
<file path=[Content_Types].xml><?xml version="1.0" encoding="utf-8"?>
<Types xmlns="http://schemas.openxmlformats.org/package/2006/content-types">
  <Default Extension="xml" ContentType="application/xml"/>
  <Default Extension="jpeg" ContentType="image/jpeg"/>
  <Default Extension="vml" ContentType="application/vnd.openxmlformats-officedocument.vmlDrawing"/>
  <Default Extension="rels" ContentType="application/vnd.openxmlformats-package.relationships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omments1.xml" ContentType="application/vnd.openxmlformats-officedocument.spreadsheetml.comment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package/2006/relationships/metadata/core-properties" Target="docProps/core.xml"/><Relationship Id="rId4" Type="http://schemas.openxmlformats.org/officeDocument/2006/relationships/extended-properties" Target="docProps/app.xml"/><Relationship Id="rId1" Type="http://schemas.openxmlformats.org/officeDocument/2006/relationships/officeDocument" Target="xl/workbook.xml"/><Relationship Id="rId2" Type="http://schemas.openxmlformats.org/package/2006/relationships/metadata/thumbnail" Target="docProps/thumbnail.jpeg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5" lowestEdited="5" rupBuild="22810"/>
  <workbookPr showInkAnnotation="0" autoCompressPictures="0"/>
  <bookViews>
    <workbookView xWindow="0" yWindow="0" windowWidth="28800" windowHeight="16300" tabRatio="647"/>
  </bookViews>
  <sheets>
    <sheet name="Master" sheetId="6" r:id="rId1"/>
    <sheet name="Instruments" sheetId="1" r:id="rId2"/>
    <sheet name="Instrument History" sheetId="2" r:id="rId3"/>
    <sheet name="Baskets" sheetId="3" r:id="rId4"/>
    <sheet name="BasketCompositions" sheetId="4" r:id="rId5"/>
    <sheet name="CcyPerBase" sheetId="8" r:id="rId6"/>
    <sheet name="HistoricPricesInBase" sheetId="7" r:id="rId7"/>
    <sheet name="ChartData" sheetId="9" r:id="rId8"/>
  </sheets>
  <definedNames>
    <definedName name="myBasket">OFFSET(ChartData!$C$3,0,0,COUNT(ChartData!$A$3:$A$1340),1)</definedName>
    <definedName name="myDates">OFFSET(ChartData!$B$3,0,0,COUNT(ChartData!$A$3:$A$1340),1)</definedName>
    <definedName name="myIndex">OFFSET(ChartData!$D$3,0,0,COUNT(ChartData!$A$3:$A$1340),1)</definedName>
  </definedNames>
  <calcPr calcId="140000" concurrentCalc="0"/>
  <extLst>
    <ext xmlns:mx="http://schemas.microsoft.com/office/mac/excel/2008/main" uri="{7523E5D3-25F3-A5E0-1632-64F254C22452}">
      <mx:ArchID Flags="2"/>
    </ext>
  </extLst>
</workbook>
</file>

<file path=xl/calcChain.xml><?xml version="1.0" encoding="utf-8"?>
<calcChain xmlns="http://schemas.openxmlformats.org/spreadsheetml/2006/main">
  <c r="R11" i="6" l="1"/>
  <c r="D1" i="8"/>
  <c r="B3" i="4"/>
  <c r="B4" i="4"/>
  <c r="B5" i="4"/>
  <c r="B6" i="4"/>
  <c r="B7" i="4"/>
  <c r="B8" i="4"/>
  <c r="B9" i="4"/>
  <c r="B10" i="4"/>
  <c r="B11" i="4"/>
  <c r="B12" i="4"/>
  <c r="B13" i="4"/>
  <c r="B14" i="4"/>
  <c r="B15" i="4"/>
  <c r="B16" i="4"/>
  <c r="B17" i="4"/>
  <c r="B18" i="4"/>
  <c r="B2" i="4"/>
  <c r="R12" i="6"/>
  <c r="B1" i="7"/>
  <c r="A6" i="7"/>
  <c r="A7" i="7"/>
  <c r="A8" i="7"/>
  <c r="A9" i="7"/>
  <c r="A10" i="7"/>
  <c r="A11" i="7"/>
  <c r="A12" i="7"/>
  <c r="A13" i="7"/>
  <c r="A14" i="7"/>
  <c r="A15" i="7"/>
  <c r="A16" i="7"/>
  <c r="A17" i="7"/>
  <c r="A18" i="7"/>
  <c r="A19" i="7"/>
  <c r="A20" i="7"/>
  <c r="A21" i="7"/>
  <c r="A22" i="7"/>
  <c r="A23" i="7"/>
  <c r="A24" i="7"/>
  <c r="A25" i="7"/>
  <c r="A26" i="7"/>
  <c r="A27" i="7"/>
  <c r="A28" i="7"/>
  <c r="A29" i="7"/>
  <c r="A30" i="7"/>
  <c r="A31" i="7"/>
  <c r="A32" i="7"/>
  <c r="A33" i="7"/>
  <c r="A34" i="7"/>
  <c r="A35" i="7"/>
  <c r="A36" i="7"/>
  <c r="A37" i="7"/>
  <c r="A38" i="7"/>
  <c r="A39" i="7"/>
  <c r="A40" i="7"/>
  <c r="A41" i="7"/>
  <c r="A42" i="7"/>
  <c r="A43" i="7"/>
  <c r="A44" i="7"/>
  <c r="A45" i="7"/>
  <c r="A46" i="7"/>
  <c r="A47" i="7"/>
  <c r="A48" i="7"/>
  <c r="A49" i="7"/>
  <c r="A50" i="7"/>
  <c r="A51" i="7"/>
  <c r="A52" i="7"/>
  <c r="A53" i="7"/>
  <c r="A54" i="7"/>
  <c r="A55" i="7"/>
  <c r="A56" i="7"/>
  <c r="A57" i="7"/>
  <c r="A58" i="7"/>
  <c r="A59" i="7"/>
  <c r="A60" i="7"/>
  <c r="A61" i="7"/>
  <c r="A62" i="7"/>
  <c r="A63" i="7"/>
  <c r="A64" i="7"/>
  <c r="A65" i="7"/>
  <c r="A66" i="7"/>
  <c r="A67" i="7"/>
  <c r="A68" i="7"/>
  <c r="A69" i="7"/>
  <c r="A70" i="7"/>
  <c r="A71" i="7"/>
  <c r="A72" i="7"/>
  <c r="A73" i="7"/>
  <c r="A74" i="7"/>
  <c r="A75" i="7"/>
  <c r="A76" i="7"/>
  <c r="A77" i="7"/>
  <c r="A78" i="7"/>
  <c r="A79" i="7"/>
  <c r="A80" i="7"/>
  <c r="A81" i="7"/>
  <c r="A82" i="7"/>
  <c r="A83" i="7"/>
  <c r="A84" i="7"/>
  <c r="A85" i="7"/>
  <c r="A86" i="7"/>
  <c r="A87" i="7"/>
  <c r="A88" i="7"/>
  <c r="A89" i="7"/>
  <c r="A90" i="7"/>
  <c r="A91" i="7"/>
  <c r="A92" i="7"/>
  <c r="A93" i="7"/>
  <c r="A94" i="7"/>
  <c r="A95" i="7"/>
  <c r="A96" i="7"/>
  <c r="A97" i="7"/>
  <c r="A98" i="7"/>
  <c r="A99" i="7"/>
  <c r="A100" i="7"/>
  <c r="A101" i="7"/>
  <c r="A102" i="7"/>
  <c r="A103" i="7"/>
  <c r="A104" i="7"/>
  <c r="A105" i="7"/>
  <c r="A106" i="7"/>
  <c r="A107" i="7"/>
  <c r="A108" i="7"/>
  <c r="A109" i="7"/>
  <c r="A110" i="7"/>
  <c r="A111" i="7"/>
  <c r="A112" i="7"/>
  <c r="A113" i="7"/>
  <c r="A114" i="7"/>
  <c r="A115" i="7"/>
  <c r="A116" i="7"/>
  <c r="A117" i="7"/>
  <c r="A118" i="7"/>
  <c r="A119" i="7"/>
  <c r="A120" i="7"/>
  <c r="A121" i="7"/>
  <c r="A122" i="7"/>
  <c r="A123" i="7"/>
  <c r="A124" i="7"/>
  <c r="A125" i="7"/>
  <c r="A126" i="7"/>
  <c r="A127" i="7"/>
  <c r="A128" i="7"/>
  <c r="A129" i="7"/>
  <c r="A130" i="7"/>
  <c r="A131" i="7"/>
  <c r="A132" i="7"/>
  <c r="A133" i="7"/>
  <c r="A134" i="7"/>
  <c r="A135" i="7"/>
  <c r="A136" i="7"/>
  <c r="A137" i="7"/>
  <c r="A138" i="7"/>
  <c r="A139" i="7"/>
  <c r="A140" i="7"/>
  <c r="A141" i="7"/>
  <c r="A142" i="7"/>
  <c r="A143" i="7"/>
  <c r="A144" i="7"/>
  <c r="A145" i="7"/>
  <c r="A146" i="7"/>
  <c r="A147" i="7"/>
  <c r="A148" i="7"/>
  <c r="A149" i="7"/>
  <c r="A150" i="7"/>
  <c r="A151" i="7"/>
  <c r="A152" i="7"/>
  <c r="A153" i="7"/>
  <c r="A154" i="7"/>
  <c r="A155" i="7"/>
  <c r="A156" i="7"/>
  <c r="A157" i="7"/>
  <c r="A158" i="7"/>
  <c r="A159" i="7"/>
  <c r="A160" i="7"/>
  <c r="A161" i="7"/>
  <c r="A162" i="7"/>
  <c r="A163" i="7"/>
  <c r="A164" i="7"/>
  <c r="A165" i="7"/>
  <c r="A166" i="7"/>
  <c r="A167" i="7"/>
  <c r="A168" i="7"/>
  <c r="A169" i="7"/>
  <c r="A170" i="7"/>
  <c r="A171" i="7"/>
  <c r="A172" i="7"/>
  <c r="A173" i="7"/>
  <c r="A174" i="7"/>
  <c r="A175" i="7"/>
  <c r="A176" i="7"/>
  <c r="A177" i="7"/>
  <c r="A178" i="7"/>
  <c r="A179" i="7"/>
  <c r="A180" i="7"/>
  <c r="A181" i="7"/>
  <c r="A182" i="7"/>
  <c r="A183" i="7"/>
  <c r="A184" i="7"/>
  <c r="A185" i="7"/>
  <c r="A186" i="7"/>
  <c r="A187" i="7"/>
  <c r="A188" i="7"/>
  <c r="A189" i="7"/>
  <c r="A190" i="7"/>
  <c r="A191" i="7"/>
  <c r="A192" i="7"/>
  <c r="A193" i="7"/>
  <c r="A194" i="7"/>
  <c r="A195" i="7"/>
  <c r="A196" i="7"/>
  <c r="A197" i="7"/>
  <c r="A198" i="7"/>
  <c r="A199" i="7"/>
  <c r="A200" i="7"/>
  <c r="A201" i="7"/>
  <c r="A202" i="7"/>
  <c r="A203" i="7"/>
  <c r="A204" i="7"/>
  <c r="A205" i="7"/>
  <c r="A206" i="7"/>
  <c r="A207" i="7"/>
  <c r="A208" i="7"/>
  <c r="A209" i="7"/>
  <c r="A210" i="7"/>
  <c r="A211" i="7"/>
  <c r="A212" i="7"/>
  <c r="A213" i="7"/>
  <c r="A214" i="7"/>
  <c r="A215" i="7"/>
  <c r="A216" i="7"/>
  <c r="A217" i="7"/>
  <c r="A218" i="7"/>
  <c r="A219" i="7"/>
  <c r="A220" i="7"/>
  <c r="A221" i="7"/>
  <c r="A222" i="7"/>
  <c r="A223" i="7"/>
  <c r="A224" i="7"/>
  <c r="A225" i="7"/>
  <c r="A226" i="7"/>
  <c r="A227" i="7"/>
  <c r="A228" i="7"/>
  <c r="A229" i="7"/>
  <c r="A230" i="7"/>
  <c r="A231" i="7"/>
  <c r="A232" i="7"/>
  <c r="A233" i="7"/>
  <c r="A234" i="7"/>
  <c r="A235" i="7"/>
  <c r="A236" i="7"/>
  <c r="A237" i="7"/>
  <c r="A238" i="7"/>
  <c r="A239" i="7"/>
  <c r="A240" i="7"/>
  <c r="A241" i="7"/>
  <c r="A242" i="7"/>
  <c r="A243" i="7"/>
  <c r="A244" i="7"/>
  <c r="A245" i="7"/>
  <c r="A246" i="7"/>
  <c r="A247" i="7"/>
  <c r="A248" i="7"/>
  <c r="A249" i="7"/>
  <c r="A250" i="7"/>
  <c r="A251" i="7"/>
  <c r="A252" i="7"/>
  <c r="A253" i="7"/>
  <c r="A254" i="7"/>
  <c r="A255" i="7"/>
  <c r="A256" i="7"/>
  <c r="A257" i="7"/>
  <c r="A258" i="7"/>
  <c r="A259" i="7"/>
  <c r="A260" i="7"/>
  <c r="A261" i="7"/>
  <c r="A262" i="7"/>
  <c r="A263" i="7"/>
  <c r="A264" i="7"/>
  <c r="A265" i="7"/>
  <c r="A266" i="7"/>
  <c r="A267" i="7"/>
  <c r="A268" i="7"/>
  <c r="A269" i="7"/>
  <c r="A270" i="7"/>
  <c r="A271" i="7"/>
  <c r="A272" i="7"/>
  <c r="A273" i="7"/>
  <c r="A274" i="7"/>
  <c r="A275" i="7"/>
  <c r="A276" i="7"/>
  <c r="A277" i="7"/>
  <c r="A278" i="7"/>
  <c r="A279" i="7"/>
  <c r="A280" i="7"/>
  <c r="A281" i="7"/>
  <c r="A282" i="7"/>
  <c r="A283" i="7"/>
  <c r="A284" i="7"/>
  <c r="A285" i="7"/>
  <c r="A286" i="7"/>
  <c r="A287" i="7"/>
  <c r="A288" i="7"/>
  <c r="A289" i="7"/>
  <c r="A290" i="7"/>
  <c r="A291" i="7"/>
  <c r="A292" i="7"/>
  <c r="A293" i="7"/>
  <c r="A294" i="7"/>
  <c r="A295" i="7"/>
  <c r="A296" i="7"/>
  <c r="A297" i="7"/>
  <c r="A298" i="7"/>
  <c r="A299" i="7"/>
  <c r="A300" i="7"/>
  <c r="A301" i="7"/>
  <c r="A302" i="7"/>
  <c r="A303" i="7"/>
  <c r="A304" i="7"/>
  <c r="A305" i="7"/>
  <c r="A306" i="7"/>
  <c r="A307" i="7"/>
  <c r="A308" i="7"/>
  <c r="A309" i="7"/>
  <c r="A310" i="7"/>
  <c r="A311" i="7"/>
  <c r="A312" i="7"/>
  <c r="A313" i="7"/>
  <c r="A314" i="7"/>
  <c r="A315" i="7"/>
  <c r="A316" i="7"/>
  <c r="A317" i="7"/>
  <c r="A318" i="7"/>
  <c r="A319" i="7"/>
  <c r="A320" i="7"/>
  <c r="A321" i="7"/>
  <c r="A322" i="7"/>
  <c r="A323" i="7"/>
  <c r="A324" i="7"/>
  <c r="A325" i="7"/>
  <c r="A326" i="7"/>
  <c r="A327" i="7"/>
  <c r="A328" i="7"/>
  <c r="A329" i="7"/>
  <c r="A330" i="7"/>
  <c r="A331" i="7"/>
  <c r="A332" i="7"/>
  <c r="A333" i="7"/>
  <c r="A334" i="7"/>
  <c r="A335" i="7"/>
  <c r="A336" i="7"/>
  <c r="A337" i="7"/>
  <c r="A338" i="7"/>
  <c r="A339" i="7"/>
  <c r="A340" i="7"/>
  <c r="A341" i="7"/>
  <c r="A342" i="7"/>
  <c r="A343" i="7"/>
  <c r="A344" i="7"/>
  <c r="A345" i="7"/>
  <c r="A346" i="7"/>
  <c r="A347" i="7"/>
  <c r="A348" i="7"/>
  <c r="A349" i="7"/>
  <c r="A350" i="7"/>
  <c r="A351" i="7"/>
  <c r="A352" i="7"/>
  <c r="A353" i="7"/>
  <c r="A354" i="7"/>
  <c r="A355" i="7"/>
  <c r="A356" i="7"/>
  <c r="A357" i="7"/>
  <c r="A358" i="7"/>
  <c r="A359" i="7"/>
  <c r="A360" i="7"/>
  <c r="A361" i="7"/>
  <c r="A362" i="7"/>
  <c r="A363" i="7"/>
  <c r="A364" i="7"/>
  <c r="A365" i="7"/>
  <c r="A366" i="7"/>
  <c r="A367" i="7"/>
  <c r="A368" i="7"/>
  <c r="A369" i="7"/>
  <c r="A370" i="7"/>
  <c r="A371" i="7"/>
  <c r="A372" i="7"/>
  <c r="A373" i="7"/>
  <c r="A374" i="7"/>
  <c r="A375" i="7"/>
  <c r="A376" i="7"/>
  <c r="A377" i="7"/>
  <c r="A378" i="7"/>
  <c r="A379" i="7"/>
  <c r="A380" i="7"/>
  <c r="A381" i="7"/>
  <c r="A382" i="7"/>
  <c r="A383" i="7"/>
  <c r="A384" i="7"/>
  <c r="A385" i="7"/>
  <c r="A386" i="7"/>
  <c r="A387" i="7"/>
  <c r="A388" i="7"/>
  <c r="A389" i="7"/>
  <c r="A390" i="7"/>
  <c r="A391" i="7"/>
  <c r="A392" i="7"/>
  <c r="A393" i="7"/>
  <c r="A394" i="7"/>
  <c r="A395" i="7"/>
  <c r="A396" i="7"/>
  <c r="A397" i="7"/>
  <c r="A398" i="7"/>
  <c r="A399" i="7"/>
  <c r="A400" i="7"/>
  <c r="A401" i="7"/>
  <c r="A402" i="7"/>
  <c r="A403" i="7"/>
  <c r="A404" i="7"/>
  <c r="A405" i="7"/>
  <c r="A406" i="7"/>
  <c r="A407" i="7"/>
  <c r="A408" i="7"/>
  <c r="A409" i="7"/>
  <c r="A410" i="7"/>
  <c r="A411" i="7"/>
  <c r="A412" i="7"/>
  <c r="A413" i="7"/>
  <c r="A414" i="7"/>
  <c r="A415" i="7"/>
  <c r="A416" i="7"/>
  <c r="A417" i="7"/>
  <c r="A418" i="7"/>
  <c r="A419" i="7"/>
  <c r="A420" i="7"/>
  <c r="A421" i="7"/>
  <c r="A422" i="7"/>
  <c r="A423" i="7"/>
  <c r="A424" i="7"/>
  <c r="A425" i="7"/>
  <c r="A426" i="7"/>
  <c r="A427" i="7"/>
  <c r="A428" i="7"/>
  <c r="A429" i="7"/>
  <c r="A430" i="7"/>
  <c r="A431" i="7"/>
  <c r="A432" i="7"/>
  <c r="A433" i="7"/>
  <c r="A434" i="7"/>
  <c r="A435" i="7"/>
  <c r="A436" i="7"/>
  <c r="A437" i="7"/>
  <c r="A438" i="7"/>
  <c r="A439" i="7"/>
  <c r="A440" i="7"/>
  <c r="A441" i="7"/>
  <c r="A442" i="7"/>
  <c r="A443" i="7"/>
  <c r="A444" i="7"/>
  <c r="A445" i="7"/>
  <c r="A446" i="7"/>
  <c r="A447" i="7"/>
  <c r="A448" i="7"/>
  <c r="A449" i="7"/>
  <c r="A450" i="7"/>
  <c r="A451" i="7"/>
  <c r="A452" i="7"/>
  <c r="A453" i="7"/>
  <c r="A454" i="7"/>
  <c r="A455" i="7"/>
  <c r="A456" i="7"/>
  <c r="A457" i="7"/>
  <c r="A458" i="7"/>
  <c r="A459" i="7"/>
  <c r="A460" i="7"/>
  <c r="A461" i="7"/>
  <c r="A462" i="7"/>
  <c r="A463" i="7"/>
  <c r="A464" i="7"/>
  <c r="A465" i="7"/>
  <c r="A466" i="7"/>
  <c r="A467" i="7"/>
  <c r="A468" i="7"/>
  <c r="A469" i="7"/>
  <c r="A470" i="7"/>
  <c r="A471" i="7"/>
  <c r="A472" i="7"/>
  <c r="A473" i="7"/>
  <c r="A474" i="7"/>
  <c r="A475" i="7"/>
  <c r="A476" i="7"/>
  <c r="A477" i="7"/>
  <c r="A478" i="7"/>
  <c r="A479" i="7"/>
  <c r="A480" i="7"/>
  <c r="A481" i="7"/>
  <c r="A482" i="7"/>
  <c r="A483" i="7"/>
  <c r="A484" i="7"/>
  <c r="A485" i="7"/>
  <c r="A486" i="7"/>
  <c r="A487" i="7"/>
  <c r="A488" i="7"/>
  <c r="A489" i="7"/>
  <c r="A490" i="7"/>
  <c r="A491" i="7"/>
  <c r="A492" i="7"/>
  <c r="A493" i="7"/>
  <c r="A494" i="7"/>
  <c r="A495" i="7"/>
  <c r="A496" i="7"/>
  <c r="A497" i="7"/>
  <c r="A498" i="7"/>
  <c r="A499" i="7"/>
  <c r="A500" i="7"/>
  <c r="A501" i="7"/>
  <c r="A502" i="7"/>
  <c r="A503" i="7"/>
  <c r="A504" i="7"/>
  <c r="A505" i="7"/>
  <c r="A506" i="7"/>
  <c r="A507" i="7"/>
  <c r="A508" i="7"/>
  <c r="A509" i="7"/>
  <c r="A510" i="7"/>
  <c r="A511" i="7"/>
  <c r="A512" i="7"/>
  <c r="A513" i="7"/>
  <c r="A514" i="7"/>
  <c r="A515" i="7"/>
  <c r="A516" i="7"/>
  <c r="A517" i="7"/>
  <c r="A518" i="7"/>
  <c r="A519" i="7"/>
  <c r="A520" i="7"/>
  <c r="A521" i="7"/>
  <c r="A522" i="7"/>
  <c r="A523" i="7"/>
  <c r="A524" i="7"/>
  <c r="A525" i="7"/>
  <c r="A526" i="7"/>
  <c r="A527" i="7"/>
  <c r="A528" i="7"/>
  <c r="A529" i="7"/>
  <c r="A530" i="7"/>
  <c r="A531" i="7"/>
  <c r="A532" i="7"/>
  <c r="A533" i="7"/>
  <c r="A534" i="7"/>
  <c r="A535" i="7"/>
  <c r="A536" i="7"/>
  <c r="A537" i="7"/>
  <c r="A538" i="7"/>
  <c r="A539" i="7"/>
  <c r="A540" i="7"/>
  <c r="A541" i="7"/>
  <c r="A542" i="7"/>
  <c r="A543" i="7"/>
  <c r="A544" i="7"/>
  <c r="A545" i="7"/>
  <c r="A546" i="7"/>
  <c r="A547" i="7"/>
  <c r="A548" i="7"/>
  <c r="A549" i="7"/>
  <c r="A550" i="7"/>
  <c r="A551" i="7"/>
  <c r="A552" i="7"/>
  <c r="A553" i="7"/>
  <c r="A554" i="7"/>
  <c r="A555" i="7"/>
  <c r="A556" i="7"/>
  <c r="A557" i="7"/>
  <c r="A558" i="7"/>
  <c r="A559" i="7"/>
  <c r="A560" i="7"/>
  <c r="A561" i="7"/>
  <c r="A562" i="7"/>
  <c r="A563" i="7"/>
  <c r="A564" i="7"/>
  <c r="A565" i="7"/>
  <c r="A566" i="7"/>
  <c r="A567" i="7"/>
  <c r="A568" i="7"/>
  <c r="A569" i="7"/>
  <c r="A570" i="7"/>
  <c r="A571" i="7"/>
  <c r="A572" i="7"/>
  <c r="A573" i="7"/>
  <c r="A574" i="7"/>
  <c r="A575" i="7"/>
  <c r="A576" i="7"/>
  <c r="A577" i="7"/>
  <c r="A578" i="7"/>
  <c r="A579" i="7"/>
  <c r="A580" i="7"/>
  <c r="A581" i="7"/>
  <c r="A582" i="7"/>
  <c r="A583" i="7"/>
  <c r="A584" i="7"/>
  <c r="A585" i="7"/>
  <c r="A586" i="7"/>
  <c r="A587" i="7"/>
  <c r="A588" i="7"/>
  <c r="A589" i="7"/>
  <c r="A590" i="7"/>
  <c r="A591" i="7"/>
  <c r="A592" i="7"/>
  <c r="A593" i="7"/>
  <c r="A594" i="7"/>
  <c r="A595" i="7"/>
  <c r="A596" i="7"/>
  <c r="A597" i="7"/>
  <c r="A598" i="7"/>
  <c r="A599" i="7"/>
  <c r="A600" i="7"/>
  <c r="A601" i="7"/>
  <c r="A602" i="7"/>
  <c r="A603" i="7"/>
  <c r="A604" i="7"/>
  <c r="A605" i="7"/>
  <c r="A606" i="7"/>
  <c r="A607" i="7"/>
  <c r="A608" i="7"/>
  <c r="A609" i="7"/>
  <c r="A610" i="7"/>
  <c r="A611" i="7"/>
  <c r="A612" i="7"/>
  <c r="A613" i="7"/>
  <c r="A614" i="7"/>
  <c r="A615" i="7"/>
  <c r="A616" i="7"/>
  <c r="A617" i="7"/>
  <c r="A618" i="7"/>
  <c r="A619" i="7"/>
  <c r="A620" i="7"/>
  <c r="A621" i="7"/>
  <c r="A622" i="7"/>
  <c r="A623" i="7"/>
  <c r="A624" i="7"/>
  <c r="A625" i="7"/>
  <c r="A626" i="7"/>
  <c r="A627" i="7"/>
  <c r="A628" i="7"/>
  <c r="A629" i="7"/>
  <c r="A630" i="7"/>
  <c r="A631" i="7"/>
  <c r="A632" i="7"/>
  <c r="A633" i="7"/>
  <c r="A634" i="7"/>
  <c r="A635" i="7"/>
  <c r="A636" i="7"/>
  <c r="A637" i="7"/>
  <c r="A638" i="7"/>
  <c r="A639" i="7"/>
  <c r="A640" i="7"/>
  <c r="A641" i="7"/>
  <c r="A642" i="7"/>
  <c r="A643" i="7"/>
  <c r="A644" i="7"/>
  <c r="A645" i="7"/>
  <c r="A646" i="7"/>
  <c r="A647" i="7"/>
  <c r="A648" i="7"/>
  <c r="A649" i="7"/>
  <c r="A650" i="7"/>
  <c r="A651" i="7"/>
  <c r="A652" i="7"/>
  <c r="A653" i="7"/>
  <c r="A654" i="7"/>
  <c r="A655" i="7"/>
  <c r="A656" i="7"/>
  <c r="A657" i="7"/>
  <c r="A658" i="7"/>
  <c r="A659" i="7"/>
  <c r="A660" i="7"/>
  <c r="A661" i="7"/>
  <c r="A662" i="7"/>
  <c r="A663" i="7"/>
  <c r="A664" i="7"/>
  <c r="A665" i="7"/>
  <c r="A666" i="7"/>
  <c r="A667" i="7"/>
  <c r="A668" i="7"/>
  <c r="A669" i="7"/>
  <c r="A670" i="7"/>
  <c r="A671" i="7"/>
  <c r="A672" i="7"/>
  <c r="A673" i="7"/>
  <c r="A674" i="7"/>
  <c r="A675" i="7"/>
  <c r="A676" i="7"/>
  <c r="A677" i="7"/>
  <c r="A678" i="7"/>
  <c r="A679" i="7"/>
  <c r="A680" i="7"/>
  <c r="A681" i="7"/>
  <c r="A682" i="7"/>
  <c r="A683" i="7"/>
  <c r="A684" i="7"/>
  <c r="A685" i="7"/>
  <c r="A686" i="7"/>
  <c r="A687" i="7"/>
  <c r="A688" i="7"/>
  <c r="A689" i="7"/>
  <c r="A690" i="7"/>
  <c r="A691" i="7"/>
  <c r="A692" i="7"/>
  <c r="A693" i="7"/>
  <c r="A694" i="7"/>
  <c r="A695" i="7"/>
  <c r="A696" i="7"/>
  <c r="A697" i="7"/>
  <c r="A698" i="7"/>
  <c r="A699" i="7"/>
  <c r="A700" i="7"/>
  <c r="A701" i="7"/>
  <c r="A702" i="7"/>
  <c r="A703" i="7"/>
  <c r="A704" i="7"/>
  <c r="A705" i="7"/>
  <c r="A706" i="7"/>
  <c r="A707" i="7"/>
  <c r="A708" i="7"/>
  <c r="A709" i="7"/>
  <c r="A710" i="7"/>
  <c r="A711" i="7"/>
  <c r="A712" i="7"/>
  <c r="A713" i="7"/>
  <c r="A714" i="7"/>
  <c r="A715" i="7"/>
  <c r="A716" i="7"/>
  <c r="A717" i="7"/>
  <c r="A718" i="7"/>
  <c r="A719" i="7"/>
  <c r="A720" i="7"/>
  <c r="A721" i="7"/>
  <c r="A722" i="7"/>
  <c r="A723" i="7"/>
  <c r="A724" i="7"/>
  <c r="A725" i="7"/>
  <c r="A726" i="7"/>
  <c r="A727" i="7"/>
  <c r="A728" i="7"/>
  <c r="A729" i="7"/>
  <c r="A730" i="7"/>
  <c r="A731" i="7"/>
  <c r="A732" i="7"/>
  <c r="A733" i="7"/>
  <c r="A734" i="7"/>
  <c r="A735" i="7"/>
  <c r="A736" i="7"/>
  <c r="A737" i="7"/>
  <c r="A738" i="7"/>
  <c r="A739" i="7"/>
  <c r="A740" i="7"/>
  <c r="A741" i="7"/>
  <c r="A742" i="7"/>
  <c r="A743" i="7"/>
  <c r="A744" i="7"/>
  <c r="A745" i="7"/>
  <c r="A746" i="7"/>
  <c r="A747" i="7"/>
  <c r="A748" i="7"/>
  <c r="A749" i="7"/>
  <c r="A750" i="7"/>
  <c r="A751" i="7"/>
  <c r="A752" i="7"/>
  <c r="A753" i="7"/>
  <c r="A754" i="7"/>
  <c r="A755" i="7"/>
  <c r="A756" i="7"/>
  <c r="A757" i="7"/>
  <c r="A758" i="7"/>
  <c r="A759" i="7"/>
  <c r="A760" i="7"/>
  <c r="A761" i="7"/>
  <c r="A762" i="7"/>
  <c r="A763" i="7"/>
  <c r="A764" i="7"/>
  <c r="A765" i="7"/>
  <c r="A766" i="7"/>
  <c r="A767" i="7"/>
  <c r="A768" i="7"/>
  <c r="A769" i="7"/>
  <c r="A770" i="7"/>
  <c r="A771" i="7"/>
  <c r="A772" i="7"/>
  <c r="A773" i="7"/>
  <c r="A774" i="7"/>
  <c r="A775" i="7"/>
  <c r="A776" i="7"/>
  <c r="A777" i="7"/>
  <c r="A778" i="7"/>
  <c r="A779" i="7"/>
  <c r="A780" i="7"/>
  <c r="A781" i="7"/>
  <c r="A782" i="7"/>
  <c r="A783" i="7"/>
  <c r="A784" i="7"/>
  <c r="A785" i="7"/>
  <c r="A786" i="7"/>
  <c r="A787" i="7"/>
  <c r="A788" i="7"/>
  <c r="A789" i="7"/>
  <c r="A790" i="7"/>
  <c r="A791" i="7"/>
  <c r="A792" i="7"/>
  <c r="A793" i="7"/>
  <c r="A794" i="7"/>
  <c r="A795" i="7"/>
  <c r="A796" i="7"/>
  <c r="A797" i="7"/>
  <c r="A798" i="7"/>
  <c r="A799" i="7"/>
  <c r="A800" i="7"/>
  <c r="A801" i="7"/>
  <c r="A802" i="7"/>
  <c r="A803" i="7"/>
  <c r="A804" i="7"/>
  <c r="A805" i="7"/>
  <c r="A806" i="7"/>
  <c r="A807" i="7"/>
  <c r="A808" i="7"/>
  <c r="A809" i="7"/>
  <c r="A810" i="7"/>
  <c r="A811" i="7"/>
  <c r="A812" i="7"/>
  <c r="A813" i="7"/>
  <c r="A814" i="7"/>
  <c r="A815" i="7"/>
  <c r="A816" i="7"/>
  <c r="A817" i="7"/>
  <c r="A818" i="7"/>
  <c r="A819" i="7"/>
  <c r="A820" i="7"/>
  <c r="A821" i="7"/>
  <c r="A822" i="7"/>
  <c r="A823" i="7"/>
  <c r="A824" i="7"/>
  <c r="A825" i="7"/>
  <c r="A826" i="7"/>
  <c r="A827" i="7"/>
  <c r="A828" i="7"/>
  <c r="A829" i="7"/>
  <c r="A830" i="7"/>
  <c r="A831" i="7"/>
  <c r="A832" i="7"/>
  <c r="A833" i="7"/>
  <c r="A834" i="7"/>
  <c r="A835" i="7"/>
  <c r="A836" i="7"/>
  <c r="A837" i="7"/>
  <c r="A838" i="7"/>
  <c r="A839" i="7"/>
  <c r="A840" i="7"/>
  <c r="A841" i="7"/>
  <c r="A842" i="7"/>
  <c r="A843" i="7"/>
  <c r="A844" i="7"/>
  <c r="A845" i="7"/>
  <c r="A846" i="7"/>
  <c r="A847" i="7"/>
  <c r="A848" i="7"/>
  <c r="A849" i="7"/>
  <c r="A850" i="7"/>
  <c r="A851" i="7"/>
  <c r="A852" i="7"/>
  <c r="A853" i="7"/>
  <c r="A854" i="7"/>
  <c r="A855" i="7"/>
  <c r="A856" i="7"/>
  <c r="A857" i="7"/>
  <c r="A858" i="7"/>
  <c r="A859" i="7"/>
  <c r="A860" i="7"/>
  <c r="A861" i="7"/>
  <c r="A862" i="7"/>
  <c r="A863" i="7"/>
  <c r="A864" i="7"/>
  <c r="A865" i="7"/>
  <c r="A866" i="7"/>
  <c r="A867" i="7"/>
  <c r="A868" i="7"/>
  <c r="A869" i="7"/>
  <c r="A870" i="7"/>
  <c r="A871" i="7"/>
  <c r="A872" i="7"/>
  <c r="A873" i="7"/>
  <c r="A874" i="7"/>
  <c r="A875" i="7"/>
  <c r="A876" i="7"/>
  <c r="A877" i="7"/>
  <c r="A878" i="7"/>
  <c r="A879" i="7"/>
  <c r="A880" i="7"/>
  <c r="A881" i="7"/>
  <c r="A882" i="7"/>
  <c r="A883" i="7"/>
  <c r="A884" i="7"/>
  <c r="A885" i="7"/>
  <c r="A886" i="7"/>
  <c r="A887" i="7"/>
  <c r="A888" i="7"/>
  <c r="A889" i="7"/>
  <c r="A890" i="7"/>
  <c r="A891" i="7"/>
  <c r="A892" i="7"/>
  <c r="A893" i="7"/>
  <c r="A894" i="7"/>
  <c r="A895" i="7"/>
  <c r="A896" i="7"/>
  <c r="A897" i="7"/>
  <c r="A898" i="7"/>
  <c r="A899" i="7"/>
  <c r="A900" i="7"/>
  <c r="A901" i="7"/>
  <c r="A902" i="7"/>
  <c r="A903" i="7"/>
  <c r="A904" i="7"/>
  <c r="A905" i="7"/>
  <c r="A906" i="7"/>
  <c r="A907" i="7"/>
  <c r="A908" i="7"/>
  <c r="A909" i="7"/>
  <c r="A910" i="7"/>
  <c r="A911" i="7"/>
  <c r="A912" i="7"/>
  <c r="A913" i="7"/>
  <c r="A914" i="7"/>
  <c r="A915" i="7"/>
  <c r="A916" i="7"/>
  <c r="A917" i="7"/>
  <c r="A918" i="7"/>
  <c r="A919" i="7"/>
  <c r="A920" i="7"/>
  <c r="A921" i="7"/>
  <c r="A922" i="7"/>
  <c r="A923" i="7"/>
  <c r="A924" i="7"/>
  <c r="A925" i="7"/>
  <c r="A926" i="7"/>
  <c r="A927" i="7"/>
  <c r="A928" i="7"/>
  <c r="A929" i="7"/>
  <c r="A930" i="7"/>
  <c r="A931" i="7"/>
  <c r="A932" i="7"/>
  <c r="A933" i="7"/>
  <c r="A934" i="7"/>
  <c r="A935" i="7"/>
  <c r="A936" i="7"/>
  <c r="A937" i="7"/>
  <c r="A938" i="7"/>
  <c r="A939" i="7"/>
  <c r="A940" i="7"/>
  <c r="A941" i="7"/>
  <c r="A942" i="7"/>
  <c r="A943" i="7"/>
  <c r="A944" i="7"/>
  <c r="A945" i="7"/>
  <c r="A946" i="7"/>
  <c r="A947" i="7"/>
  <c r="A948" i="7"/>
  <c r="A949" i="7"/>
  <c r="A950" i="7"/>
  <c r="A951" i="7"/>
  <c r="A952" i="7"/>
  <c r="A953" i="7"/>
  <c r="A954" i="7"/>
  <c r="A955" i="7"/>
  <c r="A956" i="7"/>
  <c r="A957" i="7"/>
  <c r="A958" i="7"/>
  <c r="A959" i="7"/>
  <c r="A960" i="7"/>
  <c r="A961" i="7"/>
  <c r="A962" i="7"/>
  <c r="A963" i="7"/>
  <c r="A964" i="7"/>
  <c r="A965" i="7"/>
  <c r="A966" i="7"/>
  <c r="A967" i="7"/>
  <c r="A968" i="7"/>
  <c r="A969" i="7"/>
  <c r="A970" i="7"/>
  <c r="A971" i="7"/>
  <c r="A972" i="7"/>
  <c r="A973" i="7"/>
  <c r="A974" i="7"/>
  <c r="A975" i="7"/>
  <c r="A976" i="7"/>
  <c r="A977" i="7"/>
  <c r="A978" i="7"/>
  <c r="A979" i="7"/>
  <c r="A980" i="7"/>
  <c r="A981" i="7"/>
  <c r="A982" i="7"/>
  <c r="A983" i="7"/>
  <c r="A984" i="7"/>
  <c r="A985" i="7"/>
  <c r="A986" i="7"/>
  <c r="A987" i="7"/>
  <c r="A988" i="7"/>
  <c r="A989" i="7"/>
  <c r="A990" i="7"/>
  <c r="A991" i="7"/>
  <c r="A992" i="7"/>
  <c r="A993" i="7"/>
  <c r="A994" i="7"/>
  <c r="A995" i="7"/>
  <c r="A996" i="7"/>
  <c r="A997" i="7"/>
  <c r="A998" i="7"/>
  <c r="A999" i="7"/>
  <c r="A1000" i="7"/>
  <c r="A1001" i="7"/>
  <c r="A1002" i="7"/>
  <c r="A1003" i="7"/>
  <c r="A1004" i="7"/>
  <c r="A1005" i="7"/>
  <c r="A1006" i="7"/>
  <c r="A1007" i="7"/>
  <c r="A1008" i="7"/>
  <c r="A1009" i="7"/>
  <c r="A1010" i="7"/>
  <c r="A1011" i="7"/>
  <c r="A1012" i="7"/>
  <c r="A1013" i="7"/>
  <c r="A1014" i="7"/>
  <c r="A1015" i="7"/>
  <c r="A1016" i="7"/>
  <c r="A1017" i="7"/>
  <c r="A1018" i="7"/>
  <c r="A1019" i="7"/>
  <c r="A1020" i="7"/>
  <c r="A1021" i="7"/>
  <c r="A1022" i="7"/>
  <c r="A1023" i="7"/>
  <c r="A1024" i="7"/>
  <c r="A1025" i="7"/>
  <c r="A1026" i="7"/>
  <c r="A1027" i="7"/>
  <c r="A1028" i="7"/>
  <c r="A1029" i="7"/>
  <c r="A1030" i="7"/>
  <c r="A1031" i="7"/>
  <c r="A1032" i="7"/>
  <c r="A1033" i="7"/>
  <c r="A1034" i="7"/>
  <c r="A1035" i="7"/>
  <c r="A1036" i="7"/>
  <c r="A1037" i="7"/>
  <c r="A1038" i="7"/>
  <c r="A1039" i="7"/>
  <c r="A1040" i="7"/>
  <c r="A1041" i="7"/>
  <c r="A1042" i="7"/>
  <c r="A1043" i="7"/>
  <c r="A1044" i="7"/>
  <c r="A1045" i="7"/>
  <c r="A1046" i="7"/>
  <c r="A1047" i="7"/>
  <c r="A1048" i="7"/>
  <c r="A1049" i="7"/>
  <c r="A1050" i="7"/>
  <c r="A1051" i="7"/>
  <c r="A1052" i="7"/>
  <c r="A1053" i="7"/>
  <c r="A1054" i="7"/>
  <c r="A1055" i="7"/>
  <c r="A1056" i="7"/>
  <c r="A1057" i="7"/>
  <c r="A1058" i="7"/>
  <c r="A1059" i="7"/>
  <c r="A1060" i="7"/>
  <c r="A1061" i="7"/>
  <c r="A1062" i="7"/>
  <c r="A1063" i="7"/>
  <c r="A1064" i="7"/>
  <c r="A1065" i="7"/>
  <c r="A1066" i="7"/>
  <c r="A1067" i="7"/>
  <c r="A1068" i="7"/>
  <c r="A1069" i="7"/>
  <c r="A1070" i="7"/>
  <c r="A1071" i="7"/>
  <c r="A1072" i="7"/>
  <c r="A1073" i="7"/>
  <c r="A1074" i="7"/>
  <c r="A1075" i="7"/>
  <c r="A1076" i="7"/>
  <c r="A1077" i="7"/>
  <c r="A1078" i="7"/>
  <c r="A1079" i="7"/>
  <c r="A1080" i="7"/>
  <c r="A1081" i="7"/>
  <c r="A1082" i="7"/>
  <c r="A1083" i="7"/>
  <c r="A1084" i="7"/>
  <c r="A1085" i="7"/>
  <c r="A1086" i="7"/>
  <c r="A1087" i="7"/>
  <c r="A1088" i="7"/>
  <c r="A1089" i="7"/>
  <c r="A1090" i="7"/>
  <c r="A1091" i="7"/>
  <c r="A1092" i="7"/>
  <c r="A1093" i="7"/>
  <c r="A1094" i="7"/>
  <c r="A1095" i="7"/>
  <c r="A1096" i="7"/>
  <c r="A1097" i="7"/>
  <c r="A1098" i="7"/>
  <c r="A1099" i="7"/>
  <c r="A1100" i="7"/>
  <c r="A1101" i="7"/>
  <c r="A1102" i="7"/>
  <c r="A1103" i="7"/>
  <c r="A1104" i="7"/>
  <c r="A1105" i="7"/>
  <c r="A1106" i="7"/>
  <c r="A1107" i="7"/>
  <c r="A1108" i="7"/>
  <c r="A1109" i="7"/>
  <c r="A1110" i="7"/>
  <c r="A1111" i="7"/>
  <c r="A1112" i="7"/>
  <c r="A1113" i="7"/>
  <c r="A1114" i="7"/>
  <c r="A1115" i="7"/>
  <c r="A1116" i="7"/>
  <c r="A1117" i="7"/>
  <c r="A1118" i="7"/>
  <c r="A1119" i="7"/>
  <c r="A1120" i="7"/>
  <c r="A1121" i="7"/>
  <c r="A1122" i="7"/>
  <c r="A1123" i="7"/>
  <c r="A1124" i="7"/>
  <c r="A1125" i="7"/>
  <c r="A1126" i="7"/>
  <c r="A1127" i="7"/>
  <c r="A1128" i="7"/>
  <c r="A1129" i="7"/>
  <c r="A1130" i="7"/>
  <c r="A1131" i="7"/>
  <c r="A1132" i="7"/>
  <c r="A1133" i="7"/>
  <c r="A1134" i="7"/>
  <c r="A1135" i="7"/>
  <c r="A1136" i="7"/>
  <c r="A1137" i="7"/>
  <c r="A1138" i="7"/>
  <c r="A1139" i="7"/>
  <c r="A1140" i="7"/>
  <c r="A1141" i="7"/>
  <c r="A1142" i="7"/>
  <c r="A1143" i="7"/>
  <c r="A1144" i="7"/>
  <c r="A1145" i="7"/>
  <c r="A1146" i="7"/>
  <c r="A1147" i="7"/>
  <c r="A1148" i="7"/>
  <c r="A1149" i="7"/>
  <c r="A1150" i="7"/>
  <c r="A1151" i="7"/>
  <c r="A1152" i="7"/>
  <c r="A1153" i="7"/>
  <c r="A1154" i="7"/>
  <c r="A1155" i="7"/>
  <c r="A1156" i="7"/>
  <c r="A1157" i="7"/>
  <c r="A1158" i="7"/>
  <c r="A1159" i="7"/>
  <c r="A1160" i="7"/>
  <c r="A1161" i="7"/>
  <c r="A1162" i="7"/>
  <c r="A1163" i="7"/>
  <c r="A1164" i="7"/>
  <c r="A1165" i="7"/>
  <c r="A1166" i="7"/>
  <c r="A1167" i="7"/>
  <c r="A1168" i="7"/>
  <c r="A1169" i="7"/>
  <c r="A1170" i="7"/>
  <c r="A1171" i="7"/>
  <c r="A1172" i="7"/>
  <c r="A1173" i="7"/>
  <c r="A1174" i="7"/>
  <c r="A1175" i="7"/>
  <c r="A1176" i="7"/>
  <c r="A1177" i="7"/>
  <c r="A1178" i="7"/>
  <c r="A1179" i="7"/>
  <c r="A1180" i="7"/>
  <c r="A1181" i="7"/>
  <c r="A1182" i="7"/>
  <c r="A1183" i="7"/>
  <c r="A1184" i="7"/>
  <c r="A1185" i="7"/>
  <c r="A1186" i="7"/>
  <c r="A1187" i="7"/>
  <c r="A1188" i="7"/>
  <c r="A1189" i="7"/>
  <c r="A1190" i="7"/>
  <c r="A1191" i="7"/>
  <c r="A1192" i="7"/>
  <c r="A1193" i="7"/>
  <c r="A1194" i="7"/>
  <c r="A1195" i="7"/>
  <c r="A1196" i="7"/>
  <c r="A1197" i="7"/>
  <c r="A1198" i="7"/>
  <c r="A1199" i="7"/>
  <c r="A1200" i="7"/>
  <c r="A1201" i="7"/>
  <c r="A1202" i="7"/>
  <c r="A1203" i="7"/>
  <c r="A1204" i="7"/>
  <c r="A1205" i="7"/>
  <c r="A1206" i="7"/>
  <c r="A1207" i="7"/>
  <c r="A1208" i="7"/>
  <c r="A1209" i="7"/>
  <c r="A1210" i="7"/>
  <c r="A1211" i="7"/>
  <c r="A1212" i="7"/>
  <c r="A1213" i="7"/>
  <c r="A1214" i="7"/>
  <c r="A1215" i="7"/>
  <c r="A1216" i="7"/>
  <c r="A1217" i="7"/>
  <c r="A1218" i="7"/>
  <c r="A1219" i="7"/>
  <c r="A1220" i="7"/>
  <c r="A1221" i="7"/>
  <c r="A1222" i="7"/>
  <c r="A1223" i="7"/>
  <c r="A1224" i="7"/>
  <c r="A1225" i="7"/>
  <c r="A1226" i="7"/>
  <c r="A1227" i="7"/>
  <c r="A3" i="9"/>
  <c r="A4" i="9"/>
  <c r="A5" i="9"/>
  <c r="A6" i="9"/>
  <c r="A7" i="9"/>
  <c r="A8" i="9"/>
  <c r="A9" i="9"/>
  <c r="A10" i="9"/>
  <c r="A11" i="9"/>
  <c r="A12" i="9"/>
  <c r="A13" i="9"/>
  <c r="A14" i="9"/>
  <c r="A15" i="9"/>
  <c r="A16" i="9"/>
  <c r="A17" i="9"/>
  <c r="A18" i="9"/>
  <c r="A19" i="9"/>
  <c r="A20" i="9"/>
  <c r="A21" i="9"/>
  <c r="A22" i="9"/>
  <c r="A23" i="9"/>
  <c r="A24" i="9"/>
  <c r="A25" i="9"/>
  <c r="A26" i="9"/>
  <c r="A27" i="9"/>
  <c r="A28" i="9"/>
  <c r="A29" i="9"/>
  <c r="A30" i="9"/>
  <c r="A31" i="9"/>
  <c r="A32" i="9"/>
  <c r="A33" i="9"/>
  <c r="A34" i="9"/>
  <c r="A35" i="9"/>
  <c r="A36" i="9"/>
  <c r="A37" i="9"/>
  <c r="A38" i="9"/>
  <c r="A39" i="9"/>
  <c r="A40" i="9"/>
  <c r="A41" i="9"/>
  <c r="A42" i="9"/>
  <c r="A43" i="9"/>
  <c r="A44" i="9"/>
  <c r="A45" i="9"/>
  <c r="A46" i="9"/>
  <c r="A47" i="9"/>
  <c r="A48" i="9"/>
  <c r="A49" i="9"/>
  <c r="A50" i="9"/>
  <c r="A51" i="9"/>
  <c r="A52" i="9"/>
  <c r="A53" i="9"/>
  <c r="A54" i="9"/>
  <c r="A55" i="9"/>
  <c r="A56" i="9"/>
  <c r="A57" i="9"/>
  <c r="A58" i="9"/>
  <c r="A59" i="9"/>
  <c r="A60" i="9"/>
  <c r="A61" i="9"/>
  <c r="A62" i="9"/>
  <c r="A63" i="9"/>
  <c r="A64" i="9"/>
  <c r="A65" i="9"/>
  <c r="A66" i="9"/>
  <c r="A67" i="9"/>
  <c r="A68" i="9"/>
  <c r="A69" i="9"/>
  <c r="A70" i="9"/>
  <c r="A71" i="9"/>
  <c r="A72" i="9"/>
  <c r="A73" i="9"/>
  <c r="A74" i="9"/>
  <c r="A75" i="9"/>
  <c r="A76" i="9"/>
  <c r="A77" i="9"/>
  <c r="A78" i="9"/>
  <c r="A79" i="9"/>
  <c r="A80" i="9"/>
  <c r="A81" i="9"/>
  <c r="A82" i="9"/>
  <c r="A83" i="9"/>
  <c r="A84" i="9"/>
  <c r="A85" i="9"/>
  <c r="A86" i="9"/>
  <c r="A87" i="9"/>
  <c r="A88" i="9"/>
  <c r="A89" i="9"/>
  <c r="A90" i="9"/>
  <c r="A91" i="9"/>
  <c r="A92" i="9"/>
  <c r="A93" i="9"/>
  <c r="A94" i="9"/>
  <c r="A95" i="9"/>
  <c r="A96" i="9"/>
  <c r="A97" i="9"/>
  <c r="A98" i="9"/>
  <c r="A99" i="9"/>
  <c r="A100" i="9"/>
  <c r="A101" i="9"/>
  <c r="A102" i="9"/>
  <c r="A103" i="9"/>
  <c r="A104" i="9"/>
  <c r="A105" i="9"/>
  <c r="A106" i="9"/>
  <c r="A107" i="9"/>
  <c r="A108" i="9"/>
  <c r="A109" i="9"/>
  <c r="A110" i="9"/>
  <c r="A111" i="9"/>
  <c r="A112" i="9"/>
  <c r="A113" i="9"/>
  <c r="A114" i="9"/>
  <c r="A115" i="9"/>
  <c r="A116" i="9"/>
  <c r="A117" i="9"/>
  <c r="A118" i="9"/>
  <c r="A119" i="9"/>
  <c r="A120" i="9"/>
  <c r="A121" i="9"/>
  <c r="A122" i="9"/>
  <c r="A123" i="9"/>
  <c r="A124" i="9"/>
  <c r="A125" i="9"/>
  <c r="A126" i="9"/>
  <c r="A127" i="9"/>
  <c r="A128" i="9"/>
  <c r="A129" i="9"/>
  <c r="A130" i="9"/>
  <c r="A131" i="9"/>
  <c r="A132" i="9"/>
  <c r="A133" i="9"/>
  <c r="A134" i="9"/>
  <c r="A135" i="9"/>
  <c r="A136" i="9"/>
  <c r="A137" i="9"/>
  <c r="A138" i="9"/>
  <c r="A139" i="9"/>
  <c r="A140" i="9"/>
  <c r="A141" i="9"/>
  <c r="A142" i="9"/>
  <c r="A143" i="9"/>
  <c r="A144" i="9"/>
  <c r="A145" i="9"/>
  <c r="A146" i="9"/>
  <c r="A147" i="9"/>
  <c r="A148" i="9"/>
  <c r="A149" i="9"/>
  <c r="A150" i="9"/>
  <c r="A151" i="9"/>
  <c r="A152" i="9"/>
  <c r="A153" i="9"/>
  <c r="A154" i="9"/>
  <c r="A155" i="9"/>
  <c r="A156" i="9"/>
  <c r="A157" i="9"/>
  <c r="A158" i="9"/>
  <c r="A159" i="9"/>
  <c r="A160" i="9"/>
  <c r="A161" i="9"/>
  <c r="A162" i="9"/>
  <c r="A163" i="9"/>
  <c r="A164" i="9"/>
  <c r="A165" i="9"/>
  <c r="A166" i="9"/>
  <c r="A167" i="9"/>
  <c r="A168" i="9"/>
  <c r="A169" i="9"/>
  <c r="A170" i="9"/>
  <c r="A171" i="9"/>
  <c r="A172" i="9"/>
  <c r="A173" i="9"/>
  <c r="A174" i="9"/>
  <c r="A175" i="9"/>
  <c r="A176" i="9"/>
  <c r="A177" i="9"/>
  <c r="A178" i="9"/>
  <c r="A179" i="9"/>
  <c r="A180" i="9"/>
  <c r="A181" i="9"/>
  <c r="A182" i="9"/>
  <c r="A183" i="9"/>
  <c r="A184" i="9"/>
  <c r="A185" i="9"/>
  <c r="A186" i="9"/>
  <c r="A187" i="9"/>
  <c r="A188" i="9"/>
  <c r="A189" i="9"/>
  <c r="A190" i="9"/>
  <c r="A191" i="9"/>
  <c r="A192" i="9"/>
  <c r="A193" i="9"/>
  <c r="A194" i="9"/>
  <c r="A195" i="9"/>
  <c r="A196" i="9"/>
  <c r="A197" i="9"/>
  <c r="A198" i="9"/>
  <c r="A199" i="9"/>
  <c r="A200" i="9"/>
  <c r="A201" i="9"/>
  <c r="A202" i="9"/>
  <c r="A203" i="9"/>
  <c r="A204" i="9"/>
  <c r="A205" i="9"/>
  <c r="A206" i="9"/>
  <c r="A207" i="9"/>
  <c r="A208" i="9"/>
  <c r="A209" i="9"/>
  <c r="A210" i="9"/>
  <c r="A211" i="9"/>
  <c r="A212" i="9"/>
  <c r="A213" i="9"/>
  <c r="A214" i="9"/>
  <c r="A215" i="9"/>
  <c r="A216" i="9"/>
  <c r="A217" i="9"/>
  <c r="A218" i="9"/>
  <c r="A219" i="9"/>
  <c r="A220" i="9"/>
  <c r="A221" i="9"/>
  <c r="A222" i="9"/>
  <c r="A223" i="9"/>
  <c r="A224" i="9"/>
  <c r="A225" i="9"/>
  <c r="A226" i="9"/>
  <c r="A227" i="9"/>
  <c r="A228" i="9"/>
  <c r="A229" i="9"/>
  <c r="A230" i="9"/>
  <c r="A231" i="9"/>
  <c r="A232" i="9"/>
  <c r="A233" i="9"/>
  <c r="A234" i="9"/>
  <c r="A235" i="9"/>
  <c r="A236" i="9"/>
  <c r="A237" i="9"/>
  <c r="A238" i="9"/>
  <c r="A239" i="9"/>
  <c r="A240" i="9"/>
  <c r="A241" i="9"/>
  <c r="A242" i="9"/>
  <c r="A243" i="9"/>
  <c r="A244" i="9"/>
  <c r="A245" i="9"/>
  <c r="A246" i="9"/>
  <c r="A247" i="9"/>
  <c r="A248" i="9"/>
  <c r="A249" i="9"/>
  <c r="A250" i="9"/>
  <c r="A251" i="9"/>
  <c r="A252" i="9"/>
  <c r="A253" i="9"/>
  <c r="A254" i="9"/>
  <c r="A255" i="9"/>
  <c r="A256" i="9"/>
  <c r="A257" i="9"/>
  <c r="A258" i="9"/>
  <c r="A259" i="9"/>
  <c r="A260" i="9"/>
  <c r="A261" i="9"/>
  <c r="A262" i="9"/>
  <c r="A263" i="9"/>
  <c r="A264" i="9"/>
  <c r="A265" i="9"/>
  <c r="A266" i="9"/>
  <c r="A267" i="9"/>
  <c r="A268" i="9"/>
  <c r="A269" i="9"/>
  <c r="A270" i="9"/>
  <c r="A271" i="9"/>
  <c r="A272" i="9"/>
  <c r="A273" i="9"/>
  <c r="A274" i="9"/>
  <c r="A275" i="9"/>
  <c r="A276" i="9"/>
  <c r="A277" i="9"/>
  <c r="A278" i="9"/>
  <c r="A279" i="9"/>
  <c r="A280" i="9"/>
  <c r="A281" i="9"/>
  <c r="A282" i="9"/>
  <c r="A283" i="9"/>
  <c r="A284" i="9"/>
  <c r="A285" i="9"/>
  <c r="A286" i="9"/>
  <c r="A287" i="9"/>
  <c r="A288" i="9"/>
  <c r="A289" i="9"/>
  <c r="A290" i="9"/>
  <c r="A291" i="9"/>
  <c r="A292" i="9"/>
  <c r="A293" i="9"/>
  <c r="A294" i="9"/>
  <c r="A295" i="9"/>
  <c r="A296" i="9"/>
  <c r="A297" i="9"/>
  <c r="A298" i="9"/>
  <c r="A299" i="9"/>
  <c r="A300" i="9"/>
  <c r="A301" i="9"/>
  <c r="A302" i="9"/>
  <c r="A303" i="9"/>
  <c r="A304" i="9"/>
  <c r="A305" i="9"/>
  <c r="A306" i="9"/>
  <c r="A307" i="9"/>
  <c r="A308" i="9"/>
  <c r="A309" i="9"/>
  <c r="A310" i="9"/>
  <c r="A311" i="9"/>
  <c r="A312" i="9"/>
  <c r="A313" i="9"/>
  <c r="A314" i="9"/>
  <c r="A315" i="9"/>
  <c r="A316" i="9"/>
  <c r="A317" i="9"/>
  <c r="A318" i="9"/>
  <c r="A319" i="9"/>
  <c r="A320" i="9"/>
  <c r="A321" i="9"/>
  <c r="A322" i="9"/>
  <c r="A323" i="9"/>
  <c r="A324" i="9"/>
  <c r="A325" i="9"/>
  <c r="A326" i="9"/>
  <c r="A327" i="9"/>
  <c r="A328" i="9"/>
  <c r="A329" i="9"/>
  <c r="A330" i="9"/>
  <c r="A331" i="9"/>
  <c r="A332" i="9"/>
  <c r="A333" i="9"/>
  <c r="A334" i="9"/>
  <c r="A335" i="9"/>
  <c r="A336" i="9"/>
  <c r="A337" i="9"/>
  <c r="A338" i="9"/>
  <c r="A339" i="9"/>
  <c r="A340" i="9"/>
  <c r="A341" i="9"/>
  <c r="A342" i="9"/>
  <c r="A343" i="9"/>
  <c r="A344" i="9"/>
  <c r="A345" i="9"/>
  <c r="A346" i="9"/>
  <c r="A347" i="9"/>
  <c r="A348" i="9"/>
  <c r="A349" i="9"/>
  <c r="A350" i="9"/>
  <c r="A351" i="9"/>
  <c r="A352" i="9"/>
  <c r="A353" i="9"/>
  <c r="A354" i="9"/>
  <c r="A355" i="9"/>
  <c r="A356" i="9"/>
  <c r="A357" i="9"/>
  <c r="A358" i="9"/>
  <c r="A359" i="9"/>
  <c r="A360" i="9"/>
  <c r="A361" i="9"/>
  <c r="A362" i="9"/>
  <c r="A363" i="9"/>
  <c r="A364" i="9"/>
  <c r="A365" i="9"/>
  <c r="A366" i="9"/>
  <c r="A367" i="9"/>
  <c r="A368" i="9"/>
  <c r="A369" i="9"/>
  <c r="A370" i="9"/>
  <c r="A371" i="9"/>
  <c r="A372" i="9"/>
  <c r="A373" i="9"/>
  <c r="A374" i="9"/>
  <c r="A375" i="9"/>
  <c r="A376" i="9"/>
  <c r="A377" i="9"/>
  <c r="A378" i="9"/>
  <c r="A379" i="9"/>
  <c r="A380" i="9"/>
  <c r="A381" i="9"/>
  <c r="A382" i="9"/>
  <c r="A383" i="9"/>
  <c r="A384" i="9"/>
  <c r="A385" i="9"/>
  <c r="A386" i="9"/>
  <c r="A387" i="9"/>
  <c r="A388" i="9"/>
  <c r="A389" i="9"/>
  <c r="A390" i="9"/>
  <c r="A391" i="9"/>
  <c r="A392" i="9"/>
  <c r="A393" i="9"/>
  <c r="A394" i="9"/>
  <c r="A395" i="9"/>
  <c r="A396" i="9"/>
  <c r="A397" i="9"/>
  <c r="A398" i="9"/>
  <c r="A399" i="9"/>
  <c r="A400" i="9"/>
  <c r="A401" i="9"/>
  <c r="A402" i="9"/>
  <c r="A403" i="9"/>
  <c r="A404" i="9"/>
  <c r="A405" i="9"/>
  <c r="A406" i="9"/>
  <c r="A407" i="9"/>
  <c r="A408" i="9"/>
  <c r="A409" i="9"/>
  <c r="A410" i="9"/>
  <c r="A411" i="9"/>
  <c r="A412" i="9"/>
  <c r="A413" i="9"/>
  <c r="A414" i="9"/>
  <c r="A415" i="9"/>
  <c r="A416" i="9"/>
  <c r="A417" i="9"/>
  <c r="A418" i="9"/>
  <c r="A419" i="9"/>
  <c r="A420" i="9"/>
  <c r="A421" i="9"/>
  <c r="A422" i="9"/>
  <c r="A423" i="9"/>
  <c r="A424" i="9"/>
  <c r="A425" i="9"/>
  <c r="A426" i="9"/>
  <c r="A427" i="9"/>
  <c r="A428" i="9"/>
  <c r="A429" i="9"/>
  <c r="A430" i="9"/>
  <c r="A431" i="9"/>
  <c r="A432" i="9"/>
  <c r="A433" i="9"/>
  <c r="A434" i="9"/>
  <c r="A435" i="9"/>
  <c r="A436" i="9"/>
  <c r="A437" i="9"/>
  <c r="A438" i="9"/>
  <c r="A439" i="9"/>
  <c r="A440" i="9"/>
  <c r="A441" i="9"/>
  <c r="A442" i="9"/>
  <c r="A443" i="9"/>
  <c r="A444" i="9"/>
  <c r="A445" i="9"/>
  <c r="A446" i="9"/>
  <c r="A447" i="9"/>
  <c r="A448" i="9"/>
  <c r="A449" i="9"/>
  <c r="A450" i="9"/>
  <c r="A451" i="9"/>
  <c r="A452" i="9"/>
  <c r="A453" i="9"/>
  <c r="A454" i="9"/>
  <c r="A455" i="9"/>
  <c r="A456" i="9"/>
  <c r="A457" i="9"/>
  <c r="A458" i="9"/>
  <c r="A459" i="9"/>
  <c r="A460" i="9"/>
  <c r="A461" i="9"/>
  <c r="A462" i="9"/>
  <c r="A463" i="9"/>
  <c r="A464" i="9"/>
  <c r="A465" i="9"/>
  <c r="A466" i="9"/>
  <c r="A467" i="9"/>
  <c r="A468" i="9"/>
  <c r="A469" i="9"/>
  <c r="A470" i="9"/>
  <c r="A471" i="9"/>
  <c r="A472" i="9"/>
  <c r="A473" i="9"/>
  <c r="A474" i="9"/>
  <c r="A475" i="9"/>
  <c r="A476" i="9"/>
  <c r="A477" i="9"/>
  <c r="A478" i="9"/>
  <c r="A479" i="9"/>
  <c r="A480" i="9"/>
  <c r="A481" i="9"/>
  <c r="A482" i="9"/>
  <c r="A483" i="9"/>
  <c r="A484" i="9"/>
  <c r="A485" i="9"/>
  <c r="A486" i="9"/>
  <c r="A487" i="9"/>
  <c r="A488" i="9"/>
  <c r="A489" i="9"/>
  <c r="A490" i="9"/>
  <c r="A491" i="9"/>
  <c r="A492" i="9"/>
  <c r="A493" i="9"/>
  <c r="A494" i="9"/>
  <c r="A495" i="9"/>
  <c r="A496" i="9"/>
  <c r="A497" i="9"/>
  <c r="A498" i="9"/>
  <c r="A499" i="9"/>
  <c r="A500" i="9"/>
  <c r="A501" i="9"/>
  <c r="A502" i="9"/>
  <c r="A503" i="9"/>
  <c r="A504" i="9"/>
  <c r="A505" i="9"/>
  <c r="A506" i="9"/>
  <c r="A507" i="9"/>
  <c r="A508" i="9"/>
  <c r="A509" i="9"/>
  <c r="A510" i="9"/>
  <c r="A511" i="9"/>
  <c r="A512" i="9"/>
  <c r="A513" i="9"/>
  <c r="A514" i="9"/>
  <c r="A515" i="9"/>
  <c r="A516" i="9"/>
  <c r="A517" i="9"/>
  <c r="A518" i="9"/>
  <c r="A519" i="9"/>
  <c r="A520" i="9"/>
  <c r="A521" i="9"/>
  <c r="A522" i="9"/>
  <c r="A523" i="9"/>
  <c r="A524" i="9"/>
  <c r="A525" i="9"/>
  <c r="A526" i="9"/>
  <c r="A527" i="9"/>
  <c r="A528" i="9"/>
  <c r="A529" i="9"/>
  <c r="A530" i="9"/>
  <c r="A531" i="9"/>
  <c r="A532" i="9"/>
  <c r="A533" i="9"/>
  <c r="A534" i="9"/>
  <c r="A535" i="9"/>
  <c r="A536" i="9"/>
  <c r="A537" i="9"/>
  <c r="A538" i="9"/>
  <c r="A539" i="9"/>
  <c r="A540" i="9"/>
  <c r="A541" i="9"/>
  <c r="A542" i="9"/>
  <c r="A543" i="9"/>
  <c r="A544" i="9"/>
  <c r="A545" i="9"/>
  <c r="A546" i="9"/>
  <c r="A547" i="9"/>
  <c r="A548" i="9"/>
  <c r="A549" i="9"/>
  <c r="A550" i="9"/>
  <c r="A551" i="9"/>
  <c r="A552" i="9"/>
  <c r="A553" i="9"/>
  <c r="A554" i="9"/>
  <c r="A555" i="9"/>
  <c r="A556" i="9"/>
  <c r="A557" i="9"/>
  <c r="A558" i="9"/>
  <c r="A559" i="9"/>
  <c r="A560" i="9"/>
  <c r="A561" i="9"/>
  <c r="A562" i="9"/>
  <c r="A563" i="9"/>
  <c r="A564" i="9"/>
  <c r="A565" i="9"/>
  <c r="A566" i="9"/>
  <c r="A567" i="9"/>
  <c r="A568" i="9"/>
  <c r="A569" i="9"/>
  <c r="A570" i="9"/>
  <c r="A571" i="9"/>
  <c r="A572" i="9"/>
  <c r="A573" i="9"/>
  <c r="A574" i="9"/>
  <c r="A575" i="9"/>
  <c r="A576" i="9"/>
  <c r="A577" i="9"/>
  <c r="A578" i="9"/>
  <c r="A579" i="9"/>
  <c r="A580" i="9"/>
  <c r="A581" i="9"/>
  <c r="A582" i="9"/>
  <c r="A583" i="9"/>
  <c r="A584" i="9"/>
  <c r="A585" i="9"/>
  <c r="A586" i="9"/>
  <c r="A587" i="9"/>
  <c r="A588" i="9"/>
  <c r="A589" i="9"/>
  <c r="A590" i="9"/>
  <c r="A591" i="9"/>
  <c r="A592" i="9"/>
  <c r="A593" i="9"/>
  <c r="A594" i="9"/>
  <c r="A595" i="9"/>
  <c r="A596" i="9"/>
  <c r="A597" i="9"/>
  <c r="A598" i="9"/>
  <c r="A599" i="9"/>
  <c r="A600" i="9"/>
  <c r="A601" i="9"/>
  <c r="A602" i="9"/>
  <c r="A603" i="9"/>
  <c r="A604" i="9"/>
  <c r="A605" i="9"/>
  <c r="A606" i="9"/>
  <c r="A607" i="9"/>
  <c r="A608" i="9"/>
  <c r="A609" i="9"/>
  <c r="A610" i="9"/>
  <c r="A611" i="9"/>
  <c r="A612" i="9"/>
  <c r="A613" i="9"/>
  <c r="A614" i="9"/>
  <c r="A615" i="9"/>
  <c r="A616" i="9"/>
  <c r="A617" i="9"/>
  <c r="A618" i="9"/>
  <c r="A619" i="9"/>
  <c r="A620" i="9"/>
  <c r="A621" i="9"/>
  <c r="A622" i="9"/>
  <c r="A623" i="9"/>
  <c r="A624" i="9"/>
  <c r="A625" i="9"/>
  <c r="A626" i="9"/>
  <c r="A627" i="9"/>
  <c r="A628" i="9"/>
  <c r="A629" i="9"/>
  <c r="A630" i="9"/>
  <c r="A631" i="9"/>
  <c r="A632" i="9"/>
  <c r="A633" i="9"/>
  <c r="A634" i="9"/>
  <c r="A635" i="9"/>
  <c r="A636" i="9"/>
  <c r="A637" i="9"/>
  <c r="A638" i="9"/>
  <c r="A639" i="9"/>
  <c r="A640" i="9"/>
  <c r="A641" i="9"/>
  <c r="A642" i="9"/>
  <c r="A643" i="9"/>
  <c r="A644" i="9"/>
  <c r="A645" i="9"/>
  <c r="A646" i="9"/>
  <c r="A647" i="9"/>
  <c r="A648" i="9"/>
  <c r="A649" i="9"/>
  <c r="A650" i="9"/>
  <c r="A651" i="9"/>
  <c r="A652" i="9"/>
  <c r="A653" i="9"/>
  <c r="A654" i="9"/>
  <c r="A655" i="9"/>
  <c r="A656" i="9"/>
  <c r="A657" i="9"/>
  <c r="A658" i="9"/>
  <c r="A659" i="9"/>
  <c r="A660" i="9"/>
  <c r="A661" i="9"/>
  <c r="A662" i="9"/>
  <c r="A663" i="9"/>
  <c r="A664" i="9"/>
  <c r="A665" i="9"/>
  <c r="A666" i="9"/>
  <c r="A667" i="9"/>
  <c r="A668" i="9"/>
  <c r="A669" i="9"/>
  <c r="A670" i="9"/>
  <c r="A671" i="9"/>
  <c r="A672" i="9"/>
  <c r="A673" i="9"/>
  <c r="A674" i="9"/>
  <c r="A675" i="9"/>
  <c r="A676" i="9"/>
  <c r="A677" i="9"/>
  <c r="A678" i="9"/>
  <c r="A679" i="9"/>
  <c r="A680" i="9"/>
  <c r="A681" i="9"/>
  <c r="A682" i="9"/>
  <c r="A683" i="9"/>
  <c r="A684" i="9"/>
  <c r="A685" i="9"/>
  <c r="A686" i="9"/>
  <c r="A687" i="9"/>
  <c r="A688" i="9"/>
  <c r="A689" i="9"/>
  <c r="A690" i="9"/>
  <c r="A691" i="9"/>
  <c r="A692" i="9"/>
  <c r="A693" i="9"/>
  <c r="A694" i="9"/>
  <c r="A695" i="9"/>
  <c r="A696" i="9"/>
  <c r="A697" i="9"/>
  <c r="A698" i="9"/>
  <c r="A699" i="9"/>
  <c r="A700" i="9"/>
  <c r="A701" i="9"/>
  <c r="A702" i="9"/>
  <c r="A703" i="9"/>
  <c r="A704" i="9"/>
  <c r="A705" i="9"/>
  <c r="A706" i="9"/>
  <c r="A707" i="9"/>
  <c r="A708" i="9"/>
  <c r="A709" i="9"/>
  <c r="A710" i="9"/>
  <c r="A711" i="9"/>
  <c r="A712" i="9"/>
  <c r="A713" i="9"/>
  <c r="A714" i="9"/>
  <c r="A715" i="9"/>
  <c r="A716" i="9"/>
  <c r="A717" i="9"/>
  <c r="A718" i="9"/>
  <c r="A719" i="9"/>
  <c r="A720" i="9"/>
  <c r="A721" i="9"/>
  <c r="A722" i="9"/>
  <c r="A723" i="9"/>
  <c r="A724" i="9"/>
  <c r="A725" i="9"/>
  <c r="A726" i="9"/>
  <c r="A727" i="9"/>
  <c r="A728" i="9"/>
  <c r="A729" i="9"/>
  <c r="A730" i="9"/>
  <c r="A731" i="9"/>
  <c r="A732" i="9"/>
  <c r="A733" i="9"/>
  <c r="A734" i="9"/>
  <c r="A735" i="9"/>
  <c r="A736" i="9"/>
  <c r="A737" i="9"/>
  <c r="A738" i="9"/>
  <c r="A739" i="9"/>
  <c r="A740" i="9"/>
  <c r="A741" i="9"/>
  <c r="A742" i="9"/>
  <c r="A743" i="9"/>
  <c r="A744" i="9"/>
  <c r="A745" i="9"/>
  <c r="A746" i="9"/>
  <c r="A747" i="9"/>
  <c r="A748" i="9"/>
  <c r="A749" i="9"/>
  <c r="A750" i="9"/>
  <c r="A751" i="9"/>
  <c r="A752" i="9"/>
  <c r="A753" i="9"/>
  <c r="A754" i="9"/>
  <c r="A755" i="9"/>
  <c r="A756" i="9"/>
  <c r="A757" i="9"/>
  <c r="A758" i="9"/>
  <c r="A759" i="9"/>
  <c r="A760" i="9"/>
  <c r="A761" i="9"/>
  <c r="A762" i="9"/>
  <c r="A763" i="9"/>
  <c r="A764" i="9"/>
  <c r="A765" i="9"/>
  <c r="A766" i="9"/>
  <c r="A767" i="9"/>
  <c r="A768" i="9"/>
  <c r="A769" i="9"/>
  <c r="A770" i="9"/>
  <c r="A771" i="9"/>
  <c r="A772" i="9"/>
  <c r="A773" i="9"/>
  <c r="A774" i="9"/>
  <c r="A775" i="9"/>
  <c r="A776" i="9"/>
  <c r="A777" i="9"/>
  <c r="A778" i="9"/>
  <c r="A779" i="9"/>
  <c r="A780" i="9"/>
  <c r="A781" i="9"/>
  <c r="A782" i="9"/>
  <c r="A783" i="9"/>
  <c r="A784" i="9"/>
  <c r="A785" i="9"/>
  <c r="A786" i="9"/>
  <c r="A787" i="9"/>
  <c r="A788" i="9"/>
  <c r="A789" i="9"/>
  <c r="A790" i="9"/>
  <c r="A791" i="9"/>
  <c r="A792" i="9"/>
  <c r="A793" i="9"/>
  <c r="A794" i="9"/>
  <c r="A795" i="9"/>
  <c r="A796" i="9"/>
  <c r="A797" i="9"/>
  <c r="A798" i="9"/>
  <c r="A799" i="9"/>
  <c r="A800" i="9"/>
  <c r="A801" i="9"/>
  <c r="A802" i="9"/>
  <c r="A803" i="9"/>
  <c r="A804" i="9"/>
  <c r="A805" i="9"/>
  <c r="A806" i="9"/>
  <c r="A807" i="9"/>
  <c r="A808" i="9"/>
  <c r="A809" i="9"/>
  <c r="A810" i="9"/>
  <c r="A811" i="9"/>
  <c r="A812" i="9"/>
  <c r="A813" i="9"/>
  <c r="A814" i="9"/>
  <c r="A815" i="9"/>
  <c r="A816" i="9"/>
  <c r="A817" i="9"/>
  <c r="A818" i="9"/>
  <c r="A819" i="9"/>
  <c r="A820" i="9"/>
  <c r="A821" i="9"/>
  <c r="A822" i="9"/>
  <c r="A823" i="9"/>
  <c r="A824" i="9"/>
  <c r="A825" i="9"/>
  <c r="A826" i="9"/>
  <c r="A827" i="9"/>
  <c r="A828" i="9"/>
  <c r="A829" i="9"/>
  <c r="A830" i="9"/>
  <c r="A831" i="9"/>
  <c r="A832" i="9"/>
  <c r="A833" i="9"/>
  <c r="A834" i="9"/>
  <c r="A835" i="9"/>
  <c r="A836" i="9"/>
  <c r="A837" i="9"/>
  <c r="A838" i="9"/>
  <c r="A839" i="9"/>
  <c r="A840" i="9"/>
  <c r="A841" i="9"/>
  <c r="A842" i="9"/>
  <c r="A843" i="9"/>
  <c r="A844" i="9"/>
  <c r="A845" i="9"/>
  <c r="A846" i="9"/>
  <c r="A847" i="9"/>
  <c r="A848" i="9"/>
  <c r="A849" i="9"/>
  <c r="A850" i="9"/>
  <c r="A851" i="9"/>
  <c r="A852" i="9"/>
  <c r="A853" i="9"/>
  <c r="A854" i="9"/>
  <c r="A855" i="9"/>
  <c r="A856" i="9"/>
  <c r="A857" i="9"/>
  <c r="A858" i="9"/>
  <c r="A859" i="9"/>
  <c r="A860" i="9"/>
  <c r="A861" i="9"/>
  <c r="A862" i="9"/>
  <c r="A863" i="9"/>
  <c r="A864" i="9"/>
  <c r="A865" i="9"/>
  <c r="A866" i="9"/>
  <c r="A867" i="9"/>
  <c r="A868" i="9"/>
  <c r="A869" i="9"/>
  <c r="A870" i="9"/>
  <c r="A871" i="9"/>
  <c r="A872" i="9"/>
  <c r="A873" i="9"/>
  <c r="A874" i="9"/>
  <c r="A875" i="9"/>
  <c r="A876" i="9"/>
  <c r="A877" i="9"/>
  <c r="A878" i="9"/>
  <c r="A879" i="9"/>
  <c r="A880" i="9"/>
  <c r="A881" i="9"/>
  <c r="A882" i="9"/>
  <c r="A883" i="9"/>
  <c r="A884" i="9"/>
  <c r="A885" i="9"/>
  <c r="A886" i="9"/>
  <c r="A887" i="9"/>
  <c r="A888" i="9"/>
  <c r="A889" i="9"/>
  <c r="A890" i="9"/>
  <c r="A891" i="9"/>
  <c r="A892" i="9"/>
  <c r="A893" i="9"/>
  <c r="A894" i="9"/>
  <c r="A895" i="9"/>
  <c r="A896" i="9"/>
  <c r="A897" i="9"/>
  <c r="A898" i="9"/>
  <c r="A899" i="9"/>
  <c r="A900" i="9"/>
  <c r="A901" i="9"/>
  <c r="A902" i="9"/>
  <c r="A903" i="9"/>
  <c r="A904" i="9"/>
  <c r="A905" i="9"/>
  <c r="A906" i="9"/>
  <c r="A907" i="9"/>
  <c r="A908" i="9"/>
  <c r="A909" i="9"/>
  <c r="A910" i="9"/>
  <c r="A911" i="9"/>
  <c r="A912" i="9"/>
  <c r="A913" i="9"/>
  <c r="A914" i="9"/>
  <c r="A915" i="9"/>
  <c r="A916" i="9"/>
  <c r="A917" i="9"/>
  <c r="A918" i="9"/>
  <c r="A919" i="9"/>
  <c r="A920" i="9"/>
  <c r="A921" i="9"/>
  <c r="A922" i="9"/>
  <c r="A923" i="9"/>
  <c r="A924" i="9"/>
  <c r="A925" i="9"/>
  <c r="A926" i="9"/>
  <c r="A927" i="9"/>
  <c r="A928" i="9"/>
  <c r="A929" i="9"/>
  <c r="A930" i="9"/>
  <c r="A931" i="9"/>
  <c r="A932" i="9"/>
  <c r="A933" i="9"/>
  <c r="A934" i="9"/>
  <c r="A935" i="9"/>
  <c r="A936" i="9"/>
  <c r="A937" i="9"/>
  <c r="A938" i="9"/>
  <c r="A939" i="9"/>
  <c r="A940" i="9"/>
  <c r="A941" i="9"/>
  <c r="A942" i="9"/>
  <c r="A943" i="9"/>
  <c r="A944" i="9"/>
  <c r="A945" i="9"/>
  <c r="A946" i="9"/>
  <c r="A947" i="9"/>
  <c r="A948" i="9"/>
  <c r="A949" i="9"/>
  <c r="A950" i="9"/>
  <c r="A951" i="9"/>
  <c r="A952" i="9"/>
  <c r="A953" i="9"/>
  <c r="A954" i="9"/>
  <c r="A955" i="9"/>
  <c r="A956" i="9"/>
  <c r="A957" i="9"/>
  <c r="A958" i="9"/>
  <c r="A959" i="9"/>
  <c r="A960" i="9"/>
  <c r="A961" i="9"/>
  <c r="A962" i="9"/>
  <c r="A963" i="9"/>
  <c r="A964" i="9"/>
  <c r="A965" i="9"/>
  <c r="A966" i="9"/>
  <c r="A967" i="9"/>
  <c r="A968" i="9"/>
  <c r="A969" i="9"/>
  <c r="A970" i="9"/>
  <c r="A971" i="9"/>
  <c r="A972" i="9"/>
  <c r="A973" i="9"/>
  <c r="A974" i="9"/>
  <c r="A975" i="9"/>
  <c r="A976" i="9"/>
  <c r="A977" i="9"/>
  <c r="A978" i="9"/>
  <c r="A979" i="9"/>
  <c r="A980" i="9"/>
  <c r="A981" i="9"/>
  <c r="A982" i="9"/>
  <c r="A983" i="9"/>
  <c r="A984" i="9"/>
  <c r="A985" i="9"/>
  <c r="A986" i="9"/>
  <c r="A987" i="9"/>
  <c r="A988" i="9"/>
  <c r="A989" i="9"/>
  <c r="A990" i="9"/>
  <c r="A991" i="9"/>
  <c r="A992" i="9"/>
  <c r="A993" i="9"/>
  <c r="A994" i="9"/>
  <c r="A995" i="9"/>
  <c r="A996" i="9"/>
  <c r="A997" i="9"/>
  <c r="A998" i="9"/>
  <c r="A999" i="9"/>
  <c r="A1000" i="9"/>
  <c r="A1001" i="9"/>
  <c r="A1002" i="9"/>
  <c r="A1003" i="9"/>
  <c r="A1004" i="9"/>
  <c r="A1005" i="9"/>
  <c r="A1006" i="9"/>
  <c r="A1007" i="9"/>
  <c r="A1008" i="9"/>
  <c r="A1009" i="9"/>
  <c r="A1010" i="9"/>
  <c r="A1011" i="9"/>
  <c r="A1012" i="9"/>
  <c r="A1013" i="9"/>
  <c r="A1014" i="9"/>
  <c r="A1015" i="9"/>
  <c r="A1016" i="9"/>
  <c r="A1017" i="9"/>
  <c r="A1018" i="9"/>
  <c r="A1019" i="9"/>
  <c r="A1020" i="9"/>
  <c r="A1021" i="9"/>
  <c r="A1022" i="9"/>
  <c r="A1023" i="9"/>
  <c r="A1024" i="9"/>
  <c r="A1025" i="9"/>
  <c r="A1026" i="9"/>
  <c r="A1027" i="9"/>
  <c r="A1028" i="9"/>
  <c r="A1029" i="9"/>
  <c r="A1030" i="9"/>
  <c r="A1031" i="9"/>
  <c r="A1032" i="9"/>
  <c r="A1033" i="9"/>
  <c r="A1034" i="9"/>
  <c r="A1035" i="9"/>
  <c r="A1036" i="9"/>
  <c r="A1037" i="9"/>
  <c r="A1038" i="9"/>
  <c r="A1039" i="9"/>
  <c r="A1040" i="9"/>
  <c r="A1041" i="9"/>
  <c r="A1042" i="9"/>
  <c r="A1043" i="9"/>
  <c r="A1044" i="9"/>
  <c r="A1045" i="9"/>
  <c r="A1046" i="9"/>
  <c r="A1047" i="9"/>
  <c r="A1048" i="9"/>
  <c r="A1049" i="9"/>
  <c r="A1050" i="9"/>
  <c r="A1051" i="9"/>
  <c r="A1052" i="9"/>
  <c r="A1053" i="9"/>
  <c r="A1054" i="9"/>
  <c r="A1055" i="9"/>
  <c r="A1056" i="9"/>
  <c r="A1057" i="9"/>
  <c r="A1058" i="9"/>
  <c r="A1059" i="9"/>
  <c r="A1060" i="9"/>
  <c r="A1061" i="9"/>
  <c r="A1062" i="9"/>
  <c r="A1063" i="9"/>
  <c r="A1064" i="9"/>
  <c r="A1065" i="9"/>
  <c r="A1066" i="9"/>
  <c r="A1067" i="9"/>
  <c r="A1068" i="9"/>
  <c r="A1069" i="9"/>
  <c r="A1070" i="9"/>
  <c r="A1071" i="9"/>
  <c r="A1072" i="9"/>
  <c r="A1073" i="9"/>
  <c r="A1074" i="9"/>
  <c r="A1075" i="9"/>
  <c r="A1076" i="9"/>
  <c r="A1077" i="9"/>
  <c r="A1078" i="9"/>
  <c r="A1079" i="9"/>
  <c r="A1080" i="9"/>
  <c r="A1081" i="9"/>
  <c r="A1082" i="9"/>
  <c r="A1083" i="9"/>
  <c r="A1084" i="9"/>
  <c r="A1085" i="9"/>
  <c r="A1086" i="9"/>
  <c r="A1087" i="9"/>
  <c r="A1088" i="9"/>
  <c r="A1089" i="9"/>
  <c r="A1090" i="9"/>
  <c r="A1091" i="9"/>
  <c r="A1092" i="9"/>
  <c r="A1093" i="9"/>
  <c r="A1094" i="9"/>
  <c r="A1095" i="9"/>
  <c r="A1096" i="9"/>
  <c r="A1097" i="9"/>
  <c r="A1098" i="9"/>
  <c r="A1099" i="9"/>
  <c r="A1100" i="9"/>
  <c r="A1101" i="9"/>
  <c r="A1102" i="9"/>
  <c r="A1103" i="9"/>
  <c r="A1104" i="9"/>
  <c r="A1105" i="9"/>
  <c r="A1106" i="9"/>
  <c r="A1107" i="9"/>
  <c r="A1108" i="9"/>
  <c r="A1109" i="9"/>
  <c r="A1110" i="9"/>
  <c r="A1111" i="9"/>
  <c r="A1112" i="9"/>
  <c r="A1113" i="9"/>
  <c r="A1114" i="9"/>
  <c r="A1115" i="9"/>
  <c r="A1116" i="9"/>
  <c r="A1117" i="9"/>
  <c r="A1118" i="9"/>
  <c r="A1119" i="9"/>
  <c r="A1120" i="9"/>
  <c r="A1121" i="9"/>
  <c r="A1122" i="9"/>
  <c r="A1123" i="9"/>
  <c r="A1124" i="9"/>
  <c r="A1125" i="9"/>
  <c r="A1126" i="9"/>
  <c r="A1127" i="9"/>
  <c r="A1128" i="9"/>
  <c r="A1129" i="9"/>
  <c r="A1130" i="9"/>
  <c r="A1131" i="9"/>
  <c r="A1132" i="9"/>
  <c r="A1133" i="9"/>
  <c r="A1134" i="9"/>
  <c r="A1135" i="9"/>
  <c r="A1136" i="9"/>
  <c r="A1137" i="9"/>
  <c r="A1138" i="9"/>
  <c r="A1139" i="9"/>
  <c r="A1140" i="9"/>
  <c r="A1141" i="9"/>
  <c r="A1142" i="9"/>
  <c r="A1143" i="9"/>
  <c r="A1144" i="9"/>
  <c r="A1145" i="9"/>
  <c r="A1146" i="9"/>
  <c r="A1147" i="9"/>
  <c r="A1148" i="9"/>
  <c r="A1149" i="9"/>
  <c r="A1150" i="9"/>
  <c r="A1151" i="9"/>
  <c r="A1152" i="9"/>
  <c r="A1153" i="9"/>
  <c r="A1154" i="9"/>
  <c r="A1155" i="9"/>
  <c r="A1156" i="9"/>
  <c r="A1157" i="9"/>
  <c r="A1158" i="9"/>
  <c r="A1159" i="9"/>
  <c r="A1160" i="9"/>
  <c r="A1161" i="9"/>
  <c r="A1162" i="9"/>
  <c r="A1163" i="9"/>
  <c r="A1164" i="9"/>
  <c r="A1165" i="9"/>
  <c r="A1166" i="9"/>
  <c r="A1167" i="9"/>
  <c r="A1168" i="9"/>
  <c r="A1169" i="9"/>
  <c r="A1170" i="9"/>
  <c r="A1171" i="9"/>
  <c r="A1172" i="9"/>
  <c r="A1173" i="9"/>
  <c r="A1174" i="9"/>
  <c r="A1175" i="9"/>
  <c r="A1176" i="9"/>
  <c r="A1177" i="9"/>
  <c r="A1178" i="9"/>
  <c r="A1179" i="9"/>
  <c r="A1180" i="9"/>
  <c r="A1181" i="9"/>
  <c r="A1182" i="9"/>
  <c r="A1183" i="9"/>
  <c r="A1184" i="9"/>
  <c r="A1185" i="9"/>
  <c r="A1186" i="9"/>
  <c r="A1187" i="9"/>
  <c r="A1188" i="9"/>
  <c r="A1189" i="9"/>
  <c r="A1190" i="9"/>
  <c r="A1191" i="9"/>
  <c r="A1192" i="9"/>
  <c r="A1193" i="9"/>
  <c r="A1194" i="9"/>
  <c r="A1195" i="9"/>
  <c r="A1196" i="9"/>
  <c r="A1197" i="9"/>
  <c r="A1198" i="9"/>
  <c r="A1199" i="9"/>
  <c r="A1200" i="9"/>
  <c r="A1201" i="9"/>
  <c r="A1202" i="9"/>
  <c r="A1203" i="9"/>
  <c r="A1204" i="9"/>
  <c r="A1205" i="9"/>
  <c r="A1206" i="9"/>
  <c r="A1207" i="9"/>
  <c r="A1208" i="9"/>
  <c r="A1209" i="9"/>
  <c r="A1210" i="9"/>
  <c r="A1211" i="9"/>
  <c r="A1212" i="9"/>
  <c r="A1213" i="9"/>
  <c r="A1214" i="9"/>
  <c r="A1215" i="9"/>
  <c r="A1216" i="9"/>
  <c r="A1217" i="9"/>
  <c r="A1218" i="9"/>
  <c r="A1219" i="9"/>
  <c r="A1220" i="9"/>
  <c r="A1221" i="9"/>
  <c r="A1222" i="9"/>
  <c r="A1223" i="9"/>
  <c r="A1224" i="9"/>
  <c r="A1225" i="9"/>
  <c r="A1226" i="9"/>
  <c r="A1227" i="9"/>
  <c r="A1228" i="9"/>
  <c r="A1229" i="9"/>
  <c r="A1230" i="9"/>
  <c r="A1231" i="9"/>
  <c r="A1232" i="9"/>
  <c r="A1233" i="9"/>
  <c r="A1234" i="9"/>
  <c r="A1235" i="9"/>
  <c r="A1236" i="9"/>
  <c r="A1237" i="9"/>
  <c r="A1238" i="9"/>
  <c r="A1239" i="9"/>
  <c r="A1240" i="9"/>
  <c r="A1241" i="9"/>
  <c r="A1242" i="9"/>
  <c r="A1243" i="9"/>
  <c r="A1244" i="9"/>
  <c r="A1245" i="9"/>
  <c r="A1246" i="9"/>
  <c r="A1247" i="9"/>
  <c r="A1248" i="9"/>
  <c r="A1249" i="9"/>
  <c r="A1250" i="9"/>
  <c r="A1251" i="9"/>
  <c r="A1252" i="9"/>
  <c r="A1253" i="9"/>
  <c r="A1254" i="9"/>
  <c r="A1255" i="9"/>
  <c r="A1256" i="9"/>
  <c r="A1257" i="9"/>
  <c r="A1258" i="9"/>
  <c r="A1259" i="9"/>
  <c r="A1260" i="9"/>
  <c r="A1261" i="9"/>
  <c r="A1262" i="9"/>
  <c r="A1263" i="9"/>
  <c r="A1264" i="9"/>
  <c r="A1265" i="9"/>
  <c r="A1266" i="9"/>
  <c r="A1267" i="9"/>
  <c r="A1268" i="9"/>
  <c r="A1269" i="9"/>
  <c r="A1270" i="9"/>
  <c r="A1271" i="9"/>
  <c r="A1272" i="9"/>
  <c r="A1273" i="9"/>
  <c r="A1274" i="9"/>
  <c r="A1275" i="9"/>
  <c r="A1276" i="9"/>
  <c r="A1277" i="9"/>
  <c r="A1278" i="9"/>
  <c r="A1279" i="9"/>
  <c r="A1280" i="9"/>
  <c r="A1281" i="9"/>
  <c r="A1282" i="9"/>
  <c r="A1283" i="9"/>
  <c r="A1284" i="9"/>
  <c r="A1285" i="9"/>
  <c r="A1286" i="9"/>
  <c r="A1287" i="9"/>
  <c r="A1288" i="9"/>
  <c r="A1289" i="9"/>
  <c r="A1290" i="9"/>
  <c r="A1291" i="9"/>
  <c r="A1292" i="9"/>
  <c r="A1293" i="9"/>
  <c r="A1294" i="9"/>
  <c r="A1295" i="9"/>
  <c r="A1296" i="9"/>
  <c r="A1297" i="9"/>
  <c r="A1298" i="9"/>
  <c r="A1299" i="9"/>
  <c r="A1300" i="9"/>
  <c r="A1301" i="9"/>
  <c r="A1302" i="9"/>
  <c r="A1303" i="9"/>
  <c r="A1304" i="9"/>
  <c r="A1305" i="9"/>
  <c r="A1306" i="9"/>
  <c r="A1307" i="9"/>
  <c r="A1308" i="9"/>
  <c r="A1309" i="9"/>
  <c r="A1310" i="9"/>
  <c r="A1311" i="9"/>
  <c r="A1312" i="9"/>
  <c r="A1313" i="9"/>
  <c r="A1314" i="9"/>
  <c r="A1315" i="9"/>
  <c r="A1316" i="9"/>
  <c r="A1317" i="9"/>
  <c r="A1318" i="9"/>
  <c r="A1319" i="9"/>
  <c r="A1320" i="9"/>
  <c r="A1321" i="9"/>
  <c r="A1322" i="9"/>
  <c r="A1323" i="9"/>
  <c r="A1324" i="9"/>
  <c r="A1325" i="9"/>
  <c r="A1326" i="9"/>
  <c r="A1327" i="9"/>
  <c r="A1328" i="9"/>
  <c r="A1329" i="9"/>
  <c r="A1330" i="9"/>
  <c r="A1331" i="9"/>
  <c r="A1332" i="9"/>
  <c r="A1333" i="9"/>
  <c r="A1334" i="9"/>
  <c r="A1335" i="9"/>
  <c r="A1336" i="9"/>
  <c r="A1337" i="9"/>
  <c r="A1338" i="9"/>
  <c r="A1339" i="9"/>
  <c r="A1340" i="9"/>
  <c r="R14" i="6"/>
  <c r="R17" i="6"/>
  <c r="R9" i="6"/>
  <c r="D1340" i="9"/>
  <c r="C1340" i="9"/>
  <c r="D1339" i="9"/>
  <c r="C1339" i="9"/>
  <c r="D1338" i="9"/>
  <c r="C1338" i="9"/>
  <c r="D1337" i="9"/>
  <c r="C1337" i="9"/>
  <c r="D1336" i="9"/>
  <c r="C1336" i="9"/>
  <c r="D1335" i="9"/>
  <c r="C1335" i="9"/>
  <c r="D1334" i="9"/>
  <c r="C1334" i="9"/>
  <c r="D1333" i="9"/>
  <c r="C1333" i="9"/>
  <c r="D1332" i="9"/>
  <c r="C1332" i="9"/>
  <c r="D1331" i="9"/>
  <c r="C1331" i="9"/>
  <c r="D1330" i="9"/>
  <c r="C1330" i="9"/>
  <c r="D1329" i="9"/>
  <c r="C1329" i="9"/>
  <c r="D1328" i="9"/>
  <c r="C1328" i="9"/>
  <c r="D1327" i="9"/>
  <c r="C1327" i="9"/>
  <c r="D1326" i="9"/>
  <c r="C1326" i="9"/>
  <c r="D1325" i="9"/>
  <c r="C1325" i="9"/>
  <c r="D1324" i="9"/>
  <c r="C1324" i="9"/>
  <c r="D1323" i="9"/>
  <c r="C1323" i="9"/>
  <c r="D1322" i="9"/>
  <c r="C1322" i="9"/>
  <c r="D1321" i="9"/>
  <c r="C1321" i="9"/>
  <c r="D1320" i="9"/>
  <c r="C1320" i="9"/>
  <c r="D1319" i="9"/>
  <c r="C1319" i="9"/>
  <c r="D1318" i="9"/>
  <c r="C1318" i="9"/>
  <c r="D1317" i="9"/>
  <c r="C1317" i="9"/>
  <c r="D1316" i="9"/>
  <c r="C1316" i="9"/>
  <c r="D1315" i="9"/>
  <c r="C1315" i="9"/>
  <c r="D1314" i="9"/>
  <c r="C1314" i="9"/>
  <c r="D1313" i="9"/>
  <c r="C1313" i="9"/>
  <c r="D1312" i="9"/>
  <c r="C1312" i="9"/>
  <c r="D1311" i="9"/>
  <c r="C1311" i="9"/>
  <c r="D1310" i="9"/>
  <c r="C1310" i="9"/>
  <c r="D1309" i="9"/>
  <c r="C1309" i="9"/>
  <c r="D1308" i="9"/>
  <c r="C1308" i="9"/>
  <c r="D1307" i="9"/>
  <c r="C1307" i="9"/>
  <c r="D1306" i="9"/>
  <c r="C1306" i="9"/>
  <c r="D1305" i="9"/>
  <c r="C1305" i="9"/>
  <c r="D1304" i="9"/>
  <c r="C1304" i="9"/>
  <c r="D1303" i="9"/>
  <c r="C1303" i="9"/>
  <c r="D1302" i="9"/>
  <c r="C1302" i="9"/>
  <c r="D1301" i="9"/>
  <c r="C1301" i="9"/>
  <c r="D1300" i="9"/>
  <c r="C1300" i="9"/>
  <c r="D1299" i="9"/>
  <c r="C1299" i="9"/>
  <c r="D1298" i="9"/>
  <c r="C1298" i="9"/>
  <c r="D1297" i="9"/>
  <c r="C1297" i="9"/>
  <c r="D1296" i="9"/>
  <c r="C1296" i="9"/>
  <c r="D1295" i="9"/>
  <c r="C1295" i="9"/>
  <c r="D1294" i="9"/>
  <c r="C1294" i="9"/>
  <c r="D1293" i="9"/>
  <c r="C1293" i="9"/>
  <c r="D1292" i="9"/>
  <c r="C1292" i="9"/>
  <c r="D1291" i="9"/>
  <c r="C1291" i="9"/>
  <c r="D1290" i="9"/>
  <c r="C1290" i="9"/>
  <c r="D1289" i="9"/>
  <c r="C1289" i="9"/>
  <c r="D1288" i="9"/>
  <c r="C1288" i="9"/>
  <c r="D1287" i="9"/>
  <c r="C1287" i="9"/>
  <c r="D1286" i="9"/>
  <c r="C1286" i="9"/>
  <c r="D1285" i="9"/>
  <c r="C1285" i="9"/>
  <c r="D1284" i="9"/>
  <c r="C1284" i="9"/>
  <c r="D1283" i="9"/>
  <c r="C1283" i="9"/>
  <c r="D1282" i="9"/>
  <c r="C1282" i="9"/>
  <c r="D1281" i="9"/>
  <c r="C1281" i="9"/>
  <c r="D1280" i="9"/>
  <c r="C1280" i="9"/>
  <c r="D1279" i="9"/>
  <c r="C1279" i="9"/>
  <c r="D1278" i="9"/>
  <c r="C1278" i="9"/>
  <c r="D1277" i="9"/>
  <c r="C1277" i="9"/>
  <c r="D1276" i="9"/>
  <c r="C1276" i="9"/>
  <c r="D1275" i="9"/>
  <c r="C1275" i="9"/>
  <c r="D1274" i="9"/>
  <c r="C1274" i="9"/>
  <c r="D1273" i="9"/>
  <c r="C1273" i="9"/>
  <c r="D1272" i="9"/>
  <c r="C1272" i="9"/>
  <c r="D1271" i="9"/>
  <c r="C1271" i="9"/>
  <c r="D1270" i="9"/>
  <c r="C1270" i="9"/>
  <c r="D1269" i="9"/>
  <c r="C1269" i="9"/>
  <c r="D1268" i="9"/>
  <c r="C1268" i="9"/>
  <c r="D1267" i="9"/>
  <c r="C1267" i="9"/>
  <c r="D1266" i="9"/>
  <c r="C1266" i="9"/>
  <c r="D1265" i="9"/>
  <c r="C1265" i="9"/>
  <c r="D1264" i="9"/>
  <c r="C1264" i="9"/>
  <c r="D1263" i="9"/>
  <c r="C1263" i="9"/>
  <c r="D1262" i="9"/>
  <c r="C1262" i="9"/>
  <c r="D1261" i="9"/>
  <c r="C1261" i="9"/>
  <c r="D1260" i="9"/>
  <c r="C1260" i="9"/>
  <c r="D1259" i="9"/>
  <c r="C1259" i="9"/>
  <c r="D1258" i="9"/>
  <c r="C1258" i="9"/>
  <c r="D1257" i="9"/>
  <c r="C1257" i="9"/>
  <c r="D1256" i="9"/>
  <c r="C1256" i="9"/>
  <c r="D1255" i="9"/>
  <c r="C1255" i="9"/>
  <c r="D1254" i="9"/>
  <c r="C1254" i="9"/>
  <c r="D1253" i="9"/>
  <c r="C1253" i="9"/>
  <c r="D1252" i="9"/>
  <c r="C1252" i="9"/>
  <c r="D1251" i="9"/>
  <c r="C1251" i="9"/>
  <c r="D1250" i="9"/>
  <c r="C1250" i="9"/>
  <c r="D1249" i="9"/>
  <c r="C1249" i="9"/>
  <c r="D1248" i="9"/>
  <c r="C1248" i="9"/>
  <c r="D1247" i="9"/>
  <c r="C1247" i="9"/>
  <c r="D1246" i="9"/>
  <c r="C1246" i="9"/>
  <c r="D1245" i="9"/>
  <c r="C1245" i="9"/>
  <c r="D1244" i="9"/>
  <c r="C1244" i="9"/>
  <c r="D1243" i="9"/>
  <c r="C1243" i="9"/>
  <c r="D1242" i="9"/>
  <c r="C1242" i="9"/>
  <c r="D1241" i="9"/>
  <c r="C1241" i="9"/>
  <c r="D1240" i="9"/>
  <c r="C1240" i="9"/>
  <c r="D1239" i="9"/>
  <c r="C1239" i="9"/>
  <c r="D1238" i="9"/>
  <c r="C1238" i="9"/>
  <c r="D1237" i="9"/>
  <c r="C1237" i="9"/>
  <c r="D1236" i="9"/>
  <c r="C1236" i="9"/>
  <c r="D1235" i="9"/>
  <c r="C1235" i="9"/>
  <c r="D1234" i="9"/>
  <c r="C1234" i="9"/>
  <c r="D1233" i="9"/>
  <c r="C1233" i="9"/>
  <c r="D1232" i="9"/>
  <c r="C1232" i="9"/>
  <c r="D1231" i="9"/>
  <c r="C1231" i="9"/>
  <c r="D1230" i="9"/>
  <c r="C1230" i="9"/>
  <c r="D1229" i="9"/>
  <c r="C1229" i="9"/>
  <c r="D1228" i="9"/>
  <c r="C1228" i="9"/>
  <c r="D1227" i="9"/>
  <c r="C1227" i="9"/>
  <c r="D1226" i="9"/>
  <c r="C1226" i="9"/>
  <c r="D1225" i="9"/>
  <c r="C1225" i="9"/>
  <c r="D1224" i="9"/>
  <c r="C1224" i="9"/>
  <c r="D1223" i="9"/>
  <c r="C1223" i="9"/>
  <c r="D1222" i="9"/>
  <c r="C1222" i="9"/>
  <c r="D1221" i="9"/>
  <c r="C1221" i="9"/>
  <c r="D1220" i="9"/>
  <c r="C1220" i="9"/>
  <c r="D1219" i="9"/>
  <c r="C1219" i="9"/>
  <c r="D1218" i="9"/>
  <c r="C1218" i="9"/>
  <c r="D1217" i="9"/>
  <c r="C1217" i="9"/>
  <c r="D1216" i="9"/>
  <c r="C1216" i="9"/>
  <c r="D1215" i="9"/>
  <c r="C1215" i="9"/>
  <c r="D1214" i="9"/>
  <c r="C1214" i="9"/>
  <c r="D1213" i="9"/>
  <c r="C1213" i="9"/>
  <c r="D1212" i="9"/>
  <c r="C1212" i="9"/>
  <c r="D1211" i="9"/>
  <c r="C1211" i="9"/>
  <c r="D1210" i="9"/>
  <c r="C1210" i="9"/>
  <c r="D1209" i="9"/>
  <c r="C1209" i="9"/>
  <c r="D1208" i="9"/>
  <c r="C1208" i="9"/>
  <c r="D1207" i="9"/>
  <c r="C1207" i="9"/>
  <c r="D1206" i="9"/>
  <c r="C1206" i="9"/>
  <c r="D1205" i="9"/>
  <c r="C1205" i="9"/>
  <c r="D1204" i="9"/>
  <c r="C1204" i="9"/>
  <c r="D1203" i="9"/>
  <c r="C1203" i="9"/>
  <c r="D1202" i="9"/>
  <c r="C1202" i="9"/>
  <c r="D1201" i="9"/>
  <c r="C1201" i="9"/>
  <c r="D1200" i="9"/>
  <c r="C1200" i="9"/>
  <c r="D1199" i="9"/>
  <c r="C1199" i="9"/>
  <c r="D1198" i="9"/>
  <c r="C1198" i="9"/>
  <c r="D1197" i="9"/>
  <c r="C1197" i="9"/>
  <c r="D1196" i="9"/>
  <c r="C1196" i="9"/>
  <c r="D1195" i="9"/>
  <c r="C1195" i="9"/>
  <c r="D1194" i="9"/>
  <c r="C1194" i="9"/>
  <c r="D1193" i="9"/>
  <c r="C1193" i="9"/>
  <c r="D1192" i="9"/>
  <c r="C1192" i="9"/>
  <c r="D1191" i="9"/>
  <c r="C1191" i="9"/>
  <c r="D1190" i="9"/>
  <c r="C1190" i="9"/>
  <c r="D1189" i="9"/>
  <c r="C1189" i="9"/>
  <c r="D1188" i="9"/>
  <c r="C1188" i="9"/>
  <c r="D1187" i="9"/>
  <c r="C1187" i="9"/>
  <c r="D1186" i="9"/>
  <c r="C1186" i="9"/>
  <c r="D1185" i="9"/>
  <c r="C1185" i="9"/>
  <c r="D1184" i="9"/>
  <c r="C1184" i="9"/>
  <c r="D1183" i="9"/>
  <c r="C1183" i="9"/>
  <c r="D1182" i="9"/>
  <c r="C1182" i="9"/>
  <c r="D1181" i="9"/>
  <c r="C1181" i="9"/>
  <c r="D1180" i="9"/>
  <c r="C1180" i="9"/>
  <c r="D1179" i="9"/>
  <c r="C1179" i="9"/>
  <c r="D1178" i="9"/>
  <c r="C1178" i="9"/>
  <c r="D1177" i="9"/>
  <c r="C1177" i="9"/>
  <c r="D1176" i="9"/>
  <c r="C1176" i="9"/>
  <c r="D1175" i="9"/>
  <c r="C1175" i="9"/>
  <c r="D1174" i="9"/>
  <c r="C1174" i="9"/>
  <c r="D1173" i="9"/>
  <c r="C1173" i="9"/>
  <c r="D1172" i="9"/>
  <c r="C1172" i="9"/>
  <c r="D1171" i="9"/>
  <c r="C1171" i="9"/>
  <c r="D1170" i="9"/>
  <c r="C1170" i="9"/>
  <c r="D1169" i="9"/>
  <c r="C1169" i="9"/>
  <c r="D1168" i="9"/>
  <c r="C1168" i="9"/>
  <c r="D1167" i="9"/>
  <c r="C1167" i="9"/>
  <c r="D1166" i="9"/>
  <c r="C1166" i="9"/>
  <c r="D1165" i="9"/>
  <c r="C1165" i="9"/>
  <c r="D1164" i="9"/>
  <c r="C1164" i="9"/>
  <c r="D1163" i="9"/>
  <c r="C1163" i="9"/>
  <c r="D1162" i="9"/>
  <c r="C1162" i="9"/>
  <c r="D1161" i="9"/>
  <c r="C1161" i="9"/>
  <c r="D1160" i="9"/>
  <c r="C1160" i="9"/>
  <c r="D1159" i="9"/>
  <c r="C1159" i="9"/>
  <c r="D1158" i="9"/>
  <c r="C1158" i="9"/>
  <c r="D1157" i="9"/>
  <c r="C1157" i="9"/>
  <c r="D1156" i="9"/>
  <c r="C1156" i="9"/>
  <c r="D1155" i="9"/>
  <c r="C1155" i="9"/>
  <c r="D1154" i="9"/>
  <c r="C1154" i="9"/>
  <c r="D1153" i="9"/>
  <c r="C1153" i="9"/>
  <c r="D1152" i="9"/>
  <c r="C1152" i="9"/>
  <c r="D1151" i="9"/>
  <c r="C1151" i="9"/>
  <c r="D1150" i="9"/>
  <c r="C1150" i="9"/>
  <c r="D1149" i="9"/>
  <c r="C1149" i="9"/>
  <c r="D1148" i="9"/>
  <c r="C1148" i="9"/>
  <c r="D1147" i="9"/>
  <c r="C1147" i="9"/>
  <c r="D1146" i="9"/>
  <c r="C1146" i="9"/>
  <c r="D1145" i="9"/>
  <c r="C1145" i="9"/>
  <c r="D1144" i="9"/>
  <c r="C1144" i="9"/>
  <c r="D1143" i="9"/>
  <c r="C1143" i="9"/>
  <c r="D1142" i="9"/>
  <c r="C1142" i="9"/>
  <c r="D1141" i="9"/>
  <c r="C1141" i="9"/>
  <c r="D1140" i="9"/>
  <c r="C1140" i="9"/>
  <c r="D1139" i="9"/>
  <c r="C1139" i="9"/>
  <c r="D1138" i="9"/>
  <c r="C1138" i="9"/>
  <c r="D1137" i="9"/>
  <c r="C1137" i="9"/>
  <c r="D1136" i="9"/>
  <c r="C1136" i="9"/>
  <c r="D1135" i="9"/>
  <c r="C1135" i="9"/>
  <c r="D1134" i="9"/>
  <c r="C1134" i="9"/>
  <c r="D1133" i="9"/>
  <c r="C1133" i="9"/>
  <c r="D1132" i="9"/>
  <c r="C1132" i="9"/>
  <c r="D1131" i="9"/>
  <c r="C1131" i="9"/>
  <c r="D1130" i="9"/>
  <c r="C1130" i="9"/>
  <c r="D1129" i="9"/>
  <c r="C1129" i="9"/>
  <c r="D1128" i="9"/>
  <c r="C1128" i="9"/>
  <c r="D1127" i="9"/>
  <c r="C1127" i="9"/>
  <c r="D1126" i="9"/>
  <c r="C1126" i="9"/>
  <c r="D1125" i="9"/>
  <c r="C1125" i="9"/>
  <c r="D1124" i="9"/>
  <c r="C1124" i="9"/>
  <c r="D1123" i="9"/>
  <c r="C1123" i="9"/>
  <c r="D1122" i="9"/>
  <c r="C1122" i="9"/>
  <c r="D1121" i="9"/>
  <c r="C1121" i="9"/>
  <c r="D1120" i="9"/>
  <c r="C1120" i="9"/>
  <c r="D1119" i="9"/>
  <c r="C1119" i="9"/>
  <c r="D1118" i="9"/>
  <c r="C1118" i="9"/>
  <c r="D1117" i="9"/>
  <c r="C1117" i="9"/>
  <c r="D1116" i="9"/>
  <c r="C1116" i="9"/>
  <c r="D1115" i="9"/>
  <c r="C1115" i="9"/>
  <c r="D1114" i="9"/>
  <c r="C1114" i="9"/>
  <c r="D1113" i="9"/>
  <c r="C1113" i="9"/>
  <c r="D1112" i="9"/>
  <c r="C1112" i="9"/>
  <c r="D1111" i="9"/>
  <c r="C1111" i="9"/>
  <c r="D1110" i="9"/>
  <c r="C1110" i="9"/>
  <c r="D1109" i="9"/>
  <c r="C1109" i="9"/>
  <c r="D1108" i="9"/>
  <c r="C1108" i="9"/>
  <c r="D1107" i="9"/>
  <c r="C1107" i="9"/>
  <c r="D1106" i="9"/>
  <c r="C1106" i="9"/>
  <c r="D1105" i="9"/>
  <c r="C1105" i="9"/>
  <c r="D1104" i="9"/>
  <c r="C1104" i="9"/>
  <c r="D1103" i="9"/>
  <c r="C1103" i="9"/>
  <c r="D1102" i="9"/>
  <c r="C1102" i="9"/>
  <c r="D1101" i="9"/>
  <c r="C1101" i="9"/>
  <c r="D1100" i="9"/>
  <c r="C1100" i="9"/>
  <c r="D1099" i="9"/>
  <c r="C1099" i="9"/>
  <c r="D1098" i="9"/>
  <c r="C1098" i="9"/>
  <c r="D1097" i="9"/>
  <c r="C1097" i="9"/>
  <c r="D1096" i="9"/>
  <c r="C1096" i="9"/>
  <c r="D1095" i="9"/>
  <c r="C1095" i="9"/>
  <c r="D1094" i="9"/>
  <c r="C1094" i="9"/>
  <c r="D1093" i="9"/>
  <c r="C1093" i="9"/>
  <c r="D1092" i="9"/>
  <c r="C1092" i="9"/>
  <c r="D1091" i="9"/>
  <c r="C1091" i="9"/>
  <c r="D1090" i="9"/>
  <c r="C1090" i="9"/>
  <c r="D1089" i="9"/>
  <c r="C1089" i="9"/>
  <c r="D1088" i="9"/>
  <c r="C1088" i="9"/>
  <c r="D1087" i="9"/>
  <c r="C1087" i="9"/>
  <c r="D1086" i="9"/>
  <c r="C1086" i="9"/>
  <c r="D1085" i="9"/>
  <c r="C1085" i="9"/>
  <c r="D1084" i="9"/>
  <c r="C1084" i="9"/>
  <c r="D1083" i="9"/>
  <c r="C1083" i="9"/>
  <c r="D1082" i="9"/>
  <c r="C1082" i="9"/>
  <c r="D1081" i="9"/>
  <c r="C1081" i="9"/>
  <c r="D1080" i="9"/>
  <c r="C1080" i="9"/>
  <c r="D1079" i="9"/>
  <c r="C1079" i="9"/>
  <c r="D1078" i="9"/>
  <c r="C1078" i="9"/>
  <c r="D1077" i="9"/>
  <c r="C1077" i="9"/>
  <c r="D1076" i="9"/>
  <c r="C1076" i="9"/>
  <c r="D1075" i="9"/>
  <c r="C1075" i="9"/>
  <c r="D1074" i="9"/>
  <c r="C1074" i="9"/>
  <c r="D1073" i="9"/>
  <c r="C1073" i="9"/>
  <c r="D1072" i="9"/>
  <c r="C1072" i="9"/>
  <c r="D1071" i="9"/>
  <c r="C1071" i="9"/>
  <c r="D1070" i="9"/>
  <c r="C1070" i="9"/>
  <c r="D1069" i="9"/>
  <c r="C1069" i="9"/>
  <c r="D1068" i="9"/>
  <c r="C1068" i="9"/>
  <c r="D1067" i="9"/>
  <c r="C1067" i="9"/>
  <c r="D1066" i="9"/>
  <c r="C1066" i="9"/>
  <c r="D1065" i="9"/>
  <c r="C1065" i="9"/>
  <c r="D1064" i="9"/>
  <c r="C1064" i="9"/>
  <c r="D1063" i="9"/>
  <c r="C1063" i="9"/>
  <c r="D1062" i="9"/>
  <c r="C1062" i="9"/>
  <c r="D1061" i="9"/>
  <c r="C1061" i="9"/>
  <c r="D1060" i="9"/>
  <c r="C1060" i="9"/>
  <c r="D1059" i="9"/>
  <c r="C1059" i="9"/>
  <c r="D1058" i="9"/>
  <c r="C1058" i="9"/>
  <c r="D1057" i="9"/>
  <c r="C1057" i="9"/>
  <c r="D1056" i="9"/>
  <c r="C1056" i="9"/>
  <c r="D1055" i="9"/>
  <c r="C1055" i="9"/>
  <c r="D1054" i="9"/>
  <c r="C1054" i="9"/>
  <c r="D1053" i="9"/>
  <c r="C1053" i="9"/>
  <c r="D1052" i="9"/>
  <c r="C1052" i="9"/>
  <c r="D1051" i="9"/>
  <c r="C1051" i="9"/>
  <c r="D1050" i="9"/>
  <c r="C1050" i="9"/>
  <c r="D1049" i="9"/>
  <c r="C1049" i="9"/>
  <c r="D1048" i="9"/>
  <c r="C1048" i="9"/>
  <c r="D1047" i="9"/>
  <c r="C1047" i="9"/>
  <c r="D1046" i="9"/>
  <c r="C1046" i="9"/>
  <c r="D1045" i="9"/>
  <c r="C1045" i="9"/>
  <c r="D1044" i="9"/>
  <c r="C1044" i="9"/>
  <c r="D1043" i="9"/>
  <c r="C1043" i="9"/>
  <c r="D1042" i="9"/>
  <c r="C1042" i="9"/>
  <c r="D1041" i="9"/>
  <c r="C1041" i="9"/>
  <c r="D1040" i="9"/>
  <c r="C1040" i="9"/>
  <c r="D1039" i="9"/>
  <c r="C1039" i="9"/>
  <c r="D1038" i="9"/>
  <c r="C1038" i="9"/>
  <c r="D1037" i="9"/>
  <c r="C1037" i="9"/>
  <c r="D1036" i="9"/>
  <c r="C1036" i="9"/>
  <c r="D1035" i="9"/>
  <c r="C1035" i="9"/>
  <c r="D1034" i="9"/>
  <c r="C1034" i="9"/>
  <c r="D1033" i="9"/>
  <c r="C1033" i="9"/>
  <c r="D1032" i="9"/>
  <c r="C1032" i="9"/>
  <c r="D1031" i="9"/>
  <c r="C1031" i="9"/>
  <c r="D1030" i="9"/>
  <c r="C1030" i="9"/>
  <c r="D1029" i="9"/>
  <c r="C1029" i="9"/>
  <c r="D1028" i="9"/>
  <c r="C1028" i="9"/>
  <c r="D1027" i="9"/>
  <c r="C1027" i="9"/>
  <c r="D1026" i="9"/>
  <c r="C1026" i="9"/>
  <c r="D1025" i="9"/>
  <c r="C1025" i="9"/>
  <c r="D1024" i="9"/>
  <c r="C1024" i="9"/>
  <c r="D1023" i="9"/>
  <c r="C1023" i="9"/>
  <c r="D1022" i="9"/>
  <c r="C1022" i="9"/>
  <c r="D1021" i="9"/>
  <c r="C1021" i="9"/>
  <c r="D1020" i="9"/>
  <c r="C1020" i="9"/>
  <c r="D1019" i="9"/>
  <c r="C1019" i="9"/>
  <c r="D1018" i="9"/>
  <c r="C1018" i="9"/>
  <c r="D1017" i="9"/>
  <c r="C1017" i="9"/>
  <c r="D1016" i="9"/>
  <c r="C1016" i="9"/>
  <c r="D1015" i="9"/>
  <c r="C1015" i="9"/>
  <c r="D1014" i="9"/>
  <c r="C1014" i="9"/>
  <c r="D1013" i="9"/>
  <c r="C1013" i="9"/>
  <c r="D1012" i="9"/>
  <c r="C1012" i="9"/>
  <c r="D1011" i="9"/>
  <c r="C1011" i="9"/>
  <c r="D1010" i="9"/>
  <c r="C1010" i="9"/>
  <c r="D1009" i="9"/>
  <c r="C1009" i="9"/>
  <c r="D1008" i="9"/>
  <c r="C1008" i="9"/>
  <c r="D1007" i="9"/>
  <c r="C1007" i="9"/>
  <c r="D1006" i="9"/>
  <c r="C1006" i="9"/>
  <c r="D1005" i="9"/>
  <c r="C1005" i="9"/>
  <c r="D1004" i="9"/>
  <c r="C1004" i="9"/>
  <c r="D1003" i="9"/>
  <c r="C1003" i="9"/>
  <c r="D1002" i="9"/>
  <c r="C1002" i="9"/>
  <c r="D1001" i="9"/>
  <c r="C1001" i="9"/>
  <c r="D1000" i="9"/>
  <c r="C1000" i="9"/>
  <c r="D999" i="9"/>
  <c r="C999" i="9"/>
  <c r="D998" i="9"/>
  <c r="C998" i="9"/>
  <c r="D997" i="9"/>
  <c r="C997" i="9"/>
  <c r="D996" i="9"/>
  <c r="C996" i="9"/>
  <c r="D995" i="9"/>
  <c r="C995" i="9"/>
  <c r="D994" i="9"/>
  <c r="C994" i="9"/>
  <c r="D993" i="9"/>
  <c r="C993" i="9"/>
  <c r="D992" i="9"/>
  <c r="C992" i="9"/>
  <c r="D991" i="9"/>
  <c r="C991" i="9"/>
  <c r="D990" i="9"/>
  <c r="C990" i="9"/>
  <c r="D989" i="9"/>
  <c r="C989" i="9"/>
  <c r="D988" i="9"/>
  <c r="C988" i="9"/>
  <c r="D987" i="9"/>
  <c r="C987" i="9"/>
  <c r="D986" i="9"/>
  <c r="C986" i="9"/>
  <c r="D985" i="9"/>
  <c r="C985" i="9"/>
  <c r="D984" i="9"/>
  <c r="C984" i="9"/>
  <c r="D983" i="9"/>
  <c r="C983" i="9"/>
  <c r="D982" i="9"/>
  <c r="C982" i="9"/>
  <c r="D981" i="9"/>
  <c r="C981" i="9"/>
  <c r="D980" i="9"/>
  <c r="C980" i="9"/>
  <c r="D979" i="9"/>
  <c r="C979" i="9"/>
  <c r="D978" i="9"/>
  <c r="C978" i="9"/>
  <c r="D977" i="9"/>
  <c r="C977" i="9"/>
  <c r="D976" i="9"/>
  <c r="C976" i="9"/>
  <c r="D975" i="9"/>
  <c r="C975" i="9"/>
  <c r="D974" i="9"/>
  <c r="C974" i="9"/>
  <c r="D973" i="9"/>
  <c r="C973" i="9"/>
  <c r="D972" i="9"/>
  <c r="C972" i="9"/>
  <c r="D971" i="9"/>
  <c r="C971" i="9"/>
  <c r="D970" i="9"/>
  <c r="C970" i="9"/>
  <c r="D969" i="9"/>
  <c r="C969" i="9"/>
  <c r="D968" i="9"/>
  <c r="C968" i="9"/>
  <c r="D967" i="9"/>
  <c r="C967" i="9"/>
  <c r="D966" i="9"/>
  <c r="C966" i="9"/>
  <c r="D965" i="9"/>
  <c r="C965" i="9"/>
  <c r="D964" i="9"/>
  <c r="C964" i="9"/>
  <c r="D963" i="9"/>
  <c r="C963" i="9"/>
  <c r="D962" i="9"/>
  <c r="C962" i="9"/>
  <c r="D961" i="9"/>
  <c r="C961" i="9"/>
  <c r="D960" i="9"/>
  <c r="C960" i="9"/>
  <c r="D959" i="9"/>
  <c r="C959" i="9"/>
  <c r="D958" i="9"/>
  <c r="C958" i="9"/>
  <c r="D957" i="9"/>
  <c r="C957" i="9"/>
  <c r="D956" i="9"/>
  <c r="C956" i="9"/>
  <c r="D955" i="9"/>
  <c r="C955" i="9"/>
  <c r="D954" i="9"/>
  <c r="C954" i="9"/>
  <c r="D953" i="9"/>
  <c r="C953" i="9"/>
  <c r="D952" i="9"/>
  <c r="C952" i="9"/>
  <c r="D951" i="9"/>
  <c r="C951" i="9"/>
  <c r="D950" i="9"/>
  <c r="C950" i="9"/>
  <c r="D949" i="9"/>
  <c r="C949" i="9"/>
  <c r="D948" i="9"/>
  <c r="C948" i="9"/>
  <c r="D947" i="9"/>
  <c r="C947" i="9"/>
  <c r="D946" i="9"/>
  <c r="C946" i="9"/>
  <c r="D945" i="9"/>
  <c r="C945" i="9"/>
  <c r="D944" i="9"/>
  <c r="C944" i="9"/>
  <c r="D943" i="9"/>
  <c r="C943" i="9"/>
  <c r="D942" i="9"/>
  <c r="C942" i="9"/>
  <c r="D941" i="9"/>
  <c r="C941" i="9"/>
  <c r="D940" i="9"/>
  <c r="C940" i="9"/>
  <c r="D939" i="9"/>
  <c r="C939" i="9"/>
  <c r="D938" i="9"/>
  <c r="C938" i="9"/>
  <c r="D937" i="9"/>
  <c r="C937" i="9"/>
  <c r="D936" i="9"/>
  <c r="C936" i="9"/>
  <c r="D935" i="9"/>
  <c r="C935" i="9"/>
  <c r="D934" i="9"/>
  <c r="C934" i="9"/>
  <c r="D933" i="9"/>
  <c r="C933" i="9"/>
  <c r="D932" i="9"/>
  <c r="C932" i="9"/>
  <c r="D931" i="9"/>
  <c r="C931" i="9"/>
  <c r="D930" i="9"/>
  <c r="C930" i="9"/>
  <c r="D929" i="9"/>
  <c r="C929" i="9"/>
  <c r="D928" i="9"/>
  <c r="C928" i="9"/>
  <c r="D927" i="9"/>
  <c r="C927" i="9"/>
  <c r="D926" i="9"/>
  <c r="C926" i="9"/>
  <c r="D925" i="9"/>
  <c r="C925" i="9"/>
  <c r="D924" i="9"/>
  <c r="C924" i="9"/>
  <c r="D923" i="9"/>
  <c r="C923" i="9"/>
  <c r="D922" i="9"/>
  <c r="C922" i="9"/>
  <c r="D921" i="9"/>
  <c r="C921" i="9"/>
  <c r="D920" i="9"/>
  <c r="C920" i="9"/>
  <c r="D919" i="9"/>
  <c r="C919" i="9"/>
  <c r="D918" i="9"/>
  <c r="C918" i="9"/>
  <c r="D917" i="9"/>
  <c r="C917" i="9"/>
  <c r="D916" i="9"/>
  <c r="C916" i="9"/>
  <c r="D915" i="9"/>
  <c r="C915" i="9"/>
  <c r="D914" i="9"/>
  <c r="C914" i="9"/>
  <c r="D913" i="9"/>
  <c r="C913" i="9"/>
  <c r="D912" i="9"/>
  <c r="C912" i="9"/>
  <c r="D911" i="9"/>
  <c r="C911" i="9"/>
  <c r="D910" i="9"/>
  <c r="C910" i="9"/>
  <c r="D909" i="9"/>
  <c r="C909" i="9"/>
  <c r="D908" i="9"/>
  <c r="C908" i="9"/>
  <c r="D907" i="9"/>
  <c r="C907" i="9"/>
  <c r="D906" i="9"/>
  <c r="C906" i="9"/>
  <c r="D905" i="9"/>
  <c r="C905" i="9"/>
  <c r="D904" i="9"/>
  <c r="C904" i="9"/>
  <c r="D903" i="9"/>
  <c r="C903" i="9"/>
  <c r="D902" i="9"/>
  <c r="C902" i="9"/>
  <c r="D901" i="9"/>
  <c r="C901" i="9"/>
  <c r="D900" i="9"/>
  <c r="C900" i="9"/>
  <c r="D899" i="9"/>
  <c r="C899" i="9"/>
  <c r="D898" i="9"/>
  <c r="C898" i="9"/>
  <c r="D897" i="9"/>
  <c r="C897" i="9"/>
  <c r="D896" i="9"/>
  <c r="C896" i="9"/>
  <c r="D895" i="9"/>
  <c r="C895" i="9"/>
  <c r="D894" i="9"/>
  <c r="C894" i="9"/>
  <c r="D893" i="9"/>
  <c r="C893" i="9"/>
  <c r="D892" i="9"/>
  <c r="C892" i="9"/>
  <c r="D891" i="9"/>
  <c r="C891" i="9"/>
  <c r="D890" i="9"/>
  <c r="C890" i="9"/>
  <c r="D889" i="9"/>
  <c r="C889" i="9"/>
  <c r="D888" i="9"/>
  <c r="C888" i="9"/>
  <c r="D887" i="9"/>
  <c r="C887" i="9"/>
  <c r="D886" i="9"/>
  <c r="C886" i="9"/>
  <c r="D885" i="9"/>
  <c r="C885" i="9"/>
  <c r="D884" i="9"/>
  <c r="C884" i="9"/>
  <c r="D883" i="9"/>
  <c r="C883" i="9"/>
  <c r="D882" i="9"/>
  <c r="C882" i="9"/>
  <c r="D881" i="9"/>
  <c r="C881" i="9"/>
  <c r="D880" i="9"/>
  <c r="C880" i="9"/>
  <c r="D879" i="9"/>
  <c r="C879" i="9"/>
  <c r="D878" i="9"/>
  <c r="C878" i="9"/>
  <c r="D877" i="9"/>
  <c r="C877" i="9"/>
  <c r="D876" i="9"/>
  <c r="C876" i="9"/>
  <c r="D875" i="9"/>
  <c r="C875" i="9"/>
  <c r="D874" i="9"/>
  <c r="C874" i="9"/>
  <c r="D873" i="9"/>
  <c r="C873" i="9"/>
  <c r="D872" i="9"/>
  <c r="C872" i="9"/>
  <c r="D871" i="9"/>
  <c r="C871" i="9"/>
  <c r="D870" i="9"/>
  <c r="C870" i="9"/>
  <c r="D869" i="9"/>
  <c r="C869" i="9"/>
  <c r="D868" i="9"/>
  <c r="C868" i="9"/>
  <c r="D867" i="9"/>
  <c r="C867" i="9"/>
  <c r="D866" i="9"/>
  <c r="C866" i="9"/>
  <c r="D865" i="9"/>
  <c r="C865" i="9"/>
  <c r="D864" i="9"/>
  <c r="C864" i="9"/>
  <c r="D863" i="9"/>
  <c r="C863" i="9"/>
  <c r="D862" i="9"/>
  <c r="C862" i="9"/>
  <c r="D861" i="9"/>
  <c r="C861" i="9"/>
  <c r="D860" i="9"/>
  <c r="C860" i="9"/>
  <c r="D859" i="9"/>
  <c r="C859" i="9"/>
  <c r="D858" i="9"/>
  <c r="C858" i="9"/>
  <c r="D857" i="9"/>
  <c r="C857" i="9"/>
  <c r="D856" i="9"/>
  <c r="C856" i="9"/>
  <c r="D855" i="9"/>
  <c r="C855" i="9"/>
  <c r="D854" i="9"/>
  <c r="C854" i="9"/>
  <c r="D853" i="9"/>
  <c r="C853" i="9"/>
  <c r="D852" i="9"/>
  <c r="C852" i="9"/>
  <c r="D851" i="9"/>
  <c r="C851" i="9"/>
  <c r="D850" i="9"/>
  <c r="C850" i="9"/>
  <c r="D849" i="9"/>
  <c r="C849" i="9"/>
  <c r="D848" i="9"/>
  <c r="C848" i="9"/>
  <c r="D847" i="9"/>
  <c r="C847" i="9"/>
  <c r="D846" i="9"/>
  <c r="C846" i="9"/>
  <c r="D845" i="9"/>
  <c r="C845" i="9"/>
  <c r="D844" i="9"/>
  <c r="C844" i="9"/>
  <c r="D843" i="9"/>
  <c r="C843" i="9"/>
  <c r="D842" i="9"/>
  <c r="C842" i="9"/>
  <c r="D841" i="9"/>
  <c r="C841" i="9"/>
  <c r="D840" i="9"/>
  <c r="C840" i="9"/>
  <c r="D839" i="9"/>
  <c r="C839" i="9"/>
  <c r="D838" i="9"/>
  <c r="C838" i="9"/>
  <c r="D837" i="9"/>
  <c r="C837" i="9"/>
  <c r="D836" i="9"/>
  <c r="C836" i="9"/>
  <c r="D835" i="9"/>
  <c r="C835" i="9"/>
  <c r="D834" i="9"/>
  <c r="C834" i="9"/>
  <c r="D833" i="9"/>
  <c r="C833" i="9"/>
  <c r="D832" i="9"/>
  <c r="C832" i="9"/>
  <c r="D831" i="9"/>
  <c r="C831" i="9"/>
  <c r="D830" i="9"/>
  <c r="C830" i="9"/>
  <c r="D829" i="9"/>
  <c r="C829" i="9"/>
  <c r="D828" i="9"/>
  <c r="C828" i="9"/>
  <c r="D827" i="9"/>
  <c r="C827" i="9"/>
  <c r="D826" i="9"/>
  <c r="C826" i="9"/>
  <c r="D825" i="9"/>
  <c r="C825" i="9"/>
  <c r="D824" i="9"/>
  <c r="C824" i="9"/>
  <c r="D823" i="9"/>
  <c r="C823" i="9"/>
  <c r="D822" i="9"/>
  <c r="C822" i="9"/>
  <c r="D821" i="9"/>
  <c r="C821" i="9"/>
  <c r="D820" i="9"/>
  <c r="C820" i="9"/>
  <c r="D819" i="9"/>
  <c r="C819" i="9"/>
  <c r="D818" i="9"/>
  <c r="C818" i="9"/>
  <c r="D817" i="9"/>
  <c r="C817" i="9"/>
  <c r="D816" i="9"/>
  <c r="C816" i="9"/>
  <c r="D815" i="9"/>
  <c r="C815" i="9"/>
  <c r="D814" i="9"/>
  <c r="C814" i="9"/>
  <c r="D813" i="9"/>
  <c r="C813" i="9"/>
  <c r="D812" i="9"/>
  <c r="C812" i="9"/>
  <c r="D811" i="9"/>
  <c r="C811" i="9"/>
  <c r="D810" i="9"/>
  <c r="C810" i="9"/>
  <c r="D809" i="9"/>
  <c r="C809" i="9"/>
  <c r="D808" i="9"/>
  <c r="C808" i="9"/>
  <c r="D807" i="9"/>
  <c r="C807" i="9"/>
  <c r="D806" i="9"/>
  <c r="C806" i="9"/>
  <c r="D805" i="9"/>
  <c r="C805" i="9"/>
  <c r="D804" i="9"/>
  <c r="C804" i="9"/>
  <c r="D803" i="9"/>
  <c r="C803" i="9"/>
  <c r="D802" i="9"/>
  <c r="C802" i="9"/>
  <c r="D801" i="9"/>
  <c r="C801" i="9"/>
  <c r="D800" i="9"/>
  <c r="C800" i="9"/>
  <c r="D799" i="9"/>
  <c r="C799" i="9"/>
  <c r="D798" i="9"/>
  <c r="C798" i="9"/>
  <c r="D797" i="9"/>
  <c r="C797" i="9"/>
  <c r="D796" i="9"/>
  <c r="C796" i="9"/>
  <c r="D795" i="9"/>
  <c r="C795" i="9"/>
  <c r="D794" i="9"/>
  <c r="C794" i="9"/>
  <c r="D793" i="9"/>
  <c r="C793" i="9"/>
  <c r="D792" i="9"/>
  <c r="C792" i="9"/>
  <c r="D791" i="9"/>
  <c r="C791" i="9"/>
  <c r="D790" i="9"/>
  <c r="C790" i="9"/>
  <c r="D789" i="9"/>
  <c r="C789" i="9"/>
  <c r="D788" i="9"/>
  <c r="C788" i="9"/>
  <c r="D787" i="9"/>
  <c r="C787" i="9"/>
  <c r="D786" i="9"/>
  <c r="C786" i="9"/>
  <c r="D785" i="9"/>
  <c r="C785" i="9"/>
  <c r="D784" i="9"/>
  <c r="C784" i="9"/>
  <c r="D783" i="9"/>
  <c r="C783" i="9"/>
  <c r="D782" i="9"/>
  <c r="C782" i="9"/>
  <c r="D781" i="9"/>
  <c r="C781" i="9"/>
  <c r="D780" i="9"/>
  <c r="C780" i="9"/>
  <c r="D779" i="9"/>
  <c r="C779" i="9"/>
  <c r="D778" i="9"/>
  <c r="C778" i="9"/>
  <c r="D777" i="9"/>
  <c r="C777" i="9"/>
  <c r="D776" i="9"/>
  <c r="C776" i="9"/>
  <c r="D775" i="9"/>
  <c r="C775" i="9"/>
  <c r="D774" i="9"/>
  <c r="C774" i="9"/>
  <c r="D773" i="9"/>
  <c r="C773" i="9"/>
  <c r="D772" i="9"/>
  <c r="C772" i="9"/>
  <c r="D771" i="9"/>
  <c r="C771" i="9"/>
  <c r="D770" i="9"/>
  <c r="C770" i="9"/>
  <c r="D769" i="9"/>
  <c r="C769" i="9"/>
  <c r="D768" i="9"/>
  <c r="C768" i="9"/>
  <c r="D767" i="9"/>
  <c r="C767" i="9"/>
  <c r="D766" i="9"/>
  <c r="C766" i="9"/>
  <c r="D765" i="9"/>
  <c r="C765" i="9"/>
  <c r="D764" i="9"/>
  <c r="C764" i="9"/>
  <c r="D763" i="9"/>
  <c r="C763" i="9"/>
  <c r="D762" i="9"/>
  <c r="C762" i="9"/>
  <c r="D761" i="9"/>
  <c r="C761" i="9"/>
  <c r="D760" i="9"/>
  <c r="C760" i="9"/>
  <c r="D759" i="9"/>
  <c r="C759" i="9"/>
  <c r="D758" i="9"/>
  <c r="C758" i="9"/>
  <c r="D757" i="9"/>
  <c r="C757" i="9"/>
  <c r="D756" i="9"/>
  <c r="C756" i="9"/>
  <c r="D755" i="9"/>
  <c r="C755" i="9"/>
  <c r="D754" i="9"/>
  <c r="C754" i="9"/>
  <c r="D753" i="9"/>
  <c r="C753" i="9"/>
  <c r="D752" i="9"/>
  <c r="C752" i="9"/>
  <c r="D751" i="9"/>
  <c r="C751" i="9"/>
  <c r="D750" i="9"/>
  <c r="C750" i="9"/>
  <c r="D749" i="9"/>
  <c r="C749" i="9"/>
  <c r="D748" i="9"/>
  <c r="C748" i="9"/>
  <c r="D747" i="9"/>
  <c r="C747" i="9"/>
  <c r="D746" i="9"/>
  <c r="C746" i="9"/>
  <c r="D745" i="9"/>
  <c r="C745" i="9"/>
  <c r="D744" i="9"/>
  <c r="C744" i="9"/>
  <c r="D743" i="9"/>
  <c r="C743" i="9"/>
  <c r="D742" i="9"/>
  <c r="C742" i="9"/>
  <c r="D741" i="9"/>
  <c r="C741" i="9"/>
  <c r="D740" i="9"/>
  <c r="C740" i="9"/>
  <c r="D739" i="9"/>
  <c r="C739" i="9"/>
  <c r="D738" i="9"/>
  <c r="C738" i="9"/>
  <c r="D737" i="9"/>
  <c r="C737" i="9"/>
  <c r="D736" i="9"/>
  <c r="C736" i="9"/>
  <c r="D735" i="9"/>
  <c r="C735" i="9"/>
  <c r="D734" i="9"/>
  <c r="C734" i="9"/>
  <c r="D733" i="9"/>
  <c r="C733" i="9"/>
  <c r="D732" i="9"/>
  <c r="C732" i="9"/>
  <c r="D731" i="9"/>
  <c r="C731" i="9"/>
  <c r="D730" i="9"/>
  <c r="C730" i="9"/>
  <c r="D729" i="9"/>
  <c r="C729" i="9"/>
  <c r="D728" i="9"/>
  <c r="C728" i="9"/>
  <c r="D727" i="9"/>
  <c r="C727" i="9"/>
  <c r="D726" i="9"/>
  <c r="C726" i="9"/>
  <c r="D725" i="9"/>
  <c r="C725" i="9"/>
  <c r="D724" i="9"/>
  <c r="C724" i="9"/>
  <c r="D723" i="9"/>
  <c r="C723" i="9"/>
  <c r="D722" i="9"/>
  <c r="C722" i="9"/>
  <c r="D721" i="9"/>
  <c r="C721" i="9"/>
  <c r="D720" i="9"/>
  <c r="C720" i="9"/>
  <c r="D719" i="9"/>
  <c r="C719" i="9"/>
  <c r="D718" i="9"/>
  <c r="C718" i="9"/>
  <c r="D717" i="9"/>
  <c r="C717" i="9"/>
  <c r="D716" i="9"/>
  <c r="C716" i="9"/>
  <c r="D715" i="9"/>
  <c r="C715" i="9"/>
  <c r="D714" i="9"/>
  <c r="C714" i="9"/>
  <c r="D713" i="9"/>
  <c r="C713" i="9"/>
  <c r="D712" i="9"/>
  <c r="C712" i="9"/>
  <c r="D711" i="9"/>
  <c r="C711" i="9"/>
  <c r="D710" i="9"/>
  <c r="C710" i="9"/>
  <c r="D709" i="9"/>
  <c r="C709" i="9"/>
  <c r="D708" i="9"/>
  <c r="C708" i="9"/>
  <c r="D707" i="9"/>
  <c r="C707" i="9"/>
  <c r="D706" i="9"/>
  <c r="C706" i="9"/>
  <c r="D705" i="9"/>
  <c r="C705" i="9"/>
  <c r="D704" i="9"/>
  <c r="C704" i="9"/>
  <c r="D703" i="9"/>
  <c r="C703" i="9"/>
  <c r="D702" i="9"/>
  <c r="C702" i="9"/>
  <c r="D701" i="9"/>
  <c r="C701" i="9"/>
  <c r="D700" i="9"/>
  <c r="C700" i="9"/>
  <c r="D699" i="9"/>
  <c r="C699" i="9"/>
  <c r="D698" i="9"/>
  <c r="C698" i="9"/>
  <c r="D697" i="9"/>
  <c r="C697" i="9"/>
  <c r="D696" i="9"/>
  <c r="C696" i="9"/>
  <c r="D695" i="9"/>
  <c r="C695" i="9"/>
  <c r="D694" i="9"/>
  <c r="C694" i="9"/>
  <c r="D693" i="9"/>
  <c r="C693" i="9"/>
  <c r="D692" i="9"/>
  <c r="C692" i="9"/>
  <c r="D691" i="9"/>
  <c r="C691" i="9"/>
  <c r="D690" i="9"/>
  <c r="C690" i="9"/>
  <c r="D689" i="9"/>
  <c r="C689" i="9"/>
  <c r="D688" i="9"/>
  <c r="C688" i="9"/>
  <c r="D687" i="9"/>
  <c r="C687" i="9"/>
  <c r="D686" i="9"/>
  <c r="C686" i="9"/>
  <c r="D685" i="9"/>
  <c r="C685" i="9"/>
  <c r="D684" i="9"/>
  <c r="C684" i="9"/>
  <c r="D683" i="9"/>
  <c r="C683" i="9"/>
  <c r="D682" i="9"/>
  <c r="C682" i="9"/>
  <c r="D681" i="9"/>
  <c r="C681" i="9"/>
  <c r="D680" i="9"/>
  <c r="C680" i="9"/>
  <c r="D679" i="9"/>
  <c r="C679" i="9"/>
  <c r="D678" i="9"/>
  <c r="C678" i="9"/>
  <c r="D677" i="9"/>
  <c r="C677" i="9"/>
  <c r="D676" i="9"/>
  <c r="C676" i="9"/>
  <c r="D675" i="9"/>
  <c r="C675" i="9"/>
  <c r="D674" i="9"/>
  <c r="C674" i="9"/>
  <c r="D673" i="9"/>
  <c r="C673" i="9"/>
  <c r="D672" i="9"/>
  <c r="C672" i="9"/>
  <c r="D671" i="9"/>
  <c r="C671" i="9"/>
  <c r="D670" i="9"/>
  <c r="C670" i="9"/>
  <c r="D669" i="9"/>
  <c r="C669" i="9"/>
  <c r="D668" i="9"/>
  <c r="C668" i="9"/>
  <c r="D667" i="9"/>
  <c r="C667" i="9"/>
  <c r="D666" i="9"/>
  <c r="C666" i="9"/>
  <c r="D665" i="9"/>
  <c r="C665" i="9"/>
  <c r="D664" i="9"/>
  <c r="C664" i="9"/>
  <c r="D663" i="9"/>
  <c r="C663" i="9"/>
  <c r="D662" i="9"/>
  <c r="C662" i="9"/>
  <c r="D661" i="9"/>
  <c r="C661" i="9"/>
  <c r="D660" i="9"/>
  <c r="C660" i="9"/>
  <c r="D659" i="9"/>
  <c r="C659" i="9"/>
  <c r="D658" i="9"/>
  <c r="C658" i="9"/>
  <c r="D657" i="9"/>
  <c r="C657" i="9"/>
  <c r="D656" i="9"/>
  <c r="C656" i="9"/>
  <c r="D655" i="9"/>
  <c r="C655" i="9"/>
  <c r="D654" i="9"/>
  <c r="C654" i="9"/>
  <c r="D653" i="9"/>
  <c r="C653" i="9"/>
  <c r="D652" i="9"/>
  <c r="C652" i="9"/>
  <c r="D651" i="9"/>
  <c r="C651" i="9"/>
  <c r="D650" i="9"/>
  <c r="C650" i="9"/>
  <c r="D649" i="9"/>
  <c r="C649" i="9"/>
  <c r="D648" i="9"/>
  <c r="C648" i="9"/>
  <c r="D647" i="9"/>
  <c r="C647" i="9"/>
  <c r="D646" i="9"/>
  <c r="C646" i="9"/>
  <c r="D645" i="9"/>
  <c r="C645" i="9"/>
  <c r="D644" i="9"/>
  <c r="C644" i="9"/>
  <c r="D643" i="9"/>
  <c r="C643" i="9"/>
  <c r="D642" i="9"/>
  <c r="C642" i="9"/>
  <c r="D641" i="9"/>
  <c r="C641" i="9"/>
  <c r="D640" i="9"/>
  <c r="C640" i="9"/>
  <c r="D639" i="9"/>
  <c r="C639" i="9"/>
  <c r="D638" i="9"/>
  <c r="C638" i="9"/>
  <c r="D637" i="9"/>
  <c r="C637" i="9"/>
  <c r="D636" i="9"/>
  <c r="C636" i="9"/>
  <c r="D635" i="9"/>
  <c r="C635" i="9"/>
  <c r="D634" i="9"/>
  <c r="C634" i="9"/>
  <c r="D633" i="9"/>
  <c r="C633" i="9"/>
  <c r="D632" i="9"/>
  <c r="C632" i="9"/>
  <c r="D631" i="9"/>
  <c r="C631" i="9"/>
  <c r="D630" i="9"/>
  <c r="C630" i="9"/>
  <c r="D629" i="9"/>
  <c r="C629" i="9"/>
  <c r="D628" i="9"/>
  <c r="C628" i="9"/>
  <c r="D627" i="9"/>
  <c r="C627" i="9"/>
  <c r="D626" i="9"/>
  <c r="C626" i="9"/>
  <c r="D625" i="9"/>
  <c r="C625" i="9"/>
  <c r="D624" i="9"/>
  <c r="C624" i="9"/>
  <c r="D623" i="9"/>
  <c r="C623" i="9"/>
  <c r="D622" i="9"/>
  <c r="C622" i="9"/>
  <c r="D621" i="9"/>
  <c r="C621" i="9"/>
  <c r="D620" i="9"/>
  <c r="C620" i="9"/>
  <c r="D619" i="9"/>
  <c r="C619" i="9"/>
  <c r="D618" i="9"/>
  <c r="C618" i="9"/>
  <c r="D617" i="9"/>
  <c r="C617" i="9"/>
  <c r="D616" i="9"/>
  <c r="C616" i="9"/>
  <c r="D615" i="9"/>
  <c r="C615" i="9"/>
  <c r="D614" i="9"/>
  <c r="C614" i="9"/>
  <c r="D613" i="9"/>
  <c r="C613" i="9"/>
  <c r="D612" i="9"/>
  <c r="C612" i="9"/>
  <c r="D611" i="9"/>
  <c r="C611" i="9"/>
  <c r="D610" i="9"/>
  <c r="C610" i="9"/>
  <c r="D609" i="9"/>
  <c r="C609" i="9"/>
  <c r="D608" i="9"/>
  <c r="C608" i="9"/>
  <c r="D607" i="9"/>
  <c r="C607" i="9"/>
  <c r="D606" i="9"/>
  <c r="C606" i="9"/>
  <c r="D605" i="9"/>
  <c r="C605" i="9"/>
  <c r="D604" i="9"/>
  <c r="C604" i="9"/>
  <c r="D603" i="9"/>
  <c r="C603" i="9"/>
  <c r="D602" i="9"/>
  <c r="C602" i="9"/>
  <c r="D601" i="9"/>
  <c r="C601" i="9"/>
  <c r="D600" i="9"/>
  <c r="C600" i="9"/>
  <c r="D599" i="9"/>
  <c r="C599" i="9"/>
  <c r="D598" i="9"/>
  <c r="C598" i="9"/>
  <c r="D597" i="9"/>
  <c r="C597" i="9"/>
  <c r="D596" i="9"/>
  <c r="C596" i="9"/>
  <c r="D595" i="9"/>
  <c r="C595" i="9"/>
  <c r="D594" i="9"/>
  <c r="C594" i="9"/>
  <c r="D593" i="9"/>
  <c r="C593" i="9"/>
  <c r="D592" i="9"/>
  <c r="C592" i="9"/>
  <c r="D591" i="9"/>
  <c r="C591" i="9"/>
  <c r="D590" i="9"/>
  <c r="C590" i="9"/>
  <c r="D589" i="9"/>
  <c r="C589" i="9"/>
  <c r="D588" i="9"/>
  <c r="C588" i="9"/>
  <c r="D587" i="9"/>
  <c r="C587" i="9"/>
  <c r="D586" i="9"/>
  <c r="C586" i="9"/>
  <c r="D585" i="9"/>
  <c r="C585" i="9"/>
  <c r="D584" i="9"/>
  <c r="C584" i="9"/>
  <c r="D583" i="9"/>
  <c r="C583" i="9"/>
  <c r="D582" i="9"/>
  <c r="C582" i="9"/>
  <c r="D581" i="9"/>
  <c r="C581" i="9"/>
  <c r="D580" i="9"/>
  <c r="C580" i="9"/>
  <c r="D579" i="9"/>
  <c r="C579" i="9"/>
  <c r="D578" i="9"/>
  <c r="C578" i="9"/>
  <c r="D577" i="9"/>
  <c r="C577" i="9"/>
  <c r="D576" i="9"/>
  <c r="C576" i="9"/>
  <c r="D575" i="9"/>
  <c r="C575" i="9"/>
  <c r="D574" i="9"/>
  <c r="C574" i="9"/>
  <c r="D573" i="9"/>
  <c r="C573" i="9"/>
  <c r="D572" i="9"/>
  <c r="C572" i="9"/>
  <c r="D571" i="9"/>
  <c r="C571" i="9"/>
  <c r="D570" i="9"/>
  <c r="C570" i="9"/>
  <c r="D569" i="9"/>
  <c r="C569" i="9"/>
  <c r="D568" i="9"/>
  <c r="C568" i="9"/>
  <c r="D567" i="9"/>
  <c r="C567" i="9"/>
  <c r="D566" i="9"/>
  <c r="C566" i="9"/>
  <c r="D565" i="9"/>
  <c r="C565" i="9"/>
  <c r="D564" i="9"/>
  <c r="C564" i="9"/>
  <c r="D563" i="9"/>
  <c r="C563" i="9"/>
  <c r="D562" i="9"/>
  <c r="C562" i="9"/>
  <c r="D561" i="9"/>
  <c r="C561" i="9"/>
  <c r="D560" i="9"/>
  <c r="C560" i="9"/>
  <c r="D559" i="9"/>
  <c r="C559" i="9"/>
  <c r="D558" i="9"/>
  <c r="C558" i="9"/>
  <c r="D557" i="9"/>
  <c r="C557" i="9"/>
  <c r="D556" i="9"/>
  <c r="C556" i="9"/>
  <c r="D555" i="9"/>
  <c r="C555" i="9"/>
  <c r="D554" i="9"/>
  <c r="C554" i="9"/>
  <c r="D553" i="9"/>
  <c r="C553" i="9"/>
  <c r="D552" i="9"/>
  <c r="C552" i="9"/>
  <c r="D551" i="9"/>
  <c r="C551" i="9"/>
  <c r="D550" i="9"/>
  <c r="C550" i="9"/>
  <c r="D549" i="9"/>
  <c r="C549" i="9"/>
  <c r="D548" i="9"/>
  <c r="C548" i="9"/>
  <c r="D547" i="9"/>
  <c r="C547" i="9"/>
  <c r="D546" i="9"/>
  <c r="C546" i="9"/>
  <c r="D545" i="9"/>
  <c r="C545" i="9"/>
  <c r="D544" i="9"/>
  <c r="C544" i="9"/>
  <c r="B3" i="8"/>
  <c r="A5" i="8"/>
  <c r="R15" i="6"/>
  <c r="B2" i="8"/>
  <c r="C5" i="8"/>
  <c r="D2" i="8"/>
  <c r="D3" i="8"/>
  <c r="D5" i="8"/>
  <c r="C2" i="7"/>
  <c r="C3" i="7"/>
  <c r="C6" i="7"/>
  <c r="B7" i="7"/>
  <c r="B8" i="7"/>
  <c r="B9" i="7"/>
  <c r="B10" i="7"/>
  <c r="B11" i="7"/>
  <c r="B12" i="7"/>
  <c r="B13" i="7"/>
  <c r="B14" i="7"/>
  <c r="B15" i="7"/>
  <c r="B16" i="7"/>
  <c r="B17" i="7"/>
  <c r="B18" i="7"/>
  <c r="B19" i="7"/>
  <c r="B20" i="7"/>
  <c r="B21" i="7"/>
  <c r="B22" i="7"/>
  <c r="B23" i="7"/>
  <c r="B24" i="7"/>
  <c r="B25" i="7"/>
  <c r="B26" i="7"/>
  <c r="B27" i="7"/>
  <c r="B28" i="7"/>
  <c r="B29" i="7"/>
  <c r="B30" i="7"/>
  <c r="B31" i="7"/>
  <c r="B32" i="7"/>
  <c r="B33" i="7"/>
  <c r="B34" i="7"/>
  <c r="B35" i="7"/>
  <c r="B36" i="7"/>
  <c r="B37" i="7"/>
  <c r="B38" i="7"/>
  <c r="B39" i="7"/>
  <c r="B40" i="7"/>
  <c r="B41" i="7"/>
  <c r="B42" i="7"/>
  <c r="B43" i="7"/>
  <c r="B44" i="7"/>
  <c r="B45" i="7"/>
  <c r="B46" i="7"/>
  <c r="B47" i="7"/>
  <c r="B48" i="7"/>
  <c r="B49" i="7"/>
  <c r="B50" i="7"/>
  <c r="B51" i="7"/>
  <c r="B52" i="7"/>
  <c r="B53" i="7"/>
  <c r="B54" i="7"/>
  <c r="B55" i="7"/>
  <c r="B56" i="7"/>
  <c r="B57" i="7"/>
  <c r="B58" i="7"/>
  <c r="B59" i="7"/>
  <c r="B60" i="7"/>
  <c r="B61" i="7"/>
  <c r="B62" i="7"/>
  <c r="B63" i="7"/>
  <c r="B64" i="7"/>
  <c r="B65" i="7"/>
  <c r="B66" i="7"/>
  <c r="B67" i="7"/>
  <c r="B68" i="7"/>
  <c r="B69" i="7"/>
  <c r="B70" i="7"/>
  <c r="B71" i="7"/>
  <c r="B72" i="7"/>
  <c r="B73" i="7"/>
  <c r="B74" i="7"/>
  <c r="B75" i="7"/>
  <c r="B76" i="7"/>
  <c r="B77" i="7"/>
  <c r="B78" i="7"/>
  <c r="B79" i="7"/>
  <c r="B80" i="7"/>
  <c r="B81" i="7"/>
  <c r="B82" i="7"/>
  <c r="B83" i="7"/>
  <c r="B84" i="7"/>
  <c r="B85" i="7"/>
  <c r="B86" i="7"/>
  <c r="B87" i="7"/>
  <c r="B88" i="7"/>
  <c r="B89" i="7"/>
  <c r="B90" i="7"/>
  <c r="B91" i="7"/>
  <c r="B92" i="7"/>
  <c r="B93" i="7"/>
  <c r="B94" i="7"/>
  <c r="B95" i="7"/>
  <c r="B96" i="7"/>
  <c r="B97" i="7"/>
  <c r="B98" i="7"/>
  <c r="B99" i="7"/>
  <c r="B100" i="7"/>
  <c r="B101" i="7"/>
  <c r="B102" i="7"/>
  <c r="B103" i="7"/>
  <c r="B104" i="7"/>
  <c r="B105" i="7"/>
  <c r="B106" i="7"/>
  <c r="B107" i="7"/>
  <c r="B108" i="7"/>
  <c r="B109" i="7"/>
  <c r="B110" i="7"/>
  <c r="B111" i="7"/>
  <c r="B112" i="7"/>
  <c r="B113" i="7"/>
  <c r="B114" i="7"/>
  <c r="B115" i="7"/>
  <c r="B116" i="7"/>
  <c r="B117" i="7"/>
  <c r="B118" i="7"/>
  <c r="B119" i="7"/>
  <c r="B120" i="7"/>
  <c r="B121" i="7"/>
  <c r="B122" i="7"/>
  <c r="B123" i="7"/>
  <c r="B124" i="7"/>
  <c r="B125" i="7"/>
  <c r="B126" i="7"/>
  <c r="B127" i="7"/>
  <c r="B128" i="7"/>
  <c r="B129" i="7"/>
  <c r="B130" i="7"/>
  <c r="B131" i="7"/>
  <c r="B132" i="7"/>
  <c r="B133" i="7"/>
  <c r="B134" i="7"/>
  <c r="B135" i="7"/>
  <c r="B136" i="7"/>
  <c r="B137" i="7"/>
  <c r="B138" i="7"/>
  <c r="B139" i="7"/>
  <c r="B140" i="7"/>
  <c r="B141" i="7"/>
  <c r="B142" i="7"/>
  <c r="B143" i="7"/>
  <c r="B144" i="7"/>
  <c r="B145" i="7"/>
  <c r="B146" i="7"/>
  <c r="B147" i="7"/>
  <c r="B148" i="7"/>
  <c r="B149" i="7"/>
  <c r="B150" i="7"/>
  <c r="B151" i="7"/>
  <c r="B152" i="7"/>
  <c r="B153" i="7"/>
  <c r="B154" i="7"/>
  <c r="B155" i="7"/>
  <c r="B156" i="7"/>
  <c r="B157" i="7"/>
  <c r="B158" i="7"/>
  <c r="B159" i="7"/>
  <c r="B160" i="7"/>
  <c r="B161" i="7"/>
  <c r="B162" i="7"/>
  <c r="B163" i="7"/>
  <c r="B164" i="7"/>
  <c r="B165" i="7"/>
  <c r="B166" i="7"/>
  <c r="B167" i="7"/>
  <c r="B168" i="7"/>
  <c r="B169" i="7"/>
  <c r="B170" i="7"/>
  <c r="B171" i="7"/>
  <c r="B172" i="7"/>
  <c r="B173" i="7"/>
  <c r="B174" i="7"/>
  <c r="B175" i="7"/>
  <c r="B176" i="7"/>
  <c r="B177" i="7"/>
  <c r="B178" i="7"/>
  <c r="B179" i="7"/>
  <c r="B180" i="7"/>
  <c r="B181" i="7"/>
  <c r="B182" i="7"/>
  <c r="B183" i="7"/>
  <c r="B184" i="7"/>
  <c r="B185" i="7"/>
  <c r="B186" i="7"/>
  <c r="B187" i="7"/>
  <c r="B188" i="7"/>
  <c r="B189" i="7"/>
  <c r="B190" i="7"/>
  <c r="B191" i="7"/>
  <c r="B192" i="7"/>
  <c r="B193" i="7"/>
  <c r="B194" i="7"/>
  <c r="B195" i="7"/>
  <c r="B196" i="7"/>
  <c r="B197" i="7"/>
  <c r="B198" i="7"/>
  <c r="B199" i="7"/>
  <c r="B200" i="7"/>
  <c r="B201" i="7"/>
  <c r="B202" i="7"/>
  <c r="B203" i="7"/>
  <c r="B204" i="7"/>
  <c r="B205" i="7"/>
  <c r="B206" i="7"/>
  <c r="B207" i="7"/>
  <c r="B208" i="7"/>
  <c r="B209" i="7"/>
  <c r="B210" i="7"/>
  <c r="B211" i="7"/>
  <c r="B212" i="7"/>
  <c r="B213" i="7"/>
  <c r="B214" i="7"/>
  <c r="B215" i="7"/>
  <c r="B216" i="7"/>
  <c r="B217" i="7"/>
  <c r="B218" i="7"/>
  <c r="B219" i="7"/>
  <c r="B220" i="7"/>
  <c r="B221" i="7"/>
  <c r="B222" i="7"/>
  <c r="B223" i="7"/>
  <c r="B224" i="7"/>
  <c r="B225" i="7"/>
  <c r="B226" i="7"/>
  <c r="B227" i="7"/>
  <c r="B228" i="7"/>
  <c r="B229" i="7"/>
  <c r="B230" i="7"/>
  <c r="B231" i="7"/>
  <c r="B232" i="7"/>
  <c r="B233" i="7"/>
  <c r="B234" i="7"/>
  <c r="B235" i="7"/>
  <c r="B236" i="7"/>
  <c r="B237" i="7"/>
  <c r="B238" i="7"/>
  <c r="B239" i="7"/>
  <c r="B240" i="7"/>
  <c r="B241" i="7"/>
  <c r="B242" i="7"/>
  <c r="B243" i="7"/>
  <c r="B244" i="7"/>
  <c r="B245" i="7"/>
  <c r="B246" i="7"/>
  <c r="B247" i="7"/>
  <c r="B248" i="7"/>
  <c r="B249" i="7"/>
  <c r="B250" i="7"/>
  <c r="B251" i="7"/>
  <c r="B252" i="7"/>
  <c r="B253" i="7"/>
  <c r="B254" i="7"/>
  <c r="B255" i="7"/>
  <c r="B256" i="7"/>
  <c r="B257" i="7"/>
  <c r="B258" i="7"/>
  <c r="B259" i="7"/>
  <c r="B260" i="7"/>
  <c r="B261" i="7"/>
  <c r="B262" i="7"/>
  <c r="B263" i="7"/>
  <c r="B264" i="7"/>
  <c r="B265" i="7"/>
  <c r="B266" i="7"/>
  <c r="B267" i="7"/>
  <c r="B268" i="7"/>
  <c r="B269" i="7"/>
  <c r="B270" i="7"/>
  <c r="B271" i="7"/>
  <c r="B272" i="7"/>
  <c r="B273" i="7"/>
  <c r="B274" i="7"/>
  <c r="B275" i="7"/>
  <c r="B276" i="7"/>
  <c r="B277" i="7"/>
  <c r="B278" i="7"/>
  <c r="B279" i="7"/>
  <c r="B280" i="7"/>
  <c r="B281" i="7"/>
  <c r="B282" i="7"/>
  <c r="B283" i="7"/>
  <c r="B284" i="7"/>
  <c r="B285" i="7"/>
  <c r="B286" i="7"/>
  <c r="B287" i="7"/>
  <c r="B288" i="7"/>
  <c r="B289" i="7"/>
  <c r="B290" i="7"/>
  <c r="B291" i="7"/>
  <c r="B292" i="7"/>
  <c r="B293" i="7"/>
  <c r="B294" i="7"/>
  <c r="B295" i="7"/>
  <c r="B296" i="7"/>
  <c r="B297" i="7"/>
  <c r="B298" i="7"/>
  <c r="B299" i="7"/>
  <c r="B300" i="7"/>
  <c r="B301" i="7"/>
  <c r="B302" i="7"/>
  <c r="B303" i="7"/>
  <c r="B304" i="7"/>
  <c r="B305" i="7"/>
  <c r="B306" i="7"/>
  <c r="B307" i="7"/>
  <c r="B308" i="7"/>
  <c r="B309" i="7"/>
  <c r="B310" i="7"/>
  <c r="B311" i="7"/>
  <c r="B312" i="7"/>
  <c r="B313" i="7"/>
  <c r="B314" i="7"/>
  <c r="B315" i="7"/>
  <c r="B316" i="7"/>
  <c r="B317" i="7"/>
  <c r="B318" i="7"/>
  <c r="B319" i="7"/>
  <c r="B320" i="7"/>
  <c r="B321" i="7"/>
  <c r="B322" i="7"/>
  <c r="B323" i="7"/>
  <c r="B324" i="7"/>
  <c r="B325" i="7"/>
  <c r="B326" i="7"/>
  <c r="B327" i="7"/>
  <c r="B328" i="7"/>
  <c r="B329" i="7"/>
  <c r="B330" i="7"/>
  <c r="B331" i="7"/>
  <c r="B332" i="7"/>
  <c r="B333" i="7"/>
  <c r="B334" i="7"/>
  <c r="B335" i="7"/>
  <c r="B336" i="7"/>
  <c r="B337" i="7"/>
  <c r="B338" i="7"/>
  <c r="B339" i="7"/>
  <c r="B340" i="7"/>
  <c r="B341" i="7"/>
  <c r="B342" i="7"/>
  <c r="B343" i="7"/>
  <c r="B344" i="7"/>
  <c r="B345" i="7"/>
  <c r="B346" i="7"/>
  <c r="B347" i="7"/>
  <c r="B348" i="7"/>
  <c r="B349" i="7"/>
  <c r="B350" i="7"/>
  <c r="B351" i="7"/>
  <c r="B352" i="7"/>
  <c r="B353" i="7"/>
  <c r="B354" i="7"/>
  <c r="B355" i="7"/>
  <c r="B356" i="7"/>
  <c r="B357" i="7"/>
  <c r="B358" i="7"/>
  <c r="B359" i="7"/>
  <c r="B360" i="7"/>
  <c r="B361" i="7"/>
  <c r="B362" i="7"/>
  <c r="B363" i="7"/>
  <c r="B364" i="7"/>
  <c r="B365" i="7"/>
  <c r="B366" i="7"/>
  <c r="B367" i="7"/>
  <c r="B368" i="7"/>
  <c r="B369" i="7"/>
  <c r="B370" i="7"/>
  <c r="B371" i="7"/>
  <c r="B372" i="7"/>
  <c r="B373" i="7"/>
  <c r="B374" i="7"/>
  <c r="B375" i="7"/>
  <c r="B376" i="7"/>
  <c r="B377" i="7"/>
  <c r="B378" i="7"/>
  <c r="B379" i="7"/>
  <c r="B380" i="7"/>
  <c r="B381" i="7"/>
  <c r="B382" i="7"/>
  <c r="B383" i="7"/>
  <c r="B384" i="7"/>
  <c r="B385" i="7"/>
  <c r="B386" i="7"/>
  <c r="B387" i="7"/>
  <c r="B388" i="7"/>
  <c r="B389" i="7"/>
  <c r="B390" i="7"/>
  <c r="B391" i="7"/>
  <c r="B392" i="7"/>
  <c r="B393" i="7"/>
  <c r="B394" i="7"/>
  <c r="B395" i="7"/>
  <c r="B396" i="7"/>
  <c r="B397" i="7"/>
  <c r="B398" i="7"/>
  <c r="B399" i="7"/>
  <c r="B400" i="7"/>
  <c r="B401" i="7"/>
  <c r="B402" i="7"/>
  <c r="B403" i="7"/>
  <c r="B404" i="7"/>
  <c r="B405" i="7"/>
  <c r="B406" i="7"/>
  <c r="B407" i="7"/>
  <c r="B408" i="7"/>
  <c r="B409" i="7"/>
  <c r="B410" i="7"/>
  <c r="B411" i="7"/>
  <c r="B412" i="7"/>
  <c r="B413" i="7"/>
  <c r="B414" i="7"/>
  <c r="B415" i="7"/>
  <c r="B416" i="7"/>
  <c r="B417" i="7"/>
  <c r="B418" i="7"/>
  <c r="B419" i="7"/>
  <c r="B420" i="7"/>
  <c r="B421" i="7"/>
  <c r="B422" i="7"/>
  <c r="B423" i="7"/>
  <c r="B424" i="7"/>
  <c r="B425" i="7"/>
  <c r="B426" i="7"/>
  <c r="B427" i="7"/>
  <c r="B428" i="7"/>
  <c r="B429" i="7"/>
  <c r="B430" i="7"/>
  <c r="B431" i="7"/>
  <c r="B432" i="7"/>
  <c r="B433" i="7"/>
  <c r="B434" i="7"/>
  <c r="B435" i="7"/>
  <c r="B436" i="7"/>
  <c r="B437" i="7"/>
  <c r="B438" i="7"/>
  <c r="B439" i="7"/>
  <c r="B440" i="7"/>
  <c r="B441" i="7"/>
  <c r="B442" i="7"/>
  <c r="B443" i="7"/>
  <c r="B444" i="7"/>
  <c r="B445" i="7"/>
  <c r="B446" i="7"/>
  <c r="B447" i="7"/>
  <c r="B448" i="7"/>
  <c r="B449" i="7"/>
  <c r="B450" i="7"/>
  <c r="B451" i="7"/>
  <c r="B452" i="7"/>
  <c r="B453" i="7"/>
  <c r="B454" i="7"/>
  <c r="B455" i="7"/>
  <c r="B456" i="7"/>
  <c r="B457" i="7"/>
  <c r="B458" i="7"/>
  <c r="B459" i="7"/>
  <c r="B460" i="7"/>
  <c r="B461" i="7"/>
  <c r="B462" i="7"/>
  <c r="B463" i="7"/>
  <c r="B464" i="7"/>
  <c r="B465" i="7"/>
  <c r="B466" i="7"/>
  <c r="B467" i="7"/>
  <c r="B468" i="7"/>
  <c r="B469" i="7"/>
  <c r="B470" i="7"/>
  <c r="B471" i="7"/>
  <c r="B472" i="7"/>
  <c r="B473" i="7"/>
  <c r="B474" i="7"/>
  <c r="B475" i="7"/>
  <c r="B476" i="7"/>
  <c r="B477" i="7"/>
  <c r="B478" i="7"/>
  <c r="B479" i="7"/>
  <c r="B480" i="7"/>
  <c r="B481" i="7"/>
  <c r="B482" i="7"/>
  <c r="B483" i="7"/>
  <c r="B484" i="7"/>
  <c r="B485" i="7"/>
  <c r="B486" i="7"/>
  <c r="B487" i="7"/>
  <c r="B488" i="7"/>
  <c r="B489" i="7"/>
  <c r="B490" i="7"/>
  <c r="B491" i="7"/>
  <c r="B492" i="7"/>
  <c r="B493" i="7"/>
  <c r="B494" i="7"/>
  <c r="B495" i="7"/>
  <c r="B496" i="7"/>
  <c r="B497" i="7"/>
  <c r="B498" i="7"/>
  <c r="B499" i="7"/>
  <c r="B500" i="7"/>
  <c r="B501" i="7"/>
  <c r="B502" i="7"/>
  <c r="B503" i="7"/>
  <c r="B504" i="7"/>
  <c r="B505" i="7"/>
  <c r="B506" i="7"/>
  <c r="B507" i="7"/>
  <c r="B508" i="7"/>
  <c r="B509" i="7"/>
  <c r="B510" i="7"/>
  <c r="B511" i="7"/>
  <c r="B512" i="7"/>
  <c r="B513" i="7"/>
  <c r="B514" i="7"/>
  <c r="B515" i="7"/>
  <c r="B516" i="7"/>
  <c r="B517" i="7"/>
  <c r="B518" i="7"/>
  <c r="B519" i="7"/>
  <c r="B520" i="7"/>
  <c r="B521" i="7"/>
  <c r="B522" i="7"/>
  <c r="B523" i="7"/>
  <c r="B524" i="7"/>
  <c r="B525" i="7"/>
  <c r="B526" i="7"/>
  <c r="B527" i="7"/>
  <c r="B528" i="7"/>
  <c r="B529" i="7"/>
  <c r="B530" i="7"/>
  <c r="B531" i="7"/>
  <c r="B532" i="7"/>
  <c r="B533" i="7"/>
  <c r="B534" i="7"/>
  <c r="B535" i="7"/>
  <c r="B536" i="7"/>
  <c r="B537" i="7"/>
  <c r="B538" i="7"/>
  <c r="B539" i="7"/>
  <c r="B540" i="7"/>
  <c r="B541" i="7"/>
  <c r="B542" i="7"/>
  <c r="B543" i="7"/>
  <c r="B544" i="7"/>
  <c r="B545" i="7"/>
  <c r="B546" i="7"/>
  <c r="A6" i="8"/>
  <c r="A7" i="8"/>
  <c r="A8" i="8"/>
  <c r="A9" i="8"/>
  <c r="A10" i="8"/>
  <c r="A11" i="8"/>
  <c r="A12" i="8"/>
  <c r="A13" i="8"/>
  <c r="A14" i="8"/>
  <c r="A15" i="8"/>
  <c r="A16" i="8"/>
  <c r="A17" i="8"/>
  <c r="A18" i="8"/>
  <c r="A19" i="8"/>
  <c r="A20" i="8"/>
  <c r="A21" i="8"/>
  <c r="A22" i="8"/>
  <c r="A23" i="8"/>
  <c r="A24" i="8"/>
  <c r="A25" i="8"/>
  <c r="A26" i="8"/>
  <c r="A27" i="8"/>
  <c r="A28" i="8"/>
  <c r="A29" i="8"/>
  <c r="A30" i="8"/>
  <c r="A31" i="8"/>
  <c r="A32" i="8"/>
  <c r="A33" i="8"/>
  <c r="A34" i="8"/>
  <c r="A35" i="8"/>
  <c r="A36" i="8"/>
  <c r="A37" i="8"/>
  <c r="A38" i="8"/>
  <c r="A39" i="8"/>
  <c r="A40" i="8"/>
  <c r="A41" i="8"/>
  <c r="A42" i="8"/>
  <c r="A43" i="8"/>
  <c r="A44" i="8"/>
  <c r="A45" i="8"/>
  <c r="A46" i="8"/>
  <c r="A47" i="8"/>
  <c r="A48" i="8"/>
  <c r="A49" i="8"/>
  <c r="A50" i="8"/>
  <c r="A51" i="8"/>
  <c r="A52" i="8"/>
  <c r="A53" i="8"/>
  <c r="A54" i="8"/>
  <c r="A55" i="8"/>
  <c r="A56" i="8"/>
  <c r="A57" i="8"/>
  <c r="A58" i="8"/>
  <c r="A59" i="8"/>
  <c r="A60" i="8"/>
  <c r="A61" i="8"/>
  <c r="A62" i="8"/>
  <c r="A63" i="8"/>
  <c r="A64" i="8"/>
  <c r="A65" i="8"/>
  <c r="A66" i="8"/>
  <c r="A67" i="8"/>
  <c r="A68" i="8"/>
  <c r="A69" i="8"/>
  <c r="A70" i="8"/>
  <c r="A71" i="8"/>
  <c r="A72" i="8"/>
  <c r="A73" i="8"/>
  <c r="A74" i="8"/>
  <c r="A75" i="8"/>
  <c r="A76" i="8"/>
  <c r="A77" i="8"/>
  <c r="A78" i="8"/>
  <c r="A79" i="8"/>
  <c r="A80" i="8"/>
  <c r="A81" i="8"/>
  <c r="A82" i="8"/>
  <c r="A83" i="8"/>
  <c r="A84" i="8"/>
  <c r="A85" i="8"/>
  <c r="A86" i="8"/>
  <c r="A87" i="8"/>
  <c r="A88" i="8"/>
  <c r="A89" i="8"/>
  <c r="A90" i="8"/>
  <c r="A91" i="8"/>
  <c r="A92" i="8"/>
  <c r="A93" i="8"/>
  <c r="A94" i="8"/>
  <c r="A95" i="8"/>
  <c r="A96" i="8"/>
  <c r="A97" i="8"/>
  <c r="A98" i="8"/>
  <c r="A99" i="8"/>
  <c r="A100" i="8"/>
  <c r="A101" i="8"/>
  <c r="A102" i="8"/>
  <c r="A103" i="8"/>
  <c r="A104" i="8"/>
  <c r="A105" i="8"/>
  <c r="A106" i="8"/>
  <c r="A107" i="8"/>
  <c r="A108" i="8"/>
  <c r="A109" i="8"/>
  <c r="A110" i="8"/>
  <c r="A111" i="8"/>
  <c r="A112" i="8"/>
  <c r="A113" i="8"/>
  <c r="A114" i="8"/>
  <c r="A115" i="8"/>
  <c r="A116" i="8"/>
  <c r="A117" i="8"/>
  <c r="A118" i="8"/>
  <c r="A119" i="8"/>
  <c r="A120" i="8"/>
  <c r="A121" i="8"/>
  <c r="A122" i="8"/>
  <c r="A123" i="8"/>
  <c r="A124" i="8"/>
  <c r="A125" i="8"/>
  <c r="A126" i="8"/>
  <c r="A127" i="8"/>
  <c r="A128" i="8"/>
  <c r="A129" i="8"/>
  <c r="A130" i="8"/>
  <c r="A131" i="8"/>
  <c r="A132" i="8"/>
  <c r="A133" i="8"/>
  <c r="A134" i="8"/>
  <c r="A135" i="8"/>
  <c r="A136" i="8"/>
  <c r="A137" i="8"/>
  <c r="A138" i="8"/>
  <c r="A139" i="8"/>
  <c r="A140" i="8"/>
  <c r="A141" i="8"/>
  <c r="A142" i="8"/>
  <c r="A143" i="8"/>
  <c r="A144" i="8"/>
  <c r="A145" i="8"/>
  <c r="A146" i="8"/>
  <c r="A147" i="8"/>
  <c r="A148" i="8"/>
  <c r="A149" i="8"/>
  <c r="A150" i="8"/>
  <c r="A151" i="8"/>
  <c r="A152" i="8"/>
  <c r="A153" i="8"/>
  <c r="A154" i="8"/>
  <c r="A155" i="8"/>
  <c r="A156" i="8"/>
  <c r="A157" i="8"/>
  <c r="A158" i="8"/>
  <c r="A159" i="8"/>
  <c r="A160" i="8"/>
  <c r="A161" i="8"/>
  <c r="A162" i="8"/>
  <c r="A163" i="8"/>
  <c r="A164" i="8"/>
  <c r="A165" i="8"/>
  <c r="A166" i="8"/>
  <c r="A167" i="8"/>
  <c r="A168" i="8"/>
  <c r="A169" i="8"/>
  <c r="A170" i="8"/>
  <c r="A171" i="8"/>
  <c r="A172" i="8"/>
  <c r="A173" i="8"/>
  <c r="A174" i="8"/>
  <c r="A175" i="8"/>
  <c r="A176" i="8"/>
  <c r="A177" i="8"/>
  <c r="A178" i="8"/>
  <c r="A179" i="8"/>
  <c r="A180" i="8"/>
  <c r="A181" i="8"/>
  <c r="A182" i="8"/>
  <c r="A183" i="8"/>
  <c r="A184" i="8"/>
  <c r="A185" i="8"/>
  <c r="A186" i="8"/>
  <c r="A187" i="8"/>
  <c r="A188" i="8"/>
  <c r="A189" i="8"/>
  <c r="A190" i="8"/>
  <c r="A191" i="8"/>
  <c r="A192" i="8"/>
  <c r="A193" i="8"/>
  <c r="A194" i="8"/>
  <c r="A195" i="8"/>
  <c r="A196" i="8"/>
  <c r="A197" i="8"/>
  <c r="A198" i="8"/>
  <c r="A199" i="8"/>
  <c r="A200" i="8"/>
  <c r="A201" i="8"/>
  <c r="A202" i="8"/>
  <c r="A203" i="8"/>
  <c r="A204" i="8"/>
  <c r="A205" i="8"/>
  <c r="A206" i="8"/>
  <c r="A207" i="8"/>
  <c r="A208" i="8"/>
  <c r="A209" i="8"/>
  <c r="A210" i="8"/>
  <c r="A211" i="8"/>
  <c r="A212" i="8"/>
  <c r="A213" i="8"/>
  <c r="A214" i="8"/>
  <c r="A215" i="8"/>
  <c r="A216" i="8"/>
  <c r="A217" i="8"/>
  <c r="A218" i="8"/>
  <c r="A219" i="8"/>
  <c r="A220" i="8"/>
  <c r="A221" i="8"/>
  <c r="A222" i="8"/>
  <c r="A223" i="8"/>
  <c r="A224" i="8"/>
  <c r="A225" i="8"/>
  <c r="A226" i="8"/>
  <c r="A227" i="8"/>
  <c r="A228" i="8"/>
  <c r="A229" i="8"/>
  <c r="A230" i="8"/>
  <c r="A231" i="8"/>
  <c r="A232" i="8"/>
  <c r="A233" i="8"/>
  <c r="A234" i="8"/>
  <c r="A235" i="8"/>
  <c r="A236" i="8"/>
  <c r="A237" i="8"/>
  <c r="A238" i="8"/>
  <c r="A239" i="8"/>
  <c r="A240" i="8"/>
  <c r="A241" i="8"/>
  <c r="A242" i="8"/>
  <c r="A243" i="8"/>
  <c r="A244" i="8"/>
  <c r="A245" i="8"/>
  <c r="A246" i="8"/>
  <c r="A247" i="8"/>
  <c r="A248" i="8"/>
  <c r="A249" i="8"/>
  <c r="A250" i="8"/>
  <c r="A251" i="8"/>
  <c r="A252" i="8"/>
  <c r="A253" i="8"/>
  <c r="A254" i="8"/>
  <c r="A255" i="8"/>
  <c r="A256" i="8"/>
  <c r="A257" i="8"/>
  <c r="A258" i="8"/>
  <c r="A259" i="8"/>
  <c r="A260" i="8"/>
  <c r="A261" i="8"/>
  <c r="A262" i="8"/>
  <c r="A263" i="8"/>
  <c r="A264" i="8"/>
  <c r="A265" i="8"/>
  <c r="A266" i="8"/>
  <c r="A267" i="8"/>
  <c r="A268" i="8"/>
  <c r="A269" i="8"/>
  <c r="A270" i="8"/>
  <c r="A271" i="8"/>
  <c r="A272" i="8"/>
  <c r="A273" i="8"/>
  <c r="A274" i="8"/>
  <c r="A275" i="8"/>
  <c r="A276" i="8"/>
  <c r="A277" i="8"/>
  <c r="A278" i="8"/>
  <c r="A279" i="8"/>
  <c r="A280" i="8"/>
  <c r="A281" i="8"/>
  <c r="A282" i="8"/>
  <c r="A283" i="8"/>
  <c r="A284" i="8"/>
  <c r="A285" i="8"/>
  <c r="A286" i="8"/>
  <c r="A287" i="8"/>
  <c r="A288" i="8"/>
  <c r="A289" i="8"/>
  <c r="A290" i="8"/>
  <c r="A291" i="8"/>
  <c r="A292" i="8"/>
  <c r="A293" i="8"/>
  <c r="A294" i="8"/>
  <c r="A295" i="8"/>
  <c r="A296" i="8"/>
  <c r="A297" i="8"/>
  <c r="A298" i="8"/>
  <c r="A299" i="8"/>
  <c r="A300" i="8"/>
  <c r="A301" i="8"/>
  <c r="A302" i="8"/>
  <c r="A303" i="8"/>
  <c r="A304" i="8"/>
  <c r="A305" i="8"/>
  <c r="A306" i="8"/>
  <c r="A307" i="8"/>
  <c r="A308" i="8"/>
  <c r="A309" i="8"/>
  <c r="A310" i="8"/>
  <c r="A311" i="8"/>
  <c r="A312" i="8"/>
  <c r="A313" i="8"/>
  <c r="A314" i="8"/>
  <c r="A315" i="8"/>
  <c r="A316" i="8"/>
  <c r="A317" i="8"/>
  <c r="A318" i="8"/>
  <c r="A319" i="8"/>
  <c r="A320" i="8"/>
  <c r="A321" i="8"/>
  <c r="A322" i="8"/>
  <c r="A323" i="8"/>
  <c r="A324" i="8"/>
  <c r="A325" i="8"/>
  <c r="A326" i="8"/>
  <c r="A327" i="8"/>
  <c r="A328" i="8"/>
  <c r="A329" i="8"/>
  <c r="A330" i="8"/>
  <c r="A331" i="8"/>
  <c r="A332" i="8"/>
  <c r="A333" i="8"/>
  <c r="A334" i="8"/>
  <c r="A335" i="8"/>
  <c r="A336" i="8"/>
  <c r="A337" i="8"/>
  <c r="A338" i="8"/>
  <c r="A339" i="8"/>
  <c r="A340" i="8"/>
  <c r="A341" i="8"/>
  <c r="A342" i="8"/>
  <c r="A343" i="8"/>
  <c r="A344" i="8"/>
  <c r="A345" i="8"/>
  <c r="A346" i="8"/>
  <c r="A347" i="8"/>
  <c r="A348" i="8"/>
  <c r="A349" i="8"/>
  <c r="A350" i="8"/>
  <c r="A351" i="8"/>
  <c r="A352" i="8"/>
  <c r="A353" i="8"/>
  <c r="A354" i="8"/>
  <c r="A355" i="8"/>
  <c r="A356" i="8"/>
  <c r="A357" i="8"/>
  <c r="A358" i="8"/>
  <c r="A359" i="8"/>
  <c r="A360" i="8"/>
  <c r="A361" i="8"/>
  <c r="A362" i="8"/>
  <c r="A363" i="8"/>
  <c r="A364" i="8"/>
  <c r="A365" i="8"/>
  <c r="A366" i="8"/>
  <c r="A367" i="8"/>
  <c r="A368" i="8"/>
  <c r="A369" i="8"/>
  <c r="A370" i="8"/>
  <c r="A371" i="8"/>
  <c r="A372" i="8"/>
  <c r="A373" i="8"/>
  <c r="A374" i="8"/>
  <c r="A375" i="8"/>
  <c r="A376" i="8"/>
  <c r="A377" i="8"/>
  <c r="A378" i="8"/>
  <c r="A379" i="8"/>
  <c r="A380" i="8"/>
  <c r="A381" i="8"/>
  <c r="A382" i="8"/>
  <c r="A383" i="8"/>
  <c r="A384" i="8"/>
  <c r="A385" i="8"/>
  <c r="A386" i="8"/>
  <c r="A387" i="8"/>
  <c r="A388" i="8"/>
  <c r="A389" i="8"/>
  <c r="A390" i="8"/>
  <c r="A391" i="8"/>
  <c r="A392" i="8"/>
  <c r="A393" i="8"/>
  <c r="A394" i="8"/>
  <c r="A395" i="8"/>
  <c r="A396" i="8"/>
  <c r="A397" i="8"/>
  <c r="A398" i="8"/>
  <c r="A399" i="8"/>
  <c r="A400" i="8"/>
  <c r="A401" i="8"/>
  <c r="A402" i="8"/>
  <c r="A403" i="8"/>
  <c r="A404" i="8"/>
  <c r="A405" i="8"/>
  <c r="A406" i="8"/>
  <c r="A407" i="8"/>
  <c r="A408" i="8"/>
  <c r="A409" i="8"/>
  <c r="A410" i="8"/>
  <c r="A411" i="8"/>
  <c r="A412" i="8"/>
  <c r="A413" i="8"/>
  <c r="A414" i="8"/>
  <c r="A415" i="8"/>
  <c r="A416" i="8"/>
  <c r="A417" i="8"/>
  <c r="A418" i="8"/>
  <c r="A419" i="8"/>
  <c r="A420" i="8"/>
  <c r="A421" i="8"/>
  <c r="A422" i="8"/>
  <c r="A423" i="8"/>
  <c r="A424" i="8"/>
  <c r="A425" i="8"/>
  <c r="A426" i="8"/>
  <c r="A427" i="8"/>
  <c r="A428" i="8"/>
  <c r="A429" i="8"/>
  <c r="A430" i="8"/>
  <c r="A431" i="8"/>
  <c r="A432" i="8"/>
  <c r="A433" i="8"/>
  <c r="A434" i="8"/>
  <c r="A435" i="8"/>
  <c r="A436" i="8"/>
  <c r="A437" i="8"/>
  <c r="A438" i="8"/>
  <c r="A439" i="8"/>
  <c r="A440" i="8"/>
  <c r="A441" i="8"/>
  <c r="A442" i="8"/>
  <c r="A443" i="8"/>
  <c r="A444" i="8"/>
  <c r="A445" i="8"/>
  <c r="A446" i="8"/>
  <c r="A447" i="8"/>
  <c r="A448" i="8"/>
  <c r="A449" i="8"/>
  <c r="A450" i="8"/>
  <c r="A451" i="8"/>
  <c r="A452" i="8"/>
  <c r="A453" i="8"/>
  <c r="A454" i="8"/>
  <c r="A455" i="8"/>
  <c r="A456" i="8"/>
  <c r="A457" i="8"/>
  <c r="A458" i="8"/>
  <c r="A459" i="8"/>
  <c r="A460" i="8"/>
  <c r="A461" i="8"/>
  <c r="A462" i="8"/>
  <c r="A463" i="8"/>
  <c r="A464" i="8"/>
  <c r="A465" i="8"/>
  <c r="A466" i="8"/>
  <c r="A467" i="8"/>
  <c r="A468" i="8"/>
  <c r="A469" i="8"/>
  <c r="A470" i="8"/>
  <c r="A471" i="8"/>
  <c r="A472" i="8"/>
  <c r="A473" i="8"/>
  <c r="A474" i="8"/>
  <c r="A475" i="8"/>
  <c r="A476" i="8"/>
  <c r="A477" i="8"/>
  <c r="A478" i="8"/>
  <c r="A479" i="8"/>
  <c r="A480" i="8"/>
  <c r="A481" i="8"/>
  <c r="A482" i="8"/>
  <c r="A483" i="8"/>
  <c r="A484" i="8"/>
  <c r="A485" i="8"/>
  <c r="A486" i="8"/>
  <c r="A487" i="8"/>
  <c r="A488" i="8"/>
  <c r="A489" i="8"/>
  <c r="A490" i="8"/>
  <c r="A491" i="8"/>
  <c r="A492" i="8"/>
  <c r="A493" i="8"/>
  <c r="A494" i="8"/>
  <c r="A495" i="8"/>
  <c r="A496" i="8"/>
  <c r="A497" i="8"/>
  <c r="A498" i="8"/>
  <c r="A499" i="8"/>
  <c r="A500" i="8"/>
  <c r="A501" i="8"/>
  <c r="A502" i="8"/>
  <c r="A503" i="8"/>
  <c r="A504" i="8"/>
  <c r="A505" i="8"/>
  <c r="A506" i="8"/>
  <c r="A507" i="8"/>
  <c r="A508" i="8"/>
  <c r="A509" i="8"/>
  <c r="A510" i="8"/>
  <c r="A511" i="8"/>
  <c r="A512" i="8"/>
  <c r="A513" i="8"/>
  <c r="A514" i="8"/>
  <c r="A515" i="8"/>
  <c r="A516" i="8"/>
  <c r="A517" i="8"/>
  <c r="A518" i="8"/>
  <c r="A519" i="8"/>
  <c r="A520" i="8"/>
  <c r="A521" i="8"/>
  <c r="A522" i="8"/>
  <c r="A523" i="8"/>
  <c r="A524" i="8"/>
  <c r="A525" i="8"/>
  <c r="A526" i="8"/>
  <c r="A527" i="8"/>
  <c r="A528" i="8"/>
  <c r="A529" i="8"/>
  <c r="A530" i="8"/>
  <c r="A531" i="8"/>
  <c r="A532" i="8"/>
  <c r="A533" i="8"/>
  <c r="A534" i="8"/>
  <c r="A535" i="8"/>
  <c r="A536" i="8"/>
  <c r="A537" i="8"/>
  <c r="A538" i="8"/>
  <c r="A539" i="8"/>
  <c r="A540" i="8"/>
  <c r="A541" i="8"/>
  <c r="A542" i="8"/>
  <c r="A543" i="8"/>
  <c r="A544" i="8"/>
  <c r="A545" i="8"/>
  <c r="B6" i="8"/>
  <c r="B7" i="8"/>
  <c r="B8" i="8"/>
  <c r="B9" i="8"/>
  <c r="B10" i="8"/>
  <c r="B11" i="8"/>
  <c r="B12" i="8"/>
  <c r="B13" i="8"/>
  <c r="B14" i="8"/>
  <c r="B15" i="8"/>
  <c r="B16" i="8"/>
  <c r="B17" i="8"/>
  <c r="B18" i="8"/>
  <c r="B19" i="8"/>
  <c r="B20" i="8"/>
  <c r="B21" i="8"/>
  <c r="B22" i="8"/>
  <c r="B23" i="8"/>
  <c r="B24" i="8"/>
  <c r="B25" i="8"/>
  <c r="B26" i="8"/>
  <c r="B27" i="8"/>
  <c r="B28" i="8"/>
  <c r="B29" i="8"/>
  <c r="B30" i="8"/>
  <c r="B31" i="8"/>
  <c r="B32" i="8"/>
  <c r="B33" i="8"/>
  <c r="B34" i="8"/>
  <c r="B35" i="8"/>
  <c r="B36" i="8"/>
  <c r="B37" i="8"/>
  <c r="B38" i="8"/>
  <c r="B39" i="8"/>
  <c r="B40" i="8"/>
  <c r="B41" i="8"/>
  <c r="B42" i="8"/>
  <c r="B43" i="8"/>
  <c r="B44" i="8"/>
  <c r="B45" i="8"/>
  <c r="B46" i="8"/>
  <c r="B47" i="8"/>
  <c r="B48" i="8"/>
  <c r="B49" i="8"/>
  <c r="B50" i="8"/>
  <c r="B51" i="8"/>
  <c r="B52" i="8"/>
  <c r="B53" i="8"/>
  <c r="B54" i="8"/>
  <c r="B55" i="8"/>
  <c r="B56" i="8"/>
  <c r="B57" i="8"/>
  <c r="B58" i="8"/>
  <c r="B59" i="8"/>
  <c r="B60" i="8"/>
  <c r="B61" i="8"/>
  <c r="B62" i="8"/>
  <c r="B63" i="8"/>
  <c r="B64" i="8"/>
  <c r="B65" i="8"/>
  <c r="B66" i="8"/>
  <c r="B67" i="8"/>
  <c r="B68" i="8"/>
  <c r="B69" i="8"/>
  <c r="B70" i="8"/>
  <c r="B71" i="8"/>
  <c r="B72" i="8"/>
  <c r="B73" i="8"/>
  <c r="B74" i="8"/>
  <c r="B75" i="8"/>
  <c r="B76" i="8"/>
  <c r="B77" i="8"/>
  <c r="B78" i="8"/>
  <c r="B79" i="8"/>
  <c r="B80" i="8"/>
  <c r="B81" i="8"/>
  <c r="B82" i="8"/>
  <c r="B83" i="8"/>
  <c r="B84" i="8"/>
  <c r="B85" i="8"/>
  <c r="B86" i="8"/>
  <c r="B87" i="8"/>
  <c r="B88" i="8"/>
  <c r="B89" i="8"/>
  <c r="B90" i="8"/>
  <c r="B91" i="8"/>
  <c r="B92" i="8"/>
  <c r="B93" i="8"/>
  <c r="B94" i="8"/>
  <c r="B95" i="8"/>
  <c r="B96" i="8"/>
  <c r="B97" i="8"/>
  <c r="B98" i="8"/>
  <c r="B99" i="8"/>
  <c r="B100" i="8"/>
  <c r="B101" i="8"/>
  <c r="B102" i="8"/>
  <c r="B103" i="8"/>
  <c r="B104" i="8"/>
  <c r="B105" i="8"/>
  <c r="B106" i="8"/>
  <c r="B107" i="8"/>
  <c r="B108" i="8"/>
  <c r="B109" i="8"/>
  <c r="B110" i="8"/>
  <c r="B111" i="8"/>
  <c r="B112" i="8"/>
  <c r="B113" i="8"/>
  <c r="B114" i="8"/>
  <c r="B115" i="8"/>
  <c r="B116" i="8"/>
  <c r="B117" i="8"/>
  <c r="B118" i="8"/>
  <c r="B119" i="8"/>
  <c r="B120" i="8"/>
  <c r="B121" i="8"/>
  <c r="B122" i="8"/>
  <c r="B123" i="8"/>
  <c r="B124" i="8"/>
  <c r="B125" i="8"/>
  <c r="B126" i="8"/>
  <c r="B127" i="8"/>
  <c r="B128" i="8"/>
  <c r="B129" i="8"/>
  <c r="B130" i="8"/>
  <c r="B131" i="8"/>
  <c r="B132" i="8"/>
  <c r="B133" i="8"/>
  <c r="B134" i="8"/>
  <c r="B135" i="8"/>
  <c r="B136" i="8"/>
  <c r="B137" i="8"/>
  <c r="B138" i="8"/>
  <c r="B139" i="8"/>
  <c r="B140" i="8"/>
  <c r="B141" i="8"/>
  <c r="B142" i="8"/>
  <c r="B143" i="8"/>
  <c r="B144" i="8"/>
  <c r="B145" i="8"/>
  <c r="B146" i="8"/>
  <c r="B147" i="8"/>
  <c r="B148" i="8"/>
  <c r="B149" i="8"/>
  <c r="B150" i="8"/>
  <c r="B151" i="8"/>
  <c r="B152" i="8"/>
  <c r="B153" i="8"/>
  <c r="B154" i="8"/>
  <c r="B155" i="8"/>
  <c r="B156" i="8"/>
  <c r="B157" i="8"/>
  <c r="B158" i="8"/>
  <c r="B159" i="8"/>
  <c r="B160" i="8"/>
  <c r="B161" i="8"/>
  <c r="B162" i="8"/>
  <c r="B163" i="8"/>
  <c r="B164" i="8"/>
  <c r="B165" i="8"/>
  <c r="B166" i="8"/>
  <c r="B167" i="8"/>
  <c r="B168" i="8"/>
  <c r="B169" i="8"/>
  <c r="B170" i="8"/>
  <c r="B171" i="8"/>
  <c r="B172" i="8"/>
  <c r="B173" i="8"/>
  <c r="B174" i="8"/>
  <c r="B175" i="8"/>
  <c r="B176" i="8"/>
  <c r="B177" i="8"/>
  <c r="B178" i="8"/>
  <c r="B179" i="8"/>
  <c r="B180" i="8"/>
  <c r="B181" i="8"/>
  <c r="B182" i="8"/>
  <c r="B183" i="8"/>
  <c r="B184" i="8"/>
  <c r="B185" i="8"/>
  <c r="B186" i="8"/>
  <c r="B187" i="8"/>
  <c r="B188" i="8"/>
  <c r="B189" i="8"/>
  <c r="B190" i="8"/>
  <c r="B191" i="8"/>
  <c r="B192" i="8"/>
  <c r="B193" i="8"/>
  <c r="B194" i="8"/>
  <c r="B195" i="8"/>
  <c r="B196" i="8"/>
  <c r="B197" i="8"/>
  <c r="B198" i="8"/>
  <c r="B199" i="8"/>
  <c r="B200" i="8"/>
  <c r="B201" i="8"/>
  <c r="B202" i="8"/>
  <c r="B203" i="8"/>
  <c r="B204" i="8"/>
  <c r="B205" i="8"/>
  <c r="B206" i="8"/>
  <c r="B207" i="8"/>
  <c r="B208" i="8"/>
  <c r="B209" i="8"/>
  <c r="B210" i="8"/>
  <c r="B211" i="8"/>
  <c r="B212" i="8"/>
  <c r="B213" i="8"/>
  <c r="B214" i="8"/>
  <c r="B215" i="8"/>
  <c r="B216" i="8"/>
  <c r="B217" i="8"/>
  <c r="B218" i="8"/>
  <c r="B219" i="8"/>
  <c r="B220" i="8"/>
  <c r="B221" i="8"/>
  <c r="B222" i="8"/>
  <c r="B223" i="8"/>
  <c r="B224" i="8"/>
  <c r="B225" i="8"/>
  <c r="B226" i="8"/>
  <c r="B227" i="8"/>
  <c r="B228" i="8"/>
  <c r="B229" i="8"/>
  <c r="B230" i="8"/>
  <c r="B231" i="8"/>
  <c r="B232" i="8"/>
  <c r="B233" i="8"/>
  <c r="B234" i="8"/>
  <c r="B235" i="8"/>
  <c r="B236" i="8"/>
  <c r="B237" i="8"/>
  <c r="B238" i="8"/>
  <c r="B239" i="8"/>
  <c r="B240" i="8"/>
  <c r="B241" i="8"/>
  <c r="B242" i="8"/>
  <c r="B243" i="8"/>
  <c r="B244" i="8"/>
  <c r="B245" i="8"/>
  <c r="B246" i="8"/>
  <c r="B247" i="8"/>
  <c r="B248" i="8"/>
  <c r="B249" i="8"/>
  <c r="B250" i="8"/>
  <c r="B251" i="8"/>
  <c r="B252" i="8"/>
  <c r="B253" i="8"/>
  <c r="B254" i="8"/>
  <c r="B255" i="8"/>
  <c r="B256" i="8"/>
  <c r="B257" i="8"/>
  <c r="B258" i="8"/>
  <c r="B259" i="8"/>
  <c r="B260" i="8"/>
  <c r="B261" i="8"/>
  <c r="B262" i="8"/>
  <c r="B263" i="8"/>
  <c r="B264" i="8"/>
  <c r="B265" i="8"/>
  <c r="B266" i="8"/>
  <c r="B267" i="8"/>
  <c r="B268" i="8"/>
  <c r="B269" i="8"/>
  <c r="B270" i="8"/>
  <c r="B271" i="8"/>
  <c r="B272" i="8"/>
  <c r="B273" i="8"/>
  <c r="B274" i="8"/>
  <c r="B275" i="8"/>
  <c r="B276" i="8"/>
  <c r="B277" i="8"/>
  <c r="B278" i="8"/>
  <c r="B279" i="8"/>
  <c r="B280" i="8"/>
  <c r="B281" i="8"/>
  <c r="B282" i="8"/>
  <c r="B283" i="8"/>
  <c r="B284" i="8"/>
  <c r="B285" i="8"/>
  <c r="B286" i="8"/>
  <c r="B287" i="8"/>
  <c r="B288" i="8"/>
  <c r="B289" i="8"/>
  <c r="B290" i="8"/>
  <c r="B291" i="8"/>
  <c r="B292" i="8"/>
  <c r="B293" i="8"/>
  <c r="B294" i="8"/>
  <c r="B295" i="8"/>
  <c r="B296" i="8"/>
  <c r="B297" i="8"/>
  <c r="B298" i="8"/>
  <c r="B299" i="8"/>
  <c r="B300" i="8"/>
  <c r="B301" i="8"/>
  <c r="B302" i="8"/>
  <c r="B303" i="8"/>
  <c r="B304" i="8"/>
  <c r="B305" i="8"/>
  <c r="B306" i="8"/>
  <c r="B307" i="8"/>
  <c r="B308" i="8"/>
  <c r="B309" i="8"/>
  <c r="B310" i="8"/>
  <c r="B311" i="8"/>
  <c r="B312" i="8"/>
  <c r="B313" i="8"/>
  <c r="B314" i="8"/>
  <c r="B315" i="8"/>
  <c r="B316" i="8"/>
  <c r="B317" i="8"/>
  <c r="B318" i="8"/>
  <c r="B319" i="8"/>
  <c r="B320" i="8"/>
  <c r="B321" i="8"/>
  <c r="B322" i="8"/>
  <c r="B323" i="8"/>
  <c r="B324" i="8"/>
  <c r="B325" i="8"/>
  <c r="B326" i="8"/>
  <c r="B327" i="8"/>
  <c r="B328" i="8"/>
  <c r="B329" i="8"/>
  <c r="B330" i="8"/>
  <c r="B331" i="8"/>
  <c r="B332" i="8"/>
  <c r="B333" i="8"/>
  <c r="B334" i="8"/>
  <c r="B335" i="8"/>
  <c r="B336" i="8"/>
  <c r="B337" i="8"/>
  <c r="B338" i="8"/>
  <c r="B339" i="8"/>
  <c r="B340" i="8"/>
  <c r="B341" i="8"/>
  <c r="B342" i="8"/>
  <c r="B343" i="8"/>
  <c r="B344" i="8"/>
  <c r="B345" i="8"/>
  <c r="B346" i="8"/>
  <c r="B347" i="8"/>
  <c r="B348" i="8"/>
  <c r="B349" i="8"/>
  <c r="B350" i="8"/>
  <c r="B351" i="8"/>
  <c r="B352" i="8"/>
  <c r="B353" i="8"/>
  <c r="B354" i="8"/>
  <c r="B355" i="8"/>
  <c r="B356" i="8"/>
  <c r="B357" i="8"/>
  <c r="B358" i="8"/>
  <c r="B359" i="8"/>
  <c r="B360" i="8"/>
  <c r="B361" i="8"/>
  <c r="B362" i="8"/>
  <c r="B363" i="8"/>
  <c r="B364" i="8"/>
  <c r="B365" i="8"/>
  <c r="B366" i="8"/>
  <c r="B367" i="8"/>
  <c r="B368" i="8"/>
  <c r="B369" i="8"/>
  <c r="B370" i="8"/>
  <c r="B371" i="8"/>
  <c r="B372" i="8"/>
  <c r="B373" i="8"/>
  <c r="B374" i="8"/>
  <c r="B375" i="8"/>
  <c r="B376" i="8"/>
  <c r="B377" i="8"/>
  <c r="B378" i="8"/>
  <c r="B379" i="8"/>
  <c r="B380" i="8"/>
  <c r="B381" i="8"/>
  <c r="B382" i="8"/>
  <c r="B383" i="8"/>
  <c r="B384" i="8"/>
  <c r="B385" i="8"/>
  <c r="B386" i="8"/>
  <c r="B387" i="8"/>
  <c r="B388" i="8"/>
  <c r="B389" i="8"/>
  <c r="B390" i="8"/>
  <c r="B391" i="8"/>
  <c r="B392" i="8"/>
  <c r="B393" i="8"/>
  <c r="B394" i="8"/>
  <c r="B395" i="8"/>
  <c r="B396" i="8"/>
  <c r="B397" i="8"/>
  <c r="B398" i="8"/>
  <c r="B399" i="8"/>
  <c r="B400" i="8"/>
  <c r="B401" i="8"/>
  <c r="B402" i="8"/>
  <c r="B403" i="8"/>
  <c r="B404" i="8"/>
  <c r="B405" i="8"/>
  <c r="B406" i="8"/>
  <c r="B407" i="8"/>
  <c r="B408" i="8"/>
  <c r="B409" i="8"/>
  <c r="B410" i="8"/>
  <c r="B411" i="8"/>
  <c r="B412" i="8"/>
  <c r="B413" i="8"/>
  <c r="B414" i="8"/>
  <c r="B415" i="8"/>
  <c r="B416" i="8"/>
  <c r="B417" i="8"/>
  <c r="B418" i="8"/>
  <c r="B419" i="8"/>
  <c r="B420" i="8"/>
  <c r="B421" i="8"/>
  <c r="B422" i="8"/>
  <c r="B423" i="8"/>
  <c r="B424" i="8"/>
  <c r="B425" i="8"/>
  <c r="B426" i="8"/>
  <c r="B427" i="8"/>
  <c r="B428" i="8"/>
  <c r="B429" i="8"/>
  <c r="B430" i="8"/>
  <c r="B431" i="8"/>
  <c r="B432" i="8"/>
  <c r="B433" i="8"/>
  <c r="B434" i="8"/>
  <c r="B435" i="8"/>
  <c r="B436" i="8"/>
  <c r="B437" i="8"/>
  <c r="B438" i="8"/>
  <c r="B439" i="8"/>
  <c r="B440" i="8"/>
  <c r="B441" i="8"/>
  <c r="B442" i="8"/>
  <c r="B443" i="8"/>
  <c r="B444" i="8"/>
  <c r="B445" i="8"/>
  <c r="B446" i="8"/>
  <c r="B447" i="8"/>
  <c r="B448" i="8"/>
  <c r="B449" i="8"/>
  <c r="B450" i="8"/>
  <c r="B451" i="8"/>
  <c r="B452" i="8"/>
  <c r="B453" i="8"/>
  <c r="B454" i="8"/>
  <c r="B455" i="8"/>
  <c r="B456" i="8"/>
  <c r="B457" i="8"/>
  <c r="B458" i="8"/>
  <c r="B459" i="8"/>
  <c r="B460" i="8"/>
  <c r="B461" i="8"/>
  <c r="B462" i="8"/>
  <c r="B463" i="8"/>
  <c r="B464" i="8"/>
  <c r="B465" i="8"/>
  <c r="B466" i="8"/>
  <c r="B467" i="8"/>
  <c r="B468" i="8"/>
  <c r="B469" i="8"/>
  <c r="B470" i="8"/>
  <c r="B471" i="8"/>
  <c r="B472" i="8"/>
  <c r="B473" i="8"/>
  <c r="B474" i="8"/>
  <c r="B475" i="8"/>
  <c r="B476" i="8"/>
  <c r="B477" i="8"/>
  <c r="B478" i="8"/>
  <c r="B479" i="8"/>
  <c r="B480" i="8"/>
  <c r="B481" i="8"/>
  <c r="B482" i="8"/>
  <c r="B483" i="8"/>
  <c r="B484" i="8"/>
  <c r="B485" i="8"/>
  <c r="B486" i="8"/>
  <c r="B487" i="8"/>
  <c r="B488" i="8"/>
  <c r="B489" i="8"/>
  <c r="B490" i="8"/>
  <c r="B491" i="8"/>
  <c r="B492" i="8"/>
  <c r="B493" i="8"/>
  <c r="B494" i="8"/>
  <c r="B495" i="8"/>
  <c r="B496" i="8"/>
  <c r="B497" i="8"/>
  <c r="B498" i="8"/>
  <c r="B499" i="8"/>
  <c r="B500" i="8"/>
  <c r="B501" i="8"/>
  <c r="B502" i="8"/>
  <c r="B503" i="8"/>
  <c r="B504" i="8"/>
  <c r="B505" i="8"/>
  <c r="B506" i="8"/>
  <c r="B507" i="8"/>
  <c r="B508" i="8"/>
  <c r="B509" i="8"/>
  <c r="B510" i="8"/>
  <c r="B511" i="8"/>
  <c r="B512" i="8"/>
  <c r="B513" i="8"/>
  <c r="B514" i="8"/>
  <c r="B515" i="8"/>
  <c r="B516" i="8"/>
  <c r="B517" i="8"/>
  <c r="B518" i="8"/>
  <c r="B519" i="8"/>
  <c r="B520" i="8"/>
  <c r="B521" i="8"/>
  <c r="B522" i="8"/>
  <c r="B523" i="8"/>
  <c r="B524" i="8"/>
  <c r="B525" i="8"/>
  <c r="B526" i="8"/>
  <c r="B527" i="8"/>
  <c r="B528" i="8"/>
  <c r="B529" i="8"/>
  <c r="B530" i="8"/>
  <c r="B531" i="8"/>
  <c r="B532" i="8"/>
  <c r="B533" i="8"/>
  <c r="B534" i="8"/>
  <c r="B535" i="8"/>
  <c r="B536" i="8"/>
  <c r="B537" i="8"/>
  <c r="B538" i="8"/>
  <c r="B539" i="8"/>
  <c r="B540" i="8"/>
  <c r="B541" i="8"/>
  <c r="B542" i="8"/>
  <c r="B543" i="8"/>
  <c r="B544" i="8"/>
  <c r="B545" i="8"/>
  <c r="C545" i="8"/>
  <c r="D545" i="8"/>
  <c r="C546" i="7"/>
  <c r="D4" i="7"/>
  <c r="D6" i="7"/>
  <c r="D543" i="9"/>
  <c r="C6" i="8"/>
  <c r="D6" i="8"/>
  <c r="C7" i="7"/>
  <c r="D7" i="7"/>
  <c r="D542" i="9"/>
  <c r="C7" i="8"/>
  <c r="D7" i="8"/>
  <c r="C8" i="7"/>
  <c r="D8" i="7"/>
  <c r="D541" i="9"/>
  <c r="C8" i="8"/>
  <c r="D8" i="8"/>
  <c r="C9" i="7"/>
  <c r="C285" i="8"/>
  <c r="D285" i="8"/>
  <c r="C286" i="7"/>
  <c r="C542" i="8"/>
  <c r="D542" i="8"/>
  <c r="C543" i="7"/>
  <c r="C17" i="8"/>
  <c r="D17" i="8"/>
  <c r="C18" i="7"/>
  <c r="C34" i="8"/>
  <c r="D34" i="8"/>
  <c r="C35" i="7"/>
  <c r="C9" i="8"/>
  <c r="D9" i="8"/>
  <c r="C10" i="7"/>
  <c r="C23" i="8"/>
  <c r="D23" i="8"/>
  <c r="C24" i="7"/>
  <c r="C45" i="8"/>
  <c r="D45" i="8"/>
  <c r="C46" i="7"/>
  <c r="D9" i="7"/>
  <c r="D540" i="9"/>
  <c r="D10" i="7"/>
  <c r="D539" i="9"/>
  <c r="C10" i="8"/>
  <c r="D10" i="8"/>
  <c r="C11" i="7"/>
  <c r="D11" i="7"/>
  <c r="D538" i="9"/>
  <c r="C11" i="8"/>
  <c r="D11" i="8"/>
  <c r="C12" i="7"/>
  <c r="D12" i="7"/>
  <c r="D537" i="9"/>
  <c r="C12" i="8"/>
  <c r="D12" i="8"/>
  <c r="C13" i="7"/>
  <c r="D13" i="7"/>
  <c r="D536" i="9"/>
  <c r="C13" i="8"/>
  <c r="D13" i="8"/>
  <c r="C14" i="7"/>
  <c r="D14" i="7"/>
  <c r="D535" i="9"/>
  <c r="C14" i="8"/>
  <c r="D14" i="8"/>
  <c r="C15" i="7"/>
  <c r="D15" i="7"/>
  <c r="D534" i="9"/>
  <c r="C15" i="8"/>
  <c r="D15" i="8"/>
  <c r="C16" i="7"/>
  <c r="D16" i="7"/>
  <c r="D533" i="9"/>
  <c r="C16" i="8"/>
  <c r="D16" i="8"/>
  <c r="C17" i="7"/>
  <c r="D17" i="7"/>
  <c r="D532" i="9"/>
  <c r="D18" i="7"/>
  <c r="D531" i="9"/>
  <c r="C18" i="8"/>
  <c r="D18" i="8"/>
  <c r="C19" i="7"/>
  <c r="D19" i="7"/>
  <c r="D530" i="9"/>
  <c r="C19" i="8"/>
  <c r="D19" i="8"/>
  <c r="C20" i="7"/>
  <c r="D20" i="7"/>
  <c r="D529" i="9"/>
  <c r="C20" i="8"/>
  <c r="D20" i="8"/>
  <c r="C21" i="7"/>
  <c r="D21" i="7"/>
  <c r="D528" i="9"/>
  <c r="C21" i="8"/>
  <c r="D21" i="8"/>
  <c r="C22" i="7"/>
  <c r="D22" i="7"/>
  <c r="D527" i="9"/>
  <c r="C22" i="8"/>
  <c r="D22" i="8"/>
  <c r="C23" i="7"/>
  <c r="D23" i="7"/>
  <c r="D526" i="9"/>
  <c r="D24" i="7"/>
  <c r="D525" i="9"/>
  <c r="C24" i="8"/>
  <c r="D24" i="8"/>
  <c r="C25" i="7"/>
  <c r="D25" i="7"/>
  <c r="D524" i="9"/>
  <c r="C25" i="8"/>
  <c r="D25" i="8"/>
  <c r="C26" i="7"/>
  <c r="D26" i="7"/>
  <c r="D523" i="9"/>
  <c r="C26" i="8"/>
  <c r="D26" i="8"/>
  <c r="C27" i="7"/>
  <c r="D27" i="7"/>
  <c r="D522" i="9"/>
  <c r="C27" i="8"/>
  <c r="D27" i="8"/>
  <c r="C28" i="7"/>
  <c r="D28" i="7"/>
  <c r="D521" i="9"/>
  <c r="C28" i="8"/>
  <c r="D28" i="8"/>
  <c r="C29" i="7"/>
  <c r="D29" i="7"/>
  <c r="D520" i="9"/>
  <c r="C29" i="8"/>
  <c r="D29" i="8"/>
  <c r="C30" i="7"/>
  <c r="D30" i="7"/>
  <c r="D519" i="9"/>
  <c r="C30" i="8"/>
  <c r="D30" i="8"/>
  <c r="C31" i="7"/>
  <c r="D31" i="7"/>
  <c r="D518" i="9"/>
  <c r="C31" i="8"/>
  <c r="D31" i="8"/>
  <c r="C32" i="7"/>
  <c r="D32" i="7"/>
  <c r="D517" i="9"/>
  <c r="C32" i="8"/>
  <c r="D32" i="8"/>
  <c r="C33" i="7"/>
  <c r="D33" i="7"/>
  <c r="D516" i="9"/>
  <c r="C33" i="8"/>
  <c r="D33" i="8"/>
  <c r="C34" i="7"/>
  <c r="D34" i="7"/>
  <c r="D515" i="9"/>
  <c r="D35" i="7"/>
  <c r="D514" i="9"/>
  <c r="C35" i="8"/>
  <c r="D35" i="8"/>
  <c r="C36" i="7"/>
  <c r="D36" i="7"/>
  <c r="D513" i="9"/>
  <c r="C36" i="8"/>
  <c r="D36" i="8"/>
  <c r="C37" i="7"/>
  <c r="D37" i="7"/>
  <c r="D512" i="9"/>
  <c r="C37" i="8"/>
  <c r="D37" i="8"/>
  <c r="C38" i="7"/>
  <c r="D38" i="7"/>
  <c r="D511" i="9"/>
  <c r="C38" i="8"/>
  <c r="D38" i="8"/>
  <c r="C39" i="7"/>
  <c r="D39" i="7"/>
  <c r="D510" i="9"/>
  <c r="C39" i="8"/>
  <c r="D39" i="8"/>
  <c r="C40" i="7"/>
  <c r="D40" i="7"/>
  <c r="D509" i="9"/>
  <c r="C40" i="8"/>
  <c r="D40" i="8"/>
  <c r="C41" i="7"/>
  <c r="D41" i="7"/>
  <c r="D508" i="9"/>
  <c r="C41" i="8"/>
  <c r="D41" i="8"/>
  <c r="C42" i="7"/>
  <c r="D42" i="7"/>
  <c r="D507" i="9"/>
  <c r="C42" i="8"/>
  <c r="D42" i="8"/>
  <c r="C43" i="7"/>
  <c r="D43" i="7"/>
  <c r="D506" i="9"/>
  <c r="C43" i="8"/>
  <c r="D43" i="8"/>
  <c r="C44" i="7"/>
  <c r="D44" i="7"/>
  <c r="D505" i="9"/>
  <c r="C44" i="8"/>
  <c r="D44" i="8"/>
  <c r="C45" i="7"/>
  <c r="D45" i="7"/>
  <c r="D504" i="9"/>
  <c r="D46" i="7"/>
  <c r="D503" i="9"/>
  <c r="C46" i="8"/>
  <c r="D46" i="8"/>
  <c r="C47" i="7"/>
  <c r="D47" i="7"/>
  <c r="D502" i="9"/>
  <c r="C47" i="8"/>
  <c r="D47" i="8"/>
  <c r="C48" i="7"/>
  <c r="D48" i="7"/>
  <c r="D501" i="9"/>
  <c r="C48" i="8"/>
  <c r="D48" i="8"/>
  <c r="C49" i="7"/>
  <c r="D49" i="7"/>
  <c r="D500" i="9"/>
  <c r="C49" i="8"/>
  <c r="D49" i="8"/>
  <c r="C50" i="7"/>
  <c r="D50" i="7"/>
  <c r="D499" i="9"/>
  <c r="C50" i="8"/>
  <c r="D50" i="8"/>
  <c r="C51" i="7"/>
  <c r="D51" i="7"/>
  <c r="D498" i="9"/>
  <c r="C51" i="8"/>
  <c r="D51" i="8"/>
  <c r="C52" i="7"/>
  <c r="D52" i="7"/>
  <c r="D497" i="9"/>
  <c r="C52" i="8"/>
  <c r="D52" i="8"/>
  <c r="C53" i="7"/>
  <c r="D53" i="7"/>
  <c r="D496" i="9"/>
  <c r="C53" i="8"/>
  <c r="D53" i="8"/>
  <c r="C54" i="7"/>
  <c r="D54" i="7"/>
  <c r="D495" i="9"/>
  <c r="C54" i="8"/>
  <c r="D54" i="8"/>
  <c r="C55" i="7"/>
  <c r="D55" i="7"/>
  <c r="D494" i="9"/>
  <c r="C55" i="8"/>
  <c r="D55" i="8"/>
  <c r="C56" i="7"/>
  <c r="D56" i="7"/>
  <c r="D493" i="9"/>
  <c r="C56" i="8"/>
  <c r="D56" i="8"/>
  <c r="C57" i="7"/>
  <c r="D57" i="7"/>
  <c r="D492" i="9"/>
  <c r="C57" i="8"/>
  <c r="D57" i="8"/>
  <c r="C58" i="7"/>
  <c r="D58" i="7"/>
  <c r="D491" i="9"/>
  <c r="C58" i="8"/>
  <c r="D58" i="8"/>
  <c r="C59" i="7"/>
  <c r="D59" i="7"/>
  <c r="D490" i="9"/>
  <c r="C59" i="8"/>
  <c r="D59" i="8"/>
  <c r="C60" i="7"/>
  <c r="D60" i="7"/>
  <c r="D489" i="9"/>
  <c r="C60" i="8"/>
  <c r="D60" i="8"/>
  <c r="C61" i="7"/>
  <c r="D61" i="7"/>
  <c r="D488" i="9"/>
  <c r="C61" i="8"/>
  <c r="D61" i="8"/>
  <c r="C62" i="7"/>
  <c r="D62" i="7"/>
  <c r="D487" i="9"/>
  <c r="C62" i="8"/>
  <c r="D62" i="8"/>
  <c r="C63" i="7"/>
  <c r="D63" i="7"/>
  <c r="D486" i="9"/>
  <c r="C63" i="8"/>
  <c r="D63" i="8"/>
  <c r="C64" i="7"/>
  <c r="D64" i="7"/>
  <c r="D485" i="9"/>
  <c r="C64" i="8"/>
  <c r="D64" i="8"/>
  <c r="C65" i="7"/>
  <c r="D65" i="7"/>
  <c r="D484" i="9"/>
  <c r="C65" i="8"/>
  <c r="D65" i="8"/>
  <c r="C66" i="7"/>
  <c r="D66" i="7"/>
  <c r="D483" i="9"/>
  <c r="C66" i="8"/>
  <c r="D66" i="8"/>
  <c r="C67" i="7"/>
  <c r="D67" i="7"/>
  <c r="D482" i="9"/>
  <c r="C67" i="8"/>
  <c r="D67" i="8"/>
  <c r="C68" i="7"/>
  <c r="D68" i="7"/>
  <c r="D481" i="9"/>
  <c r="C68" i="8"/>
  <c r="D68" i="8"/>
  <c r="C69" i="7"/>
  <c r="D69" i="7"/>
  <c r="D480" i="9"/>
  <c r="C69" i="8"/>
  <c r="D69" i="8"/>
  <c r="C70" i="7"/>
  <c r="D70" i="7"/>
  <c r="D479" i="9"/>
  <c r="C70" i="8"/>
  <c r="D70" i="8"/>
  <c r="C71" i="7"/>
  <c r="D71" i="7"/>
  <c r="D478" i="9"/>
  <c r="C71" i="8"/>
  <c r="D71" i="8"/>
  <c r="C72" i="7"/>
  <c r="D72" i="7"/>
  <c r="D477" i="9"/>
  <c r="C72" i="8"/>
  <c r="D72" i="8"/>
  <c r="C73" i="7"/>
  <c r="D73" i="7"/>
  <c r="D476" i="9"/>
  <c r="C73" i="8"/>
  <c r="D73" i="8"/>
  <c r="C74" i="7"/>
  <c r="D74" i="7"/>
  <c r="D475" i="9"/>
  <c r="C74" i="8"/>
  <c r="D74" i="8"/>
  <c r="C75" i="7"/>
  <c r="D75" i="7"/>
  <c r="D474" i="9"/>
  <c r="C75" i="8"/>
  <c r="D75" i="8"/>
  <c r="C76" i="7"/>
  <c r="D76" i="7"/>
  <c r="D473" i="9"/>
  <c r="C76" i="8"/>
  <c r="D76" i="8"/>
  <c r="C77" i="7"/>
  <c r="D77" i="7"/>
  <c r="D472" i="9"/>
  <c r="C77" i="8"/>
  <c r="D77" i="8"/>
  <c r="C78" i="7"/>
  <c r="D78" i="7"/>
  <c r="D471" i="9"/>
  <c r="C78" i="8"/>
  <c r="D78" i="8"/>
  <c r="C79" i="7"/>
  <c r="D79" i="7"/>
  <c r="D470" i="9"/>
  <c r="C79" i="8"/>
  <c r="D79" i="8"/>
  <c r="C80" i="7"/>
  <c r="D80" i="7"/>
  <c r="D469" i="9"/>
  <c r="C80" i="8"/>
  <c r="D80" i="8"/>
  <c r="C81" i="7"/>
  <c r="D81" i="7"/>
  <c r="D468" i="9"/>
  <c r="C81" i="8"/>
  <c r="D81" i="8"/>
  <c r="C82" i="7"/>
  <c r="D82" i="7"/>
  <c r="D467" i="9"/>
  <c r="C82" i="8"/>
  <c r="D82" i="8"/>
  <c r="C83" i="7"/>
  <c r="D83" i="7"/>
  <c r="D466" i="9"/>
  <c r="C83" i="8"/>
  <c r="D83" i="8"/>
  <c r="C84" i="7"/>
  <c r="D84" i="7"/>
  <c r="D465" i="9"/>
  <c r="C84" i="8"/>
  <c r="D84" i="8"/>
  <c r="C85" i="7"/>
  <c r="D85" i="7"/>
  <c r="D464" i="9"/>
  <c r="C85" i="8"/>
  <c r="D85" i="8"/>
  <c r="C86" i="7"/>
  <c r="D86" i="7"/>
  <c r="D463" i="9"/>
  <c r="C86" i="8"/>
  <c r="D86" i="8"/>
  <c r="C87" i="7"/>
  <c r="D87" i="7"/>
  <c r="D462" i="9"/>
  <c r="C87" i="8"/>
  <c r="D87" i="8"/>
  <c r="C88" i="7"/>
  <c r="D88" i="7"/>
  <c r="D461" i="9"/>
  <c r="C88" i="8"/>
  <c r="D88" i="8"/>
  <c r="C89" i="7"/>
  <c r="D89" i="7"/>
  <c r="D460" i="9"/>
  <c r="C89" i="8"/>
  <c r="D89" i="8"/>
  <c r="C90" i="7"/>
  <c r="D90" i="7"/>
  <c r="D459" i="9"/>
  <c r="C90" i="8"/>
  <c r="D90" i="8"/>
  <c r="C91" i="7"/>
  <c r="D91" i="7"/>
  <c r="D458" i="9"/>
  <c r="C91" i="8"/>
  <c r="D91" i="8"/>
  <c r="C92" i="7"/>
  <c r="D92" i="7"/>
  <c r="D457" i="9"/>
  <c r="C92" i="8"/>
  <c r="D92" i="8"/>
  <c r="C93" i="7"/>
  <c r="D93" i="7"/>
  <c r="D456" i="9"/>
  <c r="C93" i="8"/>
  <c r="D93" i="8"/>
  <c r="C94" i="7"/>
  <c r="D94" i="7"/>
  <c r="D455" i="9"/>
  <c r="C94" i="8"/>
  <c r="D94" i="8"/>
  <c r="C95" i="7"/>
  <c r="D95" i="7"/>
  <c r="D454" i="9"/>
  <c r="C95" i="8"/>
  <c r="D95" i="8"/>
  <c r="C96" i="7"/>
  <c r="D96" i="7"/>
  <c r="D453" i="9"/>
  <c r="C96" i="8"/>
  <c r="D96" i="8"/>
  <c r="C97" i="7"/>
  <c r="D97" i="7"/>
  <c r="D452" i="9"/>
  <c r="C97" i="8"/>
  <c r="D97" i="8"/>
  <c r="C98" i="7"/>
  <c r="D98" i="7"/>
  <c r="D451" i="9"/>
  <c r="C98" i="8"/>
  <c r="D98" i="8"/>
  <c r="C99" i="7"/>
  <c r="D99" i="7"/>
  <c r="D450" i="9"/>
  <c r="C99" i="8"/>
  <c r="D99" i="8"/>
  <c r="C100" i="7"/>
  <c r="D100" i="7"/>
  <c r="D449" i="9"/>
  <c r="C100" i="8"/>
  <c r="D100" i="8"/>
  <c r="C101" i="7"/>
  <c r="D101" i="7"/>
  <c r="D448" i="9"/>
  <c r="C101" i="8"/>
  <c r="D101" i="8"/>
  <c r="C102" i="7"/>
  <c r="D102" i="7"/>
  <c r="D447" i="9"/>
  <c r="C102" i="8"/>
  <c r="D102" i="8"/>
  <c r="C103" i="7"/>
  <c r="D103" i="7"/>
  <c r="D446" i="9"/>
  <c r="C103" i="8"/>
  <c r="D103" i="8"/>
  <c r="C104" i="7"/>
  <c r="D104" i="7"/>
  <c r="D445" i="9"/>
  <c r="C104" i="8"/>
  <c r="D104" i="8"/>
  <c r="C105" i="7"/>
  <c r="D105" i="7"/>
  <c r="D444" i="9"/>
  <c r="C105" i="8"/>
  <c r="D105" i="8"/>
  <c r="C106" i="7"/>
  <c r="D106" i="7"/>
  <c r="D443" i="9"/>
  <c r="C106" i="8"/>
  <c r="D106" i="8"/>
  <c r="C107" i="7"/>
  <c r="D107" i="7"/>
  <c r="D442" i="9"/>
  <c r="C107" i="8"/>
  <c r="D107" i="8"/>
  <c r="C108" i="7"/>
  <c r="D108" i="7"/>
  <c r="D441" i="9"/>
  <c r="C108" i="8"/>
  <c r="D108" i="8"/>
  <c r="C109" i="7"/>
  <c r="D109" i="7"/>
  <c r="D440" i="9"/>
  <c r="C109" i="8"/>
  <c r="D109" i="8"/>
  <c r="C110" i="7"/>
  <c r="D110" i="7"/>
  <c r="D439" i="9"/>
  <c r="C110" i="8"/>
  <c r="D110" i="8"/>
  <c r="C111" i="7"/>
  <c r="D111" i="7"/>
  <c r="D438" i="9"/>
  <c r="C111" i="8"/>
  <c r="D111" i="8"/>
  <c r="C112" i="7"/>
  <c r="D112" i="7"/>
  <c r="D437" i="9"/>
  <c r="C112" i="8"/>
  <c r="D112" i="8"/>
  <c r="C113" i="7"/>
  <c r="D113" i="7"/>
  <c r="D436" i="9"/>
  <c r="C113" i="8"/>
  <c r="D113" i="8"/>
  <c r="C114" i="7"/>
  <c r="D114" i="7"/>
  <c r="D435" i="9"/>
  <c r="C114" i="8"/>
  <c r="D114" i="8"/>
  <c r="C115" i="7"/>
  <c r="D115" i="7"/>
  <c r="D434" i="9"/>
  <c r="C115" i="8"/>
  <c r="D115" i="8"/>
  <c r="C116" i="7"/>
  <c r="D116" i="7"/>
  <c r="D433" i="9"/>
  <c r="C116" i="8"/>
  <c r="D116" i="8"/>
  <c r="C117" i="7"/>
  <c r="D117" i="7"/>
  <c r="D432" i="9"/>
  <c r="C117" i="8"/>
  <c r="D117" i="8"/>
  <c r="C118" i="7"/>
  <c r="D118" i="7"/>
  <c r="D431" i="9"/>
  <c r="C118" i="8"/>
  <c r="D118" i="8"/>
  <c r="C119" i="7"/>
  <c r="D119" i="7"/>
  <c r="D430" i="9"/>
  <c r="C119" i="8"/>
  <c r="D119" i="8"/>
  <c r="C120" i="7"/>
  <c r="D120" i="7"/>
  <c r="D429" i="9"/>
  <c r="C120" i="8"/>
  <c r="D120" i="8"/>
  <c r="C121" i="7"/>
  <c r="D121" i="7"/>
  <c r="D428" i="9"/>
  <c r="C121" i="8"/>
  <c r="D121" i="8"/>
  <c r="C122" i="7"/>
  <c r="D122" i="7"/>
  <c r="D427" i="9"/>
  <c r="C122" i="8"/>
  <c r="D122" i="8"/>
  <c r="C123" i="7"/>
  <c r="D123" i="7"/>
  <c r="D426" i="9"/>
  <c r="C123" i="8"/>
  <c r="D123" i="8"/>
  <c r="C124" i="7"/>
  <c r="D124" i="7"/>
  <c r="D425" i="9"/>
  <c r="C124" i="8"/>
  <c r="D124" i="8"/>
  <c r="C125" i="7"/>
  <c r="D125" i="7"/>
  <c r="D424" i="9"/>
  <c r="C125" i="8"/>
  <c r="D125" i="8"/>
  <c r="C126" i="7"/>
  <c r="D126" i="7"/>
  <c r="D423" i="9"/>
  <c r="C126" i="8"/>
  <c r="D126" i="8"/>
  <c r="C127" i="7"/>
  <c r="D127" i="7"/>
  <c r="D422" i="9"/>
  <c r="C127" i="8"/>
  <c r="D127" i="8"/>
  <c r="C128" i="7"/>
  <c r="D128" i="7"/>
  <c r="D421" i="9"/>
  <c r="C128" i="8"/>
  <c r="D128" i="8"/>
  <c r="C129" i="7"/>
  <c r="D129" i="7"/>
  <c r="D420" i="9"/>
  <c r="C129" i="8"/>
  <c r="D129" i="8"/>
  <c r="C130" i="7"/>
  <c r="D130" i="7"/>
  <c r="D419" i="9"/>
  <c r="C130" i="8"/>
  <c r="D130" i="8"/>
  <c r="C131" i="7"/>
  <c r="D131" i="7"/>
  <c r="D418" i="9"/>
  <c r="C131" i="8"/>
  <c r="D131" i="8"/>
  <c r="C132" i="7"/>
  <c r="D132" i="7"/>
  <c r="D417" i="9"/>
  <c r="C132" i="8"/>
  <c r="D132" i="8"/>
  <c r="C133" i="7"/>
  <c r="D133" i="7"/>
  <c r="D416" i="9"/>
  <c r="C133" i="8"/>
  <c r="D133" i="8"/>
  <c r="C134" i="7"/>
  <c r="D134" i="7"/>
  <c r="D415" i="9"/>
  <c r="C134" i="8"/>
  <c r="D134" i="8"/>
  <c r="C135" i="7"/>
  <c r="D135" i="7"/>
  <c r="D414" i="9"/>
  <c r="C135" i="8"/>
  <c r="D135" i="8"/>
  <c r="C136" i="7"/>
  <c r="D136" i="7"/>
  <c r="D413" i="9"/>
  <c r="C136" i="8"/>
  <c r="D136" i="8"/>
  <c r="C137" i="7"/>
  <c r="D137" i="7"/>
  <c r="D412" i="9"/>
  <c r="C137" i="8"/>
  <c r="D137" i="8"/>
  <c r="C138" i="7"/>
  <c r="D138" i="7"/>
  <c r="D411" i="9"/>
  <c r="C138" i="8"/>
  <c r="D138" i="8"/>
  <c r="C139" i="7"/>
  <c r="D139" i="7"/>
  <c r="D410" i="9"/>
  <c r="C139" i="8"/>
  <c r="D139" i="8"/>
  <c r="C140" i="7"/>
  <c r="D140" i="7"/>
  <c r="D409" i="9"/>
  <c r="C140" i="8"/>
  <c r="D140" i="8"/>
  <c r="C141" i="7"/>
  <c r="D141" i="7"/>
  <c r="D408" i="9"/>
  <c r="C141" i="8"/>
  <c r="D141" i="8"/>
  <c r="C142" i="7"/>
  <c r="D142" i="7"/>
  <c r="D407" i="9"/>
  <c r="C142" i="8"/>
  <c r="D142" i="8"/>
  <c r="C143" i="7"/>
  <c r="D143" i="7"/>
  <c r="D406" i="9"/>
  <c r="C143" i="8"/>
  <c r="D143" i="8"/>
  <c r="C144" i="7"/>
  <c r="D144" i="7"/>
  <c r="D405" i="9"/>
  <c r="C144" i="8"/>
  <c r="D144" i="8"/>
  <c r="C145" i="7"/>
  <c r="D145" i="7"/>
  <c r="D404" i="9"/>
  <c r="C145" i="8"/>
  <c r="D145" i="8"/>
  <c r="C146" i="7"/>
  <c r="D146" i="7"/>
  <c r="D403" i="9"/>
  <c r="C146" i="8"/>
  <c r="D146" i="8"/>
  <c r="C147" i="7"/>
  <c r="D147" i="7"/>
  <c r="D402" i="9"/>
  <c r="C147" i="8"/>
  <c r="D147" i="8"/>
  <c r="C148" i="7"/>
  <c r="D148" i="7"/>
  <c r="D401" i="9"/>
  <c r="C148" i="8"/>
  <c r="D148" i="8"/>
  <c r="C149" i="7"/>
  <c r="D149" i="7"/>
  <c r="D400" i="9"/>
  <c r="C149" i="8"/>
  <c r="D149" i="8"/>
  <c r="C150" i="7"/>
  <c r="D150" i="7"/>
  <c r="D399" i="9"/>
  <c r="C150" i="8"/>
  <c r="D150" i="8"/>
  <c r="C151" i="7"/>
  <c r="D151" i="7"/>
  <c r="D398" i="9"/>
  <c r="C151" i="8"/>
  <c r="D151" i="8"/>
  <c r="C152" i="7"/>
  <c r="D152" i="7"/>
  <c r="D397" i="9"/>
  <c r="C152" i="8"/>
  <c r="D152" i="8"/>
  <c r="C153" i="7"/>
  <c r="D153" i="7"/>
  <c r="D396" i="9"/>
  <c r="C153" i="8"/>
  <c r="D153" i="8"/>
  <c r="C154" i="7"/>
  <c r="D154" i="7"/>
  <c r="D395" i="9"/>
  <c r="C154" i="8"/>
  <c r="D154" i="8"/>
  <c r="C155" i="7"/>
  <c r="D155" i="7"/>
  <c r="D394" i="9"/>
  <c r="C155" i="8"/>
  <c r="D155" i="8"/>
  <c r="C156" i="7"/>
  <c r="D156" i="7"/>
  <c r="D393" i="9"/>
  <c r="C156" i="8"/>
  <c r="D156" i="8"/>
  <c r="C157" i="7"/>
  <c r="D157" i="7"/>
  <c r="D392" i="9"/>
  <c r="C157" i="8"/>
  <c r="D157" i="8"/>
  <c r="C158" i="7"/>
  <c r="D158" i="7"/>
  <c r="D391" i="9"/>
  <c r="C158" i="8"/>
  <c r="D158" i="8"/>
  <c r="C159" i="7"/>
  <c r="D159" i="7"/>
  <c r="D390" i="9"/>
  <c r="C159" i="8"/>
  <c r="D159" i="8"/>
  <c r="C160" i="7"/>
  <c r="D160" i="7"/>
  <c r="D389" i="9"/>
  <c r="C160" i="8"/>
  <c r="D160" i="8"/>
  <c r="C161" i="7"/>
  <c r="D161" i="7"/>
  <c r="D388" i="9"/>
  <c r="C161" i="8"/>
  <c r="D161" i="8"/>
  <c r="C162" i="7"/>
  <c r="D162" i="7"/>
  <c r="D387" i="9"/>
  <c r="C162" i="8"/>
  <c r="D162" i="8"/>
  <c r="C163" i="7"/>
  <c r="D163" i="7"/>
  <c r="D386" i="9"/>
  <c r="C163" i="8"/>
  <c r="D163" i="8"/>
  <c r="C164" i="7"/>
  <c r="D164" i="7"/>
  <c r="D385" i="9"/>
  <c r="C164" i="8"/>
  <c r="D164" i="8"/>
  <c r="C165" i="7"/>
  <c r="D165" i="7"/>
  <c r="D384" i="9"/>
  <c r="C165" i="8"/>
  <c r="D165" i="8"/>
  <c r="C166" i="7"/>
  <c r="D166" i="7"/>
  <c r="D383" i="9"/>
  <c r="C166" i="8"/>
  <c r="D166" i="8"/>
  <c r="C167" i="7"/>
  <c r="D167" i="7"/>
  <c r="D382" i="9"/>
  <c r="C167" i="8"/>
  <c r="D167" i="8"/>
  <c r="C168" i="7"/>
  <c r="D168" i="7"/>
  <c r="D381" i="9"/>
  <c r="C168" i="8"/>
  <c r="D168" i="8"/>
  <c r="C169" i="7"/>
  <c r="D169" i="7"/>
  <c r="D380" i="9"/>
  <c r="C169" i="8"/>
  <c r="D169" i="8"/>
  <c r="C170" i="7"/>
  <c r="D170" i="7"/>
  <c r="D379" i="9"/>
  <c r="C170" i="8"/>
  <c r="D170" i="8"/>
  <c r="C171" i="7"/>
  <c r="D171" i="7"/>
  <c r="D378" i="9"/>
  <c r="C171" i="8"/>
  <c r="D171" i="8"/>
  <c r="C172" i="7"/>
  <c r="D172" i="7"/>
  <c r="D377" i="9"/>
  <c r="C172" i="8"/>
  <c r="D172" i="8"/>
  <c r="C173" i="7"/>
  <c r="D173" i="7"/>
  <c r="D376" i="9"/>
  <c r="C173" i="8"/>
  <c r="D173" i="8"/>
  <c r="C174" i="7"/>
  <c r="D174" i="7"/>
  <c r="D375" i="9"/>
  <c r="C174" i="8"/>
  <c r="D174" i="8"/>
  <c r="C175" i="7"/>
  <c r="D175" i="7"/>
  <c r="D374" i="9"/>
  <c r="C175" i="8"/>
  <c r="D175" i="8"/>
  <c r="C176" i="7"/>
  <c r="D176" i="7"/>
  <c r="D373" i="9"/>
  <c r="C176" i="8"/>
  <c r="D176" i="8"/>
  <c r="C177" i="7"/>
  <c r="D177" i="7"/>
  <c r="D372" i="9"/>
  <c r="C177" i="8"/>
  <c r="D177" i="8"/>
  <c r="C178" i="7"/>
  <c r="D178" i="7"/>
  <c r="D371" i="9"/>
  <c r="C178" i="8"/>
  <c r="D178" i="8"/>
  <c r="C179" i="7"/>
  <c r="D179" i="7"/>
  <c r="D370" i="9"/>
  <c r="C179" i="8"/>
  <c r="D179" i="8"/>
  <c r="C180" i="7"/>
  <c r="D180" i="7"/>
  <c r="D369" i="9"/>
  <c r="C180" i="8"/>
  <c r="D180" i="8"/>
  <c r="C181" i="7"/>
  <c r="D181" i="7"/>
  <c r="D368" i="9"/>
  <c r="C181" i="8"/>
  <c r="D181" i="8"/>
  <c r="C182" i="7"/>
  <c r="D182" i="7"/>
  <c r="D367" i="9"/>
  <c r="C182" i="8"/>
  <c r="D182" i="8"/>
  <c r="C183" i="7"/>
  <c r="D183" i="7"/>
  <c r="D366" i="9"/>
  <c r="C183" i="8"/>
  <c r="D183" i="8"/>
  <c r="C184" i="7"/>
  <c r="D184" i="7"/>
  <c r="D365" i="9"/>
  <c r="C184" i="8"/>
  <c r="D184" i="8"/>
  <c r="C185" i="7"/>
  <c r="D185" i="7"/>
  <c r="D364" i="9"/>
  <c r="C185" i="8"/>
  <c r="D185" i="8"/>
  <c r="C186" i="7"/>
  <c r="D186" i="7"/>
  <c r="D363" i="9"/>
  <c r="C186" i="8"/>
  <c r="D186" i="8"/>
  <c r="C187" i="7"/>
  <c r="D187" i="7"/>
  <c r="D362" i="9"/>
  <c r="C187" i="8"/>
  <c r="D187" i="8"/>
  <c r="C188" i="7"/>
  <c r="D188" i="7"/>
  <c r="D361" i="9"/>
  <c r="C188" i="8"/>
  <c r="D188" i="8"/>
  <c r="C189" i="7"/>
  <c r="D189" i="7"/>
  <c r="D360" i="9"/>
  <c r="C189" i="8"/>
  <c r="D189" i="8"/>
  <c r="C190" i="7"/>
  <c r="D190" i="7"/>
  <c r="D359" i="9"/>
  <c r="C190" i="8"/>
  <c r="D190" i="8"/>
  <c r="C191" i="7"/>
  <c r="D191" i="7"/>
  <c r="D358" i="9"/>
  <c r="C191" i="8"/>
  <c r="D191" i="8"/>
  <c r="C192" i="7"/>
  <c r="D192" i="7"/>
  <c r="D357" i="9"/>
  <c r="C192" i="8"/>
  <c r="D192" i="8"/>
  <c r="C193" i="7"/>
  <c r="D193" i="7"/>
  <c r="D356" i="9"/>
  <c r="C193" i="8"/>
  <c r="D193" i="8"/>
  <c r="C194" i="7"/>
  <c r="D194" i="7"/>
  <c r="D355" i="9"/>
  <c r="C194" i="8"/>
  <c r="D194" i="8"/>
  <c r="C195" i="7"/>
  <c r="D195" i="7"/>
  <c r="D354" i="9"/>
  <c r="C195" i="8"/>
  <c r="D195" i="8"/>
  <c r="C196" i="7"/>
  <c r="D196" i="7"/>
  <c r="D353" i="9"/>
  <c r="C196" i="8"/>
  <c r="D196" i="8"/>
  <c r="C197" i="7"/>
  <c r="D197" i="7"/>
  <c r="D352" i="9"/>
  <c r="C197" i="8"/>
  <c r="D197" i="8"/>
  <c r="C198" i="7"/>
  <c r="D198" i="7"/>
  <c r="D351" i="9"/>
  <c r="C198" i="8"/>
  <c r="D198" i="8"/>
  <c r="C199" i="7"/>
  <c r="D199" i="7"/>
  <c r="D350" i="9"/>
  <c r="C199" i="8"/>
  <c r="D199" i="8"/>
  <c r="C200" i="7"/>
  <c r="D200" i="7"/>
  <c r="D349" i="9"/>
  <c r="C200" i="8"/>
  <c r="D200" i="8"/>
  <c r="C201" i="7"/>
  <c r="D201" i="7"/>
  <c r="D348" i="9"/>
  <c r="C201" i="8"/>
  <c r="D201" i="8"/>
  <c r="C202" i="7"/>
  <c r="D202" i="7"/>
  <c r="D347" i="9"/>
  <c r="C202" i="8"/>
  <c r="D202" i="8"/>
  <c r="C203" i="7"/>
  <c r="D203" i="7"/>
  <c r="D346" i="9"/>
  <c r="C203" i="8"/>
  <c r="D203" i="8"/>
  <c r="C204" i="7"/>
  <c r="D204" i="7"/>
  <c r="D345" i="9"/>
  <c r="C204" i="8"/>
  <c r="D204" i="8"/>
  <c r="C205" i="7"/>
  <c r="D205" i="7"/>
  <c r="D344" i="9"/>
  <c r="C205" i="8"/>
  <c r="D205" i="8"/>
  <c r="C206" i="7"/>
  <c r="D206" i="7"/>
  <c r="D343" i="9"/>
  <c r="C206" i="8"/>
  <c r="D206" i="8"/>
  <c r="C207" i="7"/>
  <c r="D207" i="7"/>
  <c r="D342" i="9"/>
  <c r="C207" i="8"/>
  <c r="D207" i="8"/>
  <c r="C208" i="7"/>
  <c r="D208" i="7"/>
  <c r="D341" i="9"/>
  <c r="C208" i="8"/>
  <c r="D208" i="8"/>
  <c r="C209" i="7"/>
  <c r="D209" i="7"/>
  <c r="D340" i="9"/>
  <c r="C209" i="8"/>
  <c r="D209" i="8"/>
  <c r="C210" i="7"/>
  <c r="D210" i="7"/>
  <c r="D339" i="9"/>
  <c r="C210" i="8"/>
  <c r="D210" i="8"/>
  <c r="C211" i="7"/>
  <c r="D211" i="7"/>
  <c r="D338" i="9"/>
  <c r="C211" i="8"/>
  <c r="D211" i="8"/>
  <c r="C212" i="7"/>
  <c r="D212" i="7"/>
  <c r="D337" i="9"/>
  <c r="C212" i="8"/>
  <c r="D212" i="8"/>
  <c r="C213" i="7"/>
  <c r="D213" i="7"/>
  <c r="D336" i="9"/>
  <c r="C213" i="8"/>
  <c r="D213" i="8"/>
  <c r="C214" i="7"/>
  <c r="D214" i="7"/>
  <c r="D335" i="9"/>
  <c r="C214" i="8"/>
  <c r="D214" i="8"/>
  <c r="C215" i="7"/>
  <c r="D215" i="7"/>
  <c r="D334" i="9"/>
  <c r="C215" i="8"/>
  <c r="D215" i="8"/>
  <c r="C216" i="7"/>
  <c r="D216" i="7"/>
  <c r="D333" i="9"/>
  <c r="C216" i="8"/>
  <c r="D216" i="8"/>
  <c r="C217" i="7"/>
  <c r="D217" i="7"/>
  <c r="D332" i="9"/>
  <c r="C217" i="8"/>
  <c r="D217" i="8"/>
  <c r="C218" i="7"/>
  <c r="D218" i="7"/>
  <c r="D331" i="9"/>
  <c r="C218" i="8"/>
  <c r="D218" i="8"/>
  <c r="C219" i="7"/>
  <c r="D219" i="7"/>
  <c r="D330" i="9"/>
  <c r="C219" i="8"/>
  <c r="D219" i="8"/>
  <c r="C220" i="7"/>
  <c r="D220" i="7"/>
  <c r="D329" i="9"/>
  <c r="C220" i="8"/>
  <c r="D220" i="8"/>
  <c r="C221" i="7"/>
  <c r="D221" i="7"/>
  <c r="D328" i="9"/>
  <c r="C221" i="8"/>
  <c r="D221" i="8"/>
  <c r="C222" i="7"/>
  <c r="D222" i="7"/>
  <c r="D327" i="9"/>
  <c r="C222" i="8"/>
  <c r="D222" i="8"/>
  <c r="C223" i="7"/>
  <c r="D223" i="7"/>
  <c r="D326" i="9"/>
  <c r="C223" i="8"/>
  <c r="D223" i="8"/>
  <c r="C224" i="7"/>
  <c r="D224" i="7"/>
  <c r="D325" i="9"/>
  <c r="C224" i="8"/>
  <c r="D224" i="8"/>
  <c r="C225" i="7"/>
  <c r="D225" i="7"/>
  <c r="D324" i="9"/>
  <c r="C225" i="8"/>
  <c r="D225" i="8"/>
  <c r="C226" i="7"/>
  <c r="D226" i="7"/>
  <c r="D323" i="9"/>
  <c r="C226" i="8"/>
  <c r="D226" i="8"/>
  <c r="C227" i="7"/>
  <c r="D227" i="7"/>
  <c r="D322" i="9"/>
  <c r="C227" i="8"/>
  <c r="D227" i="8"/>
  <c r="C228" i="7"/>
  <c r="D228" i="7"/>
  <c r="D321" i="9"/>
  <c r="C228" i="8"/>
  <c r="D228" i="8"/>
  <c r="C229" i="7"/>
  <c r="D229" i="7"/>
  <c r="D320" i="9"/>
  <c r="C229" i="8"/>
  <c r="D229" i="8"/>
  <c r="C230" i="7"/>
  <c r="D230" i="7"/>
  <c r="D319" i="9"/>
  <c r="C230" i="8"/>
  <c r="D230" i="8"/>
  <c r="C231" i="7"/>
  <c r="D231" i="7"/>
  <c r="D318" i="9"/>
  <c r="C231" i="8"/>
  <c r="D231" i="8"/>
  <c r="C232" i="7"/>
  <c r="D232" i="7"/>
  <c r="D317" i="9"/>
  <c r="C232" i="8"/>
  <c r="D232" i="8"/>
  <c r="C233" i="7"/>
  <c r="D233" i="7"/>
  <c r="D316" i="9"/>
  <c r="C233" i="8"/>
  <c r="D233" i="8"/>
  <c r="C234" i="7"/>
  <c r="D234" i="7"/>
  <c r="D315" i="9"/>
  <c r="C234" i="8"/>
  <c r="D234" i="8"/>
  <c r="C235" i="7"/>
  <c r="D235" i="7"/>
  <c r="D314" i="9"/>
  <c r="C235" i="8"/>
  <c r="D235" i="8"/>
  <c r="C236" i="7"/>
  <c r="D236" i="7"/>
  <c r="D313" i="9"/>
  <c r="C236" i="8"/>
  <c r="D236" i="8"/>
  <c r="C237" i="7"/>
  <c r="D237" i="7"/>
  <c r="D312" i="9"/>
  <c r="C237" i="8"/>
  <c r="D237" i="8"/>
  <c r="C238" i="7"/>
  <c r="D238" i="7"/>
  <c r="D311" i="9"/>
  <c r="C238" i="8"/>
  <c r="D238" i="8"/>
  <c r="C239" i="7"/>
  <c r="D239" i="7"/>
  <c r="D310" i="9"/>
  <c r="C239" i="8"/>
  <c r="D239" i="8"/>
  <c r="C240" i="7"/>
  <c r="D240" i="7"/>
  <c r="D309" i="9"/>
  <c r="C240" i="8"/>
  <c r="D240" i="8"/>
  <c r="C241" i="7"/>
  <c r="D241" i="7"/>
  <c r="D308" i="9"/>
  <c r="C241" i="8"/>
  <c r="D241" i="8"/>
  <c r="C242" i="7"/>
  <c r="D242" i="7"/>
  <c r="D307" i="9"/>
  <c r="C242" i="8"/>
  <c r="D242" i="8"/>
  <c r="C243" i="7"/>
  <c r="D243" i="7"/>
  <c r="D306" i="9"/>
  <c r="C243" i="8"/>
  <c r="D243" i="8"/>
  <c r="C244" i="7"/>
  <c r="D244" i="7"/>
  <c r="D305" i="9"/>
  <c r="C244" i="8"/>
  <c r="D244" i="8"/>
  <c r="C245" i="7"/>
  <c r="D245" i="7"/>
  <c r="D304" i="9"/>
  <c r="C245" i="8"/>
  <c r="D245" i="8"/>
  <c r="C246" i="7"/>
  <c r="D246" i="7"/>
  <c r="D303" i="9"/>
  <c r="C246" i="8"/>
  <c r="D246" i="8"/>
  <c r="C247" i="7"/>
  <c r="D247" i="7"/>
  <c r="D302" i="9"/>
  <c r="C247" i="8"/>
  <c r="D247" i="8"/>
  <c r="C248" i="7"/>
  <c r="D248" i="7"/>
  <c r="D301" i="9"/>
  <c r="C248" i="8"/>
  <c r="D248" i="8"/>
  <c r="C249" i="7"/>
  <c r="D249" i="7"/>
  <c r="D300" i="9"/>
  <c r="C249" i="8"/>
  <c r="D249" i="8"/>
  <c r="C250" i="7"/>
  <c r="D250" i="7"/>
  <c r="D299" i="9"/>
  <c r="C250" i="8"/>
  <c r="D250" i="8"/>
  <c r="C251" i="7"/>
  <c r="D251" i="7"/>
  <c r="D298" i="9"/>
  <c r="C251" i="8"/>
  <c r="D251" i="8"/>
  <c r="C252" i="7"/>
  <c r="D252" i="7"/>
  <c r="D297" i="9"/>
  <c r="C252" i="8"/>
  <c r="D252" i="8"/>
  <c r="C253" i="7"/>
  <c r="D253" i="7"/>
  <c r="D296" i="9"/>
  <c r="C253" i="8"/>
  <c r="D253" i="8"/>
  <c r="C254" i="7"/>
  <c r="D254" i="7"/>
  <c r="D295" i="9"/>
  <c r="C254" i="8"/>
  <c r="D254" i="8"/>
  <c r="C255" i="7"/>
  <c r="D255" i="7"/>
  <c r="D294" i="9"/>
  <c r="C255" i="8"/>
  <c r="D255" i="8"/>
  <c r="C256" i="7"/>
  <c r="D256" i="7"/>
  <c r="D293" i="9"/>
  <c r="C256" i="8"/>
  <c r="D256" i="8"/>
  <c r="C257" i="7"/>
  <c r="D257" i="7"/>
  <c r="D292" i="9"/>
  <c r="C257" i="8"/>
  <c r="D257" i="8"/>
  <c r="C258" i="7"/>
  <c r="D258" i="7"/>
  <c r="D291" i="9"/>
  <c r="C258" i="8"/>
  <c r="D258" i="8"/>
  <c r="C259" i="7"/>
  <c r="D259" i="7"/>
  <c r="D290" i="9"/>
  <c r="C259" i="8"/>
  <c r="D259" i="8"/>
  <c r="C260" i="7"/>
  <c r="D260" i="7"/>
  <c r="D289" i="9"/>
  <c r="C260" i="8"/>
  <c r="D260" i="8"/>
  <c r="C261" i="7"/>
  <c r="D261" i="7"/>
  <c r="D288" i="9"/>
  <c r="C261" i="8"/>
  <c r="D261" i="8"/>
  <c r="C262" i="7"/>
  <c r="D262" i="7"/>
  <c r="D287" i="9"/>
  <c r="C262" i="8"/>
  <c r="D262" i="8"/>
  <c r="C263" i="7"/>
  <c r="D263" i="7"/>
  <c r="D286" i="9"/>
  <c r="C263" i="8"/>
  <c r="D263" i="8"/>
  <c r="C264" i="7"/>
  <c r="D264" i="7"/>
  <c r="D285" i="9"/>
  <c r="C264" i="8"/>
  <c r="D264" i="8"/>
  <c r="C265" i="7"/>
  <c r="D265" i="7"/>
  <c r="D284" i="9"/>
  <c r="C265" i="8"/>
  <c r="D265" i="8"/>
  <c r="C266" i="7"/>
  <c r="D266" i="7"/>
  <c r="D283" i="9"/>
  <c r="C266" i="8"/>
  <c r="D266" i="8"/>
  <c r="C267" i="7"/>
  <c r="D267" i="7"/>
  <c r="D282" i="9"/>
  <c r="C267" i="8"/>
  <c r="D267" i="8"/>
  <c r="C268" i="7"/>
  <c r="D268" i="7"/>
  <c r="D281" i="9"/>
  <c r="C268" i="8"/>
  <c r="D268" i="8"/>
  <c r="C269" i="7"/>
  <c r="D269" i="7"/>
  <c r="D280" i="9"/>
  <c r="C269" i="8"/>
  <c r="D269" i="8"/>
  <c r="C270" i="7"/>
  <c r="D270" i="7"/>
  <c r="D279" i="9"/>
  <c r="C270" i="8"/>
  <c r="D270" i="8"/>
  <c r="C271" i="7"/>
  <c r="D271" i="7"/>
  <c r="D278" i="9"/>
  <c r="C271" i="8"/>
  <c r="D271" i="8"/>
  <c r="C272" i="7"/>
  <c r="D272" i="7"/>
  <c r="D277" i="9"/>
  <c r="C272" i="8"/>
  <c r="D272" i="8"/>
  <c r="C273" i="7"/>
  <c r="D273" i="7"/>
  <c r="D276" i="9"/>
  <c r="C273" i="8"/>
  <c r="D273" i="8"/>
  <c r="C274" i="7"/>
  <c r="D274" i="7"/>
  <c r="D275" i="9"/>
  <c r="C274" i="8"/>
  <c r="D274" i="8"/>
  <c r="C275" i="7"/>
  <c r="D275" i="7"/>
  <c r="D274" i="9"/>
  <c r="C275" i="8"/>
  <c r="D275" i="8"/>
  <c r="C276" i="7"/>
  <c r="D276" i="7"/>
  <c r="D273" i="9"/>
  <c r="C276" i="8"/>
  <c r="D276" i="8"/>
  <c r="C277" i="7"/>
  <c r="D277" i="7"/>
  <c r="D272" i="9"/>
  <c r="C277" i="8"/>
  <c r="D277" i="8"/>
  <c r="C278" i="7"/>
  <c r="D278" i="7"/>
  <c r="D271" i="9"/>
  <c r="C278" i="8"/>
  <c r="D278" i="8"/>
  <c r="C279" i="7"/>
  <c r="D279" i="7"/>
  <c r="D270" i="9"/>
  <c r="C279" i="8"/>
  <c r="D279" i="8"/>
  <c r="C280" i="7"/>
  <c r="D280" i="7"/>
  <c r="D269" i="9"/>
  <c r="C280" i="8"/>
  <c r="D280" i="8"/>
  <c r="C281" i="7"/>
  <c r="D281" i="7"/>
  <c r="D268" i="9"/>
  <c r="C281" i="8"/>
  <c r="D281" i="8"/>
  <c r="C282" i="7"/>
  <c r="D282" i="7"/>
  <c r="D267" i="9"/>
  <c r="C282" i="8"/>
  <c r="D282" i="8"/>
  <c r="C283" i="7"/>
  <c r="D283" i="7"/>
  <c r="D266" i="9"/>
  <c r="C283" i="8"/>
  <c r="D283" i="8"/>
  <c r="C284" i="7"/>
  <c r="D284" i="7"/>
  <c r="D265" i="9"/>
  <c r="C284" i="8"/>
  <c r="D284" i="8"/>
  <c r="C285" i="7"/>
  <c r="D285" i="7"/>
  <c r="D264" i="9"/>
  <c r="D286" i="7"/>
  <c r="D263" i="9"/>
  <c r="C286" i="8"/>
  <c r="D286" i="8"/>
  <c r="C287" i="7"/>
  <c r="D287" i="7"/>
  <c r="D262" i="9"/>
  <c r="C287" i="8"/>
  <c r="D287" i="8"/>
  <c r="C288" i="7"/>
  <c r="D288" i="7"/>
  <c r="D261" i="9"/>
  <c r="C288" i="8"/>
  <c r="D288" i="8"/>
  <c r="C289" i="7"/>
  <c r="D289" i="7"/>
  <c r="D260" i="9"/>
  <c r="C289" i="8"/>
  <c r="D289" i="8"/>
  <c r="C290" i="7"/>
  <c r="D290" i="7"/>
  <c r="D259" i="9"/>
  <c r="C290" i="8"/>
  <c r="D290" i="8"/>
  <c r="C291" i="7"/>
  <c r="D291" i="7"/>
  <c r="D258" i="9"/>
  <c r="C291" i="8"/>
  <c r="D291" i="8"/>
  <c r="C292" i="7"/>
  <c r="D292" i="7"/>
  <c r="D257" i="9"/>
  <c r="C292" i="8"/>
  <c r="D292" i="8"/>
  <c r="C293" i="7"/>
  <c r="D293" i="7"/>
  <c r="D256" i="9"/>
  <c r="C293" i="8"/>
  <c r="D293" i="8"/>
  <c r="C294" i="7"/>
  <c r="D294" i="7"/>
  <c r="D255" i="9"/>
  <c r="C294" i="8"/>
  <c r="D294" i="8"/>
  <c r="C295" i="7"/>
  <c r="D295" i="7"/>
  <c r="D254" i="9"/>
  <c r="C295" i="8"/>
  <c r="D295" i="8"/>
  <c r="C296" i="7"/>
  <c r="D296" i="7"/>
  <c r="D253" i="9"/>
  <c r="C296" i="8"/>
  <c r="D296" i="8"/>
  <c r="C297" i="7"/>
  <c r="D297" i="7"/>
  <c r="D252" i="9"/>
  <c r="C297" i="8"/>
  <c r="D297" i="8"/>
  <c r="C298" i="7"/>
  <c r="D298" i="7"/>
  <c r="D251" i="9"/>
  <c r="C298" i="8"/>
  <c r="D298" i="8"/>
  <c r="C299" i="7"/>
  <c r="D299" i="7"/>
  <c r="D250" i="9"/>
  <c r="C299" i="8"/>
  <c r="D299" i="8"/>
  <c r="C300" i="7"/>
  <c r="D300" i="7"/>
  <c r="D249" i="9"/>
  <c r="C300" i="8"/>
  <c r="D300" i="8"/>
  <c r="C301" i="7"/>
  <c r="D301" i="7"/>
  <c r="D248" i="9"/>
  <c r="C301" i="8"/>
  <c r="D301" i="8"/>
  <c r="C302" i="7"/>
  <c r="D302" i="7"/>
  <c r="D247" i="9"/>
  <c r="C302" i="8"/>
  <c r="D302" i="8"/>
  <c r="C303" i="7"/>
  <c r="D303" i="7"/>
  <c r="D246" i="9"/>
  <c r="C303" i="8"/>
  <c r="D303" i="8"/>
  <c r="C304" i="7"/>
  <c r="D304" i="7"/>
  <c r="D245" i="9"/>
  <c r="C304" i="8"/>
  <c r="D304" i="8"/>
  <c r="C305" i="7"/>
  <c r="D305" i="7"/>
  <c r="D244" i="9"/>
  <c r="C305" i="8"/>
  <c r="D305" i="8"/>
  <c r="C306" i="7"/>
  <c r="D306" i="7"/>
  <c r="D243" i="9"/>
  <c r="C306" i="8"/>
  <c r="D306" i="8"/>
  <c r="C307" i="7"/>
  <c r="D307" i="7"/>
  <c r="D242" i="9"/>
  <c r="C307" i="8"/>
  <c r="D307" i="8"/>
  <c r="C308" i="7"/>
  <c r="D308" i="7"/>
  <c r="D241" i="9"/>
  <c r="C308" i="8"/>
  <c r="D308" i="8"/>
  <c r="C309" i="7"/>
  <c r="D309" i="7"/>
  <c r="D240" i="9"/>
  <c r="C309" i="8"/>
  <c r="D309" i="8"/>
  <c r="C310" i="7"/>
  <c r="D310" i="7"/>
  <c r="D239" i="9"/>
  <c r="C310" i="8"/>
  <c r="D310" i="8"/>
  <c r="C311" i="7"/>
  <c r="D311" i="7"/>
  <c r="D238" i="9"/>
  <c r="C311" i="8"/>
  <c r="D311" i="8"/>
  <c r="C312" i="7"/>
  <c r="D312" i="7"/>
  <c r="D237" i="9"/>
  <c r="C312" i="8"/>
  <c r="D312" i="8"/>
  <c r="C313" i="7"/>
  <c r="D313" i="7"/>
  <c r="D236" i="9"/>
  <c r="C313" i="8"/>
  <c r="D313" i="8"/>
  <c r="C314" i="7"/>
  <c r="D314" i="7"/>
  <c r="D235" i="9"/>
  <c r="C314" i="8"/>
  <c r="D314" i="8"/>
  <c r="C315" i="7"/>
  <c r="D315" i="7"/>
  <c r="D234" i="9"/>
  <c r="C315" i="8"/>
  <c r="D315" i="8"/>
  <c r="C316" i="7"/>
  <c r="D316" i="7"/>
  <c r="D233" i="9"/>
  <c r="C316" i="8"/>
  <c r="D316" i="8"/>
  <c r="C317" i="7"/>
  <c r="D317" i="7"/>
  <c r="D232" i="9"/>
  <c r="C317" i="8"/>
  <c r="D317" i="8"/>
  <c r="C318" i="7"/>
  <c r="D318" i="7"/>
  <c r="D231" i="9"/>
  <c r="C318" i="8"/>
  <c r="D318" i="8"/>
  <c r="C319" i="7"/>
  <c r="D319" i="7"/>
  <c r="D230" i="9"/>
  <c r="C319" i="8"/>
  <c r="D319" i="8"/>
  <c r="C320" i="7"/>
  <c r="D320" i="7"/>
  <c r="D229" i="9"/>
  <c r="C320" i="8"/>
  <c r="D320" i="8"/>
  <c r="C321" i="7"/>
  <c r="D321" i="7"/>
  <c r="D228" i="9"/>
  <c r="C321" i="8"/>
  <c r="D321" i="8"/>
  <c r="C322" i="7"/>
  <c r="D322" i="7"/>
  <c r="D227" i="9"/>
  <c r="C322" i="8"/>
  <c r="D322" i="8"/>
  <c r="C323" i="7"/>
  <c r="D323" i="7"/>
  <c r="D226" i="9"/>
  <c r="C323" i="8"/>
  <c r="D323" i="8"/>
  <c r="C324" i="7"/>
  <c r="D324" i="7"/>
  <c r="D225" i="9"/>
  <c r="C324" i="8"/>
  <c r="D324" i="8"/>
  <c r="C325" i="7"/>
  <c r="D325" i="7"/>
  <c r="D224" i="9"/>
  <c r="C325" i="8"/>
  <c r="D325" i="8"/>
  <c r="C326" i="7"/>
  <c r="D326" i="7"/>
  <c r="D223" i="9"/>
  <c r="C326" i="8"/>
  <c r="D326" i="8"/>
  <c r="C327" i="7"/>
  <c r="D327" i="7"/>
  <c r="D222" i="9"/>
  <c r="C327" i="8"/>
  <c r="D327" i="8"/>
  <c r="C328" i="7"/>
  <c r="D328" i="7"/>
  <c r="D221" i="9"/>
  <c r="C328" i="8"/>
  <c r="D328" i="8"/>
  <c r="C329" i="7"/>
  <c r="D329" i="7"/>
  <c r="D220" i="9"/>
  <c r="C329" i="8"/>
  <c r="D329" i="8"/>
  <c r="C330" i="7"/>
  <c r="D330" i="7"/>
  <c r="D219" i="9"/>
  <c r="C330" i="8"/>
  <c r="D330" i="8"/>
  <c r="C331" i="7"/>
  <c r="D331" i="7"/>
  <c r="D218" i="9"/>
  <c r="C331" i="8"/>
  <c r="D331" i="8"/>
  <c r="C332" i="7"/>
  <c r="D332" i="7"/>
  <c r="D217" i="9"/>
  <c r="C332" i="8"/>
  <c r="D332" i="8"/>
  <c r="C333" i="7"/>
  <c r="D333" i="7"/>
  <c r="D216" i="9"/>
  <c r="C333" i="8"/>
  <c r="D333" i="8"/>
  <c r="C334" i="7"/>
  <c r="D334" i="7"/>
  <c r="D215" i="9"/>
  <c r="C334" i="8"/>
  <c r="D334" i="8"/>
  <c r="C335" i="7"/>
  <c r="D335" i="7"/>
  <c r="D214" i="9"/>
  <c r="C335" i="8"/>
  <c r="D335" i="8"/>
  <c r="C336" i="7"/>
  <c r="D336" i="7"/>
  <c r="D213" i="9"/>
  <c r="C336" i="8"/>
  <c r="D336" i="8"/>
  <c r="C337" i="7"/>
  <c r="D337" i="7"/>
  <c r="D212" i="9"/>
  <c r="C337" i="8"/>
  <c r="D337" i="8"/>
  <c r="C338" i="7"/>
  <c r="D338" i="7"/>
  <c r="D211" i="9"/>
  <c r="C338" i="8"/>
  <c r="D338" i="8"/>
  <c r="C339" i="7"/>
  <c r="D339" i="7"/>
  <c r="D210" i="9"/>
  <c r="C339" i="8"/>
  <c r="D339" i="8"/>
  <c r="C340" i="7"/>
  <c r="D340" i="7"/>
  <c r="D209" i="9"/>
  <c r="C340" i="8"/>
  <c r="D340" i="8"/>
  <c r="C341" i="7"/>
  <c r="D341" i="7"/>
  <c r="D208" i="9"/>
  <c r="C341" i="8"/>
  <c r="D341" i="8"/>
  <c r="C342" i="7"/>
  <c r="D342" i="7"/>
  <c r="D207" i="9"/>
  <c r="C342" i="8"/>
  <c r="D342" i="8"/>
  <c r="C343" i="7"/>
  <c r="D343" i="7"/>
  <c r="D206" i="9"/>
  <c r="C343" i="8"/>
  <c r="D343" i="8"/>
  <c r="C344" i="7"/>
  <c r="D344" i="7"/>
  <c r="D205" i="9"/>
  <c r="C344" i="8"/>
  <c r="D344" i="8"/>
  <c r="C345" i="7"/>
  <c r="D345" i="7"/>
  <c r="D204" i="9"/>
  <c r="C345" i="8"/>
  <c r="D345" i="8"/>
  <c r="C346" i="7"/>
  <c r="D346" i="7"/>
  <c r="D203" i="9"/>
  <c r="C346" i="8"/>
  <c r="D346" i="8"/>
  <c r="C347" i="7"/>
  <c r="D347" i="7"/>
  <c r="D202" i="9"/>
  <c r="C347" i="8"/>
  <c r="D347" i="8"/>
  <c r="C348" i="7"/>
  <c r="D348" i="7"/>
  <c r="D201" i="9"/>
  <c r="C348" i="8"/>
  <c r="D348" i="8"/>
  <c r="C349" i="7"/>
  <c r="D349" i="7"/>
  <c r="D200" i="9"/>
  <c r="C349" i="8"/>
  <c r="D349" i="8"/>
  <c r="C350" i="7"/>
  <c r="D350" i="7"/>
  <c r="D199" i="9"/>
  <c r="C350" i="8"/>
  <c r="D350" i="8"/>
  <c r="C351" i="7"/>
  <c r="D351" i="7"/>
  <c r="D198" i="9"/>
  <c r="C351" i="8"/>
  <c r="D351" i="8"/>
  <c r="C352" i="7"/>
  <c r="D352" i="7"/>
  <c r="D197" i="9"/>
  <c r="C352" i="8"/>
  <c r="D352" i="8"/>
  <c r="C353" i="7"/>
  <c r="D353" i="7"/>
  <c r="D196" i="9"/>
  <c r="C353" i="8"/>
  <c r="D353" i="8"/>
  <c r="C354" i="7"/>
  <c r="D354" i="7"/>
  <c r="D195" i="9"/>
  <c r="C354" i="8"/>
  <c r="D354" i="8"/>
  <c r="C355" i="7"/>
  <c r="D355" i="7"/>
  <c r="D194" i="9"/>
  <c r="C355" i="8"/>
  <c r="D355" i="8"/>
  <c r="C356" i="7"/>
  <c r="D356" i="7"/>
  <c r="D193" i="9"/>
  <c r="C356" i="8"/>
  <c r="D356" i="8"/>
  <c r="C357" i="7"/>
  <c r="D357" i="7"/>
  <c r="D192" i="9"/>
  <c r="C357" i="8"/>
  <c r="D357" i="8"/>
  <c r="C358" i="7"/>
  <c r="D358" i="7"/>
  <c r="D191" i="9"/>
  <c r="C358" i="8"/>
  <c r="D358" i="8"/>
  <c r="C359" i="7"/>
  <c r="D359" i="7"/>
  <c r="D190" i="9"/>
  <c r="C359" i="8"/>
  <c r="D359" i="8"/>
  <c r="C360" i="7"/>
  <c r="D360" i="7"/>
  <c r="D189" i="9"/>
  <c r="C360" i="8"/>
  <c r="D360" i="8"/>
  <c r="C361" i="7"/>
  <c r="D361" i="7"/>
  <c r="D188" i="9"/>
  <c r="C361" i="8"/>
  <c r="D361" i="8"/>
  <c r="C362" i="7"/>
  <c r="D362" i="7"/>
  <c r="D187" i="9"/>
  <c r="C362" i="8"/>
  <c r="D362" i="8"/>
  <c r="C363" i="7"/>
  <c r="D363" i="7"/>
  <c r="D186" i="9"/>
  <c r="C363" i="8"/>
  <c r="D363" i="8"/>
  <c r="C364" i="7"/>
  <c r="D364" i="7"/>
  <c r="D185" i="9"/>
  <c r="C364" i="8"/>
  <c r="D364" i="8"/>
  <c r="C365" i="7"/>
  <c r="D365" i="7"/>
  <c r="D184" i="9"/>
  <c r="C365" i="8"/>
  <c r="D365" i="8"/>
  <c r="C366" i="7"/>
  <c r="D366" i="7"/>
  <c r="D183" i="9"/>
  <c r="C366" i="8"/>
  <c r="D366" i="8"/>
  <c r="C367" i="7"/>
  <c r="D367" i="7"/>
  <c r="D182" i="9"/>
  <c r="C367" i="8"/>
  <c r="D367" i="8"/>
  <c r="C368" i="7"/>
  <c r="D368" i="7"/>
  <c r="D181" i="9"/>
  <c r="C368" i="8"/>
  <c r="D368" i="8"/>
  <c r="C369" i="7"/>
  <c r="D369" i="7"/>
  <c r="D180" i="9"/>
  <c r="C369" i="8"/>
  <c r="D369" i="8"/>
  <c r="C370" i="7"/>
  <c r="D370" i="7"/>
  <c r="D179" i="9"/>
  <c r="C370" i="8"/>
  <c r="D370" i="8"/>
  <c r="C371" i="7"/>
  <c r="D371" i="7"/>
  <c r="D178" i="9"/>
  <c r="C371" i="8"/>
  <c r="D371" i="8"/>
  <c r="C372" i="7"/>
  <c r="D372" i="7"/>
  <c r="D177" i="9"/>
  <c r="C372" i="8"/>
  <c r="D372" i="8"/>
  <c r="C373" i="7"/>
  <c r="D373" i="7"/>
  <c r="D176" i="9"/>
  <c r="C373" i="8"/>
  <c r="D373" i="8"/>
  <c r="C374" i="7"/>
  <c r="D374" i="7"/>
  <c r="D175" i="9"/>
  <c r="C374" i="8"/>
  <c r="D374" i="8"/>
  <c r="C375" i="7"/>
  <c r="D375" i="7"/>
  <c r="D174" i="9"/>
  <c r="C375" i="8"/>
  <c r="D375" i="8"/>
  <c r="C376" i="7"/>
  <c r="D376" i="7"/>
  <c r="D173" i="9"/>
  <c r="C376" i="8"/>
  <c r="D376" i="8"/>
  <c r="C377" i="7"/>
  <c r="D377" i="7"/>
  <c r="D172" i="9"/>
  <c r="C377" i="8"/>
  <c r="D377" i="8"/>
  <c r="C378" i="7"/>
  <c r="D378" i="7"/>
  <c r="D171" i="9"/>
  <c r="C378" i="8"/>
  <c r="D378" i="8"/>
  <c r="C379" i="7"/>
  <c r="D379" i="7"/>
  <c r="D170" i="9"/>
  <c r="C379" i="8"/>
  <c r="D379" i="8"/>
  <c r="C380" i="7"/>
  <c r="D380" i="7"/>
  <c r="D169" i="9"/>
  <c r="C380" i="8"/>
  <c r="D380" i="8"/>
  <c r="C381" i="7"/>
  <c r="D381" i="7"/>
  <c r="D168" i="9"/>
  <c r="C381" i="8"/>
  <c r="D381" i="8"/>
  <c r="C382" i="7"/>
  <c r="D382" i="7"/>
  <c r="D167" i="9"/>
  <c r="C382" i="8"/>
  <c r="D382" i="8"/>
  <c r="C383" i="7"/>
  <c r="D383" i="7"/>
  <c r="D166" i="9"/>
  <c r="C383" i="8"/>
  <c r="D383" i="8"/>
  <c r="C384" i="7"/>
  <c r="D384" i="7"/>
  <c r="D165" i="9"/>
  <c r="C384" i="8"/>
  <c r="D384" i="8"/>
  <c r="C385" i="7"/>
  <c r="D385" i="7"/>
  <c r="D164" i="9"/>
  <c r="C385" i="8"/>
  <c r="D385" i="8"/>
  <c r="C386" i="7"/>
  <c r="D386" i="7"/>
  <c r="D163" i="9"/>
  <c r="C386" i="8"/>
  <c r="D386" i="8"/>
  <c r="C387" i="7"/>
  <c r="D387" i="7"/>
  <c r="D162" i="9"/>
  <c r="C387" i="8"/>
  <c r="D387" i="8"/>
  <c r="C388" i="7"/>
  <c r="D388" i="7"/>
  <c r="D161" i="9"/>
  <c r="C388" i="8"/>
  <c r="D388" i="8"/>
  <c r="C389" i="7"/>
  <c r="D389" i="7"/>
  <c r="D160" i="9"/>
  <c r="C389" i="8"/>
  <c r="D389" i="8"/>
  <c r="C390" i="7"/>
  <c r="D390" i="7"/>
  <c r="D159" i="9"/>
  <c r="C390" i="8"/>
  <c r="D390" i="8"/>
  <c r="C391" i="7"/>
  <c r="D391" i="7"/>
  <c r="D158" i="9"/>
  <c r="C391" i="8"/>
  <c r="D391" i="8"/>
  <c r="C392" i="7"/>
  <c r="D392" i="7"/>
  <c r="D157" i="9"/>
  <c r="C392" i="8"/>
  <c r="D392" i="8"/>
  <c r="C393" i="7"/>
  <c r="D393" i="7"/>
  <c r="D156" i="9"/>
  <c r="C393" i="8"/>
  <c r="D393" i="8"/>
  <c r="C394" i="7"/>
  <c r="D394" i="7"/>
  <c r="D155" i="9"/>
  <c r="C394" i="8"/>
  <c r="D394" i="8"/>
  <c r="C395" i="7"/>
  <c r="D395" i="7"/>
  <c r="D154" i="9"/>
  <c r="C395" i="8"/>
  <c r="D395" i="8"/>
  <c r="C396" i="7"/>
  <c r="D396" i="7"/>
  <c r="D153" i="9"/>
  <c r="C396" i="8"/>
  <c r="D396" i="8"/>
  <c r="C397" i="7"/>
  <c r="D397" i="7"/>
  <c r="D152" i="9"/>
  <c r="C397" i="8"/>
  <c r="D397" i="8"/>
  <c r="C398" i="7"/>
  <c r="D398" i="7"/>
  <c r="D151" i="9"/>
  <c r="C398" i="8"/>
  <c r="D398" i="8"/>
  <c r="C399" i="7"/>
  <c r="D399" i="7"/>
  <c r="D150" i="9"/>
  <c r="C399" i="8"/>
  <c r="D399" i="8"/>
  <c r="C400" i="7"/>
  <c r="D400" i="7"/>
  <c r="D149" i="9"/>
  <c r="C400" i="8"/>
  <c r="D400" i="8"/>
  <c r="C401" i="7"/>
  <c r="D401" i="7"/>
  <c r="D148" i="9"/>
  <c r="C401" i="8"/>
  <c r="D401" i="8"/>
  <c r="C402" i="7"/>
  <c r="D402" i="7"/>
  <c r="D147" i="9"/>
  <c r="C402" i="8"/>
  <c r="D402" i="8"/>
  <c r="C403" i="7"/>
  <c r="D403" i="7"/>
  <c r="D146" i="9"/>
  <c r="C403" i="8"/>
  <c r="D403" i="8"/>
  <c r="C404" i="7"/>
  <c r="D404" i="7"/>
  <c r="D145" i="9"/>
  <c r="C404" i="8"/>
  <c r="D404" i="8"/>
  <c r="C405" i="7"/>
  <c r="D405" i="7"/>
  <c r="D144" i="9"/>
  <c r="C405" i="8"/>
  <c r="D405" i="8"/>
  <c r="C406" i="7"/>
  <c r="D406" i="7"/>
  <c r="D143" i="9"/>
  <c r="C406" i="8"/>
  <c r="D406" i="8"/>
  <c r="C407" i="7"/>
  <c r="D407" i="7"/>
  <c r="D142" i="9"/>
  <c r="C407" i="8"/>
  <c r="D407" i="8"/>
  <c r="C408" i="7"/>
  <c r="D408" i="7"/>
  <c r="D141" i="9"/>
  <c r="C408" i="8"/>
  <c r="D408" i="8"/>
  <c r="C409" i="7"/>
  <c r="D409" i="7"/>
  <c r="D140" i="9"/>
  <c r="C409" i="8"/>
  <c r="D409" i="8"/>
  <c r="C410" i="7"/>
  <c r="D410" i="7"/>
  <c r="D139" i="9"/>
  <c r="C410" i="8"/>
  <c r="D410" i="8"/>
  <c r="C411" i="7"/>
  <c r="D411" i="7"/>
  <c r="D138" i="9"/>
  <c r="C411" i="8"/>
  <c r="D411" i="8"/>
  <c r="C412" i="7"/>
  <c r="D412" i="7"/>
  <c r="D137" i="9"/>
  <c r="C412" i="8"/>
  <c r="D412" i="8"/>
  <c r="C413" i="7"/>
  <c r="D413" i="7"/>
  <c r="D136" i="9"/>
  <c r="C413" i="8"/>
  <c r="D413" i="8"/>
  <c r="C414" i="7"/>
  <c r="D414" i="7"/>
  <c r="D135" i="9"/>
  <c r="C414" i="8"/>
  <c r="D414" i="8"/>
  <c r="C415" i="7"/>
  <c r="D415" i="7"/>
  <c r="D134" i="9"/>
  <c r="C415" i="8"/>
  <c r="D415" i="8"/>
  <c r="C416" i="7"/>
  <c r="D416" i="7"/>
  <c r="D133" i="9"/>
  <c r="C416" i="8"/>
  <c r="D416" i="8"/>
  <c r="C417" i="7"/>
  <c r="D417" i="7"/>
  <c r="D132" i="9"/>
  <c r="C417" i="8"/>
  <c r="D417" i="8"/>
  <c r="C418" i="7"/>
  <c r="D418" i="7"/>
  <c r="D131" i="9"/>
  <c r="C418" i="8"/>
  <c r="D418" i="8"/>
  <c r="C419" i="7"/>
  <c r="D419" i="7"/>
  <c r="D130" i="9"/>
  <c r="C419" i="8"/>
  <c r="D419" i="8"/>
  <c r="C420" i="7"/>
  <c r="D420" i="7"/>
  <c r="D129" i="9"/>
  <c r="C420" i="8"/>
  <c r="D420" i="8"/>
  <c r="C421" i="7"/>
  <c r="D421" i="7"/>
  <c r="D128" i="9"/>
  <c r="C421" i="8"/>
  <c r="D421" i="8"/>
  <c r="C422" i="7"/>
  <c r="D422" i="7"/>
  <c r="D127" i="9"/>
  <c r="C422" i="8"/>
  <c r="D422" i="8"/>
  <c r="C423" i="7"/>
  <c r="D423" i="7"/>
  <c r="D126" i="9"/>
  <c r="C423" i="8"/>
  <c r="D423" i="8"/>
  <c r="C424" i="7"/>
  <c r="D424" i="7"/>
  <c r="D125" i="9"/>
  <c r="C424" i="8"/>
  <c r="D424" i="8"/>
  <c r="C425" i="7"/>
  <c r="D425" i="7"/>
  <c r="D124" i="9"/>
  <c r="C425" i="8"/>
  <c r="D425" i="8"/>
  <c r="C426" i="7"/>
  <c r="D426" i="7"/>
  <c r="D123" i="9"/>
  <c r="C426" i="8"/>
  <c r="D426" i="8"/>
  <c r="C427" i="7"/>
  <c r="D427" i="7"/>
  <c r="D122" i="9"/>
  <c r="C427" i="8"/>
  <c r="D427" i="8"/>
  <c r="C428" i="7"/>
  <c r="D428" i="7"/>
  <c r="D121" i="9"/>
  <c r="C428" i="8"/>
  <c r="D428" i="8"/>
  <c r="C429" i="7"/>
  <c r="D429" i="7"/>
  <c r="D120" i="9"/>
  <c r="C429" i="8"/>
  <c r="D429" i="8"/>
  <c r="C430" i="7"/>
  <c r="D430" i="7"/>
  <c r="D119" i="9"/>
  <c r="C430" i="8"/>
  <c r="D430" i="8"/>
  <c r="C431" i="7"/>
  <c r="D431" i="7"/>
  <c r="D118" i="9"/>
  <c r="C431" i="8"/>
  <c r="D431" i="8"/>
  <c r="C432" i="7"/>
  <c r="D432" i="7"/>
  <c r="D117" i="9"/>
  <c r="C432" i="8"/>
  <c r="D432" i="8"/>
  <c r="C433" i="7"/>
  <c r="D433" i="7"/>
  <c r="D116" i="9"/>
  <c r="C433" i="8"/>
  <c r="D433" i="8"/>
  <c r="C434" i="7"/>
  <c r="D434" i="7"/>
  <c r="D115" i="9"/>
  <c r="C434" i="8"/>
  <c r="D434" i="8"/>
  <c r="C435" i="7"/>
  <c r="D435" i="7"/>
  <c r="D114" i="9"/>
  <c r="C435" i="8"/>
  <c r="D435" i="8"/>
  <c r="C436" i="7"/>
  <c r="D436" i="7"/>
  <c r="D113" i="9"/>
  <c r="C436" i="8"/>
  <c r="D436" i="8"/>
  <c r="C437" i="7"/>
  <c r="D437" i="7"/>
  <c r="D112" i="9"/>
  <c r="C437" i="8"/>
  <c r="D437" i="8"/>
  <c r="C438" i="7"/>
  <c r="D438" i="7"/>
  <c r="D111" i="9"/>
  <c r="C438" i="8"/>
  <c r="D438" i="8"/>
  <c r="C439" i="7"/>
  <c r="D439" i="7"/>
  <c r="D110" i="9"/>
  <c r="C439" i="8"/>
  <c r="D439" i="8"/>
  <c r="C440" i="7"/>
  <c r="D440" i="7"/>
  <c r="D109" i="9"/>
  <c r="C440" i="8"/>
  <c r="D440" i="8"/>
  <c r="C441" i="7"/>
  <c r="D441" i="7"/>
  <c r="D108" i="9"/>
  <c r="C441" i="8"/>
  <c r="D441" i="8"/>
  <c r="C442" i="7"/>
  <c r="D442" i="7"/>
  <c r="D107" i="9"/>
  <c r="C442" i="8"/>
  <c r="D442" i="8"/>
  <c r="C443" i="7"/>
  <c r="D443" i="7"/>
  <c r="D106" i="9"/>
  <c r="C443" i="8"/>
  <c r="D443" i="8"/>
  <c r="C444" i="7"/>
  <c r="D444" i="7"/>
  <c r="D105" i="9"/>
  <c r="C444" i="8"/>
  <c r="D444" i="8"/>
  <c r="C445" i="7"/>
  <c r="D445" i="7"/>
  <c r="D104" i="9"/>
  <c r="C445" i="8"/>
  <c r="D445" i="8"/>
  <c r="C446" i="7"/>
  <c r="D446" i="7"/>
  <c r="D103" i="9"/>
  <c r="C446" i="8"/>
  <c r="D446" i="8"/>
  <c r="C447" i="7"/>
  <c r="D447" i="7"/>
  <c r="D102" i="9"/>
  <c r="C447" i="8"/>
  <c r="D447" i="8"/>
  <c r="C448" i="7"/>
  <c r="D448" i="7"/>
  <c r="D101" i="9"/>
  <c r="C448" i="8"/>
  <c r="D448" i="8"/>
  <c r="C449" i="7"/>
  <c r="D449" i="7"/>
  <c r="D100" i="9"/>
  <c r="C449" i="8"/>
  <c r="D449" i="8"/>
  <c r="C450" i="7"/>
  <c r="D450" i="7"/>
  <c r="D99" i="9"/>
  <c r="C450" i="8"/>
  <c r="D450" i="8"/>
  <c r="C451" i="7"/>
  <c r="D451" i="7"/>
  <c r="D98" i="9"/>
  <c r="C451" i="8"/>
  <c r="D451" i="8"/>
  <c r="C452" i="7"/>
  <c r="D452" i="7"/>
  <c r="D97" i="9"/>
  <c r="C452" i="8"/>
  <c r="D452" i="8"/>
  <c r="C453" i="7"/>
  <c r="D453" i="7"/>
  <c r="D96" i="9"/>
  <c r="C453" i="8"/>
  <c r="D453" i="8"/>
  <c r="C454" i="7"/>
  <c r="D454" i="7"/>
  <c r="D95" i="9"/>
  <c r="C454" i="8"/>
  <c r="D454" i="8"/>
  <c r="C455" i="7"/>
  <c r="D455" i="7"/>
  <c r="D94" i="9"/>
  <c r="C455" i="8"/>
  <c r="D455" i="8"/>
  <c r="C456" i="7"/>
  <c r="D456" i="7"/>
  <c r="D93" i="9"/>
  <c r="C456" i="8"/>
  <c r="D456" i="8"/>
  <c r="C457" i="7"/>
  <c r="D457" i="7"/>
  <c r="D92" i="9"/>
  <c r="C457" i="8"/>
  <c r="D457" i="8"/>
  <c r="C458" i="7"/>
  <c r="D458" i="7"/>
  <c r="D91" i="9"/>
  <c r="C458" i="8"/>
  <c r="D458" i="8"/>
  <c r="C459" i="7"/>
  <c r="D459" i="7"/>
  <c r="D90" i="9"/>
  <c r="C459" i="8"/>
  <c r="D459" i="8"/>
  <c r="C460" i="7"/>
  <c r="D460" i="7"/>
  <c r="D89" i="9"/>
  <c r="C460" i="8"/>
  <c r="D460" i="8"/>
  <c r="C461" i="7"/>
  <c r="D461" i="7"/>
  <c r="D88" i="9"/>
  <c r="C461" i="8"/>
  <c r="D461" i="8"/>
  <c r="C462" i="7"/>
  <c r="D462" i="7"/>
  <c r="D87" i="9"/>
  <c r="C462" i="8"/>
  <c r="D462" i="8"/>
  <c r="C463" i="7"/>
  <c r="D463" i="7"/>
  <c r="D86" i="9"/>
  <c r="C463" i="8"/>
  <c r="D463" i="8"/>
  <c r="C464" i="7"/>
  <c r="D464" i="7"/>
  <c r="D85" i="9"/>
  <c r="C464" i="8"/>
  <c r="D464" i="8"/>
  <c r="C465" i="7"/>
  <c r="D465" i="7"/>
  <c r="D84" i="9"/>
  <c r="C465" i="8"/>
  <c r="D465" i="8"/>
  <c r="C466" i="7"/>
  <c r="D466" i="7"/>
  <c r="D83" i="9"/>
  <c r="C466" i="8"/>
  <c r="D466" i="8"/>
  <c r="C467" i="7"/>
  <c r="D467" i="7"/>
  <c r="D82" i="9"/>
  <c r="C467" i="8"/>
  <c r="D467" i="8"/>
  <c r="C468" i="7"/>
  <c r="D468" i="7"/>
  <c r="D81" i="9"/>
  <c r="C468" i="8"/>
  <c r="D468" i="8"/>
  <c r="C469" i="7"/>
  <c r="D469" i="7"/>
  <c r="D80" i="9"/>
  <c r="C469" i="8"/>
  <c r="D469" i="8"/>
  <c r="C470" i="7"/>
  <c r="D470" i="7"/>
  <c r="D79" i="9"/>
  <c r="C470" i="8"/>
  <c r="D470" i="8"/>
  <c r="C471" i="7"/>
  <c r="D471" i="7"/>
  <c r="D78" i="9"/>
  <c r="C471" i="8"/>
  <c r="D471" i="8"/>
  <c r="C472" i="7"/>
  <c r="D472" i="7"/>
  <c r="D77" i="9"/>
  <c r="C472" i="8"/>
  <c r="D472" i="8"/>
  <c r="C473" i="7"/>
  <c r="D473" i="7"/>
  <c r="D76" i="9"/>
  <c r="C473" i="8"/>
  <c r="D473" i="8"/>
  <c r="C474" i="7"/>
  <c r="D474" i="7"/>
  <c r="D75" i="9"/>
  <c r="C474" i="8"/>
  <c r="D474" i="8"/>
  <c r="C475" i="7"/>
  <c r="D475" i="7"/>
  <c r="D74" i="9"/>
  <c r="C475" i="8"/>
  <c r="D475" i="8"/>
  <c r="C476" i="7"/>
  <c r="D476" i="7"/>
  <c r="D73" i="9"/>
  <c r="C476" i="8"/>
  <c r="D476" i="8"/>
  <c r="C477" i="7"/>
  <c r="D477" i="7"/>
  <c r="D72" i="9"/>
  <c r="C477" i="8"/>
  <c r="D477" i="8"/>
  <c r="C478" i="7"/>
  <c r="D478" i="7"/>
  <c r="D71" i="9"/>
  <c r="C478" i="8"/>
  <c r="D478" i="8"/>
  <c r="C479" i="7"/>
  <c r="D479" i="7"/>
  <c r="D70" i="9"/>
  <c r="C479" i="8"/>
  <c r="D479" i="8"/>
  <c r="C480" i="7"/>
  <c r="D480" i="7"/>
  <c r="D69" i="9"/>
  <c r="C480" i="8"/>
  <c r="D480" i="8"/>
  <c r="C481" i="7"/>
  <c r="D481" i="7"/>
  <c r="D68" i="9"/>
  <c r="C481" i="8"/>
  <c r="D481" i="8"/>
  <c r="C482" i="7"/>
  <c r="D482" i="7"/>
  <c r="D67" i="9"/>
  <c r="C482" i="8"/>
  <c r="D482" i="8"/>
  <c r="C483" i="7"/>
  <c r="D483" i="7"/>
  <c r="D66" i="9"/>
  <c r="C483" i="8"/>
  <c r="D483" i="8"/>
  <c r="C484" i="7"/>
  <c r="D484" i="7"/>
  <c r="D65" i="9"/>
  <c r="C484" i="8"/>
  <c r="D484" i="8"/>
  <c r="C485" i="7"/>
  <c r="D485" i="7"/>
  <c r="D64" i="9"/>
  <c r="C485" i="8"/>
  <c r="D485" i="8"/>
  <c r="C486" i="7"/>
  <c r="D486" i="7"/>
  <c r="D63" i="9"/>
  <c r="C486" i="8"/>
  <c r="D486" i="8"/>
  <c r="C487" i="7"/>
  <c r="D487" i="7"/>
  <c r="D62" i="9"/>
  <c r="C487" i="8"/>
  <c r="D487" i="8"/>
  <c r="C488" i="7"/>
  <c r="D488" i="7"/>
  <c r="D61" i="9"/>
  <c r="C488" i="8"/>
  <c r="D488" i="8"/>
  <c r="C489" i="7"/>
  <c r="D489" i="7"/>
  <c r="D60" i="9"/>
  <c r="C489" i="8"/>
  <c r="D489" i="8"/>
  <c r="C490" i="7"/>
  <c r="D490" i="7"/>
  <c r="D59" i="9"/>
  <c r="C490" i="8"/>
  <c r="D490" i="8"/>
  <c r="C491" i="7"/>
  <c r="D491" i="7"/>
  <c r="D58" i="9"/>
  <c r="C491" i="8"/>
  <c r="D491" i="8"/>
  <c r="C492" i="7"/>
  <c r="D492" i="7"/>
  <c r="D57" i="9"/>
  <c r="C492" i="8"/>
  <c r="D492" i="8"/>
  <c r="C493" i="7"/>
  <c r="D493" i="7"/>
  <c r="D56" i="9"/>
  <c r="C493" i="8"/>
  <c r="D493" i="8"/>
  <c r="C494" i="7"/>
  <c r="D494" i="7"/>
  <c r="D55" i="9"/>
  <c r="C494" i="8"/>
  <c r="D494" i="8"/>
  <c r="C495" i="7"/>
  <c r="D495" i="7"/>
  <c r="D54" i="9"/>
  <c r="C495" i="8"/>
  <c r="D495" i="8"/>
  <c r="C496" i="7"/>
  <c r="D496" i="7"/>
  <c r="D53" i="9"/>
  <c r="C496" i="8"/>
  <c r="D496" i="8"/>
  <c r="C497" i="7"/>
  <c r="D497" i="7"/>
  <c r="D52" i="9"/>
  <c r="C497" i="8"/>
  <c r="D497" i="8"/>
  <c r="C498" i="7"/>
  <c r="D498" i="7"/>
  <c r="D51" i="9"/>
  <c r="C498" i="8"/>
  <c r="D498" i="8"/>
  <c r="C499" i="7"/>
  <c r="D499" i="7"/>
  <c r="D50" i="9"/>
  <c r="C499" i="8"/>
  <c r="D499" i="8"/>
  <c r="C500" i="7"/>
  <c r="D500" i="7"/>
  <c r="D49" i="9"/>
  <c r="C500" i="8"/>
  <c r="D500" i="8"/>
  <c r="C501" i="7"/>
  <c r="D501" i="7"/>
  <c r="D48" i="9"/>
  <c r="C501" i="8"/>
  <c r="D501" i="8"/>
  <c r="C502" i="7"/>
  <c r="D502" i="7"/>
  <c r="D47" i="9"/>
  <c r="C502" i="8"/>
  <c r="D502" i="8"/>
  <c r="C503" i="7"/>
  <c r="D503" i="7"/>
  <c r="D46" i="9"/>
  <c r="C503" i="8"/>
  <c r="D503" i="8"/>
  <c r="C504" i="7"/>
  <c r="D504" i="7"/>
  <c r="D45" i="9"/>
  <c r="C504" i="8"/>
  <c r="D504" i="8"/>
  <c r="C505" i="7"/>
  <c r="D505" i="7"/>
  <c r="D44" i="9"/>
  <c r="C505" i="8"/>
  <c r="D505" i="8"/>
  <c r="C506" i="7"/>
  <c r="D506" i="7"/>
  <c r="D43" i="9"/>
  <c r="C506" i="8"/>
  <c r="D506" i="8"/>
  <c r="C507" i="7"/>
  <c r="D507" i="7"/>
  <c r="D42" i="9"/>
  <c r="C507" i="8"/>
  <c r="D507" i="8"/>
  <c r="C508" i="7"/>
  <c r="D508" i="7"/>
  <c r="D41" i="9"/>
  <c r="C508" i="8"/>
  <c r="D508" i="8"/>
  <c r="C509" i="7"/>
  <c r="D509" i="7"/>
  <c r="D40" i="9"/>
  <c r="C509" i="8"/>
  <c r="D509" i="8"/>
  <c r="C510" i="7"/>
  <c r="D510" i="7"/>
  <c r="D39" i="9"/>
  <c r="C510" i="8"/>
  <c r="D510" i="8"/>
  <c r="C511" i="7"/>
  <c r="D511" i="7"/>
  <c r="D38" i="9"/>
  <c r="C511" i="8"/>
  <c r="D511" i="8"/>
  <c r="C512" i="7"/>
  <c r="D512" i="7"/>
  <c r="D37" i="9"/>
  <c r="C512" i="8"/>
  <c r="D512" i="8"/>
  <c r="C513" i="7"/>
  <c r="D513" i="7"/>
  <c r="D36" i="9"/>
  <c r="C513" i="8"/>
  <c r="D513" i="8"/>
  <c r="C514" i="7"/>
  <c r="D514" i="7"/>
  <c r="D35" i="9"/>
  <c r="C514" i="8"/>
  <c r="D514" i="8"/>
  <c r="C515" i="7"/>
  <c r="D515" i="7"/>
  <c r="D34" i="9"/>
  <c r="C515" i="8"/>
  <c r="D515" i="8"/>
  <c r="C516" i="7"/>
  <c r="D516" i="7"/>
  <c r="D33" i="9"/>
  <c r="C516" i="8"/>
  <c r="D516" i="8"/>
  <c r="C517" i="7"/>
  <c r="D517" i="7"/>
  <c r="D32" i="9"/>
  <c r="C517" i="8"/>
  <c r="D517" i="8"/>
  <c r="C518" i="7"/>
  <c r="D518" i="7"/>
  <c r="D31" i="9"/>
  <c r="C518" i="8"/>
  <c r="D518" i="8"/>
  <c r="C519" i="7"/>
  <c r="D519" i="7"/>
  <c r="D30" i="9"/>
  <c r="C519" i="8"/>
  <c r="D519" i="8"/>
  <c r="C520" i="7"/>
  <c r="D520" i="7"/>
  <c r="D29" i="9"/>
  <c r="C520" i="8"/>
  <c r="D520" i="8"/>
  <c r="C521" i="7"/>
  <c r="D521" i="7"/>
  <c r="D28" i="9"/>
  <c r="C521" i="8"/>
  <c r="D521" i="8"/>
  <c r="C522" i="7"/>
  <c r="D522" i="7"/>
  <c r="D27" i="9"/>
  <c r="C522" i="8"/>
  <c r="D522" i="8"/>
  <c r="C523" i="7"/>
  <c r="D523" i="7"/>
  <c r="D26" i="9"/>
  <c r="C523" i="8"/>
  <c r="D523" i="8"/>
  <c r="C524" i="7"/>
  <c r="D524" i="7"/>
  <c r="D25" i="9"/>
  <c r="C524" i="8"/>
  <c r="D524" i="8"/>
  <c r="C525" i="7"/>
  <c r="D525" i="7"/>
  <c r="D24" i="9"/>
  <c r="C525" i="8"/>
  <c r="D525" i="8"/>
  <c r="C526" i="7"/>
  <c r="D526" i="7"/>
  <c r="D23" i="9"/>
  <c r="C526" i="8"/>
  <c r="D526" i="8"/>
  <c r="C527" i="7"/>
  <c r="D527" i="7"/>
  <c r="D22" i="9"/>
  <c r="C527" i="8"/>
  <c r="D527" i="8"/>
  <c r="C528" i="7"/>
  <c r="D528" i="7"/>
  <c r="D21" i="9"/>
  <c r="C528" i="8"/>
  <c r="D528" i="8"/>
  <c r="C529" i="7"/>
  <c r="D529" i="7"/>
  <c r="D20" i="9"/>
  <c r="C529" i="8"/>
  <c r="D529" i="8"/>
  <c r="C530" i="7"/>
  <c r="D530" i="7"/>
  <c r="D19" i="9"/>
  <c r="C530" i="8"/>
  <c r="D530" i="8"/>
  <c r="C531" i="7"/>
  <c r="D531" i="7"/>
  <c r="D18" i="9"/>
  <c r="C531" i="8"/>
  <c r="D531" i="8"/>
  <c r="C532" i="7"/>
  <c r="D532" i="7"/>
  <c r="D17" i="9"/>
  <c r="C532" i="8"/>
  <c r="D532" i="8"/>
  <c r="C533" i="7"/>
  <c r="D533" i="7"/>
  <c r="D16" i="9"/>
  <c r="C533" i="8"/>
  <c r="D533" i="8"/>
  <c r="C534" i="7"/>
  <c r="D534" i="7"/>
  <c r="D15" i="9"/>
  <c r="C534" i="8"/>
  <c r="D534" i="8"/>
  <c r="C535" i="7"/>
  <c r="D535" i="7"/>
  <c r="D14" i="9"/>
  <c r="C535" i="8"/>
  <c r="D535" i="8"/>
  <c r="C536" i="7"/>
  <c r="D536" i="7"/>
  <c r="D13" i="9"/>
  <c r="C536" i="8"/>
  <c r="D536" i="8"/>
  <c r="C537" i="7"/>
  <c r="D537" i="7"/>
  <c r="D12" i="9"/>
  <c r="C537" i="8"/>
  <c r="D537" i="8"/>
  <c r="C538" i="7"/>
  <c r="D538" i="7"/>
  <c r="D11" i="9"/>
  <c r="C538" i="8"/>
  <c r="D538" i="8"/>
  <c r="C539" i="7"/>
  <c r="D539" i="7"/>
  <c r="D10" i="9"/>
  <c r="C539" i="8"/>
  <c r="D539" i="8"/>
  <c r="C540" i="7"/>
  <c r="D540" i="7"/>
  <c r="D9" i="9"/>
  <c r="C540" i="8"/>
  <c r="D540" i="8"/>
  <c r="C541" i="7"/>
  <c r="D541" i="7"/>
  <c r="D8" i="9"/>
  <c r="C541" i="8"/>
  <c r="D541" i="8"/>
  <c r="C542" i="7"/>
  <c r="D542" i="7"/>
  <c r="D7" i="9"/>
  <c r="D543" i="7"/>
  <c r="D6" i="9"/>
  <c r="C543" i="8"/>
  <c r="D543" i="8"/>
  <c r="C544" i="7"/>
  <c r="D544" i="7"/>
  <c r="D5" i="9"/>
  <c r="C544" i="8"/>
  <c r="D544" i="8"/>
  <c r="C545" i="7"/>
  <c r="D545" i="7"/>
  <c r="D4" i="9"/>
  <c r="D546" i="7"/>
  <c r="D3" i="9"/>
  <c r="B27" i="9"/>
  <c r="B3" i="9"/>
  <c r="B4" i="9"/>
  <c r="B5" i="9"/>
  <c r="B6" i="9"/>
  <c r="B7" i="9"/>
  <c r="B8" i="9"/>
  <c r="B9" i="9"/>
  <c r="B10" i="9"/>
  <c r="B11" i="9"/>
  <c r="B12" i="9"/>
  <c r="B13" i="9"/>
  <c r="B14" i="9"/>
  <c r="B15" i="9"/>
  <c r="B16" i="9"/>
  <c r="B17" i="9"/>
  <c r="B18" i="9"/>
  <c r="B19" i="9"/>
  <c r="B20" i="9"/>
  <c r="B21" i="9"/>
  <c r="B22" i="9"/>
  <c r="B23" i="9"/>
  <c r="B24" i="9"/>
  <c r="B25" i="9"/>
  <c r="B26" i="9"/>
  <c r="B28" i="9"/>
  <c r="B29" i="9"/>
  <c r="B30" i="9"/>
  <c r="B31" i="9"/>
  <c r="B32" i="9"/>
  <c r="B33" i="9"/>
  <c r="B34" i="9"/>
  <c r="B35" i="9"/>
  <c r="B36" i="9"/>
  <c r="B37" i="9"/>
  <c r="B38" i="9"/>
  <c r="B39" i="9"/>
  <c r="B40" i="9"/>
  <c r="B41" i="9"/>
  <c r="B42" i="9"/>
  <c r="B43" i="9"/>
  <c r="B44" i="9"/>
  <c r="B45" i="9"/>
  <c r="B46" i="9"/>
  <c r="B47" i="9"/>
  <c r="B48" i="9"/>
  <c r="B49" i="9"/>
  <c r="B50" i="9"/>
  <c r="B51" i="9"/>
  <c r="B52" i="9"/>
  <c r="B53" i="9"/>
  <c r="B54" i="9"/>
  <c r="B55" i="9"/>
  <c r="B56" i="9"/>
  <c r="B57" i="9"/>
  <c r="B58" i="9"/>
  <c r="B59" i="9"/>
  <c r="B60" i="9"/>
  <c r="B61" i="9"/>
  <c r="B62" i="9"/>
  <c r="B63" i="9"/>
  <c r="B64" i="9"/>
  <c r="B65" i="9"/>
  <c r="B66" i="9"/>
  <c r="B67" i="9"/>
  <c r="B68" i="9"/>
  <c r="B69" i="9"/>
  <c r="B70" i="9"/>
  <c r="B71" i="9"/>
  <c r="B72" i="9"/>
  <c r="B73" i="9"/>
  <c r="B74" i="9"/>
  <c r="B75" i="9"/>
  <c r="B76" i="9"/>
  <c r="B77" i="9"/>
  <c r="B78" i="9"/>
  <c r="B79" i="9"/>
  <c r="B80" i="9"/>
  <c r="B81" i="9"/>
  <c r="B82" i="9"/>
  <c r="B83" i="9"/>
  <c r="B84" i="9"/>
  <c r="B85" i="9"/>
  <c r="B86" i="9"/>
  <c r="B87" i="9"/>
  <c r="B88" i="9"/>
  <c r="B89" i="9"/>
  <c r="B90" i="9"/>
  <c r="B91" i="9"/>
  <c r="B92" i="9"/>
  <c r="B93" i="9"/>
  <c r="B94" i="9"/>
  <c r="B95" i="9"/>
  <c r="B96" i="9"/>
  <c r="B97" i="9"/>
  <c r="B98" i="9"/>
  <c r="B99" i="9"/>
  <c r="B100" i="9"/>
  <c r="B101" i="9"/>
  <c r="B102" i="9"/>
  <c r="B103" i="9"/>
  <c r="B104" i="9"/>
  <c r="B105" i="9"/>
  <c r="B106" i="9"/>
  <c r="B107" i="9"/>
  <c r="B108" i="9"/>
  <c r="B109" i="9"/>
  <c r="B110" i="9"/>
  <c r="B111" i="9"/>
  <c r="B112" i="9"/>
  <c r="B113" i="9"/>
  <c r="B114" i="9"/>
  <c r="B115" i="9"/>
  <c r="B116" i="9"/>
  <c r="B117" i="9"/>
  <c r="B118" i="9"/>
  <c r="B119" i="9"/>
  <c r="B120" i="9"/>
  <c r="B121" i="9"/>
  <c r="B122" i="9"/>
  <c r="B123" i="9"/>
  <c r="B124" i="9"/>
  <c r="B125" i="9"/>
  <c r="B126" i="9"/>
  <c r="B127" i="9"/>
  <c r="B128" i="9"/>
  <c r="B129" i="9"/>
  <c r="B130" i="9"/>
  <c r="B131" i="9"/>
  <c r="B132" i="9"/>
  <c r="B133" i="9"/>
  <c r="B134" i="9"/>
  <c r="B135" i="9"/>
  <c r="B136" i="9"/>
  <c r="B137" i="9"/>
  <c r="B138" i="9"/>
  <c r="B139" i="9"/>
  <c r="B140" i="9"/>
  <c r="B141" i="9"/>
  <c r="B142" i="9"/>
  <c r="B143" i="9"/>
  <c r="B144" i="9"/>
  <c r="B145" i="9"/>
  <c r="B146" i="9"/>
  <c r="B147" i="9"/>
  <c r="B148" i="9"/>
  <c r="B149" i="9"/>
  <c r="B150" i="9"/>
  <c r="B151" i="9"/>
  <c r="B152" i="9"/>
  <c r="B153" i="9"/>
  <c r="B154" i="9"/>
  <c r="B155" i="9"/>
  <c r="B156" i="9"/>
  <c r="B157" i="9"/>
  <c r="B158" i="9"/>
  <c r="B159" i="9"/>
  <c r="B160" i="9"/>
  <c r="B161" i="9"/>
  <c r="B162" i="9"/>
  <c r="B163" i="9"/>
  <c r="B164" i="9"/>
  <c r="B165" i="9"/>
  <c r="B166" i="9"/>
  <c r="B167" i="9"/>
  <c r="B168" i="9"/>
  <c r="B169" i="9"/>
  <c r="B170" i="9"/>
  <c r="B171" i="9"/>
  <c r="B172" i="9"/>
  <c r="B173" i="9"/>
  <c r="B174" i="9"/>
  <c r="B175" i="9"/>
  <c r="B176" i="9"/>
  <c r="B177" i="9"/>
  <c r="B178" i="9"/>
  <c r="B179" i="9"/>
  <c r="B180" i="9"/>
  <c r="B181" i="9"/>
  <c r="B182" i="9"/>
  <c r="B183" i="9"/>
  <c r="B184" i="9"/>
  <c r="B185" i="9"/>
  <c r="B186" i="9"/>
  <c r="B187" i="9"/>
  <c r="B188" i="9"/>
  <c r="B189" i="9"/>
  <c r="B190" i="9"/>
  <c r="B191" i="9"/>
  <c r="B192" i="9"/>
  <c r="B193" i="9"/>
  <c r="B194" i="9"/>
  <c r="B195" i="9"/>
  <c r="B196" i="9"/>
  <c r="B197" i="9"/>
  <c r="B198" i="9"/>
  <c r="B199" i="9"/>
  <c r="B200" i="9"/>
  <c r="B201" i="9"/>
  <c r="B202" i="9"/>
  <c r="B203" i="9"/>
  <c r="B204" i="9"/>
  <c r="B205" i="9"/>
  <c r="B206" i="9"/>
  <c r="B207" i="9"/>
  <c r="B208" i="9"/>
  <c r="B209" i="9"/>
  <c r="B210" i="9"/>
  <c r="B211" i="9"/>
  <c r="B212" i="9"/>
  <c r="B213" i="9"/>
  <c r="B214" i="9"/>
  <c r="B215" i="9"/>
  <c r="B216" i="9"/>
  <c r="B217" i="9"/>
  <c r="B218" i="9"/>
  <c r="B219" i="9"/>
  <c r="B220" i="9"/>
  <c r="B221" i="9"/>
  <c r="B222" i="9"/>
  <c r="B223" i="9"/>
  <c r="B224" i="9"/>
  <c r="B225" i="9"/>
  <c r="B226" i="9"/>
  <c r="B227" i="9"/>
  <c r="B228" i="9"/>
  <c r="B229" i="9"/>
  <c r="B230" i="9"/>
  <c r="B231" i="9"/>
  <c r="B232" i="9"/>
  <c r="B233" i="9"/>
  <c r="B234" i="9"/>
  <c r="B235" i="9"/>
  <c r="B236" i="9"/>
  <c r="B237" i="9"/>
  <c r="B238" i="9"/>
  <c r="B239" i="9"/>
  <c r="B240" i="9"/>
  <c r="B241" i="9"/>
  <c r="B242" i="9"/>
  <c r="B243" i="9"/>
  <c r="B244" i="9"/>
  <c r="B245" i="9"/>
  <c r="B246" i="9"/>
  <c r="B247" i="9"/>
  <c r="B248" i="9"/>
  <c r="B249" i="9"/>
  <c r="B250" i="9"/>
  <c r="B251" i="9"/>
  <c r="B252" i="9"/>
  <c r="B253" i="9"/>
  <c r="B254" i="9"/>
  <c r="B255" i="9"/>
  <c r="B256" i="9"/>
  <c r="B257" i="9"/>
  <c r="B258" i="9"/>
  <c r="B259" i="9"/>
  <c r="B260" i="9"/>
  <c r="B261" i="9"/>
  <c r="B262" i="9"/>
  <c r="B263" i="9"/>
  <c r="B264" i="9"/>
  <c r="B265" i="9"/>
  <c r="B266" i="9"/>
  <c r="B267" i="9"/>
  <c r="B268" i="9"/>
  <c r="B269" i="9"/>
  <c r="B270" i="9"/>
  <c r="B271" i="9"/>
  <c r="B272" i="9"/>
  <c r="B273" i="9"/>
  <c r="B274" i="9"/>
  <c r="B275" i="9"/>
  <c r="B276" i="9"/>
  <c r="B277" i="9"/>
  <c r="B278" i="9"/>
  <c r="B279" i="9"/>
  <c r="B280" i="9"/>
  <c r="B281" i="9"/>
  <c r="B282" i="9"/>
  <c r="B283" i="9"/>
  <c r="B284" i="9"/>
  <c r="B285" i="9"/>
  <c r="B286" i="9"/>
  <c r="B287" i="9"/>
  <c r="B288" i="9"/>
  <c r="B289" i="9"/>
  <c r="B290" i="9"/>
  <c r="B291" i="9"/>
  <c r="B292" i="9"/>
  <c r="B293" i="9"/>
  <c r="B294" i="9"/>
  <c r="B295" i="9"/>
  <c r="B296" i="9"/>
  <c r="B297" i="9"/>
  <c r="B298" i="9"/>
  <c r="B299" i="9"/>
  <c r="B300" i="9"/>
  <c r="B301" i="9"/>
  <c r="B302" i="9"/>
  <c r="B303" i="9"/>
  <c r="B304" i="9"/>
  <c r="B305" i="9"/>
  <c r="B306" i="9"/>
  <c r="B307" i="9"/>
  <c r="B308" i="9"/>
  <c r="B309" i="9"/>
  <c r="B310" i="9"/>
  <c r="B311" i="9"/>
  <c r="B312" i="9"/>
  <c r="B313" i="9"/>
  <c r="B314" i="9"/>
  <c r="B315" i="9"/>
  <c r="B316" i="9"/>
  <c r="B317" i="9"/>
  <c r="B318" i="9"/>
  <c r="B319" i="9"/>
  <c r="B320" i="9"/>
  <c r="B321" i="9"/>
  <c r="B322" i="9"/>
  <c r="B323" i="9"/>
  <c r="B324" i="9"/>
  <c r="B325" i="9"/>
  <c r="B326" i="9"/>
  <c r="B327" i="9"/>
  <c r="B328" i="9"/>
  <c r="B329" i="9"/>
  <c r="B330" i="9"/>
  <c r="B331" i="9"/>
  <c r="B332" i="9"/>
  <c r="B333" i="9"/>
  <c r="B334" i="9"/>
  <c r="B335" i="9"/>
  <c r="B336" i="9"/>
  <c r="B337" i="9"/>
  <c r="B338" i="9"/>
  <c r="B339" i="9"/>
  <c r="B340" i="9"/>
  <c r="B341" i="9"/>
  <c r="B342" i="9"/>
  <c r="B343" i="9"/>
  <c r="B344" i="9"/>
  <c r="B345" i="9"/>
  <c r="B346" i="9"/>
  <c r="B347" i="9"/>
  <c r="B348" i="9"/>
  <c r="B349" i="9"/>
  <c r="B350" i="9"/>
  <c r="B351" i="9"/>
  <c r="B352" i="9"/>
  <c r="B353" i="9"/>
  <c r="B354" i="9"/>
  <c r="B355" i="9"/>
  <c r="B356" i="9"/>
  <c r="B357" i="9"/>
  <c r="B358" i="9"/>
  <c r="B359" i="9"/>
  <c r="B360" i="9"/>
  <c r="B361" i="9"/>
  <c r="B362" i="9"/>
  <c r="B363" i="9"/>
  <c r="B364" i="9"/>
  <c r="B365" i="9"/>
  <c r="B366" i="9"/>
  <c r="B367" i="9"/>
  <c r="B368" i="9"/>
  <c r="B369" i="9"/>
  <c r="B370" i="9"/>
  <c r="B371" i="9"/>
  <c r="B372" i="9"/>
  <c r="B373" i="9"/>
  <c r="B374" i="9"/>
  <c r="B375" i="9"/>
  <c r="B376" i="9"/>
  <c r="B377" i="9"/>
  <c r="B378" i="9"/>
  <c r="B379" i="9"/>
  <c r="B380" i="9"/>
  <c r="B381" i="9"/>
  <c r="B382" i="9"/>
  <c r="B383" i="9"/>
  <c r="B384" i="9"/>
  <c r="B385" i="9"/>
  <c r="B386" i="9"/>
  <c r="B387" i="9"/>
  <c r="B388" i="9"/>
  <c r="B389" i="9"/>
  <c r="B390" i="9"/>
  <c r="B391" i="9"/>
  <c r="B392" i="9"/>
  <c r="B393" i="9"/>
  <c r="B394" i="9"/>
  <c r="B395" i="9"/>
  <c r="B396" i="9"/>
  <c r="B397" i="9"/>
  <c r="B398" i="9"/>
  <c r="B399" i="9"/>
  <c r="B400" i="9"/>
  <c r="B401" i="9"/>
  <c r="B402" i="9"/>
  <c r="B403" i="9"/>
  <c r="B404" i="9"/>
  <c r="B405" i="9"/>
  <c r="B406" i="9"/>
  <c r="B407" i="9"/>
  <c r="B408" i="9"/>
  <c r="B409" i="9"/>
  <c r="B410" i="9"/>
  <c r="B411" i="9"/>
  <c r="B412" i="9"/>
  <c r="B413" i="9"/>
  <c r="B414" i="9"/>
  <c r="B415" i="9"/>
  <c r="B416" i="9"/>
  <c r="B417" i="9"/>
  <c r="B418" i="9"/>
  <c r="B419" i="9"/>
  <c r="B420" i="9"/>
  <c r="B421" i="9"/>
  <c r="B422" i="9"/>
  <c r="B423" i="9"/>
  <c r="B424" i="9"/>
  <c r="B425" i="9"/>
  <c r="B426" i="9"/>
  <c r="B427" i="9"/>
  <c r="B428" i="9"/>
  <c r="B429" i="9"/>
  <c r="B430" i="9"/>
  <c r="B431" i="9"/>
  <c r="B432" i="9"/>
  <c r="B433" i="9"/>
  <c r="B434" i="9"/>
  <c r="B435" i="9"/>
  <c r="B436" i="9"/>
  <c r="B437" i="9"/>
  <c r="B438" i="9"/>
  <c r="B439" i="9"/>
  <c r="B440" i="9"/>
  <c r="B441" i="9"/>
  <c r="B442" i="9"/>
  <c r="B443" i="9"/>
  <c r="B444" i="9"/>
  <c r="B445" i="9"/>
  <c r="B446" i="9"/>
  <c r="B447" i="9"/>
  <c r="B448" i="9"/>
  <c r="B449" i="9"/>
  <c r="B450" i="9"/>
  <c r="B451" i="9"/>
  <c r="B452" i="9"/>
  <c r="B453" i="9"/>
  <c r="B454" i="9"/>
  <c r="B455" i="9"/>
  <c r="B456" i="9"/>
  <c r="B457" i="9"/>
  <c r="B458" i="9"/>
  <c r="B459" i="9"/>
  <c r="B460" i="9"/>
  <c r="B461" i="9"/>
  <c r="B462" i="9"/>
  <c r="B463" i="9"/>
  <c r="B464" i="9"/>
  <c r="B465" i="9"/>
  <c r="B466" i="9"/>
  <c r="B467" i="9"/>
  <c r="B468" i="9"/>
  <c r="B469" i="9"/>
  <c r="B470" i="9"/>
  <c r="B471" i="9"/>
  <c r="B472" i="9"/>
  <c r="B473" i="9"/>
  <c r="B474" i="9"/>
  <c r="B475" i="9"/>
  <c r="B476" i="9"/>
  <c r="B477" i="9"/>
  <c r="B478" i="9"/>
  <c r="B479" i="9"/>
  <c r="B480" i="9"/>
  <c r="B481" i="9"/>
  <c r="B482" i="9"/>
  <c r="B483" i="9"/>
  <c r="B484" i="9"/>
  <c r="B485" i="9"/>
  <c r="B486" i="9"/>
  <c r="B487" i="9"/>
  <c r="B488" i="9"/>
  <c r="B489" i="9"/>
  <c r="B490" i="9"/>
  <c r="B491" i="9"/>
  <c r="B492" i="9"/>
  <c r="B493" i="9"/>
  <c r="B494" i="9"/>
  <c r="B495" i="9"/>
  <c r="B496" i="9"/>
  <c r="B497" i="9"/>
  <c r="B498" i="9"/>
  <c r="B499" i="9"/>
  <c r="B500" i="9"/>
  <c r="B501" i="9"/>
  <c r="B502" i="9"/>
  <c r="B503" i="9"/>
  <c r="B504" i="9"/>
  <c r="B505" i="9"/>
  <c r="B506" i="9"/>
  <c r="B507" i="9"/>
  <c r="B508" i="9"/>
  <c r="B509" i="9"/>
  <c r="B510" i="9"/>
  <c r="B511" i="9"/>
  <c r="B512" i="9"/>
  <c r="B513" i="9"/>
  <c r="B514" i="9"/>
  <c r="B515" i="9"/>
  <c r="B516" i="9"/>
  <c r="B517" i="9"/>
  <c r="B518" i="9"/>
  <c r="B519" i="9"/>
  <c r="B520" i="9"/>
  <c r="B521" i="9"/>
  <c r="B522" i="9"/>
  <c r="B523" i="9"/>
  <c r="B524" i="9"/>
  <c r="B525" i="9"/>
  <c r="B526" i="9"/>
  <c r="B527" i="9"/>
  <c r="B528" i="9"/>
  <c r="B529" i="9"/>
  <c r="B530" i="9"/>
  <c r="B531" i="9"/>
  <c r="B532" i="9"/>
  <c r="B533" i="9"/>
  <c r="B534" i="9"/>
  <c r="B535" i="9"/>
  <c r="B536" i="9"/>
  <c r="B537" i="9"/>
  <c r="B538" i="9"/>
  <c r="B539" i="9"/>
  <c r="B540" i="9"/>
  <c r="C2" i="9"/>
  <c r="D2" i="9"/>
  <c r="B547" i="7"/>
  <c r="A546" i="8"/>
  <c r="B546" i="8"/>
  <c r="C546" i="8"/>
  <c r="D546" i="8"/>
  <c r="C547" i="7"/>
  <c r="B548" i="7"/>
  <c r="A547" i="8"/>
  <c r="B547" i="8"/>
  <c r="C547" i="8"/>
  <c r="D547" i="8"/>
  <c r="C548" i="7"/>
  <c r="B549" i="7"/>
  <c r="A548" i="8"/>
  <c r="B548" i="8"/>
  <c r="C548" i="8"/>
  <c r="D548" i="8"/>
  <c r="C549" i="7"/>
  <c r="B550" i="7"/>
  <c r="A549" i="8"/>
  <c r="B549" i="8"/>
  <c r="C549" i="8"/>
  <c r="D549" i="8"/>
  <c r="C550" i="7"/>
  <c r="B551" i="7"/>
  <c r="A550" i="8"/>
  <c r="B550" i="8"/>
  <c r="C550" i="8"/>
  <c r="D550" i="8"/>
  <c r="C551" i="7"/>
  <c r="B552" i="7"/>
  <c r="A551" i="8"/>
  <c r="B551" i="8"/>
  <c r="C551" i="8"/>
  <c r="D551" i="8"/>
  <c r="C552" i="7"/>
  <c r="B553" i="7"/>
  <c r="A552" i="8"/>
  <c r="B552" i="8"/>
  <c r="C552" i="8"/>
  <c r="D552" i="8"/>
  <c r="C553" i="7"/>
  <c r="B554" i="7"/>
  <c r="A553" i="8"/>
  <c r="B553" i="8"/>
  <c r="C553" i="8"/>
  <c r="D553" i="8"/>
  <c r="C554" i="7"/>
  <c r="B555" i="7"/>
  <c r="A554" i="8"/>
  <c r="B554" i="8"/>
  <c r="C554" i="8"/>
  <c r="D554" i="8"/>
  <c r="C555" i="7"/>
  <c r="B556" i="7"/>
  <c r="A555" i="8"/>
  <c r="B555" i="8"/>
  <c r="C555" i="8"/>
  <c r="D555" i="8"/>
  <c r="C556" i="7"/>
  <c r="B557" i="7"/>
  <c r="A556" i="8"/>
  <c r="B556" i="8"/>
  <c r="C556" i="8"/>
  <c r="D556" i="8"/>
  <c r="C557" i="7"/>
  <c r="B558" i="7"/>
  <c r="A557" i="8"/>
  <c r="B557" i="8"/>
  <c r="C557" i="8"/>
  <c r="D557" i="8"/>
  <c r="C558" i="7"/>
  <c r="B559" i="7"/>
  <c r="A558" i="8"/>
  <c r="B558" i="8"/>
  <c r="C558" i="8"/>
  <c r="D558" i="8"/>
  <c r="C559" i="7"/>
  <c r="B560" i="7"/>
  <c r="A559" i="8"/>
  <c r="B559" i="8"/>
  <c r="C559" i="8"/>
  <c r="D559" i="8"/>
  <c r="C560" i="7"/>
  <c r="B561" i="7"/>
  <c r="A560" i="8"/>
  <c r="B560" i="8"/>
  <c r="C560" i="8"/>
  <c r="D560" i="8"/>
  <c r="C561" i="7"/>
  <c r="B562" i="7"/>
  <c r="A561" i="8"/>
  <c r="B561" i="8"/>
  <c r="C561" i="8"/>
  <c r="D561" i="8"/>
  <c r="C562" i="7"/>
  <c r="B563" i="7"/>
  <c r="A562" i="8"/>
  <c r="B562" i="8"/>
  <c r="C562" i="8"/>
  <c r="D562" i="8"/>
  <c r="C563" i="7"/>
  <c r="B564" i="7"/>
  <c r="A563" i="8"/>
  <c r="B563" i="8"/>
  <c r="C563" i="8"/>
  <c r="D563" i="8"/>
  <c r="C564" i="7"/>
  <c r="B565" i="7"/>
  <c r="A564" i="8"/>
  <c r="B564" i="8"/>
  <c r="C564" i="8"/>
  <c r="D564" i="8"/>
  <c r="C565" i="7"/>
  <c r="B566" i="7"/>
  <c r="A565" i="8"/>
  <c r="B565" i="8"/>
  <c r="C565" i="8"/>
  <c r="D565" i="8"/>
  <c r="C566" i="7"/>
  <c r="B567" i="7"/>
  <c r="A566" i="8"/>
  <c r="B566" i="8"/>
  <c r="C566" i="8"/>
  <c r="D566" i="8"/>
  <c r="C567" i="7"/>
  <c r="B568" i="7"/>
  <c r="A567" i="8"/>
  <c r="B567" i="8"/>
  <c r="C567" i="8"/>
  <c r="D567" i="8"/>
  <c r="C568" i="7"/>
  <c r="B569" i="7"/>
  <c r="A568" i="8"/>
  <c r="B568" i="8"/>
  <c r="C568" i="8"/>
  <c r="D568" i="8"/>
  <c r="C569" i="7"/>
  <c r="B570" i="7"/>
  <c r="A569" i="8"/>
  <c r="B569" i="8"/>
  <c r="C569" i="8"/>
  <c r="D569" i="8"/>
  <c r="C570" i="7"/>
  <c r="B571" i="7"/>
  <c r="A570" i="8"/>
  <c r="B570" i="8"/>
  <c r="C570" i="8"/>
  <c r="D570" i="8"/>
  <c r="C571" i="7"/>
  <c r="B572" i="7"/>
  <c r="A571" i="8"/>
  <c r="B571" i="8"/>
  <c r="C571" i="8"/>
  <c r="D571" i="8"/>
  <c r="C572" i="7"/>
  <c r="B573" i="7"/>
  <c r="A572" i="8"/>
  <c r="B572" i="8"/>
  <c r="C572" i="8"/>
  <c r="D572" i="8"/>
  <c r="C573" i="7"/>
  <c r="B574" i="7"/>
  <c r="A573" i="8"/>
  <c r="B573" i="8"/>
  <c r="C573" i="8"/>
  <c r="D573" i="8"/>
  <c r="C574" i="7"/>
  <c r="B575" i="7"/>
  <c r="A574" i="8"/>
  <c r="B574" i="8"/>
  <c r="C574" i="8"/>
  <c r="D574" i="8"/>
  <c r="C575" i="7"/>
  <c r="B576" i="7"/>
  <c r="A575" i="8"/>
  <c r="B575" i="8"/>
  <c r="C575" i="8"/>
  <c r="D575" i="8"/>
  <c r="C576" i="7"/>
  <c r="B577" i="7"/>
  <c r="A576" i="8"/>
  <c r="B576" i="8"/>
  <c r="C576" i="8"/>
  <c r="D576" i="8"/>
  <c r="C577" i="7"/>
  <c r="B578" i="7"/>
  <c r="A577" i="8"/>
  <c r="B577" i="8"/>
  <c r="C577" i="8"/>
  <c r="D577" i="8"/>
  <c r="C578" i="7"/>
  <c r="B579" i="7"/>
  <c r="A578" i="8"/>
  <c r="B578" i="8"/>
  <c r="C578" i="8"/>
  <c r="D578" i="8"/>
  <c r="C579" i="7"/>
  <c r="B580" i="7"/>
  <c r="A579" i="8"/>
  <c r="B579" i="8"/>
  <c r="C579" i="8"/>
  <c r="D579" i="8"/>
  <c r="C580" i="7"/>
  <c r="B581" i="7"/>
  <c r="A580" i="8"/>
  <c r="B580" i="8"/>
  <c r="C580" i="8"/>
  <c r="D580" i="8"/>
  <c r="C581" i="7"/>
  <c r="B582" i="7"/>
  <c r="A581" i="8"/>
  <c r="B581" i="8"/>
  <c r="C581" i="8"/>
  <c r="D581" i="8"/>
  <c r="C582" i="7"/>
  <c r="B583" i="7"/>
  <c r="A582" i="8"/>
  <c r="B582" i="8"/>
  <c r="C582" i="8"/>
  <c r="D582" i="8"/>
  <c r="C583" i="7"/>
  <c r="B584" i="7"/>
  <c r="A583" i="8"/>
  <c r="B583" i="8"/>
  <c r="C583" i="8"/>
  <c r="D583" i="8"/>
  <c r="C584" i="7"/>
  <c r="B585" i="7"/>
  <c r="A584" i="8"/>
  <c r="B584" i="8"/>
  <c r="C584" i="8"/>
  <c r="D584" i="8"/>
  <c r="C585" i="7"/>
  <c r="B586" i="7"/>
  <c r="A585" i="8"/>
  <c r="B585" i="8"/>
  <c r="C585" i="8"/>
  <c r="D585" i="8"/>
  <c r="C586" i="7"/>
  <c r="B587" i="7"/>
  <c r="A586" i="8"/>
  <c r="B586" i="8"/>
  <c r="C586" i="8"/>
  <c r="D586" i="8"/>
  <c r="C587" i="7"/>
  <c r="B588" i="7"/>
  <c r="A587" i="8"/>
  <c r="B587" i="8"/>
  <c r="C587" i="8"/>
  <c r="D587" i="8"/>
  <c r="C588" i="7"/>
  <c r="B589" i="7"/>
  <c r="A588" i="8"/>
  <c r="B588" i="8"/>
  <c r="C588" i="8"/>
  <c r="D588" i="8"/>
  <c r="C589" i="7"/>
  <c r="B590" i="7"/>
  <c r="A589" i="8"/>
  <c r="B589" i="8"/>
  <c r="C589" i="8"/>
  <c r="D589" i="8"/>
  <c r="C590" i="7"/>
  <c r="B591" i="7"/>
  <c r="A590" i="8"/>
  <c r="B590" i="8"/>
  <c r="C590" i="8"/>
  <c r="D590" i="8"/>
  <c r="C591" i="7"/>
  <c r="B592" i="7"/>
  <c r="A591" i="8"/>
  <c r="B591" i="8"/>
  <c r="C591" i="8"/>
  <c r="D591" i="8"/>
  <c r="C592" i="7"/>
  <c r="B593" i="7"/>
  <c r="A592" i="8"/>
  <c r="B592" i="8"/>
  <c r="C592" i="8"/>
  <c r="D592" i="8"/>
  <c r="C593" i="7"/>
  <c r="B594" i="7"/>
  <c r="A593" i="8"/>
  <c r="B593" i="8"/>
  <c r="C593" i="8"/>
  <c r="D593" i="8"/>
  <c r="C594" i="7"/>
  <c r="B595" i="7"/>
  <c r="A594" i="8"/>
  <c r="B594" i="8"/>
  <c r="C594" i="8"/>
  <c r="D594" i="8"/>
  <c r="C595" i="7"/>
  <c r="B596" i="7"/>
  <c r="A595" i="8"/>
  <c r="B595" i="8"/>
  <c r="C595" i="8"/>
  <c r="D595" i="8"/>
  <c r="C596" i="7"/>
  <c r="B597" i="7"/>
  <c r="A596" i="8"/>
  <c r="B596" i="8"/>
  <c r="C596" i="8"/>
  <c r="D596" i="8"/>
  <c r="C597" i="7"/>
  <c r="B598" i="7"/>
  <c r="A597" i="8"/>
  <c r="B597" i="8"/>
  <c r="C597" i="8"/>
  <c r="D597" i="8"/>
  <c r="C598" i="7"/>
  <c r="B599" i="7"/>
  <c r="A598" i="8"/>
  <c r="B598" i="8"/>
  <c r="C598" i="8"/>
  <c r="D598" i="8"/>
  <c r="C599" i="7"/>
  <c r="B600" i="7"/>
  <c r="A599" i="8"/>
  <c r="B599" i="8"/>
  <c r="C599" i="8"/>
  <c r="D599" i="8"/>
  <c r="C600" i="7"/>
  <c r="B601" i="7"/>
  <c r="A600" i="8"/>
  <c r="B600" i="8"/>
  <c r="C600" i="8"/>
  <c r="D600" i="8"/>
  <c r="C601" i="7"/>
  <c r="B602" i="7"/>
  <c r="A601" i="8"/>
  <c r="B601" i="8"/>
  <c r="C601" i="8"/>
  <c r="D601" i="8"/>
  <c r="C602" i="7"/>
  <c r="B603" i="7"/>
  <c r="A602" i="8"/>
  <c r="B602" i="8"/>
  <c r="C602" i="8"/>
  <c r="D602" i="8"/>
  <c r="C603" i="7"/>
  <c r="B604" i="7"/>
  <c r="A603" i="8"/>
  <c r="B603" i="8"/>
  <c r="C603" i="8"/>
  <c r="D603" i="8"/>
  <c r="C604" i="7"/>
  <c r="B605" i="7"/>
  <c r="A604" i="8"/>
  <c r="B604" i="8"/>
  <c r="C604" i="8"/>
  <c r="D604" i="8"/>
  <c r="C605" i="7"/>
  <c r="B606" i="7"/>
  <c r="A605" i="8"/>
  <c r="B605" i="8"/>
  <c r="C605" i="8"/>
  <c r="D605" i="8"/>
  <c r="C606" i="7"/>
  <c r="B607" i="7"/>
  <c r="A606" i="8"/>
  <c r="B606" i="8"/>
  <c r="C606" i="8"/>
  <c r="D606" i="8"/>
  <c r="C607" i="7"/>
  <c r="B608" i="7"/>
  <c r="A607" i="8"/>
  <c r="B607" i="8"/>
  <c r="C607" i="8"/>
  <c r="D607" i="8"/>
  <c r="C608" i="7"/>
  <c r="B609" i="7"/>
  <c r="A608" i="8"/>
  <c r="B608" i="8"/>
  <c r="C608" i="8"/>
  <c r="D608" i="8"/>
  <c r="C609" i="7"/>
  <c r="B610" i="7"/>
  <c r="A609" i="8"/>
  <c r="B609" i="8"/>
  <c r="C609" i="8"/>
  <c r="D609" i="8"/>
  <c r="C610" i="7"/>
  <c r="B611" i="7"/>
  <c r="A610" i="8"/>
  <c r="B610" i="8"/>
  <c r="C610" i="8"/>
  <c r="D610" i="8"/>
  <c r="C611" i="7"/>
  <c r="B612" i="7"/>
  <c r="A611" i="8"/>
  <c r="B611" i="8"/>
  <c r="C611" i="8"/>
  <c r="D611" i="8"/>
  <c r="C612" i="7"/>
  <c r="B613" i="7"/>
  <c r="A612" i="8"/>
  <c r="B612" i="8"/>
  <c r="C612" i="8"/>
  <c r="D612" i="8"/>
  <c r="C613" i="7"/>
  <c r="B614" i="7"/>
  <c r="A613" i="8"/>
  <c r="B613" i="8"/>
  <c r="C613" i="8"/>
  <c r="D613" i="8"/>
  <c r="C614" i="7"/>
  <c r="B615" i="7"/>
  <c r="A614" i="8"/>
  <c r="B614" i="8"/>
  <c r="C614" i="8"/>
  <c r="D614" i="8"/>
  <c r="C615" i="7"/>
  <c r="B616" i="7"/>
  <c r="A615" i="8"/>
  <c r="B615" i="8"/>
  <c r="C615" i="8"/>
  <c r="D615" i="8"/>
  <c r="C616" i="7"/>
  <c r="B617" i="7"/>
  <c r="A616" i="8"/>
  <c r="B616" i="8"/>
  <c r="C616" i="8"/>
  <c r="D616" i="8"/>
  <c r="C617" i="7"/>
  <c r="B618" i="7"/>
  <c r="A617" i="8"/>
  <c r="B617" i="8"/>
  <c r="C617" i="8"/>
  <c r="D617" i="8"/>
  <c r="C618" i="7"/>
  <c r="B619" i="7"/>
  <c r="A618" i="8"/>
  <c r="B618" i="8"/>
  <c r="C618" i="8"/>
  <c r="D618" i="8"/>
  <c r="C619" i="7"/>
  <c r="B620" i="7"/>
  <c r="A619" i="8"/>
  <c r="B619" i="8"/>
  <c r="C619" i="8"/>
  <c r="D619" i="8"/>
  <c r="C620" i="7"/>
  <c r="B621" i="7"/>
  <c r="A620" i="8"/>
  <c r="B620" i="8"/>
  <c r="C620" i="8"/>
  <c r="D620" i="8"/>
  <c r="C621" i="7"/>
  <c r="B622" i="7"/>
  <c r="A621" i="8"/>
  <c r="B621" i="8"/>
  <c r="C621" i="8"/>
  <c r="D621" i="8"/>
  <c r="C622" i="7"/>
  <c r="B623" i="7"/>
  <c r="A622" i="8"/>
  <c r="B622" i="8"/>
  <c r="C622" i="8"/>
  <c r="D622" i="8"/>
  <c r="C623" i="7"/>
  <c r="B624" i="7"/>
  <c r="A623" i="8"/>
  <c r="B623" i="8"/>
  <c r="C623" i="8"/>
  <c r="D623" i="8"/>
  <c r="C624" i="7"/>
  <c r="B625" i="7"/>
  <c r="A624" i="8"/>
  <c r="B624" i="8"/>
  <c r="C624" i="8"/>
  <c r="D624" i="8"/>
  <c r="C625" i="7"/>
  <c r="B626" i="7"/>
  <c r="A625" i="8"/>
  <c r="B625" i="8"/>
  <c r="C625" i="8"/>
  <c r="D625" i="8"/>
  <c r="C626" i="7"/>
  <c r="B627" i="7"/>
  <c r="A626" i="8"/>
  <c r="B626" i="8"/>
  <c r="C626" i="8"/>
  <c r="D626" i="8"/>
  <c r="C627" i="7"/>
  <c r="B628" i="7"/>
  <c r="A627" i="8"/>
  <c r="B627" i="8"/>
  <c r="C627" i="8"/>
  <c r="D627" i="8"/>
  <c r="C628" i="7"/>
  <c r="B629" i="7"/>
  <c r="A628" i="8"/>
  <c r="B628" i="8"/>
  <c r="C628" i="8"/>
  <c r="D628" i="8"/>
  <c r="C629" i="7"/>
  <c r="B630" i="7"/>
  <c r="A629" i="8"/>
  <c r="B629" i="8"/>
  <c r="C629" i="8"/>
  <c r="D629" i="8"/>
  <c r="C630" i="7"/>
  <c r="B631" i="7"/>
  <c r="A630" i="8"/>
  <c r="B630" i="8"/>
  <c r="C630" i="8"/>
  <c r="D630" i="8"/>
  <c r="C631" i="7"/>
  <c r="B632" i="7"/>
  <c r="A631" i="8"/>
  <c r="B631" i="8"/>
  <c r="C631" i="8"/>
  <c r="D631" i="8"/>
  <c r="C632" i="7"/>
  <c r="B633" i="7"/>
  <c r="A632" i="8"/>
  <c r="B632" i="8"/>
  <c r="C632" i="8"/>
  <c r="D632" i="8"/>
  <c r="C633" i="7"/>
  <c r="B634" i="7"/>
  <c r="A633" i="8"/>
  <c r="B633" i="8"/>
  <c r="C633" i="8"/>
  <c r="D633" i="8"/>
  <c r="C634" i="7"/>
  <c r="B635" i="7"/>
  <c r="A634" i="8"/>
  <c r="B634" i="8"/>
  <c r="C634" i="8"/>
  <c r="D634" i="8"/>
  <c r="C635" i="7"/>
  <c r="B636" i="7"/>
  <c r="A635" i="8"/>
  <c r="B635" i="8"/>
  <c r="C635" i="8"/>
  <c r="D635" i="8"/>
  <c r="C636" i="7"/>
  <c r="B637" i="7"/>
  <c r="A636" i="8"/>
  <c r="B636" i="8"/>
  <c r="C636" i="8"/>
  <c r="D636" i="8"/>
  <c r="C637" i="7"/>
  <c r="B638" i="7"/>
  <c r="A637" i="8"/>
  <c r="B637" i="8"/>
  <c r="C637" i="8"/>
  <c r="D637" i="8"/>
  <c r="C638" i="7"/>
  <c r="B639" i="7"/>
  <c r="A638" i="8"/>
  <c r="B638" i="8"/>
  <c r="C638" i="8"/>
  <c r="D638" i="8"/>
  <c r="C639" i="7"/>
  <c r="B640" i="7"/>
  <c r="A639" i="8"/>
  <c r="B639" i="8"/>
  <c r="C639" i="8"/>
  <c r="D639" i="8"/>
  <c r="C640" i="7"/>
  <c r="B641" i="7"/>
  <c r="A640" i="8"/>
  <c r="B640" i="8"/>
  <c r="C640" i="8"/>
  <c r="D640" i="8"/>
  <c r="C641" i="7"/>
  <c r="B642" i="7"/>
  <c r="A641" i="8"/>
  <c r="B641" i="8"/>
  <c r="C641" i="8"/>
  <c r="D641" i="8"/>
  <c r="C642" i="7"/>
  <c r="B643" i="7"/>
  <c r="A642" i="8"/>
  <c r="B642" i="8"/>
  <c r="C642" i="8"/>
  <c r="D642" i="8"/>
  <c r="C643" i="7"/>
  <c r="B644" i="7"/>
  <c r="A643" i="8"/>
  <c r="B643" i="8"/>
  <c r="C643" i="8"/>
  <c r="D643" i="8"/>
  <c r="C644" i="7"/>
  <c r="B645" i="7"/>
  <c r="A644" i="8"/>
  <c r="B644" i="8"/>
  <c r="C644" i="8"/>
  <c r="D644" i="8"/>
  <c r="C645" i="7"/>
  <c r="B646" i="7"/>
  <c r="A645" i="8"/>
  <c r="B645" i="8"/>
  <c r="C645" i="8"/>
  <c r="D645" i="8"/>
  <c r="C646" i="7"/>
  <c r="B647" i="7"/>
  <c r="A646" i="8"/>
  <c r="B646" i="8"/>
  <c r="C646" i="8"/>
  <c r="D646" i="8"/>
  <c r="C647" i="7"/>
  <c r="B648" i="7"/>
  <c r="A647" i="8"/>
  <c r="B647" i="8"/>
  <c r="C647" i="8"/>
  <c r="D647" i="8"/>
  <c r="C648" i="7"/>
  <c r="B649" i="7"/>
  <c r="A648" i="8"/>
  <c r="B648" i="8"/>
  <c r="C648" i="8"/>
  <c r="D648" i="8"/>
  <c r="C649" i="7"/>
  <c r="B650" i="7"/>
  <c r="A649" i="8"/>
  <c r="B649" i="8"/>
  <c r="C649" i="8"/>
  <c r="D649" i="8"/>
  <c r="C650" i="7"/>
  <c r="B651" i="7"/>
  <c r="A650" i="8"/>
  <c r="B650" i="8"/>
  <c r="C650" i="8"/>
  <c r="D650" i="8"/>
  <c r="C651" i="7"/>
  <c r="B652" i="7"/>
  <c r="A651" i="8"/>
  <c r="B651" i="8"/>
  <c r="C651" i="8"/>
  <c r="D651" i="8"/>
  <c r="C652" i="7"/>
  <c r="B653" i="7"/>
  <c r="A652" i="8"/>
  <c r="B652" i="8"/>
  <c r="C652" i="8"/>
  <c r="D652" i="8"/>
  <c r="C653" i="7"/>
  <c r="B654" i="7"/>
  <c r="A653" i="8"/>
  <c r="B653" i="8"/>
  <c r="C653" i="8"/>
  <c r="D653" i="8"/>
  <c r="C654" i="7"/>
  <c r="B655" i="7"/>
  <c r="A654" i="8"/>
  <c r="B654" i="8"/>
  <c r="C654" i="8"/>
  <c r="D654" i="8"/>
  <c r="C655" i="7"/>
  <c r="B656" i="7"/>
  <c r="A655" i="8"/>
  <c r="B655" i="8"/>
  <c r="C655" i="8"/>
  <c r="D655" i="8"/>
  <c r="C656" i="7"/>
  <c r="B657" i="7"/>
  <c r="A656" i="8"/>
  <c r="B656" i="8"/>
  <c r="C656" i="8"/>
  <c r="D656" i="8"/>
  <c r="C657" i="7"/>
  <c r="B658" i="7"/>
  <c r="A657" i="8"/>
  <c r="B657" i="8"/>
  <c r="C657" i="8"/>
  <c r="D657" i="8"/>
  <c r="C658" i="7"/>
  <c r="B659" i="7"/>
  <c r="A658" i="8"/>
  <c r="B658" i="8"/>
  <c r="C658" i="8"/>
  <c r="D658" i="8"/>
  <c r="C659" i="7"/>
  <c r="B660" i="7"/>
  <c r="A659" i="8"/>
  <c r="B659" i="8"/>
  <c r="C659" i="8"/>
  <c r="D659" i="8"/>
  <c r="C660" i="7"/>
  <c r="B661" i="7"/>
  <c r="A660" i="8"/>
  <c r="B660" i="8"/>
  <c r="C660" i="8"/>
  <c r="D660" i="8"/>
  <c r="C661" i="7"/>
  <c r="B662" i="7"/>
  <c r="A661" i="8"/>
  <c r="B661" i="8"/>
  <c r="C661" i="8"/>
  <c r="D661" i="8"/>
  <c r="C662" i="7"/>
  <c r="B663" i="7"/>
  <c r="A662" i="8"/>
  <c r="B662" i="8"/>
  <c r="C662" i="8"/>
  <c r="D662" i="8"/>
  <c r="C663" i="7"/>
  <c r="B664" i="7"/>
  <c r="A663" i="8"/>
  <c r="B663" i="8"/>
  <c r="C663" i="8"/>
  <c r="D663" i="8"/>
  <c r="C664" i="7"/>
  <c r="B665" i="7"/>
  <c r="A664" i="8"/>
  <c r="B664" i="8"/>
  <c r="C664" i="8"/>
  <c r="D664" i="8"/>
  <c r="C665" i="7"/>
  <c r="B666" i="7"/>
  <c r="A665" i="8"/>
  <c r="B665" i="8"/>
  <c r="C665" i="8"/>
  <c r="D665" i="8"/>
  <c r="C666" i="7"/>
  <c r="B667" i="7"/>
  <c r="A666" i="8"/>
  <c r="B666" i="8"/>
  <c r="C666" i="8"/>
  <c r="D666" i="8"/>
  <c r="C667" i="7"/>
  <c r="B668" i="7"/>
  <c r="A667" i="8"/>
  <c r="B667" i="8"/>
  <c r="C667" i="8"/>
  <c r="D667" i="8"/>
  <c r="C668" i="7"/>
  <c r="B669" i="7"/>
  <c r="A668" i="8"/>
  <c r="B668" i="8"/>
  <c r="C668" i="8"/>
  <c r="D668" i="8"/>
  <c r="C669" i="7"/>
  <c r="B670" i="7"/>
  <c r="A669" i="8"/>
  <c r="B669" i="8"/>
  <c r="C669" i="8"/>
  <c r="D669" i="8"/>
  <c r="C670" i="7"/>
  <c r="B671" i="7"/>
  <c r="A670" i="8"/>
  <c r="B670" i="8"/>
  <c r="C670" i="8"/>
  <c r="D670" i="8"/>
  <c r="C671" i="7"/>
  <c r="B672" i="7"/>
  <c r="A671" i="8"/>
  <c r="B671" i="8"/>
  <c r="C671" i="8"/>
  <c r="D671" i="8"/>
  <c r="C672" i="7"/>
  <c r="B673" i="7"/>
  <c r="A672" i="8"/>
  <c r="B672" i="8"/>
  <c r="C672" i="8"/>
  <c r="D672" i="8"/>
  <c r="C673" i="7"/>
  <c r="B674" i="7"/>
  <c r="A673" i="8"/>
  <c r="B673" i="8"/>
  <c r="C673" i="8"/>
  <c r="D673" i="8"/>
  <c r="C674" i="7"/>
  <c r="B675" i="7"/>
  <c r="A674" i="8"/>
  <c r="B674" i="8"/>
  <c r="C674" i="8"/>
  <c r="D674" i="8"/>
  <c r="C675" i="7"/>
  <c r="B676" i="7"/>
  <c r="A675" i="8"/>
  <c r="B675" i="8"/>
  <c r="C675" i="8"/>
  <c r="D675" i="8"/>
  <c r="C676" i="7"/>
  <c r="B677" i="7"/>
  <c r="A676" i="8"/>
  <c r="B676" i="8"/>
  <c r="C676" i="8"/>
  <c r="D676" i="8"/>
  <c r="C677" i="7"/>
  <c r="B678" i="7"/>
  <c r="A677" i="8"/>
  <c r="B677" i="8"/>
  <c r="C677" i="8"/>
  <c r="D677" i="8"/>
  <c r="C678" i="7"/>
  <c r="B679" i="7"/>
  <c r="A678" i="8"/>
  <c r="B678" i="8"/>
  <c r="C678" i="8"/>
  <c r="D678" i="8"/>
  <c r="C679" i="7"/>
  <c r="B680" i="7"/>
  <c r="A679" i="8"/>
  <c r="B679" i="8"/>
  <c r="C679" i="8"/>
  <c r="D679" i="8"/>
  <c r="C680" i="7"/>
  <c r="B681" i="7"/>
  <c r="A680" i="8"/>
  <c r="B680" i="8"/>
  <c r="C680" i="8"/>
  <c r="D680" i="8"/>
  <c r="C681" i="7"/>
  <c r="B682" i="7"/>
  <c r="A681" i="8"/>
  <c r="B681" i="8"/>
  <c r="C681" i="8"/>
  <c r="D681" i="8"/>
  <c r="C682" i="7"/>
  <c r="B683" i="7"/>
  <c r="A682" i="8"/>
  <c r="B682" i="8"/>
  <c r="C682" i="8"/>
  <c r="D682" i="8"/>
  <c r="C683" i="7"/>
  <c r="B684" i="7"/>
  <c r="A683" i="8"/>
  <c r="B683" i="8"/>
  <c r="C683" i="8"/>
  <c r="D683" i="8"/>
  <c r="C684" i="7"/>
  <c r="B685" i="7"/>
  <c r="A684" i="8"/>
  <c r="B684" i="8"/>
  <c r="C684" i="8"/>
  <c r="D684" i="8"/>
  <c r="C685" i="7"/>
  <c r="B686" i="7"/>
  <c r="A685" i="8"/>
  <c r="B685" i="8"/>
  <c r="C685" i="8"/>
  <c r="D685" i="8"/>
  <c r="C686" i="7"/>
  <c r="B687" i="7"/>
  <c r="A686" i="8"/>
  <c r="B686" i="8"/>
  <c r="C686" i="8"/>
  <c r="D686" i="8"/>
  <c r="C687" i="7"/>
  <c r="B688" i="7"/>
  <c r="A687" i="8"/>
  <c r="B687" i="8"/>
  <c r="C687" i="8"/>
  <c r="D687" i="8"/>
  <c r="C688" i="7"/>
  <c r="B689" i="7"/>
  <c r="A688" i="8"/>
  <c r="B688" i="8"/>
  <c r="C688" i="8"/>
  <c r="D688" i="8"/>
  <c r="C689" i="7"/>
  <c r="B690" i="7"/>
  <c r="A689" i="8"/>
  <c r="B689" i="8"/>
  <c r="C689" i="8"/>
  <c r="D689" i="8"/>
  <c r="C690" i="7"/>
  <c r="B691" i="7"/>
  <c r="A690" i="8"/>
  <c r="B690" i="8"/>
  <c r="C690" i="8"/>
  <c r="D690" i="8"/>
  <c r="C691" i="7"/>
  <c r="B692" i="7"/>
  <c r="A691" i="8"/>
  <c r="B691" i="8"/>
  <c r="C691" i="8"/>
  <c r="D691" i="8"/>
  <c r="C692" i="7"/>
  <c r="B693" i="7"/>
  <c r="A692" i="8"/>
  <c r="B692" i="8"/>
  <c r="C692" i="8"/>
  <c r="D692" i="8"/>
  <c r="C693" i="7"/>
  <c r="B694" i="7"/>
  <c r="A693" i="8"/>
  <c r="B693" i="8"/>
  <c r="C693" i="8"/>
  <c r="D693" i="8"/>
  <c r="C694" i="7"/>
  <c r="B695" i="7"/>
  <c r="A694" i="8"/>
  <c r="B694" i="8"/>
  <c r="C694" i="8"/>
  <c r="D694" i="8"/>
  <c r="C695" i="7"/>
  <c r="B696" i="7"/>
  <c r="A695" i="8"/>
  <c r="B695" i="8"/>
  <c r="C695" i="8"/>
  <c r="D695" i="8"/>
  <c r="C696" i="7"/>
  <c r="B697" i="7"/>
  <c r="A696" i="8"/>
  <c r="B696" i="8"/>
  <c r="C696" i="8"/>
  <c r="D696" i="8"/>
  <c r="C697" i="7"/>
  <c r="B698" i="7"/>
  <c r="A697" i="8"/>
  <c r="B697" i="8"/>
  <c r="C697" i="8"/>
  <c r="D697" i="8"/>
  <c r="C698" i="7"/>
  <c r="B699" i="7"/>
  <c r="A698" i="8"/>
  <c r="B698" i="8"/>
  <c r="C698" i="8"/>
  <c r="D698" i="8"/>
  <c r="C699" i="7"/>
  <c r="B700" i="7"/>
  <c r="A699" i="8"/>
  <c r="B699" i="8"/>
  <c r="C699" i="8"/>
  <c r="D699" i="8"/>
  <c r="C700" i="7"/>
  <c r="B701" i="7"/>
  <c r="A700" i="8"/>
  <c r="B700" i="8"/>
  <c r="C700" i="8"/>
  <c r="D700" i="8"/>
  <c r="C701" i="7"/>
  <c r="B702" i="7"/>
  <c r="A701" i="8"/>
  <c r="B701" i="8"/>
  <c r="C701" i="8"/>
  <c r="D701" i="8"/>
  <c r="C702" i="7"/>
  <c r="B703" i="7"/>
  <c r="A702" i="8"/>
  <c r="B702" i="8"/>
  <c r="C702" i="8"/>
  <c r="D702" i="8"/>
  <c r="C703" i="7"/>
  <c r="B704" i="7"/>
  <c r="A703" i="8"/>
  <c r="B703" i="8"/>
  <c r="C703" i="8"/>
  <c r="D703" i="8"/>
  <c r="C704" i="7"/>
  <c r="B705" i="7"/>
  <c r="A704" i="8"/>
  <c r="B704" i="8"/>
  <c r="C704" i="8"/>
  <c r="D704" i="8"/>
  <c r="C705" i="7"/>
  <c r="B706" i="7"/>
  <c r="A705" i="8"/>
  <c r="B705" i="8"/>
  <c r="C705" i="8"/>
  <c r="D705" i="8"/>
  <c r="C706" i="7"/>
  <c r="B707" i="7"/>
  <c r="A706" i="8"/>
  <c r="B706" i="8"/>
  <c r="C706" i="8"/>
  <c r="D706" i="8"/>
  <c r="C707" i="7"/>
  <c r="B708" i="7"/>
  <c r="A707" i="8"/>
  <c r="B707" i="8"/>
  <c r="C707" i="8"/>
  <c r="D707" i="8"/>
  <c r="C708" i="7"/>
  <c r="B709" i="7"/>
  <c r="A708" i="8"/>
  <c r="B708" i="8"/>
  <c r="C708" i="8"/>
  <c r="D708" i="8"/>
  <c r="C709" i="7"/>
  <c r="B710" i="7"/>
  <c r="A709" i="8"/>
  <c r="B709" i="8"/>
  <c r="C709" i="8"/>
  <c r="D709" i="8"/>
  <c r="C710" i="7"/>
  <c r="B711" i="7"/>
  <c r="A710" i="8"/>
  <c r="B710" i="8"/>
  <c r="C710" i="8"/>
  <c r="D710" i="8"/>
  <c r="C711" i="7"/>
  <c r="B712" i="7"/>
  <c r="A711" i="8"/>
  <c r="B711" i="8"/>
  <c r="C711" i="8"/>
  <c r="D711" i="8"/>
  <c r="C712" i="7"/>
  <c r="B713" i="7"/>
  <c r="A712" i="8"/>
  <c r="B712" i="8"/>
  <c r="C712" i="8"/>
  <c r="D712" i="8"/>
  <c r="C713" i="7"/>
  <c r="B714" i="7"/>
  <c r="A713" i="8"/>
  <c r="B713" i="8"/>
  <c r="C713" i="8"/>
  <c r="D713" i="8"/>
  <c r="C714" i="7"/>
  <c r="B715" i="7"/>
  <c r="A714" i="8"/>
  <c r="B714" i="8"/>
  <c r="C714" i="8"/>
  <c r="D714" i="8"/>
  <c r="C715" i="7"/>
  <c r="B716" i="7"/>
  <c r="A715" i="8"/>
  <c r="B715" i="8"/>
  <c r="C715" i="8"/>
  <c r="D715" i="8"/>
  <c r="C716" i="7"/>
  <c r="B717" i="7"/>
  <c r="A716" i="8"/>
  <c r="B716" i="8"/>
  <c r="C716" i="8"/>
  <c r="D716" i="8"/>
  <c r="C717" i="7"/>
  <c r="B718" i="7"/>
  <c r="A717" i="8"/>
  <c r="B717" i="8"/>
  <c r="C717" i="8"/>
  <c r="D717" i="8"/>
  <c r="C718" i="7"/>
  <c r="B719" i="7"/>
  <c r="A718" i="8"/>
  <c r="B718" i="8"/>
  <c r="C718" i="8"/>
  <c r="D718" i="8"/>
  <c r="C719" i="7"/>
  <c r="B720" i="7"/>
  <c r="A719" i="8"/>
  <c r="B719" i="8"/>
  <c r="C719" i="8"/>
  <c r="D719" i="8"/>
  <c r="C720" i="7"/>
  <c r="B721" i="7"/>
  <c r="A720" i="8"/>
  <c r="B720" i="8"/>
  <c r="C720" i="8"/>
  <c r="D720" i="8"/>
  <c r="C721" i="7"/>
  <c r="B722" i="7"/>
  <c r="A721" i="8"/>
  <c r="B721" i="8"/>
  <c r="C721" i="8"/>
  <c r="D721" i="8"/>
  <c r="C722" i="7"/>
  <c r="B723" i="7"/>
  <c r="A722" i="8"/>
  <c r="B722" i="8"/>
  <c r="C722" i="8"/>
  <c r="D722" i="8"/>
  <c r="C723" i="7"/>
  <c r="B724" i="7"/>
  <c r="A723" i="8"/>
  <c r="B723" i="8"/>
  <c r="C723" i="8"/>
  <c r="D723" i="8"/>
  <c r="C724" i="7"/>
  <c r="B725" i="7"/>
  <c r="A724" i="8"/>
  <c r="B724" i="8"/>
  <c r="C724" i="8"/>
  <c r="D724" i="8"/>
  <c r="C725" i="7"/>
  <c r="B726" i="7"/>
  <c r="A725" i="8"/>
  <c r="B725" i="8"/>
  <c r="C725" i="8"/>
  <c r="D725" i="8"/>
  <c r="C726" i="7"/>
  <c r="B727" i="7"/>
  <c r="A726" i="8"/>
  <c r="B726" i="8"/>
  <c r="C726" i="8"/>
  <c r="D726" i="8"/>
  <c r="C727" i="7"/>
  <c r="B728" i="7"/>
  <c r="A727" i="8"/>
  <c r="B727" i="8"/>
  <c r="C727" i="8"/>
  <c r="D727" i="8"/>
  <c r="C728" i="7"/>
  <c r="B729" i="7"/>
  <c r="A728" i="8"/>
  <c r="B728" i="8"/>
  <c r="C728" i="8"/>
  <c r="D728" i="8"/>
  <c r="C729" i="7"/>
  <c r="B730" i="7"/>
  <c r="A729" i="8"/>
  <c r="B729" i="8"/>
  <c r="C729" i="8"/>
  <c r="D729" i="8"/>
  <c r="C730" i="7"/>
  <c r="B731" i="7"/>
  <c r="A730" i="8"/>
  <c r="B730" i="8"/>
  <c r="C730" i="8"/>
  <c r="D730" i="8"/>
  <c r="C731" i="7"/>
  <c r="B732" i="7"/>
  <c r="A731" i="8"/>
  <c r="B731" i="8"/>
  <c r="C731" i="8"/>
  <c r="D731" i="8"/>
  <c r="C732" i="7"/>
  <c r="B733" i="7"/>
  <c r="A732" i="8"/>
  <c r="B732" i="8"/>
  <c r="C732" i="8"/>
  <c r="D732" i="8"/>
  <c r="C733" i="7"/>
  <c r="B734" i="7"/>
  <c r="A733" i="8"/>
  <c r="B733" i="8"/>
  <c r="C733" i="8"/>
  <c r="D733" i="8"/>
  <c r="C734" i="7"/>
  <c r="B735" i="7"/>
  <c r="A734" i="8"/>
  <c r="B734" i="8"/>
  <c r="C734" i="8"/>
  <c r="D734" i="8"/>
  <c r="C735" i="7"/>
  <c r="B736" i="7"/>
  <c r="A735" i="8"/>
  <c r="B735" i="8"/>
  <c r="C735" i="8"/>
  <c r="D735" i="8"/>
  <c r="C736" i="7"/>
  <c r="B737" i="7"/>
  <c r="A736" i="8"/>
  <c r="B736" i="8"/>
  <c r="C736" i="8"/>
  <c r="D736" i="8"/>
  <c r="C737" i="7"/>
  <c r="B738" i="7"/>
  <c r="A737" i="8"/>
  <c r="B737" i="8"/>
  <c r="C737" i="8"/>
  <c r="D737" i="8"/>
  <c r="C738" i="7"/>
  <c r="B739" i="7"/>
  <c r="A738" i="8"/>
  <c r="B738" i="8"/>
  <c r="C738" i="8"/>
  <c r="D738" i="8"/>
  <c r="C739" i="7"/>
  <c r="B740" i="7"/>
  <c r="A739" i="8"/>
  <c r="B739" i="8"/>
  <c r="C739" i="8"/>
  <c r="D739" i="8"/>
  <c r="C740" i="7"/>
  <c r="B741" i="7"/>
  <c r="A740" i="8"/>
  <c r="B740" i="8"/>
  <c r="C740" i="8"/>
  <c r="D740" i="8"/>
  <c r="C741" i="7"/>
  <c r="B742" i="7"/>
  <c r="A741" i="8"/>
  <c r="B741" i="8"/>
  <c r="C741" i="8"/>
  <c r="D741" i="8"/>
  <c r="C742" i="7"/>
  <c r="B743" i="7"/>
  <c r="A742" i="8"/>
  <c r="B742" i="8"/>
  <c r="C742" i="8"/>
  <c r="D742" i="8"/>
  <c r="C743" i="7"/>
  <c r="B744" i="7"/>
  <c r="A743" i="8"/>
  <c r="B743" i="8"/>
  <c r="C743" i="8"/>
  <c r="D743" i="8"/>
  <c r="C744" i="7"/>
  <c r="B745" i="7"/>
  <c r="A744" i="8"/>
  <c r="B744" i="8"/>
  <c r="C744" i="8"/>
  <c r="D744" i="8"/>
  <c r="C745" i="7"/>
  <c r="B746" i="7"/>
  <c r="A745" i="8"/>
  <c r="B745" i="8"/>
  <c r="C745" i="8"/>
  <c r="D745" i="8"/>
  <c r="C746" i="7"/>
  <c r="B747" i="7"/>
  <c r="A746" i="8"/>
  <c r="B746" i="8"/>
  <c r="C746" i="8"/>
  <c r="D746" i="8"/>
  <c r="C747" i="7"/>
  <c r="B748" i="7"/>
  <c r="A747" i="8"/>
  <c r="B747" i="8"/>
  <c r="C747" i="8"/>
  <c r="D747" i="8"/>
  <c r="C748" i="7"/>
  <c r="B749" i="7"/>
  <c r="A748" i="8"/>
  <c r="B748" i="8"/>
  <c r="C748" i="8"/>
  <c r="D748" i="8"/>
  <c r="C749" i="7"/>
  <c r="B750" i="7"/>
  <c r="A749" i="8"/>
  <c r="B749" i="8"/>
  <c r="C749" i="8"/>
  <c r="D749" i="8"/>
  <c r="C750" i="7"/>
  <c r="B751" i="7"/>
  <c r="A750" i="8"/>
  <c r="B750" i="8"/>
  <c r="C750" i="8"/>
  <c r="D750" i="8"/>
  <c r="C751" i="7"/>
  <c r="B752" i="7"/>
  <c r="A751" i="8"/>
  <c r="B751" i="8"/>
  <c r="C751" i="8"/>
  <c r="D751" i="8"/>
  <c r="C752" i="7"/>
  <c r="B753" i="7"/>
  <c r="A752" i="8"/>
  <c r="B752" i="8"/>
  <c r="C752" i="8"/>
  <c r="D752" i="8"/>
  <c r="C753" i="7"/>
  <c r="B754" i="7"/>
  <c r="A753" i="8"/>
  <c r="B753" i="8"/>
  <c r="C753" i="8"/>
  <c r="D753" i="8"/>
  <c r="C754" i="7"/>
  <c r="B755" i="7"/>
  <c r="A754" i="8"/>
  <c r="B754" i="8"/>
  <c r="C754" i="8"/>
  <c r="D754" i="8"/>
  <c r="C755" i="7"/>
  <c r="B756" i="7"/>
  <c r="A755" i="8"/>
  <c r="B755" i="8"/>
  <c r="C755" i="8"/>
  <c r="D755" i="8"/>
  <c r="C756" i="7"/>
  <c r="B757" i="7"/>
  <c r="A756" i="8"/>
  <c r="B756" i="8"/>
  <c r="C756" i="8"/>
  <c r="D756" i="8"/>
  <c r="C757" i="7"/>
  <c r="B758" i="7"/>
  <c r="A757" i="8"/>
  <c r="B757" i="8"/>
  <c r="C757" i="8"/>
  <c r="D757" i="8"/>
  <c r="C758" i="7"/>
  <c r="B759" i="7"/>
  <c r="A758" i="8"/>
  <c r="B758" i="8"/>
  <c r="C758" i="8"/>
  <c r="D758" i="8"/>
  <c r="C759" i="7"/>
  <c r="B760" i="7"/>
  <c r="A759" i="8"/>
  <c r="B759" i="8"/>
  <c r="C759" i="8"/>
  <c r="D759" i="8"/>
  <c r="C760" i="7"/>
  <c r="B761" i="7"/>
  <c r="A760" i="8"/>
  <c r="B760" i="8"/>
  <c r="C760" i="8"/>
  <c r="D760" i="8"/>
  <c r="C761" i="7"/>
  <c r="B762" i="7"/>
  <c r="A761" i="8"/>
  <c r="B761" i="8"/>
  <c r="C761" i="8"/>
  <c r="D761" i="8"/>
  <c r="C762" i="7"/>
  <c r="B763" i="7"/>
  <c r="A762" i="8"/>
  <c r="B762" i="8"/>
  <c r="C762" i="8"/>
  <c r="D762" i="8"/>
  <c r="C763" i="7"/>
  <c r="B764" i="7"/>
  <c r="A763" i="8"/>
  <c r="B763" i="8"/>
  <c r="C763" i="8"/>
  <c r="D763" i="8"/>
  <c r="C764" i="7"/>
  <c r="B765" i="7"/>
  <c r="A764" i="8"/>
  <c r="B764" i="8"/>
  <c r="C764" i="8"/>
  <c r="D764" i="8"/>
  <c r="C765" i="7"/>
  <c r="B766" i="7"/>
  <c r="A765" i="8"/>
  <c r="B765" i="8"/>
  <c r="C765" i="8"/>
  <c r="D765" i="8"/>
  <c r="C766" i="7"/>
  <c r="B767" i="7"/>
  <c r="A766" i="8"/>
  <c r="B766" i="8"/>
  <c r="C766" i="8"/>
  <c r="D766" i="8"/>
  <c r="C767" i="7"/>
  <c r="B768" i="7"/>
  <c r="A767" i="8"/>
  <c r="B767" i="8"/>
  <c r="C767" i="8"/>
  <c r="D767" i="8"/>
  <c r="C768" i="7"/>
  <c r="B769" i="7"/>
  <c r="A768" i="8"/>
  <c r="B768" i="8"/>
  <c r="C768" i="8"/>
  <c r="D768" i="8"/>
  <c r="C769" i="7"/>
  <c r="B770" i="7"/>
  <c r="A769" i="8"/>
  <c r="B769" i="8"/>
  <c r="C769" i="8"/>
  <c r="D769" i="8"/>
  <c r="C770" i="7"/>
  <c r="B771" i="7"/>
  <c r="A770" i="8"/>
  <c r="B770" i="8"/>
  <c r="C770" i="8"/>
  <c r="D770" i="8"/>
  <c r="C771" i="7"/>
  <c r="B772" i="7"/>
  <c r="A771" i="8"/>
  <c r="B771" i="8"/>
  <c r="C771" i="8"/>
  <c r="D771" i="8"/>
  <c r="C772" i="7"/>
  <c r="B773" i="7"/>
  <c r="A772" i="8"/>
  <c r="B772" i="8"/>
  <c r="C772" i="8"/>
  <c r="D772" i="8"/>
  <c r="C773" i="7"/>
  <c r="B774" i="7"/>
  <c r="A773" i="8"/>
  <c r="B773" i="8"/>
  <c r="C773" i="8"/>
  <c r="D773" i="8"/>
  <c r="C774" i="7"/>
  <c r="B775" i="7"/>
  <c r="A774" i="8"/>
  <c r="B774" i="8"/>
  <c r="C774" i="8"/>
  <c r="D774" i="8"/>
  <c r="C775" i="7"/>
  <c r="B776" i="7"/>
  <c r="A775" i="8"/>
  <c r="B775" i="8"/>
  <c r="C775" i="8"/>
  <c r="D775" i="8"/>
  <c r="C776" i="7"/>
  <c r="B777" i="7"/>
  <c r="A776" i="8"/>
  <c r="B776" i="8"/>
  <c r="C776" i="8"/>
  <c r="D776" i="8"/>
  <c r="C777" i="7"/>
  <c r="B778" i="7"/>
  <c r="A777" i="8"/>
  <c r="B777" i="8"/>
  <c r="C777" i="8"/>
  <c r="D777" i="8"/>
  <c r="C778" i="7"/>
  <c r="B779" i="7"/>
  <c r="A778" i="8"/>
  <c r="B778" i="8"/>
  <c r="C778" i="8"/>
  <c r="D778" i="8"/>
  <c r="C779" i="7"/>
  <c r="B780" i="7"/>
  <c r="A779" i="8"/>
  <c r="B779" i="8"/>
  <c r="C779" i="8"/>
  <c r="D779" i="8"/>
  <c r="C780" i="7"/>
  <c r="B781" i="7"/>
  <c r="A780" i="8"/>
  <c r="B780" i="8"/>
  <c r="C780" i="8"/>
  <c r="D780" i="8"/>
  <c r="C781" i="7"/>
  <c r="B782" i="7"/>
  <c r="A781" i="8"/>
  <c r="B781" i="8"/>
  <c r="C781" i="8"/>
  <c r="D781" i="8"/>
  <c r="C782" i="7"/>
  <c r="B783" i="7"/>
  <c r="A782" i="8"/>
  <c r="B782" i="8"/>
  <c r="C782" i="8"/>
  <c r="D782" i="8"/>
  <c r="C783" i="7"/>
  <c r="B784" i="7"/>
  <c r="A783" i="8"/>
  <c r="B783" i="8"/>
  <c r="C783" i="8"/>
  <c r="D783" i="8"/>
  <c r="C784" i="7"/>
  <c r="B785" i="7"/>
  <c r="A784" i="8"/>
  <c r="B784" i="8"/>
  <c r="C784" i="8"/>
  <c r="D784" i="8"/>
  <c r="C785" i="7"/>
  <c r="B786" i="7"/>
  <c r="A785" i="8"/>
  <c r="B785" i="8"/>
  <c r="C785" i="8"/>
  <c r="D785" i="8"/>
  <c r="C786" i="7"/>
  <c r="B787" i="7"/>
  <c r="A786" i="8"/>
  <c r="B786" i="8"/>
  <c r="C786" i="8"/>
  <c r="D786" i="8"/>
  <c r="C787" i="7"/>
  <c r="B788" i="7"/>
  <c r="A787" i="8"/>
  <c r="B787" i="8"/>
  <c r="C787" i="8"/>
  <c r="D787" i="8"/>
  <c r="C788" i="7"/>
  <c r="B789" i="7"/>
  <c r="A788" i="8"/>
  <c r="B788" i="8"/>
  <c r="C788" i="8"/>
  <c r="D788" i="8"/>
  <c r="C789" i="7"/>
  <c r="B790" i="7"/>
  <c r="A789" i="8"/>
  <c r="B789" i="8"/>
  <c r="C789" i="8"/>
  <c r="D789" i="8"/>
  <c r="C790" i="7"/>
  <c r="B791" i="7"/>
  <c r="A790" i="8"/>
  <c r="B790" i="8"/>
  <c r="C790" i="8"/>
  <c r="D790" i="8"/>
  <c r="C791" i="7"/>
  <c r="B792" i="7"/>
  <c r="A791" i="8"/>
  <c r="B791" i="8"/>
  <c r="C791" i="8"/>
  <c r="D791" i="8"/>
  <c r="C792" i="7"/>
  <c r="B793" i="7"/>
  <c r="A792" i="8"/>
  <c r="B792" i="8"/>
  <c r="C792" i="8"/>
  <c r="D792" i="8"/>
  <c r="C793" i="7"/>
  <c r="B794" i="7"/>
  <c r="A793" i="8"/>
  <c r="B793" i="8"/>
  <c r="C793" i="8"/>
  <c r="D793" i="8"/>
  <c r="C794" i="7"/>
  <c r="B795" i="7"/>
  <c r="A794" i="8"/>
  <c r="B794" i="8"/>
  <c r="C794" i="8"/>
  <c r="D794" i="8"/>
  <c r="C795" i="7"/>
  <c r="B796" i="7"/>
  <c r="A795" i="8"/>
  <c r="B795" i="8"/>
  <c r="C795" i="8"/>
  <c r="D795" i="8"/>
  <c r="C796" i="7"/>
  <c r="B797" i="7"/>
  <c r="A796" i="8"/>
  <c r="B796" i="8"/>
  <c r="C796" i="8"/>
  <c r="D796" i="8"/>
  <c r="C797" i="7"/>
  <c r="B798" i="7"/>
  <c r="A797" i="8"/>
  <c r="B797" i="8"/>
  <c r="C797" i="8"/>
  <c r="D797" i="8"/>
  <c r="C798" i="7"/>
  <c r="B799" i="7"/>
  <c r="A798" i="8"/>
  <c r="B798" i="8"/>
  <c r="C798" i="8"/>
  <c r="D798" i="8"/>
  <c r="C799" i="7"/>
  <c r="B800" i="7"/>
  <c r="A799" i="8"/>
  <c r="B799" i="8"/>
  <c r="C799" i="8"/>
  <c r="D799" i="8"/>
  <c r="C800" i="7"/>
  <c r="B801" i="7"/>
  <c r="A800" i="8"/>
  <c r="B800" i="8"/>
  <c r="C800" i="8"/>
  <c r="D800" i="8"/>
  <c r="C801" i="7"/>
  <c r="B802" i="7"/>
  <c r="A801" i="8"/>
  <c r="B801" i="8"/>
  <c r="C801" i="8"/>
  <c r="D801" i="8"/>
  <c r="C802" i="7"/>
  <c r="B803" i="7"/>
  <c r="A802" i="8"/>
  <c r="B802" i="8"/>
  <c r="C802" i="8"/>
  <c r="D802" i="8"/>
  <c r="C803" i="7"/>
  <c r="B804" i="7"/>
  <c r="A803" i="8"/>
  <c r="B803" i="8"/>
  <c r="C803" i="8"/>
  <c r="D803" i="8"/>
  <c r="C804" i="7"/>
  <c r="B805" i="7"/>
  <c r="A804" i="8"/>
  <c r="B804" i="8"/>
  <c r="C804" i="8"/>
  <c r="D804" i="8"/>
  <c r="C805" i="7"/>
  <c r="B806" i="7"/>
  <c r="A805" i="8"/>
  <c r="B805" i="8"/>
  <c r="C805" i="8"/>
  <c r="D805" i="8"/>
  <c r="C806" i="7"/>
  <c r="B807" i="7"/>
  <c r="A806" i="8"/>
  <c r="B806" i="8"/>
  <c r="C806" i="8"/>
  <c r="D806" i="8"/>
  <c r="C807" i="7"/>
  <c r="B808" i="7"/>
  <c r="A807" i="8"/>
  <c r="B807" i="8"/>
  <c r="C807" i="8"/>
  <c r="D807" i="8"/>
  <c r="C808" i="7"/>
  <c r="B809" i="7"/>
  <c r="A808" i="8"/>
  <c r="B808" i="8"/>
  <c r="C808" i="8"/>
  <c r="D808" i="8"/>
  <c r="C809" i="7"/>
  <c r="B810" i="7"/>
  <c r="A809" i="8"/>
  <c r="B809" i="8"/>
  <c r="C809" i="8"/>
  <c r="D809" i="8"/>
  <c r="C810" i="7"/>
  <c r="B811" i="7"/>
  <c r="A810" i="8"/>
  <c r="B810" i="8"/>
  <c r="C810" i="8"/>
  <c r="D810" i="8"/>
  <c r="C811" i="7"/>
  <c r="B812" i="7"/>
  <c r="A811" i="8"/>
  <c r="B811" i="8"/>
  <c r="C811" i="8"/>
  <c r="D811" i="8"/>
  <c r="C812" i="7"/>
  <c r="B813" i="7"/>
  <c r="A812" i="8"/>
  <c r="B812" i="8"/>
  <c r="C812" i="8"/>
  <c r="D812" i="8"/>
  <c r="C813" i="7"/>
  <c r="B814" i="7"/>
  <c r="A813" i="8"/>
  <c r="B813" i="8"/>
  <c r="C813" i="8"/>
  <c r="D813" i="8"/>
  <c r="C814" i="7"/>
  <c r="B815" i="7"/>
  <c r="A814" i="8"/>
  <c r="B814" i="8"/>
  <c r="C814" i="8"/>
  <c r="D814" i="8"/>
  <c r="C815" i="7"/>
  <c r="B816" i="7"/>
  <c r="A815" i="8"/>
  <c r="B815" i="8"/>
  <c r="C815" i="8"/>
  <c r="D815" i="8"/>
  <c r="C816" i="7"/>
  <c r="B817" i="7"/>
  <c r="A816" i="8"/>
  <c r="B816" i="8"/>
  <c r="C816" i="8"/>
  <c r="D816" i="8"/>
  <c r="C817" i="7"/>
  <c r="B818" i="7"/>
  <c r="A817" i="8"/>
  <c r="B817" i="8"/>
  <c r="C817" i="8"/>
  <c r="D817" i="8"/>
  <c r="C818" i="7"/>
  <c r="B819" i="7"/>
  <c r="A818" i="8"/>
  <c r="B818" i="8"/>
  <c r="C818" i="8"/>
  <c r="D818" i="8"/>
  <c r="C819" i="7"/>
  <c r="B820" i="7"/>
  <c r="A819" i="8"/>
  <c r="B819" i="8"/>
  <c r="C819" i="8"/>
  <c r="D819" i="8"/>
  <c r="C820" i="7"/>
  <c r="B821" i="7"/>
  <c r="A820" i="8"/>
  <c r="B820" i="8"/>
  <c r="C820" i="8"/>
  <c r="D820" i="8"/>
  <c r="C821" i="7"/>
  <c r="B822" i="7"/>
  <c r="A821" i="8"/>
  <c r="B821" i="8"/>
  <c r="C821" i="8"/>
  <c r="D821" i="8"/>
  <c r="C822" i="7"/>
  <c r="B823" i="7"/>
  <c r="A822" i="8"/>
  <c r="B822" i="8"/>
  <c r="C822" i="8"/>
  <c r="D822" i="8"/>
  <c r="C823" i="7"/>
  <c r="B824" i="7"/>
  <c r="A823" i="8"/>
  <c r="B823" i="8"/>
  <c r="C823" i="8"/>
  <c r="D823" i="8"/>
  <c r="C824" i="7"/>
  <c r="B825" i="7"/>
  <c r="A824" i="8"/>
  <c r="B824" i="8"/>
  <c r="C824" i="8"/>
  <c r="D824" i="8"/>
  <c r="C825" i="7"/>
  <c r="B826" i="7"/>
  <c r="A825" i="8"/>
  <c r="B825" i="8"/>
  <c r="C825" i="8"/>
  <c r="D825" i="8"/>
  <c r="C826" i="7"/>
  <c r="B827" i="7"/>
  <c r="A826" i="8"/>
  <c r="B826" i="8"/>
  <c r="C826" i="8"/>
  <c r="D826" i="8"/>
  <c r="C827" i="7"/>
  <c r="B828" i="7"/>
  <c r="A827" i="8"/>
  <c r="B827" i="8"/>
  <c r="C827" i="8"/>
  <c r="D827" i="8"/>
  <c r="C828" i="7"/>
  <c r="B829" i="7"/>
  <c r="A828" i="8"/>
  <c r="B828" i="8"/>
  <c r="C828" i="8"/>
  <c r="D828" i="8"/>
  <c r="C829" i="7"/>
  <c r="B830" i="7"/>
  <c r="A829" i="8"/>
  <c r="B829" i="8"/>
  <c r="C829" i="8"/>
  <c r="D829" i="8"/>
  <c r="C830" i="7"/>
  <c r="B831" i="7"/>
  <c r="A830" i="8"/>
  <c r="B830" i="8"/>
  <c r="C830" i="8"/>
  <c r="D830" i="8"/>
  <c r="C831" i="7"/>
  <c r="B832" i="7"/>
  <c r="A831" i="8"/>
  <c r="B831" i="8"/>
  <c r="C831" i="8"/>
  <c r="D831" i="8"/>
  <c r="C832" i="7"/>
  <c r="B833" i="7"/>
  <c r="A832" i="8"/>
  <c r="B832" i="8"/>
  <c r="C832" i="8"/>
  <c r="D832" i="8"/>
  <c r="C833" i="7"/>
  <c r="B834" i="7"/>
  <c r="A833" i="8"/>
  <c r="B833" i="8"/>
  <c r="C833" i="8"/>
  <c r="D833" i="8"/>
  <c r="C834" i="7"/>
  <c r="B835" i="7"/>
  <c r="A834" i="8"/>
  <c r="B834" i="8"/>
  <c r="C834" i="8"/>
  <c r="D834" i="8"/>
  <c r="C835" i="7"/>
  <c r="B836" i="7"/>
  <c r="A835" i="8"/>
  <c r="B835" i="8"/>
  <c r="C835" i="8"/>
  <c r="D835" i="8"/>
  <c r="C836" i="7"/>
  <c r="B837" i="7"/>
  <c r="A836" i="8"/>
  <c r="B836" i="8"/>
  <c r="C836" i="8"/>
  <c r="D836" i="8"/>
  <c r="C837" i="7"/>
  <c r="B838" i="7"/>
  <c r="A837" i="8"/>
  <c r="B837" i="8"/>
  <c r="C837" i="8"/>
  <c r="D837" i="8"/>
  <c r="C838" i="7"/>
  <c r="B839" i="7"/>
  <c r="A838" i="8"/>
  <c r="B838" i="8"/>
  <c r="C838" i="8"/>
  <c r="D838" i="8"/>
  <c r="C839" i="7"/>
  <c r="B840" i="7"/>
  <c r="A839" i="8"/>
  <c r="B839" i="8"/>
  <c r="C839" i="8"/>
  <c r="D839" i="8"/>
  <c r="C840" i="7"/>
  <c r="B841" i="7"/>
  <c r="A840" i="8"/>
  <c r="B840" i="8"/>
  <c r="C840" i="8"/>
  <c r="D840" i="8"/>
  <c r="C841" i="7"/>
  <c r="B842" i="7"/>
  <c r="A841" i="8"/>
  <c r="B841" i="8"/>
  <c r="C841" i="8"/>
  <c r="D841" i="8"/>
  <c r="C842" i="7"/>
  <c r="B843" i="7"/>
  <c r="A842" i="8"/>
  <c r="B842" i="8"/>
  <c r="C842" i="8"/>
  <c r="D842" i="8"/>
  <c r="C843" i="7"/>
  <c r="B844" i="7"/>
  <c r="A843" i="8"/>
  <c r="B843" i="8"/>
  <c r="C843" i="8"/>
  <c r="D843" i="8"/>
  <c r="C844" i="7"/>
  <c r="B845" i="7"/>
  <c r="A844" i="8"/>
  <c r="B844" i="8"/>
  <c r="C844" i="8"/>
  <c r="D844" i="8"/>
  <c r="C845" i="7"/>
  <c r="B846" i="7"/>
  <c r="A845" i="8"/>
  <c r="B845" i="8"/>
  <c r="C845" i="8"/>
  <c r="D845" i="8"/>
  <c r="C846" i="7"/>
  <c r="B847" i="7"/>
  <c r="A846" i="8"/>
  <c r="B846" i="8"/>
  <c r="C846" i="8"/>
  <c r="D846" i="8"/>
  <c r="C847" i="7"/>
  <c r="B848" i="7"/>
  <c r="A847" i="8"/>
  <c r="B847" i="8"/>
  <c r="C847" i="8"/>
  <c r="D847" i="8"/>
  <c r="C848" i="7"/>
  <c r="B849" i="7"/>
  <c r="A848" i="8"/>
  <c r="B848" i="8"/>
  <c r="C848" i="8"/>
  <c r="D848" i="8"/>
  <c r="C849" i="7"/>
  <c r="B850" i="7"/>
  <c r="A849" i="8"/>
  <c r="B849" i="8"/>
  <c r="C849" i="8"/>
  <c r="D849" i="8"/>
  <c r="C850" i="7"/>
  <c r="B851" i="7"/>
  <c r="A850" i="8"/>
  <c r="B850" i="8"/>
  <c r="C850" i="8"/>
  <c r="D850" i="8"/>
  <c r="C851" i="7"/>
  <c r="B852" i="7"/>
  <c r="A851" i="8"/>
  <c r="B851" i="8"/>
  <c r="C851" i="8"/>
  <c r="D851" i="8"/>
  <c r="C852" i="7"/>
  <c r="B853" i="7"/>
  <c r="A852" i="8"/>
  <c r="B852" i="8"/>
  <c r="C852" i="8"/>
  <c r="D852" i="8"/>
  <c r="C853" i="7"/>
  <c r="B854" i="7"/>
  <c r="A853" i="8"/>
  <c r="B853" i="8"/>
  <c r="C853" i="8"/>
  <c r="D853" i="8"/>
  <c r="C854" i="7"/>
  <c r="B855" i="7"/>
  <c r="A854" i="8"/>
  <c r="B854" i="8"/>
  <c r="C854" i="8"/>
  <c r="D854" i="8"/>
  <c r="C855" i="7"/>
  <c r="B856" i="7"/>
  <c r="A855" i="8"/>
  <c r="B855" i="8"/>
  <c r="C855" i="8"/>
  <c r="D855" i="8"/>
  <c r="C856" i="7"/>
  <c r="B857" i="7"/>
  <c r="A856" i="8"/>
  <c r="B856" i="8"/>
  <c r="C856" i="8"/>
  <c r="D856" i="8"/>
  <c r="C857" i="7"/>
  <c r="B858" i="7"/>
  <c r="A857" i="8"/>
  <c r="B857" i="8"/>
  <c r="C857" i="8"/>
  <c r="D857" i="8"/>
  <c r="C858" i="7"/>
  <c r="B859" i="7"/>
  <c r="A858" i="8"/>
  <c r="B858" i="8"/>
  <c r="C858" i="8"/>
  <c r="D858" i="8"/>
  <c r="C859" i="7"/>
  <c r="B860" i="7"/>
  <c r="A859" i="8"/>
  <c r="B859" i="8"/>
  <c r="C859" i="8"/>
  <c r="D859" i="8"/>
  <c r="C860" i="7"/>
  <c r="B861" i="7"/>
  <c r="A860" i="8"/>
  <c r="B860" i="8"/>
  <c r="C860" i="8"/>
  <c r="D860" i="8"/>
  <c r="C861" i="7"/>
  <c r="B862" i="7"/>
  <c r="A861" i="8"/>
  <c r="B861" i="8"/>
  <c r="C861" i="8"/>
  <c r="D861" i="8"/>
  <c r="C862" i="7"/>
  <c r="B863" i="7"/>
  <c r="A862" i="8"/>
  <c r="B862" i="8"/>
  <c r="C862" i="8"/>
  <c r="D862" i="8"/>
  <c r="C863" i="7"/>
  <c r="B864" i="7"/>
  <c r="A863" i="8"/>
  <c r="B863" i="8"/>
  <c r="C863" i="8"/>
  <c r="D863" i="8"/>
  <c r="C864" i="7"/>
  <c r="B865" i="7"/>
  <c r="A864" i="8"/>
  <c r="B864" i="8"/>
  <c r="C864" i="8"/>
  <c r="D864" i="8"/>
  <c r="C865" i="7"/>
  <c r="B866" i="7"/>
  <c r="A865" i="8"/>
  <c r="B865" i="8"/>
  <c r="C865" i="8"/>
  <c r="D865" i="8"/>
  <c r="C866" i="7"/>
  <c r="B867" i="7"/>
  <c r="A866" i="8"/>
  <c r="B866" i="8"/>
  <c r="C866" i="8"/>
  <c r="D866" i="8"/>
  <c r="C867" i="7"/>
  <c r="B868" i="7"/>
  <c r="A867" i="8"/>
  <c r="B867" i="8"/>
  <c r="C867" i="8"/>
  <c r="D867" i="8"/>
  <c r="C868" i="7"/>
  <c r="B869" i="7"/>
  <c r="A868" i="8"/>
  <c r="B868" i="8"/>
  <c r="C868" i="8"/>
  <c r="D868" i="8"/>
  <c r="C869" i="7"/>
  <c r="B870" i="7"/>
  <c r="A869" i="8"/>
  <c r="B869" i="8"/>
  <c r="C869" i="8"/>
  <c r="D869" i="8"/>
  <c r="C870" i="7"/>
  <c r="B871" i="7"/>
  <c r="A870" i="8"/>
  <c r="B870" i="8"/>
  <c r="C870" i="8"/>
  <c r="D870" i="8"/>
  <c r="C871" i="7"/>
  <c r="B872" i="7"/>
  <c r="A871" i="8"/>
  <c r="B871" i="8"/>
  <c r="C871" i="8"/>
  <c r="D871" i="8"/>
  <c r="C872" i="7"/>
  <c r="B873" i="7"/>
  <c r="A872" i="8"/>
  <c r="B872" i="8"/>
  <c r="C872" i="8"/>
  <c r="D872" i="8"/>
  <c r="C873" i="7"/>
  <c r="B874" i="7"/>
  <c r="A873" i="8"/>
  <c r="B873" i="8"/>
  <c r="C873" i="8"/>
  <c r="D873" i="8"/>
  <c r="C874" i="7"/>
  <c r="B875" i="7"/>
  <c r="A874" i="8"/>
  <c r="B874" i="8"/>
  <c r="C874" i="8"/>
  <c r="D874" i="8"/>
  <c r="C875" i="7"/>
  <c r="B876" i="7"/>
  <c r="A875" i="8"/>
  <c r="B875" i="8"/>
  <c r="C875" i="8"/>
  <c r="D875" i="8"/>
  <c r="C876" i="7"/>
  <c r="B877" i="7"/>
  <c r="A876" i="8"/>
  <c r="B876" i="8"/>
  <c r="C876" i="8"/>
  <c r="D876" i="8"/>
  <c r="C877" i="7"/>
  <c r="B878" i="7"/>
  <c r="A877" i="8"/>
  <c r="B877" i="8"/>
  <c r="C877" i="8"/>
  <c r="D877" i="8"/>
  <c r="C878" i="7"/>
  <c r="B879" i="7"/>
  <c r="A878" i="8"/>
  <c r="B878" i="8"/>
  <c r="C878" i="8"/>
  <c r="D878" i="8"/>
  <c r="C879" i="7"/>
  <c r="B880" i="7"/>
  <c r="A879" i="8"/>
  <c r="B879" i="8"/>
  <c r="C879" i="8"/>
  <c r="D879" i="8"/>
  <c r="C880" i="7"/>
  <c r="B881" i="7"/>
  <c r="A880" i="8"/>
  <c r="B880" i="8"/>
  <c r="C880" i="8"/>
  <c r="D880" i="8"/>
  <c r="C881" i="7"/>
  <c r="B882" i="7"/>
  <c r="A881" i="8"/>
  <c r="B881" i="8"/>
  <c r="C881" i="8"/>
  <c r="D881" i="8"/>
  <c r="C882" i="7"/>
  <c r="B883" i="7"/>
  <c r="A882" i="8"/>
  <c r="B882" i="8"/>
  <c r="C882" i="8"/>
  <c r="D882" i="8"/>
  <c r="C883" i="7"/>
  <c r="B884" i="7"/>
  <c r="A883" i="8"/>
  <c r="B883" i="8"/>
  <c r="C883" i="8"/>
  <c r="D883" i="8"/>
  <c r="C884" i="7"/>
  <c r="B885" i="7"/>
  <c r="A884" i="8"/>
  <c r="B884" i="8"/>
  <c r="C884" i="8"/>
  <c r="D884" i="8"/>
  <c r="C885" i="7"/>
  <c r="B886" i="7"/>
  <c r="A885" i="8"/>
  <c r="B885" i="8"/>
  <c r="C885" i="8"/>
  <c r="D885" i="8"/>
  <c r="C886" i="7"/>
  <c r="B887" i="7"/>
  <c r="A886" i="8"/>
  <c r="B886" i="8"/>
  <c r="C886" i="8"/>
  <c r="D886" i="8"/>
  <c r="C887" i="7"/>
  <c r="B888" i="7"/>
  <c r="A887" i="8"/>
  <c r="B887" i="8"/>
  <c r="C887" i="8"/>
  <c r="D887" i="8"/>
  <c r="C888" i="7"/>
  <c r="B889" i="7"/>
  <c r="A888" i="8"/>
  <c r="B888" i="8"/>
  <c r="C888" i="8"/>
  <c r="D888" i="8"/>
  <c r="C889" i="7"/>
  <c r="B890" i="7"/>
  <c r="A889" i="8"/>
  <c r="B889" i="8"/>
  <c r="C889" i="8"/>
  <c r="D889" i="8"/>
  <c r="C890" i="7"/>
  <c r="B891" i="7"/>
  <c r="A890" i="8"/>
  <c r="B890" i="8"/>
  <c r="C890" i="8"/>
  <c r="D890" i="8"/>
  <c r="C891" i="7"/>
  <c r="B892" i="7"/>
  <c r="A891" i="8"/>
  <c r="B891" i="8"/>
  <c r="C891" i="8"/>
  <c r="D891" i="8"/>
  <c r="C892" i="7"/>
  <c r="B893" i="7"/>
  <c r="A892" i="8"/>
  <c r="B892" i="8"/>
  <c r="C892" i="8"/>
  <c r="D892" i="8"/>
  <c r="C893" i="7"/>
  <c r="B894" i="7"/>
  <c r="A893" i="8"/>
  <c r="B893" i="8"/>
  <c r="C893" i="8"/>
  <c r="D893" i="8"/>
  <c r="C894" i="7"/>
  <c r="B895" i="7"/>
  <c r="A894" i="8"/>
  <c r="B894" i="8"/>
  <c r="C894" i="8"/>
  <c r="D894" i="8"/>
  <c r="C895" i="7"/>
  <c r="B896" i="7"/>
  <c r="A895" i="8"/>
  <c r="B895" i="8"/>
  <c r="C895" i="8"/>
  <c r="D895" i="8"/>
  <c r="C896" i="7"/>
  <c r="B897" i="7"/>
  <c r="A896" i="8"/>
  <c r="B896" i="8"/>
  <c r="C896" i="8"/>
  <c r="D896" i="8"/>
  <c r="C897" i="7"/>
  <c r="B898" i="7"/>
  <c r="A897" i="8"/>
  <c r="B897" i="8"/>
  <c r="C897" i="8"/>
  <c r="D897" i="8"/>
  <c r="C898" i="7"/>
  <c r="B899" i="7"/>
  <c r="A898" i="8"/>
  <c r="B898" i="8"/>
  <c r="C898" i="8"/>
  <c r="D898" i="8"/>
  <c r="C899" i="7"/>
  <c r="B900" i="7"/>
  <c r="A899" i="8"/>
  <c r="B899" i="8"/>
  <c r="C899" i="8"/>
  <c r="D899" i="8"/>
  <c r="C900" i="7"/>
  <c r="B901" i="7"/>
  <c r="A900" i="8"/>
  <c r="B900" i="8"/>
  <c r="C900" i="8"/>
  <c r="D900" i="8"/>
  <c r="C901" i="7"/>
  <c r="B902" i="7"/>
  <c r="A901" i="8"/>
  <c r="B901" i="8"/>
  <c r="C901" i="8"/>
  <c r="D901" i="8"/>
  <c r="C902" i="7"/>
  <c r="B903" i="7"/>
  <c r="A902" i="8"/>
  <c r="B902" i="8"/>
  <c r="C902" i="8"/>
  <c r="D902" i="8"/>
  <c r="C903" i="7"/>
  <c r="B904" i="7"/>
  <c r="A903" i="8"/>
  <c r="B903" i="8"/>
  <c r="C903" i="8"/>
  <c r="D903" i="8"/>
  <c r="C904" i="7"/>
  <c r="B905" i="7"/>
  <c r="A904" i="8"/>
  <c r="B904" i="8"/>
  <c r="C904" i="8"/>
  <c r="D904" i="8"/>
  <c r="C905" i="7"/>
  <c r="B906" i="7"/>
  <c r="A905" i="8"/>
  <c r="B905" i="8"/>
  <c r="C905" i="8"/>
  <c r="D905" i="8"/>
  <c r="C906" i="7"/>
  <c r="B907" i="7"/>
  <c r="A906" i="8"/>
  <c r="B906" i="8"/>
  <c r="C906" i="8"/>
  <c r="D906" i="8"/>
  <c r="C907" i="7"/>
  <c r="B908" i="7"/>
  <c r="A907" i="8"/>
  <c r="B907" i="8"/>
  <c r="C907" i="8"/>
  <c r="D907" i="8"/>
  <c r="C908" i="7"/>
  <c r="B909" i="7"/>
  <c r="A908" i="8"/>
  <c r="B908" i="8"/>
  <c r="C908" i="8"/>
  <c r="D908" i="8"/>
  <c r="C909" i="7"/>
  <c r="B910" i="7"/>
  <c r="A909" i="8"/>
  <c r="B909" i="8"/>
  <c r="C909" i="8"/>
  <c r="D909" i="8"/>
  <c r="C910" i="7"/>
  <c r="B911" i="7"/>
  <c r="A910" i="8"/>
  <c r="B910" i="8"/>
  <c r="C910" i="8"/>
  <c r="D910" i="8"/>
  <c r="C911" i="7"/>
  <c r="B912" i="7"/>
  <c r="A911" i="8"/>
  <c r="B911" i="8"/>
  <c r="C911" i="8"/>
  <c r="D911" i="8"/>
  <c r="C912" i="7"/>
  <c r="B913" i="7"/>
  <c r="A912" i="8"/>
  <c r="B912" i="8"/>
  <c r="C912" i="8"/>
  <c r="D912" i="8"/>
  <c r="C913" i="7"/>
  <c r="B914" i="7"/>
  <c r="A913" i="8"/>
  <c r="B913" i="8"/>
  <c r="C913" i="8"/>
  <c r="D913" i="8"/>
  <c r="C914" i="7"/>
  <c r="B915" i="7"/>
  <c r="A914" i="8"/>
  <c r="B914" i="8"/>
  <c r="C914" i="8"/>
  <c r="D914" i="8"/>
  <c r="C915" i="7"/>
  <c r="B916" i="7"/>
  <c r="A915" i="8"/>
  <c r="B915" i="8"/>
  <c r="C915" i="8"/>
  <c r="D915" i="8"/>
  <c r="C916" i="7"/>
  <c r="B917" i="7"/>
  <c r="A916" i="8"/>
  <c r="B916" i="8"/>
  <c r="C916" i="8"/>
  <c r="D916" i="8"/>
  <c r="C917" i="7"/>
  <c r="B918" i="7"/>
  <c r="A917" i="8"/>
  <c r="B917" i="8"/>
  <c r="C917" i="8"/>
  <c r="D917" i="8"/>
  <c r="C918" i="7"/>
  <c r="B919" i="7"/>
  <c r="A918" i="8"/>
  <c r="B918" i="8"/>
  <c r="C918" i="8"/>
  <c r="D918" i="8"/>
  <c r="C919" i="7"/>
  <c r="B920" i="7"/>
  <c r="A919" i="8"/>
  <c r="B919" i="8"/>
  <c r="C919" i="8"/>
  <c r="D919" i="8"/>
  <c r="C920" i="7"/>
  <c r="B921" i="7"/>
  <c r="A920" i="8"/>
  <c r="B920" i="8"/>
  <c r="C920" i="8"/>
  <c r="D920" i="8"/>
  <c r="C921" i="7"/>
  <c r="B922" i="7"/>
  <c r="A921" i="8"/>
  <c r="B921" i="8"/>
  <c r="C921" i="8"/>
  <c r="D921" i="8"/>
  <c r="C922" i="7"/>
  <c r="B923" i="7"/>
  <c r="A922" i="8"/>
  <c r="B922" i="8"/>
  <c r="C922" i="8"/>
  <c r="D922" i="8"/>
  <c r="C923" i="7"/>
  <c r="B924" i="7"/>
  <c r="A923" i="8"/>
  <c r="B923" i="8"/>
  <c r="C923" i="8"/>
  <c r="D923" i="8"/>
  <c r="C924" i="7"/>
  <c r="B925" i="7"/>
  <c r="A924" i="8"/>
  <c r="B924" i="8"/>
  <c r="C924" i="8"/>
  <c r="D924" i="8"/>
  <c r="C925" i="7"/>
  <c r="B926" i="7"/>
  <c r="A925" i="8"/>
  <c r="B925" i="8"/>
  <c r="C925" i="8"/>
  <c r="D925" i="8"/>
  <c r="C926" i="7"/>
  <c r="B927" i="7"/>
  <c r="A926" i="8"/>
  <c r="B926" i="8"/>
  <c r="C926" i="8"/>
  <c r="D926" i="8"/>
  <c r="C927" i="7"/>
  <c r="B928" i="7"/>
  <c r="A927" i="8"/>
  <c r="B927" i="8"/>
  <c r="C927" i="8"/>
  <c r="D927" i="8"/>
  <c r="C928" i="7"/>
  <c r="B929" i="7"/>
  <c r="A928" i="8"/>
  <c r="B928" i="8"/>
  <c r="C928" i="8"/>
  <c r="D928" i="8"/>
  <c r="C929" i="7"/>
  <c r="B930" i="7"/>
  <c r="A929" i="8"/>
  <c r="B929" i="8"/>
  <c r="C929" i="8"/>
  <c r="D929" i="8"/>
  <c r="C930" i="7"/>
  <c r="B931" i="7"/>
  <c r="A930" i="8"/>
  <c r="B930" i="8"/>
  <c r="C930" i="8"/>
  <c r="D930" i="8"/>
  <c r="C931" i="7"/>
  <c r="B932" i="7"/>
  <c r="A931" i="8"/>
  <c r="B931" i="8"/>
  <c r="C931" i="8"/>
  <c r="D931" i="8"/>
  <c r="C932" i="7"/>
  <c r="B933" i="7"/>
  <c r="A932" i="8"/>
  <c r="B932" i="8"/>
  <c r="C932" i="8"/>
  <c r="D932" i="8"/>
  <c r="C933" i="7"/>
  <c r="B934" i="7"/>
  <c r="A933" i="8"/>
  <c r="B933" i="8"/>
  <c r="C933" i="8"/>
  <c r="D933" i="8"/>
  <c r="C934" i="7"/>
  <c r="B935" i="7"/>
  <c r="A934" i="8"/>
  <c r="B934" i="8"/>
  <c r="C934" i="8"/>
  <c r="D934" i="8"/>
  <c r="C935" i="7"/>
  <c r="B936" i="7"/>
  <c r="A935" i="8"/>
  <c r="B935" i="8"/>
  <c r="C935" i="8"/>
  <c r="D935" i="8"/>
  <c r="C936" i="7"/>
  <c r="B937" i="7"/>
  <c r="A936" i="8"/>
  <c r="B936" i="8"/>
  <c r="C936" i="8"/>
  <c r="D936" i="8"/>
  <c r="C937" i="7"/>
  <c r="B938" i="7"/>
  <c r="A937" i="8"/>
  <c r="B937" i="8"/>
  <c r="C937" i="8"/>
  <c r="D937" i="8"/>
  <c r="C938" i="7"/>
  <c r="B939" i="7"/>
  <c r="A938" i="8"/>
  <c r="B938" i="8"/>
  <c r="C938" i="8"/>
  <c r="D938" i="8"/>
  <c r="C939" i="7"/>
  <c r="B940" i="7"/>
  <c r="A939" i="8"/>
  <c r="B939" i="8"/>
  <c r="C939" i="8"/>
  <c r="D939" i="8"/>
  <c r="C940" i="7"/>
  <c r="B941" i="7"/>
  <c r="A940" i="8"/>
  <c r="B940" i="8"/>
  <c r="C940" i="8"/>
  <c r="D940" i="8"/>
  <c r="C941" i="7"/>
  <c r="B942" i="7"/>
  <c r="A941" i="8"/>
  <c r="B941" i="8"/>
  <c r="C941" i="8"/>
  <c r="D941" i="8"/>
  <c r="C942" i="7"/>
  <c r="B943" i="7"/>
  <c r="A942" i="8"/>
  <c r="B942" i="8"/>
  <c r="C942" i="8"/>
  <c r="D942" i="8"/>
  <c r="C943" i="7"/>
  <c r="B944" i="7"/>
  <c r="A943" i="8"/>
  <c r="B943" i="8"/>
  <c r="C943" i="8"/>
  <c r="D943" i="8"/>
  <c r="C944" i="7"/>
  <c r="B945" i="7"/>
  <c r="A944" i="8"/>
  <c r="B944" i="8"/>
  <c r="C944" i="8"/>
  <c r="D944" i="8"/>
  <c r="C945" i="7"/>
  <c r="B946" i="7"/>
  <c r="A945" i="8"/>
  <c r="B945" i="8"/>
  <c r="C945" i="8"/>
  <c r="D945" i="8"/>
  <c r="C946" i="7"/>
  <c r="B947" i="7"/>
  <c r="A946" i="8"/>
  <c r="B946" i="8"/>
  <c r="C946" i="8"/>
  <c r="D946" i="8"/>
  <c r="C947" i="7"/>
  <c r="B948" i="7"/>
  <c r="A947" i="8"/>
  <c r="B947" i="8"/>
  <c r="C947" i="8"/>
  <c r="D947" i="8"/>
  <c r="C948" i="7"/>
  <c r="B949" i="7"/>
  <c r="A948" i="8"/>
  <c r="B948" i="8"/>
  <c r="C948" i="8"/>
  <c r="D948" i="8"/>
  <c r="C949" i="7"/>
  <c r="B950" i="7"/>
  <c r="A949" i="8"/>
  <c r="B949" i="8"/>
  <c r="C949" i="8"/>
  <c r="D949" i="8"/>
  <c r="C950" i="7"/>
  <c r="B951" i="7"/>
  <c r="A950" i="8"/>
  <c r="B950" i="8"/>
  <c r="C950" i="8"/>
  <c r="D950" i="8"/>
  <c r="C951" i="7"/>
  <c r="B952" i="7"/>
  <c r="A951" i="8"/>
  <c r="B951" i="8"/>
  <c r="C951" i="8"/>
  <c r="D951" i="8"/>
  <c r="C952" i="7"/>
  <c r="B953" i="7"/>
  <c r="A952" i="8"/>
  <c r="B952" i="8"/>
  <c r="C952" i="8"/>
  <c r="D952" i="8"/>
  <c r="C953" i="7"/>
  <c r="B954" i="7"/>
  <c r="A953" i="8"/>
  <c r="B953" i="8"/>
  <c r="C953" i="8"/>
  <c r="D953" i="8"/>
  <c r="C954" i="7"/>
  <c r="B955" i="7"/>
  <c r="A954" i="8"/>
  <c r="B954" i="8"/>
  <c r="C954" i="8"/>
  <c r="D954" i="8"/>
  <c r="C955" i="7"/>
  <c r="B956" i="7"/>
  <c r="A955" i="8"/>
  <c r="B955" i="8"/>
  <c r="C955" i="8"/>
  <c r="D955" i="8"/>
  <c r="C956" i="7"/>
  <c r="B957" i="7"/>
  <c r="A956" i="8"/>
  <c r="B956" i="8"/>
  <c r="C956" i="8"/>
  <c r="D956" i="8"/>
  <c r="C957" i="7"/>
  <c r="B958" i="7"/>
  <c r="A957" i="8"/>
  <c r="B957" i="8"/>
  <c r="C957" i="8"/>
  <c r="D957" i="8"/>
  <c r="C958" i="7"/>
  <c r="B959" i="7"/>
  <c r="A958" i="8"/>
  <c r="B958" i="8"/>
  <c r="C958" i="8"/>
  <c r="D958" i="8"/>
  <c r="C959" i="7"/>
  <c r="B960" i="7"/>
  <c r="A959" i="8"/>
  <c r="B959" i="8"/>
  <c r="C959" i="8"/>
  <c r="D959" i="8"/>
  <c r="C960" i="7"/>
  <c r="B961" i="7"/>
  <c r="A960" i="8"/>
  <c r="B960" i="8"/>
  <c r="C960" i="8"/>
  <c r="D960" i="8"/>
  <c r="C961" i="7"/>
  <c r="B962" i="7"/>
  <c r="A961" i="8"/>
  <c r="B961" i="8"/>
  <c r="C961" i="8"/>
  <c r="D961" i="8"/>
  <c r="C962" i="7"/>
  <c r="B963" i="7"/>
  <c r="A962" i="8"/>
  <c r="B962" i="8"/>
  <c r="C962" i="8"/>
  <c r="D962" i="8"/>
  <c r="C963" i="7"/>
  <c r="B964" i="7"/>
  <c r="A963" i="8"/>
  <c r="B963" i="8"/>
  <c r="C963" i="8"/>
  <c r="D963" i="8"/>
  <c r="C964" i="7"/>
  <c r="B965" i="7"/>
  <c r="A964" i="8"/>
  <c r="B964" i="8"/>
  <c r="C964" i="8"/>
  <c r="D964" i="8"/>
  <c r="C965" i="7"/>
  <c r="B966" i="7"/>
  <c r="A965" i="8"/>
  <c r="B965" i="8"/>
  <c r="C965" i="8"/>
  <c r="D965" i="8"/>
  <c r="C966" i="7"/>
  <c r="B967" i="7"/>
  <c r="A966" i="8"/>
  <c r="B966" i="8"/>
  <c r="C966" i="8"/>
  <c r="D966" i="8"/>
  <c r="C967" i="7"/>
  <c r="B968" i="7"/>
  <c r="A967" i="8"/>
  <c r="B967" i="8"/>
  <c r="C967" i="8"/>
  <c r="D967" i="8"/>
  <c r="C968" i="7"/>
  <c r="B969" i="7"/>
  <c r="A968" i="8"/>
  <c r="B968" i="8"/>
  <c r="C968" i="8"/>
  <c r="D968" i="8"/>
  <c r="C969" i="7"/>
  <c r="B970" i="7"/>
  <c r="A969" i="8"/>
  <c r="B969" i="8"/>
  <c r="C969" i="8"/>
  <c r="D969" i="8"/>
  <c r="C970" i="7"/>
  <c r="B971" i="7"/>
  <c r="A970" i="8"/>
  <c r="B970" i="8"/>
  <c r="C970" i="8"/>
  <c r="D970" i="8"/>
  <c r="C971" i="7"/>
  <c r="B972" i="7"/>
  <c r="A971" i="8"/>
  <c r="B971" i="8"/>
  <c r="C971" i="8"/>
  <c r="D971" i="8"/>
  <c r="C972" i="7"/>
  <c r="B973" i="7"/>
  <c r="A972" i="8"/>
  <c r="B972" i="8"/>
  <c r="C972" i="8"/>
  <c r="D972" i="8"/>
  <c r="C973" i="7"/>
  <c r="B974" i="7"/>
  <c r="A973" i="8"/>
  <c r="B973" i="8"/>
  <c r="C973" i="8"/>
  <c r="D973" i="8"/>
  <c r="C974" i="7"/>
  <c r="B975" i="7"/>
  <c r="A974" i="8"/>
  <c r="B974" i="8"/>
  <c r="C974" i="8"/>
  <c r="D974" i="8"/>
  <c r="C975" i="7"/>
  <c r="B976" i="7"/>
  <c r="A975" i="8"/>
  <c r="B975" i="8"/>
  <c r="C975" i="8"/>
  <c r="D975" i="8"/>
  <c r="C976" i="7"/>
  <c r="B977" i="7"/>
  <c r="A976" i="8"/>
  <c r="B976" i="8"/>
  <c r="C976" i="8"/>
  <c r="D976" i="8"/>
  <c r="C977" i="7"/>
  <c r="B978" i="7"/>
  <c r="A977" i="8"/>
  <c r="B977" i="8"/>
  <c r="C977" i="8"/>
  <c r="D977" i="8"/>
  <c r="C978" i="7"/>
  <c r="B979" i="7"/>
  <c r="A978" i="8"/>
  <c r="B978" i="8"/>
  <c r="C978" i="8"/>
  <c r="D978" i="8"/>
  <c r="C979" i="7"/>
  <c r="B980" i="7"/>
  <c r="A979" i="8"/>
  <c r="B979" i="8"/>
  <c r="C979" i="8"/>
  <c r="D979" i="8"/>
  <c r="C980" i="7"/>
  <c r="B981" i="7"/>
  <c r="A980" i="8"/>
  <c r="B980" i="8"/>
  <c r="C980" i="8"/>
  <c r="D980" i="8"/>
  <c r="C981" i="7"/>
  <c r="B982" i="7"/>
  <c r="A981" i="8"/>
  <c r="B981" i="8"/>
  <c r="C981" i="8"/>
  <c r="D981" i="8"/>
  <c r="C982" i="7"/>
  <c r="B983" i="7"/>
  <c r="A982" i="8"/>
  <c r="B982" i="8"/>
  <c r="C982" i="8"/>
  <c r="D982" i="8"/>
  <c r="C983" i="7"/>
  <c r="B984" i="7"/>
  <c r="A983" i="8"/>
  <c r="B983" i="8"/>
  <c r="C983" i="8"/>
  <c r="D983" i="8"/>
  <c r="C984" i="7"/>
  <c r="B985" i="7"/>
  <c r="A984" i="8"/>
  <c r="B984" i="8"/>
  <c r="C984" i="8"/>
  <c r="D984" i="8"/>
  <c r="C985" i="7"/>
  <c r="B986" i="7"/>
  <c r="A985" i="8"/>
  <c r="B985" i="8"/>
  <c r="C985" i="8"/>
  <c r="D985" i="8"/>
  <c r="C986" i="7"/>
  <c r="B987" i="7"/>
  <c r="A986" i="8"/>
  <c r="B986" i="8"/>
  <c r="C986" i="8"/>
  <c r="D986" i="8"/>
  <c r="C987" i="7"/>
  <c r="B988" i="7"/>
  <c r="A987" i="8"/>
  <c r="B987" i="8"/>
  <c r="C987" i="8"/>
  <c r="D987" i="8"/>
  <c r="C988" i="7"/>
  <c r="B989" i="7"/>
  <c r="A988" i="8"/>
  <c r="B988" i="8"/>
  <c r="C988" i="8"/>
  <c r="D988" i="8"/>
  <c r="C989" i="7"/>
  <c r="B990" i="7"/>
  <c r="A989" i="8"/>
  <c r="B989" i="8"/>
  <c r="C989" i="8"/>
  <c r="D989" i="8"/>
  <c r="C990" i="7"/>
  <c r="B991" i="7"/>
  <c r="A990" i="8"/>
  <c r="B990" i="8"/>
  <c r="C990" i="8"/>
  <c r="D990" i="8"/>
  <c r="C991" i="7"/>
  <c r="B992" i="7"/>
  <c r="A991" i="8"/>
  <c r="B991" i="8"/>
  <c r="C991" i="8"/>
  <c r="D991" i="8"/>
  <c r="C992" i="7"/>
  <c r="B993" i="7"/>
  <c r="A992" i="8"/>
  <c r="B992" i="8"/>
  <c r="C992" i="8"/>
  <c r="D992" i="8"/>
  <c r="C993" i="7"/>
  <c r="B994" i="7"/>
  <c r="A993" i="8"/>
  <c r="B993" i="8"/>
  <c r="C993" i="8"/>
  <c r="D993" i="8"/>
  <c r="C994" i="7"/>
  <c r="B995" i="7"/>
  <c r="A994" i="8"/>
  <c r="B994" i="8"/>
  <c r="C994" i="8"/>
  <c r="D994" i="8"/>
  <c r="C995" i="7"/>
  <c r="B996" i="7"/>
  <c r="A995" i="8"/>
  <c r="B995" i="8"/>
  <c r="C995" i="8"/>
  <c r="D995" i="8"/>
  <c r="C996" i="7"/>
  <c r="B997" i="7"/>
  <c r="A996" i="8"/>
  <c r="B996" i="8"/>
  <c r="C996" i="8"/>
  <c r="D996" i="8"/>
  <c r="C997" i="7"/>
  <c r="B998" i="7"/>
  <c r="A997" i="8"/>
  <c r="B997" i="8"/>
  <c r="C997" i="8"/>
  <c r="D997" i="8"/>
  <c r="C998" i="7"/>
  <c r="B999" i="7"/>
  <c r="A998" i="8"/>
  <c r="B998" i="8"/>
  <c r="C998" i="8"/>
  <c r="D998" i="8"/>
  <c r="C999" i="7"/>
  <c r="B1000" i="7"/>
  <c r="A999" i="8"/>
  <c r="B999" i="8"/>
  <c r="C999" i="8"/>
  <c r="D999" i="8"/>
  <c r="C1000" i="7"/>
  <c r="B1001" i="7"/>
  <c r="A1000" i="8"/>
  <c r="B1000" i="8"/>
  <c r="C1000" i="8"/>
  <c r="D1000" i="8"/>
  <c r="C1001" i="7"/>
  <c r="B1002" i="7"/>
  <c r="A1001" i="8"/>
  <c r="B1001" i="8"/>
  <c r="C1001" i="8"/>
  <c r="D1001" i="8"/>
  <c r="C1002" i="7"/>
  <c r="B1003" i="7"/>
  <c r="A1002" i="8"/>
  <c r="B1002" i="8"/>
  <c r="C1002" i="8"/>
  <c r="D1002" i="8"/>
  <c r="C1003" i="7"/>
  <c r="B1004" i="7"/>
  <c r="A1003" i="8"/>
  <c r="B1003" i="8"/>
  <c r="C1003" i="8"/>
  <c r="D1003" i="8"/>
  <c r="C1004" i="7"/>
  <c r="B1005" i="7"/>
  <c r="A1004" i="8"/>
  <c r="B1004" i="8"/>
  <c r="C1004" i="8"/>
  <c r="D1004" i="8"/>
  <c r="C1005" i="7"/>
  <c r="B1006" i="7"/>
  <c r="A1005" i="8"/>
  <c r="B1005" i="8"/>
  <c r="C1005" i="8"/>
  <c r="D1005" i="8"/>
  <c r="C1006" i="7"/>
  <c r="B1007" i="7"/>
  <c r="A1006" i="8"/>
  <c r="B1006" i="8"/>
  <c r="C1006" i="8"/>
  <c r="D1006" i="8"/>
  <c r="C1007" i="7"/>
  <c r="B1008" i="7"/>
  <c r="A1007" i="8"/>
  <c r="B1007" i="8"/>
  <c r="C1007" i="8"/>
  <c r="D1007" i="8"/>
  <c r="C1008" i="7"/>
  <c r="B1009" i="7"/>
  <c r="A1008" i="8"/>
  <c r="B1008" i="8"/>
  <c r="C1008" i="8"/>
  <c r="D1008" i="8"/>
  <c r="C1009" i="7"/>
  <c r="B1010" i="7"/>
  <c r="A1009" i="8"/>
  <c r="B1009" i="8"/>
  <c r="C1009" i="8"/>
  <c r="D1009" i="8"/>
  <c r="C1010" i="7"/>
  <c r="B1011" i="7"/>
  <c r="A1010" i="8"/>
  <c r="B1010" i="8"/>
  <c r="C1010" i="8"/>
  <c r="D1010" i="8"/>
  <c r="C1011" i="7"/>
  <c r="B1012" i="7"/>
  <c r="A1011" i="8"/>
  <c r="B1011" i="8"/>
  <c r="C1011" i="8"/>
  <c r="D1011" i="8"/>
  <c r="C1012" i="7"/>
  <c r="B1013" i="7"/>
  <c r="A1012" i="8"/>
  <c r="B1012" i="8"/>
  <c r="C1012" i="8"/>
  <c r="D1012" i="8"/>
  <c r="C1013" i="7"/>
  <c r="B1014" i="7"/>
  <c r="A1013" i="8"/>
  <c r="B1013" i="8"/>
  <c r="C1013" i="8"/>
  <c r="D1013" i="8"/>
  <c r="C1014" i="7"/>
  <c r="B1015" i="7"/>
  <c r="A1014" i="8"/>
  <c r="B1014" i="8"/>
  <c r="C1014" i="8"/>
  <c r="D1014" i="8"/>
  <c r="C1015" i="7"/>
  <c r="B1016" i="7"/>
  <c r="A1015" i="8"/>
  <c r="B1015" i="8"/>
  <c r="C1015" i="8"/>
  <c r="D1015" i="8"/>
  <c r="C1016" i="7"/>
  <c r="B1017" i="7"/>
  <c r="A1016" i="8"/>
  <c r="B1016" i="8"/>
  <c r="C1016" i="8"/>
  <c r="D1016" i="8"/>
  <c r="C1017" i="7"/>
  <c r="B1018" i="7"/>
  <c r="A1017" i="8"/>
  <c r="B1017" i="8"/>
  <c r="C1017" i="8"/>
  <c r="D1017" i="8"/>
  <c r="C1018" i="7"/>
  <c r="B1019" i="7"/>
  <c r="A1018" i="8"/>
  <c r="B1018" i="8"/>
  <c r="C1018" i="8"/>
  <c r="D1018" i="8"/>
  <c r="C1019" i="7"/>
  <c r="B1020" i="7"/>
  <c r="A1019" i="8"/>
  <c r="B1019" i="8"/>
  <c r="C1019" i="8"/>
  <c r="D1019" i="8"/>
  <c r="C1020" i="7"/>
  <c r="B1021" i="7"/>
  <c r="A1020" i="8"/>
  <c r="B1020" i="8"/>
  <c r="C1020" i="8"/>
  <c r="D1020" i="8"/>
  <c r="C1021" i="7"/>
  <c r="B1022" i="7"/>
  <c r="A1021" i="8"/>
  <c r="B1021" i="8"/>
  <c r="C1021" i="8"/>
  <c r="D1021" i="8"/>
  <c r="C1022" i="7"/>
  <c r="B1023" i="7"/>
  <c r="A1022" i="8"/>
  <c r="B1022" i="8"/>
  <c r="C1022" i="8"/>
  <c r="D1022" i="8"/>
  <c r="C1023" i="7"/>
  <c r="B1024" i="7"/>
  <c r="A1023" i="8"/>
  <c r="B1023" i="8"/>
  <c r="C1023" i="8"/>
  <c r="D1023" i="8"/>
  <c r="C1024" i="7"/>
  <c r="B1025" i="7"/>
  <c r="A1024" i="8"/>
  <c r="B1024" i="8"/>
  <c r="C1024" i="8"/>
  <c r="D1024" i="8"/>
  <c r="C1025" i="7"/>
  <c r="B1026" i="7"/>
  <c r="A1025" i="8"/>
  <c r="B1025" i="8"/>
  <c r="C1025" i="8"/>
  <c r="D1025" i="8"/>
  <c r="C1026" i="7"/>
  <c r="B1027" i="7"/>
  <c r="A1026" i="8"/>
  <c r="B1026" i="8"/>
  <c r="C1026" i="8"/>
  <c r="D1026" i="8"/>
  <c r="C1027" i="7"/>
  <c r="B1028" i="7"/>
  <c r="A1027" i="8"/>
  <c r="B1027" i="8"/>
  <c r="C1027" i="8"/>
  <c r="D1027" i="8"/>
  <c r="C1028" i="7"/>
  <c r="B1029" i="7"/>
  <c r="A1028" i="8"/>
  <c r="B1028" i="8"/>
  <c r="C1028" i="8"/>
  <c r="D1028" i="8"/>
  <c r="C1029" i="7"/>
  <c r="B1030" i="7"/>
  <c r="A1029" i="8"/>
  <c r="B1029" i="8"/>
  <c r="C1029" i="8"/>
  <c r="D1029" i="8"/>
  <c r="C1030" i="7"/>
  <c r="B1031" i="7"/>
  <c r="A1030" i="8"/>
  <c r="B1030" i="8"/>
  <c r="C1030" i="8"/>
  <c r="D1030" i="8"/>
  <c r="C1031" i="7"/>
  <c r="B1032" i="7"/>
  <c r="A1031" i="8"/>
  <c r="B1031" i="8"/>
  <c r="C1031" i="8"/>
  <c r="D1031" i="8"/>
  <c r="C1032" i="7"/>
  <c r="B1033" i="7"/>
  <c r="A1032" i="8"/>
  <c r="B1032" i="8"/>
  <c r="C1032" i="8"/>
  <c r="D1032" i="8"/>
  <c r="C1033" i="7"/>
  <c r="B1034" i="7"/>
  <c r="A1033" i="8"/>
  <c r="B1033" i="8"/>
  <c r="C1033" i="8"/>
  <c r="D1033" i="8"/>
  <c r="C1034" i="7"/>
  <c r="B1035" i="7"/>
  <c r="A1034" i="8"/>
  <c r="B1034" i="8"/>
  <c r="C1034" i="8"/>
  <c r="D1034" i="8"/>
  <c r="C1035" i="7"/>
  <c r="B1036" i="7"/>
  <c r="A1035" i="8"/>
  <c r="B1035" i="8"/>
  <c r="C1035" i="8"/>
  <c r="D1035" i="8"/>
  <c r="C1036" i="7"/>
  <c r="B1037" i="7"/>
  <c r="A1036" i="8"/>
  <c r="B1036" i="8"/>
  <c r="C1036" i="8"/>
  <c r="D1036" i="8"/>
  <c r="C1037" i="7"/>
  <c r="B1038" i="7"/>
  <c r="A1037" i="8"/>
  <c r="B1037" i="8"/>
  <c r="C1037" i="8"/>
  <c r="D1037" i="8"/>
  <c r="C1038" i="7"/>
  <c r="B1039" i="7"/>
  <c r="A1038" i="8"/>
  <c r="B1038" i="8"/>
  <c r="C1038" i="8"/>
  <c r="D1038" i="8"/>
  <c r="C1039" i="7"/>
  <c r="B1040" i="7"/>
  <c r="A1039" i="8"/>
  <c r="B1039" i="8"/>
  <c r="C1039" i="8"/>
  <c r="D1039" i="8"/>
  <c r="C1040" i="7"/>
  <c r="B1041" i="7"/>
  <c r="A1040" i="8"/>
  <c r="B1040" i="8"/>
  <c r="C1040" i="8"/>
  <c r="D1040" i="8"/>
  <c r="C1041" i="7"/>
  <c r="B1042" i="7"/>
  <c r="A1041" i="8"/>
  <c r="B1041" i="8"/>
  <c r="C1041" i="8"/>
  <c r="D1041" i="8"/>
  <c r="C1042" i="7"/>
  <c r="B1043" i="7"/>
  <c r="A1042" i="8"/>
  <c r="B1042" i="8"/>
  <c r="C1042" i="8"/>
  <c r="D1042" i="8"/>
  <c r="C1043" i="7"/>
  <c r="B1044" i="7"/>
  <c r="A1043" i="8"/>
  <c r="B1043" i="8"/>
  <c r="C1043" i="8"/>
  <c r="D1043" i="8"/>
  <c r="C1044" i="7"/>
  <c r="B1045" i="7"/>
  <c r="A1044" i="8"/>
  <c r="B1044" i="8"/>
  <c r="C1044" i="8"/>
  <c r="D1044" i="8"/>
  <c r="C1045" i="7"/>
  <c r="B1046" i="7"/>
  <c r="A1045" i="8"/>
  <c r="B1045" i="8"/>
  <c r="C1045" i="8"/>
  <c r="D1045" i="8"/>
  <c r="C1046" i="7"/>
  <c r="B1047" i="7"/>
  <c r="A1046" i="8"/>
  <c r="B1046" i="8"/>
  <c r="C1046" i="8"/>
  <c r="D1046" i="8"/>
  <c r="C1047" i="7"/>
  <c r="B1048" i="7"/>
  <c r="A1047" i="8"/>
  <c r="B1047" i="8"/>
  <c r="C1047" i="8"/>
  <c r="D1047" i="8"/>
  <c r="C1048" i="7"/>
  <c r="B1049" i="7"/>
  <c r="A1048" i="8"/>
  <c r="B1048" i="8"/>
  <c r="C1048" i="8"/>
  <c r="D1048" i="8"/>
  <c r="C1049" i="7"/>
  <c r="B1050" i="7"/>
  <c r="A1049" i="8"/>
  <c r="B1049" i="8"/>
  <c r="C1049" i="8"/>
  <c r="D1049" i="8"/>
  <c r="C1050" i="7"/>
  <c r="B1051" i="7"/>
  <c r="A1050" i="8"/>
  <c r="B1050" i="8"/>
  <c r="C1050" i="8"/>
  <c r="D1050" i="8"/>
  <c r="C1051" i="7"/>
  <c r="B1052" i="7"/>
  <c r="A1051" i="8"/>
  <c r="B1051" i="8"/>
  <c r="C1051" i="8"/>
  <c r="D1051" i="8"/>
  <c r="C1052" i="7"/>
  <c r="B1053" i="7"/>
  <c r="A1052" i="8"/>
  <c r="B1052" i="8"/>
  <c r="C1052" i="8"/>
  <c r="D1052" i="8"/>
  <c r="C1053" i="7"/>
  <c r="B1054" i="7"/>
  <c r="A1053" i="8"/>
  <c r="B1053" i="8"/>
  <c r="C1053" i="8"/>
  <c r="D1053" i="8"/>
  <c r="C1054" i="7"/>
  <c r="B1055" i="7"/>
  <c r="A1054" i="8"/>
  <c r="B1054" i="8"/>
  <c r="C1054" i="8"/>
  <c r="D1054" i="8"/>
  <c r="C1055" i="7"/>
  <c r="B1056" i="7"/>
  <c r="A1055" i="8"/>
  <c r="B1055" i="8"/>
  <c r="C1055" i="8"/>
  <c r="D1055" i="8"/>
  <c r="C1056" i="7"/>
  <c r="B1057" i="7"/>
  <c r="A1056" i="8"/>
  <c r="B1056" i="8"/>
  <c r="C1056" i="8"/>
  <c r="D1056" i="8"/>
  <c r="C1057" i="7"/>
  <c r="B1058" i="7"/>
  <c r="A1057" i="8"/>
  <c r="B1057" i="8"/>
  <c r="C1057" i="8"/>
  <c r="D1057" i="8"/>
  <c r="C1058" i="7"/>
  <c r="B1059" i="7"/>
  <c r="A1058" i="8"/>
  <c r="B1058" i="8"/>
  <c r="C1058" i="8"/>
  <c r="D1058" i="8"/>
  <c r="C1059" i="7"/>
  <c r="B1060" i="7"/>
  <c r="A1059" i="8"/>
  <c r="B1059" i="8"/>
  <c r="C1059" i="8"/>
  <c r="D1059" i="8"/>
  <c r="C1060" i="7"/>
  <c r="B1061" i="7"/>
  <c r="A1060" i="8"/>
  <c r="B1060" i="8"/>
  <c r="C1060" i="8"/>
  <c r="D1060" i="8"/>
  <c r="C1061" i="7"/>
  <c r="B1062" i="7"/>
  <c r="A1061" i="8"/>
  <c r="B1061" i="8"/>
  <c r="C1061" i="8"/>
  <c r="D1061" i="8"/>
  <c r="C1062" i="7"/>
  <c r="B1063" i="7"/>
  <c r="A1062" i="8"/>
  <c r="B1062" i="8"/>
  <c r="C1062" i="8"/>
  <c r="D1062" i="8"/>
  <c r="C1063" i="7"/>
  <c r="B1064" i="7"/>
  <c r="A1063" i="8"/>
  <c r="B1063" i="8"/>
  <c r="C1063" i="8"/>
  <c r="D1063" i="8"/>
  <c r="C1064" i="7"/>
  <c r="B1065" i="7"/>
  <c r="A1064" i="8"/>
  <c r="B1064" i="8"/>
  <c r="C1064" i="8"/>
  <c r="D1064" i="8"/>
  <c r="C1065" i="7"/>
  <c r="B1066" i="7"/>
  <c r="A1065" i="8"/>
  <c r="B1065" i="8"/>
  <c r="C1065" i="8"/>
  <c r="D1065" i="8"/>
  <c r="C1066" i="7"/>
  <c r="B1067" i="7"/>
  <c r="A1066" i="8"/>
  <c r="B1066" i="8"/>
  <c r="C1066" i="8"/>
  <c r="D1066" i="8"/>
  <c r="C1067" i="7"/>
  <c r="B1068" i="7"/>
  <c r="A1067" i="8"/>
  <c r="B1067" i="8"/>
  <c r="C1067" i="8"/>
  <c r="D1067" i="8"/>
  <c r="C1068" i="7"/>
  <c r="B1069" i="7"/>
  <c r="A1068" i="8"/>
  <c r="B1068" i="8"/>
  <c r="C1068" i="8"/>
  <c r="D1068" i="8"/>
  <c r="C1069" i="7"/>
  <c r="B1070" i="7"/>
  <c r="A1069" i="8"/>
  <c r="B1069" i="8"/>
  <c r="C1069" i="8"/>
  <c r="D1069" i="8"/>
  <c r="C1070" i="7"/>
  <c r="B1071" i="7"/>
  <c r="A1070" i="8"/>
  <c r="B1070" i="8"/>
  <c r="C1070" i="8"/>
  <c r="D1070" i="8"/>
  <c r="C1071" i="7"/>
  <c r="B1072" i="7"/>
  <c r="A1071" i="8"/>
  <c r="B1071" i="8"/>
  <c r="C1071" i="8"/>
  <c r="D1071" i="8"/>
  <c r="C1072" i="7"/>
  <c r="B1073" i="7"/>
  <c r="A1072" i="8"/>
  <c r="B1072" i="8"/>
  <c r="C1072" i="8"/>
  <c r="D1072" i="8"/>
  <c r="C1073" i="7"/>
  <c r="B1074" i="7"/>
  <c r="A1073" i="8"/>
  <c r="B1073" i="8"/>
  <c r="C1073" i="8"/>
  <c r="D1073" i="8"/>
  <c r="C1074" i="7"/>
  <c r="B1075" i="7"/>
  <c r="A1074" i="8"/>
  <c r="B1074" i="8"/>
  <c r="C1074" i="8"/>
  <c r="D1074" i="8"/>
  <c r="C1075" i="7"/>
  <c r="B1076" i="7"/>
  <c r="A1075" i="8"/>
  <c r="B1075" i="8"/>
  <c r="C1075" i="8"/>
  <c r="D1075" i="8"/>
  <c r="C1076" i="7"/>
  <c r="B1077" i="7"/>
  <c r="A1076" i="8"/>
  <c r="B1076" i="8"/>
  <c r="C1076" i="8"/>
  <c r="D1076" i="8"/>
  <c r="C1077" i="7"/>
  <c r="B1078" i="7"/>
  <c r="A1077" i="8"/>
  <c r="B1077" i="8"/>
  <c r="C1077" i="8"/>
  <c r="D1077" i="8"/>
  <c r="C1078" i="7"/>
  <c r="B1079" i="7"/>
  <c r="A1078" i="8"/>
  <c r="B1078" i="8"/>
  <c r="C1078" i="8"/>
  <c r="D1078" i="8"/>
  <c r="C1079" i="7"/>
  <c r="B1080" i="7"/>
  <c r="A1079" i="8"/>
  <c r="B1079" i="8"/>
  <c r="C1079" i="8"/>
  <c r="D1079" i="8"/>
  <c r="C1080" i="7"/>
  <c r="B1081" i="7"/>
  <c r="A1080" i="8"/>
  <c r="B1080" i="8"/>
  <c r="C1080" i="8"/>
  <c r="D1080" i="8"/>
  <c r="C1081" i="7"/>
  <c r="B1082" i="7"/>
  <c r="A1081" i="8"/>
  <c r="B1081" i="8"/>
  <c r="C1081" i="8"/>
  <c r="D1081" i="8"/>
  <c r="C1082" i="7"/>
  <c r="B1083" i="7"/>
  <c r="A1082" i="8"/>
  <c r="B1082" i="8"/>
  <c r="C1082" i="8"/>
  <c r="D1082" i="8"/>
  <c r="C1083" i="7"/>
  <c r="B1084" i="7"/>
  <c r="A1083" i="8"/>
  <c r="B1083" i="8"/>
  <c r="C1083" i="8"/>
  <c r="D1083" i="8"/>
  <c r="C1084" i="7"/>
  <c r="B1085" i="7"/>
  <c r="A1084" i="8"/>
  <c r="B1084" i="8"/>
  <c r="C1084" i="8"/>
  <c r="D1084" i="8"/>
  <c r="C1085" i="7"/>
  <c r="B1086" i="7"/>
  <c r="A1085" i="8"/>
  <c r="B1085" i="8"/>
  <c r="C1085" i="8"/>
  <c r="D1085" i="8"/>
  <c r="C1086" i="7"/>
  <c r="B1087" i="7"/>
  <c r="A1086" i="8"/>
  <c r="B1086" i="8"/>
  <c r="C1086" i="8"/>
  <c r="D1086" i="8"/>
  <c r="C1087" i="7"/>
  <c r="B1088" i="7"/>
  <c r="A1087" i="8"/>
  <c r="B1087" i="8"/>
  <c r="C1087" i="8"/>
  <c r="D1087" i="8"/>
  <c r="C1088" i="7"/>
  <c r="B1089" i="7"/>
  <c r="A1088" i="8"/>
  <c r="B1088" i="8"/>
  <c r="C1088" i="8"/>
  <c r="D1088" i="8"/>
  <c r="C1089" i="7"/>
  <c r="B1090" i="7"/>
  <c r="A1089" i="8"/>
  <c r="B1089" i="8"/>
  <c r="C1089" i="8"/>
  <c r="D1089" i="8"/>
  <c r="C1090" i="7"/>
  <c r="B1091" i="7"/>
  <c r="A1090" i="8"/>
  <c r="B1090" i="8"/>
  <c r="C1090" i="8"/>
  <c r="D1090" i="8"/>
  <c r="C1091" i="7"/>
  <c r="B1092" i="7"/>
  <c r="A1091" i="8"/>
  <c r="B1091" i="8"/>
  <c r="C1091" i="8"/>
  <c r="D1091" i="8"/>
  <c r="C1092" i="7"/>
  <c r="B1093" i="7"/>
  <c r="A1092" i="8"/>
  <c r="B1092" i="8"/>
  <c r="C1092" i="8"/>
  <c r="D1092" i="8"/>
  <c r="C1093" i="7"/>
  <c r="B1094" i="7"/>
  <c r="A1093" i="8"/>
  <c r="B1093" i="8"/>
  <c r="C1093" i="8"/>
  <c r="D1093" i="8"/>
  <c r="C1094" i="7"/>
  <c r="B1095" i="7"/>
  <c r="A1094" i="8"/>
  <c r="B1094" i="8"/>
  <c r="C1094" i="8"/>
  <c r="D1094" i="8"/>
  <c r="C1095" i="7"/>
  <c r="B1096" i="7"/>
  <c r="A1095" i="8"/>
  <c r="B1095" i="8"/>
  <c r="C1095" i="8"/>
  <c r="D1095" i="8"/>
  <c r="C1096" i="7"/>
  <c r="B1097" i="7"/>
  <c r="A1096" i="8"/>
  <c r="B1096" i="8"/>
  <c r="C1096" i="8"/>
  <c r="D1096" i="8"/>
  <c r="C1097" i="7"/>
  <c r="B1098" i="7"/>
  <c r="A1097" i="8"/>
  <c r="B1097" i="8"/>
  <c r="C1097" i="8"/>
  <c r="D1097" i="8"/>
  <c r="C1098" i="7"/>
  <c r="B1099" i="7"/>
  <c r="A1098" i="8"/>
  <c r="B1098" i="8"/>
  <c r="C1098" i="8"/>
  <c r="D1098" i="8"/>
  <c r="C1099" i="7"/>
  <c r="B1100" i="7"/>
  <c r="A1099" i="8"/>
  <c r="B1099" i="8"/>
  <c r="C1099" i="8"/>
  <c r="D1099" i="8"/>
  <c r="C1100" i="7"/>
  <c r="B1101" i="7"/>
  <c r="A1100" i="8"/>
  <c r="B1100" i="8"/>
  <c r="C1100" i="8"/>
  <c r="D1100" i="8"/>
  <c r="C1101" i="7"/>
  <c r="B1102" i="7"/>
  <c r="A1101" i="8"/>
  <c r="B1101" i="8"/>
  <c r="C1101" i="8"/>
  <c r="D1101" i="8"/>
  <c r="C1102" i="7"/>
  <c r="B1103" i="7"/>
  <c r="A1102" i="8"/>
  <c r="B1102" i="8"/>
  <c r="C1102" i="8"/>
  <c r="D1102" i="8"/>
  <c r="C1103" i="7"/>
  <c r="B1104" i="7"/>
  <c r="A1103" i="8"/>
  <c r="B1103" i="8"/>
  <c r="C1103" i="8"/>
  <c r="D1103" i="8"/>
  <c r="C1104" i="7"/>
  <c r="B1105" i="7"/>
  <c r="A1104" i="8"/>
  <c r="B1104" i="8"/>
  <c r="C1104" i="8"/>
  <c r="D1104" i="8"/>
  <c r="C1105" i="7"/>
  <c r="B1106" i="7"/>
  <c r="A1105" i="8"/>
  <c r="B1105" i="8"/>
  <c r="C1105" i="8"/>
  <c r="D1105" i="8"/>
  <c r="C1106" i="7"/>
  <c r="B1107" i="7"/>
  <c r="A1106" i="8"/>
  <c r="B1106" i="8"/>
  <c r="C1106" i="8"/>
  <c r="D1106" i="8"/>
  <c r="C1107" i="7"/>
  <c r="B1108" i="7"/>
  <c r="A1107" i="8"/>
  <c r="B1107" i="8"/>
  <c r="C1107" i="8"/>
  <c r="D1107" i="8"/>
  <c r="C1108" i="7"/>
  <c r="B1109" i="7"/>
  <c r="A1108" i="8"/>
  <c r="B1108" i="8"/>
  <c r="C1108" i="8"/>
  <c r="D1108" i="8"/>
  <c r="C1109" i="7"/>
  <c r="B1110" i="7"/>
  <c r="A1109" i="8"/>
  <c r="B1109" i="8"/>
  <c r="C1109" i="8"/>
  <c r="D1109" i="8"/>
  <c r="C1110" i="7"/>
  <c r="B1111" i="7"/>
  <c r="A1110" i="8"/>
  <c r="B1110" i="8"/>
  <c r="C1110" i="8"/>
  <c r="D1110" i="8"/>
  <c r="C1111" i="7"/>
  <c r="B1112" i="7"/>
  <c r="A1111" i="8"/>
  <c r="B1111" i="8"/>
  <c r="C1111" i="8"/>
  <c r="D1111" i="8"/>
  <c r="C1112" i="7"/>
  <c r="B1113" i="7"/>
  <c r="A1112" i="8"/>
  <c r="B1112" i="8"/>
  <c r="C1112" i="8"/>
  <c r="D1112" i="8"/>
  <c r="C1113" i="7"/>
  <c r="B1114" i="7"/>
  <c r="A1113" i="8"/>
  <c r="B1113" i="8"/>
  <c r="C1113" i="8"/>
  <c r="D1113" i="8"/>
  <c r="C1114" i="7"/>
  <c r="B1115" i="7"/>
  <c r="A1114" i="8"/>
  <c r="B1114" i="8"/>
  <c r="C1114" i="8"/>
  <c r="D1114" i="8"/>
  <c r="C1115" i="7"/>
  <c r="B1116" i="7"/>
  <c r="A1115" i="8"/>
  <c r="B1115" i="8"/>
  <c r="C1115" i="8"/>
  <c r="D1115" i="8"/>
  <c r="C1116" i="7"/>
  <c r="B1117" i="7"/>
  <c r="A1116" i="8"/>
  <c r="B1116" i="8"/>
  <c r="C1116" i="8"/>
  <c r="D1116" i="8"/>
  <c r="C1117" i="7"/>
  <c r="B1118" i="7"/>
  <c r="A1117" i="8"/>
  <c r="B1117" i="8"/>
  <c r="C1117" i="8"/>
  <c r="D1117" i="8"/>
  <c r="C1118" i="7"/>
  <c r="B1119" i="7"/>
  <c r="A1118" i="8"/>
  <c r="B1118" i="8"/>
  <c r="C1118" i="8"/>
  <c r="D1118" i="8"/>
  <c r="C1119" i="7"/>
  <c r="B1120" i="7"/>
  <c r="A1119" i="8"/>
  <c r="B1119" i="8"/>
  <c r="C1119" i="8"/>
  <c r="D1119" i="8"/>
  <c r="C1120" i="7"/>
  <c r="B1121" i="7"/>
  <c r="A1120" i="8"/>
  <c r="B1120" i="8"/>
  <c r="C1120" i="8"/>
  <c r="D1120" i="8"/>
  <c r="C1121" i="7"/>
  <c r="B1122" i="7"/>
  <c r="A1121" i="8"/>
  <c r="B1121" i="8"/>
  <c r="C1121" i="8"/>
  <c r="D1121" i="8"/>
  <c r="C1122" i="7"/>
  <c r="B1123" i="7"/>
  <c r="A1122" i="8"/>
  <c r="B1122" i="8"/>
  <c r="C1122" i="8"/>
  <c r="D1122" i="8"/>
  <c r="C1123" i="7"/>
  <c r="B1124" i="7"/>
  <c r="A1123" i="8"/>
  <c r="B1123" i="8"/>
  <c r="C1123" i="8"/>
  <c r="D1123" i="8"/>
  <c r="C1124" i="7"/>
  <c r="B1125" i="7"/>
  <c r="A1124" i="8"/>
  <c r="B1124" i="8"/>
  <c r="C1124" i="8"/>
  <c r="D1124" i="8"/>
  <c r="C1125" i="7"/>
  <c r="B1126" i="7"/>
  <c r="A1125" i="8"/>
  <c r="B1125" i="8"/>
  <c r="C1125" i="8"/>
  <c r="D1125" i="8"/>
  <c r="C1126" i="7"/>
  <c r="B1127" i="7"/>
  <c r="A1126" i="8"/>
  <c r="B1126" i="8"/>
  <c r="C1126" i="8"/>
  <c r="D1126" i="8"/>
  <c r="C1127" i="7"/>
  <c r="B1128" i="7"/>
  <c r="A1127" i="8"/>
  <c r="B1127" i="8"/>
  <c r="C1127" i="8"/>
  <c r="D1127" i="8"/>
  <c r="C1128" i="7"/>
  <c r="B1129" i="7"/>
  <c r="A1128" i="8"/>
  <c r="B1128" i="8"/>
  <c r="C1128" i="8"/>
  <c r="D1128" i="8"/>
  <c r="C1129" i="7"/>
  <c r="B1130" i="7"/>
  <c r="A1129" i="8"/>
  <c r="B1129" i="8"/>
  <c r="C1129" i="8"/>
  <c r="D1129" i="8"/>
  <c r="C1130" i="7"/>
  <c r="B1131" i="7"/>
  <c r="A1130" i="8"/>
  <c r="B1130" i="8"/>
  <c r="C1130" i="8"/>
  <c r="D1130" i="8"/>
  <c r="C1131" i="7"/>
  <c r="B1132" i="7"/>
  <c r="A1131" i="8"/>
  <c r="B1131" i="8"/>
  <c r="C1131" i="8"/>
  <c r="D1131" i="8"/>
  <c r="C1132" i="7"/>
  <c r="B1133" i="7"/>
  <c r="A1132" i="8"/>
  <c r="B1132" i="8"/>
  <c r="C1132" i="8"/>
  <c r="D1132" i="8"/>
  <c r="C1133" i="7"/>
  <c r="B1134" i="7"/>
  <c r="A1133" i="8"/>
  <c r="B1133" i="8"/>
  <c r="C1133" i="8"/>
  <c r="D1133" i="8"/>
  <c r="C1134" i="7"/>
  <c r="B1135" i="7"/>
  <c r="A1134" i="8"/>
  <c r="B1134" i="8"/>
  <c r="C1134" i="8"/>
  <c r="D1134" i="8"/>
  <c r="C1135" i="7"/>
  <c r="B1136" i="7"/>
  <c r="A1135" i="8"/>
  <c r="B1135" i="8"/>
  <c r="C1135" i="8"/>
  <c r="D1135" i="8"/>
  <c r="C1136" i="7"/>
  <c r="B1137" i="7"/>
  <c r="A1136" i="8"/>
  <c r="B1136" i="8"/>
  <c r="C1136" i="8"/>
  <c r="D1136" i="8"/>
  <c r="C1137" i="7"/>
  <c r="B1138" i="7"/>
  <c r="A1137" i="8"/>
  <c r="B1137" i="8"/>
  <c r="C1137" i="8"/>
  <c r="D1137" i="8"/>
  <c r="C1138" i="7"/>
  <c r="B1139" i="7"/>
  <c r="A1138" i="8"/>
  <c r="B1138" i="8"/>
  <c r="C1138" i="8"/>
  <c r="D1138" i="8"/>
  <c r="C1139" i="7"/>
  <c r="B1140" i="7"/>
  <c r="A1139" i="8"/>
  <c r="B1139" i="8"/>
  <c r="C1139" i="8"/>
  <c r="D1139" i="8"/>
  <c r="C1140" i="7"/>
  <c r="B1141" i="7"/>
  <c r="A1140" i="8"/>
  <c r="B1140" i="8"/>
  <c r="C1140" i="8"/>
  <c r="D1140" i="8"/>
  <c r="C1141" i="7"/>
  <c r="B1142" i="7"/>
  <c r="A1141" i="8"/>
  <c r="B1141" i="8"/>
  <c r="C1141" i="8"/>
  <c r="D1141" i="8"/>
  <c r="C1142" i="7"/>
  <c r="B1143" i="7"/>
  <c r="A1142" i="8"/>
  <c r="B1142" i="8"/>
  <c r="C1142" i="8"/>
  <c r="D1142" i="8"/>
  <c r="C1143" i="7"/>
  <c r="B1144" i="7"/>
  <c r="A1143" i="8"/>
  <c r="B1143" i="8"/>
  <c r="C1143" i="8"/>
  <c r="D1143" i="8"/>
  <c r="C1144" i="7"/>
  <c r="B1145" i="7"/>
  <c r="A1144" i="8"/>
  <c r="B1144" i="8"/>
  <c r="C1144" i="8"/>
  <c r="D1144" i="8"/>
  <c r="C1145" i="7"/>
  <c r="B1146" i="7"/>
  <c r="A1145" i="8"/>
  <c r="B1145" i="8"/>
  <c r="C1145" i="8"/>
  <c r="D1145" i="8"/>
  <c r="C1146" i="7"/>
  <c r="B1147" i="7"/>
  <c r="A1146" i="8"/>
  <c r="B1146" i="8"/>
  <c r="C1146" i="8"/>
  <c r="D1146" i="8"/>
  <c r="C1147" i="7"/>
  <c r="B1148" i="7"/>
  <c r="A1147" i="8"/>
  <c r="B1147" i="8"/>
  <c r="C1147" i="8"/>
  <c r="D1147" i="8"/>
  <c r="C1148" i="7"/>
  <c r="B1149" i="7"/>
  <c r="A1148" i="8"/>
  <c r="B1148" i="8"/>
  <c r="C1148" i="8"/>
  <c r="D1148" i="8"/>
  <c r="C1149" i="7"/>
  <c r="B1150" i="7"/>
  <c r="A1149" i="8"/>
  <c r="B1149" i="8"/>
  <c r="C1149" i="8"/>
  <c r="D1149" i="8"/>
  <c r="C1150" i="7"/>
  <c r="B1151" i="7"/>
  <c r="A1150" i="8"/>
  <c r="B1150" i="8"/>
  <c r="C1150" i="8"/>
  <c r="D1150" i="8"/>
  <c r="C1151" i="7"/>
  <c r="B1152" i="7"/>
  <c r="A1151" i="8"/>
  <c r="B1151" i="8"/>
  <c r="C1151" i="8"/>
  <c r="D1151" i="8"/>
  <c r="C1152" i="7"/>
  <c r="B1153" i="7"/>
  <c r="A1152" i="8"/>
  <c r="B1152" i="8"/>
  <c r="C1152" i="8"/>
  <c r="D1152" i="8"/>
  <c r="C1153" i="7"/>
  <c r="B1154" i="7"/>
  <c r="A1153" i="8"/>
  <c r="B1153" i="8"/>
  <c r="C1153" i="8"/>
  <c r="D1153" i="8"/>
  <c r="C1154" i="7"/>
  <c r="B1155" i="7"/>
  <c r="A1154" i="8"/>
  <c r="B1154" i="8"/>
  <c r="C1154" i="8"/>
  <c r="D1154" i="8"/>
  <c r="C1155" i="7"/>
  <c r="B1156" i="7"/>
  <c r="A1155" i="8"/>
  <c r="B1155" i="8"/>
  <c r="C1155" i="8"/>
  <c r="D1155" i="8"/>
  <c r="C1156" i="7"/>
  <c r="B1157" i="7"/>
  <c r="A1156" i="8"/>
  <c r="B1156" i="8"/>
  <c r="C1156" i="8"/>
  <c r="D1156" i="8"/>
  <c r="C1157" i="7"/>
  <c r="B1158" i="7"/>
  <c r="A1157" i="8"/>
  <c r="B1157" i="8"/>
  <c r="C1157" i="8"/>
  <c r="D1157" i="8"/>
  <c r="C1158" i="7"/>
  <c r="B1159" i="7"/>
  <c r="A1158" i="8"/>
  <c r="B1158" i="8"/>
  <c r="C1158" i="8"/>
  <c r="D1158" i="8"/>
  <c r="C1159" i="7"/>
  <c r="B1160" i="7"/>
  <c r="A1159" i="8"/>
  <c r="B1159" i="8"/>
  <c r="C1159" i="8"/>
  <c r="D1159" i="8"/>
  <c r="C1160" i="7"/>
  <c r="B1161" i="7"/>
  <c r="A1160" i="8"/>
  <c r="B1160" i="8"/>
  <c r="C1160" i="8"/>
  <c r="D1160" i="8"/>
  <c r="C1161" i="7"/>
  <c r="B1162" i="7"/>
  <c r="A1161" i="8"/>
  <c r="B1161" i="8"/>
  <c r="C1161" i="8"/>
  <c r="D1161" i="8"/>
  <c r="C1162" i="7"/>
  <c r="B1163" i="7"/>
  <c r="A1162" i="8"/>
  <c r="B1162" i="8"/>
  <c r="C1162" i="8"/>
  <c r="D1162" i="8"/>
  <c r="C1163" i="7"/>
  <c r="B1164" i="7"/>
  <c r="A1163" i="8"/>
  <c r="B1163" i="8"/>
  <c r="C1163" i="8"/>
  <c r="D1163" i="8"/>
  <c r="C1164" i="7"/>
  <c r="B1165" i="7"/>
  <c r="A1164" i="8"/>
  <c r="B1164" i="8"/>
  <c r="C1164" i="8"/>
  <c r="D1164" i="8"/>
  <c r="C1165" i="7"/>
  <c r="B1166" i="7"/>
  <c r="A1165" i="8"/>
  <c r="B1165" i="8"/>
  <c r="C1165" i="8"/>
  <c r="D1165" i="8"/>
  <c r="C1166" i="7"/>
  <c r="B1167" i="7"/>
  <c r="A1166" i="8"/>
  <c r="B1166" i="8"/>
  <c r="C1166" i="8"/>
  <c r="D1166" i="8"/>
  <c r="C1167" i="7"/>
  <c r="B1168" i="7"/>
  <c r="A1167" i="8"/>
  <c r="B1167" i="8"/>
  <c r="C1167" i="8"/>
  <c r="D1167" i="8"/>
  <c r="C1168" i="7"/>
  <c r="B1169" i="7"/>
  <c r="A1168" i="8"/>
  <c r="B1168" i="8"/>
  <c r="C1168" i="8"/>
  <c r="D1168" i="8"/>
  <c r="C1169" i="7"/>
  <c r="B1170" i="7"/>
  <c r="A1169" i="8"/>
  <c r="B1169" i="8"/>
  <c r="C1169" i="8"/>
  <c r="D1169" i="8"/>
  <c r="C1170" i="7"/>
  <c r="B1171" i="7"/>
  <c r="A1170" i="8"/>
  <c r="B1170" i="8"/>
  <c r="C1170" i="8"/>
  <c r="D1170" i="8"/>
  <c r="C1171" i="7"/>
  <c r="B1172" i="7"/>
  <c r="A1171" i="8"/>
  <c r="B1171" i="8"/>
  <c r="C1171" i="8"/>
  <c r="D1171" i="8"/>
  <c r="C1172" i="7"/>
  <c r="B1173" i="7"/>
  <c r="A1172" i="8"/>
  <c r="B1172" i="8"/>
  <c r="C1172" i="8"/>
  <c r="D1172" i="8"/>
  <c r="C1173" i="7"/>
  <c r="B1174" i="7"/>
  <c r="A1173" i="8"/>
  <c r="B1173" i="8"/>
  <c r="C1173" i="8"/>
  <c r="D1173" i="8"/>
  <c r="C1174" i="7"/>
  <c r="B1175" i="7"/>
  <c r="A1174" i="8"/>
  <c r="B1174" i="8"/>
  <c r="C1174" i="8"/>
  <c r="D1174" i="8"/>
  <c r="C1175" i="7"/>
  <c r="B1176" i="7"/>
  <c r="A1175" i="8"/>
  <c r="B1175" i="8"/>
  <c r="C1175" i="8"/>
  <c r="D1175" i="8"/>
  <c r="C1176" i="7"/>
  <c r="B1177" i="7"/>
  <c r="A1176" i="8"/>
  <c r="B1176" i="8"/>
  <c r="C1176" i="8"/>
  <c r="D1176" i="8"/>
  <c r="C1177" i="7"/>
  <c r="B1178" i="7"/>
  <c r="A1177" i="8"/>
  <c r="B1177" i="8"/>
  <c r="C1177" i="8"/>
  <c r="D1177" i="8"/>
  <c r="C1178" i="7"/>
  <c r="B1179" i="7"/>
  <c r="A1178" i="8"/>
  <c r="B1178" i="8"/>
  <c r="C1178" i="8"/>
  <c r="D1178" i="8"/>
  <c r="C1179" i="7"/>
  <c r="B1180" i="7"/>
  <c r="A1179" i="8"/>
  <c r="B1179" i="8"/>
  <c r="C1179" i="8"/>
  <c r="D1179" i="8"/>
  <c r="C1180" i="7"/>
  <c r="B1181" i="7"/>
  <c r="A1180" i="8"/>
  <c r="B1180" i="8"/>
  <c r="C1180" i="8"/>
  <c r="D1180" i="8"/>
  <c r="C1181" i="7"/>
  <c r="B1182" i="7"/>
  <c r="A1181" i="8"/>
  <c r="B1181" i="8"/>
  <c r="C1181" i="8"/>
  <c r="D1181" i="8"/>
  <c r="C1182" i="7"/>
  <c r="B1183" i="7"/>
  <c r="A1182" i="8"/>
  <c r="B1182" i="8"/>
  <c r="C1182" i="8"/>
  <c r="D1182" i="8"/>
  <c r="C1183" i="7"/>
  <c r="B1184" i="7"/>
  <c r="A1183" i="8"/>
  <c r="B1183" i="8"/>
  <c r="C1183" i="8"/>
  <c r="D1183" i="8"/>
  <c r="C1184" i="7"/>
  <c r="B1185" i="7"/>
  <c r="A1184" i="8"/>
  <c r="B1184" i="8"/>
  <c r="C1184" i="8"/>
  <c r="D1184" i="8"/>
  <c r="C1185" i="7"/>
  <c r="B1186" i="7"/>
  <c r="A1185" i="8"/>
  <c r="B1185" i="8"/>
  <c r="C1185" i="8"/>
  <c r="D1185" i="8"/>
  <c r="C1186" i="7"/>
  <c r="B1187" i="7"/>
  <c r="A1186" i="8"/>
  <c r="B1186" i="8"/>
  <c r="C1186" i="8"/>
  <c r="D1186" i="8"/>
  <c r="C1187" i="7"/>
  <c r="B1188" i="7"/>
  <c r="A1187" i="8"/>
  <c r="B1187" i="8"/>
  <c r="C1187" i="8"/>
  <c r="D1187" i="8"/>
  <c r="C1188" i="7"/>
  <c r="B1189" i="7"/>
  <c r="A1188" i="8"/>
  <c r="B1188" i="8"/>
  <c r="C1188" i="8"/>
  <c r="D1188" i="8"/>
  <c r="C1189" i="7"/>
  <c r="B1190" i="7"/>
  <c r="A1189" i="8"/>
  <c r="B1189" i="8"/>
  <c r="C1189" i="8"/>
  <c r="D1189" i="8"/>
  <c r="C1190" i="7"/>
  <c r="B1191" i="7"/>
  <c r="A1190" i="8"/>
  <c r="B1190" i="8"/>
  <c r="C1190" i="8"/>
  <c r="D1190" i="8"/>
  <c r="C1191" i="7"/>
  <c r="B1192" i="7"/>
  <c r="A1191" i="8"/>
  <c r="B1191" i="8"/>
  <c r="C1191" i="8"/>
  <c r="D1191" i="8"/>
  <c r="C1192" i="7"/>
  <c r="B1193" i="7"/>
  <c r="A1192" i="8"/>
  <c r="B1192" i="8"/>
  <c r="C1192" i="8"/>
  <c r="D1192" i="8"/>
  <c r="C1193" i="7"/>
  <c r="B1194" i="7"/>
  <c r="A1193" i="8"/>
  <c r="B1193" i="8"/>
  <c r="C1193" i="8"/>
  <c r="D1193" i="8"/>
  <c r="C1194" i="7"/>
  <c r="B1195" i="7"/>
  <c r="A1194" i="8"/>
  <c r="B1194" i="8"/>
  <c r="C1194" i="8"/>
  <c r="D1194" i="8"/>
  <c r="C1195" i="7"/>
  <c r="B1196" i="7"/>
  <c r="A1195" i="8"/>
  <c r="B1195" i="8"/>
  <c r="C1195" i="8"/>
  <c r="D1195" i="8"/>
  <c r="C1196" i="7"/>
  <c r="B1197" i="7"/>
  <c r="A1196" i="8"/>
  <c r="B1196" i="8"/>
  <c r="C1196" i="8"/>
  <c r="D1196" i="8"/>
  <c r="C1197" i="7"/>
  <c r="B1198" i="7"/>
  <c r="A1197" i="8"/>
  <c r="B1197" i="8"/>
  <c r="C1197" i="8"/>
  <c r="D1197" i="8"/>
  <c r="C1198" i="7"/>
  <c r="B1199" i="7"/>
  <c r="A1198" i="8"/>
  <c r="B1198" i="8"/>
  <c r="C1198" i="8"/>
  <c r="D1198" i="8"/>
  <c r="C1199" i="7"/>
  <c r="B1200" i="7"/>
  <c r="A1199" i="8"/>
  <c r="B1199" i="8"/>
  <c r="C1199" i="8"/>
  <c r="D1199" i="8"/>
  <c r="C1200" i="7"/>
  <c r="B1201" i="7"/>
  <c r="A1200" i="8"/>
  <c r="B1200" i="8"/>
  <c r="C1200" i="8"/>
  <c r="D1200" i="8"/>
  <c r="C1201" i="7"/>
  <c r="B1202" i="7"/>
  <c r="A1201" i="8"/>
  <c r="B1201" i="8"/>
  <c r="C1201" i="8"/>
  <c r="D1201" i="8"/>
  <c r="C1202" i="7"/>
  <c r="B1203" i="7"/>
  <c r="A1202" i="8"/>
  <c r="B1202" i="8"/>
  <c r="C1202" i="8"/>
  <c r="D1202" i="8"/>
  <c r="C1203" i="7"/>
  <c r="B1204" i="7"/>
  <c r="A1203" i="8"/>
  <c r="B1203" i="8"/>
  <c r="C1203" i="8"/>
  <c r="D1203" i="8"/>
  <c r="C1204" i="7"/>
  <c r="B1205" i="7"/>
  <c r="A1204" i="8"/>
  <c r="B1204" i="8"/>
  <c r="C1204" i="8"/>
  <c r="D1204" i="8"/>
  <c r="C1205" i="7"/>
  <c r="B1206" i="7"/>
  <c r="A1205" i="8"/>
  <c r="B1205" i="8"/>
  <c r="C1205" i="8"/>
  <c r="D1205" i="8"/>
  <c r="C1206" i="7"/>
  <c r="B1207" i="7"/>
  <c r="A1206" i="8"/>
  <c r="B1206" i="8"/>
  <c r="C1206" i="8"/>
  <c r="D1206" i="8"/>
  <c r="C1207" i="7"/>
  <c r="B1208" i="7"/>
  <c r="A1207" i="8"/>
  <c r="B1207" i="8"/>
  <c r="C1207" i="8"/>
  <c r="D1207" i="8"/>
  <c r="C1208" i="7"/>
  <c r="B1209" i="7"/>
  <c r="A1208" i="8"/>
  <c r="B1208" i="8"/>
  <c r="C1208" i="8"/>
  <c r="D1208" i="8"/>
  <c r="C1209" i="7"/>
  <c r="B1210" i="7"/>
  <c r="A1209" i="8"/>
  <c r="B1209" i="8"/>
  <c r="C1209" i="8"/>
  <c r="D1209" i="8"/>
  <c r="C1210" i="7"/>
  <c r="B1211" i="7"/>
  <c r="A1210" i="8"/>
  <c r="B1210" i="8"/>
  <c r="C1210" i="8"/>
  <c r="D1210" i="8"/>
  <c r="C1211" i="7"/>
  <c r="B1212" i="7"/>
  <c r="A1211" i="8"/>
  <c r="B1211" i="8"/>
  <c r="C1211" i="8"/>
  <c r="D1211" i="8"/>
  <c r="C1212" i="7"/>
  <c r="B1213" i="7"/>
  <c r="A1212" i="8"/>
  <c r="B1212" i="8"/>
  <c r="C1212" i="8"/>
  <c r="D1212" i="8"/>
  <c r="C1213" i="7"/>
  <c r="B1214" i="7"/>
  <c r="A1213" i="8"/>
  <c r="B1213" i="8"/>
  <c r="C1213" i="8"/>
  <c r="D1213" i="8"/>
  <c r="C1214" i="7"/>
  <c r="B1215" i="7"/>
  <c r="A1214" i="8"/>
  <c r="B1214" i="8"/>
  <c r="C1214" i="8"/>
  <c r="D1214" i="8"/>
  <c r="C1215" i="7"/>
  <c r="B1216" i="7"/>
  <c r="A1215" i="8"/>
  <c r="B1215" i="8"/>
  <c r="C1215" i="8"/>
  <c r="D1215" i="8"/>
  <c r="C1216" i="7"/>
  <c r="B1217" i="7"/>
  <c r="A1216" i="8"/>
  <c r="B1216" i="8"/>
  <c r="C1216" i="8"/>
  <c r="D1216" i="8"/>
  <c r="C1217" i="7"/>
  <c r="B1218" i="7"/>
  <c r="A1217" i="8"/>
  <c r="B1217" i="8"/>
  <c r="C1217" i="8"/>
  <c r="D1217" i="8"/>
  <c r="C1218" i="7"/>
  <c r="B1219" i="7"/>
  <c r="A1218" i="8"/>
  <c r="B1218" i="8"/>
  <c r="C1218" i="8"/>
  <c r="D1218" i="8"/>
  <c r="C1219" i="7"/>
  <c r="B1220" i="7"/>
  <c r="A1219" i="8"/>
  <c r="B1219" i="8"/>
  <c r="C1219" i="8"/>
  <c r="D1219" i="8"/>
  <c r="C1220" i="7"/>
  <c r="B1221" i="7"/>
  <c r="A1220" i="8"/>
  <c r="B1220" i="8"/>
  <c r="C1220" i="8"/>
  <c r="D1220" i="8"/>
  <c r="C1221" i="7"/>
  <c r="B1222" i="7"/>
  <c r="A1221" i="8"/>
  <c r="B1221" i="8"/>
  <c r="C1221" i="8"/>
  <c r="D1221" i="8"/>
  <c r="C1222" i="7"/>
  <c r="B1223" i="7"/>
  <c r="A1222" i="8"/>
  <c r="B1222" i="8"/>
  <c r="C1222" i="8"/>
  <c r="D1222" i="8"/>
  <c r="C1223" i="7"/>
  <c r="B1224" i="7"/>
  <c r="A1223" i="8"/>
  <c r="B1223" i="8"/>
  <c r="C1223" i="8"/>
  <c r="D1223" i="8"/>
  <c r="C1224" i="7"/>
  <c r="B1225" i="7"/>
  <c r="A1224" i="8"/>
  <c r="B1224" i="8"/>
  <c r="C1224" i="8"/>
  <c r="D1224" i="8"/>
  <c r="C1225" i="7"/>
  <c r="B1226" i="7"/>
  <c r="A1225" i="8"/>
  <c r="B1225" i="8"/>
  <c r="C1225" i="8"/>
  <c r="D1225" i="8"/>
  <c r="C1226" i="7"/>
  <c r="B1227" i="7"/>
  <c r="A1226" i="8"/>
  <c r="B1226" i="8"/>
  <c r="C1226" i="8"/>
  <c r="D1226" i="8"/>
  <c r="C1227" i="7"/>
  <c r="D547" i="7"/>
  <c r="D548" i="7"/>
  <c r="D549" i="7"/>
  <c r="D550" i="7"/>
  <c r="D551" i="7"/>
  <c r="D552" i="7"/>
  <c r="D553" i="7"/>
  <c r="D554" i="7"/>
  <c r="D555" i="7"/>
  <c r="D556" i="7"/>
  <c r="D557" i="7"/>
  <c r="D558" i="7"/>
  <c r="D559" i="7"/>
  <c r="D560" i="7"/>
  <c r="D561" i="7"/>
  <c r="D562" i="7"/>
  <c r="D563" i="7"/>
  <c r="D564" i="7"/>
  <c r="D565" i="7"/>
  <c r="D566" i="7"/>
  <c r="D567" i="7"/>
  <c r="D568" i="7"/>
  <c r="D569" i="7"/>
  <c r="D570" i="7"/>
  <c r="D571" i="7"/>
  <c r="D572" i="7"/>
  <c r="D573" i="7"/>
  <c r="D574" i="7"/>
  <c r="D575" i="7"/>
  <c r="D576" i="7"/>
  <c r="D577" i="7"/>
  <c r="D578" i="7"/>
  <c r="D579" i="7"/>
  <c r="D580" i="7"/>
  <c r="D581" i="7"/>
  <c r="D582" i="7"/>
  <c r="D583" i="7"/>
  <c r="D584" i="7"/>
  <c r="D585" i="7"/>
  <c r="D586" i="7"/>
  <c r="D587" i="7"/>
  <c r="D588" i="7"/>
  <c r="D589" i="7"/>
  <c r="D590" i="7"/>
  <c r="D591" i="7"/>
  <c r="D592" i="7"/>
  <c r="D593" i="7"/>
  <c r="D594" i="7"/>
  <c r="D595" i="7"/>
  <c r="D596" i="7"/>
  <c r="D597" i="7"/>
  <c r="D598" i="7"/>
  <c r="D599" i="7"/>
  <c r="D600" i="7"/>
  <c r="D601" i="7"/>
  <c r="D602" i="7"/>
  <c r="D603" i="7"/>
  <c r="D604" i="7"/>
  <c r="D605" i="7"/>
  <c r="D606" i="7"/>
  <c r="D607" i="7"/>
  <c r="D608" i="7"/>
  <c r="D609" i="7"/>
  <c r="D610" i="7"/>
  <c r="D611" i="7"/>
  <c r="D612" i="7"/>
  <c r="D613" i="7"/>
  <c r="D614" i="7"/>
  <c r="D615" i="7"/>
  <c r="D616" i="7"/>
  <c r="D617" i="7"/>
  <c r="D618" i="7"/>
  <c r="D619" i="7"/>
  <c r="D620" i="7"/>
  <c r="D621" i="7"/>
  <c r="D622" i="7"/>
  <c r="D623" i="7"/>
  <c r="D624" i="7"/>
  <c r="D625" i="7"/>
  <c r="D626" i="7"/>
  <c r="D627" i="7"/>
  <c r="D628" i="7"/>
  <c r="D629" i="7"/>
  <c r="D630" i="7"/>
  <c r="D631" i="7"/>
  <c r="D632" i="7"/>
  <c r="D633" i="7"/>
  <c r="D634" i="7"/>
  <c r="D635" i="7"/>
  <c r="D636" i="7"/>
  <c r="D637" i="7"/>
  <c r="D638" i="7"/>
  <c r="D639" i="7"/>
  <c r="D640" i="7"/>
  <c r="D641" i="7"/>
  <c r="D642" i="7"/>
  <c r="D643" i="7"/>
  <c r="D644" i="7"/>
  <c r="D645" i="7"/>
  <c r="D646" i="7"/>
  <c r="D647" i="7"/>
  <c r="D648" i="7"/>
  <c r="D649" i="7"/>
  <c r="D650" i="7"/>
  <c r="D651" i="7"/>
  <c r="D652" i="7"/>
  <c r="D653" i="7"/>
  <c r="D654" i="7"/>
  <c r="D655" i="7"/>
  <c r="D656" i="7"/>
  <c r="D657" i="7"/>
  <c r="D658" i="7"/>
  <c r="D659" i="7"/>
  <c r="D660" i="7"/>
  <c r="D661" i="7"/>
  <c r="D662" i="7"/>
  <c r="D663" i="7"/>
  <c r="D664" i="7"/>
  <c r="D665" i="7"/>
  <c r="D666" i="7"/>
  <c r="D667" i="7"/>
  <c r="D668" i="7"/>
  <c r="D669" i="7"/>
  <c r="D670" i="7"/>
  <c r="D671" i="7"/>
  <c r="D672" i="7"/>
  <c r="D673" i="7"/>
  <c r="D674" i="7"/>
  <c r="D675" i="7"/>
  <c r="D676" i="7"/>
  <c r="D677" i="7"/>
  <c r="D678" i="7"/>
  <c r="D679" i="7"/>
  <c r="D680" i="7"/>
  <c r="D681" i="7"/>
  <c r="D682" i="7"/>
  <c r="D683" i="7"/>
  <c r="D684" i="7"/>
  <c r="D685" i="7"/>
  <c r="D686" i="7"/>
  <c r="D687" i="7"/>
  <c r="D688" i="7"/>
  <c r="D689" i="7"/>
  <c r="D690" i="7"/>
  <c r="D691" i="7"/>
  <c r="D692" i="7"/>
  <c r="D693" i="7"/>
  <c r="D694" i="7"/>
  <c r="D695" i="7"/>
  <c r="D696" i="7"/>
  <c r="D697" i="7"/>
  <c r="D698" i="7"/>
  <c r="D699" i="7"/>
  <c r="D700" i="7"/>
  <c r="D701" i="7"/>
  <c r="D702" i="7"/>
  <c r="D703" i="7"/>
  <c r="D704" i="7"/>
  <c r="D705" i="7"/>
  <c r="D706" i="7"/>
  <c r="D707" i="7"/>
  <c r="D708" i="7"/>
  <c r="D709" i="7"/>
  <c r="D710" i="7"/>
  <c r="D711" i="7"/>
  <c r="D712" i="7"/>
  <c r="D713" i="7"/>
  <c r="D714" i="7"/>
  <c r="D715" i="7"/>
  <c r="D716" i="7"/>
  <c r="D717" i="7"/>
  <c r="D718" i="7"/>
  <c r="D719" i="7"/>
  <c r="D720" i="7"/>
  <c r="D721" i="7"/>
  <c r="D722" i="7"/>
  <c r="D723" i="7"/>
  <c r="D724" i="7"/>
  <c r="D725" i="7"/>
  <c r="D726" i="7"/>
  <c r="D727" i="7"/>
  <c r="D728" i="7"/>
  <c r="D729" i="7"/>
  <c r="D730" i="7"/>
  <c r="D731" i="7"/>
  <c r="D732" i="7"/>
  <c r="D733" i="7"/>
  <c r="D734" i="7"/>
  <c r="D735" i="7"/>
  <c r="D736" i="7"/>
  <c r="D737" i="7"/>
  <c r="D738" i="7"/>
  <c r="D739" i="7"/>
  <c r="D740" i="7"/>
  <c r="D741" i="7"/>
  <c r="D742" i="7"/>
  <c r="D743" i="7"/>
  <c r="D744" i="7"/>
  <c r="D745" i="7"/>
  <c r="D746" i="7"/>
  <c r="D747" i="7"/>
  <c r="D748" i="7"/>
  <c r="D749" i="7"/>
  <c r="D750" i="7"/>
  <c r="D751" i="7"/>
  <c r="D752" i="7"/>
  <c r="D753" i="7"/>
  <c r="D754" i="7"/>
  <c r="D755" i="7"/>
  <c r="D756" i="7"/>
  <c r="D757" i="7"/>
  <c r="D758" i="7"/>
  <c r="D759" i="7"/>
  <c r="D760" i="7"/>
  <c r="D761" i="7"/>
  <c r="D762" i="7"/>
  <c r="D763" i="7"/>
  <c r="D764" i="7"/>
  <c r="D765" i="7"/>
  <c r="D766" i="7"/>
  <c r="D767" i="7"/>
  <c r="D768" i="7"/>
  <c r="D769" i="7"/>
  <c r="D770" i="7"/>
  <c r="D771" i="7"/>
  <c r="D772" i="7"/>
  <c r="D773" i="7"/>
  <c r="D774" i="7"/>
  <c r="D775" i="7"/>
  <c r="D776" i="7"/>
  <c r="D777" i="7"/>
  <c r="D778" i="7"/>
  <c r="D779" i="7"/>
  <c r="D780" i="7"/>
  <c r="D781" i="7"/>
  <c r="D782" i="7"/>
  <c r="D783" i="7"/>
  <c r="D784" i="7"/>
  <c r="D785" i="7"/>
  <c r="D786" i="7"/>
  <c r="D787" i="7"/>
  <c r="D788" i="7"/>
  <c r="D789" i="7"/>
  <c r="D790" i="7"/>
  <c r="D791" i="7"/>
  <c r="D792" i="7"/>
  <c r="D793" i="7"/>
  <c r="D794" i="7"/>
  <c r="D795" i="7"/>
  <c r="D796" i="7"/>
  <c r="D797" i="7"/>
  <c r="D798" i="7"/>
  <c r="D799" i="7"/>
  <c r="D800" i="7"/>
  <c r="D801" i="7"/>
  <c r="D802" i="7"/>
  <c r="D803" i="7"/>
  <c r="D804" i="7"/>
  <c r="D805" i="7"/>
  <c r="D806" i="7"/>
  <c r="D807" i="7"/>
  <c r="D808" i="7"/>
  <c r="D809" i="7"/>
  <c r="D810" i="7"/>
  <c r="D811" i="7"/>
  <c r="D812" i="7"/>
  <c r="D813" i="7"/>
  <c r="D814" i="7"/>
  <c r="D815" i="7"/>
  <c r="D816" i="7"/>
  <c r="D817" i="7"/>
  <c r="D818" i="7"/>
  <c r="D819" i="7"/>
  <c r="D820" i="7"/>
  <c r="D821" i="7"/>
  <c r="D822" i="7"/>
  <c r="D823" i="7"/>
  <c r="D824" i="7"/>
  <c r="D825" i="7"/>
  <c r="D826" i="7"/>
  <c r="D827" i="7"/>
  <c r="D828" i="7"/>
  <c r="D829" i="7"/>
  <c r="D830" i="7"/>
  <c r="D831" i="7"/>
  <c r="D832" i="7"/>
  <c r="D833" i="7"/>
  <c r="D834" i="7"/>
  <c r="D835" i="7"/>
  <c r="D836" i="7"/>
  <c r="D837" i="7"/>
  <c r="D838" i="7"/>
  <c r="D839" i="7"/>
  <c r="D840" i="7"/>
  <c r="D841" i="7"/>
  <c r="D842" i="7"/>
  <c r="D843" i="7"/>
  <c r="D844" i="7"/>
  <c r="D845" i="7"/>
  <c r="D846" i="7"/>
  <c r="D847" i="7"/>
  <c r="D848" i="7"/>
  <c r="D849" i="7"/>
  <c r="D850" i="7"/>
  <c r="D851" i="7"/>
  <c r="D852" i="7"/>
  <c r="D853" i="7"/>
  <c r="D854" i="7"/>
  <c r="D855" i="7"/>
  <c r="D856" i="7"/>
  <c r="D857" i="7"/>
  <c r="D858" i="7"/>
  <c r="D859" i="7"/>
  <c r="D860" i="7"/>
  <c r="D861" i="7"/>
  <c r="D862" i="7"/>
  <c r="D863" i="7"/>
  <c r="D864" i="7"/>
  <c r="D865" i="7"/>
  <c r="D866" i="7"/>
  <c r="D867" i="7"/>
  <c r="D868" i="7"/>
  <c r="D869" i="7"/>
  <c r="D870" i="7"/>
  <c r="D871" i="7"/>
  <c r="D872" i="7"/>
  <c r="D873" i="7"/>
  <c r="D874" i="7"/>
  <c r="D875" i="7"/>
  <c r="D876" i="7"/>
  <c r="D877" i="7"/>
  <c r="D878" i="7"/>
  <c r="D879" i="7"/>
  <c r="D880" i="7"/>
  <c r="D881" i="7"/>
  <c r="D882" i="7"/>
  <c r="D883" i="7"/>
  <c r="D884" i="7"/>
  <c r="D885" i="7"/>
  <c r="D886" i="7"/>
  <c r="D887" i="7"/>
  <c r="D888" i="7"/>
  <c r="D889" i="7"/>
  <c r="D890" i="7"/>
  <c r="D891" i="7"/>
  <c r="D892" i="7"/>
  <c r="D893" i="7"/>
  <c r="D894" i="7"/>
  <c r="D895" i="7"/>
  <c r="D896" i="7"/>
  <c r="D897" i="7"/>
  <c r="D898" i="7"/>
  <c r="D899" i="7"/>
  <c r="D900" i="7"/>
  <c r="D901" i="7"/>
  <c r="D902" i="7"/>
  <c r="D903" i="7"/>
  <c r="D904" i="7"/>
  <c r="D905" i="7"/>
  <c r="D906" i="7"/>
  <c r="D907" i="7"/>
  <c r="D908" i="7"/>
  <c r="D909" i="7"/>
  <c r="D910" i="7"/>
  <c r="D911" i="7"/>
  <c r="D912" i="7"/>
  <c r="D913" i="7"/>
  <c r="D914" i="7"/>
  <c r="D915" i="7"/>
  <c r="D916" i="7"/>
  <c r="D917" i="7"/>
  <c r="D918" i="7"/>
  <c r="D919" i="7"/>
  <c r="D920" i="7"/>
  <c r="D921" i="7"/>
  <c r="D922" i="7"/>
  <c r="D923" i="7"/>
  <c r="D924" i="7"/>
  <c r="D925" i="7"/>
  <c r="D926" i="7"/>
  <c r="D927" i="7"/>
  <c r="D928" i="7"/>
  <c r="D929" i="7"/>
  <c r="D930" i="7"/>
  <c r="D931" i="7"/>
  <c r="D932" i="7"/>
  <c r="D933" i="7"/>
  <c r="D934" i="7"/>
  <c r="D935" i="7"/>
  <c r="D936" i="7"/>
  <c r="D937" i="7"/>
  <c r="D938" i="7"/>
  <c r="D939" i="7"/>
  <c r="D940" i="7"/>
  <c r="D941" i="7"/>
  <c r="D942" i="7"/>
  <c r="D943" i="7"/>
  <c r="D944" i="7"/>
  <c r="D945" i="7"/>
  <c r="D946" i="7"/>
  <c r="D947" i="7"/>
  <c r="D948" i="7"/>
  <c r="D949" i="7"/>
  <c r="D950" i="7"/>
  <c r="D951" i="7"/>
  <c r="D952" i="7"/>
  <c r="D953" i="7"/>
  <c r="D954" i="7"/>
  <c r="D955" i="7"/>
  <c r="D956" i="7"/>
  <c r="D957" i="7"/>
  <c r="D958" i="7"/>
  <c r="D959" i="7"/>
  <c r="D960" i="7"/>
  <c r="D961" i="7"/>
  <c r="D962" i="7"/>
  <c r="D963" i="7"/>
  <c r="D964" i="7"/>
  <c r="D965" i="7"/>
  <c r="D966" i="7"/>
  <c r="D967" i="7"/>
  <c r="D968" i="7"/>
  <c r="D969" i="7"/>
  <c r="D970" i="7"/>
  <c r="D971" i="7"/>
  <c r="D972" i="7"/>
  <c r="D973" i="7"/>
  <c r="D974" i="7"/>
  <c r="D975" i="7"/>
  <c r="D976" i="7"/>
  <c r="D977" i="7"/>
  <c r="D978" i="7"/>
  <c r="D979" i="7"/>
  <c r="D980" i="7"/>
  <c r="D981" i="7"/>
  <c r="D982" i="7"/>
  <c r="D983" i="7"/>
  <c r="D984" i="7"/>
  <c r="D985" i="7"/>
  <c r="D986" i="7"/>
  <c r="D987" i="7"/>
  <c r="D988" i="7"/>
  <c r="D989" i="7"/>
  <c r="D990" i="7"/>
  <c r="D991" i="7"/>
  <c r="D992" i="7"/>
  <c r="D993" i="7"/>
  <c r="D994" i="7"/>
  <c r="D995" i="7"/>
  <c r="D996" i="7"/>
  <c r="D997" i="7"/>
  <c r="D998" i="7"/>
  <c r="D999" i="7"/>
  <c r="D1000" i="7"/>
  <c r="D1001" i="7"/>
  <c r="D1002" i="7"/>
  <c r="D1003" i="7"/>
  <c r="D1004" i="7"/>
  <c r="D1005" i="7"/>
  <c r="D1006" i="7"/>
  <c r="D1007" i="7"/>
  <c r="D1008" i="7"/>
  <c r="D1009" i="7"/>
  <c r="D1010" i="7"/>
  <c r="D1011" i="7"/>
  <c r="D1012" i="7"/>
  <c r="D1013" i="7"/>
  <c r="D1014" i="7"/>
  <c r="D1015" i="7"/>
  <c r="D1016" i="7"/>
  <c r="D1017" i="7"/>
  <c r="D1018" i="7"/>
  <c r="D1019" i="7"/>
  <c r="D1020" i="7"/>
  <c r="D1021" i="7"/>
  <c r="D1022" i="7"/>
  <c r="D1023" i="7"/>
  <c r="D1024" i="7"/>
  <c r="D1025" i="7"/>
  <c r="D1026" i="7"/>
  <c r="D1027" i="7"/>
  <c r="D1028" i="7"/>
  <c r="D1029" i="7"/>
  <c r="D1030" i="7"/>
  <c r="D1031" i="7"/>
  <c r="D1032" i="7"/>
  <c r="D1033" i="7"/>
  <c r="D1034" i="7"/>
  <c r="D1035" i="7"/>
  <c r="D1036" i="7"/>
  <c r="D1037" i="7"/>
  <c r="D1038" i="7"/>
  <c r="D1039" i="7"/>
  <c r="D1040" i="7"/>
  <c r="D1041" i="7"/>
  <c r="D1042" i="7"/>
  <c r="D1043" i="7"/>
  <c r="D1044" i="7"/>
  <c r="D1045" i="7"/>
  <c r="D1046" i="7"/>
  <c r="D1047" i="7"/>
  <c r="D1048" i="7"/>
  <c r="D1049" i="7"/>
  <c r="D1050" i="7"/>
  <c r="D1051" i="7"/>
  <c r="D1052" i="7"/>
  <c r="D1053" i="7"/>
  <c r="D1054" i="7"/>
  <c r="D1055" i="7"/>
  <c r="D1056" i="7"/>
  <c r="D1057" i="7"/>
  <c r="D1058" i="7"/>
  <c r="D1059" i="7"/>
  <c r="D1060" i="7"/>
  <c r="D1061" i="7"/>
  <c r="D1062" i="7"/>
  <c r="D1063" i="7"/>
  <c r="D1064" i="7"/>
  <c r="D1065" i="7"/>
  <c r="D1066" i="7"/>
  <c r="D1067" i="7"/>
  <c r="D1068" i="7"/>
  <c r="D1069" i="7"/>
  <c r="D1070" i="7"/>
  <c r="D1071" i="7"/>
  <c r="D1072" i="7"/>
  <c r="D1073" i="7"/>
  <c r="D1074" i="7"/>
  <c r="D1075" i="7"/>
  <c r="D1076" i="7"/>
  <c r="D1077" i="7"/>
  <c r="D1078" i="7"/>
  <c r="D1079" i="7"/>
  <c r="D1080" i="7"/>
  <c r="D1081" i="7"/>
  <c r="D1082" i="7"/>
  <c r="D1083" i="7"/>
  <c r="D1084" i="7"/>
  <c r="D1085" i="7"/>
  <c r="D1086" i="7"/>
  <c r="D1087" i="7"/>
  <c r="D1088" i="7"/>
  <c r="D1089" i="7"/>
  <c r="D1090" i="7"/>
  <c r="D1091" i="7"/>
  <c r="D1092" i="7"/>
  <c r="D1093" i="7"/>
  <c r="D1094" i="7"/>
  <c r="D1095" i="7"/>
  <c r="D1096" i="7"/>
  <c r="D1097" i="7"/>
  <c r="D1098" i="7"/>
  <c r="D1099" i="7"/>
  <c r="D1100" i="7"/>
  <c r="D1101" i="7"/>
  <c r="D1102" i="7"/>
  <c r="D1103" i="7"/>
  <c r="D1104" i="7"/>
  <c r="D1105" i="7"/>
  <c r="D1106" i="7"/>
  <c r="D1107" i="7"/>
  <c r="D1108" i="7"/>
  <c r="D1109" i="7"/>
  <c r="D1110" i="7"/>
  <c r="D1111" i="7"/>
  <c r="D1112" i="7"/>
  <c r="D1113" i="7"/>
  <c r="D1114" i="7"/>
  <c r="D1115" i="7"/>
  <c r="D1116" i="7"/>
  <c r="D1117" i="7"/>
  <c r="D1118" i="7"/>
  <c r="D1119" i="7"/>
  <c r="D1120" i="7"/>
  <c r="D1121" i="7"/>
  <c r="D1122" i="7"/>
  <c r="D1123" i="7"/>
  <c r="D1124" i="7"/>
  <c r="D1125" i="7"/>
  <c r="D1126" i="7"/>
  <c r="D1127" i="7"/>
  <c r="D1128" i="7"/>
  <c r="D1129" i="7"/>
  <c r="D1130" i="7"/>
  <c r="D1131" i="7"/>
  <c r="D1132" i="7"/>
  <c r="D1133" i="7"/>
  <c r="D1134" i="7"/>
  <c r="D1135" i="7"/>
  <c r="D1136" i="7"/>
  <c r="D1137" i="7"/>
  <c r="D1138" i="7"/>
  <c r="D1139" i="7"/>
  <c r="D1140" i="7"/>
  <c r="D1141" i="7"/>
  <c r="D1142" i="7"/>
  <c r="D1143" i="7"/>
  <c r="D1144" i="7"/>
  <c r="D1145" i="7"/>
  <c r="D1146" i="7"/>
  <c r="D1147" i="7"/>
  <c r="D1148" i="7"/>
  <c r="D1149" i="7"/>
  <c r="D1150" i="7"/>
  <c r="D1151" i="7"/>
  <c r="D1152" i="7"/>
  <c r="D1153" i="7"/>
  <c r="D1154" i="7"/>
  <c r="D1155" i="7"/>
  <c r="D1156" i="7"/>
  <c r="D1157" i="7"/>
  <c r="D1158" i="7"/>
  <c r="D1159" i="7"/>
  <c r="D1160" i="7"/>
  <c r="D1161" i="7"/>
  <c r="D1162" i="7"/>
  <c r="D1163" i="7"/>
  <c r="D1164" i="7"/>
  <c r="D1165" i="7"/>
  <c r="D1166" i="7"/>
  <c r="D1167" i="7"/>
  <c r="D1168" i="7"/>
  <c r="D1169" i="7"/>
  <c r="D1170" i="7"/>
  <c r="D1171" i="7"/>
  <c r="D1172" i="7"/>
  <c r="D1173" i="7"/>
  <c r="D1174" i="7"/>
  <c r="D1175" i="7"/>
  <c r="D1176" i="7"/>
  <c r="D1177" i="7"/>
  <c r="D1178" i="7"/>
  <c r="D1179" i="7"/>
  <c r="D1180" i="7"/>
  <c r="D1181" i="7"/>
  <c r="D1182" i="7"/>
  <c r="D1183" i="7"/>
  <c r="D1184" i="7"/>
  <c r="D1185" i="7"/>
  <c r="D1186" i="7"/>
  <c r="D1187" i="7"/>
  <c r="D1188" i="7"/>
  <c r="D1189" i="7"/>
  <c r="D1190" i="7"/>
  <c r="D1191" i="7"/>
  <c r="D1192" i="7"/>
  <c r="D1193" i="7"/>
  <c r="D1194" i="7"/>
  <c r="D1195" i="7"/>
  <c r="D1196" i="7"/>
  <c r="D1197" i="7"/>
  <c r="D1198" i="7"/>
  <c r="D1199" i="7"/>
  <c r="D1200" i="7"/>
  <c r="D1201" i="7"/>
  <c r="D1202" i="7"/>
  <c r="D1203" i="7"/>
  <c r="D1204" i="7"/>
  <c r="D1205" i="7"/>
  <c r="D1206" i="7"/>
  <c r="D1207" i="7"/>
  <c r="D1208" i="7"/>
  <c r="D1209" i="7"/>
  <c r="D1210" i="7"/>
  <c r="D1211" i="7"/>
  <c r="D1212" i="7"/>
  <c r="D1213" i="7"/>
  <c r="D1214" i="7"/>
  <c r="D1215" i="7"/>
  <c r="D1216" i="7"/>
  <c r="D1217" i="7"/>
  <c r="D1218" i="7"/>
  <c r="D1219" i="7"/>
  <c r="D1220" i="7"/>
  <c r="D1221" i="7"/>
  <c r="D1222" i="7"/>
  <c r="D1223" i="7"/>
  <c r="D1224" i="7"/>
  <c r="D1225" i="7"/>
  <c r="D1226" i="7"/>
  <c r="D1227" i="7"/>
  <c r="G1" i="7"/>
  <c r="H1" i="7"/>
  <c r="I1" i="7"/>
  <c r="J1" i="7"/>
  <c r="K1" i="7"/>
  <c r="L1" i="7"/>
  <c r="M1" i="7"/>
  <c r="N1" i="7"/>
  <c r="O1" i="7"/>
  <c r="P1" i="7"/>
  <c r="Q1" i="7"/>
  <c r="R1" i="7"/>
  <c r="S1" i="7"/>
  <c r="T1" i="7"/>
  <c r="U1" i="7"/>
  <c r="V1" i="7"/>
  <c r="W1" i="7"/>
  <c r="X1" i="7"/>
  <c r="Y1" i="7"/>
  <c r="C27" i="6"/>
  <c r="O27" i="6"/>
  <c r="Y4" i="7"/>
  <c r="C26" i="6"/>
  <c r="O26" i="6"/>
  <c r="X4" i="7"/>
  <c r="C25" i="6"/>
  <c r="O25" i="6"/>
  <c r="W4" i="7"/>
  <c r="C24" i="6"/>
  <c r="O24" i="6"/>
  <c r="V4" i="7"/>
  <c r="C23" i="6"/>
  <c r="O23" i="6"/>
  <c r="U4" i="7"/>
  <c r="C22" i="6"/>
  <c r="O22" i="6"/>
  <c r="T4" i="7"/>
  <c r="C21" i="6"/>
  <c r="O21" i="6"/>
  <c r="S4" i="7"/>
  <c r="C20" i="6"/>
  <c r="O20" i="6"/>
  <c r="R4" i="7"/>
  <c r="C19" i="6"/>
  <c r="O19" i="6"/>
  <c r="Q4" i="7"/>
  <c r="C18" i="6"/>
  <c r="O18" i="6"/>
  <c r="P4" i="7"/>
  <c r="C17" i="6"/>
  <c r="C8" i="6"/>
  <c r="C9" i="6"/>
  <c r="C10" i="6"/>
  <c r="C11" i="6"/>
  <c r="C12" i="6"/>
  <c r="C13" i="6"/>
  <c r="C14" i="6"/>
  <c r="C15" i="6"/>
  <c r="C16" i="6"/>
  <c r="R10" i="6" a="1"/>
  <c r="R10" i="6"/>
  <c r="D17" i="6"/>
  <c r="N17" i="6"/>
  <c r="G17" i="6"/>
  <c r="H17" i="6"/>
  <c r="I17" i="6"/>
  <c r="J17" i="6"/>
  <c r="K17" i="6"/>
  <c r="L17" i="6"/>
  <c r="M17" i="6"/>
  <c r="O17" i="6"/>
  <c r="O4" i="7"/>
  <c r="D16" i="6"/>
  <c r="N16" i="6"/>
  <c r="G16" i="6"/>
  <c r="H16" i="6"/>
  <c r="I16" i="6"/>
  <c r="J16" i="6"/>
  <c r="K16" i="6"/>
  <c r="R13" i="6"/>
  <c r="R16" i="6"/>
  <c r="L16" i="6"/>
  <c r="M16" i="6"/>
  <c r="O16" i="6"/>
  <c r="N4" i="7"/>
  <c r="G15" i="6"/>
  <c r="H15" i="6"/>
  <c r="I15" i="6"/>
  <c r="J15" i="6"/>
  <c r="K15" i="6"/>
  <c r="L15" i="6"/>
  <c r="M15" i="6"/>
  <c r="D15" i="6"/>
  <c r="E15" i="6"/>
  <c r="E8" i="6"/>
  <c r="E9" i="6"/>
  <c r="E10" i="6"/>
  <c r="E11" i="6"/>
  <c r="E12" i="6"/>
  <c r="E13" i="6"/>
  <c r="E14" i="6"/>
  <c r="E16" i="6"/>
  <c r="E17" i="6"/>
  <c r="E18" i="6"/>
  <c r="E19" i="6"/>
  <c r="E20" i="6"/>
  <c r="E21" i="6"/>
  <c r="E22" i="6"/>
  <c r="E23" i="6"/>
  <c r="E24" i="6"/>
  <c r="E25" i="6"/>
  <c r="E26" i="6"/>
  <c r="E27" i="6"/>
  <c r="F15" i="6"/>
  <c r="N15" i="6"/>
  <c r="O15" i="6"/>
  <c r="M4" i="7"/>
  <c r="G14" i="6"/>
  <c r="H14" i="6"/>
  <c r="I14" i="6"/>
  <c r="J14" i="6"/>
  <c r="K14" i="6"/>
  <c r="L14" i="6"/>
  <c r="M14" i="6"/>
  <c r="D14" i="6"/>
  <c r="F14" i="6"/>
  <c r="N14" i="6"/>
  <c r="O14" i="6"/>
  <c r="L4" i="7"/>
  <c r="G13" i="6"/>
  <c r="H13" i="6"/>
  <c r="I13" i="6"/>
  <c r="J13" i="6"/>
  <c r="K13" i="6"/>
  <c r="L13" i="6"/>
  <c r="M13" i="6"/>
  <c r="F13" i="6"/>
  <c r="D13" i="6"/>
  <c r="N13" i="6"/>
  <c r="O13" i="6"/>
  <c r="K4" i="7"/>
  <c r="G12" i="6"/>
  <c r="H12" i="6"/>
  <c r="I12" i="6"/>
  <c r="J12" i="6"/>
  <c r="K12" i="6"/>
  <c r="L12" i="6"/>
  <c r="M12" i="6"/>
  <c r="F12" i="6"/>
  <c r="D12" i="6"/>
  <c r="N12" i="6"/>
  <c r="O12" i="6"/>
  <c r="J4" i="7"/>
  <c r="G11" i="6"/>
  <c r="H11" i="6"/>
  <c r="I11" i="6"/>
  <c r="J11" i="6"/>
  <c r="K11" i="6"/>
  <c r="L11" i="6"/>
  <c r="M11" i="6"/>
  <c r="F11" i="6"/>
  <c r="D11" i="6"/>
  <c r="N11" i="6"/>
  <c r="O11" i="6"/>
  <c r="I4" i="7"/>
  <c r="G10" i="6"/>
  <c r="H10" i="6"/>
  <c r="I10" i="6"/>
  <c r="J10" i="6"/>
  <c r="K10" i="6"/>
  <c r="L10" i="6"/>
  <c r="M10" i="6"/>
  <c r="F10" i="6"/>
  <c r="D10" i="6"/>
  <c r="N10" i="6"/>
  <c r="O10" i="6"/>
  <c r="H4" i="7"/>
  <c r="G9" i="6"/>
  <c r="H9" i="6"/>
  <c r="I9" i="6"/>
  <c r="J9" i="6"/>
  <c r="K9" i="6"/>
  <c r="L9" i="6"/>
  <c r="M9" i="6"/>
  <c r="F9" i="6"/>
  <c r="D9" i="6"/>
  <c r="N9" i="6"/>
  <c r="O9" i="6"/>
  <c r="G4" i="7"/>
  <c r="G8" i="6"/>
  <c r="H8" i="6"/>
  <c r="I8" i="6"/>
  <c r="J8" i="6"/>
  <c r="K8" i="6"/>
  <c r="L8" i="6"/>
  <c r="M8" i="6"/>
  <c r="F8" i="6"/>
  <c r="D8" i="6"/>
  <c r="N8" i="6"/>
  <c r="O8" i="6"/>
  <c r="F4" i="7"/>
  <c r="Y2" i="7"/>
  <c r="Y1227" i="7"/>
  <c r="X2" i="7"/>
  <c r="X1227" i="7"/>
  <c r="W2" i="7"/>
  <c r="W1227" i="7"/>
  <c r="V2" i="7"/>
  <c r="V1227" i="7"/>
  <c r="U2" i="7"/>
  <c r="U1227" i="7"/>
  <c r="T2" i="7"/>
  <c r="T1227" i="7"/>
  <c r="S2" i="7"/>
  <c r="S1227" i="7"/>
  <c r="R2" i="7"/>
  <c r="R1227" i="7"/>
  <c r="Q2" i="7"/>
  <c r="Q1227" i="7"/>
  <c r="P2" i="7"/>
  <c r="P1227" i="7"/>
  <c r="O2" i="7"/>
  <c r="O1227" i="7"/>
  <c r="N2" i="7"/>
  <c r="N1227" i="7"/>
  <c r="M2" i="7"/>
  <c r="M1227" i="7"/>
  <c r="L2" i="7"/>
  <c r="L1227" i="7"/>
  <c r="K2" i="7"/>
  <c r="K1227" i="7"/>
  <c r="J2" i="7"/>
  <c r="J1227" i="7"/>
  <c r="I2" i="7"/>
  <c r="I3" i="7"/>
  <c r="H2" i="8"/>
  <c r="H3" i="8"/>
  <c r="H1226" i="8"/>
  <c r="I1227" i="7"/>
  <c r="H2" i="7"/>
  <c r="H3" i="7"/>
  <c r="G2" i="8"/>
  <c r="G3" i="8"/>
  <c r="G1226" i="8"/>
  <c r="H1227" i="7"/>
  <c r="G2" i="7"/>
  <c r="G3" i="7"/>
  <c r="F2" i="8"/>
  <c r="F3" i="8"/>
  <c r="F1226" i="8"/>
  <c r="G1227" i="7"/>
  <c r="F2" i="7"/>
  <c r="F3" i="7"/>
  <c r="E2" i="8"/>
  <c r="E3" i="8"/>
  <c r="E1226" i="8"/>
  <c r="F1227" i="7"/>
  <c r="Y1226" i="7"/>
  <c r="X1226" i="7"/>
  <c r="W1226" i="7"/>
  <c r="V1226" i="7"/>
  <c r="U1226" i="7"/>
  <c r="T1226" i="7"/>
  <c r="S1226" i="7"/>
  <c r="R1226" i="7"/>
  <c r="Q1226" i="7"/>
  <c r="P1226" i="7"/>
  <c r="O1226" i="7"/>
  <c r="N1226" i="7"/>
  <c r="M1226" i="7"/>
  <c r="L1226" i="7"/>
  <c r="K1226" i="7"/>
  <c r="J1226" i="7"/>
  <c r="H1225" i="8"/>
  <c r="I1226" i="7"/>
  <c r="G1225" i="8"/>
  <c r="H1226" i="7"/>
  <c r="F1225" i="8"/>
  <c r="G1226" i="7"/>
  <c r="E1225" i="8"/>
  <c r="F1226" i="7"/>
  <c r="Y1225" i="7"/>
  <c r="X1225" i="7"/>
  <c r="W1225" i="7"/>
  <c r="V1225" i="7"/>
  <c r="U1225" i="7"/>
  <c r="T1225" i="7"/>
  <c r="S1225" i="7"/>
  <c r="R1225" i="7"/>
  <c r="Q1225" i="7"/>
  <c r="P1225" i="7"/>
  <c r="O1225" i="7"/>
  <c r="N1225" i="7"/>
  <c r="M1225" i="7"/>
  <c r="L1225" i="7"/>
  <c r="K1225" i="7"/>
  <c r="J1225" i="7"/>
  <c r="H1224" i="8"/>
  <c r="I1225" i="7"/>
  <c r="G1224" i="8"/>
  <c r="H1225" i="7"/>
  <c r="F1224" i="8"/>
  <c r="G1225" i="7"/>
  <c r="E1224" i="8"/>
  <c r="F1225" i="7"/>
  <c r="Y1224" i="7"/>
  <c r="X1224" i="7"/>
  <c r="W1224" i="7"/>
  <c r="V1224" i="7"/>
  <c r="U1224" i="7"/>
  <c r="T1224" i="7"/>
  <c r="S1224" i="7"/>
  <c r="R1224" i="7"/>
  <c r="Q1224" i="7"/>
  <c r="P1224" i="7"/>
  <c r="O1224" i="7"/>
  <c r="N1224" i="7"/>
  <c r="M1224" i="7"/>
  <c r="L1224" i="7"/>
  <c r="K1224" i="7"/>
  <c r="J1224" i="7"/>
  <c r="H1223" i="8"/>
  <c r="I1224" i="7"/>
  <c r="G1223" i="8"/>
  <c r="H1224" i="7"/>
  <c r="F1223" i="8"/>
  <c r="G1224" i="7"/>
  <c r="E1223" i="8"/>
  <c r="F1224" i="7"/>
  <c r="Y1223" i="7"/>
  <c r="X1223" i="7"/>
  <c r="W1223" i="7"/>
  <c r="V1223" i="7"/>
  <c r="U1223" i="7"/>
  <c r="T1223" i="7"/>
  <c r="S1223" i="7"/>
  <c r="R1223" i="7"/>
  <c r="Q1223" i="7"/>
  <c r="P1223" i="7"/>
  <c r="O1223" i="7"/>
  <c r="N1223" i="7"/>
  <c r="M1223" i="7"/>
  <c r="L1223" i="7"/>
  <c r="K1223" i="7"/>
  <c r="J1223" i="7"/>
  <c r="H1222" i="8"/>
  <c r="I1223" i="7"/>
  <c r="G1222" i="8"/>
  <c r="H1223" i="7"/>
  <c r="F1222" i="8"/>
  <c r="G1223" i="7"/>
  <c r="E1222" i="8"/>
  <c r="F1223" i="7"/>
  <c r="Y1222" i="7"/>
  <c r="X1222" i="7"/>
  <c r="W1222" i="7"/>
  <c r="V1222" i="7"/>
  <c r="U1222" i="7"/>
  <c r="T1222" i="7"/>
  <c r="S1222" i="7"/>
  <c r="R1222" i="7"/>
  <c r="Q1222" i="7"/>
  <c r="P1222" i="7"/>
  <c r="O1222" i="7"/>
  <c r="N1222" i="7"/>
  <c r="M1222" i="7"/>
  <c r="L1222" i="7"/>
  <c r="K1222" i="7"/>
  <c r="J1222" i="7"/>
  <c r="H1221" i="8"/>
  <c r="I1222" i="7"/>
  <c r="G1221" i="8"/>
  <c r="H1222" i="7"/>
  <c r="F1221" i="8"/>
  <c r="G1222" i="7"/>
  <c r="E1221" i="8"/>
  <c r="F1222" i="7"/>
  <c r="Y1221" i="7"/>
  <c r="X1221" i="7"/>
  <c r="W1221" i="7"/>
  <c r="V1221" i="7"/>
  <c r="U1221" i="7"/>
  <c r="T1221" i="7"/>
  <c r="S1221" i="7"/>
  <c r="R1221" i="7"/>
  <c r="Q1221" i="7"/>
  <c r="P1221" i="7"/>
  <c r="O1221" i="7"/>
  <c r="N1221" i="7"/>
  <c r="M1221" i="7"/>
  <c r="L1221" i="7"/>
  <c r="K1221" i="7"/>
  <c r="J1221" i="7"/>
  <c r="H1220" i="8"/>
  <c r="I1221" i="7"/>
  <c r="G1220" i="8"/>
  <c r="H1221" i="7"/>
  <c r="F1220" i="8"/>
  <c r="G1221" i="7"/>
  <c r="E1220" i="8"/>
  <c r="F1221" i="7"/>
  <c r="Y1220" i="7"/>
  <c r="X1220" i="7"/>
  <c r="W1220" i="7"/>
  <c r="V1220" i="7"/>
  <c r="U1220" i="7"/>
  <c r="T1220" i="7"/>
  <c r="S1220" i="7"/>
  <c r="R1220" i="7"/>
  <c r="Q1220" i="7"/>
  <c r="P1220" i="7"/>
  <c r="O1220" i="7"/>
  <c r="N1220" i="7"/>
  <c r="M1220" i="7"/>
  <c r="L1220" i="7"/>
  <c r="K1220" i="7"/>
  <c r="J1220" i="7"/>
  <c r="H1219" i="8"/>
  <c r="I1220" i="7"/>
  <c r="G1219" i="8"/>
  <c r="H1220" i="7"/>
  <c r="F1219" i="8"/>
  <c r="G1220" i="7"/>
  <c r="E1219" i="8"/>
  <c r="F1220" i="7"/>
  <c r="Y1219" i="7"/>
  <c r="X1219" i="7"/>
  <c r="W1219" i="7"/>
  <c r="V1219" i="7"/>
  <c r="U1219" i="7"/>
  <c r="T1219" i="7"/>
  <c r="S1219" i="7"/>
  <c r="R1219" i="7"/>
  <c r="Q1219" i="7"/>
  <c r="P1219" i="7"/>
  <c r="O1219" i="7"/>
  <c r="N1219" i="7"/>
  <c r="M1219" i="7"/>
  <c r="L1219" i="7"/>
  <c r="K1219" i="7"/>
  <c r="J1219" i="7"/>
  <c r="H1218" i="8"/>
  <c r="I1219" i="7"/>
  <c r="G1218" i="8"/>
  <c r="H1219" i="7"/>
  <c r="F1218" i="8"/>
  <c r="G1219" i="7"/>
  <c r="E1218" i="8"/>
  <c r="F1219" i="7"/>
  <c r="Y1218" i="7"/>
  <c r="X1218" i="7"/>
  <c r="W1218" i="7"/>
  <c r="V1218" i="7"/>
  <c r="U1218" i="7"/>
  <c r="T1218" i="7"/>
  <c r="S1218" i="7"/>
  <c r="R1218" i="7"/>
  <c r="Q1218" i="7"/>
  <c r="P1218" i="7"/>
  <c r="O1218" i="7"/>
  <c r="N1218" i="7"/>
  <c r="M1218" i="7"/>
  <c r="L1218" i="7"/>
  <c r="K1218" i="7"/>
  <c r="J1218" i="7"/>
  <c r="H1217" i="8"/>
  <c r="I1218" i="7"/>
  <c r="G1217" i="8"/>
  <c r="H1218" i="7"/>
  <c r="F1217" i="8"/>
  <c r="G1218" i="7"/>
  <c r="E1217" i="8"/>
  <c r="F1218" i="7"/>
  <c r="Y1217" i="7"/>
  <c r="X1217" i="7"/>
  <c r="W1217" i="7"/>
  <c r="V1217" i="7"/>
  <c r="U1217" i="7"/>
  <c r="T1217" i="7"/>
  <c r="S1217" i="7"/>
  <c r="R1217" i="7"/>
  <c r="Q1217" i="7"/>
  <c r="P1217" i="7"/>
  <c r="O1217" i="7"/>
  <c r="N1217" i="7"/>
  <c r="M1217" i="7"/>
  <c r="L1217" i="7"/>
  <c r="K1217" i="7"/>
  <c r="J1217" i="7"/>
  <c r="H1216" i="8"/>
  <c r="I1217" i="7"/>
  <c r="G1216" i="8"/>
  <c r="H1217" i="7"/>
  <c r="F1216" i="8"/>
  <c r="G1217" i="7"/>
  <c r="E1216" i="8"/>
  <c r="F1217" i="7"/>
  <c r="Y1216" i="7"/>
  <c r="X1216" i="7"/>
  <c r="W1216" i="7"/>
  <c r="V1216" i="7"/>
  <c r="U1216" i="7"/>
  <c r="T1216" i="7"/>
  <c r="S1216" i="7"/>
  <c r="R1216" i="7"/>
  <c r="Q1216" i="7"/>
  <c r="P1216" i="7"/>
  <c r="O1216" i="7"/>
  <c r="N1216" i="7"/>
  <c r="M1216" i="7"/>
  <c r="L1216" i="7"/>
  <c r="K1216" i="7"/>
  <c r="J1216" i="7"/>
  <c r="H1215" i="8"/>
  <c r="I1216" i="7"/>
  <c r="G1215" i="8"/>
  <c r="H1216" i="7"/>
  <c r="F1215" i="8"/>
  <c r="G1216" i="7"/>
  <c r="E1215" i="8"/>
  <c r="F1216" i="7"/>
  <c r="Y1215" i="7"/>
  <c r="X1215" i="7"/>
  <c r="W1215" i="7"/>
  <c r="V1215" i="7"/>
  <c r="U1215" i="7"/>
  <c r="T1215" i="7"/>
  <c r="S1215" i="7"/>
  <c r="R1215" i="7"/>
  <c r="Q1215" i="7"/>
  <c r="P1215" i="7"/>
  <c r="O1215" i="7"/>
  <c r="N1215" i="7"/>
  <c r="M1215" i="7"/>
  <c r="L1215" i="7"/>
  <c r="K1215" i="7"/>
  <c r="J1215" i="7"/>
  <c r="H1214" i="8"/>
  <c r="I1215" i="7"/>
  <c r="G1214" i="8"/>
  <c r="H1215" i="7"/>
  <c r="F1214" i="8"/>
  <c r="G1215" i="7"/>
  <c r="E1214" i="8"/>
  <c r="F1215" i="7"/>
  <c r="Y1214" i="7"/>
  <c r="X1214" i="7"/>
  <c r="W1214" i="7"/>
  <c r="V1214" i="7"/>
  <c r="U1214" i="7"/>
  <c r="T1214" i="7"/>
  <c r="S1214" i="7"/>
  <c r="R1214" i="7"/>
  <c r="Q1214" i="7"/>
  <c r="P1214" i="7"/>
  <c r="O1214" i="7"/>
  <c r="N1214" i="7"/>
  <c r="M1214" i="7"/>
  <c r="L1214" i="7"/>
  <c r="K1214" i="7"/>
  <c r="J1214" i="7"/>
  <c r="H1213" i="8"/>
  <c r="I1214" i="7"/>
  <c r="G1213" i="8"/>
  <c r="H1214" i="7"/>
  <c r="F1213" i="8"/>
  <c r="G1214" i="7"/>
  <c r="E1213" i="8"/>
  <c r="F1214" i="7"/>
  <c r="Y1213" i="7"/>
  <c r="X1213" i="7"/>
  <c r="W1213" i="7"/>
  <c r="V1213" i="7"/>
  <c r="U1213" i="7"/>
  <c r="T1213" i="7"/>
  <c r="S1213" i="7"/>
  <c r="R1213" i="7"/>
  <c r="Q1213" i="7"/>
  <c r="P1213" i="7"/>
  <c r="O1213" i="7"/>
  <c r="N1213" i="7"/>
  <c r="M1213" i="7"/>
  <c r="L1213" i="7"/>
  <c r="K1213" i="7"/>
  <c r="J1213" i="7"/>
  <c r="H1212" i="8"/>
  <c r="I1213" i="7"/>
  <c r="G1212" i="8"/>
  <c r="H1213" i="7"/>
  <c r="F1212" i="8"/>
  <c r="G1213" i="7"/>
  <c r="E1212" i="8"/>
  <c r="F1213" i="7"/>
  <c r="Y1212" i="7"/>
  <c r="X1212" i="7"/>
  <c r="W1212" i="7"/>
  <c r="V1212" i="7"/>
  <c r="U1212" i="7"/>
  <c r="T1212" i="7"/>
  <c r="S1212" i="7"/>
  <c r="R1212" i="7"/>
  <c r="Q1212" i="7"/>
  <c r="P1212" i="7"/>
  <c r="O1212" i="7"/>
  <c r="N1212" i="7"/>
  <c r="M1212" i="7"/>
  <c r="L1212" i="7"/>
  <c r="K1212" i="7"/>
  <c r="J1212" i="7"/>
  <c r="H1211" i="8"/>
  <c r="I1212" i="7"/>
  <c r="G1211" i="8"/>
  <c r="H1212" i="7"/>
  <c r="F1211" i="8"/>
  <c r="G1212" i="7"/>
  <c r="E1211" i="8"/>
  <c r="F1212" i="7"/>
  <c r="Y1211" i="7"/>
  <c r="X1211" i="7"/>
  <c r="W1211" i="7"/>
  <c r="V1211" i="7"/>
  <c r="U1211" i="7"/>
  <c r="T1211" i="7"/>
  <c r="S1211" i="7"/>
  <c r="R1211" i="7"/>
  <c r="Q1211" i="7"/>
  <c r="P1211" i="7"/>
  <c r="O1211" i="7"/>
  <c r="N1211" i="7"/>
  <c r="M1211" i="7"/>
  <c r="L1211" i="7"/>
  <c r="K1211" i="7"/>
  <c r="J1211" i="7"/>
  <c r="H1210" i="8"/>
  <c r="I1211" i="7"/>
  <c r="G1210" i="8"/>
  <c r="H1211" i="7"/>
  <c r="F1210" i="8"/>
  <c r="G1211" i="7"/>
  <c r="E1210" i="8"/>
  <c r="F1211" i="7"/>
  <c r="Y1210" i="7"/>
  <c r="X1210" i="7"/>
  <c r="W1210" i="7"/>
  <c r="V1210" i="7"/>
  <c r="U1210" i="7"/>
  <c r="T1210" i="7"/>
  <c r="S1210" i="7"/>
  <c r="R1210" i="7"/>
  <c r="Q1210" i="7"/>
  <c r="P1210" i="7"/>
  <c r="O1210" i="7"/>
  <c r="N1210" i="7"/>
  <c r="M1210" i="7"/>
  <c r="L1210" i="7"/>
  <c r="K1210" i="7"/>
  <c r="J1210" i="7"/>
  <c r="H1209" i="8"/>
  <c r="I1210" i="7"/>
  <c r="G1209" i="8"/>
  <c r="H1210" i="7"/>
  <c r="F1209" i="8"/>
  <c r="G1210" i="7"/>
  <c r="E1209" i="8"/>
  <c r="F1210" i="7"/>
  <c r="Y1209" i="7"/>
  <c r="X1209" i="7"/>
  <c r="W1209" i="7"/>
  <c r="V1209" i="7"/>
  <c r="U1209" i="7"/>
  <c r="T1209" i="7"/>
  <c r="S1209" i="7"/>
  <c r="R1209" i="7"/>
  <c r="Q1209" i="7"/>
  <c r="P1209" i="7"/>
  <c r="O1209" i="7"/>
  <c r="N1209" i="7"/>
  <c r="M1209" i="7"/>
  <c r="L1209" i="7"/>
  <c r="K1209" i="7"/>
  <c r="J1209" i="7"/>
  <c r="H1208" i="8"/>
  <c r="I1209" i="7"/>
  <c r="G1208" i="8"/>
  <c r="H1209" i="7"/>
  <c r="F1208" i="8"/>
  <c r="G1209" i="7"/>
  <c r="E1208" i="8"/>
  <c r="F1209" i="7"/>
  <c r="Y1208" i="7"/>
  <c r="X1208" i="7"/>
  <c r="W1208" i="7"/>
  <c r="V1208" i="7"/>
  <c r="U1208" i="7"/>
  <c r="T1208" i="7"/>
  <c r="S1208" i="7"/>
  <c r="R1208" i="7"/>
  <c r="Q1208" i="7"/>
  <c r="P1208" i="7"/>
  <c r="O1208" i="7"/>
  <c r="N1208" i="7"/>
  <c r="M1208" i="7"/>
  <c r="L1208" i="7"/>
  <c r="K1208" i="7"/>
  <c r="J1208" i="7"/>
  <c r="H1207" i="8"/>
  <c r="I1208" i="7"/>
  <c r="G1207" i="8"/>
  <c r="H1208" i="7"/>
  <c r="F1207" i="8"/>
  <c r="G1208" i="7"/>
  <c r="E1207" i="8"/>
  <c r="F1208" i="7"/>
  <c r="Y1207" i="7"/>
  <c r="X1207" i="7"/>
  <c r="W1207" i="7"/>
  <c r="V1207" i="7"/>
  <c r="U1207" i="7"/>
  <c r="T1207" i="7"/>
  <c r="S1207" i="7"/>
  <c r="R1207" i="7"/>
  <c r="Q1207" i="7"/>
  <c r="P1207" i="7"/>
  <c r="O1207" i="7"/>
  <c r="N1207" i="7"/>
  <c r="M1207" i="7"/>
  <c r="L1207" i="7"/>
  <c r="K1207" i="7"/>
  <c r="J1207" i="7"/>
  <c r="H1206" i="8"/>
  <c r="I1207" i="7"/>
  <c r="G1206" i="8"/>
  <c r="H1207" i="7"/>
  <c r="F1206" i="8"/>
  <c r="G1207" i="7"/>
  <c r="E1206" i="8"/>
  <c r="F1207" i="7"/>
  <c r="Y1206" i="7"/>
  <c r="X1206" i="7"/>
  <c r="W1206" i="7"/>
  <c r="V1206" i="7"/>
  <c r="U1206" i="7"/>
  <c r="T1206" i="7"/>
  <c r="S1206" i="7"/>
  <c r="R1206" i="7"/>
  <c r="Q1206" i="7"/>
  <c r="P1206" i="7"/>
  <c r="O1206" i="7"/>
  <c r="N1206" i="7"/>
  <c r="M1206" i="7"/>
  <c r="L1206" i="7"/>
  <c r="K1206" i="7"/>
  <c r="J1206" i="7"/>
  <c r="H1205" i="8"/>
  <c r="I1206" i="7"/>
  <c r="G1205" i="8"/>
  <c r="H1206" i="7"/>
  <c r="F1205" i="8"/>
  <c r="G1206" i="7"/>
  <c r="E1205" i="8"/>
  <c r="F1206" i="7"/>
  <c r="Y1205" i="7"/>
  <c r="X1205" i="7"/>
  <c r="W1205" i="7"/>
  <c r="V1205" i="7"/>
  <c r="U1205" i="7"/>
  <c r="T1205" i="7"/>
  <c r="S1205" i="7"/>
  <c r="R1205" i="7"/>
  <c r="Q1205" i="7"/>
  <c r="P1205" i="7"/>
  <c r="O1205" i="7"/>
  <c r="N1205" i="7"/>
  <c r="M1205" i="7"/>
  <c r="L1205" i="7"/>
  <c r="K1205" i="7"/>
  <c r="J1205" i="7"/>
  <c r="H1204" i="8"/>
  <c r="I1205" i="7"/>
  <c r="G1204" i="8"/>
  <c r="H1205" i="7"/>
  <c r="F1204" i="8"/>
  <c r="G1205" i="7"/>
  <c r="E1204" i="8"/>
  <c r="F1205" i="7"/>
  <c r="Y1204" i="7"/>
  <c r="X1204" i="7"/>
  <c r="W1204" i="7"/>
  <c r="V1204" i="7"/>
  <c r="U1204" i="7"/>
  <c r="T1204" i="7"/>
  <c r="S1204" i="7"/>
  <c r="R1204" i="7"/>
  <c r="Q1204" i="7"/>
  <c r="P1204" i="7"/>
  <c r="O1204" i="7"/>
  <c r="N1204" i="7"/>
  <c r="M1204" i="7"/>
  <c r="L1204" i="7"/>
  <c r="K1204" i="7"/>
  <c r="J1204" i="7"/>
  <c r="H1203" i="8"/>
  <c r="I1204" i="7"/>
  <c r="G1203" i="8"/>
  <c r="H1204" i="7"/>
  <c r="F1203" i="8"/>
  <c r="G1204" i="7"/>
  <c r="E1203" i="8"/>
  <c r="F1204" i="7"/>
  <c r="Y1203" i="7"/>
  <c r="X1203" i="7"/>
  <c r="W1203" i="7"/>
  <c r="V1203" i="7"/>
  <c r="U1203" i="7"/>
  <c r="T1203" i="7"/>
  <c r="S1203" i="7"/>
  <c r="R1203" i="7"/>
  <c r="Q1203" i="7"/>
  <c r="P1203" i="7"/>
  <c r="O1203" i="7"/>
  <c r="N1203" i="7"/>
  <c r="M1203" i="7"/>
  <c r="L1203" i="7"/>
  <c r="K1203" i="7"/>
  <c r="J1203" i="7"/>
  <c r="H1202" i="8"/>
  <c r="I1203" i="7"/>
  <c r="G1202" i="8"/>
  <c r="H1203" i="7"/>
  <c r="F1202" i="8"/>
  <c r="G1203" i="7"/>
  <c r="E1202" i="8"/>
  <c r="F1203" i="7"/>
  <c r="Y1202" i="7"/>
  <c r="X1202" i="7"/>
  <c r="W1202" i="7"/>
  <c r="V1202" i="7"/>
  <c r="U1202" i="7"/>
  <c r="T1202" i="7"/>
  <c r="S1202" i="7"/>
  <c r="R1202" i="7"/>
  <c r="Q1202" i="7"/>
  <c r="P1202" i="7"/>
  <c r="O1202" i="7"/>
  <c r="N1202" i="7"/>
  <c r="M1202" i="7"/>
  <c r="L1202" i="7"/>
  <c r="K1202" i="7"/>
  <c r="J1202" i="7"/>
  <c r="H1201" i="8"/>
  <c r="I1202" i="7"/>
  <c r="G1201" i="8"/>
  <c r="H1202" i="7"/>
  <c r="F1201" i="8"/>
  <c r="G1202" i="7"/>
  <c r="E1201" i="8"/>
  <c r="F1202" i="7"/>
  <c r="Y1201" i="7"/>
  <c r="X1201" i="7"/>
  <c r="W1201" i="7"/>
  <c r="V1201" i="7"/>
  <c r="U1201" i="7"/>
  <c r="T1201" i="7"/>
  <c r="S1201" i="7"/>
  <c r="R1201" i="7"/>
  <c r="Q1201" i="7"/>
  <c r="P1201" i="7"/>
  <c r="O1201" i="7"/>
  <c r="N1201" i="7"/>
  <c r="M1201" i="7"/>
  <c r="L1201" i="7"/>
  <c r="K1201" i="7"/>
  <c r="J1201" i="7"/>
  <c r="H1200" i="8"/>
  <c r="I1201" i="7"/>
  <c r="G1200" i="8"/>
  <c r="H1201" i="7"/>
  <c r="F1200" i="8"/>
  <c r="G1201" i="7"/>
  <c r="E1200" i="8"/>
  <c r="F1201" i="7"/>
  <c r="Y1200" i="7"/>
  <c r="X1200" i="7"/>
  <c r="W1200" i="7"/>
  <c r="V1200" i="7"/>
  <c r="U1200" i="7"/>
  <c r="T1200" i="7"/>
  <c r="S1200" i="7"/>
  <c r="R1200" i="7"/>
  <c r="Q1200" i="7"/>
  <c r="P1200" i="7"/>
  <c r="O1200" i="7"/>
  <c r="N1200" i="7"/>
  <c r="M1200" i="7"/>
  <c r="L1200" i="7"/>
  <c r="K1200" i="7"/>
  <c r="J1200" i="7"/>
  <c r="H1199" i="8"/>
  <c r="I1200" i="7"/>
  <c r="G1199" i="8"/>
  <c r="H1200" i="7"/>
  <c r="F1199" i="8"/>
  <c r="G1200" i="7"/>
  <c r="E1199" i="8"/>
  <c r="F1200" i="7"/>
  <c r="Y1199" i="7"/>
  <c r="X1199" i="7"/>
  <c r="W1199" i="7"/>
  <c r="V1199" i="7"/>
  <c r="U1199" i="7"/>
  <c r="T1199" i="7"/>
  <c r="S1199" i="7"/>
  <c r="R1199" i="7"/>
  <c r="Q1199" i="7"/>
  <c r="P1199" i="7"/>
  <c r="O1199" i="7"/>
  <c r="N1199" i="7"/>
  <c r="M1199" i="7"/>
  <c r="L1199" i="7"/>
  <c r="K1199" i="7"/>
  <c r="J1199" i="7"/>
  <c r="H1198" i="8"/>
  <c r="I1199" i="7"/>
  <c r="G1198" i="8"/>
  <c r="H1199" i="7"/>
  <c r="F1198" i="8"/>
  <c r="G1199" i="7"/>
  <c r="E1198" i="8"/>
  <c r="F1199" i="7"/>
  <c r="Y1198" i="7"/>
  <c r="X1198" i="7"/>
  <c r="W1198" i="7"/>
  <c r="V1198" i="7"/>
  <c r="U1198" i="7"/>
  <c r="T1198" i="7"/>
  <c r="S1198" i="7"/>
  <c r="R1198" i="7"/>
  <c r="Q1198" i="7"/>
  <c r="P1198" i="7"/>
  <c r="O1198" i="7"/>
  <c r="N1198" i="7"/>
  <c r="M1198" i="7"/>
  <c r="L1198" i="7"/>
  <c r="K1198" i="7"/>
  <c r="J1198" i="7"/>
  <c r="H1197" i="8"/>
  <c r="I1198" i="7"/>
  <c r="G1197" i="8"/>
  <c r="H1198" i="7"/>
  <c r="F1197" i="8"/>
  <c r="G1198" i="7"/>
  <c r="E1197" i="8"/>
  <c r="F1198" i="7"/>
  <c r="Y1197" i="7"/>
  <c r="X1197" i="7"/>
  <c r="W1197" i="7"/>
  <c r="V1197" i="7"/>
  <c r="U1197" i="7"/>
  <c r="T1197" i="7"/>
  <c r="S1197" i="7"/>
  <c r="R1197" i="7"/>
  <c r="Q1197" i="7"/>
  <c r="P1197" i="7"/>
  <c r="O1197" i="7"/>
  <c r="N1197" i="7"/>
  <c r="M1197" i="7"/>
  <c r="L1197" i="7"/>
  <c r="K1197" i="7"/>
  <c r="J1197" i="7"/>
  <c r="H1196" i="8"/>
  <c r="I1197" i="7"/>
  <c r="G1196" i="8"/>
  <c r="H1197" i="7"/>
  <c r="F1196" i="8"/>
  <c r="G1197" i="7"/>
  <c r="E1196" i="8"/>
  <c r="F1197" i="7"/>
  <c r="Y1196" i="7"/>
  <c r="X1196" i="7"/>
  <c r="W1196" i="7"/>
  <c r="V1196" i="7"/>
  <c r="U1196" i="7"/>
  <c r="T1196" i="7"/>
  <c r="S1196" i="7"/>
  <c r="R1196" i="7"/>
  <c r="Q1196" i="7"/>
  <c r="P1196" i="7"/>
  <c r="O1196" i="7"/>
  <c r="N1196" i="7"/>
  <c r="M1196" i="7"/>
  <c r="L1196" i="7"/>
  <c r="K1196" i="7"/>
  <c r="J1196" i="7"/>
  <c r="H1195" i="8"/>
  <c r="I1196" i="7"/>
  <c r="G1195" i="8"/>
  <c r="H1196" i="7"/>
  <c r="F1195" i="8"/>
  <c r="G1196" i="7"/>
  <c r="E1195" i="8"/>
  <c r="F1196" i="7"/>
  <c r="Y1195" i="7"/>
  <c r="X1195" i="7"/>
  <c r="W1195" i="7"/>
  <c r="V1195" i="7"/>
  <c r="U1195" i="7"/>
  <c r="T1195" i="7"/>
  <c r="S1195" i="7"/>
  <c r="R1195" i="7"/>
  <c r="Q1195" i="7"/>
  <c r="P1195" i="7"/>
  <c r="O1195" i="7"/>
  <c r="N1195" i="7"/>
  <c r="M1195" i="7"/>
  <c r="L1195" i="7"/>
  <c r="K1195" i="7"/>
  <c r="J1195" i="7"/>
  <c r="H1194" i="8"/>
  <c r="I1195" i="7"/>
  <c r="G1194" i="8"/>
  <c r="H1195" i="7"/>
  <c r="F1194" i="8"/>
  <c r="G1195" i="7"/>
  <c r="E1194" i="8"/>
  <c r="F1195" i="7"/>
  <c r="Y1194" i="7"/>
  <c r="X1194" i="7"/>
  <c r="W1194" i="7"/>
  <c r="V1194" i="7"/>
  <c r="U1194" i="7"/>
  <c r="T1194" i="7"/>
  <c r="S1194" i="7"/>
  <c r="R1194" i="7"/>
  <c r="Q1194" i="7"/>
  <c r="P1194" i="7"/>
  <c r="O1194" i="7"/>
  <c r="N1194" i="7"/>
  <c r="M1194" i="7"/>
  <c r="L1194" i="7"/>
  <c r="K1194" i="7"/>
  <c r="J1194" i="7"/>
  <c r="H1193" i="8"/>
  <c r="I1194" i="7"/>
  <c r="G1193" i="8"/>
  <c r="H1194" i="7"/>
  <c r="F1193" i="8"/>
  <c r="G1194" i="7"/>
  <c r="E1193" i="8"/>
  <c r="F1194" i="7"/>
  <c r="Y1193" i="7"/>
  <c r="X1193" i="7"/>
  <c r="W1193" i="7"/>
  <c r="V1193" i="7"/>
  <c r="U1193" i="7"/>
  <c r="T1193" i="7"/>
  <c r="S1193" i="7"/>
  <c r="R1193" i="7"/>
  <c r="Q1193" i="7"/>
  <c r="P1193" i="7"/>
  <c r="O1193" i="7"/>
  <c r="N1193" i="7"/>
  <c r="M1193" i="7"/>
  <c r="L1193" i="7"/>
  <c r="K1193" i="7"/>
  <c r="J1193" i="7"/>
  <c r="H1192" i="8"/>
  <c r="I1193" i="7"/>
  <c r="G1192" i="8"/>
  <c r="H1193" i="7"/>
  <c r="F1192" i="8"/>
  <c r="G1193" i="7"/>
  <c r="E1192" i="8"/>
  <c r="F1193" i="7"/>
  <c r="Y1192" i="7"/>
  <c r="X1192" i="7"/>
  <c r="W1192" i="7"/>
  <c r="V1192" i="7"/>
  <c r="U1192" i="7"/>
  <c r="T1192" i="7"/>
  <c r="S1192" i="7"/>
  <c r="R1192" i="7"/>
  <c r="Q1192" i="7"/>
  <c r="P1192" i="7"/>
  <c r="O1192" i="7"/>
  <c r="N1192" i="7"/>
  <c r="M1192" i="7"/>
  <c r="L1192" i="7"/>
  <c r="K1192" i="7"/>
  <c r="J1192" i="7"/>
  <c r="H1191" i="8"/>
  <c r="I1192" i="7"/>
  <c r="G1191" i="8"/>
  <c r="H1192" i="7"/>
  <c r="F1191" i="8"/>
  <c r="G1192" i="7"/>
  <c r="E1191" i="8"/>
  <c r="F1192" i="7"/>
  <c r="Y1191" i="7"/>
  <c r="X1191" i="7"/>
  <c r="W1191" i="7"/>
  <c r="V1191" i="7"/>
  <c r="U1191" i="7"/>
  <c r="T1191" i="7"/>
  <c r="S1191" i="7"/>
  <c r="R1191" i="7"/>
  <c r="Q1191" i="7"/>
  <c r="P1191" i="7"/>
  <c r="O1191" i="7"/>
  <c r="N1191" i="7"/>
  <c r="M1191" i="7"/>
  <c r="L1191" i="7"/>
  <c r="K1191" i="7"/>
  <c r="J1191" i="7"/>
  <c r="H1190" i="8"/>
  <c r="I1191" i="7"/>
  <c r="G1190" i="8"/>
  <c r="H1191" i="7"/>
  <c r="F1190" i="8"/>
  <c r="G1191" i="7"/>
  <c r="E1190" i="8"/>
  <c r="F1191" i="7"/>
  <c r="Y1190" i="7"/>
  <c r="X1190" i="7"/>
  <c r="W1190" i="7"/>
  <c r="V1190" i="7"/>
  <c r="U1190" i="7"/>
  <c r="T1190" i="7"/>
  <c r="S1190" i="7"/>
  <c r="R1190" i="7"/>
  <c r="Q1190" i="7"/>
  <c r="P1190" i="7"/>
  <c r="O1190" i="7"/>
  <c r="N1190" i="7"/>
  <c r="M1190" i="7"/>
  <c r="L1190" i="7"/>
  <c r="K1190" i="7"/>
  <c r="J1190" i="7"/>
  <c r="H1189" i="8"/>
  <c r="I1190" i="7"/>
  <c r="G1189" i="8"/>
  <c r="H1190" i="7"/>
  <c r="F1189" i="8"/>
  <c r="G1190" i="7"/>
  <c r="E1189" i="8"/>
  <c r="F1190" i="7"/>
  <c r="Y1189" i="7"/>
  <c r="X1189" i="7"/>
  <c r="W1189" i="7"/>
  <c r="V1189" i="7"/>
  <c r="U1189" i="7"/>
  <c r="T1189" i="7"/>
  <c r="S1189" i="7"/>
  <c r="R1189" i="7"/>
  <c r="Q1189" i="7"/>
  <c r="P1189" i="7"/>
  <c r="O1189" i="7"/>
  <c r="N1189" i="7"/>
  <c r="M1189" i="7"/>
  <c r="L1189" i="7"/>
  <c r="K1189" i="7"/>
  <c r="J1189" i="7"/>
  <c r="H1188" i="8"/>
  <c r="I1189" i="7"/>
  <c r="G1188" i="8"/>
  <c r="H1189" i="7"/>
  <c r="F1188" i="8"/>
  <c r="G1189" i="7"/>
  <c r="E1188" i="8"/>
  <c r="F1189" i="7"/>
  <c r="Y1188" i="7"/>
  <c r="X1188" i="7"/>
  <c r="W1188" i="7"/>
  <c r="V1188" i="7"/>
  <c r="U1188" i="7"/>
  <c r="T1188" i="7"/>
  <c r="S1188" i="7"/>
  <c r="R1188" i="7"/>
  <c r="Q1188" i="7"/>
  <c r="P1188" i="7"/>
  <c r="O1188" i="7"/>
  <c r="N1188" i="7"/>
  <c r="M1188" i="7"/>
  <c r="L1188" i="7"/>
  <c r="K1188" i="7"/>
  <c r="J1188" i="7"/>
  <c r="H1187" i="8"/>
  <c r="I1188" i="7"/>
  <c r="G1187" i="8"/>
  <c r="H1188" i="7"/>
  <c r="F1187" i="8"/>
  <c r="G1188" i="7"/>
  <c r="E1187" i="8"/>
  <c r="F1188" i="7"/>
  <c r="Y1187" i="7"/>
  <c r="X1187" i="7"/>
  <c r="W1187" i="7"/>
  <c r="V1187" i="7"/>
  <c r="U1187" i="7"/>
  <c r="T1187" i="7"/>
  <c r="S1187" i="7"/>
  <c r="R1187" i="7"/>
  <c r="Q1187" i="7"/>
  <c r="P1187" i="7"/>
  <c r="O1187" i="7"/>
  <c r="N1187" i="7"/>
  <c r="M1187" i="7"/>
  <c r="L1187" i="7"/>
  <c r="K1187" i="7"/>
  <c r="J1187" i="7"/>
  <c r="H1186" i="8"/>
  <c r="I1187" i="7"/>
  <c r="G1186" i="8"/>
  <c r="H1187" i="7"/>
  <c r="F1186" i="8"/>
  <c r="G1187" i="7"/>
  <c r="E1186" i="8"/>
  <c r="F1187" i="7"/>
  <c r="Y1186" i="7"/>
  <c r="X1186" i="7"/>
  <c r="W1186" i="7"/>
  <c r="V1186" i="7"/>
  <c r="U1186" i="7"/>
  <c r="T1186" i="7"/>
  <c r="S1186" i="7"/>
  <c r="R1186" i="7"/>
  <c r="Q1186" i="7"/>
  <c r="P1186" i="7"/>
  <c r="O1186" i="7"/>
  <c r="N1186" i="7"/>
  <c r="M1186" i="7"/>
  <c r="L1186" i="7"/>
  <c r="K1186" i="7"/>
  <c r="J1186" i="7"/>
  <c r="H1185" i="8"/>
  <c r="I1186" i="7"/>
  <c r="G1185" i="8"/>
  <c r="H1186" i="7"/>
  <c r="F1185" i="8"/>
  <c r="G1186" i="7"/>
  <c r="E1185" i="8"/>
  <c r="F1186" i="7"/>
  <c r="Y1185" i="7"/>
  <c r="X1185" i="7"/>
  <c r="W1185" i="7"/>
  <c r="V1185" i="7"/>
  <c r="U1185" i="7"/>
  <c r="T1185" i="7"/>
  <c r="S1185" i="7"/>
  <c r="R1185" i="7"/>
  <c r="Q1185" i="7"/>
  <c r="P1185" i="7"/>
  <c r="O1185" i="7"/>
  <c r="N1185" i="7"/>
  <c r="M1185" i="7"/>
  <c r="L1185" i="7"/>
  <c r="K1185" i="7"/>
  <c r="J1185" i="7"/>
  <c r="H1184" i="8"/>
  <c r="I1185" i="7"/>
  <c r="G1184" i="8"/>
  <c r="H1185" i="7"/>
  <c r="F1184" i="8"/>
  <c r="G1185" i="7"/>
  <c r="E1184" i="8"/>
  <c r="F1185" i="7"/>
  <c r="Y1184" i="7"/>
  <c r="X1184" i="7"/>
  <c r="W1184" i="7"/>
  <c r="V1184" i="7"/>
  <c r="U1184" i="7"/>
  <c r="T1184" i="7"/>
  <c r="S1184" i="7"/>
  <c r="R1184" i="7"/>
  <c r="Q1184" i="7"/>
  <c r="P1184" i="7"/>
  <c r="O1184" i="7"/>
  <c r="N1184" i="7"/>
  <c r="M1184" i="7"/>
  <c r="L1184" i="7"/>
  <c r="K1184" i="7"/>
  <c r="J1184" i="7"/>
  <c r="H1183" i="8"/>
  <c r="I1184" i="7"/>
  <c r="G1183" i="8"/>
  <c r="H1184" i="7"/>
  <c r="F1183" i="8"/>
  <c r="G1184" i="7"/>
  <c r="E1183" i="8"/>
  <c r="F1184" i="7"/>
  <c r="Y1183" i="7"/>
  <c r="X1183" i="7"/>
  <c r="W1183" i="7"/>
  <c r="V1183" i="7"/>
  <c r="U1183" i="7"/>
  <c r="T1183" i="7"/>
  <c r="S1183" i="7"/>
  <c r="R1183" i="7"/>
  <c r="Q1183" i="7"/>
  <c r="P1183" i="7"/>
  <c r="O1183" i="7"/>
  <c r="N1183" i="7"/>
  <c r="M1183" i="7"/>
  <c r="L1183" i="7"/>
  <c r="K1183" i="7"/>
  <c r="J1183" i="7"/>
  <c r="H1182" i="8"/>
  <c r="I1183" i="7"/>
  <c r="G1182" i="8"/>
  <c r="H1183" i="7"/>
  <c r="F1182" i="8"/>
  <c r="G1183" i="7"/>
  <c r="E1182" i="8"/>
  <c r="F1183" i="7"/>
  <c r="Y1182" i="7"/>
  <c r="X1182" i="7"/>
  <c r="W1182" i="7"/>
  <c r="V1182" i="7"/>
  <c r="U1182" i="7"/>
  <c r="T1182" i="7"/>
  <c r="S1182" i="7"/>
  <c r="R1182" i="7"/>
  <c r="Q1182" i="7"/>
  <c r="P1182" i="7"/>
  <c r="O1182" i="7"/>
  <c r="N1182" i="7"/>
  <c r="M1182" i="7"/>
  <c r="L1182" i="7"/>
  <c r="K1182" i="7"/>
  <c r="J1182" i="7"/>
  <c r="H1181" i="8"/>
  <c r="I1182" i="7"/>
  <c r="G1181" i="8"/>
  <c r="H1182" i="7"/>
  <c r="F1181" i="8"/>
  <c r="G1182" i="7"/>
  <c r="E1181" i="8"/>
  <c r="F1182" i="7"/>
  <c r="Y1181" i="7"/>
  <c r="X1181" i="7"/>
  <c r="W1181" i="7"/>
  <c r="V1181" i="7"/>
  <c r="U1181" i="7"/>
  <c r="T1181" i="7"/>
  <c r="S1181" i="7"/>
  <c r="R1181" i="7"/>
  <c r="Q1181" i="7"/>
  <c r="P1181" i="7"/>
  <c r="O1181" i="7"/>
  <c r="N1181" i="7"/>
  <c r="M1181" i="7"/>
  <c r="L1181" i="7"/>
  <c r="K1181" i="7"/>
  <c r="J1181" i="7"/>
  <c r="H1180" i="8"/>
  <c r="I1181" i="7"/>
  <c r="G1180" i="8"/>
  <c r="H1181" i="7"/>
  <c r="F1180" i="8"/>
  <c r="G1181" i="7"/>
  <c r="E1180" i="8"/>
  <c r="F1181" i="7"/>
  <c r="Y1180" i="7"/>
  <c r="X1180" i="7"/>
  <c r="W1180" i="7"/>
  <c r="V1180" i="7"/>
  <c r="U1180" i="7"/>
  <c r="T1180" i="7"/>
  <c r="S1180" i="7"/>
  <c r="R1180" i="7"/>
  <c r="Q1180" i="7"/>
  <c r="P1180" i="7"/>
  <c r="O1180" i="7"/>
  <c r="N1180" i="7"/>
  <c r="M1180" i="7"/>
  <c r="L1180" i="7"/>
  <c r="K1180" i="7"/>
  <c r="J1180" i="7"/>
  <c r="H1179" i="8"/>
  <c r="I1180" i="7"/>
  <c r="G1179" i="8"/>
  <c r="H1180" i="7"/>
  <c r="F1179" i="8"/>
  <c r="G1180" i="7"/>
  <c r="E1179" i="8"/>
  <c r="F1180" i="7"/>
  <c r="Y1179" i="7"/>
  <c r="X1179" i="7"/>
  <c r="W1179" i="7"/>
  <c r="V1179" i="7"/>
  <c r="U1179" i="7"/>
  <c r="T1179" i="7"/>
  <c r="S1179" i="7"/>
  <c r="R1179" i="7"/>
  <c r="Q1179" i="7"/>
  <c r="P1179" i="7"/>
  <c r="O1179" i="7"/>
  <c r="N1179" i="7"/>
  <c r="M1179" i="7"/>
  <c r="L1179" i="7"/>
  <c r="K1179" i="7"/>
  <c r="J1179" i="7"/>
  <c r="H1178" i="8"/>
  <c r="I1179" i="7"/>
  <c r="G1178" i="8"/>
  <c r="H1179" i="7"/>
  <c r="F1178" i="8"/>
  <c r="G1179" i="7"/>
  <c r="E1178" i="8"/>
  <c r="F1179" i="7"/>
  <c r="Y1178" i="7"/>
  <c r="X1178" i="7"/>
  <c r="W1178" i="7"/>
  <c r="V1178" i="7"/>
  <c r="U1178" i="7"/>
  <c r="T1178" i="7"/>
  <c r="S1178" i="7"/>
  <c r="R1178" i="7"/>
  <c r="Q1178" i="7"/>
  <c r="P1178" i="7"/>
  <c r="O1178" i="7"/>
  <c r="N1178" i="7"/>
  <c r="M1178" i="7"/>
  <c r="L1178" i="7"/>
  <c r="K1178" i="7"/>
  <c r="J1178" i="7"/>
  <c r="H1177" i="8"/>
  <c r="I1178" i="7"/>
  <c r="G1177" i="8"/>
  <c r="H1178" i="7"/>
  <c r="F1177" i="8"/>
  <c r="G1178" i="7"/>
  <c r="E1177" i="8"/>
  <c r="F1178" i="7"/>
  <c r="Y1177" i="7"/>
  <c r="X1177" i="7"/>
  <c r="W1177" i="7"/>
  <c r="V1177" i="7"/>
  <c r="U1177" i="7"/>
  <c r="T1177" i="7"/>
  <c r="S1177" i="7"/>
  <c r="R1177" i="7"/>
  <c r="Q1177" i="7"/>
  <c r="P1177" i="7"/>
  <c r="O1177" i="7"/>
  <c r="N1177" i="7"/>
  <c r="M1177" i="7"/>
  <c r="L1177" i="7"/>
  <c r="K1177" i="7"/>
  <c r="J1177" i="7"/>
  <c r="H1176" i="8"/>
  <c r="I1177" i="7"/>
  <c r="G1176" i="8"/>
  <c r="H1177" i="7"/>
  <c r="F1176" i="8"/>
  <c r="G1177" i="7"/>
  <c r="E1176" i="8"/>
  <c r="F1177" i="7"/>
  <c r="Y1176" i="7"/>
  <c r="X1176" i="7"/>
  <c r="W1176" i="7"/>
  <c r="V1176" i="7"/>
  <c r="U1176" i="7"/>
  <c r="T1176" i="7"/>
  <c r="S1176" i="7"/>
  <c r="R1176" i="7"/>
  <c r="Q1176" i="7"/>
  <c r="P1176" i="7"/>
  <c r="O1176" i="7"/>
  <c r="N1176" i="7"/>
  <c r="M1176" i="7"/>
  <c r="L1176" i="7"/>
  <c r="K1176" i="7"/>
  <c r="J1176" i="7"/>
  <c r="H1175" i="8"/>
  <c r="I1176" i="7"/>
  <c r="G1175" i="8"/>
  <c r="H1176" i="7"/>
  <c r="F1175" i="8"/>
  <c r="G1176" i="7"/>
  <c r="E1175" i="8"/>
  <c r="F1176" i="7"/>
  <c r="Y1175" i="7"/>
  <c r="X1175" i="7"/>
  <c r="W1175" i="7"/>
  <c r="V1175" i="7"/>
  <c r="U1175" i="7"/>
  <c r="T1175" i="7"/>
  <c r="S1175" i="7"/>
  <c r="R1175" i="7"/>
  <c r="Q1175" i="7"/>
  <c r="P1175" i="7"/>
  <c r="O1175" i="7"/>
  <c r="N1175" i="7"/>
  <c r="M1175" i="7"/>
  <c r="L1175" i="7"/>
  <c r="K1175" i="7"/>
  <c r="J1175" i="7"/>
  <c r="H1174" i="8"/>
  <c r="I1175" i="7"/>
  <c r="G1174" i="8"/>
  <c r="H1175" i="7"/>
  <c r="F1174" i="8"/>
  <c r="G1175" i="7"/>
  <c r="E1174" i="8"/>
  <c r="F1175" i="7"/>
  <c r="Y1174" i="7"/>
  <c r="X1174" i="7"/>
  <c r="W1174" i="7"/>
  <c r="V1174" i="7"/>
  <c r="U1174" i="7"/>
  <c r="T1174" i="7"/>
  <c r="S1174" i="7"/>
  <c r="R1174" i="7"/>
  <c r="Q1174" i="7"/>
  <c r="P1174" i="7"/>
  <c r="O1174" i="7"/>
  <c r="N1174" i="7"/>
  <c r="M1174" i="7"/>
  <c r="L1174" i="7"/>
  <c r="K1174" i="7"/>
  <c r="J1174" i="7"/>
  <c r="H1173" i="8"/>
  <c r="I1174" i="7"/>
  <c r="G1173" i="8"/>
  <c r="H1174" i="7"/>
  <c r="F1173" i="8"/>
  <c r="G1174" i="7"/>
  <c r="E1173" i="8"/>
  <c r="F1174" i="7"/>
  <c r="Y1173" i="7"/>
  <c r="X1173" i="7"/>
  <c r="W1173" i="7"/>
  <c r="V1173" i="7"/>
  <c r="U1173" i="7"/>
  <c r="T1173" i="7"/>
  <c r="S1173" i="7"/>
  <c r="R1173" i="7"/>
  <c r="Q1173" i="7"/>
  <c r="P1173" i="7"/>
  <c r="O1173" i="7"/>
  <c r="N1173" i="7"/>
  <c r="M1173" i="7"/>
  <c r="L1173" i="7"/>
  <c r="K1173" i="7"/>
  <c r="J1173" i="7"/>
  <c r="H1172" i="8"/>
  <c r="I1173" i="7"/>
  <c r="G1172" i="8"/>
  <c r="H1173" i="7"/>
  <c r="F1172" i="8"/>
  <c r="G1173" i="7"/>
  <c r="E1172" i="8"/>
  <c r="F1173" i="7"/>
  <c r="Y1172" i="7"/>
  <c r="X1172" i="7"/>
  <c r="W1172" i="7"/>
  <c r="V1172" i="7"/>
  <c r="U1172" i="7"/>
  <c r="T1172" i="7"/>
  <c r="S1172" i="7"/>
  <c r="R1172" i="7"/>
  <c r="Q1172" i="7"/>
  <c r="P1172" i="7"/>
  <c r="O1172" i="7"/>
  <c r="N1172" i="7"/>
  <c r="M1172" i="7"/>
  <c r="L1172" i="7"/>
  <c r="K1172" i="7"/>
  <c r="J1172" i="7"/>
  <c r="H1171" i="8"/>
  <c r="I1172" i="7"/>
  <c r="G1171" i="8"/>
  <c r="H1172" i="7"/>
  <c r="F1171" i="8"/>
  <c r="G1172" i="7"/>
  <c r="E1171" i="8"/>
  <c r="F1172" i="7"/>
  <c r="Y1171" i="7"/>
  <c r="X1171" i="7"/>
  <c r="W1171" i="7"/>
  <c r="V1171" i="7"/>
  <c r="U1171" i="7"/>
  <c r="T1171" i="7"/>
  <c r="S1171" i="7"/>
  <c r="R1171" i="7"/>
  <c r="Q1171" i="7"/>
  <c r="P1171" i="7"/>
  <c r="O1171" i="7"/>
  <c r="N1171" i="7"/>
  <c r="M1171" i="7"/>
  <c r="L1171" i="7"/>
  <c r="K1171" i="7"/>
  <c r="J1171" i="7"/>
  <c r="H1170" i="8"/>
  <c r="I1171" i="7"/>
  <c r="G1170" i="8"/>
  <c r="H1171" i="7"/>
  <c r="F1170" i="8"/>
  <c r="G1171" i="7"/>
  <c r="E1170" i="8"/>
  <c r="F1171" i="7"/>
  <c r="Y1170" i="7"/>
  <c r="X1170" i="7"/>
  <c r="W1170" i="7"/>
  <c r="V1170" i="7"/>
  <c r="U1170" i="7"/>
  <c r="T1170" i="7"/>
  <c r="S1170" i="7"/>
  <c r="R1170" i="7"/>
  <c r="Q1170" i="7"/>
  <c r="P1170" i="7"/>
  <c r="O1170" i="7"/>
  <c r="N1170" i="7"/>
  <c r="M1170" i="7"/>
  <c r="L1170" i="7"/>
  <c r="K1170" i="7"/>
  <c r="J1170" i="7"/>
  <c r="H1169" i="8"/>
  <c r="I1170" i="7"/>
  <c r="G1169" i="8"/>
  <c r="H1170" i="7"/>
  <c r="F1169" i="8"/>
  <c r="G1170" i="7"/>
  <c r="E1169" i="8"/>
  <c r="F1170" i="7"/>
  <c r="Y1169" i="7"/>
  <c r="X1169" i="7"/>
  <c r="W1169" i="7"/>
  <c r="V1169" i="7"/>
  <c r="U1169" i="7"/>
  <c r="T1169" i="7"/>
  <c r="S1169" i="7"/>
  <c r="R1169" i="7"/>
  <c r="Q1169" i="7"/>
  <c r="P1169" i="7"/>
  <c r="O1169" i="7"/>
  <c r="N1169" i="7"/>
  <c r="M1169" i="7"/>
  <c r="L1169" i="7"/>
  <c r="K1169" i="7"/>
  <c r="J1169" i="7"/>
  <c r="H1168" i="8"/>
  <c r="I1169" i="7"/>
  <c r="G1168" i="8"/>
  <c r="H1169" i="7"/>
  <c r="F1168" i="8"/>
  <c r="G1169" i="7"/>
  <c r="E1168" i="8"/>
  <c r="F1169" i="7"/>
  <c r="Y1168" i="7"/>
  <c r="X1168" i="7"/>
  <c r="W1168" i="7"/>
  <c r="V1168" i="7"/>
  <c r="U1168" i="7"/>
  <c r="T1168" i="7"/>
  <c r="S1168" i="7"/>
  <c r="R1168" i="7"/>
  <c r="Q1168" i="7"/>
  <c r="P1168" i="7"/>
  <c r="O1168" i="7"/>
  <c r="N1168" i="7"/>
  <c r="M1168" i="7"/>
  <c r="L1168" i="7"/>
  <c r="K1168" i="7"/>
  <c r="J1168" i="7"/>
  <c r="H1167" i="8"/>
  <c r="I1168" i="7"/>
  <c r="G1167" i="8"/>
  <c r="H1168" i="7"/>
  <c r="F1167" i="8"/>
  <c r="G1168" i="7"/>
  <c r="E1167" i="8"/>
  <c r="F1168" i="7"/>
  <c r="Y1167" i="7"/>
  <c r="X1167" i="7"/>
  <c r="W1167" i="7"/>
  <c r="V1167" i="7"/>
  <c r="U1167" i="7"/>
  <c r="T1167" i="7"/>
  <c r="S1167" i="7"/>
  <c r="R1167" i="7"/>
  <c r="Q1167" i="7"/>
  <c r="P1167" i="7"/>
  <c r="O1167" i="7"/>
  <c r="N1167" i="7"/>
  <c r="M1167" i="7"/>
  <c r="L1167" i="7"/>
  <c r="K1167" i="7"/>
  <c r="J1167" i="7"/>
  <c r="H1166" i="8"/>
  <c r="I1167" i="7"/>
  <c r="G1166" i="8"/>
  <c r="H1167" i="7"/>
  <c r="F1166" i="8"/>
  <c r="G1167" i="7"/>
  <c r="E1166" i="8"/>
  <c r="F1167" i="7"/>
  <c r="Y1166" i="7"/>
  <c r="X1166" i="7"/>
  <c r="W1166" i="7"/>
  <c r="V1166" i="7"/>
  <c r="U1166" i="7"/>
  <c r="T1166" i="7"/>
  <c r="S1166" i="7"/>
  <c r="R1166" i="7"/>
  <c r="Q1166" i="7"/>
  <c r="P1166" i="7"/>
  <c r="O1166" i="7"/>
  <c r="N1166" i="7"/>
  <c r="M1166" i="7"/>
  <c r="L1166" i="7"/>
  <c r="K1166" i="7"/>
  <c r="J1166" i="7"/>
  <c r="H1165" i="8"/>
  <c r="I1166" i="7"/>
  <c r="G1165" i="8"/>
  <c r="H1166" i="7"/>
  <c r="F1165" i="8"/>
  <c r="G1166" i="7"/>
  <c r="E1165" i="8"/>
  <c r="F1166" i="7"/>
  <c r="Y1165" i="7"/>
  <c r="X1165" i="7"/>
  <c r="W1165" i="7"/>
  <c r="V1165" i="7"/>
  <c r="U1165" i="7"/>
  <c r="T1165" i="7"/>
  <c r="S1165" i="7"/>
  <c r="R1165" i="7"/>
  <c r="Q1165" i="7"/>
  <c r="P1165" i="7"/>
  <c r="O1165" i="7"/>
  <c r="N1165" i="7"/>
  <c r="M1165" i="7"/>
  <c r="L1165" i="7"/>
  <c r="K1165" i="7"/>
  <c r="J1165" i="7"/>
  <c r="H1164" i="8"/>
  <c r="I1165" i="7"/>
  <c r="G1164" i="8"/>
  <c r="H1165" i="7"/>
  <c r="F1164" i="8"/>
  <c r="G1165" i="7"/>
  <c r="E1164" i="8"/>
  <c r="F1165" i="7"/>
  <c r="Y1164" i="7"/>
  <c r="X1164" i="7"/>
  <c r="W1164" i="7"/>
  <c r="V1164" i="7"/>
  <c r="U1164" i="7"/>
  <c r="T1164" i="7"/>
  <c r="S1164" i="7"/>
  <c r="R1164" i="7"/>
  <c r="Q1164" i="7"/>
  <c r="P1164" i="7"/>
  <c r="O1164" i="7"/>
  <c r="N1164" i="7"/>
  <c r="M1164" i="7"/>
  <c r="L1164" i="7"/>
  <c r="K1164" i="7"/>
  <c r="J1164" i="7"/>
  <c r="H1163" i="8"/>
  <c r="I1164" i="7"/>
  <c r="G1163" i="8"/>
  <c r="H1164" i="7"/>
  <c r="F1163" i="8"/>
  <c r="G1164" i="7"/>
  <c r="E1163" i="8"/>
  <c r="F1164" i="7"/>
  <c r="Y1163" i="7"/>
  <c r="X1163" i="7"/>
  <c r="W1163" i="7"/>
  <c r="V1163" i="7"/>
  <c r="U1163" i="7"/>
  <c r="T1163" i="7"/>
  <c r="S1163" i="7"/>
  <c r="R1163" i="7"/>
  <c r="Q1163" i="7"/>
  <c r="P1163" i="7"/>
  <c r="O1163" i="7"/>
  <c r="N1163" i="7"/>
  <c r="M1163" i="7"/>
  <c r="L1163" i="7"/>
  <c r="K1163" i="7"/>
  <c r="J1163" i="7"/>
  <c r="H1162" i="8"/>
  <c r="I1163" i="7"/>
  <c r="G1162" i="8"/>
  <c r="H1163" i="7"/>
  <c r="F1162" i="8"/>
  <c r="G1163" i="7"/>
  <c r="E1162" i="8"/>
  <c r="F1163" i="7"/>
  <c r="Y1162" i="7"/>
  <c r="X1162" i="7"/>
  <c r="W1162" i="7"/>
  <c r="V1162" i="7"/>
  <c r="U1162" i="7"/>
  <c r="T1162" i="7"/>
  <c r="S1162" i="7"/>
  <c r="R1162" i="7"/>
  <c r="Q1162" i="7"/>
  <c r="P1162" i="7"/>
  <c r="O1162" i="7"/>
  <c r="N1162" i="7"/>
  <c r="M1162" i="7"/>
  <c r="L1162" i="7"/>
  <c r="K1162" i="7"/>
  <c r="J1162" i="7"/>
  <c r="H1161" i="8"/>
  <c r="I1162" i="7"/>
  <c r="G1161" i="8"/>
  <c r="H1162" i="7"/>
  <c r="F1161" i="8"/>
  <c r="G1162" i="7"/>
  <c r="E1161" i="8"/>
  <c r="F1162" i="7"/>
  <c r="Y1161" i="7"/>
  <c r="X1161" i="7"/>
  <c r="W1161" i="7"/>
  <c r="V1161" i="7"/>
  <c r="U1161" i="7"/>
  <c r="T1161" i="7"/>
  <c r="S1161" i="7"/>
  <c r="R1161" i="7"/>
  <c r="Q1161" i="7"/>
  <c r="P1161" i="7"/>
  <c r="O1161" i="7"/>
  <c r="N1161" i="7"/>
  <c r="M1161" i="7"/>
  <c r="L1161" i="7"/>
  <c r="K1161" i="7"/>
  <c r="J1161" i="7"/>
  <c r="H1160" i="8"/>
  <c r="I1161" i="7"/>
  <c r="G1160" i="8"/>
  <c r="H1161" i="7"/>
  <c r="F1160" i="8"/>
  <c r="G1161" i="7"/>
  <c r="E1160" i="8"/>
  <c r="F1161" i="7"/>
  <c r="Y1160" i="7"/>
  <c r="X1160" i="7"/>
  <c r="W1160" i="7"/>
  <c r="V1160" i="7"/>
  <c r="U1160" i="7"/>
  <c r="T1160" i="7"/>
  <c r="S1160" i="7"/>
  <c r="R1160" i="7"/>
  <c r="Q1160" i="7"/>
  <c r="P1160" i="7"/>
  <c r="O1160" i="7"/>
  <c r="N1160" i="7"/>
  <c r="M1160" i="7"/>
  <c r="L1160" i="7"/>
  <c r="K1160" i="7"/>
  <c r="J1160" i="7"/>
  <c r="H1159" i="8"/>
  <c r="I1160" i="7"/>
  <c r="G1159" i="8"/>
  <c r="H1160" i="7"/>
  <c r="F1159" i="8"/>
  <c r="G1160" i="7"/>
  <c r="E1159" i="8"/>
  <c r="F1160" i="7"/>
  <c r="Y1159" i="7"/>
  <c r="X1159" i="7"/>
  <c r="W1159" i="7"/>
  <c r="V1159" i="7"/>
  <c r="U1159" i="7"/>
  <c r="T1159" i="7"/>
  <c r="S1159" i="7"/>
  <c r="R1159" i="7"/>
  <c r="Q1159" i="7"/>
  <c r="P1159" i="7"/>
  <c r="O1159" i="7"/>
  <c r="N1159" i="7"/>
  <c r="M1159" i="7"/>
  <c r="L1159" i="7"/>
  <c r="K1159" i="7"/>
  <c r="J1159" i="7"/>
  <c r="H1158" i="8"/>
  <c r="I1159" i="7"/>
  <c r="G1158" i="8"/>
  <c r="H1159" i="7"/>
  <c r="F1158" i="8"/>
  <c r="G1159" i="7"/>
  <c r="E1158" i="8"/>
  <c r="F1159" i="7"/>
  <c r="Y1158" i="7"/>
  <c r="X1158" i="7"/>
  <c r="W1158" i="7"/>
  <c r="V1158" i="7"/>
  <c r="U1158" i="7"/>
  <c r="T1158" i="7"/>
  <c r="S1158" i="7"/>
  <c r="R1158" i="7"/>
  <c r="Q1158" i="7"/>
  <c r="P1158" i="7"/>
  <c r="O1158" i="7"/>
  <c r="N1158" i="7"/>
  <c r="M1158" i="7"/>
  <c r="L1158" i="7"/>
  <c r="K1158" i="7"/>
  <c r="J1158" i="7"/>
  <c r="H1157" i="8"/>
  <c r="I1158" i="7"/>
  <c r="G1157" i="8"/>
  <c r="H1158" i="7"/>
  <c r="F1157" i="8"/>
  <c r="G1158" i="7"/>
  <c r="E1157" i="8"/>
  <c r="F1158" i="7"/>
  <c r="Y1157" i="7"/>
  <c r="X1157" i="7"/>
  <c r="W1157" i="7"/>
  <c r="V1157" i="7"/>
  <c r="U1157" i="7"/>
  <c r="T1157" i="7"/>
  <c r="S1157" i="7"/>
  <c r="R1157" i="7"/>
  <c r="Q1157" i="7"/>
  <c r="P1157" i="7"/>
  <c r="O1157" i="7"/>
  <c r="N1157" i="7"/>
  <c r="M1157" i="7"/>
  <c r="L1157" i="7"/>
  <c r="K1157" i="7"/>
  <c r="J1157" i="7"/>
  <c r="H1156" i="8"/>
  <c r="I1157" i="7"/>
  <c r="G1156" i="8"/>
  <c r="H1157" i="7"/>
  <c r="F1156" i="8"/>
  <c r="G1157" i="7"/>
  <c r="E1156" i="8"/>
  <c r="F1157" i="7"/>
  <c r="Y1156" i="7"/>
  <c r="X1156" i="7"/>
  <c r="W1156" i="7"/>
  <c r="V1156" i="7"/>
  <c r="U1156" i="7"/>
  <c r="T1156" i="7"/>
  <c r="S1156" i="7"/>
  <c r="R1156" i="7"/>
  <c r="Q1156" i="7"/>
  <c r="P1156" i="7"/>
  <c r="O1156" i="7"/>
  <c r="N1156" i="7"/>
  <c r="M1156" i="7"/>
  <c r="L1156" i="7"/>
  <c r="K1156" i="7"/>
  <c r="J1156" i="7"/>
  <c r="H1155" i="8"/>
  <c r="I1156" i="7"/>
  <c r="G1155" i="8"/>
  <c r="H1156" i="7"/>
  <c r="F1155" i="8"/>
  <c r="G1156" i="7"/>
  <c r="E1155" i="8"/>
  <c r="F1156" i="7"/>
  <c r="Y1155" i="7"/>
  <c r="X1155" i="7"/>
  <c r="W1155" i="7"/>
  <c r="V1155" i="7"/>
  <c r="U1155" i="7"/>
  <c r="T1155" i="7"/>
  <c r="S1155" i="7"/>
  <c r="R1155" i="7"/>
  <c r="Q1155" i="7"/>
  <c r="P1155" i="7"/>
  <c r="O1155" i="7"/>
  <c r="N1155" i="7"/>
  <c r="M1155" i="7"/>
  <c r="L1155" i="7"/>
  <c r="K1155" i="7"/>
  <c r="J1155" i="7"/>
  <c r="H1154" i="8"/>
  <c r="I1155" i="7"/>
  <c r="G1154" i="8"/>
  <c r="H1155" i="7"/>
  <c r="F1154" i="8"/>
  <c r="G1155" i="7"/>
  <c r="E1154" i="8"/>
  <c r="F1155" i="7"/>
  <c r="Y1154" i="7"/>
  <c r="X1154" i="7"/>
  <c r="W1154" i="7"/>
  <c r="V1154" i="7"/>
  <c r="U1154" i="7"/>
  <c r="T1154" i="7"/>
  <c r="S1154" i="7"/>
  <c r="R1154" i="7"/>
  <c r="Q1154" i="7"/>
  <c r="P1154" i="7"/>
  <c r="O1154" i="7"/>
  <c r="N1154" i="7"/>
  <c r="M1154" i="7"/>
  <c r="L1154" i="7"/>
  <c r="K1154" i="7"/>
  <c r="J1154" i="7"/>
  <c r="H1153" i="8"/>
  <c r="I1154" i="7"/>
  <c r="G1153" i="8"/>
  <c r="H1154" i="7"/>
  <c r="F1153" i="8"/>
  <c r="G1154" i="7"/>
  <c r="E1153" i="8"/>
  <c r="F1154" i="7"/>
  <c r="Y1153" i="7"/>
  <c r="X1153" i="7"/>
  <c r="W1153" i="7"/>
  <c r="V1153" i="7"/>
  <c r="U1153" i="7"/>
  <c r="T1153" i="7"/>
  <c r="S1153" i="7"/>
  <c r="R1153" i="7"/>
  <c r="Q1153" i="7"/>
  <c r="P1153" i="7"/>
  <c r="O1153" i="7"/>
  <c r="N1153" i="7"/>
  <c r="M1153" i="7"/>
  <c r="L1153" i="7"/>
  <c r="K1153" i="7"/>
  <c r="J1153" i="7"/>
  <c r="H1152" i="8"/>
  <c r="I1153" i="7"/>
  <c r="G1152" i="8"/>
  <c r="H1153" i="7"/>
  <c r="F1152" i="8"/>
  <c r="G1153" i="7"/>
  <c r="E1152" i="8"/>
  <c r="F1153" i="7"/>
  <c r="Y1152" i="7"/>
  <c r="X1152" i="7"/>
  <c r="W1152" i="7"/>
  <c r="V1152" i="7"/>
  <c r="U1152" i="7"/>
  <c r="T1152" i="7"/>
  <c r="S1152" i="7"/>
  <c r="R1152" i="7"/>
  <c r="Q1152" i="7"/>
  <c r="P1152" i="7"/>
  <c r="O1152" i="7"/>
  <c r="N1152" i="7"/>
  <c r="M1152" i="7"/>
  <c r="L1152" i="7"/>
  <c r="K1152" i="7"/>
  <c r="J1152" i="7"/>
  <c r="H1151" i="8"/>
  <c r="I1152" i="7"/>
  <c r="G1151" i="8"/>
  <c r="H1152" i="7"/>
  <c r="F1151" i="8"/>
  <c r="G1152" i="7"/>
  <c r="E1151" i="8"/>
  <c r="F1152" i="7"/>
  <c r="Y1151" i="7"/>
  <c r="X1151" i="7"/>
  <c r="W1151" i="7"/>
  <c r="V1151" i="7"/>
  <c r="U1151" i="7"/>
  <c r="T1151" i="7"/>
  <c r="S1151" i="7"/>
  <c r="R1151" i="7"/>
  <c r="Q1151" i="7"/>
  <c r="P1151" i="7"/>
  <c r="O1151" i="7"/>
  <c r="N1151" i="7"/>
  <c r="M1151" i="7"/>
  <c r="L1151" i="7"/>
  <c r="K1151" i="7"/>
  <c r="J1151" i="7"/>
  <c r="H1150" i="8"/>
  <c r="I1151" i="7"/>
  <c r="G1150" i="8"/>
  <c r="H1151" i="7"/>
  <c r="F1150" i="8"/>
  <c r="G1151" i="7"/>
  <c r="E1150" i="8"/>
  <c r="F1151" i="7"/>
  <c r="Y1150" i="7"/>
  <c r="X1150" i="7"/>
  <c r="W1150" i="7"/>
  <c r="V1150" i="7"/>
  <c r="U1150" i="7"/>
  <c r="T1150" i="7"/>
  <c r="S1150" i="7"/>
  <c r="R1150" i="7"/>
  <c r="Q1150" i="7"/>
  <c r="P1150" i="7"/>
  <c r="O1150" i="7"/>
  <c r="N1150" i="7"/>
  <c r="M1150" i="7"/>
  <c r="L1150" i="7"/>
  <c r="K1150" i="7"/>
  <c r="J1150" i="7"/>
  <c r="H1149" i="8"/>
  <c r="I1150" i="7"/>
  <c r="G1149" i="8"/>
  <c r="H1150" i="7"/>
  <c r="F1149" i="8"/>
  <c r="G1150" i="7"/>
  <c r="E1149" i="8"/>
  <c r="F1150" i="7"/>
  <c r="Y1149" i="7"/>
  <c r="X1149" i="7"/>
  <c r="W1149" i="7"/>
  <c r="V1149" i="7"/>
  <c r="U1149" i="7"/>
  <c r="T1149" i="7"/>
  <c r="S1149" i="7"/>
  <c r="R1149" i="7"/>
  <c r="Q1149" i="7"/>
  <c r="P1149" i="7"/>
  <c r="O1149" i="7"/>
  <c r="N1149" i="7"/>
  <c r="M1149" i="7"/>
  <c r="L1149" i="7"/>
  <c r="K1149" i="7"/>
  <c r="J1149" i="7"/>
  <c r="H1148" i="8"/>
  <c r="I1149" i="7"/>
  <c r="G1148" i="8"/>
  <c r="H1149" i="7"/>
  <c r="F1148" i="8"/>
  <c r="G1149" i="7"/>
  <c r="E1148" i="8"/>
  <c r="F1149" i="7"/>
  <c r="Y1148" i="7"/>
  <c r="X1148" i="7"/>
  <c r="W1148" i="7"/>
  <c r="V1148" i="7"/>
  <c r="U1148" i="7"/>
  <c r="T1148" i="7"/>
  <c r="S1148" i="7"/>
  <c r="R1148" i="7"/>
  <c r="Q1148" i="7"/>
  <c r="P1148" i="7"/>
  <c r="O1148" i="7"/>
  <c r="N1148" i="7"/>
  <c r="M1148" i="7"/>
  <c r="L1148" i="7"/>
  <c r="K1148" i="7"/>
  <c r="J1148" i="7"/>
  <c r="H1147" i="8"/>
  <c r="I1148" i="7"/>
  <c r="G1147" i="8"/>
  <c r="H1148" i="7"/>
  <c r="F1147" i="8"/>
  <c r="G1148" i="7"/>
  <c r="E1147" i="8"/>
  <c r="F1148" i="7"/>
  <c r="Y1147" i="7"/>
  <c r="X1147" i="7"/>
  <c r="W1147" i="7"/>
  <c r="V1147" i="7"/>
  <c r="U1147" i="7"/>
  <c r="T1147" i="7"/>
  <c r="S1147" i="7"/>
  <c r="R1147" i="7"/>
  <c r="Q1147" i="7"/>
  <c r="P1147" i="7"/>
  <c r="O1147" i="7"/>
  <c r="N1147" i="7"/>
  <c r="M1147" i="7"/>
  <c r="L1147" i="7"/>
  <c r="K1147" i="7"/>
  <c r="J1147" i="7"/>
  <c r="H1146" i="8"/>
  <c r="I1147" i="7"/>
  <c r="G1146" i="8"/>
  <c r="H1147" i="7"/>
  <c r="F1146" i="8"/>
  <c r="G1147" i="7"/>
  <c r="E1146" i="8"/>
  <c r="F1147" i="7"/>
  <c r="Y1146" i="7"/>
  <c r="X1146" i="7"/>
  <c r="W1146" i="7"/>
  <c r="V1146" i="7"/>
  <c r="U1146" i="7"/>
  <c r="T1146" i="7"/>
  <c r="S1146" i="7"/>
  <c r="R1146" i="7"/>
  <c r="Q1146" i="7"/>
  <c r="P1146" i="7"/>
  <c r="O1146" i="7"/>
  <c r="N1146" i="7"/>
  <c r="M1146" i="7"/>
  <c r="L1146" i="7"/>
  <c r="K1146" i="7"/>
  <c r="J1146" i="7"/>
  <c r="H1145" i="8"/>
  <c r="I1146" i="7"/>
  <c r="G1145" i="8"/>
  <c r="H1146" i="7"/>
  <c r="F1145" i="8"/>
  <c r="G1146" i="7"/>
  <c r="E1145" i="8"/>
  <c r="F1146" i="7"/>
  <c r="Y1145" i="7"/>
  <c r="X1145" i="7"/>
  <c r="W1145" i="7"/>
  <c r="V1145" i="7"/>
  <c r="U1145" i="7"/>
  <c r="T1145" i="7"/>
  <c r="S1145" i="7"/>
  <c r="R1145" i="7"/>
  <c r="Q1145" i="7"/>
  <c r="P1145" i="7"/>
  <c r="O1145" i="7"/>
  <c r="N1145" i="7"/>
  <c r="M1145" i="7"/>
  <c r="L1145" i="7"/>
  <c r="K1145" i="7"/>
  <c r="J1145" i="7"/>
  <c r="H1144" i="8"/>
  <c r="I1145" i="7"/>
  <c r="G1144" i="8"/>
  <c r="H1145" i="7"/>
  <c r="F1144" i="8"/>
  <c r="G1145" i="7"/>
  <c r="E1144" i="8"/>
  <c r="F1145" i="7"/>
  <c r="Y1144" i="7"/>
  <c r="X1144" i="7"/>
  <c r="W1144" i="7"/>
  <c r="V1144" i="7"/>
  <c r="U1144" i="7"/>
  <c r="T1144" i="7"/>
  <c r="S1144" i="7"/>
  <c r="R1144" i="7"/>
  <c r="Q1144" i="7"/>
  <c r="P1144" i="7"/>
  <c r="O1144" i="7"/>
  <c r="N1144" i="7"/>
  <c r="M1144" i="7"/>
  <c r="L1144" i="7"/>
  <c r="K1144" i="7"/>
  <c r="J1144" i="7"/>
  <c r="H1143" i="8"/>
  <c r="I1144" i="7"/>
  <c r="G1143" i="8"/>
  <c r="H1144" i="7"/>
  <c r="F1143" i="8"/>
  <c r="G1144" i="7"/>
  <c r="E1143" i="8"/>
  <c r="F1144" i="7"/>
  <c r="Y1143" i="7"/>
  <c r="X1143" i="7"/>
  <c r="W1143" i="7"/>
  <c r="V1143" i="7"/>
  <c r="U1143" i="7"/>
  <c r="T1143" i="7"/>
  <c r="S1143" i="7"/>
  <c r="R1143" i="7"/>
  <c r="Q1143" i="7"/>
  <c r="P1143" i="7"/>
  <c r="O1143" i="7"/>
  <c r="N1143" i="7"/>
  <c r="M1143" i="7"/>
  <c r="L1143" i="7"/>
  <c r="K1143" i="7"/>
  <c r="J1143" i="7"/>
  <c r="H1142" i="8"/>
  <c r="I1143" i="7"/>
  <c r="G1142" i="8"/>
  <c r="H1143" i="7"/>
  <c r="F1142" i="8"/>
  <c r="G1143" i="7"/>
  <c r="E1142" i="8"/>
  <c r="F1143" i="7"/>
  <c r="Y1142" i="7"/>
  <c r="X1142" i="7"/>
  <c r="W1142" i="7"/>
  <c r="V1142" i="7"/>
  <c r="U1142" i="7"/>
  <c r="T1142" i="7"/>
  <c r="S1142" i="7"/>
  <c r="R1142" i="7"/>
  <c r="Q1142" i="7"/>
  <c r="P1142" i="7"/>
  <c r="O1142" i="7"/>
  <c r="N1142" i="7"/>
  <c r="M1142" i="7"/>
  <c r="L1142" i="7"/>
  <c r="K1142" i="7"/>
  <c r="J1142" i="7"/>
  <c r="H1141" i="8"/>
  <c r="I1142" i="7"/>
  <c r="G1141" i="8"/>
  <c r="H1142" i="7"/>
  <c r="F1141" i="8"/>
  <c r="G1142" i="7"/>
  <c r="E1141" i="8"/>
  <c r="F1142" i="7"/>
  <c r="Y1141" i="7"/>
  <c r="X1141" i="7"/>
  <c r="W1141" i="7"/>
  <c r="V1141" i="7"/>
  <c r="U1141" i="7"/>
  <c r="T1141" i="7"/>
  <c r="S1141" i="7"/>
  <c r="R1141" i="7"/>
  <c r="Q1141" i="7"/>
  <c r="P1141" i="7"/>
  <c r="O1141" i="7"/>
  <c r="N1141" i="7"/>
  <c r="M1141" i="7"/>
  <c r="L1141" i="7"/>
  <c r="K1141" i="7"/>
  <c r="J1141" i="7"/>
  <c r="H1140" i="8"/>
  <c r="I1141" i="7"/>
  <c r="G1140" i="8"/>
  <c r="H1141" i="7"/>
  <c r="F1140" i="8"/>
  <c r="G1141" i="7"/>
  <c r="E1140" i="8"/>
  <c r="F1141" i="7"/>
  <c r="Y1140" i="7"/>
  <c r="X1140" i="7"/>
  <c r="W1140" i="7"/>
  <c r="V1140" i="7"/>
  <c r="U1140" i="7"/>
  <c r="T1140" i="7"/>
  <c r="S1140" i="7"/>
  <c r="R1140" i="7"/>
  <c r="Q1140" i="7"/>
  <c r="P1140" i="7"/>
  <c r="O1140" i="7"/>
  <c r="N1140" i="7"/>
  <c r="M1140" i="7"/>
  <c r="L1140" i="7"/>
  <c r="K1140" i="7"/>
  <c r="J1140" i="7"/>
  <c r="H1139" i="8"/>
  <c r="I1140" i="7"/>
  <c r="G1139" i="8"/>
  <c r="H1140" i="7"/>
  <c r="F1139" i="8"/>
  <c r="G1140" i="7"/>
  <c r="E1139" i="8"/>
  <c r="F1140" i="7"/>
  <c r="Y1139" i="7"/>
  <c r="X1139" i="7"/>
  <c r="W1139" i="7"/>
  <c r="V1139" i="7"/>
  <c r="U1139" i="7"/>
  <c r="T1139" i="7"/>
  <c r="S1139" i="7"/>
  <c r="R1139" i="7"/>
  <c r="Q1139" i="7"/>
  <c r="P1139" i="7"/>
  <c r="O1139" i="7"/>
  <c r="N1139" i="7"/>
  <c r="M1139" i="7"/>
  <c r="L1139" i="7"/>
  <c r="K1139" i="7"/>
  <c r="J1139" i="7"/>
  <c r="H1138" i="8"/>
  <c r="I1139" i="7"/>
  <c r="G1138" i="8"/>
  <c r="H1139" i="7"/>
  <c r="F1138" i="8"/>
  <c r="G1139" i="7"/>
  <c r="E1138" i="8"/>
  <c r="F1139" i="7"/>
  <c r="Y1138" i="7"/>
  <c r="X1138" i="7"/>
  <c r="W1138" i="7"/>
  <c r="V1138" i="7"/>
  <c r="U1138" i="7"/>
  <c r="T1138" i="7"/>
  <c r="S1138" i="7"/>
  <c r="R1138" i="7"/>
  <c r="Q1138" i="7"/>
  <c r="P1138" i="7"/>
  <c r="O1138" i="7"/>
  <c r="N1138" i="7"/>
  <c r="M1138" i="7"/>
  <c r="L1138" i="7"/>
  <c r="K1138" i="7"/>
  <c r="J1138" i="7"/>
  <c r="H1137" i="8"/>
  <c r="I1138" i="7"/>
  <c r="G1137" i="8"/>
  <c r="H1138" i="7"/>
  <c r="F1137" i="8"/>
  <c r="G1138" i="7"/>
  <c r="E1137" i="8"/>
  <c r="F1138" i="7"/>
  <c r="Y1137" i="7"/>
  <c r="X1137" i="7"/>
  <c r="W1137" i="7"/>
  <c r="V1137" i="7"/>
  <c r="U1137" i="7"/>
  <c r="T1137" i="7"/>
  <c r="S1137" i="7"/>
  <c r="R1137" i="7"/>
  <c r="Q1137" i="7"/>
  <c r="P1137" i="7"/>
  <c r="O1137" i="7"/>
  <c r="N1137" i="7"/>
  <c r="M1137" i="7"/>
  <c r="L1137" i="7"/>
  <c r="K1137" i="7"/>
  <c r="J1137" i="7"/>
  <c r="H1136" i="8"/>
  <c r="I1137" i="7"/>
  <c r="G1136" i="8"/>
  <c r="H1137" i="7"/>
  <c r="F1136" i="8"/>
  <c r="G1137" i="7"/>
  <c r="E1136" i="8"/>
  <c r="F1137" i="7"/>
  <c r="Y1136" i="7"/>
  <c r="X1136" i="7"/>
  <c r="W1136" i="7"/>
  <c r="V1136" i="7"/>
  <c r="U1136" i="7"/>
  <c r="T1136" i="7"/>
  <c r="S1136" i="7"/>
  <c r="R1136" i="7"/>
  <c r="Q1136" i="7"/>
  <c r="P1136" i="7"/>
  <c r="O1136" i="7"/>
  <c r="N1136" i="7"/>
  <c r="M1136" i="7"/>
  <c r="L1136" i="7"/>
  <c r="K1136" i="7"/>
  <c r="J1136" i="7"/>
  <c r="H1135" i="8"/>
  <c r="I1136" i="7"/>
  <c r="G1135" i="8"/>
  <c r="H1136" i="7"/>
  <c r="F1135" i="8"/>
  <c r="G1136" i="7"/>
  <c r="E1135" i="8"/>
  <c r="F1136" i="7"/>
  <c r="Y1135" i="7"/>
  <c r="X1135" i="7"/>
  <c r="W1135" i="7"/>
  <c r="V1135" i="7"/>
  <c r="U1135" i="7"/>
  <c r="T1135" i="7"/>
  <c r="S1135" i="7"/>
  <c r="R1135" i="7"/>
  <c r="Q1135" i="7"/>
  <c r="P1135" i="7"/>
  <c r="O1135" i="7"/>
  <c r="N1135" i="7"/>
  <c r="M1135" i="7"/>
  <c r="L1135" i="7"/>
  <c r="K1135" i="7"/>
  <c r="J1135" i="7"/>
  <c r="H1134" i="8"/>
  <c r="I1135" i="7"/>
  <c r="G1134" i="8"/>
  <c r="H1135" i="7"/>
  <c r="F1134" i="8"/>
  <c r="G1135" i="7"/>
  <c r="E1134" i="8"/>
  <c r="F1135" i="7"/>
  <c r="Y1134" i="7"/>
  <c r="X1134" i="7"/>
  <c r="W1134" i="7"/>
  <c r="V1134" i="7"/>
  <c r="U1134" i="7"/>
  <c r="T1134" i="7"/>
  <c r="S1134" i="7"/>
  <c r="R1134" i="7"/>
  <c r="Q1134" i="7"/>
  <c r="P1134" i="7"/>
  <c r="O1134" i="7"/>
  <c r="N1134" i="7"/>
  <c r="M1134" i="7"/>
  <c r="L1134" i="7"/>
  <c r="K1134" i="7"/>
  <c r="J1134" i="7"/>
  <c r="H1133" i="8"/>
  <c r="I1134" i="7"/>
  <c r="G1133" i="8"/>
  <c r="H1134" i="7"/>
  <c r="F1133" i="8"/>
  <c r="G1134" i="7"/>
  <c r="E1133" i="8"/>
  <c r="F1134" i="7"/>
  <c r="Y1133" i="7"/>
  <c r="X1133" i="7"/>
  <c r="W1133" i="7"/>
  <c r="V1133" i="7"/>
  <c r="U1133" i="7"/>
  <c r="T1133" i="7"/>
  <c r="S1133" i="7"/>
  <c r="R1133" i="7"/>
  <c r="Q1133" i="7"/>
  <c r="P1133" i="7"/>
  <c r="O1133" i="7"/>
  <c r="N1133" i="7"/>
  <c r="M1133" i="7"/>
  <c r="L1133" i="7"/>
  <c r="K1133" i="7"/>
  <c r="J1133" i="7"/>
  <c r="H1132" i="8"/>
  <c r="I1133" i="7"/>
  <c r="G1132" i="8"/>
  <c r="H1133" i="7"/>
  <c r="F1132" i="8"/>
  <c r="G1133" i="7"/>
  <c r="E1132" i="8"/>
  <c r="F1133" i="7"/>
  <c r="Y1132" i="7"/>
  <c r="X1132" i="7"/>
  <c r="W1132" i="7"/>
  <c r="V1132" i="7"/>
  <c r="U1132" i="7"/>
  <c r="T1132" i="7"/>
  <c r="S1132" i="7"/>
  <c r="R1132" i="7"/>
  <c r="Q1132" i="7"/>
  <c r="P1132" i="7"/>
  <c r="O1132" i="7"/>
  <c r="N1132" i="7"/>
  <c r="M1132" i="7"/>
  <c r="L1132" i="7"/>
  <c r="K1132" i="7"/>
  <c r="J1132" i="7"/>
  <c r="H1131" i="8"/>
  <c r="I1132" i="7"/>
  <c r="G1131" i="8"/>
  <c r="H1132" i="7"/>
  <c r="F1131" i="8"/>
  <c r="G1132" i="7"/>
  <c r="E1131" i="8"/>
  <c r="F1132" i="7"/>
  <c r="Y1131" i="7"/>
  <c r="X1131" i="7"/>
  <c r="W1131" i="7"/>
  <c r="V1131" i="7"/>
  <c r="U1131" i="7"/>
  <c r="T1131" i="7"/>
  <c r="S1131" i="7"/>
  <c r="R1131" i="7"/>
  <c r="Q1131" i="7"/>
  <c r="P1131" i="7"/>
  <c r="O1131" i="7"/>
  <c r="N1131" i="7"/>
  <c r="M1131" i="7"/>
  <c r="L1131" i="7"/>
  <c r="K1131" i="7"/>
  <c r="J1131" i="7"/>
  <c r="H1130" i="8"/>
  <c r="I1131" i="7"/>
  <c r="G1130" i="8"/>
  <c r="H1131" i="7"/>
  <c r="F1130" i="8"/>
  <c r="G1131" i="7"/>
  <c r="E1130" i="8"/>
  <c r="F1131" i="7"/>
  <c r="Y1130" i="7"/>
  <c r="X1130" i="7"/>
  <c r="W1130" i="7"/>
  <c r="V1130" i="7"/>
  <c r="U1130" i="7"/>
  <c r="T1130" i="7"/>
  <c r="S1130" i="7"/>
  <c r="R1130" i="7"/>
  <c r="Q1130" i="7"/>
  <c r="P1130" i="7"/>
  <c r="O1130" i="7"/>
  <c r="N1130" i="7"/>
  <c r="M1130" i="7"/>
  <c r="L1130" i="7"/>
  <c r="K1130" i="7"/>
  <c r="J1130" i="7"/>
  <c r="H1129" i="8"/>
  <c r="I1130" i="7"/>
  <c r="G1129" i="8"/>
  <c r="H1130" i="7"/>
  <c r="F1129" i="8"/>
  <c r="G1130" i="7"/>
  <c r="E1129" i="8"/>
  <c r="F1130" i="7"/>
  <c r="Y1129" i="7"/>
  <c r="X1129" i="7"/>
  <c r="W1129" i="7"/>
  <c r="V1129" i="7"/>
  <c r="U1129" i="7"/>
  <c r="T1129" i="7"/>
  <c r="S1129" i="7"/>
  <c r="R1129" i="7"/>
  <c r="Q1129" i="7"/>
  <c r="P1129" i="7"/>
  <c r="O1129" i="7"/>
  <c r="N1129" i="7"/>
  <c r="M1129" i="7"/>
  <c r="L1129" i="7"/>
  <c r="K1129" i="7"/>
  <c r="J1129" i="7"/>
  <c r="H1128" i="8"/>
  <c r="I1129" i="7"/>
  <c r="G1128" i="8"/>
  <c r="H1129" i="7"/>
  <c r="F1128" i="8"/>
  <c r="G1129" i="7"/>
  <c r="E1128" i="8"/>
  <c r="F1129" i="7"/>
  <c r="Y1128" i="7"/>
  <c r="X1128" i="7"/>
  <c r="W1128" i="7"/>
  <c r="V1128" i="7"/>
  <c r="U1128" i="7"/>
  <c r="T1128" i="7"/>
  <c r="S1128" i="7"/>
  <c r="R1128" i="7"/>
  <c r="Q1128" i="7"/>
  <c r="P1128" i="7"/>
  <c r="O1128" i="7"/>
  <c r="N1128" i="7"/>
  <c r="M1128" i="7"/>
  <c r="L1128" i="7"/>
  <c r="K1128" i="7"/>
  <c r="J1128" i="7"/>
  <c r="H1127" i="8"/>
  <c r="I1128" i="7"/>
  <c r="G1127" i="8"/>
  <c r="H1128" i="7"/>
  <c r="F1127" i="8"/>
  <c r="G1128" i="7"/>
  <c r="E1127" i="8"/>
  <c r="F1128" i="7"/>
  <c r="Y1127" i="7"/>
  <c r="X1127" i="7"/>
  <c r="W1127" i="7"/>
  <c r="V1127" i="7"/>
  <c r="U1127" i="7"/>
  <c r="T1127" i="7"/>
  <c r="S1127" i="7"/>
  <c r="R1127" i="7"/>
  <c r="Q1127" i="7"/>
  <c r="P1127" i="7"/>
  <c r="O1127" i="7"/>
  <c r="N1127" i="7"/>
  <c r="M1127" i="7"/>
  <c r="L1127" i="7"/>
  <c r="K1127" i="7"/>
  <c r="J1127" i="7"/>
  <c r="H1126" i="8"/>
  <c r="I1127" i="7"/>
  <c r="G1126" i="8"/>
  <c r="H1127" i="7"/>
  <c r="F1126" i="8"/>
  <c r="G1127" i="7"/>
  <c r="E1126" i="8"/>
  <c r="F1127" i="7"/>
  <c r="Y1126" i="7"/>
  <c r="X1126" i="7"/>
  <c r="W1126" i="7"/>
  <c r="V1126" i="7"/>
  <c r="U1126" i="7"/>
  <c r="T1126" i="7"/>
  <c r="S1126" i="7"/>
  <c r="R1126" i="7"/>
  <c r="Q1126" i="7"/>
  <c r="P1126" i="7"/>
  <c r="O1126" i="7"/>
  <c r="N1126" i="7"/>
  <c r="M1126" i="7"/>
  <c r="L1126" i="7"/>
  <c r="K1126" i="7"/>
  <c r="J1126" i="7"/>
  <c r="H1125" i="8"/>
  <c r="I1126" i="7"/>
  <c r="G1125" i="8"/>
  <c r="H1126" i="7"/>
  <c r="F1125" i="8"/>
  <c r="G1126" i="7"/>
  <c r="E1125" i="8"/>
  <c r="F1126" i="7"/>
  <c r="Y1125" i="7"/>
  <c r="X1125" i="7"/>
  <c r="W1125" i="7"/>
  <c r="V1125" i="7"/>
  <c r="U1125" i="7"/>
  <c r="T1125" i="7"/>
  <c r="S1125" i="7"/>
  <c r="R1125" i="7"/>
  <c r="Q1125" i="7"/>
  <c r="P1125" i="7"/>
  <c r="O1125" i="7"/>
  <c r="N1125" i="7"/>
  <c r="M1125" i="7"/>
  <c r="L1125" i="7"/>
  <c r="K1125" i="7"/>
  <c r="J1125" i="7"/>
  <c r="H1124" i="8"/>
  <c r="I1125" i="7"/>
  <c r="G1124" i="8"/>
  <c r="H1125" i="7"/>
  <c r="F1124" i="8"/>
  <c r="G1125" i="7"/>
  <c r="E1124" i="8"/>
  <c r="F1125" i="7"/>
  <c r="Y1124" i="7"/>
  <c r="X1124" i="7"/>
  <c r="W1124" i="7"/>
  <c r="V1124" i="7"/>
  <c r="U1124" i="7"/>
  <c r="T1124" i="7"/>
  <c r="S1124" i="7"/>
  <c r="R1124" i="7"/>
  <c r="Q1124" i="7"/>
  <c r="P1124" i="7"/>
  <c r="O1124" i="7"/>
  <c r="N1124" i="7"/>
  <c r="M1124" i="7"/>
  <c r="L1124" i="7"/>
  <c r="K1124" i="7"/>
  <c r="J1124" i="7"/>
  <c r="H1123" i="8"/>
  <c r="I1124" i="7"/>
  <c r="G1123" i="8"/>
  <c r="H1124" i="7"/>
  <c r="F1123" i="8"/>
  <c r="G1124" i="7"/>
  <c r="E1123" i="8"/>
  <c r="F1124" i="7"/>
  <c r="Y1123" i="7"/>
  <c r="X1123" i="7"/>
  <c r="W1123" i="7"/>
  <c r="V1123" i="7"/>
  <c r="U1123" i="7"/>
  <c r="T1123" i="7"/>
  <c r="S1123" i="7"/>
  <c r="R1123" i="7"/>
  <c r="Q1123" i="7"/>
  <c r="P1123" i="7"/>
  <c r="O1123" i="7"/>
  <c r="N1123" i="7"/>
  <c r="M1123" i="7"/>
  <c r="L1123" i="7"/>
  <c r="K1123" i="7"/>
  <c r="J1123" i="7"/>
  <c r="H1122" i="8"/>
  <c r="I1123" i="7"/>
  <c r="G1122" i="8"/>
  <c r="H1123" i="7"/>
  <c r="F1122" i="8"/>
  <c r="G1123" i="7"/>
  <c r="E1122" i="8"/>
  <c r="F1123" i="7"/>
  <c r="Y1122" i="7"/>
  <c r="X1122" i="7"/>
  <c r="W1122" i="7"/>
  <c r="V1122" i="7"/>
  <c r="U1122" i="7"/>
  <c r="T1122" i="7"/>
  <c r="S1122" i="7"/>
  <c r="R1122" i="7"/>
  <c r="Q1122" i="7"/>
  <c r="P1122" i="7"/>
  <c r="O1122" i="7"/>
  <c r="N1122" i="7"/>
  <c r="M1122" i="7"/>
  <c r="L1122" i="7"/>
  <c r="K1122" i="7"/>
  <c r="J1122" i="7"/>
  <c r="H1121" i="8"/>
  <c r="I1122" i="7"/>
  <c r="G1121" i="8"/>
  <c r="H1122" i="7"/>
  <c r="F1121" i="8"/>
  <c r="G1122" i="7"/>
  <c r="E1121" i="8"/>
  <c r="F1122" i="7"/>
  <c r="Y1121" i="7"/>
  <c r="X1121" i="7"/>
  <c r="W1121" i="7"/>
  <c r="V1121" i="7"/>
  <c r="U1121" i="7"/>
  <c r="T1121" i="7"/>
  <c r="S1121" i="7"/>
  <c r="R1121" i="7"/>
  <c r="Q1121" i="7"/>
  <c r="P1121" i="7"/>
  <c r="O1121" i="7"/>
  <c r="N1121" i="7"/>
  <c r="M1121" i="7"/>
  <c r="L1121" i="7"/>
  <c r="K1121" i="7"/>
  <c r="J1121" i="7"/>
  <c r="H1120" i="8"/>
  <c r="I1121" i="7"/>
  <c r="G1120" i="8"/>
  <c r="H1121" i="7"/>
  <c r="F1120" i="8"/>
  <c r="G1121" i="7"/>
  <c r="E1120" i="8"/>
  <c r="F1121" i="7"/>
  <c r="Y1120" i="7"/>
  <c r="X1120" i="7"/>
  <c r="W1120" i="7"/>
  <c r="V1120" i="7"/>
  <c r="U1120" i="7"/>
  <c r="T1120" i="7"/>
  <c r="S1120" i="7"/>
  <c r="R1120" i="7"/>
  <c r="Q1120" i="7"/>
  <c r="P1120" i="7"/>
  <c r="O1120" i="7"/>
  <c r="N1120" i="7"/>
  <c r="M1120" i="7"/>
  <c r="L1120" i="7"/>
  <c r="K1120" i="7"/>
  <c r="J1120" i="7"/>
  <c r="H1119" i="8"/>
  <c r="I1120" i="7"/>
  <c r="G1119" i="8"/>
  <c r="H1120" i="7"/>
  <c r="F1119" i="8"/>
  <c r="G1120" i="7"/>
  <c r="E1119" i="8"/>
  <c r="F1120" i="7"/>
  <c r="Y1119" i="7"/>
  <c r="X1119" i="7"/>
  <c r="W1119" i="7"/>
  <c r="V1119" i="7"/>
  <c r="U1119" i="7"/>
  <c r="T1119" i="7"/>
  <c r="S1119" i="7"/>
  <c r="R1119" i="7"/>
  <c r="Q1119" i="7"/>
  <c r="P1119" i="7"/>
  <c r="O1119" i="7"/>
  <c r="N1119" i="7"/>
  <c r="M1119" i="7"/>
  <c r="L1119" i="7"/>
  <c r="K1119" i="7"/>
  <c r="J1119" i="7"/>
  <c r="H1118" i="8"/>
  <c r="I1119" i="7"/>
  <c r="G1118" i="8"/>
  <c r="H1119" i="7"/>
  <c r="F1118" i="8"/>
  <c r="G1119" i="7"/>
  <c r="E1118" i="8"/>
  <c r="F1119" i="7"/>
  <c r="Y1118" i="7"/>
  <c r="X1118" i="7"/>
  <c r="W1118" i="7"/>
  <c r="V1118" i="7"/>
  <c r="U1118" i="7"/>
  <c r="T1118" i="7"/>
  <c r="S1118" i="7"/>
  <c r="R1118" i="7"/>
  <c r="Q1118" i="7"/>
  <c r="P1118" i="7"/>
  <c r="O1118" i="7"/>
  <c r="N1118" i="7"/>
  <c r="M1118" i="7"/>
  <c r="L1118" i="7"/>
  <c r="K1118" i="7"/>
  <c r="J1118" i="7"/>
  <c r="H1117" i="8"/>
  <c r="I1118" i="7"/>
  <c r="G1117" i="8"/>
  <c r="H1118" i="7"/>
  <c r="F1117" i="8"/>
  <c r="G1118" i="7"/>
  <c r="E1117" i="8"/>
  <c r="F1118" i="7"/>
  <c r="Y1117" i="7"/>
  <c r="X1117" i="7"/>
  <c r="W1117" i="7"/>
  <c r="V1117" i="7"/>
  <c r="U1117" i="7"/>
  <c r="T1117" i="7"/>
  <c r="S1117" i="7"/>
  <c r="R1117" i="7"/>
  <c r="Q1117" i="7"/>
  <c r="P1117" i="7"/>
  <c r="O1117" i="7"/>
  <c r="N1117" i="7"/>
  <c r="M1117" i="7"/>
  <c r="L1117" i="7"/>
  <c r="K1117" i="7"/>
  <c r="J1117" i="7"/>
  <c r="H1116" i="8"/>
  <c r="I1117" i="7"/>
  <c r="G1116" i="8"/>
  <c r="H1117" i="7"/>
  <c r="F1116" i="8"/>
  <c r="G1117" i="7"/>
  <c r="E1116" i="8"/>
  <c r="F1117" i="7"/>
  <c r="Y1116" i="7"/>
  <c r="X1116" i="7"/>
  <c r="W1116" i="7"/>
  <c r="V1116" i="7"/>
  <c r="U1116" i="7"/>
  <c r="T1116" i="7"/>
  <c r="S1116" i="7"/>
  <c r="R1116" i="7"/>
  <c r="Q1116" i="7"/>
  <c r="P1116" i="7"/>
  <c r="O1116" i="7"/>
  <c r="N1116" i="7"/>
  <c r="M1116" i="7"/>
  <c r="L1116" i="7"/>
  <c r="K1116" i="7"/>
  <c r="J1116" i="7"/>
  <c r="H1115" i="8"/>
  <c r="I1116" i="7"/>
  <c r="G1115" i="8"/>
  <c r="H1116" i="7"/>
  <c r="F1115" i="8"/>
  <c r="G1116" i="7"/>
  <c r="E1115" i="8"/>
  <c r="F1116" i="7"/>
  <c r="Y1115" i="7"/>
  <c r="X1115" i="7"/>
  <c r="W1115" i="7"/>
  <c r="V1115" i="7"/>
  <c r="U1115" i="7"/>
  <c r="T1115" i="7"/>
  <c r="S1115" i="7"/>
  <c r="R1115" i="7"/>
  <c r="Q1115" i="7"/>
  <c r="P1115" i="7"/>
  <c r="O1115" i="7"/>
  <c r="N1115" i="7"/>
  <c r="M1115" i="7"/>
  <c r="L1115" i="7"/>
  <c r="K1115" i="7"/>
  <c r="J1115" i="7"/>
  <c r="H1114" i="8"/>
  <c r="I1115" i="7"/>
  <c r="G1114" i="8"/>
  <c r="H1115" i="7"/>
  <c r="F1114" i="8"/>
  <c r="G1115" i="7"/>
  <c r="E1114" i="8"/>
  <c r="F1115" i="7"/>
  <c r="Y1114" i="7"/>
  <c r="X1114" i="7"/>
  <c r="W1114" i="7"/>
  <c r="V1114" i="7"/>
  <c r="U1114" i="7"/>
  <c r="T1114" i="7"/>
  <c r="S1114" i="7"/>
  <c r="R1114" i="7"/>
  <c r="Q1114" i="7"/>
  <c r="P1114" i="7"/>
  <c r="O1114" i="7"/>
  <c r="N1114" i="7"/>
  <c r="M1114" i="7"/>
  <c r="L1114" i="7"/>
  <c r="K1114" i="7"/>
  <c r="J1114" i="7"/>
  <c r="H1113" i="8"/>
  <c r="I1114" i="7"/>
  <c r="G1113" i="8"/>
  <c r="H1114" i="7"/>
  <c r="F1113" i="8"/>
  <c r="G1114" i="7"/>
  <c r="E1113" i="8"/>
  <c r="F1114" i="7"/>
  <c r="Y1113" i="7"/>
  <c r="X1113" i="7"/>
  <c r="W1113" i="7"/>
  <c r="V1113" i="7"/>
  <c r="U1113" i="7"/>
  <c r="T1113" i="7"/>
  <c r="S1113" i="7"/>
  <c r="R1113" i="7"/>
  <c r="Q1113" i="7"/>
  <c r="P1113" i="7"/>
  <c r="O1113" i="7"/>
  <c r="N1113" i="7"/>
  <c r="M1113" i="7"/>
  <c r="L1113" i="7"/>
  <c r="K1113" i="7"/>
  <c r="J1113" i="7"/>
  <c r="H1112" i="8"/>
  <c r="I1113" i="7"/>
  <c r="G1112" i="8"/>
  <c r="H1113" i="7"/>
  <c r="F1112" i="8"/>
  <c r="G1113" i="7"/>
  <c r="E1112" i="8"/>
  <c r="F1113" i="7"/>
  <c r="Y1112" i="7"/>
  <c r="X1112" i="7"/>
  <c r="W1112" i="7"/>
  <c r="V1112" i="7"/>
  <c r="U1112" i="7"/>
  <c r="T1112" i="7"/>
  <c r="S1112" i="7"/>
  <c r="R1112" i="7"/>
  <c r="Q1112" i="7"/>
  <c r="P1112" i="7"/>
  <c r="O1112" i="7"/>
  <c r="N1112" i="7"/>
  <c r="M1112" i="7"/>
  <c r="L1112" i="7"/>
  <c r="K1112" i="7"/>
  <c r="J1112" i="7"/>
  <c r="H1111" i="8"/>
  <c r="I1112" i="7"/>
  <c r="G1111" i="8"/>
  <c r="H1112" i="7"/>
  <c r="F1111" i="8"/>
  <c r="G1112" i="7"/>
  <c r="E1111" i="8"/>
  <c r="F1112" i="7"/>
  <c r="Y1111" i="7"/>
  <c r="X1111" i="7"/>
  <c r="W1111" i="7"/>
  <c r="V1111" i="7"/>
  <c r="U1111" i="7"/>
  <c r="T1111" i="7"/>
  <c r="S1111" i="7"/>
  <c r="R1111" i="7"/>
  <c r="Q1111" i="7"/>
  <c r="P1111" i="7"/>
  <c r="O1111" i="7"/>
  <c r="N1111" i="7"/>
  <c r="M1111" i="7"/>
  <c r="L1111" i="7"/>
  <c r="K1111" i="7"/>
  <c r="J1111" i="7"/>
  <c r="H1110" i="8"/>
  <c r="I1111" i="7"/>
  <c r="G1110" i="8"/>
  <c r="H1111" i="7"/>
  <c r="F1110" i="8"/>
  <c r="G1111" i="7"/>
  <c r="E1110" i="8"/>
  <c r="F1111" i="7"/>
  <c r="Y1110" i="7"/>
  <c r="X1110" i="7"/>
  <c r="W1110" i="7"/>
  <c r="V1110" i="7"/>
  <c r="U1110" i="7"/>
  <c r="T1110" i="7"/>
  <c r="S1110" i="7"/>
  <c r="R1110" i="7"/>
  <c r="Q1110" i="7"/>
  <c r="P1110" i="7"/>
  <c r="O1110" i="7"/>
  <c r="N1110" i="7"/>
  <c r="M1110" i="7"/>
  <c r="L1110" i="7"/>
  <c r="K1110" i="7"/>
  <c r="J1110" i="7"/>
  <c r="H1109" i="8"/>
  <c r="I1110" i="7"/>
  <c r="G1109" i="8"/>
  <c r="H1110" i="7"/>
  <c r="F1109" i="8"/>
  <c r="G1110" i="7"/>
  <c r="E1109" i="8"/>
  <c r="F1110" i="7"/>
  <c r="Y1109" i="7"/>
  <c r="X1109" i="7"/>
  <c r="W1109" i="7"/>
  <c r="V1109" i="7"/>
  <c r="U1109" i="7"/>
  <c r="T1109" i="7"/>
  <c r="S1109" i="7"/>
  <c r="R1109" i="7"/>
  <c r="Q1109" i="7"/>
  <c r="P1109" i="7"/>
  <c r="O1109" i="7"/>
  <c r="N1109" i="7"/>
  <c r="M1109" i="7"/>
  <c r="L1109" i="7"/>
  <c r="K1109" i="7"/>
  <c r="J1109" i="7"/>
  <c r="H1108" i="8"/>
  <c r="I1109" i="7"/>
  <c r="G1108" i="8"/>
  <c r="H1109" i="7"/>
  <c r="F1108" i="8"/>
  <c r="G1109" i="7"/>
  <c r="E1108" i="8"/>
  <c r="F1109" i="7"/>
  <c r="Y1108" i="7"/>
  <c r="X1108" i="7"/>
  <c r="W1108" i="7"/>
  <c r="V1108" i="7"/>
  <c r="U1108" i="7"/>
  <c r="T1108" i="7"/>
  <c r="S1108" i="7"/>
  <c r="R1108" i="7"/>
  <c r="Q1108" i="7"/>
  <c r="P1108" i="7"/>
  <c r="O1108" i="7"/>
  <c r="N1108" i="7"/>
  <c r="M1108" i="7"/>
  <c r="L1108" i="7"/>
  <c r="K1108" i="7"/>
  <c r="J1108" i="7"/>
  <c r="H1107" i="8"/>
  <c r="I1108" i="7"/>
  <c r="G1107" i="8"/>
  <c r="H1108" i="7"/>
  <c r="F1107" i="8"/>
  <c r="G1108" i="7"/>
  <c r="E1107" i="8"/>
  <c r="F1108" i="7"/>
  <c r="Y1107" i="7"/>
  <c r="X1107" i="7"/>
  <c r="W1107" i="7"/>
  <c r="V1107" i="7"/>
  <c r="U1107" i="7"/>
  <c r="T1107" i="7"/>
  <c r="S1107" i="7"/>
  <c r="R1107" i="7"/>
  <c r="Q1107" i="7"/>
  <c r="P1107" i="7"/>
  <c r="O1107" i="7"/>
  <c r="N1107" i="7"/>
  <c r="M1107" i="7"/>
  <c r="L1107" i="7"/>
  <c r="K1107" i="7"/>
  <c r="J1107" i="7"/>
  <c r="H1106" i="8"/>
  <c r="I1107" i="7"/>
  <c r="G1106" i="8"/>
  <c r="H1107" i="7"/>
  <c r="F1106" i="8"/>
  <c r="G1107" i="7"/>
  <c r="E1106" i="8"/>
  <c r="F1107" i="7"/>
  <c r="Y1106" i="7"/>
  <c r="X1106" i="7"/>
  <c r="W1106" i="7"/>
  <c r="V1106" i="7"/>
  <c r="U1106" i="7"/>
  <c r="T1106" i="7"/>
  <c r="S1106" i="7"/>
  <c r="R1106" i="7"/>
  <c r="Q1106" i="7"/>
  <c r="P1106" i="7"/>
  <c r="O1106" i="7"/>
  <c r="N1106" i="7"/>
  <c r="M1106" i="7"/>
  <c r="L1106" i="7"/>
  <c r="K1106" i="7"/>
  <c r="J1106" i="7"/>
  <c r="H1105" i="8"/>
  <c r="I1106" i="7"/>
  <c r="G1105" i="8"/>
  <c r="H1106" i="7"/>
  <c r="F1105" i="8"/>
  <c r="G1106" i="7"/>
  <c r="E1105" i="8"/>
  <c r="F1106" i="7"/>
  <c r="Y1105" i="7"/>
  <c r="X1105" i="7"/>
  <c r="W1105" i="7"/>
  <c r="V1105" i="7"/>
  <c r="U1105" i="7"/>
  <c r="T1105" i="7"/>
  <c r="S1105" i="7"/>
  <c r="R1105" i="7"/>
  <c r="Q1105" i="7"/>
  <c r="P1105" i="7"/>
  <c r="O1105" i="7"/>
  <c r="N1105" i="7"/>
  <c r="M1105" i="7"/>
  <c r="L1105" i="7"/>
  <c r="K1105" i="7"/>
  <c r="J1105" i="7"/>
  <c r="H1104" i="8"/>
  <c r="I1105" i="7"/>
  <c r="G1104" i="8"/>
  <c r="H1105" i="7"/>
  <c r="F1104" i="8"/>
  <c r="G1105" i="7"/>
  <c r="E1104" i="8"/>
  <c r="F1105" i="7"/>
  <c r="Y1104" i="7"/>
  <c r="X1104" i="7"/>
  <c r="W1104" i="7"/>
  <c r="V1104" i="7"/>
  <c r="U1104" i="7"/>
  <c r="T1104" i="7"/>
  <c r="S1104" i="7"/>
  <c r="R1104" i="7"/>
  <c r="Q1104" i="7"/>
  <c r="P1104" i="7"/>
  <c r="O1104" i="7"/>
  <c r="N1104" i="7"/>
  <c r="M1104" i="7"/>
  <c r="L1104" i="7"/>
  <c r="K1104" i="7"/>
  <c r="J1104" i="7"/>
  <c r="H1103" i="8"/>
  <c r="I1104" i="7"/>
  <c r="G1103" i="8"/>
  <c r="H1104" i="7"/>
  <c r="F1103" i="8"/>
  <c r="G1104" i="7"/>
  <c r="E1103" i="8"/>
  <c r="F1104" i="7"/>
  <c r="Y1103" i="7"/>
  <c r="X1103" i="7"/>
  <c r="W1103" i="7"/>
  <c r="V1103" i="7"/>
  <c r="U1103" i="7"/>
  <c r="T1103" i="7"/>
  <c r="S1103" i="7"/>
  <c r="R1103" i="7"/>
  <c r="Q1103" i="7"/>
  <c r="P1103" i="7"/>
  <c r="O1103" i="7"/>
  <c r="N1103" i="7"/>
  <c r="M1103" i="7"/>
  <c r="L1103" i="7"/>
  <c r="K1103" i="7"/>
  <c r="J1103" i="7"/>
  <c r="H1102" i="8"/>
  <c r="I1103" i="7"/>
  <c r="G1102" i="8"/>
  <c r="H1103" i="7"/>
  <c r="F1102" i="8"/>
  <c r="G1103" i="7"/>
  <c r="E1102" i="8"/>
  <c r="F1103" i="7"/>
  <c r="Y1102" i="7"/>
  <c r="X1102" i="7"/>
  <c r="W1102" i="7"/>
  <c r="V1102" i="7"/>
  <c r="U1102" i="7"/>
  <c r="T1102" i="7"/>
  <c r="S1102" i="7"/>
  <c r="R1102" i="7"/>
  <c r="Q1102" i="7"/>
  <c r="P1102" i="7"/>
  <c r="O1102" i="7"/>
  <c r="N1102" i="7"/>
  <c r="M1102" i="7"/>
  <c r="L1102" i="7"/>
  <c r="K1102" i="7"/>
  <c r="J1102" i="7"/>
  <c r="H1101" i="8"/>
  <c r="I1102" i="7"/>
  <c r="G1101" i="8"/>
  <c r="H1102" i="7"/>
  <c r="F1101" i="8"/>
  <c r="G1102" i="7"/>
  <c r="E1101" i="8"/>
  <c r="F1102" i="7"/>
  <c r="Y1101" i="7"/>
  <c r="X1101" i="7"/>
  <c r="W1101" i="7"/>
  <c r="V1101" i="7"/>
  <c r="U1101" i="7"/>
  <c r="T1101" i="7"/>
  <c r="S1101" i="7"/>
  <c r="R1101" i="7"/>
  <c r="Q1101" i="7"/>
  <c r="P1101" i="7"/>
  <c r="O1101" i="7"/>
  <c r="N1101" i="7"/>
  <c r="M1101" i="7"/>
  <c r="L1101" i="7"/>
  <c r="K1101" i="7"/>
  <c r="J1101" i="7"/>
  <c r="H1100" i="8"/>
  <c r="I1101" i="7"/>
  <c r="G1100" i="8"/>
  <c r="H1101" i="7"/>
  <c r="F1100" i="8"/>
  <c r="G1101" i="7"/>
  <c r="E1100" i="8"/>
  <c r="F1101" i="7"/>
  <c r="Y1100" i="7"/>
  <c r="X1100" i="7"/>
  <c r="W1100" i="7"/>
  <c r="V1100" i="7"/>
  <c r="U1100" i="7"/>
  <c r="T1100" i="7"/>
  <c r="S1100" i="7"/>
  <c r="R1100" i="7"/>
  <c r="Q1100" i="7"/>
  <c r="P1100" i="7"/>
  <c r="O1100" i="7"/>
  <c r="N1100" i="7"/>
  <c r="M1100" i="7"/>
  <c r="L1100" i="7"/>
  <c r="K1100" i="7"/>
  <c r="J1100" i="7"/>
  <c r="H1099" i="8"/>
  <c r="I1100" i="7"/>
  <c r="G1099" i="8"/>
  <c r="H1100" i="7"/>
  <c r="F1099" i="8"/>
  <c r="G1100" i="7"/>
  <c r="E1099" i="8"/>
  <c r="F1100" i="7"/>
  <c r="Y1099" i="7"/>
  <c r="X1099" i="7"/>
  <c r="W1099" i="7"/>
  <c r="V1099" i="7"/>
  <c r="U1099" i="7"/>
  <c r="T1099" i="7"/>
  <c r="S1099" i="7"/>
  <c r="R1099" i="7"/>
  <c r="Q1099" i="7"/>
  <c r="P1099" i="7"/>
  <c r="O1099" i="7"/>
  <c r="N1099" i="7"/>
  <c r="M1099" i="7"/>
  <c r="L1099" i="7"/>
  <c r="K1099" i="7"/>
  <c r="J1099" i="7"/>
  <c r="H1098" i="8"/>
  <c r="I1099" i="7"/>
  <c r="G1098" i="8"/>
  <c r="H1099" i="7"/>
  <c r="F1098" i="8"/>
  <c r="G1099" i="7"/>
  <c r="E1098" i="8"/>
  <c r="F1099" i="7"/>
  <c r="Y1098" i="7"/>
  <c r="X1098" i="7"/>
  <c r="W1098" i="7"/>
  <c r="V1098" i="7"/>
  <c r="U1098" i="7"/>
  <c r="T1098" i="7"/>
  <c r="S1098" i="7"/>
  <c r="R1098" i="7"/>
  <c r="Q1098" i="7"/>
  <c r="P1098" i="7"/>
  <c r="O1098" i="7"/>
  <c r="N1098" i="7"/>
  <c r="M1098" i="7"/>
  <c r="L1098" i="7"/>
  <c r="K1098" i="7"/>
  <c r="J1098" i="7"/>
  <c r="H1097" i="8"/>
  <c r="I1098" i="7"/>
  <c r="G1097" i="8"/>
  <c r="H1098" i="7"/>
  <c r="F1097" i="8"/>
  <c r="G1098" i="7"/>
  <c r="E1097" i="8"/>
  <c r="F1098" i="7"/>
  <c r="Y1097" i="7"/>
  <c r="X1097" i="7"/>
  <c r="W1097" i="7"/>
  <c r="V1097" i="7"/>
  <c r="U1097" i="7"/>
  <c r="T1097" i="7"/>
  <c r="S1097" i="7"/>
  <c r="R1097" i="7"/>
  <c r="Q1097" i="7"/>
  <c r="P1097" i="7"/>
  <c r="O1097" i="7"/>
  <c r="N1097" i="7"/>
  <c r="M1097" i="7"/>
  <c r="L1097" i="7"/>
  <c r="K1097" i="7"/>
  <c r="J1097" i="7"/>
  <c r="H1096" i="8"/>
  <c r="I1097" i="7"/>
  <c r="G1096" i="8"/>
  <c r="H1097" i="7"/>
  <c r="F1096" i="8"/>
  <c r="G1097" i="7"/>
  <c r="E1096" i="8"/>
  <c r="F1097" i="7"/>
  <c r="Y1096" i="7"/>
  <c r="X1096" i="7"/>
  <c r="W1096" i="7"/>
  <c r="V1096" i="7"/>
  <c r="U1096" i="7"/>
  <c r="T1096" i="7"/>
  <c r="S1096" i="7"/>
  <c r="R1096" i="7"/>
  <c r="Q1096" i="7"/>
  <c r="P1096" i="7"/>
  <c r="O1096" i="7"/>
  <c r="N1096" i="7"/>
  <c r="M1096" i="7"/>
  <c r="L1096" i="7"/>
  <c r="K1096" i="7"/>
  <c r="J1096" i="7"/>
  <c r="H1095" i="8"/>
  <c r="I1096" i="7"/>
  <c r="G1095" i="8"/>
  <c r="H1096" i="7"/>
  <c r="F1095" i="8"/>
  <c r="G1096" i="7"/>
  <c r="E1095" i="8"/>
  <c r="F1096" i="7"/>
  <c r="Y1095" i="7"/>
  <c r="X1095" i="7"/>
  <c r="W1095" i="7"/>
  <c r="V1095" i="7"/>
  <c r="U1095" i="7"/>
  <c r="T1095" i="7"/>
  <c r="S1095" i="7"/>
  <c r="R1095" i="7"/>
  <c r="Q1095" i="7"/>
  <c r="P1095" i="7"/>
  <c r="O1095" i="7"/>
  <c r="N1095" i="7"/>
  <c r="M1095" i="7"/>
  <c r="L1095" i="7"/>
  <c r="K1095" i="7"/>
  <c r="J1095" i="7"/>
  <c r="H1094" i="8"/>
  <c r="I1095" i="7"/>
  <c r="G1094" i="8"/>
  <c r="H1095" i="7"/>
  <c r="F1094" i="8"/>
  <c r="G1095" i="7"/>
  <c r="E1094" i="8"/>
  <c r="F1095" i="7"/>
  <c r="Y1094" i="7"/>
  <c r="X1094" i="7"/>
  <c r="W1094" i="7"/>
  <c r="V1094" i="7"/>
  <c r="U1094" i="7"/>
  <c r="T1094" i="7"/>
  <c r="S1094" i="7"/>
  <c r="R1094" i="7"/>
  <c r="Q1094" i="7"/>
  <c r="P1094" i="7"/>
  <c r="O1094" i="7"/>
  <c r="N1094" i="7"/>
  <c r="M1094" i="7"/>
  <c r="L1094" i="7"/>
  <c r="K1094" i="7"/>
  <c r="J1094" i="7"/>
  <c r="H1093" i="8"/>
  <c r="I1094" i="7"/>
  <c r="G1093" i="8"/>
  <c r="H1094" i="7"/>
  <c r="F1093" i="8"/>
  <c r="G1094" i="7"/>
  <c r="E1093" i="8"/>
  <c r="F1094" i="7"/>
  <c r="Y1093" i="7"/>
  <c r="X1093" i="7"/>
  <c r="W1093" i="7"/>
  <c r="V1093" i="7"/>
  <c r="U1093" i="7"/>
  <c r="T1093" i="7"/>
  <c r="S1093" i="7"/>
  <c r="R1093" i="7"/>
  <c r="Q1093" i="7"/>
  <c r="P1093" i="7"/>
  <c r="O1093" i="7"/>
  <c r="N1093" i="7"/>
  <c r="M1093" i="7"/>
  <c r="L1093" i="7"/>
  <c r="K1093" i="7"/>
  <c r="J1093" i="7"/>
  <c r="H1092" i="8"/>
  <c r="I1093" i="7"/>
  <c r="G1092" i="8"/>
  <c r="H1093" i="7"/>
  <c r="F1092" i="8"/>
  <c r="G1093" i="7"/>
  <c r="E1092" i="8"/>
  <c r="F1093" i="7"/>
  <c r="Y1092" i="7"/>
  <c r="X1092" i="7"/>
  <c r="W1092" i="7"/>
  <c r="V1092" i="7"/>
  <c r="U1092" i="7"/>
  <c r="T1092" i="7"/>
  <c r="S1092" i="7"/>
  <c r="R1092" i="7"/>
  <c r="Q1092" i="7"/>
  <c r="P1092" i="7"/>
  <c r="O1092" i="7"/>
  <c r="N1092" i="7"/>
  <c r="M1092" i="7"/>
  <c r="L1092" i="7"/>
  <c r="K1092" i="7"/>
  <c r="J1092" i="7"/>
  <c r="H1091" i="8"/>
  <c r="I1092" i="7"/>
  <c r="G1091" i="8"/>
  <c r="H1092" i="7"/>
  <c r="F1091" i="8"/>
  <c r="G1092" i="7"/>
  <c r="E1091" i="8"/>
  <c r="F1092" i="7"/>
  <c r="Y1091" i="7"/>
  <c r="X1091" i="7"/>
  <c r="W1091" i="7"/>
  <c r="V1091" i="7"/>
  <c r="U1091" i="7"/>
  <c r="T1091" i="7"/>
  <c r="S1091" i="7"/>
  <c r="R1091" i="7"/>
  <c r="Q1091" i="7"/>
  <c r="P1091" i="7"/>
  <c r="O1091" i="7"/>
  <c r="N1091" i="7"/>
  <c r="M1091" i="7"/>
  <c r="L1091" i="7"/>
  <c r="K1091" i="7"/>
  <c r="J1091" i="7"/>
  <c r="H1090" i="8"/>
  <c r="I1091" i="7"/>
  <c r="G1090" i="8"/>
  <c r="H1091" i="7"/>
  <c r="F1090" i="8"/>
  <c r="G1091" i="7"/>
  <c r="E1090" i="8"/>
  <c r="F1091" i="7"/>
  <c r="Y1090" i="7"/>
  <c r="X1090" i="7"/>
  <c r="W1090" i="7"/>
  <c r="V1090" i="7"/>
  <c r="U1090" i="7"/>
  <c r="T1090" i="7"/>
  <c r="S1090" i="7"/>
  <c r="R1090" i="7"/>
  <c r="Q1090" i="7"/>
  <c r="P1090" i="7"/>
  <c r="O1090" i="7"/>
  <c r="N1090" i="7"/>
  <c r="M1090" i="7"/>
  <c r="L1090" i="7"/>
  <c r="K1090" i="7"/>
  <c r="J1090" i="7"/>
  <c r="H1089" i="8"/>
  <c r="I1090" i="7"/>
  <c r="G1089" i="8"/>
  <c r="H1090" i="7"/>
  <c r="F1089" i="8"/>
  <c r="G1090" i="7"/>
  <c r="E1089" i="8"/>
  <c r="F1090" i="7"/>
  <c r="Y1089" i="7"/>
  <c r="X1089" i="7"/>
  <c r="W1089" i="7"/>
  <c r="V1089" i="7"/>
  <c r="U1089" i="7"/>
  <c r="T1089" i="7"/>
  <c r="S1089" i="7"/>
  <c r="R1089" i="7"/>
  <c r="Q1089" i="7"/>
  <c r="P1089" i="7"/>
  <c r="O1089" i="7"/>
  <c r="N1089" i="7"/>
  <c r="M1089" i="7"/>
  <c r="L1089" i="7"/>
  <c r="K1089" i="7"/>
  <c r="J1089" i="7"/>
  <c r="H1088" i="8"/>
  <c r="I1089" i="7"/>
  <c r="G1088" i="8"/>
  <c r="H1089" i="7"/>
  <c r="F1088" i="8"/>
  <c r="G1089" i="7"/>
  <c r="E1088" i="8"/>
  <c r="F1089" i="7"/>
  <c r="Y1088" i="7"/>
  <c r="X1088" i="7"/>
  <c r="W1088" i="7"/>
  <c r="V1088" i="7"/>
  <c r="U1088" i="7"/>
  <c r="T1088" i="7"/>
  <c r="S1088" i="7"/>
  <c r="R1088" i="7"/>
  <c r="Q1088" i="7"/>
  <c r="P1088" i="7"/>
  <c r="O1088" i="7"/>
  <c r="N1088" i="7"/>
  <c r="M1088" i="7"/>
  <c r="L1088" i="7"/>
  <c r="K1088" i="7"/>
  <c r="J1088" i="7"/>
  <c r="H1087" i="8"/>
  <c r="I1088" i="7"/>
  <c r="G1087" i="8"/>
  <c r="H1088" i="7"/>
  <c r="F1087" i="8"/>
  <c r="G1088" i="7"/>
  <c r="E1087" i="8"/>
  <c r="F1088" i="7"/>
  <c r="Y1087" i="7"/>
  <c r="X1087" i="7"/>
  <c r="W1087" i="7"/>
  <c r="V1087" i="7"/>
  <c r="U1087" i="7"/>
  <c r="T1087" i="7"/>
  <c r="S1087" i="7"/>
  <c r="R1087" i="7"/>
  <c r="Q1087" i="7"/>
  <c r="P1087" i="7"/>
  <c r="O1087" i="7"/>
  <c r="N1087" i="7"/>
  <c r="M1087" i="7"/>
  <c r="L1087" i="7"/>
  <c r="K1087" i="7"/>
  <c r="J1087" i="7"/>
  <c r="H1086" i="8"/>
  <c r="I1087" i="7"/>
  <c r="G1086" i="8"/>
  <c r="H1087" i="7"/>
  <c r="F1086" i="8"/>
  <c r="G1087" i="7"/>
  <c r="E1086" i="8"/>
  <c r="F1087" i="7"/>
  <c r="Y1086" i="7"/>
  <c r="X1086" i="7"/>
  <c r="W1086" i="7"/>
  <c r="V1086" i="7"/>
  <c r="U1086" i="7"/>
  <c r="T1086" i="7"/>
  <c r="S1086" i="7"/>
  <c r="R1086" i="7"/>
  <c r="Q1086" i="7"/>
  <c r="P1086" i="7"/>
  <c r="O1086" i="7"/>
  <c r="N1086" i="7"/>
  <c r="M1086" i="7"/>
  <c r="L1086" i="7"/>
  <c r="K1086" i="7"/>
  <c r="J1086" i="7"/>
  <c r="H1085" i="8"/>
  <c r="I1086" i="7"/>
  <c r="G1085" i="8"/>
  <c r="H1086" i="7"/>
  <c r="F1085" i="8"/>
  <c r="G1086" i="7"/>
  <c r="E1085" i="8"/>
  <c r="F1086" i="7"/>
  <c r="Y1085" i="7"/>
  <c r="X1085" i="7"/>
  <c r="W1085" i="7"/>
  <c r="V1085" i="7"/>
  <c r="U1085" i="7"/>
  <c r="T1085" i="7"/>
  <c r="S1085" i="7"/>
  <c r="R1085" i="7"/>
  <c r="Q1085" i="7"/>
  <c r="P1085" i="7"/>
  <c r="O1085" i="7"/>
  <c r="N1085" i="7"/>
  <c r="M1085" i="7"/>
  <c r="L1085" i="7"/>
  <c r="K1085" i="7"/>
  <c r="J1085" i="7"/>
  <c r="H1084" i="8"/>
  <c r="I1085" i="7"/>
  <c r="G1084" i="8"/>
  <c r="H1085" i="7"/>
  <c r="F1084" i="8"/>
  <c r="G1085" i="7"/>
  <c r="E1084" i="8"/>
  <c r="F1085" i="7"/>
  <c r="Y1084" i="7"/>
  <c r="X1084" i="7"/>
  <c r="W1084" i="7"/>
  <c r="V1084" i="7"/>
  <c r="U1084" i="7"/>
  <c r="T1084" i="7"/>
  <c r="S1084" i="7"/>
  <c r="R1084" i="7"/>
  <c r="Q1084" i="7"/>
  <c r="P1084" i="7"/>
  <c r="O1084" i="7"/>
  <c r="N1084" i="7"/>
  <c r="M1084" i="7"/>
  <c r="L1084" i="7"/>
  <c r="K1084" i="7"/>
  <c r="J1084" i="7"/>
  <c r="H1083" i="8"/>
  <c r="I1084" i="7"/>
  <c r="G1083" i="8"/>
  <c r="H1084" i="7"/>
  <c r="F1083" i="8"/>
  <c r="G1084" i="7"/>
  <c r="E1083" i="8"/>
  <c r="F1084" i="7"/>
  <c r="Y1083" i="7"/>
  <c r="X1083" i="7"/>
  <c r="W1083" i="7"/>
  <c r="V1083" i="7"/>
  <c r="U1083" i="7"/>
  <c r="T1083" i="7"/>
  <c r="S1083" i="7"/>
  <c r="R1083" i="7"/>
  <c r="Q1083" i="7"/>
  <c r="P1083" i="7"/>
  <c r="O1083" i="7"/>
  <c r="N1083" i="7"/>
  <c r="M1083" i="7"/>
  <c r="L1083" i="7"/>
  <c r="K1083" i="7"/>
  <c r="J1083" i="7"/>
  <c r="H1082" i="8"/>
  <c r="I1083" i="7"/>
  <c r="G1082" i="8"/>
  <c r="H1083" i="7"/>
  <c r="F1082" i="8"/>
  <c r="G1083" i="7"/>
  <c r="E1082" i="8"/>
  <c r="F1083" i="7"/>
  <c r="Y1082" i="7"/>
  <c r="X1082" i="7"/>
  <c r="W1082" i="7"/>
  <c r="V1082" i="7"/>
  <c r="U1082" i="7"/>
  <c r="T1082" i="7"/>
  <c r="S1082" i="7"/>
  <c r="R1082" i="7"/>
  <c r="Q1082" i="7"/>
  <c r="P1082" i="7"/>
  <c r="O1082" i="7"/>
  <c r="N1082" i="7"/>
  <c r="M1082" i="7"/>
  <c r="L1082" i="7"/>
  <c r="K1082" i="7"/>
  <c r="J1082" i="7"/>
  <c r="H1081" i="8"/>
  <c r="I1082" i="7"/>
  <c r="G1081" i="8"/>
  <c r="H1082" i="7"/>
  <c r="F1081" i="8"/>
  <c r="G1082" i="7"/>
  <c r="E1081" i="8"/>
  <c r="F1082" i="7"/>
  <c r="Y1081" i="7"/>
  <c r="X1081" i="7"/>
  <c r="W1081" i="7"/>
  <c r="V1081" i="7"/>
  <c r="U1081" i="7"/>
  <c r="T1081" i="7"/>
  <c r="S1081" i="7"/>
  <c r="R1081" i="7"/>
  <c r="Q1081" i="7"/>
  <c r="P1081" i="7"/>
  <c r="O1081" i="7"/>
  <c r="N1081" i="7"/>
  <c r="M1081" i="7"/>
  <c r="L1081" i="7"/>
  <c r="K1081" i="7"/>
  <c r="J1081" i="7"/>
  <c r="H1080" i="8"/>
  <c r="I1081" i="7"/>
  <c r="G1080" i="8"/>
  <c r="H1081" i="7"/>
  <c r="F1080" i="8"/>
  <c r="G1081" i="7"/>
  <c r="E1080" i="8"/>
  <c r="F1081" i="7"/>
  <c r="Y1080" i="7"/>
  <c r="X1080" i="7"/>
  <c r="W1080" i="7"/>
  <c r="V1080" i="7"/>
  <c r="U1080" i="7"/>
  <c r="T1080" i="7"/>
  <c r="S1080" i="7"/>
  <c r="R1080" i="7"/>
  <c r="Q1080" i="7"/>
  <c r="P1080" i="7"/>
  <c r="O1080" i="7"/>
  <c r="N1080" i="7"/>
  <c r="M1080" i="7"/>
  <c r="L1080" i="7"/>
  <c r="K1080" i="7"/>
  <c r="J1080" i="7"/>
  <c r="H1079" i="8"/>
  <c r="I1080" i="7"/>
  <c r="G1079" i="8"/>
  <c r="H1080" i="7"/>
  <c r="F1079" i="8"/>
  <c r="G1080" i="7"/>
  <c r="E1079" i="8"/>
  <c r="F1080" i="7"/>
  <c r="Y1079" i="7"/>
  <c r="X1079" i="7"/>
  <c r="W1079" i="7"/>
  <c r="V1079" i="7"/>
  <c r="U1079" i="7"/>
  <c r="T1079" i="7"/>
  <c r="S1079" i="7"/>
  <c r="R1079" i="7"/>
  <c r="Q1079" i="7"/>
  <c r="P1079" i="7"/>
  <c r="O1079" i="7"/>
  <c r="N1079" i="7"/>
  <c r="M1079" i="7"/>
  <c r="L1079" i="7"/>
  <c r="K1079" i="7"/>
  <c r="J1079" i="7"/>
  <c r="H1078" i="8"/>
  <c r="I1079" i="7"/>
  <c r="G1078" i="8"/>
  <c r="H1079" i="7"/>
  <c r="F1078" i="8"/>
  <c r="G1079" i="7"/>
  <c r="E1078" i="8"/>
  <c r="F1079" i="7"/>
  <c r="Y1078" i="7"/>
  <c r="X1078" i="7"/>
  <c r="W1078" i="7"/>
  <c r="V1078" i="7"/>
  <c r="U1078" i="7"/>
  <c r="T1078" i="7"/>
  <c r="S1078" i="7"/>
  <c r="R1078" i="7"/>
  <c r="Q1078" i="7"/>
  <c r="P1078" i="7"/>
  <c r="O1078" i="7"/>
  <c r="N1078" i="7"/>
  <c r="M1078" i="7"/>
  <c r="L1078" i="7"/>
  <c r="K1078" i="7"/>
  <c r="J1078" i="7"/>
  <c r="H1077" i="8"/>
  <c r="I1078" i="7"/>
  <c r="G1077" i="8"/>
  <c r="H1078" i="7"/>
  <c r="F1077" i="8"/>
  <c r="G1078" i="7"/>
  <c r="E1077" i="8"/>
  <c r="F1078" i="7"/>
  <c r="Y1077" i="7"/>
  <c r="X1077" i="7"/>
  <c r="W1077" i="7"/>
  <c r="V1077" i="7"/>
  <c r="U1077" i="7"/>
  <c r="T1077" i="7"/>
  <c r="S1077" i="7"/>
  <c r="R1077" i="7"/>
  <c r="Q1077" i="7"/>
  <c r="P1077" i="7"/>
  <c r="O1077" i="7"/>
  <c r="N1077" i="7"/>
  <c r="M1077" i="7"/>
  <c r="L1077" i="7"/>
  <c r="K1077" i="7"/>
  <c r="J1077" i="7"/>
  <c r="H1076" i="8"/>
  <c r="I1077" i="7"/>
  <c r="G1076" i="8"/>
  <c r="H1077" i="7"/>
  <c r="F1076" i="8"/>
  <c r="G1077" i="7"/>
  <c r="E1076" i="8"/>
  <c r="F1077" i="7"/>
  <c r="Y1076" i="7"/>
  <c r="X1076" i="7"/>
  <c r="W1076" i="7"/>
  <c r="V1076" i="7"/>
  <c r="U1076" i="7"/>
  <c r="T1076" i="7"/>
  <c r="S1076" i="7"/>
  <c r="R1076" i="7"/>
  <c r="Q1076" i="7"/>
  <c r="P1076" i="7"/>
  <c r="O1076" i="7"/>
  <c r="N1076" i="7"/>
  <c r="M1076" i="7"/>
  <c r="L1076" i="7"/>
  <c r="K1076" i="7"/>
  <c r="J1076" i="7"/>
  <c r="H1075" i="8"/>
  <c r="I1076" i="7"/>
  <c r="G1075" i="8"/>
  <c r="H1076" i="7"/>
  <c r="F1075" i="8"/>
  <c r="G1076" i="7"/>
  <c r="E1075" i="8"/>
  <c r="F1076" i="7"/>
  <c r="Y1075" i="7"/>
  <c r="X1075" i="7"/>
  <c r="W1075" i="7"/>
  <c r="V1075" i="7"/>
  <c r="U1075" i="7"/>
  <c r="T1075" i="7"/>
  <c r="S1075" i="7"/>
  <c r="R1075" i="7"/>
  <c r="Q1075" i="7"/>
  <c r="P1075" i="7"/>
  <c r="O1075" i="7"/>
  <c r="N1075" i="7"/>
  <c r="M1075" i="7"/>
  <c r="L1075" i="7"/>
  <c r="K1075" i="7"/>
  <c r="J1075" i="7"/>
  <c r="H1074" i="8"/>
  <c r="I1075" i="7"/>
  <c r="G1074" i="8"/>
  <c r="H1075" i="7"/>
  <c r="F1074" i="8"/>
  <c r="G1075" i="7"/>
  <c r="E1074" i="8"/>
  <c r="F1075" i="7"/>
  <c r="Y1074" i="7"/>
  <c r="X1074" i="7"/>
  <c r="W1074" i="7"/>
  <c r="V1074" i="7"/>
  <c r="U1074" i="7"/>
  <c r="T1074" i="7"/>
  <c r="S1074" i="7"/>
  <c r="R1074" i="7"/>
  <c r="Q1074" i="7"/>
  <c r="P1074" i="7"/>
  <c r="O1074" i="7"/>
  <c r="N1074" i="7"/>
  <c r="M1074" i="7"/>
  <c r="L1074" i="7"/>
  <c r="K1074" i="7"/>
  <c r="J1074" i="7"/>
  <c r="H1073" i="8"/>
  <c r="I1074" i="7"/>
  <c r="G1073" i="8"/>
  <c r="H1074" i="7"/>
  <c r="F1073" i="8"/>
  <c r="G1074" i="7"/>
  <c r="E1073" i="8"/>
  <c r="F1074" i="7"/>
  <c r="Y1073" i="7"/>
  <c r="X1073" i="7"/>
  <c r="W1073" i="7"/>
  <c r="V1073" i="7"/>
  <c r="U1073" i="7"/>
  <c r="T1073" i="7"/>
  <c r="S1073" i="7"/>
  <c r="R1073" i="7"/>
  <c r="Q1073" i="7"/>
  <c r="P1073" i="7"/>
  <c r="O1073" i="7"/>
  <c r="N1073" i="7"/>
  <c r="M1073" i="7"/>
  <c r="L1073" i="7"/>
  <c r="K1073" i="7"/>
  <c r="J1073" i="7"/>
  <c r="H1072" i="8"/>
  <c r="I1073" i="7"/>
  <c r="G1072" i="8"/>
  <c r="H1073" i="7"/>
  <c r="F1072" i="8"/>
  <c r="G1073" i="7"/>
  <c r="E1072" i="8"/>
  <c r="F1073" i="7"/>
  <c r="Y1072" i="7"/>
  <c r="X1072" i="7"/>
  <c r="W1072" i="7"/>
  <c r="V1072" i="7"/>
  <c r="U1072" i="7"/>
  <c r="T1072" i="7"/>
  <c r="S1072" i="7"/>
  <c r="R1072" i="7"/>
  <c r="Q1072" i="7"/>
  <c r="P1072" i="7"/>
  <c r="O1072" i="7"/>
  <c r="N1072" i="7"/>
  <c r="M1072" i="7"/>
  <c r="L1072" i="7"/>
  <c r="K1072" i="7"/>
  <c r="J1072" i="7"/>
  <c r="H1071" i="8"/>
  <c r="I1072" i="7"/>
  <c r="G1071" i="8"/>
  <c r="H1072" i="7"/>
  <c r="F1071" i="8"/>
  <c r="G1072" i="7"/>
  <c r="E1071" i="8"/>
  <c r="F1072" i="7"/>
  <c r="Y1071" i="7"/>
  <c r="X1071" i="7"/>
  <c r="W1071" i="7"/>
  <c r="V1071" i="7"/>
  <c r="U1071" i="7"/>
  <c r="T1071" i="7"/>
  <c r="S1071" i="7"/>
  <c r="R1071" i="7"/>
  <c r="Q1071" i="7"/>
  <c r="P1071" i="7"/>
  <c r="O1071" i="7"/>
  <c r="N1071" i="7"/>
  <c r="M1071" i="7"/>
  <c r="L1071" i="7"/>
  <c r="K1071" i="7"/>
  <c r="J1071" i="7"/>
  <c r="H1070" i="8"/>
  <c r="I1071" i="7"/>
  <c r="G1070" i="8"/>
  <c r="H1071" i="7"/>
  <c r="F1070" i="8"/>
  <c r="G1071" i="7"/>
  <c r="E1070" i="8"/>
  <c r="F1071" i="7"/>
  <c r="Y1070" i="7"/>
  <c r="X1070" i="7"/>
  <c r="W1070" i="7"/>
  <c r="V1070" i="7"/>
  <c r="U1070" i="7"/>
  <c r="T1070" i="7"/>
  <c r="S1070" i="7"/>
  <c r="R1070" i="7"/>
  <c r="Q1070" i="7"/>
  <c r="P1070" i="7"/>
  <c r="O1070" i="7"/>
  <c r="N1070" i="7"/>
  <c r="M1070" i="7"/>
  <c r="L1070" i="7"/>
  <c r="K1070" i="7"/>
  <c r="J1070" i="7"/>
  <c r="H1069" i="8"/>
  <c r="I1070" i="7"/>
  <c r="G1069" i="8"/>
  <c r="H1070" i="7"/>
  <c r="F1069" i="8"/>
  <c r="G1070" i="7"/>
  <c r="E1069" i="8"/>
  <c r="F1070" i="7"/>
  <c r="Y1069" i="7"/>
  <c r="X1069" i="7"/>
  <c r="W1069" i="7"/>
  <c r="V1069" i="7"/>
  <c r="U1069" i="7"/>
  <c r="T1069" i="7"/>
  <c r="S1069" i="7"/>
  <c r="R1069" i="7"/>
  <c r="Q1069" i="7"/>
  <c r="P1069" i="7"/>
  <c r="O1069" i="7"/>
  <c r="N1069" i="7"/>
  <c r="M1069" i="7"/>
  <c r="L1069" i="7"/>
  <c r="K1069" i="7"/>
  <c r="J1069" i="7"/>
  <c r="H1068" i="8"/>
  <c r="I1069" i="7"/>
  <c r="G1068" i="8"/>
  <c r="H1069" i="7"/>
  <c r="F1068" i="8"/>
  <c r="G1069" i="7"/>
  <c r="E1068" i="8"/>
  <c r="F1069" i="7"/>
  <c r="Y1068" i="7"/>
  <c r="X1068" i="7"/>
  <c r="W1068" i="7"/>
  <c r="V1068" i="7"/>
  <c r="U1068" i="7"/>
  <c r="T1068" i="7"/>
  <c r="S1068" i="7"/>
  <c r="R1068" i="7"/>
  <c r="Q1068" i="7"/>
  <c r="P1068" i="7"/>
  <c r="O1068" i="7"/>
  <c r="N1068" i="7"/>
  <c r="M1068" i="7"/>
  <c r="L1068" i="7"/>
  <c r="K1068" i="7"/>
  <c r="J1068" i="7"/>
  <c r="H1067" i="8"/>
  <c r="I1068" i="7"/>
  <c r="G1067" i="8"/>
  <c r="H1068" i="7"/>
  <c r="F1067" i="8"/>
  <c r="G1068" i="7"/>
  <c r="E1067" i="8"/>
  <c r="F1068" i="7"/>
  <c r="Y1067" i="7"/>
  <c r="X1067" i="7"/>
  <c r="W1067" i="7"/>
  <c r="V1067" i="7"/>
  <c r="U1067" i="7"/>
  <c r="T1067" i="7"/>
  <c r="S1067" i="7"/>
  <c r="R1067" i="7"/>
  <c r="Q1067" i="7"/>
  <c r="P1067" i="7"/>
  <c r="O1067" i="7"/>
  <c r="N1067" i="7"/>
  <c r="M1067" i="7"/>
  <c r="L1067" i="7"/>
  <c r="K1067" i="7"/>
  <c r="J1067" i="7"/>
  <c r="H1066" i="8"/>
  <c r="I1067" i="7"/>
  <c r="G1066" i="8"/>
  <c r="H1067" i="7"/>
  <c r="F1066" i="8"/>
  <c r="G1067" i="7"/>
  <c r="E1066" i="8"/>
  <c r="F1067" i="7"/>
  <c r="Y1066" i="7"/>
  <c r="X1066" i="7"/>
  <c r="W1066" i="7"/>
  <c r="V1066" i="7"/>
  <c r="U1066" i="7"/>
  <c r="T1066" i="7"/>
  <c r="S1066" i="7"/>
  <c r="R1066" i="7"/>
  <c r="Q1066" i="7"/>
  <c r="P1066" i="7"/>
  <c r="O1066" i="7"/>
  <c r="N1066" i="7"/>
  <c r="M1066" i="7"/>
  <c r="L1066" i="7"/>
  <c r="K1066" i="7"/>
  <c r="J1066" i="7"/>
  <c r="H1065" i="8"/>
  <c r="I1066" i="7"/>
  <c r="G1065" i="8"/>
  <c r="H1066" i="7"/>
  <c r="F1065" i="8"/>
  <c r="G1066" i="7"/>
  <c r="E1065" i="8"/>
  <c r="F1066" i="7"/>
  <c r="Y1065" i="7"/>
  <c r="X1065" i="7"/>
  <c r="W1065" i="7"/>
  <c r="V1065" i="7"/>
  <c r="U1065" i="7"/>
  <c r="T1065" i="7"/>
  <c r="S1065" i="7"/>
  <c r="R1065" i="7"/>
  <c r="Q1065" i="7"/>
  <c r="P1065" i="7"/>
  <c r="O1065" i="7"/>
  <c r="N1065" i="7"/>
  <c r="M1065" i="7"/>
  <c r="L1065" i="7"/>
  <c r="K1065" i="7"/>
  <c r="J1065" i="7"/>
  <c r="H1064" i="8"/>
  <c r="I1065" i="7"/>
  <c r="G1064" i="8"/>
  <c r="H1065" i="7"/>
  <c r="F1064" i="8"/>
  <c r="G1065" i="7"/>
  <c r="E1064" i="8"/>
  <c r="F1065" i="7"/>
  <c r="Y1064" i="7"/>
  <c r="X1064" i="7"/>
  <c r="W1064" i="7"/>
  <c r="V1064" i="7"/>
  <c r="U1064" i="7"/>
  <c r="T1064" i="7"/>
  <c r="S1064" i="7"/>
  <c r="R1064" i="7"/>
  <c r="Q1064" i="7"/>
  <c r="P1064" i="7"/>
  <c r="O1064" i="7"/>
  <c r="N1064" i="7"/>
  <c r="M1064" i="7"/>
  <c r="L1064" i="7"/>
  <c r="K1064" i="7"/>
  <c r="J1064" i="7"/>
  <c r="H1063" i="8"/>
  <c r="I1064" i="7"/>
  <c r="G1063" i="8"/>
  <c r="H1064" i="7"/>
  <c r="F1063" i="8"/>
  <c r="G1064" i="7"/>
  <c r="E1063" i="8"/>
  <c r="F1064" i="7"/>
  <c r="Y1063" i="7"/>
  <c r="X1063" i="7"/>
  <c r="W1063" i="7"/>
  <c r="V1063" i="7"/>
  <c r="U1063" i="7"/>
  <c r="T1063" i="7"/>
  <c r="S1063" i="7"/>
  <c r="R1063" i="7"/>
  <c r="Q1063" i="7"/>
  <c r="P1063" i="7"/>
  <c r="O1063" i="7"/>
  <c r="N1063" i="7"/>
  <c r="M1063" i="7"/>
  <c r="L1063" i="7"/>
  <c r="K1063" i="7"/>
  <c r="J1063" i="7"/>
  <c r="H1062" i="8"/>
  <c r="I1063" i="7"/>
  <c r="G1062" i="8"/>
  <c r="H1063" i="7"/>
  <c r="F1062" i="8"/>
  <c r="G1063" i="7"/>
  <c r="E1062" i="8"/>
  <c r="F1063" i="7"/>
  <c r="Y1062" i="7"/>
  <c r="X1062" i="7"/>
  <c r="W1062" i="7"/>
  <c r="V1062" i="7"/>
  <c r="U1062" i="7"/>
  <c r="T1062" i="7"/>
  <c r="S1062" i="7"/>
  <c r="R1062" i="7"/>
  <c r="Q1062" i="7"/>
  <c r="P1062" i="7"/>
  <c r="O1062" i="7"/>
  <c r="N1062" i="7"/>
  <c r="M1062" i="7"/>
  <c r="L1062" i="7"/>
  <c r="K1062" i="7"/>
  <c r="J1062" i="7"/>
  <c r="H1061" i="8"/>
  <c r="I1062" i="7"/>
  <c r="G1061" i="8"/>
  <c r="H1062" i="7"/>
  <c r="F1061" i="8"/>
  <c r="G1062" i="7"/>
  <c r="E1061" i="8"/>
  <c r="F1062" i="7"/>
  <c r="Y1061" i="7"/>
  <c r="X1061" i="7"/>
  <c r="W1061" i="7"/>
  <c r="V1061" i="7"/>
  <c r="U1061" i="7"/>
  <c r="T1061" i="7"/>
  <c r="S1061" i="7"/>
  <c r="R1061" i="7"/>
  <c r="Q1061" i="7"/>
  <c r="P1061" i="7"/>
  <c r="O1061" i="7"/>
  <c r="N1061" i="7"/>
  <c r="M1061" i="7"/>
  <c r="L1061" i="7"/>
  <c r="K1061" i="7"/>
  <c r="J1061" i="7"/>
  <c r="H1060" i="8"/>
  <c r="I1061" i="7"/>
  <c r="G1060" i="8"/>
  <c r="H1061" i="7"/>
  <c r="F1060" i="8"/>
  <c r="G1061" i="7"/>
  <c r="E1060" i="8"/>
  <c r="F1061" i="7"/>
  <c r="Y1060" i="7"/>
  <c r="X1060" i="7"/>
  <c r="W1060" i="7"/>
  <c r="V1060" i="7"/>
  <c r="U1060" i="7"/>
  <c r="T1060" i="7"/>
  <c r="S1060" i="7"/>
  <c r="R1060" i="7"/>
  <c r="Q1060" i="7"/>
  <c r="P1060" i="7"/>
  <c r="O1060" i="7"/>
  <c r="N1060" i="7"/>
  <c r="M1060" i="7"/>
  <c r="L1060" i="7"/>
  <c r="K1060" i="7"/>
  <c r="J1060" i="7"/>
  <c r="H1059" i="8"/>
  <c r="I1060" i="7"/>
  <c r="G1059" i="8"/>
  <c r="H1060" i="7"/>
  <c r="F1059" i="8"/>
  <c r="G1060" i="7"/>
  <c r="E1059" i="8"/>
  <c r="F1060" i="7"/>
  <c r="Y1059" i="7"/>
  <c r="X1059" i="7"/>
  <c r="W1059" i="7"/>
  <c r="V1059" i="7"/>
  <c r="U1059" i="7"/>
  <c r="T1059" i="7"/>
  <c r="S1059" i="7"/>
  <c r="R1059" i="7"/>
  <c r="Q1059" i="7"/>
  <c r="P1059" i="7"/>
  <c r="O1059" i="7"/>
  <c r="N1059" i="7"/>
  <c r="M1059" i="7"/>
  <c r="L1059" i="7"/>
  <c r="K1059" i="7"/>
  <c r="J1059" i="7"/>
  <c r="H1058" i="8"/>
  <c r="I1059" i="7"/>
  <c r="G1058" i="8"/>
  <c r="H1059" i="7"/>
  <c r="F1058" i="8"/>
  <c r="G1059" i="7"/>
  <c r="E1058" i="8"/>
  <c r="F1059" i="7"/>
  <c r="Y1058" i="7"/>
  <c r="X1058" i="7"/>
  <c r="W1058" i="7"/>
  <c r="V1058" i="7"/>
  <c r="U1058" i="7"/>
  <c r="T1058" i="7"/>
  <c r="S1058" i="7"/>
  <c r="R1058" i="7"/>
  <c r="Q1058" i="7"/>
  <c r="P1058" i="7"/>
  <c r="O1058" i="7"/>
  <c r="N1058" i="7"/>
  <c r="M1058" i="7"/>
  <c r="L1058" i="7"/>
  <c r="K1058" i="7"/>
  <c r="J1058" i="7"/>
  <c r="H1057" i="8"/>
  <c r="I1058" i="7"/>
  <c r="G1057" i="8"/>
  <c r="H1058" i="7"/>
  <c r="F1057" i="8"/>
  <c r="G1058" i="7"/>
  <c r="E1057" i="8"/>
  <c r="F1058" i="7"/>
  <c r="Y1057" i="7"/>
  <c r="X1057" i="7"/>
  <c r="W1057" i="7"/>
  <c r="V1057" i="7"/>
  <c r="U1057" i="7"/>
  <c r="T1057" i="7"/>
  <c r="S1057" i="7"/>
  <c r="R1057" i="7"/>
  <c r="Q1057" i="7"/>
  <c r="P1057" i="7"/>
  <c r="O1057" i="7"/>
  <c r="N1057" i="7"/>
  <c r="M1057" i="7"/>
  <c r="L1057" i="7"/>
  <c r="K1057" i="7"/>
  <c r="J1057" i="7"/>
  <c r="H1056" i="8"/>
  <c r="I1057" i="7"/>
  <c r="G1056" i="8"/>
  <c r="H1057" i="7"/>
  <c r="F1056" i="8"/>
  <c r="G1057" i="7"/>
  <c r="E1056" i="8"/>
  <c r="F1057" i="7"/>
  <c r="Y1056" i="7"/>
  <c r="X1056" i="7"/>
  <c r="W1056" i="7"/>
  <c r="V1056" i="7"/>
  <c r="U1056" i="7"/>
  <c r="T1056" i="7"/>
  <c r="S1056" i="7"/>
  <c r="R1056" i="7"/>
  <c r="Q1056" i="7"/>
  <c r="P1056" i="7"/>
  <c r="O1056" i="7"/>
  <c r="N1056" i="7"/>
  <c r="M1056" i="7"/>
  <c r="L1056" i="7"/>
  <c r="K1056" i="7"/>
  <c r="J1056" i="7"/>
  <c r="H1055" i="8"/>
  <c r="I1056" i="7"/>
  <c r="G1055" i="8"/>
  <c r="H1056" i="7"/>
  <c r="F1055" i="8"/>
  <c r="G1056" i="7"/>
  <c r="E1055" i="8"/>
  <c r="F1056" i="7"/>
  <c r="Y1055" i="7"/>
  <c r="X1055" i="7"/>
  <c r="W1055" i="7"/>
  <c r="V1055" i="7"/>
  <c r="U1055" i="7"/>
  <c r="T1055" i="7"/>
  <c r="S1055" i="7"/>
  <c r="R1055" i="7"/>
  <c r="Q1055" i="7"/>
  <c r="P1055" i="7"/>
  <c r="O1055" i="7"/>
  <c r="N1055" i="7"/>
  <c r="M1055" i="7"/>
  <c r="L1055" i="7"/>
  <c r="K1055" i="7"/>
  <c r="J1055" i="7"/>
  <c r="H1054" i="8"/>
  <c r="I1055" i="7"/>
  <c r="G1054" i="8"/>
  <c r="H1055" i="7"/>
  <c r="F1054" i="8"/>
  <c r="G1055" i="7"/>
  <c r="E1054" i="8"/>
  <c r="F1055" i="7"/>
  <c r="Y1054" i="7"/>
  <c r="X1054" i="7"/>
  <c r="W1054" i="7"/>
  <c r="V1054" i="7"/>
  <c r="U1054" i="7"/>
  <c r="T1054" i="7"/>
  <c r="S1054" i="7"/>
  <c r="R1054" i="7"/>
  <c r="Q1054" i="7"/>
  <c r="P1054" i="7"/>
  <c r="O1054" i="7"/>
  <c r="N1054" i="7"/>
  <c r="M1054" i="7"/>
  <c r="L1054" i="7"/>
  <c r="K1054" i="7"/>
  <c r="J1054" i="7"/>
  <c r="H1053" i="8"/>
  <c r="I1054" i="7"/>
  <c r="G1053" i="8"/>
  <c r="H1054" i="7"/>
  <c r="F1053" i="8"/>
  <c r="G1054" i="7"/>
  <c r="E1053" i="8"/>
  <c r="F1054" i="7"/>
  <c r="Y1053" i="7"/>
  <c r="X1053" i="7"/>
  <c r="W1053" i="7"/>
  <c r="V1053" i="7"/>
  <c r="U1053" i="7"/>
  <c r="T1053" i="7"/>
  <c r="S1053" i="7"/>
  <c r="R1053" i="7"/>
  <c r="Q1053" i="7"/>
  <c r="P1053" i="7"/>
  <c r="O1053" i="7"/>
  <c r="N1053" i="7"/>
  <c r="M1053" i="7"/>
  <c r="L1053" i="7"/>
  <c r="K1053" i="7"/>
  <c r="J1053" i="7"/>
  <c r="H1052" i="8"/>
  <c r="I1053" i="7"/>
  <c r="G1052" i="8"/>
  <c r="H1053" i="7"/>
  <c r="F1052" i="8"/>
  <c r="G1053" i="7"/>
  <c r="E1052" i="8"/>
  <c r="F1053" i="7"/>
  <c r="Y1052" i="7"/>
  <c r="X1052" i="7"/>
  <c r="W1052" i="7"/>
  <c r="V1052" i="7"/>
  <c r="U1052" i="7"/>
  <c r="T1052" i="7"/>
  <c r="S1052" i="7"/>
  <c r="R1052" i="7"/>
  <c r="Q1052" i="7"/>
  <c r="P1052" i="7"/>
  <c r="O1052" i="7"/>
  <c r="N1052" i="7"/>
  <c r="M1052" i="7"/>
  <c r="L1052" i="7"/>
  <c r="K1052" i="7"/>
  <c r="J1052" i="7"/>
  <c r="H1051" i="8"/>
  <c r="I1052" i="7"/>
  <c r="G1051" i="8"/>
  <c r="H1052" i="7"/>
  <c r="F1051" i="8"/>
  <c r="G1052" i="7"/>
  <c r="E1051" i="8"/>
  <c r="F1052" i="7"/>
  <c r="Y1051" i="7"/>
  <c r="X1051" i="7"/>
  <c r="W1051" i="7"/>
  <c r="V1051" i="7"/>
  <c r="U1051" i="7"/>
  <c r="T1051" i="7"/>
  <c r="S1051" i="7"/>
  <c r="R1051" i="7"/>
  <c r="Q1051" i="7"/>
  <c r="P1051" i="7"/>
  <c r="O1051" i="7"/>
  <c r="N1051" i="7"/>
  <c r="M1051" i="7"/>
  <c r="L1051" i="7"/>
  <c r="K1051" i="7"/>
  <c r="J1051" i="7"/>
  <c r="H1050" i="8"/>
  <c r="I1051" i="7"/>
  <c r="G1050" i="8"/>
  <c r="H1051" i="7"/>
  <c r="F1050" i="8"/>
  <c r="G1051" i="7"/>
  <c r="E1050" i="8"/>
  <c r="F1051" i="7"/>
  <c r="Y1050" i="7"/>
  <c r="X1050" i="7"/>
  <c r="W1050" i="7"/>
  <c r="V1050" i="7"/>
  <c r="U1050" i="7"/>
  <c r="T1050" i="7"/>
  <c r="S1050" i="7"/>
  <c r="R1050" i="7"/>
  <c r="Q1050" i="7"/>
  <c r="P1050" i="7"/>
  <c r="O1050" i="7"/>
  <c r="N1050" i="7"/>
  <c r="M1050" i="7"/>
  <c r="L1050" i="7"/>
  <c r="K1050" i="7"/>
  <c r="J1050" i="7"/>
  <c r="H1049" i="8"/>
  <c r="I1050" i="7"/>
  <c r="G1049" i="8"/>
  <c r="H1050" i="7"/>
  <c r="F1049" i="8"/>
  <c r="G1050" i="7"/>
  <c r="E1049" i="8"/>
  <c r="F1050" i="7"/>
  <c r="Y1049" i="7"/>
  <c r="X1049" i="7"/>
  <c r="W1049" i="7"/>
  <c r="V1049" i="7"/>
  <c r="U1049" i="7"/>
  <c r="T1049" i="7"/>
  <c r="S1049" i="7"/>
  <c r="R1049" i="7"/>
  <c r="Q1049" i="7"/>
  <c r="P1049" i="7"/>
  <c r="O1049" i="7"/>
  <c r="N1049" i="7"/>
  <c r="M1049" i="7"/>
  <c r="L1049" i="7"/>
  <c r="K1049" i="7"/>
  <c r="J1049" i="7"/>
  <c r="H1048" i="8"/>
  <c r="I1049" i="7"/>
  <c r="G1048" i="8"/>
  <c r="H1049" i="7"/>
  <c r="F1048" i="8"/>
  <c r="G1049" i="7"/>
  <c r="E1048" i="8"/>
  <c r="F1049" i="7"/>
  <c r="Y1048" i="7"/>
  <c r="X1048" i="7"/>
  <c r="W1048" i="7"/>
  <c r="V1048" i="7"/>
  <c r="U1048" i="7"/>
  <c r="T1048" i="7"/>
  <c r="S1048" i="7"/>
  <c r="R1048" i="7"/>
  <c r="Q1048" i="7"/>
  <c r="P1048" i="7"/>
  <c r="O1048" i="7"/>
  <c r="N1048" i="7"/>
  <c r="M1048" i="7"/>
  <c r="L1048" i="7"/>
  <c r="K1048" i="7"/>
  <c r="J1048" i="7"/>
  <c r="H1047" i="8"/>
  <c r="I1048" i="7"/>
  <c r="G1047" i="8"/>
  <c r="H1048" i="7"/>
  <c r="F1047" i="8"/>
  <c r="G1048" i="7"/>
  <c r="E1047" i="8"/>
  <c r="F1048" i="7"/>
  <c r="Y1047" i="7"/>
  <c r="X1047" i="7"/>
  <c r="W1047" i="7"/>
  <c r="V1047" i="7"/>
  <c r="U1047" i="7"/>
  <c r="T1047" i="7"/>
  <c r="S1047" i="7"/>
  <c r="R1047" i="7"/>
  <c r="Q1047" i="7"/>
  <c r="P1047" i="7"/>
  <c r="O1047" i="7"/>
  <c r="N1047" i="7"/>
  <c r="M1047" i="7"/>
  <c r="L1047" i="7"/>
  <c r="K1047" i="7"/>
  <c r="J1047" i="7"/>
  <c r="H1046" i="8"/>
  <c r="I1047" i="7"/>
  <c r="G1046" i="8"/>
  <c r="H1047" i="7"/>
  <c r="F1046" i="8"/>
  <c r="G1047" i="7"/>
  <c r="E1046" i="8"/>
  <c r="F1047" i="7"/>
  <c r="Y1046" i="7"/>
  <c r="X1046" i="7"/>
  <c r="W1046" i="7"/>
  <c r="V1046" i="7"/>
  <c r="U1046" i="7"/>
  <c r="T1046" i="7"/>
  <c r="S1046" i="7"/>
  <c r="R1046" i="7"/>
  <c r="Q1046" i="7"/>
  <c r="P1046" i="7"/>
  <c r="O1046" i="7"/>
  <c r="N1046" i="7"/>
  <c r="M1046" i="7"/>
  <c r="L1046" i="7"/>
  <c r="K1046" i="7"/>
  <c r="J1046" i="7"/>
  <c r="H1045" i="8"/>
  <c r="I1046" i="7"/>
  <c r="G1045" i="8"/>
  <c r="H1046" i="7"/>
  <c r="F1045" i="8"/>
  <c r="G1046" i="7"/>
  <c r="E1045" i="8"/>
  <c r="F1046" i="7"/>
  <c r="Y1045" i="7"/>
  <c r="X1045" i="7"/>
  <c r="W1045" i="7"/>
  <c r="V1045" i="7"/>
  <c r="U1045" i="7"/>
  <c r="T1045" i="7"/>
  <c r="S1045" i="7"/>
  <c r="R1045" i="7"/>
  <c r="Q1045" i="7"/>
  <c r="P1045" i="7"/>
  <c r="O1045" i="7"/>
  <c r="N1045" i="7"/>
  <c r="M1045" i="7"/>
  <c r="L1045" i="7"/>
  <c r="K1045" i="7"/>
  <c r="J1045" i="7"/>
  <c r="H1044" i="8"/>
  <c r="I1045" i="7"/>
  <c r="G1044" i="8"/>
  <c r="H1045" i="7"/>
  <c r="F1044" i="8"/>
  <c r="G1045" i="7"/>
  <c r="E1044" i="8"/>
  <c r="F1045" i="7"/>
  <c r="Y1044" i="7"/>
  <c r="X1044" i="7"/>
  <c r="W1044" i="7"/>
  <c r="V1044" i="7"/>
  <c r="U1044" i="7"/>
  <c r="T1044" i="7"/>
  <c r="S1044" i="7"/>
  <c r="R1044" i="7"/>
  <c r="Q1044" i="7"/>
  <c r="P1044" i="7"/>
  <c r="O1044" i="7"/>
  <c r="N1044" i="7"/>
  <c r="M1044" i="7"/>
  <c r="L1044" i="7"/>
  <c r="K1044" i="7"/>
  <c r="J1044" i="7"/>
  <c r="H1043" i="8"/>
  <c r="I1044" i="7"/>
  <c r="G1043" i="8"/>
  <c r="H1044" i="7"/>
  <c r="F1043" i="8"/>
  <c r="G1044" i="7"/>
  <c r="E1043" i="8"/>
  <c r="F1044" i="7"/>
  <c r="Y1043" i="7"/>
  <c r="X1043" i="7"/>
  <c r="W1043" i="7"/>
  <c r="V1043" i="7"/>
  <c r="U1043" i="7"/>
  <c r="T1043" i="7"/>
  <c r="S1043" i="7"/>
  <c r="R1043" i="7"/>
  <c r="Q1043" i="7"/>
  <c r="P1043" i="7"/>
  <c r="O1043" i="7"/>
  <c r="N1043" i="7"/>
  <c r="M1043" i="7"/>
  <c r="L1043" i="7"/>
  <c r="K1043" i="7"/>
  <c r="J1043" i="7"/>
  <c r="H1042" i="8"/>
  <c r="I1043" i="7"/>
  <c r="G1042" i="8"/>
  <c r="H1043" i="7"/>
  <c r="F1042" i="8"/>
  <c r="G1043" i="7"/>
  <c r="E1042" i="8"/>
  <c r="F1043" i="7"/>
  <c r="Y1042" i="7"/>
  <c r="X1042" i="7"/>
  <c r="W1042" i="7"/>
  <c r="V1042" i="7"/>
  <c r="U1042" i="7"/>
  <c r="T1042" i="7"/>
  <c r="S1042" i="7"/>
  <c r="R1042" i="7"/>
  <c r="Q1042" i="7"/>
  <c r="P1042" i="7"/>
  <c r="O1042" i="7"/>
  <c r="N1042" i="7"/>
  <c r="M1042" i="7"/>
  <c r="L1042" i="7"/>
  <c r="K1042" i="7"/>
  <c r="J1042" i="7"/>
  <c r="H1041" i="8"/>
  <c r="I1042" i="7"/>
  <c r="G1041" i="8"/>
  <c r="H1042" i="7"/>
  <c r="F1041" i="8"/>
  <c r="G1042" i="7"/>
  <c r="E1041" i="8"/>
  <c r="F1042" i="7"/>
  <c r="Y1041" i="7"/>
  <c r="X1041" i="7"/>
  <c r="W1041" i="7"/>
  <c r="V1041" i="7"/>
  <c r="U1041" i="7"/>
  <c r="T1041" i="7"/>
  <c r="S1041" i="7"/>
  <c r="R1041" i="7"/>
  <c r="Q1041" i="7"/>
  <c r="P1041" i="7"/>
  <c r="O1041" i="7"/>
  <c r="N1041" i="7"/>
  <c r="M1041" i="7"/>
  <c r="L1041" i="7"/>
  <c r="K1041" i="7"/>
  <c r="J1041" i="7"/>
  <c r="H1040" i="8"/>
  <c r="I1041" i="7"/>
  <c r="G1040" i="8"/>
  <c r="H1041" i="7"/>
  <c r="F1040" i="8"/>
  <c r="G1041" i="7"/>
  <c r="E1040" i="8"/>
  <c r="F1041" i="7"/>
  <c r="Y1040" i="7"/>
  <c r="X1040" i="7"/>
  <c r="W1040" i="7"/>
  <c r="V1040" i="7"/>
  <c r="U1040" i="7"/>
  <c r="T1040" i="7"/>
  <c r="S1040" i="7"/>
  <c r="R1040" i="7"/>
  <c r="Q1040" i="7"/>
  <c r="P1040" i="7"/>
  <c r="O1040" i="7"/>
  <c r="N1040" i="7"/>
  <c r="M1040" i="7"/>
  <c r="L1040" i="7"/>
  <c r="K1040" i="7"/>
  <c r="J1040" i="7"/>
  <c r="H1039" i="8"/>
  <c r="I1040" i="7"/>
  <c r="G1039" i="8"/>
  <c r="H1040" i="7"/>
  <c r="F1039" i="8"/>
  <c r="G1040" i="7"/>
  <c r="E1039" i="8"/>
  <c r="F1040" i="7"/>
  <c r="Y1039" i="7"/>
  <c r="X1039" i="7"/>
  <c r="W1039" i="7"/>
  <c r="V1039" i="7"/>
  <c r="U1039" i="7"/>
  <c r="T1039" i="7"/>
  <c r="S1039" i="7"/>
  <c r="R1039" i="7"/>
  <c r="Q1039" i="7"/>
  <c r="P1039" i="7"/>
  <c r="O1039" i="7"/>
  <c r="N1039" i="7"/>
  <c r="M1039" i="7"/>
  <c r="L1039" i="7"/>
  <c r="K1039" i="7"/>
  <c r="J1039" i="7"/>
  <c r="H1038" i="8"/>
  <c r="I1039" i="7"/>
  <c r="G1038" i="8"/>
  <c r="H1039" i="7"/>
  <c r="F1038" i="8"/>
  <c r="G1039" i="7"/>
  <c r="E1038" i="8"/>
  <c r="F1039" i="7"/>
  <c r="Y1038" i="7"/>
  <c r="X1038" i="7"/>
  <c r="W1038" i="7"/>
  <c r="V1038" i="7"/>
  <c r="U1038" i="7"/>
  <c r="T1038" i="7"/>
  <c r="S1038" i="7"/>
  <c r="R1038" i="7"/>
  <c r="Q1038" i="7"/>
  <c r="P1038" i="7"/>
  <c r="O1038" i="7"/>
  <c r="N1038" i="7"/>
  <c r="M1038" i="7"/>
  <c r="L1038" i="7"/>
  <c r="K1038" i="7"/>
  <c r="J1038" i="7"/>
  <c r="H1037" i="8"/>
  <c r="I1038" i="7"/>
  <c r="G1037" i="8"/>
  <c r="H1038" i="7"/>
  <c r="F1037" i="8"/>
  <c r="G1038" i="7"/>
  <c r="E1037" i="8"/>
  <c r="F1038" i="7"/>
  <c r="Y1037" i="7"/>
  <c r="X1037" i="7"/>
  <c r="W1037" i="7"/>
  <c r="V1037" i="7"/>
  <c r="U1037" i="7"/>
  <c r="T1037" i="7"/>
  <c r="S1037" i="7"/>
  <c r="R1037" i="7"/>
  <c r="Q1037" i="7"/>
  <c r="P1037" i="7"/>
  <c r="O1037" i="7"/>
  <c r="N1037" i="7"/>
  <c r="M1037" i="7"/>
  <c r="L1037" i="7"/>
  <c r="K1037" i="7"/>
  <c r="J1037" i="7"/>
  <c r="H1036" i="8"/>
  <c r="I1037" i="7"/>
  <c r="G1036" i="8"/>
  <c r="H1037" i="7"/>
  <c r="F1036" i="8"/>
  <c r="G1037" i="7"/>
  <c r="E1036" i="8"/>
  <c r="F1037" i="7"/>
  <c r="Y1036" i="7"/>
  <c r="X1036" i="7"/>
  <c r="W1036" i="7"/>
  <c r="V1036" i="7"/>
  <c r="U1036" i="7"/>
  <c r="T1036" i="7"/>
  <c r="S1036" i="7"/>
  <c r="R1036" i="7"/>
  <c r="Q1036" i="7"/>
  <c r="P1036" i="7"/>
  <c r="O1036" i="7"/>
  <c r="N1036" i="7"/>
  <c r="M1036" i="7"/>
  <c r="L1036" i="7"/>
  <c r="K1036" i="7"/>
  <c r="J1036" i="7"/>
  <c r="H1035" i="8"/>
  <c r="I1036" i="7"/>
  <c r="G1035" i="8"/>
  <c r="H1036" i="7"/>
  <c r="F1035" i="8"/>
  <c r="G1036" i="7"/>
  <c r="E1035" i="8"/>
  <c r="F1036" i="7"/>
  <c r="Y1035" i="7"/>
  <c r="X1035" i="7"/>
  <c r="W1035" i="7"/>
  <c r="V1035" i="7"/>
  <c r="U1035" i="7"/>
  <c r="T1035" i="7"/>
  <c r="S1035" i="7"/>
  <c r="R1035" i="7"/>
  <c r="Q1035" i="7"/>
  <c r="P1035" i="7"/>
  <c r="O1035" i="7"/>
  <c r="N1035" i="7"/>
  <c r="M1035" i="7"/>
  <c r="L1035" i="7"/>
  <c r="K1035" i="7"/>
  <c r="J1035" i="7"/>
  <c r="H1034" i="8"/>
  <c r="I1035" i="7"/>
  <c r="G1034" i="8"/>
  <c r="H1035" i="7"/>
  <c r="F1034" i="8"/>
  <c r="G1035" i="7"/>
  <c r="E1034" i="8"/>
  <c r="F1035" i="7"/>
  <c r="Y1034" i="7"/>
  <c r="X1034" i="7"/>
  <c r="W1034" i="7"/>
  <c r="V1034" i="7"/>
  <c r="U1034" i="7"/>
  <c r="T1034" i="7"/>
  <c r="S1034" i="7"/>
  <c r="R1034" i="7"/>
  <c r="Q1034" i="7"/>
  <c r="P1034" i="7"/>
  <c r="O1034" i="7"/>
  <c r="N1034" i="7"/>
  <c r="M1034" i="7"/>
  <c r="L1034" i="7"/>
  <c r="K1034" i="7"/>
  <c r="J1034" i="7"/>
  <c r="H1033" i="8"/>
  <c r="I1034" i="7"/>
  <c r="G1033" i="8"/>
  <c r="H1034" i="7"/>
  <c r="F1033" i="8"/>
  <c r="G1034" i="7"/>
  <c r="E1033" i="8"/>
  <c r="F1034" i="7"/>
  <c r="Y1033" i="7"/>
  <c r="X1033" i="7"/>
  <c r="W1033" i="7"/>
  <c r="V1033" i="7"/>
  <c r="U1033" i="7"/>
  <c r="T1033" i="7"/>
  <c r="S1033" i="7"/>
  <c r="R1033" i="7"/>
  <c r="Q1033" i="7"/>
  <c r="P1033" i="7"/>
  <c r="O1033" i="7"/>
  <c r="N1033" i="7"/>
  <c r="M1033" i="7"/>
  <c r="L1033" i="7"/>
  <c r="K1033" i="7"/>
  <c r="J1033" i="7"/>
  <c r="H1032" i="8"/>
  <c r="I1033" i="7"/>
  <c r="G1032" i="8"/>
  <c r="H1033" i="7"/>
  <c r="F1032" i="8"/>
  <c r="G1033" i="7"/>
  <c r="E1032" i="8"/>
  <c r="F1033" i="7"/>
  <c r="Y1032" i="7"/>
  <c r="X1032" i="7"/>
  <c r="W1032" i="7"/>
  <c r="V1032" i="7"/>
  <c r="U1032" i="7"/>
  <c r="T1032" i="7"/>
  <c r="S1032" i="7"/>
  <c r="R1032" i="7"/>
  <c r="Q1032" i="7"/>
  <c r="P1032" i="7"/>
  <c r="O1032" i="7"/>
  <c r="N1032" i="7"/>
  <c r="M1032" i="7"/>
  <c r="L1032" i="7"/>
  <c r="K1032" i="7"/>
  <c r="J1032" i="7"/>
  <c r="H1031" i="8"/>
  <c r="I1032" i="7"/>
  <c r="G1031" i="8"/>
  <c r="H1032" i="7"/>
  <c r="F1031" i="8"/>
  <c r="G1032" i="7"/>
  <c r="E1031" i="8"/>
  <c r="F1032" i="7"/>
  <c r="Y1031" i="7"/>
  <c r="X1031" i="7"/>
  <c r="W1031" i="7"/>
  <c r="V1031" i="7"/>
  <c r="U1031" i="7"/>
  <c r="T1031" i="7"/>
  <c r="S1031" i="7"/>
  <c r="R1031" i="7"/>
  <c r="Q1031" i="7"/>
  <c r="P1031" i="7"/>
  <c r="O1031" i="7"/>
  <c r="N1031" i="7"/>
  <c r="M1031" i="7"/>
  <c r="L1031" i="7"/>
  <c r="K1031" i="7"/>
  <c r="J1031" i="7"/>
  <c r="H1030" i="8"/>
  <c r="I1031" i="7"/>
  <c r="G1030" i="8"/>
  <c r="H1031" i="7"/>
  <c r="F1030" i="8"/>
  <c r="G1031" i="7"/>
  <c r="E1030" i="8"/>
  <c r="F1031" i="7"/>
  <c r="Y1030" i="7"/>
  <c r="X1030" i="7"/>
  <c r="W1030" i="7"/>
  <c r="V1030" i="7"/>
  <c r="U1030" i="7"/>
  <c r="T1030" i="7"/>
  <c r="S1030" i="7"/>
  <c r="R1030" i="7"/>
  <c r="Q1030" i="7"/>
  <c r="P1030" i="7"/>
  <c r="O1030" i="7"/>
  <c r="N1030" i="7"/>
  <c r="M1030" i="7"/>
  <c r="L1030" i="7"/>
  <c r="K1030" i="7"/>
  <c r="J1030" i="7"/>
  <c r="H1029" i="8"/>
  <c r="I1030" i="7"/>
  <c r="G1029" i="8"/>
  <c r="H1030" i="7"/>
  <c r="F1029" i="8"/>
  <c r="G1030" i="7"/>
  <c r="E1029" i="8"/>
  <c r="F1030" i="7"/>
  <c r="Y1029" i="7"/>
  <c r="X1029" i="7"/>
  <c r="W1029" i="7"/>
  <c r="V1029" i="7"/>
  <c r="U1029" i="7"/>
  <c r="T1029" i="7"/>
  <c r="S1029" i="7"/>
  <c r="R1029" i="7"/>
  <c r="Q1029" i="7"/>
  <c r="P1029" i="7"/>
  <c r="O1029" i="7"/>
  <c r="N1029" i="7"/>
  <c r="M1029" i="7"/>
  <c r="L1029" i="7"/>
  <c r="K1029" i="7"/>
  <c r="J1029" i="7"/>
  <c r="H1028" i="8"/>
  <c r="I1029" i="7"/>
  <c r="G1028" i="8"/>
  <c r="H1029" i="7"/>
  <c r="F1028" i="8"/>
  <c r="G1029" i="7"/>
  <c r="E1028" i="8"/>
  <c r="F1029" i="7"/>
  <c r="Y1028" i="7"/>
  <c r="X1028" i="7"/>
  <c r="W1028" i="7"/>
  <c r="V1028" i="7"/>
  <c r="U1028" i="7"/>
  <c r="T1028" i="7"/>
  <c r="S1028" i="7"/>
  <c r="R1028" i="7"/>
  <c r="Q1028" i="7"/>
  <c r="P1028" i="7"/>
  <c r="O1028" i="7"/>
  <c r="N1028" i="7"/>
  <c r="M1028" i="7"/>
  <c r="L1028" i="7"/>
  <c r="K1028" i="7"/>
  <c r="J1028" i="7"/>
  <c r="H1027" i="8"/>
  <c r="I1028" i="7"/>
  <c r="G1027" i="8"/>
  <c r="H1028" i="7"/>
  <c r="F1027" i="8"/>
  <c r="G1028" i="7"/>
  <c r="E1027" i="8"/>
  <c r="F1028" i="7"/>
  <c r="Y1027" i="7"/>
  <c r="X1027" i="7"/>
  <c r="W1027" i="7"/>
  <c r="V1027" i="7"/>
  <c r="U1027" i="7"/>
  <c r="T1027" i="7"/>
  <c r="S1027" i="7"/>
  <c r="R1027" i="7"/>
  <c r="Q1027" i="7"/>
  <c r="P1027" i="7"/>
  <c r="O1027" i="7"/>
  <c r="N1027" i="7"/>
  <c r="M1027" i="7"/>
  <c r="L1027" i="7"/>
  <c r="K1027" i="7"/>
  <c r="J1027" i="7"/>
  <c r="H1026" i="8"/>
  <c r="I1027" i="7"/>
  <c r="G1026" i="8"/>
  <c r="H1027" i="7"/>
  <c r="F1026" i="8"/>
  <c r="G1027" i="7"/>
  <c r="E1026" i="8"/>
  <c r="F1027" i="7"/>
  <c r="Y1026" i="7"/>
  <c r="X1026" i="7"/>
  <c r="W1026" i="7"/>
  <c r="V1026" i="7"/>
  <c r="U1026" i="7"/>
  <c r="T1026" i="7"/>
  <c r="S1026" i="7"/>
  <c r="R1026" i="7"/>
  <c r="Q1026" i="7"/>
  <c r="P1026" i="7"/>
  <c r="O1026" i="7"/>
  <c r="N1026" i="7"/>
  <c r="M1026" i="7"/>
  <c r="L1026" i="7"/>
  <c r="K1026" i="7"/>
  <c r="J1026" i="7"/>
  <c r="H1025" i="8"/>
  <c r="I1026" i="7"/>
  <c r="G1025" i="8"/>
  <c r="H1026" i="7"/>
  <c r="F1025" i="8"/>
  <c r="G1026" i="7"/>
  <c r="E1025" i="8"/>
  <c r="F1026" i="7"/>
  <c r="Y1025" i="7"/>
  <c r="X1025" i="7"/>
  <c r="W1025" i="7"/>
  <c r="V1025" i="7"/>
  <c r="U1025" i="7"/>
  <c r="T1025" i="7"/>
  <c r="S1025" i="7"/>
  <c r="R1025" i="7"/>
  <c r="Q1025" i="7"/>
  <c r="P1025" i="7"/>
  <c r="O1025" i="7"/>
  <c r="N1025" i="7"/>
  <c r="M1025" i="7"/>
  <c r="L1025" i="7"/>
  <c r="K1025" i="7"/>
  <c r="J1025" i="7"/>
  <c r="H1024" i="8"/>
  <c r="I1025" i="7"/>
  <c r="G1024" i="8"/>
  <c r="H1025" i="7"/>
  <c r="F1024" i="8"/>
  <c r="G1025" i="7"/>
  <c r="E1024" i="8"/>
  <c r="F1025" i="7"/>
  <c r="Y1024" i="7"/>
  <c r="X1024" i="7"/>
  <c r="W1024" i="7"/>
  <c r="V1024" i="7"/>
  <c r="U1024" i="7"/>
  <c r="T1024" i="7"/>
  <c r="S1024" i="7"/>
  <c r="R1024" i="7"/>
  <c r="Q1024" i="7"/>
  <c r="P1024" i="7"/>
  <c r="O1024" i="7"/>
  <c r="N1024" i="7"/>
  <c r="M1024" i="7"/>
  <c r="L1024" i="7"/>
  <c r="K1024" i="7"/>
  <c r="J1024" i="7"/>
  <c r="H1023" i="8"/>
  <c r="I1024" i="7"/>
  <c r="G1023" i="8"/>
  <c r="H1024" i="7"/>
  <c r="F1023" i="8"/>
  <c r="G1024" i="7"/>
  <c r="E1023" i="8"/>
  <c r="F1024" i="7"/>
  <c r="Y1023" i="7"/>
  <c r="X1023" i="7"/>
  <c r="W1023" i="7"/>
  <c r="V1023" i="7"/>
  <c r="U1023" i="7"/>
  <c r="T1023" i="7"/>
  <c r="S1023" i="7"/>
  <c r="R1023" i="7"/>
  <c r="Q1023" i="7"/>
  <c r="P1023" i="7"/>
  <c r="O1023" i="7"/>
  <c r="N1023" i="7"/>
  <c r="M1023" i="7"/>
  <c r="L1023" i="7"/>
  <c r="K1023" i="7"/>
  <c r="J1023" i="7"/>
  <c r="H1022" i="8"/>
  <c r="I1023" i="7"/>
  <c r="G1022" i="8"/>
  <c r="H1023" i="7"/>
  <c r="F1022" i="8"/>
  <c r="G1023" i="7"/>
  <c r="E1022" i="8"/>
  <c r="F1023" i="7"/>
  <c r="Y1022" i="7"/>
  <c r="X1022" i="7"/>
  <c r="W1022" i="7"/>
  <c r="V1022" i="7"/>
  <c r="U1022" i="7"/>
  <c r="T1022" i="7"/>
  <c r="S1022" i="7"/>
  <c r="R1022" i="7"/>
  <c r="Q1022" i="7"/>
  <c r="P1022" i="7"/>
  <c r="O1022" i="7"/>
  <c r="N1022" i="7"/>
  <c r="M1022" i="7"/>
  <c r="L1022" i="7"/>
  <c r="K1022" i="7"/>
  <c r="J1022" i="7"/>
  <c r="H1021" i="8"/>
  <c r="I1022" i="7"/>
  <c r="G1021" i="8"/>
  <c r="H1022" i="7"/>
  <c r="F1021" i="8"/>
  <c r="G1022" i="7"/>
  <c r="E1021" i="8"/>
  <c r="F1022" i="7"/>
  <c r="Y1021" i="7"/>
  <c r="X1021" i="7"/>
  <c r="W1021" i="7"/>
  <c r="V1021" i="7"/>
  <c r="U1021" i="7"/>
  <c r="T1021" i="7"/>
  <c r="S1021" i="7"/>
  <c r="R1021" i="7"/>
  <c r="Q1021" i="7"/>
  <c r="P1021" i="7"/>
  <c r="O1021" i="7"/>
  <c r="N1021" i="7"/>
  <c r="M1021" i="7"/>
  <c r="L1021" i="7"/>
  <c r="K1021" i="7"/>
  <c r="J1021" i="7"/>
  <c r="H1020" i="8"/>
  <c r="I1021" i="7"/>
  <c r="G1020" i="8"/>
  <c r="H1021" i="7"/>
  <c r="F1020" i="8"/>
  <c r="G1021" i="7"/>
  <c r="E1020" i="8"/>
  <c r="F1021" i="7"/>
  <c r="Y1020" i="7"/>
  <c r="X1020" i="7"/>
  <c r="W1020" i="7"/>
  <c r="V1020" i="7"/>
  <c r="U1020" i="7"/>
  <c r="T1020" i="7"/>
  <c r="S1020" i="7"/>
  <c r="R1020" i="7"/>
  <c r="Q1020" i="7"/>
  <c r="P1020" i="7"/>
  <c r="O1020" i="7"/>
  <c r="N1020" i="7"/>
  <c r="M1020" i="7"/>
  <c r="L1020" i="7"/>
  <c r="K1020" i="7"/>
  <c r="J1020" i="7"/>
  <c r="H1019" i="8"/>
  <c r="I1020" i="7"/>
  <c r="G1019" i="8"/>
  <c r="H1020" i="7"/>
  <c r="F1019" i="8"/>
  <c r="G1020" i="7"/>
  <c r="E1019" i="8"/>
  <c r="F1020" i="7"/>
  <c r="Y1019" i="7"/>
  <c r="X1019" i="7"/>
  <c r="W1019" i="7"/>
  <c r="V1019" i="7"/>
  <c r="U1019" i="7"/>
  <c r="T1019" i="7"/>
  <c r="S1019" i="7"/>
  <c r="R1019" i="7"/>
  <c r="Q1019" i="7"/>
  <c r="P1019" i="7"/>
  <c r="O1019" i="7"/>
  <c r="N1019" i="7"/>
  <c r="M1019" i="7"/>
  <c r="L1019" i="7"/>
  <c r="K1019" i="7"/>
  <c r="J1019" i="7"/>
  <c r="H1018" i="8"/>
  <c r="I1019" i="7"/>
  <c r="G1018" i="8"/>
  <c r="H1019" i="7"/>
  <c r="F1018" i="8"/>
  <c r="G1019" i="7"/>
  <c r="E1018" i="8"/>
  <c r="F1019" i="7"/>
  <c r="Y1018" i="7"/>
  <c r="X1018" i="7"/>
  <c r="W1018" i="7"/>
  <c r="V1018" i="7"/>
  <c r="U1018" i="7"/>
  <c r="T1018" i="7"/>
  <c r="S1018" i="7"/>
  <c r="R1018" i="7"/>
  <c r="Q1018" i="7"/>
  <c r="P1018" i="7"/>
  <c r="O1018" i="7"/>
  <c r="N1018" i="7"/>
  <c r="M1018" i="7"/>
  <c r="L1018" i="7"/>
  <c r="K1018" i="7"/>
  <c r="J1018" i="7"/>
  <c r="H1017" i="8"/>
  <c r="I1018" i="7"/>
  <c r="G1017" i="8"/>
  <c r="H1018" i="7"/>
  <c r="F1017" i="8"/>
  <c r="G1018" i="7"/>
  <c r="E1017" i="8"/>
  <c r="F1018" i="7"/>
  <c r="Y1017" i="7"/>
  <c r="X1017" i="7"/>
  <c r="W1017" i="7"/>
  <c r="V1017" i="7"/>
  <c r="U1017" i="7"/>
  <c r="T1017" i="7"/>
  <c r="S1017" i="7"/>
  <c r="R1017" i="7"/>
  <c r="Q1017" i="7"/>
  <c r="P1017" i="7"/>
  <c r="O1017" i="7"/>
  <c r="N1017" i="7"/>
  <c r="M1017" i="7"/>
  <c r="L1017" i="7"/>
  <c r="K1017" i="7"/>
  <c r="J1017" i="7"/>
  <c r="H1016" i="8"/>
  <c r="I1017" i="7"/>
  <c r="G1016" i="8"/>
  <c r="H1017" i="7"/>
  <c r="F1016" i="8"/>
  <c r="G1017" i="7"/>
  <c r="E1016" i="8"/>
  <c r="F1017" i="7"/>
  <c r="Y1016" i="7"/>
  <c r="X1016" i="7"/>
  <c r="W1016" i="7"/>
  <c r="V1016" i="7"/>
  <c r="U1016" i="7"/>
  <c r="T1016" i="7"/>
  <c r="S1016" i="7"/>
  <c r="R1016" i="7"/>
  <c r="Q1016" i="7"/>
  <c r="P1016" i="7"/>
  <c r="O1016" i="7"/>
  <c r="N1016" i="7"/>
  <c r="M1016" i="7"/>
  <c r="L1016" i="7"/>
  <c r="K1016" i="7"/>
  <c r="J1016" i="7"/>
  <c r="H1015" i="8"/>
  <c r="I1016" i="7"/>
  <c r="G1015" i="8"/>
  <c r="H1016" i="7"/>
  <c r="F1015" i="8"/>
  <c r="G1016" i="7"/>
  <c r="E1015" i="8"/>
  <c r="F1016" i="7"/>
  <c r="Y1015" i="7"/>
  <c r="X1015" i="7"/>
  <c r="W1015" i="7"/>
  <c r="V1015" i="7"/>
  <c r="U1015" i="7"/>
  <c r="T1015" i="7"/>
  <c r="S1015" i="7"/>
  <c r="R1015" i="7"/>
  <c r="Q1015" i="7"/>
  <c r="P1015" i="7"/>
  <c r="O1015" i="7"/>
  <c r="N1015" i="7"/>
  <c r="M1015" i="7"/>
  <c r="L1015" i="7"/>
  <c r="K1015" i="7"/>
  <c r="J1015" i="7"/>
  <c r="H1014" i="8"/>
  <c r="I1015" i="7"/>
  <c r="G1014" i="8"/>
  <c r="H1015" i="7"/>
  <c r="F1014" i="8"/>
  <c r="G1015" i="7"/>
  <c r="E1014" i="8"/>
  <c r="F1015" i="7"/>
  <c r="Y1014" i="7"/>
  <c r="X1014" i="7"/>
  <c r="W1014" i="7"/>
  <c r="V1014" i="7"/>
  <c r="U1014" i="7"/>
  <c r="T1014" i="7"/>
  <c r="S1014" i="7"/>
  <c r="R1014" i="7"/>
  <c r="Q1014" i="7"/>
  <c r="P1014" i="7"/>
  <c r="O1014" i="7"/>
  <c r="N1014" i="7"/>
  <c r="M1014" i="7"/>
  <c r="L1014" i="7"/>
  <c r="K1014" i="7"/>
  <c r="J1014" i="7"/>
  <c r="H1013" i="8"/>
  <c r="I1014" i="7"/>
  <c r="G1013" i="8"/>
  <c r="H1014" i="7"/>
  <c r="F1013" i="8"/>
  <c r="G1014" i="7"/>
  <c r="E1013" i="8"/>
  <c r="F1014" i="7"/>
  <c r="Y1013" i="7"/>
  <c r="X1013" i="7"/>
  <c r="W1013" i="7"/>
  <c r="V1013" i="7"/>
  <c r="U1013" i="7"/>
  <c r="T1013" i="7"/>
  <c r="S1013" i="7"/>
  <c r="R1013" i="7"/>
  <c r="Q1013" i="7"/>
  <c r="P1013" i="7"/>
  <c r="O1013" i="7"/>
  <c r="N1013" i="7"/>
  <c r="M1013" i="7"/>
  <c r="L1013" i="7"/>
  <c r="K1013" i="7"/>
  <c r="J1013" i="7"/>
  <c r="H1012" i="8"/>
  <c r="I1013" i="7"/>
  <c r="G1012" i="8"/>
  <c r="H1013" i="7"/>
  <c r="F1012" i="8"/>
  <c r="G1013" i="7"/>
  <c r="E1012" i="8"/>
  <c r="F1013" i="7"/>
  <c r="Y1012" i="7"/>
  <c r="X1012" i="7"/>
  <c r="W1012" i="7"/>
  <c r="V1012" i="7"/>
  <c r="U1012" i="7"/>
  <c r="T1012" i="7"/>
  <c r="S1012" i="7"/>
  <c r="R1012" i="7"/>
  <c r="Q1012" i="7"/>
  <c r="P1012" i="7"/>
  <c r="O1012" i="7"/>
  <c r="N1012" i="7"/>
  <c r="M1012" i="7"/>
  <c r="L1012" i="7"/>
  <c r="K1012" i="7"/>
  <c r="J1012" i="7"/>
  <c r="H1011" i="8"/>
  <c r="I1012" i="7"/>
  <c r="G1011" i="8"/>
  <c r="H1012" i="7"/>
  <c r="F1011" i="8"/>
  <c r="G1012" i="7"/>
  <c r="E1011" i="8"/>
  <c r="F1012" i="7"/>
  <c r="Y1011" i="7"/>
  <c r="X1011" i="7"/>
  <c r="W1011" i="7"/>
  <c r="V1011" i="7"/>
  <c r="U1011" i="7"/>
  <c r="T1011" i="7"/>
  <c r="S1011" i="7"/>
  <c r="R1011" i="7"/>
  <c r="Q1011" i="7"/>
  <c r="P1011" i="7"/>
  <c r="O1011" i="7"/>
  <c r="N1011" i="7"/>
  <c r="M1011" i="7"/>
  <c r="L1011" i="7"/>
  <c r="K1011" i="7"/>
  <c r="J1011" i="7"/>
  <c r="H1010" i="8"/>
  <c r="I1011" i="7"/>
  <c r="G1010" i="8"/>
  <c r="H1011" i="7"/>
  <c r="F1010" i="8"/>
  <c r="G1011" i="7"/>
  <c r="E1010" i="8"/>
  <c r="F1011" i="7"/>
  <c r="Y1010" i="7"/>
  <c r="X1010" i="7"/>
  <c r="W1010" i="7"/>
  <c r="V1010" i="7"/>
  <c r="U1010" i="7"/>
  <c r="T1010" i="7"/>
  <c r="S1010" i="7"/>
  <c r="R1010" i="7"/>
  <c r="Q1010" i="7"/>
  <c r="P1010" i="7"/>
  <c r="O1010" i="7"/>
  <c r="N1010" i="7"/>
  <c r="M1010" i="7"/>
  <c r="L1010" i="7"/>
  <c r="K1010" i="7"/>
  <c r="J1010" i="7"/>
  <c r="H1009" i="8"/>
  <c r="I1010" i="7"/>
  <c r="G1009" i="8"/>
  <c r="H1010" i="7"/>
  <c r="F1009" i="8"/>
  <c r="G1010" i="7"/>
  <c r="E1009" i="8"/>
  <c r="F1010" i="7"/>
  <c r="Y1009" i="7"/>
  <c r="X1009" i="7"/>
  <c r="W1009" i="7"/>
  <c r="V1009" i="7"/>
  <c r="U1009" i="7"/>
  <c r="T1009" i="7"/>
  <c r="S1009" i="7"/>
  <c r="R1009" i="7"/>
  <c r="Q1009" i="7"/>
  <c r="P1009" i="7"/>
  <c r="O1009" i="7"/>
  <c r="N1009" i="7"/>
  <c r="M1009" i="7"/>
  <c r="L1009" i="7"/>
  <c r="K1009" i="7"/>
  <c r="J1009" i="7"/>
  <c r="H1008" i="8"/>
  <c r="I1009" i="7"/>
  <c r="G1008" i="8"/>
  <c r="H1009" i="7"/>
  <c r="F1008" i="8"/>
  <c r="G1009" i="7"/>
  <c r="E1008" i="8"/>
  <c r="F1009" i="7"/>
  <c r="Y1008" i="7"/>
  <c r="X1008" i="7"/>
  <c r="W1008" i="7"/>
  <c r="V1008" i="7"/>
  <c r="U1008" i="7"/>
  <c r="T1008" i="7"/>
  <c r="S1008" i="7"/>
  <c r="R1008" i="7"/>
  <c r="Q1008" i="7"/>
  <c r="P1008" i="7"/>
  <c r="O1008" i="7"/>
  <c r="N1008" i="7"/>
  <c r="M1008" i="7"/>
  <c r="L1008" i="7"/>
  <c r="K1008" i="7"/>
  <c r="J1008" i="7"/>
  <c r="H1007" i="8"/>
  <c r="I1008" i="7"/>
  <c r="G1007" i="8"/>
  <c r="H1008" i="7"/>
  <c r="F1007" i="8"/>
  <c r="G1008" i="7"/>
  <c r="E1007" i="8"/>
  <c r="F1008" i="7"/>
  <c r="Y1007" i="7"/>
  <c r="X1007" i="7"/>
  <c r="W1007" i="7"/>
  <c r="V1007" i="7"/>
  <c r="U1007" i="7"/>
  <c r="T1007" i="7"/>
  <c r="S1007" i="7"/>
  <c r="R1007" i="7"/>
  <c r="Q1007" i="7"/>
  <c r="P1007" i="7"/>
  <c r="O1007" i="7"/>
  <c r="N1007" i="7"/>
  <c r="M1007" i="7"/>
  <c r="L1007" i="7"/>
  <c r="K1007" i="7"/>
  <c r="J1007" i="7"/>
  <c r="H1006" i="8"/>
  <c r="I1007" i="7"/>
  <c r="G1006" i="8"/>
  <c r="H1007" i="7"/>
  <c r="F1006" i="8"/>
  <c r="G1007" i="7"/>
  <c r="E1006" i="8"/>
  <c r="F1007" i="7"/>
  <c r="Y1006" i="7"/>
  <c r="X1006" i="7"/>
  <c r="W1006" i="7"/>
  <c r="V1006" i="7"/>
  <c r="U1006" i="7"/>
  <c r="T1006" i="7"/>
  <c r="S1006" i="7"/>
  <c r="R1006" i="7"/>
  <c r="Q1006" i="7"/>
  <c r="P1006" i="7"/>
  <c r="O1006" i="7"/>
  <c r="N1006" i="7"/>
  <c r="M1006" i="7"/>
  <c r="L1006" i="7"/>
  <c r="K1006" i="7"/>
  <c r="J1006" i="7"/>
  <c r="H1005" i="8"/>
  <c r="I1006" i="7"/>
  <c r="G1005" i="8"/>
  <c r="H1006" i="7"/>
  <c r="F1005" i="8"/>
  <c r="G1006" i="7"/>
  <c r="E1005" i="8"/>
  <c r="F1006" i="7"/>
  <c r="Y1005" i="7"/>
  <c r="X1005" i="7"/>
  <c r="W1005" i="7"/>
  <c r="V1005" i="7"/>
  <c r="U1005" i="7"/>
  <c r="T1005" i="7"/>
  <c r="S1005" i="7"/>
  <c r="R1005" i="7"/>
  <c r="Q1005" i="7"/>
  <c r="P1005" i="7"/>
  <c r="O1005" i="7"/>
  <c r="N1005" i="7"/>
  <c r="M1005" i="7"/>
  <c r="L1005" i="7"/>
  <c r="K1005" i="7"/>
  <c r="J1005" i="7"/>
  <c r="H1004" i="8"/>
  <c r="I1005" i="7"/>
  <c r="G1004" i="8"/>
  <c r="H1005" i="7"/>
  <c r="F1004" i="8"/>
  <c r="G1005" i="7"/>
  <c r="E1004" i="8"/>
  <c r="F1005" i="7"/>
  <c r="Y1004" i="7"/>
  <c r="X1004" i="7"/>
  <c r="W1004" i="7"/>
  <c r="V1004" i="7"/>
  <c r="U1004" i="7"/>
  <c r="T1004" i="7"/>
  <c r="S1004" i="7"/>
  <c r="R1004" i="7"/>
  <c r="Q1004" i="7"/>
  <c r="P1004" i="7"/>
  <c r="O1004" i="7"/>
  <c r="N1004" i="7"/>
  <c r="M1004" i="7"/>
  <c r="L1004" i="7"/>
  <c r="K1004" i="7"/>
  <c r="J1004" i="7"/>
  <c r="H1003" i="8"/>
  <c r="I1004" i="7"/>
  <c r="G1003" i="8"/>
  <c r="H1004" i="7"/>
  <c r="F1003" i="8"/>
  <c r="G1004" i="7"/>
  <c r="E1003" i="8"/>
  <c r="F1004" i="7"/>
  <c r="Y1003" i="7"/>
  <c r="X1003" i="7"/>
  <c r="W1003" i="7"/>
  <c r="V1003" i="7"/>
  <c r="U1003" i="7"/>
  <c r="T1003" i="7"/>
  <c r="S1003" i="7"/>
  <c r="R1003" i="7"/>
  <c r="Q1003" i="7"/>
  <c r="P1003" i="7"/>
  <c r="O1003" i="7"/>
  <c r="N1003" i="7"/>
  <c r="M1003" i="7"/>
  <c r="L1003" i="7"/>
  <c r="K1003" i="7"/>
  <c r="J1003" i="7"/>
  <c r="H1002" i="8"/>
  <c r="I1003" i="7"/>
  <c r="G1002" i="8"/>
  <c r="H1003" i="7"/>
  <c r="F1002" i="8"/>
  <c r="G1003" i="7"/>
  <c r="E1002" i="8"/>
  <c r="F1003" i="7"/>
  <c r="Y1002" i="7"/>
  <c r="X1002" i="7"/>
  <c r="W1002" i="7"/>
  <c r="V1002" i="7"/>
  <c r="U1002" i="7"/>
  <c r="T1002" i="7"/>
  <c r="S1002" i="7"/>
  <c r="R1002" i="7"/>
  <c r="Q1002" i="7"/>
  <c r="P1002" i="7"/>
  <c r="O1002" i="7"/>
  <c r="N1002" i="7"/>
  <c r="M1002" i="7"/>
  <c r="L1002" i="7"/>
  <c r="K1002" i="7"/>
  <c r="J1002" i="7"/>
  <c r="H1001" i="8"/>
  <c r="I1002" i="7"/>
  <c r="G1001" i="8"/>
  <c r="H1002" i="7"/>
  <c r="F1001" i="8"/>
  <c r="G1002" i="7"/>
  <c r="E1001" i="8"/>
  <c r="F1002" i="7"/>
  <c r="Y1001" i="7"/>
  <c r="X1001" i="7"/>
  <c r="W1001" i="7"/>
  <c r="V1001" i="7"/>
  <c r="U1001" i="7"/>
  <c r="T1001" i="7"/>
  <c r="S1001" i="7"/>
  <c r="R1001" i="7"/>
  <c r="Q1001" i="7"/>
  <c r="P1001" i="7"/>
  <c r="O1001" i="7"/>
  <c r="N1001" i="7"/>
  <c r="M1001" i="7"/>
  <c r="L1001" i="7"/>
  <c r="K1001" i="7"/>
  <c r="J1001" i="7"/>
  <c r="H1000" i="8"/>
  <c r="I1001" i="7"/>
  <c r="G1000" i="8"/>
  <c r="H1001" i="7"/>
  <c r="F1000" i="8"/>
  <c r="G1001" i="7"/>
  <c r="E1000" i="8"/>
  <c r="F1001" i="7"/>
  <c r="Y1000" i="7"/>
  <c r="X1000" i="7"/>
  <c r="W1000" i="7"/>
  <c r="V1000" i="7"/>
  <c r="U1000" i="7"/>
  <c r="T1000" i="7"/>
  <c r="S1000" i="7"/>
  <c r="R1000" i="7"/>
  <c r="Q1000" i="7"/>
  <c r="P1000" i="7"/>
  <c r="O1000" i="7"/>
  <c r="N1000" i="7"/>
  <c r="M1000" i="7"/>
  <c r="L1000" i="7"/>
  <c r="K1000" i="7"/>
  <c r="J1000" i="7"/>
  <c r="H999" i="8"/>
  <c r="I1000" i="7"/>
  <c r="G999" i="8"/>
  <c r="H1000" i="7"/>
  <c r="F999" i="8"/>
  <c r="G1000" i="7"/>
  <c r="E999" i="8"/>
  <c r="F1000" i="7"/>
  <c r="Y999" i="7"/>
  <c r="X999" i="7"/>
  <c r="W999" i="7"/>
  <c r="V999" i="7"/>
  <c r="U999" i="7"/>
  <c r="T999" i="7"/>
  <c r="S999" i="7"/>
  <c r="R999" i="7"/>
  <c r="Q999" i="7"/>
  <c r="P999" i="7"/>
  <c r="O999" i="7"/>
  <c r="N999" i="7"/>
  <c r="M999" i="7"/>
  <c r="L999" i="7"/>
  <c r="K999" i="7"/>
  <c r="J999" i="7"/>
  <c r="H998" i="8"/>
  <c r="I999" i="7"/>
  <c r="G998" i="8"/>
  <c r="H999" i="7"/>
  <c r="F998" i="8"/>
  <c r="G999" i="7"/>
  <c r="E998" i="8"/>
  <c r="F999" i="7"/>
  <c r="Y998" i="7"/>
  <c r="X998" i="7"/>
  <c r="W998" i="7"/>
  <c r="V998" i="7"/>
  <c r="U998" i="7"/>
  <c r="T998" i="7"/>
  <c r="S998" i="7"/>
  <c r="R998" i="7"/>
  <c r="Q998" i="7"/>
  <c r="P998" i="7"/>
  <c r="O998" i="7"/>
  <c r="N998" i="7"/>
  <c r="M998" i="7"/>
  <c r="L998" i="7"/>
  <c r="K998" i="7"/>
  <c r="J998" i="7"/>
  <c r="H997" i="8"/>
  <c r="I998" i="7"/>
  <c r="G997" i="8"/>
  <c r="H998" i="7"/>
  <c r="F997" i="8"/>
  <c r="G998" i="7"/>
  <c r="E997" i="8"/>
  <c r="F998" i="7"/>
  <c r="Y997" i="7"/>
  <c r="X997" i="7"/>
  <c r="W997" i="7"/>
  <c r="V997" i="7"/>
  <c r="U997" i="7"/>
  <c r="T997" i="7"/>
  <c r="S997" i="7"/>
  <c r="R997" i="7"/>
  <c r="Q997" i="7"/>
  <c r="P997" i="7"/>
  <c r="O997" i="7"/>
  <c r="N997" i="7"/>
  <c r="M997" i="7"/>
  <c r="L997" i="7"/>
  <c r="K997" i="7"/>
  <c r="J997" i="7"/>
  <c r="H996" i="8"/>
  <c r="I997" i="7"/>
  <c r="G996" i="8"/>
  <c r="H997" i="7"/>
  <c r="F996" i="8"/>
  <c r="G997" i="7"/>
  <c r="E996" i="8"/>
  <c r="F997" i="7"/>
  <c r="Y996" i="7"/>
  <c r="X996" i="7"/>
  <c r="W996" i="7"/>
  <c r="V996" i="7"/>
  <c r="U996" i="7"/>
  <c r="T996" i="7"/>
  <c r="S996" i="7"/>
  <c r="R996" i="7"/>
  <c r="Q996" i="7"/>
  <c r="P996" i="7"/>
  <c r="O996" i="7"/>
  <c r="N996" i="7"/>
  <c r="M996" i="7"/>
  <c r="L996" i="7"/>
  <c r="K996" i="7"/>
  <c r="J996" i="7"/>
  <c r="H995" i="8"/>
  <c r="I996" i="7"/>
  <c r="G995" i="8"/>
  <c r="H996" i="7"/>
  <c r="F995" i="8"/>
  <c r="G996" i="7"/>
  <c r="E995" i="8"/>
  <c r="F996" i="7"/>
  <c r="Y995" i="7"/>
  <c r="X995" i="7"/>
  <c r="W995" i="7"/>
  <c r="V995" i="7"/>
  <c r="U995" i="7"/>
  <c r="T995" i="7"/>
  <c r="S995" i="7"/>
  <c r="R995" i="7"/>
  <c r="Q995" i="7"/>
  <c r="P995" i="7"/>
  <c r="O995" i="7"/>
  <c r="N995" i="7"/>
  <c r="M995" i="7"/>
  <c r="L995" i="7"/>
  <c r="K995" i="7"/>
  <c r="J995" i="7"/>
  <c r="H994" i="8"/>
  <c r="I995" i="7"/>
  <c r="G994" i="8"/>
  <c r="H995" i="7"/>
  <c r="F994" i="8"/>
  <c r="G995" i="7"/>
  <c r="E994" i="8"/>
  <c r="F995" i="7"/>
  <c r="Y994" i="7"/>
  <c r="X994" i="7"/>
  <c r="W994" i="7"/>
  <c r="V994" i="7"/>
  <c r="U994" i="7"/>
  <c r="T994" i="7"/>
  <c r="S994" i="7"/>
  <c r="R994" i="7"/>
  <c r="Q994" i="7"/>
  <c r="P994" i="7"/>
  <c r="O994" i="7"/>
  <c r="N994" i="7"/>
  <c r="M994" i="7"/>
  <c r="L994" i="7"/>
  <c r="K994" i="7"/>
  <c r="J994" i="7"/>
  <c r="H993" i="8"/>
  <c r="I994" i="7"/>
  <c r="G993" i="8"/>
  <c r="H994" i="7"/>
  <c r="F993" i="8"/>
  <c r="G994" i="7"/>
  <c r="E993" i="8"/>
  <c r="F994" i="7"/>
  <c r="Y993" i="7"/>
  <c r="X993" i="7"/>
  <c r="W993" i="7"/>
  <c r="V993" i="7"/>
  <c r="U993" i="7"/>
  <c r="T993" i="7"/>
  <c r="S993" i="7"/>
  <c r="R993" i="7"/>
  <c r="Q993" i="7"/>
  <c r="P993" i="7"/>
  <c r="O993" i="7"/>
  <c r="N993" i="7"/>
  <c r="M993" i="7"/>
  <c r="L993" i="7"/>
  <c r="K993" i="7"/>
  <c r="J993" i="7"/>
  <c r="H992" i="8"/>
  <c r="I993" i="7"/>
  <c r="G992" i="8"/>
  <c r="H993" i="7"/>
  <c r="F992" i="8"/>
  <c r="G993" i="7"/>
  <c r="E992" i="8"/>
  <c r="F993" i="7"/>
  <c r="Y992" i="7"/>
  <c r="X992" i="7"/>
  <c r="W992" i="7"/>
  <c r="V992" i="7"/>
  <c r="U992" i="7"/>
  <c r="T992" i="7"/>
  <c r="S992" i="7"/>
  <c r="R992" i="7"/>
  <c r="Q992" i="7"/>
  <c r="P992" i="7"/>
  <c r="O992" i="7"/>
  <c r="N992" i="7"/>
  <c r="M992" i="7"/>
  <c r="L992" i="7"/>
  <c r="K992" i="7"/>
  <c r="J992" i="7"/>
  <c r="H991" i="8"/>
  <c r="I992" i="7"/>
  <c r="G991" i="8"/>
  <c r="H992" i="7"/>
  <c r="F991" i="8"/>
  <c r="G992" i="7"/>
  <c r="E991" i="8"/>
  <c r="F992" i="7"/>
  <c r="Y991" i="7"/>
  <c r="X991" i="7"/>
  <c r="W991" i="7"/>
  <c r="V991" i="7"/>
  <c r="U991" i="7"/>
  <c r="T991" i="7"/>
  <c r="S991" i="7"/>
  <c r="R991" i="7"/>
  <c r="Q991" i="7"/>
  <c r="P991" i="7"/>
  <c r="O991" i="7"/>
  <c r="N991" i="7"/>
  <c r="M991" i="7"/>
  <c r="L991" i="7"/>
  <c r="K991" i="7"/>
  <c r="J991" i="7"/>
  <c r="H990" i="8"/>
  <c r="I991" i="7"/>
  <c r="G990" i="8"/>
  <c r="H991" i="7"/>
  <c r="F990" i="8"/>
  <c r="G991" i="7"/>
  <c r="E990" i="8"/>
  <c r="F991" i="7"/>
  <c r="Y990" i="7"/>
  <c r="X990" i="7"/>
  <c r="W990" i="7"/>
  <c r="V990" i="7"/>
  <c r="U990" i="7"/>
  <c r="T990" i="7"/>
  <c r="S990" i="7"/>
  <c r="R990" i="7"/>
  <c r="Q990" i="7"/>
  <c r="P990" i="7"/>
  <c r="O990" i="7"/>
  <c r="N990" i="7"/>
  <c r="M990" i="7"/>
  <c r="L990" i="7"/>
  <c r="K990" i="7"/>
  <c r="J990" i="7"/>
  <c r="H989" i="8"/>
  <c r="I990" i="7"/>
  <c r="G989" i="8"/>
  <c r="H990" i="7"/>
  <c r="F989" i="8"/>
  <c r="G990" i="7"/>
  <c r="E989" i="8"/>
  <c r="F990" i="7"/>
  <c r="Y989" i="7"/>
  <c r="X989" i="7"/>
  <c r="W989" i="7"/>
  <c r="V989" i="7"/>
  <c r="U989" i="7"/>
  <c r="T989" i="7"/>
  <c r="S989" i="7"/>
  <c r="R989" i="7"/>
  <c r="Q989" i="7"/>
  <c r="P989" i="7"/>
  <c r="O989" i="7"/>
  <c r="N989" i="7"/>
  <c r="M989" i="7"/>
  <c r="L989" i="7"/>
  <c r="K989" i="7"/>
  <c r="J989" i="7"/>
  <c r="H988" i="8"/>
  <c r="I989" i="7"/>
  <c r="G988" i="8"/>
  <c r="H989" i="7"/>
  <c r="F988" i="8"/>
  <c r="G989" i="7"/>
  <c r="E988" i="8"/>
  <c r="F989" i="7"/>
  <c r="Y988" i="7"/>
  <c r="X988" i="7"/>
  <c r="W988" i="7"/>
  <c r="V988" i="7"/>
  <c r="U988" i="7"/>
  <c r="T988" i="7"/>
  <c r="S988" i="7"/>
  <c r="R988" i="7"/>
  <c r="Q988" i="7"/>
  <c r="P988" i="7"/>
  <c r="O988" i="7"/>
  <c r="N988" i="7"/>
  <c r="M988" i="7"/>
  <c r="L988" i="7"/>
  <c r="K988" i="7"/>
  <c r="J988" i="7"/>
  <c r="H987" i="8"/>
  <c r="I988" i="7"/>
  <c r="G987" i="8"/>
  <c r="H988" i="7"/>
  <c r="F987" i="8"/>
  <c r="G988" i="7"/>
  <c r="E987" i="8"/>
  <c r="F988" i="7"/>
  <c r="Y987" i="7"/>
  <c r="X987" i="7"/>
  <c r="W987" i="7"/>
  <c r="V987" i="7"/>
  <c r="U987" i="7"/>
  <c r="T987" i="7"/>
  <c r="S987" i="7"/>
  <c r="R987" i="7"/>
  <c r="Q987" i="7"/>
  <c r="P987" i="7"/>
  <c r="O987" i="7"/>
  <c r="N987" i="7"/>
  <c r="M987" i="7"/>
  <c r="L987" i="7"/>
  <c r="K987" i="7"/>
  <c r="J987" i="7"/>
  <c r="H986" i="8"/>
  <c r="I987" i="7"/>
  <c r="G986" i="8"/>
  <c r="H987" i="7"/>
  <c r="F986" i="8"/>
  <c r="G987" i="7"/>
  <c r="E986" i="8"/>
  <c r="F987" i="7"/>
  <c r="Y986" i="7"/>
  <c r="X986" i="7"/>
  <c r="W986" i="7"/>
  <c r="V986" i="7"/>
  <c r="U986" i="7"/>
  <c r="T986" i="7"/>
  <c r="S986" i="7"/>
  <c r="R986" i="7"/>
  <c r="Q986" i="7"/>
  <c r="P986" i="7"/>
  <c r="O986" i="7"/>
  <c r="N986" i="7"/>
  <c r="M986" i="7"/>
  <c r="L986" i="7"/>
  <c r="K986" i="7"/>
  <c r="J986" i="7"/>
  <c r="H985" i="8"/>
  <c r="I986" i="7"/>
  <c r="G985" i="8"/>
  <c r="H986" i="7"/>
  <c r="F985" i="8"/>
  <c r="G986" i="7"/>
  <c r="E985" i="8"/>
  <c r="F986" i="7"/>
  <c r="Y985" i="7"/>
  <c r="X985" i="7"/>
  <c r="W985" i="7"/>
  <c r="V985" i="7"/>
  <c r="U985" i="7"/>
  <c r="T985" i="7"/>
  <c r="S985" i="7"/>
  <c r="R985" i="7"/>
  <c r="Q985" i="7"/>
  <c r="P985" i="7"/>
  <c r="O985" i="7"/>
  <c r="N985" i="7"/>
  <c r="M985" i="7"/>
  <c r="L985" i="7"/>
  <c r="K985" i="7"/>
  <c r="J985" i="7"/>
  <c r="H984" i="8"/>
  <c r="I985" i="7"/>
  <c r="G984" i="8"/>
  <c r="H985" i="7"/>
  <c r="F984" i="8"/>
  <c r="G985" i="7"/>
  <c r="E984" i="8"/>
  <c r="F985" i="7"/>
  <c r="Y984" i="7"/>
  <c r="X984" i="7"/>
  <c r="W984" i="7"/>
  <c r="V984" i="7"/>
  <c r="U984" i="7"/>
  <c r="T984" i="7"/>
  <c r="S984" i="7"/>
  <c r="R984" i="7"/>
  <c r="Q984" i="7"/>
  <c r="P984" i="7"/>
  <c r="O984" i="7"/>
  <c r="N984" i="7"/>
  <c r="M984" i="7"/>
  <c r="L984" i="7"/>
  <c r="K984" i="7"/>
  <c r="J984" i="7"/>
  <c r="H983" i="8"/>
  <c r="I984" i="7"/>
  <c r="G983" i="8"/>
  <c r="H984" i="7"/>
  <c r="F983" i="8"/>
  <c r="G984" i="7"/>
  <c r="E983" i="8"/>
  <c r="F984" i="7"/>
  <c r="Y983" i="7"/>
  <c r="X983" i="7"/>
  <c r="W983" i="7"/>
  <c r="V983" i="7"/>
  <c r="U983" i="7"/>
  <c r="T983" i="7"/>
  <c r="S983" i="7"/>
  <c r="R983" i="7"/>
  <c r="Q983" i="7"/>
  <c r="P983" i="7"/>
  <c r="O983" i="7"/>
  <c r="N983" i="7"/>
  <c r="M983" i="7"/>
  <c r="L983" i="7"/>
  <c r="K983" i="7"/>
  <c r="J983" i="7"/>
  <c r="H982" i="8"/>
  <c r="I983" i="7"/>
  <c r="G982" i="8"/>
  <c r="H983" i="7"/>
  <c r="F982" i="8"/>
  <c r="G983" i="7"/>
  <c r="E982" i="8"/>
  <c r="F983" i="7"/>
  <c r="Y982" i="7"/>
  <c r="X982" i="7"/>
  <c r="W982" i="7"/>
  <c r="V982" i="7"/>
  <c r="U982" i="7"/>
  <c r="T982" i="7"/>
  <c r="S982" i="7"/>
  <c r="R982" i="7"/>
  <c r="Q982" i="7"/>
  <c r="P982" i="7"/>
  <c r="O982" i="7"/>
  <c r="N982" i="7"/>
  <c r="M982" i="7"/>
  <c r="L982" i="7"/>
  <c r="K982" i="7"/>
  <c r="J982" i="7"/>
  <c r="H981" i="8"/>
  <c r="I982" i="7"/>
  <c r="G981" i="8"/>
  <c r="H982" i="7"/>
  <c r="F981" i="8"/>
  <c r="G982" i="7"/>
  <c r="E981" i="8"/>
  <c r="F982" i="7"/>
  <c r="Y981" i="7"/>
  <c r="X981" i="7"/>
  <c r="W981" i="7"/>
  <c r="V981" i="7"/>
  <c r="U981" i="7"/>
  <c r="T981" i="7"/>
  <c r="S981" i="7"/>
  <c r="R981" i="7"/>
  <c r="Q981" i="7"/>
  <c r="P981" i="7"/>
  <c r="O981" i="7"/>
  <c r="N981" i="7"/>
  <c r="M981" i="7"/>
  <c r="L981" i="7"/>
  <c r="K981" i="7"/>
  <c r="J981" i="7"/>
  <c r="H980" i="8"/>
  <c r="I981" i="7"/>
  <c r="G980" i="8"/>
  <c r="H981" i="7"/>
  <c r="F980" i="8"/>
  <c r="G981" i="7"/>
  <c r="E980" i="8"/>
  <c r="F981" i="7"/>
  <c r="Y980" i="7"/>
  <c r="X980" i="7"/>
  <c r="W980" i="7"/>
  <c r="V980" i="7"/>
  <c r="U980" i="7"/>
  <c r="T980" i="7"/>
  <c r="S980" i="7"/>
  <c r="R980" i="7"/>
  <c r="Q980" i="7"/>
  <c r="P980" i="7"/>
  <c r="O980" i="7"/>
  <c r="N980" i="7"/>
  <c r="M980" i="7"/>
  <c r="L980" i="7"/>
  <c r="K980" i="7"/>
  <c r="J980" i="7"/>
  <c r="H979" i="8"/>
  <c r="I980" i="7"/>
  <c r="G979" i="8"/>
  <c r="H980" i="7"/>
  <c r="F979" i="8"/>
  <c r="G980" i="7"/>
  <c r="E979" i="8"/>
  <c r="F980" i="7"/>
  <c r="Y979" i="7"/>
  <c r="X979" i="7"/>
  <c r="W979" i="7"/>
  <c r="V979" i="7"/>
  <c r="U979" i="7"/>
  <c r="T979" i="7"/>
  <c r="S979" i="7"/>
  <c r="R979" i="7"/>
  <c r="Q979" i="7"/>
  <c r="P979" i="7"/>
  <c r="O979" i="7"/>
  <c r="N979" i="7"/>
  <c r="M979" i="7"/>
  <c r="L979" i="7"/>
  <c r="K979" i="7"/>
  <c r="J979" i="7"/>
  <c r="H978" i="8"/>
  <c r="I979" i="7"/>
  <c r="G978" i="8"/>
  <c r="H979" i="7"/>
  <c r="F978" i="8"/>
  <c r="G979" i="7"/>
  <c r="E978" i="8"/>
  <c r="F979" i="7"/>
  <c r="Y978" i="7"/>
  <c r="X978" i="7"/>
  <c r="W978" i="7"/>
  <c r="V978" i="7"/>
  <c r="U978" i="7"/>
  <c r="T978" i="7"/>
  <c r="S978" i="7"/>
  <c r="R978" i="7"/>
  <c r="Q978" i="7"/>
  <c r="P978" i="7"/>
  <c r="O978" i="7"/>
  <c r="N978" i="7"/>
  <c r="M978" i="7"/>
  <c r="L978" i="7"/>
  <c r="K978" i="7"/>
  <c r="J978" i="7"/>
  <c r="H977" i="8"/>
  <c r="I978" i="7"/>
  <c r="G977" i="8"/>
  <c r="H978" i="7"/>
  <c r="F977" i="8"/>
  <c r="G978" i="7"/>
  <c r="E977" i="8"/>
  <c r="F978" i="7"/>
  <c r="Y977" i="7"/>
  <c r="X977" i="7"/>
  <c r="W977" i="7"/>
  <c r="V977" i="7"/>
  <c r="U977" i="7"/>
  <c r="T977" i="7"/>
  <c r="S977" i="7"/>
  <c r="R977" i="7"/>
  <c r="Q977" i="7"/>
  <c r="P977" i="7"/>
  <c r="O977" i="7"/>
  <c r="N977" i="7"/>
  <c r="M977" i="7"/>
  <c r="L977" i="7"/>
  <c r="K977" i="7"/>
  <c r="J977" i="7"/>
  <c r="H976" i="8"/>
  <c r="I977" i="7"/>
  <c r="G976" i="8"/>
  <c r="H977" i="7"/>
  <c r="F976" i="8"/>
  <c r="G977" i="7"/>
  <c r="E976" i="8"/>
  <c r="F977" i="7"/>
  <c r="Y976" i="7"/>
  <c r="X976" i="7"/>
  <c r="W976" i="7"/>
  <c r="V976" i="7"/>
  <c r="U976" i="7"/>
  <c r="T976" i="7"/>
  <c r="S976" i="7"/>
  <c r="R976" i="7"/>
  <c r="Q976" i="7"/>
  <c r="P976" i="7"/>
  <c r="O976" i="7"/>
  <c r="N976" i="7"/>
  <c r="M976" i="7"/>
  <c r="L976" i="7"/>
  <c r="K976" i="7"/>
  <c r="J976" i="7"/>
  <c r="H975" i="8"/>
  <c r="I976" i="7"/>
  <c r="G975" i="8"/>
  <c r="H976" i="7"/>
  <c r="F975" i="8"/>
  <c r="G976" i="7"/>
  <c r="E975" i="8"/>
  <c r="F976" i="7"/>
  <c r="Y975" i="7"/>
  <c r="X975" i="7"/>
  <c r="W975" i="7"/>
  <c r="V975" i="7"/>
  <c r="U975" i="7"/>
  <c r="T975" i="7"/>
  <c r="S975" i="7"/>
  <c r="R975" i="7"/>
  <c r="Q975" i="7"/>
  <c r="P975" i="7"/>
  <c r="O975" i="7"/>
  <c r="N975" i="7"/>
  <c r="M975" i="7"/>
  <c r="L975" i="7"/>
  <c r="K975" i="7"/>
  <c r="J975" i="7"/>
  <c r="H974" i="8"/>
  <c r="I975" i="7"/>
  <c r="G974" i="8"/>
  <c r="H975" i="7"/>
  <c r="F974" i="8"/>
  <c r="G975" i="7"/>
  <c r="E974" i="8"/>
  <c r="F975" i="7"/>
  <c r="Y974" i="7"/>
  <c r="X974" i="7"/>
  <c r="W974" i="7"/>
  <c r="V974" i="7"/>
  <c r="U974" i="7"/>
  <c r="T974" i="7"/>
  <c r="S974" i="7"/>
  <c r="R974" i="7"/>
  <c r="Q974" i="7"/>
  <c r="P974" i="7"/>
  <c r="O974" i="7"/>
  <c r="N974" i="7"/>
  <c r="M974" i="7"/>
  <c r="L974" i="7"/>
  <c r="K974" i="7"/>
  <c r="J974" i="7"/>
  <c r="H973" i="8"/>
  <c r="I974" i="7"/>
  <c r="G973" i="8"/>
  <c r="H974" i="7"/>
  <c r="F973" i="8"/>
  <c r="G974" i="7"/>
  <c r="E973" i="8"/>
  <c r="F974" i="7"/>
  <c r="Y973" i="7"/>
  <c r="X973" i="7"/>
  <c r="W973" i="7"/>
  <c r="V973" i="7"/>
  <c r="U973" i="7"/>
  <c r="T973" i="7"/>
  <c r="S973" i="7"/>
  <c r="R973" i="7"/>
  <c r="Q973" i="7"/>
  <c r="P973" i="7"/>
  <c r="O973" i="7"/>
  <c r="N973" i="7"/>
  <c r="M973" i="7"/>
  <c r="L973" i="7"/>
  <c r="K973" i="7"/>
  <c r="J973" i="7"/>
  <c r="H972" i="8"/>
  <c r="I973" i="7"/>
  <c r="G972" i="8"/>
  <c r="H973" i="7"/>
  <c r="F972" i="8"/>
  <c r="G973" i="7"/>
  <c r="E972" i="8"/>
  <c r="F973" i="7"/>
  <c r="Y972" i="7"/>
  <c r="X972" i="7"/>
  <c r="W972" i="7"/>
  <c r="V972" i="7"/>
  <c r="U972" i="7"/>
  <c r="T972" i="7"/>
  <c r="S972" i="7"/>
  <c r="R972" i="7"/>
  <c r="Q972" i="7"/>
  <c r="P972" i="7"/>
  <c r="O972" i="7"/>
  <c r="N972" i="7"/>
  <c r="M972" i="7"/>
  <c r="L972" i="7"/>
  <c r="K972" i="7"/>
  <c r="J972" i="7"/>
  <c r="H971" i="8"/>
  <c r="I972" i="7"/>
  <c r="G971" i="8"/>
  <c r="H972" i="7"/>
  <c r="F971" i="8"/>
  <c r="G972" i="7"/>
  <c r="E971" i="8"/>
  <c r="F972" i="7"/>
  <c r="Y971" i="7"/>
  <c r="X971" i="7"/>
  <c r="W971" i="7"/>
  <c r="V971" i="7"/>
  <c r="U971" i="7"/>
  <c r="T971" i="7"/>
  <c r="S971" i="7"/>
  <c r="R971" i="7"/>
  <c r="Q971" i="7"/>
  <c r="P971" i="7"/>
  <c r="O971" i="7"/>
  <c r="N971" i="7"/>
  <c r="M971" i="7"/>
  <c r="L971" i="7"/>
  <c r="K971" i="7"/>
  <c r="J971" i="7"/>
  <c r="H970" i="8"/>
  <c r="I971" i="7"/>
  <c r="G970" i="8"/>
  <c r="H971" i="7"/>
  <c r="F970" i="8"/>
  <c r="G971" i="7"/>
  <c r="E970" i="8"/>
  <c r="F971" i="7"/>
  <c r="Y970" i="7"/>
  <c r="X970" i="7"/>
  <c r="W970" i="7"/>
  <c r="V970" i="7"/>
  <c r="U970" i="7"/>
  <c r="T970" i="7"/>
  <c r="S970" i="7"/>
  <c r="R970" i="7"/>
  <c r="Q970" i="7"/>
  <c r="P970" i="7"/>
  <c r="O970" i="7"/>
  <c r="N970" i="7"/>
  <c r="M970" i="7"/>
  <c r="L970" i="7"/>
  <c r="K970" i="7"/>
  <c r="J970" i="7"/>
  <c r="H969" i="8"/>
  <c r="I970" i="7"/>
  <c r="G969" i="8"/>
  <c r="H970" i="7"/>
  <c r="F969" i="8"/>
  <c r="G970" i="7"/>
  <c r="E969" i="8"/>
  <c r="F970" i="7"/>
  <c r="Y969" i="7"/>
  <c r="X969" i="7"/>
  <c r="W969" i="7"/>
  <c r="V969" i="7"/>
  <c r="U969" i="7"/>
  <c r="T969" i="7"/>
  <c r="S969" i="7"/>
  <c r="R969" i="7"/>
  <c r="Q969" i="7"/>
  <c r="P969" i="7"/>
  <c r="O969" i="7"/>
  <c r="N969" i="7"/>
  <c r="M969" i="7"/>
  <c r="L969" i="7"/>
  <c r="K969" i="7"/>
  <c r="J969" i="7"/>
  <c r="H968" i="8"/>
  <c r="I969" i="7"/>
  <c r="G968" i="8"/>
  <c r="H969" i="7"/>
  <c r="F968" i="8"/>
  <c r="G969" i="7"/>
  <c r="E968" i="8"/>
  <c r="F969" i="7"/>
  <c r="Y968" i="7"/>
  <c r="X968" i="7"/>
  <c r="W968" i="7"/>
  <c r="V968" i="7"/>
  <c r="U968" i="7"/>
  <c r="T968" i="7"/>
  <c r="S968" i="7"/>
  <c r="R968" i="7"/>
  <c r="Q968" i="7"/>
  <c r="P968" i="7"/>
  <c r="O968" i="7"/>
  <c r="N968" i="7"/>
  <c r="M968" i="7"/>
  <c r="L968" i="7"/>
  <c r="K968" i="7"/>
  <c r="J968" i="7"/>
  <c r="H967" i="8"/>
  <c r="I968" i="7"/>
  <c r="G967" i="8"/>
  <c r="H968" i="7"/>
  <c r="F967" i="8"/>
  <c r="G968" i="7"/>
  <c r="E967" i="8"/>
  <c r="F968" i="7"/>
  <c r="Y967" i="7"/>
  <c r="X967" i="7"/>
  <c r="W967" i="7"/>
  <c r="V967" i="7"/>
  <c r="U967" i="7"/>
  <c r="T967" i="7"/>
  <c r="S967" i="7"/>
  <c r="R967" i="7"/>
  <c r="Q967" i="7"/>
  <c r="P967" i="7"/>
  <c r="O967" i="7"/>
  <c r="N967" i="7"/>
  <c r="M967" i="7"/>
  <c r="L967" i="7"/>
  <c r="K967" i="7"/>
  <c r="J967" i="7"/>
  <c r="H966" i="8"/>
  <c r="I967" i="7"/>
  <c r="G966" i="8"/>
  <c r="H967" i="7"/>
  <c r="F966" i="8"/>
  <c r="G967" i="7"/>
  <c r="E966" i="8"/>
  <c r="F967" i="7"/>
  <c r="Y966" i="7"/>
  <c r="X966" i="7"/>
  <c r="W966" i="7"/>
  <c r="V966" i="7"/>
  <c r="U966" i="7"/>
  <c r="T966" i="7"/>
  <c r="S966" i="7"/>
  <c r="R966" i="7"/>
  <c r="Q966" i="7"/>
  <c r="P966" i="7"/>
  <c r="O966" i="7"/>
  <c r="N966" i="7"/>
  <c r="M966" i="7"/>
  <c r="L966" i="7"/>
  <c r="K966" i="7"/>
  <c r="J966" i="7"/>
  <c r="H965" i="8"/>
  <c r="I966" i="7"/>
  <c r="G965" i="8"/>
  <c r="H966" i="7"/>
  <c r="F965" i="8"/>
  <c r="G966" i="7"/>
  <c r="E965" i="8"/>
  <c r="F966" i="7"/>
  <c r="Y965" i="7"/>
  <c r="X965" i="7"/>
  <c r="W965" i="7"/>
  <c r="V965" i="7"/>
  <c r="U965" i="7"/>
  <c r="T965" i="7"/>
  <c r="S965" i="7"/>
  <c r="R965" i="7"/>
  <c r="Q965" i="7"/>
  <c r="P965" i="7"/>
  <c r="O965" i="7"/>
  <c r="N965" i="7"/>
  <c r="M965" i="7"/>
  <c r="L965" i="7"/>
  <c r="K965" i="7"/>
  <c r="J965" i="7"/>
  <c r="H964" i="8"/>
  <c r="I965" i="7"/>
  <c r="G964" i="8"/>
  <c r="H965" i="7"/>
  <c r="F964" i="8"/>
  <c r="G965" i="7"/>
  <c r="E964" i="8"/>
  <c r="F965" i="7"/>
  <c r="Y964" i="7"/>
  <c r="X964" i="7"/>
  <c r="W964" i="7"/>
  <c r="V964" i="7"/>
  <c r="U964" i="7"/>
  <c r="T964" i="7"/>
  <c r="S964" i="7"/>
  <c r="R964" i="7"/>
  <c r="Q964" i="7"/>
  <c r="P964" i="7"/>
  <c r="O964" i="7"/>
  <c r="N964" i="7"/>
  <c r="M964" i="7"/>
  <c r="L964" i="7"/>
  <c r="K964" i="7"/>
  <c r="J964" i="7"/>
  <c r="H963" i="8"/>
  <c r="I964" i="7"/>
  <c r="G963" i="8"/>
  <c r="H964" i="7"/>
  <c r="F963" i="8"/>
  <c r="G964" i="7"/>
  <c r="E963" i="8"/>
  <c r="F964" i="7"/>
  <c r="Y963" i="7"/>
  <c r="X963" i="7"/>
  <c r="W963" i="7"/>
  <c r="V963" i="7"/>
  <c r="U963" i="7"/>
  <c r="T963" i="7"/>
  <c r="S963" i="7"/>
  <c r="R963" i="7"/>
  <c r="Q963" i="7"/>
  <c r="P963" i="7"/>
  <c r="O963" i="7"/>
  <c r="N963" i="7"/>
  <c r="M963" i="7"/>
  <c r="L963" i="7"/>
  <c r="K963" i="7"/>
  <c r="J963" i="7"/>
  <c r="H962" i="8"/>
  <c r="I963" i="7"/>
  <c r="G962" i="8"/>
  <c r="H963" i="7"/>
  <c r="F962" i="8"/>
  <c r="G963" i="7"/>
  <c r="E962" i="8"/>
  <c r="F963" i="7"/>
  <c r="Y962" i="7"/>
  <c r="X962" i="7"/>
  <c r="W962" i="7"/>
  <c r="V962" i="7"/>
  <c r="U962" i="7"/>
  <c r="T962" i="7"/>
  <c r="S962" i="7"/>
  <c r="R962" i="7"/>
  <c r="Q962" i="7"/>
  <c r="P962" i="7"/>
  <c r="O962" i="7"/>
  <c r="N962" i="7"/>
  <c r="M962" i="7"/>
  <c r="L962" i="7"/>
  <c r="K962" i="7"/>
  <c r="J962" i="7"/>
  <c r="H961" i="8"/>
  <c r="I962" i="7"/>
  <c r="G961" i="8"/>
  <c r="H962" i="7"/>
  <c r="F961" i="8"/>
  <c r="G962" i="7"/>
  <c r="E961" i="8"/>
  <c r="F962" i="7"/>
  <c r="Y961" i="7"/>
  <c r="X961" i="7"/>
  <c r="W961" i="7"/>
  <c r="V961" i="7"/>
  <c r="U961" i="7"/>
  <c r="T961" i="7"/>
  <c r="S961" i="7"/>
  <c r="R961" i="7"/>
  <c r="Q961" i="7"/>
  <c r="P961" i="7"/>
  <c r="O961" i="7"/>
  <c r="N961" i="7"/>
  <c r="M961" i="7"/>
  <c r="L961" i="7"/>
  <c r="K961" i="7"/>
  <c r="J961" i="7"/>
  <c r="H960" i="8"/>
  <c r="I961" i="7"/>
  <c r="G960" i="8"/>
  <c r="H961" i="7"/>
  <c r="F960" i="8"/>
  <c r="G961" i="7"/>
  <c r="E960" i="8"/>
  <c r="F961" i="7"/>
  <c r="Y960" i="7"/>
  <c r="X960" i="7"/>
  <c r="W960" i="7"/>
  <c r="V960" i="7"/>
  <c r="U960" i="7"/>
  <c r="T960" i="7"/>
  <c r="S960" i="7"/>
  <c r="R960" i="7"/>
  <c r="Q960" i="7"/>
  <c r="P960" i="7"/>
  <c r="O960" i="7"/>
  <c r="N960" i="7"/>
  <c r="M960" i="7"/>
  <c r="L960" i="7"/>
  <c r="K960" i="7"/>
  <c r="J960" i="7"/>
  <c r="H959" i="8"/>
  <c r="I960" i="7"/>
  <c r="G959" i="8"/>
  <c r="H960" i="7"/>
  <c r="F959" i="8"/>
  <c r="G960" i="7"/>
  <c r="E959" i="8"/>
  <c r="F960" i="7"/>
  <c r="Y959" i="7"/>
  <c r="X959" i="7"/>
  <c r="W959" i="7"/>
  <c r="V959" i="7"/>
  <c r="U959" i="7"/>
  <c r="T959" i="7"/>
  <c r="S959" i="7"/>
  <c r="R959" i="7"/>
  <c r="Q959" i="7"/>
  <c r="P959" i="7"/>
  <c r="O959" i="7"/>
  <c r="N959" i="7"/>
  <c r="M959" i="7"/>
  <c r="L959" i="7"/>
  <c r="K959" i="7"/>
  <c r="J959" i="7"/>
  <c r="H958" i="8"/>
  <c r="I959" i="7"/>
  <c r="G958" i="8"/>
  <c r="H959" i="7"/>
  <c r="F958" i="8"/>
  <c r="G959" i="7"/>
  <c r="E958" i="8"/>
  <c r="F959" i="7"/>
  <c r="Y958" i="7"/>
  <c r="X958" i="7"/>
  <c r="W958" i="7"/>
  <c r="V958" i="7"/>
  <c r="U958" i="7"/>
  <c r="T958" i="7"/>
  <c r="S958" i="7"/>
  <c r="R958" i="7"/>
  <c r="Q958" i="7"/>
  <c r="P958" i="7"/>
  <c r="O958" i="7"/>
  <c r="N958" i="7"/>
  <c r="M958" i="7"/>
  <c r="L958" i="7"/>
  <c r="K958" i="7"/>
  <c r="J958" i="7"/>
  <c r="H957" i="8"/>
  <c r="I958" i="7"/>
  <c r="G957" i="8"/>
  <c r="H958" i="7"/>
  <c r="F957" i="8"/>
  <c r="G958" i="7"/>
  <c r="E957" i="8"/>
  <c r="F958" i="7"/>
  <c r="Y957" i="7"/>
  <c r="X957" i="7"/>
  <c r="W957" i="7"/>
  <c r="V957" i="7"/>
  <c r="U957" i="7"/>
  <c r="T957" i="7"/>
  <c r="S957" i="7"/>
  <c r="R957" i="7"/>
  <c r="Q957" i="7"/>
  <c r="P957" i="7"/>
  <c r="O957" i="7"/>
  <c r="N957" i="7"/>
  <c r="M957" i="7"/>
  <c r="L957" i="7"/>
  <c r="K957" i="7"/>
  <c r="J957" i="7"/>
  <c r="H956" i="8"/>
  <c r="I957" i="7"/>
  <c r="G956" i="8"/>
  <c r="H957" i="7"/>
  <c r="F956" i="8"/>
  <c r="G957" i="7"/>
  <c r="E956" i="8"/>
  <c r="F957" i="7"/>
  <c r="Y956" i="7"/>
  <c r="X956" i="7"/>
  <c r="W956" i="7"/>
  <c r="V956" i="7"/>
  <c r="U956" i="7"/>
  <c r="T956" i="7"/>
  <c r="S956" i="7"/>
  <c r="R956" i="7"/>
  <c r="Q956" i="7"/>
  <c r="P956" i="7"/>
  <c r="O956" i="7"/>
  <c r="N956" i="7"/>
  <c r="M956" i="7"/>
  <c r="L956" i="7"/>
  <c r="K956" i="7"/>
  <c r="J956" i="7"/>
  <c r="H955" i="8"/>
  <c r="I956" i="7"/>
  <c r="G955" i="8"/>
  <c r="H956" i="7"/>
  <c r="F955" i="8"/>
  <c r="G956" i="7"/>
  <c r="E955" i="8"/>
  <c r="F956" i="7"/>
  <c r="Y955" i="7"/>
  <c r="X955" i="7"/>
  <c r="W955" i="7"/>
  <c r="V955" i="7"/>
  <c r="U955" i="7"/>
  <c r="T955" i="7"/>
  <c r="S955" i="7"/>
  <c r="R955" i="7"/>
  <c r="Q955" i="7"/>
  <c r="P955" i="7"/>
  <c r="O955" i="7"/>
  <c r="N955" i="7"/>
  <c r="M955" i="7"/>
  <c r="L955" i="7"/>
  <c r="K955" i="7"/>
  <c r="J955" i="7"/>
  <c r="H954" i="8"/>
  <c r="I955" i="7"/>
  <c r="G954" i="8"/>
  <c r="H955" i="7"/>
  <c r="F954" i="8"/>
  <c r="G955" i="7"/>
  <c r="E954" i="8"/>
  <c r="F955" i="7"/>
  <c r="Y954" i="7"/>
  <c r="X954" i="7"/>
  <c r="W954" i="7"/>
  <c r="V954" i="7"/>
  <c r="U954" i="7"/>
  <c r="T954" i="7"/>
  <c r="S954" i="7"/>
  <c r="R954" i="7"/>
  <c r="Q954" i="7"/>
  <c r="P954" i="7"/>
  <c r="O954" i="7"/>
  <c r="N954" i="7"/>
  <c r="M954" i="7"/>
  <c r="L954" i="7"/>
  <c r="K954" i="7"/>
  <c r="J954" i="7"/>
  <c r="H953" i="8"/>
  <c r="I954" i="7"/>
  <c r="G953" i="8"/>
  <c r="H954" i="7"/>
  <c r="F953" i="8"/>
  <c r="G954" i="7"/>
  <c r="E953" i="8"/>
  <c r="F954" i="7"/>
  <c r="Y953" i="7"/>
  <c r="X953" i="7"/>
  <c r="W953" i="7"/>
  <c r="V953" i="7"/>
  <c r="U953" i="7"/>
  <c r="T953" i="7"/>
  <c r="S953" i="7"/>
  <c r="R953" i="7"/>
  <c r="Q953" i="7"/>
  <c r="P953" i="7"/>
  <c r="O953" i="7"/>
  <c r="N953" i="7"/>
  <c r="M953" i="7"/>
  <c r="L953" i="7"/>
  <c r="K953" i="7"/>
  <c r="J953" i="7"/>
  <c r="H952" i="8"/>
  <c r="I953" i="7"/>
  <c r="G952" i="8"/>
  <c r="H953" i="7"/>
  <c r="F952" i="8"/>
  <c r="G953" i="7"/>
  <c r="E952" i="8"/>
  <c r="F953" i="7"/>
  <c r="Y952" i="7"/>
  <c r="X952" i="7"/>
  <c r="W952" i="7"/>
  <c r="V952" i="7"/>
  <c r="U952" i="7"/>
  <c r="T952" i="7"/>
  <c r="S952" i="7"/>
  <c r="R952" i="7"/>
  <c r="Q952" i="7"/>
  <c r="P952" i="7"/>
  <c r="O952" i="7"/>
  <c r="N952" i="7"/>
  <c r="M952" i="7"/>
  <c r="L952" i="7"/>
  <c r="K952" i="7"/>
  <c r="J952" i="7"/>
  <c r="H951" i="8"/>
  <c r="I952" i="7"/>
  <c r="G951" i="8"/>
  <c r="H952" i="7"/>
  <c r="F951" i="8"/>
  <c r="G952" i="7"/>
  <c r="E951" i="8"/>
  <c r="F952" i="7"/>
  <c r="Y951" i="7"/>
  <c r="X951" i="7"/>
  <c r="W951" i="7"/>
  <c r="V951" i="7"/>
  <c r="U951" i="7"/>
  <c r="T951" i="7"/>
  <c r="S951" i="7"/>
  <c r="R951" i="7"/>
  <c r="Q951" i="7"/>
  <c r="P951" i="7"/>
  <c r="O951" i="7"/>
  <c r="N951" i="7"/>
  <c r="M951" i="7"/>
  <c r="L951" i="7"/>
  <c r="K951" i="7"/>
  <c r="J951" i="7"/>
  <c r="H950" i="8"/>
  <c r="I951" i="7"/>
  <c r="G950" i="8"/>
  <c r="H951" i="7"/>
  <c r="F950" i="8"/>
  <c r="G951" i="7"/>
  <c r="E950" i="8"/>
  <c r="F951" i="7"/>
  <c r="Y950" i="7"/>
  <c r="X950" i="7"/>
  <c r="W950" i="7"/>
  <c r="V950" i="7"/>
  <c r="U950" i="7"/>
  <c r="T950" i="7"/>
  <c r="S950" i="7"/>
  <c r="R950" i="7"/>
  <c r="Q950" i="7"/>
  <c r="P950" i="7"/>
  <c r="O950" i="7"/>
  <c r="N950" i="7"/>
  <c r="M950" i="7"/>
  <c r="L950" i="7"/>
  <c r="K950" i="7"/>
  <c r="J950" i="7"/>
  <c r="H949" i="8"/>
  <c r="I950" i="7"/>
  <c r="G949" i="8"/>
  <c r="H950" i="7"/>
  <c r="F949" i="8"/>
  <c r="G950" i="7"/>
  <c r="E949" i="8"/>
  <c r="F950" i="7"/>
  <c r="Y949" i="7"/>
  <c r="X949" i="7"/>
  <c r="W949" i="7"/>
  <c r="V949" i="7"/>
  <c r="U949" i="7"/>
  <c r="T949" i="7"/>
  <c r="S949" i="7"/>
  <c r="R949" i="7"/>
  <c r="Q949" i="7"/>
  <c r="P949" i="7"/>
  <c r="O949" i="7"/>
  <c r="N949" i="7"/>
  <c r="M949" i="7"/>
  <c r="L949" i="7"/>
  <c r="K949" i="7"/>
  <c r="J949" i="7"/>
  <c r="H948" i="8"/>
  <c r="I949" i="7"/>
  <c r="G948" i="8"/>
  <c r="H949" i="7"/>
  <c r="F948" i="8"/>
  <c r="G949" i="7"/>
  <c r="E948" i="8"/>
  <c r="F949" i="7"/>
  <c r="Y948" i="7"/>
  <c r="X948" i="7"/>
  <c r="W948" i="7"/>
  <c r="V948" i="7"/>
  <c r="U948" i="7"/>
  <c r="T948" i="7"/>
  <c r="S948" i="7"/>
  <c r="R948" i="7"/>
  <c r="Q948" i="7"/>
  <c r="P948" i="7"/>
  <c r="O948" i="7"/>
  <c r="N948" i="7"/>
  <c r="M948" i="7"/>
  <c r="L948" i="7"/>
  <c r="K948" i="7"/>
  <c r="J948" i="7"/>
  <c r="H947" i="8"/>
  <c r="I948" i="7"/>
  <c r="G947" i="8"/>
  <c r="H948" i="7"/>
  <c r="F947" i="8"/>
  <c r="G948" i="7"/>
  <c r="E947" i="8"/>
  <c r="F948" i="7"/>
  <c r="Y947" i="7"/>
  <c r="X947" i="7"/>
  <c r="W947" i="7"/>
  <c r="V947" i="7"/>
  <c r="U947" i="7"/>
  <c r="T947" i="7"/>
  <c r="S947" i="7"/>
  <c r="R947" i="7"/>
  <c r="Q947" i="7"/>
  <c r="P947" i="7"/>
  <c r="O947" i="7"/>
  <c r="N947" i="7"/>
  <c r="M947" i="7"/>
  <c r="L947" i="7"/>
  <c r="K947" i="7"/>
  <c r="J947" i="7"/>
  <c r="H946" i="8"/>
  <c r="I947" i="7"/>
  <c r="G946" i="8"/>
  <c r="H947" i="7"/>
  <c r="F946" i="8"/>
  <c r="G947" i="7"/>
  <c r="E946" i="8"/>
  <c r="F947" i="7"/>
  <c r="Y946" i="7"/>
  <c r="X946" i="7"/>
  <c r="W946" i="7"/>
  <c r="V946" i="7"/>
  <c r="U946" i="7"/>
  <c r="T946" i="7"/>
  <c r="S946" i="7"/>
  <c r="R946" i="7"/>
  <c r="Q946" i="7"/>
  <c r="P946" i="7"/>
  <c r="O946" i="7"/>
  <c r="N946" i="7"/>
  <c r="M946" i="7"/>
  <c r="L946" i="7"/>
  <c r="K946" i="7"/>
  <c r="J946" i="7"/>
  <c r="H945" i="8"/>
  <c r="I946" i="7"/>
  <c r="G945" i="8"/>
  <c r="H946" i="7"/>
  <c r="F945" i="8"/>
  <c r="G946" i="7"/>
  <c r="E945" i="8"/>
  <c r="F946" i="7"/>
  <c r="Y945" i="7"/>
  <c r="X945" i="7"/>
  <c r="W945" i="7"/>
  <c r="V945" i="7"/>
  <c r="U945" i="7"/>
  <c r="T945" i="7"/>
  <c r="S945" i="7"/>
  <c r="R945" i="7"/>
  <c r="Q945" i="7"/>
  <c r="P945" i="7"/>
  <c r="O945" i="7"/>
  <c r="N945" i="7"/>
  <c r="M945" i="7"/>
  <c r="L945" i="7"/>
  <c r="K945" i="7"/>
  <c r="J945" i="7"/>
  <c r="H944" i="8"/>
  <c r="I945" i="7"/>
  <c r="G944" i="8"/>
  <c r="H945" i="7"/>
  <c r="F944" i="8"/>
  <c r="G945" i="7"/>
  <c r="E944" i="8"/>
  <c r="F945" i="7"/>
  <c r="Y944" i="7"/>
  <c r="X944" i="7"/>
  <c r="W944" i="7"/>
  <c r="V944" i="7"/>
  <c r="U944" i="7"/>
  <c r="T944" i="7"/>
  <c r="S944" i="7"/>
  <c r="R944" i="7"/>
  <c r="Q944" i="7"/>
  <c r="P944" i="7"/>
  <c r="O944" i="7"/>
  <c r="N944" i="7"/>
  <c r="M944" i="7"/>
  <c r="L944" i="7"/>
  <c r="K944" i="7"/>
  <c r="J944" i="7"/>
  <c r="H943" i="8"/>
  <c r="I944" i="7"/>
  <c r="G943" i="8"/>
  <c r="H944" i="7"/>
  <c r="F943" i="8"/>
  <c r="G944" i="7"/>
  <c r="E943" i="8"/>
  <c r="F944" i="7"/>
  <c r="Y943" i="7"/>
  <c r="X943" i="7"/>
  <c r="W943" i="7"/>
  <c r="V943" i="7"/>
  <c r="U943" i="7"/>
  <c r="T943" i="7"/>
  <c r="S943" i="7"/>
  <c r="R943" i="7"/>
  <c r="Q943" i="7"/>
  <c r="P943" i="7"/>
  <c r="O943" i="7"/>
  <c r="N943" i="7"/>
  <c r="M943" i="7"/>
  <c r="L943" i="7"/>
  <c r="K943" i="7"/>
  <c r="J943" i="7"/>
  <c r="H942" i="8"/>
  <c r="I943" i="7"/>
  <c r="G942" i="8"/>
  <c r="H943" i="7"/>
  <c r="F942" i="8"/>
  <c r="G943" i="7"/>
  <c r="E942" i="8"/>
  <c r="F943" i="7"/>
  <c r="Y942" i="7"/>
  <c r="X942" i="7"/>
  <c r="W942" i="7"/>
  <c r="V942" i="7"/>
  <c r="U942" i="7"/>
  <c r="T942" i="7"/>
  <c r="S942" i="7"/>
  <c r="R942" i="7"/>
  <c r="Q942" i="7"/>
  <c r="P942" i="7"/>
  <c r="O942" i="7"/>
  <c r="N942" i="7"/>
  <c r="M942" i="7"/>
  <c r="L942" i="7"/>
  <c r="K942" i="7"/>
  <c r="J942" i="7"/>
  <c r="H941" i="8"/>
  <c r="I942" i="7"/>
  <c r="G941" i="8"/>
  <c r="H942" i="7"/>
  <c r="F941" i="8"/>
  <c r="G942" i="7"/>
  <c r="E941" i="8"/>
  <c r="F942" i="7"/>
  <c r="Y941" i="7"/>
  <c r="X941" i="7"/>
  <c r="W941" i="7"/>
  <c r="V941" i="7"/>
  <c r="U941" i="7"/>
  <c r="T941" i="7"/>
  <c r="S941" i="7"/>
  <c r="R941" i="7"/>
  <c r="Q941" i="7"/>
  <c r="P941" i="7"/>
  <c r="O941" i="7"/>
  <c r="N941" i="7"/>
  <c r="M941" i="7"/>
  <c r="L941" i="7"/>
  <c r="K941" i="7"/>
  <c r="J941" i="7"/>
  <c r="H940" i="8"/>
  <c r="I941" i="7"/>
  <c r="G940" i="8"/>
  <c r="H941" i="7"/>
  <c r="F940" i="8"/>
  <c r="G941" i="7"/>
  <c r="E940" i="8"/>
  <c r="F941" i="7"/>
  <c r="Y940" i="7"/>
  <c r="X940" i="7"/>
  <c r="W940" i="7"/>
  <c r="V940" i="7"/>
  <c r="U940" i="7"/>
  <c r="T940" i="7"/>
  <c r="S940" i="7"/>
  <c r="R940" i="7"/>
  <c r="Q940" i="7"/>
  <c r="P940" i="7"/>
  <c r="O940" i="7"/>
  <c r="N940" i="7"/>
  <c r="M940" i="7"/>
  <c r="L940" i="7"/>
  <c r="K940" i="7"/>
  <c r="J940" i="7"/>
  <c r="H939" i="8"/>
  <c r="I940" i="7"/>
  <c r="G939" i="8"/>
  <c r="H940" i="7"/>
  <c r="F939" i="8"/>
  <c r="G940" i="7"/>
  <c r="E939" i="8"/>
  <c r="F940" i="7"/>
  <c r="Y939" i="7"/>
  <c r="X939" i="7"/>
  <c r="W939" i="7"/>
  <c r="V939" i="7"/>
  <c r="U939" i="7"/>
  <c r="T939" i="7"/>
  <c r="S939" i="7"/>
  <c r="R939" i="7"/>
  <c r="Q939" i="7"/>
  <c r="P939" i="7"/>
  <c r="O939" i="7"/>
  <c r="N939" i="7"/>
  <c r="M939" i="7"/>
  <c r="L939" i="7"/>
  <c r="K939" i="7"/>
  <c r="J939" i="7"/>
  <c r="H938" i="8"/>
  <c r="I939" i="7"/>
  <c r="G938" i="8"/>
  <c r="H939" i="7"/>
  <c r="F938" i="8"/>
  <c r="G939" i="7"/>
  <c r="E938" i="8"/>
  <c r="F939" i="7"/>
  <c r="Y938" i="7"/>
  <c r="X938" i="7"/>
  <c r="W938" i="7"/>
  <c r="V938" i="7"/>
  <c r="U938" i="7"/>
  <c r="T938" i="7"/>
  <c r="S938" i="7"/>
  <c r="R938" i="7"/>
  <c r="Q938" i="7"/>
  <c r="P938" i="7"/>
  <c r="O938" i="7"/>
  <c r="N938" i="7"/>
  <c r="M938" i="7"/>
  <c r="L938" i="7"/>
  <c r="K938" i="7"/>
  <c r="J938" i="7"/>
  <c r="H937" i="8"/>
  <c r="I938" i="7"/>
  <c r="G937" i="8"/>
  <c r="H938" i="7"/>
  <c r="F937" i="8"/>
  <c r="G938" i="7"/>
  <c r="E937" i="8"/>
  <c r="F938" i="7"/>
  <c r="Y937" i="7"/>
  <c r="X937" i="7"/>
  <c r="W937" i="7"/>
  <c r="V937" i="7"/>
  <c r="U937" i="7"/>
  <c r="T937" i="7"/>
  <c r="S937" i="7"/>
  <c r="R937" i="7"/>
  <c r="Q937" i="7"/>
  <c r="P937" i="7"/>
  <c r="O937" i="7"/>
  <c r="N937" i="7"/>
  <c r="M937" i="7"/>
  <c r="L937" i="7"/>
  <c r="K937" i="7"/>
  <c r="J937" i="7"/>
  <c r="H936" i="8"/>
  <c r="I937" i="7"/>
  <c r="G936" i="8"/>
  <c r="H937" i="7"/>
  <c r="F936" i="8"/>
  <c r="G937" i="7"/>
  <c r="E936" i="8"/>
  <c r="F937" i="7"/>
  <c r="Y936" i="7"/>
  <c r="X936" i="7"/>
  <c r="W936" i="7"/>
  <c r="V936" i="7"/>
  <c r="U936" i="7"/>
  <c r="T936" i="7"/>
  <c r="S936" i="7"/>
  <c r="R936" i="7"/>
  <c r="Q936" i="7"/>
  <c r="P936" i="7"/>
  <c r="O936" i="7"/>
  <c r="N936" i="7"/>
  <c r="M936" i="7"/>
  <c r="L936" i="7"/>
  <c r="K936" i="7"/>
  <c r="J936" i="7"/>
  <c r="H935" i="8"/>
  <c r="I936" i="7"/>
  <c r="G935" i="8"/>
  <c r="H936" i="7"/>
  <c r="F935" i="8"/>
  <c r="G936" i="7"/>
  <c r="E935" i="8"/>
  <c r="F936" i="7"/>
  <c r="Y935" i="7"/>
  <c r="X935" i="7"/>
  <c r="W935" i="7"/>
  <c r="V935" i="7"/>
  <c r="U935" i="7"/>
  <c r="T935" i="7"/>
  <c r="S935" i="7"/>
  <c r="R935" i="7"/>
  <c r="Q935" i="7"/>
  <c r="P935" i="7"/>
  <c r="O935" i="7"/>
  <c r="N935" i="7"/>
  <c r="M935" i="7"/>
  <c r="L935" i="7"/>
  <c r="K935" i="7"/>
  <c r="J935" i="7"/>
  <c r="H934" i="8"/>
  <c r="I935" i="7"/>
  <c r="G934" i="8"/>
  <c r="H935" i="7"/>
  <c r="F934" i="8"/>
  <c r="G935" i="7"/>
  <c r="E934" i="8"/>
  <c r="F935" i="7"/>
  <c r="Y934" i="7"/>
  <c r="X934" i="7"/>
  <c r="W934" i="7"/>
  <c r="V934" i="7"/>
  <c r="U934" i="7"/>
  <c r="T934" i="7"/>
  <c r="S934" i="7"/>
  <c r="R934" i="7"/>
  <c r="Q934" i="7"/>
  <c r="P934" i="7"/>
  <c r="O934" i="7"/>
  <c r="N934" i="7"/>
  <c r="M934" i="7"/>
  <c r="L934" i="7"/>
  <c r="K934" i="7"/>
  <c r="J934" i="7"/>
  <c r="H933" i="8"/>
  <c r="I934" i="7"/>
  <c r="G933" i="8"/>
  <c r="H934" i="7"/>
  <c r="F933" i="8"/>
  <c r="G934" i="7"/>
  <c r="E933" i="8"/>
  <c r="F934" i="7"/>
  <c r="Y933" i="7"/>
  <c r="X933" i="7"/>
  <c r="W933" i="7"/>
  <c r="V933" i="7"/>
  <c r="U933" i="7"/>
  <c r="T933" i="7"/>
  <c r="S933" i="7"/>
  <c r="R933" i="7"/>
  <c r="Q933" i="7"/>
  <c r="P933" i="7"/>
  <c r="O933" i="7"/>
  <c r="N933" i="7"/>
  <c r="M933" i="7"/>
  <c r="L933" i="7"/>
  <c r="K933" i="7"/>
  <c r="J933" i="7"/>
  <c r="H932" i="8"/>
  <c r="I933" i="7"/>
  <c r="G932" i="8"/>
  <c r="H933" i="7"/>
  <c r="F932" i="8"/>
  <c r="G933" i="7"/>
  <c r="E932" i="8"/>
  <c r="F933" i="7"/>
  <c r="Y932" i="7"/>
  <c r="X932" i="7"/>
  <c r="W932" i="7"/>
  <c r="V932" i="7"/>
  <c r="U932" i="7"/>
  <c r="T932" i="7"/>
  <c r="S932" i="7"/>
  <c r="R932" i="7"/>
  <c r="Q932" i="7"/>
  <c r="P932" i="7"/>
  <c r="O932" i="7"/>
  <c r="N932" i="7"/>
  <c r="M932" i="7"/>
  <c r="L932" i="7"/>
  <c r="K932" i="7"/>
  <c r="J932" i="7"/>
  <c r="H931" i="8"/>
  <c r="I932" i="7"/>
  <c r="G931" i="8"/>
  <c r="H932" i="7"/>
  <c r="F931" i="8"/>
  <c r="G932" i="7"/>
  <c r="E931" i="8"/>
  <c r="F932" i="7"/>
  <c r="Y931" i="7"/>
  <c r="X931" i="7"/>
  <c r="W931" i="7"/>
  <c r="V931" i="7"/>
  <c r="U931" i="7"/>
  <c r="T931" i="7"/>
  <c r="S931" i="7"/>
  <c r="R931" i="7"/>
  <c r="Q931" i="7"/>
  <c r="P931" i="7"/>
  <c r="O931" i="7"/>
  <c r="N931" i="7"/>
  <c r="M931" i="7"/>
  <c r="L931" i="7"/>
  <c r="K931" i="7"/>
  <c r="J931" i="7"/>
  <c r="H930" i="8"/>
  <c r="I931" i="7"/>
  <c r="G930" i="8"/>
  <c r="H931" i="7"/>
  <c r="F930" i="8"/>
  <c r="G931" i="7"/>
  <c r="E930" i="8"/>
  <c r="F931" i="7"/>
  <c r="Y930" i="7"/>
  <c r="X930" i="7"/>
  <c r="W930" i="7"/>
  <c r="V930" i="7"/>
  <c r="U930" i="7"/>
  <c r="T930" i="7"/>
  <c r="S930" i="7"/>
  <c r="R930" i="7"/>
  <c r="Q930" i="7"/>
  <c r="P930" i="7"/>
  <c r="O930" i="7"/>
  <c r="N930" i="7"/>
  <c r="M930" i="7"/>
  <c r="L930" i="7"/>
  <c r="K930" i="7"/>
  <c r="J930" i="7"/>
  <c r="H929" i="8"/>
  <c r="I930" i="7"/>
  <c r="G929" i="8"/>
  <c r="H930" i="7"/>
  <c r="F929" i="8"/>
  <c r="G930" i="7"/>
  <c r="E929" i="8"/>
  <c r="F930" i="7"/>
  <c r="Y929" i="7"/>
  <c r="X929" i="7"/>
  <c r="W929" i="7"/>
  <c r="V929" i="7"/>
  <c r="U929" i="7"/>
  <c r="T929" i="7"/>
  <c r="S929" i="7"/>
  <c r="R929" i="7"/>
  <c r="Q929" i="7"/>
  <c r="P929" i="7"/>
  <c r="O929" i="7"/>
  <c r="N929" i="7"/>
  <c r="M929" i="7"/>
  <c r="L929" i="7"/>
  <c r="K929" i="7"/>
  <c r="J929" i="7"/>
  <c r="H928" i="8"/>
  <c r="I929" i="7"/>
  <c r="G928" i="8"/>
  <c r="H929" i="7"/>
  <c r="F928" i="8"/>
  <c r="G929" i="7"/>
  <c r="E928" i="8"/>
  <c r="F929" i="7"/>
  <c r="Y928" i="7"/>
  <c r="X928" i="7"/>
  <c r="W928" i="7"/>
  <c r="V928" i="7"/>
  <c r="U928" i="7"/>
  <c r="T928" i="7"/>
  <c r="S928" i="7"/>
  <c r="R928" i="7"/>
  <c r="Q928" i="7"/>
  <c r="P928" i="7"/>
  <c r="O928" i="7"/>
  <c r="N928" i="7"/>
  <c r="M928" i="7"/>
  <c r="L928" i="7"/>
  <c r="K928" i="7"/>
  <c r="J928" i="7"/>
  <c r="H927" i="8"/>
  <c r="I928" i="7"/>
  <c r="G927" i="8"/>
  <c r="H928" i="7"/>
  <c r="F927" i="8"/>
  <c r="G928" i="7"/>
  <c r="E927" i="8"/>
  <c r="F928" i="7"/>
  <c r="Y927" i="7"/>
  <c r="X927" i="7"/>
  <c r="W927" i="7"/>
  <c r="V927" i="7"/>
  <c r="U927" i="7"/>
  <c r="T927" i="7"/>
  <c r="S927" i="7"/>
  <c r="R927" i="7"/>
  <c r="Q927" i="7"/>
  <c r="P927" i="7"/>
  <c r="O927" i="7"/>
  <c r="N927" i="7"/>
  <c r="M927" i="7"/>
  <c r="L927" i="7"/>
  <c r="K927" i="7"/>
  <c r="J927" i="7"/>
  <c r="H926" i="8"/>
  <c r="I927" i="7"/>
  <c r="G926" i="8"/>
  <c r="H927" i="7"/>
  <c r="F926" i="8"/>
  <c r="G927" i="7"/>
  <c r="E926" i="8"/>
  <c r="F927" i="7"/>
  <c r="Y926" i="7"/>
  <c r="X926" i="7"/>
  <c r="W926" i="7"/>
  <c r="V926" i="7"/>
  <c r="U926" i="7"/>
  <c r="T926" i="7"/>
  <c r="S926" i="7"/>
  <c r="R926" i="7"/>
  <c r="Q926" i="7"/>
  <c r="P926" i="7"/>
  <c r="O926" i="7"/>
  <c r="N926" i="7"/>
  <c r="M926" i="7"/>
  <c r="L926" i="7"/>
  <c r="K926" i="7"/>
  <c r="J926" i="7"/>
  <c r="H925" i="8"/>
  <c r="I926" i="7"/>
  <c r="G925" i="8"/>
  <c r="H926" i="7"/>
  <c r="F925" i="8"/>
  <c r="G926" i="7"/>
  <c r="E925" i="8"/>
  <c r="F926" i="7"/>
  <c r="Y925" i="7"/>
  <c r="X925" i="7"/>
  <c r="W925" i="7"/>
  <c r="V925" i="7"/>
  <c r="U925" i="7"/>
  <c r="T925" i="7"/>
  <c r="S925" i="7"/>
  <c r="R925" i="7"/>
  <c r="Q925" i="7"/>
  <c r="P925" i="7"/>
  <c r="O925" i="7"/>
  <c r="N925" i="7"/>
  <c r="M925" i="7"/>
  <c r="L925" i="7"/>
  <c r="K925" i="7"/>
  <c r="J925" i="7"/>
  <c r="H924" i="8"/>
  <c r="I925" i="7"/>
  <c r="G924" i="8"/>
  <c r="H925" i="7"/>
  <c r="F924" i="8"/>
  <c r="G925" i="7"/>
  <c r="E924" i="8"/>
  <c r="F925" i="7"/>
  <c r="Y924" i="7"/>
  <c r="X924" i="7"/>
  <c r="W924" i="7"/>
  <c r="V924" i="7"/>
  <c r="U924" i="7"/>
  <c r="T924" i="7"/>
  <c r="S924" i="7"/>
  <c r="R924" i="7"/>
  <c r="Q924" i="7"/>
  <c r="P924" i="7"/>
  <c r="O924" i="7"/>
  <c r="N924" i="7"/>
  <c r="M924" i="7"/>
  <c r="L924" i="7"/>
  <c r="K924" i="7"/>
  <c r="J924" i="7"/>
  <c r="H923" i="8"/>
  <c r="I924" i="7"/>
  <c r="G923" i="8"/>
  <c r="H924" i="7"/>
  <c r="F923" i="8"/>
  <c r="G924" i="7"/>
  <c r="E923" i="8"/>
  <c r="F924" i="7"/>
  <c r="Y923" i="7"/>
  <c r="X923" i="7"/>
  <c r="W923" i="7"/>
  <c r="V923" i="7"/>
  <c r="U923" i="7"/>
  <c r="T923" i="7"/>
  <c r="S923" i="7"/>
  <c r="R923" i="7"/>
  <c r="Q923" i="7"/>
  <c r="P923" i="7"/>
  <c r="O923" i="7"/>
  <c r="N923" i="7"/>
  <c r="M923" i="7"/>
  <c r="L923" i="7"/>
  <c r="K923" i="7"/>
  <c r="J923" i="7"/>
  <c r="H922" i="8"/>
  <c r="I923" i="7"/>
  <c r="G922" i="8"/>
  <c r="H923" i="7"/>
  <c r="F922" i="8"/>
  <c r="G923" i="7"/>
  <c r="E922" i="8"/>
  <c r="F923" i="7"/>
  <c r="Y922" i="7"/>
  <c r="X922" i="7"/>
  <c r="W922" i="7"/>
  <c r="V922" i="7"/>
  <c r="U922" i="7"/>
  <c r="T922" i="7"/>
  <c r="S922" i="7"/>
  <c r="R922" i="7"/>
  <c r="Q922" i="7"/>
  <c r="P922" i="7"/>
  <c r="O922" i="7"/>
  <c r="N922" i="7"/>
  <c r="M922" i="7"/>
  <c r="L922" i="7"/>
  <c r="K922" i="7"/>
  <c r="J922" i="7"/>
  <c r="H921" i="8"/>
  <c r="I922" i="7"/>
  <c r="G921" i="8"/>
  <c r="H922" i="7"/>
  <c r="F921" i="8"/>
  <c r="G922" i="7"/>
  <c r="E921" i="8"/>
  <c r="F922" i="7"/>
  <c r="Y921" i="7"/>
  <c r="X921" i="7"/>
  <c r="W921" i="7"/>
  <c r="V921" i="7"/>
  <c r="U921" i="7"/>
  <c r="T921" i="7"/>
  <c r="S921" i="7"/>
  <c r="R921" i="7"/>
  <c r="Q921" i="7"/>
  <c r="P921" i="7"/>
  <c r="O921" i="7"/>
  <c r="N921" i="7"/>
  <c r="M921" i="7"/>
  <c r="L921" i="7"/>
  <c r="K921" i="7"/>
  <c r="J921" i="7"/>
  <c r="H920" i="8"/>
  <c r="I921" i="7"/>
  <c r="G920" i="8"/>
  <c r="H921" i="7"/>
  <c r="F920" i="8"/>
  <c r="G921" i="7"/>
  <c r="E920" i="8"/>
  <c r="F921" i="7"/>
  <c r="Y920" i="7"/>
  <c r="X920" i="7"/>
  <c r="W920" i="7"/>
  <c r="V920" i="7"/>
  <c r="U920" i="7"/>
  <c r="T920" i="7"/>
  <c r="S920" i="7"/>
  <c r="R920" i="7"/>
  <c r="Q920" i="7"/>
  <c r="P920" i="7"/>
  <c r="O920" i="7"/>
  <c r="N920" i="7"/>
  <c r="M920" i="7"/>
  <c r="L920" i="7"/>
  <c r="K920" i="7"/>
  <c r="J920" i="7"/>
  <c r="H919" i="8"/>
  <c r="I920" i="7"/>
  <c r="G919" i="8"/>
  <c r="H920" i="7"/>
  <c r="F919" i="8"/>
  <c r="G920" i="7"/>
  <c r="E919" i="8"/>
  <c r="F920" i="7"/>
  <c r="Y919" i="7"/>
  <c r="X919" i="7"/>
  <c r="W919" i="7"/>
  <c r="V919" i="7"/>
  <c r="U919" i="7"/>
  <c r="T919" i="7"/>
  <c r="S919" i="7"/>
  <c r="R919" i="7"/>
  <c r="Q919" i="7"/>
  <c r="P919" i="7"/>
  <c r="O919" i="7"/>
  <c r="N919" i="7"/>
  <c r="M919" i="7"/>
  <c r="L919" i="7"/>
  <c r="K919" i="7"/>
  <c r="J919" i="7"/>
  <c r="H918" i="8"/>
  <c r="I919" i="7"/>
  <c r="G918" i="8"/>
  <c r="H919" i="7"/>
  <c r="F918" i="8"/>
  <c r="G919" i="7"/>
  <c r="E918" i="8"/>
  <c r="F919" i="7"/>
  <c r="Y918" i="7"/>
  <c r="X918" i="7"/>
  <c r="W918" i="7"/>
  <c r="V918" i="7"/>
  <c r="U918" i="7"/>
  <c r="T918" i="7"/>
  <c r="S918" i="7"/>
  <c r="R918" i="7"/>
  <c r="Q918" i="7"/>
  <c r="P918" i="7"/>
  <c r="O918" i="7"/>
  <c r="N918" i="7"/>
  <c r="M918" i="7"/>
  <c r="L918" i="7"/>
  <c r="K918" i="7"/>
  <c r="J918" i="7"/>
  <c r="H917" i="8"/>
  <c r="I918" i="7"/>
  <c r="G917" i="8"/>
  <c r="H918" i="7"/>
  <c r="F917" i="8"/>
  <c r="G918" i="7"/>
  <c r="E917" i="8"/>
  <c r="F918" i="7"/>
  <c r="Y917" i="7"/>
  <c r="X917" i="7"/>
  <c r="W917" i="7"/>
  <c r="V917" i="7"/>
  <c r="U917" i="7"/>
  <c r="T917" i="7"/>
  <c r="S917" i="7"/>
  <c r="R917" i="7"/>
  <c r="Q917" i="7"/>
  <c r="P917" i="7"/>
  <c r="O917" i="7"/>
  <c r="N917" i="7"/>
  <c r="M917" i="7"/>
  <c r="L917" i="7"/>
  <c r="K917" i="7"/>
  <c r="J917" i="7"/>
  <c r="H916" i="8"/>
  <c r="I917" i="7"/>
  <c r="G916" i="8"/>
  <c r="H917" i="7"/>
  <c r="F916" i="8"/>
  <c r="G917" i="7"/>
  <c r="E916" i="8"/>
  <c r="F917" i="7"/>
  <c r="Y916" i="7"/>
  <c r="X916" i="7"/>
  <c r="W916" i="7"/>
  <c r="V916" i="7"/>
  <c r="U916" i="7"/>
  <c r="T916" i="7"/>
  <c r="S916" i="7"/>
  <c r="R916" i="7"/>
  <c r="Q916" i="7"/>
  <c r="P916" i="7"/>
  <c r="O916" i="7"/>
  <c r="N916" i="7"/>
  <c r="M916" i="7"/>
  <c r="L916" i="7"/>
  <c r="K916" i="7"/>
  <c r="J916" i="7"/>
  <c r="H915" i="8"/>
  <c r="I916" i="7"/>
  <c r="G915" i="8"/>
  <c r="H916" i="7"/>
  <c r="F915" i="8"/>
  <c r="G916" i="7"/>
  <c r="E915" i="8"/>
  <c r="F916" i="7"/>
  <c r="Y915" i="7"/>
  <c r="X915" i="7"/>
  <c r="W915" i="7"/>
  <c r="V915" i="7"/>
  <c r="U915" i="7"/>
  <c r="T915" i="7"/>
  <c r="S915" i="7"/>
  <c r="R915" i="7"/>
  <c r="Q915" i="7"/>
  <c r="P915" i="7"/>
  <c r="O915" i="7"/>
  <c r="N915" i="7"/>
  <c r="M915" i="7"/>
  <c r="L915" i="7"/>
  <c r="K915" i="7"/>
  <c r="J915" i="7"/>
  <c r="H914" i="8"/>
  <c r="I915" i="7"/>
  <c r="G914" i="8"/>
  <c r="H915" i="7"/>
  <c r="F914" i="8"/>
  <c r="G915" i="7"/>
  <c r="E914" i="8"/>
  <c r="F915" i="7"/>
  <c r="Y914" i="7"/>
  <c r="X914" i="7"/>
  <c r="W914" i="7"/>
  <c r="V914" i="7"/>
  <c r="U914" i="7"/>
  <c r="T914" i="7"/>
  <c r="S914" i="7"/>
  <c r="R914" i="7"/>
  <c r="Q914" i="7"/>
  <c r="P914" i="7"/>
  <c r="O914" i="7"/>
  <c r="N914" i="7"/>
  <c r="M914" i="7"/>
  <c r="L914" i="7"/>
  <c r="K914" i="7"/>
  <c r="J914" i="7"/>
  <c r="H913" i="8"/>
  <c r="I914" i="7"/>
  <c r="G913" i="8"/>
  <c r="H914" i="7"/>
  <c r="F913" i="8"/>
  <c r="G914" i="7"/>
  <c r="E913" i="8"/>
  <c r="F914" i="7"/>
  <c r="Y913" i="7"/>
  <c r="X913" i="7"/>
  <c r="W913" i="7"/>
  <c r="V913" i="7"/>
  <c r="U913" i="7"/>
  <c r="T913" i="7"/>
  <c r="S913" i="7"/>
  <c r="R913" i="7"/>
  <c r="Q913" i="7"/>
  <c r="P913" i="7"/>
  <c r="O913" i="7"/>
  <c r="N913" i="7"/>
  <c r="M913" i="7"/>
  <c r="L913" i="7"/>
  <c r="K913" i="7"/>
  <c r="J913" i="7"/>
  <c r="H912" i="8"/>
  <c r="I913" i="7"/>
  <c r="G912" i="8"/>
  <c r="H913" i="7"/>
  <c r="F912" i="8"/>
  <c r="G913" i="7"/>
  <c r="E912" i="8"/>
  <c r="F913" i="7"/>
  <c r="Y912" i="7"/>
  <c r="X912" i="7"/>
  <c r="W912" i="7"/>
  <c r="V912" i="7"/>
  <c r="U912" i="7"/>
  <c r="T912" i="7"/>
  <c r="S912" i="7"/>
  <c r="R912" i="7"/>
  <c r="Q912" i="7"/>
  <c r="P912" i="7"/>
  <c r="O912" i="7"/>
  <c r="N912" i="7"/>
  <c r="M912" i="7"/>
  <c r="L912" i="7"/>
  <c r="K912" i="7"/>
  <c r="J912" i="7"/>
  <c r="H911" i="8"/>
  <c r="I912" i="7"/>
  <c r="G911" i="8"/>
  <c r="H912" i="7"/>
  <c r="F911" i="8"/>
  <c r="G912" i="7"/>
  <c r="E911" i="8"/>
  <c r="F912" i="7"/>
  <c r="Y911" i="7"/>
  <c r="X911" i="7"/>
  <c r="W911" i="7"/>
  <c r="V911" i="7"/>
  <c r="U911" i="7"/>
  <c r="T911" i="7"/>
  <c r="S911" i="7"/>
  <c r="R911" i="7"/>
  <c r="Q911" i="7"/>
  <c r="P911" i="7"/>
  <c r="O911" i="7"/>
  <c r="N911" i="7"/>
  <c r="M911" i="7"/>
  <c r="L911" i="7"/>
  <c r="K911" i="7"/>
  <c r="J911" i="7"/>
  <c r="H910" i="8"/>
  <c r="I911" i="7"/>
  <c r="G910" i="8"/>
  <c r="H911" i="7"/>
  <c r="F910" i="8"/>
  <c r="G911" i="7"/>
  <c r="E910" i="8"/>
  <c r="F911" i="7"/>
  <c r="Y910" i="7"/>
  <c r="X910" i="7"/>
  <c r="W910" i="7"/>
  <c r="V910" i="7"/>
  <c r="U910" i="7"/>
  <c r="T910" i="7"/>
  <c r="S910" i="7"/>
  <c r="R910" i="7"/>
  <c r="Q910" i="7"/>
  <c r="P910" i="7"/>
  <c r="O910" i="7"/>
  <c r="N910" i="7"/>
  <c r="M910" i="7"/>
  <c r="L910" i="7"/>
  <c r="K910" i="7"/>
  <c r="J910" i="7"/>
  <c r="H909" i="8"/>
  <c r="I910" i="7"/>
  <c r="G909" i="8"/>
  <c r="H910" i="7"/>
  <c r="F909" i="8"/>
  <c r="G910" i="7"/>
  <c r="E909" i="8"/>
  <c r="F910" i="7"/>
  <c r="Y909" i="7"/>
  <c r="X909" i="7"/>
  <c r="W909" i="7"/>
  <c r="V909" i="7"/>
  <c r="U909" i="7"/>
  <c r="T909" i="7"/>
  <c r="S909" i="7"/>
  <c r="R909" i="7"/>
  <c r="Q909" i="7"/>
  <c r="P909" i="7"/>
  <c r="O909" i="7"/>
  <c r="N909" i="7"/>
  <c r="M909" i="7"/>
  <c r="L909" i="7"/>
  <c r="K909" i="7"/>
  <c r="J909" i="7"/>
  <c r="H908" i="8"/>
  <c r="I909" i="7"/>
  <c r="G908" i="8"/>
  <c r="H909" i="7"/>
  <c r="F908" i="8"/>
  <c r="G909" i="7"/>
  <c r="E908" i="8"/>
  <c r="F909" i="7"/>
  <c r="Y908" i="7"/>
  <c r="X908" i="7"/>
  <c r="W908" i="7"/>
  <c r="V908" i="7"/>
  <c r="U908" i="7"/>
  <c r="T908" i="7"/>
  <c r="S908" i="7"/>
  <c r="R908" i="7"/>
  <c r="Q908" i="7"/>
  <c r="P908" i="7"/>
  <c r="O908" i="7"/>
  <c r="N908" i="7"/>
  <c r="M908" i="7"/>
  <c r="L908" i="7"/>
  <c r="K908" i="7"/>
  <c r="J908" i="7"/>
  <c r="H907" i="8"/>
  <c r="I908" i="7"/>
  <c r="G907" i="8"/>
  <c r="H908" i="7"/>
  <c r="F907" i="8"/>
  <c r="G908" i="7"/>
  <c r="E907" i="8"/>
  <c r="F908" i="7"/>
  <c r="Y907" i="7"/>
  <c r="X907" i="7"/>
  <c r="W907" i="7"/>
  <c r="V907" i="7"/>
  <c r="U907" i="7"/>
  <c r="T907" i="7"/>
  <c r="S907" i="7"/>
  <c r="R907" i="7"/>
  <c r="Q907" i="7"/>
  <c r="P907" i="7"/>
  <c r="O907" i="7"/>
  <c r="N907" i="7"/>
  <c r="M907" i="7"/>
  <c r="L907" i="7"/>
  <c r="K907" i="7"/>
  <c r="J907" i="7"/>
  <c r="H906" i="8"/>
  <c r="I907" i="7"/>
  <c r="G906" i="8"/>
  <c r="H907" i="7"/>
  <c r="F906" i="8"/>
  <c r="G907" i="7"/>
  <c r="E906" i="8"/>
  <c r="F907" i="7"/>
  <c r="Y906" i="7"/>
  <c r="X906" i="7"/>
  <c r="W906" i="7"/>
  <c r="V906" i="7"/>
  <c r="U906" i="7"/>
  <c r="T906" i="7"/>
  <c r="S906" i="7"/>
  <c r="R906" i="7"/>
  <c r="Q906" i="7"/>
  <c r="P906" i="7"/>
  <c r="O906" i="7"/>
  <c r="N906" i="7"/>
  <c r="M906" i="7"/>
  <c r="L906" i="7"/>
  <c r="K906" i="7"/>
  <c r="J906" i="7"/>
  <c r="H905" i="8"/>
  <c r="I906" i="7"/>
  <c r="G905" i="8"/>
  <c r="H906" i="7"/>
  <c r="F905" i="8"/>
  <c r="G906" i="7"/>
  <c r="E905" i="8"/>
  <c r="F906" i="7"/>
  <c r="Y905" i="7"/>
  <c r="X905" i="7"/>
  <c r="W905" i="7"/>
  <c r="V905" i="7"/>
  <c r="U905" i="7"/>
  <c r="T905" i="7"/>
  <c r="S905" i="7"/>
  <c r="R905" i="7"/>
  <c r="Q905" i="7"/>
  <c r="P905" i="7"/>
  <c r="O905" i="7"/>
  <c r="N905" i="7"/>
  <c r="M905" i="7"/>
  <c r="L905" i="7"/>
  <c r="K905" i="7"/>
  <c r="J905" i="7"/>
  <c r="H904" i="8"/>
  <c r="I905" i="7"/>
  <c r="G904" i="8"/>
  <c r="H905" i="7"/>
  <c r="F904" i="8"/>
  <c r="G905" i="7"/>
  <c r="E904" i="8"/>
  <c r="F905" i="7"/>
  <c r="Y904" i="7"/>
  <c r="X904" i="7"/>
  <c r="W904" i="7"/>
  <c r="V904" i="7"/>
  <c r="U904" i="7"/>
  <c r="T904" i="7"/>
  <c r="S904" i="7"/>
  <c r="R904" i="7"/>
  <c r="Q904" i="7"/>
  <c r="P904" i="7"/>
  <c r="O904" i="7"/>
  <c r="N904" i="7"/>
  <c r="M904" i="7"/>
  <c r="L904" i="7"/>
  <c r="K904" i="7"/>
  <c r="J904" i="7"/>
  <c r="H903" i="8"/>
  <c r="I904" i="7"/>
  <c r="G903" i="8"/>
  <c r="H904" i="7"/>
  <c r="F903" i="8"/>
  <c r="G904" i="7"/>
  <c r="E903" i="8"/>
  <c r="F904" i="7"/>
  <c r="Y903" i="7"/>
  <c r="X903" i="7"/>
  <c r="W903" i="7"/>
  <c r="V903" i="7"/>
  <c r="U903" i="7"/>
  <c r="T903" i="7"/>
  <c r="S903" i="7"/>
  <c r="R903" i="7"/>
  <c r="Q903" i="7"/>
  <c r="P903" i="7"/>
  <c r="O903" i="7"/>
  <c r="N903" i="7"/>
  <c r="M903" i="7"/>
  <c r="L903" i="7"/>
  <c r="K903" i="7"/>
  <c r="J903" i="7"/>
  <c r="H902" i="8"/>
  <c r="I903" i="7"/>
  <c r="G902" i="8"/>
  <c r="H903" i="7"/>
  <c r="F902" i="8"/>
  <c r="G903" i="7"/>
  <c r="E902" i="8"/>
  <c r="F903" i="7"/>
  <c r="Y902" i="7"/>
  <c r="X902" i="7"/>
  <c r="W902" i="7"/>
  <c r="V902" i="7"/>
  <c r="U902" i="7"/>
  <c r="T902" i="7"/>
  <c r="S902" i="7"/>
  <c r="R902" i="7"/>
  <c r="Q902" i="7"/>
  <c r="P902" i="7"/>
  <c r="O902" i="7"/>
  <c r="N902" i="7"/>
  <c r="M902" i="7"/>
  <c r="L902" i="7"/>
  <c r="K902" i="7"/>
  <c r="J902" i="7"/>
  <c r="H901" i="8"/>
  <c r="I902" i="7"/>
  <c r="G901" i="8"/>
  <c r="H902" i="7"/>
  <c r="F901" i="8"/>
  <c r="G902" i="7"/>
  <c r="E901" i="8"/>
  <c r="F902" i="7"/>
  <c r="Y901" i="7"/>
  <c r="X901" i="7"/>
  <c r="W901" i="7"/>
  <c r="V901" i="7"/>
  <c r="U901" i="7"/>
  <c r="T901" i="7"/>
  <c r="S901" i="7"/>
  <c r="R901" i="7"/>
  <c r="Q901" i="7"/>
  <c r="P901" i="7"/>
  <c r="O901" i="7"/>
  <c r="N901" i="7"/>
  <c r="M901" i="7"/>
  <c r="L901" i="7"/>
  <c r="K901" i="7"/>
  <c r="J901" i="7"/>
  <c r="H900" i="8"/>
  <c r="I901" i="7"/>
  <c r="G900" i="8"/>
  <c r="H901" i="7"/>
  <c r="F900" i="8"/>
  <c r="G901" i="7"/>
  <c r="E900" i="8"/>
  <c r="F901" i="7"/>
  <c r="Y900" i="7"/>
  <c r="X900" i="7"/>
  <c r="W900" i="7"/>
  <c r="V900" i="7"/>
  <c r="U900" i="7"/>
  <c r="T900" i="7"/>
  <c r="S900" i="7"/>
  <c r="R900" i="7"/>
  <c r="Q900" i="7"/>
  <c r="P900" i="7"/>
  <c r="O900" i="7"/>
  <c r="N900" i="7"/>
  <c r="M900" i="7"/>
  <c r="L900" i="7"/>
  <c r="K900" i="7"/>
  <c r="J900" i="7"/>
  <c r="H899" i="8"/>
  <c r="I900" i="7"/>
  <c r="G899" i="8"/>
  <c r="H900" i="7"/>
  <c r="F899" i="8"/>
  <c r="G900" i="7"/>
  <c r="E899" i="8"/>
  <c r="F900" i="7"/>
  <c r="Y899" i="7"/>
  <c r="X899" i="7"/>
  <c r="W899" i="7"/>
  <c r="V899" i="7"/>
  <c r="U899" i="7"/>
  <c r="T899" i="7"/>
  <c r="S899" i="7"/>
  <c r="R899" i="7"/>
  <c r="Q899" i="7"/>
  <c r="P899" i="7"/>
  <c r="O899" i="7"/>
  <c r="N899" i="7"/>
  <c r="M899" i="7"/>
  <c r="L899" i="7"/>
  <c r="K899" i="7"/>
  <c r="J899" i="7"/>
  <c r="H898" i="8"/>
  <c r="I899" i="7"/>
  <c r="G898" i="8"/>
  <c r="H899" i="7"/>
  <c r="F898" i="8"/>
  <c r="G899" i="7"/>
  <c r="E898" i="8"/>
  <c r="F899" i="7"/>
  <c r="Y898" i="7"/>
  <c r="X898" i="7"/>
  <c r="W898" i="7"/>
  <c r="V898" i="7"/>
  <c r="U898" i="7"/>
  <c r="T898" i="7"/>
  <c r="S898" i="7"/>
  <c r="R898" i="7"/>
  <c r="Q898" i="7"/>
  <c r="P898" i="7"/>
  <c r="O898" i="7"/>
  <c r="N898" i="7"/>
  <c r="M898" i="7"/>
  <c r="L898" i="7"/>
  <c r="K898" i="7"/>
  <c r="J898" i="7"/>
  <c r="H897" i="8"/>
  <c r="I898" i="7"/>
  <c r="G897" i="8"/>
  <c r="H898" i="7"/>
  <c r="F897" i="8"/>
  <c r="G898" i="7"/>
  <c r="E897" i="8"/>
  <c r="F898" i="7"/>
  <c r="Y897" i="7"/>
  <c r="X897" i="7"/>
  <c r="W897" i="7"/>
  <c r="V897" i="7"/>
  <c r="U897" i="7"/>
  <c r="T897" i="7"/>
  <c r="S897" i="7"/>
  <c r="R897" i="7"/>
  <c r="Q897" i="7"/>
  <c r="P897" i="7"/>
  <c r="O897" i="7"/>
  <c r="N897" i="7"/>
  <c r="M897" i="7"/>
  <c r="L897" i="7"/>
  <c r="K897" i="7"/>
  <c r="J897" i="7"/>
  <c r="H896" i="8"/>
  <c r="I897" i="7"/>
  <c r="G896" i="8"/>
  <c r="H897" i="7"/>
  <c r="F896" i="8"/>
  <c r="G897" i="7"/>
  <c r="E896" i="8"/>
  <c r="F897" i="7"/>
  <c r="Y896" i="7"/>
  <c r="X896" i="7"/>
  <c r="W896" i="7"/>
  <c r="V896" i="7"/>
  <c r="U896" i="7"/>
  <c r="T896" i="7"/>
  <c r="S896" i="7"/>
  <c r="R896" i="7"/>
  <c r="Q896" i="7"/>
  <c r="P896" i="7"/>
  <c r="O896" i="7"/>
  <c r="N896" i="7"/>
  <c r="M896" i="7"/>
  <c r="L896" i="7"/>
  <c r="K896" i="7"/>
  <c r="J896" i="7"/>
  <c r="H895" i="8"/>
  <c r="I896" i="7"/>
  <c r="G895" i="8"/>
  <c r="H896" i="7"/>
  <c r="F895" i="8"/>
  <c r="G896" i="7"/>
  <c r="E895" i="8"/>
  <c r="F896" i="7"/>
  <c r="Y895" i="7"/>
  <c r="X895" i="7"/>
  <c r="W895" i="7"/>
  <c r="V895" i="7"/>
  <c r="U895" i="7"/>
  <c r="T895" i="7"/>
  <c r="S895" i="7"/>
  <c r="R895" i="7"/>
  <c r="Q895" i="7"/>
  <c r="P895" i="7"/>
  <c r="O895" i="7"/>
  <c r="N895" i="7"/>
  <c r="M895" i="7"/>
  <c r="L895" i="7"/>
  <c r="K895" i="7"/>
  <c r="J895" i="7"/>
  <c r="H894" i="8"/>
  <c r="I895" i="7"/>
  <c r="G894" i="8"/>
  <c r="H895" i="7"/>
  <c r="F894" i="8"/>
  <c r="G895" i="7"/>
  <c r="E894" i="8"/>
  <c r="F895" i="7"/>
  <c r="Y894" i="7"/>
  <c r="X894" i="7"/>
  <c r="W894" i="7"/>
  <c r="V894" i="7"/>
  <c r="U894" i="7"/>
  <c r="T894" i="7"/>
  <c r="S894" i="7"/>
  <c r="R894" i="7"/>
  <c r="Q894" i="7"/>
  <c r="P894" i="7"/>
  <c r="O894" i="7"/>
  <c r="N894" i="7"/>
  <c r="M894" i="7"/>
  <c r="L894" i="7"/>
  <c r="K894" i="7"/>
  <c r="J894" i="7"/>
  <c r="H893" i="8"/>
  <c r="I894" i="7"/>
  <c r="G893" i="8"/>
  <c r="H894" i="7"/>
  <c r="F893" i="8"/>
  <c r="G894" i="7"/>
  <c r="E893" i="8"/>
  <c r="F894" i="7"/>
  <c r="Y893" i="7"/>
  <c r="X893" i="7"/>
  <c r="W893" i="7"/>
  <c r="V893" i="7"/>
  <c r="U893" i="7"/>
  <c r="T893" i="7"/>
  <c r="S893" i="7"/>
  <c r="R893" i="7"/>
  <c r="Q893" i="7"/>
  <c r="P893" i="7"/>
  <c r="O893" i="7"/>
  <c r="N893" i="7"/>
  <c r="M893" i="7"/>
  <c r="L893" i="7"/>
  <c r="K893" i="7"/>
  <c r="J893" i="7"/>
  <c r="H892" i="8"/>
  <c r="I893" i="7"/>
  <c r="G892" i="8"/>
  <c r="H893" i="7"/>
  <c r="F892" i="8"/>
  <c r="G893" i="7"/>
  <c r="E892" i="8"/>
  <c r="F893" i="7"/>
  <c r="Y892" i="7"/>
  <c r="X892" i="7"/>
  <c r="W892" i="7"/>
  <c r="V892" i="7"/>
  <c r="U892" i="7"/>
  <c r="T892" i="7"/>
  <c r="S892" i="7"/>
  <c r="R892" i="7"/>
  <c r="Q892" i="7"/>
  <c r="P892" i="7"/>
  <c r="O892" i="7"/>
  <c r="N892" i="7"/>
  <c r="M892" i="7"/>
  <c r="L892" i="7"/>
  <c r="K892" i="7"/>
  <c r="J892" i="7"/>
  <c r="H891" i="8"/>
  <c r="I892" i="7"/>
  <c r="G891" i="8"/>
  <c r="H892" i="7"/>
  <c r="F891" i="8"/>
  <c r="G892" i="7"/>
  <c r="E891" i="8"/>
  <c r="F892" i="7"/>
  <c r="Y891" i="7"/>
  <c r="X891" i="7"/>
  <c r="W891" i="7"/>
  <c r="V891" i="7"/>
  <c r="U891" i="7"/>
  <c r="T891" i="7"/>
  <c r="S891" i="7"/>
  <c r="R891" i="7"/>
  <c r="Q891" i="7"/>
  <c r="P891" i="7"/>
  <c r="O891" i="7"/>
  <c r="N891" i="7"/>
  <c r="M891" i="7"/>
  <c r="L891" i="7"/>
  <c r="K891" i="7"/>
  <c r="J891" i="7"/>
  <c r="H890" i="8"/>
  <c r="I891" i="7"/>
  <c r="G890" i="8"/>
  <c r="H891" i="7"/>
  <c r="F890" i="8"/>
  <c r="G891" i="7"/>
  <c r="E890" i="8"/>
  <c r="F891" i="7"/>
  <c r="Y890" i="7"/>
  <c r="X890" i="7"/>
  <c r="W890" i="7"/>
  <c r="V890" i="7"/>
  <c r="U890" i="7"/>
  <c r="T890" i="7"/>
  <c r="S890" i="7"/>
  <c r="R890" i="7"/>
  <c r="Q890" i="7"/>
  <c r="P890" i="7"/>
  <c r="O890" i="7"/>
  <c r="N890" i="7"/>
  <c r="M890" i="7"/>
  <c r="L890" i="7"/>
  <c r="K890" i="7"/>
  <c r="J890" i="7"/>
  <c r="H889" i="8"/>
  <c r="I890" i="7"/>
  <c r="G889" i="8"/>
  <c r="H890" i="7"/>
  <c r="F889" i="8"/>
  <c r="G890" i="7"/>
  <c r="E889" i="8"/>
  <c r="F890" i="7"/>
  <c r="Y889" i="7"/>
  <c r="X889" i="7"/>
  <c r="W889" i="7"/>
  <c r="V889" i="7"/>
  <c r="U889" i="7"/>
  <c r="T889" i="7"/>
  <c r="S889" i="7"/>
  <c r="R889" i="7"/>
  <c r="Q889" i="7"/>
  <c r="P889" i="7"/>
  <c r="O889" i="7"/>
  <c r="N889" i="7"/>
  <c r="M889" i="7"/>
  <c r="L889" i="7"/>
  <c r="K889" i="7"/>
  <c r="J889" i="7"/>
  <c r="H888" i="8"/>
  <c r="I889" i="7"/>
  <c r="G888" i="8"/>
  <c r="H889" i="7"/>
  <c r="F888" i="8"/>
  <c r="G889" i="7"/>
  <c r="E888" i="8"/>
  <c r="F889" i="7"/>
  <c r="Y888" i="7"/>
  <c r="X888" i="7"/>
  <c r="W888" i="7"/>
  <c r="V888" i="7"/>
  <c r="U888" i="7"/>
  <c r="T888" i="7"/>
  <c r="S888" i="7"/>
  <c r="R888" i="7"/>
  <c r="Q888" i="7"/>
  <c r="P888" i="7"/>
  <c r="O888" i="7"/>
  <c r="N888" i="7"/>
  <c r="M888" i="7"/>
  <c r="L888" i="7"/>
  <c r="K888" i="7"/>
  <c r="J888" i="7"/>
  <c r="H887" i="8"/>
  <c r="I888" i="7"/>
  <c r="G887" i="8"/>
  <c r="H888" i="7"/>
  <c r="F887" i="8"/>
  <c r="G888" i="7"/>
  <c r="E887" i="8"/>
  <c r="F888" i="7"/>
  <c r="Y887" i="7"/>
  <c r="X887" i="7"/>
  <c r="W887" i="7"/>
  <c r="V887" i="7"/>
  <c r="U887" i="7"/>
  <c r="T887" i="7"/>
  <c r="S887" i="7"/>
  <c r="R887" i="7"/>
  <c r="Q887" i="7"/>
  <c r="P887" i="7"/>
  <c r="O887" i="7"/>
  <c r="N887" i="7"/>
  <c r="M887" i="7"/>
  <c r="L887" i="7"/>
  <c r="K887" i="7"/>
  <c r="J887" i="7"/>
  <c r="H886" i="8"/>
  <c r="I887" i="7"/>
  <c r="G886" i="8"/>
  <c r="H887" i="7"/>
  <c r="F886" i="8"/>
  <c r="G887" i="7"/>
  <c r="E886" i="8"/>
  <c r="F887" i="7"/>
  <c r="Y886" i="7"/>
  <c r="X886" i="7"/>
  <c r="W886" i="7"/>
  <c r="V886" i="7"/>
  <c r="U886" i="7"/>
  <c r="T886" i="7"/>
  <c r="S886" i="7"/>
  <c r="R886" i="7"/>
  <c r="Q886" i="7"/>
  <c r="P886" i="7"/>
  <c r="O886" i="7"/>
  <c r="N886" i="7"/>
  <c r="M886" i="7"/>
  <c r="L886" i="7"/>
  <c r="K886" i="7"/>
  <c r="J886" i="7"/>
  <c r="H885" i="8"/>
  <c r="I886" i="7"/>
  <c r="G885" i="8"/>
  <c r="H886" i="7"/>
  <c r="F885" i="8"/>
  <c r="G886" i="7"/>
  <c r="E885" i="8"/>
  <c r="F886" i="7"/>
  <c r="Y885" i="7"/>
  <c r="X885" i="7"/>
  <c r="W885" i="7"/>
  <c r="V885" i="7"/>
  <c r="U885" i="7"/>
  <c r="T885" i="7"/>
  <c r="S885" i="7"/>
  <c r="R885" i="7"/>
  <c r="Q885" i="7"/>
  <c r="P885" i="7"/>
  <c r="O885" i="7"/>
  <c r="N885" i="7"/>
  <c r="M885" i="7"/>
  <c r="L885" i="7"/>
  <c r="K885" i="7"/>
  <c r="J885" i="7"/>
  <c r="H884" i="8"/>
  <c r="I885" i="7"/>
  <c r="G884" i="8"/>
  <c r="H885" i="7"/>
  <c r="F884" i="8"/>
  <c r="G885" i="7"/>
  <c r="E884" i="8"/>
  <c r="F885" i="7"/>
  <c r="Y884" i="7"/>
  <c r="X884" i="7"/>
  <c r="W884" i="7"/>
  <c r="V884" i="7"/>
  <c r="U884" i="7"/>
  <c r="T884" i="7"/>
  <c r="S884" i="7"/>
  <c r="R884" i="7"/>
  <c r="Q884" i="7"/>
  <c r="P884" i="7"/>
  <c r="O884" i="7"/>
  <c r="N884" i="7"/>
  <c r="M884" i="7"/>
  <c r="L884" i="7"/>
  <c r="K884" i="7"/>
  <c r="J884" i="7"/>
  <c r="H883" i="8"/>
  <c r="I884" i="7"/>
  <c r="G883" i="8"/>
  <c r="H884" i="7"/>
  <c r="F883" i="8"/>
  <c r="G884" i="7"/>
  <c r="E883" i="8"/>
  <c r="F884" i="7"/>
  <c r="Y883" i="7"/>
  <c r="X883" i="7"/>
  <c r="W883" i="7"/>
  <c r="V883" i="7"/>
  <c r="U883" i="7"/>
  <c r="T883" i="7"/>
  <c r="S883" i="7"/>
  <c r="R883" i="7"/>
  <c r="Q883" i="7"/>
  <c r="P883" i="7"/>
  <c r="O883" i="7"/>
  <c r="N883" i="7"/>
  <c r="M883" i="7"/>
  <c r="L883" i="7"/>
  <c r="K883" i="7"/>
  <c r="J883" i="7"/>
  <c r="H882" i="8"/>
  <c r="I883" i="7"/>
  <c r="G882" i="8"/>
  <c r="H883" i="7"/>
  <c r="F882" i="8"/>
  <c r="G883" i="7"/>
  <c r="E882" i="8"/>
  <c r="F883" i="7"/>
  <c r="Y882" i="7"/>
  <c r="X882" i="7"/>
  <c r="W882" i="7"/>
  <c r="V882" i="7"/>
  <c r="U882" i="7"/>
  <c r="T882" i="7"/>
  <c r="S882" i="7"/>
  <c r="R882" i="7"/>
  <c r="Q882" i="7"/>
  <c r="P882" i="7"/>
  <c r="O882" i="7"/>
  <c r="N882" i="7"/>
  <c r="M882" i="7"/>
  <c r="L882" i="7"/>
  <c r="K882" i="7"/>
  <c r="J882" i="7"/>
  <c r="H881" i="8"/>
  <c r="I882" i="7"/>
  <c r="G881" i="8"/>
  <c r="H882" i="7"/>
  <c r="F881" i="8"/>
  <c r="G882" i="7"/>
  <c r="E881" i="8"/>
  <c r="F882" i="7"/>
  <c r="Y881" i="7"/>
  <c r="X881" i="7"/>
  <c r="W881" i="7"/>
  <c r="V881" i="7"/>
  <c r="U881" i="7"/>
  <c r="T881" i="7"/>
  <c r="S881" i="7"/>
  <c r="R881" i="7"/>
  <c r="Q881" i="7"/>
  <c r="P881" i="7"/>
  <c r="O881" i="7"/>
  <c r="N881" i="7"/>
  <c r="M881" i="7"/>
  <c r="L881" i="7"/>
  <c r="K881" i="7"/>
  <c r="J881" i="7"/>
  <c r="H880" i="8"/>
  <c r="I881" i="7"/>
  <c r="G880" i="8"/>
  <c r="H881" i="7"/>
  <c r="F880" i="8"/>
  <c r="G881" i="7"/>
  <c r="E880" i="8"/>
  <c r="F881" i="7"/>
  <c r="Y880" i="7"/>
  <c r="X880" i="7"/>
  <c r="W880" i="7"/>
  <c r="V880" i="7"/>
  <c r="U880" i="7"/>
  <c r="T880" i="7"/>
  <c r="S880" i="7"/>
  <c r="R880" i="7"/>
  <c r="Q880" i="7"/>
  <c r="P880" i="7"/>
  <c r="O880" i="7"/>
  <c r="N880" i="7"/>
  <c r="M880" i="7"/>
  <c r="L880" i="7"/>
  <c r="K880" i="7"/>
  <c r="J880" i="7"/>
  <c r="H879" i="8"/>
  <c r="I880" i="7"/>
  <c r="G879" i="8"/>
  <c r="H880" i="7"/>
  <c r="F879" i="8"/>
  <c r="G880" i="7"/>
  <c r="E879" i="8"/>
  <c r="F880" i="7"/>
  <c r="Y879" i="7"/>
  <c r="X879" i="7"/>
  <c r="W879" i="7"/>
  <c r="V879" i="7"/>
  <c r="U879" i="7"/>
  <c r="T879" i="7"/>
  <c r="S879" i="7"/>
  <c r="R879" i="7"/>
  <c r="Q879" i="7"/>
  <c r="P879" i="7"/>
  <c r="O879" i="7"/>
  <c r="N879" i="7"/>
  <c r="M879" i="7"/>
  <c r="L879" i="7"/>
  <c r="K879" i="7"/>
  <c r="J879" i="7"/>
  <c r="H878" i="8"/>
  <c r="I879" i="7"/>
  <c r="G878" i="8"/>
  <c r="H879" i="7"/>
  <c r="F878" i="8"/>
  <c r="G879" i="7"/>
  <c r="E878" i="8"/>
  <c r="F879" i="7"/>
  <c r="Y878" i="7"/>
  <c r="X878" i="7"/>
  <c r="W878" i="7"/>
  <c r="V878" i="7"/>
  <c r="U878" i="7"/>
  <c r="T878" i="7"/>
  <c r="S878" i="7"/>
  <c r="R878" i="7"/>
  <c r="Q878" i="7"/>
  <c r="P878" i="7"/>
  <c r="O878" i="7"/>
  <c r="N878" i="7"/>
  <c r="M878" i="7"/>
  <c r="L878" i="7"/>
  <c r="K878" i="7"/>
  <c r="J878" i="7"/>
  <c r="H877" i="8"/>
  <c r="I878" i="7"/>
  <c r="G877" i="8"/>
  <c r="H878" i="7"/>
  <c r="F877" i="8"/>
  <c r="G878" i="7"/>
  <c r="E877" i="8"/>
  <c r="F878" i="7"/>
  <c r="Y877" i="7"/>
  <c r="X877" i="7"/>
  <c r="W877" i="7"/>
  <c r="V877" i="7"/>
  <c r="U877" i="7"/>
  <c r="T877" i="7"/>
  <c r="S877" i="7"/>
  <c r="R877" i="7"/>
  <c r="Q877" i="7"/>
  <c r="P877" i="7"/>
  <c r="O877" i="7"/>
  <c r="N877" i="7"/>
  <c r="M877" i="7"/>
  <c r="L877" i="7"/>
  <c r="K877" i="7"/>
  <c r="J877" i="7"/>
  <c r="H876" i="8"/>
  <c r="I877" i="7"/>
  <c r="G876" i="8"/>
  <c r="H877" i="7"/>
  <c r="F876" i="8"/>
  <c r="G877" i="7"/>
  <c r="E876" i="8"/>
  <c r="F877" i="7"/>
  <c r="Y876" i="7"/>
  <c r="X876" i="7"/>
  <c r="W876" i="7"/>
  <c r="V876" i="7"/>
  <c r="U876" i="7"/>
  <c r="T876" i="7"/>
  <c r="S876" i="7"/>
  <c r="R876" i="7"/>
  <c r="Q876" i="7"/>
  <c r="P876" i="7"/>
  <c r="O876" i="7"/>
  <c r="N876" i="7"/>
  <c r="M876" i="7"/>
  <c r="L876" i="7"/>
  <c r="K876" i="7"/>
  <c r="J876" i="7"/>
  <c r="H875" i="8"/>
  <c r="I876" i="7"/>
  <c r="G875" i="8"/>
  <c r="H876" i="7"/>
  <c r="F875" i="8"/>
  <c r="G876" i="7"/>
  <c r="E875" i="8"/>
  <c r="F876" i="7"/>
  <c r="Y875" i="7"/>
  <c r="X875" i="7"/>
  <c r="W875" i="7"/>
  <c r="V875" i="7"/>
  <c r="U875" i="7"/>
  <c r="T875" i="7"/>
  <c r="S875" i="7"/>
  <c r="R875" i="7"/>
  <c r="Q875" i="7"/>
  <c r="P875" i="7"/>
  <c r="O875" i="7"/>
  <c r="N875" i="7"/>
  <c r="M875" i="7"/>
  <c r="L875" i="7"/>
  <c r="K875" i="7"/>
  <c r="J875" i="7"/>
  <c r="H874" i="8"/>
  <c r="I875" i="7"/>
  <c r="G874" i="8"/>
  <c r="H875" i="7"/>
  <c r="F874" i="8"/>
  <c r="G875" i="7"/>
  <c r="E874" i="8"/>
  <c r="F875" i="7"/>
  <c r="Y874" i="7"/>
  <c r="X874" i="7"/>
  <c r="W874" i="7"/>
  <c r="V874" i="7"/>
  <c r="U874" i="7"/>
  <c r="T874" i="7"/>
  <c r="S874" i="7"/>
  <c r="R874" i="7"/>
  <c r="Q874" i="7"/>
  <c r="P874" i="7"/>
  <c r="O874" i="7"/>
  <c r="N874" i="7"/>
  <c r="M874" i="7"/>
  <c r="L874" i="7"/>
  <c r="K874" i="7"/>
  <c r="J874" i="7"/>
  <c r="H873" i="8"/>
  <c r="I874" i="7"/>
  <c r="G873" i="8"/>
  <c r="H874" i="7"/>
  <c r="F873" i="8"/>
  <c r="G874" i="7"/>
  <c r="E873" i="8"/>
  <c r="F874" i="7"/>
  <c r="Y873" i="7"/>
  <c r="X873" i="7"/>
  <c r="W873" i="7"/>
  <c r="V873" i="7"/>
  <c r="U873" i="7"/>
  <c r="T873" i="7"/>
  <c r="S873" i="7"/>
  <c r="R873" i="7"/>
  <c r="Q873" i="7"/>
  <c r="P873" i="7"/>
  <c r="O873" i="7"/>
  <c r="N873" i="7"/>
  <c r="M873" i="7"/>
  <c r="L873" i="7"/>
  <c r="K873" i="7"/>
  <c r="J873" i="7"/>
  <c r="H872" i="8"/>
  <c r="I873" i="7"/>
  <c r="G872" i="8"/>
  <c r="H873" i="7"/>
  <c r="F872" i="8"/>
  <c r="G873" i="7"/>
  <c r="E872" i="8"/>
  <c r="F873" i="7"/>
  <c r="Y872" i="7"/>
  <c r="X872" i="7"/>
  <c r="W872" i="7"/>
  <c r="V872" i="7"/>
  <c r="U872" i="7"/>
  <c r="T872" i="7"/>
  <c r="S872" i="7"/>
  <c r="R872" i="7"/>
  <c r="Q872" i="7"/>
  <c r="P872" i="7"/>
  <c r="O872" i="7"/>
  <c r="N872" i="7"/>
  <c r="M872" i="7"/>
  <c r="L872" i="7"/>
  <c r="K872" i="7"/>
  <c r="J872" i="7"/>
  <c r="H871" i="8"/>
  <c r="I872" i="7"/>
  <c r="G871" i="8"/>
  <c r="H872" i="7"/>
  <c r="F871" i="8"/>
  <c r="G872" i="7"/>
  <c r="E871" i="8"/>
  <c r="F872" i="7"/>
  <c r="Y871" i="7"/>
  <c r="X871" i="7"/>
  <c r="W871" i="7"/>
  <c r="V871" i="7"/>
  <c r="U871" i="7"/>
  <c r="T871" i="7"/>
  <c r="S871" i="7"/>
  <c r="R871" i="7"/>
  <c r="Q871" i="7"/>
  <c r="P871" i="7"/>
  <c r="O871" i="7"/>
  <c r="N871" i="7"/>
  <c r="M871" i="7"/>
  <c r="L871" i="7"/>
  <c r="K871" i="7"/>
  <c r="J871" i="7"/>
  <c r="H870" i="8"/>
  <c r="I871" i="7"/>
  <c r="G870" i="8"/>
  <c r="H871" i="7"/>
  <c r="F870" i="8"/>
  <c r="G871" i="7"/>
  <c r="E870" i="8"/>
  <c r="F871" i="7"/>
  <c r="Y870" i="7"/>
  <c r="X870" i="7"/>
  <c r="W870" i="7"/>
  <c r="V870" i="7"/>
  <c r="U870" i="7"/>
  <c r="T870" i="7"/>
  <c r="S870" i="7"/>
  <c r="R870" i="7"/>
  <c r="Q870" i="7"/>
  <c r="P870" i="7"/>
  <c r="O870" i="7"/>
  <c r="N870" i="7"/>
  <c r="M870" i="7"/>
  <c r="L870" i="7"/>
  <c r="K870" i="7"/>
  <c r="J870" i="7"/>
  <c r="H869" i="8"/>
  <c r="I870" i="7"/>
  <c r="G869" i="8"/>
  <c r="H870" i="7"/>
  <c r="F869" i="8"/>
  <c r="G870" i="7"/>
  <c r="E869" i="8"/>
  <c r="F870" i="7"/>
  <c r="Y869" i="7"/>
  <c r="X869" i="7"/>
  <c r="W869" i="7"/>
  <c r="V869" i="7"/>
  <c r="U869" i="7"/>
  <c r="T869" i="7"/>
  <c r="S869" i="7"/>
  <c r="R869" i="7"/>
  <c r="Q869" i="7"/>
  <c r="P869" i="7"/>
  <c r="O869" i="7"/>
  <c r="N869" i="7"/>
  <c r="M869" i="7"/>
  <c r="L869" i="7"/>
  <c r="K869" i="7"/>
  <c r="J869" i="7"/>
  <c r="H868" i="8"/>
  <c r="I869" i="7"/>
  <c r="G868" i="8"/>
  <c r="H869" i="7"/>
  <c r="F868" i="8"/>
  <c r="G869" i="7"/>
  <c r="E868" i="8"/>
  <c r="F869" i="7"/>
  <c r="Y868" i="7"/>
  <c r="X868" i="7"/>
  <c r="W868" i="7"/>
  <c r="V868" i="7"/>
  <c r="U868" i="7"/>
  <c r="T868" i="7"/>
  <c r="S868" i="7"/>
  <c r="R868" i="7"/>
  <c r="Q868" i="7"/>
  <c r="P868" i="7"/>
  <c r="O868" i="7"/>
  <c r="N868" i="7"/>
  <c r="M868" i="7"/>
  <c r="L868" i="7"/>
  <c r="K868" i="7"/>
  <c r="J868" i="7"/>
  <c r="H867" i="8"/>
  <c r="I868" i="7"/>
  <c r="G867" i="8"/>
  <c r="H868" i="7"/>
  <c r="F867" i="8"/>
  <c r="G868" i="7"/>
  <c r="E867" i="8"/>
  <c r="F868" i="7"/>
  <c r="Y867" i="7"/>
  <c r="X867" i="7"/>
  <c r="W867" i="7"/>
  <c r="V867" i="7"/>
  <c r="U867" i="7"/>
  <c r="T867" i="7"/>
  <c r="S867" i="7"/>
  <c r="R867" i="7"/>
  <c r="Q867" i="7"/>
  <c r="P867" i="7"/>
  <c r="O867" i="7"/>
  <c r="N867" i="7"/>
  <c r="M867" i="7"/>
  <c r="L867" i="7"/>
  <c r="K867" i="7"/>
  <c r="J867" i="7"/>
  <c r="H866" i="8"/>
  <c r="I867" i="7"/>
  <c r="G866" i="8"/>
  <c r="H867" i="7"/>
  <c r="F866" i="8"/>
  <c r="G867" i="7"/>
  <c r="E866" i="8"/>
  <c r="F867" i="7"/>
  <c r="Y866" i="7"/>
  <c r="X866" i="7"/>
  <c r="W866" i="7"/>
  <c r="V866" i="7"/>
  <c r="U866" i="7"/>
  <c r="T866" i="7"/>
  <c r="S866" i="7"/>
  <c r="R866" i="7"/>
  <c r="Q866" i="7"/>
  <c r="P866" i="7"/>
  <c r="O866" i="7"/>
  <c r="N866" i="7"/>
  <c r="M866" i="7"/>
  <c r="L866" i="7"/>
  <c r="K866" i="7"/>
  <c r="J866" i="7"/>
  <c r="H865" i="8"/>
  <c r="I866" i="7"/>
  <c r="G865" i="8"/>
  <c r="H866" i="7"/>
  <c r="F865" i="8"/>
  <c r="G866" i="7"/>
  <c r="E865" i="8"/>
  <c r="F866" i="7"/>
  <c r="Y865" i="7"/>
  <c r="X865" i="7"/>
  <c r="W865" i="7"/>
  <c r="V865" i="7"/>
  <c r="U865" i="7"/>
  <c r="T865" i="7"/>
  <c r="S865" i="7"/>
  <c r="R865" i="7"/>
  <c r="Q865" i="7"/>
  <c r="P865" i="7"/>
  <c r="O865" i="7"/>
  <c r="N865" i="7"/>
  <c r="M865" i="7"/>
  <c r="L865" i="7"/>
  <c r="K865" i="7"/>
  <c r="J865" i="7"/>
  <c r="H864" i="8"/>
  <c r="I865" i="7"/>
  <c r="G864" i="8"/>
  <c r="H865" i="7"/>
  <c r="F864" i="8"/>
  <c r="G865" i="7"/>
  <c r="E864" i="8"/>
  <c r="F865" i="7"/>
  <c r="Y864" i="7"/>
  <c r="X864" i="7"/>
  <c r="W864" i="7"/>
  <c r="V864" i="7"/>
  <c r="U864" i="7"/>
  <c r="T864" i="7"/>
  <c r="S864" i="7"/>
  <c r="R864" i="7"/>
  <c r="Q864" i="7"/>
  <c r="P864" i="7"/>
  <c r="O864" i="7"/>
  <c r="N864" i="7"/>
  <c r="M864" i="7"/>
  <c r="L864" i="7"/>
  <c r="K864" i="7"/>
  <c r="J864" i="7"/>
  <c r="H863" i="8"/>
  <c r="I864" i="7"/>
  <c r="G863" i="8"/>
  <c r="H864" i="7"/>
  <c r="F863" i="8"/>
  <c r="G864" i="7"/>
  <c r="E863" i="8"/>
  <c r="F864" i="7"/>
  <c r="Y863" i="7"/>
  <c r="X863" i="7"/>
  <c r="W863" i="7"/>
  <c r="V863" i="7"/>
  <c r="U863" i="7"/>
  <c r="T863" i="7"/>
  <c r="S863" i="7"/>
  <c r="R863" i="7"/>
  <c r="Q863" i="7"/>
  <c r="P863" i="7"/>
  <c r="O863" i="7"/>
  <c r="N863" i="7"/>
  <c r="M863" i="7"/>
  <c r="L863" i="7"/>
  <c r="K863" i="7"/>
  <c r="J863" i="7"/>
  <c r="H862" i="8"/>
  <c r="I863" i="7"/>
  <c r="G862" i="8"/>
  <c r="H863" i="7"/>
  <c r="F862" i="8"/>
  <c r="G863" i="7"/>
  <c r="E862" i="8"/>
  <c r="F863" i="7"/>
  <c r="Y862" i="7"/>
  <c r="X862" i="7"/>
  <c r="W862" i="7"/>
  <c r="V862" i="7"/>
  <c r="U862" i="7"/>
  <c r="T862" i="7"/>
  <c r="S862" i="7"/>
  <c r="R862" i="7"/>
  <c r="Q862" i="7"/>
  <c r="P862" i="7"/>
  <c r="O862" i="7"/>
  <c r="N862" i="7"/>
  <c r="M862" i="7"/>
  <c r="L862" i="7"/>
  <c r="K862" i="7"/>
  <c r="J862" i="7"/>
  <c r="H861" i="8"/>
  <c r="I862" i="7"/>
  <c r="G861" i="8"/>
  <c r="H862" i="7"/>
  <c r="F861" i="8"/>
  <c r="G862" i="7"/>
  <c r="E861" i="8"/>
  <c r="F862" i="7"/>
  <c r="Y861" i="7"/>
  <c r="X861" i="7"/>
  <c r="W861" i="7"/>
  <c r="V861" i="7"/>
  <c r="U861" i="7"/>
  <c r="T861" i="7"/>
  <c r="S861" i="7"/>
  <c r="R861" i="7"/>
  <c r="Q861" i="7"/>
  <c r="P861" i="7"/>
  <c r="O861" i="7"/>
  <c r="N861" i="7"/>
  <c r="M861" i="7"/>
  <c r="L861" i="7"/>
  <c r="K861" i="7"/>
  <c r="J861" i="7"/>
  <c r="H860" i="8"/>
  <c r="I861" i="7"/>
  <c r="G860" i="8"/>
  <c r="H861" i="7"/>
  <c r="F860" i="8"/>
  <c r="G861" i="7"/>
  <c r="E860" i="8"/>
  <c r="F861" i="7"/>
  <c r="Y860" i="7"/>
  <c r="X860" i="7"/>
  <c r="W860" i="7"/>
  <c r="V860" i="7"/>
  <c r="U860" i="7"/>
  <c r="T860" i="7"/>
  <c r="S860" i="7"/>
  <c r="R860" i="7"/>
  <c r="Q860" i="7"/>
  <c r="P860" i="7"/>
  <c r="O860" i="7"/>
  <c r="N860" i="7"/>
  <c r="M860" i="7"/>
  <c r="L860" i="7"/>
  <c r="K860" i="7"/>
  <c r="J860" i="7"/>
  <c r="H859" i="8"/>
  <c r="I860" i="7"/>
  <c r="G859" i="8"/>
  <c r="H860" i="7"/>
  <c r="F859" i="8"/>
  <c r="G860" i="7"/>
  <c r="E859" i="8"/>
  <c r="F860" i="7"/>
  <c r="Y859" i="7"/>
  <c r="X859" i="7"/>
  <c r="W859" i="7"/>
  <c r="V859" i="7"/>
  <c r="U859" i="7"/>
  <c r="T859" i="7"/>
  <c r="S859" i="7"/>
  <c r="R859" i="7"/>
  <c r="Q859" i="7"/>
  <c r="P859" i="7"/>
  <c r="O859" i="7"/>
  <c r="N859" i="7"/>
  <c r="M859" i="7"/>
  <c r="L859" i="7"/>
  <c r="K859" i="7"/>
  <c r="J859" i="7"/>
  <c r="H858" i="8"/>
  <c r="I859" i="7"/>
  <c r="G858" i="8"/>
  <c r="H859" i="7"/>
  <c r="F858" i="8"/>
  <c r="G859" i="7"/>
  <c r="E858" i="8"/>
  <c r="F859" i="7"/>
  <c r="Y858" i="7"/>
  <c r="X858" i="7"/>
  <c r="W858" i="7"/>
  <c r="V858" i="7"/>
  <c r="U858" i="7"/>
  <c r="T858" i="7"/>
  <c r="S858" i="7"/>
  <c r="R858" i="7"/>
  <c r="Q858" i="7"/>
  <c r="P858" i="7"/>
  <c r="O858" i="7"/>
  <c r="N858" i="7"/>
  <c r="M858" i="7"/>
  <c r="L858" i="7"/>
  <c r="K858" i="7"/>
  <c r="J858" i="7"/>
  <c r="H857" i="8"/>
  <c r="I858" i="7"/>
  <c r="G857" i="8"/>
  <c r="H858" i="7"/>
  <c r="F857" i="8"/>
  <c r="G858" i="7"/>
  <c r="E857" i="8"/>
  <c r="F858" i="7"/>
  <c r="Y857" i="7"/>
  <c r="X857" i="7"/>
  <c r="W857" i="7"/>
  <c r="V857" i="7"/>
  <c r="U857" i="7"/>
  <c r="T857" i="7"/>
  <c r="S857" i="7"/>
  <c r="R857" i="7"/>
  <c r="Q857" i="7"/>
  <c r="P857" i="7"/>
  <c r="O857" i="7"/>
  <c r="N857" i="7"/>
  <c r="M857" i="7"/>
  <c r="L857" i="7"/>
  <c r="K857" i="7"/>
  <c r="J857" i="7"/>
  <c r="H856" i="8"/>
  <c r="I857" i="7"/>
  <c r="G856" i="8"/>
  <c r="H857" i="7"/>
  <c r="F856" i="8"/>
  <c r="G857" i="7"/>
  <c r="E856" i="8"/>
  <c r="F857" i="7"/>
  <c r="Y856" i="7"/>
  <c r="X856" i="7"/>
  <c r="W856" i="7"/>
  <c r="V856" i="7"/>
  <c r="U856" i="7"/>
  <c r="T856" i="7"/>
  <c r="S856" i="7"/>
  <c r="R856" i="7"/>
  <c r="Q856" i="7"/>
  <c r="P856" i="7"/>
  <c r="O856" i="7"/>
  <c r="N856" i="7"/>
  <c r="M856" i="7"/>
  <c r="L856" i="7"/>
  <c r="K856" i="7"/>
  <c r="J856" i="7"/>
  <c r="H855" i="8"/>
  <c r="I856" i="7"/>
  <c r="G855" i="8"/>
  <c r="H856" i="7"/>
  <c r="F855" i="8"/>
  <c r="G856" i="7"/>
  <c r="E855" i="8"/>
  <c r="F856" i="7"/>
  <c r="Y855" i="7"/>
  <c r="X855" i="7"/>
  <c r="W855" i="7"/>
  <c r="V855" i="7"/>
  <c r="U855" i="7"/>
  <c r="T855" i="7"/>
  <c r="S855" i="7"/>
  <c r="R855" i="7"/>
  <c r="Q855" i="7"/>
  <c r="P855" i="7"/>
  <c r="O855" i="7"/>
  <c r="N855" i="7"/>
  <c r="M855" i="7"/>
  <c r="L855" i="7"/>
  <c r="K855" i="7"/>
  <c r="J855" i="7"/>
  <c r="H854" i="8"/>
  <c r="I855" i="7"/>
  <c r="G854" i="8"/>
  <c r="H855" i="7"/>
  <c r="F854" i="8"/>
  <c r="G855" i="7"/>
  <c r="E854" i="8"/>
  <c r="F855" i="7"/>
  <c r="Y854" i="7"/>
  <c r="X854" i="7"/>
  <c r="W854" i="7"/>
  <c r="V854" i="7"/>
  <c r="U854" i="7"/>
  <c r="T854" i="7"/>
  <c r="S854" i="7"/>
  <c r="R854" i="7"/>
  <c r="Q854" i="7"/>
  <c r="P854" i="7"/>
  <c r="O854" i="7"/>
  <c r="N854" i="7"/>
  <c r="M854" i="7"/>
  <c r="L854" i="7"/>
  <c r="K854" i="7"/>
  <c r="J854" i="7"/>
  <c r="H853" i="8"/>
  <c r="I854" i="7"/>
  <c r="G853" i="8"/>
  <c r="H854" i="7"/>
  <c r="F853" i="8"/>
  <c r="G854" i="7"/>
  <c r="E853" i="8"/>
  <c r="F854" i="7"/>
  <c r="Y853" i="7"/>
  <c r="X853" i="7"/>
  <c r="W853" i="7"/>
  <c r="V853" i="7"/>
  <c r="U853" i="7"/>
  <c r="T853" i="7"/>
  <c r="S853" i="7"/>
  <c r="R853" i="7"/>
  <c r="Q853" i="7"/>
  <c r="P853" i="7"/>
  <c r="O853" i="7"/>
  <c r="N853" i="7"/>
  <c r="M853" i="7"/>
  <c r="L853" i="7"/>
  <c r="K853" i="7"/>
  <c r="J853" i="7"/>
  <c r="H852" i="8"/>
  <c r="I853" i="7"/>
  <c r="G852" i="8"/>
  <c r="H853" i="7"/>
  <c r="F852" i="8"/>
  <c r="G853" i="7"/>
  <c r="E852" i="8"/>
  <c r="F853" i="7"/>
  <c r="Y852" i="7"/>
  <c r="X852" i="7"/>
  <c r="W852" i="7"/>
  <c r="V852" i="7"/>
  <c r="U852" i="7"/>
  <c r="T852" i="7"/>
  <c r="S852" i="7"/>
  <c r="R852" i="7"/>
  <c r="Q852" i="7"/>
  <c r="P852" i="7"/>
  <c r="O852" i="7"/>
  <c r="N852" i="7"/>
  <c r="M852" i="7"/>
  <c r="L852" i="7"/>
  <c r="K852" i="7"/>
  <c r="J852" i="7"/>
  <c r="H851" i="8"/>
  <c r="I852" i="7"/>
  <c r="G851" i="8"/>
  <c r="H852" i="7"/>
  <c r="F851" i="8"/>
  <c r="G852" i="7"/>
  <c r="E851" i="8"/>
  <c r="F852" i="7"/>
  <c r="Y851" i="7"/>
  <c r="X851" i="7"/>
  <c r="W851" i="7"/>
  <c r="V851" i="7"/>
  <c r="U851" i="7"/>
  <c r="T851" i="7"/>
  <c r="S851" i="7"/>
  <c r="R851" i="7"/>
  <c r="Q851" i="7"/>
  <c r="P851" i="7"/>
  <c r="O851" i="7"/>
  <c r="N851" i="7"/>
  <c r="M851" i="7"/>
  <c r="L851" i="7"/>
  <c r="K851" i="7"/>
  <c r="J851" i="7"/>
  <c r="H850" i="8"/>
  <c r="I851" i="7"/>
  <c r="G850" i="8"/>
  <c r="H851" i="7"/>
  <c r="F850" i="8"/>
  <c r="G851" i="7"/>
  <c r="E850" i="8"/>
  <c r="F851" i="7"/>
  <c r="Y850" i="7"/>
  <c r="X850" i="7"/>
  <c r="W850" i="7"/>
  <c r="V850" i="7"/>
  <c r="U850" i="7"/>
  <c r="T850" i="7"/>
  <c r="S850" i="7"/>
  <c r="R850" i="7"/>
  <c r="Q850" i="7"/>
  <c r="P850" i="7"/>
  <c r="O850" i="7"/>
  <c r="N850" i="7"/>
  <c r="M850" i="7"/>
  <c r="L850" i="7"/>
  <c r="K850" i="7"/>
  <c r="J850" i="7"/>
  <c r="H849" i="8"/>
  <c r="I850" i="7"/>
  <c r="G849" i="8"/>
  <c r="H850" i="7"/>
  <c r="F849" i="8"/>
  <c r="G850" i="7"/>
  <c r="E849" i="8"/>
  <c r="F850" i="7"/>
  <c r="Y849" i="7"/>
  <c r="X849" i="7"/>
  <c r="W849" i="7"/>
  <c r="V849" i="7"/>
  <c r="U849" i="7"/>
  <c r="T849" i="7"/>
  <c r="S849" i="7"/>
  <c r="R849" i="7"/>
  <c r="Q849" i="7"/>
  <c r="P849" i="7"/>
  <c r="O849" i="7"/>
  <c r="N849" i="7"/>
  <c r="M849" i="7"/>
  <c r="L849" i="7"/>
  <c r="K849" i="7"/>
  <c r="J849" i="7"/>
  <c r="H848" i="8"/>
  <c r="I849" i="7"/>
  <c r="G848" i="8"/>
  <c r="H849" i="7"/>
  <c r="F848" i="8"/>
  <c r="G849" i="7"/>
  <c r="E848" i="8"/>
  <c r="F849" i="7"/>
  <c r="Y848" i="7"/>
  <c r="X848" i="7"/>
  <c r="W848" i="7"/>
  <c r="V848" i="7"/>
  <c r="U848" i="7"/>
  <c r="T848" i="7"/>
  <c r="S848" i="7"/>
  <c r="R848" i="7"/>
  <c r="Q848" i="7"/>
  <c r="P848" i="7"/>
  <c r="O848" i="7"/>
  <c r="N848" i="7"/>
  <c r="M848" i="7"/>
  <c r="L848" i="7"/>
  <c r="K848" i="7"/>
  <c r="J848" i="7"/>
  <c r="H847" i="8"/>
  <c r="I848" i="7"/>
  <c r="G847" i="8"/>
  <c r="H848" i="7"/>
  <c r="F847" i="8"/>
  <c r="G848" i="7"/>
  <c r="E847" i="8"/>
  <c r="F848" i="7"/>
  <c r="Y847" i="7"/>
  <c r="X847" i="7"/>
  <c r="W847" i="7"/>
  <c r="V847" i="7"/>
  <c r="U847" i="7"/>
  <c r="T847" i="7"/>
  <c r="S847" i="7"/>
  <c r="R847" i="7"/>
  <c r="Q847" i="7"/>
  <c r="P847" i="7"/>
  <c r="O847" i="7"/>
  <c r="N847" i="7"/>
  <c r="M847" i="7"/>
  <c r="L847" i="7"/>
  <c r="K847" i="7"/>
  <c r="J847" i="7"/>
  <c r="H846" i="8"/>
  <c r="I847" i="7"/>
  <c r="G846" i="8"/>
  <c r="H847" i="7"/>
  <c r="F846" i="8"/>
  <c r="G847" i="7"/>
  <c r="E846" i="8"/>
  <c r="F847" i="7"/>
  <c r="Y846" i="7"/>
  <c r="X846" i="7"/>
  <c r="W846" i="7"/>
  <c r="V846" i="7"/>
  <c r="U846" i="7"/>
  <c r="T846" i="7"/>
  <c r="S846" i="7"/>
  <c r="R846" i="7"/>
  <c r="Q846" i="7"/>
  <c r="P846" i="7"/>
  <c r="O846" i="7"/>
  <c r="N846" i="7"/>
  <c r="M846" i="7"/>
  <c r="L846" i="7"/>
  <c r="K846" i="7"/>
  <c r="J846" i="7"/>
  <c r="H845" i="8"/>
  <c r="I846" i="7"/>
  <c r="G845" i="8"/>
  <c r="H846" i="7"/>
  <c r="F845" i="8"/>
  <c r="G846" i="7"/>
  <c r="E845" i="8"/>
  <c r="F846" i="7"/>
  <c r="Y845" i="7"/>
  <c r="X845" i="7"/>
  <c r="W845" i="7"/>
  <c r="V845" i="7"/>
  <c r="U845" i="7"/>
  <c r="T845" i="7"/>
  <c r="S845" i="7"/>
  <c r="R845" i="7"/>
  <c r="Q845" i="7"/>
  <c r="P845" i="7"/>
  <c r="O845" i="7"/>
  <c r="N845" i="7"/>
  <c r="M845" i="7"/>
  <c r="L845" i="7"/>
  <c r="K845" i="7"/>
  <c r="J845" i="7"/>
  <c r="H844" i="8"/>
  <c r="I845" i="7"/>
  <c r="G844" i="8"/>
  <c r="H845" i="7"/>
  <c r="F844" i="8"/>
  <c r="G845" i="7"/>
  <c r="E844" i="8"/>
  <c r="F845" i="7"/>
  <c r="Y844" i="7"/>
  <c r="X844" i="7"/>
  <c r="W844" i="7"/>
  <c r="V844" i="7"/>
  <c r="U844" i="7"/>
  <c r="T844" i="7"/>
  <c r="S844" i="7"/>
  <c r="R844" i="7"/>
  <c r="Q844" i="7"/>
  <c r="P844" i="7"/>
  <c r="O844" i="7"/>
  <c r="N844" i="7"/>
  <c r="M844" i="7"/>
  <c r="L844" i="7"/>
  <c r="K844" i="7"/>
  <c r="J844" i="7"/>
  <c r="H843" i="8"/>
  <c r="I844" i="7"/>
  <c r="G843" i="8"/>
  <c r="H844" i="7"/>
  <c r="F843" i="8"/>
  <c r="G844" i="7"/>
  <c r="E843" i="8"/>
  <c r="F844" i="7"/>
  <c r="Y843" i="7"/>
  <c r="X843" i="7"/>
  <c r="W843" i="7"/>
  <c r="V843" i="7"/>
  <c r="U843" i="7"/>
  <c r="T843" i="7"/>
  <c r="S843" i="7"/>
  <c r="R843" i="7"/>
  <c r="Q843" i="7"/>
  <c r="P843" i="7"/>
  <c r="O843" i="7"/>
  <c r="N843" i="7"/>
  <c r="M843" i="7"/>
  <c r="L843" i="7"/>
  <c r="K843" i="7"/>
  <c r="J843" i="7"/>
  <c r="H842" i="8"/>
  <c r="I843" i="7"/>
  <c r="G842" i="8"/>
  <c r="H843" i="7"/>
  <c r="F842" i="8"/>
  <c r="G843" i="7"/>
  <c r="E842" i="8"/>
  <c r="F843" i="7"/>
  <c r="Y842" i="7"/>
  <c r="X842" i="7"/>
  <c r="W842" i="7"/>
  <c r="V842" i="7"/>
  <c r="U842" i="7"/>
  <c r="T842" i="7"/>
  <c r="S842" i="7"/>
  <c r="R842" i="7"/>
  <c r="Q842" i="7"/>
  <c r="P842" i="7"/>
  <c r="O842" i="7"/>
  <c r="N842" i="7"/>
  <c r="M842" i="7"/>
  <c r="L842" i="7"/>
  <c r="K842" i="7"/>
  <c r="J842" i="7"/>
  <c r="H841" i="8"/>
  <c r="I842" i="7"/>
  <c r="G841" i="8"/>
  <c r="H842" i="7"/>
  <c r="F841" i="8"/>
  <c r="G842" i="7"/>
  <c r="E841" i="8"/>
  <c r="F842" i="7"/>
  <c r="Y841" i="7"/>
  <c r="X841" i="7"/>
  <c r="W841" i="7"/>
  <c r="V841" i="7"/>
  <c r="U841" i="7"/>
  <c r="T841" i="7"/>
  <c r="S841" i="7"/>
  <c r="R841" i="7"/>
  <c r="Q841" i="7"/>
  <c r="P841" i="7"/>
  <c r="O841" i="7"/>
  <c r="N841" i="7"/>
  <c r="M841" i="7"/>
  <c r="L841" i="7"/>
  <c r="K841" i="7"/>
  <c r="J841" i="7"/>
  <c r="H840" i="8"/>
  <c r="I841" i="7"/>
  <c r="G840" i="8"/>
  <c r="H841" i="7"/>
  <c r="F840" i="8"/>
  <c r="G841" i="7"/>
  <c r="E840" i="8"/>
  <c r="F841" i="7"/>
  <c r="Y840" i="7"/>
  <c r="X840" i="7"/>
  <c r="W840" i="7"/>
  <c r="V840" i="7"/>
  <c r="U840" i="7"/>
  <c r="T840" i="7"/>
  <c r="S840" i="7"/>
  <c r="R840" i="7"/>
  <c r="Q840" i="7"/>
  <c r="P840" i="7"/>
  <c r="O840" i="7"/>
  <c r="N840" i="7"/>
  <c r="M840" i="7"/>
  <c r="L840" i="7"/>
  <c r="K840" i="7"/>
  <c r="J840" i="7"/>
  <c r="H839" i="8"/>
  <c r="I840" i="7"/>
  <c r="G839" i="8"/>
  <c r="H840" i="7"/>
  <c r="F839" i="8"/>
  <c r="G840" i="7"/>
  <c r="E839" i="8"/>
  <c r="F840" i="7"/>
  <c r="Y839" i="7"/>
  <c r="X839" i="7"/>
  <c r="W839" i="7"/>
  <c r="V839" i="7"/>
  <c r="U839" i="7"/>
  <c r="T839" i="7"/>
  <c r="S839" i="7"/>
  <c r="R839" i="7"/>
  <c r="Q839" i="7"/>
  <c r="P839" i="7"/>
  <c r="O839" i="7"/>
  <c r="N839" i="7"/>
  <c r="M839" i="7"/>
  <c r="L839" i="7"/>
  <c r="K839" i="7"/>
  <c r="J839" i="7"/>
  <c r="H838" i="8"/>
  <c r="I839" i="7"/>
  <c r="G838" i="8"/>
  <c r="H839" i="7"/>
  <c r="F838" i="8"/>
  <c r="G839" i="7"/>
  <c r="E838" i="8"/>
  <c r="F839" i="7"/>
  <c r="Y838" i="7"/>
  <c r="X838" i="7"/>
  <c r="W838" i="7"/>
  <c r="V838" i="7"/>
  <c r="U838" i="7"/>
  <c r="T838" i="7"/>
  <c r="S838" i="7"/>
  <c r="R838" i="7"/>
  <c r="Q838" i="7"/>
  <c r="P838" i="7"/>
  <c r="O838" i="7"/>
  <c r="N838" i="7"/>
  <c r="M838" i="7"/>
  <c r="L838" i="7"/>
  <c r="K838" i="7"/>
  <c r="J838" i="7"/>
  <c r="H837" i="8"/>
  <c r="I838" i="7"/>
  <c r="G837" i="8"/>
  <c r="H838" i="7"/>
  <c r="F837" i="8"/>
  <c r="G838" i="7"/>
  <c r="E837" i="8"/>
  <c r="F838" i="7"/>
  <c r="Y837" i="7"/>
  <c r="X837" i="7"/>
  <c r="W837" i="7"/>
  <c r="V837" i="7"/>
  <c r="U837" i="7"/>
  <c r="T837" i="7"/>
  <c r="S837" i="7"/>
  <c r="R837" i="7"/>
  <c r="Q837" i="7"/>
  <c r="P837" i="7"/>
  <c r="O837" i="7"/>
  <c r="N837" i="7"/>
  <c r="M837" i="7"/>
  <c r="L837" i="7"/>
  <c r="K837" i="7"/>
  <c r="J837" i="7"/>
  <c r="H836" i="8"/>
  <c r="I837" i="7"/>
  <c r="G836" i="8"/>
  <c r="H837" i="7"/>
  <c r="F836" i="8"/>
  <c r="G837" i="7"/>
  <c r="E836" i="8"/>
  <c r="F837" i="7"/>
  <c r="Y836" i="7"/>
  <c r="X836" i="7"/>
  <c r="W836" i="7"/>
  <c r="V836" i="7"/>
  <c r="U836" i="7"/>
  <c r="T836" i="7"/>
  <c r="S836" i="7"/>
  <c r="R836" i="7"/>
  <c r="Q836" i="7"/>
  <c r="P836" i="7"/>
  <c r="O836" i="7"/>
  <c r="N836" i="7"/>
  <c r="M836" i="7"/>
  <c r="L836" i="7"/>
  <c r="K836" i="7"/>
  <c r="J836" i="7"/>
  <c r="H835" i="8"/>
  <c r="I836" i="7"/>
  <c r="G835" i="8"/>
  <c r="H836" i="7"/>
  <c r="F835" i="8"/>
  <c r="G836" i="7"/>
  <c r="E835" i="8"/>
  <c r="F836" i="7"/>
  <c r="Y835" i="7"/>
  <c r="X835" i="7"/>
  <c r="W835" i="7"/>
  <c r="V835" i="7"/>
  <c r="U835" i="7"/>
  <c r="T835" i="7"/>
  <c r="S835" i="7"/>
  <c r="R835" i="7"/>
  <c r="Q835" i="7"/>
  <c r="P835" i="7"/>
  <c r="O835" i="7"/>
  <c r="N835" i="7"/>
  <c r="M835" i="7"/>
  <c r="L835" i="7"/>
  <c r="K835" i="7"/>
  <c r="J835" i="7"/>
  <c r="H834" i="8"/>
  <c r="I835" i="7"/>
  <c r="G834" i="8"/>
  <c r="H835" i="7"/>
  <c r="F834" i="8"/>
  <c r="G835" i="7"/>
  <c r="E834" i="8"/>
  <c r="F835" i="7"/>
  <c r="Y834" i="7"/>
  <c r="X834" i="7"/>
  <c r="W834" i="7"/>
  <c r="V834" i="7"/>
  <c r="U834" i="7"/>
  <c r="T834" i="7"/>
  <c r="S834" i="7"/>
  <c r="R834" i="7"/>
  <c r="Q834" i="7"/>
  <c r="P834" i="7"/>
  <c r="O834" i="7"/>
  <c r="N834" i="7"/>
  <c r="M834" i="7"/>
  <c r="L834" i="7"/>
  <c r="K834" i="7"/>
  <c r="J834" i="7"/>
  <c r="H833" i="8"/>
  <c r="I834" i="7"/>
  <c r="G833" i="8"/>
  <c r="H834" i="7"/>
  <c r="F833" i="8"/>
  <c r="G834" i="7"/>
  <c r="E833" i="8"/>
  <c r="F834" i="7"/>
  <c r="Y833" i="7"/>
  <c r="X833" i="7"/>
  <c r="W833" i="7"/>
  <c r="V833" i="7"/>
  <c r="U833" i="7"/>
  <c r="T833" i="7"/>
  <c r="S833" i="7"/>
  <c r="R833" i="7"/>
  <c r="Q833" i="7"/>
  <c r="P833" i="7"/>
  <c r="O833" i="7"/>
  <c r="N833" i="7"/>
  <c r="M833" i="7"/>
  <c r="L833" i="7"/>
  <c r="K833" i="7"/>
  <c r="J833" i="7"/>
  <c r="H832" i="8"/>
  <c r="I833" i="7"/>
  <c r="G832" i="8"/>
  <c r="H833" i="7"/>
  <c r="F832" i="8"/>
  <c r="G833" i="7"/>
  <c r="E832" i="8"/>
  <c r="F833" i="7"/>
  <c r="Y832" i="7"/>
  <c r="X832" i="7"/>
  <c r="W832" i="7"/>
  <c r="V832" i="7"/>
  <c r="U832" i="7"/>
  <c r="T832" i="7"/>
  <c r="S832" i="7"/>
  <c r="R832" i="7"/>
  <c r="Q832" i="7"/>
  <c r="P832" i="7"/>
  <c r="O832" i="7"/>
  <c r="N832" i="7"/>
  <c r="M832" i="7"/>
  <c r="L832" i="7"/>
  <c r="K832" i="7"/>
  <c r="J832" i="7"/>
  <c r="H831" i="8"/>
  <c r="I832" i="7"/>
  <c r="G831" i="8"/>
  <c r="H832" i="7"/>
  <c r="F831" i="8"/>
  <c r="G832" i="7"/>
  <c r="E831" i="8"/>
  <c r="F832" i="7"/>
  <c r="Y831" i="7"/>
  <c r="X831" i="7"/>
  <c r="W831" i="7"/>
  <c r="V831" i="7"/>
  <c r="U831" i="7"/>
  <c r="T831" i="7"/>
  <c r="S831" i="7"/>
  <c r="R831" i="7"/>
  <c r="Q831" i="7"/>
  <c r="P831" i="7"/>
  <c r="O831" i="7"/>
  <c r="N831" i="7"/>
  <c r="M831" i="7"/>
  <c r="L831" i="7"/>
  <c r="K831" i="7"/>
  <c r="J831" i="7"/>
  <c r="H830" i="8"/>
  <c r="I831" i="7"/>
  <c r="G830" i="8"/>
  <c r="H831" i="7"/>
  <c r="F830" i="8"/>
  <c r="G831" i="7"/>
  <c r="E830" i="8"/>
  <c r="F831" i="7"/>
  <c r="Y830" i="7"/>
  <c r="X830" i="7"/>
  <c r="W830" i="7"/>
  <c r="V830" i="7"/>
  <c r="U830" i="7"/>
  <c r="T830" i="7"/>
  <c r="S830" i="7"/>
  <c r="R830" i="7"/>
  <c r="Q830" i="7"/>
  <c r="P830" i="7"/>
  <c r="O830" i="7"/>
  <c r="N830" i="7"/>
  <c r="M830" i="7"/>
  <c r="L830" i="7"/>
  <c r="K830" i="7"/>
  <c r="J830" i="7"/>
  <c r="H829" i="8"/>
  <c r="I830" i="7"/>
  <c r="G829" i="8"/>
  <c r="H830" i="7"/>
  <c r="F829" i="8"/>
  <c r="G830" i="7"/>
  <c r="E829" i="8"/>
  <c r="F830" i="7"/>
  <c r="Y829" i="7"/>
  <c r="X829" i="7"/>
  <c r="W829" i="7"/>
  <c r="V829" i="7"/>
  <c r="U829" i="7"/>
  <c r="T829" i="7"/>
  <c r="S829" i="7"/>
  <c r="R829" i="7"/>
  <c r="Q829" i="7"/>
  <c r="P829" i="7"/>
  <c r="O829" i="7"/>
  <c r="N829" i="7"/>
  <c r="M829" i="7"/>
  <c r="L829" i="7"/>
  <c r="K829" i="7"/>
  <c r="J829" i="7"/>
  <c r="H828" i="8"/>
  <c r="I829" i="7"/>
  <c r="G828" i="8"/>
  <c r="H829" i="7"/>
  <c r="F828" i="8"/>
  <c r="G829" i="7"/>
  <c r="E828" i="8"/>
  <c r="F829" i="7"/>
  <c r="Y828" i="7"/>
  <c r="X828" i="7"/>
  <c r="W828" i="7"/>
  <c r="V828" i="7"/>
  <c r="U828" i="7"/>
  <c r="T828" i="7"/>
  <c r="S828" i="7"/>
  <c r="R828" i="7"/>
  <c r="Q828" i="7"/>
  <c r="P828" i="7"/>
  <c r="O828" i="7"/>
  <c r="N828" i="7"/>
  <c r="M828" i="7"/>
  <c r="L828" i="7"/>
  <c r="K828" i="7"/>
  <c r="J828" i="7"/>
  <c r="H827" i="8"/>
  <c r="I828" i="7"/>
  <c r="G827" i="8"/>
  <c r="H828" i="7"/>
  <c r="F827" i="8"/>
  <c r="G828" i="7"/>
  <c r="E827" i="8"/>
  <c r="F828" i="7"/>
  <c r="Y827" i="7"/>
  <c r="X827" i="7"/>
  <c r="W827" i="7"/>
  <c r="V827" i="7"/>
  <c r="U827" i="7"/>
  <c r="T827" i="7"/>
  <c r="S827" i="7"/>
  <c r="R827" i="7"/>
  <c r="Q827" i="7"/>
  <c r="P827" i="7"/>
  <c r="O827" i="7"/>
  <c r="N827" i="7"/>
  <c r="M827" i="7"/>
  <c r="L827" i="7"/>
  <c r="K827" i="7"/>
  <c r="J827" i="7"/>
  <c r="H826" i="8"/>
  <c r="I827" i="7"/>
  <c r="G826" i="8"/>
  <c r="H827" i="7"/>
  <c r="F826" i="8"/>
  <c r="G827" i="7"/>
  <c r="E826" i="8"/>
  <c r="F827" i="7"/>
  <c r="Y826" i="7"/>
  <c r="X826" i="7"/>
  <c r="W826" i="7"/>
  <c r="V826" i="7"/>
  <c r="U826" i="7"/>
  <c r="T826" i="7"/>
  <c r="S826" i="7"/>
  <c r="R826" i="7"/>
  <c r="Q826" i="7"/>
  <c r="P826" i="7"/>
  <c r="O826" i="7"/>
  <c r="N826" i="7"/>
  <c r="M826" i="7"/>
  <c r="L826" i="7"/>
  <c r="K826" i="7"/>
  <c r="J826" i="7"/>
  <c r="H825" i="8"/>
  <c r="I826" i="7"/>
  <c r="G825" i="8"/>
  <c r="H826" i="7"/>
  <c r="F825" i="8"/>
  <c r="G826" i="7"/>
  <c r="E825" i="8"/>
  <c r="F826" i="7"/>
  <c r="Y825" i="7"/>
  <c r="X825" i="7"/>
  <c r="W825" i="7"/>
  <c r="V825" i="7"/>
  <c r="U825" i="7"/>
  <c r="T825" i="7"/>
  <c r="S825" i="7"/>
  <c r="R825" i="7"/>
  <c r="Q825" i="7"/>
  <c r="P825" i="7"/>
  <c r="O825" i="7"/>
  <c r="N825" i="7"/>
  <c r="M825" i="7"/>
  <c r="L825" i="7"/>
  <c r="K825" i="7"/>
  <c r="J825" i="7"/>
  <c r="H824" i="8"/>
  <c r="I825" i="7"/>
  <c r="G824" i="8"/>
  <c r="H825" i="7"/>
  <c r="F824" i="8"/>
  <c r="G825" i="7"/>
  <c r="E824" i="8"/>
  <c r="F825" i="7"/>
  <c r="Y824" i="7"/>
  <c r="X824" i="7"/>
  <c r="W824" i="7"/>
  <c r="V824" i="7"/>
  <c r="U824" i="7"/>
  <c r="T824" i="7"/>
  <c r="S824" i="7"/>
  <c r="R824" i="7"/>
  <c r="Q824" i="7"/>
  <c r="P824" i="7"/>
  <c r="O824" i="7"/>
  <c r="N824" i="7"/>
  <c r="M824" i="7"/>
  <c r="L824" i="7"/>
  <c r="K824" i="7"/>
  <c r="J824" i="7"/>
  <c r="H823" i="8"/>
  <c r="I824" i="7"/>
  <c r="G823" i="8"/>
  <c r="H824" i="7"/>
  <c r="F823" i="8"/>
  <c r="G824" i="7"/>
  <c r="E823" i="8"/>
  <c r="F824" i="7"/>
  <c r="Y823" i="7"/>
  <c r="X823" i="7"/>
  <c r="W823" i="7"/>
  <c r="V823" i="7"/>
  <c r="U823" i="7"/>
  <c r="T823" i="7"/>
  <c r="S823" i="7"/>
  <c r="R823" i="7"/>
  <c r="Q823" i="7"/>
  <c r="P823" i="7"/>
  <c r="O823" i="7"/>
  <c r="N823" i="7"/>
  <c r="M823" i="7"/>
  <c r="L823" i="7"/>
  <c r="K823" i="7"/>
  <c r="J823" i="7"/>
  <c r="H822" i="8"/>
  <c r="I823" i="7"/>
  <c r="G822" i="8"/>
  <c r="H823" i="7"/>
  <c r="F822" i="8"/>
  <c r="G823" i="7"/>
  <c r="E822" i="8"/>
  <c r="F823" i="7"/>
  <c r="Y822" i="7"/>
  <c r="X822" i="7"/>
  <c r="W822" i="7"/>
  <c r="V822" i="7"/>
  <c r="U822" i="7"/>
  <c r="T822" i="7"/>
  <c r="S822" i="7"/>
  <c r="R822" i="7"/>
  <c r="Q822" i="7"/>
  <c r="P822" i="7"/>
  <c r="O822" i="7"/>
  <c r="N822" i="7"/>
  <c r="M822" i="7"/>
  <c r="L822" i="7"/>
  <c r="K822" i="7"/>
  <c r="J822" i="7"/>
  <c r="H821" i="8"/>
  <c r="I822" i="7"/>
  <c r="G821" i="8"/>
  <c r="H822" i="7"/>
  <c r="F821" i="8"/>
  <c r="G822" i="7"/>
  <c r="E821" i="8"/>
  <c r="F822" i="7"/>
  <c r="Y821" i="7"/>
  <c r="X821" i="7"/>
  <c r="W821" i="7"/>
  <c r="V821" i="7"/>
  <c r="U821" i="7"/>
  <c r="T821" i="7"/>
  <c r="S821" i="7"/>
  <c r="R821" i="7"/>
  <c r="Q821" i="7"/>
  <c r="P821" i="7"/>
  <c r="O821" i="7"/>
  <c r="N821" i="7"/>
  <c r="M821" i="7"/>
  <c r="L821" i="7"/>
  <c r="K821" i="7"/>
  <c r="J821" i="7"/>
  <c r="H820" i="8"/>
  <c r="I821" i="7"/>
  <c r="G820" i="8"/>
  <c r="H821" i="7"/>
  <c r="F820" i="8"/>
  <c r="G821" i="7"/>
  <c r="E820" i="8"/>
  <c r="F821" i="7"/>
  <c r="Y820" i="7"/>
  <c r="X820" i="7"/>
  <c r="W820" i="7"/>
  <c r="V820" i="7"/>
  <c r="U820" i="7"/>
  <c r="T820" i="7"/>
  <c r="S820" i="7"/>
  <c r="R820" i="7"/>
  <c r="Q820" i="7"/>
  <c r="P820" i="7"/>
  <c r="O820" i="7"/>
  <c r="N820" i="7"/>
  <c r="M820" i="7"/>
  <c r="L820" i="7"/>
  <c r="K820" i="7"/>
  <c r="J820" i="7"/>
  <c r="H819" i="8"/>
  <c r="I820" i="7"/>
  <c r="G819" i="8"/>
  <c r="H820" i="7"/>
  <c r="F819" i="8"/>
  <c r="G820" i="7"/>
  <c r="E819" i="8"/>
  <c r="F820" i="7"/>
  <c r="Y819" i="7"/>
  <c r="X819" i="7"/>
  <c r="W819" i="7"/>
  <c r="V819" i="7"/>
  <c r="U819" i="7"/>
  <c r="T819" i="7"/>
  <c r="S819" i="7"/>
  <c r="R819" i="7"/>
  <c r="Q819" i="7"/>
  <c r="P819" i="7"/>
  <c r="O819" i="7"/>
  <c r="N819" i="7"/>
  <c r="M819" i="7"/>
  <c r="L819" i="7"/>
  <c r="K819" i="7"/>
  <c r="J819" i="7"/>
  <c r="H818" i="8"/>
  <c r="I819" i="7"/>
  <c r="G818" i="8"/>
  <c r="H819" i="7"/>
  <c r="F818" i="8"/>
  <c r="G819" i="7"/>
  <c r="E818" i="8"/>
  <c r="F819" i="7"/>
  <c r="Y818" i="7"/>
  <c r="X818" i="7"/>
  <c r="W818" i="7"/>
  <c r="V818" i="7"/>
  <c r="U818" i="7"/>
  <c r="T818" i="7"/>
  <c r="S818" i="7"/>
  <c r="R818" i="7"/>
  <c r="Q818" i="7"/>
  <c r="P818" i="7"/>
  <c r="O818" i="7"/>
  <c r="N818" i="7"/>
  <c r="M818" i="7"/>
  <c r="L818" i="7"/>
  <c r="K818" i="7"/>
  <c r="J818" i="7"/>
  <c r="H817" i="8"/>
  <c r="I818" i="7"/>
  <c r="G817" i="8"/>
  <c r="H818" i="7"/>
  <c r="F817" i="8"/>
  <c r="G818" i="7"/>
  <c r="E817" i="8"/>
  <c r="F818" i="7"/>
  <c r="Y817" i="7"/>
  <c r="X817" i="7"/>
  <c r="W817" i="7"/>
  <c r="V817" i="7"/>
  <c r="U817" i="7"/>
  <c r="T817" i="7"/>
  <c r="S817" i="7"/>
  <c r="R817" i="7"/>
  <c r="Q817" i="7"/>
  <c r="P817" i="7"/>
  <c r="O817" i="7"/>
  <c r="N817" i="7"/>
  <c r="M817" i="7"/>
  <c r="L817" i="7"/>
  <c r="K817" i="7"/>
  <c r="J817" i="7"/>
  <c r="H816" i="8"/>
  <c r="I817" i="7"/>
  <c r="G816" i="8"/>
  <c r="H817" i="7"/>
  <c r="F816" i="8"/>
  <c r="G817" i="7"/>
  <c r="E816" i="8"/>
  <c r="F817" i="7"/>
  <c r="Y816" i="7"/>
  <c r="X816" i="7"/>
  <c r="W816" i="7"/>
  <c r="V816" i="7"/>
  <c r="U816" i="7"/>
  <c r="T816" i="7"/>
  <c r="S816" i="7"/>
  <c r="R816" i="7"/>
  <c r="Q816" i="7"/>
  <c r="P816" i="7"/>
  <c r="O816" i="7"/>
  <c r="N816" i="7"/>
  <c r="M816" i="7"/>
  <c r="L816" i="7"/>
  <c r="K816" i="7"/>
  <c r="J816" i="7"/>
  <c r="H815" i="8"/>
  <c r="I816" i="7"/>
  <c r="G815" i="8"/>
  <c r="H816" i="7"/>
  <c r="F815" i="8"/>
  <c r="G816" i="7"/>
  <c r="E815" i="8"/>
  <c r="F816" i="7"/>
  <c r="Y815" i="7"/>
  <c r="X815" i="7"/>
  <c r="W815" i="7"/>
  <c r="V815" i="7"/>
  <c r="U815" i="7"/>
  <c r="T815" i="7"/>
  <c r="S815" i="7"/>
  <c r="R815" i="7"/>
  <c r="Q815" i="7"/>
  <c r="P815" i="7"/>
  <c r="O815" i="7"/>
  <c r="N815" i="7"/>
  <c r="M815" i="7"/>
  <c r="L815" i="7"/>
  <c r="K815" i="7"/>
  <c r="J815" i="7"/>
  <c r="H814" i="8"/>
  <c r="I815" i="7"/>
  <c r="G814" i="8"/>
  <c r="H815" i="7"/>
  <c r="F814" i="8"/>
  <c r="G815" i="7"/>
  <c r="E814" i="8"/>
  <c r="F815" i="7"/>
  <c r="Y814" i="7"/>
  <c r="X814" i="7"/>
  <c r="W814" i="7"/>
  <c r="V814" i="7"/>
  <c r="U814" i="7"/>
  <c r="T814" i="7"/>
  <c r="S814" i="7"/>
  <c r="R814" i="7"/>
  <c r="Q814" i="7"/>
  <c r="P814" i="7"/>
  <c r="O814" i="7"/>
  <c r="N814" i="7"/>
  <c r="M814" i="7"/>
  <c r="L814" i="7"/>
  <c r="K814" i="7"/>
  <c r="J814" i="7"/>
  <c r="H813" i="8"/>
  <c r="I814" i="7"/>
  <c r="G813" i="8"/>
  <c r="H814" i="7"/>
  <c r="F813" i="8"/>
  <c r="G814" i="7"/>
  <c r="E813" i="8"/>
  <c r="F814" i="7"/>
  <c r="Y813" i="7"/>
  <c r="X813" i="7"/>
  <c r="W813" i="7"/>
  <c r="V813" i="7"/>
  <c r="U813" i="7"/>
  <c r="T813" i="7"/>
  <c r="S813" i="7"/>
  <c r="R813" i="7"/>
  <c r="Q813" i="7"/>
  <c r="P813" i="7"/>
  <c r="O813" i="7"/>
  <c r="N813" i="7"/>
  <c r="M813" i="7"/>
  <c r="L813" i="7"/>
  <c r="K813" i="7"/>
  <c r="J813" i="7"/>
  <c r="H812" i="8"/>
  <c r="I813" i="7"/>
  <c r="G812" i="8"/>
  <c r="H813" i="7"/>
  <c r="F812" i="8"/>
  <c r="G813" i="7"/>
  <c r="E812" i="8"/>
  <c r="F813" i="7"/>
  <c r="Y812" i="7"/>
  <c r="X812" i="7"/>
  <c r="W812" i="7"/>
  <c r="V812" i="7"/>
  <c r="U812" i="7"/>
  <c r="T812" i="7"/>
  <c r="S812" i="7"/>
  <c r="R812" i="7"/>
  <c r="Q812" i="7"/>
  <c r="P812" i="7"/>
  <c r="O812" i="7"/>
  <c r="N812" i="7"/>
  <c r="M812" i="7"/>
  <c r="L812" i="7"/>
  <c r="K812" i="7"/>
  <c r="J812" i="7"/>
  <c r="H811" i="8"/>
  <c r="I812" i="7"/>
  <c r="G811" i="8"/>
  <c r="H812" i="7"/>
  <c r="F811" i="8"/>
  <c r="G812" i="7"/>
  <c r="E811" i="8"/>
  <c r="F812" i="7"/>
  <c r="Y811" i="7"/>
  <c r="X811" i="7"/>
  <c r="W811" i="7"/>
  <c r="V811" i="7"/>
  <c r="U811" i="7"/>
  <c r="T811" i="7"/>
  <c r="S811" i="7"/>
  <c r="R811" i="7"/>
  <c r="Q811" i="7"/>
  <c r="P811" i="7"/>
  <c r="O811" i="7"/>
  <c r="N811" i="7"/>
  <c r="M811" i="7"/>
  <c r="L811" i="7"/>
  <c r="K811" i="7"/>
  <c r="J811" i="7"/>
  <c r="H810" i="8"/>
  <c r="I811" i="7"/>
  <c r="G810" i="8"/>
  <c r="H811" i="7"/>
  <c r="F810" i="8"/>
  <c r="G811" i="7"/>
  <c r="E810" i="8"/>
  <c r="F811" i="7"/>
  <c r="Y810" i="7"/>
  <c r="X810" i="7"/>
  <c r="W810" i="7"/>
  <c r="V810" i="7"/>
  <c r="U810" i="7"/>
  <c r="T810" i="7"/>
  <c r="S810" i="7"/>
  <c r="R810" i="7"/>
  <c r="Q810" i="7"/>
  <c r="P810" i="7"/>
  <c r="O810" i="7"/>
  <c r="N810" i="7"/>
  <c r="M810" i="7"/>
  <c r="L810" i="7"/>
  <c r="K810" i="7"/>
  <c r="J810" i="7"/>
  <c r="H809" i="8"/>
  <c r="I810" i="7"/>
  <c r="G809" i="8"/>
  <c r="H810" i="7"/>
  <c r="F809" i="8"/>
  <c r="G810" i="7"/>
  <c r="E809" i="8"/>
  <c r="F810" i="7"/>
  <c r="Y809" i="7"/>
  <c r="X809" i="7"/>
  <c r="W809" i="7"/>
  <c r="V809" i="7"/>
  <c r="U809" i="7"/>
  <c r="T809" i="7"/>
  <c r="S809" i="7"/>
  <c r="R809" i="7"/>
  <c r="Q809" i="7"/>
  <c r="P809" i="7"/>
  <c r="O809" i="7"/>
  <c r="N809" i="7"/>
  <c r="M809" i="7"/>
  <c r="L809" i="7"/>
  <c r="K809" i="7"/>
  <c r="J809" i="7"/>
  <c r="H808" i="8"/>
  <c r="I809" i="7"/>
  <c r="G808" i="8"/>
  <c r="H809" i="7"/>
  <c r="F808" i="8"/>
  <c r="G809" i="7"/>
  <c r="E808" i="8"/>
  <c r="F809" i="7"/>
  <c r="Y808" i="7"/>
  <c r="X808" i="7"/>
  <c r="W808" i="7"/>
  <c r="V808" i="7"/>
  <c r="U808" i="7"/>
  <c r="T808" i="7"/>
  <c r="S808" i="7"/>
  <c r="R808" i="7"/>
  <c r="Q808" i="7"/>
  <c r="P808" i="7"/>
  <c r="O808" i="7"/>
  <c r="N808" i="7"/>
  <c r="M808" i="7"/>
  <c r="L808" i="7"/>
  <c r="K808" i="7"/>
  <c r="J808" i="7"/>
  <c r="H807" i="8"/>
  <c r="I808" i="7"/>
  <c r="G807" i="8"/>
  <c r="H808" i="7"/>
  <c r="F807" i="8"/>
  <c r="G808" i="7"/>
  <c r="E807" i="8"/>
  <c r="F808" i="7"/>
  <c r="Y807" i="7"/>
  <c r="X807" i="7"/>
  <c r="W807" i="7"/>
  <c r="V807" i="7"/>
  <c r="U807" i="7"/>
  <c r="T807" i="7"/>
  <c r="S807" i="7"/>
  <c r="R807" i="7"/>
  <c r="Q807" i="7"/>
  <c r="P807" i="7"/>
  <c r="O807" i="7"/>
  <c r="N807" i="7"/>
  <c r="M807" i="7"/>
  <c r="L807" i="7"/>
  <c r="K807" i="7"/>
  <c r="J807" i="7"/>
  <c r="H806" i="8"/>
  <c r="I807" i="7"/>
  <c r="G806" i="8"/>
  <c r="H807" i="7"/>
  <c r="F806" i="8"/>
  <c r="G807" i="7"/>
  <c r="E806" i="8"/>
  <c r="F807" i="7"/>
  <c r="Y806" i="7"/>
  <c r="X806" i="7"/>
  <c r="W806" i="7"/>
  <c r="V806" i="7"/>
  <c r="U806" i="7"/>
  <c r="T806" i="7"/>
  <c r="S806" i="7"/>
  <c r="R806" i="7"/>
  <c r="Q806" i="7"/>
  <c r="P806" i="7"/>
  <c r="O806" i="7"/>
  <c r="N806" i="7"/>
  <c r="M806" i="7"/>
  <c r="L806" i="7"/>
  <c r="K806" i="7"/>
  <c r="J806" i="7"/>
  <c r="H805" i="8"/>
  <c r="I806" i="7"/>
  <c r="G805" i="8"/>
  <c r="H806" i="7"/>
  <c r="F805" i="8"/>
  <c r="G806" i="7"/>
  <c r="E805" i="8"/>
  <c r="F806" i="7"/>
  <c r="Y805" i="7"/>
  <c r="X805" i="7"/>
  <c r="W805" i="7"/>
  <c r="V805" i="7"/>
  <c r="U805" i="7"/>
  <c r="T805" i="7"/>
  <c r="S805" i="7"/>
  <c r="R805" i="7"/>
  <c r="Q805" i="7"/>
  <c r="P805" i="7"/>
  <c r="O805" i="7"/>
  <c r="N805" i="7"/>
  <c r="M805" i="7"/>
  <c r="L805" i="7"/>
  <c r="K805" i="7"/>
  <c r="J805" i="7"/>
  <c r="H804" i="8"/>
  <c r="I805" i="7"/>
  <c r="G804" i="8"/>
  <c r="H805" i="7"/>
  <c r="F804" i="8"/>
  <c r="G805" i="7"/>
  <c r="E804" i="8"/>
  <c r="F805" i="7"/>
  <c r="Y804" i="7"/>
  <c r="X804" i="7"/>
  <c r="W804" i="7"/>
  <c r="V804" i="7"/>
  <c r="U804" i="7"/>
  <c r="T804" i="7"/>
  <c r="S804" i="7"/>
  <c r="R804" i="7"/>
  <c r="Q804" i="7"/>
  <c r="P804" i="7"/>
  <c r="O804" i="7"/>
  <c r="N804" i="7"/>
  <c r="M804" i="7"/>
  <c r="L804" i="7"/>
  <c r="K804" i="7"/>
  <c r="J804" i="7"/>
  <c r="H803" i="8"/>
  <c r="I804" i="7"/>
  <c r="G803" i="8"/>
  <c r="H804" i="7"/>
  <c r="F803" i="8"/>
  <c r="G804" i="7"/>
  <c r="E803" i="8"/>
  <c r="F804" i="7"/>
  <c r="Y803" i="7"/>
  <c r="X803" i="7"/>
  <c r="W803" i="7"/>
  <c r="V803" i="7"/>
  <c r="U803" i="7"/>
  <c r="T803" i="7"/>
  <c r="S803" i="7"/>
  <c r="R803" i="7"/>
  <c r="Q803" i="7"/>
  <c r="P803" i="7"/>
  <c r="O803" i="7"/>
  <c r="N803" i="7"/>
  <c r="M803" i="7"/>
  <c r="L803" i="7"/>
  <c r="K803" i="7"/>
  <c r="J803" i="7"/>
  <c r="H802" i="8"/>
  <c r="I803" i="7"/>
  <c r="G802" i="8"/>
  <c r="H803" i="7"/>
  <c r="F802" i="8"/>
  <c r="G803" i="7"/>
  <c r="E802" i="8"/>
  <c r="F803" i="7"/>
  <c r="Y802" i="7"/>
  <c r="X802" i="7"/>
  <c r="W802" i="7"/>
  <c r="V802" i="7"/>
  <c r="U802" i="7"/>
  <c r="T802" i="7"/>
  <c r="S802" i="7"/>
  <c r="R802" i="7"/>
  <c r="Q802" i="7"/>
  <c r="P802" i="7"/>
  <c r="O802" i="7"/>
  <c r="N802" i="7"/>
  <c r="M802" i="7"/>
  <c r="L802" i="7"/>
  <c r="K802" i="7"/>
  <c r="J802" i="7"/>
  <c r="H801" i="8"/>
  <c r="I802" i="7"/>
  <c r="G801" i="8"/>
  <c r="H802" i="7"/>
  <c r="F801" i="8"/>
  <c r="G802" i="7"/>
  <c r="E801" i="8"/>
  <c r="F802" i="7"/>
  <c r="Y801" i="7"/>
  <c r="X801" i="7"/>
  <c r="W801" i="7"/>
  <c r="V801" i="7"/>
  <c r="U801" i="7"/>
  <c r="T801" i="7"/>
  <c r="S801" i="7"/>
  <c r="R801" i="7"/>
  <c r="Q801" i="7"/>
  <c r="P801" i="7"/>
  <c r="O801" i="7"/>
  <c r="N801" i="7"/>
  <c r="M801" i="7"/>
  <c r="L801" i="7"/>
  <c r="K801" i="7"/>
  <c r="J801" i="7"/>
  <c r="H800" i="8"/>
  <c r="I801" i="7"/>
  <c r="G800" i="8"/>
  <c r="H801" i="7"/>
  <c r="F800" i="8"/>
  <c r="G801" i="7"/>
  <c r="E800" i="8"/>
  <c r="F801" i="7"/>
  <c r="Y800" i="7"/>
  <c r="X800" i="7"/>
  <c r="W800" i="7"/>
  <c r="V800" i="7"/>
  <c r="U800" i="7"/>
  <c r="T800" i="7"/>
  <c r="S800" i="7"/>
  <c r="R800" i="7"/>
  <c r="Q800" i="7"/>
  <c r="P800" i="7"/>
  <c r="O800" i="7"/>
  <c r="N800" i="7"/>
  <c r="M800" i="7"/>
  <c r="L800" i="7"/>
  <c r="K800" i="7"/>
  <c r="J800" i="7"/>
  <c r="H799" i="8"/>
  <c r="I800" i="7"/>
  <c r="G799" i="8"/>
  <c r="H800" i="7"/>
  <c r="F799" i="8"/>
  <c r="G800" i="7"/>
  <c r="E799" i="8"/>
  <c r="F800" i="7"/>
  <c r="Y799" i="7"/>
  <c r="X799" i="7"/>
  <c r="W799" i="7"/>
  <c r="V799" i="7"/>
  <c r="U799" i="7"/>
  <c r="T799" i="7"/>
  <c r="S799" i="7"/>
  <c r="R799" i="7"/>
  <c r="Q799" i="7"/>
  <c r="P799" i="7"/>
  <c r="O799" i="7"/>
  <c r="N799" i="7"/>
  <c r="M799" i="7"/>
  <c r="L799" i="7"/>
  <c r="K799" i="7"/>
  <c r="J799" i="7"/>
  <c r="H798" i="8"/>
  <c r="I799" i="7"/>
  <c r="G798" i="8"/>
  <c r="H799" i="7"/>
  <c r="F798" i="8"/>
  <c r="G799" i="7"/>
  <c r="E798" i="8"/>
  <c r="F799" i="7"/>
  <c r="Y798" i="7"/>
  <c r="X798" i="7"/>
  <c r="W798" i="7"/>
  <c r="V798" i="7"/>
  <c r="U798" i="7"/>
  <c r="T798" i="7"/>
  <c r="S798" i="7"/>
  <c r="R798" i="7"/>
  <c r="Q798" i="7"/>
  <c r="P798" i="7"/>
  <c r="O798" i="7"/>
  <c r="N798" i="7"/>
  <c r="M798" i="7"/>
  <c r="L798" i="7"/>
  <c r="K798" i="7"/>
  <c r="J798" i="7"/>
  <c r="H797" i="8"/>
  <c r="I798" i="7"/>
  <c r="G797" i="8"/>
  <c r="H798" i="7"/>
  <c r="F797" i="8"/>
  <c r="G798" i="7"/>
  <c r="E797" i="8"/>
  <c r="F798" i="7"/>
  <c r="Y797" i="7"/>
  <c r="X797" i="7"/>
  <c r="W797" i="7"/>
  <c r="V797" i="7"/>
  <c r="U797" i="7"/>
  <c r="T797" i="7"/>
  <c r="S797" i="7"/>
  <c r="R797" i="7"/>
  <c r="Q797" i="7"/>
  <c r="P797" i="7"/>
  <c r="O797" i="7"/>
  <c r="N797" i="7"/>
  <c r="M797" i="7"/>
  <c r="L797" i="7"/>
  <c r="K797" i="7"/>
  <c r="J797" i="7"/>
  <c r="H796" i="8"/>
  <c r="I797" i="7"/>
  <c r="G796" i="8"/>
  <c r="H797" i="7"/>
  <c r="F796" i="8"/>
  <c r="G797" i="7"/>
  <c r="E796" i="8"/>
  <c r="F797" i="7"/>
  <c r="Y796" i="7"/>
  <c r="X796" i="7"/>
  <c r="W796" i="7"/>
  <c r="V796" i="7"/>
  <c r="U796" i="7"/>
  <c r="T796" i="7"/>
  <c r="S796" i="7"/>
  <c r="R796" i="7"/>
  <c r="Q796" i="7"/>
  <c r="P796" i="7"/>
  <c r="O796" i="7"/>
  <c r="N796" i="7"/>
  <c r="M796" i="7"/>
  <c r="L796" i="7"/>
  <c r="K796" i="7"/>
  <c r="J796" i="7"/>
  <c r="H795" i="8"/>
  <c r="I796" i="7"/>
  <c r="G795" i="8"/>
  <c r="H796" i="7"/>
  <c r="F795" i="8"/>
  <c r="G796" i="7"/>
  <c r="E795" i="8"/>
  <c r="F796" i="7"/>
  <c r="Y795" i="7"/>
  <c r="X795" i="7"/>
  <c r="W795" i="7"/>
  <c r="V795" i="7"/>
  <c r="U795" i="7"/>
  <c r="T795" i="7"/>
  <c r="S795" i="7"/>
  <c r="R795" i="7"/>
  <c r="Q795" i="7"/>
  <c r="P795" i="7"/>
  <c r="O795" i="7"/>
  <c r="N795" i="7"/>
  <c r="M795" i="7"/>
  <c r="L795" i="7"/>
  <c r="K795" i="7"/>
  <c r="J795" i="7"/>
  <c r="H794" i="8"/>
  <c r="I795" i="7"/>
  <c r="G794" i="8"/>
  <c r="H795" i="7"/>
  <c r="F794" i="8"/>
  <c r="G795" i="7"/>
  <c r="E794" i="8"/>
  <c r="F795" i="7"/>
  <c r="Y794" i="7"/>
  <c r="X794" i="7"/>
  <c r="W794" i="7"/>
  <c r="V794" i="7"/>
  <c r="U794" i="7"/>
  <c r="T794" i="7"/>
  <c r="S794" i="7"/>
  <c r="R794" i="7"/>
  <c r="Q794" i="7"/>
  <c r="P794" i="7"/>
  <c r="O794" i="7"/>
  <c r="N794" i="7"/>
  <c r="M794" i="7"/>
  <c r="L794" i="7"/>
  <c r="K794" i="7"/>
  <c r="J794" i="7"/>
  <c r="H793" i="8"/>
  <c r="I794" i="7"/>
  <c r="G793" i="8"/>
  <c r="H794" i="7"/>
  <c r="F793" i="8"/>
  <c r="G794" i="7"/>
  <c r="E793" i="8"/>
  <c r="F794" i="7"/>
  <c r="Y793" i="7"/>
  <c r="X793" i="7"/>
  <c r="W793" i="7"/>
  <c r="V793" i="7"/>
  <c r="U793" i="7"/>
  <c r="T793" i="7"/>
  <c r="S793" i="7"/>
  <c r="R793" i="7"/>
  <c r="Q793" i="7"/>
  <c r="P793" i="7"/>
  <c r="O793" i="7"/>
  <c r="N793" i="7"/>
  <c r="M793" i="7"/>
  <c r="L793" i="7"/>
  <c r="K793" i="7"/>
  <c r="J793" i="7"/>
  <c r="H792" i="8"/>
  <c r="I793" i="7"/>
  <c r="G792" i="8"/>
  <c r="H793" i="7"/>
  <c r="F792" i="8"/>
  <c r="G793" i="7"/>
  <c r="E792" i="8"/>
  <c r="F793" i="7"/>
  <c r="Y792" i="7"/>
  <c r="X792" i="7"/>
  <c r="W792" i="7"/>
  <c r="V792" i="7"/>
  <c r="U792" i="7"/>
  <c r="T792" i="7"/>
  <c r="S792" i="7"/>
  <c r="R792" i="7"/>
  <c r="Q792" i="7"/>
  <c r="P792" i="7"/>
  <c r="O792" i="7"/>
  <c r="N792" i="7"/>
  <c r="M792" i="7"/>
  <c r="L792" i="7"/>
  <c r="K792" i="7"/>
  <c r="J792" i="7"/>
  <c r="H791" i="8"/>
  <c r="I792" i="7"/>
  <c r="G791" i="8"/>
  <c r="H792" i="7"/>
  <c r="F791" i="8"/>
  <c r="G792" i="7"/>
  <c r="E791" i="8"/>
  <c r="F792" i="7"/>
  <c r="Y791" i="7"/>
  <c r="X791" i="7"/>
  <c r="W791" i="7"/>
  <c r="V791" i="7"/>
  <c r="U791" i="7"/>
  <c r="T791" i="7"/>
  <c r="S791" i="7"/>
  <c r="R791" i="7"/>
  <c r="Q791" i="7"/>
  <c r="P791" i="7"/>
  <c r="O791" i="7"/>
  <c r="N791" i="7"/>
  <c r="M791" i="7"/>
  <c r="L791" i="7"/>
  <c r="K791" i="7"/>
  <c r="J791" i="7"/>
  <c r="H790" i="8"/>
  <c r="I791" i="7"/>
  <c r="G790" i="8"/>
  <c r="H791" i="7"/>
  <c r="F790" i="8"/>
  <c r="G791" i="7"/>
  <c r="E790" i="8"/>
  <c r="F791" i="7"/>
  <c r="Y790" i="7"/>
  <c r="X790" i="7"/>
  <c r="W790" i="7"/>
  <c r="V790" i="7"/>
  <c r="U790" i="7"/>
  <c r="T790" i="7"/>
  <c r="S790" i="7"/>
  <c r="R790" i="7"/>
  <c r="Q790" i="7"/>
  <c r="P790" i="7"/>
  <c r="O790" i="7"/>
  <c r="N790" i="7"/>
  <c r="M790" i="7"/>
  <c r="L790" i="7"/>
  <c r="K790" i="7"/>
  <c r="J790" i="7"/>
  <c r="H789" i="8"/>
  <c r="I790" i="7"/>
  <c r="G789" i="8"/>
  <c r="H790" i="7"/>
  <c r="F789" i="8"/>
  <c r="G790" i="7"/>
  <c r="E789" i="8"/>
  <c r="F790" i="7"/>
  <c r="Y789" i="7"/>
  <c r="X789" i="7"/>
  <c r="W789" i="7"/>
  <c r="V789" i="7"/>
  <c r="U789" i="7"/>
  <c r="T789" i="7"/>
  <c r="S789" i="7"/>
  <c r="R789" i="7"/>
  <c r="Q789" i="7"/>
  <c r="P789" i="7"/>
  <c r="O789" i="7"/>
  <c r="N789" i="7"/>
  <c r="M789" i="7"/>
  <c r="L789" i="7"/>
  <c r="K789" i="7"/>
  <c r="J789" i="7"/>
  <c r="H788" i="8"/>
  <c r="I789" i="7"/>
  <c r="G788" i="8"/>
  <c r="H789" i="7"/>
  <c r="F788" i="8"/>
  <c r="G789" i="7"/>
  <c r="E788" i="8"/>
  <c r="F789" i="7"/>
  <c r="Y788" i="7"/>
  <c r="X788" i="7"/>
  <c r="W788" i="7"/>
  <c r="V788" i="7"/>
  <c r="U788" i="7"/>
  <c r="T788" i="7"/>
  <c r="S788" i="7"/>
  <c r="R788" i="7"/>
  <c r="Q788" i="7"/>
  <c r="P788" i="7"/>
  <c r="O788" i="7"/>
  <c r="N788" i="7"/>
  <c r="M788" i="7"/>
  <c r="L788" i="7"/>
  <c r="K788" i="7"/>
  <c r="J788" i="7"/>
  <c r="H787" i="8"/>
  <c r="I788" i="7"/>
  <c r="G787" i="8"/>
  <c r="H788" i="7"/>
  <c r="F787" i="8"/>
  <c r="G788" i="7"/>
  <c r="E787" i="8"/>
  <c r="F788" i="7"/>
  <c r="Y787" i="7"/>
  <c r="X787" i="7"/>
  <c r="W787" i="7"/>
  <c r="V787" i="7"/>
  <c r="U787" i="7"/>
  <c r="T787" i="7"/>
  <c r="S787" i="7"/>
  <c r="R787" i="7"/>
  <c r="Q787" i="7"/>
  <c r="P787" i="7"/>
  <c r="O787" i="7"/>
  <c r="N787" i="7"/>
  <c r="M787" i="7"/>
  <c r="L787" i="7"/>
  <c r="K787" i="7"/>
  <c r="J787" i="7"/>
  <c r="H786" i="8"/>
  <c r="I787" i="7"/>
  <c r="G786" i="8"/>
  <c r="H787" i="7"/>
  <c r="F786" i="8"/>
  <c r="G787" i="7"/>
  <c r="E786" i="8"/>
  <c r="F787" i="7"/>
  <c r="Y786" i="7"/>
  <c r="X786" i="7"/>
  <c r="W786" i="7"/>
  <c r="V786" i="7"/>
  <c r="U786" i="7"/>
  <c r="T786" i="7"/>
  <c r="S786" i="7"/>
  <c r="R786" i="7"/>
  <c r="Q786" i="7"/>
  <c r="P786" i="7"/>
  <c r="O786" i="7"/>
  <c r="N786" i="7"/>
  <c r="M786" i="7"/>
  <c r="L786" i="7"/>
  <c r="K786" i="7"/>
  <c r="J786" i="7"/>
  <c r="H785" i="8"/>
  <c r="I786" i="7"/>
  <c r="G785" i="8"/>
  <c r="H786" i="7"/>
  <c r="F785" i="8"/>
  <c r="G786" i="7"/>
  <c r="E785" i="8"/>
  <c r="F786" i="7"/>
  <c r="Y785" i="7"/>
  <c r="X785" i="7"/>
  <c r="W785" i="7"/>
  <c r="V785" i="7"/>
  <c r="U785" i="7"/>
  <c r="T785" i="7"/>
  <c r="S785" i="7"/>
  <c r="R785" i="7"/>
  <c r="Q785" i="7"/>
  <c r="P785" i="7"/>
  <c r="O785" i="7"/>
  <c r="N785" i="7"/>
  <c r="M785" i="7"/>
  <c r="L785" i="7"/>
  <c r="K785" i="7"/>
  <c r="J785" i="7"/>
  <c r="H784" i="8"/>
  <c r="I785" i="7"/>
  <c r="G784" i="8"/>
  <c r="H785" i="7"/>
  <c r="F784" i="8"/>
  <c r="G785" i="7"/>
  <c r="E784" i="8"/>
  <c r="F785" i="7"/>
  <c r="Y784" i="7"/>
  <c r="X784" i="7"/>
  <c r="W784" i="7"/>
  <c r="V784" i="7"/>
  <c r="U784" i="7"/>
  <c r="T784" i="7"/>
  <c r="S784" i="7"/>
  <c r="R784" i="7"/>
  <c r="Q784" i="7"/>
  <c r="P784" i="7"/>
  <c r="O784" i="7"/>
  <c r="N784" i="7"/>
  <c r="M784" i="7"/>
  <c r="L784" i="7"/>
  <c r="K784" i="7"/>
  <c r="J784" i="7"/>
  <c r="H783" i="8"/>
  <c r="I784" i="7"/>
  <c r="G783" i="8"/>
  <c r="H784" i="7"/>
  <c r="F783" i="8"/>
  <c r="G784" i="7"/>
  <c r="E783" i="8"/>
  <c r="F784" i="7"/>
  <c r="Y783" i="7"/>
  <c r="X783" i="7"/>
  <c r="W783" i="7"/>
  <c r="V783" i="7"/>
  <c r="U783" i="7"/>
  <c r="T783" i="7"/>
  <c r="S783" i="7"/>
  <c r="R783" i="7"/>
  <c r="Q783" i="7"/>
  <c r="P783" i="7"/>
  <c r="O783" i="7"/>
  <c r="N783" i="7"/>
  <c r="M783" i="7"/>
  <c r="L783" i="7"/>
  <c r="K783" i="7"/>
  <c r="J783" i="7"/>
  <c r="H782" i="8"/>
  <c r="I783" i="7"/>
  <c r="G782" i="8"/>
  <c r="H783" i="7"/>
  <c r="F782" i="8"/>
  <c r="G783" i="7"/>
  <c r="E782" i="8"/>
  <c r="F783" i="7"/>
  <c r="Y782" i="7"/>
  <c r="X782" i="7"/>
  <c r="W782" i="7"/>
  <c r="V782" i="7"/>
  <c r="U782" i="7"/>
  <c r="T782" i="7"/>
  <c r="S782" i="7"/>
  <c r="R782" i="7"/>
  <c r="Q782" i="7"/>
  <c r="P782" i="7"/>
  <c r="O782" i="7"/>
  <c r="N782" i="7"/>
  <c r="M782" i="7"/>
  <c r="L782" i="7"/>
  <c r="K782" i="7"/>
  <c r="J782" i="7"/>
  <c r="H781" i="8"/>
  <c r="I782" i="7"/>
  <c r="G781" i="8"/>
  <c r="H782" i="7"/>
  <c r="F781" i="8"/>
  <c r="G782" i="7"/>
  <c r="E781" i="8"/>
  <c r="F782" i="7"/>
  <c r="Y781" i="7"/>
  <c r="X781" i="7"/>
  <c r="W781" i="7"/>
  <c r="V781" i="7"/>
  <c r="U781" i="7"/>
  <c r="T781" i="7"/>
  <c r="S781" i="7"/>
  <c r="R781" i="7"/>
  <c r="Q781" i="7"/>
  <c r="P781" i="7"/>
  <c r="O781" i="7"/>
  <c r="N781" i="7"/>
  <c r="M781" i="7"/>
  <c r="L781" i="7"/>
  <c r="K781" i="7"/>
  <c r="J781" i="7"/>
  <c r="H780" i="8"/>
  <c r="I781" i="7"/>
  <c r="G780" i="8"/>
  <c r="H781" i="7"/>
  <c r="F780" i="8"/>
  <c r="G781" i="7"/>
  <c r="E780" i="8"/>
  <c r="F781" i="7"/>
  <c r="Y780" i="7"/>
  <c r="X780" i="7"/>
  <c r="W780" i="7"/>
  <c r="V780" i="7"/>
  <c r="U780" i="7"/>
  <c r="T780" i="7"/>
  <c r="S780" i="7"/>
  <c r="R780" i="7"/>
  <c r="Q780" i="7"/>
  <c r="P780" i="7"/>
  <c r="O780" i="7"/>
  <c r="N780" i="7"/>
  <c r="M780" i="7"/>
  <c r="L780" i="7"/>
  <c r="K780" i="7"/>
  <c r="J780" i="7"/>
  <c r="H779" i="8"/>
  <c r="I780" i="7"/>
  <c r="G779" i="8"/>
  <c r="H780" i="7"/>
  <c r="F779" i="8"/>
  <c r="G780" i="7"/>
  <c r="E779" i="8"/>
  <c r="F780" i="7"/>
  <c r="Y779" i="7"/>
  <c r="X779" i="7"/>
  <c r="W779" i="7"/>
  <c r="V779" i="7"/>
  <c r="U779" i="7"/>
  <c r="T779" i="7"/>
  <c r="S779" i="7"/>
  <c r="R779" i="7"/>
  <c r="Q779" i="7"/>
  <c r="P779" i="7"/>
  <c r="O779" i="7"/>
  <c r="N779" i="7"/>
  <c r="M779" i="7"/>
  <c r="L779" i="7"/>
  <c r="K779" i="7"/>
  <c r="J779" i="7"/>
  <c r="H778" i="8"/>
  <c r="I779" i="7"/>
  <c r="G778" i="8"/>
  <c r="H779" i="7"/>
  <c r="F778" i="8"/>
  <c r="G779" i="7"/>
  <c r="E778" i="8"/>
  <c r="F779" i="7"/>
  <c r="Y778" i="7"/>
  <c r="X778" i="7"/>
  <c r="W778" i="7"/>
  <c r="V778" i="7"/>
  <c r="U778" i="7"/>
  <c r="T778" i="7"/>
  <c r="S778" i="7"/>
  <c r="R778" i="7"/>
  <c r="Q778" i="7"/>
  <c r="P778" i="7"/>
  <c r="O778" i="7"/>
  <c r="N778" i="7"/>
  <c r="M778" i="7"/>
  <c r="L778" i="7"/>
  <c r="K778" i="7"/>
  <c r="J778" i="7"/>
  <c r="H777" i="8"/>
  <c r="I778" i="7"/>
  <c r="G777" i="8"/>
  <c r="H778" i="7"/>
  <c r="F777" i="8"/>
  <c r="G778" i="7"/>
  <c r="E777" i="8"/>
  <c r="F778" i="7"/>
  <c r="Y777" i="7"/>
  <c r="X777" i="7"/>
  <c r="W777" i="7"/>
  <c r="V777" i="7"/>
  <c r="U777" i="7"/>
  <c r="T777" i="7"/>
  <c r="S777" i="7"/>
  <c r="R777" i="7"/>
  <c r="Q777" i="7"/>
  <c r="P777" i="7"/>
  <c r="O777" i="7"/>
  <c r="N777" i="7"/>
  <c r="M777" i="7"/>
  <c r="L777" i="7"/>
  <c r="K777" i="7"/>
  <c r="J777" i="7"/>
  <c r="H776" i="8"/>
  <c r="I777" i="7"/>
  <c r="G776" i="8"/>
  <c r="H777" i="7"/>
  <c r="F776" i="8"/>
  <c r="G777" i="7"/>
  <c r="E776" i="8"/>
  <c r="F777" i="7"/>
  <c r="Y776" i="7"/>
  <c r="X776" i="7"/>
  <c r="W776" i="7"/>
  <c r="V776" i="7"/>
  <c r="U776" i="7"/>
  <c r="T776" i="7"/>
  <c r="S776" i="7"/>
  <c r="R776" i="7"/>
  <c r="Q776" i="7"/>
  <c r="P776" i="7"/>
  <c r="O776" i="7"/>
  <c r="N776" i="7"/>
  <c r="M776" i="7"/>
  <c r="L776" i="7"/>
  <c r="K776" i="7"/>
  <c r="J776" i="7"/>
  <c r="H775" i="8"/>
  <c r="I776" i="7"/>
  <c r="G775" i="8"/>
  <c r="H776" i="7"/>
  <c r="F775" i="8"/>
  <c r="G776" i="7"/>
  <c r="E775" i="8"/>
  <c r="F776" i="7"/>
  <c r="Y775" i="7"/>
  <c r="X775" i="7"/>
  <c r="W775" i="7"/>
  <c r="V775" i="7"/>
  <c r="U775" i="7"/>
  <c r="T775" i="7"/>
  <c r="S775" i="7"/>
  <c r="R775" i="7"/>
  <c r="Q775" i="7"/>
  <c r="P775" i="7"/>
  <c r="O775" i="7"/>
  <c r="N775" i="7"/>
  <c r="M775" i="7"/>
  <c r="L775" i="7"/>
  <c r="K775" i="7"/>
  <c r="J775" i="7"/>
  <c r="H774" i="8"/>
  <c r="I775" i="7"/>
  <c r="G774" i="8"/>
  <c r="H775" i="7"/>
  <c r="F774" i="8"/>
  <c r="G775" i="7"/>
  <c r="E774" i="8"/>
  <c r="F775" i="7"/>
  <c r="Y774" i="7"/>
  <c r="X774" i="7"/>
  <c r="W774" i="7"/>
  <c r="V774" i="7"/>
  <c r="U774" i="7"/>
  <c r="T774" i="7"/>
  <c r="S774" i="7"/>
  <c r="R774" i="7"/>
  <c r="Q774" i="7"/>
  <c r="P774" i="7"/>
  <c r="O774" i="7"/>
  <c r="N774" i="7"/>
  <c r="M774" i="7"/>
  <c r="L774" i="7"/>
  <c r="K774" i="7"/>
  <c r="J774" i="7"/>
  <c r="H773" i="8"/>
  <c r="I774" i="7"/>
  <c r="G773" i="8"/>
  <c r="H774" i="7"/>
  <c r="F773" i="8"/>
  <c r="G774" i="7"/>
  <c r="E773" i="8"/>
  <c r="F774" i="7"/>
  <c r="Y773" i="7"/>
  <c r="X773" i="7"/>
  <c r="W773" i="7"/>
  <c r="V773" i="7"/>
  <c r="U773" i="7"/>
  <c r="T773" i="7"/>
  <c r="S773" i="7"/>
  <c r="R773" i="7"/>
  <c r="Q773" i="7"/>
  <c r="P773" i="7"/>
  <c r="O773" i="7"/>
  <c r="N773" i="7"/>
  <c r="M773" i="7"/>
  <c r="L773" i="7"/>
  <c r="K773" i="7"/>
  <c r="J773" i="7"/>
  <c r="H772" i="8"/>
  <c r="I773" i="7"/>
  <c r="G772" i="8"/>
  <c r="H773" i="7"/>
  <c r="F772" i="8"/>
  <c r="G773" i="7"/>
  <c r="E772" i="8"/>
  <c r="F773" i="7"/>
  <c r="Y772" i="7"/>
  <c r="X772" i="7"/>
  <c r="W772" i="7"/>
  <c r="V772" i="7"/>
  <c r="U772" i="7"/>
  <c r="T772" i="7"/>
  <c r="S772" i="7"/>
  <c r="R772" i="7"/>
  <c r="Q772" i="7"/>
  <c r="P772" i="7"/>
  <c r="O772" i="7"/>
  <c r="N772" i="7"/>
  <c r="M772" i="7"/>
  <c r="L772" i="7"/>
  <c r="K772" i="7"/>
  <c r="J772" i="7"/>
  <c r="H771" i="8"/>
  <c r="I772" i="7"/>
  <c r="G771" i="8"/>
  <c r="H772" i="7"/>
  <c r="F771" i="8"/>
  <c r="G772" i="7"/>
  <c r="E771" i="8"/>
  <c r="F772" i="7"/>
  <c r="Y771" i="7"/>
  <c r="X771" i="7"/>
  <c r="W771" i="7"/>
  <c r="V771" i="7"/>
  <c r="U771" i="7"/>
  <c r="T771" i="7"/>
  <c r="S771" i="7"/>
  <c r="R771" i="7"/>
  <c r="Q771" i="7"/>
  <c r="P771" i="7"/>
  <c r="O771" i="7"/>
  <c r="N771" i="7"/>
  <c r="M771" i="7"/>
  <c r="L771" i="7"/>
  <c r="K771" i="7"/>
  <c r="J771" i="7"/>
  <c r="H770" i="8"/>
  <c r="I771" i="7"/>
  <c r="G770" i="8"/>
  <c r="H771" i="7"/>
  <c r="F770" i="8"/>
  <c r="G771" i="7"/>
  <c r="E770" i="8"/>
  <c r="F771" i="7"/>
  <c r="Y770" i="7"/>
  <c r="X770" i="7"/>
  <c r="W770" i="7"/>
  <c r="V770" i="7"/>
  <c r="U770" i="7"/>
  <c r="T770" i="7"/>
  <c r="S770" i="7"/>
  <c r="R770" i="7"/>
  <c r="Q770" i="7"/>
  <c r="P770" i="7"/>
  <c r="O770" i="7"/>
  <c r="N770" i="7"/>
  <c r="M770" i="7"/>
  <c r="L770" i="7"/>
  <c r="K770" i="7"/>
  <c r="J770" i="7"/>
  <c r="H769" i="8"/>
  <c r="I770" i="7"/>
  <c r="G769" i="8"/>
  <c r="H770" i="7"/>
  <c r="F769" i="8"/>
  <c r="G770" i="7"/>
  <c r="E769" i="8"/>
  <c r="F770" i="7"/>
  <c r="Y769" i="7"/>
  <c r="X769" i="7"/>
  <c r="W769" i="7"/>
  <c r="V769" i="7"/>
  <c r="U769" i="7"/>
  <c r="T769" i="7"/>
  <c r="S769" i="7"/>
  <c r="R769" i="7"/>
  <c r="Q769" i="7"/>
  <c r="P769" i="7"/>
  <c r="O769" i="7"/>
  <c r="N769" i="7"/>
  <c r="M769" i="7"/>
  <c r="L769" i="7"/>
  <c r="K769" i="7"/>
  <c r="J769" i="7"/>
  <c r="H768" i="8"/>
  <c r="I769" i="7"/>
  <c r="G768" i="8"/>
  <c r="H769" i="7"/>
  <c r="F768" i="8"/>
  <c r="G769" i="7"/>
  <c r="E768" i="8"/>
  <c r="F769" i="7"/>
  <c r="Y768" i="7"/>
  <c r="X768" i="7"/>
  <c r="W768" i="7"/>
  <c r="V768" i="7"/>
  <c r="U768" i="7"/>
  <c r="T768" i="7"/>
  <c r="S768" i="7"/>
  <c r="R768" i="7"/>
  <c r="Q768" i="7"/>
  <c r="P768" i="7"/>
  <c r="O768" i="7"/>
  <c r="N768" i="7"/>
  <c r="M768" i="7"/>
  <c r="L768" i="7"/>
  <c r="K768" i="7"/>
  <c r="J768" i="7"/>
  <c r="H767" i="8"/>
  <c r="I768" i="7"/>
  <c r="G767" i="8"/>
  <c r="H768" i="7"/>
  <c r="F767" i="8"/>
  <c r="G768" i="7"/>
  <c r="E767" i="8"/>
  <c r="F768" i="7"/>
  <c r="Y767" i="7"/>
  <c r="X767" i="7"/>
  <c r="W767" i="7"/>
  <c r="V767" i="7"/>
  <c r="U767" i="7"/>
  <c r="T767" i="7"/>
  <c r="S767" i="7"/>
  <c r="R767" i="7"/>
  <c r="Q767" i="7"/>
  <c r="P767" i="7"/>
  <c r="O767" i="7"/>
  <c r="N767" i="7"/>
  <c r="M767" i="7"/>
  <c r="L767" i="7"/>
  <c r="K767" i="7"/>
  <c r="J767" i="7"/>
  <c r="H766" i="8"/>
  <c r="I767" i="7"/>
  <c r="G766" i="8"/>
  <c r="H767" i="7"/>
  <c r="F766" i="8"/>
  <c r="G767" i="7"/>
  <c r="E766" i="8"/>
  <c r="F767" i="7"/>
  <c r="Y766" i="7"/>
  <c r="X766" i="7"/>
  <c r="W766" i="7"/>
  <c r="V766" i="7"/>
  <c r="U766" i="7"/>
  <c r="T766" i="7"/>
  <c r="S766" i="7"/>
  <c r="R766" i="7"/>
  <c r="Q766" i="7"/>
  <c r="P766" i="7"/>
  <c r="O766" i="7"/>
  <c r="N766" i="7"/>
  <c r="M766" i="7"/>
  <c r="L766" i="7"/>
  <c r="K766" i="7"/>
  <c r="J766" i="7"/>
  <c r="H765" i="8"/>
  <c r="I766" i="7"/>
  <c r="G765" i="8"/>
  <c r="H766" i="7"/>
  <c r="F765" i="8"/>
  <c r="G766" i="7"/>
  <c r="E765" i="8"/>
  <c r="F766" i="7"/>
  <c r="Y765" i="7"/>
  <c r="X765" i="7"/>
  <c r="W765" i="7"/>
  <c r="V765" i="7"/>
  <c r="U765" i="7"/>
  <c r="T765" i="7"/>
  <c r="S765" i="7"/>
  <c r="R765" i="7"/>
  <c r="Q765" i="7"/>
  <c r="P765" i="7"/>
  <c r="O765" i="7"/>
  <c r="N765" i="7"/>
  <c r="M765" i="7"/>
  <c r="L765" i="7"/>
  <c r="K765" i="7"/>
  <c r="J765" i="7"/>
  <c r="H764" i="8"/>
  <c r="I765" i="7"/>
  <c r="G764" i="8"/>
  <c r="H765" i="7"/>
  <c r="F764" i="8"/>
  <c r="G765" i="7"/>
  <c r="E764" i="8"/>
  <c r="F765" i="7"/>
  <c r="Y764" i="7"/>
  <c r="X764" i="7"/>
  <c r="W764" i="7"/>
  <c r="V764" i="7"/>
  <c r="U764" i="7"/>
  <c r="T764" i="7"/>
  <c r="S764" i="7"/>
  <c r="R764" i="7"/>
  <c r="Q764" i="7"/>
  <c r="P764" i="7"/>
  <c r="O764" i="7"/>
  <c r="N764" i="7"/>
  <c r="M764" i="7"/>
  <c r="L764" i="7"/>
  <c r="K764" i="7"/>
  <c r="J764" i="7"/>
  <c r="H763" i="8"/>
  <c r="I764" i="7"/>
  <c r="G763" i="8"/>
  <c r="H764" i="7"/>
  <c r="F763" i="8"/>
  <c r="G764" i="7"/>
  <c r="E763" i="8"/>
  <c r="F764" i="7"/>
  <c r="Y763" i="7"/>
  <c r="X763" i="7"/>
  <c r="W763" i="7"/>
  <c r="V763" i="7"/>
  <c r="U763" i="7"/>
  <c r="T763" i="7"/>
  <c r="S763" i="7"/>
  <c r="R763" i="7"/>
  <c r="Q763" i="7"/>
  <c r="P763" i="7"/>
  <c r="O763" i="7"/>
  <c r="N763" i="7"/>
  <c r="M763" i="7"/>
  <c r="L763" i="7"/>
  <c r="K763" i="7"/>
  <c r="J763" i="7"/>
  <c r="H762" i="8"/>
  <c r="I763" i="7"/>
  <c r="G762" i="8"/>
  <c r="H763" i="7"/>
  <c r="F762" i="8"/>
  <c r="G763" i="7"/>
  <c r="E762" i="8"/>
  <c r="F763" i="7"/>
  <c r="Y762" i="7"/>
  <c r="X762" i="7"/>
  <c r="W762" i="7"/>
  <c r="V762" i="7"/>
  <c r="U762" i="7"/>
  <c r="T762" i="7"/>
  <c r="S762" i="7"/>
  <c r="R762" i="7"/>
  <c r="Q762" i="7"/>
  <c r="P762" i="7"/>
  <c r="O762" i="7"/>
  <c r="N762" i="7"/>
  <c r="M762" i="7"/>
  <c r="L762" i="7"/>
  <c r="K762" i="7"/>
  <c r="J762" i="7"/>
  <c r="H761" i="8"/>
  <c r="I762" i="7"/>
  <c r="G761" i="8"/>
  <c r="H762" i="7"/>
  <c r="F761" i="8"/>
  <c r="G762" i="7"/>
  <c r="E761" i="8"/>
  <c r="F762" i="7"/>
  <c r="Y761" i="7"/>
  <c r="X761" i="7"/>
  <c r="W761" i="7"/>
  <c r="V761" i="7"/>
  <c r="U761" i="7"/>
  <c r="T761" i="7"/>
  <c r="S761" i="7"/>
  <c r="R761" i="7"/>
  <c r="Q761" i="7"/>
  <c r="P761" i="7"/>
  <c r="O761" i="7"/>
  <c r="N761" i="7"/>
  <c r="M761" i="7"/>
  <c r="L761" i="7"/>
  <c r="K761" i="7"/>
  <c r="J761" i="7"/>
  <c r="H760" i="8"/>
  <c r="I761" i="7"/>
  <c r="G760" i="8"/>
  <c r="H761" i="7"/>
  <c r="F760" i="8"/>
  <c r="G761" i="7"/>
  <c r="E760" i="8"/>
  <c r="F761" i="7"/>
  <c r="Y760" i="7"/>
  <c r="X760" i="7"/>
  <c r="W760" i="7"/>
  <c r="V760" i="7"/>
  <c r="U760" i="7"/>
  <c r="T760" i="7"/>
  <c r="S760" i="7"/>
  <c r="R760" i="7"/>
  <c r="Q760" i="7"/>
  <c r="P760" i="7"/>
  <c r="O760" i="7"/>
  <c r="N760" i="7"/>
  <c r="M760" i="7"/>
  <c r="L760" i="7"/>
  <c r="K760" i="7"/>
  <c r="J760" i="7"/>
  <c r="H759" i="8"/>
  <c r="I760" i="7"/>
  <c r="G759" i="8"/>
  <c r="H760" i="7"/>
  <c r="F759" i="8"/>
  <c r="G760" i="7"/>
  <c r="E759" i="8"/>
  <c r="F760" i="7"/>
  <c r="Y759" i="7"/>
  <c r="X759" i="7"/>
  <c r="W759" i="7"/>
  <c r="V759" i="7"/>
  <c r="U759" i="7"/>
  <c r="T759" i="7"/>
  <c r="S759" i="7"/>
  <c r="R759" i="7"/>
  <c r="Q759" i="7"/>
  <c r="P759" i="7"/>
  <c r="O759" i="7"/>
  <c r="N759" i="7"/>
  <c r="M759" i="7"/>
  <c r="L759" i="7"/>
  <c r="K759" i="7"/>
  <c r="J759" i="7"/>
  <c r="H758" i="8"/>
  <c r="I759" i="7"/>
  <c r="G758" i="8"/>
  <c r="H759" i="7"/>
  <c r="F758" i="8"/>
  <c r="G759" i="7"/>
  <c r="E758" i="8"/>
  <c r="F759" i="7"/>
  <c r="Y758" i="7"/>
  <c r="X758" i="7"/>
  <c r="W758" i="7"/>
  <c r="V758" i="7"/>
  <c r="U758" i="7"/>
  <c r="T758" i="7"/>
  <c r="S758" i="7"/>
  <c r="R758" i="7"/>
  <c r="Q758" i="7"/>
  <c r="P758" i="7"/>
  <c r="O758" i="7"/>
  <c r="N758" i="7"/>
  <c r="M758" i="7"/>
  <c r="L758" i="7"/>
  <c r="K758" i="7"/>
  <c r="J758" i="7"/>
  <c r="H757" i="8"/>
  <c r="I758" i="7"/>
  <c r="G757" i="8"/>
  <c r="H758" i="7"/>
  <c r="F757" i="8"/>
  <c r="G758" i="7"/>
  <c r="E757" i="8"/>
  <c r="F758" i="7"/>
  <c r="Y757" i="7"/>
  <c r="X757" i="7"/>
  <c r="W757" i="7"/>
  <c r="V757" i="7"/>
  <c r="U757" i="7"/>
  <c r="T757" i="7"/>
  <c r="S757" i="7"/>
  <c r="R757" i="7"/>
  <c r="Q757" i="7"/>
  <c r="P757" i="7"/>
  <c r="O757" i="7"/>
  <c r="N757" i="7"/>
  <c r="M757" i="7"/>
  <c r="L757" i="7"/>
  <c r="K757" i="7"/>
  <c r="J757" i="7"/>
  <c r="H756" i="8"/>
  <c r="I757" i="7"/>
  <c r="G756" i="8"/>
  <c r="H757" i="7"/>
  <c r="F756" i="8"/>
  <c r="G757" i="7"/>
  <c r="E756" i="8"/>
  <c r="F757" i="7"/>
  <c r="Y756" i="7"/>
  <c r="X756" i="7"/>
  <c r="W756" i="7"/>
  <c r="V756" i="7"/>
  <c r="U756" i="7"/>
  <c r="T756" i="7"/>
  <c r="S756" i="7"/>
  <c r="R756" i="7"/>
  <c r="Q756" i="7"/>
  <c r="P756" i="7"/>
  <c r="O756" i="7"/>
  <c r="N756" i="7"/>
  <c r="M756" i="7"/>
  <c r="L756" i="7"/>
  <c r="K756" i="7"/>
  <c r="J756" i="7"/>
  <c r="H755" i="8"/>
  <c r="I756" i="7"/>
  <c r="G755" i="8"/>
  <c r="H756" i="7"/>
  <c r="F755" i="8"/>
  <c r="G756" i="7"/>
  <c r="E755" i="8"/>
  <c r="F756" i="7"/>
  <c r="Y755" i="7"/>
  <c r="X755" i="7"/>
  <c r="W755" i="7"/>
  <c r="V755" i="7"/>
  <c r="U755" i="7"/>
  <c r="T755" i="7"/>
  <c r="S755" i="7"/>
  <c r="R755" i="7"/>
  <c r="Q755" i="7"/>
  <c r="P755" i="7"/>
  <c r="O755" i="7"/>
  <c r="N755" i="7"/>
  <c r="M755" i="7"/>
  <c r="L755" i="7"/>
  <c r="K755" i="7"/>
  <c r="J755" i="7"/>
  <c r="H754" i="8"/>
  <c r="I755" i="7"/>
  <c r="G754" i="8"/>
  <c r="H755" i="7"/>
  <c r="F754" i="8"/>
  <c r="G755" i="7"/>
  <c r="E754" i="8"/>
  <c r="F755" i="7"/>
  <c r="Y754" i="7"/>
  <c r="X754" i="7"/>
  <c r="W754" i="7"/>
  <c r="V754" i="7"/>
  <c r="U754" i="7"/>
  <c r="T754" i="7"/>
  <c r="S754" i="7"/>
  <c r="R754" i="7"/>
  <c r="Q754" i="7"/>
  <c r="P754" i="7"/>
  <c r="O754" i="7"/>
  <c r="N754" i="7"/>
  <c r="M754" i="7"/>
  <c r="L754" i="7"/>
  <c r="K754" i="7"/>
  <c r="J754" i="7"/>
  <c r="H753" i="8"/>
  <c r="I754" i="7"/>
  <c r="G753" i="8"/>
  <c r="H754" i="7"/>
  <c r="F753" i="8"/>
  <c r="G754" i="7"/>
  <c r="E753" i="8"/>
  <c r="F754" i="7"/>
  <c r="Y753" i="7"/>
  <c r="X753" i="7"/>
  <c r="W753" i="7"/>
  <c r="V753" i="7"/>
  <c r="U753" i="7"/>
  <c r="T753" i="7"/>
  <c r="S753" i="7"/>
  <c r="R753" i="7"/>
  <c r="Q753" i="7"/>
  <c r="P753" i="7"/>
  <c r="O753" i="7"/>
  <c r="N753" i="7"/>
  <c r="M753" i="7"/>
  <c r="L753" i="7"/>
  <c r="K753" i="7"/>
  <c r="J753" i="7"/>
  <c r="H752" i="8"/>
  <c r="I753" i="7"/>
  <c r="G752" i="8"/>
  <c r="H753" i="7"/>
  <c r="F752" i="8"/>
  <c r="G753" i="7"/>
  <c r="E752" i="8"/>
  <c r="F753" i="7"/>
  <c r="Y752" i="7"/>
  <c r="X752" i="7"/>
  <c r="W752" i="7"/>
  <c r="V752" i="7"/>
  <c r="U752" i="7"/>
  <c r="T752" i="7"/>
  <c r="S752" i="7"/>
  <c r="R752" i="7"/>
  <c r="Q752" i="7"/>
  <c r="P752" i="7"/>
  <c r="O752" i="7"/>
  <c r="N752" i="7"/>
  <c r="M752" i="7"/>
  <c r="L752" i="7"/>
  <c r="K752" i="7"/>
  <c r="J752" i="7"/>
  <c r="H751" i="8"/>
  <c r="I752" i="7"/>
  <c r="G751" i="8"/>
  <c r="H752" i="7"/>
  <c r="F751" i="8"/>
  <c r="G752" i="7"/>
  <c r="E751" i="8"/>
  <c r="F752" i="7"/>
  <c r="Y751" i="7"/>
  <c r="X751" i="7"/>
  <c r="W751" i="7"/>
  <c r="V751" i="7"/>
  <c r="U751" i="7"/>
  <c r="T751" i="7"/>
  <c r="S751" i="7"/>
  <c r="R751" i="7"/>
  <c r="Q751" i="7"/>
  <c r="P751" i="7"/>
  <c r="O751" i="7"/>
  <c r="N751" i="7"/>
  <c r="M751" i="7"/>
  <c r="L751" i="7"/>
  <c r="K751" i="7"/>
  <c r="J751" i="7"/>
  <c r="H750" i="8"/>
  <c r="I751" i="7"/>
  <c r="G750" i="8"/>
  <c r="H751" i="7"/>
  <c r="F750" i="8"/>
  <c r="G751" i="7"/>
  <c r="E750" i="8"/>
  <c r="F751" i="7"/>
  <c r="Y750" i="7"/>
  <c r="X750" i="7"/>
  <c r="W750" i="7"/>
  <c r="V750" i="7"/>
  <c r="U750" i="7"/>
  <c r="T750" i="7"/>
  <c r="S750" i="7"/>
  <c r="R750" i="7"/>
  <c r="Q750" i="7"/>
  <c r="P750" i="7"/>
  <c r="O750" i="7"/>
  <c r="N750" i="7"/>
  <c r="M750" i="7"/>
  <c r="L750" i="7"/>
  <c r="K750" i="7"/>
  <c r="J750" i="7"/>
  <c r="H749" i="8"/>
  <c r="I750" i="7"/>
  <c r="G749" i="8"/>
  <c r="H750" i="7"/>
  <c r="F749" i="8"/>
  <c r="G750" i="7"/>
  <c r="E749" i="8"/>
  <c r="F750" i="7"/>
  <c r="Y749" i="7"/>
  <c r="X749" i="7"/>
  <c r="W749" i="7"/>
  <c r="V749" i="7"/>
  <c r="U749" i="7"/>
  <c r="T749" i="7"/>
  <c r="S749" i="7"/>
  <c r="R749" i="7"/>
  <c r="Q749" i="7"/>
  <c r="P749" i="7"/>
  <c r="O749" i="7"/>
  <c r="N749" i="7"/>
  <c r="M749" i="7"/>
  <c r="L749" i="7"/>
  <c r="K749" i="7"/>
  <c r="J749" i="7"/>
  <c r="H748" i="8"/>
  <c r="I749" i="7"/>
  <c r="G748" i="8"/>
  <c r="H749" i="7"/>
  <c r="F748" i="8"/>
  <c r="G749" i="7"/>
  <c r="E748" i="8"/>
  <c r="F749" i="7"/>
  <c r="Y748" i="7"/>
  <c r="X748" i="7"/>
  <c r="W748" i="7"/>
  <c r="V748" i="7"/>
  <c r="U748" i="7"/>
  <c r="T748" i="7"/>
  <c r="S748" i="7"/>
  <c r="R748" i="7"/>
  <c r="Q748" i="7"/>
  <c r="P748" i="7"/>
  <c r="O748" i="7"/>
  <c r="N748" i="7"/>
  <c r="M748" i="7"/>
  <c r="L748" i="7"/>
  <c r="K748" i="7"/>
  <c r="J748" i="7"/>
  <c r="H747" i="8"/>
  <c r="I748" i="7"/>
  <c r="G747" i="8"/>
  <c r="H748" i="7"/>
  <c r="F747" i="8"/>
  <c r="G748" i="7"/>
  <c r="E747" i="8"/>
  <c r="F748" i="7"/>
  <c r="Y747" i="7"/>
  <c r="X747" i="7"/>
  <c r="W747" i="7"/>
  <c r="V747" i="7"/>
  <c r="U747" i="7"/>
  <c r="T747" i="7"/>
  <c r="S747" i="7"/>
  <c r="R747" i="7"/>
  <c r="Q747" i="7"/>
  <c r="P747" i="7"/>
  <c r="O747" i="7"/>
  <c r="N747" i="7"/>
  <c r="M747" i="7"/>
  <c r="L747" i="7"/>
  <c r="K747" i="7"/>
  <c r="J747" i="7"/>
  <c r="H746" i="8"/>
  <c r="I747" i="7"/>
  <c r="G746" i="8"/>
  <c r="H747" i="7"/>
  <c r="F746" i="8"/>
  <c r="G747" i="7"/>
  <c r="E746" i="8"/>
  <c r="F747" i="7"/>
  <c r="Y746" i="7"/>
  <c r="X746" i="7"/>
  <c r="W746" i="7"/>
  <c r="V746" i="7"/>
  <c r="U746" i="7"/>
  <c r="T746" i="7"/>
  <c r="S746" i="7"/>
  <c r="R746" i="7"/>
  <c r="Q746" i="7"/>
  <c r="P746" i="7"/>
  <c r="O746" i="7"/>
  <c r="N746" i="7"/>
  <c r="M746" i="7"/>
  <c r="L746" i="7"/>
  <c r="K746" i="7"/>
  <c r="J746" i="7"/>
  <c r="H745" i="8"/>
  <c r="I746" i="7"/>
  <c r="G745" i="8"/>
  <c r="H746" i="7"/>
  <c r="F745" i="8"/>
  <c r="G746" i="7"/>
  <c r="E745" i="8"/>
  <c r="F746" i="7"/>
  <c r="Y745" i="7"/>
  <c r="X745" i="7"/>
  <c r="W745" i="7"/>
  <c r="V745" i="7"/>
  <c r="U745" i="7"/>
  <c r="T745" i="7"/>
  <c r="S745" i="7"/>
  <c r="R745" i="7"/>
  <c r="Q745" i="7"/>
  <c r="P745" i="7"/>
  <c r="O745" i="7"/>
  <c r="N745" i="7"/>
  <c r="M745" i="7"/>
  <c r="L745" i="7"/>
  <c r="K745" i="7"/>
  <c r="J745" i="7"/>
  <c r="H744" i="8"/>
  <c r="I745" i="7"/>
  <c r="G744" i="8"/>
  <c r="H745" i="7"/>
  <c r="F744" i="8"/>
  <c r="G745" i="7"/>
  <c r="E744" i="8"/>
  <c r="F745" i="7"/>
  <c r="Y744" i="7"/>
  <c r="X744" i="7"/>
  <c r="W744" i="7"/>
  <c r="V744" i="7"/>
  <c r="U744" i="7"/>
  <c r="T744" i="7"/>
  <c r="S744" i="7"/>
  <c r="R744" i="7"/>
  <c r="Q744" i="7"/>
  <c r="P744" i="7"/>
  <c r="O744" i="7"/>
  <c r="N744" i="7"/>
  <c r="M744" i="7"/>
  <c r="L744" i="7"/>
  <c r="K744" i="7"/>
  <c r="J744" i="7"/>
  <c r="H743" i="8"/>
  <c r="I744" i="7"/>
  <c r="G743" i="8"/>
  <c r="H744" i="7"/>
  <c r="F743" i="8"/>
  <c r="G744" i="7"/>
  <c r="E743" i="8"/>
  <c r="F744" i="7"/>
  <c r="Y743" i="7"/>
  <c r="X743" i="7"/>
  <c r="W743" i="7"/>
  <c r="V743" i="7"/>
  <c r="U743" i="7"/>
  <c r="T743" i="7"/>
  <c r="S743" i="7"/>
  <c r="R743" i="7"/>
  <c r="Q743" i="7"/>
  <c r="P743" i="7"/>
  <c r="O743" i="7"/>
  <c r="N743" i="7"/>
  <c r="M743" i="7"/>
  <c r="L743" i="7"/>
  <c r="K743" i="7"/>
  <c r="J743" i="7"/>
  <c r="H742" i="8"/>
  <c r="I743" i="7"/>
  <c r="G742" i="8"/>
  <c r="H743" i="7"/>
  <c r="F742" i="8"/>
  <c r="G743" i="7"/>
  <c r="E742" i="8"/>
  <c r="F743" i="7"/>
  <c r="Y742" i="7"/>
  <c r="X742" i="7"/>
  <c r="W742" i="7"/>
  <c r="V742" i="7"/>
  <c r="U742" i="7"/>
  <c r="T742" i="7"/>
  <c r="S742" i="7"/>
  <c r="R742" i="7"/>
  <c r="Q742" i="7"/>
  <c r="P742" i="7"/>
  <c r="O742" i="7"/>
  <c r="N742" i="7"/>
  <c r="M742" i="7"/>
  <c r="L742" i="7"/>
  <c r="K742" i="7"/>
  <c r="J742" i="7"/>
  <c r="H741" i="8"/>
  <c r="I742" i="7"/>
  <c r="G741" i="8"/>
  <c r="H742" i="7"/>
  <c r="F741" i="8"/>
  <c r="G742" i="7"/>
  <c r="E741" i="8"/>
  <c r="F742" i="7"/>
  <c r="Y741" i="7"/>
  <c r="X741" i="7"/>
  <c r="W741" i="7"/>
  <c r="V741" i="7"/>
  <c r="U741" i="7"/>
  <c r="T741" i="7"/>
  <c r="S741" i="7"/>
  <c r="R741" i="7"/>
  <c r="Q741" i="7"/>
  <c r="P741" i="7"/>
  <c r="O741" i="7"/>
  <c r="N741" i="7"/>
  <c r="M741" i="7"/>
  <c r="L741" i="7"/>
  <c r="K741" i="7"/>
  <c r="J741" i="7"/>
  <c r="H740" i="8"/>
  <c r="I741" i="7"/>
  <c r="G740" i="8"/>
  <c r="H741" i="7"/>
  <c r="F740" i="8"/>
  <c r="G741" i="7"/>
  <c r="E740" i="8"/>
  <c r="F741" i="7"/>
  <c r="Y740" i="7"/>
  <c r="X740" i="7"/>
  <c r="W740" i="7"/>
  <c r="V740" i="7"/>
  <c r="U740" i="7"/>
  <c r="T740" i="7"/>
  <c r="S740" i="7"/>
  <c r="R740" i="7"/>
  <c r="Q740" i="7"/>
  <c r="P740" i="7"/>
  <c r="O740" i="7"/>
  <c r="N740" i="7"/>
  <c r="M740" i="7"/>
  <c r="L740" i="7"/>
  <c r="K740" i="7"/>
  <c r="J740" i="7"/>
  <c r="H739" i="8"/>
  <c r="I740" i="7"/>
  <c r="G739" i="8"/>
  <c r="H740" i="7"/>
  <c r="F739" i="8"/>
  <c r="G740" i="7"/>
  <c r="E739" i="8"/>
  <c r="F740" i="7"/>
  <c r="Y739" i="7"/>
  <c r="X739" i="7"/>
  <c r="W739" i="7"/>
  <c r="V739" i="7"/>
  <c r="U739" i="7"/>
  <c r="T739" i="7"/>
  <c r="S739" i="7"/>
  <c r="R739" i="7"/>
  <c r="Q739" i="7"/>
  <c r="P739" i="7"/>
  <c r="O739" i="7"/>
  <c r="N739" i="7"/>
  <c r="M739" i="7"/>
  <c r="L739" i="7"/>
  <c r="K739" i="7"/>
  <c r="J739" i="7"/>
  <c r="H738" i="8"/>
  <c r="I739" i="7"/>
  <c r="G738" i="8"/>
  <c r="H739" i="7"/>
  <c r="F738" i="8"/>
  <c r="G739" i="7"/>
  <c r="E738" i="8"/>
  <c r="F739" i="7"/>
  <c r="Y738" i="7"/>
  <c r="X738" i="7"/>
  <c r="W738" i="7"/>
  <c r="V738" i="7"/>
  <c r="U738" i="7"/>
  <c r="T738" i="7"/>
  <c r="S738" i="7"/>
  <c r="R738" i="7"/>
  <c r="Q738" i="7"/>
  <c r="P738" i="7"/>
  <c r="O738" i="7"/>
  <c r="N738" i="7"/>
  <c r="M738" i="7"/>
  <c r="L738" i="7"/>
  <c r="K738" i="7"/>
  <c r="J738" i="7"/>
  <c r="H737" i="8"/>
  <c r="I738" i="7"/>
  <c r="G737" i="8"/>
  <c r="H738" i="7"/>
  <c r="F737" i="8"/>
  <c r="G738" i="7"/>
  <c r="E737" i="8"/>
  <c r="F738" i="7"/>
  <c r="Y737" i="7"/>
  <c r="X737" i="7"/>
  <c r="W737" i="7"/>
  <c r="V737" i="7"/>
  <c r="U737" i="7"/>
  <c r="T737" i="7"/>
  <c r="S737" i="7"/>
  <c r="R737" i="7"/>
  <c r="Q737" i="7"/>
  <c r="P737" i="7"/>
  <c r="O737" i="7"/>
  <c r="N737" i="7"/>
  <c r="M737" i="7"/>
  <c r="L737" i="7"/>
  <c r="K737" i="7"/>
  <c r="J737" i="7"/>
  <c r="H736" i="8"/>
  <c r="I737" i="7"/>
  <c r="G736" i="8"/>
  <c r="H737" i="7"/>
  <c r="F736" i="8"/>
  <c r="G737" i="7"/>
  <c r="E736" i="8"/>
  <c r="F737" i="7"/>
  <c r="Y736" i="7"/>
  <c r="X736" i="7"/>
  <c r="W736" i="7"/>
  <c r="V736" i="7"/>
  <c r="U736" i="7"/>
  <c r="T736" i="7"/>
  <c r="S736" i="7"/>
  <c r="R736" i="7"/>
  <c r="Q736" i="7"/>
  <c r="P736" i="7"/>
  <c r="O736" i="7"/>
  <c r="N736" i="7"/>
  <c r="M736" i="7"/>
  <c r="L736" i="7"/>
  <c r="K736" i="7"/>
  <c r="J736" i="7"/>
  <c r="H735" i="8"/>
  <c r="I736" i="7"/>
  <c r="G735" i="8"/>
  <c r="H736" i="7"/>
  <c r="F735" i="8"/>
  <c r="G736" i="7"/>
  <c r="E735" i="8"/>
  <c r="F736" i="7"/>
  <c r="Y735" i="7"/>
  <c r="X735" i="7"/>
  <c r="W735" i="7"/>
  <c r="V735" i="7"/>
  <c r="U735" i="7"/>
  <c r="T735" i="7"/>
  <c r="S735" i="7"/>
  <c r="R735" i="7"/>
  <c r="Q735" i="7"/>
  <c r="P735" i="7"/>
  <c r="O735" i="7"/>
  <c r="N735" i="7"/>
  <c r="M735" i="7"/>
  <c r="L735" i="7"/>
  <c r="K735" i="7"/>
  <c r="J735" i="7"/>
  <c r="H734" i="8"/>
  <c r="I735" i="7"/>
  <c r="G734" i="8"/>
  <c r="H735" i="7"/>
  <c r="F734" i="8"/>
  <c r="G735" i="7"/>
  <c r="E734" i="8"/>
  <c r="F735" i="7"/>
  <c r="Y734" i="7"/>
  <c r="X734" i="7"/>
  <c r="W734" i="7"/>
  <c r="V734" i="7"/>
  <c r="U734" i="7"/>
  <c r="T734" i="7"/>
  <c r="S734" i="7"/>
  <c r="R734" i="7"/>
  <c r="Q734" i="7"/>
  <c r="P734" i="7"/>
  <c r="O734" i="7"/>
  <c r="N734" i="7"/>
  <c r="M734" i="7"/>
  <c r="L734" i="7"/>
  <c r="K734" i="7"/>
  <c r="J734" i="7"/>
  <c r="H733" i="8"/>
  <c r="I734" i="7"/>
  <c r="G733" i="8"/>
  <c r="H734" i="7"/>
  <c r="F733" i="8"/>
  <c r="G734" i="7"/>
  <c r="E733" i="8"/>
  <c r="F734" i="7"/>
  <c r="Y733" i="7"/>
  <c r="X733" i="7"/>
  <c r="W733" i="7"/>
  <c r="V733" i="7"/>
  <c r="U733" i="7"/>
  <c r="T733" i="7"/>
  <c r="S733" i="7"/>
  <c r="R733" i="7"/>
  <c r="Q733" i="7"/>
  <c r="P733" i="7"/>
  <c r="O733" i="7"/>
  <c r="N733" i="7"/>
  <c r="M733" i="7"/>
  <c r="L733" i="7"/>
  <c r="K733" i="7"/>
  <c r="J733" i="7"/>
  <c r="H732" i="8"/>
  <c r="I733" i="7"/>
  <c r="G732" i="8"/>
  <c r="H733" i="7"/>
  <c r="F732" i="8"/>
  <c r="G733" i="7"/>
  <c r="E732" i="8"/>
  <c r="F733" i="7"/>
  <c r="Y732" i="7"/>
  <c r="X732" i="7"/>
  <c r="W732" i="7"/>
  <c r="V732" i="7"/>
  <c r="U732" i="7"/>
  <c r="T732" i="7"/>
  <c r="S732" i="7"/>
  <c r="R732" i="7"/>
  <c r="Q732" i="7"/>
  <c r="P732" i="7"/>
  <c r="O732" i="7"/>
  <c r="N732" i="7"/>
  <c r="M732" i="7"/>
  <c r="L732" i="7"/>
  <c r="K732" i="7"/>
  <c r="J732" i="7"/>
  <c r="H731" i="8"/>
  <c r="I732" i="7"/>
  <c r="G731" i="8"/>
  <c r="H732" i="7"/>
  <c r="F731" i="8"/>
  <c r="G732" i="7"/>
  <c r="E731" i="8"/>
  <c r="F732" i="7"/>
  <c r="Y731" i="7"/>
  <c r="X731" i="7"/>
  <c r="W731" i="7"/>
  <c r="V731" i="7"/>
  <c r="U731" i="7"/>
  <c r="T731" i="7"/>
  <c r="S731" i="7"/>
  <c r="R731" i="7"/>
  <c r="Q731" i="7"/>
  <c r="P731" i="7"/>
  <c r="O731" i="7"/>
  <c r="N731" i="7"/>
  <c r="M731" i="7"/>
  <c r="L731" i="7"/>
  <c r="K731" i="7"/>
  <c r="J731" i="7"/>
  <c r="H730" i="8"/>
  <c r="I731" i="7"/>
  <c r="G730" i="8"/>
  <c r="H731" i="7"/>
  <c r="F730" i="8"/>
  <c r="G731" i="7"/>
  <c r="E730" i="8"/>
  <c r="F731" i="7"/>
  <c r="Y730" i="7"/>
  <c r="X730" i="7"/>
  <c r="W730" i="7"/>
  <c r="V730" i="7"/>
  <c r="U730" i="7"/>
  <c r="T730" i="7"/>
  <c r="S730" i="7"/>
  <c r="R730" i="7"/>
  <c r="Q730" i="7"/>
  <c r="P730" i="7"/>
  <c r="O730" i="7"/>
  <c r="N730" i="7"/>
  <c r="M730" i="7"/>
  <c r="L730" i="7"/>
  <c r="K730" i="7"/>
  <c r="J730" i="7"/>
  <c r="H729" i="8"/>
  <c r="I730" i="7"/>
  <c r="G729" i="8"/>
  <c r="H730" i="7"/>
  <c r="F729" i="8"/>
  <c r="G730" i="7"/>
  <c r="E729" i="8"/>
  <c r="F730" i="7"/>
  <c r="Y729" i="7"/>
  <c r="X729" i="7"/>
  <c r="W729" i="7"/>
  <c r="V729" i="7"/>
  <c r="U729" i="7"/>
  <c r="T729" i="7"/>
  <c r="S729" i="7"/>
  <c r="R729" i="7"/>
  <c r="Q729" i="7"/>
  <c r="P729" i="7"/>
  <c r="O729" i="7"/>
  <c r="N729" i="7"/>
  <c r="M729" i="7"/>
  <c r="L729" i="7"/>
  <c r="K729" i="7"/>
  <c r="J729" i="7"/>
  <c r="H728" i="8"/>
  <c r="I729" i="7"/>
  <c r="G728" i="8"/>
  <c r="H729" i="7"/>
  <c r="F728" i="8"/>
  <c r="G729" i="7"/>
  <c r="E728" i="8"/>
  <c r="F729" i="7"/>
  <c r="Y728" i="7"/>
  <c r="X728" i="7"/>
  <c r="W728" i="7"/>
  <c r="V728" i="7"/>
  <c r="U728" i="7"/>
  <c r="T728" i="7"/>
  <c r="S728" i="7"/>
  <c r="R728" i="7"/>
  <c r="Q728" i="7"/>
  <c r="P728" i="7"/>
  <c r="O728" i="7"/>
  <c r="N728" i="7"/>
  <c r="M728" i="7"/>
  <c r="L728" i="7"/>
  <c r="K728" i="7"/>
  <c r="J728" i="7"/>
  <c r="H727" i="8"/>
  <c r="I728" i="7"/>
  <c r="G727" i="8"/>
  <c r="H728" i="7"/>
  <c r="F727" i="8"/>
  <c r="G728" i="7"/>
  <c r="E727" i="8"/>
  <c r="F728" i="7"/>
  <c r="Y727" i="7"/>
  <c r="X727" i="7"/>
  <c r="W727" i="7"/>
  <c r="V727" i="7"/>
  <c r="U727" i="7"/>
  <c r="T727" i="7"/>
  <c r="S727" i="7"/>
  <c r="R727" i="7"/>
  <c r="Q727" i="7"/>
  <c r="P727" i="7"/>
  <c r="O727" i="7"/>
  <c r="N727" i="7"/>
  <c r="M727" i="7"/>
  <c r="L727" i="7"/>
  <c r="K727" i="7"/>
  <c r="J727" i="7"/>
  <c r="H726" i="8"/>
  <c r="I727" i="7"/>
  <c r="G726" i="8"/>
  <c r="H727" i="7"/>
  <c r="F726" i="8"/>
  <c r="G727" i="7"/>
  <c r="E726" i="8"/>
  <c r="F727" i="7"/>
  <c r="Y726" i="7"/>
  <c r="X726" i="7"/>
  <c r="W726" i="7"/>
  <c r="V726" i="7"/>
  <c r="U726" i="7"/>
  <c r="T726" i="7"/>
  <c r="S726" i="7"/>
  <c r="R726" i="7"/>
  <c r="Q726" i="7"/>
  <c r="P726" i="7"/>
  <c r="O726" i="7"/>
  <c r="N726" i="7"/>
  <c r="M726" i="7"/>
  <c r="L726" i="7"/>
  <c r="K726" i="7"/>
  <c r="J726" i="7"/>
  <c r="H725" i="8"/>
  <c r="I726" i="7"/>
  <c r="G725" i="8"/>
  <c r="H726" i="7"/>
  <c r="F725" i="8"/>
  <c r="G726" i="7"/>
  <c r="E725" i="8"/>
  <c r="F726" i="7"/>
  <c r="Y725" i="7"/>
  <c r="X725" i="7"/>
  <c r="W725" i="7"/>
  <c r="V725" i="7"/>
  <c r="U725" i="7"/>
  <c r="T725" i="7"/>
  <c r="S725" i="7"/>
  <c r="R725" i="7"/>
  <c r="Q725" i="7"/>
  <c r="P725" i="7"/>
  <c r="O725" i="7"/>
  <c r="N725" i="7"/>
  <c r="M725" i="7"/>
  <c r="L725" i="7"/>
  <c r="K725" i="7"/>
  <c r="J725" i="7"/>
  <c r="H724" i="8"/>
  <c r="I725" i="7"/>
  <c r="G724" i="8"/>
  <c r="H725" i="7"/>
  <c r="F724" i="8"/>
  <c r="G725" i="7"/>
  <c r="E724" i="8"/>
  <c r="F725" i="7"/>
  <c r="Y724" i="7"/>
  <c r="X724" i="7"/>
  <c r="W724" i="7"/>
  <c r="V724" i="7"/>
  <c r="U724" i="7"/>
  <c r="T724" i="7"/>
  <c r="S724" i="7"/>
  <c r="R724" i="7"/>
  <c r="Q724" i="7"/>
  <c r="P724" i="7"/>
  <c r="O724" i="7"/>
  <c r="N724" i="7"/>
  <c r="M724" i="7"/>
  <c r="L724" i="7"/>
  <c r="K724" i="7"/>
  <c r="J724" i="7"/>
  <c r="H723" i="8"/>
  <c r="I724" i="7"/>
  <c r="G723" i="8"/>
  <c r="H724" i="7"/>
  <c r="F723" i="8"/>
  <c r="G724" i="7"/>
  <c r="E723" i="8"/>
  <c r="F724" i="7"/>
  <c r="Y723" i="7"/>
  <c r="X723" i="7"/>
  <c r="W723" i="7"/>
  <c r="V723" i="7"/>
  <c r="U723" i="7"/>
  <c r="T723" i="7"/>
  <c r="S723" i="7"/>
  <c r="R723" i="7"/>
  <c r="Q723" i="7"/>
  <c r="P723" i="7"/>
  <c r="O723" i="7"/>
  <c r="N723" i="7"/>
  <c r="M723" i="7"/>
  <c r="L723" i="7"/>
  <c r="K723" i="7"/>
  <c r="J723" i="7"/>
  <c r="H722" i="8"/>
  <c r="I723" i="7"/>
  <c r="G722" i="8"/>
  <c r="H723" i="7"/>
  <c r="F722" i="8"/>
  <c r="G723" i="7"/>
  <c r="E722" i="8"/>
  <c r="F723" i="7"/>
  <c r="Y722" i="7"/>
  <c r="X722" i="7"/>
  <c r="W722" i="7"/>
  <c r="V722" i="7"/>
  <c r="U722" i="7"/>
  <c r="T722" i="7"/>
  <c r="S722" i="7"/>
  <c r="R722" i="7"/>
  <c r="Q722" i="7"/>
  <c r="P722" i="7"/>
  <c r="O722" i="7"/>
  <c r="N722" i="7"/>
  <c r="M722" i="7"/>
  <c r="L722" i="7"/>
  <c r="K722" i="7"/>
  <c r="J722" i="7"/>
  <c r="H721" i="8"/>
  <c r="I722" i="7"/>
  <c r="G721" i="8"/>
  <c r="H722" i="7"/>
  <c r="F721" i="8"/>
  <c r="G722" i="7"/>
  <c r="E721" i="8"/>
  <c r="F722" i="7"/>
  <c r="Y721" i="7"/>
  <c r="X721" i="7"/>
  <c r="W721" i="7"/>
  <c r="V721" i="7"/>
  <c r="U721" i="7"/>
  <c r="T721" i="7"/>
  <c r="S721" i="7"/>
  <c r="R721" i="7"/>
  <c r="Q721" i="7"/>
  <c r="P721" i="7"/>
  <c r="O721" i="7"/>
  <c r="N721" i="7"/>
  <c r="M721" i="7"/>
  <c r="L721" i="7"/>
  <c r="K721" i="7"/>
  <c r="J721" i="7"/>
  <c r="H720" i="8"/>
  <c r="I721" i="7"/>
  <c r="G720" i="8"/>
  <c r="H721" i="7"/>
  <c r="F720" i="8"/>
  <c r="G721" i="7"/>
  <c r="E720" i="8"/>
  <c r="F721" i="7"/>
  <c r="Y720" i="7"/>
  <c r="X720" i="7"/>
  <c r="W720" i="7"/>
  <c r="V720" i="7"/>
  <c r="U720" i="7"/>
  <c r="T720" i="7"/>
  <c r="S720" i="7"/>
  <c r="R720" i="7"/>
  <c r="Q720" i="7"/>
  <c r="P720" i="7"/>
  <c r="O720" i="7"/>
  <c r="N720" i="7"/>
  <c r="M720" i="7"/>
  <c r="L720" i="7"/>
  <c r="K720" i="7"/>
  <c r="J720" i="7"/>
  <c r="H719" i="8"/>
  <c r="I720" i="7"/>
  <c r="G719" i="8"/>
  <c r="H720" i="7"/>
  <c r="F719" i="8"/>
  <c r="G720" i="7"/>
  <c r="E719" i="8"/>
  <c r="F720" i="7"/>
  <c r="Y719" i="7"/>
  <c r="X719" i="7"/>
  <c r="W719" i="7"/>
  <c r="V719" i="7"/>
  <c r="U719" i="7"/>
  <c r="T719" i="7"/>
  <c r="S719" i="7"/>
  <c r="R719" i="7"/>
  <c r="Q719" i="7"/>
  <c r="P719" i="7"/>
  <c r="O719" i="7"/>
  <c r="N719" i="7"/>
  <c r="M719" i="7"/>
  <c r="L719" i="7"/>
  <c r="K719" i="7"/>
  <c r="J719" i="7"/>
  <c r="H718" i="8"/>
  <c r="I719" i="7"/>
  <c r="G718" i="8"/>
  <c r="H719" i="7"/>
  <c r="F718" i="8"/>
  <c r="G719" i="7"/>
  <c r="E718" i="8"/>
  <c r="F719" i="7"/>
  <c r="Y718" i="7"/>
  <c r="X718" i="7"/>
  <c r="W718" i="7"/>
  <c r="V718" i="7"/>
  <c r="U718" i="7"/>
  <c r="T718" i="7"/>
  <c r="S718" i="7"/>
  <c r="R718" i="7"/>
  <c r="Q718" i="7"/>
  <c r="P718" i="7"/>
  <c r="O718" i="7"/>
  <c r="N718" i="7"/>
  <c r="M718" i="7"/>
  <c r="L718" i="7"/>
  <c r="K718" i="7"/>
  <c r="J718" i="7"/>
  <c r="H717" i="8"/>
  <c r="I718" i="7"/>
  <c r="G717" i="8"/>
  <c r="H718" i="7"/>
  <c r="F717" i="8"/>
  <c r="G718" i="7"/>
  <c r="E717" i="8"/>
  <c r="F718" i="7"/>
  <c r="Y717" i="7"/>
  <c r="X717" i="7"/>
  <c r="W717" i="7"/>
  <c r="V717" i="7"/>
  <c r="U717" i="7"/>
  <c r="T717" i="7"/>
  <c r="S717" i="7"/>
  <c r="R717" i="7"/>
  <c r="Q717" i="7"/>
  <c r="P717" i="7"/>
  <c r="O717" i="7"/>
  <c r="N717" i="7"/>
  <c r="M717" i="7"/>
  <c r="L717" i="7"/>
  <c r="K717" i="7"/>
  <c r="J717" i="7"/>
  <c r="H716" i="8"/>
  <c r="I717" i="7"/>
  <c r="G716" i="8"/>
  <c r="H717" i="7"/>
  <c r="F716" i="8"/>
  <c r="G717" i="7"/>
  <c r="E716" i="8"/>
  <c r="F717" i="7"/>
  <c r="Y716" i="7"/>
  <c r="X716" i="7"/>
  <c r="W716" i="7"/>
  <c r="V716" i="7"/>
  <c r="U716" i="7"/>
  <c r="T716" i="7"/>
  <c r="S716" i="7"/>
  <c r="R716" i="7"/>
  <c r="Q716" i="7"/>
  <c r="P716" i="7"/>
  <c r="O716" i="7"/>
  <c r="N716" i="7"/>
  <c r="M716" i="7"/>
  <c r="L716" i="7"/>
  <c r="K716" i="7"/>
  <c r="J716" i="7"/>
  <c r="H715" i="8"/>
  <c r="I716" i="7"/>
  <c r="G715" i="8"/>
  <c r="H716" i="7"/>
  <c r="F715" i="8"/>
  <c r="G716" i="7"/>
  <c r="E715" i="8"/>
  <c r="F716" i="7"/>
  <c r="Y715" i="7"/>
  <c r="X715" i="7"/>
  <c r="W715" i="7"/>
  <c r="V715" i="7"/>
  <c r="U715" i="7"/>
  <c r="T715" i="7"/>
  <c r="S715" i="7"/>
  <c r="R715" i="7"/>
  <c r="Q715" i="7"/>
  <c r="P715" i="7"/>
  <c r="O715" i="7"/>
  <c r="N715" i="7"/>
  <c r="M715" i="7"/>
  <c r="L715" i="7"/>
  <c r="K715" i="7"/>
  <c r="J715" i="7"/>
  <c r="H714" i="8"/>
  <c r="I715" i="7"/>
  <c r="G714" i="8"/>
  <c r="H715" i="7"/>
  <c r="F714" i="8"/>
  <c r="G715" i="7"/>
  <c r="E714" i="8"/>
  <c r="F715" i="7"/>
  <c r="Y714" i="7"/>
  <c r="X714" i="7"/>
  <c r="W714" i="7"/>
  <c r="V714" i="7"/>
  <c r="U714" i="7"/>
  <c r="T714" i="7"/>
  <c r="S714" i="7"/>
  <c r="R714" i="7"/>
  <c r="Q714" i="7"/>
  <c r="P714" i="7"/>
  <c r="O714" i="7"/>
  <c r="N714" i="7"/>
  <c r="M714" i="7"/>
  <c r="L714" i="7"/>
  <c r="K714" i="7"/>
  <c r="J714" i="7"/>
  <c r="H713" i="8"/>
  <c r="I714" i="7"/>
  <c r="G713" i="8"/>
  <c r="H714" i="7"/>
  <c r="F713" i="8"/>
  <c r="G714" i="7"/>
  <c r="E713" i="8"/>
  <c r="F714" i="7"/>
  <c r="Y713" i="7"/>
  <c r="X713" i="7"/>
  <c r="W713" i="7"/>
  <c r="V713" i="7"/>
  <c r="U713" i="7"/>
  <c r="T713" i="7"/>
  <c r="S713" i="7"/>
  <c r="R713" i="7"/>
  <c r="Q713" i="7"/>
  <c r="P713" i="7"/>
  <c r="O713" i="7"/>
  <c r="N713" i="7"/>
  <c r="M713" i="7"/>
  <c r="L713" i="7"/>
  <c r="K713" i="7"/>
  <c r="J713" i="7"/>
  <c r="H712" i="8"/>
  <c r="I713" i="7"/>
  <c r="G712" i="8"/>
  <c r="H713" i="7"/>
  <c r="F712" i="8"/>
  <c r="G713" i="7"/>
  <c r="E712" i="8"/>
  <c r="F713" i="7"/>
  <c r="Y712" i="7"/>
  <c r="X712" i="7"/>
  <c r="W712" i="7"/>
  <c r="V712" i="7"/>
  <c r="U712" i="7"/>
  <c r="T712" i="7"/>
  <c r="S712" i="7"/>
  <c r="R712" i="7"/>
  <c r="Q712" i="7"/>
  <c r="P712" i="7"/>
  <c r="O712" i="7"/>
  <c r="N712" i="7"/>
  <c r="M712" i="7"/>
  <c r="L712" i="7"/>
  <c r="K712" i="7"/>
  <c r="J712" i="7"/>
  <c r="H711" i="8"/>
  <c r="I712" i="7"/>
  <c r="G711" i="8"/>
  <c r="H712" i="7"/>
  <c r="F711" i="8"/>
  <c r="G712" i="7"/>
  <c r="E711" i="8"/>
  <c r="F712" i="7"/>
  <c r="Y711" i="7"/>
  <c r="X711" i="7"/>
  <c r="W711" i="7"/>
  <c r="V711" i="7"/>
  <c r="U711" i="7"/>
  <c r="T711" i="7"/>
  <c r="S711" i="7"/>
  <c r="R711" i="7"/>
  <c r="Q711" i="7"/>
  <c r="P711" i="7"/>
  <c r="O711" i="7"/>
  <c r="N711" i="7"/>
  <c r="M711" i="7"/>
  <c r="L711" i="7"/>
  <c r="K711" i="7"/>
  <c r="J711" i="7"/>
  <c r="H710" i="8"/>
  <c r="I711" i="7"/>
  <c r="G710" i="8"/>
  <c r="H711" i="7"/>
  <c r="F710" i="8"/>
  <c r="G711" i="7"/>
  <c r="E710" i="8"/>
  <c r="F711" i="7"/>
  <c r="Y710" i="7"/>
  <c r="X710" i="7"/>
  <c r="W710" i="7"/>
  <c r="V710" i="7"/>
  <c r="U710" i="7"/>
  <c r="T710" i="7"/>
  <c r="S710" i="7"/>
  <c r="R710" i="7"/>
  <c r="Q710" i="7"/>
  <c r="P710" i="7"/>
  <c r="O710" i="7"/>
  <c r="N710" i="7"/>
  <c r="M710" i="7"/>
  <c r="L710" i="7"/>
  <c r="K710" i="7"/>
  <c r="J710" i="7"/>
  <c r="H709" i="8"/>
  <c r="I710" i="7"/>
  <c r="G709" i="8"/>
  <c r="H710" i="7"/>
  <c r="F709" i="8"/>
  <c r="G710" i="7"/>
  <c r="E709" i="8"/>
  <c r="F710" i="7"/>
  <c r="Y709" i="7"/>
  <c r="X709" i="7"/>
  <c r="W709" i="7"/>
  <c r="V709" i="7"/>
  <c r="U709" i="7"/>
  <c r="T709" i="7"/>
  <c r="S709" i="7"/>
  <c r="R709" i="7"/>
  <c r="Q709" i="7"/>
  <c r="P709" i="7"/>
  <c r="O709" i="7"/>
  <c r="N709" i="7"/>
  <c r="M709" i="7"/>
  <c r="L709" i="7"/>
  <c r="K709" i="7"/>
  <c r="J709" i="7"/>
  <c r="H708" i="8"/>
  <c r="I709" i="7"/>
  <c r="G708" i="8"/>
  <c r="H709" i="7"/>
  <c r="F708" i="8"/>
  <c r="G709" i="7"/>
  <c r="E708" i="8"/>
  <c r="F709" i="7"/>
  <c r="Y708" i="7"/>
  <c r="X708" i="7"/>
  <c r="W708" i="7"/>
  <c r="V708" i="7"/>
  <c r="U708" i="7"/>
  <c r="T708" i="7"/>
  <c r="S708" i="7"/>
  <c r="R708" i="7"/>
  <c r="Q708" i="7"/>
  <c r="P708" i="7"/>
  <c r="O708" i="7"/>
  <c r="N708" i="7"/>
  <c r="M708" i="7"/>
  <c r="L708" i="7"/>
  <c r="K708" i="7"/>
  <c r="J708" i="7"/>
  <c r="H707" i="8"/>
  <c r="I708" i="7"/>
  <c r="G707" i="8"/>
  <c r="H708" i="7"/>
  <c r="F707" i="8"/>
  <c r="G708" i="7"/>
  <c r="E707" i="8"/>
  <c r="F708" i="7"/>
  <c r="Y707" i="7"/>
  <c r="X707" i="7"/>
  <c r="W707" i="7"/>
  <c r="V707" i="7"/>
  <c r="U707" i="7"/>
  <c r="T707" i="7"/>
  <c r="S707" i="7"/>
  <c r="R707" i="7"/>
  <c r="Q707" i="7"/>
  <c r="P707" i="7"/>
  <c r="O707" i="7"/>
  <c r="N707" i="7"/>
  <c r="M707" i="7"/>
  <c r="L707" i="7"/>
  <c r="K707" i="7"/>
  <c r="J707" i="7"/>
  <c r="H706" i="8"/>
  <c r="I707" i="7"/>
  <c r="G706" i="8"/>
  <c r="H707" i="7"/>
  <c r="F706" i="8"/>
  <c r="G707" i="7"/>
  <c r="E706" i="8"/>
  <c r="F707" i="7"/>
  <c r="Y706" i="7"/>
  <c r="X706" i="7"/>
  <c r="W706" i="7"/>
  <c r="V706" i="7"/>
  <c r="U706" i="7"/>
  <c r="T706" i="7"/>
  <c r="S706" i="7"/>
  <c r="R706" i="7"/>
  <c r="Q706" i="7"/>
  <c r="P706" i="7"/>
  <c r="O706" i="7"/>
  <c r="N706" i="7"/>
  <c r="M706" i="7"/>
  <c r="L706" i="7"/>
  <c r="K706" i="7"/>
  <c r="J706" i="7"/>
  <c r="H705" i="8"/>
  <c r="I706" i="7"/>
  <c r="G705" i="8"/>
  <c r="H706" i="7"/>
  <c r="F705" i="8"/>
  <c r="G706" i="7"/>
  <c r="E705" i="8"/>
  <c r="F706" i="7"/>
  <c r="Y705" i="7"/>
  <c r="X705" i="7"/>
  <c r="W705" i="7"/>
  <c r="V705" i="7"/>
  <c r="U705" i="7"/>
  <c r="T705" i="7"/>
  <c r="S705" i="7"/>
  <c r="R705" i="7"/>
  <c r="Q705" i="7"/>
  <c r="P705" i="7"/>
  <c r="O705" i="7"/>
  <c r="N705" i="7"/>
  <c r="M705" i="7"/>
  <c r="L705" i="7"/>
  <c r="K705" i="7"/>
  <c r="J705" i="7"/>
  <c r="H704" i="8"/>
  <c r="I705" i="7"/>
  <c r="G704" i="8"/>
  <c r="H705" i="7"/>
  <c r="F704" i="8"/>
  <c r="G705" i="7"/>
  <c r="E704" i="8"/>
  <c r="F705" i="7"/>
  <c r="Y704" i="7"/>
  <c r="X704" i="7"/>
  <c r="W704" i="7"/>
  <c r="V704" i="7"/>
  <c r="U704" i="7"/>
  <c r="T704" i="7"/>
  <c r="S704" i="7"/>
  <c r="R704" i="7"/>
  <c r="Q704" i="7"/>
  <c r="P704" i="7"/>
  <c r="O704" i="7"/>
  <c r="N704" i="7"/>
  <c r="M704" i="7"/>
  <c r="L704" i="7"/>
  <c r="K704" i="7"/>
  <c r="J704" i="7"/>
  <c r="H703" i="8"/>
  <c r="I704" i="7"/>
  <c r="G703" i="8"/>
  <c r="H704" i="7"/>
  <c r="F703" i="8"/>
  <c r="G704" i="7"/>
  <c r="E703" i="8"/>
  <c r="F704" i="7"/>
  <c r="Y703" i="7"/>
  <c r="X703" i="7"/>
  <c r="W703" i="7"/>
  <c r="V703" i="7"/>
  <c r="U703" i="7"/>
  <c r="T703" i="7"/>
  <c r="S703" i="7"/>
  <c r="R703" i="7"/>
  <c r="Q703" i="7"/>
  <c r="P703" i="7"/>
  <c r="O703" i="7"/>
  <c r="N703" i="7"/>
  <c r="M703" i="7"/>
  <c r="L703" i="7"/>
  <c r="K703" i="7"/>
  <c r="J703" i="7"/>
  <c r="H702" i="8"/>
  <c r="I703" i="7"/>
  <c r="G702" i="8"/>
  <c r="H703" i="7"/>
  <c r="F702" i="8"/>
  <c r="G703" i="7"/>
  <c r="E702" i="8"/>
  <c r="F703" i="7"/>
  <c r="Y702" i="7"/>
  <c r="X702" i="7"/>
  <c r="W702" i="7"/>
  <c r="V702" i="7"/>
  <c r="U702" i="7"/>
  <c r="T702" i="7"/>
  <c r="S702" i="7"/>
  <c r="R702" i="7"/>
  <c r="Q702" i="7"/>
  <c r="P702" i="7"/>
  <c r="O702" i="7"/>
  <c r="N702" i="7"/>
  <c r="M702" i="7"/>
  <c r="L702" i="7"/>
  <c r="K702" i="7"/>
  <c r="J702" i="7"/>
  <c r="H701" i="8"/>
  <c r="I702" i="7"/>
  <c r="G701" i="8"/>
  <c r="H702" i="7"/>
  <c r="F701" i="8"/>
  <c r="G702" i="7"/>
  <c r="E701" i="8"/>
  <c r="F702" i="7"/>
  <c r="Y701" i="7"/>
  <c r="X701" i="7"/>
  <c r="W701" i="7"/>
  <c r="V701" i="7"/>
  <c r="U701" i="7"/>
  <c r="T701" i="7"/>
  <c r="S701" i="7"/>
  <c r="R701" i="7"/>
  <c r="Q701" i="7"/>
  <c r="P701" i="7"/>
  <c r="O701" i="7"/>
  <c r="N701" i="7"/>
  <c r="M701" i="7"/>
  <c r="L701" i="7"/>
  <c r="K701" i="7"/>
  <c r="J701" i="7"/>
  <c r="H700" i="8"/>
  <c r="I701" i="7"/>
  <c r="G700" i="8"/>
  <c r="H701" i="7"/>
  <c r="F700" i="8"/>
  <c r="G701" i="7"/>
  <c r="E700" i="8"/>
  <c r="F701" i="7"/>
  <c r="Y700" i="7"/>
  <c r="X700" i="7"/>
  <c r="W700" i="7"/>
  <c r="V700" i="7"/>
  <c r="U700" i="7"/>
  <c r="T700" i="7"/>
  <c r="S700" i="7"/>
  <c r="R700" i="7"/>
  <c r="Q700" i="7"/>
  <c r="P700" i="7"/>
  <c r="O700" i="7"/>
  <c r="N700" i="7"/>
  <c r="M700" i="7"/>
  <c r="L700" i="7"/>
  <c r="K700" i="7"/>
  <c r="J700" i="7"/>
  <c r="H699" i="8"/>
  <c r="I700" i="7"/>
  <c r="G699" i="8"/>
  <c r="H700" i="7"/>
  <c r="F699" i="8"/>
  <c r="G700" i="7"/>
  <c r="E699" i="8"/>
  <c r="F700" i="7"/>
  <c r="Y699" i="7"/>
  <c r="X699" i="7"/>
  <c r="W699" i="7"/>
  <c r="V699" i="7"/>
  <c r="U699" i="7"/>
  <c r="T699" i="7"/>
  <c r="S699" i="7"/>
  <c r="R699" i="7"/>
  <c r="Q699" i="7"/>
  <c r="P699" i="7"/>
  <c r="O699" i="7"/>
  <c r="N699" i="7"/>
  <c r="M699" i="7"/>
  <c r="L699" i="7"/>
  <c r="K699" i="7"/>
  <c r="J699" i="7"/>
  <c r="H698" i="8"/>
  <c r="I699" i="7"/>
  <c r="G698" i="8"/>
  <c r="H699" i="7"/>
  <c r="F698" i="8"/>
  <c r="G699" i="7"/>
  <c r="E698" i="8"/>
  <c r="F699" i="7"/>
  <c r="Y698" i="7"/>
  <c r="X698" i="7"/>
  <c r="W698" i="7"/>
  <c r="V698" i="7"/>
  <c r="U698" i="7"/>
  <c r="T698" i="7"/>
  <c r="S698" i="7"/>
  <c r="R698" i="7"/>
  <c r="Q698" i="7"/>
  <c r="P698" i="7"/>
  <c r="O698" i="7"/>
  <c r="N698" i="7"/>
  <c r="M698" i="7"/>
  <c r="L698" i="7"/>
  <c r="K698" i="7"/>
  <c r="J698" i="7"/>
  <c r="H697" i="8"/>
  <c r="I698" i="7"/>
  <c r="G697" i="8"/>
  <c r="H698" i="7"/>
  <c r="F697" i="8"/>
  <c r="G698" i="7"/>
  <c r="E697" i="8"/>
  <c r="F698" i="7"/>
  <c r="Y697" i="7"/>
  <c r="X697" i="7"/>
  <c r="W697" i="7"/>
  <c r="V697" i="7"/>
  <c r="U697" i="7"/>
  <c r="T697" i="7"/>
  <c r="S697" i="7"/>
  <c r="R697" i="7"/>
  <c r="Q697" i="7"/>
  <c r="P697" i="7"/>
  <c r="O697" i="7"/>
  <c r="N697" i="7"/>
  <c r="M697" i="7"/>
  <c r="L697" i="7"/>
  <c r="K697" i="7"/>
  <c r="J697" i="7"/>
  <c r="H696" i="8"/>
  <c r="I697" i="7"/>
  <c r="G696" i="8"/>
  <c r="H697" i="7"/>
  <c r="F696" i="8"/>
  <c r="G697" i="7"/>
  <c r="E696" i="8"/>
  <c r="F697" i="7"/>
  <c r="Y696" i="7"/>
  <c r="X696" i="7"/>
  <c r="W696" i="7"/>
  <c r="V696" i="7"/>
  <c r="U696" i="7"/>
  <c r="T696" i="7"/>
  <c r="S696" i="7"/>
  <c r="R696" i="7"/>
  <c r="Q696" i="7"/>
  <c r="P696" i="7"/>
  <c r="O696" i="7"/>
  <c r="N696" i="7"/>
  <c r="M696" i="7"/>
  <c r="L696" i="7"/>
  <c r="K696" i="7"/>
  <c r="J696" i="7"/>
  <c r="H695" i="8"/>
  <c r="I696" i="7"/>
  <c r="G695" i="8"/>
  <c r="H696" i="7"/>
  <c r="F695" i="8"/>
  <c r="G696" i="7"/>
  <c r="E695" i="8"/>
  <c r="F696" i="7"/>
  <c r="Y695" i="7"/>
  <c r="X695" i="7"/>
  <c r="W695" i="7"/>
  <c r="V695" i="7"/>
  <c r="U695" i="7"/>
  <c r="T695" i="7"/>
  <c r="S695" i="7"/>
  <c r="R695" i="7"/>
  <c r="Q695" i="7"/>
  <c r="P695" i="7"/>
  <c r="O695" i="7"/>
  <c r="N695" i="7"/>
  <c r="M695" i="7"/>
  <c r="L695" i="7"/>
  <c r="K695" i="7"/>
  <c r="J695" i="7"/>
  <c r="H694" i="8"/>
  <c r="I695" i="7"/>
  <c r="G694" i="8"/>
  <c r="H695" i="7"/>
  <c r="F694" i="8"/>
  <c r="G695" i="7"/>
  <c r="E694" i="8"/>
  <c r="F695" i="7"/>
  <c r="Y694" i="7"/>
  <c r="X694" i="7"/>
  <c r="W694" i="7"/>
  <c r="V694" i="7"/>
  <c r="U694" i="7"/>
  <c r="T694" i="7"/>
  <c r="S694" i="7"/>
  <c r="R694" i="7"/>
  <c r="Q694" i="7"/>
  <c r="P694" i="7"/>
  <c r="O694" i="7"/>
  <c r="N694" i="7"/>
  <c r="M694" i="7"/>
  <c r="L694" i="7"/>
  <c r="K694" i="7"/>
  <c r="J694" i="7"/>
  <c r="H693" i="8"/>
  <c r="I694" i="7"/>
  <c r="G693" i="8"/>
  <c r="H694" i="7"/>
  <c r="F693" i="8"/>
  <c r="G694" i="7"/>
  <c r="E693" i="8"/>
  <c r="F694" i="7"/>
  <c r="Y693" i="7"/>
  <c r="X693" i="7"/>
  <c r="W693" i="7"/>
  <c r="V693" i="7"/>
  <c r="U693" i="7"/>
  <c r="T693" i="7"/>
  <c r="S693" i="7"/>
  <c r="R693" i="7"/>
  <c r="Q693" i="7"/>
  <c r="P693" i="7"/>
  <c r="O693" i="7"/>
  <c r="N693" i="7"/>
  <c r="M693" i="7"/>
  <c r="L693" i="7"/>
  <c r="K693" i="7"/>
  <c r="J693" i="7"/>
  <c r="H692" i="8"/>
  <c r="I693" i="7"/>
  <c r="G692" i="8"/>
  <c r="H693" i="7"/>
  <c r="F692" i="8"/>
  <c r="G693" i="7"/>
  <c r="E692" i="8"/>
  <c r="F693" i="7"/>
  <c r="Y692" i="7"/>
  <c r="X692" i="7"/>
  <c r="W692" i="7"/>
  <c r="V692" i="7"/>
  <c r="U692" i="7"/>
  <c r="T692" i="7"/>
  <c r="S692" i="7"/>
  <c r="R692" i="7"/>
  <c r="Q692" i="7"/>
  <c r="P692" i="7"/>
  <c r="O692" i="7"/>
  <c r="N692" i="7"/>
  <c r="M692" i="7"/>
  <c r="L692" i="7"/>
  <c r="K692" i="7"/>
  <c r="J692" i="7"/>
  <c r="H691" i="8"/>
  <c r="I692" i="7"/>
  <c r="G691" i="8"/>
  <c r="H692" i="7"/>
  <c r="F691" i="8"/>
  <c r="G692" i="7"/>
  <c r="E691" i="8"/>
  <c r="F692" i="7"/>
  <c r="Y691" i="7"/>
  <c r="X691" i="7"/>
  <c r="W691" i="7"/>
  <c r="V691" i="7"/>
  <c r="U691" i="7"/>
  <c r="T691" i="7"/>
  <c r="S691" i="7"/>
  <c r="R691" i="7"/>
  <c r="Q691" i="7"/>
  <c r="P691" i="7"/>
  <c r="O691" i="7"/>
  <c r="N691" i="7"/>
  <c r="M691" i="7"/>
  <c r="L691" i="7"/>
  <c r="K691" i="7"/>
  <c r="J691" i="7"/>
  <c r="H690" i="8"/>
  <c r="I691" i="7"/>
  <c r="G690" i="8"/>
  <c r="H691" i="7"/>
  <c r="F690" i="8"/>
  <c r="G691" i="7"/>
  <c r="E690" i="8"/>
  <c r="F691" i="7"/>
  <c r="Y690" i="7"/>
  <c r="X690" i="7"/>
  <c r="W690" i="7"/>
  <c r="V690" i="7"/>
  <c r="U690" i="7"/>
  <c r="T690" i="7"/>
  <c r="S690" i="7"/>
  <c r="R690" i="7"/>
  <c r="Q690" i="7"/>
  <c r="P690" i="7"/>
  <c r="O690" i="7"/>
  <c r="N690" i="7"/>
  <c r="M690" i="7"/>
  <c r="L690" i="7"/>
  <c r="K690" i="7"/>
  <c r="J690" i="7"/>
  <c r="H689" i="8"/>
  <c r="I690" i="7"/>
  <c r="G689" i="8"/>
  <c r="H690" i="7"/>
  <c r="F689" i="8"/>
  <c r="G690" i="7"/>
  <c r="E689" i="8"/>
  <c r="F690" i="7"/>
  <c r="Y689" i="7"/>
  <c r="X689" i="7"/>
  <c r="W689" i="7"/>
  <c r="V689" i="7"/>
  <c r="U689" i="7"/>
  <c r="T689" i="7"/>
  <c r="S689" i="7"/>
  <c r="R689" i="7"/>
  <c r="Q689" i="7"/>
  <c r="P689" i="7"/>
  <c r="O689" i="7"/>
  <c r="N689" i="7"/>
  <c r="M689" i="7"/>
  <c r="L689" i="7"/>
  <c r="K689" i="7"/>
  <c r="J689" i="7"/>
  <c r="H688" i="8"/>
  <c r="I689" i="7"/>
  <c r="G688" i="8"/>
  <c r="H689" i="7"/>
  <c r="F688" i="8"/>
  <c r="G689" i="7"/>
  <c r="E688" i="8"/>
  <c r="F689" i="7"/>
  <c r="Y688" i="7"/>
  <c r="X688" i="7"/>
  <c r="W688" i="7"/>
  <c r="V688" i="7"/>
  <c r="U688" i="7"/>
  <c r="T688" i="7"/>
  <c r="S688" i="7"/>
  <c r="R688" i="7"/>
  <c r="Q688" i="7"/>
  <c r="P688" i="7"/>
  <c r="O688" i="7"/>
  <c r="N688" i="7"/>
  <c r="M688" i="7"/>
  <c r="L688" i="7"/>
  <c r="K688" i="7"/>
  <c r="J688" i="7"/>
  <c r="H687" i="8"/>
  <c r="I688" i="7"/>
  <c r="G687" i="8"/>
  <c r="H688" i="7"/>
  <c r="F687" i="8"/>
  <c r="G688" i="7"/>
  <c r="E687" i="8"/>
  <c r="F688" i="7"/>
  <c r="Y687" i="7"/>
  <c r="X687" i="7"/>
  <c r="W687" i="7"/>
  <c r="V687" i="7"/>
  <c r="U687" i="7"/>
  <c r="T687" i="7"/>
  <c r="S687" i="7"/>
  <c r="R687" i="7"/>
  <c r="Q687" i="7"/>
  <c r="P687" i="7"/>
  <c r="O687" i="7"/>
  <c r="N687" i="7"/>
  <c r="M687" i="7"/>
  <c r="L687" i="7"/>
  <c r="K687" i="7"/>
  <c r="J687" i="7"/>
  <c r="H686" i="8"/>
  <c r="I687" i="7"/>
  <c r="G686" i="8"/>
  <c r="H687" i="7"/>
  <c r="F686" i="8"/>
  <c r="G687" i="7"/>
  <c r="E686" i="8"/>
  <c r="F687" i="7"/>
  <c r="Y686" i="7"/>
  <c r="X686" i="7"/>
  <c r="W686" i="7"/>
  <c r="V686" i="7"/>
  <c r="U686" i="7"/>
  <c r="T686" i="7"/>
  <c r="S686" i="7"/>
  <c r="R686" i="7"/>
  <c r="Q686" i="7"/>
  <c r="P686" i="7"/>
  <c r="O686" i="7"/>
  <c r="N686" i="7"/>
  <c r="M686" i="7"/>
  <c r="L686" i="7"/>
  <c r="K686" i="7"/>
  <c r="J686" i="7"/>
  <c r="H685" i="8"/>
  <c r="I686" i="7"/>
  <c r="G685" i="8"/>
  <c r="H686" i="7"/>
  <c r="F685" i="8"/>
  <c r="G686" i="7"/>
  <c r="E685" i="8"/>
  <c r="F686" i="7"/>
  <c r="Y685" i="7"/>
  <c r="X685" i="7"/>
  <c r="W685" i="7"/>
  <c r="V685" i="7"/>
  <c r="U685" i="7"/>
  <c r="T685" i="7"/>
  <c r="S685" i="7"/>
  <c r="R685" i="7"/>
  <c r="Q685" i="7"/>
  <c r="P685" i="7"/>
  <c r="O685" i="7"/>
  <c r="N685" i="7"/>
  <c r="M685" i="7"/>
  <c r="L685" i="7"/>
  <c r="K685" i="7"/>
  <c r="J685" i="7"/>
  <c r="H684" i="8"/>
  <c r="I685" i="7"/>
  <c r="G684" i="8"/>
  <c r="H685" i="7"/>
  <c r="F684" i="8"/>
  <c r="G685" i="7"/>
  <c r="E684" i="8"/>
  <c r="F685" i="7"/>
  <c r="Y684" i="7"/>
  <c r="X684" i="7"/>
  <c r="W684" i="7"/>
  <c r="V684" i="7"/>
  <c r="U684" i="7"/>
  <c r="T684" i="7"/>
  <c r="S684" i="7"/>
  <c r="R684" i="7"/>
  <c r="Q684" i="7"/>
  <c r="P684" i="7"/>
  <c r="O684" i="7"/>
  <c r="N684" i="7"/>
  <c r="M684" i="7"/>
  <c r="L684" i="7"/>
  <c r="K684" i="7"/>
  <c r="J684" i="7"/>
  <c r="H683" i="8"/>
  <c r="I684" i="7"/>
  <c r="G683" i="8"/>
  <c r="H684" i="7"/>
  <c r="F683" i="8"/>
  <c r="G684" i="7"/>
  <c r="E683" i="8"/>
  <c r="F684" i="7"/>
  <c r="Y683" i="7"/>
  <c r="X683" i="7"/>
  <c r="W683" i="7"/>
  <c r="V683" i="7"/>
  <c r="U683" i="7"/>
  <c r="T683" i="7"/>
  <c r="S683" i="7"/>
  <c r="R683" i="7"/>
  <c r="Q683" i="7"/>
  <c r="P683" i="7"/>
  <c r="O683" i="7"/>
  <c r="N683" i="7"/>
  <c r="M683" i="7"/>
  <c r="L683" i="7"/>
  <c r="K683" i="7"/>
  <c r="J683" i="7"/>
  <c r="H682" i="8"/>
  <c r="I683" i="7"/>
  <c r="G682" i="8"/>
  <c r="H683" i="7"/>
  <c r="F682" i="8"/>
  <c r="G683" i="7"/>
  <c r="E682" i="8"/>
  <c r="F683" i="7"/>
  <c r="Y682" i="7"/>
  <c r="X682" i="7"/>
  <c r="W682" i="7"/>
  <c r="V682" i="7"/>
  <c r="U682" i="7"/>
  <c r="T682" i="7"/>
  <c r="S682" i="7"/>
  <c r="R682" i="7"/>
  <c r="Q682" i="7"/>
  <c r="P682" i="7"/>
  <c r="O682" i="7"/>
  <c r="N682" i="7"/>
  <c r="M682" i="7"/>
  <c r="L682" i="7"/>
  <c r="K682" i="7"/>
  <c r="J682" i="7"/>
  <c r="H681" i="8"/>
  <c r="I682" i="7"/>
  <c r="G681" i="8"/>
  <c r="H682" i="7"/>
  <c r="F681" i="8"/>
  <c r="G682" i="7"/>
  <c r="E681" i="8"/>
  <c r="F682" i="7"/>
  <c r="Y681" i="7"/>
  <c r="X681" i="7"/>
  <c r="W681" i="7"/>
  <c r="V681" i="7"/>
  <c r="U681" i="7"/>
  <c r="T681" i="7"/>
  <c r="S681" i="7"/>
  <c r="R681" i="7"/>
  <c r="Q681" i="7"/>
  <c r="P681" i="7"/>
  <c r="O681" i="7"/>
  <c r="N681" i="7"/>
  <c r="M681" i="7"/>
  <c r="L681" i="7"/>
  <c r="K681" i="7"/>
  <c r="J681" i="7"/>
  <c r="H680" i="8"/>
  <c r="I681" i="7"/>
  <c r="G680" i="8"/>
  <c r="H681" i="7"/>
  <c r="F680" i="8"/>
  <c r="G681" i="7"/>
  <c r="E680" i="8"/>
  <c r="F681" i="7"/>
  <c r="Y680" i="7"/>
  <c r="X680" i="7"/>
  <c r="W680" i="7"/>
  <c r="V680" i="7"/>
  <c r="U680" i="7"/>
  <c r="T680" i="7"/>
  <c r="S680" i="7"/>
  <c r="R680" i="7"/>
  <c r="Q680" i="7"/>
  <c r="P680" i="7"/>
  <c r="O680" i="7"/>
  <c r="N680" i="7"/>
  <c r="M680" i="7"/>
  <c r="L680" i="7"/>
  <c r="K680" i="7"/>
  <c r="J680" i="7"/>
  <c r="H679" i="8"/>
  <c r="I680" i="7"/>
  <c r="G679" i="8"/>
  <c r="H680" i="7"/>
  <c r="F679" i="8"/>
  <c r="G680" i="7"/>
  <c r="E679" i="8"/>
  <c r="F680" i="7"/>
  <c r="Y679" i="7"/>
  <c r="X679" i="7"/>
  <c r="W679" i="7"/>
  <c r="V679" i="7"/>
  <c r="U679" i="7"/>
  <c r="T679" i="7"/>
  <c r="S679" i="7"/>
  <c r="R679" i="7"/>
  <c r="Q679" i="7"/>
  <c r="P679" i="7"/>
  <c r="O679" i="7"/>
  <c r="N679" i="7"/>
  <c r="M679" i="7"/>
  <c r="L679" i="7"/>
  <c r="K679" i="7"/>
  <c r="J679" i="7"/>
  <c r="H678" i="8"/>
  <c r="I679" i="7"/>
  <c r="G678" i="8"/>
  <c r="H679" i="7"/>
  <c r="F678" i="8"/>
  <c r="G679" i="7"/>
  <c r="E678" i="8"/>
  <c r="F679" i="7"/>
  <c r="Y678" i="7"/>
  <c r="X678" i="7"/>
  <c r="W678" i="7"/>
  <c r="V678" i="7"/>
  <c r="U678" i="7"/>
  <c r="T678" i="7"/>
  <c r="S678" i="7"/>
  <c r="R678" i="7"/>
  <c r="Q678" i="7"/>
  <c r="P678" i="7"/>
  <c r="O678" i="7"/>
  <c r="N678" i="7"/>
  <c r="M678" i="7"/>
  <c r="L678" i="7"/>
  <c r="K678" i="7"/>
  <c r="J678" i="7"/>
  <c r="H677" i="8"/>
  <c r="I678" i="7"/>
  <c r="G677" i="8"/>
  <c r="H678" i="7"/>
  <c r="F677" i="8"/>
  <c r="G678" i="7"/>
  <c r="E677" i="8"/>
  <c r="F678" i="7"/>
  <c r="Y677" i="7"/>
  <c r="X677" i="7"/>
  <c r="W677" i="7"/>
  <c r="V677" i="7"/>
  <c r="U677" i="7"/>
  <c r="T677" i="7"/>
  <c r="S677" i="7"/>
  <c r="R677" i="7"/>
  <c r="Q677" i="7"/>
  <c r="P677" i="7"/>
  <c r="O677" i="7"/>
  <c r="N677" i="7"/>
  <c r="M677" i="7"/>
  <c r="L677" i="7"/>
  <c r="K677" i="7"/>
  <c r="J677" i="7"/>
  <c r="H676" i="8"/>
  <c r="I677" i="7"/>
  <c r="G676" i="8"/>
  <c r="H677" i="7"/>
  <c r="F676" i="8"/>
  <c r="G677" i="7"/>
  <c r="E676" i="8"/>
  <c r="F677" i="7"/>
  <c r="Y676" i="7"/>
  <c r="X676" i="7"/>
  <c r="W676" i="7"/>
  <c r="V676" i="7"/>
  <c r="U676" i="7"/>
  <c r="T676" i="7"/>
  <c r="S676" i="7"/>
  <c r="R676" i="7"/>
  <c r="Q676" i="7"/>
  <c r="P676" i="7"/>
  <c r="O676" i="7"/>
  <c r="N676" i="7"/>
  <c r="M676" i="7"/>
  <c r="L676" i="7"/>
  <c r="K676" i="7"/>
  <c r="J676" i="7"/>
  <c r="H675" i="8"/>
  <c r="I676" i="7"/>
  <c r="G675" i="8"/>
  <c r="H676" i="7"/>
  <c r="F675" i="8"/>
  <c r="G676" i="7"/>
  <c r="E675" i="8"/>
  <c r="F676" i="7"/>
  <c r="Y675" i="7"/>
  <c r="X675" i="7"/>
  <c r="W675" i="7"/>
  <c r="V675" i="7"/>
  <c r="U675" i="7"/>
  <c r="T675" i="7"/>
  <c r="S675" i="7"/>
  <c r="R675" i="7"/>
  <c r="Q675" i="7"/>
  <c r="P675" i="7"/>
  <c r="O675" i="7"/>
  <c r="N675" i="7"/>
  <c r="M675" i="7"/>
  <c r="L675" i="7"/>
  <c r="K675" i="7"/>
  <c r="J675" i="7"/>
  <c r="H674" i="8"/>
  <c r="I675" i="7"/>
  <c r="G674" i="8"/>
  <c r="H675" i="7"/>
  <c r="F674" i="8"/>
  <c r="G675" i="7"/>
  <c r="E674" i="8"/>
  <c r="F675" i="7"/>
  <c r="Y674" i="7"/>
  <c r="X674" i="7"/>
  <c r="W674" i="7"/>
  <c r="V674" i="7"/>
  <c r="U674" i="7"/>
  <c r="T674" i="7"/>
  <c r="S674" i="7"/>
  <c r="R674" i="7"/>
  <c r="Q674" i="7"/>
  <c r="P674" i="7"/>
  <c r="O674" i="7"/>
  <c r="N674" i="7"/>
  <c r="M674" i="7"/>
  <c r="L674" i="7"/>
  <c r="K674" i="7"/>
  <c r="J674" i="7"/>
  <c r="H673" i="8"/>
  <c r="I674" i="7"/>
  <c r="G673" i="8"/>
  <c r="H674" i="7"/>
  <c r="F673" i="8"/>
  <c r="G674" i="7"/>
  <c r="E673" i="8"/>
  <c r="F674" i="7"/>
  <c r="Y673" i="7"/>
  <c r="X673" i="7"/>
  <c r="W673" i="7"/>
  <c r="V673" i="7"/>
  <c r="U673" i="7"/>
  <c r="T673" i="7"/>
  <c r="S673" i="7"/>
  <c r="R673" i="7"/>
  <c r="Q673" i="7"/>
  <c r="P673" i="7"/>
  <c r="O673" i="7"/>
  <c r="N673" i="7"/>
  <c r="M673" i="7"/>
  <c r="L673" i="7"/>
  <c r="K673" i="7"/>
  <c r="J673" i="7"/>
  <c r="H672" i="8"/>
  <c r="I673" i="7"/>
  <c r="G672" i="8"/>
  <c r="H673" i="7"/>
  <c r="F672" i="8"/>
  <c r="G673" i="7"/>
  <c r="E672" i="8"/>
  <c r="F673" i="7"/>
  <c r="Y672" i="7"/>
  <c r="X672" i="7"/>
  <c r="W672" i="7"/>
  <c r="V672" i="7"/>
  <c r="U672" i="7"/>
  <c r="T672" i="7"/>
  <c r="S672" i="7"/>
  <c r="R672" i="7"/>
  <c r="Q672" i="7"/>
  <c r="P672" i="7"/>
  <c r="O672" i="7"/>
  <c r="N672" i="7"/>
  <c r="M672" i="7"/>
  <c r="L672" i="7"/>
  <c r="K672" i="7"/>
  <c r="J672" i="7"/>
  <c r="H671" i="8"/>
  <c r="I672" i="7"/>
  <c r="G671" i="8"/>
  <c r="H672" i="7"/>
  <c r="F671" i="8"/>
  <c r="G672" i="7"/>
  <c r="E671" i="8"/>
  <c r="F672" i="7"/>
  <c r="Y671" i="7"/>
  <c r="X671" i="7"/>
  <c r="W671" i="7"/>
  <c r="V671" i="7"/>
  <c r="U671" i="7"/>
  <c r="T671" i="7"/>
  <c r="S671" i="7"/>
  <c r="R671" i="7"/>
  <c r="Q671" i="7"/>
  <c r="P671" i="7"/>
  <c r="O671" i="7"/>
  <c r="N671" i="7"/>
  <c r="M671" i="7"/>
  <c r="L671" i="7"/>
  <c r="K671" i="7"/>
  <c r="J671" i="7"/>
  <c r="H670" i="8"/>
  <c r="I671" i="7"/>
  <c r="G670" i="8"/>
  <c r="H671" i="7"/>
  <c r="F670" i="8"/>
  <c r="G671" i="7"/>
  <c r="E670" i="8"/>
  <c r="F671" i="7"/>
  <c r="Y670" i="7"/>
  <c r="X670" i="7"/>
  <c r="W670" i="7"/>
  <c r="V670" i="7"/>
  <c r="U670" i="7"/>
  <c r="T670" i="7"/>
  <c r="S670" i="7"/>
  <c r="R670" i="7"/>
  <c r="Q670" i="7"/>
  <c r="P670" i="7"/>
  <c r="O670" i="7"/>
  <c r="N670" i="7"/>
  <c r="M670" i="7"/>
  <c r="L670" i="7"/>
  <c r="K670" i="7"/>
  <c r="J670" i="7"/>
  <c r="H669" i="8"/>
  <c r="I670" i="7"/>
  <c r="G669" i="8"/>
  <c r="H670" i="7"/>
  <c r="F669" i="8"/>
  <c r="G670" i="7"/>
  <c r="E669" i="8"/>
  <c r="F670" i="7"/>
  <c r="Y669" i="7"/>
  <c r="X669" i="7"/>
  <c r="W669" i="7"/>
  <c r="V669" i="7"/>
  <c r="U669" i="7"/>
  <c r="T669" i="7"/>
  <c r="S669" i="7"/>
  <c r="R669" i="7"/>
  <c r="Q669" i="7"/>
  <c r="P669" i="7"/>
  <c r="O669" i="7"/>
  <c r="N669" i="7"/>
  <c r="M669" i="7"/>
  <c r="L669" i="7"/>
  <c r="K669" i="7"/>
  <c r="J669" i="7"/>
  <c r="H668" i="8"/>
  <c r="I669" i="7"/>
  <c r="G668" i="8"/>
  <c r="H669" i="7"/>
  <c r="F668" i="8"/>
  <c r="G669" i="7"/>
  <c r="E668" i="8"/>
  <c r="F669" i="7"/>
  <c r="Y668" i="7"/>
  <c r="X668" i="7"/>
  <c r="W668" i="7"/>
  <c r="V668" i="7"/>
  <c r="U668" i="7"/>
  <c r="T668" i="7"/>
  <c r="S668" i="7"/>
  <c r="R668" i="7"/>
  <c r="Q668" i="7"/>
  <c r="P668" i="7"/>
  <c r="O668" i="7"/>
  <c r="N668" i="7"/>
  <c r="M668" i="7"/>
  <c r="L668" i="7"/>
  <c r="K668" i="7"/>
  <c r="J668" i="7"/>
  <c r="H667" i="8"/>
  <c r="I668" i="7"/>
  <c r="G667" i="8"/>
  <c r="H668" i="7"/>
  <c r="F667" i="8"/>
  <c r="G668" i="7"/>
  <c r="E667" i="8"/>
  <c r="F668" i="7"/>
  <c r="Y667" i="7"/>
  <c r="X667" i="7"/>
  <c r="W667" i="7"/>
  <c r="V667" i="7"/>
  <c r="U667" i="7"/>
  <c r="T667" i="7"/>
  <c r="S667" i="7"/>
  <c r="R667" i="7"/>
  <c r="Q667" i="7"/>
  <c r="P667" i="7"/>
  <c r="O667" i="7"/>
  <c r="N667" i="7"/>
  <c r="M667" i="7"/>
  <c r="L667" i="7"/>
  <c r="K667" i="7"/>
  <c r="J667" i="7"/>
  <c r="H666" i="8"/>
  <c r="I667" i="7"/>
  <c r="G666" i="8"/>
  <c r="H667" i="7"/>
  <c r="F666" i="8"/>
  <c r="G667" i="7"/>
  <c r="E666" i="8"/>
  <c r="F667" i="7"/>
  <c r="Y666" i="7"/>
  <c r="X666" i="7"/>
  <c r="W666" i="7"/>
  <c r="V666" i="7"/>
  <c r="U666" i="7"/>
  <c r="T666" i="7"/>
  <c r="S666" i="7"/>
  <c r="R666" i="7"/>
  <c r="Q666" i="7"/>
  <c r="P666" i="7"/>
  <c r="O666" i="7"/>
  <c r="N666" i="7"/>
  <c r="M666" i="7"/>
  <c r="L666" i="7"/>
  <c r="K666" i="7"/>
  <c r="J666" i="7"/>
  <c r="H665" i="8"/>
  <c r="I666" i="7"/>
  <c r="G665" i="8"/>
  <c r="H666" i="7"/>
  <c r="F665" i="8"/>
  <c r="G666" i="7"/>
  <c r="E665" i="8"/>
  <c r="F666" i="7"/>
  <c r="Y665" i="7"/>
  <c r="X665" i="7"/>
  <c r="W665" i="7"/>
  <c r="V665" i="7"/>
  <c r="U665" i="7"/>
  <c r="T665" i="7"/>
  <c r="S665" i="7"/>
  <c r="R665" i="7"/>
  <c r="Q665" i="7"/>
  <c r="P665" i="7"/>
  <c r="O665" i="7"/>
  <c r="N665" i="7"/>
  <c r="M665" i="7"/>
  <c r="L665" i="7"/>
  <c r="K665" i="7"/>
  <c r="J665" i="7"/>
  <c r="H664" i="8"/>
  <c r="I665" i="7"/>
  <c r="G664" i="8"/>
  <c r="H665" i="7"/>
  <c r="F664" i="8"/>
  <c r="G665" i="7"/>
  <c r="E664" i="8"/>
  <c r="F665" i="7"/>
  <c r="Y664" i="7"/>
  <c r="X664" i="7"/>
  <c r="W664" i="7"/>
  <c r="V664" i="7"/>
  <c r="U664" i="7"/>
  <c r="T664" i="7"/>
  <c r="S664" i="7"/>
  <c r="R664" i="7"/>
  <c r="Q664" i="7"/>
  <c r="P664" i="7"/>
  <c r="O664" i="7"/>
  <c r="N664" i="7"/>
  <c r="M664" i="7"/>
  <c r="L664" i="7"/>
  <c r="K664" i="7"/>
  <c r="J664" i="7"/>
  <c r="H663" i="8"/>
  <c r="I664" i="7"/>
  <c r="G663" i="8"/>
  <c r="H664" i="7"/>
  <c r="F663" i="8"/>
  <c r="G664" i="7"/>
  <c r="E663" i="8"/>
  <c r="F664" i="7"/>
  <c r="Y663" i="7"/>
  <c r="X663" i="7"/>
  <c r="W663" i="7"/>
  <c r="V663" i="7"/>
  <c r="U663" i="7"/>
  <c r="T663" i="7"/>
  <c r="S663" i="7"/>
  <c r="R663" i="7"/>
  <c r="Q663" i="7"/>
  <c r="P663" i="7"/>
  <c r="O663" i="7"/>
  <c r="N663" i="7"/>
  <c r="M663" i="7"/>
  <c r="L663" i="7"/>
  <c r="K663" i="7"/>
  <c r="J663" i="7"/>
  <c r="H662" i="8"/>
  <c r="I663" i="7"/>
  <c r="G662" i="8"/>
  <c r="H663" i="7"/>
  <c r="F662" i="8"/>
  <c r="G663" i="7"/>
  <c r="E662" i="8"/>
  <c r="F663" i="7"/>
  <c r="Y662" i="7"/>
  <c r="X662" i="7"/>
  <c r="W662" i="7"/>
  <c r="V662" i="7"/>
  <c r="U662" i="7"/>
  <c r="T662" i="7"/>
  <c r="S662" i="7"/>
  <c r="R662" i="7"/>
  <c r="Q662" i="7"/>
  <c r="P662" i="7"/>
  <c r="O662" i="7"/>
  <c r="N662" i="7"/>
  <c r="M662" i="7"/>
  <c r="L662" i="7"/>
  <c r="K662" i="7"/>
  <c r="J662" i="7"/>
  <c r="H661" i="8"/>
  <c r="I662" i="7"/>
  <c r="G661" i="8"/>
  <c r="H662" i="7"/>
  <c r="F661" i="8"/>
  <c r="G662" i="7"/>
  <c r="E661" i="8"/>
  <c r="F662" i="7"/>
  <c r="Y661" i="7"/>
  <c r="X661" i="7"/>
  <c r="W661" i="7"/>
  <c r="V661" i="7"/>
  <c r="U661" i="7"/>
  <c r="T661" i="7"/>
  <c r="S661" i="7"/>
  <c r="R661" i="7"/>
  <c r="Q661" i="7"/>
  <c r="P661" i="7"/>
  <c r="O661" i="7"/>
  <c r="N661" i="7"/>
  <c r="M661" i="7"/>
  <c r="L661" i="7"/>
  <c r="K661" i="7"/>
  <c r="J661" i="7"/>
  <c r="H660" i="8"/>
  <c r="I661" i="7"/>
  <c r="G660" i="8"/>
  <c r="H661" i="7"/>
  <c r="F660" i="8"/>
  <c r="G661" i="7"/>
  <c r="E660" i="8"/>
  <c r="F661" i="7"/>
  <c r="Y660" i="7"/>
  <c r="X660" i="7"/>
  <c r="W660" i="7"/>
  <c r="V660" i="7"/>
  <c r="U660" i="7"/>
  <c r="T660" i="7"/>
  <c r="S660" i="7"/>
  <c r="R660" i="7"/>
  <c r="Q660" i="7"/>
  <c r="P660" i="7"/>
  <c r="O660" i="7"/>
  <c r="N660" i="7"/>
  <c r="M660" i="7"/>
  <c r="L660" i="7"/>
  <c r="K660" i="7"/>
  <c r="J660" i="7"/>
  <c r="H659" i="8"/>
  <c r="I660" i="7"/>
  <c r="G659" i="8"/>
  <c r="H660" i="7"/>
  <c r="F659" i="8"/>
  <c r="G660" i="7"/>
  <c r="E659" i="8"/>
  <c r="F660" i="7"/>
  <c r="Y659" i="7"/>
  <c r="X659" i="7"/>
  <c r="W659" i="7"/>
  <c r="V659" i="7"/>
  <c r="U659" i="7"/>
  <c r="T659" i="7"/>
  <c r="S659" i="7"/>
  <c r="R659" i="7"/>
  <c r="Q659" i="7"/>
  <c r="P659" i="7"/>
  <c r="O659" i="7"/>
  <c r="N659" i="7"/>
  <c r="M659" i="7"/>
  <c r="L659" i="7"/>
  <c r="K659" i="7"/>
  <c r="J659" i="7"/>
  <c r="H658" i="8"/>
  <c r="I659" i="7"/>
  <c r="G658" i="8"/>
  <c r="H659" i="7"/>
  <c r="F658" i="8"/>
  <c r="G659" i="7"/>
  <c r="E658" i="8"/>
  <c r="F659" i="7"/>
  <c r="Y658" i="7"/>
  <c r="X658" i="7"/>
  <c r="W658" i="7"/>
  <c r="V658" i="7"/>
  <c r="U658" i="7"/>
  <c r="T658" i="7"/>
  <c r="S658" i="7"/>
  <c r="R658" i="7"/>
  <c r="Q658" i="7"/>
  <c r="P658" i="7"/>
  <c r="O658" i="7"/>
  <c r="N658" i="7"/>
  <c r="M658" i="7"/>
  <c r="L658" i="7"/>
  <c r="K658" i="7"/>
  <c r="J658" i="7"/>
  <c r="H657" i="8"/>
  <c r="I658" i="7"/>
  <c r="G657" i="8"/>
  <c r="H658" i="7"/>
  <c r="F657" i="8"/>
  <c r="G658" i="7"/>
  <c r="E657" i="8"/>
  <c r="F658" i="7"/>
  <c r="Y657" i="7"/>
  <c r="X657" i="7"/>
  <c r="W657" i="7"/>
  <c r="V657" i="7"/>
  <c r="U657" i="7"/>
  <c r="T657" i="7"/>
  <c r="S657" i="7"/>
  <c r="R657" i="7"/>
  <c r="Q657" i="7"/>
  <c r="P657" i="7"/>
  <c r="O657" i="7"/>
  <c r="N657" i="7"/>
  <c r="M657" i="7"/>
  <c r="L657" i="7"/>
  <c r="K657" i="7"/>
  <c r="J657" i="7"/>
  <c r="H656" i="8"/>
  <c r="I657" i="7"/>
  <c r="G656" i="8"/>
  <c r="H657" i="7"/>
  <c r="F656" i="8"/>
  <c r="G657" i="7"/>
  <c r="E656" i="8"/>
  <c r="F657" i="7"/>
  <c r="Y656" i="7"/>
  <c r="X656" i="7"/>
  <c r="W656" i="7"/>
  <c r="V656" i="7"/>
  <c r="U656" i="7"/>
  <c r="T656" i="7"/>
  <c r="S656" i="7"/>
  <c r="R656" i="7"/>
  <c r="Q656" i="7"/>
  <c r="P656" i="7"/>
  <c r="O656" i="7"/>
  <c r="N656" i="7"/>
  <c r="M656" i="7"/>
  <c r="L656" i="7"/>
  <c r="K656" i="7"/>
  <c r="J656" i="7"/>
  <c r="H655" i="8"/>
  <c r="I656" i="7"/>
  <c r="G655" i="8"/>
  <c r="H656" i="7"/>
  <c r="F655" i="8"/>
  <c r="G656" i="7"/>
  <c r="E655" i="8"/>
  <c r="F656" i="7"/>
  <c r="Y655" i="7"/>
  <c r="X655" i="7"/>
  <c r="W655" i="7"/>
  <c r="V655" i="7"/>
  <c r="U655" i="7"/>
  <c r="T655" i="7"/>
  <c r="S655" i="7"/>
  <c r="R655" i="7"/>
  <c r="Q655" i="7"/>
  <c r="P655" i="7"/>
  <c r="O655" i="7"/>
  <c r="N655" i="7"/>
  <c r="M655" i="7"/>
  <c r="L655" i="7"/>
  <c r="K655" i="7"/>
  <c r="J655" i="7"/>
  <c r="H654" i="8"/>
  <c r="I655" i="7"/>
  <c r="G654" i="8"/>
  <c r="H655" i="7"/>
  <c r="F654" i="8"/>
  <c r="G655" i="7"/>
  <c r="E654" i="8"/>
  <c r="F655" i="7"/>
  <c r="Y654" i="7"/>
  <c r="X654" i="7"/>
  <c r="W654" i="7"/>
  <c r="V654" i="7"/>
  <c r="U654" i="7"/>
  <c r="T654" i="7"/>
  <c r="S654" i="7"/>
  <c r="R654" i="7"/>
  <c r="Q654" i="7"/>
  <c r="P654" i="7"/>
  <c r="O654" i="7"/>
  <c r="N654" i="7"/>
  <c r="M654" i="7"/>
  <c r="L654" i="7"/>
  <c r="K654" i="7"/>
  <c r="J654" i="7"/>
  <c r="H653" i="8"/>
  <c r="I654" i="7"/>
  <c r="G653" i="8"/>
  <c r="H654" i="7"/>
  <c r="F653" i="8"/>
  <c r="G654" i="7"/>
  <c r="E653" i="8"/>
  <c r="F654" i="7"/>
  <c r="Y653" i="7"/>
  <c r="X653" i="7"/>
  <c r="W653" i="7"/>
  <c r="V653" i="7"/>
  <c r="U653" i="7"/>
  <c r="T653" i="7"/>
  <c r="S653" i="7"/>
  <c r="R653" i="7"/>
  <c r="Q653" i="7"/>
  <c r="P653" i="7"/>
  <c r="O653" i="7"/>
  <c r="N653" i="7"/>
  <c r="M653" i="7"/>
  <c r="L653" i="7"/>
  <c r="K653" i="7"/>
  <c r="J653" i="7"/>
  <c r="H652" i="8"/>
  <c r="I653" i="7"/>
  <c r="G652" i="8"/>
  <c r="H653" i="7"/>
  <c r="F652" i="8"/>
  <c r="G653" i="7"/>
  <c r="E652" i="8"/>
  <c r="F653" i="7"/>
  <c r="Y652" i="7"/>
  <c r="X652" i="7"/>
  <c r="W652" i="7"/>
  <c r="V652" i="7"/>
  <c r="U652" i="7"/>
  <c r="T652" i="7"/>
  <c r="S652" i="7"/>
  <c r="R652" i="7"/>
  <c r="Q652" i="7"/>
  <c r="P652" i="7"/>
  <c r="O652" i="7"/>
  <c r="N652" i="7"/>
  <c r="M652" i="7"/>
  <c r="L652" i="7"/>
  <c r="K652" i="7"/>
  <c r="J652" i="7"/>
  <c r="H651" i="8"/>
  <c r="I652" i="7"/>
  <c r="G651" i="8"/>
  <c r="H652" i="7"/>
  <c r="F651" i="8"/>
  <c r="G652" i="7"/>
  <c r="E651" i="8"/>
  <c r="F652" i="7"/>
  <c r="Y651" i="7"/>
  <c r="X651" i="7"/>
  <c r="W651" i="7"/>
  <c r="V651" i="7"/>
  <c r="U651" i="7"/>
  <c r="T651" i="7"/>
  <c r="S651" i="7"/>
  <c r="R651" i="7"/>
  <c r="Q651" i="7"/>
  <c r="P651" i="7"/>
  <c r="O651" i="7"/>
  <c r="N651" i="7"/>
  <c r="M651" i="7"/>
  <c r="L651" i="7"/>
  <c r="K651" i="7"/>
  <c r="J651" i="7"/>
  <c r="H650" i="8"/>
  <c r="I651" i="7"/>
  <c r="G650" i="8"/>
  <c r="H651" i="7"/>
  <c r="F650" i="8"/>
  <c r="G651" i="7"/>
  <c r="E650" i="8"/>
  <c r="F651" i="7"/>
  <c r="Y650" i="7"/>
  <c r="X650" i="7"/>
  <c r="W650" i="7"/>
  <c r="V650" i="7"/>
  <c r="U650" i="7"/>
  <c r="T650" i="7"/>
  <c r="S650" i="7"/>
  <c r="R650" i="7"/>
  <c r="Q650" i="7"/>
  <c r="P650" i="7"/>
  <c r="O650" i="7"/>
  <c r="N650" i="7"/>
  <c r="M650" i="7"/>
  <c r="L650" i="7"/>
  <c r="K650" i="7"/>
  <c r="J650" i="7"/>
  <c r="H649" i="8"/>
  <c r="I650" i="7"/>
  <c r="G649" i="8"/>
  <c r="H650" i="7"/>
  <c r="F649" i="8"/>
  <c r="G650" i="7"/>
  <c r="E649" i="8"/>
  <c r="F650" i="7"/>
  <c r="Y649" i="7"/>
  <c r="X649" i="7"/>
  <c r="W649" i="7"/>
  <c r="V649" i="7"/>
  <c r="U649" i="7"/>
  <c r="T649" i="7"/>
  <c r="S649" i="7"/>
  <c r="R649" i="7"/>
  <c r="Q649" i="7"/>
  <c r="P649" i="7"/>
  <c r="O649" i="7"/>
  <c r="N649" i="7"/>
  <c r="M649" i="7"/>
  <c r="L649" i="7"/>
  <c r="K649" i="7"/>
  <c r="J649" i="7"/>
  <c r="H648" i="8"/>
  <c r="I649" i="7"/>
  <c r="G648" i="8"/>
  <c r="H649" i="7"/>
  <c r="F648" i="8"/>
  <c r="G649" i="7"/>
  <c r="E648" i="8"/>
  <c r="F649" i="7"/>
  <c r="Y648" i="7"/>
  <c r="X648" i="7"/>
  <c r="W648" i="7"/>
  <c r="V648" i="7"/>
  <c r="U648" i="7"/>
  <c r="T648" i="7"/>
  <c r="S648" i="7"/>
  <c r="R648" i="7"/>
  <c r="Q648" i="7"/>
  <c r="P648" i="7"/>
  <c r="O648" i="7"/>
  <c r="N648" i="7"/>
  <c r="M648" i="7"/>
  <c r="L648" i="7"/>
  <c r="K648" i="7"/>
  <c r="J648" i="7"/>
  <c r="H647" i="8"/>
  <c r="I648" i="7"/>
  <c r="G647" i="8"/>
  <c r="H648" i="7"/>
  <c r="F647" i="8"/>
  <c r="G648" i="7"/>
  <c r="E647" i="8"/>
  <c r="F648" i="7"/>
  <c r="Y647" i="7"/>
  <c r="X647" i="7"/>
  <c r="W647" i="7"/>
  <c r="V647" i="7"/>
  <c r="U647" i="7"/>
  <c r="T647" i="7"/>
  <c r="S647" i="7"/>
  <c r="R647" i="7"/>
  <c r="Q647" i="7"/>
  <c r="P647" i="7"/>
  <c r="O647" i="7"/>
  <c r="N647" i="7"/>
  <c r="M647" i="7"/>
  <c r="L647" i="7"/>
  <c r="K647" i="7"/>
  <c r="J647" i="7"/>
  <c r="H646" i="8"/>
  <c r="I647" i="7"/>
  <c r="G646" i="8"/>
  <c r="H647" i="7"/>
  <c r="F646" i="8"/>
  <c r="G647" i="7"/>
  <c r="E646" i="8"/>
  <c r="F647" i="7"/>
  <c r="Y646" i="7"/>
  <c r="X646" i="7"/>
  <c r="W646" i="7"/>
  <c r="V646" i="7"/>
  <c r="U646" i="7"/>
  <c r="T646" i="7"/>
  <c r="S646" i="7"/>
  <c r="R646" i="7"/>
  <c r="Q646" i="7"/>
  <c r="P646" i="7"/>
  <c r="O646" i="7"/>
  <c r="N646" i="7"/>
  <c r="M646" i="7"/>
  <c r="L646" i="7"/>
  <c r="K646" i="7"/>
  <c r="J646" i="7"/>
  <c r="H645" i="8"/>
  <c r="I646" i="7"/>
  <c r="G645" i="8"/>
  <c r="H646" i="7"/>
  <c r="F645" i="8"/>
  <c r="G646" i="7"/>
  <c r="E645" i="8"/>
  <c r="F646" i="7"/>
  <c r="Y645" i="7"/>
  <c r="X645" i="7"/>
  <c r="W645" i="7"/>
  <c r="V645" i="7"/>
  <c r="U645" i="7"/>
  <c r="T645" i="7"/>
  <c r="S645" i="7"/>
  <c r="R645" i="7"/>
  <c r="Q645" i="7"/>
  <c r="P645" i="7"/>
  <c r="O645" i="7"/>
  <c r="N645" i="7"/>
  <c r="M645" i="7"/>
  <c r="L645" i="7"/>
  <c r="K645" i="7"/>
  <c r="J645" i="7"/>
  <c r="H644" i="8"/>
  <c r="I645" i="7"/>
  <c r="G644" i="8"/>
  <c r="H645" i="7"/>
  <c r="F644" i="8"/>
  <c r="G645" i="7"/>
  <c r="E644" i="8"/>
  <c r="F645" i="7"/>
  <c r="Y644" i="7"/>
  <c r="X644" i="7"/>
  <c r="W644" i="7"/>
  <c r="V644" i="7"/>
  <c r="U644" i="7"/>
  <c r="T644" i="7"/>
  <c r="S644" i="7"/>
  <c r="R644" i="7"/>
  <c r="Q644" i="7"/>
  <c r="P644" i="7"/>
  <c r="O644" i="7"/>
  <c r="N644" i="7"/>
  <c r="M644" i="7"/>
  <c r="L644" i="7"/>
  <c r="K644" i="7"/>
  <c r="J644" i="7"/>
  <c r="H643" i="8"/>
  <c r="I644" i="7"/>
  <c r="G643" i="8"/>
  <c r="H644" i="7"/>
  <c r="F643" i="8"/>
  <c r="G644" i="7"/>
  <c r="E643" i="8"/>
  <c r="F644" i="7"/>
  <c r="Y643" i="7"/>
  <c r="X643" i="7"/>
  <c r="W643" i="7"/>
  <c r="V643" i="7"/>
  <c r="U643" i="7"/>
  <c r="T643" i="7"/>
  <c r="S643" i="7"/>
  <c r="R643" i="7"/>
  <c r="Q643" i="7"/>
  <c r="P643" i="7"/>
  <c r="O643" i="7"/>
  <c r="N643" i="7"/>
  <c r="M643" i="7"/>
  <c r="L643" i="7"/>
  <c r="K643" i="7"/>
  <c r="J643" i="7"/>
  <c r="H642" i="8"/>
  <c r="I643" i="7"/>
  <c r="G642" i="8"/>
  <c r="H643" i="7"/>
  <c r="F642" i="8"/>
  <c r="G643" i="7"/>
  <c r="E642" i="8"/>
  <c r="F643" i="7"/>
  <c r="Y642" i="7"/>
  <c r="X642" i="7"/>
  <c r="W642" i="7"/>
  <c r="V642" i="7"/>
  <c r="U642" i="7"/>
  <c r="T642" i="7"/>
  <c r="S642" i="7"/>
  <c r="R642" i="7"/>
  <c r="Q642" i="7"/>
  <c r="P642" i="7"/>
  <c r="O642" i="7"/>
  <c r="N642" i="7"/>
  <c r="M642" i="7"/>
  <c r="L642" i="7"/>
  <c r="K642" i="7"/>
  <c r="J642" i="7"/>
  <c r="H641" i="8"/>
  <c r="I642" i="7"/>
  <c r="G641" i="8"/>
  <c r="H642" i="7"/>
  <c r="F641" i="8"/>
  <c r="G642" i="7"/>
  <c r="E641" i="8"/>
  <c r="F642" i="7"/>
  <c r="Y641" i="7"/>
  <c r="X641" i="7"/>
  <c r="W641" i="7"/>
  <c r="V641" i="7"/>
  <c r="U641" i="7"/>
  <c r="T641" i="7"/>
  <c r="S641" i="7"/>
  <c r="R641" i="7"/>
  <c r="Q641" i="7"/>
  <c r="P641" i="7"/>
  <c r="O641" i="7"/>
  <c r="N641" i="7"/>
  <c r="M641" i="7"/>
  <c r="L641" i="7"/>
  <c r="K641" i="7"/>
  <c r="J641" i="7"/>
  <c r="H640" i="8"/>
  <c r="I641" i="7"/>
  <c r="G640" i="8"/>
  <c r="H641" i="7"/>
  <c r="F640" i="8"/>
  <c r="G641" i="7"/>
  <c r="E640" i="8"/>
  <c r="F641" i="7"/>
  <c r="Y640" i="7"/>
  <c r="X640" i="7"/>
  <c r="W640" i="7"/>
  <c r="V640" i="7"/>
  <c r="U640" i="7"/>
  <c r="T640" i="7"/>
  <c r="S640" i="7"/>
  <c r="R640" i="7"/>
  <c r="Q640" i="7"/>
  <c r="P640" i="7"/>
  <c r="O640" i="7"/>
  <c r="N640" i="7"/>
  <c r="M640" i="7"/>
  <c r="L640" i="7"/>
  <c r="K640" i="7"/>
  <c r="J640" i="7"/>
  <c r="H639" i="8"/>
  <c r="I640" i="7"/>
  <c r="G639" i="8"/>
  <c r="H640" i="7"/>
  <c r="F639" i="8"/>
  <c r="G640" i="7"/>
  <c r="E639" i="8"/>
  <c r="F640" i="7"/>
  <c r="Y639" i="7"/>
  <c r="X639" i="7"/>
  <c r="W639" i="7"/>
  <c r="V639" i="7"/>
  <c r="U639" i="7"/>
  <c r="T639" i="7"/>
  <c r="S639" i="7"/>
  <c r="R639" i="7"/>
  <c r="Q639" i="7"/>
  <c r="P639" i="7"/>
  <c r="O639" i="7"/>
  <c r="N639" i="7"/>
  <c r="M639" i="7"/>
  <c r="L639" i="7"/>
  <c r="K639" i="7"/>
  <c r="J639" i="7"/>
  <c r="H638" i="8"/>
  <c r="I639" i="7"/>
  <c r="G638" i="8"/>
  <c r="H639" i="7"/>
  <c r="F638" i="8"/>
  <c r="G639" i="7"/>
  <c r="E638" i="8"/>
  <c r="F639" i="7"/>
  <c r="Y638" i="7"/>
  <c r="X638" i="7"/>
  <c r="W638" i="7"/>
  <c r="V638" i="7"/>
  <c r="U638" i="7"/>
  <c r="T638" i="7"/>
  <c r="S638" i="7"/>
  <c r="R638" i="7"/>
  <c r="Q638" i="7"/>
  <c r="P638" i="7"/>
  <c r="O638" i="7"/>
  <c r="N638" i="7"/>
  <c r="M638" i="7"/>
  <c r="L638" i="7"/>
  <c r="K638" i="7"/>
  <c r="J638" i="7"/>
  <c r="H637" i="8"/>
  <c r="I638" i="7"/>
  <c r="G637" i="8"/>
  <c r="H638" i="7"/>
  <c r="F637" i="8"/>
  <c r="G638" i="7"/>
  <c r="E637" i="8"/>
  <c r="F638" i="7"/>
  <c r="Y637" i="7"/>
  <c r="X637" i="7"/>
  <c r="W637" i="7"/>
  <c r="V637" i="7"/>
  <c r="U637" i="7"/>
  <c r="T637" i="7"/>
  <c r="S637" i="7"/>
  <c r="R637" i="7"/>
  <c r="Q637" i="7"/>
  <c r="P637" i="7"/>
  <c r="O637" i="7"/>
  <c r="N637" i="7"/>
  <c r="M637" i="7"/>
  <c r="L637" i="7"/>
  <c r="K637" i="7"/>
  <c r="J637" i="7"/>
  <c r="H636" i="8"/>
  <c r="I637" i="7"/>
  <c r="G636" i="8"/>
  <c r="H637" i="7"/>
  <c r="F636" i="8"/>
  <c r="G637" i="7"/>
  <c r="E636" i="8"/>
  <c r="F637" i="7"/>
  <c r="Y636" i="7"/>
  <c r="X636" i="7"/>
  <c r="W636" i="7"/>
  <c r="V636" i="7"/>
  <c r="U636" i="7"/>
  <c r="T636" i="7"/>
  <c r="S636" i="7"/>
  <c r="R636" i="7"/>
  <c r="Q636" i="7"/>
  <c r="P636" i="7"/>
  <c r="O636" i="7"/>
  <c r="N636" i="7"/>
  <c r="M636" i="7"/>
  <c r="L636" i="7"/>
  <c r="K636" i="7"/>
  <c r="J636" i="7"/>
  <c r="H635" i="8"/>
  <c r="I636" i="7"/>
  <c r="G635" i="8"/>
  <c r="H636" i="7"/>
  <c r="F635" i="8"/>
  <c r="G636" i="7"/>
  <c r="E635" i="8"/>
  <c r="F636" i="7"/>
  <c r="Y635" i="7"/>
  <c r="X635" i="7"/>
  <c r="W635" i="7"/>
  <c r="V635" i="7"/>
  <c r="U635" i="7"/>
  <c r="T635" i="7"/>
  <c r="S635" i="7"/>
  <c r="R635" i="7"/>
  <c r="Q635" i="7"/>
  <c r="P635" i="7"/>
  <c r="O635" i="7"/>
  <c r="N635" i="7"/>
  <c r="M635" i="7"/>
  <c r="L635" i="7"/>
  <c r="K635" i="7"/>
  <c r="J635" i="7"/>
  <c r="H634" i="8"/>
  <c r="I635" i="7"/>
  <c r="G634" i="8"/>
  <c r="H635" i="7"/>
  <c r="F634" i="8"/>
  <c r="G635" i="7"/>
  <c r="E634" i="8"/>
  <c r="F635" i="7"/>
  <c r="Y634" i="7"/>
  <c r="X634" i="7"/>
  <c r="W634" i="7"/>
  <c r="V634" i="7"/>
  <c r="U634" i="7"/>
  <c r="T634" i="7"/>
  <c r="S634" i="7"/>
  <c r="R634" i="7"/>
  <c r="Q634" i="7"/>
  <c r="P634" i="7"/>
  <c r="O634" i="7"/>
  <c r="N634" i="7"/>
  <c r="M634" i="7"/>
  <c r="L634" i="7"/>
  <c r="K634" i="7"/>
  <c r="J634" i="7"/>
  <c r="H633" i="8"/>
  <c r="I634" i="7"/>
  <c r="G633" i="8"/>
  <c r="H634" i="7"/>
  <c r="F633" i="8"/>
  <c r="G634" i="7"/>
  <c r="E633" i="8"/>
  <c r="F634" i="7"/>
  <c r="Y633" i="7"/>
  <c r="X633" i="7"/>
  <c r="W633" i="7"/>
  <c r="V633" i="7"/>
  <c r="U633" i="7"/>
  <c r="T633" i="7"/>
  <c r="S633" i="7"/>
  <c r="R633" i="7"/>
  <c r="Q633" i="7"/>
  <c r="P633" i="7"/>
  <c r="O633" i="7"/>
  <c r="N633" i="7"/>
  <c r="M633" i="7"/>
  <c r="L633" i="7"/>
  <c r="K633" i="7"/>
  <c r="J633" i="7"/>
  <c r="H632" i="8"/>
  <c r="I633" i="7"/>
  <c r="G632" i="8"/>
  <c r="H633" i="7"/>
  <c r="F632" i="8"/>
  <c r="G633" i="7"/>
  <c r="E632" i="8"/>
  <c r="F633" i="7"/>
  <c r="Y632" i="7"/>
  <c r="X632" i="7"/>
  <c r="W632" i="7"/>
  <c r="V632" i="7"/>
  <c r="U632" i="7"/>
  <c r="T632" i="7"/>
  <c r="S632" i="7"/>
  <c r="R632" i="7"/>
  <c r="Q632" i="7"/>
  <c r="P632" i="7"/>
  <c r="O632" i="7"/>
  <c r="N632" i="7"/>
  <c r="M632" i="7"/>
  <c r="L632" i="7"/>
  <c r="K632" i="7"/>
  <c r="J632" i="7"/>
  <c r="H631" i="8"/>
  <c r="I632" i="7"/>
  <c r="G631" i="8"/>
  <c r="H632" i="7"/>
  <c r="F631" i="8"/>
  <c r="G632" i="7"/>
  <c r="E631" i="8"/>
  <c r="F632" i="7"/>
  <c r="Y631" i="7"/>
  <c r="X631" i="7"/>
  <c r="W631" i="7"/>
  <c r="V631" i="7"/>
  <c r="U631" i="7"/>
  <c r="T631" i="7"/>
  <c r="S631" i="7"/>
  <c r="R631" i="7"/>
  <c r="Q631" i="7"/>
  <c r="P631" i="7"/>
  <c r="O631" i="7"/>
  <c r="N631" i="7"/>
  <c r="M631" i="7"/>
  <c r="L631" i="7"/>
  <c r="K631" i="7"/>
  <c r="J631" i="7"/>
  <c r="H630" i="8"/>
  <c r="I631" i="7"/>
  <c r="G630" i="8"/>
  <c r="H631" i="7"/>
  <c r="F630" i="8"/>
  <c r="G631" i="7"/>
  <c r="E630" i="8"/>
  <c r="F631" i="7"/>
  <c r="Y630" i="7"/>
  <c r="X630" i="7"/>
  <c r="W630" i="7"/>
  <c r="V630" i="7"/>
  <c r="U630" i="7"/>
  <c r="T630" i="7"/>
  <c r="S630" i="7"/>
  <c r="R630" i="7"/>
  <c r="Q630" i="7"/>
  <c r="P630" i="7"/>
  <c r="O630" i="7"/>
  <c r="N630" i="7"/>
  <c r="M630" i="7"/>
  <c r="L630" i="7"/>
  <c r="K630" i="7"/>
  <c r="J630" i="7"/>
  <c r="H629" i="8"/>
  <c r="I630" i="7"/>
  <c r="G629" i="8"/>
  <c r="H630" i="7"/>
  <c r="F629" i="8"/>
  <c r="G630" i="7"/>
  <c r="E629" i="8"/>
  <c r="F630" i="7"/>
  <c r="Y629" i="7"/>
  <c r="X629" i="7"/>
  <c r="W629" i="7"/>
  <c r="V629" i="7"/>
  <c r="U629" i="7"/>
  <c r="T629" i="7"/>
  <c r="S629" i="7"/>
  <c r="R629" i="7"/>
  <c r="Q629" i="7"/>
  <c r="P629" i="7"/>
  <c r="O629" i="7"/>
  <c r="N629" i="7"/>
  <c r="M629" i="7"/>
  <c r="L629" i="7"/>
  <c r="K629" i="7"/>
  <c r="J629" i="7"/>
  <c r="H628" i="8"/>
  <c r="I629" i="7"/>
  <c r="G628" i="8"/>
  <c r="H629" i="7"/>
  <c r="F628" i="8"/>
  <c r="G629" i="7"/>
  <c r="E628" i="8"/>
  <c r="F629" i="7"/>
  <c r="Y628" i="7"/>
  <c r="X628" i="7"/>
  <c r="W628" i="7"/>
  <c r="V628" i="7"/>
  <c r="U628" i="7"/>
  <c r="T628" i="7"/>
  <c r="S628" i="7"/>
  <c r="R628" i="7"/>
  <c r="Q628" i="7"/>
  <c r="P628" i="7"/>
  <c r="O628" i="7"/>
  <c r="N628" i="7"/>
  <c r="M628" i="7"/>
  <c r="L628" i="7"/>
  <c r="K628" i="7"/>
  <c r="J628" i="7"/>
  <c r="H627" i="8"/>
  <c r="I628" i="7"/>
  <c r="G627" i="8"/>
  <c r="H628" i="7"/>
  <c r="F627" i="8"/>
  <c r="G628" i="7"/>
  <c r="E627" i="8"/>
  <c r="F628" i="7"/>
  <c r="Y627" i="7"/>
  <c r="X627" i="7"/>
  <c r="W627" i="7"/>
  <c r="V627" i="7"/>
  <c r="U627" i="7"/>
  <c r="T627" i="7"/>
  <c r="S627" i="7"/>
  <c r="R627" i="7"/>
  <c r="Q627" i="7"/>
  <c r="P627" i="7"/>
  <c r="O627" i="7"/>
  <c r="N627" i="7"/>
  <c r="M627" i="7"/>
  <c r="L627" i="7"/>
  <c r="K627" i="7"/>
  <c r="J627" i="7"/>
  <c r="H626" i="8"/>
  <c r="I627" i="7"/>
  <c r="G626" i="8"/>
  <c r="H627" i="7"/>
  <c r="F626" i="8"/>
  <c r="G627" i="7"/>
  <c r="E626" i="8"/>
  <c r="F627" i="7"/>
  <c r="Y626" i="7"/>
  <c r="X626" i="7"/>
  <c r="W626" i="7"/>
  <c r="V626" i="7"/>
  <c r="U626" i="7"/>
  <c r="T626" i="7"/>
  <c r="S626" i="7"/>
  <c r="R626" i="7"/>
  <c r="Q626" i="7"/>
  <c r="P626" i="7"/>
  <c r="O626" i="7"/>
  <c r="N626" i="7"/>
  <c r="M626" i="7"/>
  <c r="L626" i="7"/>
  <c r="K626" i="7"/>
  <c r="J626" i="7"/>
  <c r="H625" i="8"/>
  <c r="I626" i="7"/>
  <c r="G625" i="8"/>
  <c r="H626" i="7"/>
  <c r="F625" i="8"/>
  <c r="G626" i="7"/>
  <c r="E625" i="8"/>
  <c r="F626" i="7"/>
  <c r="Y625" i="7"/>
  <c r="X625" i="7"/>
  <c r="W625" i="7"/>
  <c r="V625" i="7"/>
  <c r="U625" i="7"/>
  <c r="T625" i="7"/>
  <c r="S625" i="7"/>
  <c r="R625" i="7"/>
  <c r="Q625" i="7"/>
  <c r="P625" i="7"/>
  <c r="O625" i="7"/>
  <c r="N625" i="7"/>
  <c r="M625" i="7"/>
  <c r="L625" i="7"/>
  <c r="K625" i="7"/>
  <c r="J625" i="7"/>
  <c r="H624" i="8"/>
  <c r="I625" i="7"/>
  <c r="G624" i="8"/>
  <c r="H625" i="7"/>
  <c r="F624" i="8"/>
  <c r="G625" i="7"/>
  <c r="E624" i="8"/>
  <c r="F625" i="7"/>
  <c r="Y624" i="7"/>
  <c r="X624" i="7"/>
  <c r="W624" i="7"/>
  <c r="V624" i="7"/>
  <c r="U624" i="7"/>
  <c r="T624" i="7"/>
  <c r="S624" i="7"/>
  <c r="R624" i="7"/>
  <c r="Q624" i="7"/>
  <c r="P624" i="7"/>
  <c r="O624" i="7"/>
  <c r="N624" i="7"/>
  <c r="M624" i="7"/>
  <c r="L624" i="7"/>
  <c r="K624" i="7"/>
  <c r="J624" i="7"/>
  <c r="H623" i="8"/>
  <c r="I624" i="7"/>
  <c r="G623" i="8"/>
  <c r="H624" i="7"/>
  <c r="F623" i="8"/>
  <c r="G624" i="7"/>
  <c r="E623" i="8"/>
  <c r="F624" i="7"/>
  <c r="Y623" i="7"/>
  <c r="X623" i="7"/>
  <c r="W623" i="7"/>
  <c r="V623" i="7"/>
  <c r="U623" i="7"/>
  <c r="T623" i="7"/>
  <c r="S623" i="7"/>
  <c r="R623" i="7"/>
  <c r="Q623" i="7"/>
  <c r="P623" i="7"/>
  <c r="O623" i="7"/>
  <c r="N623" i="7"/>
  <c r="M623" i="7"/>
  <c r="L623" i="7"/>
  <c r="K623" i="7"/>
  <c r="J623" i="7"/>
  <c r="H622" i="8"/>
  <c r="I623" i="7"/>
  <c r="G622" i="8"/>
  <c r="H623" i="7"/>
  <c r="F622" i="8"/>
  <c r="G623" i="7"/>
  <c r="E622" i="8"/>
  <c r="F623" i="7"/>
  <c r="Y622" i="7"/>
  <c r="X622" i="7"/>
  <c r="W622" i="7"/>
  <c r="V622" i="7"/>
  <c r="U622" i="7"/>
  <c r="T622" i="7"/>
  <c r="S622" i="7"/>
  <c r="R622" i="7"/>
  <c r="Q622" i="7"/>
  <c r="P622" i="7"/>
  <c r="O622" i="7"/>
  <c r="N622" i="7"/>
  <c r="M622" i="7"/>
  <c r="L622" i="7"/>
  <c r="K622" i="7"/>
  <c r="J622" i="7"/>
  <c r="H621" i="8"/>
  <c r="I622" i="7"/>
  <c r="G621" i="8"/>
  <c r="H622" i="7"/>
  <c r="F621" i="8"/>
  <c r="G622" i="7"/>
  <c r="E621" i="8"/>
  <c r="F622" i="7"/>
  <c r="Y621" i="7"/>
  <c r="X621" i="7"/>
  <c r="W621" i="7"/>
  <c r="V621" i="7"/>
  <c r="U621" i="7"/>
  <c r="T621" i="7"/>
  <c r="S621" i="7"/>
  <c r="R621" i="7"/>
  <c r="Q621" i="7"/>
  <c r="P621" i="7"/>
  <c r="O621" i="7"/>
  <c r="N621" i="7"/>
  <c r="M621" i="7"/>
  <c r="L621" i="7"/>
  <c r="K621" i="7"/>
  <c r="J621" i="7"/>
  <c r="H620" i="8"/>
  <c r="I621" i="7"/>
  <c r="G620" i="8"/>
  <c r="H621" i="7"/>
  <c r="F620" i="8"/>
  <c r="G621" i="7"/>
  <c r="E620" i="8"/>
  <c r="F621" i="7"/>
  <c r="Y620" i="7"/>
  <c r="X620" i="7"/>
  <c r="W620" i="7"/>
  <c r="V620" i="7"/>
  <c r="U620" i="7"/>
  <c r="T620" i="7"/>
  <c r="S620" i="7"/>
  <c r="R620" i="7"/>
  <c r="Q620" i="7"/>
  <c r="P620" i="7"/>
  <c r="O620" i="7"/>
  <c r="N620" i="7"/>
  <c r="M620" i="7"/>
  <c r="L620" i="7"/>
  <c r="K620" i="7"/>
  <c r="J620" i="7"/>
  <c r="H619" i="8"/>
  <c r="I620" i="7"/>
  <c r="G619" i="8"/>
  <c r="H620" i="7"/>
  <c r="F619" i="8"/>
  <c r="G620" i="7"/>
  <c r="E619" i="8"/>
  <c r="F620" i="7"/>
  <c r="Y619" i="7"/>
  <c r="X619" i="7"/>
  <c r="W619" i="7"/>
  <c r="V619" i="7"/>
  <c r="U619" i="7"/>
  <c r="T619" i="7"/>
  <c r="S619" i="7"/>
  <c r="R619" i="7"/>
  <c r="Q619" i="7"/>
  <c r="P619" i="7"/>
  <c r="O619" i="7"/>
  <c r="N619" i="7"/>
  <c r="M619" i="7"/>
  <c r="L619" i="7"/>
  <c r="K619" i="7"/>
  <c r="J619" i="7"/>
  <c r="H618" i="8"/>
  <c r="I619" i="7"/>
  <c r="G618" i="8"/>
  <c r="H619" i="7"/>
  <c r="F618" i="8"/>
  <c r="G619" i="7"/>
  <c r="E618" i="8"/>
  <c r="F619" i="7"/>
  <c r="Y618" i="7"/>
  <c r="X618" i="7"/>
  <c r="W618" i="7"/>
  <c r="V618" i="7"/>
  <c r="U618" i="7"/>
  <c r="T618" i="7"/>
  <c r="S618" i="7"/>
  <c r="R618" i="7"/>
  <c r="Q618" i="7"/>
  <c r="P618" i="7"/>
  <c r="O618" i="7"/>
  <c r="N618" i="7"/>
  <c r="M618" i="7"/>
  <c r="L618" i="7"/>
  <c r="K618" i="7"/>
  <c r="J618" i="7"/>
  <c r="H617" i="8"/>
  <c r="I618" i="7"/>
  <c r="G617" i="8"/>
  <c r="H618" i="7"/>
  <c r="F617" i="8"/>
  <c r="G618" i="7"/>
  <c r="E617" i="8"/>
  <c r="F618" i="7"/>
  <c r="Y617" i="7"/>
  <c r="X617" i="7"/>
  <c r="W617" i="7"/>
  <c r="V617" i="7"/>
  <c r="U617" i="7"/>
  <c r="T617" i="7"/>
  <c r="S617" i="7"/>
  <c r="R617" i="7"/>
  <c r="Q617" i="7"/>
  <c r="P617" i="7"/>
  <c r="O617" i="7"/>
  <c r="N617" i="7"/>
  <c r="M617" i="7"/>
  <c r="L617" i="7"/>
  <c r="K617" i="7"/>
  <c r="J617" i="7"/>
  <c r="H616" i="8"/>
  <c r="I617" i="7"/>
  <c r="G616" i="8"/>
  <c r="H617" i="7"/>
  <c r="F616" i="8"/>
  <c r="G617" i="7"/>
  <c r="E616" i="8"/>
  <c r="F617" i="7"/>
  <c r="Y616" i="7"/>
  <c r="X616" i="7"/>
  <c r="W616" i="7"/>
  <c r="V616" i="7"/>
  <c r="U616" i="7"/>
  <c r="T616" i="7"/>
  <c r="S616" i="7"/>
  <c r="R616" i="7"/>
  <c r="Q616" i="7"/>
  <c r="P616" i="7"/>
  <c r="O616" i="7"/>
  <c r="N616" i="7"/>
  <c r="M616" i="7"/>
  <c r="L616" i="7"/>
  <c r="K616" i="7"/>
  <c r="J616" i="7"/>
  <c r="H615" i="8"/>
  <c r="I616" i="7"/>
  <c r="G615" i="8"/>
  <c r="H616" i="7"/>
  <c r="F615" i="8"/>
  <c r="G616" i="7"/>
  <c r="E615" i="8"/>
  <c r="F616" i="7"/>
  <c r="Y615" i="7"/>
  <c r="X615" i="7"/>
  <c r="W615" i="7"/>
  <c r="V615" i="7"/>
  <c r="U615" i="7"/>
  <c r="T615" i="7"/>
  <c r="S615" i="7"/>
  <c r="R615" i="7"/>
  <c r="Q615" i="7"/>
  <c r="P615" i="7"/>
  <c r="O615" i="7"/>
  <c r="N615" i="7"/>
  <c r="M615" i="7"/>
  <c r="L615" i="7"/>
  <c r="K615" i="7"/>
  <c r="J615" i="7"/>
  <c r="H614" i="8"/>
  <c r="I615" i="7"/>
  <c r="G614" i="8"/>
  <c r="H615" i="7"/>
  <c r="F614" i="8"/>
  <c r="G615" i="7"/>
  <c r="E614" i="8"/>
  <c r="F615" i="7"/>
  <c r="Y614" i="7"/>
  <c r="X614" i="7"/>
  <c r="W614" i="7"/>
  <c r="V614" i="7"/>
  <c r="U614" i="7"/>
  <c r="T614" i="7"/>
  <c r="S614" i="7"/>
  <c r="R614" i="7"/>
  <c r="Q614" i="7"/>
  <c r="P614" i="7"/>
  <c r="O614" i="7"/>
  <c r="N614" i="7"/>
  <c r="M614" i="7"/>
  <c r="L614" i="7"/>
  <c r="K614" i="7"/>
  <c r="J614" i="7"/>
  <c r="H613" i="8"/>
  <c r="I614" i="7"/>
  <c r="G613" i="8"/>
  <c r="H614" i="7"/>
  <c r="F613" i="8"/>
  <c r="G614" i="7"/>
  <c r="E613" i="8"/>
  <c r="F614" i="7"/>
  <c r="Y613" i="7"/>
  <c r="X613" i="7"/>
  <c r="W613" i="7"/>
  <c r="V613" i="7"/>
  <c r="U613" i="7"/>
  <c r="T613" i="7"/>
  <c r="S613" i="7"/>
  <c r="R613" i="7"/>
  <c r="Q613" i="7"/>
  <c r="P613" i="7"/>
  <c r="O613" i="7"/>
  <c r="N613" i="7"/>
  <c r="M613" i="7"/>
  <c r="L613" i="7"/>
  <c r="K613" i="7"/>
  <c r="J613" i="7"/>
  <c r="H612" i="8"/>
  <c r="I613" i="7"/>
  <c r="G612" i="8"/>
  <c r="H613" i="7"/>
  <c r="F612" i="8"/>
  <c r="G613" i="7"/>
  <c r="E612" i="8"/>
  <c r="F613" i="7"/>
  <c r="Y612" i="7"/>
  <c r="X612" i="7"/>
  <c r="W612" i="7"/>
  <c r="V612" i="7"/>
  <c r="U612" i="7"/>
  <c r="T612" i="7"/>
  <c r="S612" i="7"/>
  <c r="R612" i="7"/>
  <c r="Q612" i="7"/>
  <c r="P612" i="7"/>
  <c r="O612" i="7"/>
  <c r="N612" i="7"/>
  <c r="M612" i="7"/>
  <c r="L612" i="7"/>
  <c r="K612" i="7"/>
  <c r="J612" i="7"/>
  <c r="H611" i="8"/>
  <c r="I612" i="7"/>
  <c r="G611" i="8"/>
  <c r="H612" i="7"/>
  <c r="F611" i="8"/>
  <c r="G612" i="7"/>
  <c r="E611" i="8"/>
  <c r="F612" i="7"/>
  <c r="Y611" i="7"/>
  <c r="X611" i="7"/>
  <c r="W611" i="7"/>
  <c r="V611" i="7"/>
  <c r="U611" i="7"/>
  <c r="T611" i="7"/>
  <c r="S611" i="7"/>
  <c r="R611" i="7"/>
  <c r="Q611" i="7"/>
  <c r="P611" i="7"/>
  <c r="O611" i="7"/>
  <c r="N611" i="7"/>
  <c r="M611" i="7"/>
  <c r="L611" i="7"/>
  <c r="K611" i="7"/>
  <c r="J611" i="7"/>
  <c r="H610" i="8"/>
  <c r="I611" i="7"/>
  <c r="G610" i="8"/>
  <c r="H611" i="7"/>
  <c r="F610" i="8"/>
  <c r="G611" i="7"/>
  <c r="E610" i="8"/>
  <c r="F611" i="7"/>
  <c r="Y610" i="7"/>
  <c r="X610" i="7"/>
  <c r="W610" i="7"/>
  <c r="V610" i="7"/>
  <c r="U610" i="7"/>
  <c r="T610" i="7"/>
  <c r="S610" i="7"/>
  <c r="R610" i="7"/>
  <c r="Q610" i="7"/>
  <c r="P610" i="7"/>
  <c r="O610" i="7"/>
  <c r="N610" i="7"/>
  <c r="M610" i="7"/>
  <c r="L610" i="7"/>
  <c r="K610" i="7"/>
  <c r="J610" i="7"/>
  <c r="H609" i="8"/>
  <c r="I610" i="7"/>
  <c r="G609" i="8"/>
  <c r="H610" i="7"/>
  <c r="F609" i="8"/>
  <c r="G610" i="7"/>
  <c r="E609" i="8"/>
  <c r="F610" i="7"/>
  <c r="Y609" i="7"/>
  <c r="X609" i="7"/>
  <c r="W609" i="7"/>
  <c r="V609" i="7"/>
  <c r="U609" i="7"/>
  <c r="T609" i="7"/>
  <c r="S609" i="7"/>
  <c r="R609" i="7"/>
  <c r="Q609" i="7"/>
  <c r="P609" i="7"/>
  <c r="O609" i="7"/>
  <c r="N609" i="7"/>
  <c r="M609" i="7"/>
  <c r="L609" i="7"/>
  <c r="K609" i="7"/>
  <c r="J609" i="7"/>
  <c r="H608" i="8"/>
  <c r="I609" i="7"/>
  <c r="G608" i="8"/>
  <c r="H609" i="7"/>
  <c r="F608" i="8"/>
  <c r="G609" i="7"/>
  <c r="E608" i="8"/>
  <c r="F609" i="7"/>
  <c r="Y608" i="7"/>
  <c r="X608" i="7"/>
  <c r="W608" i="7"/>
  <c r="V608" i="7"/>
  <c r="U608" i="7"/>
  <c r="T608" i="7"/>
  <c r="S608" i="7"/>
  <c r="R608" i="7"/>
  <c r="Q608" i="7"/>
  <c r="P608" i="7"/>
  <c r="O608" i="7"/>
  <c r="N608" i="7"/>
  <c r="M608" i="7"/>
  <c r="L608" i="7"/>
  <c r="K608" i="7"/>
  <c r="J608" i="7"/>
  <c r="H607" i="8"/>
  <c r="I608" i="7"/>
  <c r="G607" i="8"/>
  <c r="H608" i="7"/>
  <c r="F607" i="8"/>
  <c r="G608" i="7"/>
  <c r="E607" i="8"/>
  <c r="F608" i="7"/>
  <c r="Y607" i="7"/>
  <c r="X607" i="7"/>
  <c r="W607" i="7"/>
  <c r="V607" i="7"/>
  <c r="U607" i="7"/>
  <c r="T607" i="7"/>
  <c r="S607" i="7"/>
  <c r="R607" i="7"/>
  <c r="Q607" i="7"/>
  <c r="P607" i="7"/>
  <c r="O607" i="7"/>
  <c r="N607" i="7"/>
  <c r="M607" i="7"/>
  <c r="L607" i="7"/>
  <c r="K607" i="7"/>
  <c r="J607" i="7"/>
  <c r="H606" i="8"/>
  <c r="I607" i="7"/>
  <c r="G606" i="8"/>
  <c r="H607" i="7"/>
  <c r="F606" i="8"/>
  <c r="G607" i="7"/>
  <c r="E606" i="8"/>
  <c r="F607" i="7"/>
  <c r="Y606" i="7"/>
  <c r="X606" i="7"/>
  <c r="W606" i="7"/>
  <c r="V606" i="7"/>
  <c r="U606" i="7"/>
  <c r="T606" i="7"/>
  <c r="S606" i="7"/>
  <c r="R606" i="7"/>
  <c r="Q606" i="7"/>
  <c r="P606" i="7"/>
  <c r="O606" i="7"/>
  <c r="N606" i="7"/>
  <c r="M606" i="7"/>
  <c r="L606" i="7"/>
  <c r="K606" i="7"/>
  <c r="J606" i="7"/>
  <c r="H605" i="8"/>
  <c r="I606" i="7"/>
  <c r="G605" i="8"/>
  <c r="H606" i="7"/>
  <c r="F605" i="8"/>
  <c r="G606" i="7"/>
  <c r="E605" i="8"/>
  <c r="F606" i="7"/>
  <c r="Y605" i="7"/>
  <c r="X605" i="7"/>
  <c r="W605" i="7"/>
  <c r="V605" i="7"/>
  <c r="U605" i="7"/>
  <c r="T605" i="7"/>
  <c r="S605" i="7"/>
  <c r="R605" i="7"/>
  <c r="Q605" i="7"/>
  <c r="P605" i="7"/>
  <c r="O605" i="7"/>
  <c r="N605" i="7"/>
  <c r="M605" i="7"/>
  <c r="L605" i="7"/>
  <c r="K605" i="7"/>
  <c r="J605" i="7"/>
  <c r="H604" i="8"/>
  <c r="I605" i="7"/>
  <c r="G604" i="8"/>
  <c r="H605" i="7"/>
  <c r="F604" i="8"/>
  <c r="G605" i="7"/>
  <c r="E604" i="8"/>
  <c r="F605" i="7"/>
  <c r="Y604" i="7"/>
  <c r="X604" i="7"/>
  <c r="W604" i="7"/>
  <c r="V604" i="7"/>
  <c r="U604" i="7"/>
  <c r="T604" i="7"/>
  <c r="S604" i="7"/>
  <c r="R604" i="7"/>
  <c r="Q604" i="7"/>
  <c r="P604" i="7"/>
  <c r="O604" i="7"/>
  <c r="N604" i="7"/>
  <c r="M604" i="7"/>
  <c r="L604" i="7"/>
  <c r="K604" i="7"/>
  <c r="J604" i="7"/>
  <c r="H603" i="8"/>
  <c r="I604" i="7"/>
  <c r="G603" i="8"/>
  <c r="H604" i="7"/>
  <c r="F603" i="8"/>
  <c r="G604" i="7"/>
  <c r="E603" i="8"/>
  <c r="F604" i="7"/>
  <c r="Y603" i="7"/>
  <c r="X603" i="7"/>
  <c r="W603" i="7"/>
  <c r="V603" i="7"/>
  <c r="U603" i="7"/>
  <c r="T603" i="7"/>
  <c r="S603" i="7"/>
  <c r="R603" i="7"/>
  <c r="Q603" i="7"/>
  <c r="P603" i="7"/>
  <c r="O603" i="7"/>
  <c r="N603" i="7"/>
  <c r="M603" i="7"/>
  <c r="L603" i="7"/>
  <c r="K603" i="7"/>
  <c r="J603" i="7"/>
  <c r="H602" i="8"/>
  <c r="I603" i="7"/>
  <c r="G602" i="8"/>
  <c r="H603" i="7"/>
  <c r="F602" i="8"/>
  <c r="G603" i="7"/>
  <c r="E602" i="8"/>
  <c r="F603" i="7"/>
  <c r="Y602" i="7"/>
  <c r="X602" i="7"/>
  <c r="W602" i="7"/>
  <c r="V602" i="7"/>
  <c r="U602" i="7"/>
  <c r="T602" i="7"/>
  <c r="S602" i="7"/>
  <c r="R602" i="7"/>
  <c r="Q602" i="7"/>
  <c r="P602" i="7"/>
  <c r="O602" i="7"/>
  <c r="N602" i="7"/>
  <c r="M602" i="7"/>
  <c r="L602" i="7"/>
  <c r="K602" i="7"/>
  <c r="J602" i="7"/>
  <c r="H601" i="8"/>
  <c r="I602" i="7"/>
  <c r="G601" i="8"/>
  <c r="H602" i="7"/>
  <c r="F601" i="8"/>
  <c r="G602" i="7"/>
  <c r="E601" i="8"/>
  <c r="F602" i="7"/>
  <c r="Y601" i="7"/>
  <c r="X601" i="7"/>
  <c r="W601" i="7"/>
  <c r="V601" i="7"/>
  <c r="U601" i="7"/>
  <c r="T601" i="7"/>
  <c r="S601" i="7"/>
  <c r="R601" i="7"/>
  <c r="Q601" i="7"/>
  <c r="P601" i="7"/>
  <c r="O601" i="7"/>
  <c r="N601" i="7"/>
  <c r="M601" i="7"/>
  <c r="L601" i="7"/>
  <c r="K601" i="7"/>
  <c r="J601" i="7"/>
  <c r="H600" i="8"/>
  <c r="I601" i="7"/>
  <c r="G600" i="8"/>
  <c r="H601" i="7"/>
  <c r="F600" i="8"/>
  <c r="G601" i="7"/>
  <c r="E600" i="8"/>
  <c r="F601" i="7"/>
  <c r="Y600" i="7"/>
  <c r="X600" i="7"/>
  <c r="W600" i="7"/>
  <c r="V600" i="7"/>
  <c r="U600" i="7"/>
  <c r="T600" i="7"/>
  <c r="S600" i="7"/>
  <c r="R600" i="7"/>
  <c r="Q600" i="7"/>
  <c r="P600" i="7"/>
  <c r="O600" i="7"/>
  <c r="N600" i="7"/>
  <c r="M600" i="7"/>
  <c r="L600" i="7"/>
  <c r="K600" i="7"/>
  <c r="J600" i="7"/>
  <c r="H599" i="8"/>
  <c r="I600" i="7"/>
  <c r="G599" i="8"/>
  <c r="H600" i="7"/>
  <c r="F599" i="8"/>
  <c r="G600" i="7"/>
  <c r="E599" i="8"/>
  <c r="F600" i="7"/>
  <c r="Y599" i="7"/>
  <c r="X599" i="7"/>
  <c r="W599" i="7"/>
  <c r="V599" i="7"/>
  <c r="U599" i="7"/>
  <c r="T599" i="7"/>
  <c r="S599" i="7"/>
  <c r="R599" i="7"/>
  <c r="Q599" i="7"/>
  <c r="P599" i="7"/>
  <c r="O599" i="7"/>
  <c r="N599" i="7"/>
  <c r="M599" i="7"/>
  <c r="L599" i="7"/>
  <c r="K599" i="7"/>
  <c r="J599" i="7"/>
  <c r="H598" i="8"/>
  <c r="I599" i="7"/>
  <c r="G598" i="8"/>
  <c r="H599" i="7"/>
  <c r="F598" i="8"/>
  <c r="G599" i="7"/>
  <c r="E598" i="8"/>
  <c r="F599" i="7"/>
  <c r="Y598" i="7"/>
  <c r="X598" i="7"/>
  <c r="W598" i="7"/>
  <c r="V598" i="7"/>
  <c r="U598" i="7"/>
  <c r="T598" i="7"/>
  <c r="S598" i="7"/>
  <c r="R598" i="7"/>
  <c r="Q598" i="7"/>
  <c r="P598" i="7"/>
  <c r="O598" i="7"/>
  <c r="N598" i="7"/>
  <c r="M598" i="7"/>
  <c r="L598" i="7"/>
  <c r="K598" i="7"/>
  <c r="J598" i="7"/>
  <c r="H597" i="8"/>
  <c r="I598" i="7"/>
  <c r="G597" i="8"/>
  <c r="H598" i="7"/>
  <c r="F597" i="8"/>
  <c r="G598" i="7"/>
  <c r="E597" i="8"/>
  <c r="F598" i="7"/>
  <c r="Y597" i="7"/>
  <c r="X597" i="7"/>
  <c r="W597" i="7"/>
  <c r="V597" i="7"/>
  <c r="U597" i="7"/>
  <c r="T597" i="7"/>
  <c r="S597" i="7"/>
  <c r="R597" i="7"/>
  <c r="Q597" i="7"/>
  <c r="P597" i="7"/>
  <c r="O597" i="7"/>
  <c r="N597" i="7"/>
  <c r="M597" i="7"/>
  <c r="L597" i="7"/>
  <c r="K597" i="7"/>
  <c r="J597" i="7"/>
  <c r="H596" i="8"/>
  <c r="I597" i="7"/>
  <c r="G596" i="8"/>
  <c r="H597" i="7"/>
  <c r="F596" i="8"/>
  <c r="G597" i="7"/>
  <c r="E596" i="8"/>
  <c r="F597" i="7"/>
  <c r="Y596" i="7"/>
  <c r="X596" i="7"/>
  <c r="W596" i="7"/>
  <c r="V596" i="7"/>
  <c r="U596" i="7"/>
  <c r="T596" i="7"/>
  <c r="S596" i="7"/>
  <c r="R596" i="7"/>
  <c r="Q596" i="7"/>
  <c r="P596" i="7"/>
  <c r="O596" i="7"/>
  <c r="N596" i="7"/>
  <c r="M596" i="7"/>
  <c r="L596" i="7"/>
  <c r="K596" i="7"/>
  <c r="J596" i="7"/>
  <c r="H595" i="8"/>
  <c r="I596" i="7"/>
  <c r="G595" i="8"/>
  <c r="H596" i="7"/>
  <c r="F595" i="8"/>
  <c r="G596" i="7"/>
  <c r="E595" i="8"/>
  <c r="F596" i="7"/>
  <c r="Y595" i="7"/>
  <c r="X595" i="7"/>
  <c r="W595" i="7"/>
  <c r="V595" i="7"/>
  <c r="U595" i="7"/>
  <c r="T595" i="7"/>
  <c r="S595" i="7"/>
  <c r="R595" i="7"/>
  <c r="Q595" i="7"/>
  <c r="P595" i="7"/>
  <c r="O595" i="7"/>
  <c r="N595" i="7"/>
  <c r="M595" i="7"/>
  <c r="L595" i="7"/>
  <c r="K595" i="7"/>
  <c r="J595" i="7"/>
  <c r="H594" i="8"/>
  <c r="I595" i="7"/>
  <c r="G594" i="8"/>
  <c r="H595" i="7"/>
  <c r="F594" i="8"/>
  <c r="G595" i="7"/>
  <c r="E594" i="8"/>
  <c r="F595" i="7"/>
  <c r="Y594" i="7"/>
  <c r="X594" i="7"/>
  <c r="W594" i="7"/>
  <c r="V594" i="7"/>
  <c r="U594" i="7"/>
  <c r="T594" i="7"/>
  <c r="S594" i="7"/>
  <c r="R594" i="7"/>
  <c r="Q594" i="7"/>
  <c r="P594" i="7"/>
  <c r="O594" i="7"/>
  <c r="N594" i="7"/>
  <c r="M594" i="7"/>
  <c r="L594" i="7"/>
  <c r="K594" i="7"/>
  <c r="J594" i="7"/>
  <c r="H593" i="8"/>
  <c r="I594" i="7"/>
  <c r="G593" i="8"/>
  <c r="H594" i="7"/>
  <c r="F593" i="8"/>
  <c r="G594" i="7"/>
  <c r="E593" i="8"/>
  <c r="F594" i="7"/>
  <c r="Y593" i="7"/>
  <c r="X593" i="7"/>
  <c r="W593" i="7"/>
  <c r="V593" i="7"/>
  <c r="U593" i="7"/>
  <c r="T593" i="7"/>
  <c r="S593" i="7"/>
  <c r="R593" i="7"/>
  <c r="Q593" i="7"/>
  <c r="P593" i="7"/>
  <c r="O593" i="7"/>
  <c r="N593" i="7"/>
  <c r="M593" i="7"/>
  <c r="L593" i="7"/>
  <c r="K593" i="7"/>
  <c r="J593" i="7"/>
  <c r="H592" i="8"/>
  <c r="I593" i="7"/>
  <c r="G592" i="8"/>
  <c r="H593" i="7"/>
  <c r="F592" i="8"/>
  <c r="G593" i="7"/>
  <c r="E592" i="8"/>
  <c r="F593" i="7"/>
  <c r="Y592" i="7"/>
  <c r="X592" i="7"/>
  <c r="W592" i="7"/>
  <c r="V592" i="7"/>
  <c r="U592" i="7"/>
  <c r="T592" i="7"/>
  <c r="S592" i="7"/>
  <c r="R592" i="7"/>
  <c r="Q592" i="7"/>
  <c r="P592" i="7"/>
  <c r="O592" i="7"/>
  <c r="N592" i="7"/>
  <c r="M592" i="7"/>
  <c r="L592" i="7"/>
  <c r="K592" i="7"/>
  <c r="J592" i="7"/>
  <c r="H591" i="8"/>
  <c r="I592" i="7"/>
  <c r="G591" i="8"/>
  <c r="H592" i="7"/>
  <c r="F591" i="8"/>
  <c r="G592" i="7"/>
  <c r="E591" i="8"/>
  <c r="F592" i="7"/>
  <c r="Y591" i="7"/>
  <c r="X591" i="7"/>
  <c r="W591" i="7"/>
  <c r="V591" i="7"/>
  <c r="U591" i="7"/>
  <c r="T591" i="7"/>
  <c r="S591" i="7"/>
  <c r="R591" i="7"/>
  <c r="Q591" i="7"/>
  <c r="P591" i="7"/>
  <c r="O591" i="7"/>
  <c r="N591" i="7"/>
  <c r="M591" i="7"/>
  <c r="L591" i="7"/>
  <c r="K591" i="7"/>
  <c r="J591" i="7"/>
  <c r="H590" i="8"/>
  <c r="I591" i="7"/>
  <c r="G590" i="8"/>
  <c r="H591" i="7"/>
  <c r="F590" i="8"/>
  <c r="G591" i="7"/>
  <c r="E590" i="8"/>
  <c r="F591" i="7"/>
  <c r="Y590" i="7"/>
  <c r="X590" i="7"/>
  <c r="W590" i="7"/>
  <c r="V590" i="7"/>
  <c r="U590" i="7"/>
  <c r="T590" i="7"/>
  <c r="S590" i="7"/>
  <c r="R590" i="7"/>
  <c r="Q590" i="7"/>
  <c r="P590" i="7"/>
  <c r="O590" i="7"/>
  <c r="N590" i="7"/>
  <c r="M590" i="7"/>
  <c r="L590" i="7"/>
  <c r="K590" i="7"/>
  <c r="J590" i="7"/>
  <c r="H589" i="8"/>
  <c r="I590" i="7"/>
  <c r="G589" i="8"/>
  <c r="H590" i="7"/>
  <c r="F589" i="8"/>
  <c r="G590" i="7"/>
  <c r="E589" i="8"/>
  <c r="F590" i="7"/>
  <c r="Y589" i="7"/>
  <c r="X589" i="7"/>
  <c r="W589" i="7"/>
  <c r="V589" i="7"/>
  <c r="U589" i="7"/>
  <c r="T589" i="7"/>
  <c r="S589" i="7"/>
  <c r="R589" i="7"/>
  <c r="Q589" i="7"/>
  <c r="P589" i="7"/>
  <c r="O589" i="7"/>
  <c r="N589" i="7"/>
  <c r="M589" i="7"/>
  <c r="L589" i="7"/>
  <c r="K589" i="7"/>
  <c r="J589" i="7"/>
  <c r="H588" i="8"/>
  <c r="I589" i="7"/>
  <c r="G588" i="8"/>
  <c r="H589" i="7"/>
  <c r="F588" i="8"/>
  <c r="G589" i="7"/>
  <c r="E588" i="8"/>
  <c r="F589" i="7"/>
  <c r="Y588" i="7"/>
  <c r="X588" i="7"/>
  <c r="W588" i="7"/>
  <c r="V588" i="7"/>
  <c r="U588" i="7"/>
  <c r="T588" i="7"/>
  <c r="S588" i="7"/>
  <c r="R588" i="7"/>
  <c r="Q588" i="7"/>
  <c r="P588" i="7"/>
  <c r="O588" i="7"/>
  <c r="N588" i="7"/>
  <c r="M588" i="7"/>
  <c r="L588" i="7"/>
  <c r="K588" i="7"/>
  <c r="J588" i="7"/>
  <c r="H587" i="8"/>
  <c r="I588" i="7"/>
  <c r="G587" i="8"/>
  <c r="H588" i="7"/>
  <c r="F587" i="8"/>
  <c r="G588" i="7"/>
  <c r="E587" i="8"/>
  <c r="F588" i="7"/>
  <c r="Y587" i="7"/>
  <c r="X587" i="7"/>
  <c r="W587" i="7"/>
  <c r="V587" i="7"/>
  <c r="U587" i="7"/>
  <c r="T587" i="7"/>
  <c r="S587" i="7"/>
  <c r="R587" i="7"/>
  <c r="Q587" i="7"/>
  <c r="P587" i="7"/>
  <c r="O587" i="7"/>
  <c r="N587" i="7"/>
  <c r="M587" i="7"/>
  <c r="L587" i="7"/>
  <c r="K587" i="7"/>
  <c r="J587" i="7"/>
  <c r="H586" i="8"/>
  <c r="I587" i="7"/>
  <c r="G586" i="8"/>
  <c r="H587" i="7"/>
  <c r="F586" i="8"/>
  <c r="G587" i="7"/>
  <c r="E586" i="8"/>
  <c r="F587" i="7"/>
  <c r="Y586" i="7"/>
  <c r="X586" i="7"/>
  <c r="W586" i="7"/>
  <c r="V586" i="7"/>
  <c r="U586" i="7"/>
  <c r="T586" i="7"/>
  <c r="S586" i="7"/>
  <c r="R586" i="7"/>
  <c r="Q586" i="7"/>
  <c r="P586" i="7"/>
  <c r="O586" i="7"/>
  <c r="N586" i="7"/>
  <c r="M586" i="7"/>
  <c r="L586" i="7"/>
  <c r="K586" i="7"/>
  <c r="J586" i="7"/>
  <c r="H585" i="8"/>
  <c r="I586" i="7"/>
  <c r="G585" i="8"/>
  <c r="H586" i="7"/>
  <c r="F585" i="8"/>
  <c r="G586" i="7"/>
  <c r="E585" i="8"/>
  <c r="F586" i="7"/>
  <c r="Y585" i="7"/>
  <c r="X585" i="7"/>
  <c r="W585" i="7"/>
  <c r="V585" i="7"/>
  <c r="U585" i="7"/>
  <c r="T585" i="7"/>
  <c r="S585" i="7"/>
  <c r="R585" i="7"/>
  <c r="Q585" i="7"/>
  <c r="P585" i="7"/>
  <c r="O585" i="7"/>
  <c r="N585" i="7"/>
  <c r="M585" i="7"/>
  <c r="L585" i="7"/>
  <c r="K585" i="7"/>
  <c r="J585" i="7"/>
  <c r="H584" i="8"/>
  <c r="I585" i="7"/>
  <c r="G584" i="8"/>
  <c r="H585" i="7"/>
  <c r="F584" i="8"/>
  <c r="G585" i="7"/>
  <c r="E584" i="8"/>
  <c r="F585" i="7"/>
  <c r="Y584" i="7"/>
  <c r="X584" i="7"/>
  <c r="W584" i="7"/>
  <c r="V584" i="7"/>
  <c r="U584" i="7"/>
  <c r="T584" i="7"/>
  <c r="S584" i="7"/>
  <c r="R584" i="7"/>
  <c r="Q584" i="7"/>
  <c r="P584" i="7"/>
  <c r="O584" i="7"/>
  <c r="N584" i="7"/>
  <c r="M584" i="7"/>
  <c r="L584" i="7"/>
  <c r="K584" i="7"/>
  <c r="J584" i="7"/>
  <c r="H583" i="8"/>
  <c r="I584" i="7"/>
  <c r="G583" i="8"/>
  <c r="H584" i="7"/>
  <c r="F583" i="8"/>
  <c r="G584" i="7"/>
  <c r="E583" i="8"/>
  <c r="F584" i="7"/>
  <c r="Y583" i="7"/>
  <c r="X583" i="7"/>
  <c r="W583" i="7"/>
  <c r="V583" i="7"/>
  <c r="U583" i="7"/>
  <c r="T583" i="7"/>
  <c r="S583" i="7"/>
  <c r="R583" i="7"/>
  <c r="Q583" i="7"/>
  <c r="P583" i="7"/>
  <c r="O583" i="7"/>
  <c r="N583" i="7"/>
  <c r="M583" i="7"/>
  <c r="L583" i="7"/>
  <c r="K583" i="7"/>
  <c r="J583" i="7"/>
  <c r="H582" i="8"/>
  <c r="I583" i="7"/>
  <c r="G582" i="8"/>
  <c r="H583" i="7"/>
  <c r="F582" i="8"/>
  <c r="G583" i="7"/>
  <c r="E582" i="8"/>
  <c r="F583" i="7"/>
  <c r="Y582" i="7"/>
  <c r="X582" i="7"/>
  <c r="W582" i="7"/>
  <c r="V582" i="7"/>
  <c r="U582" i="7"/>
  <c r="T582" i="7"/>
  <c r="S582" i="7"/>
  <c r="R582" i="7"/>
  <c r="Q582" i="7"/>
  <c r="P582" i="7"/>
  <c r="O582" i="7"/>
  <c r="N582" i="7"/>
  <c r="M582" i="7"/>
  <c r="L582" i="7"/>
  <c r="K582" i="7"/>
  <c r="J582" i="7"/>
  <c r="H581" i="8"/>
  <c r="I582" i="7"/>
  <c r="G581" i="8"/>
  <c r="H582" i="7"/>
  <c r="F581" i="8"/>
  <c r="G582" i="7"/>
  <c r="E581" i="8"/>
  <c r="F582" i="7"/>
  <c r="Y581" i="7"/>
  <c r="X581" i="7"/>
  <c r="W581" i="7"/>
  <c r="V581" i="7"/>
  <c r="U581" i="7"/>
  <c r="T581" i="7"/>
  <c r="S581" i="7"/>
  <c r="R581" i="7"/>
  <c r="Q581" i="7"/>
  <c r="P581" i="7"/>
  <c r="O581" i="7"/>
  <c r="N581" i="7"/>
  <c r="M581" i="7"/>
  <c r="L581" i="7"/>
  <c r="K581" i="7"/>
  <c r="J581" i="7"/>
  <c r="H580" i="8"/>
  <c r="I581" i="7"/>
  <c r="G580" i="8"/>
  <c r="H581" i="7"/>
  <c r="F580" i="8"/>
  <c r="G581" i="7"/>
  <c r="E580" i="8"/>
  <c r="F581" i="7"/>
  <c r="Y580" i="7"/>
  <c r="X580" i="7"/>
  <c r="W580" i="7"/>
  <c r="V580" i="7"/>
  <c r="U580" i="7"/>
  <c r="T580" i="7"/>
  <c r="S580" i="7"/>
  <c r="R580" i="7"/>
  <c r="Q580" i="7"/>
  <c r="P580" i="7"/>
  <c r="O580" i="7"/>
  <c r="N580" i="7"/>
  <c r="M580" i="7"/>
  <c r="L580" i="7"/>
  <c r="K580" i="7"/>
  <c r="J580" i="7"/>
  <c r="H579" i="8"/>
  <c r="I580" i="7"/>
  <c r="G579" i="8"/>
  <c r="H580" i="7"/>
  <c r="F579" i="8"/>
  <c r="G580" i="7"/>
  <c r="E579" i="8"/>
  <c r="F580" i="7"/>
  <c r="Y579" i="7"/>
  <c r="X579" i="7"/>
  <c r="W579" i="7"/>
  <c r="V579" i="7"/>
  <c r="U579" i="7"/>
  <c r="T579" i="7"/>
  <c r="S579" i="7"/>
  <c r="R579" i="7"/>
  <c r="Q579" i="7"/>
  <c r="P579" i="7"/>
  <c r="O579" i="7"/>
  <c r="N579" i="7"/>
  <c r="M579" i="7"/>
  <c r="L579" i="7"/>
  <c r="K579" i="7"/>
  <c r="J579" i="7"/>
  <c r="H578" i="8"/>
  <c r="I579" i="7"/>
  <c r="G578" i="8"/>
  <c r="H579" i="7"/>
  <c r="F578" i="8"/>
  <c r="G579" i="7"/>
  <c r="E578" i="8"/>
  <c r="F579" i="7"/>
  <c r="Y578" i="7"/>
  <c r="X578" i="7"/>
  <c r="W578" i="7"/>
  <c r="V578" i="7"/>
  <c r="U578" i="7"/>
  <c r="T578" i="7"/>
  <c r="S578" i="7"/>
  <c r="R578" i="7"/>
  <c r="Q578" i="7"/>
  <c r="P578" i="7"/>
  <c r="O578" i="7"/>
  <c r="N578" i="7"/>
  <c r="M578" i="7"/>
  <c r="L578" i="7"/>
  <c r="K578" i="7"/>
  <c r="J578" i="7"/>
  <c r="H577" i="8"/>
  <c r="I578" i="7"/>
  <c r="G577" i="8"/>
  <c r="H578" i="7"/>
  <c r="F577" i="8"/>
  <c r="G578" i="7"/>
  <c r="E577" i="8"/>
  <c r="F578" i="7"/>
  <c r="Y577" i="7"/>
  <c r="X577" i="7"/>
  <c r="W577" i="7"/>
  <c r="V577" i="7"/>
  <c r="U577" i="7"/>
  <c r="T577" i="7"/>
  <c r="S577" i="7"/>
  <c r="R577" i="7"/>
  <c r="Q577" i="7"/>
  <c r="P577" i="7"/>
  <c r="O577" i="7"/>
  <c r="N577" i="7"/>
  <c r="M577" i="7"/>
  <c r="L577" i="7"/>
  <c r="K577" i="7"/>
  <c r="J577" i="7"/>
  <c r="H576" i="8"/>
  <c r="I577" i="7"/>
  <c r="G576" i="8"/>
  <c r="H577" i="7"/>
  <c r="F576" i="8"/>
  <c r="G577" i="7"/>
  <c r="E576" i="8"/>
  <c r="F577" i="7"/>
  <c r="Y576" i="7"/>
  <c r="X576" i="7"/>
  <c r="W576" i="7"/>
  <c r="V576" i="7"/>
  <c r="U576" i="7"/>
  <c r="T576" i="7"/>
  <c r="S576" i="7"/>
  <c r="R576" i="7"/>
  <c r="Q576" i="7"/>
  <c r="P576" i="7"/>
  <c r="O576" i="7"/>
  <c r="N576" i="7"/>
  <c r="M576" i="7"/>
  <c r="L576" i="7"/>
  <c r="K576" i="7"/>
  <c r="J576" i="7"/>
  <c r="H575" i="8"/>
  <c r="I576" i="7"/>
  <c r="G575" i="8"/>
  <c r="H576" i="7"/>
  <c r="F575" i="8"/>
  <c r="G576" i="7"/>
  <c r="E575" i="8"/>
  <c r="F576" i="7"/>
  <c r="Y575" i="7"/>
  <c r="X575" i="7"/>
  <c r="W575" i="7"/>
  <c r="V575" i="7"/>
  <c r="U575" i="7"/>
  <c r="T575" i="7"/>
  <c r="S575" i="7"/>
  <c r="R575" i="7"/>
  <c r="Q575" i="7"/>
  <c r="P575" i="7"/>
  <c r="O575" i="7"/>
  <c r="N575" i="7"/>
  <c r="M575" i="7"/>
  <c r="L575" i="7"/>
  <c r="K575" i="7"/>
  <c r="J575" i="7"/>
  <c r="H574" i="8"/>
  <c r="I575" i="7"/>
  <c r="G574" i="8"/>
  <c r="H575" i="7"/>
  <c r="F574" i="8"/>
  <c r="G575" i="7"/>
  <c r="E574" i="8"/>
  <c r="F575" i="7"/>
  <c r="Y574" i="7"/>
  <c r="X574" i="7"/>
  <c r="W574" i="7"/>
  <c r="V574" i="7"/>
  <c r="U574" i="7"/>
  <c r="T574" i="7"/>
  <c r="S574" i="7"/>
  <c r="R574" i="7"/>
  <c r="Q574" i="7"/>
  <c r="P574" i="7"/>
  <c r="O574" i="7"/>
  <c r="N574" i="7"/>
  <c r="M574" i="7"/>
  <c r="L574" i="7"/>
  <c r="K574" i="7"/>
  <c r="J574" i="7"/>
  <c r="H573" i="8"/>
  <c r="I574" i="7"/>
  <c r="G573" i="8"/>
  <c r="H574" i="7"/>
  <c r="F573" i="8"/>
  <c r="G574" i="7"/>
  <c r="E573" i="8"/>
  <c r="F574" i="7"/>
  <c r="Y573" i="7"/>
  <c r="X573" i="7"/>
  <c r="W573" i="7"/>
  <c r="V573" i="7"/>
  <c r="U573" i="7"/>
  <c r="T573" i="7"/>
  <c r="S573" i="7"/>
  <c r="R573" i="7"/>
  <c r="Q573" i="7"/>
  <c r="P573" i="7"/>
  <c r="O573" i="7"/>
  <c r="N573" i="7"/>
  <c r="M573" i="7"/>
  <c r="L573" i="7"/>
  <c r="K573" i="7"/>
  <c r="J573" i="7"/>
  <c r="H572" i="8"/>
  <c r="I573" i="7"/>
  <c r="G572" i="8"/>
  <c r="H573" i="7"/>
  <c r="F572" i="8"/>
  <c r="G573" i="7"/>
  <c r="E572" i="8"/>
  <c r="F573" i="7"/>
  <c r="Y572" i="7"/>
  <c r="X572" i="7"/>
  <c r="W572" i="7"/>
  <c r="V572" i="7"/>
  <c r="U572" i="7"/>
  <c r="T572" i="7"/>
  <c r="S572" i="7"/>
  <c r="R572" i="7"/>
  <c r="Q572" i="7"/>
  <c r="P572" i="7"/>
  <c r="O572" i="7"/>
  <c r="N572" i="7"/>
  <c r="M572" i="7"/>
  <c r="L572" i="7"/>
  <c r="K572" i="7"/>
  <c r="J572" i="7"/>
  <c r="H571" i="8"/>
  <c r="I572" i="7"/>
  <c r="G571" i="8"/>
  <c r="H572" i="7"/>
  <c r="F571" i="8"/>
  <c r="G572" i="7"/>
  <c r="E571" i="8"/>
  <c r="F572" i="7"/>
  <c r="Y571" i="7"/>
  <c r="X571" i="7"/>
  <c r="W571" i="7"/>
  <c r="V571" i="7"/>
  <c r="U571" i="7"/>
  <c r="T571" i="7"/>
  <c r="S571" i="7"/>
  <c r="R571" i="7"/>
  <c r="Q571" i="7"/>
  <c r="P571" i="7"/>
  <c r="O571" i="7"/>
  <c r="N571" i="7"/>
  <c r="M571" i="7"/>
  <c r="L571" i="7"/>
  <c r="K571" i="7"/>
  <c r="J571" i="7"/>
  <c r="H570" i="8"/>
  <c r="I571" i="7"/>
  <c r="G570" i="8"/>
  <c r="H571" i="7"/>
  <c r="F570" i="8"/>
  <c r="G571" i="7"/>
  <c r="E570" i="8"/>
  <c r="F571" i="7"/>
  <c r="Y570" i="7"/>
  <c r="X570" i="7"/>
  <c r="W570" i="7"/>
  <c r="V570" i="7"/>
  <c r="U570" i="7"/>
  <c r="T570" i="7"/>
  <c r="S570" i="7"/>
  <c r="R570" i="7"/>
  <c r="Q570" i="7"/>
  <c r="P570" i="7"/>
  <c r="O570" i="7"/>
  <c r="N570" i="7"/>
  <c r="M570" i="7"/>
  <c r="L570" i="7"/>
  <c r="K570" i="7"/>
  <c r="J570" i="7"/>
  <c r="H569" i="8"/>
  <c r="I570" i="7"/>
  <c r="G569" i="8"/>
  <c r="H570" i="7"/>
  <c r="F569" i="8"/>
  <c r="G570" i="7"/>
  <c r="E569" i="8"/>
  <c r="F570" i="7"/>
  <c r="Y569" i="7"/>
  <c r="X569" i="7"/>
  <c r="W569" i="7"/>
  <c r="V569" i="7"/>
  <c r="U569" i="7"/>
  <c r="T569" i="7"/>
  <c r="S569" i="7"/>
  <c r="R569" i="7"/>
  <c r="Q569" i="7"/>
  <c r="P569" i="7"/>
  <c r="O569" i="7"/>
  <c r="N569" i="7"/>
  <c r="M569" i="7"/>
  <c r="L569" i="7"/>
  <c r="K569" i="7"/>
  <c r="J569" i="7"/>
  <c r="H568" i="8"/>
  <c r="I569" i="7"/>
  <c r="G568" i="8"/>
  <c r="H569" i="7"/>
  <c r="F568" i="8"/>
  <c r="G569" i="7"/>
  <c r="E568" i="8"/>
  <c r="F569" i="7"/>
  <c r="Y568" i="7"/>
  <c r="X568" i="7"/>
  <c r="W568" i="7"/>
  <c r="V568" i="7"/>
  <c r="U568" i="7"/>
  <c r="T568" i="7"/>
  <c r="S568" i="7"/>
  <c r="R568" i="7"/>
  <c r="Q568" i="7"/>
  <c r="P568" i="7"/>
  <c r="O568" i="7"/>
  <c r="N568" i="7"/>
  <c r="M568" i="7"/>
  <c r="L568" i="7"/>
  <c r="K568" i="7"/>
  <c r="J568" i="7"/>
  <c r="H567" i="8"/>
  <c r="I568" i="7"/>
  <c r="G567" i="8"/>
  <c r="H568" i="7"/>
  <c r="F567" i="8"/>
  <c r="G568" i="7"/>
  <c r="E567" i="8"/>
  <c r="F568" i="7"/>
  <c r="Y567" i="7"/>
  <c r="X567" i="7"/>
  <c r="W567" i="7"/>
  <c r="V567" i="7"/>
  <c r="U567" i="7"/>
  <c r="T567" i="7"/>
  <c r="S567" i="7"/>
  <c r="R567" i="7"/>
  <c r="Q567" i="7"/>
  <c r="P567" i="7"/>
  <c r="O567" i="7"/>
  <c r="N567" i="7"/>
  <c r="M567" i="7"/>
  <c r="L567" i="7"/>
  <c r="K567" i="7"/>
  <c r="J567" i="7"/>
  <c r="H566" i="8"/>
  <c r="I567" i="7"/>
  <c r="G566" i="8"/>
  <c r="H567" i="7"/>
  <c r="F566" i="8"/>
  <c r="G567" i="7"/>
  <c r="E566" i="8"/>
  <c r="F567" i="7"/>
  <c r="Y566" i="7"/>
  <c r="X566" i="7"/>
  <c r="W566" i="7"/>
  <c r="V566" i="7"/>
  <c r="U566" i="7"/>
  <c r="T566" i="7"/>
  <c r="S566" i="7"/>
  <c r="R566" i="7"/>
  <c r="Q566" i="7"/>
  <c r="P566" i="7"/>
  <c r="O566" i="7"/>
  <c r="N566" i="7"/>
  <c r="M566" i="7"/>
  <c r="L566" i="7"/>
  <c r="K566" i="7"/>
  <c r="J566" i="7"/>
  <c r="H565" i="8"/>
  <c r="I566" i="7"/>
  <c r="G565" i="8"/>
  <c r="H566" i="7"/>
  <c r="F565" i="8"/>
  <c r="G566" i="7"/>
  <c r="E565" i="8"/>
  <c r="F566" i="7"/>
  <c r="Y565" i="7"/>
  <c r="X565" i="7"/>
  <c r="W565" i="7"/>
  <c r="V565" i="7"/>
  <c r="U565" i="7"/>
  <c r="T565" i="7"/>
  <c r="S565" i="7"/>
  <c r="R565" i="7"/>
  <c r="Q565" i="7"/>
  <c r="P565" i="7"/>
  <c r="O565" i="7"/>
  <c r="N565" i="7"/>
  <c r="M565" i="7"/>
  <c r="L565" i="7"/>
  <c r="K565" i="7"/>
  <c r="J565" i="7"/>
  <c r="H564" i="8"/>
  <c r="I565" i="7"/>
  <c r="G564" i="8"/>
  <c r="H565" i="7"/>
  <c r="F564" i="8"/>
  <c r="G565" i="7"/>
  <c r="E564" i="8"/>
  <c r="F565" i="7"/>
  <c r="Y564" i="7"/>
  <c r="X564" i="7"/>
  <c r="W564" i="7"/>
  <c r="V564" i="7"/>
  <c r="U564" i="7"/>
  <c r="T564" i="7"/>
  <c r="S564" i="7"/>
  <c r="R564" i="7"/>
  <c r="Q564" i="7"/>
  <c r="P564" i="7"/>
  <c r="O564" i="7"/>
  <c r="N564" i="7"/>
  <c r="M564" i="7"/>
  <c r="L564" i="7"/>
  <c r="K564" i="7"/>
  <c r="J564" i="7"/>
  <c r="H563" i="8"/>
  <c r="I564" i="7"/>
  <c r="G563" i="8"/>
  <c r="H564" i="7"/>
  <c r="F563" i="8"/>
  <c r="G564" i="7"/>
  <c r="E563" i="8"/>
  <c r="F564" i="7"/>
  <c r="Y563" i="7"/>
  <c r="X563" i="7"/>
  <c r="W563" i="7"/>
  <c r="V563" i="7"/>
  <c r="U563" i="7"/>
  <c r="T563" i="7"/>
  <c r="S563" i="7"/>
  <c r="R563" i="7"/>
  <c r="Q563" i="7"/>
  <c r="P563" i="7"/>
  <c r="O563" i="7"/>
  <c r="N563" i="7"/>
  <c r="M563" i="7"/>
  <c r="L563" i="7"/>
  <c r="K563" i="7"/>
  <c r="J563" i="7"/>
  <c r="H562" i="8"/>
  <c r="I563" i="7"/>
  <c r="G562" i="8"/>
  <c r="H563" i="7"/>
  <c r="F562" i="8"/>
  <c r="G563" i="7"/>
  <c r="E562" i="8"/>
  <c r="F563" i="7"/>
  <c r="Y562" i="7"/>
  <c r="X562" i="7"/>
  <c r="W562" i="7"/>
  <c r="V562" i="7"/>
  <c r="U562" i="7"/>
  <c r="T562" i="7"/>
  <c r="S562" i="7"/>
  <c r="R562" i="7"/>
  <c r="Q562" i="7"/>
  <c r="P562" i="7"/>
  <c r="O562" i="7"/>
  <c r="N562" i="7"/>
  <c r="M562" i="7"/>
  <c r="L562" i="7"/>
  <c r="K562" i="7"/>
  <c r="J562" i="7"/>
  <c r="H561" i="8"/>
  <c r="I562" i="7"/>
  <c r="G561" i="8"/>
  <c r="H562" i="7"/>
  <c r="F561" i="8"/>
  <c r="G562" i="7"/>
  <c r="E561" i="8"/>
  <c r="F562" i="7"/>
  <c r="Y561" i="7"/>
  <c r="X561" i="7"/>
  <c r="W561" i="7"/>
  <c r="V561" i="7"/>
  <c r="U561" i="7"/>
  <c r="T561" i="7"/>
  <c r="S561" i="7"/>
  <c r="R561" i="7"/>
  <c r="Q561" i="7"/>
  <c r="P561" i="7"/>
  <c r="O561" i="7"/>
  <c r="N561" i="7"/>
  <c r="M561" i="7"/>
  <c r="L561" i="7"/>
  <c r="K561" i="7"/>
  <c r="J561" i="7"/>
  <c r="H560" i="8"/>
  <c r="I561" i="7"/>
  <c r="G560" i="8"/>
  <c r="H561" i="7"/>
  <c r="F560" i="8"/>
  <c r="G561" i="7"/>
  <c r="E560" i="8"/>
  <c r="F561" i="7"/>
  <c r="Y560" i="7"/>
  <c r="X560" i="7"/>
  <c r="W560" i="7"/>
  <c r="V560" i="7"/>
  <c r="U560" i="7"/>
  <c r="T560" i="7"/>
  <c r="S560" i="7"/>
  <c r="R560" i="7"/>
  <c r="Q560" i="7"/>
  <c r="P560" i="7"/>
  <c r="O560" i="7"/>
  <c r="N560" i="7"/>
  <c r="M560" i="7"/>
  <c r="L560" i="7"/>
  <c r="K560" i="7"/>
  <c r="J560" i="7"/>
  <c r="H559" i="8"/>
  <c r="I560" i="7"/>
  <c r="G559" i="8"/>
  <c r="H560" i="7"/>
  <c r="F559" i="8"/>
  <c r="G560" i="7"/>
  <c r="E559" i="8"/>
  <c r="F560" i="7"/>
  <c r="Y559" i="7"/>
  <c r="X559" i="7"/>
  <c r="W559" i="7"/>
  <c r="V559" i="7"/>
  <c r="U559" i="7"/>
  <c r="T559" i="7"/>
  <c r="S559" i="7"/>
  <c r="R559" i="7"/>
  <c r="Q559" i="7"/>
  <c r="P559" i="7"/>
  <c r="O559" i="7"/>
  <c r="N559" i="7"/>
  <c r="M559" i="7"/>
  <c r="L559" i="7"/>
  <c r="K559" i="7"/>
  <c r="J559" i="7"/>
  <c r="H558" i="8"/>
  <c r="I559" i="7"/>
  <c r="G558" i="8"/>
  <c r="H559" i="7"/>
  <c r="F558" i="8"/>
  <c r="G559" i="7"/>
  <c r="E558" i="8"/>
  <c r="F559" i="7"/>
  <c r="Y558" i="7"/>
  <c r="X558" i="7"/>
  <c r="W558" i="7"/>
  <c r="V558" i="7"/>
  <c r="U558" i="7"/>
  <c r="T558" i="7"/>
  <c r="S558" i="7"/>
  <c r="R558" i="7"/>
  <c r="Q558" i="7"/>
  <c r="P558" i="7"/>
  <c r="O558" i="7"/>
  <c r="N558" i="7"/>
  <c r="M558" i="7"/>
  <c r="L558" i="7"/>
  <c r="K558" i="7"/>
  <c r="J558" i="7"/>
  <c r="H557" i="8"/>
  <c r="I558" i="7"/>
  <c r="G557" i="8"/>
  <c r="H558" i="7"/>
  <c r="F557" i="8"/>
  <c r="G558" i="7"/>
  <c r="E557" i="8"/>
  <c r="F558" i="7"/>
  <c r="Y557" i="7"/>
  <c r="X557" i="7"/>
  <c r="W557" i="7"/>
  <c r="V557" i="7"/>
  <c r="U557" i="7"/>
  <c r="T557" i="7"/>
  <c r="S557" i="7"/>
  <c r="R557" i="7"/>
  <c r="Q557" i="7"/>
  <c r="P557" i="7"/>
  <c r="O557" i="7"/>
  <c r="N557" i="7"/>
  <c r="M557" i="7"/>
  <c r="L557" i="7"/>
  <c r="K557" i="7"/>
  <c r="J557" i="7"/>
  <c r="H556" i="8"/>
  <c r="I557" i="7"/>
  <c r="G556" i="8"/>
  <c r="H557" i="7"/>
  <c r="F556" i="8"/>
  <c r="G557" i="7"/>
  <c r="E556" i="8"/>
  <c r="F557" i="7"/>
  <c r="Y556" i="7"/>
  <c r="X556" i="7"/>
  <c r="W556" i="7"/>
  <c r="V556" i="7"/>
  <c r="U556" i="7"/>
  <c r="T556" i="7"/>
  <c r="S556" i="7"/>
  <c r="R556" i="7"/>
  <c r="Q556" i="7"/>
  <c r="P556" i="7"/>
  <c r="O556" i="7"/>
  <c r="N556" i="7"/>
  <c r="M556" i="7"/>
  <c r="L556" i="7"/>
  <c r="K556" i="7"/>
  <c r="J556" i="7"/>
  <c r="H555" i="8"/>
  <c r="I556" i="7"/>
  <c r="G555" i="8"/>
  <c r="H556" i="7"/>
  <c r="F555" i="8"/>
  <c r="G556" i="7"/>
  <c r="E555" i="8"/>
  <c r="F556" i="7"/>
  <c r="Y555" i="7"/>
  <c r="X555" i="7"/>
  <c r="W555" i="7"/>
  <c r="V555" i="7"/>
  <c r="U555" i="7"/>
  <c r="T555" i="7"/>
  <c r="S555" i="7"/>
  <c r="R555" i="7"/>
  <c r="Q555" i="7"/>
  <c r="P555" i="7"/>
  <c r="O555" i="7"/>
  <c r="N555" i="7"/>
  <c r="M555" i="7"/>
  <c r="L555" i="7"/>
  <c r="K555" i="7"/>
  <c r="J555" i="7"/>
  <c r="H554" i="8"/>
  <c r="I555" i="7"/>
  <c r="G554" i="8"/>
  <c r="H555" i="7"/>
  <c r="F554" i="8"/>
  <c r="G555" i="7"/>
  <c r="E554" i="8"/>
  <c r="F555" i="7"/>
  <c r="Y554" i="7"/>
  <c r="X554" i="7"/>
  <c r="W554" i="7"/>
  <c r="V554" i="7"/>
  <c r="U554" i="7"/>
  <c r="T554" i="7"/>
  <c r="S554" i="7"/>
  <c r="R554" i="7"/>
  <c r="Q554" i="7"/>
  <c r="P554" i="7"/>
  <c r="O554" i="7"/>
  <c r="N554" i="7"/>
  <c r="M554" i="7"/>
  <c r="L554" i="7"/>
  <c r="K554" i="7"/>
  <c r="J554" i="7"/>
  <c r="H553" i="8"/>
  <c r="I554" i="7"/>
  <c r="G553" i="8"/>
  <c r="H554" i="7"/>
  <c r="F553" i="8"/>
  <c r="G554" i="7"/>
  <c r="E553" i="8"/>
  <c r="F554" i="7"/>
  <c r="Y553" i="7"/>
  <c r="X553" i="7"/>
  <c r="W553" i="7"/>
  <c r="V553" i="7"/>
  <c r="U553" i="7"/>
  <c r="T553" i="7"/>
  <c r="S553" i="7"/>
  <c r="R553" i="7"/>
  <c r="Q553" i="7"/>
  <c r="P553" i="7"/>
  <c r="O553" i="7"/>
  <c r="N553" i="7"/>
  <c r="M553" i="7"/>
  <c r="L553" i="7"/>
  <c r="K553" i="7"/>
  <c r="J553" i="7"/>
  <c r="H552" i="8"/>
  <c r="I553" i="7"/>
  <c r="G552" i="8"/>
  <c r="H553" i="7"/>
  <c r="F552" i="8"/>
  <c r="G553" i="7"/>
  <c r="E552" i="8"/>
  <c r="F553" i="7"/>
  <c r="Y552" i="7"/>
  <c r="X552" i="7"/>
  <c r="W552" i="7"/>
  <c r="V552" i="7"/>
  <c r="U552" i="7"/>
  <c r="T552" i="7"/>
  <c r="S552" i="7"/>
  <c r="R552" i="7"/>
  <c r="Q552" i="7"/>
  <c r="P552" i="7"/>
  <c r="O552" i="7"/>
  <c r="N552" i="7"/>
  <c r="M552" i="7"/>
  <c r="L552" i="7"/>
  <c r="K552" i="7"/>
  <c r="J552" i="7"/>
  <c r="H551" i="8"/>
  <c r="I552" i="7"/>
  <c r="G551" i="8"/>
  <c r="H552" i="7"/>
  <c r="F551" i="8"/>
  <c r="G552" i="7"/>
  <c r="E551" i="8"/>
  <c r="F552" i="7"/>
  <c r="Y551" i="7"/>
  <c r="X551" i="7"/>
  <c r="W551" i="7"/>
  <c r="V551" i="7"/>
  <c r="U551" i="7"/>
  <c r="T551" i="7"/>
  <c r="S551" i="7"/>
  <c r="R551" i="7"/>
  <c r="Q551" i="7"/>
  <c r="P551" i="7"/>
  <c r="O551" i="7"/>
  <c r="N551" i="7"/>
  <c r="M551" i="7"/>
  <c r="L551" i="7"/>
  <c r="K551" i="7"/>
  <c r="J551" i="7"/>
  <c r="H550" i="8"/>
  <c r="I551" i="7"/>
  <c r="G550" i="8"/>
  <c r="H551" i="7"/>
  <c r="F550" i="8"/>
  <c r="G551" i="7"/>
  <c r="E550" i="8"/>
  <c r="F551" i="7"/>
  <c r="Y550" i="7"/>
  <c r="X550" i="7"/>
  <c r="W550" i="7"/>
  <c r="V550" i="7"/>
  <c r="U550" i="7"/>
  <c r="T550" i="7"/>
  <c r="S550" i="7"/>
  <c r="R550" i="7"/>
  <c r="Q550" i="7"/>
  <c r="P550" i="7"/>
  <c r="O550" i="7"/>
  <c r="N550" i="7"/>
  <c r="M550" i="7"/>
  <c r="L550" i="7"/>
  <c r="K550" i="7"/>
  <c r="J550" i="7"/>
  <c r="H549" i="8"/>
  <c r="I550" i="7"/>
  <c r="G549" i="8"/>
  <c r="H550" i="7"/>
  <c r="F549" i="8"/>
  <c r="G550" i="7"/>
  <c r="E549" i="8"/>
  <c r="F550" i="7"/>
  <c r="Y549" i="7"/>
  <c r="X549" i="7"/>
  <c r="W549" i="7"/>
  <c r="V549" i="7"/>
  <c r="U549" i="7"/>
  <c r="T549" i="7"/>
  <c r="S549" i="7"/>
  <c r="R549" i="7"/>
  <c r="Q549" i="7"/>
  <c r="P549" i="7"/>
  <c r="O549" i="7"/>
  <c r="N549" i="7"/>
  <c r="M549" i="7"/>
  <c r="L549" i="7"/>
  <c r="K549" i="7"/>
  <c r="J549" i="7"/>
  <c r="H548" i="8"/>
  <c r="I549" i="7"/>
  <c r="G548" i="8"/>
  <c r="H549" i="7"/>
  <c r="F548" i="8"/>
  <c r="G549" i="7"/>
  <c r="E548" i="8"/>
  <c r="F549" i="7"/>
  <c r="Y548" i="7"/>
  <c r="X548" i="7"/>
  <c r="W548" i="7"/>
  <c r="V548" i="7"/>
  <c r="U548" i="7"/>
  <c r="T548" i="7"/>
  <c r="S548" i="7"/>
  <c r="R548" i="7"/>
  <c r="Q548" i="7"/>
  <c r="P548" i="7"/>
  <c r="O548" i="7"/>
  <c r="N548" i="7"/>
  <c r="M548" i="7"/>
  <c r="L548" i="7"/>
  <c r="K548" i="7"/>
  <c r="J548" i="7"/>
  <c r="H547" i="8"/>
  <c r="I548" i="7"/>
  <c r="G547" i="8"/>
  <c r="H548" i="7"/>
  <c r="F547" i="8"/>
  <c r="G548" i="7"/>
  <c r="E547" i="8"/>
  <c r="F548" i="7"/>
  <c r="Y547" i="7"/>
  <c r="X547" i="7"/>
  <c r="W547" i="7"/>
  <c r="V547" i="7"/>
  <c r="U547" i="7"/>
  <c r="T547" i="7"/>
  <c r="S547" i="7"/>
  <c r="R547" i="7"/>
  <c r="Q547" i="7"/>
  <c r="P547" i="7"/>
  <c r="O547" i="7"/>
  <c r="N547" i="7"/>
  <c r="M3" i="7"/>
  <c r="L2" i="8"/>
  <c r="L546" i="8"/>
  <c r="M547" i="7"/>
  <c r="L3" i="7"/>
  <c r="K2" i="8"/>
  <c r="K546" i="8"/>
  <c r="L547" i="7"/>
  <c r="K3" i="7"/>
  <c r="J2" i="8"/>
  <c r="J546" i="8"/>
  <c r="K547" i="7"/>
  <c r="J3" i="7"/>
  <c r="I2" i="8"/>
  <c r="I546" i="8"/>
  <c r="J547" i="7"/>
  <c r="H546" i="8"/>
  <c r="I547" i="7"/>
  <c r="G546" i="8"/>
  <c r="H547" i="7"/>
  <c r="F546" i="8"/>
  <c r="G547" i="7"/>
  <c r="E546" i="8"/>
  <c r="F547" i="7"/>
  <c r="Y546" i="7"/>
  <c r="X546" i="7"/>
  <c r="W546" i="7"/>
  <c r="V546" i="7"/>
  <c r="U546" i="7"/>
  <c r="T546" i="7"/>
  <c r="S546" i="7"/>
  <c r="R546" i="7"/>
  <c r="Q546" i="7"/>
  <c r="P546" i="7"/>
  <c r="O3" i="7"/>
  <c r="N2" i="8"/>
  <c r="N3" i="8"/>
  <c r="N545" i="8"/>
  <c r="O546" i="7"/>
  <c r="N3" i="7"/>
  <c r="M2" i="8"/>
  <c r="M3" i="8"/>
  <c r="M545" i="8"/>
  <c r="N546" i="7"/>
  <c r="F1" i="8"/>
  <c r="G1" i="8"/>
  <c r="H1" i="8"/>
  <c r="I1" i="8"/>
  <c r="J1" i="8"/>
  <c r="K1" i="8"/>
  <c r="L1" i="8"/>
  <c r="L3" i="8"/>
  <c r="L545" i="8"/>
  <c r="M546" i="7"/>
  <c r="K3" i="8"/>
  <c r="K545" i="8"/>
  <c r="L546" i="7"/>
  <c r="J3" i="8"/>
  <c r="J545" i="8"/>
  <c r="K546" i="7"/>
  <c r="I3" i="8"/>
  <c r="I545" i="8"/>
  <c r="J546" i="7"/>
  <c r="H545" i="8"/>
  <c r="I546" i="7"/>
  <c r="G545" i="8"/>
  <c r="H546" i="7"/>
  <c r="F545" i="8"/>
  <c r="G546" i="7"/>
  <c r="E545" i="8"/>
  <c r="F546" i="7"/>
  <c r="Y545" i="7"/>
  <c r="X545" i="7"/>
  <c r="W545" i="7"/>
  <c r="V545" i="7"/>
  <c r="U545" i="7"/>
  <c r="T545" i="7"/>
  <c r="S545" i="7"/>
  <c r="R545" i="7"/>
  <c r="Q545" i="7"/>
  <c r="P545" i="7"/>
  <c r="N544" i="8"/>
  <c r="O545" i="7"/>
  <c r="M544" i="8"/>
  <c r="N545" i="7"/>
  <c r="L544" i="8"/>
  <c r="M545" i="7"/>
  <c r="K544" i="8"/>
  <c r="L545" i="7"/>
  <c r="J544" i="8"/>
  <c r="K545" i="7"/>
  <c r="I544" i="8"/>
  <c r="J545" i="7"/>
  <c r="H544" i="8"/>
  <c r="I545" i="7"/>
  <c r="G544" i="8"/>
  <c r="H545" i="7"/>
  <c r="F544" i="8"/>
  <c r="G545" i="7"/>
  <c r="E544" i="8"/>
  <c r="F545" i="7"/>
  <c r="Y544" i="7"/>
  <c r="X544" i="7"/>
  <c r="W544" i="7"/>
  <c r="V544" i="7"/>
  <c r="U544" i="7"/>
  <c r="T544" i="7"/>
  <c r="S544" i="7"/>
  <c r="R544" i="7"/>
  <c r="Q544" i="7"/>
  <c r="P544" i="7"/>
  <c r="N543" i="8"/>
  <c r="O544" i="7"/>
  <c r="M543" i="8"/>
  <c r="N544" i="7"/>
  <c r="L543" i="8"/>
  <c r="M544" i="7"/>
  <c r="K543" i="8"/>
  <c r="L544" i="7"/>
  <c r="J543" i="8"/>
  <c r="K544" i="7"/>
  <c r="I543" i="8"/>
  <c r="J544" i="7"/>
  <c r="H543" i="8"/>
  <c r="I544" i="7"/>
  <c r="G543" i="8"/>
  <c r="H544" i="7"/>
  <c r="F543" i="8"/>
  <c r="G544" i="7"/>
  <c r="E543" i="8"/>
  <c r="F544" i="7"/>
  <c r="Y543" i="7"/>
  <c r="X543" i="7"/>
  <c r="W543" i="7"/>
  <c r="V543" i="7"/>
  <c r="U543" i="7"/>
  <c r="T543" i="7"/>
  <c r="S543" i="7"/>
  <c r="R543" i="7"/>
  <c r="Q543" i="7"/>
  <c r="P543" i="7"/>
  <c r="N542" i="8"/>
  <c r="O543" i="7"/>
  <c r="M542" i="8"/>
  <c r="N543" i="7"/>
  <c r="L542" i="8"/>
  <c r="M543" i="7"/>
  <c r="K542" i="8"/>
  <c r="L543" i="7"/>
  <c r="J542" i="8"/>
  <c r="K543" i="7"/>
  <c r="I542" i="8"/>
  <c r="J543" i="7"/>
  <c r="H542" i="8"/>
  <c r="I543" i="7"/>
  <c r="G542" i="8"/>
  <c r="H543" i="7"/>
  <c r="F542" i="8"/>
  <c r="G543" i="7"/>
  <c r="E542" i="8"/>
  <c r="F543" i="7"/>
  <c r="Y542" i="7"/>
  <c r="X542" i="7"/>
  <c r="W542" i="7"/>
  <c r="V542" i="7"/>
  <c r="U542" i="7"/>
  <c r="T542" i="7"/>
  <c r="S542" i="7"/>
  <c r="R542" i="7"/>
  <c r="Q542" i="7"/>
  <c r="P542" i="7"/>
  <c r="N541" i="8"/>
  <c r="O542" i="7"/>
  <c r="M541" i="8"/>
  <c r="N542" i="7"/>
  <c r="L541" i="8"/>
  <c r="M542" i="7"/>
  <c r="K541" i="8"/>
  <c r="L542" i="7"/>
  <c r="J541" i="8"/>
  <c r="K542" i="7"/>
  <c r="I541" i="8"/>
  <c r="J542" i="7"/>
  <c r="H541" i="8"/>
  <c r="I542" i="7"/>
  <c r="G541" i="8"/>
  <c r="H542" i="7"/>
  <c r="F541" i="8"/>
  <c r="G542" i="7"/>
  <c r="E541" i="8"/>
  <c r="F542" i="7"/>
  <c r="Y541" i="7"/>
  <c r="X541" i="7"/>
  <c r="W541" i="7"/>
  <c r="V541" i="7"/>
  <c r="U541" i="7"/>
  <c r="T541" i="7"/>
  <c r="S541" i="7"/>
  <c r="R541" i="7"/>
  <c r="Q541" i="7"/>
  <c r="P541" i="7"/>
  <c r="N540" i="8"/>
  <c r="O541" i="7"/>
  <c r="M540" i="8"/>
  <c r="N541" i="7"/>
  <c r="L540" i="8"/>
  <c r="M541" i="7"/>
  <c r="K540" i="8"/>
  <c r="L541" i="7"/>
  <c r="J540" i="8"/>
  <c r="K541" i="7"/>
  <c r="I540" i="8"/>
  <c r="J541" i="7"/>
  <c r="H540" i="8"/>
  <c r="I541" i="7"/>
  <c r="G540" i="8"/>
  <c r="H541" i="7"/>
  <c r="F540" i="8"/>
  <c r="G541" i="7"/>
  <c r="E540" i="8"/>
  <c r="F541" i="7"/>
  <c r="Y540" i="7"/>
  <c r="X540" i="7"/>
  <c r="W540" i="7"/>
  <c r="V540" i="7"/>
  <c r="U540" i="7"/>
  <c r="T540" i="7"/>
  <c r="S540" i="7"/>
  <c r="R540" i="7"/>
  <c r="Q540" i="7"/>
  <c r="P540" i="7"/>
  <c r="N539" i="8"/>
  <c r="O540" i="7"/>
  <c r="M539" i="8"/>
  <c r="N540" i="7"/>
  <c r="L539" i="8"/>
  <c r="M540" i="7"/>
  <c r="K539" i="8"/>
  <c r="L540" i="7"/>
  <c r="J539" i="8"/>
  <c r="K540" i="7"/>
  <c r="I539" i="8"/>
  <c r="J540" i="7"/>
  <c r="H539" i="8"/>
  <c r="I540" i="7"/>
  <c r="G539" i="8"/>
  <c r="H540" i="7"/>
  <c r="F539" i="8"/>
  <c r="G540" i="7"/>
  <c r="E539" i="8"/>
  <c r="F540" i="7"/>
  <c r="Y539" i="7"/>
  <c r="X539" i="7"/>
  <c r="W539" i="7"/>
  <c r="V539" i="7"/>
  <c r="U539" i="7"/>
  <c r="T539" i="7"/>
  <c r="S539" i="7"/>
  <c r="R539" i="7"/>
  <c r="Q539" i="7"/>
  <c r="P539" i="7"/>
  <c r="N538" i="8"/>
  <c r="O539" i="7"/>
  <c r="M538" i="8"/>
  <c r="N539" i="7"/>
  <c r="L538" i="8"/>
  <c r="M539" i="7"/>
  <c r="K538" i="8"/>
  <c r="L539" i="7"/>
  <c r="J538" i="8"/>
  <c r="K539" i="7"/>
  <c r="I538" i="8"/>
  <c r="J539" i="7"/>
  <c r="H538" i="8"/>
  <c r="I539" i="7"/>
  <c r="G538" i="8"/>
  <c r="H539" i="7"/>
  <c r="F538" i="8"/>
  <c r="G539" i="7"/>
  <c r="E538" i="8"/>
  <c r="F539" i="7"/>
  <c r="Y538" i="7"/>
  <c r="X538" i="7"/>
  <c r="W538" i="7"/>
  <c r="V538" i="7"/>
  <c r="U538" i="7"/>
  <c r="T538" i="7"/>
  <c r="S538" i="7"/>
  <c r="R538" i="7"/>
  <c r="Q538" i="7"/>
  <c r="P538" i="7"/>
  <c r="N537" i="8"/>
  <c r="O538" i="7"/>
  <c r="M537" i="8"/>
  <c r="N538" i="7"/>
  <c r="L537" i="8"/>
  <c r="M538" i="7"/>
  <c r="K537" i="8"/>
  <c r="L538" i="7"/>
  <c r="J537" i="8"/>
  <c r="K538" i="7"/>
  <c r="I537" i="8"/>
  <c r="J538" i="7"/>
  <c r="H537" i="8"/>
  <c r="I538" i="7"/>
  <c r="G537" i="8"/>
  <c r="H538" i="7"/>
  <c r="F537" i="8"/>
  <c r="G538" i="7"/>
  <c r="E537" i="8"/>
  <c r="F538" i="7"/>
  <c r="Y537" i="7"/>
  <c r="X537" i="7"/>
  <c r="W537" i="7"/>
  <c r="V537" i="7"/>
  <c r="U537" i="7"/>
  <c r="T537" i="7"/>
  <c r="S537" i="7"/>
  <c r="R537" i="7"/>
  <c r="Q537" i="7"/>
  <c r="P537" i="7"/>
  <c r="N536" i="8"/>
  <c r="O537" i="7"/>
  <c r="M536" i="8"/>
  <c r="N537" i="7"/>
  <c r="L536" i="8"/>
  <c r="M537" i="7"/>
  <c r="K536" i="8"/>
  <c r="L537" i="7"/>
  <c r="J536" i="8"/>
  <c r="K537" i="7"/>
  <c r="I536" i="8"/>
  <c r="J537" i="7"/>
  <c r="H536" i="8"/>
  <c r="I537" i="7"/>
  <c r="G536" i="8"/>
  <c r="H537" i="7"/>
  <c r="F536" i="8"/>
  <c r="G537" i="7"/>
  <c r="E536" i="8"/>
  <c r="F537" i="7"/>
  <c r="Y536" i="7"/>
  <c r="X536" i="7"/>
  <c r="W536" i="7"/>
  <c r="V536" i="7"/>
  <c r="U536" i="7"/>
  <c r="T536" i="7"/>
  <c r="S536" i="7"/>
  <c r="R536" i="7"/>
  <c r="Q536" i="7"/>
  <c r="P536" i="7"/>
  <c r="N535" i="8"/>
  <c r="O536" i="7"/>
  <c r="M535" i="8"/>
  <c r="N536" i="7"/>
  <c r="L535" i="8"/>
  <c r="M536" i="7"/>
  <c r="K535" i="8"/>
  <c r="L536" i="7"/>
  <c r="J535" i="8"/>
  <c r="K536" i="7"/>
  <c r="I535" i="8"/>
  <c r="J536" i="7"/>
  <c r="H535" i="8"/>
  <c r="I536" i="7"/>
  <c r="G535" i="8"/>
  <c r="H536" i="7"/>
  <c r="F535" i="8"/>
  <c r="G536" i="7"/>
  <c r="E535" i="8"/>
  <c r="F536" i="7"/>
  <c r="Y535" i="7"/>
  <c r="X535" i="7"/>
  <c r="W535" i="7"/>
  <c r="V535" i="7"/>
  <c r="U535" i="7"/>
  <c r="T535" i="7"/>
  <c r="S535" i="7"/>
  <c r="R535" i="7"/>
  <c r="Q535" i="7"/>
  <c r="P535" i="7"/>
  <c r="N534" i="8"/>
  <c r="O535" i="7"/>
  <c r="M534" i="8"/>
  <c r="N535" i="7"/>
  <c r="L534" i="8"/>
  <c r="M535" i="7"/>
  <c r="K534" i="8"/>
  <c r="L535" i="7"/>
  <c r="J534" i="8"/>
  <c r="K535" i="7"/>
  <c r="I534" i="8"/>
  <c r="J535" i="7"/>
  <c r="H534" i="8"/>
  <c r="I535" i="7"/>
  <c r="G534" i="8"/>
  <c r="H535" i="7"/>
  <c r="F534" i="8"/>
  <c r="G535" i="7"/>
  <c r="E534" i="8"/>
  <c r="F535" i="7"/>
  <c r="Y534" i="7"/>
  <c r="X534" i="7"/>
  <c r="W534" i="7"/>
  <c r="V534" i="7"/>
  <c r="U534" i="7"/>
  <c r="T534" i="7"/>
  <c r="S534" i="7"/>
  <c r="R534" i="7"/>
  <c r="Q534" i="7"/>
  <c r="P534" i="7"/>
  <c r="N533" i="8"/>
  <c r="O534" i="7"/>
  <c r="M533" i="8"/>
  <c r="N534" i="7"/>
  <c r="L533" i="8"/>
  <c r="M534" i="7"/>
  <c r="K533" i="8"/>
  <c r="L534" i="7"/>
  <c r="J533" i="8"/>
  <c r="K534" i="7"/>
  <c r="I533" i="8"/>
  <c r="J534" i="7"/>
  <c r="H533" i="8"/>
  <c r="I534" i="7"/>
  <c r="G533" i="8"/>
  <c r="H534" i="7"/>
  <c r="F533" i="8"/>
  <c r="G534" i="7"/>
  <c r="E533" i="8"/>
  <c r="F534" i="7"/>
  <c r="Y533" i="7"/>
  <c r="X533" i="7"/>
  <c r="W533" i="7"/>
  <c r="V533" i="7"/>
  <c r="U533" i="7"/>
  <c r="T533" i="7"/>
  <c r="S533" i="7"/>
  <c r="R533" i="7"/>
  <c r="Q533" i="7"/>
  <c r="P533" i="7"/>
  <c r="N532" i="8"/>
  <c r="O533" i="7"/>
  <c r="M532" i="8"/>
  <c r="N533" i="7"/>
  <c r="L532" i="8"/>
  <c r="M533" i="7"/>
  <c r="K532" i="8"/>
  <c r="L533" i="7"/>
  <c r="J532" i="8"/>
  <c r="K533" i="7"/>
  <c r="I532" i="8"/>
  <c r="J533" i="7"/>
  <c r="H532" i="8"/>
  <c r="I533" i="7"/>
  <c r="G532" i="8"/>
  <c r="H533" i="7"/>
  <c r="F532" i="8"/>
  <c r="G533" i="7"/>
  <c r="E532" i="8"/>
  <c r="F533" i="7"/>
  <c r="Y532" i="7"/>
  <c r="X532" i="7"/>
  <c r="W532" i="7"/>
  <c r="V532" i="7"/>
  <c r="U532" i="7"/>
  <c r="T532" i="7"/>
  <c r="S532" i="7"/>
  <c r="R532" i="7"/>
  <c r="Q532" i="7"/>
  <c r="P532" i="7"/>
  <c r="N531" i="8"/>
  <c r="O532" i="7"/>
  <c r="M531" i="8"/>
  <c r="N532" i="7"/>
  <c r="L531" i="8"/>
  <c r="M532" i="7"/>
  <c r="K531" i="8"/>
  <c r="L532" i="7"/>
  <c r="J531" i="8"/>
  <c r="K532" i="7"/>
  <c r="I531" i="8"/>
  <c r="J532" i="7"/>
  <c r="H531" i="8"/>
  <c r="I532" i="7"/>
  <c r="G531" i="8"/>
  <c r="H532" i="7"/>
  <c r="F531" i="8"/>
  <c r="G532" i="7"/>
  <c r="E531" i="8"/>
  <c r="F532" i="7"/>
  <c r="Y531" i="7"/>
  <c r="X531" i="7"/>
  <c r="W531" i="7"/>
  <c r="V531" i="7"/>
  <c r="U531" i="7"/>
  <c r="T531" i="7"/>
  <c r="S531" i="7"/>
  <c r="R531" i="7"/>
  <c r="Q531" i="7"/>
  <c r="P531" i="7"/>
  <c r="N530" i="8"/>
  <c r="O531" i="7"/>
  <c r="M530" i="8"/>
  <c r="N531" i="7"/>
  <c r="L530" i="8"/>
  <c r="M531" i="7"/>
  <c r="K530" i="8"/>
  <c r="L531" i="7"/>
  <c r="J530" i="8"/>
  <c r="K531" i="7"/>
  <c r="I530" i="8"/>
  <c r="J531" i="7"/>
  <c r="H530" i="8"/>
  <c r="I531" i="7"/>
  <c r="G530" i="8"/>
  <c r="H531" i="7"/>
  <c r="F530" i="8"/>
  <c r="G531" i="7"/>
  <c r="E530" i="8"/>
  <c r="F531" i="7"/>
  <c r="Y530" i="7"/>
  <c r="X530" i="7"/>
  <c r="W530" i="7"/>
  <c r="V530" i="7"/>
  <c r="U530" i="7"/>
  <c r="T530" i="7"/>
  <c r="S530" i="7"/>
  <c r="R530" i="7"/>
  <c r="Q530" i="7"/>
  <c r="P530" i="7"/>
  <c r="N529" i="8"/>
  <c r="O530" i="7"/>
  <c r="M529" i="8"/>
  <c r="N530" i="7"/>
  <c r="L529" i="8"/>
  <c r="M530" i="7"/>
  <c r="K529" i="8"/>
  <c r="L530" i="7"/>
  <c r="J529" i="8"/>
  <c r="K530" i="7"/>
  <c r="I529" i="8"/>
  <c r="J530" i="7"/>
  <c r="H529" i="8"/>
  <c r="I530" i="7"/>
  <c r="G529" i="8"/>
  <c r="H530" i="7"/>
  <c r="F529" i="8"/>
  <c r="G530" i="7"/>
  <c r="E529" i="8"/>
  <c r="F530" i="7"/>
  <c r="Y529" i="7"/>
  <c r="X529" i="7"/>
  <c r="W529" i="7"/>
  <c r="V529" i="7"/>
  <c r="U529" i="7"/>
  <c r="T529" i="7"/>
  <c r="S529" i="7"/>
  <c r="R529" i="7"/>
  <c r="Q529" i="7"/>
  <c r="P529" i="7"/>
  <c r="N528" i="8"/>
  <c r="O529" i="7"/>
  <c r="M528" i="8"/>
  <c r="N529" i="7"/>
  <c r="L528" i="8"/>
  <c r="M529" i="7"/>
  <c r="K528" i="8"/>
  <c r="L529" i="7"/>
  <c r="J528" i="8"/>
  <c r="K529" i="7"/>
  <c r="I528" i="8"/>
  <c r="J529" i="7"/>
  <c r="H528" i="8"/>
  <c r="I529" i="7"/>
  <c r="G528" i="8"/>
  <c r="H529" i="7"/>
  <c r="F528" i="8"/>
  <c r="G529" i="7"/>
  <c r="E528" i="8"/>
  <c r="F529" i="7"/>
  <c r="Y528" i="7"/>
  <c r="X528" i="7"/>
  <c r="W528" i="7"/>
  <c r="V528" i="7"/>
  <c r="U528" i="7"/>
  <c r="T528" i="7"/>
  <c r="S528" i="7"/>
  <c r="R528" i="7"/>
  <c r="Q528" i="7"/>
  <c r="P528" i="7"/>
  <c r="N527" i="8"/>
  <c r="O528" i="7"/>
  <c r="M527" i="8"/>
  <c r="N528" i="7"/>
  <c r="L527" i="8"/>
  <c r="M528" i="7"/>
  <c r="K527" i="8"/>
  <c r="L528" i="7"/>
  <c r="J527" i="8"/>
  <c r="K528" i="7"/>
  <c r="I527" i="8"/>
  <c r="J528" i="7"/>
  <c r="H527" i="8"/>
  <c r="I528" i="7"/>
  <c r="G527" i="8"/>
  <c r="H528" i="7"/>
  <c r="F527" i="8"/>
  <c r="G528" i="7"/>
  <c r="E527" i="8"/>
  <c r="F528" i="7"/>
  <c r="Y527" i="7"/>
  <c r="X527" i="7"/>
  <c r="W527" i="7"/>
  <c r="V527" i="7"/>
  <c r="U527" i="7"/>
  <c r="T527" i="7"/>
  <c r="S527" i="7"/>
  <c r="R527" i="7"/>
  <c r="Q527" i="7"/>
  <c r="P527" i="7"/>
  <c r="N526" i="8"/>
  <c r="O527" i="7"/>
  <c r="M526" i="8"/>
  <c r="N527" i="7"/>
  <c r="L526" i="8"/>
  <c r="M527" i="7"/>
  <c r="K526" i="8"/>
  <c r="L527" i="7"/>
  <c r="J526" i="8"/>
  <c r="K527" i="7"/>
  <c r="I526" i="8"/>
  <c r="J527" i="7"/>
  <c r="H526" i="8"/>
  <c r="I527" i="7"/>
  <c r="G526" i="8"/>
  <c r="H527" i="7"/>
  <c r="F526" i="8"/>
  <c r="G527" i="7"/>
  <c r="E526" i="8"/>
  <c r="F527" i="7"/>
  <c r="Y526" i="7"/>
  <c r="X526" i="7"/>
  <c r="W526" i="7"/>
  <c r="V526" i="7"/>
  <c r="U526" i="7"/>
  <c r="T526" i="7"/>
  <c r="S526" i="7"/>
  <c r="R526" i="7"/>
  <c r="Q526" i="7"/>
  <c r="P526" i="7"/>
  <c r="N525" i="8"/>
  <c r="O526" i="7"/>
  <c r="M525" i="8"/>
  <c r="N526" i="7"/>
  <c r="L525" i="8"/>
  <c r="M526" i="7"/>
  <c r="K525" i="8"/>
  <c r="L526" i="7"/>
  <c r="J525" i="8"/>
  <c r="K526" i="7"/>
  <c r="I525" i="8"/>
  <c r="J526" i="7"/>
  <c r="H525" i="8"/>
  <c r="I526" i="7"/>
  <c r="G525" i="8"/>
  <c r="H526" i="7"/>
  <c r="F525" i="8"/>
  <c r="G526" i="7"/>
  <c r="E525" i="8"/>
  <c r="F526" i="7"/>
  <c r="Y525" i="7"/>
  <c r="X525" i="7"/>
  <c r="W525" i="7"/>
  <c r="V525" i="7"/>
  <c r="U525" i="7"/>
  <c r="T525" i="7"/>
  <c r="S525" i="7"/>
  <c r="R525" i="7"/>
  <c r="Q525" i="7"/>
  <c r="P525" i="7"/>
  <c r="N524" i="8"/>
  <c r="O525" i="7"/>
  <c r="M524" i="8"/>
  <c r="N525" i="7"/>
  <c r="L524" i="8"/>
  <c r="M525" i="7"/>
  <c r="K524" i="8"/>
  <c r="L525" i="7"/>
  <c r="J524" i="8"/>
  <c r="K525" i="7"/>
  <c r="I524" i="8"/>
  <c r="J525" i="7"/>
  <c r="H524" i="8"/>
  <c r="I525" i="7"/>
  <c r="G524" i="8"/>
  <c r="H525" i="7"/>
  <c r="F524" i="8"/>
  <c r="G525" i="7"/>
  <c r="E524" i="8"/>
  <c r="F525" i="7"/>
  <c r="Y524" i="7"/>
  <c r="X524" i="7"/>
  <c r="W524" i="7"/>
  <c r="V524" i="7"/>
  <c r="U524" i="7"/>
  <c r="T524" i="7"/>
  <c r="S524" i="7"/>
  <c r="R524" i="7"/>
  <c r="Q524" i="7"/>
  <c r="P524" i="7"/>
  <c r="N523" i="8"/>
  <c r="O524" i="7"/>
  <c r="M523" i="8"/>
  <c r="N524" i="7"/>
  <c r="L523" i="8"/>
  <c r="M524" i="7"/>
  <c r="K523" i="8"/>
  <c r="L524" i="7"/>
  <c r="J523" i="8"/>
  <c r="K524" i="7"/>
  <c r="I523" i="8"/>
  <c r="J524" i="7"/>
  <c r="H523" i="8"/>
  <c r="I524" i="7"/>
  <c r="G523" i="8"/>
  <c r="H524" i="7"/>
  <c r="F523" i="8"/>
  <c r="G524" i="7"/>
  <c r="E523" i="8"/>
  <c r="F524" i="7"/>
  <c r="Y523" i="7"/>
  <c r="X523" i="7"/>
  <c r="W523" i="7"/>
  <c r="V523" i="7"/>
  <c r="U523" i="7"/>
  <c r="T523" i="7"/>
  <c r="S523" i="7"/>
  <c r="R523" i="7"/>
  <c r="Q523" i="7"/>
  <c r="P523" i="7"/>
  <c r="N522" i="8"/>
  <c r="O523" i="7"/>
  <c r="M522" i="8"/>
  <c r="N523" i="7"/>
  <c r="L522" i="8"/>
  <c r="M523" i="7"/>
  <c r="K522" i="8"/>
  <c r="L523" i="7"/>
  <c r="J522" i="8"/>
  <c r="K523" i="7"/>
  <c r="I522" i="8"/>
  <c r="J523" i="7"/>
  <c r="H522" i="8"/>
  <c r="I523" i="7"/>
  <c r="G522" i="8"/>
  <c r="H523" i="7"/>
  <c r="F522" i="8"/>
  <c r="G523" i="7"/>
  <c r="E522" i="8"/>
  <c r="F523" i="7"/>
  <c r="Y522" i="7"/>
  <c r="X522" i="7"/>
  <c r="W522" i="7"/>
  <c r="V522" i="7"/>
  <c r="U522" i="7"/>
  <c r="T522" i="7"/>
  <c r="S522" i="7"/>
  <c r="R522" i="7"/>
  <c r="Q522" i="7"/>
  <c r="P522" i="7"/>
  <c r="N521" i="8"/>
  <c r="O522" i="7"/>
  <c r="M521" i="8"/>
  <c r="N522" i="7"/>
  <c r="L521" i="8"/>
  <c r="M522" i="7"/>
  <c r="K521" i="8"/>
  <c r="L522" i="7"/>
  <c r="J521" i="8"/>
  <c r="K522" i="7"/>
  <c r="I521" i="8"/>
  <c r="J522" i="7"/>
  <c r="H521" i="8"/>
  <c r="I522" i="7"/>
  <c r="G521" i="8"/>
  <c r="H522" i="7"/>
  <c r="F521" i="8"/>
  <c r="G522" i="7"/>
  <c r="E521" i="8"/>
  <c r="F522" i="7"/>
  <c r="Y521" i="7"/>
  <c r="X521" i="7"/>
  <c r="W521" i="7"/>
  <c r="V521" i="7"/>
  <c r="U521" i="7"/>
  <c r="T521" i="7"/>
  <c r="S521" i="7"/>
  <c r="R521" i="7"/>
  <c r="Q521" i="7"/>
  <c r="P521" i="7"/>
  <c r="N520" i="8"/>
  <c r="O521" i="7"/>
  <c r="M520" i="8"/>
  <c r="N521" i="7"/>
  <c r="L520" i="8"/>
  <c r="M521" i="7"/>
  <c r="K520" i="8"/>
  <c r="L521" i="7"/>
  <c r="J520" i="8"/>
  <c r="K521" i="7"/>
  <c r="I520" i="8"/>
  <c r="J521" i="7"/>
  <c r="H520" i="8"/>
  <c r="I521" i="7"/>
  <c r="G520" i="8"/>
  <c r="H521" i="7"/>
  <c r="F520" i="8"/>
  <c r="G521" i="7"/>
  <c r="E520" i="8"/>
  <c r="F521" i="7"/>
  <c r="Y520" i="7"/>
  <c r="X520" i="7"/>
  <c r="W520" i="7"/>
  <c r="V520" i="7"/>
  <c r="U520" i="7"/>
  <c r="T520" i="7"/>
  <c r="S520" i="7"/>
  <c r="R520" i="7"/>
  <c r="Q520" i="7"/>
  <c r="P520" i="7"/>
  <c r="N519" i="8"/>
  <c r="O520" i="7"/>
  <c r="M519" i="8"/>
  <c r="N520" i="7"/>
  <c r="L519" i="8"/>
  <c r="M520" i="7"/>
  <c r="K519" i="8"/>
  <c r="L520" i="7"/>
  <c r="J519" i="8"/>
  <c r="K520" i="7"/>
  <c r="I519" i="8"/>
  <c r="J520" i="7"/>
  <c r="H519" i="8"/>
  <c r="I520" i="7"/>
  <c r="G519" i="8"/>
  <c r="H520" i="7"/>
  <c r="F519" i="8"/>
  <c r="G520" i="7"/>
  <c r="E519" i="8"/>
  <c r="F520" i="7"/>
  <c r="Y519" i="7"/>
  <c r="X519" i="7"/>
  <c r="W519" i="7"/>
  <c r="V519" i="7"/>
  <c r="U519" i="7"/>
  <c r="T519" i="7"/>
  <c r="S519" i="7"/>
  <c r="R519" i="7"/>
  <c r="Q519" i="7"/>
  <c r="P519" i="7"/>
  <c r="N518" i="8"/>
  <c r="O519" i="7"/>
  <c r="M518" i="8"/>
  <c r="N519" i="7"/>
  <c r="L518" i="8"/>
  <c r="M519" i="7"/>
  <c r="K518" i="8"/>
  <c r="L519" i="7"/>
  <c r="J518" i="8"/>
  <c r="K519" i="7"/>
  <c r="I518" i="8"/>
  <c r="J519" i="7"/>
  <c r="H518" i="8"/>
  <c r="I519" i="7"/>
  <c r="G518" i="8"/>
  <c r="H519" i="7"/>
  <c r="F518" i="8"/>
  <c r="G519" i="7"/>
  <c r="E518" i="8"/>
  <c r="F519" i="7"/>
  <c r="Y518" i="7"/>
  <c r="X518" i="7"/>
  <c r="W518" i="7"/>
  <c r="V518" i="7"/>
  <c r="U518" i="7"/>
  <c r="T518" i="7"/>
  <c r="S518" i="7"/>
  <c r="R518" i="7"/>
  <c r="Q518" i="7"/>
  <c r="P518" i="7"/>
  <c r="N517" i="8"/>
  <c r="O518" i="7"/>
  <c r="M517" i="8"/>
  <c r="N518" i="7"/>
  <c r="L517" i="8"/>
  <c r="M518" i="7"/>
  <c r="K517" i="8"/>
  <c r="L518" i="7"/>
  <c r="J517" i="8"/>
  <c r="K518" i="7"/>
  <c r="I517" i="8"/>
  <c r="J518" i="7"/>
  <c r="H517" i="8"/>
  <c r="I518" i="7"/>
  <c r="G517" i="8"/>
  <c r="H518" i="7"/>
  <c r="F517" i="8"/>
  <c r="G518" i="7"/>
  <c r="E517" i="8"/>
  <c r="F518" i="7"/>
  <c r="Y517" i="7"/>
  <c r="X517" i="7"/>
  <c r="W517" i="7"/>
  <c r="V517" i="7"/>
  <c r="U517" i="7"/>
  <c r="T517" i="7"/>
  <c r="S517" i="7"/>
  <c r="R517" i="7"/>
  <c r="Q517" i="7"/>
  <c r="P517" i="7"/>
  <c r="N516" i="8"/>
  <c r="O517" i="7"/>
  <c r="M516" i="8"/>
  <c r="N517" i="7"/>
  <c r="L516" i="8"/>
  <c r="M517" i="7"/>
  <c r="K516" i="8"/>
  <c r="L517" i="7"/>
  <c r="J516" i="8"/>
  <c r="K517" i="7"/>
  <c r="I516" i="8"/>
  <c r="J517" i="7"/>
  <c r="H516" i="8"/>
  <c r="I517" i="7"/>
  <c r="G516" i="8"/>
  <c r="H517" i="7"/>
  <c r="F516" i="8"/>
  <c r="G517" i="7"/>
  <c r="E516" i="8"/>
  <c r="F517" i="7"/>
  <c r="Y516" i="7"/>
  <c r="X516" i="7"/>
  <c r="W516" i="7"/>
  <c r="V516" i="7"/>
  <c r="U516" i="7"/>
  <c r="T516" i="7"/>
  <c r="S516" i="7"/>
  <c r="R516" i="7"/>
  <c r="Q516" i="7"/>
  <c r="P516" i="7"/>
  <c r="N515" i="8"/>
  <c r="O516" i="7"/>
  <c r="M515" i="8"/>
  <c r="N516" i="7"/>
  <c r="L515" i="8"/>
  <c r="M516" i="7"/>
  <c r="K515" i="8"/>
  <c r="L516" i="7"/>
  <c r="J515" i="8"/>
  <c r="K516" i="7"/>
  <c r="I515" i="8"/>
  <c r="J516" i="7"/>
  <c r="H515" i="8"/>
  <c r="I516" i="7"/>
  <c r="G515" i="8"/>
  <c r="H516" i="7"/>
  <c r="F515" i="8"/>
  <c r="G516" i="7"/>
  <c r="E515" i="8"/>
  <c r="F516" i="7"/>
  <c r="Y515" i="7"/>
  <c r="X515" i="7"/>
  <c r="W515" i="7"/>
  <c r="V515" i="7"/>
  <c r="U515" i="7"/>
  <c r="T515" i="7"/>
  <c r="S515" i="7"/>
  <c r="R515" i="7"/>
  <c r="Q515" i="7"/>
  <c r="P515" i="7"/>
  <c r="N514" i="8"/>
  <c r="O515" i="7"/>
  <c r="M514" i="8"/>
  <c r="N515" i="7"/>
  <c r="L514" i="8"/>
  <c r="M515" i="7"/>
  <c r="K514" i="8"/>
  <c r="L515" i="7"/>
  <c r="J514" i="8"/>
  <c r="K515" i="7"/>
  <c r="I514" i="8"/>
  <c r="J515" i="7"/>
  <c r="H514" i="8"/>
  <c r="I515" i="7"/>
  <c r="G514" i="8"/>
  <c r="H515" i="7"/>
  <c r="F514" i="8"/>
  <c r="G515" i="7"/>
  <c r="E514" i="8"/>
  <c r="F515" i="7"/>
  <c r="Y514" i="7"/>
  <c r="X514" i="7"/>
  <c r="W514" i="7"/>
  <c r="V514" i="7"/>
  <c r="U514" i="7"/>
  <c r="T514" i="7"/>
  <c r="S514" i="7"/>
  <c r="R514" i="7"/>
  <c r="Q514" i="7"/>
  <c r="P514" i="7"/>
  <c r="N513" i="8"/>
  <c r="O514" i="7"/>
  <c r="M513" i="8"/>
  <c r="N514" i="7"/>
  <c r="L513" i="8"/>
  <c r="M514" i="7"/>
  <c r="K513" i="8"/>
  <c r="L514" i="7"/>
  <c r="J513" i="8"/>
  <c r="K514" i="7"/>
  <c r="I513" i="8"/>
  <c r="J514" i="7"/>
  <c r="H513" i="8"/>
  <c r="I514" i="7"/>
  <c r="G513" i="8"/>
  <c r="H514" i="7"/>
  <c r="F513" i="8"/>
  <c r="G514" i="7"/>
  <c r="E513" i="8"/>
  <c r="F514" i="7"/>
  <c r="Y513" i="7"/>
  <c r="X513" i="7"/>
  <c r="W513" i="7"/>
  <c r="V513" i="7"/>
  <c r="U513" i="7"/>
  <c r="T513" i="7"/>
  <c r="S513" i="7"/>
  <c r="R513" i="7"/>
  <c r="Q513" i="7"/>
  <c r="P513" i="7"/>
  <c r="N512" i="8"/>
  <c r="O513" i="7"/>
  <c r="M512" i="8"/>
  <c r="N513" i="7"/>
  <c r="L512" i="8"/>
  <c r="M513" i="7"/>
  <c r="K512" i="8"/>
  <c r="L513" i="7"/>
  <c r="J512" i="8"/>
  <c r="K513" i="7"/>
  <c r="I512" i="8"/>
  <c r="J513" i="7"/>
  <c r="H512" i="8"/>
  <c r="I513" i="7"/>
  <c r="G512" i="8"/>
  <c r="H513" i="7"/>
  <c r="F512" i="8"/>
  <c r="G513" i="7"/>
  <c r="E512" i="8"/>
  <c r="F513" i="7"/>
  <c r="Y512" i="7"/>
  <c r="X512" i="7"/>
  <c r="W512" i="7"/>
  <c r="V512" i="7"/>
  <c r="U512" i="7"/>
  <c r="T512" i="7"/>
  <c r="S512" i="7"/>
  <c r="R512" i="7"/>
  <c r="Q512" i="7"/>
  <c r="P512" i="7"/>
  <c r="N511" i="8"/>
  <c r="O512" i="7"/>
  <c r="M511" i="8"/>
  <c r="N512" i="7"/>
  <c r="L511" i="8"/>
  <c r="M512" i="7"/>
  <c r="K511" i="8"/>
  <c r="L512" i="7"/>
  <c r="J511" i="8"/>
  <c r="K512" i="7"/>
  <c r="I511" i="8"/>
  <c r="J512" i="7"/>
  <c r="H511" i="8"/>
  <c r="I512" i="7"/>
  <c r="G511" i="8"/>
  <c r="H512" i="7"/>
  <c r="F511" i="8"/>
  <c r="G512" i="7"/>
  <c r="E511" i="8"/>
  <c r="F512" i="7"/>
  <c r="Y511" i="7"/>
  <c r="X511" i="7"/>
  <c r="W511" i="7"/>
  <c r="V511" i="7"/>
  <c r="U511" i="7"/>
  <c r="T511" i="7"/>
  <c r="S511" i="7"/>
  <c r="R511" i="7"/>
  <c r="Q511" i="7"/>
  <c r="P511" i="7"/>
  <c r="N510" i="8"/>
  <c r="O511" i="7"/>
  <c r="M510" i="8"/>
  <c r="N511" i="7"/>
  <c r="L510" i="8"/>
  <c r="M511" i="7"/>
  <c r="K510" i="8"/>
  <c r="L511" i="7"/>
  <c r="J510" i="8"/>
  <c r="K511" i="7"/>
  <c r="I510" i="8"/>
  <c r="J511" i="7"/>
  <c r="H510" i="8"/>
  <c r="I511" i="7"/>
  <c r="G510" i="8"/>
  <c r="H511" i="7"/>
  <c r="F510" i="8"/>
  <c r="G511" i="7"/>
  <c r="E510" i="8"/>
  <c r="F511" i="7"/>
  <c r="Y510" i="7"/>
  <c r="X510" i="7"/>
  <c r="W510" i="7"/>
  <c r="V510" i="7"/>
  <c r="U510" i="7"/>
  <c r="T510" i="7"/>
  <c r="S510" i="7"/>
  <c r="R510" i="7"/>
  <c r="Q510" i="7"/>
  <c r="P510" i="7"/>
  <c r="N509" i="8"/>
  <c r="O510" i="7"/>
  <c r="M509" i="8"/>
  <c r="N510" i="7"/>
  <c r="L509" i="8"/>
  <c r="M510" i="7"/>
  <c r="K509" i="8"/>
  <c r="L510" i="7"/>
  <c r="J509" i="8"/>
  <c r="K510" i="7"/>
  <c r="I509" i="8"/>
  <c r="J510" i="7"/>
  <c r="H509" i="8"/>
  <c r="I510" i="7"/>
  <c r="G509" i="8"/>
  <c r="H510" i="7"/>
  <c r="F509" i="8"/>
  <c r="G510" i="7"/>
  <c r="E509" i="8"/>
  <c r="F510" i="7"/>
  <c r="Y509" i="7"/>
  <c r="X509" i="7"/>
  <c r="W509" i="7"/>
  <c r="V509" i="7"/>
  <c r="U509" i="7"/>
  <c r="T509" i="7"/>
  <c r="S509" i="7"/>
  <c r="R509" i="7"/>
  <c r="Q509" i="7"/>
  <c r="P509" i="7"/>
  <c r="N508" i="8"/>
  <c r="O509" i="7"/>
  <c r="M508" i="8"/>
  <c r="N509" i="7"/>
  <c r="L508" i="8"/>
  <c r="M509" i="7"/>
  <c r="K508" i="8"/>
  <c r="L509" i="7"/>
  <c r="J508" i="8"/>
  <c r="K509" i="7"/>
  <c r="I508" i="8"/>
  <c r="J509" i="7"/>
  <c r="H508" i="8"/>
  <c r="I509" i="7"/>
  <c r="G508" i="8"/>
  <c r="H509" i="7"/>
  <c r="F508" i="8"/>
  <c r="G509" i="7"/>
  <c r="E508" i="8"/>
  <c r="F509" i="7"/>
  <c r="Y508" i="7"/>
  <c r="X508" i="7"/>
  <c r="W508" i="7"/>
  <c r="V508" i="7"/>
  <c r="U508" i="7"/>
  <c r="T508" i="7"/>
  <c r="S508" i="7"/>
  <c r="R508" i="7"/>
  <c r="Q508" i="7"/>
  <c r="P508" i="7"/>
  <c r="N507" i="8"/>
  <c r="O508" i="7"/>
  <c r="M507" i="8"/>
  <c r="N508" i="7"/>
  <c r="L507" i="8"/>
  <c r="M508" i="7"/>
  <c r="K507" i="8"/>
  <c r="L508" i="7"/>
  <c r="J507" i="8"/>
  <c r="K508" i="7"/>
  <c r="I507" i="8"/>
  <c r="J508" i="7"/>
  <c r="H507" i="8"/>
  <c r="I508" i="7"/>
  <c r="G507" i="8"/>
  <c r="H508" i="7"/>
  <c r="F507" i="8"/>
  <c r="G508" i="7"/>
  <c r="E507" i="8"/>
  <c r="F508" i="7"/>
  <c r="Y507" i="7"/>
  <c r="X507" i="7"/>
  <c r="W507" i="7"/>
  <c r="V507" i="7"/>
  <c r="U507" i="7"/>
  <c r="T507" i="7"/>
  <c r="S507" i="7"/>
  <c r="R507" i="7"/>
  <c r="Q507" i="7"/>
  <c r="P507" i="7"/>
  <c r="N506" i="8"/>
  <c r="O507" i="7"/>
  <c r="M506" i="8"/>
  <c r="N507" i="7"/>
  <c r="L506" i="8"/>
  <c r="M507" i="7"/>
  <c r="K506" i="8"/>
  <c r="L507" i="7"/>
  <c r="J506" i="8"/>
  <c r="K507" i="7"/>
  <c r="I506" i="8"/>
  <c r="J507" i="7"/>
  <c r="H506" i="8"/>
  <c r="I507" i="7"/>
  <c r="G506" i="8"/>
  <c r="H507" i="7"/>
  <c r="F506" i="8"/>
  <c r="G507" i="7"/>
  <c r="E506" i="8"/>
  <c r="F507" i="7"/>
  <c r="Y506" i="7"/>
  <c r="X506" i="7"/>
  <c r="W506" i="7"/>
  <c r="V506" i="7"/>
  <c r="U506" i="7"/>
  <c r="T506" i="7"/>
  <c r="S506" i="7"/>
  <c r="R506" i="7"/>
  <c r="Q506" i="7"/>
  <c r="P506" i="7"/>
  <c r="N505" i="8"/>
  <c r="O506" i="7"/>
  <c r="M505" i="8"/>
  <c r="N506" i="7"/>
  <c r="L505" i="8"/>
  <c r="M506" i="7"/>
  <c r="K505" i="8"/>
  <c r="L506" i="7"/>
  <c r="J505" i="8"/>
  <c r="K506" i="7"/>
  <c r="I505" i="8"/>
  <c r="J506" i="7"/>
  <c r="H505" i="8"/>
  <c r="I506" i="7"/>
  <c r="G505" i="8"/>
  <c r="H506" i="7"/>
  <c r="F505" i="8"/>
  <c r="G506" i="7"/>
  <c r="E505" i="8"/>
  <c r="F506" i="7"/>
  <c r="Y505" i="7"/>
  <c r="X505" i="7"/>
  <c r="W505" i="7"/>
  <c r="V505" i="7"/>
  <c r="U505" i="7"/>
  <c r="T505" i="7"/>
  <c r="S505" i="7"/>
  <c r="R505" i="7"/>
  <c r="Q505" i="7"/>
  <c r="P505" i="7"/>
  <c r="N504" i="8"/>
  <c r="O505" i="7"/>
  <c r="M504" i="8"/>
  <c r="N505" i="7"/>
  <c r="L504" i="8"/>
  <c r="M505" i="7"/>
  <c r="K504" i="8"/>
  <c r="L505" i="7"/>
  <c r="J504" i="8"/>
  <c r="K505" i="7"/>
  <c r="I504" i="8"/>
  <c r="J505" i="7"/>
  <c r="H504" i="8"/>
  <c r="I505" i="7"/>
  <c r="G504" i="8"/>
  <c r="H505" i="7"/>
  <c r="F504" i="8"/>
  <c r="G505" i="7"/>
  <c r="E504" i="8"/>
  <c r="F505" i="7"/>
  <c r="Y504" i="7"/>
  <c r="X504" i="7"/>
  <c r="W504" i="7"/>
  <c r="V504" i="7"/>
  <c r="U504" i="7"/>
  <c r="T504" i="7"/>
  <c r="S504" i="7"/>
  <c r="R504" i="7"/>
  <c r="Q504" i="7"/>
  <c r="P504" i="7"/>
  <c r="N503" i="8"/>
  <c r="O504" i="7"/>
  <c r="M503" i="8"/>
  <c r="N504" i="7"/>
  <c r="L503" i="8"/>
  <c r="M504" i="7"/>
  <c r="K503" i="8"/>
  <c r="L504" i="7"/>
  <c r="J503" i="8"/>
  <c r="K504" i="7"/>
  <c r="I503" i="8"/>
  <c r="J504" i="7"/>
  <c r="H503" i="8"/>
  <c r="I504" i="7"/>
  <c r="G503" i="8"/>
  <c r="H504" i="7"/>
  <c r="F503" i="8"/>
  <c r="G504" i="7"/>
  <c r="E503" i="8"/>
  <c r="F504" i="7"/>
  <c r="Y503" i="7"/>
  <c r="X503" i="7"/>
  <c r="W503" i="7"/>
  <c r="V503" i="7"/>
  <c r="U503" i="7"/>
  <c r="T503" i="7"/>
  <c r="S503" i="7"/>
  <c r="R503" i="7"/>
  <c r="Q503" i="7"/>
  <c r="P503" i="7"/>
  <c r="N502" i="8"/>
  <c r="O503" i="7"/>
  <c r="M502" i="8"/>
  <c r="N503" i="7"/>
  <c r="L502" i="8"/>
  <c r="M503" i="7"/>
  <c r="K502" i="8"/>
  <c r="L503" i="7"/>
  <c r="J502" i="8"/>
  <c r="K503" i="7"/>
  <c r="I502" i="8"/>
  <c r="J503" i="7"/>
  <c r="H502" i="8"/>
  <c r="I503" i="7"/>
  <c r="G502" i="8"/>
  <c r="H503" i="7"/>
  <c r="F502" i="8"/>
  <c r="G503" i="7"/>
  <c r="E502" i="8"/>
  <c r="F503" i="7"/>
  <c r="Y502" i="7"/>
  <c r="X502" i="7"/>
  <c r="W502" i="7"/>
  <c r="V502" i="7"/>
  <c r="U502" i="7"/>
  <c r="T502" i="7"/>
  <c r="S502" i="7"/>
  <c r="R502" i="7"/>
  <c r="Q502" i="7"/>
  <c r="P502" i="7"/>
  <c r="N501" i="8"/>
  <c r="O502" i="7"/>
  <c r="M501" i="8"/>
  <c r="N502" i="7"/>
  <c r="L501" i="8"/>
  <c r="M502" i="7"/>
  <c r="K501" i="8"/>
  <c r="L502" i="7"/>
  <c r="J501" i="8"/>
  <c r="K502" i="7"/>
  <c r="I501" i="8"/>
  <c r="J502" i="7"/>
  <c r="H501" i="8"/>
  <c r="I502" i="7"/>
  <c r="G501" i="8"/>
  <c r="H502" i="7"/>
  <c r="F501" i="8"/>
  <c r="G502" i="7"/>
  <c r="E501" i="8"/>
  <c r="F502" i="7"/>
  <c r="Y501" i="7"/>
  <c r="X501" i="7"/>
  <c r="W501" i="7"/>
  <c r="V501" i="7"/>
  <c r="U501" i="7"/>
  <c r="T501" i="7"/>
  <c r="S501" i="7"/>
  <c r="R501" i="7"/>
  <c r="Q501" i="7"/>
  <c r="P501" i="7"/>
  <c r="N500" i="8"/>
  <c r="O501" i="7"/>
  <c r="M500" i="8"/>
  <c r="N501" i="7"/>
  <c r="L500" i="8"/>
  <c r="M501" i="7"/>
  <c r="K500" i="8"/>
  <c r="L501" i="7"/>
  <c r="J500" i="8"/>
  <c r="K501" i="7"/>
  <c r="I500" i="8"/>
  <c r="J501" i="7"/>
  <c r="H500" i="8"/>
  <c r="I501" i="7"/>
  <c r="G500" i="8"/>
  <c r="H501" i="7"/>
  <c r="F500" i="8"/>
  <c r="G501" i="7"/>
  <c r="E500" i="8"/>
  <c r="F501" i="7"/>
  <c r="Y500" i="7"/>
  <c r="X500" i="7"/>
  <c r="W500" i="7"/>
  <c r="V500" i="7"/>
  <c r="U500" i="7"/>
  <c r="T500" i="7"/>
  <c r="S500" i="7"/>
  <c r="R500" i="7"/>
  <c r="Q500" i="7"/>
  <c r="P500" i="7"/>
  <c r="N499" i="8"/>
  <c r="O500" i="7"/>
  <c r="M499" i="8"/>
  <c r="N500" i="7"/>
  <c r="L499" i="8"/>
  <c r="M500" i="7"/>
  <c r="K499" i="8"/>
  <c r="L500" i="7"/>
  <c r="J499" i="8"/>
  <c r="K500" i="7"/>
  <c r="I499" i="8"/>
  <c r="J500" i="7"/>
  <c r="H499" i="8"/>
  <c r="I500" i="7"/>
  <c r="G499" i="8"/>
  <c r="H500" i="7"/>
  <c r="F499" i="8"/>
  <c r="G500" i="7"/>
  <c r="E499" i="8"/>
  <c r="F500" i="7"/>
  <c r="Y499" i="7"/>
  <c r="X499" i="7"/>
  <c r="W499" i="7"/>
  <c r="V499" i="7"/>
  <c r="U499" i="7"/>
  <c r="T499" i="7"/>
  <c r="S499" i="7"/>
  <c r="R499" i="7"/>
  <c r="Q499" i="7"/>
  <c r="P499" i="7"/>
  <c r="N498" i="8"/>
  <c r="O499" i="7"/>
  <c r="M498" i="8"/>
  <c r="N499" i="7"/>
  <c r="L498" i="8"/>
  <c r="M499" i="7"/>
  <c r="K498" i="8"/>
  <c r="L499" i="7"/>
  <c r="J498" i="8"/>
  <c r="K499" i="7"/>
  <c r="I498" i="8"/>
  <c r="J499" i="7"/>
  <c r="H498" i="8"/>
  <c r="I499" i="7"/>
  <c r="G498" i="8"/>
  <c r="H499" i="7"/>
  <c r="F498" i="8"/>
  <c r="G499" i="7"/>
  <c r="E498" i="8"/>
  <c r="F499" i="7"/>
  <c r="Y498" i="7"/>
  <c r="X498" i="7"/>
  <c r="W498" i="7"/>
  <c r="V498" i="7"/>
  <c r="U498" i="7"/>
  <c r="T498" i="7"/>
  <c r="S498" i="7"/>
  <c r="R498" i="7"/>
  <c r="Q498" i="7"/>
  <c r="P498" i="7"/>
  <c r="N497" i="8"/>
  <c r="O498" i="7"/>
  <c r="M497" i="8"/>
  <c r="N498" i="7"/>
  <c r="L497" i="8"/>
  <c r="M498" i="7"/>
  <c r="K497" i="8"/>
  <c r="L498" i="7"/>
  <c r="J497" i="8"/>
  <c r="K498" i="7"/>
  <c r="I497" i="8"/>
  <c r="J498" i="7"/>
  <c r="H497" i="8"/>
  <c r="I498" i="7"/>
  <c r="G497" i="8"/>
  <c r="H498" i="7"/>
  <c r="F497" i="8"/>
  <c r="G498" i="7"/>
  <c r="E497" i="8"/>
  <c r="F498" i="7"/>
  <c r="Y497" i="7"/>
  <c r="X497" i="7"/>
  <c r="W497" i="7"/>
  <c r="V497" i="7"/>
  <c r="U497" i="7"/>
  <c r="T497" i="7"/>
  <c r="S497" i="7"/>
  <c r="R497" i="7"/>
  <c r="Q497" i="7"/>
  <c r="P497" i="7"/>
  <c r="N496" i="8"/>
  <c r="O497" i="7"/>
  <c r="M496" i="8"/>
  <c r="N497" i="7"/>
  <c r="L496" i="8"/>
  <c r="M497" i="7"/>
  <c r="K496" i="8"/>
  <c r="L497" i="7"/>
  <c r="J496" i="8"/>
  <c r="K497" i="7"/>
  <c r="I496" i="8"/>
  <c r="J497" i="7"/>
  <c r="H496" i="8"/>
  <c r="I497" i="7"/>
  <c r="G496" i="8"/>
  <c r="H497" i="7"/>
  <c r="F496" i="8"/>
  <c r="G497" i="7"/>
  <c r="E496" i="8"/>
  <c r="F497" i="7"/>
  <c r="Y496" i="7"/>
  <c r="X496" i="7"/>
  <c r="W496" i="7"/>
  <c r="V496" i="7"/>
  <c r="U496" i="7"/>
  <c r="T496" i="7"/>
  <c r="S496" i="7"/>
  <c r="R496" i="7"/>
  <c r="Q496" i="7"/>
  <c r="P496" i="7"/>
  <c r="N495" i="8"/>
  <c r="O496" i="7"/>
  <c r="M495" i="8"/>
  <c r="N496" i="7"/>
  <c r="L495" i="8"/>
  <c r="M496" i="7"/>
  <c r="K495" i="8"/>
  <c r="L496" i="7"/>
  <c r="J495" i="8"/>
  <c r="K496" i="7"/>
  <c r="I495" i="8"/>
  <c r="J496" i="7"/>
  <c r="H495" i="8"/>
  <c r="I496" i="7"/>
  <c r="G495" i="8"/>
  <c r="H496" i="7"/>
  <c r="F495" i="8"/>
  <c r="G496" i="7"/>
  <c r="E495" i="8"/>
  <c r="F496" i="7"/>
  <c r="Y495" i="7"/>
  <c r="X495" i="7"/>
  <c r="W495" i="7"/>
  <c r="V495" i="7"/>
  <c r="U495" i="7"/>
  <c r="T495" i="7"/>
  <c r="S495" i="7"/>
  <c r="R495" i="7"/>
  <c r="Q495" i="7"/>
  <c r="P495" i="7"/>
  <c r="N494" i="8"/>
  <c r="O495" i="7"/>
  <c r="M494" i="8"/>
  <c r="N495" i="7"/>
  <c r="L494" i="8"/>
  <c r="M495" i="7"/>
  <c r="K494" i="8"/>
  <c r="L495" i="7"/>
  <c r="J494" i="8"/>
  <c r="K495" i="7"/>
  <c r="I494" i="8"/>
  <c r="J495" i="7"/>
  <c r="H494" i="8"/>
  <c r="I495" i="7"/>
  <c r="G494" i="8"/>
  <c r="H495" i="7"/>
  <c r="F494" i="8"/>
  <c r="G495" i="7"/>
  <c r="E494" i="8"/>
  <c r="F495" i="7"/>
  <c r="Y494" i="7"/>
  <c r="X494" i="7"/>
  <c r="W494" i="7"/>
  <c r="V494" i="7"/>
  <c r="U494" i="7"/>
  <c r="T494" i="7"/>
  <c r="S494" i="7"/>
  <c r="R494" i="7"/>
  <c r="Q494" i="7"/>
  <c r="P494" i="7"/>
  <c r="N493" i="8"/>
  <c r="O494" i="7"/>
  <c r="M493" i="8"/>
  <c r="N494" i="7"/>
  <c r="L493" i="8"/>
  <c r="M494" i="7"/>
  <c r="K493" i="8"/>
  <c r="L494" i="7"/>
  <c r="J493" i="8"/>
  <c r="K494" i="7"/>
  <c r="I493" i="8"/>
  <c r="J494" i="7"/>
  <c r="H493" i="8"/>
  <c r="I494" i="7"/>
  <c r="G493" i="8"/>
  <c r="H494" i="7"/>
  <c r="F493" i="8"/>
  <c r="G494" i="7"/>
  <c r="E493" i="8"/>
  <c r="F494" i="7"/>
  <c r="Y493" i="7"/>
  <c r="X493" i="7"/>
  <c r="W493" i="7"/>
  <c r="V493" i="7"/>
  <c r="U493" i="7"/>
  <c r="T493" i="7"/>
  <c r="S493" i="7"/>
  <c r="R493" i="7"/>
  <c r="Q493" i="7"/>
  <c r="P493" i="7"/>
  <c r="N492" i="8"/>
  <c r="O493" i="7"/>
  <c r="M492" i="8"/>
  <c r="N493" i="7"/>
  <c r="L492" i="8"/>
  <c r="M493" i="7"/>
  <c r="K492" i="8"/>
  <c r="L493" i="7"/>
  <c r="J492" i="8"/>
  <c r="K493" i="7"/>
  <c r="I492" i="8"/>
  <c r="J493" i="7"/>
  <c r="H492" i="8"/>
  <c r="I493" i="7"/>
  <c r="G492" i="8"/>
  <c r="H493" i="7"/>
  <c r="F492" i="8"/>
  <c r="G493" i="7"/>
  <c r="E492" i="8"/>
  <c r="F493" i="7"/>
  <c r="Y492" i="7"/>
  <c r="X492" i="7"/>
  <c r="W492" i="7"/>
  <c r="V492" i="7"/>
  <c r="U492" i="7"/>
  <c r="T492" i="7"/>
  <c r="S492" i="7"/>
  <c r="R492" i="7"/>
  <c r="Q492" i="7"/>
  <c r="P492" i="7"/>
  <c r="N491" i="8"/>
  <c r="O492" i="7"/>
  <c r="M491" i="8"/>
  <c r="N492" i="7"/>
  <c r="L491" i="8"/>
  <c r="M492" i="7"/>
  <c r="K491" i="8"/>
  <c r="L492" i="7"/>
  <c r="J491" i="8"/>
  <c r="K492" i="7"/>
  <c r="I491" i="8"/>
  <c r="J492" i="7"/>
  <c r="H491" i="8"/>
  <c r="I492" i="7"/>
  <c r="G491" i="8"/>
  <c r="H492" i="7"/>
  <c r="F491" i="8"/>
  <c r="G492" i="7"/>
  <c r="E491" i="8"/>
  <c r="F492" i="7"/>
  <c r="Y491" i="7"/>
  <c r="X491" i="7"/>
  <c r="W491" i="7"/>
  <c r="V491" i="7"/>
  <c r="U491" i="7"/>
  <c r="T491" i="7"/>
  <c r="S491" i="7"/>
  <c r="R491" i="7"/>
  <c r="Q491" i="7"/>
  <c r="P491" i="7"/>
  <c r="N490" i="8"/>
  <c r="O491" i="7"/>
  <c r="M490" i="8"/>
  <c r="N491" i="7"/>
  <c r="L490" i="8"/>
  <c r="M491" i="7"/>
  <c r="K490" i="8"/>
  <c r="L491" i="7"/>
  <c r="J490" i="8"/>
  <c r="K491" i="7"/>
  <c r="I490" i="8"/>
  <c r="J491" i="7"/>
  <c r="H490" i="8"/>
  <c r="I491" i="7"/>
  <c r="G490" i="8"/>
  <c r="H491" i="7"/>
  <c r="F490" i="8"/>
  <c r="G491" i="7"/>
  <c r="E490" i="8"/>
  <c r="F491" i="7"/>
  <c r="Y490" i="7"/>
  <c r="X490" i="7"/>
  <c r="W490" i="7"/>
  <c r="V490" i="7"/>
  <c r="U490" i="7"/>
  <c r="T490" i="7"/>
  <c r="S490" i="7"/>
  <c r="R490" i="7"/>
  <c r="Q490" i="7"/>
  <c r="P490" i="7"/>
  <c r="N489" i="8"/>
  <c r="O490" i="7"/>
  <c r="M489" i="8"/>
  <c r="N490" i="7"/>
  <c r="L489" i="8"/>
  <c r="M490" i="7"/>
  <c r="K489" i="8"/>
  <c r="L490" i="7"/>
  <c r="J489" i="8"/>
  <c r="K490" i="7"/>
  <c r="I489" i="8"/>
  <c r="J490" i="7"/>
  <c r="H489" i="8"/>
  <c r="I490" i="7"/>
  <c r="G489" i="8"/>
  <c r="H490" i="7"/>
  <c r="F489" i="8"/>
  <c r="G490" i="7"/>
  <c r="E489" i="8"/>
  <c r="F490" i="7"/>
  <c r="Y489" i="7"/>
  <c r="X489" i="7"/>
  <c r="W489" i="7"/>
  <c r="V489" i="7"/>
  <c r="U489" i="7"/>
  <c r="T489" i="7"/>
  <c r="S489" i="7"/>
  <c r="R489" i="7"/>
  <c r="Q489" i="7"/>
  <c r="P489" i="7"/>
  <c r="N488" i="8"/>
  <c r="O489" i="7"/>
  <c r="M488" i="8"/>
  <c r="N489" i="7"/>
  <c r="L488" i="8"/>
  <c r="M489" i="7"/>
  <c r="K488" i="8"/>
  <c r="L489" i="7"/>
  <c r="J488" i="8"/>
  <c r="K489" i="7"/>
  <c r="I488" i="8"/>
  <c r="J489" i="7"/>
  <c r="H488" i="8"/>
  <c r="I489" i="7"/>
  <c r="G488" i="8"/>
  <c r="H489" i="7"/>
  <c r="F488" i="8"/>
  <c r="G489" i="7"/>
  <c r="E488" i="8"/>
  <c r="F489" i="7"/>
  <c r="Y488" i="7"/>
  <c r="X488" i="7"/>
  <c r="W488" i="7"/>
  <c r="V488" i="7"/>
  <c r="U488" i="7"/>
  <c r="T488" i="7"/>
  <c r="S488" i="7"/>
  <c r="R488" i="7"/>
  <c r="Q488" i="7"/>
  <c r="P488" i="7"/>
  <c r="N487" i="8"/>
  <c r="O488" i="7"/>
  <c r="M487" i="8"/>
  <c r="N488" i="7"/>
  <c r="L487" i="8"/>
  <c r="M488" i="7"/>
  <c r="K487" i="8"/>
  <c r="L488" i="7"/>
  <c r="J487" i="8"/>
  <c r="K488" i="7"/>
  <c r="I487" i="8"/>
  <c r="J488" i="7"/>
  <c r="H487" i="8"/>
  <c r="I488" i="7"/>
  <c r="G487" i="8"/>
  <c r="H488" i="7"/>
  <c r="F487" i="8"/>
  <c r="G488" i="7"/>
  <c r="E487" i="8"/>
  <c r="F488" i="7"/>
  <c r="Y487" i="7"/>
  <c r="X487" i="7"/>
  <c r="W487" i="7"/>
  <c r="V487" i="7"/>
  <c r="U487" i="7"/>
  <c r="T487" i="7"/>
  <c r="S487" i="7"/>
  <c r="R487" i="7"/>
  <c r="Q487" i="7"/>
  <c r="P487" i="7"/>
  <c r="N486" i="8"/>
  <c r="O487" i="7"/>
  <c r="M486" i="8"/>
  <c r="N487" i="7"/>
  <c r="L486" i="8"/>
  <c r="M487" i="7"/>
  <c r="K486" i="8"/>
  <c r="L487" i="7"/>
  <c r="J486" i="8"/>
  <c r="K487" i="7"/>
  <c r="I486" i="8"/>
  <c r="J487" i="7"/>
  <c r="H486" i="8"/>
  <c r="I487" i="7"/>
  <c r="G486" i="8"/>
  <c r="H487" i="7"/>
  <c r="F486" i="8"/>
  <c r="G487" i="7"/>
  <c r="E486" i="8"/>
  <c r="F487" i="7"/>
  <c r="Y486" i="7"/>
  <c r="X486" i="7"/>
  <c r="W486" i="7"/>
  <c r="V486" i="7"/>
  <c r="U486" i="7"/>
  <c r="T486" i="7"/>
  <c r="S486" i="7"/>
  <c r="R486" i="7"/>
  <c r="Q486" i="7"/>
  <c r="P486" i="7"/>
  <c r="N485" i="8"/>
  <c r="O486" i="7"/>
  <c r="M485" i="8"/>
  <c r="N486" i="7"/>
  <c r="L485" i="8"/>
  <c r="M486" i="7"/>
  <c r="K485" i="8"/>
  <c r="L486" i="7"/>
  <c r="J485" i="8"/>
  <c r="K486" i="7"/>
  <c r="I485" i="8"/>
  <c r="J486" i="7"/>
  <c r="H485" i="8"/>
  <c r="I486" i="7"/>
  <c r="G485" i="8"/>
  <c r="H486" i="7"/>
  <c r="F485" i="8"/>
  <c r="G486" i="7"/>
  <c r="E485" i="8"/>
  <c r="F486" i="7"/>
  <c r="Y485" i="7"/>
  <c r="X485" i="7"/>
  <c r="W485" i="7"/>
  <c r="V485" i="7"/>
  <c r="U485" i="7"/>
  <c r="T485" i="7"/>
  <c r="S485" i="7"/>
  <c r="R485" i="7"/>
  <c r="Q485" i="7"/>
  <c r="P485" i="7"/>
  <c r="N484" i="8"/>
  <c r="O485" i="7"/>
  <c r="M484" i="8"/>
  <c r="N485" i="7"/>
  <c r="L484" i="8"/>
  <c r="M485" i="7"/>
  <c r="K484" i="8"/>
  <c r="L485" i="7"/>
  <c r="J484" i="8"/>
  <c r="K485" i="7"/>
  <c r="I484" i="8"/>
  <c r="J485" i="7"/>
  <c r="H484" i="8"/>
  <c r="I485" i="7"/>
  <c r="G484" i="8"/>
  <c r="H485" i="7"/>
  <c r="F484" i="8"/>
  <c r="G485" i="7"/>
  <c r="E484" i="8"/>
  <c r="F485" i="7"/>
  <c r="Y484" i="7"/>
  <c r="X484" i="7"/>
  <c r="W484" i="7"/>
  <c r="V484" i="7"/>
  <c r="U484" i="7"/>
  <c r="T484" i="7"/>
  <c r="S484" i="7"/>
  <c r="R484" i="7"/>
  <c r="Q484" i="7"/>
  <c r="P484" i="7"/>
  <c r="N483" i="8"/>
  <c r="O484" i="7"/>
  <c r="M483" i="8"/>
  <c r="N484" i="7"/>
  <c r="L483" i="8"/>
  <c r="M484" i="7"/>
  <c r="K483" i="8"/>
  <c r="L484" i="7"/>
  <c r="J483" i="8"/>
  <c r="K484" i="7"/>
  <c r="I483" i="8"/>
  <c r="J484" i="7"/>
  <c r="H483" i="8"/>
  <c r="I484" i="7"/>
  <c r="G483" i="8"/>
  <c r="H484" i="7"/>
  <c r="F483" i="8"/>
  <c r="G484" i="7"/>
  <c r="E483" i="8"/>
  <c r="F484" i="7"/>
  <c r="Y483" i="7"/>
  <c r="X483" i="7"/>
  <c r="W483" i="7"/>
  <c r="V483" i="7"/>
  <c r="U483" i="7"/>
  <c r="T483" i="7"/>
  <c r="S483" i="7"/>
  <c r="R483" i="7"/>
  <c r="Q483" i="7"/>
  <c r="P483" i="7"/>
  <c r="N482" i="8"/>
  <c r="O483" i="7"/>
  <c r="M482" i="8"/>
  <c r="N483" i="7"/>
  <c r="L482" i="8"/>
  <c r="M483" i="7"/>
  <c r="K482" i="8"/>
  <c r="L483" i="7"/>
  <c r="J482" i="8"/>
  <c r="K483" i="7"/>
  <c r="I482" i="8"/>
  <c r="J483" i="7"/>
  <c r="H482" i="8"/>
  <c r="I483" i="7"/>
  <c r="G482" i="8"/>
  <c r="H483" i="7"/>
  <c r="F482" i="8"/>
  <c r="G483" i="7"/>
  <c r="E482" i="8"/>
  <c r="F483" i="7"/>
  <c r="Y482" i="7"/>
  <c r="X482" i="7"/>
  <c r="W482" i="7"/>
  <c r="V482" i="7"/>
  <c r="U482" i="7"/>
  <c r="T482" i="7"/>
  <c r="S482" i="7"/>
  <c r="R482" i="7"/>
  <c r="Q482" i="7"/>
  <c r="P482" i="7"/>
  <c r="N481" i="8"/>
  <c r="O482" i="7"/>
  <c r="M481" i="8"/>
  <c r="N482" i="7"/>
  <c r="L481" i="8"/>
  <c r="M482" i="7"/>
  <c r="K481" i="8"/>
  <c r="L482" i="7"/>
  <c r="J481" i="8"/>
  <c r="K482" i="7"/>
  <c r="I481" i="8"/>
  <c r="J482" i="7"/>
  <c r="H481" i="8"/>
  <c r="I482" i="7"/>
  <c r="G481" i="8"/>
  <c r="H482" i="7"/>
  <c r="F481" i="8"/>
  <c r="G482" i="7"/>
  <c r="E481" i="8"/>
  <c r="F482" i="7"/>
  <c r="Y481" i="7"/>
  <c r="X481" i="7"/>
  <c r="W481" i="7"/>
  <c r="V481" i="7"/>
  <c r="U481" i="7"/>
  <c r="T481" i="7"/>
  <c r="S481" i="7"/>
  <c r="R481" i="7"/>
  <c r="Q481" i="7"/>
  <c r="P481" i="7"/>
  <c r="N480" i="8"/>
  <c r="O481" i="7"/>
  <c r="M480" i="8"/>
  <c r="N481" i="7"/>
  <c r="L480" i="8"/>
  <c r="M481" i="7"/>
  <c r="K480" i="8"/>
  <c r="L481" i="7"/>
  <c r="J480" i="8"/>
  <c r="K481" i="7"/>
  <c r="I480" i="8"/>
  <c r="J481" i="7"/>
  <c r="H480" i="8"/>
  <c r="I481" i="7"/>
  <c r="G480" i="8"/>
  <c r="H481" i="7"/>
  <c r="F480" i="8"/>
  <c r="G481" i="7"/>
  <c r="E480" i="8"/>
  <c r="F481" i="7"/>
  <c r="Y480" i="7"/>
  <c r="X480" i="7"/>
  <c r="W480" i="7"/>
  <c r="V480" i="7"/>
  <c r="U480" i="7"/>
  <c r="T480" i="7"/>
  <c r="S480" i="7"/>
  <c r="R480" i="7"/>
  <c r="Q480" i="7"/>
  <c r="P480" i="7"/>
  <c r="N479" i="8"/>
  <c r="O480" i="7"/>
  <c r="M479" i="8"/>
  <c r="N480" i="7"/>
  <c r="L479" i="8"/>
  <c r="M480" i="7"/>
  <c r="K479" i="8"/>
  <c r="L480" i="7"/>
  <c r="J479" i="8"/>
  <c r="K480" i="7"/>
  <c r="I479" i="8"/>
  <c r="J480" i="7"/>
  <c r="H479" i="8"/>
  <c r="I480" i="7"/>
  <c r="G479" i="8"/>
  <c r="H480" i="7"/>
  <c r="F479" i="8"/>
  <c r="G480" i="7"/>
  <c r="E479" i="8"/>
  <c r="F480" i="7"/>
  <c r="Y479" i="7"/>
  <c r="X479" i="7"/>
  <c r="W479" i="7"/>
  <c r="V479" i="7"/>
  <c r="U479" i="7"/>
  <c r="T479" i="7"/>
  <c r="S479" i="7"/>
  <c r="R479" i="7"/>
  <c r="Q479" i="7"/>
  <c r="P479" i="7"/>
  <c r="N478" i="8"/>
  <c r="O479" i="7"/>
  <c r="M478" i="8"/>
  <c r="N479" i="7"/>
  <c r="L478" i="8"/>
  <c r="M479" i="7"/>
  <c r="K478" i="8"/>
  <c r="L479" i="7"/>
  <c r="J478" i="8"/>
  <c r="K479" i="7"/>
  <c r="I478" i="8"/>
  <c r="J479" i="7"/>
  <c r="H478" i="8"/>
  <c r="I479" i="7"/>
  <c r="G478" i="8"/>
  <c r="H479" i="7"/>
  <c r="F478" i="8"/>
  <c r="G479" i="7"/>
  <c r="E478" i="8"/>
  <c r="F479" i="7"/>
  <c r="Y478" i="7"/>
  <c r="X478" i="7"/>
  <c r="W478" i="7"/>
  <c r="V478" i="7"/>
  <c r="U478" i="7"/>
  <c r="T478" i="7"/>
  <c r="S478" i="7"/>
  <c r="R478" i="7"/>
  <c r="Q478" i="7"/>
  <c r="P478" i="7"/>
  <c r="N477" i="8"/>
  <c r="O478" i="7"/>
  <c r="M477" i="8"/>
  <c r="N478" i="7"/>
  <c r="L477" i="8"/>
  <c r="M478" i="7"/>
  <c r="K477" i="8"/>
  <c r="L478" i="7"/>
  <c r="J477" i="8"/>
  <c r="K478" i="7"/>
  <c r="I477" i="8"/>
  <c r="J478" i="7"/>
  <c r="H477" i="8"/>
  <c r="I478" i="7"/>
  <c r="G477" i="8"/>
  <c r="H478" i="7"/>
  <c r="F477" i="8"/>
  <c r="G478" i="7"/>
  <c r="E477" i="8"/>
  <c r="F478" i="7"/>
  <c r="Y477" i="7"/>
  <c r="X477" i="7"/>
  <c r="W477" i="7"/>
  <c r="V477" i="7"/>
  <c r="U477" i="7"/>
  <c r="T477" i="7"/>
  <c r="S477" i="7"/>
  <c r="R477" i="7"/>
  <c r="Q477" i="7"/>
  <c r="P477" i="7"/>
  <c r="N476" i="8"/>
  <c r="O477" i="7"/>
  <c r="M476" i="8"/>
  <c r="N477" i="7"/>
  <c r="L476" i="8"/>
  <c r="M477" i="7"/>
  <c r="K476" i="8"/>
  <c r="L477" i="7"/>
  <c r="J476" i="8"/>
  <c r="K477" i="7"/>
  <c r="I476" i="8"/>
  <c r="J477" i="7"/>
  <c r="H476" i="8"/>
  <c r="I477" i="7"/>
  <c r="G476" i="8"/>
  <c r="H477" i="7"/>
  <c r="F476" i="8"/>
  <c r="G477" i="7"/>
  <c r="E476" i="8"/>
  <c r="F477" i="7"/>
  <c r="Y476" i="7"/>
  <c r="X476" i="7"/>
  <c r="W476" i="7"/>
  <c r="V476" i="7"/>
  <c r="U476" i="7"/>
  <c r="T476" i="7"/>
  <c r="S476" i="7"/>
  <c r="R476" i="7"/>
  <c r="Q476" i="7"/>
  <c r="P476" i="7"/>
  <c r="N475" i="8"/>
  <c r="O476" i="7"/>
  <c r="M475" i="8"/>
  <c r="N476" i="7"/>
  <c r="L475" i="8"/>
  <c r="M476" i="7"/>
  <c r="K475" i="8"/>
  <c r="L476" i="7"/>
  <c r="J475" i="8"/>
  <c r="K476" i="7"/>
  <c r="I475" i="8"/>
  <c r="J476" i="7"/>
  <c r="H475" i="8"/>
  <c r="I476" i="7"/>
  <c r="G475" i="8"/>
  <c r="H476" i="7"/>
  <c r="F475" i="8"/>
  <c r="G476" i="7"/>
  <c r="E475" i="8"/>
  <c r="F476" i="7"/>
  <c r="Y475" i="7"/>
  <c r="X475" i="7"/>
  <c r="W475" i="7"/>
  <c r="V475" i="7"/>
  <c r="U475" i="7"/>
  <c r="T475" i="7"/>
  <c r="S475" i="7"/>
  <c r="R475" i="7"/>
  <c r="Q475" i="7"/>
  <c r="P475" i="7"/>
  <c r="N474" i="8"/>
  <c r="O475" i="7"/>
  <c r="M474" i="8"/>
  <c r="N475" i="7"/>
  <c r="L474" i="8"/>
  <c r="M475" i="7"/>
  <c r="K474" i="8"/>
  <c r="L475" i="7"/>
  <c r="J474" i="8"/>
  <c r="K475" i="7"/>
  <c r="I474" i="8"/>
  <c r="J475" i="7"/>
  <c r="H474" i="8"/>
  <c r="I475" i="7"/>
  <c r="G474" i="8"/>
  <c r="H475" i="7"/>
  <c r="F474" i="8"/>
  <c r="G475" i="7"/>
  <c r="E474" i="8"/>
  <c r="F475" i="7"/>
  <c r="Y474" i="7"/>
  <c r="X474" i="7"/>
  <c r="W474" i="7"/>
  <c r="V474" i="7"/>
  <c r="U474" i="7"/>
  <c r="T474" i="7"/>
  <c r="S474" i="7"/>
  <c r="R474" i="7"/>
  <c r="Q474" i="7"/>
  <c r="P474" i="7"/>
  <c r="N473" i="8"/>
  <c r="O474" i="7"/>
  <c r="M473" i="8"/>
  <c r="N474" i="7"/>
  <c r="L473" i="8"/>
  <c r="M474" i="7"/>
  <c r="K473" i="8"/>
  <c r="L474" i="7"/>
  <c r="J473" i="8"/>
  <c r="K474" i="7"/>
  <c r="I473" i="8"/>
  <c r="J474" i="7"/>
  <c r="H473" i="8"/>
  <c r="I474" i="7"/>
  <c r="G473" i="8"/>
  <c r="H474" i="7"/>
  <c r="F473" i="8"/>
  <c r="G474" i="7"/>
  <c r="E473" i="8"/>
  <c r="F474" i="7"/>
  <c r="Y473" i="7"/>
  <c r="X473" i="7"/>
  <c r="W473" i="7"/>
  <c r="V473" i="7"/>
  <c r="U473" i="7"/>
  <c r="T473" i="7"/>
  <c r="S473" i="7"/>
  <c r="R473" i="7"/>
  <c r="Q473" i="7"/>
  <c r="P473" i="7"/>
  <c r="N472" i="8"/>
  <c r="O473" i="7"/>
  <c r="M472" i="8"/>
  <c r="N473" i="7"/>
  <c r="L472" i="8"/>
  <c r="M473" i="7"/>
  <c r="K472" i="8"/>
  <c r="L473" i="7"/>
  <c r="J472" i="8"/>
  <c r="K473" i="7"/>
  <c r="I472" i="8"/>
  <c r="J473" i="7"/>
  <c r="H472" i="8"/>
  <c r="I473" i="7"/>
  <c r="G472" i="8"/>
  <c r="H473" i="7"/>
  <c r="F472" i="8"/>
  <c r="G473" i="7"/>
  <c r="E472" i="8"/>
  <c r="F473" i="7"/>
  <c r="Y472" i="7"/>
  <c r="X472" i="7"/>
  <c r="W472" i="7"/>
  <c r="V472" i="7"/>
  <c r="U472" i="7"/>
  <c r="T472" i="7"/>
  <c r="S472" i="7"/>
  <c r="R472" i="7"/>
  <c r="Q472" i="7"/>
  <c r="P472" i="7"/>
  <c r="N471" i="8"/>
  <c r="O472" i="7"/>
  <c r="M471" i="8"/>
  <c r="N472" i="7"/>
  <c r="L471" i="8"/>
  <c r="M472" i="7"/>
  <c r="K471" i="8"/>
  <c r="L472" i="7"/>
  <c r="J471" i="8"/>
  <c r="K472" i="7"/>
  <c r="I471" i="8"/>
  <c r="J472" i="7"/>
  <c r="H471" i="8"/>
  <c r="I472" i="7"/>
  <c r="G471" i="8"/>
  <c r="H472" i="7"/>
  <c r="F471" i="8"/>
  <c r="G472" i="7"/>
  <c r="E471" i="8"/>
  <c r="F472" i="7"/>
  <c r="Y471" i="7"/>
  <c r="X471" i="7"/>
  <c r="W471" i="7"/>
  <c r="V471" i="7"/>
  <c r="U471" i="7"/>
  <c r="T471" i="7"/>
  <c r="S471" i="7"/>
  <c r="R471" i="7"/>
  <c r="Q471" i="7"/>
  <c r="P471" i="7"/>
  <c r="N470" i="8"/>
  <c r="O471" i="7"/>
  <c r="M470" i="8"/>
  <c r="N471" i="7"/>
  <c r="L470" i="8"/>
  <c r="M471" i="7"/>
  <c r="K470" i="8"/>
  <c r="L471" i="7"/>
  <c r="J470" i="8"/>
  <c r="K471" i="7"/>
  <c r="I470" i="8"/>
  <c r="J471" i="7"/>
  <c r="H470" i="8"/>
  <c r="I471" i="7"/>
  <c r="G470" i="8"/>
  <c r="H471" i="7"/>
  <c r="F470" i="8"/>
  <c r="G471" i="7"/>
  <c r="E470" i="8"/>
  <c r="F471" i="7"/>
  <c r="Y470" i="7"/>
  <c r="X470" i="7"/>
  <c r="W470" i="7"/>
  <c r="V470" i="7"/>
  <c r="U470" i="7"/>
  <c r="T470" i="7"/>
  <c r="S470" i="7"/>
  <c r="R470" i="7"/>
  <c r="Q470" i="7"/>
  <c r="P470" i="7"/>
  <c r="N469" i="8"/>
  <c r="O470" i="7"/>
  <c r="M469" i="8"/>
  <c r="N470" i="7"/>
  <c r="L469" i="8"/>
  <c r="M470" i="7"/>
  <c r="K469" i="8"/>
  <c r="L470" i="7"/>
  <c r="J469" i="8"/>
  <c r="K470" i="7"/>
  <c r="I469" i="8"/>
  <c r="J470" i="7"/>
  <c r="H469" i="8"/>
  <c r="I470" i="7"/>
  <c r="G469" i="8"/>
  <c r="H470" i="7"/>
  <c r="F469" i="8"/>
  <c r="G470" i="7"/>
  <c r="E469" i="8"/>
  <c r="F470" i="7"/>
  <c r="Y469" i="7"/>
  <c r="X469" i="7"/>
  <c r="W469" i="7"/>
  <c r="V469" i="7"/>
  <c r="U469" i="7"/>
  <c r="T469" i="7"/>
  <c r="S469" i="7"/>
  <c r="R469" i="7"/>
  <c r="Q469" i="7"/>
  <c r="P469" i="7"/>
  <c r="N468" i="8"/>
  <c r="O469" i="7"/>
  <c r="M468" i="8"/>
  <c r="N469" i="7"/>
  <c r="L468" i="8"/>
  <c r="M469" i="7"/>
  <c r="K468" i="8"/>
  <c r="L469" i="7"/>
  <c r="J468" i="8"/>
  <c r="K469" i="7"/>
  <c r="I468" i="8"/>
  <c r="J469" i="7"/>
  <c r="H468" i="8"/>
  <c r="I469" i="7"/>
  <c r="G468" i="8"/>
  <c r="H469" i="7"/>
  <c r="F468" i="8"/>
  <c r="G469" i="7"/>
  <c r="E468" i="8"/>
  <c r="F469" i="7"/>
  <c r="Y468" i="7"/>
  <c r="X468" i="7"/>
  <c r="W468" i="7"/>
  <c r="V468" i="7"/>
  <c r="U468" i="7"/>
  <c r="T468" i="7"/>
  <c r="S468" i="7"/>
  <c r="R468" i="7"/>
  <c r="Q468" i="7"/>
  <c r="P468" i="7"/>
  <c r="N467" i="8"/>
  <c r="O468" i="7"/>
  <c r="M467" i="8"/>
  <c r="N468" i="7"/>
  <c r="L467" i="8"/>
  <c r="M468" i="7"/>
  <c r="K467" i="8"/>
  <c r="L468" i="7"/>
  <c r="J467" i="8"/>
  <c r="K468" i="7"/>
  <c r="I467" i="8"/>
  <c r="J468" i="7"/>
  <c r="H467" i="8"/>
  <c r="I468" i="7"/>
  <c r="G467" i="8"/>
  <c r="H468" i="7"/>
  <c r="F467" i="8"/>
  <c r="G468" i="7"/>
  <c r="E467" i="8"/>
  <c r="F468" i="7"/>
  <c r="Y467" i="7"/>
  <c r="X467" i="7"/>
  <c r="W467" i="7"/>
  <c r="V467" i="7"/>
  <c r="U467" i="7"/>
  <c r="T467" i="7"/>
  <c r="S467" i="7"/>
  <c r="R467" i="7"/>
  <c r="Q467" i="7"/>
  <c r="P467" i="7"/>
  <c r="N466" i="8"/>
  <c r="O467" i="7"/>
  <c r="M466" i="8"/>
  <c r="N467" i="7"/>
  <c r="L466" i="8"/>
  <c r="M467" i="7"/>
  <c r="K466" i="8"/>
  <c r="L467" i="7"/>
  <c r="J466" i="8"/>
  <c r="K467" i="7"/>
  <c r="I466" i="8"/>
  <c r="J467" i="7"/>
  <c r="H466" i="8"/>
  <c r="I467" i="7"/>
  <c r="G466" i="8"/>
  <c r="H467" i="7"/>
  <c r="F466" i="8"/>
  <c r="G467" i="7"/>
  <c r="E466" i="8"/>
  <c r="F467" i="7"/>
  <c r="Y466" i="7"/>
  <c r="X466" i="7"/>
  <c r="W466" i="7"/>
  <c r="V466" i="7"/>
  <c r="U466" i="7"/>
  <c r="T466" i="7"/>
  <c r="S466" i="7"/>
  <c r="R466" i="7"/>
  <c r="Q466" i="7"/>
  <c r="P466" i="7"/>
  <c r="N465" i="8"/>
  <c r="O466" i="7"/>
  <c r="M465" i="8"/>
  <c r="N466" i="7"/>
  <c r="L465" i="8"/>
  <c r="M466" i="7"/>
  <c r="K465" i="8"/>
  <c r="L466" i="7"/>
  <c r="J465" i="8"/>
  <c r="K466" i="7"/>
  <c r="I465" i="8"/>
  <c r="J466" i="7"/>
  <c r="H465" i="8"/>
  <c r="I466" i="7"/>
  <c r="G465" i="8"/>
  <c r="H466" i="7"/>
  <c r="F465" i="8"/>
  <c r="G466" i="7"/>
  <c r="E465" i="8"/>
  <c r="F466" i="7"/>
  <c r="Y465" i="7"/>
  <c r="X465" i="7"/>
  <c r="W465" i="7"/>
  <c r="V465" i="7"/>
  <c r="U465" i="7"/>
  <c r="T465" i="7"/>
  <c r="S465" i="7"/>
  <c r="R465" i="7"/>
  <c r="Q465" i="7"/>
  <c r="P465" i="7"/>
  <c r="N464" i="8"/>
  <c r="O465" i="7"/>
  <c r="M464" i="8"/>
  <c r="N465" i="7"/>
  <c r="L464" i="8"/>
  <c r="M465" i="7"/>
  <c r="K464" i="8"/>
  <c r="L465" i="7"/>
  <c r="J464" i="8"/>
  <c r="K465" i="7"/>
  <c r="I464" i="8"/>
  <c r="J465" i="7"/>
  <c r="H464" i="8"/>
  <c r="I465" i="7"/>
  <c r="G464" i="8"/>
  <c r="H465" i="7"/>
  <c r="F464" i="8"/>
  <c r="G465" i="7"/>
  <c r="E464" i="8"/>
  <c r="F465" i="7"/>
  <c r="Y464" i="7"/>
  <c r="X464" i="7"/>
  <c r="W464" i="7"/>
  <c r="V464" i="7"/>
  <c r="U464" i="7"/>
  <c r="T464" i="7"/>
  <c r="S464" i="7"/>
  <c r="R464" i="7"/>
  <c r="Q464" i="7"/>
  <c r="P464" i="7"/>
  <c r="N463" i="8"/>
  <c r="O464" i="7"/>
  <c r="M463" i="8"/>
  <c r="N464" i="7"/>
  <c r="L463" i="8"/>
  <c r="M464" i="7"/>
  <c r="K463" i="8"/>
  <c r="L464" i="7"/>
  <c r="J463" i="8"/>
  <c r="K464" i="7"/>
  <c r="I463" i="8"/>
  <c r="J464" i="7"/>
  <c r="H463" i="8"/>
  <c r="I464" i="7"/>
  <c r="G463" i="8"/>
  <c r="H464" i="7"/>
  <c r="F463" i="8"/>
  <c r="G464" i="7"/>
  <c r="E463" i="8"/>
  <c r="F464" i="7"/>
  <c r="Y463" i="7"/>
  <c r="X463" i="7"/>
  <c r="W463" i="7"/>
  <c r="V463" i="7"/>
  <c r="U463" i="7"/>
  <c r="T463" i="7"/>
  <c r="S463" i="7"/>
  <c r="R463" i="7"/>
  <c r="Q463" i="7"/>
  <c r="P463" i="7"/>
  <c r="N462" i="8"/>
  <c r="O463" i="7"/>
  <c r="M462" i="8"/>
  <c r="N463" i="7"/>
  <c r="L462" i="8"/>
  <c r="M463" i="7"/>
  <c r="K462" i="8"/>
  <c r="L463" i="7"/>
  <c r="J462" i="8"/>
  <c r="K463" i="7"/>
  <c r="I462" i="8"/>
  <c r="J463" i="7"/>
  <c r="H462" i="8"/>
  <c r="I463" i="7"/>
  <c r="G462" i="8"/>
  <c r="H463" i="7"/>
  <c r="F462" i="8"/>
  <c r="G463" i="7"/>
  <c r="E462" i="8"/>
  <c r="F463" i="7"/>
  <c r="Y462" i="7"/>
  <c r="X462" i="7"/>
  <c r="W462" i="7"/>
  <c r="V462" i="7"/>
  <c r="U462" i="7"/>
  <c r="T462" i="7"/>
  <c r="S462" i="7"/>
  <c r="R462" i="7"/>
  <c r="Q462" i="7"/>
  <c r="P462" i="7"/>
  <c r="N461" i="8"/>
  <c r="O462" i="7"/>
  <c r="M461" i="8"/>
  <c r="N462" i="7"/>
  <c r="L461" i="8"/>
  <c r="M462" i="7"/>
  <c r="K461" i="8"/>
  <c r="L462" i="7"/>
  <c r="J461" i="8"/>
  <c r="K462" i="7"/>
  <c r="I461" i="8"/>
  <c r="J462" i="7"/>
  <c r="H461" i="8"/>
  <c r="I462" i="7"/>
  <c r="G461" i="8"/>
  <c r="H462" i="7"/>
  <c r="F461" i="8"/>
  <c r="G462" i="7"/>
  <c r="E461" i="8"/>
  <c r="F462" i="7"/>
  <c r="Y461" i="7"/>
  <c r="X461" i="7"/>
  <c r="W461" i="7"/>
  <c r="V461" i="7"/>
  <c r="U461" i="7"/>
  <c r="T461" i="7"/>
  <c r="S461" i="7"/>
  <c r="R461" i="7"/>
  <c r="Q461" i="7"/>
  <c r="P461" i="7"/>
  <c r="N460" i="8"/>
  <c r="O461" i="7"/>
  <c r="M460" i="8"/>
  <c r="N461" i="7"/>
  <c r="L460" i="8"/>
  <c r="M461" i="7"/>
  <c r="K460" i="8"/>
  <c r="L461" i="7"/>
  <c r="J460" i="8"/>
  <c r="K461" i="7"/>
  <c r="I460" i="8"/>
  <c r="J461" i="7"/>
  <c r="H460" i="8"/>
  <c r="I461" i="7"/>
  <c r="G460" i="8"/>
  <c r="H461" i="7"/>
  <c r="F460" i="8"/>
  <c r="G461" i="7"/>
  <c r="E460" i="8"/>
  <c r="F461" i="7"/>
  <c r="Y460" i="7"/>
  <c r="X460" i="7"/>
  <c r="W460" i="7"/>
  <c r="V460" i="7"/>
  <c r="U460" i="7"/>
  <c r="T460" i="7"/>
  <c r="S460" i="7"/>
  <c r="R460" i="7"/>
  <c r="Q460" i="7"/>
  <c r="P460" i="7"/>
  <c r="N459" i="8"/>
  <c r="O460" i="7"/>
  <c r="M459" i="8"/>
  <c r="N460" i="7"/>
  <c r="L459" i="8"/>
  <c r="M460" i="7"/>
  <c r="K459" i="8"/>
  <c r="L460" i="7"/>
  <c r="J459" i="8"/>
  <c r="K460" i="7"/>
  <c r="I459" i="8"/>
  <c r="J460" i="7"/>
  <c r="H459" i="8"/>
  <c r="I460" i="7"/>
  <c r="G459" i="8"/>
  <c r="H460" i="7"/>
  <c r="F459" i="8"/>
  <c r="G460" i="7"/>
  <c r="E459" i="8"/>
  <c r="F460" i="7"/>
  <c r="Y459" i="7"/>
  <c r="X459" i="7"/>
  <c r="W459" i="7"/>
  <c r="V459" i="7"/>
  <c r="U459" i="7"/>
  <c r="T459" i="7"/>
  <c r="S459" i="7"/>
  <c r="R459" i="7"/>
  <c r="Q459" i="7"/>
  <c r="P459" i="7"/>
  <c r="N458" i="8"/>
  <c r="O459" i="7"/>
  <c r="M458" i="8"/>
  <c r="N459" i="7"/>
  <c r="L458" i="8"/>
  <c r="M459" i="7"/>
  <c r="K458" i="8"/>
  <c r="L459" i="7"/>
  <c r="J458" i="8"/>
  <c r="K459" i="7"/>
  <c r="I458" i="8"/>
  <c r="J459" i="7"/>
  <c r="H458" i="8"/>
  <c r="I459" i="7"/>
  <c r="G458" i="8"/>
  <c r="H459" i="7"/>
  <c r="F458" i="8"/>
  <c r="G459" i="7"/>
  <c r="E458" i="8"/>
  <c r="F459" i="7"/>
  <c r="Y458" i="7"/>
  <c r="X458" i="7"/>
  <c r="W458" i="7"/>
  <c r="V458" i="7"/>
  <c r="U458" i="7"/>
  <c r="T458" i="7"/>
  <c r="S458" i="7"/>
  <c r="R458" i="7"/>
  <c r="Q458" i="7"/>
  <c r="P458" i="7"/>
  <c r="N457" i="8"/>
  <c r="O458" i="7"/>
  <c r="M457" i="8"/>
  <c r="N458" i="7"/>
  <c r="L457" i="8"/>
  <c r="M458" i="7"/>
  <c r="K457" i="8"/>
  <c r="L458" i="7"/>
  <c r="J457" i="8"/>
  <c r="K458" i="7"/>
  <c r="I457" i="8"/>
  <c r="J458" i="7"/>
  <c r="H457" i="8"/>
  <c r="I458" i="7"/>
  <c r="G457" i="8"/>
  <c r="H458" i="7"/>
  <c r="F457" i="8"/>
  <c r="G458" i="7"/>
  <c r="E457" i="8"/>
  <c r="F458" i="7"/>
  <c r="Y457" i="7"/>
  <c r="X457" i="7"/>
  <c r="W457" i="7"/>
  <c r="V457" i="7"/>
  <c r="U457" i="7"/>
  <c r="T457" i="7"/>
  <c r="S457" i="7"/>
  <c r="R457" i="7"/>
  <c r="Q457" i="7"/>
  <c r="P457" i="7"/>
  <c r="N456" i="8"/>
  <c r="O457" i="7"/>
  <c r="M456" i="8"/>
  <c r="N457" i="7"/>
  <c r="L456" i="8"/>
  <c r="M457" i="7"/>
  <c r="K456" i="8"/>
  <c r="L457" i="7"/>
  <c r="J456" i="8"/>
  <c r="K457" i="7"/>
  <c r="I456" i="8"/>
  <c r="J457" i="7"/>
  <c r="H456" i="8"/>
  <c r="I457" i="7"/>
  <c r="G456" i="8"/>
  <c r="H457" i="7"/>
  <c r="F456" i="8"/>
  <c r="G457" i="7"/>
  <c r="E456" i="8"/>
  <c r="F457" i="7"/>
  <c r="Y456" i="7"/>
  <c r="X456" i="7"/>
  <c r="W456" i="7"/>
  <c r="V456" i="7"/>
  <c r="U456" i="7"/>
  <c r="T456" i="7"/>
  <c r="S456" i="7"/>
  <c r="R456" i="7"/>
  <c r="Q456" i="7"/>
  <c r="P456" i="7"/>
  <c r="N455" i="8"/>
  <c r="O456" i="7"/>
  <c r="M455" i="8"/>
  <c r="N456" i="7"/>
  <c r="L455" i="8"/>
  <c r="M456" i="7"/>
  <c r="K455" i="8"/>
  <c r="L456" i="7"/>
  <c r="J455" i="8"/>
  <c r="K456" i="7"/>
  <c r="I455" i="8"/>
  <c r="J456" i="7"/>
  <c r="H455" i="8"/>
  <c r="I456" i="7"/>
  <c r="G455" i="8"/>
  <c r="H456" i="7"/>
  <c r="F455" i="8"/>
  <c r="G456" i="7"/>
  <c r="E455" i="8"/>
  <c r="F456" i="7"/>
  <c r="Y455" i="7"/>
  <c r="X455" i="7"/>
  <c r="W455" i="7"/>
  <c r="V455" i="7"/>
  <c r="U455" i="7"/>
  <c r="T455" i="7"/>
  <c r="S455" i="7"/>
  <c r="R455" i="7"/>
  <c r="Q455" i="7"/>
  <c r="P455" i="7"/>
  <c r="N454" i="8"/>
  <c r="O455" i="7"/>
  <c r="M454" i="8"/>
  <c r="N455" i="7"/>
  <c r="L454" i="8"/>
  <c r="M455" i="7"/>
  <c r="K454" i="8"/>
  <c r="L455" i="7"/>
  <c r="J454" i="8"/>
  <c r="K455" i="7"/>
  <c r="I454" i="8"/>
  <c r="J455" i="7"/>
  <c r="H454" i="8"/>
  <c r="I455" i="7"/>
  <c r="G454" i="8"/>
  <c r="H455" i="7"/>
  <c r="F454" i="8"/>
  <c r="G455" i="7"/>
  <c r="E454" i="8"/>
  <c r="F455" i="7"/>
  <c r="Y454" i="7"/>
  <c r="X454" i="7"/>
  <c r="W454" i="7"/>
  <c r="V454" i="7"/>
  <c r="U454" i="7"/>
  <c r="T454" i="7"/>
  <c r="S454" i="7"/>
  <c r="R454" i="7"/>
  <c r="Q454" i="7"/>
  <c r="P454" i="7"/>
  <c r="N453" i="8"/>
  <c r="O454" i="7"/>
  <c r="M453" i="8"/>
  <c r="N454" i="7"/>
  <c r="L453" i="8"/>
  <c r="M454" i="7"/>
  <c r="K453" i="8"/>
  <c r="L454" i="7"/>
  <c r="J453" i="8"/>
  <c r="K454" i="7"/>
  <c r="I453" i="8"/>
  <c r="J454" i="7"/>
  <c r="H453" i="8"/>
  <c r="I454" i="7"/>
  <c r="G453" i="8"/>
  <c r="H454" i="7"/>
  <c r="F453" i="8"/>
  <c r="G454" i="7"/>
  <c r="E453" i="8"/>
  <c r="F454" i="7"/>
  <c r="Y453" i="7"/>
  <c r="X453" i="7"/>
  <c r="W453" i="7"/>
  <c r="V453" i="7"/>
  <c r="U453" i="7"/>
  <c r="T453" i="7"/>
  <c r="S453" i="7"/>
  <c r="R453" i="7"/>
  <c r="Q453" i="7"/>
  <c r="P453" i="7"/>
  <c r="N452" i="8"/>
  <c r="O453" i="7"/>
  <c r="M452" i="8"/>
  <c r="N453" i="7"/>
  <c r="L452" i="8"/>
  <c r="M453" i="7"/>
  <c r="K452" i="8"/>
  <c r="L453" i="7"/>
  <c r="J452" i="8"/>
  <c r="K453" i="7"/>
  <c r="I452" i="8"/>
  <c r="J453" i="7"/>
  <c r="H452" i="8"/>
  <c r="I453" i="7"/>
  <c r="G452" i="8"/>
  <c r="H453" i="7"/>
  <c r="F452" i="8"/>
  <c r="G453" i="7"/>
  <c r="E452" i="8"/>
  <c r="F453" i="7"/>
  <c r="Y452" i="7"/>
  <c r="X452" i="7"/>
  <c r="W452" i="7"/>
  <c r="V452" i="7"/>
  <c r="U452" i="7"/>
  <c r="T452" i="7"/>
  <c r="S452" i="7"/>
  <c r="R452" i="7"/>
  <c r="Q452" i="7"/>
  <c r="P452" i="7"/>
  <c r="N451" i="8"/>
  <c r="O452" i="7"/>
  <c r="M451" i="8"/>
  <c r="N452" i="7"/>
  <c r="L451" i="8"/>
  <c r="M452" i="7"/>
  <c r="K451" i="8"/>
  <c r="L452" i="7"/>
  <c r="J451" i="8"/>
  <c r="K452" i="7"/>
  <c r="I451" i="8"/>
  <c r="J452" i="7"/>
  <c r="H451" i="8"/>
  <c r="I452" i="7"/>
  <c r="G451" i="8"/>
  <c r="H452" i="7"/>
  <c r="F451" i="8"/>
  <c r="G452" i="7"/>
  <c r="E451" i="8"/>
  <c r="F452" i="7"/>
  <c r="Y451" i="7"/>
  <c r="X451" i="7"/>
  <c r="W451" i="7"/>
  <c r="V451" i="7"/>
  <c r="U451" i="7"/>
  <c r="T451" i="7"/>
  <c r="S451" i="7"/>
  <c r="R451" i="7"/>
  <c r="Q451" i="7"/>
  <c r="P451" i="7"/>
  <c r="N450" i="8"/>
  <c r="O451" i="7"/>
  <c r="M450" i="8"/>
  <c r="N451" i="7"/>
  <c r="L450" i="8"/>
  <c r="M451" i="7"/>
  <c r="K450" i="8"/>
  <c r="L451" i="7"/>
  <c r="J450" i="8"/>
  <c r="K451" i="7"/>
  <c r="I450" i="8"/>
  <c r="J451" i="7"/>
  <c r="H450" i="8"/>
  <c r="I451" i="7"/>
  <c r="G450" i="8"/>
  <c r="H451" i="7"/>
  <c r="F450" i="8"/>
  <c r="G451" i="7"/>
  <c r="E450" i="8"/>
  <c r="F451" i="7"/>
  <c r="Y450" i="7"/>
  <c r="X450" i="7"/>
  <c r="W450" i="7"/>
  <c r="V450" i="7"/>
  <c r="U450" i="7"/>
  <c r="T450" i="7"/>
  <c r="S450" i="7"/>
  <c r="R450" i="7"/>
  <c r="Q450" i="7"/>
  <c r="P450" i="7"/>
  <c r="N449" i="8"/>
  <c r="O450" i="7"/>
  <c r="M449" i="8"/>
  <c r="N450" i="7"/>
  <c r="L449" i="8"/>
  <c r="M450" i="7"/>
  <c r="K449" i="8"/>
  <c r="L450" i="7"/>
  <c r="J449" i="8"/>
  <c r="K450" i="7"/>
  <c r="I449" i="8"/>
  <c r="J450" i="7"/>
  <c r="H449" i="8"/>
  <c r="I450" i="7"/>
  <c r="G449" i="8"/>
  <c r="H450" i="7"/>
  <c r="F449" i="8"/>
  <c r="G450" i="7"/>
  <c r="E449" i="8"/>
  <c r="F450" i="7"/>
  <c r="Y449" i="7"/>
  <c r="X449" i="7"/>
  <c r="W449" i="7"/>
  <c r="V449" i="7"/>
  <c r="U449" i="7"/>
  <c r="T449" i="7"/>
  <c r="S449" i="7"/>
  <c r="R449" i="7"/>
  <c r="Q449" i="7"/>
  <c r="P449" i="7"/>
  <c r="N448" i="8"/>
  <c r="O449" i="7"/>
  <c r="M448" i="8"/>
  <c r="N449" i="7"/>
  <c r="L448" i="8"/>
  <c r="M449" i="7"/>
  <c r="K448" i="8"/>
  <c r="L449" i="7"/>
  <c r="J448" i="8"/>
  <c r="K449" i="7"/>
  <c r="I448" i="8"/>
  <c r="J449" i="7"/>
  <c r="H448" i="8"/>
  <c r="I449" i="7"/>
  <c r="G448" i="8"/>
  <c r="H449" i="7"/>
  <c r="F448" i="8"/>
  <c r="G449" i="7"/>
  <c r="E448" i="8"/>
  <c r="F449" i="7"/>
  <c r="Y448" i="7"/>
  <c r="X448" i="7"/>
  <c r="W448" i="7"/>
  <c r="V448" i="7"/>
  <c r="U448" i="7"/>
  <c r="T448" i="7"/>
  <c r="S448" i="7"/>
  <c r="R448" i="7"/>
  <c r="Q448" i="7"/>
  <c r="P448" i="7"/>
  <c r="N447" i="8"/>
  <c r="O448" i="7"/>
  <c r="M447" i="8"/>
  <c r="N448" i="7"/>
  <c r="L447" i="8"/>
  <c r="M448" i="7"/>
  <c r="K447" i="8"/>
  <c r="L448" i="7"/>
  <c r="J447" i="8"/>
  <c r="K448" i="7"/>
  <c r="I447" i="8"/>
  <c r="J448" i="7"/>
  <c r="H447" i="8"/>
  <c r="I448" i="7"/>
  <c r="G447" i="8"/>
  <c r="H448" i="7"/>
  <c r="F447" i="8"/>
  <c r="G448" i="7"/>
  <c r="E447" i="8"/>
  <c r="F448" i="7"/>
  <c r="Y447" i="7"/>
  <c r="X447" i="7"/>
  <c r="W447" i="7"/>
  <c r="V447" i="7"/>
  <c r="U447" i="7"/>
  <c r="T447" i="7"/>
  <c r="S447" i="7"/>
  <c r="R447" i="7"/>
  <c r="Q447" i="7"/>
  <c r="P447" i="7"/>
  <c r="N446" i="8"/>
  <c r="O447" i="7"/>
  <c r="M446" i="8"/>
  <c r="N447" i="7"/>
  <c r="L446" i="8"/>
  <c r="M447" i="7"/>
  <c r="K446" i="8"/>
  <c r="L447" i="7"/>
  <c r="J446" i="8"/>
  <c r="K447" i="7"/>
  <c r="I446" i="8"/>
  <c r="J447" i="7"/>
  <c r="H446" i="8"/>
  <c r="I447" i="7"/>
  <c r="G446" i="8"/>
  <c r="H447" i="7"/>
  <c r="F446" i="8"/>
  <c r="G447" i="7"/>
  <c r="E446" i="8"/>
  <c r="F447" i="7"/>
  <c r="Y446" i="7"/>
  <c r="X446" i="7"/>
  <c r="W446" i="7"/>
  <c r="V446" i="7"/>
  <c r="U446" i="7"/>
  <c r="T446" i="7"/>
  <c r="S446" i="7"/>
  <c r="R446" i="7"/>
  <c r="Q446" i="7"/>
  <c r="P446" i="7"/>
  <c r="N445" i="8"/>
  <c r="O446" i="7"/>
  <c r="M445" i="8"/>
  <c r="N446" i="7"/>
  <c r="L445" i="8"/>
  <c r="M446" i="7"/>
  <c r="K445" i="8"/>
  <c r="L446" i="7"/>
  <c r="J445" i="8"/>
  <c r="K446" i="7"/>
  <c r="I445" i="8"/>
  <c r="J446" i="7"/>
  <c r="H445" i="8"/>
  <c r="I446" i="7"/>
  <c r="G445" i="8"/>
  <c r="H446" i="7"/>
  <c r="F445" i="8"/>
  <c r="G446" i="7"/>
  <c r="E445" i="8"/>
  <c r="F446" i="7"/>
  <c r="Y445" i="7"/>
  <c r="X445" i="7"/>
  <c r="W445" i="7"/>
  <c r="V445" i="7"/>
  <c r="U445" i="7"/>
  <c r="T445" i="7"/>
  <c r="S445" i="7"/>
  <c r="R445" i="7"/>
  <c r="Q445" i="7"/>
  <c r="P445" i="7"/>
  <c r="N444" i="8"/>
  <c r="O445" i="7"/>
  <c r="M444" i="8"/>
  <c r="N445" i="7"/>
  <c r="L444" i="8"/>
  <c r="M445" i="7"/>
  <c r="K444" i="8"/>
  <c r="L445" i="7"/>
  <c r="J444" i="8"/>
  <c r="K445" i="7"/>
  <c r="I444" i="8"/>
  <c r="J445" i="7"/>
  <c r="H444" i="8"/>
  <c r="I445" i="7"/>
  <c r="G444" i="8"/>
  <c r="H445" i="7"/>
  <c r="F444" i="8"/>
  <c r="G445" i="7"/>
  <c r="E444" i="8"/>
  <c r="F445" i="7"/>
  <c r="Y444" i="7"/>
  <c r="X444" i="7"/>
  <c r="W444" i="7"/>
  <c r="V444" i="7"/>
  <c r="U444" i="7"/>
  <c r="T444" i="7"/>
  <c r="S444" i="7"/>
  <c r="R444" i="7"/>
  <c r="Q444" i="7"/>
  <c r="P444" i="7"/>
  <c r="N443" i="8"/>
  <c r="O444" i="7"/>
  <c r="M443" i="8"/>
  <c r="N444" i="7"/>
  <c r="L443" i="8"/>
  <c r="M444" i="7"/>
  <c r="K443" i="8"/>
  <c r="L444" i="7"/>
  <c r="J443" i="8"/>
  <c r="K444" i="7"/>
  <c r="I443" i="8"/>
  <c r="J444" i="7"/>
  <c r="H443" i="8"/>
  <c r="I444" i="7"/>
  <c r="G443" i="8"/>
  <c r="H444" i="7"/>
  <c r="F443" i="8"/>
  <c r="G444" i="7"/>
  <c r="E443" i="8"/>
  <c r="F444" i="7"/>
  <c r="Y443" i="7"/>
  <c r="X443" i="7"/>
  <c r="W443" i="7"/>
  <c r="V443" i="7"/>
  <c r="U443" i="7"/>
  <c r="T443" i="7"/>
  <c r="S443" i="7"/>
  <c r="R443" i="7"/>
  <c r="Q443" i="7"/>
  <c r="P443" i="7"/>
  <c r="N442" i="8"/>
  <c r="O443" i="7"/>
  <c r="M442" i="8"/>
  <c r="N443" i="7"/>
  <c r="L442" i="8"/>
  <c r="M443" i="7"/>
  <c r="K442" i="8"/>
  <c r="L443" i="7"/>
  <c r="J442" i="8"/>
  <c r="K443" i="7"/>
  <c r="I442" i="8"/>
  <c r="J443" i="7"/>
  <c r="H442" i="8"/>
  <c r="I443" i="7"/>
  <c r="G442" i="8"/>
  <c r="H443" i="7"/>
  <c r="F442" i="8"/>
  <c r="G443" i="7"/>
  <c r="E442" i="8"/>
  <c r="F443" i="7"/>
  <c r="Y442" i="7"/>
  <c r="X442" i="7"/>
  <c r="W442" i="7"/>
  <c r="V442" i="7"/>
  <c r="U442" i="7"/>
  <c r="T442" i="7"/>
  <c r="S442" i="7"/>
  <c r="R442" i="7"/>
  <c r="Q442" i="7"/>
  <c r="P442" i="7"/>
  <c r="N441" i="8"/>
  <c r="O442" i="7"/>
  <c r="M441" i="8"/>
  <c r="N442" i="7"/>
  <c r="L441" i="8"/>
  <c r="M442" i="7"/>
  <c r="K441" i="8"/>
  <c r="L442" i="7"/>
  <c r="J441" i="8"/>
  <c r="K442" i="7"/>
  <c r="I441" i="8"/>
  <c r="J442" i="7"/>
  <c r="H441" i="8"/>
  <c r="I442" i="7"/>
  <c r="G441" i="8"/>
  <c r="H442" i="7"/>
  <c r="F441" i="8"/>
  <c r="G442" i="7"/>
  <c r="E441" i="8"/>
  <c r="F442" i="7"/>
  <c r="Y441" i="7"/>
  <c r="X441" i="7"/>
  <c r="W441" i="7"/>
  <c r="V441" i="7"/>
  <c r="U441" i="7"/>
  <c r="T441" i="7"/>
  <c r="S441" i="7"/>
  <c r="R441" i="7"/>
  <c r="Q441" i="7"/>
  <c r="P441" i="7"/>
  <c r="N440" i="8"/>
  <c r="O441" i="7"/>
  <c r="M440" i="8"/>
  <c r="N441" i="7"/>
  <c r="L440" i="8"/>
  <c r="M441" i="7"/>
  <c r="K440" i="8"/>
  <c r="L441" i="7"/>
  <c r="J440" i="8"/>
  <c r="K441" i="7"/>
  <c r="I440" i="8"/>
  <c r="J441" i="7"/>
  <c r="H440" i="8"/>
  <c r="I441" i="7"/>
  <c r="G440" i="8"/>
  <c r="H441" i="7"/>
  <c r="F440" i="8"/>
  <c r="G441" i="7"/>
  <c r="E440" i="8"/>
  <c r="F441" i="7"/>
  <c r="Y440" i="7"/>
  <c r="X440" i="7"/>
  <c r="W440" i="7"/>
  <c r="V440" i="7"/>
  <c r="U440" i="7"/>
  <c r="T440" i="7"/>
  <c r="S440" i="7"/>
  <c r="R440" i="7"/>
  <c r="Q440" i="7"/>
  <c r="P440" i="7"/>
  <c r="N439" i="8"/>
  <c r="O440" i="7"/>
  <c r="M439" i="8"/>
  <c r="N440" i="7"/>
  <c r="L439" i="8"/>
  <c r="M440" i="7"/>
  <c r="K439" i="8"/>
  <c r="L440" i="7"/>
  <c r="J439" i="8"/>
  <c r="K440" i="7"/>
  <c r="I439" i="8"/>
  <c r="J440" i="7"/>
  <c r="H439" i="8"/>
  <c r="I440" i="7"/>
  <c r="G439" i="8"/>
  <c r="H440" i="7"/>
  <c r="F439" i="8"/>
  <c r="G440" i="7"/>
  <c r="E439" i="8"/>
  <c r="F440" i="7"/>
  <c r="Y439" i="7"/>
  <c r="X439" i="7"/>
  <c r="W439" i="7"/>
  <c r="V439" i="7"/>
  <c r="U439" i="7"/>
  <c r="T439" i="7"/>
  <c r="S439" i="7"/>
  <c r="R439" i="7"/>
  <c r="Q439" i="7"/>
  <c r="P439" i="7"/>
  <c r="N438" i="8"/>
  <c r="O439" i="7"/>
  <c r="M438" i="8"/>
  <c r="N439" i="7"/>
  <c r="L438" i="8"/>
  <c r="M439" i="7"/>
  <c r="K438" i="8"/>
  <c r="L439" i="7"/>
  <c r="J438" i="8"/>
  <c r="K439" i="7"/>
  <c r="I438" i="8"/>
  <c r="J439" i="7"/>
  <c r="H438" i="8"/>
  <c r="I439" i="7"/>
  <c r="G438" i="8"/>
  <c r="H439" i="7"/>
  <c r="F438" i="8"/>
  <c r="G439" i="7"/>
  <c r="E438" i="8"/>
  <c r="F439" i="7"/>
  <c r="Y438" i="7"/>
  <c r="X438" i="7"/>
  <c r="W438" i="7"/>
  <c r="V438" i="7"/>
  <c r="U438" i="7"/>
  <c r="T438" i="7"/>
  <c r="S438" i="7"/>
  <c r="R438" i="7"/>
  <c r="Q438" i="7"/>
  <c r="P438" i="7"/>
  <c r="N437" i="8"/>
  <c r="O438" i="7"/>
  <c r="M437" i="8"/>
  <c r="N438" i="7"/>
  <c r="L437" i="8"/>
  <c r="M438" i="7"/>
  <c r="K437" i="8"/>
  <c r="L438" i="7"/>
  <c r="J437" i="8"/>
  <c r="K438" i="7"/>
  <c r="I437" i="8"/>
  <c r="J438" i="7"/>
  <c r="H437" i="8"/>
  <c r="I438" i="7"/>
  <c r="G437" i="8"/>
  <c r="H438" i="7"/>
  <c r="F437" i="8"/>
  <c r="G438" i="7"/>
  <c r="E437" i="8"/>
  <c r="F438" i="7"/>
  <c r="Y437" i="7"/>
  <c r="X437" i="7"/>
  <c r="W437" i="7"/>
  <c r="V437" i="7"/>
  <c r="U437" i="7"/>
  <c r="T437" i="7"/>
  <c r="S437" i="7"/>
  <c r="R437" i="7"/>
  <c r="Q437" i="7"/>
  <c r="P437" i="7"/>
  <c r="N436" i="8"/>
  <c r="O437" i="7"/>
  <c r="M436" i="8"/>
  <c r="N437" i="7"/>
  <c r="L436" i="8"/>
  <c r="M437" i="7"/>
  <c r="K436" i="8"/>
  <c r="L437" i="7"/>
  <c r="J436" i="8"/>
  <c r="K437" i="7"/>
  <c r="I436" i="8"/>
  <c r="J437" i="7"/>
  <c r="H436" i="8"/>
  <c r="I437" i="7"/>
  <c r="G436" i="8"/>
  <c r="H437" i="7"/>
  <c r="F436" i="8"/>
  <c r="G437" i="7"/>
  <c r="E436" i="8"/>
  <c r="F437" i="7"/>
  <c r="Y436" i="7"/>
  <c r="X436" i="7"/>
  <c r="W436" i="7"/>
  <c r="V436" i="7"/>
  <c r="U436" i="7"/>
  <c r="T436" i="7"/>
  <c r="S436" i="7"/>
  <c r="R436" i="7"/>
  <c r="Q436" i="7"/>
  <c r="P436" i="7"/>
  <c r="N435" i="8"/>
  <c r="O436" i="7"/>
  <c r="M435" i="8"/>
  <c r="N436" i="7"/>
  <c r="L435" i="8"/>
  <c r="M436" i="7"/>
  <c r="K435" i="8"/>
  <c r="L436" i="7"/>
  <c r="J435" i="8"/>
  <c r="K436" i="7"/>
  <c r="I435" i="8"/>
  <c r="J436" i="7"/>
  <c r="H435" i="8"/>
  <c r="I436" i="7"/>
  <c r="G435" i="8"/>
  <c r="H436" i="7"/>
  <c r="F435" i="8"/>
  <c r="G436" i="7"/>
  <c r="E435" i="8"/>
  <c r="F436" i="7"/>
  <c r="Y435" i="7"/>
  <c r="X435" i="7"/>
  <c r="W435" i="7"/>
  <c r="V435" i="7"/>
  <c r="U435" i="7"/>
  <c r="T435" i="7"/>
  <c r="S435" i="7"/>
  <c r="R435" i="7"/>
  <c r="Q435" i="7"/>
  <c r="P435" i="7"/>
  <c r="N434" i="8"/>
  <c r="O435" i="7"/>
  <c r="M434" i="8"/>
  <c r="N435" i="7"/>
  <c r="L434" i="8"/>
  <c r="M435" i="7"/>
  <c r="K434" i="8"/>
  <c r="L435" i="7"/>
  <c r="J434" i="8"/>
  <c r="K435" i="7"/>
  <c r="I434" i="8"/>
  <c r="J435" i="7"/>
  <c r="H434" i="8"/>
  <c r="I435" i="7"/>
  <c r="G434" i="8"/>
  <c r="H435" i="7"/>
  <c r="F434" i="8"/>
  <c r="G435" i="7"/>
  <c r="E434" i="8"/>
  <c r="F435" i="7"/>
  <c r="Y434" i="7"/>
  <c r="X434" i="7"/>
  <c r="W434" i="7"/>
  <c r="V434" i="7"/>
  <c r="U434" i="7"/>
  <c r="T434" i="7"/>
  <c r="S434" i="7"/>
  <c r="R434" i="7"/>
  <c r="Q434" i="7"/>
  <c r="P434" i="7"/>
  <c r="N433" i="8"/>
  <c r="O434" i="7"/>
  <c r="M433" i="8"/>
  <c r="N434" i="7"/>
  <c r="L433" i="8"/>
  <c r="M434" i="7"/>
  <c r="K433" i="8"/>
  <c r="L434" i="7"/>
  <c r="J433" i="8"/>
  <c r="K434" i="7"/>
  <c r="I433" i="8"/>
  <c r="J434" i="7"/>
  <c r="H433" i="8"/>
  <c r="I434" i="7"/>
  <c r="G433" i="8"/>
  <c r="H434" i="7"/>
  <c r="F433" i="8"/>
  <c r="G434" i="7"/>
  <c r="E433" i="8"/>
  <c r="F434" i="7"/>
  <c r="Y433" i="7"/>
  <c r="X433" i="7"/>
  <c r="W433" i="7"/>
  <c r="V433" i="7"/>
  <c r="U433" i="7"/>
  <c r="T433" i="7"/>
  <c r="S433" i="7"/>
  <c r="R433" i="7"/>
  <c r="Q433" i="7"/>
  <c r="P433" i="7"/>
  <c r="N432" i="8"/>
  <c r="O433" i="7"/>
  <c r="M432" i="8"/>
  <c r="N433" i="7"/>
  <c r="L432" i="8"/>
  <c r="M433" i="7"/>
  <c r="K432" i="8"/>
  <c r="L433" i="7"/>
  <c r="J432" i="8"/>
  <c r="K433" i="7"/>
  <c r="I432" i="8"/>
  <c r="J433" i="7"/>
  <c r="H432" i="8"/>
  <c r="I433" i="7"/>
  <c r="G432" i="8"/>
  <c r="H433" i="7"/>
  <c r="F432" i="8"/>
  <c r="G433" i="7"/>
  <c r="E432" i="8"/>
  <c r="F433" i="7"/>
  <c r="Y432" i="7"/>
  <c r="X432" i="7"/>
  <c r="W432" i="7"/>
  <c r="V432" i="7"/>
  <c r="U432" i="7"/>
  <c r="T432" i="7"/>
  <c r="S432" i="7"/>
  <c r="R432" i="7"/>
  <c r="Q432" i="7"/>
  <c r="P432" i="7"/>
  <c r="N431" i="8"/>
  <c r="O432" i="7"/>
  <c r="M431" i="8"/>
  <c r="N432" i="7"/>
  <c r="L431" i="8"/>
  <c r="M432" i="7"/>
  <c r="K431" i="8"/>
  <c r="L432" i="7"/>
  <c r="J431" i="8"/>
  <c r="K432" i="7"/>
  <c r="I431" i="8"/>
  <c r="J432" i="7"/>
  <c r="H431" i="8"/>
  <c r="I432" i="7"/>
  <c r="G431" i="8"/>
  <c r="H432" i="7"/>
  <c r="F431" i="8"/>
  <c r="G432" i="7"/>
  <c r="E431" i="8"/>
  <c r="F432" i="7"/>
  <c r="Y431" i="7"/>
  <c r="X431" i="7"/>
  <c r="W431" i="7"/>
  <c r="V431" i="7"/>
  <c r="U431" i="7"/>
  <c r="T431" i="7"/>
  <c r="S431" i="7"/>
  <c r="R431" i="7"/>
  <c r="Q431" i="7"/>
  <c r="P431" i="7"/>
  <c r="N430" i="8"/>
  <c r="O431" i="7"/>
  <c r="M430" i="8"/>
  <c r="N431" i="7"/>
  <c r="L430" i="8"/>
  <c r="M431" i="7"/>
  <c r="K430" i="8"/>
  <c r="L431" i="7"/>
  <c r="J430" i="8"/>
  <c r="K431" i="7"/>
  <c r="I430" i="8"/>
  <c r="J431" i="7"/>
  <c r="H430" i="8"/>
  <c r="I431" i="7"/>
  <c r="G430" i="8"/>
  <c r="H431" i="7"/>
  <c r="F430" i="8"/>
  <c r="G431" i="7"/>
  <c r="E430" i="8"/>
  <c r="F431" i="7"/>
  <c r="Y430" i="7"/>
  <c r="X430" i="7"/>
  <c r="W430" i="7"/>
  <c r="V430" i="7"/>
  <c r="U430" i="7"/>
  <c r="T430" i="7"/>
  <c r="S430" i="7"/>
  <c r="R430" i="7"/>
  <c r="Q430" i="7"/>
  <c r="P430" i="7"/>
  <c r="N429" i="8"/>
  <c r="O430" i="7"/>
  <c r="M429" i="8"/>
  <c r="N430" i="7"/>
  <c r="L429" i="8"/>
  <c r="M430" i="7"/>
  <c r="K429" i="8"/>
  <c r="L430" i="7"/>
  <c r="J429" i="8"/>
  <c r="K430" i="7"/>
  <c r="I429" i="8"/>
  <c r="J430" i="7"/>
  <c r="H429" i="8"/>
  <c r="I430" i="7"/>
  <c r="G429" i="8"/>
  <c r="H430" i="7"/>
  <c r="F429" i="8"/>
  <c r="G430" i="7"/>
  <c r="E429" i="8"/>
  <c r="F430" i="7"/>
  <c r="Y429" i="7"/>
  <c r="X429" i="7"/>
  <c r="W429" i="7"/>
  <c r="V429" i="7"/>
  <c r="U429" i="7"/>
  <c r="T429" i="7"/>
  <c r="S429" i="7"/>
  <c r="R429" i="7"/>
  <c r="Q429" i="7"/>
  <c r="P429" i="7"/>
  <c r="N428" i="8"/>
  <c r="O429" i="7"/>
  <c r="M428" i="8"/>
  <c r="N429" i="7"/>
  <c r="L428" i="8"/>
  <c r="M429" i="7"/>
  <c r="K428" i="8"/>
  <c r="L429" i="7"/>
  <c r="J428" i="8"/>
  <c r="K429" i="7"/>
  <c r="I428" i="8"/>
  <c r="J429" i="7"/>
  <c r="H428" i="8"/>
  <c r="I429" i="7"/>
  <c r="G428" i="8"/>
  <c r="H429" i="7"/>
  <c r="F428" i="8"/>
  <c r="G429" i="7"/>
  <c r="E428" i="8"/>
  <c r="F429" i="7"/>
  <c r="Y428" i="7"/>
  <c r="X428" i="7"/>
  <c r="W428" i="7"/>
  <c r="V428" i="7"/>
  <c r="U428" i="7"/>
  <c r="T428" i="7"/>
  <c r="S428" i="7"/>
  <c r="R428" i="7"/>
  <c r="Q428" i="7"/>
  <c r="P428" i="7"/>
  <c r="N427" i="8"/>
  <c r="O428" i="7"/>
  <c r="M427" i="8"/>
  <c r="N428" i="7"/>
  <c r="L427" i="8"/>
  <c r="M428" i="7"/>
  <c r="K427" i="8"/>
  <c r="L428" i="7"/>
  <c r="J427" i="8"/>
  <c r="K428" i="7"/>
  <c r="I427" i="8"/>
  <c r="J428" i="7"/>
  <c r="H427" i="8"/>
  <c r="I428" i="7"/>
  <c r="G427" i="8"/>
  <c r="H428" i="7"/>
  <c r="F427" i="8"/>
  <c r="G428" i="7"/>
  <c r="E427" i="8"/>
  <c r="F428" i="7"/>
  <c r="Y427" i="7"/>
  <c r="X427" i="7"/>
  <c r="W427" i="7"/>
  <c r="V427" i="7"/>
  <c r="U427" i="7"/>
  <c r="T427" i="7"/>
  <c r="S427" i="7"/>
  <c r="R427" i="7"/>
  <c r="Q427" i="7"/>
  <c r="P427" i="7"/>
  <c r="N426" i="8"/>
  <c r="O427" i="7"/>
  <c r="M426" i="8"/>
  <c r="N427" i="7"/>
  <c r="L426" i="8"/>
  <c r="M427" i="7"/>
  <c r="K426" i="8"/>
  <c r="L427" i="7"/>
  <c r="J426" i="8"/>
  <c r="K427" i="7"/>
  <c r="I426" i="8"/>
  <c r="J427" i="7"/>
  <c r="H426" i="8"/>
  <c r="I427" i="7"/>
  <c r="G426" i="8"/>
  <c r="H427" i="7"/>
  <c r="F426" i="8"/>
  <c r="G427" i="7"/>
  <c r="E426" i="8"/>
  <c r="F427" i="7"/>
  <c r="Y426" i="7"/>
  <c r="X426" i="7"/>
  <c r="W426" i="7"/>
  <c r="V426" i="7"/>
  <c r="U426" i="7"/>
  <c r="T426" i="7"/>
  <c r="S426" i="7"/>
  <c r="R426" i="7"/>
  <c r="Q426" i="7"/>
  <c r="P426" i="7"/>
  <c r="N425" i="8"/>
  <c r="O426" i="7"/>
  <c r="M425" i="8"/>
  <c r="N426" i="7"/>
  <c r="L425" i="8"/>
  <c r="M426" i="7"/>
  <c r="K425" i="8"/>
  <c r="L426" i="7"/>
  <c r="J425" i="8"/>
  <c r="K426" i="7"/>
  <c r="I425" i="8"/>
  <c r="J426" i="7"/>
  <c r="H425" i="8"/>
  <c r="I426" i="7"/>
  <c r="G425" i="8"/>
  <c r="H426" i="7"/>
  <c r="F425" i="8"/>
  <c r="G426" i="7"/>
  <c r="E425" i="8"/>
  <c r="F426" i="7"/>
  <c r="Y425" i="7"/>
  <c r="X425" i="7"/>
  <c r="W425" i="7"/>
  <c r="V425" i="7"/>
  <c r="U425" i="7"/>
  <c r="T425" i="7"/>
  <c r="S425" i="7"/>
  <c r="R425" i="7"/>
  <c r="Q425" i="7"/>
  <c r="P425" i="7"/>
  <c r="N424" i="8"/>
  <c r="O425" i="7"/>
  <c r="M424" i="8"/>
  <c r="N425" i="7"/>
  <c r="L424" i="8"/>
  <c r="M425" i="7"/>
  <c r="K424" i="8"/>
  <c r="L425" i="7"/>
  <c r="J424" i="8"/>
  <c r="K425" i="7"/>
  <c r="I424" i="8"/>
  <c r="J425" i="7"/>
  <c r="H424" i="8"/>
  <c r="I425" i="7"/>
  <c r="G424" i="8"/>
  <c r="H425" i="7"/>
  <c r="F424" i="8"/>
  <c r="G425" i="7"/>
  <c r="E424" i="8"/>
  <c r="F425" i="7"/>
  <c r="Y424" i="7"/>
  <c r="X424" i="7"/>
  <c r="W424" i="7"/>
  <c r="V424" i="7"/>
  <c r="U424" i="7"/>
  <c r="T424" i="7"/>
  <c r="S424" i="7"/>
  <c r="R424" i="7"/>
  <c r="Q424" i="7"/>
  <c r="P424" i="7"/>
  <c r="N423" i="8"/>
  <c r="O424" i="7"/>
  <c r="M423" i="8"/>
  <c r="N424" i="7"/>
  <c r="L423" i="8"/>
  <c r="M424" i="7"/>
  <c r="K423" i="8"/>
  <c r="L424" i="7"/>
  <c r="J423" i="8"/>
  <c r="K424" i="7"/>
  <c r="I423" i="8"/>
  <c r="J424" i="7"/>
  <c r="H423" i="8"/>
  <c r="I424" i="7"/>
  <c r="G423" i="8"/>
  <c r="H424" i="7"/>
  <c r="F423" i="8"/>
  <c r="G424" i="7"/>
  <c r="E423" i="8"/>
  <c r="F424" i="7"/>
  <c r="Y423" i="7"/>
  <c r="X423" i="7"/>
  <c r="W423" i="7"/>
  <c r="V423" i="7"/>
  <c r="U423" i="7"/>
  <c r="T423" i="7"/>
  <c r="S423" i="7"/>
  <c r="R423" i="7"/>
  <c r="Q423" i="7"/>
  <c r="P423" i="7"/>
  <c r="N422" i="8"/>
  <c r="O423" i="7"/>
  <c r="M422" i="8"/>
  <c r="N423" i="7"/>
  <c r="L422" i="8"/>
  <c r="M423" i="7"/>
  <c r="K422" i="8"/>
  <c r="L423" i="7"/>
  <c r="J422" i="8"/>
  <c r="K423" i="7"/>
  <c r="I422" i="8"/>
  <c r="J423" i="7"/>
  <c r="H422" i="8"/>
  <c r="I423" i="7"/>
  <c r="G422" i="8"/>
  <c r="H423" i="7"/>
  <c r="F422" i="8"/>
  <c r="G423" i="7"/>
  <c r="E422" i="8"/>
  <c r="F423" i="7"/>
  <c r="Y422" i="7"/>
  <c r="X422" i="7"/>
  <c r="W422" i="7"/>
  <c r="V422" i="7"/>
  <c r="U422" i="7"/>
  <c r="T422" i="7"/>
  <c r="S422" i="7"/>
  <c r="R422" i="7"/>
  <c r="Q422" i="7"/>
  <c r="P422" i="7"/>
  <c r="N421" i="8"/>
  <c r="O422" i="7"/>
  <c r="M421" i="8"/>
  <c r="N422" i="7"/>
  <c r="L421" i="8"/>
  <c r="M422" i="7"/>
  <c r="K421" i="8"/>
  <c r="L422" i="7"/>
  <c r="J421" i="8"/>
  <c r="K422" i="7"/>
  <c r="I421" i="8"/>
  <c r="J422" i="7"/>
  <c r="H421" i="8"/>
  <c r="I422" i="7"/>
  <c r="G421" i="8"/>
  <c r="H422" i="7"/>
  <c r="F421" i="8"/>
  <c r="G422" i="7"/>
  <c r="E421" i="8"/>
  <c r="F422" i="7"/>
  <c r="Y421" i="7"/>
  <c r="X421" i="7"/>
  <c r="W421" i="7"/>
  <c r="V421" i="7"/>
  <c r="U421" i="7"/>
  <c r="T421" i="7"/>
  <c r="S421" i="7"/>
  <c r="R421" i="7"/>
  <c r="Q421" i="7"/>
  <c r="P421" i="7"/>
  <c r="N420" i="8"/>
  <c r="O421" i="7"/>
  <c r="M420" i="8"/>
  <c r="N421" i="7"/>
  <c r="L420" i="8"/>
  <c r="M421" i="7"/>
  <c r="K420" i="8"/>
  <c r="L421" i="7"/>
  <c r="J420" i="8"/>
  <c r="K421" i="7"/>
  <c r="I420" i="8"/>
  <c r="J421" i="7"/>
  <c r="H420" i="8"/>
  <c r="I421" i="7"/>
  <c r="G420" i="8"/>
  <c r="H421" i="7"/>
  <c r="F420" i="8"/>
  <c r="G421" i="7"/>
  <c r="E420" i="8"/>
  <c r="F421" i="7"/>
  <c r="Y420" i="7"/>
  <c r="X420" i="7"/>
  <c r="W420" i="7"/>
  <c r="V420" i="7"/>
  <c r="U420" i="7"/>
  <c r="T420" i="7"/>
  <c r="S420" i="7"/>
  <c r="R420" i="7"/>
  <c r="Q420" i="7"/>
  <c r="P420" i="7"/>
  <c r="N419" i="8"/>
  <c r="O420" i="7"/>
  <c r="M419" i="8"/>
  <c r="N420" i="7"/>
  <c r="L419" i="8"/>
  <c r="M420" i="7"/>
  <c r="K419" i="8"/>
  <c r="L420" i="7"/>
  <c r="J419" i="8"/>
  <c r="K420" i="7"/>
  <c r="I419" i="8"/>
  <c r="J420" i="7"/>
  <c r="H419" i="8"/>
  <c r="I420" i="7"/>
  <c r="G419" i="8"/>
  <c r="H420" i="7"/>
  <c r="F419" i="8"/>
  <c r="G420" i="7"/>
  <c r="E419" i="8"/>
  <c r="F420" i="7"/>
  <c r="Y419" i="7"/>
  <c r="X419" i="7"/>
  <c r="W419" i="7"/>
  <c r="V419" i="7"/>
  <c r="U419" i="7"/>
  <c r="T419" i="7"/>
  <c r="S419" i="7"/>
  <c r="R419" i="7"/>
  <c r="Q419" i="7"/>
  <c r="P419" i="7"/>
  <c r="N418" i="8"/>
  <c r="O419" i="7"/>
  <c r="M418" i="8"/>
  <c r="N419" i="7"/>
  <c r="L418" i="8"/>
  <c r="M419" i="7"/>
  <c r="K418" i="8"/>
  <c r="L419" i="7"/>
  <c r="J418" i="8"/>
  <c r="K419" i="7"/>
  <c r="I418" i="8"/>
  <c r="J419" i="7"/>
  <c r="H418" i="8"/>
  <c r="I419" i="7"/>
  <c r="G418" i="8"/>
  <c r="H419" i="7"/>
  <c r="F418" i="8"/>
  <c r="G419" i="7"/>
  <c r="E418" i="8"/>
  <c r="F419" i="7"/>
  <c r="Y418" i="7"/>
  <c r="X418" i="7"/>
  <c r="W418" i="7"/>
  <c r="V418" i="7"/>
  <c r="U418" i="7"/>
  <c r="T418" i="7"/>
  <c r="S418" i="7"/>
  <c r="R418" i="7"/>
  <c r="Q418" i="7"/>
  <c r="P418" i="7"/>
  <c r="N417" i="8"/>
  <c r="O418" i="7"/>
  <c r="M417" i="8"/>
  <c r="N418" i="7"/>
  <c r="L417" i="8"/>
  <c r="M418" i="7"/>
  <c r="K417" i="8"/>
  <c r="L418" i="7"/>
  <c r="J417" i="8"/>
  <c r="K418" i="7"/>
  <c r="I417" i="8"/>
  <c r="J418" i="7"/>
  <c r="H417" i="8"/>
  <c r="I418" i="7"/>
  <c r="G417" i="8"/>
  <c r="H418" i="7"/>
  <c r="F417" i="8"/>
  <c r="G418" i="7"/>
  <c r="E417" i="8"/>
  <c r="F418" i="7"/>
  <c r="Y417" i="7"/>
  <c r="X417" i="7"/>
  <c r="W417" i="7"/>
  <c r="V417" i="7"/>
  <c r="U417" i="7"/>
  <c r="T417" i="7"/>
  <c r="S417" i="7"/>
  <c r="R417" i="7"/>
  <c r="Q417" i="7"/>
  <c r="P417" i="7"/>
  <c r="N416" i="8"/>
  <c r="O417" i="7"/>
  <c r="M416" i="8"/>
  <c r="N417" i="7"/>
  <c r="L416" i="8"/>
  <c r="M417" i="7"/>
  <c r="K416" i="8"/>
  <c r="L417" i="7"/>
  <c r="J416" i="8"/>
  <c r="K417" i="7"/>
  <c r="I416" i="8"/>
  <c r="J417" i="7"/>
  <c r="H416" i="8"/>
  <c r="I417" i="7"/>
  <c r="G416" i="8"/>
  <c r="H417" i="7"/>
  <c r="F416" i="8"/>
  <c r="G417" i="7"/>
  <c r="E416" i="8"/>
  <c r="F417" i="7"/>
  <c r="Y416" i="7"/>
  <c r="X416" i="7"/>
  <c r="W416" i="7"/>
  <c r="V416" i="7"/>
  <c r="U416" i="7"/>
  <c r="T416" i="7"/>
  <c r="S416" i="7"/>
  <c r="R416" i="7"/>
  <c r="Q416" i="7"/>
  <c r="P416" i="7"/>
  <c r="N415" i="8"/>
  <c r="O416" i="7"/>
  <c r="M415" i="8"/>
  <c r="N416" i="7"/>
  <c r="L415" i="8"/>
  <c r="M416" i="7"/>
  <c r="K415" i="8"/>
  <c r="L416" i="7"/>
  <c r="J415" i="8"/>
  <c r="K416" i="7"/>
  <c r="I415" i="8"/>
  <c r="J416" i="7"/>
  <c r="H415" i="8"/>
  <c r="I416" i="7"/>
  <c r="G415" i="8"/>
  <c r="H416" i="7"/>
  <c r="F415" i="8"/>
  <c r="G416" i="7"/>
  <c r="E415" i="8"/>
  <c r="F416" i="7"/>
  <c r="Y415" i="7"/>
  <c r="X415" i="7"/>
  <c r="W415" i="7"/>
  <c r="V415" i="7"/>
  <c r="U415" i="7"/>
  <c r="T415" i="7"/>
  <c r="S415" i="7"/>
  <c r="R415" i="7"/>
  <c r="Q415" i="7"/>
  <c r="P415" i="7"/>
  <c r="N414" i="8"/>
  <c r="O415" i="7"/>
  <c r="M414" i="8"/>
  <c r="N415" i="7"/>
  <c r="L414" i="8"/>
  <c r="M415" i="7"/>
  <c r="K414" i="8"/>
  <c r="L415" i="7"/>
  <c r="J414" i="8"/>
  <c r="K415" i="7"/>
  <c r="I414" i="8"/>
  <c r="J415" i="7"/>
  <c r="H414" i="8"/>
  <c r="I415" i="7"/>
  <c r="G414" i="8"/>
  <c r="H415" i="7"/>
  <c r="F414" i="8"/>
  <c r="G415" i="7"/>
  <c r="E414" i="8"/>
  <c r="F415" i="7"/>
  <c r="Y414" i="7"/>
  <c r="X414" i="7"/>
  <c r="W414" i="7"/>
  <c r="V414" i="7"/>
  <c r="U414" i="7"/>
  <c r="T414" i="7"/>
  <c r="S414" i="7"/>
  <c r="R414" i="7"/>
  <c r="Q414" i="7"/>
  <c r="P414" i="7"/>
  <c r="N413" i="8"/>
  <c r="O414" i="7"/>
  <c r="M413" i="8"/>
  <c r="N414" i="7"/>
  <c r="L413" i="8"/>
  <c r="M414" i="7"/>
  <c r="K413" i="8"/>
  <c r="L414" i="7"/>
  <c r="J413" i="8"/>
  <c r="K414" i="7"/>
  <c r="I413" i="8"/>
  <c r="J414" i="7"/>
  <c r="H413" i="8"/>
  <c r="I414" i="7"/>
  <c r="G413" i="8"/>
  <c r="H414" i="7"/>
  <c r="F413" i="8"/>
  <c r="G414" i="7"/>
  <c r="E413" i="8"/>
  <c r="F414" i="7"/>
  <c r="Y413" i="7"/>
  <c r="X413" i="7"/>
  <c r="W413" i="7"/>
  <c r="V413" i="7"/>
  <c r="U413" i="7"/>
  <c r="T413" i="7"/>
  <c r="S413" i="7"/>
  <c r="R413" i="7"/>
  <c r="Q413" i="7"/>
  <c r="P413" i="7"/>
  <c r="N412" i="8"/>
  <c r="O413" i="7"/>
  <c r="M412" i="8"/>
  <c r="N413" i="7"/>
  <c r="L412" i="8"/>
  <c r="M413" i="7"/>
  <c r="K412" i="8"/>
  <c r="L413" i="7"/>
  <c r="J412" i="8"/>
  <c r="K413" i="7"/>
  <c r="I412" i="8"/>
  <c r="J413" i="7"/>
  <c r="H412" i="8"/>
  <c r="I413" i="7"/>
  <c r="G412" i="8"/>
  <c r="H413" i="7"/>
  <c r="F412" i="8"/>
  <c r="G413" i="7"/>
  <c r="E412" i="8"/>
  <c r="F413" i="7"/>
  <c r="Y412" i="7"/>
  <c r="X412" i="7"/>
  <c r="W412" i="7"/>
  <c r="V412" i="7"/>
  <c r="U412" i="7"/>
  <c r="T412" i="7"/>
  <c r="S412" i="7"/>
  <c r="R412" i="7"/>
  <c r="Q412" i="7"/>
  <c r="P412" i="7"/>
  <c r="N411" i="8"/>
  <c r="O412" i="7"/>
  <c r="M411" i="8"/>
  <c r="N412" i="7"/>
  <c r="L411" i="8"/>
  <c r="M412" i="7"/>
  <c r="K411" i="8"/>
  <c r="L412" i="7"/>
  <c r="J411" i="8"/>
  <c r="K412" i="7"/>
  <c r="I411" i="8"/>
  <c r="J412" i="7"/>
  <c r="H411" i="8"/>
  <c r="I412" i="7"/>
  <c r="G411" i="8"/>
  <c r="H412" i="7"/>
  <c r="F411" i="8"/>
  <c r="G412" i="7"/>
  <c r="E411" i="8"/>
  <c r="F412" i="7"/>
  <c r="Y411" i="7"/>
  <c r="X411" i="7"/>
  <c r="W411" i="7"/>
  <c r="V411" i="7"/>
  <c r="U411" i="7"/>
  <c r="T411" i="7"/>
  <c r="S411" i="7"/>
  <c r="R411" i="7"/>
  <c r="Q411" i="7"/>
  <c r="P411" i="7"/>
  <c r="N410" i="8"/>
  <c r="O411" i="7"/>
  <c r="M410" i="8"/>
  <c r="N411" i="7"/>
  <c r="L410" i="8"/>
  <c r="M411" i="7"/>
  <c r="K410" i="8"/>
  <c r="L411" i="7"/>
  <c r="J410" i="8"/>
  <c r="K411" i="7"/>
  <c r="I410" i="8"/>
  <c r="J411" i="7"/>
  <c r="H410" i="8"/>
  <c r="I411" i="7"/>
  <c r="G410" i="8"/>
  <c r="H411" i="7"/>
  <c r="F410" i="8"/>
  <c r="G411" i="7"/>
  <c r="E410" i="8"/>
  <c r="F411" i="7"/>
  <c r="Y410" i="7"/>
  <c r="X410" i="7"/>
  <c r="W410" i="7"/>
  <c r="V410" i="7"/>
  <c r="U410" i="7"/>
  <c r="T410" i="7"/>
  <c r="S410" i="7"/>
  <c r="R410" i="7"/>
  <c r="Q410" i="7"/>
  <c r="P410" i="7"/>
  <c r="N409" i="8"/>
  <c r="O410" i="7"/>
  <c r="M409" i="8"/>
  <c r="N410" i="7"/>
  <c r="L409" i="8"/>
  <c r="M410" i="7"/>
  <c r="K409" i="8"/>
  <c r="L410" i="7"/>
  <c r="J409" i="8"/>
  <c r="K410" i="7"/>
  <c r="I409" i="8"/>
  <c r="J410" i="7"/>
  <c r="H409" i="8"/>
  <c r="I410" i="7"/>
  <c r="G409" i="8"/>
  <c r="H410" i="7"/>
  <c r="F409" i="8"/>
  <c r="G410" i="7"/>
  <c r="E409" i="8"/>
  <c r="F410" i="7"/>
  <c r="Y409" i="7"/>
  <c r="X409" i="7"/>
  <c r="W409" i="7"/>
  <c r="V409" i="7"/>
  <c r="U409" i="7"/>
  <c r="T409" i="7"/>
  <c r="S409" i="7"/>
  <c r="R409" i="7"/>
  <c r="Q409" i="7"/>
  <c r="P409" i="7"/>
  <c r="N408" i="8"/>
  <c r="O409" i="7"/>
  <c r="M408" i="8"/>
  <c r="N409" i="7"/>
  <c r="L408" i="8"/>
  <c r="M409" i="7"/>
  <c r="K408" i="8"/>
  <c r="L409" i="7"/>
  <c r="J408" i="8"/>
  <c r="K409" i="7"/>
  <c r="I408" i="8"/>
  <c r="J409" i="7"/>
  <c r="H408" i="8"/>
  <c r="I409" i="7"/>
  <c r="G408" i="8"/>
  <c r="H409" i="7"/>
  <c r="F408" i="8"/>
  <c r="G409" i="7"/>
  <c r="E408" i="8"/>
  <c r="F409" i="7"/>
  <c r="Y408" i="7"/>
  <c r="X408" i="7"/>
  <c r="W408" i="7"/>
  <c r="V408" i="7"/>
  <c r="U408" i="7"/>
  <c r="T408" i="7"/>
  <c r="S408" i="7"/>
  <c r="R408" i="7"/>
  <c r="Q408" i="7"/>
  <c r="P408" i="7"/>
  <c r="N407" i="8"/>
  <c r="O408" i="7"/>
  <c r="M407" i="8"/>
  <c r="N408" i="7"/>
  <c r="L407" i="8"/>
  <c r="M408" i="7"/>
  <c r="K407" i="8"/>
  <c r="L408" i="7"/>
  <c r="J407" i="8"/>
  <c r="K408" i="7"/>
  <c r="I407" i="8"/>
  <c r="J408" i="7"/>
  <c r="H407" i="8"/>
  <c r="I408" i="7"/>
  <c r="G407" i="8"/>
  <c r="H408" i="7"/>
  <c r="F407" i="8"/>
  <c r="G408" i="7"/>
  <c r="E407" i="8"/>
  <c r="F408" i="7"/>
  <c r="Y407" i="7"/>
  <c r="X407" i="7"/>
  <c r="W407" i="7"/>
  <c r="V407" i="7"/>
  <c r="U407" i="7"/>
  <c r="T407" i="7"/>
  <c r="S407" i="7"/>
  <c r="R407" i="7"/>
  <c r="Q407" i="7"/>
  <c r="P407" i="7"/>
  <c r="N406" i="8"/>
  <c r="O407" i="7"/>
  <c r="M406" i="8"/>
  <c r="N407" i="7"/>
  <c r="L406" i="8"/>
  <c r="M407" i="7"/>
  <c r="K406" i="8"/>
  <c r="L407" i="7"/>
  <c r="J406" i="8"/>
  <c r="K407" i="7"/>
  <c r="I406" i="8"/>
  <c r="J407" i="7"/>
  <c r="H406" i="8"/>
  <c r="I407" i="7"/>
  <c r="G406" i="8"/>
  <c r="H407" i="7"/>
  <c r="F406" i="8"/>
  <c r="G407" i="7"/>
  <c r="E406" i="8"/>
  <c r="F407" i="7"/>
  <c r="Y406" i="7"/>
  <c r="X406" i="7"/>
  <c r="W406" i="7"/>
  <c r="V406" i="7"/>
  <c r="U406" i="7"/>
  <c r="T406" i="7"/>
  <c r="S406" i="7"/>
  <c r="R406" i="7"/>
  <c r="Q406" i="7"/>
  <c r="P406" i="7"/>
  <c r="N405" i="8"/>
  <c r="O406" i="7"/>
  <c r="M405" i="8"/>
  <c r="N406" i="7"/>
  <c r="L405" i="8"/>
  <c r="M406" i="7"/>
  <c r="K405" i="8"/>
  <c r="L406" i="7"/>
  <c r="J405" i="8"/>
  <c r="K406" i="7"/>
  <c r="I405" i="8"/>
  <c r="J406" i="7"/>
  <c r="H405" i="8"/>
  <c r="I406" i="7"/>
  <c r="G405" i="8"/>
  <c r="H406" i="7"/>
  <c r="F405" i="8"/>
  <c r="G406" i="7"/>
  <c r="E405" i="8"/>
  <c r="F406" i="7"/>
  <c r="Y405" i="7"/>
  <c r="X405" i="7"/>
  <c r="W405" i="7"/>
  <c r="V405" i="7"/>
  <c r="U405" i="7"/>
  <c r="T405" i="7"/>
  <c r="S405" i="7"/>
  <c r="R405" i="7"/>
  <c r="Q405" i="7"/>
  <c r="P405" i="7"/>
  <c r="N404" i="8"/>
  <c r="O405" i="7"/>
  <c r="M404" i="8"/>
  <c r="N405" i="7"/>
  <c r="L404" i="8"/>
  <c r="M405" i="7"/>
  <c r="K404" i="8"/>
  <c r="L405" i="7"/>
  <c r="J404" i="8"/>
  <c r="K405" i="7"/>
  <c r="I404" i="8"/>
  <c r="J405" i="7"/>
  <c r="H404" i="8"/>
  <c r="I405" i="7"/>
  <c r="G404" i="8"/>
  <c r="H405" i="7"/>
  <c r="F404" i="8"/>
  <c r="G405" i="7"/>
  <c r="E404" i="8"/>
  <c r="F405" i="7"/>
  <c r="Y404" i="7"/>
  <c r="X404" i="7"/>
  <c r="W404" i="7"/>
  <c r="V404" i="7"/>
  <c r="U404" i="7"/>
  <c r="T404" i="7"/>
  <c r="S404" i="7"/>
  <c r="R404" i="7"/>
  <c r="Q404" i="7"/>
  <c r="P404" i="7"/>
  <c r="N403" i="8"/>
  <c r="O404" i="7"/>
  <c r="M403" i="8"/>
  <c r="N404" i="7"/>
  <c r="L403" i="8"/>
  <c r="M404" i="7"/>
  <c r="K403" i="8"/>
  <c r="L404" i="7"/>
  <c r="J403" i="8"/>
  <c r="K404" i="7"/>
  <c r="I403" i="8"/>
  <c r="J404" i="7"/>
  <c r="H403" i="8"/>
  <c r="I404" i="7"/>
  <c r="G403" i="8"/>
  <c r="H404" i="7"/>
  <c r="F403" i="8"/>
  <c r="G404" i="7"/>
  <c r="E403" i="8"/>
  <c r="F404" i="7"/>
  <c r="Y403" i="7"/>
  <c r="X403" i="7"/>
  <c r="W403" i="7"/>
  <c r="V403" i="7"/>
  <c r="U403" i="7"/>
  <c r="T403" i="7"/>
  <c r="S403" i="7"/>
  <c r="R403" i="7"/>
  <c r="Q403" i="7"/>
  <c r="P403" i="7"/>
  <c r="N402" i="8"/>
  <c r="O403" i="7"/>
  <c r="M402" i="8"/>
  <c r="N403" i="7"/>
  <c r="L402" i="8"/>
  <c r="M403" i="7"/>
  <c r="K402" i="8"/>
  <c r="L403" i="7"/>
  <c r="J402" i="8"/>
  <c r="K403" i="7"/>
  <c r="I402" i="8"/>
  <c r="J403" i="7"/>
  <c r="H402" i="8"/>
  <c r="I403" i="7"/>
  <c r="G402" i="8"/>
  <c r="H403" i="7"/>
  <c r="F402" i="8"/>
  <c r="G403" i="7"/>
  <c r="E402" i="8"/>
  <c r="F403" i="7"/>
  <c r="Y402" i="7"/>
  <c r="X402" i="7"/>
  <c r="W402" i="7"/>
  <c r="V402" i="7"/>
  <c r="U402" i="7"/>
  <c r="T402" i="7"/>
  <c r="S402" i="7"/>
  <c r="R402" i="7"/>
  <c r="Q402" i="7"/>
  <c r="P402" i="7"/>
  <c r="N401" i="8"/>
  <c r="O402" i="7"/>
  <c r="M401" i="8"/>
  <c r="N402" i="7"/>
  <c r="L401" i="8"/>
  <c r="M402" i="7"/>
  <c r="K401" i="8"/>
  <c r="L402" i="7"/>
  <c r="J401" i="8"/>
  <c r="K402" i="7"/>
  <c r="I401" i="8"/>
  <c r="J402" i="7"/>
  <c r="H401" i="8"/>
  <c r="I402" i="7"/>
  <c r="G401" i="8"/>
  <c r="H402" i="7"/>
  <c r="F401" i="8"/>
  <c r="G402" i="7"/>
  <c r="E401" i="8"/>
  <c r="F402" i="7"/>
  <c r="Y401" i="7"/>
  <c r="X401" i="7"/>
  <c r="W401" i="7"/>
  <c r="V401" i="7"/>
  <c r="U401" i="7"/>
  <c r="T401" i="7"/>
  <c r="S401" i="7"/>
  <c r="R401" i="7"/>
  <c r="Q401" i="7"/>
  <c r="P401" i="7"/>
  <c r="N400" i="8"/>
  <c r="O401" i="7"/>
  <c r="M400" i="8"/>
  <c r="N401" i="7"/>
  <c r="L400" i="8"/>
  <c r="M401" i="7"/>
  <c r="K400" i="8"/>
  <c r="L401" i="7"/>
  <c r="J400" i="8"/>
  <c r="K401" i="7"/>
  <c r="I400" i="8"/>
  <c r="J401" i="7"/>
  <c r="H400" i="8"/>
  <c r="I401" i="7"/>
  <c r="G400" i="8"/>
  <c r="H401" i="7"/>
  <c r="F400" i="8"/>
  <c r="G401" i="7"/>
  <c r="E400" i="8"/>
  <c r="F401" i="7"/>
  <c r="Y400" i="7"/>
  <c r="X400" i="7"/>
  <c r="W400" i="7"/>
  <c r="V400" i="7"/>
  <c r="U400" i="7"/>
  <c r="T400" i="7"/>
  <c r="S400" i="7"/>
  <c r="R400" i="7"/>
  <c r="Q400" i="7"/>
  <c r="P400" i="7"/>
  <c r="N399" i="8"/>
  <c r="O400" i="7"/>
  <c r="M399" i="8"/>
  <c r="N400" i="7"/>
  <c r="L399" i="8"/>
  <c r="M400" i="7"/>
  <c r="K399" i="8"/>
  <c r="L400" i="7"/>
  <c r="J399" i="8"/>
  <c r="K400" i="7"/>
  <c r="I399" i="8"/>
  <c r="J400" i="7"/>
  <c r="H399" i="8"/>
  <c r="I400" i="7"/>
  <c r="G399" i="8"/>
  <c r="H400" i="7"/>
  <c r="F399" i="8"/>
  <c r="G400" i="7"/>
  <c r="E399" i="8"/>
  <c r="F400" i="7"/>
  <c r="Y399" i="7"/>
  <c r="X399" i="7"/>
  <c r="W399" i="7"/>
  <c r="V399" i="7"/>
  <c r="U399" i="7"/>
  <c r="T399" i="7"/>
  <c r="S399" i="7"/>
  <c r="R399" i="7"/>
  <c r="Q399" i="7"/>
  <c r="P399" i="7"/>
  <c r="N398" i="8"/>
  <c r="O399" i="7"/>
  <c r="M398" i="8"/>
  <c r="N399" i="7"/>
  <c r="L398" i="8"/>
  <c r="M399" i="7"/>
  <c r="K398" i="8"/>
  <c r="L399" i="7"/>
  <c r="J398" i="8"/>
  <c r="K399" i="7"/>
  <c r="I398" i="8"/>
  <c r="J399" i="7"/>
  <c r="H398" i="8"/>
  <c r="I399" i="7"/>
  <c r="G398" i="8"/>
  <c r="H399" i="7"/>
  <c r="F398" i="8"/>
  <c r="G399" i="7"/>
  <c r="E398" i="8"/>
  <c r="F399" i="7"/>
  <c r="Y398" i="7"/>
  <c r="X398" i="7"/>
  <c r="W398" i="7"/>
  <c r="V398" i="7"/>
  <c r="U398" i="7"/>
  <c r="T398" i="7"/>
  <c r="S398" i="7"/>
  <c r="R398" i="7"/>
  <c r="Q398" i="7"/>
  <c r="P398" i="7"/>
  <c r="N397" i="8"/>
  <c r="O398" i="7"/>
  <c r="M397" i="8"/>
  <c r="N398" i="7"/>
  <c r="L397" i="8"/>
  <c r="M398" i="7"/>
  <c r="K397" i="8"/>
  <c r="L398" i="7"/>
  <c r="J397" i="8"/>
  <c r="K398" i="7"/>
  <c r="I397" i="8"/>
  <c r="J398" i="7"/>
  <c r="H397" i="8"/>
  <c r="I398" i="7"/>
  <c r="G397" i="8"/>
  <c r="H398" i="7"/>
  <c r="F397" i="8"/>
  <c r="G398" i="7"/>
  <c r="E397" i="8"/>
  <c r="F398" i="7"/>
  <c r="Y397" i="7"/>
  <c r="X397" i="7"/>
  <c r="W397" i="7"/>
  <c r="V397" i="7"/>
  <c r="U397" i="7"/>
  <c r="T397" i="7"/>
  <c r="S397" i="7"/>
  <c r="R397" i="7"/>
  <c r="Q397" i="7"/>
  <c r="P397" i="7"/>
  <c r="N396" i="8"/>
  <c r="O397" i="7"/>
  <c r="M396" i="8"/>
  <c r="N397" i="7"/>
  <c r="L396" i="8"/>
  <c r="M397" i="7"/>
  <c r="K396" i="8"/>
  <c r="L397" i="7"/>
  <c r="J396" i="8"/>
  <c r="K397" i="7"/>
  <c r="I396" i="8"/>
  <c r="J397" i="7"/>
  <c r="H396" i="8"/>
  <c r="I397" i="7"/>
  <c r="G396" i="8"/>
  <c r="H397" i="7"/>
  <c r="F396" i="8"/>
  <c r="G397" i="7"/>
  <c r="E396" i="8"/>
  <c r="F397" i="7"/>
  <c r="Y396" i="7"/>
  <c r="X396" i="7"/>
  <c r="W396" i="7"/>
  <c r="V396" i="7"/>
  <c r="U396" i="7"/>
  <c r="T396" i="7"/>
  <c r="S396" i="7"/>
  <c r="R396" i="7"/>
  <c r="Q396" i="7"/>
  <c r="P396" i="7"/>
  <c r="N395" i="8"/>
  <c r="O396" i="7"/>
  <c r="M395" i="8"/>
  <c r="N396" i="7"/>
  <c r="L395" i="8"/>
  <c r="M396" i="7"/>
  <c r="K395" i="8"/>
  <c r="L396" i="7"/>
  <c r="J395" i="8"/>
  <c r="K396" i="7"/>
  <c r="I395" i="8"/>
  <c r="J396" i="7"/>
  <c r="H395" i="8"/>
  <c r="I396" i="7"/>
  <c r="G395" i="8"/>
  <c r="H396" i="7"/>
  <c r="F395" i="8"/>
  <c r="G396" i="7"/>
  <c r="E395" i="8"/>
  <c r="F396" i="7"/>
  <c r="Y395" i="7"/>
  <c r="X395" i="7"/>
  <c r="W395" i="7"/>
  <c r="V395" i="7"/>
  <c r="U395" i="7"/>
  <c r="T395" i="7"/>
  <c r="S395" i="7"/>
  <c r="R395" i="7"/>
  <c r="Q395" i="7"/>
  <c r="P395" i="7"/>
  <c r="N394" i="8"/>
  <c r="O395" i="7"/>
  <c r="M394" i="8"/>
  <c r="N395" i="7"/>
  <c r="L394" i="8"/>
  <c r="M395" i="7"/>
  <c r="K394" i="8"/>
  <c r="L395" i="7"/>
  <c r="J394" i="8"/>
  <c r="K395" i="7"/>
  <c r="I394" i="8"/>
  <c r="J395" i="7"/>
  <c r="H394" i="8"/>
  <c r="I395" i="7"/>
  <c r="G394" i="8"/>
  <c r="H395" i="7"/>
  <c r="F394" i="8"/>
  <c r="G395" i="7"/>
  <c r="E394" i="8"/>
  <c r="F395" i="7"/>
  <c r="Y394" i="7"/>
  <c r="X394" i="7"/>
  <c r="W394" i="7"/>
  <c r="V394" i="7"/>
  <c r="U394" i="7"/>
  <c r="T394" i="7"/>
  <c r="S394" i="7"/>
  <c r="R394" i="7"/>
  <c r="Q394" i="7"/>
  <c r="P394" i="7"/>
  <c r="N393" i="8"/>
  <c r="O394" i="7"/>
  <c r="M393" i="8"/>
  <c r="N394" i="7"/>
  <c r="L393" i="8"/>
  <c r="M394" i="7"/>
  <c r="K393" i="8"/>
  <c r="L394" i="7"/>
  <c r="J393" i="8"/>
  <c r="K394" i="7"/>
  <c r="I393" i="8"/>
  <c r="J394" i="7"/>
  <c r="H393" i="8"/>
  <c r="I394" i="7"/>
  <c r="G393" i="8"/>
  <c r="H394" i="7"/>
  <c r="F393" i="8"/>
  <c r="G394" i="7"/>
  <c r="E393" i="8"/>
  <c r="F394" i="7"/>
  <c r="Y393" i="7"/>
  <c r="X393" i="7"/>
  <c r="W393" i="7"/>
  <c r="V393" i="7"/>
  <c r="U393" i="7"/>
  <c r="T393" i="7"/>
  <c r="S393" i="7"/>
  <c r="R393" i="7"/>
  <c r="Q393" i="7"/>
  <c r="P393" i="7"/>
  <c r="N392" i="8"/>
  <c r="O393" i="7"/>
  <c r="M392" i="8"/>
  <c r="N393" i="7"/>
  <c r="L392" i="8"/>
  <c r="M393" i="7"/>
  <c r="K392" i="8"/>
  <c r="L393" i="7"/>
  <c r="J392" i="8"/>
  <c r="K393" i="7"/>
  <c r="I392" i="8"/>
  <c r="J393" i="7"/>
  <c r="H392" i="8"/>
  <c r="I393" i="7"/>
  <c r="G392" i="8"/>
  <c r="H393" i="7"/>
  <c r="F392" i="8"/>
  <c r="G393" i="7"/>
  <c r="E392" i="8"/>
  <c r="F393" i="7"/>
  <c r="Y392" i="7"/>
  <c r="X392" i="7"/>
  <c r="W392" i="7"/>
  <c r="V392" i="7"/>
  <c r="U392" i="7"/>
  <c r="T392" i="7"/>
  <c r="S392" i="7"/>
  <c r="R392" i="7"/>
  <c r="Q392" i="7"/>
  <c r="P392" i="7"/>
  <c r="N391" i="8"/>
  <c r="O392" i="7"/>
  <c r="M391" i="8"/>
  <c r="N392" i="7"/>
  <c r="L391" i="8"/>
  <c r="M392" i="7"/>
  <c r="K391" i="8"/>
  <c r="L392" i="7"/>
  <c r="J391" i="8"/>
  <c r="K392" i="7"/>
  <c r="I391" i="8"/>
  <c r="J392" i="7"/>
  <c r="H391" i="8"/>
  <c r="I392" i="7"/>
  <c r="G391" i="8"/>
  <c r="H392" i="7"/>
  <c r="F391" i="8"/>
  <c r="G392" i="7"/>
  <c r="E391" i="8"/>
  <c r="F392" i="7"/>
  <c r="Y391" i="7"/>
  <c r="X391" i="7"/>
  <c r="W391" i="7"/>
  <c r="V391" i="7"/>
  <c r="U391" i="7"/>
  <c r="T391" i="7"/>
  <c r="S391" i="7"/>
  <c r="R391" i="7"/>
  <c r="Q391" i="7"/>
  <c r="P391" i="7"/>
  <c r="N390" i="8"/>
  <c r="O391" i="7"/>
  <c r="M390" i="8"/>
  <c r="N391" i="7"/>
  <c r="L390" i="8"/>
  <c r="M391" i="7"/>
  <c r="K390" i="8"/>
  <c r="L391" i="7"/>
  <c r="J390" i="8"/>
  <c r="K391" i="7"/>
  <c r="I390" i="8"/>
  <c r="J391" i="7"/>
  <c r="H390" i="8"/>
  <c r="I391" i="7"/>
  <c r="G390" i="8"/>
  <c r="H391" i="7"/>
  <c r="F390" i="8"/>
  <c r="G391" i="7"/>
  <c r="E390" i="8"/>
  <c r="F391" i="7"/>
  <c r="Y390" i="7"/>
  <c r="X390" i="7"/>
  <c r="W390" i="7"/>
  <c r="V390" i="7"/>
  <c r="U390" i="7"/>
  <c r="T390" i="7"/>
  <c r="S390" i="7"/>
  <c r="R390" i="7"/>
  <c r="Q390" i="7"/>
  <c r="P390" i="7"/>
  <c r="N389" i="8"/>
  <c r="O390" i="7"/>
  <c r="M389" i="8"/>
  <c r="N390" i="7"/>
  <c r="L389" i="8"/>
  <c r="M390" i="7"/>
  <c r="K389" i="8"/>
  <c r="L390" i="7"/>
  <c r="J389" i="8"/>
  <c r="K390" i="7"/>
  <c r="I389" i="8"/>
  <c r="J390" i="7"/>
  <c r="H389" i="8"/>
  <c r="I390" i="7"/>
  <c r="G389" i="8"/>
  <c r="H390" i="7"/>
  <c r="F389" i="8"/>
  <c r="G390" i="7"/>
  <c r="E389" i="8"/>
  <c r="F390" i="7"/>
  <c r="Y389" i="7"/>
  <c r="X389" i="7"/>
  <c r="W389" i="7"/>
  <c r="V389" i="7"/>
  <c r="U389" i="7"/>
  <c r="T389" i="7"/>
  <c r="S389" i="7"/>
  <c r="R389" i="7"/>
  <c r="Q389" i="7"/>
  <c r="P389" i="7"/>
  <c r="N388" i="8"/>
  <c r="O389" i="7"/>
  <c r="M388" i="8"/>
  <c r="N389" i="7"/>
  <c r="L388" i="8"/>
  <c r="M389" i="7"/>
  <c r="K388" i="8"/>
  <c r="L389" i="7"/>
  <c r="J388" i="8"/>
  <c r="K389" i="7"/>
  <c r="I388" i="8"/>
  <c r="J389" i="7"/>
  <c r="H388" i="8"/>
  <c r="I389" i="7"/>
  <c r="G388" i="8"/>
  <c r="H389" i="7"/>
  <c r="F388" i="8"/>
  <c r="G389" i="7"/>
  <c r="E388" i="8"/>
  <c r="F389" i="7"/>
  <c r="Y388" i="7"/>
  <c r="X388" i="7"/>
  <c r="W388" i="7"/>
  <c r="V388" i="7"/>
  <c r="U388" i="7"/>
  <c r="T388" i="7"/>
  <c r="S388" i="7"/>
  <c r="R388" i="7"/>
  <c r="Q388" i="7"/>
  <c r="P388" i="7"/>
  <c r="N387" i="8"/>
  <c r="O388" i="7"/>
  <c r="M387" i="8"/>
  <c r="N388" i="7"/>
  <c r="L387" i="8"/>
  <c r="M388" i="7"/>
  <c r="K387" i="8"/>
  <c r="L388" i="7"/>
  <c r="J387" i="8"/>
  <c r="K388" i="7"/>
  <c r="I387" i="8"/>
  <c r="J388" i="7"/>
  <c r="H387" i="8"/>
  <c r="I388" i="7"/>
  <c r="G387" i="8"/>
  <c r="H388" i="7"/>
  <c r="F387" i="8"/>
  <c r="G388" i="7"/>
  <c r="E387" i="8"/>
  <c r="F388" i="7"/>
  <c r="Y387" i="7"/>
  <c r="X387" i="7"/>
  <c r="W387" i="7"/>
  <c r="V387" i="7"/>
  <c r="U387" i="7"/>
  <c r="T387" i="7"/>
  <c r="S387" i="7"/>
  <c r="R387" i="7"/>
  <c r="Q387" i="7"/>
  <c r="P387" i="7"/>
  <c r="N386" i="8"/>
  <c r="O387" i="7"/>
  <c r="M386" i="8"/>
  <c r="N387" i="7"/>
  <c r="L386" i="8"/>
  <c r="M387" i="7"/>
  <c r="K386" i="8"/>
  <c r="L387" i="7"/>
  <c r="J386" i="8"/>
  <c r="K387" i="7"/>
  <c r="I386" i="8"/>
  <c r="J387" i="7"/>
  <c r="H386" i="8"/>
  <c r="I387" i="7"/>
  <c r="G386" i="8"/>
  <c r="H387" i="7"/>
  <c r="F386" i="8"/>
  <c r="G387" i="7"/>
  <c r="E386" i="8"/>
  <c r="F387" i="7"/>
  <c r="Y386" i="7"/>
  <c r="X386" i="7"/>
  <c r="W386" i="7"/>
  <c r="V386" i="7"/>
  <c r="U386" i="7"/>
  <c r="T386" i="7"/>
  <c r="S386" i="7"/>
  <c r="R386" i="7"/>
  <c r="Q386" i="7"/>
  <c r="P386" i="7"/>
  <c r="N385" i="8"/>
  <c r="O386" i="7"/>
  <c r="M385" i="8"/>
  <c r="N386" i="7"/>
  <c r="L385" i="8"/>
  <c r="M386" i="7"/>
  <c r="K385" i="8"/>
  <c r="L386" i="7"/>
  <c r="J385" i="8"/>
  <c r="K386" i="7"/>
  <c r="I385" i="8"/>
  <c r="J386" i="7"/>
  <c r="H385" i="8"/>
  <c r="I386" i="7"/>
  <c r="G385" i="8"/>
  <c r="H386" i="7"/>
  <c r="F385" i="8"/>
  <c r="G386" i="7"/>
  <c r="E385" i="8"/>
  <c r="F386" i="7"/>
  <c r="Y385" i="7"/>
  <c r="X385" i="7"/>
  <c r="W385" i="7"/>
  <c r="V385" i="7"/>
  <c r="U385" i="7"/>
  <c r="T385" i="7"/>
  <c r="S385" i="7"/>
  <c r="R385" i="7"/>
  <c r="Q385" i="7"/>
  <c r="P385" i="7"/>
  <c r="N384" i="8"/>
  <c r="O385" i="7"/>
  <c r="M384" i="8"/>
  <c r="N385" i="7"/>
  <c r="L384" i="8"/>
  <c r="M385" i="7"/>
  <c r="K384" i="8"/>
  <c r="L385" i="7"/>
  <c r="J384" i="8"/>
  <c r="K385" i="7"/>
  <c r="I384" i="8"/>
  <c r="J385" i="7"/>
  <c r="H384" i="8"/>
  <c r="I385" i="7"/>
  <c r="G384" i="8"/>
  <c r="H385" i="7"/>
  <c r="F384" i="8"/>
  <c r="G385" i="7"/>
  <c r="E384" i="8"/>
  <c r="F385" i="7"/>
  <c r="Y384" i="7"/>
  <c r="X384" i="7"/>
  <c r="W384" i="7"/>
  <c r="V384" i="7"/>
  <c r="U384" i="7"/>
  <c r="T384" i="7"/>
  <c r="S384" i="7"/>
  <c r="R384" i="7"/>
  <c r="Q384" i="7"/>
  <c r="P384" i="7"/>
  <c r="N383" i="8"/>
  <c r="O384" i="7"/>
  <c r="M383" i="8"/>
  <c r="N384" i="7"/>
  <c r="L383" i="8"/>
  <c r="M384" i="7"/>
  <c r="K383" i="8"/>
  <c r="L384" i="7"/>
  <c r="J383" i="8"/>
  <c r="K384" i="7"/>
  <c r="I383" i="8"/>
  <c r="J384" i="7"/>
  <c r="H383" i="8"/>
  <c r="I384" i="7"/>
  <c r="G383" i="8"/>
  <c r="H384" i="7"/>
  <c r="F383" i="8"/>
  <c r="G384" i="7"/>
  <c r="E383" i="8"/>
  <c r="F384" i="7"/>
  <c r="Y383" i="7"/>
  <c r="X383" i="7"/>
  <c r="W383" i="7"/>
  <c r="V383" i="7"/>
  <c r="U383" i="7"/>
  <c r="T383" i="7"/>
  <c r="S383" i="7"/>
  <c r="R383" i="7"/>
  <c r="Q383" i="7"/>
  <c r="P383" i="7"/>
  <c r="N382" i="8"/>
  <c r="O383" i="7"/>
  <c r="M382" i="8"/>
  <c r="N383" i="7"/>
  <c r="L382" i="8"/>
  <c r="M383" i="7"/>
  <c r="K382" i="8"/>
  <c r="L383" i="7"/>
  <c r="J382" i="8"/>
  <c r="K383" i="7"/>
  <c r="I382" i="8"/>
  <c r="J383" i="7"/>
  <c r="H382" i="8"/>
  <c r="I383" i="7"/>
  <c r="G382" i="8"/>
  <c r="H383" i="7"/>
  <c r="F382" i="8"/>
  <c r="G383" i="7"/>
  <c r="E382" i="8"/>
  <c r="F383" i="7"/>
  <c r="Y382" i="7"/>
  <c r="X382" i="7"/>
  <c r="W382" i="7"/>
  <c r="V382" i="7"/>
  <c r="U382" i="7"/>
  <c r="T382" i="7"/>
  <c r="S382" i="7"/>
  <c r="R382" i="7"/>
  <c r="Q382" i="7"/>
  <c r="P382" i="7"/>
  <c r="N381" i="8"/>
  <c r="O382" i="7"/>
  <c r="M381" i="8"/>
  <c r="N382" i="7"/>
  <c r="L381" i="8"/>
  <c r="M382" i="7"/>
  <c r="K381" i="8"/>
  <c r="L382" i="7"/>
  <c r="J381" i="8"/>
  <c r="K382" i="7"/>
  <c r="I381" i="8"/>
  <c r="J382" i="7"/>
  <c r="H381" i="8"/>
  <c r="I382" i="7"/>
  <c r="G381" i="8"/>
  <c r="H382" i="7"/>
  <c r="F381" i="8"/>
  <c r="G382" i="7"/>
  <c r="E381" i="8"/>
  <c r="F382" i="7"/>
  <c r="Y381" i="7"/>
  <c r="X381" i="7"/>
  <c r="W381" i="7"/>
  <c r="V381" i="7"/>
  <c r="U381" i="7"/>
  <c r="T381" i="7"/>
  <c r="S381" i="7"/>
  <c r="R381" i="7"/>
  <c r="Q381" i="7"/>
  <c r="P381" i="7"/>
  <c r="N380" i="8"/>
  <c r="O381" i="7"/>
  <c r="M380" i="8"/>
  <c r="N381" i="7"/>
  <c r="L380" i="8"/>
  <c r="M381" i="7"/>
  <c r="K380" i="8"/>
  <c r="L381" i="7"/>
  <c r="J380" i="8"/>
  <c r="K381" i="7"/>
  <c r="I380" i="8"/>
  <c r="J381" i="7"/>
  <c r="H380" i="8"/>
  <c r="I381" i="7"/>
  <c r="G380" i="8"/>
  <c r="H381" i="7"/>
  <c r="F380" i="8"/>
  <c r="G381" i="7"/>
  <c r="E380" i="8"/>
  <c r="F381" i="7"/>
  <c r="Y380" i="7"/>
  <c r="X380" i="7"/>
  <c r="W380" i="7"/>
  <c r="V380" i="7"/>
  <c r="U380" i="7"/>
  <c r="T380" i="7"/>
  <c r="S380" i="7"/>
  <c r="R380" i="7"/>
  <c r="Q380" i="7"/>
  <c r="P380" i="7"/>
  <c r="N379" i="8"/>
  <c r="O380" i="7"/>
  <c r="M379" i="8"/>
  <c r="N380" i="7"/>
  <c r="L379" i="8"/>
  <c r="M380" i="7"/>
  <c r="K379" i="8"/>
  <c r="L380" i="7"/>
  <c r="J379" i="8"/>
  <c r="K380" i="7"/>
  <c r="I379" i="8"/>
  <c r="J380" i="7"/>
  <c r="H379" i="8"/>
  <c r="I380" i="7"/>
  <c r="G379" i="8"/>
  <c r="H380" i="7"/>
  <c r="F379" i="8"/>
  <c r="G380" i="7"/>
  <c r="E379" i="8"/>
  <c r="F380" i="7"/>
  <c r="Y379" i="7"/>
  <c r="X379" i="7"/>
  <c r="W379" i="7"/>
  <c r="V379" i="7"/>
  <c r="U379" i="7"/>
  <c r="T379" i="7"/>
  <c r="S379" i="7"/>
  <c r="R379" i="7"/>
  <c r="Q379" i="7"/>
  <c r="P379" i="7"/>
  <c r="N378" i="8"/>
  <c r="O379" i="7"/>
  <c r="M378" i="8"/>
  <c r="N379" i="7"/>
  <c r="L378" i="8"/>
  <c r="M379" i="7"/>
  <c r="K378" i="8"/>
  <c r="L379" i="7"/>
  <c r="J378" i="8"/>
  <c r="K379" i="7"/>
  <c r="I378" i="8"/>
  <c r="J379" i="7"/>
  <c r="H378" i="8"/>
  <c r="I379" i="7"/>
  <c r="G378" i="8"/>
  <c r="H379" i="7"/>
  <c r="F378" i="8"/>
  <c r="G379" i="7"/>
  <c r="E378" i="8"/>
  <c r="F379" i="7"/>
  <c r="Y378" i="7"/>
  <c r="X378" i="7"/>
  <c r="W378" i="7"/>
  <c r="V378" i="7"/>
  <c r="U378" i="7"/>
  <c r="T378" i="7"/>
  <c r="S378" i="7"/>
  <c r="R378" i="7"/>
  <c r="Q378" i="7"/>
  <c r="P378" i="7"/>
  <c r="N377" i="8"/>
  <c r="O378" i="7"/>
  <c r="M377" i="8"/>
  <c r="N378" i="7"/>
  <c r="L377" i="8"/>
  <c r="M378" i="7"/>
  <c r="K377" i="8"/>
  <c r="L378" i="7"/>
  <c r="J377" i="8"/>
  <c r="K378" i="7"/>
  <c r="I377" i="8"/>
  <c r="J378" i="7"/>
  <c r="H377" i="8"/>
  <c r="I378" i="7"/>
  <c r="G377" i="8"/>
  <c r="H378" i="7"/>
  <c r="F377" i="8"/>
  <c r="G378" i="7"/>
  <c r="E377" i="8"/>
  <c r="F378" i="7"/>
  <c r="Y377" i="7"/>
  <c r="X377" i="7"/>
  <c r="W377" i="7"/>
  <c r="V377" i="7"/>
  <c r="U377" i="7"/>
  <c r="T377" i="7"/>
  <c r="S377" i="7"/>
  <c r="R377" i="7"/>
  <c r="Q377" i="7"/>
  <c r="P377" i="7"/>
  <c r="N376" i="8"/>
  <c r="O377" i="7"/>
  <c r="M376" i="8"/>
  <c r="N377" i="7"/>
  <c r="L376" i="8"/>
  <c r="M377" i="7"/>
  <c r="K376" i="8"/>
  <c r="L377" i="7"/>
  <c r="J376" i="8"/>
  <c r="K377" i="7"/>
  <c r="I376" i="8"/>
  <c r="J377" i="7"/>
  <c r="H376" i="8"/>
  <c r="I377" i="7"/>
  <c r="G376" i="8"/>
  <c r="H377" i="7"/>
  <c r="F376" i="8"/>
  <c r="G377" i="7"/>
  <c r="E376" i="8"/>
  <c r="F377" i="7"/>
  <c r="Y376" i="7"/>
  <c r="X376" i="7"/>
  <c r="W376" i="7"/>
  <c r="V376" i="7"/>
  <c r="U376" i="7"/>
  <c r="T376" i="7"/>
  <c r="S376" i="7"/>
  <c r="R376" i="7"/>
  <c r="Q376" i="7"/>
  <c r="P376" i="7"/>
  <c r="N375" i="8"/>
  <c r="O376" i="7"/>
  <c r="M375" i="8"/>
  <c r="N376" i="7"/>
  <c r="L375" i="8"/>
  <c r="M376" i="7"/>
  <c r="K375" i="8"/>
  <c r="L376" i="7"/>
  <c r="J375" i="8"/>
  <c r="K376" i="7"/>
  <c r="I375" i="8"/>
  <c r="J376" i="7"/>
  <c r="H375" i="8"/>
  <c r="I376" i="7"/>
  <c r="G375" i="8"/>
  <c r="H376" i="7"/>
  <c r="F375" i="8"/>
  <c r="G376" i="7"/>
  <c r="E375" i="8"/>
  <c r="F376" i="7"/>
  <c r="Y375" i="7"/>
  <c r="X375" i="7"/>
  <c r="W375" i="7"/>
  <c r="V375" i="7"/>
  <c r="U375" i="7"/>
  <c r="T375" i="7"/>
  <c r="S375" i="7"/>
  <c r="R375" i="7"/>
  <c r="Q375" i="7"/>
  <c r="P375" i="7"/>
  <c r="N374" i="8"/>
  <c r="O375" i="7"/>
  <c r="M374" i="8"/>
  <c r="N375" i="7"/>
  <c r="L374" i="8"/>
  <c r="M375" i="7"/>
  <c r="K374" i="8"/>
  <c r="L375" i="7"/>
  <c r="J374" i="8"/>
  <c r="K375" i="7"/>
  <c r="I374" i="8"/>
  <c r="J375" i="7"/>
  <c r="H374" i="8"/>
  <c r="I375" i="7"/>
  <c r="G374" i="8"/>
  <c r="H375" i="7"/>
  <c r="F374" i="8"/>
  <c r="G375" i="7"/>
  <c r="E374" i="8"/>
  <c r="F375" i="7"/>
  <c r="Y374" i="7"/>
  <c r="X374" i="7"/>
  <c r="W374" i="7"/>
  <c r="V374" i="7"/>
  <c r="U374" i="7"/>
  <c r="T374" i="7"/>
  <c r="S374" i="7"/>
  <c r="R374" i="7"/>
  <c r="Q374" i="7"/>
  <c r="P374" i="7"/>
  <c r="N373" i="8"/>
  <c r="O374" i="7"/>
  <c r="M373" i="8"/>
  <c r="N374" i="7"/>
  <c r="L373" i="8"/>
  <c r="M374" i="7"/>
  <c r="K373" i="8"/>
  <c r="L374" i="7"/>
  <c r="J373" i="8"/>
  <c r="K374" i="7"/>
  <c r="I373" i="8"/>
  <c r="J374" i="7"/>
  <c r="H373" i="8"/>
  <c r="I374" i="7"/>
  <c r="G373" i="8"/>
  <c r="H374" i="7"/>
  <c r="F373" i="8"/>
  <c r="G374" i="7"/>
  <c r="E373" i="8"/>
  <c r="F374" i="7"/>
  <c r="Y373" i="7"/>
  <c r="X373" i="7"/>
  <c r="W373" i="7"/>
  <c r="V373" i="7"/>
  <c r="U373" i="7"/>
  <c r="T373" i="7"/>
  <c r="S373" i="7"/>
  <c r="R373" i="7"/>
  <c r="Q373" i="7"/>
  <c r="P373" i="7"/>
  <c r="N372" i="8"/>
  <c r="O373" i="7"/>
  <c r="M372" i="8"/>
  <c r="N373" i="7"/>
  <c r="L372" i="8"/>
  <c r="M373" i="7"/>
  <c r="K372" i="8"/>
  <c r="L373" i="7"/>
  <c r="J372" i="8"/>
  <c r="K373" i="7"/>
  <c r="I372" i="8"/>
  <c r="J373" i="7"/>
  <c r="H372" i="8"/>
  <c r="I373" i="7"/>
  <c r="G372" i="8"/>
  <c r="H373" i="7"/>
  <c r="F372" i="8"/>
  <c r="G373" i="7"/>
  <c r="E372" i="8"/>
  <c r="F373" i="7"/>
  <c r="Y372" i="7"/>
  <c r="X372" i="7"/>
  <c r="W372" i="7"/>
  <c r="V372" i="7"/>
  <c r="U372" i="7"/>
  <c r="T372" i="7"/>
  <c r="S372" i="7"/>
  <c r="R372" i="7"/>
  <c r="Q372" i="7"/>
  <c r="P372" i="7"/>
  <c r="N371" i="8"/>
  <c r="O372" i="7"/>
  <c r="M371" i="8"/>
  <c r="N372" i="7"/>
  <c r="L371" i="8"/>
  <c r="M372" i="7"/>
  <c r="K371" i="8"/>
  <c r="L372" i="7"/>
  <c r="J371" i="8"/>
  <c r="K372" i="7"/>
  <c r="I371" i="8"/>
  <c r="J372" i="7"/>
  <c r="H371" i="8"/>
  <c r="I372" i="7"/>
  <c r="G371" i="8"/>
  <c r="H372" i="7"/>
  <c r="F371" i="8"/>
  <c r="G372" i="7"/>
  <c r="E371" i="8"/>
  <c r="F372" i="7"/>
  <c r="Y371" i="7"/>
  <c r="X371" i="7"/>
  <c r="W371" i="7"/>
  <c r="V371" i="7"/>
  <c r="U371" i="7"/>
  <c r="T371" i="7"/>
  <c r="S371" i="7"/>
  <c r="R371" i="7"/>
  <c r="Q371" i="7"/>
  <c r="P371" i="7"/>
  <c r="N370" i="8"/>
  <c r="O371" i="7"/>
  <c r="M370" i="8"/>
  <c r="N371" i="7"/>
  <c r="L370" i="8"/>
  <c r="M371" i="7"/>
  <c r="K370" i="8"/>
  <c r="L371" i="7"/>
  <c r="J370" i="8"/>
  <c r="K371" i="7"/>
  <c r="I370" i="8"/>
  <c r="J371" i="7"/>
  <c r="H370" i="8"/>
  <c r="I371" i="7"/>
  <c r="G370" i="8"/>
  <c r="H371" i="7"/>
  <c r="F370" i="8"/>
  <c r="G371" i="7"/>
  <c r="E370" i="8"/>
  <c r="F371" i="7"/>
  <c r="Y370" i="7"/>
  <c r="X370" i="7"/>
  <c r="W370" i="7"/>
  <c r="V370" i="7"/>
  <c r="U370" i="7"/>
  <c r="T370" i="7"/>
  <c r="S370" i="7"/>
  <c r="R370" i="7"/>
  <c r="Q370" i="7"/>
  <c r="P370" i="7"/>
  <c r="N369" i="8"/>
  <c r="O370" i="7"/>
  <c r="M369" i="8"/>
  <c r="N370" i="7"/>
  <c r="L369" i="8"/>
  <c r="M370" i="7"/>
  <c r="K369" i="8"/>
  <c r="L370" i="7"/>
  <c r="J369" i="8"/>
  <c r="K370" i="7"/>
  <c r="I369" i="8"/>
  <c r="J370" i="7"/>
  <c r="H369" i="8"/>
  <c r="I370" i="7"/>
  <c r="G369" i="8"/>
  <c r="H370" i="7"/>
  <c r="F369" i="8"/>
  <c r="G370" i="7"/>
  <c r="E369" i="8"/>
  <c r="F370" i="7"/>
  <c r="Y369" i="7"/>
  <c r="X369" i="7"/>
  <c r="W369" i="7"/>
  <c r="V369" i="7"/>
  <c r="U369" i="7"/>
  <c r="T369" i="7"/>
  <c r="S369" i="7"/>
  <c r="R369" i="7"/>
  <c r="Q369" i="7"/>
  <c r="P369" i="7"/>
  <c r="N368" i="8"/>
  <c r="O369" i="7"/>
  <c r="M368" i="8"/>
  <c r="N369" i="7"/>
  <c r="L368" i="8"/>
  <c r="M369" i="7"/>
  <c r="K368" i="8"/>
  <c r="L369" i="7"/>
  <c r="J368" i="8"/>
  <c r="K369" i="7"/>
  <c r="I368" i="8"/>
  <c r="J369" i="7"/>
  <c r="H368" i="8"/>
  <c r="I369" i="7"/>
  <c r="G368" i="8"/>
  <c r="H369" i="7"/>
  <c r="F368" i="8"/>
  <c r="G369" i="7"/>
  <c r="E368" i="8"/>
  <c r="F369" i="7"/>
  <c r="Y368" i="7"/>
  <c r="X368" i="7"/>
  <c r="W368" i="7"/>
  <c r="V368" i="7"/>
  <c r="U368" i="7"/>
  <c r="T368" i="7"/>
  <c r="S368" i="7"/>
  <c r="R368" i="7"/>
  <c r="Q368" i="7"/>
  <c r="P368" i="7"/>
  <c r="N367" i="8"/>
  <c r="O368" i="7"/>
  <c r="M367" i="8"/>
  <c r="N368" i="7"/>
  <c r="L367" i="8"/>
  <c r="M368" i="7"/>
  <c r="K367" i="8"/>
  <c r="L368" i="7"/>
  <c r="J367" i="8"/>
  <c r="K368" i="7"/>
  <c r="I367" i="8"/>
  <c r="J368" i="7"/>
  <c r="H367" i="8"/>
  <c r="I368" i="7"/>
  <c r="G367" i="8"/>
  <c r="H368" i="7"/>
  <c r="F367" i="8"/>
  <c r="G368" i="7"/>
  <c r="E367" i="8"/>
  <c r="F368" i="7"/>
  <c r="Y367" i="7"/>
  <c r="X367" i="7"/>
  <c r="W367" i="7"/>
  <c r="V367" i="7"/>
  <c r="U367" i="7"/>
  <c r="T367" i="7"/>
  <c r="S367" i="7"/>
  <c r="R367" i="7"/>
  <c r="Q367" i="7"/>
  <c r="P367" i="7"/>
  <c r="N366" i="8"/>
  <c r="O367" i="7"/>
  <c r="M366" i="8"/>
  <c r="N367" i="7"/>
  <c r="L366" i="8"/>
  <c r="M367" i="7"/>
  <c r="K366" i="8"/>
  <c r="L367" i="7"/>
  <c r="J366" i="8"/>
  <c r="K367" i="7"/>
  <c r="I366" i="8"/>
  <c r="J367" i="7"/>
  <c r="H366" i="8"/>
  <c r="I367" i="7"/>
  <c r="G366" i="8"/>
  <c r="H367" i="7"/>
  <c r="F366" i="8"/>
  <c r="G367" i="7"/>
  <c r="E366" i="8"/>
  <c r="F367" i="7"/>
  <c r="Y366" i="7"/>
  <c r="X366" i="7"/>
  <c r="W366" i="7"/>
  <c r="V366" i="7"/>
  <c r="U366" i="7"/>
  <c r="T366" i="7"/>
  <c r="S366" i="7"/>
  <c r="R366" i="7"/>
  <c r="Q366" i="7"/>
  <c r="P366" i="7"/>
  <c r="N365" i="8"/>
  <c r="O366" i="7"/>
  <c r="M365" i="8"/>
  <c r="N366" i="7"/>
  <c r="L365" i="8"/>
  <c r="M366" i="7"/>
  <c r="K365" i="8"/>
  <c r="L366" i="7"/>
  <c r="J365" i="8"/>
  <c r="K366" i="7"/>
  <c r="I365" i="8"/>
  <c r="J366" i="7"/>
  <c r="H365" i="8"/>
  <c r="I366" i="7"/>
  <c r="G365" i="8"/>
  <c r="H366" i="7"/>
  <c r="F365" i="8"/>
  <c r="G366" i="7"/>
  <c r="E365" i="8"/>
  <c r="F366" i="7"/>
  <c r="Y365" i="7"/>
  <c r="X365" i="7"/>
  <c r="W365" i="7"/>
  <c r="V365" i="7"/>
  <c r="U365" i="7"/>
  <c r="T365" i="7"/>
  <c r="S365" i="7"/>
  <c r="R365" i="7"/>
  <c r="Q365" i="7"/>
  <c r="P365" i="7"/>
  <c r="N364" i="8"/>
  <c r="O365" i="7"/>
  <c r="M364" i="8"/>
  <c r="N365" i="7"/>
  <c r="L364" i="8"/>
  <c r="M365" i="7"/>
  <c r="K364" i="8"/>
  <c r="L365" i="7"/>
  <c r="J364" i="8"/>
  <c r="K365" i="7"/>
  <c r="I364" i="8"/>
  <c r="J365" i="7"/>
  <c r="H364" i="8"/>
  <c r="I365" i="7"/>
  <c r="G364" i="8"/>
  <c r="H365" i="7"/>
  <c r="F364" i="8"/>
  <c r="G365" i="7"/>
  <c r="E364" i="8"/>
  <c r="F365" i="7"/>
  <c r="Y364" i="7"/>
  <c r="X364" i="7"/>
  <c r="W364" i="7"/>
  <c r="V364" i="7"/>
  <c r="U364" i="7"/>
  <c r="T364" i="7"/>
  <c r="S364" i="7"/>
  <c r="R364" i="7"/>
  <c r="Q364" i="7"/>
  <c r="P364" i="7"/>
  <c r="N363" i="8"/>
  <c r="O364" i="7"/>
  <c r="M363" i="8"/>
  <c r="N364" i="7"/>
  <c r="L363" i="8"/>
  <c r="M364" i="7"/>
  <c r="K363" i="8"/>
  <c r="L364" i="7"/>
  <c r="J363" i="8"/>
  <c r="K364" i="7"/>
  <c r="I363" i="8"/>
  <c r="J364" i="7"/>
  <c r="H363" i="8"/>
  <c r="I364" i="7"/>
  <c r="G363" i="8"/>
  <c r="H364" i="7"/>
  <c r="F363" i="8"/>
  <c r="G364" i="7"/>
  <c r="E363" i="8"/>
  <c r="F364" i="7"/>
  <c r="Y363" i="7"/>
  <c r="X363" i="7"/>
  <c r="W363" i="7"/>
  <c r="V363" i="7"/>
  <c r="U363" i="7"/>
  <c r="T363" i="7"/>
  <c r="S363" i="7"/>
  <c r="R363" i="7"/>
  <c r="Q363" i="7"/>
  <c r="P363" i="7"/>
  <c r="N362" i="8"/>
  <c r="O363" i="7"/>
  <c r="M362" i="8"/>
  <c r="N363" i="7"/>
  <c r="L362" i="8"/>
  <c r="M363" i="7"/>
  <c r="K362" i="8"/>
  <c r="L363" i="7"/>
  <c r="J362" i="8"/>
  <c r="K363" i="7"/>
  <c r="I362" i="8"/>
  <c r="J363" i="7"/>
  <c r="H362" i="8"/>
  <c r="I363" i="7"/>
  <c r="G362" i="8"/>
  <c r="H363" i="7"/>
  <c r="F362" i="8"/>
  <c r="G363" i="7"/>
  <c r="E362" i="8"/>
  <c r="F363" i="7"/>
  <c r="Y362" i="7"/>
  <c r="X362" i="7"/>
  <c r="W362" i="7"/>
  <c r="V362" i="7"/>
  <c r="U362" i="7"/>
  <c r="T362" i="7"/>
  <c r="S362" i="7"/>
  <c r="R362" i="7"/>
  <c r="Q362" i="7"/>
  <c r="P362" i="7"/>
  <c r="N361" i="8"/>
  <c r="O362" i="7"/>
  <c r="M361" i="8"/>
  <c r="N362" i="7"/>
  <c r="L361" i="8"/>
  <c r="M362" i="7"/>
  <c r="K361" i="8"/>
  <c r="L362" i="7"/>
  <c r="J361" i="8"/>
  <c r="K362" i="7"/>
  <c r="I361" i="8"/>
  <c r="J362" i="7"/>
  <c r="H361" i="8"/>
  <c r="I362" i="7"/>
  <c r="G361" i="8"/>
  <c r="H362" i="7"/>
  <c r="F361" i="8"/>
  <c r="G362" i="7"/>
  <c r="E361" i="8"/>
  <c r="F362" i="7"/>
  <c r="Y361" i="7"/>
  <c r="X361" i="7"/>
  <c r="W361" i="7"/>
  <c r="V361" i="7"/>
  <c r="U361" i="7"/>
  <c r="T361" i="7"/>
  <c r="S361" i="7"/>
  <c r="R361" i="7"/>
  <c r="Q361" i="7"/>
  <c r="P361" i="7"/>
  <c r="N360" i="8"/>
  <c r="O361" i="7"/>
  <c r="M360" i="8"/>
  <c r="N361" i="7"/>
  <c r="L360" i="8"/>
  <c r="M361" i="7"/>
  <c r="K360" i="8"/>
  <c r="L361" i="7"/>
  <c r="J360" i="8"/>
  <c r="K361" i="7"/>
  <c r="I360" i="8"/>
  <c r="J361" i="7"/>
  <c r="H360" i="8"/>
  <c r="I361" i="7"/>
  <c r="G360" i="8"/>
  <c r="H361" i="7"/>
  <c r="F360" i="8"/>
  <c r="G361" i="7"/>
  <c r="E360" i="8"/>
  <c r="F361" i="7"/>
  <c r="Y360" i="7"/>
  <c r="X360" i="7"/>
  <c r="W360" i="7"/>
  <c r="V360" i="7"/>
  <c r="U360" i="7"/>
  <c r="T360" i="7"/>
  <c r="S360" i="7"/>
  <c r="R360" i="7"/>
  <c r="Q360" i="7"/>
  <c r="P360" i="7"/>
  <c r="N359" i="8"/>
  <c r="O360" i="7"/>
  <c r="M359" i="8"/>
  <c r="N360" i="7"/>
  <c r="L359" i="8"/>
  <c r="M360" i="7"/>
  <c r="K359" i="8"/>
  <c r="L360" i="7"/>
  <c r="J359" i="8"/>
  <c r="K360" i="7"/>
  <c r="I359" i="8"/>
  <c r="J360" i="7"/>
  <c r="H359" i="8"/>
  <c r="I360" i="7"/>
  <c r="G359" i="8"/>
  <c r="H360" i="7"/>
  <c r="F359" i="8"/>
  <c r="G360" i="7"/>
  <c r="E359" i="8"/>
  <c r="F360" i="7"/>
  <c r="Y359" i="7"/>
  <c r="X359" i="7"/>
  <c r="W359" i="7"/>
  <c r="V359" i="7"/>
  <c r="U359" i="7"/>
  <c r="T359" i="7"/>
  <c r="S359" i="7"/>
  <c r="R359" i="7"/>
  <c r="Q359" i="7"/>
  <c r="P359" i="7"/>
  <c r="N358" i="8"/>
  <c r="O359" i="7"/>
  <c r="M358" i="8"/>
  <c r="N359" i="7"/>
  <c r="L358" i="8"/>
  <c r="M359" i="7"/>
  <c r="K358" i="8"/>
  <c r="L359" i="7"/>
  <c r="J358" i="8"/>
  <c r="K359" i="7"/>
  <c r="I358" i="8"/>
  <c r="J359" i="7"/>
  <c r="H358" i="8"/>
  <c r="I359" i="7"/>
  <c r="G358" i="8"/>
  <c r="H359" i="7"/>
  <c r="F358" i="8"/>
  <c r="G359" i="7"/>
  <c r="E358" i="8"/>
  <c r="F359" i="7"/>
  <c r="Y358" i="7"/>
  <c r="X358" i="7"/>
  <c r="W358" i="7"/>
  <c r="V358" i="7"/>
  <c r="U358" i="7"/>
  <c r="T358" i="7"/>
  <c r="S358" i="7"/>
  <c r="R358" i="7"/>
  <c r="Q358" i="7"/>
  <c r="P358" i="7"/>
  <c r="N357" i="8"/>
  <c r="O358" i="7"/>
  <c r="M357" i="8"/>
  <c r="N358" i="7"/>
  <c r="L357" i="8"/>
  <c r="M358" i="7"/>
  <c r="K357" i="8"/>
  <c r="L358" i="7"/>
  <c r="J357" i="8"/>
  <c r="K358" i="7"/>
  <c r="I357" i="8"/>
  <c r="J358" i="7"/>
  <c r="H357" i="8"/>
  <c r="I358" i="7"/>
  <c r="G357" i="8"/>
  <c r="H358" i="7"/>
  <c r="F357" i="8"/>
  <c r="G358" i="7"/>
  <c r="E357" i="8"/>
  <c r="F358" i="7"/>
  <c r="Y357" i="7"/>
  <c r="X357" i="7"/>
  <c r="W357" i="7"/>
  <c r="V357" i="7"/>
  <c r="U357" i="7"/>
  <c r="T357" i="7"/>
  <c r="S357" i="7"/>
  <c r="R357" i="7"/>
  <c r="Q357" i="7"/>
  <c r="P357" i="7"/>
  <c r="N356" i="8"/>
  <c r="O357" i="7"/>
  <c r="M356" i="8"/>
  <c r="N357" i="7"/>
  <c r="L356" i="8"/>
  <c r="M357" i="7"/>
  <c r="K356" i="8"/>
  <c r="L357" i="7"/>
  <c r="J356" i="8"/>
  <c r="K357" i="7"/>
  <c r="I356" i="8"/>
  <c r="J357" i="7"/>
  <c r="H356" i="8"/>
  <c r="I357" i="7"/>
  <c r="G356" i="8"/>
  <c r="H357" i="7"/>
  <c r="F356" i="8"/>
  <c r="G357" i="7"/>
  <c r="E356" i="8"/>
  <c r="F357" i="7"/>
  <c r="Y356" i="7"/>
  <c r="X356" i="7"/>
  <c r="W356" i="7"/>
  <c r="V356" i="7"/>
  <c r="U356" i="7"/>
  <c r="T356" i="7"/>
  <c r="S356" i="7"/>
  <c r="R356" i="7"/>
  <c r="Q356" i="7"/>
  <c r="P356" i="7"/>
  <c r="N355" i="8"/>
  <c r="O356" i="7"/>
  <c r="M355" i="8"/>
  <c r="N356" i="7"/>
  <c r="L355" i="8"/>
  <c r="M356" i="7"/>
  <c r="K355" i="8"/>
  <c r="L356" i="7"/>
  <c r="J355" i="8"/>
  <c r="K356" i="7"/>
  <c r="I355" i="8"/>
  <c r="J356" i="7"/>
  <c r="H355" i="8"/>
  <c r="I356" i="7"/>
  <c r="G355" i="8"/>
  <c r="H356" i="7"/>
  <c r="F355" i="8"/>
  <c r="G356" i="7"/>
  <c r="E355" i="8"/>
  <c r="F356" i="7"/>
  <c r="Y355" i="7"/>
  <c r="X355" i="7"/>
  <c r="W355" i="7"/>
  <c r="V355" i="7"/>
  <c r="U355" i="7"/>
  <c r="T355" i="7"/>
  <c r="S355" i="7"/>
  <c r="R355" i="7"/>
  <c r="Q355" i="7"/>
  <c r="P355" i="7"/>
  <c r="N354" i="8"/>
  <c r="O355" i="7"/>
  <c r="M354" i="8"/>
  <c r="N355" i="7"/>
  <c r="L354" i="8"/>
  <c r="M355" i="7"/>
  <c r="K354" i="8"/>
  <c r="L355" i="7"/>
  <c r="J354" i="8"/>
  <c r="K355" i="7"/>
  <c r="I354" i="8"/>
  <c r="J355" i="7"/>
  <c r="H354" i="8"/>
  <c r="I355" i="7"/>
  <c r="G354" i="8"/>
  <c r="H355" i="7"/>
  <c r="F354" i="8"/>
  <c r="G355" i="7"/>
  <c r="E354" i="8"/>
  <c r="F355" i="7"/>
  <c r="Y354" i="7"/>
  <c r="X354" i="7"/>
  <c r="W354" i="7"/>
  <c r="V354" i="7"/>
  <c r="U354" i="7"/>
  <c r="T354" i="7"/>
  <c r="S354" i="7"/>
  <c r="R354" i="7"/>
  <c r="Q354" i="7"/>
  <c r="P354" i="7"/>
  <c r="N353" i="8"/>
  <c r="O354" i="7"/>
  <c r="M353" i="8"/>
  <c r="N354" i="7"/>
  <c r="L353" i="8"/>
  <c r="M354" i="7"/>
  <c r="K353" i="8"/>
  <c r="L354" i="7"/>
  <c r="J353" i="8"/>
  <c r="K354" i="7"/>
  <c r="I353" i="8"/>
  <c r="J354" i="7"/>
  <c r="H353" i="8"/>
  <c r="I354" i="7"/>
  <c r="G353" i="8"/>
  <c r="H354" i="7"/>
  <c r="F353" i="8"/>
  <c r="G354" i="7"/>
  <c r="E353" i="8"/>
  <c r="F354" i="7"/>
  <c r="Y353" i="7"/>
  <c r="X353" i="7"/>
  <c r="W353" i="7"/>
  <c r="V353" i="7"/>
  <c r="U353" i="7"/>
  <c r="T353" i="7"/>
  <c r="S353" i="7"/>
  <c r="R353" i="7"/>
  <c r="Q353" i="7"/>
  <c r="P353" i="7"/>
  <c r="N352" i="8"/>
  <c r="O353" i="7"/>
  <c r="M352" i="8"/>
  <c r="N353" i="7"/>
  <c r="L352" i="8"/>
  <c r="M353" i="7"/>
  <c r="K352" i="8"/>
  <c r="L353" i="7"/>
  <c r="J352" i="8"/>
  <c r="K353" i="7"/>
  <c r="I352" i="8"/>
  <c r="J353" i="7"/>
  <c r="H352" i="8"/>
  <c r="I353" i="7"/>
  <c r="G352" i="8"/>
  <c r="H353" i="7"/>
  <c r="F352" i="8"/>
  <c r="G353" i="7"/>
  <c r="E352" i="8"/>
  <c r="F353" i="7"/>
  <c r="Y352" i="7"/>
  <c r="X352" i="7"/>
  <c r="W352" i="7"/>
  <c r="V352" i="7"/>
  <c r="U352" i="7"/>
  <c r="T352" i="7"/>
  <c r="S352" i="7"/>
  <c r="R352" i="7"/>
  <c r="Q352" i="7"/>
  <c r="P352" i="7"/>
  <c r="N351" i="8"/>
  <c r="O352" i="7"/>
  <c r="M351" i="8"/>
  <c r="N352" i="7"/>
  <c r="L351" i="8"/>
  <c r="M352" i="7"/>
  <c r="K351" i="8"/>
  <c r="L352" i="7"/>
  <c r="J351" i="8"/>
  <c r="K352" i="7"/>
  <c r="I351" i="8"/>
  <c r="J352" i="7"/>
  <c r="H351" i="8"/>
  <c r="I352" i="7"/>
  <c r="G351" i="8"/>
  <c r="H352" i="7"/>
  <c r="F351" i="8"/>
  <c r="G352" i="7"/>
  <c r="E351" i="8"/>
  <c r="F352" i="7"/>
  <c r="Y351" i="7"/>
  <c r="X351" i="7"/>
  <c r="W351" i="7"/>
  <c r="V351" i="7"/>
  <c r="U351" i="7"/>
  <c r="T351" i="7"/>
  <c r="S351" i="7"/>
  <c r="R351" i="7"/>
  <c r="Q351" i="7"/>
  <c r="P351" i="7"/>
  <c r="N350" i="8"/>
  <c r="O351" i="7"/>
  <c r="M350" i="8"/>
  <c r="N351" i="7"/>
  <c r="L350" i="8"/>
  <c r="M351" i="7"/>
  <c r="K350" i="8"/>
  <c r="L351" i="7"/>
  <c r="J350" i="8"/>
  <c r="K351" i="7"/>
  <c r="I350" i="8"/>
  <c r="J351" i="7"/>
  <c r="H350" i="8"/>
  <c r="I351" i="7"/>
  <c r="G350" i="8"/>
  <c r="H351" i="7"/>
  <c r="F350" i="8"/>
  <c r="G351" i="7"/>
  <c r="E350" i="8"/>
  <c r="F351" i="7"/>
  <c r="Y350" i="7"/>
  <c r="X350" i="7"/>
  <c r="W350" i="7"/>
  <c r="V350" i="7"/>
  <c r="U350" i="7"/>
  <c r="T350" i="7"/>
  <c r="S350" i="7"/>
  <c r="R350" i="7"/>
  <c r="Q350" i="7"/>
  <c r="P350" i="7"/>
  <c r="N349" i="8"/>
  <c r="O350" i="7"/>
  <c r="M349" i="8"/>
  <c r="N350" i="7"/>
  <c r="L349" i="8"/>
  <c r="M350" i="7"/>
  <c r="K349" i="8"/>
  <c r="L350" i="7"/>
  <c r="J349" i="8"/>
  <c r="K350" i="7"/>
  <c r="I349" i="8"/>
  <c r="J350" i="7"/>
  <c r="H349" i="8"/>
  <c r="I350" i="7"/>
  <c r="G349" i="8"/>
  <c r="H350" i="7"/>
  <c r="F349" i="8"/>
  <c r="G350" i="7"/>
  <c r="E349" i="8"/>
  <c r="F350" i="7"/>
  <c r="Y349" i="7"/>
  <c r="X349" i="7"/>
  <c r="W349" i="7"/>
  <c r="V349" i="7"/>
  <c r="U349" i="7"/>
  <c r="T349" i="7"/>
  <c r="S349" i="7"/>
  <c r="R349" i="7"/>
  <c r="Q349" i="7"/>
  <c r="P349" i="7"/>
  <c r="N348" i="8"/>
  <c r="O349" i="7"/>
  <c r="M348" i="8"/>
  <c r="N349" i="7"/>
  <c r="L348" i="8"/>
  <c r="M349" i="7"/>
  <c r="K348" i="8"/>
  <c r="L349" i="7"/>
  <c r="J348" i="8"/>
  <c r="K349" i="7"/>
  <c r="I348" i="8"/>
  <c r="J349" i="7"/>
  <c r="H348" i="8"/>
  <c r="I349" i="7"/>
  <c r="G348" i="8"/>
  <c r="H349" i="7"/>
  <c r="F348" i="8"/>
  <c r="G349" i="7"/>
  <c r="E348" i="8"/>
  <c r="F349" i="7"/>
  <c r="Y348" i="7"/>
  <c r="X348" i="7"/>
  <c r="W348" i="7"/>
  <c r="V348" i="7"/>
  <c r="U348" i="7"/>
  <c r="T348" i="7"/>
  <c r="S348" i="7"/>
  <c r="R348" i="7"/>
  <c r="Q348" i="7"/>
  <c r="P348" i="7"/>
  <c r="N347" i="8"/>
  <c r="O348" i="7"/>
  <c r="M347" i="8"/>
  <c r="N348" i="7"/>
  <c r="L347" i="8"/>
  <c r="M348" i="7"/>
  <c r="K347" i="8"/>
  <c r="L348" i="7"/>
  <c r="J347" i="8"/>
  <c r="K348" i="7"/>
  <c r="I347" i="8"/>
  <c r="J348" i="7"/>
  <c r="H347" i="8"/>
  <c r="I348" i="7"/>
  <c r="G347" i="8"/>
  <c r="H348" i="7"/>
  <c r="F347" i="8"/>
  <c r="G348" i="7"/>
  <c r="E347" i="8"/>
  <c r="F348" i="7"/>
  <c r="Y347" i="7"/>
  <c r="X347" i="7"/>
  <c r="W347" i="7"/>
  <c r="V347" i="7"/>
  <c r="U347" i="7"/>
  <c r="T347" i="7"/>
  <c r="S347" i="7"/>
  <c r="R347" i="7"/>
  <c r="Q347" i="7"/>
  <c r="P347" i="7"/>
  <c r="N346" i="8"/>
  <c r="O347" i="7"/>
  <c r="M346" i="8"/>
  <c r="N347" i="7"/>
  <c r="L346" i="8"/>
  <c r="M347" i="7"/>
  <c r="K346" i="8"/>
  <c r="L347" i="7"/>
  <c r="J346" i="8"/>
  <c r="K347" i="7"/>
  <c r="I346" i="8"/>
  <c r="J347" i="7"/>
  <c r="H346" i="8"/>
  <c r="I347" i="7"/>
  <c r="G346" i="8"/>
  <c r="H347" i="7"/>
  <c r="F346" i="8"/>
  <c r="G347" i="7"/>
  <c r="E346" i="8"/>
  <c r="F347" i="7"/>
  <c r="Y346" i="7"/>
  <c r="X346" i="7"/>
  <c r="W346" i="7"/>
  <c r="V346" i="7"/>
  <c r="U346" i="7"/>
  <c r="T346" i="7"/>
  <c r="S346" i="7"/>
  <c r="R346" i="7"/>
  <c r="Q346" i="7"/>
  <c r="P346" i="7"/>
  <c r="N345" i="8"/>
  <c r="O346" i="7"/>
  <c r="M345" i="8"/>
  <c r="N346" i="7"/>
  <c r="L345" i="8"/>
  <c r="M346" i="7"/>
  <c r="K345" i="8"/>
  <c r="L346" i="7"/>
  <c r="J345" i="8"/>
  <c r="K346" i="7"/>
  <c r="I345" i="8"/>
  <c r="J346" i="7"/>
  <c r="H345" i="8"/>
  <c r="I346" i="7"/>
  <c r="G345" i="8"/>
  <c r="H346" i="7"/>
  <c r="F345" i="8"/>
  <c r="G346" i="7"/>
  <c r="E345" i="8"/>
  <c r="F346" i="7"/>
  <c r="Y345" i="7"/>
  <c r="X345" i="7"/>
  <c r="W345" i="7"/>
  <c r="V345" i="7"/>
  <c r="U345" i="7"/>
  <c r="T345" i="7"/>
  <c r="S345" i="7"/>
  <c r="R345" i="7"/>
  <c r="Q345" i="7"/>
  <c r="P345" i="7"/>
  <c r="N344" i="8"/>
  <c r="O345" i="7"/>
  <c r="M344" i="8"/>
  <c r="N345" i="7"/>
  <c r="L344" i="8"/>
  <c r="M345" i="7"/>
  <c r="K344" i="8"/>
  <c r="L345" i="7"/>
  <c r="J344" i="8"/>
  <c r="K345" i="7"/>
  <c r="I344" i="8"/>
  <c r="J345" i="7"/>
  <c r="H344" i="8"/>
  <c r="I345" i="7"/>
  <c r="G344" i="8"/>
  <c r="H345" i="7"/>
  <c r="F344" i="8"/>
  <c r="G345" i="7"/>
  <c r="E344" i="8"/>
  <c r="F345" i="7"/>
  <c r="Y344" i="7"/>
  <c r="X344" i="7"/>
  <c r="W344" i="7"/>
  <c r="V344" i="7"/>
  <c r="U344" i="7"/>
  <c r="T344" i="7"/>
  <c r="S344" i="7"/>
  <c r="R344" i="7"/>
  <c r="Q344" i="7"/>
  <c r="P344" i="7"/>
  <c r="N343" i="8"/>
  <c r="O344" i="7"/>
  <c r="M343" i="8"/>
  <c r="N344" i="7"/>
  <c r="L343" i="8"/>
  <c r="M344" i="7"/>
  <c r="K343" i="8"/>
  <c r="L344" i="7"/>
  <c r="J343" i="8"/>
  <c r="K344" i="7"/>
  <c r="I343" i="8"/>
  <c r="J344" i="7"/>
  <c r="H343" i="8"/>
  <c r="I344" i="7"/>
  <c r="G343" i="8"/>
  <c r="H344" i="7"/>
  <c r="F343" i="8"/>
  <c r="G344" i="7"/>
  <c r="E343" i="8"/>
  <c r="F344" i="7"/>
  <c r="Y343" i="7"/>
  <c r="X343" i="7"/>
  <c r="W343" i="7"/>
  <c r="V343" i="7"/>
  <c r="U343" i="7"/>
  <c r="T343" i="7"/>
  <c r="S343" i="7"/>
  <c r="R343" i="7"/>
  <c r="Q343" i="7"/>
  <c r="P343" i="7"/>
  <c r="N342" i="8"/>
  <c r="O343" i="7"/>
  <c r="M342" i="8"/>
  <c r="N343" i="7"/>
  <c r="L342" i="8"/>
  <c r="M343" i="7"/>
  <c r="K342" i="8"/>
  <c r="L343" i="7"/>
  <c r="J342" i="8"/>
  <c r="K343" i="7"/>
  <c r="I342" i="8"/>
  <c r="J343" i="7"/>
  <c r="H342" i="8"/>
  <c r="I343" i="7"/>
  <c r="G342" i="8"/>
  <c r="H343" i="7"/>
  <c r="F342" i="8"/>
  <c r="G343" i="7"/>
  <c r="E342" i="8"/>
  <c r="F343" i="7"/>
  <c r="Y342" i="7"/>
  <c r="X342" i="7"/>
  <c r="W342" i="7"/>
  <c r="V342" i="7"/>
  <c r="U342" i="7"/>
  <c r="T342" i="7"/>
  <c r="S342" i="7"/>
  <c r="R342" i="7"/>
  <c r="Q342" i="7"/>
  <c r="P342" i="7"/>
  <c r="N341" i="8"/>
  <c r="O342" i="7"/>
  <c r="M341" i="8"/>
  <c r="N342" i="7"/>
  <c r="L341" i="8"/>
  <c r="M342" i="7"/>
  <c r="K341" i="8"/>
  <c r="L342" i="7"/>
  <c r="J341" i="8"/>
  <c r="K342" i="7"/>
  <c r="I341" i="8"/>
  <c r="J342" i="7"/>
  <c r="H341" i="8"/>
  <c r="I342" i="7"/>
  <c r="G341" i="8"/>
  <c r="H342" i="7"/>
  <c r="F341" i="8"/>
  <c r="G342" i="7"/>
  <c r="E341" i="8"/>
  <c r="F342" i="7"/>
  <c r="Y341" i="7"/>
  <c r="X341" i="7"/>
  <c r="W341" i="7"/>
  <c r="V341" i="7"/>
  <c r="U341" i="7"/>
  <c r="T341" i="7"/>
  <c r="S341" i="7"/>
  <c r="R341" i="7"/>
  <c r="Q341" i="7"/>
  <c r="P341" i="7"/>
  <c r="N340" i="8"/>
  <c r="O341" i="7"/>
  <c r="M340" i="8"/>
  <c r="N341" i="7"/>
  <c r="L340" i="8"/>
  <c r="M341" i="7"/>
  <c r="K340" i="8"/>
  <c r="L341" i="7"/>
  <c r="J340" i="8"/>
  <c r="K341" i="7"/>
  <c r="I340" i="8"/>
  <c r="J341" i="7"/>
  <c r="H340" i="8"/>
  <c r="I341" i="7"/>
  <c r="G340" i="8"/>
  <c r="H341" i="7"/>
  <c r="F340" i="8"/>
  <c r="G341" i="7"/>
  <c r="E340" i="8"/>
  <c r="F341" i="7"/>
  <c r="Y340" i="7"/>
  <c r="X340" i="7"/>
  <c r="W340" i="7"/>
  <c r="V340" i="7"/>
  <c r="U340" i="7"/>
  <c r="T340" i="7"/>
  <c r="S340" i="7"/>
  <c r="R340" i="7"/>
  <c r="Q340" i="7"/>
  <c r="P340" i="7"/>
  <c r="N339" i="8"/>
  <c r="O340" i="7"/>
  <c r="M339" i="8"/>
  <c r="N340" i="7"/>
  <c r="L339" i="8"/>
  <c r="M340" i="7"/>
  <c r="K339" i="8"/>
  <c r="L340" i="7"/>
  <c r="J339" i="8"/>
  <c r="K340" i="7"/>
  <c r="I339" i="8"/>
  <c r="J340" i="7"/>
  <c r="H339" i="8"/>
  <c r="I340" i="7"/>
  <c r="G339" i="8"/>
  <c r="H340" i="7"/>
  <c r="F339" i="8"/>
  <c r="G340" i="7"/>
  <c r="E339" i="8"/>
  <c r="F340" i="7"/>
  <c r="Y339" i="7"/>
  <c r="X339" i="7"/>
  <c r="W339" i="7"/>
  <c r="V339" i="7"/>
  <c r="U339" i="7"/>
  <c r="T339" i="7"/>
  <c r="S339" i="7"/>
  <c r="R339" i="7"/>
  <c r="Q339" i="7"/>
  <c r="P339" i="7"/>
  <c r="N338" i="8"/>
  <c r="O339" i="7"/>
  <c r="M338" i="8"/>
  <c r="N339" i="7"/>
  <c r="L338" i="8"/>
  <c r="M339" i="7"/>
  <c r="K338" i="8"/>
  <c r="L339" i="7"/>
  <c r="J338" i="8"/>
  <c r="K339" i="7"/>
  <c r="I338" i="8"/>
  <c r="J339" i="7"/>
  <c r="H338" i="8"/>
  <c r="I339" i="7"/>
  <c r="G338" i="8"/>
  <c r="H339" i="7"/>
  <c r="F338" i="8"/>
  <c r="G339" i="7"/>
  <c r="E338" i="8"/>
  <c r="F339" i="7"/>
  <c r="Y338" i="7"/>
  <c r="X338" i="7"/>
  <c r="W338" i="7"/>
  <c r="V338" i="7"/>
  <c r="U338" i="7"/>
  <c r="T338" i="7"/>
  <c r="S338" i="7"/>
  <c r="R338" i="7"/>
  <c r="Q338" i="7"/>
  <c r="P338" i="7"/>
  <c r="N337" i="8"/>
  <c r="O338" i="7"/>
  <c r="M337" i="8"/>
  <c r="N338" i="7"/>
  <c r="L337" i="8"/>
  <c r="M338" i="7"/>
  <c r="K337" i="8"/>
  <c r="L338" i="7"/>
  <c r="J337" i="8"/>
  <c r="K338" i="7"/>
  <c r="I337" i="8"/>
  <c r="J338" i="7"/>
  <c r="H337" i="8"/>
  <c r="I338" i="7"/>
  <c r="G337" i="8"/>
  <c r="H338" i="7"/>
  <c r="F337" i="8"/>
  <c r="G338" i="7"/>
  <c r="E337" i="8"/>
  <c r="F338" i="7"/>
  <c r="Y337" i="7"/>
  <c r="X337" i="7"/>
  <c r="W337" i="7"/>
  <c r="V337" i="7"/>
  <c r="U337" i="7"/>
  <c r="T337" i="7"/>
  <c r="S337" i="7"/>
  <c r="R337" i="7"/>
  <c r="Q337" i="7"/>
  <c r="P337" i="7"/>
  <c r="N336" i="8"/>
  <c r="O337" i="7"/>
  <c r="M336" i="8"/>
  <c r="N337" i="7"/>
  <c r="L336" i="8"/>
  <c r="M337" i="7"/>
  <c r="K336" i="8"/>
  <c r="L337" i="7"/>
  <c r="J336" i="8"/>
  <c r="K337" i="7"/>
  <c r="I336" i="8"/>
  <c r="J337" i="7"/>
  <c r="H336" i="8"/>
  <c r="I337" i="7"/>
  <c r="G336" i="8"/>
  <c r="H337" i="7"/>
  <c r="F336" i="8"/>
  <c r="G337" i="7"/>
  <c r="E336" i="8"/>
  <c r="F337" i="7"/>
  <c r="Y336" i="7"/>
  <c r="X336" i="7"/>
  <c r="W336" i="7"/>
  <c r="V336" i="7"/>
  <c r="U336" i="7"/>
  <c r="T336" i="7"/>
  <c r="S336" i="7"/>
  <c r="R336" i="7"/>
  <c r="Q336" i="7"/>
  <c r="P336" i="7"/>
  <c r="N335" i="8"/>
  <c r="O336" i="7"/>
  <c r="M335" i="8"/>
  <c r="N336" i="7"/>
  <c r="L335" i="8"/>
  <c r="M336" i="7"/>
  <c r="K335" i="8"/>
  <c r="L336" i="7"/>
  <c r="J335" i="8"/>
  <c r="K336" i="7"/>
  <c r="I335" i="8"/>
  <c r="J336" i="7"/>
  <c r="H335" i="8"/>
  <c r="I336" i="7"/>
  <c r="G335" i="8"/>
  <c r="H336" i="7"/>
  <c r="F335" i="8"/>
  <c r="G336" i="7"/>
  <c r="E335" i="8"/>
  <c r="F336" i="7"/>
  <c r="Y335" i="7"/>
  <c r="X335" i="7"/>
  <c r="W335" i="7"/>
  <c r="V335" i="7"/>
  <c r="U335" i="7"/>
  <c r="T335" i="7"/>
  <c r="S335" i="7"/>
  <c r="R335" i="7"/>
  <c r="Q335" i="7"/>
  <c r="P335" i="7"/>
  <c r="N334" i="8"/>
  <c r="O335" i="7"/>
  <c r="M334" i="8"/>
  <c r="N335" i="7"/>
  <c r="L334" i="8"/>
  <c r="M335" i="7"/>
  <c r="K334" i="8"/>
  <c r="L335" i="7"/>
  <c r="J334" i="8"/>
  <c r="K335" i="7"/>
  <c r="I334" i="8"/>
  <c r="J335" i="7"/>
  <c r="H334" i="8"/>
  <c r="I335" i="7"/>
  <c r="G334" i="8"/>
  <c r="H335" i="7"/>
  <c r="F334" i="8"/>
  <c r="G335" i="7"/>
  <c r="E334" i="8"/>
  <c r="F335" i="7"/>
  <c r="Y334" i="7"/>
  <c r="X334" i="7"/>
  <c r="W334" i="7"/>
  <c r="V334" i="7"/>
  <c r="U334" i="7"/>
  <c r="T334" i="7"/>
  <c r="S334" i="7"/>
  <c r="R334" i="7"/>
  <c r="Q334" i="7"/>
  <c r="P334" i="7"/>
  <c r="N333" i="8"/>
  <c r="O334" i="7"/>
  <c r="M333" i="8"/>
  <c r="N334" i="7"/>
  <c r="L333" i="8"/>
  <c r="M334" i="7"/>
  <c r="K333" i="8"/>
  <c r="L334" i="7"/>
  <c r="J333" i="8"/>
  <c r="K334" i="7"/>
  <c r="I333" i="8"/>
  <c r="J334" i="7"/>
  <c r="H333" i="8"/>
  <c r="I334" i="7"/>
  <c r="G333" i="8"/>
  <c r="H334" i="7"/>
  <c r="F333" i="8"/>
  <c r="G334" i="7"/>
  <c r="E333" i="8"/>
  <c r="F334" i="7"/>
  <c r="Y333" i="7"/>
  <c r="X333" i="7"/>
  <c r="W333" i="7"/>
  <c r="V333" i="7"/>
  <c r="U333" i="7"/>
  <c r="T333" i="7"/>
  <c r="S333" i="7"/>
  <c r="R333" i="7"/>
  <c r="Q333" i="7"/>
  <c r="P333" i="7"/>
  <c r="N332" i="8"/>
  <c r="O333" i="7"/>
  <c r="M332" i="8"/>
  <c r="N333" i="7"/>
  <c r="L332" i="8"/>
  <c r="M333" i="7"/>
  <c r="K332" i="8"/>
  <c r="L333" i="7"/>
  <c r="J332" i="8"/>
  <c r="K333" i="7"/>
  <c r="I332" i="8"/>
  <c r="J333" i="7"/>
  <c r="H332" i="8"/>
  <c r="I333" i="7"/>
  <c r="G332" i="8"/>
  <c r="H333" i="7"/>
  <c r="F332" i="8"/>
  <c r="G333" i="7"/>
  <c r="E332" i="8"/>
  <c r="F333" i="7"/>
  <c r="Y332" i="7"/>
  <c r="X332" i="7"/>
  <c r="W332" i="7"/>
  <c r="V332" i="7"/>
  <c r="U332" i="7"/>
  <c r="T332" i="7"/>
  <c r="S332" i="7"/>
  <c r="R332" i="7"/>
  <c r="Q332" i="7"/>
  <c r="P332" i="7"/>
  <c r="N331" i="8"/>
  <c r="O332" i="7"/>
  <c r="M331" i="8"/>
  <c r="N332" i="7"/>
  <c r="L331" i="8"/>
  <c r="M332" i="7"/>
  <c r="K331" i="8"/>
  <c r="L332" i="7"/>
  <c r="J331" i="8"/>
  <c r="K332" i="7"/>
  <c r="I331" i="8"/>
  <c r="J332" i="7"/>
  <c r="H331" i="8"/>
  <c r="I332" i="7"/>
  <c r="G331" i="8"/>
  <c r="H332" i="7"/>
  <c r="F331" i="8"/>
  <c r="G332" i="7"/>
  <c r="E331" i="8"/>
  <c r="F332" i="7"/>
  <c r="Y331" i="7"/>
  <c r="X331" i="7"/>
  <c r="W331" i="7"/>
  <c r="V331" i="7"/>
  <c r="U331" i="7"/>
  <c r="T331" i="7"/>
  <c r="S331" i="7"/>
  <c r="R331" i="7"/>
  <c r="Q331" i="7"/>
  <c r="P331" i="7"/>
  <c r="N330" i="8"/>
  <c r="O331" i="7"/>
  <c r="M330" i="8"/>
  <c r="N331" i="7"/>
  <c r="L330" i="8"/>
  <c r="M331" i="7"/>
  <c r="K330" i="8"/>
  <c r="L331" i="7"/>
  <c r="J330" i="8"/>
  <c r="K331" i="7"/>
  <c r="I330" i="8"/>
  <c r="J331" i="7"/>
  <c r="H330" i="8"/>
  <c r="I331" i="7"/>
  <c r="G330" i="8"/>
  <c r="H331" i="7"/>
  <c r="F330" i="8"/>
  <c r="G331" i="7"/>
  <c r="E330" i="8"/>
  <c r="F331" i="7"/>
  <c r="Y330" i="7"/>
  <c r="X330" i="7"/>
  <c r="W330" i="7"/>
  <c r="V330" i="7"/>
  <c r="U330" i="7"/>
  <c r="T330" i="7"/>
  <c r="S330" i="7"/>
  <c r="R330" i="7"/>
  <c r="Q330" i="7"/>
  <c r="P330" i="7"/>
  <c r="N329" i="8"/>
  <c r="O330" i="7"/>
  <c r="M329" i="8"/>
  <c r="N330" i="7"/>
  <c r="L329" i="8"/>
  <c r="M330" i="7"/>
  <c r="K329" i="8"/>
  <c r="L330" i="7"/>
  <c r="J329" i="8"/>
  <c r="K330" i="7"/>
  <c r="I329" i="8"/>
  <c r="J330" i="7"/>
  <c r="H329" i="8"/>
  <c r="I330" i="7"/>
  <c r="G329" i="8"/>
  <c r="H330" i="7"/>
  <c r="F329" i="8"/>
  <c r="G330" i="7"/>
  <c r="E329" i="8"/>
  <c r="F330" i="7"/>
  <c r="Y329" i="7"/>
  <c r="X329" i="7"/>
  <c r="W329" i="7"/>
  <c r="V329" i="7"/>
  <c r="U329" i="7"/>
  <c r="T329" i="7"/>
  <c r="S329" i="7"/>
  <c r="R329" i="7"/>
  <c r="Q329" i="7"/>
  <c r="P329" i="7"/>
  <c r="N328" i="8"/>
  <c r="O329" i="7"/>
  <c r="M328" i="8"/>
  <c r="N329" i="7"/>
  <c r="L328" i="8"/>
  <c r="M329" i="7"/>
  <c r="K328" i="8"/>
  <c r="L329" i="7"/>
  <c r="J328" i="8"/>
  <c r="K329" i="7"/>
  <c r="I328" i="8"/>
  <c r="J329" i="7"/>
  <c r="H328" i="8"/>
  <c r="I329" i="7"/>
  <c r="G328" i="8"/>
  <c r="H329" i="7"/>
  <c r="F328" i="8"/>
  <c r="G329" i="7"/>
  <c r="E328" i="8"/>
  <c r="F329" i="7"/>
  <c r="Y328" i="7"/>
  <c r="X328" i="7"/>
  <c r="W328" i="7"/>
  <c r="V328" i="7"/>
  <c r="U328" i="7"/>
  <c r="T328" i="7"/>
  <c r="S328" i="7"/>
  <c r="R328" i="7"/>
  <c r="Q328" i="7"/>
  <c r="P328" i="7"/>
  <c r="N327" i="8"/>
  <c r="O328" i="7"/>
  <c r="M327" i="8"/>
  <c r="N328" i="7"/>
  <c r="L327" i="8"/>
  <c r="M328" i="7"/>
  <c r="K327" i="8"/>
  <c r="L328" i="7"/>
  <c r="J327" i="8"/>
  <c r="K328" i="7"/>
  <c r="I327" i="8"/>
  <c r="J328" i="7"/>
  <c r="H327" i="8"/>
  <c r="I328" i="7"/>
  <c r="G327" i="8"/>
  <c r="H328" i="7"/>
  <c r="F327" i="8"/>
  <c r="G328" i="7"/>
  <c r="E327" i="8"/>
  <c r="F328" i="7"/>
  <c r="Y327" i="7"/>
  <c r="X327" i="7"/>
  <c r="W327" i="7"/>
  <c r="V327" i="7"/>
  <c r="U327" i="7"/>
  <c r="T327" i="7"/>
  <c r="S327" i="7"/>
  <c r="R327" i="7"/>
  <c r="Q327" i="7"/>
  <c r="P327" i="7"/>
  <c r="N326" i="8"/>
  <c r="O327" i="7"/>
  <c r="M326" i="8"/>
  <c r="N327" i="7"/>
  <c r="L326" i="8"/>
  <c r="M327" i="7"/>
  <c r="K326" i="8"/>
  <c r="L327" i="7"/>
  <c r="J326" i="8"/>
  <c r="K327" i="7"/>
  <c r="I326" i="8"/>
  <c r="J327" i="7"/>
  <c r="H326" i="8"/>
  <c r="I327" i="7"/>
  <c r="G326" i="8"/>
  <c r="H327" i="7"/>
  <c r="F326" i="8"/>
  <c r="G327" i="7"/>
  <c r="E326" i="8"/>
  <c r="F327" i="7"/>
  <c r="Y326" i="7"/>
  <c r="X326" i="7"/>
  <c r="W326" i="7"/>
  <c r="V326" i="7"/>
  <c r="U326" i="7"/>
  <c r="T326" i="7"/>
  <c r="S326" i="7"/>
  <c r="R326" i="7"/>
  <c r="Q326" i="7"/>
  <c r="P326" i="7"/>
  <c r="N325" i="8"/>
  <c r="O326" i="7"/>
  <c r="M325" i="8"/>
  <c r="N326" i="7"/>
  <c r="L325" i="8"/>
  <c r="M326" i="7"/>
  <c r="K325" i="8"/>
  <c r="L326" i="7"/>
  <c r="J325" i="8"/>
  <c r="K326" i="7"/>
  <c r="I325" i="8"/>
  <c r="J326" i="7"/>
  <c r="H325" i="8"/>
  <c r="I326" i="7"/>
  <c r="G325" i="8"/>
  <c r="H326" i="7"/>
  <c r="F325" i="8"/>
  <c r="G326" i="7"/>
  <c r="E325" i="8"/>
  <c r="F326" i="7"/>
  <c r="Y325" i="7"/>
  <c r="X325" i="7"/>
  <c r="W325" i="7"/>
  <c r="V325" i="7"/>
  <c r="U325" i="7"/>
  <c r="T325" i="7"/>
  <c r="S325" i="7"/>
  <c r="R325" i="7"/>
  <c r="Q325" i="7"/>
  <c r="P325" i="7"/>
  <c r="N324" i="8"/>
  <c r="O325" i="7"/>
  <c r="M324" i="8"/>
  <c r="N325" i="7"/>
  <c r="L324" i="8"/>
  <c r="M325" i="7"/>
  <c r="K324" i="8"/>
  <c r="L325" i="7"/>
  <c r="J324" i="8"/>
  <c r="K325" i="7"/>
  <c r="I324" i="8"/>
  <c r="J325" i="7"/>
  <c r="H324" i="8"/>
  <c r="I325" i="7"/>
  <c r="G324" i="8"/>
  <c r="H325" i="7"/>
  <c r="F324" i="8"/>
  <c r="G325" i="7"/>
  <c r="E324" i="8"/>
  <c r="F325" i="7"/>
  <c r="Y324" i="7"/>
  <c r="X324" i="7"/>
  <c r="W324" i="7"/>
  <c r="V324" i="7"/>
  <c r="U324" i="7"/>
  <c r="T324" i="7"/>
  <c r="S324" i="7"/>
  <c r="R324" i="7"/>
  <c r="Q324" i="7"/>
  <c r="P324" i="7"/>
  <c r="N323" i="8"/>
  <c r="O324" i="7"/>
  <c r="M323" i="8"/>
  <c r="N324" i="7"/>
  <c r="L323" i="8"/>
  <c r="M324" i="7"/>
  <c r="K323" i="8"/>
  <c r="L324" i="7"/>
  <c r="J323" i="8"/>
  <c r="K324" i="7"/>
  <c r="I323" i="8"/>
  <c r="J324" i="7"/>
  <c r="H323" i="8"/>
  <c r="I324" i="7"/>
  <c r="G323" i="8"/>
  <c r="H324" i="7"/>
  <c r="F323" i="8"/>
  <c r="G324" i="7"/>
  <c r="E323" i="8"/>
  <c r="F324" i="7"/>
  <c r="Y323" i="7"/>
  <c r="X323" i="7"/>
  <c r="W323" i="7"/>
  <c r="V323" i="7"/>
  <c r="U323" i="7"/>
  <c r="T323" i="7"/>
  <c r="S323" i="7"/>
  <c r="R323" i="7"/>
  <c r="Q323" i="7"/>
  <c r="P323" i="7"/>
  <c r="N322" i="8"/>
  <c r="O323" i="7"/>
  <c r="M322" i="8"/>
  <c r="N323" i="7"/>
  <c r="L322" i="8"/>
  <c r="M323" i="7"/>
  <c r="K322" i="8"/>
  <c r="L323" i="7"/>
  <c r="J322" i="8"/>
  <c r="K323" i="7"/>
  <c r="I322" i="8"/>
  <c r="J323" i="7"/>
  <c r="H322" i="8"/>
  <c r="I323" i="7"/>
  <c r="G322" i="8"/>
  <c r="H323" i="7"/>
  <c r="F322" i="8"/>
  <c r="G323" i="7"/>
  <c r="E322" i="8"/>
  <c r="F323" i="7"/>
  <c r="Y322" i="7"/>
  <c r="X322" i="7"/>
  <c r="W322" i="7"/>
  <c r="V322" i="7"/>
  <c r="U322" i="7"/>
  <c r="T322" i="7"/>
  <c r="S322" i="7"/>
  <c r="R322" i="7"/>
  <c r="Q322" i="7"/>
  <c r="P322" i="7"/>
  <c r="N321" i="8"/>
  <c r="O322" i="7"/>
  <c r="M321" i="8"/>
  <c r="N322" i="7"/>
  <c r="L321" i="8"/>
  <c r="M322" i="7"/>
  <c r="K321" i="8"/>
  <c r="L322" i="7"/>
  <c r="J321" i="8"/>
  <c r="K322" i="7"/>
  <c r="I321" i="8"/>
  <c r="J322" i="7"/>
  <c r="H321" i="8"/>
  <c r="I322" i="7"/>
  <c r="G321" i="8"/>
  <c r="H322" i="7"/>
  <c r="F321" i="8"/>
  <c r="G322" i="7"/>
  <c r="E321" i="8"/>
  <c r="F322" i="7"/>
  <c r="Y321" i="7"/>
  <c r="X321" i="7"/>
  <c r="W321" i="7"/>
  <c r="V321" i="7"/>
  <c r="U321" i="7"/>
  <c r="T321" i="7"/>
  <c r="S321" i="7"/>
  <c r="R321" i="7"/>
  <c r="Q321" i="7"/>
  <c r="P321" i="7"/>
  <c r="N320" i="8"/>
  <c r="O321" i="7"/>
  <c r="M320" i="8"/>
  <c r="N321" i="7"/>
  <c r="L320" i="8"/>
  <c r="M321" i="7"/>
  <c r="K320" i="8"/>
  <c r="L321" i="7"/>
  <c r="J320" i="8"/>
  <c r="K321" i="7"/>
  <c r="I320" i="8"/>
  <c r="J321" i="7"/>
  <c r="H320" i="8"/>
  <c r="I321" i="7"/>
  <c r="G320" i="8"/>
  <c r="H321" i="7"/>
  <c r="F320" i="8"/>
  <c r="G321" i="7"/>
  <c r="E320" i="8"/>
  <c r="F321" i="7"/>
  <c r="Y320" i="7"/>
  <c r="X320" i="7"/>
  <c r="W320" i="7"/>
  <c r="V320" i="7"/>
  <c r="U320" i="7"/>
  <c r="T320" i="7"/>
  <c r="S320" i="7"/>
  <c r="R320" i="7"/>
  <c r="Q320" i="7"/>
  <c r="P320" i="7"/>
  <c r="N319" i="8"/>
  <c r="O320" i="7"/>
  <c r="M319" i="8"/>
  <c r="N320" i="7"/>
  <c r="L319" i="8"/>
  <c r="M320" i="7"/>
  <c r="K319" i="8"/>
  <c r="L320" i="7"/>
  <c r="J319" i="8"/>
  <c r="K320" i="7"/>
  <c r="I319" i="8"/>
  <c r="J320" i="7"/>
  <c r="H319" i="8"/>
  <c r="I320" i="7"/>
  <c r="G319" i="8"/>
  <c r="H320" i="7"/>
  <c r="F319" i="8"/>
  <c r="G320" i="7"/>
  <c r="E319" i="8"/>
  <c r="F320" i="7"/>
  <c r="Y319" i="7"/>
  <c r="X319" i="7"/>
  <c r="W319" i="7"/>
  <c r="V319" i="7"/>
  <c r="U319" i="7"/>
  <c r="T319" i="7"/>
  <c r="S319" i="7"/>
  <c r="R319" i="7"/>
  <c r="Q319" i="7"/>
  <c r="P319" i="7"/>
  <c r="N318" i="8"/>
  <c r="O319" i="7"/>
  <c r="M318" i="8"/>
  <c r="N319" i="7"/>
  <c r="L318" i="8"/>
  <c r="M319" i="7"/>
  <c r="K318" i="8"/>
  <c r="L319" i="7"/>
  <c r="J318" i="8"/>
  <c r="K319" i="7"/>
  <c r="I318" i="8"/>
  <c r="J319" i="7"/>
  <c r="H318" i="8"/>
  <c r="I319" i="7"/>
  <c r="G318" i="8"/>
  <c r="H319" i="7"/>
  <c r="F318" i="8"/>
  <c r="G319" i="7"/>
  <c r="E318" i="8"/>
  <c r="F319" i="7"/>
  <c r="Y318" i="7"/>
  <c r="X318" i="7"/>
  <c r="W318" i="7"/>
  <c r="V318" i="7"/>
  <c r="U318" i="7"/>
  <c r="T318" i="7"/>
  <c r="S318" i="7"/>
  <c r="R318" i="7"/>
  <c r="Q318" i="7"/>
  <c r="P318" i="7"/>
  <c r="N317" i="8"/>
  <c r="O318" i="7"/>
  <c r="M317" i="8"/>
  <c r="N318" i="7"/>
  <c r="L317" i="8"/>
  <c r="M318" i="7"/>
  <c r="K317" i="8"/>
  <c r="L318" i="7"/>
  <c r="J317" i="8"/>
  <c r="K318" i="7"/>
  <c r="I317" i="8"/>
  <c r="J318" i="7"/>
  <c r="H317" i="8"/>
  <c r="I318" i="7"/>
  <c r="G317" i="8"/>
  <c r="H318" i="7"/>
  <c r="F317" i="8"/>
  <c r="G318" i="7"/>
  <c r="E317" i="8"/>
  <c r="F318" i="7"/>
  <c r="Y317" i="7"/>
  <c r="X317" i="7"/>
  <c r="W317" i="7"/>
  <c r="V317" i="7"/>
  <c r="U317" i="7"/>
  <c r="T317" i="7"/>
  <c r="S317" i="7"/>
  <c r="R317" i="7"/>
  <c r="Q317" i="7"/>
  <c r="P317" i="7"/>
  <c r="N316" i="8"/>
  <c r="O317" i="7"/>
  <c r="M316" i="8"/>
  <c r="N317" i="7"/>
  <c r="L316" i="8"/>
  <c r="M317" i="7"/>
  <c r="K316" i="8"/>
  <c r="L317" i="7"/>
  <c r="J316" i="8"/>
  <c r="K317" i="7"/>
  <c r="I316" i="8"/>
  <c r="J317" i="7"/>
  <c r="H316" i="8"/>
  <c r="I317" i="7"/>
  <c r="G316" i="8"/>
  <c r="H317" i="7"/>
  <c r="F316" i="8"/>
  <c r="G317" i="7"/>
  <c r="E316" i="8"/>
  <c r="F317" i="7"/>
  <c r="Y316" i="7"/>
  <c r="X316" i="7"/>
  <c r="W316" i="7"/>
  <c r="V316" i="7"/>
  <c r="U316" i="7"/>
  <c r="T316" i="7"/>
  <c r="S316" i="7"/>
  <c r="R316" i="7"/>
  <c r="Q316" i="7"/>
  <c r="P316" i="7"/>
  <c r="N315" i="8"/>
  <c r="O316" i="7"/>
  <c r="M315" i="8"/>
  <c r="N316" i="7"/>
  <c r="L315" i="8"/>
  <c r="M316" i="7"/>
  <c r="K315" i="8"/>
  <c r="L316" i="7"/>
  <c r="J315" i="8"/>
  <c r="K316" i="7"/>
  <c r="I315" i="8"/>
  <c r="J316" i="7"/>
  <c r="H315" i="8"/>
  <c r="I316" i="7"/>
  <c r="G315" i="8"/>
  <c r="H316" i="7"/>
  <c r="F315" i="8"/>
  <c r="G316" i="7"/>
  <c r="E315" i="8"/>
  <c r="F316" i="7"/>
  <c r="Y315" i="7"/>
  <c r="X315" i="7"/>
  <c r="W315" i="7"/>
  <c r="V315" i="7"/>
  <c r="U315" i="7"/>
  <c r="T315" i="7"/>
  <c r="S315" i="7"/>
  <c r="R315" i="7"/>
  <c r="Q315" i="7"/>
  <c r="P315" i="7"/>
  <c r="N314" i="8"/>
  <c r="O315" i="7"/>
  <c r="M314" i="8"/>
  <c r="N315" i="7"/>
  <c r="L314" i="8"/>
  <c r="M315" i="7"/>
  <c r="K314" i="8"/>
  <c r="L315" i="7"/>
  <c r="J314" i="8"/>
  <c r="K315" i="7"/>
  <c r="I314" i="8"/>
  <c r="J315" i="7"/>
  <c r="H314" i="8"/>
  <c r="I315" i="7"/>
  <c r="G314" i="8"/>
  <c r="H315" i="7"/>
  <c r="F314" i="8"/>
  <c r="G315" i="7"/>
  <c r="E314" i="8"/>
  <c r="F315" i="7"/>
  <c r="Y314" i="7"/>
  <c r="X314" i="7"/>
  <c r="W314" i="7"/>
  <c r="V314" i="7"/>
  <c r="U314" i="7"/>
  <c r="T314" i="7"/>
  <c r="S314" i="7"/>
  <c r="R314" i="7"/>
  <c r="Q314" i="7"/>
  <c r="P314" i="7"/>
  <c r="N313" i="8"/>
  <c r="O314" i="7"/>
  <c r="M313" i="8"/>
  <c r="N314" i="7"/>
  <c r="L313" i="8"/>
  <c r="M314" i="7"/>
  <c r="K313" i="8"/>
  <c r="L314" i="7"/>
  <c r="J313" i="8"/>
  <c r="K314" i="7"/>
  <c r="I313" i="8"/>
  <c r="J314" i="7"/>
  <c r="H313" i="8"/>
  <c r="I314" i="7"/>
  <c r="G313" i="8"/>
  <c r="H314" i="7"/>
  <c r="F313" i="8"/>
  <c r="G314" i="7"/>
  <c r="E313" i="8"/>
  <c r="F314" i="7"/>
  <c r="Y313" i="7"/>
  <c r="X313" i="7"/>
  <c r="W313" i="7"/>
  <c r="V313" i="7"/>
  <c r="U313" i="7"/>
  <c r="T313" i="7"/>
  <c r="S313" i="7"/>
  <c r="R313" i="7"/>
  <c r="Q313" i="7"/>
  <c r="P313" i="7"/>
  <c r="N312" i="8"/>
  <c r="O313" i="7"/>
  <c r="M312" i="8"/>
  <c r="N313" i="7"/>
  <c r="L312" i="8"/>
  <c r="M313" i="7"/>
  <c r="K312" i="8"/>
  <c r="L313" i="7"/>
  <c r="J312" i="8"/>
  <c r="K313" i="7"/>
  <c r="I312" i="8"/>
  <c r="J313" i="7"/>
  <c r="H312" i="8"/>
  <c r="I313" i="7"/>
  <c r="G312" i="8"/>
  <c r="H313" i="7"/>
  <c r="F312" i="8"/>
  <c r="G313" i="7"/>
  <c r="E312" i="8"/>
  <c r="F313" i="7"/>
  <c r="Y312" i="7"/>
  <c r="X312" i="7"/>
  <c r="W312" i="7"/>
  <c r="V312" i="7"/>
  <c r="U312" i="7"/>
  <c r="T312" i="7"/>
  <c r="S312" i="7"/>
  <c r="R312" i="7"/>
  <c r="Q312" i="7"/>
  <c r="P312" i="7"/>
  <c r="N311" i="8"/>
  <c r="O312" i="7"/>
  <c r="M311" i="8"/>
  <c r="N312" i="7"/>
  <c r="L311" i="8"/>
  <c r="M312" i="7"/>
  <c r="K311" i="8"/>
  <c r="L312" i="7"/>
  <c r="J311" i="8"/>
  <c r="K312" i="7"/>
  <c r="I311" i="8"/>
  <c r="J312" i="7"/>
  <c r="H311" i="8"/>
  <c r="I312" i="7"/>
  <c r="G311" i="8"/>
  <c r="H312" i="7"/>
  <c r="F311" i="8"/>
  <c r="G312" i="7"/>
  <c r="E311" i="8"/>
  <c r="F312" i="7"/>
  <c r="Y311" i="7"/>
  <c r="X311" i="7"/>
  <c r="W311" i="7"/>
  <c r="V311" i="7"/>
  <c r="U311" i="7"/>
  <c r="T311" i="7"/>
  <c r="S311" i="7"/>
  <c r="R311" i="7"/>
  <c r="Q311" i="7"/>
  <c r="P311" i="7"/>
  <c r="N310" i="8"/>
  <c r="O311" i="7"/>
  <c r="M310" i="8"/>
  <c r="N311" i="7"/>
  <c r="L310" i="8"/>
  <c r="M311" i="7"/>
  <c r="K310" i="8"/>
  <c r="L311" i="7"/>
  <c r="J310" i="8"/>
  <c r="K311" i="7"/>
  <c r="I310" i="8"/>
  <c r="J311" i="7"/>
  <c r="H310" i="8"/>
  <c r="I311" i="7"/>
  <c r="G310" i="8"/>
  <c r="H311" i="7"/>
  <c r="F310" i="8"/>
  <c r="G311" i="7"/>
  <c r="E310" i="8"/>
  <c r="F311" i="7"/>
  <c r="Y310" i="7"/>
  <c r="X310" i="7"/>
  <c r="W310" i="7"/>
  <c r="V310" i="7"/>
  <c r="U310" i="7"/>
  <c r="T310" i="7"/>
  <c r="S310" i="7"/>
  <c r="R310" i="7"/>
  <c r="Q310" i="7"/>
  <c r="P310" i="7"/>
  <c r="N309" i="8"/>
  <c r="O310" i="7"/>
  <c r="M309" i="8"/>
  <c r="N310" i="7"/>
  <c r="L309" i="8"/>
  <c r="M310" i="7"/>
  <c r="K309" i="8"/>
  <c r="L310" i="7"/>
  <c r="J309" i="8"/>
  <c r="K310" i="7"/>
  <c r="I309" i="8"/>
  <c r="J310" i="7"/>
  <c r="H309" i="8"/>
  <c r="I310" i="7"/>
  <c r="G309" i="8"/>
  <c r="H310" i="7"/>
  <c r="F309" i="8"/>
  <c r="G310" i="7"/>
  <c r="E309" i="8"/>
  <c r="F310" i="7"/>
  <c r="Y309" i="7"/>
  <c r="X309" i="7"/>
  <c r="W309" i="7"/>
  <c r="V309" i="7"/>
  <c r="U309" i="7"/>
  <c r="T309" i="7"/>
  <c r="S309" i="7"/>
  <c r="R309" i="7"/>
  <c r="Q309" i="7"/>
  <c r="P309" i="7"/>
  <c r="N308" i="8"/>
  <c r="O309" i="7"/>
  <c r="M308" i="8"/>
  <c r="N309" i="7"/>
  <c r="L308" i="8"/>
  <c r="M309" i="7"/>
  <c r="K308" i="8"/>
  <c r="L309" i="7"/>
  <c r="J308" i="8"/>
  <c r="K309" i="7"/>
  <c r="I308" i="8"/>
  <c r="J309" i="7"/>
  <c r="H308" i="8"/>
  <c r="I309" i="7"/>
  <c r="G308" i="8"/>
  <c r="H309" i="7"/>
  <c r="F308" i="8"/>
  <c r="G309" i="7"/>
  <c r="E308" i="8"/>
  <c r="F309" i="7"/>
  <c r="Y308" i="7"/>
  <c r="X308" i="7"/>
  <c r="W308" i="7"/>
  <c r="V308" i="7"/>
  <c r="U308" i="7"/>
  <c r="T308" i="7"/>
  <c r="S308" i="7"/>
  <c r="R308" i="7"/>
  <c r="Q308" i="7"/>
  <c r="P308" i="7"/>
  <c r="N307" i="8"/>
  <c r="O308" i="7"/>
  <c r="M307" i="8"/>
  <c r="N308" i="7"/>
  <c r="L307" i="8"/>
  <c r="M308" i="7"/>
  <c r="K307" i="8"/>
  <c r="L308" i="7"/>
  <c r="J307" i="8"/>
  <c r="K308" i="7"/>
  <c r="I307" i="8"/>
  <c r="J308" i="7"/>
  <c r="H307" i="8"/>
  <c r="I308" i="7"/>
  <c r="G307" i="8"/>
  <c r="H308" i="7"/>
  <c r="F307" i="8"/>
  <c r="G308" i="7"/>
  <c r="E307" i="8"/>
  <c r="F308" i="7"/>
  <c r="Y307" i="7"/>
  <c r="X307" i="7"/>
  <c r="W307" i="7"/>
  <c r="V307" i="7"/>
  <c r="U307" i="7"/>
  <c r="T307" i="7"/>
  <c r="S307" i="7"/>
  <c r="R307" i="7"/>
  <c r="Q307" i="7"/>
  <c r="P307" i="7"/>
  <c r="N306" i="8"/>
  <c r="O307" i="7"/>
  <c r="M306" i="8"/>
  <c r="N307" i="7"/>
  <c r="L306" i="8"/>
  <c r="M307" i="7"/>
  <c r="K306" i="8"/>
  <c r="L307" i="7"/>
  <c r="J306" i="8"/>
  <c r="K307" i="7"/>
  <c r="I306" i="8"/>
  <c r="J307" i="7"/>
  <c r="H306" i="8"/>
  <c r="I307" i="7"/>
  <c r="G306" i="8"/>
  <c r="H307" i="7"/>
  <c r="F306" i="8"/>
  <c r="G307" i="7"/>
  <c r="E306" i="8"/>
  <c r="F307" i="7"/>
  <c r="Y306" i="7"/>
  <c r="X306" i="7"/>
  <c r="W306" i="7"/>
  <c r="V306" i="7"/>
  <c r="U306" i="7"/>
  <c r="T306" i="7"/>
  <c r="S306" i="7"/>
  <c r="R306" i="7"/>
  <c r="Q306" i="7"/>
  <c r="P306" i="7"/>
  <c r="N305" i="8"/>
  <c r="O306" i="7"/>
  <c r="M305" i="8"/>
  <c r="N306" i="7"/>
  <c r="L305" i="8"/>
  <c r="M306" i="7"/>
  <c r="K305" i="8"/>
  <c r="L306" i="7"/>
  <c r="J305" i="8"/>
  <c r="K306" i="7"/>
  <c r="I305" i="8"/>
  <c r="J306" i="7"/>
  <c r="H305" i="8"/>
  <c r="I306" i="7"/>
  <c r="G305" i="8"/>
  <c r="H306" i="7"/>
  <c r="F305" i="8"/>
  <c r="G306" i="7"/>
  <c r="E305" i="8"/>
  <c r="F306" i="7"/>
  <c r="Y305" i="7"/>
  <c r="X305" i="7"/>
  <c r="W305" i="7"/>
  <c r="V305" i="7"/>
  <c r="U305" i="7"/>
  <c r="T305" i="7"/>
  <c r="S305" i="7"/>
  <c r="R305" i="7"/>
  <c r="Q305" i="7"/>
  <c r="P305" i="7"/>
  <c r="N304" i="8"/>
  <c r="O305" i="7"/>
  <c r="M304" i="8"/>
  <c r="N305" i="7"/>
  <c r="L304" i="8"/>
  <c r="M305" i="7"/>
  <c r="K304" i="8"/>
  <c r="L305" i="7"/>
  <c r="J304" i="8"/>
  <c r="K305" i="7"/>
  <c r="I304" i="8"/>
  <c r="J305" i="7"/>
  <c r="H304" i="8"/>
  <c r="I305" i="7"/>
  <c r="G304" i="8"/>
  <c r="H305" i="7"/>
  <c r="F304" i="8"/>
  <c r="G305" i="7"/>
  <c r="E304" i="8"/>
  <c r="F305" i="7"/>
  <c r="Y304" i="7"/>
  <c r="X304" i="7"/>
  <c r="W304" i="7"/>
  <c r="V304" i="7"/>
  <c r="U304" i="7"/>
  <c r="T304" i="7"/>
  <c r="S304" i="7"/>
  <c r="R304" i="7"/>
  <c r="Q304" i="7"/>
  <c r="P304" i="7"/>
  <c r="N303" i="8"/>
  <c r="O304" i="7"/>
  <c r="M303" i="8"/>
  <c r="N304" i="7"/>
  <c r="L303" i="8"/>
  <c r="M304" i="7"/>
  <c r="K303" i="8"/>
  <c r="L304" i="7"/>
  <c r="J303" i="8"/>
  <c r="K304" i="7"/>
  <c r="I303" i="8"/>
  <c r="J304" i="7"/>
  <c r="H303" i="8"/>
  <c r="I304" i="7"/>
  <c r="G303" i="8"/>
  <c r="H304" i="7"/>
  <c r="F303" i="8"/>
  <c r="G304" i="7"/>
  <c r="E303" i="8"/>
  <c r="F304" i="7"/>
  <c r="Y303" i="7"/>
  <c r="X303" i="7"/>
  <c r="W303" i="7"/>
  <c r="V303" i="7"/>
  <c r="U303" i="7"/>
  <c r="T303" i="7"/>
  <c r="S303" i="7"/>
  <c r="R303" i="7"/>
  <c r="Q303" i="7"/>
  <c r="P303" i="7"/>
  <c r="N302" i="8"/>
  <c r="O303" i="7"/>
  <c r="M302" i="8"/>
  <c r="N303" i="7"/>
  <c r="L302" i="8"/>
  <c r="M303" i="7"/>
  <c r="K302" i="8"/>
  <c r="L303" i="7"/>
  <c r="J302" i="8"/>
  <c r="K303" i="7"/>
  <c r="I302" i="8"/>
  <c r="J303" i="7"/>
  <c r="H302" i="8"/>
  <c r="I303" i="7"/>
  <c r="G302" i="8"/>
  <c r="H303" i="7"/>
  <c r="F302" i="8"/>
  <c r="G303" i="7"/>
  <c r="E302" i="8"/>
  <c r="F303" i="7"/>
  <c r="Y302" i="7"/>
  <c r="X302" i="7"/>
  <c r="W302" i="7"/>
  <c r="V302" i="7"/>
  <c r="U302" i="7"/>
  <c r="T302" i="7"/>
  <c r="S302" i="7"/>
  <c r="R302" i="7"/>
  <c r="Q302" i="7"/>
  <c r="P302" i="7"/>
  <c r="N301" i="8"/>
  <c r="O302" i="7"/>
  <c r="M301" i="8"/>
  <c r="N302" i="7"/>
  <c r="L301" i="8"/>
  <c r="M302" i="7"/>
  <c r="K301" i="8"/>
  <c r="L302" i="7"/>
  <c r="J301" i="8"/>
  <c r="K302" i="7"/>
  <c r="I301" i="8"/>
  <c r="J302" i="7"/>
  <c r="H301" i="8"/>
  <c r="I302" i="7"/>
  <c r="G301" i="8"/>
  <c r="H302" i="7"/>
  <c r="F301" i="8"/>
  <c r="G302" i="7"/>
  <c r="E301" i="8"/>
  <c r="F302" i="7"/>
  <c r="Y301" i="7"/>
  <c r="X301" i="7"/>
  <c r="W301" i="7"/>
  <c r="V301" i="7"/>
  <c r="U301" i="7"/>
  <c r="T301" i="7"/>
  <c r="S301" i="7"/>
  <c r="R301" i="7"/>
  <c r="Q301" i="7"/>
  <c r="P301" i="7"/>
  <c r="N300" i="8"/>
  <c r="O301" i="7"/>
  <c r="M300" i="8"/>
  <c r="N301" i="7"/>
  <c r="L300" i="8"/>
  <c r="M301" i="7"/>
  <c r="K300" i="8"/>
  <c r="L301" i="7"/>
  <c r="J300" i="8"/>
  <c r="K301" i="7"/>
  <c r="I300" i="8"/>
  <c r="J301" i="7"/>
  <c r="H300" i="8"/>
  <c r="I301" i="7"/>
  <c r="G300" i="8"/>
  <c r="H301" i="7"/>
  <c r="F300" i="8"/>
  <c r="G301" i="7"/>
  <c r="E300" i="8"/>
  <c r="F301" i="7"/>
  <c r="Y300" i="7"/>
  <c r="X300" i="7"/>
  <c r="W300" i="7"/>
  <c r="V300" i="7"/>
  <c r="U300" i="7"/>
  <c r="T300" i="7"/>
  <c r="S300" i="7"/>
  <c r="R300" i="7"/>
  <c r="Q300" i="7"/>
  <c r="P300" i="7"/>
  <c r="N299" i="8"/>
  <c r="O300" i="7"/>
  <c r="M299" i="8"/>
  <c r="N300" i="7"/>
  <c r="L299" i="8"/>
  <c r="M300" i="7"/>
  <c r="K299" i="8"/>
  <c r="L300" i="7"/>
  <c r="J299" i="8"/>
  <c r="K300" i="7"/>
  <c r="I299" i="8"/>
  <c r="J300" i="7"/>
  <c r="H299" i="8"/>
  <c r="I300" i="7"/>
  <c r="G299" i="8"/>
  <c r="H300" i="7"/>
  <c r="F299" i="8"/>
  <c r="G300" i="7"/>
  <c r="E299" i="8"/>
  <c r="F300" i="7"/>
  <c r="Y299" i="7"/>
  <c r="X299" i="7"/>
  <c r="W299" i="7"/>
  <c r="V299" i="7"/>
  <c r="U299" i="7"/>
  <c r="T299" i="7"/>
  <c r="S299" i="7"/>
  <c r="R299" i="7"/>
  <c r="Q299" i="7"/>
  <c r="P299" i="7"/>
  <c r="N298" i="8"/>
  <c r="O299" i="7"/>
  <c r="M298" i="8"/>
  <c r="N299" i="7"/>
  <c r="L298" i="8"/>
  <c r="M299" i="7"/>
  <c r="K298" i="8"/>
  <c r="L299" i="7"/>
  <c r="J298" i="8"/>
  <c r="K299" i="7"/>
  <c r="I298" i="8"/>
  <c r="J299" i="7"/>
  <c r="H298" i="8"/>
  <c r="I299" i="7"/>
  <c r="G298" i="8"/>
  <c r="H299" i="7"/>
  <c r="F298" i="8"/>
  <c r="G299" i="7"/>
  <c r="E298" i="8"/>
  <c r="F299" i="7"/>
  <c r="Y298" i="7"/>
  <c r="X298" i="7"/>
  <c r="W298" i="7"/>
  <c r="V298" i="7"/>
  <c r="U298" i="7"/>
  <c r="T298" i="7"/>
  <c r="S298" i="7"/>
  <c r="R298" i="7"/>
  <c r="Q298" i="7"/>
  <c r="P298" i="7"/>
  <c r="N297" i="8"/>
  <c r="O298" i="7"/>
  <c r="M297" i="8"/>
  <c r="N298" i="7"/>
  <c r="L297" i="8"/>
  <c r="M298" i="7"/>
  <c r="K297" i="8"/>
  <c r="L298" i="7"/>
  <c r="J297" i="8"/>
  <c r="K298" i="7"/>
  <c r="I297" i="8"/>
  <c r="J298" i="7"/>
  <c r="H297" i="8"/>
  <c r="I298" i="7"/>
  <c r="G297" i="8"/>
  <c r="H298" i="7"/>
  <c r="F297" i="8"/>
  <c r="G298" i="7"/>
  <c r="E297" i="8"/>
  <c r="F298" i="7"/>
  <c r="Y297" i="7"/>
  <c r="X297" i="7"/>
  <c r="W297" i="7"/>
  <c r="V297" i="7"/>
  <c r="U297" i="7"/>
  <c r="T297" i="7"/>
  <c r="S297" i="7"/>
  <c r="R297" i="7"/>
  <c r="Q297" i="7"/>
  <c r="P297" i="7"/>
  <c r="N296" i="8"/>
  <c r="O297" i="7"/>
  <c r="M296" i="8"/>
  <c r="N297" i="7"/>
  <c r="L296" i="8"/>
  <c r="M297" i="7"/>
  <c r="K296" i="8"/>
  <c r="L297" i="7"/>
  <c r="J296" i="8"/>
  <c r="K297" i="7"/>
  <c r="I296" i="8"/>
  <c r="J297" i="7"/>
  <c r="H296" i="8"/>
  <c r="I297" i="7"/>
  <c r="G296" i="8"/>
  <c r="H297" i="7"/>
  <c r="F296" i="8"/>
  <c r="G297" i="7"/>
  <c r="E296" i="8"/>
  <c r="F297" i="7"/>
  <c r="Y296" i="7"/>
  <c r="X296" i="7"/>
  <c r="W296" i="7"/>
  <c r="V296" i="7"/>
  <c r="U296" i="7"/>
  <c r="T296" i="7"/>
  <c r="S296" i="7"/>
  <c r="R296" i="7"/>
  <c r="Q296" i="7"/>
  <c r="P296" i="7"/>
  <c r="N295" i="8"/>
  <c r="O296" i="7"/>
  <c r="M295" i="8"/>
  <c r="N296" i="7"/>
  <c r="L295" i="8"/>
  <c r="M296" i="7"/>
  <c r="K295" i="8"/>
  <c r="L296" i="7"/>
  <c r="J295" i="8"/>
  <c r="K296" i="7"/>
  <c r="I295" i="8"/>
  <c r="J296" i="7"/>
  <c r="H295" i="8"/>
  <c r="I296" i="7"/>
  <c r="G295" i="8"/>
  <c r="H296" i="7"/>
  <c r="F295" i="8"/>
  <c r="G296" i="7"/>
  <c r="E295" i="8"/>
  <c r="F296" i="7"/>
  <c r="Y295" i="7"/>
  <c r="X295" i="7"/>
  <c r="W295" i="7"/>
  <c r="V295" i="7"/>
  <c r="U295" i="7"/>
  <c r="T295" i="7"/>
  <c r="S295" i="7"/>
  <c r="R295" i="7"/>
  <c r="Q295" i="7"/>
  <c r="P295" i="7"/>
  <c r="N294" i="8"/>
  <c r="O295" i="7"/>
  <c r="M294" i="8"/>
  <c r="N295" i="7"/>
  <c r="L294" i="8"/>
  <c r="M295" i="7"/>
  <c r="K294" i="8"/>
  <c r="L295" i="7"/>
  <c r="J294" i="8"/>
  <c r="K295" i="7"/>
  <c r="I294" i="8"/>
  <c r="J295" i="7"/>
  <c r="H294" i="8"/>
  <c r="I295" i="7"/>
  <c r="G294" i="8"/>
  <c r="H295" i="7"/>
  <c r="F294" i="8"/>
  <c r="G295" i="7"/>
  <c r="E294" i="8"/>
  <c r="F295" i="7"/>
  <c r="Y294" i="7"/>
  <c r="X294" i="7"/>
  <c r="W294" i="7"/>
  <c r="V294" i="7"/>
  <c r="U294" i="7"/>
  <c r="T294" i="7"/>
  <c r="S294" i="7"/>
  <c r="R294" i="7"/>
  <c r="Q294" i="7"/>
  <c r="P294" i="7"/>
  <c r="N293" i="8"/>
  <c r="O294" i="7"/>
  <c r="M293" i="8"/>
  <c r="N294" i="7"/>
  <c r="L293" i="8"/>
  <c r="M294" i="7"/>
  <c r="K293" i="8"/>
  <c r="L294" i="7"/>
  <c r="J293" i="8"/>
  <c r="K294" i="7"/>
  <c r="I293" i="8"/>
  <c r="J294" i="7"/>
  <c r="H293" i="8"/>
  <c r="I294" i="7"/>
  <c r="G293" i="8"/>
  <c r="H294" i="7"/>
  <c r="F293" i="8"/>
  <c r="G294" i="7"/>
  <c r="E293" i="8"/>
  <c r="F294" i="7"/>
  <c r="Y293" i="7"/>
  <c r="X293" i="7"/>
  <c r="W293" i="7"/>
  <c r="V293" i="7"/>
  <c r="U293" i="7"/>
  <c r="T293" i="7"/>
  <c r="S293" i="7"/>
  <c r="R293" i="7"/>
  <c r="Q293" i="7"/>
  <c r="P293" i="7"/>
  <c r="N292" i="8"/>
  <c r="O293" i="7"/>
  <c r="M292" i="8"/>
  <c r="N293" i="7"/>
  <c r="L292" i="8"/>
  <c r="M293" i="7"/>
  <c r="K292" i="8"/>
  <c r="L293" i="7"/>
  <c r="J292" i="8"/>
  <c r="K293" i="7"/>
  <c r="I292" i="8"/>
  <c r="J293" i="7"/>
  <c r="H292" i="8"/>
  <c r="I293" i="7"/>
  <c r="G292" i="8"/>
  <c r="H293" i="7"/>
  <c r="F292" i="8"/>
  <c r="G293" i="7"/>
  <c r="E292" i="8"/>
  <c r="F293" i="7"/>
  <c r="Y292" i="7"/>
  <c r="X292" i="7"/>
  <c r="W292" i="7"/>
  <c r="V292" i="7"/>
  <c r="U292" i="7"/>
  <c r="T292" i="7"/>
  <c r="S292" i="7"/>
  <c r="R292" i="7"/>
  <c r="Q292" i="7"/>
  <c r="P292" i="7"/>
  <c r="N291" i="8"/>
  <c r="O292" i="7"/>
  <c r="M291" i="8"/>
  <c r="N292" i="7"/>
  <c r="L291" i="8"/>
  <c r="M292" i="7"/>
  <c r="K291" i="8"/>
  <c r="L292" i="7"/>
  <c r="J291" i="8"/>
  <c r="K292" i="7"/>
  <c r="I291" i="8"/>
  <c r="J292" i="7"/>
  <c r="H291" i="8"/>
  <c r="I292" i="7"/>
  <c r="G291" i="8"/>
  <c r="H292" i="7"/>
  <c r="F291" i="8"/>
  <c r="G292" i="7"/>
  <c r="E291" i="8"/>
  <c r="F292" i="7"/>
  <c r="Y291" i="7"/>
  <c r="X291" i="7"/>
  <c r="W291" i="7"/>
  <c r="V291" i="7"/>
  <c r="U291" i="7"/>
  <c r="T291" i="7"/>
  <c r="S291" i="7"/>
  <c r="R291" i="7"/>
  <c r="Q291" i="7"/>
  <c r="P291" i="7"/>
  <c r="N290" i="8"/>
  <c r="O291" i="7"/>
  <c r="M290" i="8"/>
  <c r="N291" i="7"/>
  <c r="L290" i="8"/>
  <c r="M291" i="7"/>
  <c r="K290" i="8"/>
  <c r="L291" i="7"/>
  <c r="J290" i="8"/>
  <c r="K291" i="7"/>
  <c r="I290" i="8"/>
  <c r="J291" i="7"/>
  <c r="H290" i="8"/>
  <c r="I291" i="7"/>
  <c r="G290" i="8"/>
  <c r="H291" i="7"/>
  <c r="F290" i="8"/>
  <c r="G291" i="7"/>
  <c r="E290" i="8"/>
  <c r="F291" i="7"/>
  <c r="Y290" i="7"/>
  <c r="X290" i="7"/>
  <c r="W290" i="7"/>
  <c r="V290" i="7"/>
  <c r="U290" i="7"/>
  <c r="T290" i="7"/>
  <c r="S290" i="7"/>
  <c r="R290" i="7"/>
  <c r="Q290" i="7"/>
  <c r="P290" i="7"/>
  <c r="N289" i="8"/>
  <c r="O290" i="7"/>
  <c r="M289" i="8"/>
  <c r="N290" i="7"/>
  <c r="L289" i="8"/>
  <c r="M290" i="7"/>
  <c r="K289" i="8"/>
  <c r="L290" i="7"/>
  <c r="J289" i="8"/>
  <c r="K290" i="7"/>
  <c r="I289" i="8"/>
  <c r="J290" i="7"/>
  <c r="H289" i="8"/>
  <c r="I290" i="7"/>
  <c r="G289" i="8"/>
  <c r="H290" i="7"/>
  <c r="F289" i="8"/>
  <c r="G290" i="7"/>
  <c r="E289" i="8"/>
  <c r="F290" i="7"/>
  <c r="Y289" i="7"/>
  <c r="X289" i="7"/>
  <c r="W289" i="7"/>
  <c r="V289" i="7"/>
  <c r="U289" i="7"/>
  <c r="T289" i="7"/>
  <c r="S289" i="7"/>
  <c r="R289" i="7"/>
  <c r="Q289" i="7"/>
  <c r="P289" i="7"/>
  <c r="N288" i="8"/>
  <c r="O289" i="7"/>
  <c r="M288" i="8"/>
  <c r="N289" i="7"/>
  <c r="L288" i="8"/>
  <c r="M289" i="7"/>
  <c r="K288" i="8"/>
  <c r="L289" i="7"/>
  <c r="J288" i="8"/>
  <c r="K289" i="7"/>
  <c r="I288" i="8"/>
  <c r="J289" i="7"/>
  <c r="H288" i="8"/>
  <c r="I289" i="7"/>
  <c r="G288" i="8"/>
  <c r="H289" i="7"/>
  <c r="F288" i="8"/>
  <c r="G289" i="7"/>
  <c r="E288" i="8"/>
  <c r="F289" i="7"/>
  <c r="Y288" i="7"/>
  <c r="X288" i="7"/>
  <c r="W288" i="7"/>
  <c r="V288" i="7"/>
  <c r="U288" i="7"/>
  <c r="T288" i="7"/>
  <c r="S288" i="7"/>
  <c r="R288" i="7"/>
  <c r="Q288" i="7"/>
  <c r="P288" i="7"/>
  <c r="N287" i="8"/>
  <c r="O288" i="7"/>
  <c r="M287" i="8"/>
  <c r="N288" i="7"/>
  <c r="L287" i="8"/>
  <c r="M288" i="7"/>
  <c r="K287" i="8"/>
  <c r="L288" i="7"/>
  <c r="J287" i="8"/>
  <c r="K288" i="7"/>
  <c r="I287" i="8"/>
  <c r="J288" i="7"/>
  <c r="H287" i="8"/>
  <c r="I288" i="7"/>
  <c r="G287" i="8"/>
  <c r="H288" i="7"/>
  <c r="F287" i="8"/>
  <c r="G288" i="7"/>
  <c r="E287" i="8"/>
  <c r="F288" i="7"/>
  <c r="Y287" i="7"/>
  <c r="X287" i="7"/>
  <c r="W287" i="7"/>
  <c r="V287" i="7"/>
  <c r="U287" i="7"/>
  <c r="T287" i="7"/>
  <c r="S287" i="7"/>
  <c r="R287" i="7"/>
  <c r="Q287" i="7"/>
  <c r="P287" i="7"/>
  <c r="N286" i="8"/>
  <c r="O287" i="7"/>
  <c r="M286" i="8"/>
  <c r="N287" i="7"/>
  <c r="L286" i="8"/>
  <c r="M287" i="7"/>
  <c r="K286" i="8"/>
  <c r="L287" i="7"/>
  <c r="J286" i="8"/>
  <c r="K287" i="7"/>
  <c r="I286" i="8"/>
  <c r="J287" i="7"/>
  <c r="H286" i="8"/>
  <c r="I287" i="7"/>
  <c r="G286" i="8"/>
  <c r="H287" i="7"/>
  <c r="F286" i="8"/>
  <c r="G287" i="7"/>
  <c r="E286" i="8"/>
  <c r="F287" i="7"/>
  <c r="Y286" i="7"/>
  <c r="X286" i="7"/>
  <c r="W286" i="7"/>
  <c r="V286" i="7"/>
  <c r="U286" i="7"/>
  <c r="T286" i="7"/>
  <c r="S286" i="7"/>
  <c r="R286" i="7"/>
  <c r="Q286" i="7"/>
  <c r="P286" i="7"/>
  <c r="N285" i="8"/>
  <c r="O286" i="7"/>
  <c r="M285" i="8"/>
  <c r="N286" i="7"/>
  <c r="L285" i="8"/>
  <c r="M286" i="7"/>
  <c r="K285" i="8"/>
  <c r="L286" i="7"/>
  <c r="J285" i="8"/>
  <c r="K286" i="7"/>
  <c r="I285" i="8"/>
  <c r="J286" i="7"/>
  <c r="H285" i="8"/>
  <c r="I286" i="7"/>
  <c r="G285" i="8"/>
  <c r="H286" i="7"/>
  <c r="F285" i="8"/>
  <c r="G286" i="7"/>
  <c r="E285" i="8"/>
  <c r="F286" i="7"/>
  <c r="Y285" i="7"/>
  <c r="X285" i="7"/>
  <c r="W285" i="7"/>
  <c r="V285" i="7"/>
  <c r="U285" i="7"/>
  <c r="T285" i="7"/>
  <c r="S285" i="7"/>
  <c r="R285" i="7"/>
  <c r="Q285" i="7"/>
  <c r="P285" i="7"/>
  <c r="N284" i="8"/>
  <c r="O285" i="7"/>
  <c r="M284" i="8"/>
  <c r="N285" i="7"/>
  <c r="L284" i="8"/>
  <c r="M285" i="7"/>
  <c r="K284" i="8"/>
  <c r="L285" i="7"/>
  <c r="J284" i="8"/>
  <c r="K285" i="7"/>
  <c r="I284" i="8"/>
  <c r="J285" i="7"/>
  <c r="H284" i="8"/>
  <c r="I285" i="7"/>
  <c r="G284" i="8"/>
  <c r="H285" i="7"/>
  <c r="F284" i="8"/>
  <c r="G285" i="7"/>
  <c r="E284" i="8"/>
  <c r="F285" i="7"/>
  <c r="Y284" i="7"/>
  <c r="X284" i="7"/>
  <c r="W284" i="7"/>
  <c r="V284" i="7"/>
  <c r="U284" i="7"/>
  <c r="T284" i="7"/>
  <c r="S284" i="7"/>
  <c r="R284" i="7"/>
  <c r="Q284" i="7"/>
  <c r="P284" i="7"/>
  <c r="N283" i="8"/>
  <c r="O284" i="7"/>
  <c r="M283" i="8"/>
  <c r="N284" i="7"/>
  <c r="L283" i="8"/>
  <c r="M284" i="7"/>
  <c r="K283" i="8"/>
  <c r="L284" i="7"/>
  <c r="J283" i="8"/>
  <c r="K284" i="7"/>
  <c r="I283" i="8"/>
  <c r="J284" i="7"/>
  <c r="H283" i="8"/>
  <c r="I284" i="7"/>
  <c r="G283" i="8"/>
  <c r="H284" i="7"/>
  <c r="F283" i="8"/>
  <c r="G284" i="7"/>
  <c r="E283" i="8"/>
  <c r="F284" i="7"/>
  <c r="Y283" i="7"/>
  <c r="X283" i="7"/>
  <c r="W283" i="7"/>
  <c r="V283" i="7"/>
  <c r="U283" i="7"/>
  <c r="T283" i="7"/>
  <c r="S283" i="7"/>
  <c r="R283" i="7"/>
  <c r="Q283" i="7"/>
  <c r="P283" i="7"/>
  <c r="N282" i="8"/>
  <c r="O283" i="7"/>
  <c r="M282" i="8"/>
  <c r="N283" i="7"/>
  <c r="L282" i="8"/>
  <c r="M283" i="7"/>
  <c r="K282" i="8"/>
  <c r="L283" i="7"/>
  <c r="J282" i="8"/>
  <c r="K283" i="7"/>
  <c r="I282" i="8"/>
  <c r="J283" i="7"/>
  <c r="H282" i="8"/>
  <c r="I283" i="7"/>
  <c r="G282" i="8"/>
  <c r="H283" i="7"/>
  <c r="F282" i="8"/>
  <c r="G283" i="7"/>
  <c r="E282" i="8"/>
  <c r="F283" i="7"/>
  <c r="Y282" i="7"/>
  <c r="X282" i="7"/>
  <c r="W282" i="7"/>
  <c r="V282" i="7"/>
  <c r="U282" i="7"/>
  <c r="T282" i="7"/>
  <c r="S282" i="7"/>
  <c r="R282" i="7"/>
  <c r="Q282" i="7"/>
  <c r="P282" i="7"/>
  <c r="N281" i="8"/>
  <c r="O282" i="7"/>
  <c r="M281" i="8"/>
  <c r="N282" i="7"/>
  <c r="L281" i="8"/>
  <c r="M282" i="7"/>
  <c r="K281" i="8"/>
  <c r="L282" i="7"/>
  <c r="J281" i="8"/>
  <c r="K282" i="7"/>
  <c r="I281" i="8"/>
  <c r="J282" i="7"/>
  <c r="H281" i="8"/>
  <c r="I282" i="7"/>
  <c r="G281" i="8"/>
  <c r="H282" i="7"/>
  <c r="F281" i="8"/>
  <c r="G282" i="7"/>
  <c r="E281" i="8"/>
  <c r="F282" i="7"/>
  <c r="Y281" i="7"/>
  <c r="X281" i="7"/>
  <c r="W281" i="7"/>
  <c r="V281" i="7"/>
  <c r="U281" i="7"/>
  <c r="T281" i="7"/>
  <c r="S281" i="7"/>
  <c r="R281" i="7"/>
  <c r="Q281" i="7"/>
  <c r="P281" i="7"/>
  <c r="N280" i="8"/>
  <c r="O281" i="7"/>
  <c r="M280" i="8"/>
  <c r="N281" i="7"/>
  <c r="L280" i="8"/>
  <c r="M281" i="7"/>
  <c r="K280" i="8"/>
  <c r="L281" i="7"/>
  <c r="J280" i="8"/>
  <c r="K281" i="7"/>
  <c r="I280" i="8"/>
  <c r="J281" i="7"/>
  <c r="H280" i="8"/>
  <c r="I281" i="7"/>
  <c r="G280" i="8"/>
  <c r="H281" i="7"/>
  <c r="F280" i="8"/>
  <c r="G281" i="7"/>
  <c r="E280" i="8"/>
  <c r="F281" i="7"/>
  <c r="Y280" i="7"/>
  <c r="X280" i="7"/>
  <c r="W280" i="7"/>
  <c r="V280" i="7"/>
  <c r="U280" i="7"/>
  <c r="T280" i="7"/>
  <c r="S280" i="7"/>
  <c r="R280" i="7"/>
  <c r="Q280" i="7"/>
  <c r="P280" i="7"/>
  <c r="N279" i="8"/>
  <c r="O280" i="7"/>
  <c r="M279" i="8"/>
  <c r="N280" i="7"/>
  <c r="L279" i="8"/>
  <c r="M280" i="7"/>
  <c r="K279" i="8"/>
  <c r="L280" i="7"/>
  <c r="J279" i="8"/>
  <c r="K280" i="7"/>
  <c r="I279" i="8"/>
  <c r="J280" i="7"/>
  <c r="H279" i="8"/>
  <c r="I280" i="7"/>
  <c r="G279" i="8"/>
  <c r="H280" i="7"/>
  <c r="F279" i="8"/>
  <c r="G280" i="7"/>
  <c r="E279" i="8"/>
  <c r="F280" i="7"/>
  <c r="Y279" i="7"/>
  <c r="X279" i="7"/>
  <c r="W279" i="7"/>
  <c r="V279" i="7"/>
  <c r="U279" i="7"/>
  <c r="T279" i="7"/>
  <c r="S279" i="7"/>
  <c r="R279" i="7"/>
  <c r="Q279" i="7"/>
  <c r="P279" i="7"/>
  <c r="N278" i="8"/>
  <c r="O279" i="7"/>
  <c r="M278" i="8"/>
  <c r="N279" i="7"/>
  <c r="L278" i="8"/>
  <c r="M279" i="7"/>
  <c r="K278" i="8"/>
  <c r="L279" i="7"/>
  <c r="J278" i="8"/>
  <c r="K279" i="7"/>
  <c r="I278" i="8"/>
  <c r="J279" i="7"/>
  <c r="H278" i="8"/>
  <c r="I279" i="7"/>
  <c r="G278" i="8"/>
  <c r="H279" i="7"/>
  <c r="F278" i="8"/>
  <c r="G279" i="7"/>
  <c r="E278" i="8"/>
  <c r="F279" i="7"/>
  <c r="Y278" i="7"/>
  <c r="X278" i="7"/>
  <c r="W278" i="7"/>
  <c r="V278" i="7"/>
  <c r="U278" i="7"/>
  <c r="T278" i="7"/>
  <c r="S278" i="7"/>
  <c r="R278" i="7"/>
  <c r="Q278" i="7"/>
  <c r="P278" i="7"/>
  <c r="N277" i="8"/>
  <c r="O278" i="7"/>
  <c r="M277" i="8"/>
  <c r="N278" i="7"/>
  <c r="L277" i="8"/>
  <c r="M278" i="7"/>
  <c r="K277" i="8"/>
  <c r="L278" i="7"/>
  <c r="J277" i="8"/>
  <c r="K278" i="7"/>
  <c r="I277" i="8"/>
  <c r="J278" i="7"/>
  <c r="H277" i="8"/>
  <c r="I278" i="7"/>
  <c r="G277" i="8"/>
  <c r="H278" i="7"/>
  <c r="F277" i="8"/>
  <c r="G278" i="7"/>
  <c r="E277" i="8"/>
  <c r="F278" i="7"/>
  <c r="Y277" i="7"/>
  <c r="X277" i="7"/>
  <c r="W277" i="7"/>
  <c r="V277" i="7"/>
  <c r="U277" i="7"/>
  <c r="T277" i="7"/>
  <c r="S277" i="7"/>
  <c r="R277" i="7"/>
  <c r="Q277" i="7"/>
  <c r="P277" i="7"/>
  <c r="N276" i="8"/>
  <c r="O277" i="7"/>
  <c r="M276" i="8"/>
  <c r="N277" i="7"/>
  <c r="L276" i="8"/>
  <c r="M277" i="7"/>
  <c r="K276" i="8"/>
  <c r="L277" i="7"/>
  <c r="J276" i="8"/>
  <c r="K277" i="7"/>
  <c r="I276" i="8"/>
  <c r="J277" i="7"/>
  <c r="H276" i="8"/>
  <c r="I277" i="7"/>
  <c r="G276" i="8"/>
  <c r="H277" i="7"/>
  <c r="F276" i="8"/>
  <c r="G277" i="7"/>
  <c r="E276" i="8"/>
  <c r="F277" i="7"/>
  <c r="Y276" i="7"/>
  <c r="X276" i="7"/>
  <c r="W276" i="7"/>
  <c r="V276" i="7"/>
  <c r="U276" i="7"/>
  <c r="T276" i="7"/>
  <c r="S276" i="7"/>
  <c r="R276" i="7"/>
  <c r="Q276" i="7"/>
  <c r="P276" i="7"/>
  <c r="N275" i="8"/>
  <c r="O276" i="7"/>
  <c r="M275" i="8"/>
  <c r="N276" i="7"/>
  <c r="L275" i="8"/>
  <c r="M276" i="7"/>
  <c r="K275" i="8"/>
  <c r="L276" i="7"/>
  <c r="J275" i="8"/>
  <c r="K276" i="7"/>
  <c r="I275" i="8"/>
  <c r="J276" i="7"/>
  <c r="H275" i="8"/>
  <c r="I276" i="7"/>
  <c r="G275" i="8"/>
  <c r="H276" i="7"/>
  <c r="F275" i="8"/>
  <c r="G276" i="7"/>
  <c r="E275" i="8"/>
  <c r="F276" i="7"/>
  <c r="Y275" i="7"/>
  <c r="X275" i="7"/>
  <c r="W275" i="7"/>
  <c r="V275" i="7"/>
  <c r="U275" i="7"/>
  <c r="T275" i="7"/>
  <c r="S275" i="7"/>
  <c r="R275" i="7"/>
  <c r="Q275" i="7"/>
  <c r="P275" i="7"/>
  <c r="N274" i="8"/>
  <c r="O275" i="7"/>
  <c r="M274" i="8"/>
  <c r="N275" i="7"/>
  <c r="L274" i="8"/>
  <c r="M275" i="7"/>
  <c r="K274" i="8"/>
  <c r="L275" i="7"/>
  <c r="J274" i="8"/>
  <c r="K275" i="7"/>
  <c r="I274" i="8"/>
  <c r="J275" i="7"/>
  <c r="H274" i="8"/>
  <c r="I275" i="7"/>
  <c r="G274" i="8"/>
  <c r="H275" i="7"/>
  <c r="F274" i="8"/>
  <c r="G275" i="7"/>
  <c r="E274" i="8"/>
  <c r="F275" i="7"/>
  <c r="Y274" i="7"/>
  <c r="X274" i="7"/>
  <c r="W274" i="7"/>
  <c r="V274" i="7"/>
  <c r="U274" i="7"/>
  <c r="T274" i="7"/>
  <c r="S274" i="7"/>
  <c r="R274" i="7"/>
  <c r="Q274" i="7"/>
  <c r="P274" i="7"/>
  <c r="N273" i="8"/>
  <c r="O274" i="7"/>
  <c r="M273" i="8"/>
  <c r="N274" i="7"/>
  <c r="L273" i="8"/>
  <c r="M274" i="7"/>
  <c r="K273" i="8"/>
  <c r="L274" i="7"/>
  <c r="J273" i="8"/>
  <c r="K274" i="7"/>
  <c r="I273" i="8"/>
  <c r="J274" i="7"/>
  <c r="H273" i="8"/>
  <c r="I274" i="7"/>
  <c r="G273" i="8"/>
  <c r="H274" i="7"/>
  <c r="F273" i="8"/>
  <c r="G274" i="7"/>
  <c r="E273" i="8"/>
  <c r="F274" i="7"/>
  <c r="Y273" i="7"/>
  <c r="X273" i="7"/>
  <c r="W273" i="7"/>
  <c r="V273" i="7"/>
  <c r="U273" i="7"/>
  <c r="T273" i="7"/>
  <c r="S273" i="7"/>
  <c r="R273" i="7"/>
  <c r="Q273" i="7"/>
  <c r="P273" i="7"/>
  <c r="N272" i="8"/>
  <c r="O273" i="7"/>
  <c r="M272" i="8"/>
  <c r="N273" i="7"/>
  <c r="L272" i="8"/>
  <c r="M273" i="7"/>
  <c r="K272" i="8"/>
  <c r="L273" i="7"/>
  <c r="J272" i="8"/>
  <c r="K273" i="7"/>
  <c r="I272" i="8"/>
  <c r="J273" i="7"/>
  <c r="H272" i="8"/>
  <c r="I273" i="7"/>
  <c r="G272" i="8"/>
  <c r="H273" i="7"/>
  <c r="F272" i="8"/>
  <c r="G273" i="7"/>
  <c r="E272" i="8"/>
  <c r="F273" i="7"/>
  <c r="Y272" i="7"/>
  <c r="X272" i="7"/>
  <c r="W272" i="7"/>
  <c r="V272" i="7"/>
  <c r="U272" i="7"/>
  <c r="T272" i="7"/>
  <c r="S272" i="7"/>
  <c r="R272" i="7"/>
  <c r="Q272" i="7"/>
  <c r="P272" i="7"/>
  <c r="N271" i="8"/>
  <c r="O272" i="7"/>
  <c r="M271" i="8"/>
  <c r="N272" i="7"/>
  <c r="L271" i="8"/>
  <c r="M272" i="7"/>
  <c r="K271" i="8"/>
  <c r="L272" i="7"/>
  <c r="J271" i="8"/>
  <c r="K272" i="7"/>
  <c r="I271" i="8"/>
  <c r="J272" i="7"/>
  <c r="H271" i="8"/>
  <c r="I272" i="7"/>
  <c r="G271" i="8"/>
  <c r="H272" i="7"/>
  <c r="F271" i="8"/>
  <c r="G272" i="7"/>
  <c r="E271" i="8"/>
  <c r="F272" i="7"/>
  <c r="Y271" i="7"/>
  <c r="X271" i="7"/>
  <c r="W271" i="7"/>
  <c r="V271" i="7"/>
  <c r="U271" i="7"/>
  <c r="T271" i="7"/>
  <c r="S271" i="7"/>
  <c r="R271" i="7"/>
  <c r="Q271" i="7"/>
  <c r="P271" i="7"/>
  <c r="N270" i="8"/>
  <c r="O271" i="7"/>
  <c r="M270" i="8"/>
  <c r="N271" i="7"/>
  <c r="L270" i="8"/>
  <c r="M271" i="7"/>
  <c r="K270" i="8"/>
  <c r="L271" i="7"/>
  <c r="J270" i="8"/>
  <c r="K271" i="7"/>
  <c r="I270" i="8"/>
  <c r="J271" i="7"/>
  <c r="H270" i="8"/>
  <c r="I271" i="7"/>
  <c r="G270" i="8"/>
  <c r="H271" i="7"/>
  <c r="F270" i="8"/>
  <c r="G271" i="7"/>
  <c r="E270" i="8"/>
  <c r="F271" i="7"/>
  <c r="Y270" i="7"/>
  <c r="X270" i="7"/>
  <c r="W270" i="7"/>
  <c r="V270" i="7"/>
  <c r="U270" i="7"/>
  <c r="T270" i="7"/>
  <c r="S270" i="7"/>
  <c r="R270" i="7"/>
  <c r="Q270" i="7"/>
  <c r="P270" i="7"/>
  <c r="N269" i="8"/>
  <c r="O270" i="7"/>
  <c r="M269" i="8"/>
  <c r="N270" i="7"/>
  <c r="L269" i="8"/>
  <c r="M270" i="7"/>
  <c r="K269" i="8"/>
  <c r="L270" i="7"/>
  <c r="J269" i="8"/>
  <c r="K270" i="7"/>
  <c r="I269" i="8"/>
  <c r="J270" i="7"/>
  <c r="H269" i="8"/>
  <c r="I270" i="7"/>
  <c r="G269" i="8"/>
  <c r="H270" i="7"/>
  <c r="F269" i="8"/>
  <c r="G270" i="7"/>
  <c r="E269" i="8"/>
  <c r="F270" i="7"/>
  <c r="Y269" i="7"/>
  <c r="X269" i="7"/>
  <c r="W269" i="7"/>
  <c r="V269" i="7"/>
  <c r="U269" i="7"/>
  <c r="T269" i="7"/>
  <c r="S269" i="7"/>
  <c r="R269" i="7"/>
  <c r="Q269" i="7"/>
  <c r="P269" i="7"/>
  <c r="N268" i="8"/>
  <c r="O269" i="7"/>
  <c r="M268" i="8"/>
  <c r="N269" i="7"/>
  <c r="L268" i="8"/>
  <c r="M269" i="7"/>
  <c r="K268" i="8"/>
  <c r="L269" i="7"/>
  <c r="J268" i="8"/>
  <c r="K269" i="7"/>
  <c r="I268" i="8"/>
  <c r="J269" i="7"/>
  <c r="H268" i="8"/>
  <c r="I269" i="7"/>
  <c r="G268" i="8"/>
  <c r="H269" i="7"/>
  <c r="F268" i="8"/>
  <c r="G269" i="7"/>
  <c r="E268" i="8"/>
  <c r="F269" i="7"/>
  <c r="Y268" i="7"/>
  <c r="X268" i="7"/>
  <c r="W268" i="7"/>
  <c r="V268" i="7"/>
  <c r="U268" i="7"/>
  <c r="T268" i="7"/>
  <c r="S268" i="7"/>
  <c r="R268" i="7"/>
  <c r="Q268" i="7"/>
  <c r="P268" i="7"/>
  <c r="N267" i="8"/>
  <c r="O268" i="7"/>
  <c r="M267" i="8"/>
  <c r="N268" i="7"/>
  <c r="L267" i="8"/>
  <c r="M268" i="7"/>
  <c r="K267" i="8"/>
  <c r="L268" i="7"/>
  <c r="J267" i="8"/>
  <c r="K268" i="7"/>
  <c r="I267" i="8"/>
  <c r="J268" i="7"/>
  <c r="H267" i="8"/>
  <c r="I268" i="7"/>
  <c r="G267" i="8"/>
  <c r="H268" i="7"/>
  <c r="F267" i="8"/>
  <c r="G268" i="7"/>
  <c r="E267" i="8"/>
  <c r="F268" i="7"/>
  <c r="Y267" i="7"/>
  <c r="X267" i="7"/>
  <c r="W267" i="7"/>
  <c r="V267" i="7"/>
  <c r="U267" i="7"/>
  <c r="T267" i="7"/>
  <c r="S267" i="7"/>
  <c r="R267" i="7"/>
  <c r="Q267" i="7"/>
  <c r="P267" i="7"/>
  <c r="N266" i="8"/>
  <c r="O267" i="7"/>
  <c r="M266" i="8"/>
  <c r="N267" i="7"/>
  <c r="L266" i="8"/>
  <c r="M267" i="7"/>
  <c r="K266" i="8"/>
  <c r="L267" i="7"/>
  <c r="J266" i="8"/>
  <c r="K267" i="7"/>
  <c r="I266" i="8"/>
  <c r="J267" i="7"/>
  <c r="H266" i="8"/>
  <c r="I267" i="7"/>
  <c r="G266" i="8"/>
  <c r="H267" i="7"/>
  <c r="F266" i="8"/>
  <c r="G267" i="7"/>
  <c r="E266" i="8"/>
  <c r="F267" i="7"/>
  <c r="Y266" i="7"/>
  <c r="X266" i="7"/>
  <c r="W266" i="7"/>
  <c r="V266" i="7"/>
  <c r="U266" i="7"/>
  <c r="T266" i="7"/>
  <c r="S266" i="7"/>
  <c r="R266" i="7"/>
  <c r="Q266" i="7"/>
  <c r="P266" i="7"/>
  <c r="N265" i="8"/>
  <c r="O266" i="7"/>
  <c r="M265" i="8"/>
  <c r="N266" i="7"/>
  <c r="L265" i="8"/>
  <c r="M266" i="7"/>
  <c r="K265" i="8"/>
  <c r="L266" i="7"/>
  <c r="J265" i="8"/>
  <c r="K266" i="7"/>
  <c r="I265" i="8"/>
  <c r="J266" i="7"/>
  <c r="H265" i="8"/>
  <c r="I266" i="7"/>
  <c r="G265" i="8"/>
  <c r="H266" i="7"/>
  <c r="F265" i="8"/>
  <c r="G266" i="7"/>
  <c r="E265" i="8"/>
  <c r="F266" i="7"/>
  <c r="Y265" i="7"/>
  <c r="X265" i="7"/>
  <c r="W265" i="7"/>
  <c r="V265" i="7"/>
  <c r="U265" i="7"/>
  <c r="T265" i="7"/>
  <c r="S265" i="7"/>
  <c r="R265" i="7"/>
  <c r="Q265" i="7"/>
  <c r="P265" i="7"/>
  <c r="N264" i="8"/>
  <c r="O265" i="7"/>
  <c r="M264" i="8"/>
  <c r="N265" i="7"/>
  <c r="L264" i="8"/>
  <c r="M265" i="7"/>
  <c r="K264" i="8"/>
  <c r="L265" i="7"/>
  <c r="J264" i="8"/>
  <c r="K265" i="7"/>
  <c r="I264" i="8"/>
  <c r="J265" i="7"/>
  <c r="H264" i="8"/>
  <c r="I265" i="7"/>
  <c r="G264" i="8"/>
  <c r="H265" i="7"/>
  <c r="F264" i="8"/>
  <c r="G265" i="7"/>
  <c r="E264" i="8"/>
  <c r="F265" i="7"/>
  <c r="Y264" i="7"/>
  <c r="X264" i="7"/>
  <c r="W264" i="7"/>
  <c r="V264" i="7"/>
  <c r="U264" i="7"/>
  <c r="T264" i="7"/>
  <c r="S264" i="7"/>
  <c r="R264" i="7"/>
  <c r="Q264" i="7"/>
  <c r="P264" i="7"/>
  <c r="N263" i="8"/>
  <c r="O264" i="7"/>
  <c r="M263" i="8"/>
  <c r="N264" i="7"/>
  <c r="L263" i="8"/>
  <c r="M264" i="7"/>
  <c r="K263" i="8"/>
  <c r="L264" i="7"/>
  <c r="J263" i="8"/>
  <c r="K264" i="7"/>
  <c r="I263" i="8"/>
  <c r="J264" i="7"/>
  <c r="H263" i="8"/>
  <c r="I264" i="7"/>
  <c r="G263" i="8"/>
  <c r="H264" i="7"/>
  <c r="F263" i="8"/>
  <c r="G264" i="7"/>
  <c r="E263" i="8"/>
  <c r="F264" i="7"/>
  <c r="Y263" i="7"/>
  <c r="X263" i="7"/>
  <c r="W263" i="7"/>
  <c r="V263" i="7"/>
  <c r="U263" i="7"/>
  <c r="T263" i="7"/>
  <c r="S263" i="7"/>
  <c r="R263" i="7"/>
  <c r="Q263" i="7"/>
  <c r="P263" i="7"/>
  <c r="N262" i="8"/>
  <c r="O263" i="7"/>
  <c r="M262" i="8"/>
  <c r="N263" i="7"/>
  <c r="L262" i="8"/>
  <c r="M263" i="7"/>
  <c r="K262" i="8"/>
  <c r="L263" i="7"/>
  <c r="J262" i="8"/>
  <c r="K263" i="7"/>
  <c r="I262" i="8"/>
  <c r="J263" i="7"/>
  <c r="H262" i="8"/>
  <c r="I263" i="7"/>
  <c r="G262" i="8"/>
  <c r="H263" i="7"/>
  <c r="F262" i="8"/>
  <c r="G263" i="7"/>
  <c r="E262" i="8"/>
  <c r="F263" i="7"/>
  <c r="Y262" i="7"/>
  <c r="X262" i="7"/>
  <c r="W262" i="7"/>
  <c r="V262" i="7"/>
  <c r="U262" i="7"/>
  <c r="T262" i="7"/>
  <c r="S262" i="7"/>
  <c r="R262" i="7"/>
  <c r="Q262" i="7"/>
  <c r="P262" i="7"/>
  <c r="N261" i="8"/>
  <c r="O262" i="7"/>
  <c r="M261" i="8"/>
  <c r="N262" i="7"/>
  <c r="L261" i="8"/>
  <c r="M262" i="7"/>
  <c r="K261" i="8"/>
  <c r="L262" i="7"/>
  <c r="J261" i="8"/>
  <c r="K262" i="7"/>
  <c r="I261" i="8"/>
  <c r="J262" i="7"/>
  <c r="H261" i="8"/>
  <c r="I262" i="7"/>
  <c r="G261" i="8"/>
  <c r="H262" i="7"/>
  <c r="F261" i="8"/>
  <c r="G262" i="7"/>
  <c r="E261" i="8"/>
  <c r="F262" i="7"/>
  <c r="Y261" i="7"/>
  <c r="X261" i="7"/>
  <c r="W261" i="7"/>
  <c r="V261" i="7"/>
  <c r="U261" i="7"/>
  <c r="T261" i="7"/>
  <c r="S261" i="7"/>
  <c r="R261" i="7"/>
  <c r="Q261" i="7"/>
  <c r="P261" i="7"/>
  <c r="N260" i="8"/>
  <c r="O261" i="7"/>
  <c r="M260" i="8"/>
  <c r="N261" i="7"/>
  <c r="L260" i="8"/>
  <c r="M261" i="7"/>
  <c r="K260" i="8"/>
  <c r="L261" i="7"/>
  <c r="J260" i="8"/>
  <c r="K261" i="7"/>
  <c r="I260" i="8"/>
  <c r="J261" i="7"/>
  <c r="H260" i="8"/>
  <c r="I261" i="7"/>
  <c r="G260" i="8"/>
  <c r="H261" i="7"/>
  <c r="F260" i="8"/>
  <c r="G261" i="7"/>
  <c r="E260" i="8"/>
  <c r="F261" i="7"/>
  <c r="Y260" i="7"/>
  <c r="X260" i="7"/>
  <c r="W260" i="7"/>
  <c r="V260" i="7"/>
  <c r="U260" i="7"/>
  <c r="T260" i="7"/>
  <c r="S260" i="7"/>
  <c r="R260" i="7"/>
  <c r="Q260" i="7"/>
  <c r="P260" i="7"/>
  <c r="N259" i="8"/>
  <c r="O260" i="7"/>
  <c r="M259" i="8"/>
  <c r="N260" i="7"/>
  <c r="L259" i="8"/>
  <c r="M260" i="7"/>
  <c r="K259" i="8"/>
  <c r="L260" i="7"/>
  <c r="J259" i="8"/>
  <c r="K260" i="7"/>
  <c r="I259" i="8"/>
  <c r="J260" i="7"/>
  <c r="H259" i="8"/>
  <c r="I260" i="7"/>
  <c r="G259" i="8"/>
  <c r="H260" i="7"/>
  <c r="F259" i="8"/>
  <c r="G260" i="7"/>
  <c r="E259" i="8"/>
  <c r="F260" i="7"/>
  <c r="Y259" i="7"/>
  <c r="X259" i="7"/>
  <c r="W259" i="7"/>
  <c r="V259" i="7"/>
  <c r="U259" i="7"/>
  <c r="T259" i="7"/>
  <c r="S259" i="7"/>
  <c r="R259" i="7"/>
  <c r="Q259" i="7"/>
  <c r="P259" i="7"/>
  <c r="N258" i="8"/>
  <c r="O259" i="7"/>
  <c r="M258" i="8"/>
  <c r="N259" i="7"/>
  <c r="L258" i="8"/>
  <c r="M259" i="7"/>
  <c r="K258" i="8"/>
  <c r="L259" i="7"/>
  <c r="J258" i="8"/>
  <c r="K259" i="7"/>
  <c r="I258" i="8"/>
  <c r="J259" i="7"/>
  <c r="H258" i="8"/>
  <c r="I259" i="7"/>
  <c r="G258" i="8"/>
  <c r="H259" i="7"/>
  <c r="F258" i="8"/>
  <c r="G259" i="7"/>
  <c r="E258" i="8"/>
  <c r="F259" i="7"/>
  <c r="Y258" i="7"/>
  <c r="X258" i="7"/>
  <c r="W258" i="7"/>
  <c r="V258" i="7"/>
  <c r="U258" i="7"/>
  <c r="T258" i="7"/>
  <c r="S258" i="7"/>
  <c r="R258" i="7"/>
  <c r="Q258" i="7"/>
  <c r="P258" i="7"/>
  <c r="N257" i="8"/>
  <c r="O258" i="7"/>
  <c r="M257" i="8"/>
  <c r="N258" i="7"/>
  <c r="L257" i="8"/>
  <c r="M258" i="7"/>
  <c r="K257" i="8"/>
  <c r="L258" i="7"/>
  <c r="J257" i="8"/>
  <c r="K258" i="7"/>
  <c r="I257" i="8"/>
  <c r="J258" i="7"/>
  <c r="H257" i="8"/>
  <c r="I258" i="7"/>
  <c r="G257" i="8"/>
  <c r="H258" i="7"/>
  <c r="F257" i="8"/>
  <c r="G258" i="7"/>
  <c r="E257" i="8"/>
  <c r="F258" i="7"/>
  <c r="Y257" i="7"/>
  <c r="X257" i="7"/>
  <c r="W257" i="7"/>
  <c r="V257" i="7"/>
  <c r="U257" i="7"/>
  <c r="T257" i="7"/>
  <c r="S257" i="7"/>
  <c r="R257" i="7"/>
  <c r="Q257" i="7"/>
  <c r="P257" i="7"/>
  <c r="N256" i="8"/>
  <c r="O257" i="7"/>
  <c r="M256" i="8"/>
  <c r="N257" i="7"/>
  <c r="L256" i="8"/>
  <c r="M257" i="7"/>
  <c r="K256" i="8"/>
  <c r="L257" i="7"/>
  <c r="J256" i="8"/>
  <c r="K257" i="7"/>
  <c r="I256" i="8"/>
  <c r="J257" i="7"/>
  <c r="H256" i="8"/>
  <c r="I257" i="7"/>
  <c r="G256" i="8"/>
  <c r="H257" i="7"/>
  <c r="F256" i="8"/>
  <c r="G257" i="7"/>
  <c r="E256" i="8"/>
  <c r="F257" i="7"/>
  <c r="Y256" i="7"/>
  <c r="X256" i="7"/>
  <c r="W256" i="7"/>
  <c r="V256" i="7"/>
  <c r="U256" i="7"/>
  <c r="T256" i="7"/>
  <c r="S256" i="7"/>
  <c r="R256" i="7"/>
  <c r="Q256" i="7"/>
  <c r="P256" i="7"/>
  <c r="N255" i="8"/>
  <c r="O256" i="7"/>
  <c r="M255" i="8"/>
  <c r="N256" i="7"/>
  <c r="L255" i="8"/>
  <c r="M256" i="7"/>
  <c r="K255" i="8"/>
  <c r="L256" i="7"/>
  <c r="J255" i="8"/>
  <c r="K256" i="7"/>
  <c r="I255" i="8"/>
  <c r="J256" i="7"/>
  <c r="H255" i="8"/>
  <c r="I256" i="7"/>
  <c r="G255" i="8"/>
  <c r="H256" i="7"/>
  <c r="F255" i="8"/>
  <c r="G256" i="7"/>
  <c r="E255" i="8"/>
  <c r="F256" i="7"/>
  <c r="Y255" i="7"/>
  <c r="X255" i="7"/>
  <c r="W255" i="7"/>
  <c r="V255" i="7"/>
  <c r="U255" i="7"/>
  <c r="T255" i="7"/>
  <c r="S255" i="7"/>
  <c r="R255" i="7"/>
  <c r="Q255" i="7"/>
  <c r="P255" i="7"/>
  <c r="N254" i="8"/>
  <c r="O255" i="7"/>
  <c r="M254" i="8"/>
  <c r="N255" i="7"/>
  <c r="L254" i="8"/>
  <c r="M255" i="7"/>
  <c r="K254" i="8"/>
  <c r="L255" i="7"/>
  <c r="J254" i="8"/>
  <c r="K255" i="7"/>
  <c r="I254" i="8"/>
  <c r="J255" i="7"/>
  <c r="H254" i="8"/>
  <c r="I255" i="7"/>
  <c r="G254" i="8"/>
  <c r="H255" i="7"/>
  <c r="F254" i="8"/>
  <c r="G255" i="7"/>
  <c r="E254" i="8"/>
  <c r="F255" i="7"/>
  <c r="Y254" i="7"/>
  <c r="X254" i="7"/>
  <c r="W254" i="7"/>
  <c r="V254" i="7"/>
  <c r="U254" i="7"/>
  <c r="T254" i="7"/>
  <c r="S254" i="7"/>
  <c r="R254" i="7"/>
  <c r="Q254" i="7"/>
  <c r="P254" i="7"/>
  <c r="N253" i="8"/>
  <c r="O254" i="7"/>
  <c r="M253" i="8"/>
  <c r="N254" i="7"/>
  <c r="L253" i="8"/>
  <c r="M254" i="7"/>
  <c r="K253" i="8"/>
  <c r="L254" i="7"/>
  <c r="J253" i="8"/>
  <c r="K254" i="7"/>
  <c r="I253" i="8"/>
  <c r="J254" i="7"/>
  <c r="H253" i="8"/>
  <c r="I254" i="7"/>
  <c r="G253" i="8"/>
  <c r="H254" i="7"/>
  <c r="F253" i="8"/>
  <c r="G254" i="7"/>
  <c r="E253" i="8"/>
  <c r="F254" i="7"/>
  <c r="Y253" i="7"/>
  <c r="X253" i="7"/>
  <c r="W253" i="7"/>
  <c r="V253" i="7"/>
  <c r="U253" i="7"/>
  <c r="T253" i="7"/>
  <c r="S253" i="7"/>
  <c r="R253" i="7"/>
  <c r="Q253" i="7"/>
  <c r="P253" i="7"/>
  <c r="N252" i="8"/>
  <c r="O253" i="7"/>
  <c r="M252" i="8"/>
  <c r="N253" i="7"/>
  <c r="L252" i="8"/>
  <c r="M253" i="7"/>
  <c r="K252" i="8"/>
  <c r="L253" i="7"/>
  <c r="J252" i="8"/>
  <c r="K253" i="7"/>
  <c r="I252" i="8"/>
  <c r="J253" i="7"/>
  <c r="H252" i="8"/>
  <c r="I253" i="7"/>
  <c r="G252" i="8"/>
  <c r="H253" i="7"/>
  <c r="F252" i="8"/>
  <c r="G253" i="7"/>
  <c r="E252" i="8"/>
  <c r="F253" i="7"/>
  <c r="Y252" i="7"/>
  <c r="X252" i="7"/>
  <c r="W252" i="7"/>
  <c r="V252" i="7"/>
  <c r="U252" i="7"/>
  <c r="T252" i="7"/>
  <c r="S252" i="7"/>
  <c r="R252" i="7"/>
  <c r="Q252" i="7"/>
  <c r="P252" i="7"/>
  <c r="N251" i="8"/>
  <c r="O252" i="7"/>
  <c r="M251" i="8"/>
  <c r="N252" i="7"/>
  <c r="L251" i="8"/>
  <c r="M252" i="7"/>
  <c r="K251" i="8"/>
  <c r="L252" i="7"/>
  <c r="J251" i="8"/>
  <c r="K252" i="7"/>
  <c r="I251" i="8"/>
  <c r="J252" i="7"/>
  <c r="H251" i="8"/>
  <c r="I252" i="7"/>
  <c r="G251" i="8"/>
  <c r="H252" i="7"/>
  <c r="F251" i="8"/>
  <c r="G252" i="7"/>
  <c r="E251" i="8"/>
  <c r="F252" i="7"/>
  <c r="Y251" i="7"/>
  <c r="X251" i="7"/>
  <c r="W251" i="7"/>
  <c r="V251" i="7"/>
  <c r="U251" i="7"/>
  <c r="T251" i="7"/>
  <c r="S251" i="7"/>
  <c r="R251" i="7"/>
  <c r="Q251" i="7"/>
  <c r="P251" i="7"/>
  <c r="N250" i="8"/>
  <c r="O251" i="7"/>
  <c r="M250" i="8"/>
  <c r="N251" i="7"/>
  <c r="L250" i="8"/>
  <c r="M251" i="7"/>
  <c r="K250" i="8"/>
  <c r="L251" i="7"/>
  <c r="J250" i="8"/>
  <c r="K251" i="7"/>
  <c r="I250" i="8"/>
  <c r="J251" i="7"/>
  <c r="H250" i="8"/>
  <c r="I251" i="7"/>
  <c r="G250" i="8"/>
  <c r="H251" i="7"/>
  <c r="F250" i="8"/>
  <c r="G251" i="7"/>
  <c r="E250" i="8"/>
  <c r="F251" i="7"/>
  <c r="Y250" i="7"/>
  <c r="X250" i="7"/>
  <c r="W250" i="7"/>
  <c r="V250" i="7"/>
  <c r="U250" i="7"/>
  <c r="T250" i="7"/>
  <c r="S250" i="7"/>
  <c r="R250" i="7"/>
  <c r="Q250" i="7"/>
  <c r="P250" i="7"/>
  <c r="N249" i="8"/>
  <c r="O250" i="7"/>
  <c r="M249" i="8"/>
  <c r="N250" i="7"/>
  <c r="L249" i="8"/>
  <c r="M250" i="7"/>
  <c r="K249" i="8"/>
  <c r="L250" i="7"/>
  <c r="J249" i="8"/>
  <c r="K250" i="7"/>
  <c r="I249" i="8"/>
  <c r="J250" i="7"/>
  <c r="H249" i="8"/>
  <c r="I250" i="7"/>
  <c r="G249" i="8"/>
  <c r="H250" i="7"/>
  <c r="F249" i="8"/>
  <c r="G250" i="7"/>
  <c r="E249" i="8"/>
  <c r="F250" i="7"/>
  <c r="Y249" i="7"/>
  <c r="X249" i="7"/>
  <c r="W249" i="7"/>
  <c r="V249" i="7"/>
  <c r="U249" i="7"/>
  <c r="T249" i="7"/>
  <c r="S249" i="7"/>
  <c r="R249" i="7"/>
  <c r="Q249" i="7"/>
  <c r="P249" i="7"/>
  <c r="N248" i="8"/>
  <c r="O249" i="7"/>
  <c r="M248" i="8"/>
  <c r="N249" i="7"/>
  <c r="L248" i="8"/>
  <c r="M249" i="7"/>
  <c r="K248" i="8"/>
  <c r="L249" i="7"/>
  <c r="J248" i="8"/>
  <c r="K249" i="7"/>
  <c r="I248" i="8"/>
  <c r="J249" i="7"/>
  <c r="H248" i="8"/>
  <c r="I249" i="7"/>
  <c r="G248" i="8"/>
  <c r="H249" i="7"/>
  <c r="F248" i="8"/>
  <c r="G249" i="7"/>
  <c r="E248" i="8"/>
  <c r="F249" i="7"/>
  <c r="Y248" i="7"/>
  <c r="X248" i="7"/>
  <c r="W248" i="7"/>
  <c r="V248" i="7"/>
  <c r="U248" i="7"/>
  <c r="T248" i="7"/>
  <c r="S248" i="7"/>
  <c r="R248" i="7"/>
  <c r="Q248" i="7"/>
  <c r="P248" i="7"/>
  <c r="N247" i="8"/>
  <c r="O248" i="7"/>
  <c r="M247" i="8"/>
  <c r="N248" i="7"/>
  <c r="L247" i="8"/>
  <c r="M248" i="7"/>
  <c r="K247" i="8"/>
  <c r="L248" i="7"/>
  <c r="J247" i="8"/>
  <c r="K248" i="7"/>
  <c r="I247" i="8"/>
  <c r="J248" i="7"/>
  <c r="H247" i="8"/>
  <c r="I248" i="7"/>
  <c r="G247" i="8"/>
  <c r="H248" i="7"/>
  <c r="F247" i="8"/>
  <c r="G248" i="7"/>
  <c r="E247" i="8"/>
  <c r="F248" i="7"/>
  <c r="Y247" i="7"/>
  <c r="X247" i="7"/>
  <c r="W247" i="7"/>
  <c r="V247" i="7"/>
  <c r="U247" i="7"/>
  <c r="T247" i="7"/>
  <c r="S247" i="7"/>
  <c r="R247" i="7"/>
  <c r="Q247" i="7"/>
  <c r="P247" i="7"/>
  <c r="N246" i="8"/>
  <c r="O247" i="7"/>
  <c r="M246" i="8"/>
  <c r="N247" i="7"/>
  <c r="L246" i="8"/>
  <c r="M247" i="7"/>
  <c r="K246" i="8"/>
  <c r="L247" i="7"/>
  <c r="J246" i="8"/>
  <c r="K247" i="7"/>
  <c r="I246" i="8"/>
  <c r="J247" i="7"/>
  <c r="H246" i="8"/>
  <c r="I247" i="7"/>
  <c r="G246" i="8"/>
  <c r="H247" i="7"/>
  <c r="F246" i="8"/>
  <c r="G247" i="7"/>
  <c r="E246" i="8"/>
  <c r="F247" i="7"/>
  <c r="Y246" i="7"/>
  <c r="X246" i="7"/>
  <c r="W246" i="7"/>
  <c r="V246" i="7"/>
  <c r="U246" i="7"/>
  <c r="T246" i="7"/>
  <c r="S246" i="7"/>
  <c r="R246" i="7"/>
  <c r="Q246" i="7"/>
  <c r="P246" i="7"/>
  <c r="N245" i="8"/>
  <c r="O246" i="7"/>
  <c r="M245" i="8"/>
  <c r="N246" i="7"/>
  <c r="L245" i="8"/>
  <c r="M246" i="7"/>
  <c r="K245" i="8"/>
  <c r="L246" i="7"/>
  <c r="J245" i="8"/>
  <c r="K246" i="7"/>
  <c r="I245" i="8"/>
  <c r="J246" i="7"/>
  <c r="H245" i="8"/>
  <c r="I246" i="7"/>
  <c r="G245" i="8"/>
  <c r="H246" i="7"/>
  <c r="F245" i="8"/>
  <c r="G246" i="7"/>
  <c r="E245" i="8"/>
  <c r="F246" i="7"/>
  <c r="Y245" i="7"/>
  <c r="X245" i="7"/>
  <c r="W245" i="7"/>
  <c r="V245" i="7"/>
  <c r="U245" i="7"/>
  <c r="T245" i="7"/>
  <c r="S245" i="7"/>
  <c r="R245" i="7"/>
  <c r="Q245" i="7"/>
  <c r="P245" i="7"/>
  <c r="N244" i="8"/>
  <c r="O245" i="7"/>
  <c r="M244" i="8"/>
  <c r="N245" i="7"/>
  <c r="L244" i="8"/>
  <c r="M245" i="7"/>
  <c r="K244" i="8"/>
  <c r="L245" i="7"/>
  <c r="J244" i="8"/>
  <c r="K245" i="7"/>
  <c r="I244" i="8"/>
  <c r="J245" i="7"/>
  <c r="H244" i="8"/>
  <c r="I245" i="7"/>
  <c r="G244" i="8"/>
  <c r="H245" i="7"/>
  <c r="F244" i="8"/>
  <c r="G245" i="7"/>
  <c r="E244" i="8"/>
  <c r="F245" i="7"/>
  <c r="Y244" i="7"/>
  <c r="X244" i="7"/>
  <c r="W244" i="7"/>
  <c r="V244" i="7"/>
  <c r="U244" i="7"/>
  <c r="T244" i="7"/>
  <c r="S244" i="7"/>
  <c r="R244" i="7"/>
  <c r="Q244" i="7"/>
  <c r="P244" i="7"/>
  <c r="N243" i="8"/>
  <c r="O244" i="7"/>
  <c r="M243" i="8"/>
  <c r="N244" i="7"/>
  <c r="L243" i="8"/>
  <c r="M244" i="7"/>
  <c r="K243" i="8"/>
  <c r="L244" i="7"/>
  <c r="J243" i="8"/>
  <c r="K244" i="7"/>
  <c r="I243" i="8"/>
  <c r="J244" i="7"/>
  <c r="H243" i="8"/>
  <c r="I244" i="7"/>
  <c r="G243" i="8"/>
  <c r="H244" i="7"/>
  <c r="F243" i="8"/>
  <c r="G244" i="7"/>
  <c r="E243" i="8"/>
  <c r="F244" i="7"/>
  <c r="Y243" i="7"/>
  <c r="X243" i="7"/>
  <c r="W243" i="7"/>
  <c r="V243" i="7"/>
  <c r="U243" i="7"/>
  <c r="T243" i="7"/>
  <c r="S243" i="7"/>
  <c r="R243" i="7"/>
  <c r="Q243" i="7"/>
  <c r="P243" i="7"/>
  <c r="N242" i="8"/>
  <c r="O243" i="7"/>
  <c r="M242" i="8"/>
  <c r="N243" i="7"/>
  <c r="L242" i="8"/>
  <c r="M243" i="7"/>
  <c r="K242" i="8"/>
  <c r="L243" i="7"/>
  <c r="J242" i="8"/>
  <c r="K243" i="7"/>
  <c r="I242" i="8"/>
  <c r="J243" i="7"/>
  <c r="H242" i="8"/>
  <c r="I243" i="7"/>
  <c r="G242" i="8"/>
  <c r="H243" i="7"/>
  <c r="F242" i="8"/>
  <c r="G243" i="7"/>
  <c r="E242" i="8"/>
  <c r="F243" i="7"/>
  <c r="Y242" i="7"/>
  <c r="X242" i="7"/>
  <c r="W242" i="7"/>
  <c r="V242" i="7"/>
  <c r="U242" i="7"/>
  <c r="T242" i="7"/>
  <c r="S242" i="7"/>
  <c r="R242" i="7"/>
  <c r="Q242" i="7"/>
  <c r="P242" i="7"/>
  <c r="N241" i="8"/>
  <c r="O242" i="7"/>
  <c r="M241" i="8"/>
  <c r="N242" i="7"/>
  <c r="L241" i="8"/>
  <c r="M242" i="7"/>
  <c r="K241" i="8"/>
  <c r="L242" i="7"/>
  <c r="J241" i="8"/>
  <c r="K242" i="7"/>
  <c r="I241" i="8"/>
  <c r="J242" i="7"/>
  <c r="H241" i="8"/>
  <c r="I242" i="7"/>
  <c r="G241" i="8"/>
  <c r="H242" i="7"/>
  <c r="F241" i="8"/>
  <c r="G242" i="7"/>
  <c r="E241" i="8"/>
  <c r="F242" i="7"/>
  <c r="Y241" i="7"/>
  <c r="X241" i="7"/>
  <c r="W241" i="7"/>
  <c r="V241" i="7"/>
  <c r="U241" i="7"/>
  <c r="T241" i="7"/>
  <c r="S241" i="7"/>
  <c r="R241" i="7"/>
  <c r="Q241" i="7"/>
  <c r="P241" i="7"/>
  <c r="N240" i="8"/>
  <c r="O241" i="7"/>
  <c r="M240" i="8"/>
  <c r="N241" i="7"/>
  <c r="L240" i="8"/>
  <c r="M241" i="7"/>
  <c r="K240" i="8"/>
  <c r="L241" i="7"/>
  <c r="J240" i="8"/>
  <c r="K241" i="7"/>
  <c r="I240" i="8"/>
  <c r="J241" i="7"/>
  <c r="H240" i="8"/>
  <c r="I241" i="7"/>
  <c r="G240" i="8"/>
  <c r="H241" i="7"/>
  <c r="F240" i="8"/>
  <c r="G241" i="7"/>
  <c r="E240" i="8"/>
  <c r="F241" i="7"/>
  <c r="Y240" i="7"/>
  <c r="X240" i="7"/>
  <c r="W240" i="7"/>
  <c r="V240" i="7"/>
  <c r="U240" i="7"/>
  <c r="T240" i="7"/>
  <c r="S240" i="7"/>
  <c r="R240" i="7"/>
  <c r="Q240" i="7"/>
  <c r="P240" i="7"/>
  <c r="N239" i="8"/>
  <c r="O240" i="7"/>
  <c r="M239" i="8"/>
  <c r="N240" i="7"/>
  <c r="L239" i="8"/>
  <c r="M240" i="7"/>
  <c r="K239" i="8"/>
  <c r="L240" i="7"/>
  <c r="J239" i="8"/>
  <c r="K240" i="7"/>
  <c r="I239" i="8"/>
  <c r="J240" i="7"/>
  <c r="H239" i="8"/>
  <c r="I240" i="7"/>
  <c r="G239" i="8"/>
  <c r="H240" i="7"/>
  <c r="F239" i="8"/>
  <c r="G240" i="7"/>
  <c r="E239" i="8"/>
  <c r="F240" i="7"/>
  <c r="Y239" i="7"/>
  <c r="X239" i="7"/>
  <c r="W239" i="7"/>
  <c r="V239" i="7"/>
  <c r="U239" i="7"/>
  <c r="T239" i="7"/>
  <c r="S239" i="7"/>
  <c r="R239" i="7"/>
  <c r="Q239" i="7"/>
  <c r="P239" i="7"/>
  <c r="N238" i="8"/>
  <c r="O239" i="7"/>
  <c r="M238" i="8"/>
  <c r="N239" i="7"/>
  <c r="L238" i="8"/>
  <c r="M239" i="7"/>
  <c r="K238" i="8"/>
  <c r="L239" i="7"/>
  <c r="J238" i="8"/>
  <c r="K239" i="7"/>
  <c r="I238" i="8"/>
  <c r="J239" i="7"/>
  <c r="H238" i="8"/>
  <c r="I239" i="7"/>
  <c r="G238" i="8"/>
  <c r="H239" i="7"/>
  <c r="F238" i="8"/>
  <c r="G239" i="7"/>
  <c r="E238" i="8"/>
  <c r="F239" i="7"/>
  <c r="Y238" i="7"/>
  <c r="X238" i="7"/>
  <c r="W238" i="7"/>
  <c r="V238" i="7"/>
  <c r="U238" i="7"/>
  <c r="T238" i="7"/>
  <c r="S238" i="7"/>
  <c r="R238" i="7"/>
  <c r="Q238" i="7"/>
  <c r="P238" i="7"/>
  <c r="N237" i="8"/>
  <c r="O238" i="7"/>
  <c r="M237" i="8"/>
  <c r="N238" i="7"/>
  <c r="L237" i="8"/>
  <c r="M238" i="7"/>
  <c r="K237" i="8"/>
  <c r="L238" i="7"/>
  <c r="J237" i="8"/>
  <c r="K238" i="7"/>
  <c r="I237" i="8"/>
  <c r="J238" i="7"/>
  <c r="H237" i="8"/>
  <c r="I238" i="7"/>
  <c r="G237" i="8"/>
  <c r="H238" i="7"/>
  <c r="F237" i="8"/>
  <c r="G238" i="7"/>
  <c r="E237" i="8"/>
  <c r="F238" i="7"/>
  <c r="Y237" i="7"/>
  <c r="X237" i="7"/>
  <c r="W237" i="7"/>
  <c r="V237" i="7"/>
  <c r="U237" i="7"/>
  <c r="T237" i="7"/>
  <c r="S237" i="7"/>
  <c r="R237" i="7"/>
  <c r="Q237" i="7"/>
  <c r="P237" i="7"/>
  <c r="N236" i="8"/>
  <c r="O237" i="7"/>
  <c r="M236" i="8"/>
  <c r="N237" i="7"/>
  <c r="L236" i="8"/>
  <c r="M237" i="7"/>
  <c r="K236" i="8"/>
  <c r="L237" i="7"/>
  <c r="J236" i="8"/>
  <c r="K237" i="7"/>
  <c r="I236" i="8"/>
  <c r="J237" i="7"/>
  <c r="H236" i="8"/>
  <c r="I237" i="7"/>
  <c r="G236" i="8"/>
  <c r="H237" i="7"/>
  <c r="F236" i="8"/>
  <c r="G237" i="7"/>
  <c r="E236" i="8"/>
  <c r="F237" i="7"/>
  <c r="Y236" i="7"/>
  <c r="X236" i="7"/>
  <c r="W236" i="7"/>
  <c r="V236" i="7"/>
  <c r="U236" i="7"/>
  <c r="T236" i="7"/>
  <c r="S236" i="7"/>
  <c r="R236" i="7"/>
  <c r="Q236" i="7"/>
  <c r="P236" i="7"/>
  <c r="N235" i="8"/>
  <c r="O236" i="7"/>
  <c r="M235" i="8"/>
  <c r="N236" i="7"/>
  <c r="L235" i="8"/>
  <c r="M236" i="7"/>
  <c r="K235" i="8"/>
  <c r="L236" i="7"/>
  <c r="J235" i="8"/>
  <c r="K236" i="7"/>
  <c r="I235" i="8"/>
  <c r="J236" i="7"/>
  <c r="H235" i="8"/>
  <c r="I236" i="7"/>
  <c r="G235" i="8"/>
  <c r="H236" i="7"/>
  <c r="F235" i="8"/>
  <c r="G236" i="7"/>
  <c r="E235" i="8"/>
  <c r="F236" i="7"/>
  <c r="Y235" i="7"/>
  <c r="X235" i="7"/>
  <c r="W235" i="7"/>
  <c r="V235" i="7"/>
  <c r="U235" i="7"/>
  <c r="T235" i="7"/>
  <c r="S235" i="7"/>
  <c r="R235" i="7"/>
  <c r="Q235" i="7"/>
  <c r="P235" i="7"/>
  <c r="N234" i="8"/>
  <c r="O235" i="7"/>
  <c r="M234" i="8"/>
  <c r="N235" i="7"/>
  <c r="L234" i="8"/>
  <c r="M235" i="7"/>
  <c r="K234" i="8"/>
  <c r="L235" i="7"/>
  <c r="J234" i="8"/>
  <c r="K235" i="7"/>
  <c r="I234" i="8"/>
  <c r="J235" i="7"/>
  <c r="H234" i="8"/>
  <c r="I235" i="7"/>
  <c r="G234" i="8"/>
  <c r="H235" i="7"/>
  <c r="F234" i="8"/>
  <c r="G235" i="7"/>
  <c r="E234" i="8"/>
  <c r="F235" i="7"/>
  <c r="Y234" i="7"/>
  <c r="X234" i="7"/>
  <c r="W234" i="7"/>
  <c r="V234" i="7"/>
  <c r="U234" i="7"/>
  <c r="T234" i="7"/>
  <c r="S234" i="7"/>
  <c r="R234" i="7"/>
  <c r="Q234" i="7"/>
  <c r="P234" i="7"/>
  <c r="N233" i="8"/>
  <c r="O234" i="7"/>
  <c r="M233" i="8"/>
  <c r="N234" i="7"/>
  <c r="L233" i="8"/>
  <c r="M234" i="7"/>
  <c r="K233" i="8"/>
  <c r="L234" i="7"/>
  <c r="J233" i="8"/>
  <c r="K234" i="7"/>
  <c r="I233" i="8"/>
  <c r="J234" i="7"/>
  <c r="H233" i="8"/>
  <c r="I234" i="7"/>
  <c r="G233" i="8"/>
  <c r="H234" i="7"/>
  <c r="F233" i="8"/>
  <c r="G234" i="7"/>
  <c r="E233" i="8"/>
  <c r="F234" i="7"/>
  <c r="Y233" i="7"/>
  <c r="X233" i="7"/>
  <c r="W233" i="7"/>
  <c r="V233" i="7"/>
  <c r="U233" i="7"/>
  <c r="T233" i="7"/>
  <c r="S233" i="7"/>
  <c r="R233" i="7"/>
  <c r="Q233" i="7"/>
  <c r="P233" i="7"/>
  <c r="N232" i="8"/>
  <c r="O233" i="7"/>
  <c r="M232" i="8"/>
  <c r="N233" i="7"/>
  <c r="L232" i="8"/>
  <c r="M233" i="7"/>
  <c r="K232" i="8"/>
  <c r="L233" i="7"/>
  <c r="J232" i="8"/>
  <c r="K233" i="7"/>
  <c r="I232" i="8"/>
  <c r="J233" i="7"/>
  <c r="H232" i="8"/>
  <c r="I233" i="7"/>
  <c r="G232" i="8"/>
  <c r="H233" i="7"/>
  <c r="F232" i="8"/>
  <c r="G233" i="7"/>
  <c r="E232" i="8"/>
  <c r="F233" i="7"/>
  <c r="Y232" i="7"/>
  <c r="X232" i="7"/>
  <c r="W232" i="7"/>
  <c r="V232" i="7"/>
  <c r="U232" i="7"/>
  <c r="T232" i="7"/>
  <c r="S232" i="7"/>
  <c r="R232" i="7"/>
  <c r="Q232" i="7"/>
  <c r="P232" i="7"/>
  <c r="N231" i="8"/>
  <c r="O232" i="7"/>
  <c r="M231" i="8"/>
  <c r="N232" i="7"/>
  <c r="L231" i="8"/>
  <c r="M232" i="7"/>
  <c r="K231" i="8"/>
  <c r="L232" i="7"/>
  <c r="J231" i="8"/>
  <c r="K232" i="7"/>
  <c r="I231" i="8"/>
  <c r="J232" i="7"/>
  <c r="H231" i="8"/>
  <c r="I232" i="7"/>
  <c r="G231" i="8"/>
  <c r="H232" i="7"/>
  <c r="F231" i="8"/>
  <c r="G232" i="7"/>
  <c r="E231" i="8"/>
  <c r="F232" i="7"/>
  <c r="Y231" i="7"/>
  <c r="X231" i="7"/>
  <c r="W231" i="7"/>
  <c r="V231" i="7"/>
  <c r="U231" i="7"/>
  <c r="T231" i="7"/>
  <c r="S231" i="7"/>
  <c r="R231" i="7"/>
  <c r="Q231" i="7"/>
  <c r="P231" i="7"/>
  <c r="N230" i="8"/>
  <c r="O231" i="7"/>
  <c r="M230" i="8"/>
  <c r="N231" i="7"/>
  <c r="L230" i="8"/>
  <c r="M231" i="7"/>
  <c r="K230" i="8"/>
  <c r="L231" i="7"/>
  <c r="J230" i="8"/>
  <c r="K231" i="7"/>
  <c r="I230" i="8"/>
  <c r="J231" i="7"/>
  <c r="H230" i="8"/>
  <c r="I231" i="7"/>
  <c r="G230" i="8"/>
  <c r="H231" i="7"/>
  <c r="F230" i="8"/>
  <c r="G231" i="7"/>
  <c r="E230" i="8"/>
  <c r="F231" i="7"/>
  <c r="Y230" i="7"/>
  <c r="X230" i="7"/>
  <c r="W230" i="7"/>
  <c r="V230" i="7"/>
  <c r="U230" i="7"/>
  <c r="T230" i="7"/>
  <c r="S230" i="7"/>
  <c r="R230" i="7"/>
  <c r="Q230" i="7"/>
  <c r="P230" i="7"/>
  <c r="N229" i="8"/>
  <c r="O230" i="7"/>
  <c r="M229" i="8"/>
  <c r="N230" i="7"/>
  <c r="L229" i="8"/>
  <c r="M230" i="7"/>
  <c r="K229" i="8"/>
  <c r="L230" i="7"/>
  <c r="J229" i="8"/>
  <c r="K230" i="7"/>
  <c r="I229" i="8"/>
  <c r="J230" i="7"/>
  <c r="H229" i="8"/>
  <c r="I230" i="7"/>
  <c r="G229" i="8"/>
  <c r="H230" i="7"/>
  <c r="F229" i="8"/>
  <c r="G230" i="7"/>
  <c r="E229" i="8"/>
  <c r="F230" i="7"/>
  <c r="Y229" i="7"/>
  <c r="X229" i="7"/>
  <c r="W229" i="7"/>
  <c r="V229" i="7"/>
  <c r="U229" i="7"/>
  <c r="T229" i="7"/>
  <c r="S229" i="7"/>
  <c r="R229" i="7"/>
  <c r="Q229" i="7"/>
  <c r="P229" i="7"/>
  <c r="N228" i="8"/>
  <c r="O229" i="7"/>
  <c r="M228" i="8"/>
  <c r="N229" i="7"/>
  <c r="L228" i="8"/>
  <c r="M229" i="7"/>
  <c r="K228" i="8"/>
  <c r="L229" i="7"/>
  <c r="J228" i="8"/>
  <c r="K229" i="7"/>
  <c r="I228" i="8"/>
  <c r="J229" i="7"/>
  <c r="H228" i="8"/>
  <c r="I229" i="7"/>
  <c r="G228" i="8"/>
  <c r="H229" i="7"/>
  <c r="F228" i="8"/>
  <c r="G229" i="7"/>
  <c r="E228" i="8"/>
  <c r="F229" i="7"/>
  <c r="Y228" i="7"/>
  <c r="X228" i="7"/>
  <c r="W228" i="7"/>
  <c r="V228" i="7"/>
  <c r="U228" i="7"/>
  <c r="T228" i="7"/>
  <c r="S228" i="7"/>
  <c r="R228" i="7"/>
  <c r="Q228" i="7"/>
  <c r="P228" i="7"/>
  <c r="N227" i="8"/>
  <c r="O228" i="7"/>
  <c r="M227" i="8"/>
  <c r="N228" i="7"/>
  <c r="L227" i="8"/>
  <c r="M228" i="7"/>
  <c r="K227" i="8"/>
  <c r="L228" i="7"/>
  <c r="J227" i="8"/>
  <c r="K228" i="7"/>
  <c r="I227" i="8"/>
  <c r="J228" i="7"/>
  <c r="H227" i="8"/>
  <c r="I228" i="7"/>
  <c r="G227" i="8"/>
  <c r="H228" i="7"/>
  <c r="F227" i="8"/>
  <c r="G228" i="7"/>
  <c r="E227" i="8"/>
  <c r="F228" i="7"/>
  <c r="Y227" i="7"/>
  <c r="X227" i="7"/>
  <c r="W227" i="7"/>
  <c r="V227" i="7"/>
  <c r="U227" i="7"/>
  <c r="T227" i="7"/>
  <c r="S227" i="7"/>
  <c r="R227" i="7"/>
  <c r="Q227" i="7"/>
  <c r="P227" i="7"/>
  <c r="N226" i="8"/>
  <c r="O227" i="7"/>
  <c r="M226" i="8"/>
  <c r="N227" i="7"/>
  <c r="L226" i="8"/>
  <c r="M227" i="7"/>
  <c r="K226" i="8"/>
  <c r="L227" i="7"/>
  <c r="J226" i="8"/>
  <c r="K227" i="7"/>
  <c r="I226" i="8"/>
  <c r="J227" i="7"/>
  <c r="H226" i="8"/>
  <c r="I227" i="7"/>
  <c r="G226" i="8"/>
  <c r="H227" i="7"/>
  <c r="F226" i="8"/>
  <c r="G227" i="7"/>
  <c r="E226" i="8"/>
  <c r="F227" i="7"/>
  <c r="Y226" i="7"/>
  <c r="X226" i="7"/>
  <c r="W226" i="7"/>
  <c r="V226" i="7"/>
  <c r="U226" i="7"/>
  <c r="T226" i="7"/>
  <c r="S226" i="7"/>
  <c r="R226" i="7"/>
  <c r="Q226" i="7"/>
  <c r="P226" i="7"/>
  <c r="N225" i="8"/>
  <c r="O226" i="7"/>
  <c r="M225" i="8"/>
  <c r="N226" i="7"/>
  <c r="L225" i="8"/>
  <c r="M226" i="7"/>
  <c r="K225" i="8"/>
  <c r="L226" i="7"/>
  <c r="J225" i="8"/>
  <c r="K226" i="7"/>
  <c r="I225" i="8"/>
  <c r="J226" i="7"/>
  <c r="H225" i="8"/>
  <c r="I226" i="7"/>
  <c r="G225" i="8"/>
  <c r="H226" i="7"/>
  <c r="F225" i="8"/>
  <c r="G226" i="7"/>
  <c r="E225" i="8"/>
  <c r="F226" i="7"/>
  <c r="Y225" i="7"/>
  <c r="X225" i="7"/>
  <c r="W225" i="7"/>
  <c r="V225" i="7"/>
  <c r="U225" i="7"/>
  <c r="T225" i="7"/>
  <c r="S225" i="7"/>
  <c r="R225" i="7"/>
  <c r="Q225" i="7"/>
  <c r="P225" i="7"/>
  <c r="N224" i="8"/>
  <c r="O225" i="7"/>
  <c r="M224" i="8"/>
  <c r="N225" i="7"/>
  <c r="L224" i="8"/>
  <c r="M225" i="7"/>
  <c r="K224" i="8"/>
  <c r="L225" i="7"/>
  <c r="J224" i="8"/>
  <c r="K225" i="7"/>
  <c r="I224" i="8"/>
  <c r="J225" i="7"/>
  <c r="H224" i="8"/>
  <c r="I225" i="7"/>
  <c r="G224" i="8"/>
  <c r="H225" i="7"/>
  <c r="F224" i="8"/>
  <c r="G225" i="7"/>
  <c r="E224" i="8"/>
  <c r="F225" i="7"/>
  <c r="Y224" i="7"/>
  <c r="X224" i="7"/>
  <c r="W224" i="7"/>
  <c r="V224" i="7"/>
  <c r="U224" i="7"/>
  <c r="T224" i="7"/>
  <c r="S224" i="7"/>
  <c r="R224" i="7"/>
  <c r="Q224" i="7"/>
  <c r="P224" i="7"/>
  <c r="N223" i="8"/>
  <c r="O224" i="7"/>
  <c r="M223" i="8"/>
  <c r="N224" i="7"/>
  <c r="L223" i="8"/>
  <c r="M224" i="7"/>
  <c r="K223" i="8"/>
  <c r="L224" i="7"/>
  <c r="J223" i="8"/>
  <c r="K224" i="7"/>
  <c r="I223" i="8"/>
  <c r="J224" i="7"/>
  <c r="H223" i="8"/>
  <c r="I224" i="7"/>
  <c r="G223" i="8"/>
  <c r="H224" i="7"/>
  <c r="F223" i="8"/>
  <c r="G224" i="7"/>
  <c r="E223" i="8"/>
  <c r="F224" i="7"/>
  <c r="Y223" i="7"/>
  <c r="X223" i="7"/>
  <c r="W223" i="7"/>
  <c r="V223" i="7"/>
  <c r="U223" i="7"/>
  <c r="T223" i="7"/>
  <c r="S223" i="7"/>
  <c r="R223" i="7"/>
  <c r="Q223" i="7"/>
  <c r="P223" i="7"/>
  <c r="N222" i="8"/>
  <c r="O223" i="7"/>
  <c r="M222" i="8"/>
  <c r="N223" i="7"/>
  <c r="L222" i="8"/>
  <c r="M223" i="7"/>
  <c r="K222" i="8"/>
  <c r="L223" i="7"/>
  <c r="J222" i="8"/>
  <c r="K223" i="7"/>
  <c r="I222" i="8"/>
  <c r="J223" i="7"/>
  <c r="H222" i="8"/>
  <c r="I223" i="7"/>
  <c r="G222" i="8"/>
  <c r="H223" i="7"/>
  <c r="F222" i="8"/>
  <c r="G223" i="7"/>
  <c r="E222" i="8"/>
  <c r="F223" i="7"/>
  <c r="Y222" i="7"/>
  <c r="X222" i="7"/>
  <c r="W222" i="7"/>
  <c r="V222" i="7"/>
  <c r="U222" i="7"/>
  <c r="T222" i="7"/>
  <c r="S222" i="7"/>
  <c r="R222" i="7"/>
  <c r="Q222" i="7"/>
  <c r="P222" i="7"/>
  <c r="N221" i="8"/>
  <c r="O222" i="7"/>
  <c r="M221" i="8"/>
  <c r="N222" i="7"/>
  <c r="L221" i="8"/>
  <c r="M222" i="7"/>
  <c r="K221" i="8"/>
  <c r="L222" i="7"/>
  <c r="J221" i="8"/>
  <c r="K222" i="7"/>
  <c r="I221" i="8"/>
  <c r="J222" i="7"/>
  <c r="H221" i="8"/>
  <c r="I222" i="7"/>
  <c r="G221" i="8"/>
  <c r="H222" i="7"/>
  <c r="F221" i="8"/>
  <c r="G222" i="7"/>
  <c r="E221" i="8"/>
  <c r="F222" i="7"/>
  <c r="Y221" i="7"/>
  <c r="X221" i="7"/>
  <c r="W221" i="7"/>
  <c r="V221" i="7"/>
  <c r="U221" i="7"/>
  <c r="T221" i="7"/>
  <c r="S221" i="7"/>
  <c r="R221" i="7"/>
  <c r="Q221" i="7"/>
  <c r="P221" i="7"/>
  <c r="N220" i="8"/>
  <c r="O221" i="7"/>
  <c r="M220" i="8"/>
  <c r="N221" i="7"/>
  <c r="L220" i="8"/>
  <c r="M221" i="7"/>
  <c r="K220" i="8"/>
  <c r="L221" i="7"/>
  <c r="J220" i="8"/>
  <c r="K221" i="7"/>
  <c r="I220" i="8"/>
  <c r="J221" i="7"/>
  <c r="H220" i="8"/>
  <c r="I221" i="7"/>
  <c r="G220" i="8"/>
  <c r="H221" i="7"/>
  <c r="F220" i="8"/>
  <c r="G221" i="7"/>
  <c r="E220" i="8"/>
  <c r="F221" i="7"/>
  <c r="Y220" i="7"/>
  <c r="X220" i="7"/>
  <c r="W220" i="7"/>
  <c r="V220" i="7"/>
  <c r="U220" i="7"/>
  <c r="T220" i="7"/>
  <c r="S220" i="7"/>
  <c r="R220" i="7"/>
  <c r="Q220" i="7"/>
  <c r="P220" i="7"/>
  <c r="N219" i="8"/>
  <c r="O220" i="7"/>
  <c r="M219" i="8"/>
  <c r="N220" i="7"/>
  <c r="L219" i="8"/>
  <c r="M220" i="7"/>
  <c r="K219" i="8"/>
  <c r="L220" i="7"/>
  <c r="J219" i="8"/>
  <c r="K220" i="7"/>
  <c r="I219" i="8"/>
  <c r="J220" i="7"/>
  <c r="H219" i="8"/>
  <c r="I220" i="7"/>
  <c r="G219" i="8"/>
  <c r="H220" i="7"/>
  <c r="F219" i="8"/>
  <c r="G220" i="7"/>
  <c r="E219" i="8"/>
  <c r="F220" i="7"/>
  <c r="Y219" i="7"/>
  <c r="X219" i="7"/>
  <c r="W219" i="7"/>
  <c r="V219" i="7"/>
  <c r="U219" i="7"/>
  <c r="T219" i="7"/>
  <c r="S219" i="7"/>
  <c r="R219" i="7"/>
  <c r="Q219" i="7"/>
  <c r="P219" i="7"/>
  <c r="N218" i="8"/>
  <c r="O219" i="7"/>
  <c r="M218" i="8"/>
  <c r="N219" i="7"/>
  <c r="L218" i="8"/>
  <c r="M219" i="7"/>
  <c r="K218" i="8"/>
  <c r="L219" i="7"/>
  <c r="J218" i="8"/>
  <c r="K219" i="7"/>
  <c r="I218" i="8"/>
  <c r="J219" i="7"/>
  <c r="H218" i="8"/>
  <c r="I219" i="7"/>
  <c r="G218" i="8"/>
  <c r="H219" i="7"/>
  <c r="F218" i="8"/>
  <c r="G219" i="7"/>
  <c r="E218" i="8"/>
  <c r="F219" i="7"/>
  <c r="Y218" i="7"/>
  <c r="X218" i="7"/>
  <c r="W218" i="7"/>
  <c r="V218" i="7"/>
  <c r="U218" i="7"/>
  <c r="T218" i="7"/>
  <c r="S218" i="7"/>
  <c r="R218" i="7"/>
  <c r="Q218" i="7"/>
  <c r="P218" i="7"/>
  <c r="N217" i="8"/>
  <c r="O218" i="7"/>
  <c r="M217" i="8"/>
  <c r="N218" i="7"/>
  <c r="L217" i="8"/>
  <c r="M218" i="7"/>
  <c r="K217" i="8"/>
  <c r="L218" i="7"/>
  <c r="J217" i="8"/>
  <c r="K218" i="7"/>
  <c r="I217" i="8"/>
  <c r="J218" i="7"/>
  <c r="H217" i="8"/>
  <c r="I218" i="7"/>
  <c r="G217" i="8"/>
  <c r="H218" i="7"/>
  <c r="F217" i="8"/>
  <c r="G218" i="7"/>
  <c r="E217" i="8"/>
  <c r="F218" i="7"/>
  <c r="Y217" i="7"/>
  <c r="X217" i="7"/>
  <c r="W217" i="7"/>
  <c r="V217" i="7"/>
  <c r="U217" i="7"/>
  <c r="T217" i="7"/>
  <c r="S217" i="7"/>
  <c r="R217" i="7"/>
  <c r="Q217" i="7"/>
  <c r="P217" i="7"/>
  <c r="N216" i="8"/>
  <c r="O217" i="7"/>
  <c r="M216" i="8"/>
  <c r="N217" i="7"/>
  <c r="L216" i="8"/>
  <c r="M217" i="7"/>
  <c r="K216" i="8"/>
  <c r="L217" i="7"/>
  <c r="J216" i="8"/>
  <c r="K217" i="7"/>
  <c r="I216" i="8"/>
  <c r="J217" i="7"/>
  <c r="H216" i="8"/>
  <c r="I217" i="7"/>
  <c r="G216" i="8"/>
  <c r="H217" i="7"/>
  <c r="F216" i="8"/>
  <c r="G217" i="7"/>
  <c r="E216" i="8"/>
  <c r="F217" i="7"/>
  <c r="Y216" i="7"/>
  <c r="X216" i="7"/>
  <c r="W216" i="7"/>
  <c r="V216" i="7"/>
  <c r="U216" i="7"/>
  <c r="T216" i="7"/>
  <c r="S216" i="7"/>
  <c r="R216" i="7"/>
  <c r="Q216" i="7"/>
  <c r="P216" i="7"/>
  <c r="N215" i="8"/>
  <c r="O216" i="7"/>
  <c r="M215" i="8"/>
  <c r="N216" i="7"/>
  <c r="L215" i="8"/>
  <c r="M216" i="7"/>
  <c r="K215" i="8"/>
  <c r="L216" i="7"/>
  <c r="J215" i="8"/>
  <c r="K216" i="7"/>
  <c r="I215" i="8"/>
  <c r="J216" i="7"/>
  <c r="H215" i="8"/>
  <c r="I216" i="7"/>
  <c r="G215" i="8"/>
  <c r="H216" i="7"/>
  <c r="F215" i="8"/>
  <c r="G216" i="7"/>
  <c r="E215" i="8"/>
  <c r="F216" i="7"/>
  <c r="Y215" i="7"/>
  <c r="X215" i="7"/>
  <c r="W215" i="7"/>
  <c r="V215" i="7"/>
  <c r="U215" i="7"/>
  <c r="T215" i="7"/>
  <c r="S215" i="7"/>
  <c r="R215" i="7"/>
  <c r="Q215" i="7"/>
  <c r="P215" i="7"/>
  <c r="N214" i="8"/>
  <c r="O215" i="7"/>
  <c r="M214" i="8"/>
  <c r="N215" i="7"/>
  <c r="L214" i="8"/>
  <c r="M215" i="7"/>
  <c r="K214" i="8"/>
  <c r="L215" i="7"/>
  <c r="J214" i="8"/>
  <c r="K215" i="7"/>
  <c r="I214" i="8"/>
  <c r="J215" i="7"/>
  <c r="H214" i="8"/>
  <c r="I215" i="7"/>
  <c r="G214" i="8"/>
  <c r="H215" i="7"/>
  <c r="F214" i="8"/>
  <c r="G215" i="7"/>
  <c r="E214" i="8"/>
  <c r="F215" i="7"/>
  <c r="Y214" i="7"/>
  <c r="X214" i="7"/>
  <c r="W214" i="7"/>
  <c r="V214" i="7"/>
  <c r="U214" i="7"/>
  <c r="T214" i="7"/>
  <c r="S214" i="7"/>
  <c r="R214" i="7"/>
  <c r="Q214" i="7"/>
  <c r="P214" i="7"/>
  <c r="N213" i="8"/>
  <c r="O214" i="7"/>
  <c r="M213" i="8"/>
  <c r="N214" i="7"/>
  <c r="L213" i="8"/>
  <c r="M214" i="7"/>
  <c r="K213" i="8"/>
  <c r="L214" i="7"/>
  <c r="J213" i="8"/>
  <c r="K214" i="7"/>
  <c r="I213" i="8"/>
  <c r="J214" i="7"/>
  <c r="H213" i="8"/>
  <c r="I214" i="7"/>
  <c r="G213" i="8"/>
  <c r="H214" i="7"/>
  <c r="F213" i="8"/>
  <c r="G214" i="7"/>
  <c r="E213" i="8"/>
  <c r="F214" i="7"/>
  <c r="Y213" i="7"/>
  <c r="X213" i="7"/>
  <c r="W213" i="7"/>
  <c r="V213" i="7"/>
  <c r="U213" i="7"/>
  <c r="T213" i="7"/>
  <c r="S213" i="7"/>
  <c r="R213" i="7"/>
  <c r="Q213" i="7"/>
  <c r="P213" i="7"/>
  <c r="N212" i="8"/>
  <c r="O213" i="7"/>
  <c r="M212" i="8"/>
  <c r="N213" i="7"/>
  <c r="L212" i="8"/>
  <c r="M213" i="7"/>
  <c r="K212" i="8"/>
  <c r="L213" i="7"/>
  <c r="J212" i="8"/>
  <c r="K213" i="7"/>
  <c r="I212" i="8"/>
  <c r="J213" i="7"/>
  <c r="H212" i="8"/>
  <c r="I213" i="7"/>
  <c r="G212" i="8"/>
  <c r="H213" i="7"/>
  <c r="F212" i="8"/>
  <c r="G213" i="7"/>
  <c r="E212" i="8"/>
  <c r="F213" i="7"/>
  <c r="Y212" i="7"/>
  <c r="X212" i="7"/>
  <c r="W212" i="7"/>
  <c r="V212" i="7"/>
  <c r="U212" i="7"/>
  <c r="T212" i="7"/>
  <c r="S212" i="7"/>
  <c r="R212" i="7"/>
  <c r="Q212" i="7"/>
  <c r="P212" i="7"/>
  <c r="N211" i="8"/>
  <c r="O212" i="7"/>
  <c r="M211" i="8"/>
  <c r="N212" i="7"/>
  <c r="L211" i="8"/>
  <c r="M212" i="7"/>
  <c r="K211" i="8"/>
  <c r="L212" i="7"/>
  <c r="J211" i="8"/>
  <c r="K212" i="7"/>
  <c r="I211" i="8"/>
  <c r="J212" i="7"/>
  <c r="H211" i="8"/>
  <c r="I212" i="7"/>
  <c r="G211" i="8"/>
  <c r="H212" i="7"/>
  <c r="F211" i="8"/>
  <c r="G212" i="7"/>
  <c r="E211" i="8"/>
  <c r="F212" i="7"/>
  <c r="Y211" i="7"/>
  <c r="X211" i="7"/>
  <c r="W211" i="7"/>
  <c r="V211" i="7"/>
  <c r="U211" i="7"/>
  <c r="T211" i="7"/>
  <c r="S211" i="7"/>
  <c r="R211" i="7"/>
  <c r="Q211" i="7"/>
  <c r="P211" i="7"/>
  <c r="N210" i="8"/>
  <c r="O211" i="7"/>
  <c r="M210" i="8"/>
  <c r="N211" i="7"/>
  <c r="L210" i="8"/>
  <c r="M211" i="7"/>
  <c r="K210" i="8"/>
  <c r="L211" i="7"/>
  <c r="J210" i="8"/>
  <c r="K211" i="7"/>
  <c r="I210" i="8"/>
  <c r="J211" i="7"/>
  <c r="H210" i="8"/>
  <c r="I211" i="7"/>
  <c r="G210" i="8"/>
  <c r="H211" i="7"/>
  <c r="F210" i="8"/>
  <c r="G211" i="7"/>
  <c r="E210" i="8"/>
  <c r="F211" i="7"/>
  <c r="Y210" i="7"/>
  <c r="X210" i="7"/>
  <c r="W210" i="7"/>
  <c r="V210" i="7"/>
  <c r="U210" i="7"/>
  <c r="T210" i="7"/>
  <c r="S210" i="7"/>
  <c r="R210" i="7"/>
  <c r="Q210" i="7"/>
  <c r="P210" i="7"/>
  <c r="N209" i="8"/>
  <c r="O210" i="7"/>
  <c r="M209" i="8"/>
  <c r="N210" i="7"/>
  <c r="L209" i="8"/>
  <c r="M210" i="7"/>
  <c r="K209" i="8"/>
  <c r="L210" i="7"/>
  <c r="J209" i="8"/>
  <c r="K210" i="7"/>
  <c r="I209" i="8"/>
  <c r="J210" i="7"/>
  <c r="H209" i="8"/>
  <c r="I210" i="7"/>
  <c r="G209" i="8"/>
  <c r="H210" i="7"/>
  <c r="F209" i="8"/>
  <c r="G210" i="7"/>
  <c r="E209" i="8"/>
  <c r="F210" i="7"/>
  <c r="Y209" i="7"/>
  <c r="X209" i="7"/>
  <c r="W209" i="7"/>
  <c r="V209" i="7"/>
  <c r="U209" i="7"/>
  <c r="T209" i="7"/>
  <c r="S209" i="7"/>
  <c r="R209" i="7"/>
  <c r="Q209" i="7"/>
  <c r="P209" i="7"/>
  <c r="N208" i="8"/>
  <c r="O209" i="7"/>
  <c r="M208" i="8"/>
  <c r="N209" i="7"/>
  <c r="L208" i="8"/>
  <c r="M209" i="7"/>
  <c r="K208" i="8"/>
  <c r="L209" i="7"/>
  <c r="J208" i="8"/>
  <c r="K209" i="7"/>
  <c r="I208" i="8"/>
  <c r="J209" i="7"/>
  <c r="H208" i="8"/>
  <c r="I209" i="7"/>
  <c r="G208" i="8"/>
  <c r="H209" i="7"/>
  <c r="F208" i="8"/>
  <c r="G209" i="7"/>
  <c r="E208" i="8"/>
  <c r="F209" i="7"/>
  <c r="Y208" i="7"/>
  <c r="X208" i="7"/>
  <c r="W208" i="7"/>
  <c r="V208" i="7"/>
  <c r="U208" i="7"/>
  <c r="T208" i="7"/>
  <c r="S208" i="7"/>
  <c r="R208" i="7"/>
  <c r="Q208" i="7"/>
  <c r="P208" i="7"/>
  <c r="N207" i="8"/>
  <c r="O208" i="7"/>
  <c r="M207" i="8"/>
  <c r="N208" i="7"/>
  <c r="L207" i="8"/>
  <c r="M208" i="7"/>
  <c r="K207" i="8"/>
  <c r="L208" i="7"/>
  <c r="J207" i="8"/>
  <c r="K208" i="7"/>
  <c r="I207" i="8"/>
  <c r="J208" i="7"/>
  <c r="H207" i="8"/>
  <c r="I208" i="7"/>
  <c r="G207" i="8"/>
  <c r="H208" i="7"/>
  <c r="F207" i="8"/>
  <c r="G208" i="7"/>
  <c r="E207" i="8"/>
  <c r="F208" i="7"/>
  <c r="Y207" i="7"/>
  <c r="X207" i="7"/>
  <c r="W207" i="7"/>
  <c r="V207" i="7"/>
  <c r="U207" i="7"/>
  <c r="T207" i="7"/>
  <c r="S207" i="7"/>
  <c r="R207" i="7"/>
  <c r="Q207" i="7"/>
  <c r="P207" i="7"/>
  <c r="N206" i="8"/>
  <c r="O207" i="7"/>
  <c r="M206" i="8"/>
  <c r="N207" i="7"/>
  <c r="L206" i="8"/>
  <c r="M207" i="7"/>
  <c r="K206" i="8"/>
  <c r="L207" i="7"/>
  <c r="J206" i="8"/>
  <c r="K207" i="7"/>
  <c r="I206" i="8"/>
  <c r="J207" i="7"/>
  <c r="H206" i="8"/>
  <c r="I207" i="7"/>
  <c r="G206" i="8"/>
  <c r="H207" i="7"/>
  <c r="F206" i="8"/>
  <c r="G207" i="7"/>
  <c r="E206" i="8"/>
  <c r="F207" i="7"/>
  <c r="Y206" i="7"/>
  <c r="X206" i="7"/>
  <c r="W206" i="7"/>
  <c r="V206" i="7"/>
  <c r="U206" i="7"/>
  <c r="T206" i="7"/>
  <c r="S206" i="7"/>
  <c r="R206" i="7"/>
  <c r="Q206" i="7"/>
  <c r="P206" i="7"/>
  <c r="N205" i="8"/>
  <c r="O206" i="7"/>
  <c r="M205" i="8"/>
  <c r="N206" i="7"/>
  <c r="L205" i="8"/>
  <c r="M206" i="7"/>
  <c r="K205" i="8"/>
  <c r="L206" i="7"/>
  <c r="J205" i="8"/>
  <c r="K206" i="7"/>
  <c r="I205" i="8"/>
  <c r="J206" i="7"/>
  <c r="H205" i="8"/>
  <c r="I206" i="7"/>
  <c r="G205" i="8"/>
  <c r="H206" i="7"/>
  <c r="F205" i="8"/>
  <c r="G206" i="7"/>
  <c r="E205" i="8"/>
  <c r="F206" i="7"/>
  <c r="Y205" i="7"/>
  <c r="X205" i="7"/>
  <c r="W205" i="7"/>
  <c r="V205" i="7"/>
  <c r="U205" i="7"/>
  <c r="T205" i="7"/>
  <c r="S205" i="7"/>
  <c r="R205" i="7"/>
  <c r="Q205" i="7"/>
  <c r="P205" i="7"/>
  <c r="N204" i="8"/>
  <c r="O205" i="7"/>
  <c r="M204" i="8"/>
  <c r="N205" i="7"/>
  <c r="L204" i="8"/>
  <c r="M205" i="7"/>
  <c r="K204" i="8"/>
  <c r="L205" i="7"/>
  <c r="J204" i="8"/>
  <c r="K205" i="7"/>
  <c r="I204" i="8"/>
  <c r="J205" i="7"/>
  <c r="H204" i="8"/>
  <c r="I205" i="7"/>
  <c r="G204" i="8"/>
  <c r="H205" i="7"/>
  <c r="F204" i="8"/>
  <c r="G205" i="7"/>
  <c r="E204" i="8"/>
  <c r="F205" i="7"/>
  <c r="Y204" i="7"/>
  <c r="X204" i="7"/>
  <c r="W204" i="7"/>
  <c r="V204" i="7"/>
  <c r="U204" i="7"/>
  <c r="T204" i="7"/>
  <c r="S204" i="7"/>
  <c r="R204" i="7"/>
  <c r="Q204" i="7"/>
  <c r="P204" i="7"/>
  <c r="N203" i="8"/>
  <c r="O204" i="7"/>
  <c r="M203" i="8"/>
  <c r="N204" i="7"/>
  <c r="L203" i="8"/>
  <c r="M204" i="7"/>
  <c r="K203" i="8"/>
  <c r="L204" i="7"/>
  <c r="J203" i="8"/>
  <c r="K204" i="7"/>
  <c r="I203" i="8"/>
  <c r="J204" i="7"/>
  <c r="H203" i="8"/>
  <c r="I204" i="7"/>
  <c r="G203" i="8"/>
  <c r="H204" i="7"/>
  <c r="F203" i="8"/>
  <c r="G204" i="7"/>
  <c r="E203" i="8"/>
  <c r="F204" i="7"/>
  <c r="Y203" i="7"/>
  <c r="X203" i="7"/>
  <c r="W203" i="7"/>
  <c r="V203" i="7"/>
  <c r="U203" i="7"/>
  <c r="T203" i="7"/>
  <c r="S203" i="7"/>
  <c r="R203" i="7"/>
  <c r="Q203" i="7"/>
  <c r="P203" i="7"/>
  <c r="N202" i="8"/>
  <c r="O203" i="7"/>
  <c r="M202" i="8"/>
  <c r="N203" i="7"/>
  <c r="L202" i="8"/>
  <c r="M203" i="7"/>
  <c r="K202" i="8"/>
  <c r="L203" i="7"/>
  <c r="J202" i="8"/>
  <c r="K203" i="7"/>
  <c r="I202" i="8"/>
  <c r="J203" i="7"/>
  <c r="H202" i="8"/>
  <c r="I203" i="7"/>
  <c r="G202" i="8"/>
  <c r="H203" i="7"/>
  <c r="F202" i="8"/>
  <c r="G203" i="7"/>
  <c r="E202" i="8"/>
  <c r="F203" i="7"/>
  <c r="Y202" i="7"/>
  <c r="X202" i="7"/>
  <c r="W202" i="7"/>
  <c r="V202" i="7"/>
  <c r="U202" i="7"/>
  <c r="T202" i="7"/>
  <c r="S202" i="7"/>
  <c r="R202" i="7"/>
  <c r="Q202" i="7"/>
  <c r="P202" i="7"/>
  <c r="N201" i="8"/>
  <c r="O202" i="7"/>
  <c r="M201" i="8"/>
  <c r="N202" i="7"/>
  <c r="L201" i="8"/>
  <c r="M202" i="7"/>
  <c r="K201" i="8"/>
  <c r="L202" i="7"/>
  <c r="J201" i="8"/>
  <c r="K202" i="7"/>
  <c r="I201" i="8"/>
  <c r="J202" i="7"/>
  <c r="H201" i="8"/>
  <c r="I202" i="7"/>
  <c r="G201" i="8"/>
  <c r="H202" i="7"/>
  <c r="F201" i="8"/>
  <c r="G202" i="7"/>
  <c r="E201" i="8"/>
  <c r="F202" i="7"/>
  <c r="Y201" i="7"/>
  <c r="X201" i="7"/>
  <c r="W201" i="7"/>
  <c r="V201" i="7"/>
  <c r="U201" i="7"/>
  <c r="T201" i="7"/>
  <c r="S201" i="7"/>
  <c r="R201" i="7"/>
  <c r="Q201" i="7"/>
  <c r="P201" i="7"/>
  <c r="N200" i="8"/>
  <c r="O201" i="7"/>
  <c r="M200" i="8"/>
  <c r="N201" i="7"/>
  <c r="L200" i="8"/>
  <c r="M201" i="7"/>
  <c r="K200" i="8"/>
  <c r="L201" i="7"/>
  <c r="J200" i="8"/>
  <c r="K201" i="7"/>
  <c r="I200" i="8"/>
  <c r="J201" i="7"/>
  <c r="H200" i="8"/>
  <c r="I201" i="7"/>
  <c r="G200" i="8"/>
  <c r="H201" i="7"/>
  <c r="F200" i="8"/>
  <c r="G201" i="7"/>
  <c r="E200" i="8"/>
  <c r="F201" i="7"/>
  <c r="Y200" i="7"/>
  <c r="X200" i="7"/>
  <c r="W200" i="7"/>
  <c r="V200" i="7"/>
  <c r="U200" i="7"/>
  <c r="T200" i="7"/>
  <c r="S200" i="7"/>
  <c r="R200" i="7"/>
  <c r="Q200" i="7"/>
  <c r="P200" i="7"/>
  <c r="N199" i="8"/>
  <c r="O200" i="7"/>
  <c r="M199" i="8"/>
  <c r="N200" i="7"/>
  <c r="L199" i="8"/>
  <c r="M200" i="7"/>
  <c r="K199" i="8"/>
  <c r="L200" i="7"/>
  <c r="J199" i="8"/>
  <c r="K200" i="7"/>
  <c r="I199" i="8"/>
  <c r="J200" i="7"/>
  <c r="H199" i="8"/>
  <c r="I200" i="7"/>
  <c r="G199" i="8"/>
  <c r="H200" i="7"/>
  <c r="F199" i="8"/>
  <c r="G200" i="7"/>
  <c r="E199" i="8"/>
  <c r="F200" i="7"/>
  <c r="Y199" i="7"/>
  <c r="X199" i="7"/>
  <c r="W199" i="7"/>
  <c r="V199" i="7"/>
  <c r="U199" i="7"/>
  <c r="T199" i="7"/>
  <c r="S199" i="7"/>
  <c r="R199" i="7"/>
  <c r="Q199" i="7"/>
  <c r="P199" i="7"/>
  <c r="N198" i="8"/>
  <c r="O199" i="7"/>
  <c r="M198" i="8"/>
  <c r="N199" i="7"/>
  <c r="L198" i="8"/>
  <c r="M199" i="7"/>
  <c r="K198" i="8"/>
  <c r="L199" i="7"/>
  <c r="J198" i="8"/>
  <c r="K199" i="7"/>
  <c r="I198" i="8"/>
  <c r="J199" i="7"/>
  <c r="H198" i="8"/>
  <c r="I199" i="7"/>
  <c r="G198" i="8"/>
  <c r="H199" i="7"/>
  <c r="F198" i="8"/>
  <c r="G199" i="7"/>
  <c r="E198" i="8"/>
  <c r="F199" i="7"/>
  <c r="Y198" i="7"/>
  <c r="X198" i="7"/>
  <c r="W198" i="7"/>
  <c r="V198" i="7"/>
  <c r="U198" i="7"/>
  <c r="T198" i="7"/>
  <c r="S198" i="7"/>
  <c r="R198" i="7"/>
  <c r="Q198" i="7"/>
  <c r="P198" i="7"/>
  <c r="N197" i="8"/>
  <c r="O198" i="7"/>
  <c r="M197" i="8"/>
  <c r="N198" i="7"/>
  <c r="L197" i="8"/>
  <c r="M198" i="7"/>
  <c r="K197" i="8"/>
  <c r="L198" i="7"/>
  <c r="J197" i="8"/>
  <c r="K198" i="7"/>
  <c r="I197" i="8"/>
  <c r="J198" i="7"/>
  <c r="H197" i="8"/>
  <c r="I198" i="7"/>
  <c r="G197" i="8"/>
  <c r="H198" i="7"/>
  <c r="F197" i="8"/>
  <c r="G198" i="7"/>
  <c r="E197" i="8"/>
  <c r="F198" i="7"/>
  <c r="Y197" i="7"/>
  <c r="X197" i="7"/>
  <c r="W197" i="7"/>
  <c r="V197" i="7"/>
  <c r="U197" i="7"/>
  <c r="T197" i="7"/>
  <c r="S197" i="7"/>
  <c r="R197" i="7"/>
  <c r="Q197" i="7"/>
  <c r="P197" i="7"/>
  <c r="N196" i="8"/>
  <c r="O197" i="7"/>
  <c r="M196" i="8"/>
  <c r="N197" i="7"/>
  <c r="L196" i="8"/>
  <c r="M197" i="7"/>
  <c r="K196" i="8"/>
  <c r="L197" i="7"/>
  <c r="J196" i="8"/>
  <c r="K197" i="7"/>
  <c r="I196" i="8"/>
  <c r="J197" i="7"/>
  <c r="H196" i="8"/>
  <c r="I197" i="7"/>
  <c r="G196" i="8"/>
  <c r="H197" i="7"/>
  <c r="F196" i="8"/>
  <c r="G197" i="7"/>
  <c r="E196" i="8"/>
  <c r="F197" i="7"/>
  <c r="Y196" i="7"/>
  <c r="X196" i="7"/>
  <c r="W196" i="7"/>
  <c r="V196" i="7"/>
  <c r="U196" i="7"/>
  <c r="T196" i="7"/>
  <c r="S196" i="7"/>
  <c r="R196" i="7"/>
  <c r="Q196" i="7"/>
  <c r="P196" i="7"/>
  <c r="N195" i="8"/>
  <c r="O196" i="7"/>
  <c r="M195" i="8"/>
  <c r="N196" i="7"/>
  <c r="L195" i="8"/>
  <c r="M196" i="7"/>
  <c r="K195" i="8"/>
  <c r="L196" i="7"/>
  <c r="J195" i="8"/>
  <c r="K196" i="7"/>
  <c r="I195" i="8"/>
  <c r="J196" i="7"/>
  <c r="H195" i="8"/>
  <c r="I196" i="7"/>
  <c r="G195" i="8"/>
  <c r="H196" i="7"/>
  <c r="F195" i="8"/>
  <c r="G196" i="7"/>
  <c r="E195" i="8"/>
  <c r="F196" i="7"/>
  <c r="Y195" i="7"/>
  <c r="X195" i="7"/>
  <c r="W195" i="7"/>
  <c r="V195" i="7"/>
  <c r="U195" i="7"/>
  <c r="T195" i="7"/>
  <c r="S195" i="7"/>
  <c r="R195" i="7"/>
  <c r="Q195" i="7"/>
  <c r="P195" i="7"/>
  <c r="N194" i="8"/>
  <c r="O195" i="7"/>
  <c r="M194" i="8"/>
  <c r="N195" i="7"/>
  <c r="L194" i="8"/>
  <c r="M195" i="7"/>
  <c r="K194" i="8"/>
  <c r="L195" i="7"/>
  <c r="J194" i="8"/>
  <c r="K195" i="7"/>
  <c r="I194" i="8"/>
  <c r="J195" i="7"/>
  <c r="H194" i="8"/>
  <c r="I195" i="7"/>
  <c r="G194" i="8"/>
  <c r="H195" i="7"/>
  <c r="F194" i="8"/>
  <c r="G195" i="7"/>
  <c r="E194" i="8"/>
  <c r="F195" i="7"/>
  <c r="Y194" i="7"/>
  <c r="X194" i="7"/>
  <c r="W194" i="7"/>
  <c r="V194" i="7"/>
  <c r="U194" i="7"/>
  <c r="T194" i="7"/>
  <c r="S194" i="7"/>
  <c r="R194" i="7"/>
  <c r="Q194" i="7"/>
  <c r="P194" i="7"/>
  <c r="N193" i="8"/>
  <c r="O194" i="7"/>
  <c r="M193" i="8"/>
  <c r="N194" i="7"/>
  <c r="L193" i="8"/>
  <c r="M194" i="7"/>
  <c r="K193" i="8"/>
  <c r="L194" i="7"/>
  <c r="J193" i="8"/>
  <c r="K194" i="7"/>
  <c r="I193" i="8"/>
  <c r="J194" i="7"/>
  <c r="H193" i="8"/>
  <c r="I194" i="7"/>
  <c r="G193" i="8"/>
  <c r="H194" i="7"/>
  <c r="F193" i="8"/>
  <c r="G194" i="7"/>
  <c r="E193" i="8"/>
  <c r="F194" i="7"/>
  <c r="Y193" i="7"/>
  <c r="X193" i="7"/>
  <c r="W193" i="7"/>
  <c r="V193" i="7"/>
  <c r="U193" i="7"/>
  <c r="T193" i="7"/>
  <c r="S193" i="7"/>
  <c r="R193" i="7"/>
  <c r="Q193" i="7"/>
  <c r="P193" i="7"/>
  <c r="N192" i="8"/>
  <c r="O193" i="7"/>
  <c r="M192" i="8"/>
  <c r="N193" i="7"/>
  <c r="L192" i="8"/>
  <c r="M193" i="7"/>
  <c r="K192" i="8"/>
  <c r="L193" i="7"/>
  <c r="J192" i="8"/>
  <c r="K193" i="7"/>
  <c r="I192" i="8"/>
  <c r="J193" i="7"/>
  <c r="H192" i="8"/>
  <c r="I193" i="7"/>
  <c r="G192" i="8"/>
  <c r="H193" i="7"/>
  <c r="F192" i="8"/>
  <c r="G193" i="7"/>
  <c r="E192" i="8"/>
  <c r="F193" i="7"/>
  <c r="Y192" i="7"/>
  <c r="X192" i="7"/>
  <c r="W192" i="7"/>
  <c r="V192" i="7"/>
  <c r="U192" i="7"/>
  <c r="T192" i="7"/>
  <c r="S192" i="7"/>
  <c r="R192" i="7"/>
  <c r="Q192" i="7"/>
  <c r="P192" i="7"/>
  <c r="N191" i="8"/>
  <c r="O192" i="7"/>
  <c r="M191" i="8"/>
  <c r="N192" i="7"/>
  <c r="L191" i="8"/>
  <c r="M192" i="7"/>
  <c r="K191" i="8"/>
  <c r="L192" i="7"/>
  <c r="J191" i="8"/>
  <c r="K192" i="7"/>
  <c r="I191" i="8"/>
  <c r="J192" i="7"/>
  <c r="H191" i="8"/>
  <c r="I192" i="7"/>
  <c r="G191" i="8"/>
  <c r="H192" i="7"/>
  <c r="F191" i="8"/>
  <c r="G192" i="7"/>
  <c r="E191" i="8"/>
  <c r="F192" i="7"/>
  <c r="Y191" i="7"/>
  <c r="X191" i="7"/>
  <c r="W191" i="7"/>
  <c r="V191" i="7"/>
  <c r="U191" i="7"/>
  <c r="T191" i="7"/>
  <c r="S191" i="7"/>
  <c r="R191" i="7"/>
  <c r="Q191" i="7"/>
  <c r="P191" i="7"/>
  <c r="N190" i="8"/>
  <c r="O191" i="7"/>
  <c r="M190" i="8"/>
  <c r="N191" i="7"/>
  <c r="L190" i="8"/>
  <c r="M191" i="7"/>
  <c r="K190" i="8"/>
  <c r="L191" i="7"/>
  <c r="J190" i="8"/>
  <c r="K191" i="7"/>
  <c r="I190" i="8"/>
  <c r="J191" i="7"/>
  <c r="H190" i="8"/>
  <c r="I191" i="7"/>
  <c r="G190" i="8"/>
  <c r="H191" i="7"/>
  <c r="F190" i="8"/>
  <c r="G191" i="7"/>
  <c r="E190" i="8"/>
  <c r="F191" i="7"/>
  <c r="Y190" i="7"/>
  <c r="X190" i="7"/>
  <c r="W190" i="7"/>
  <c r="V190" i="7"/>
  <c r="U190" i="7"/>
  <c r="T190" i="7"/>
  <c r="S190" i="7"/>
  <c r="R190" i="7"/>
  <c r="Q190" i="7"/>
  <c r="P190" i="7"/>
  <c r="N189" i="8"/>
  <c r="O190" i="7"/>
  <c r="M189" i="8"/>
  <c r="N190" i="7"/>
  <c r="L189" i="8"/>
  <c r="M190" i="7"/>
  <c r="K189" i="8"/>
  <c r="L190" i="7"/>
  <c r="J189" i="8"/>
  <c r="K190" i="7"/>
  <c r="I189" i="8"/>
  <c r="J190" i="7"/>
  <c r="H189" i="8"/>
  <c r="I190" i="7"/>
  <c r="G189" i="8"/>
  <c r="H190" i="7"/>
  <c r="F189" i="8"/>
  <c r="G190" i="7"/>
  <c r="E189" i="8"/>
  <c r="F190" i="7"/>
  <c r="Y189" i="7"/>
  <c r="X189" i="7"/>
  <c r="W189" i="7"/>
  <c r="V189" i="7"/>
  <c r="U189" i="7"/>
  <c r="T189" i="7"/>
  <c r="S189" i="7"/>
  <c r="R189" i="7"/>
  <c r="Q189" i="7"/>
  <c r="P189" i="7"/>
  <c r="N188" i="8"/>
  <c r="O189" i="7"/>
  <c r="M188" i="8"/>
  <c r="N189" i="7"/>
  <c r="L188" i="8"/>
  <c r="M189" i="7"/>
  <c r="K188" i="8"/>
  <c r="L189" i="7"/>
  <c r="J188" i="8"/>
  <c r="K189" i="7"/>
  <c r="I188" i="8"/>
  <c r="J189" i="7"/>
  <c r="H188" i="8"/>
  <c r="I189" i="7"/>
  <c r="G188" i="8"/>
  <c r="H189" i="7"/>
  <c r="F188" i="8"/>
  <c r="G189" i="7"/>
  <c r="E188" i="8"/>
  <c r="F189" i="7"/>
  <c r="Y188" i="7"/>
  <c r="X188" i="7"/>
  <c r="W188" i="7"/>
  <c r="V188" i="7"/>
  <c r="U188" i="7"/>
  <c r="T188" i="7"/>
  <c r="S188" i="7"/>
  <c r="R188" i="7"/>
  <c r="Q188" i="7"/>
  <c r="P188" i="7"/>
  <c r="N187" i="8"/>
  <c r="O188" i="7"/>
  <c r="M187" i="8"/>
  <c r="N188" i="7"/>
  <c r="L187" i="8"/>
  <c r="M188" i="7"/>
  <c r="K187" i="8"/>
  <c r="L188" i="7"/>
  <c r="J187" i="8"/>
  <c r="K188" i="7"/>
  <c r="I187" i="8"/>
  <c r="J188" i="7"/>
  <c r="H187" i="8"/>
  <c r="I188" i="7"/>
  <c r="G187" i="8"/>
  <c r="H188" i="7"/>
  <c r="F187" i="8"/>
  <c r="G188" i="7"/>
  <c r="E187" i="8"/>
  <c r="F188" i="7"/>
  <c r="Y187" i="7"/>
  <c r="X187" i="7"/>
  <c r="W187" i="7"/>
  <c r="V187" i="7"/>
  <c r="U187" i="7"/>
  <c r="T187" i="7"/>
  <c r="S187" i="7"/>
  <c r="R187" i="7"/>
  <c r="Q187" i="7"/>
  <c r="P187" i="7"/>
  <c r="N186" i="8"/>
  <c r="O187" i="7"/>
  <c r="M186" i="8"/>
  <c r="N187" i="7"/>
  <c r="L186" i="8"/>
  <c r="M187" i="7"/>
  <c r="K186" i="8"/>
  <c r="L187" i="7"/>
  <c r="J186" i="8"/>
  <c r="K187" i="7"/>
  <c r="I186" i="8"/>
  <c r="J187" i="7"/>
  <c r="H186" i="8"/>
  <c r="I187" i="7"/>
  <c r="G186" i="8"/>
  <c r="H187" i="7"/>
  <c r="F186" i="8"/>
  <c r="G187" i="7"/>
  <c r="E186" i="8"/>
  <c r="F187" i="7"/>
  <c r="Y186" i="7"/>
  <c r="X186" i="7"/>
  <c r="W186" i="7"/>
  <c r="V186" i="7"/>
  <c r="U186" i="7"/>
  <c r="T186" i="7"/>
  <c r="S186" i="7"/>
  <c r="R186" i="7"/>
  <c r="Q186" i="7"/>
  <c r="P186" i="7"/>
  <c r="N185" i="8"/>
  <c r="O186" i="7"/>
  <c r="M185" i="8"/>
  <c r="N186" i="7"/>
  <c r="L185" i="8"/>
  <c r="M186" i="7"/>
  <c r="K185" i="8"/>
  <c r="L186" i="7"/>
  <c r="J185" i="8"/>
  <c r="K186" i="7"/>
  <c r="I185" i="8"/>
  <c r="J186" i="7"/>
  <c r="H185" i="8"/>
  <c r="I186" i="7"/>
  <c r="G185" i="8"/>
  <c r="H186" i="7"/>
  <c r="F185" i="8"/>
  <c r="G186" i="7"/>
  <c r="E185" i="8"/>
  <c r="F186" i="7"/>
  <c r="Y185" i="7"/>
  <c r="X185" i="7"/>
  <c r="W185" i="7"/>
  <c r="V185" i="7"/>
  <c r="U185" i="7"/>
  <c r="T185" i="7"/>
  <c r="S185" i="7"/>
  <c r="R185" i="7"/>
  <c r="Q185" i="7"/>
  <c r="P185" i="7"/>
  <c r="N184" i="8"/>
  <c r="O185" i="7"/>
  <c r="M184" i="8"/>
  <c r="N185" i="7"/>
  <c r="L184" i="8"/>
  <c r="M185" i="7"/>
  <c r="K184" i="8"/>
  <c r="L185" i="7"/>
  <c r="J184" i="8"/>
  <c r="K185" i="7"/>
  <c r="I184" i="8"/>
  <c r="J185" i="7"/>
  <c r="H184" i="8"/>
  <c r="I185" i="7"/>
  <c r="G184" i="8"/>
  <c r="H185" i="7"/>
  <c r="F184" i="8"/>
  <c r="G185" i="7"/>
  <c r="E184" i="8"/>
  <c r="F185" i="7"/>
  <c r="Y184" i="7"/>
  <c r="X184" i="7"/>
  <c r="W184" i="7"/>
  <c r="V184" i="7"/>
  <c r="U184" i="7"/>
  <c r="T184" i="7"/>
  <c r="S184" i="7"/>
  <c r="R184" i="7"/>
  <c r="Q184" i="7"/>
  <c r="P184" i="7"/>
  <c r="N183" i="8"/>
  <c r="O184" i="7"/>
  <c r="M183" i="8"/>
  <c r="N184" i="7"/>
  <c r="L183" i="8"/>
  <c r="M184" i="7"/>
  <c r="K183" i="8"/>
  <c r="L184" i="7"/>
  <c r="J183" i="8"/>
  <c r="K184" i="7"/>
  <c r="I183" i="8"/>
  <c r="J184" i="7"/>
  <c r="H183" i="8"/>
  <c r="I184" i="7"/>
  <c r="G183" i="8"/>
  <c r="H184" i="7"/>
  <c r="F183" i="8"/>
  <c r="G184" i="7"/>
  <c r="E183" i="8"/>
  <c r="F184" i="7"/>
  <c r="Y183" i="7"/>
  <c r="X183" i="7"/>
  <c r="W183" i="7"/>
  <c r="V183" i="7"/>
  <c r="U183" i="7"/>
  <c r="T183" i="7"/>
  <c r="S183" i="7"/>
  <c r="R183" i="7"/>
  <c r="Q183" i="7"/>
  <c r="P183" i="7"/>
  <c r="N182" i="8"/>
  <c r="O183" i="7"/>
  <c r="M182" i="8"/>
  <c r="N183" i="7"/>
  <c r="L182" i="8"/>
  <c r="M183" i="7"/>
  <c r="K182" i="8"/>
  <c r="L183" i="7"/>
  <c r="J182" i="8"/>
  <c r="K183" i="7"/>
  <c r="I182" i="8"/>
  <c r="J183" i="7"/>
  <c r="H182" i="8"/>
  <c r="I183" i="7"/>
  <c r="G182" i="8"/>
  <c r="H183" i="7"/>
  <c r="F182" i="8"/>
  <c r="G183" i="7"/>
  <c r="E182" i="8"/>
  <c r="F183" i="7"/>
  <c r="Y182" i="7"/>
  <c r="X182" i="7"/>
  <c r="W182" i="7"/>
  <c r="V182" i="7"/>
  <c r="U182" i="7"/>
  <c r="T182" i="7"/>
  <c r="S182" i="7"/>
  <c r="R182" i="7"/>
  <c r="Q182" i="7"/>
  <c r="P182" i="7"/>
  <c r="N181" i="8"/>
  <c r="O182" i="7"/>
  <c r="M181" i="8"/>
  <c r="N182" i="7"/>
  <c r="L181" i="8"/>
  <c r="M182" i="7"/>
  <c r="K181" i="8"/>
  <c r="L182" i="7"/>
  <c r="J181" i="8"/>
  <c r="K182" i="7"/>
  <c r="I181" i="8"/>
  <c r="J182" i="7"/>
  <c r="H181" i="8"/>
  <c r="I182" i="7"/>
  <c r="G181" i="8"/>
  <c r="H182" i="7"/>
  <c r="F181" i="8"/>
  <c r="G182" i="7"/>
  <c r="E181" i="8"/>
  <c r="F182" i="7"/>
  <c r="Y181" i="7"/>
  <c r="X181" i="7"/>
  <c r="W181" i="7"/>
  <c r="V181" i="7"/>
  <c r="U181" i="7"/>
  <c r="T181" i="7"/>
  <c r="S181" i="7"/>
  <c r="R181" i="7"/>
  <c r="Q181" i="7"/>
  <c r="P181" i="7"/>
  <c r="N180" i="8"/>
  <c r="O181" i="7"/>
  <c r="M180" i="8"/>
  <c r="N181" i="7"/>
  <c r="L180" i="8"/>
  <c r="M181" i="7"/>
  <c r="K180" i="8"/>
  <c r="L181" i="7"/>
  <c r="J180" i="8"/>
  <c r="K181" i="7"/>
  <c r="I180" i="8"/>
  <c r="J181" i="7"/>
  <c r="H180" i="8"/>
  <c r="I181" i="7"/>
  <c r="G180" i="8"/>
  <c r="H181" i="7"/>
  <c r="F180" i="8"/>
  <c r="G181" i="7"/>
  <c r="E180" i="8"/>
  <c r="F181" i="7"/>
  <c r="Y180" i="7"/>
  <c r="X180" i="7"/>
  <c r="W180" i="7"/>
  <c r="V180" i="7"/>
  <c r="U180" i="7"/>
  <c r="T180" i="7"/>
  <c r="S180" i="7"/>
  <c r="R180" i="7"/>
  <c r="Q180" i="7"/>
  <c r="P180" i="7"/>
  <c r="N179" i="8"/>
  <c r="O180" i="7"/>
  <c r="M179" i="8"/>
  <c r="N180" i="7"/>
  <c r="L179" i="8"/>
  <c r="M180" i="7"/>
  <c r="K179" i="8"/>
  <c r="L180" i="7"/>
  <c r="J179" i="8"/>
  <c r="K180" i="7"/>
  <c r="I179" i="8"/>
  <c r="J180" i="7"/>
  <c r="H179" i="8"/>
  <c r="I180" i="7"/>
  <c r="G179" i="8"/>
  <c r="H180" i="7"/>
  <c r="F179" i="8"/>
  <c r="G180" i="7"/>
  <c r="E179" i="8"/>
  <c r="F180" i="7"/>
  <c r="Y179" i="7"/>
  <c r="X179" i="7"/>
  <c r="W179" i="7"/>
  <c r="V179" i="7"/>
  <c r="U179" i="7"/>
  <c r="T179" i="7"/>
  <c r="S179" i="7"/>
  <c r="R179" i="7"/>
  <c r="Q179" i="7"/>
  <c r="P179" i="7"/>
  <c r="N178" i="8"/>
  <c r="O179" i="7"/>
  <c r="M178" i="8"/>
  <c r="N179" i="7"/>
  <c r="L178" i="8"/>
  <c r="M179" i="7"/>
  <c r="K178" i="8"/>
  <c r="L179" i="7"/>
  <c r="J178" i="8"/>
  <c r="K179" i="7"/>
  <c r="I178" i="8"/>
  <c r="J179" i="7"/>
  <c r="H178" i="8"/>
  <c r="I179" i="7"/>
  <c r="G178" i="8"/>
  <c r="H179" i="7"/>
  <c r="F178" i="8"/>
  <c r="G179" i="7"/>
  <c r="E178" i="8"/>
  <c r="F179" i="7"/>
  <c r="Y178" i="7"/>
  <c r="X178" i="7"/>
  <c r="W178" i="7"/>
  <c r="V178" i="7"/>
  <c r="U178" i="7"/>
  <c r="T178" i="7"/>
  <c r="S178" i="7"/>
  <c r="R178" i="7"/>
  <c r="Q178" i="7"/>
  <c r="P178" i="7"/>
  <c r="N177" i="8"/>
  <c r="O178" i="7"/>
  <c r="M177" i="8"/>
  <c r="N178" i="7"/>
  <c r="L177" i="8"/>
  <c r="M178" i="7"/>
  <c r="K177" i="8"/>
  <c r="L178" i="7"/>
  <c r="J177" i="8"/>
  <c r="K178" i="7"/>
  <c r="I177" i="8"/>
  <c r="J178" i="7"/>
  <c r="H177" i="8"/>
  <c r="I178" i="7"/>
  <c r="G177" i="8"/>
  <c r="H178" i="7"/>
  <c r="F177" i="8"/>
  <c r="G178" i="7"/>
  <c r="E177" i="8"/>
  <c r="F178" i="7"/>
  <c r="Y177" i="7"/>
  <c r="X177" i="7"/>
  <c r="W177" i="7"/>
  <c r="V177" i="7"/>
  <c r="U177" i="7"/>
  <c r="T177" i="7"/>
  <c r="S177" i="7"/>
  <c r="R177" i="7"/>
  <c r="Q177" i="7"/>
  <c r="P177" i="7"/>
  <c r="N176" i="8"/>
  <c r="O177" i="7"/>
  <c r="M176" i="8"/>
  <c r="N177" i="7"/>
  <c r="L176" i="8"/>
  <c r="M177" i="7"/>
  <c r="K176" i="8"/>
  <c r="L177" i="7"/>
  <c r="J176" i="8"/>
  <c r="K177" i="7"/>
  <c r="I176" i="8"/>
  <c r="J177" i="7"/>
  <c r="H176" i="8"/>
  <c r="I177" i="7"/>
  <c r="G176" i="8"/>
  <c r="H177" i="7"/>
  <c r="F176" i="8"/>
  <c r="G177" i="7"/>
  <c r="E176" i="8"/>
  <c r="F177" i="7"/>
  <c r="Y176" i="7"/>
  <c r="X176" i="7"/>
  <c r="W176" i="7"/>
  <c r="V176" i="7"/>
  <c r="U176" i="7"/>
  <c r="T176" i="7"/>
  <c r="S176" i="7"/>
  <c r="R176" i="7"/>
  <c r="Q176" i="7"/>
  <c r="P176" i="7"/>
  <c r="N175" i="8"/>
  <c r="O176" i="7"/>
  <c r="M175" i="8"/>
  <c r="N176" i="7"/>
  <c r="L175" i="8"/>
  <c r="M176" i="7"/>
  <c r="K175" i="8"/>
  <c r="L176" i="7"/>
  <c r="J175" i="8"/>
  <c r="K176" i="7"/>
  <c r="I175" i="8"/>
  <c r="J176" i="7"/>
  <c r="H175" i="8"/>
  <c r="I176" i="7"/>
  <c r="G175" i="8"/>
  <c r="H176" i="7"/>
  <c r="F175" i="8"/>
  <c r="G176" i="7"/>
  <c r="E175" i="8"/>
  <c r="F176" i="7"/>
  <c r="Y175" i="7"/>
  <c r="X175" i="7"/>
  <c r="W175" i="7"/>
  <c r="V175" i="7"/>
  <c r="U175" i="7"/>
  <c r="T175" i="7"/>
  <c r="S175" i="7"/>
  <c r="R175" i="7"/>
  <c r="Q175" i="7"/>
  <c r="P175" i="7"/>
  <c r="N174" i="8"/>
  <c r="O175" i="7"/>
  <c r="M174" i="8"/>
  <c r="N175" i="7"/>
  <c r="L174" i="8"/>
  <c r="M175" i="7"/>
  <c r="K174" i="8"/>
  <c r="L175" i="7"/>
  <c r="J174" i="8"/>
  <c r="K175" i="7"/>
  <c r="I174" i="8"/>
  <c r="J175" i="7"/>
  <c r="H174" i="8"/>
  <c r="I175" i="7"/>
  <c r="G174" i="8"/>
  <c r="H175" i="7"/>
  <c r="F174" i="8"/>
  <c r="G175" i="7"/>
  <c r="E174" i="8"/>
  <c r="F175" i="7"/>
  <c r="Y174" i="7"/>
  <c r="X174" i="7"/>
  <c r="W174" i="7"/>
  <c r="V174" i="7"/>
  <c r="U174" i="7"/>
  <c r="T174" i="7"/>
  <c r="S174" i="7"/>
  <c r="R174" i="7"/>
  <c r="Q174" i="7"/>
  <c r="P174" i="7"/>
  <c r="N173" i="8"/>
  <c r="O174" i="7"/>
  <c r="M173" i="8"/>
  <c r="N174" i="7"/>
  <c r="L173" i="8"/>
  <c r="M174" i="7"/>
  <c r="K173" i="8"/>
  <c r="L174" i="7"/>
  <c r="J173" i="8"/>
  <c r="K174" i="7"/>
  <c r="I173" i="8"/>
  <c r="J174" i="7"/>
  <c r="H173" i="8"/>
  <c r="I174" i="7"/>
  <c r="G173" i="8"/>
  <c r="H174" i="7"/>
  <c r="F173" i="8"/>
  <c r="G174" i="7"/>
  <c r="E173" i="8"/>
  <c r="F174" i="7"/>
  <c r="Y173" i="7"/>
  <c r="X173" i="7"/>
  <c r="W173" i="7"/>
  <c r="V173" i="7"/>
  <c r="U173" i="7"/>
  <c r="T173" i="7"/>
  <c r="S173" i="7"/>
  <c r="R173" i="7"/>
  <c r="Q173" i="7"/>
  <c r="P173" i="7"/>
  <c r="N172" i="8"/>
  <c r="O173" i="7"/>
  <c r="M172" i="8"/>
  <c r="N173" i="7"/>
  <c r="L172" i="8"/>
  <c r="M173" i="7"/>
  <c r="K172" i="8"/>
  <c r="L173" i="7"/>
  <c r="J172" i="8"/>
  <c r="K173" i="7"/>
  <c r="I172" i="8"/>
  <c r="J173" i="7"/>
  <c r="H172" i="8"/>
  <c r="I173" i="7"/>
  <c r="G172" i="8"/>
  <c r="H173" i="7"/>
  <c r="F172" i="8"/>
  <c r="G173" i="7"/>
  <c r="E172" i="8"/>
  <c r="F173" i="7"/>
  <c r="Y172" i="7"/>
  <c r="X172" i="7"/>
  <c r="W172" i="7"/>
  <c r="V172" i="7"/>
  <c r="U172" i="7"/>
  <c r="T172" i="7"/>
  <c r="S172" i="7"/>
  <c r="R172" i="7"/>
  <c r="Q172" i="7"/>
  <c r="P172" i="7"/>
  <c r="N171" i="8"/>
  <c r="O172" i="7"/>
  <c r="M171" i="8"/>
  <c r="N172" i="7"/>
  <c r="L171" i="8"/>
  <c r="M172" i="7"/>
  <c r="K171" i="8"/>
  <c r="L172" i="7"/>
  <c r="J171" i="8"/>
  <c r="K172" i="7"/>
  <c r="I171" i="8"/>
  <c r="J172" i="7"/>
  <c r="H171" i="8"/>
  <c r="I172" i="7"/>
  <c r="G171" i="8"/>
  <c r="H172" i="7"/>
  <c r="F171" i="8"/>
  <c r="G172" i="7"/>
  <c r="E171" i="8"/>
  <c r="F172" i="7"/>
  <c r="Y171" i="7"/>
  <c r="X171" i="7"/>
  <c r="W171" i="7"/>
  <c r="V171" i="7"/>
  <c r="U171" i="7"/>
  <c r="T171" i="7"/>
  <c r="S171" i="7"/>
  <c r="R171" i="7"/>
  <c r="Q171" i="7"/>
  <c r="P171" i="7"/>
  <c r="N170" i="8"/>
  <c r="O171" i="7"/>
  <c r="M170" i="8"/>
  <c r="N171" i="7"/>
  <c r="L170" i="8"/>
  <c r="M171" i="7"/>
  <c r="K170" i="8"/>
  <c r="L171" i="7"/>
  <c r="J170" i="8"/>
  <c r="K171" i="7"/>
  <c r="I170" i="8"/>
  <c r="J171" i="7"/>
  <c r="H170" i="8"/>
  <c r="I171" i="7"/>
  <c r="G170" i="8"/>
  <c r="H171" i="7"/>
  <c r="F170" i="8"/>
  <c r="G171" i="7"/>
  <c r="E170" i="8"/>
  <c r="F171" i="7"/>
  <c r="Y170" i="7"/>
  <c r="X170" i="7"/>
  <c r="W170" i="7"/>
  <c r="V170" i="7"/>
  <c r="U170" i="7"/>
  <c r="T170" i="7"/>
  <c r="S170" i="7"/>
  <c r="R170" i="7"/>
  <c r="Q170" i="7"/>
  <c r="P170" i="7"/>
  <c r="N169" i="8"/>
  <c r="O170" i="7"/>
  <c r="M169" i="8"/>
  <c r="N170" i="7"/>
  <c r="L169" i="8"/>
  <c r="M170" i="7"/>
  <c r="K169" i="8"/>
  <c r="L170" i="7"/>
  <c r="J169" i="8"/>
  <c r="K170" i="7"/>
  <c r="I169" i="8"/>
  <c r="J170" i="7"/>
  <c r="H169" i="8"/>
  <c r="I170" i="7"/>
  <c r="G169" i="8"/>
  <c r="H170" i="7"/>
  <c r="F169" i="8"/>
  <c r="G170" i="7"/>
  <c r="E169" i="8"/>
  <c r="F170" i="7"/>
  <c r="Y169" i="7"/>
  <c r="X169" i="7"/>
  <c r="W169" i="7"/>
  <c r="V169" i="7"/>
  <c r="U169" i="7"/>
  <c r="T169" i="7"/>
  <c r="S169" i="7"/>
  <c r="R169" i="7"/>
  <c r="Q169" i="7"/>
  <c r="P169" i="7"/>
  <c r="N168" i="8"/>
  <c r="O169" i="7"/>
  <c r="M168" i="8"/>
  <c r="N169" i="7"/>
  <c r="L168" i="8"/>
  <c r="M169" i="7"/>
  <c r="K168" i="8"/>
  <c r="L169" i="7"/>
  <c r="J168" i="8"/>
  <c r="K169" i="7"/>
  <c r="I168" i="8"/>
  <c r="J169" i="7"/>
  <c r="H168" i="8"/>
  <c r="I169" i="7"/>
  <c r="G168" i="8"/>
  <c r="H169" i="7"/>
  <c r="F168" i="8"/>
  <c r="G169" i="7"/>
  <c r="E168" i="8"/>
  <c r="F169" i="7"/>
  <c r="Y168" i="7"/>
  <c r="X168" i="7"/>
  <c r="W168" i="7"/>
  <c r="V168" i="7"/>
  <c r="U168" i="7"/>
  <c r="T168" i="7"/>
  <c r="S168" i="7"/>
  <c r="R168" i="7"/>
  <c r="Q168" i="7"/>
  <c r="P168" i="7"/>
  <c r="N167" i="8"/>
  <c r="O168" i="7"/>
  <c r="M167" i="8"/>
  <c r="N168" i="7"/>
  <c r="L167" i="8"/>
  <c r="M168" i="7"/>
  <c r="K167" i="8"/>
  <c r="L168" i="7"/>
  <c r="J167" i="8"/>
  <c r="K168" i="7"/>
  <c r="I167" i="8"/>
  <c r="J168" i="7"/>
  <c r="H167" i="8"/>
  <c r="I168" i="7"/>
  <c r="G167" i="8"/>
  <c r="H168" i="7"/>
  <c r="F167" i="8"/>
  <c r="G168" i="7"/>
  <c r="E167" i="8"/>
  <c r="F168" i="7"/>
  <c r="Y167" i="7"/>
  <c r="X167" i="7"/>
  <c r="W167" i="7"/>
  <c r="V167" i="7"/>
  <c r="U167" i="7"/>
  <c r="T167" i="7"/>
  <c r="S167" i="7"/>
  <c r="R167" i="7"/>
  <c r="Q167" i="7"/>
  <c r="P167" i="7"/>
  <c r="N166" i="8"/>
  <c r="O167" i="7"/>
  <c r="M166" i="8"/>
  <c r="N167" i="7"/>
  <c r="L166" i="8"/>
  <c r="M167" i="7"/>
  <c r="K166" i="8"/>
  <c r="L167" i="7"/>
  <c r="J166" i="8"/>
  <c r="K167" i="7"/>
  <c r="I166" i="8"/>
  <c r="J167" i="7"/>
  <c r="H166" i="8"/>
  <c r="I167" i="7"/>
  <c r="G166" i="8"/>
  <c r="H167" i="7"/>
  <c r="F166" i="8"/>
  <c r="G167" i="7"/>
  <c r="E166" i="8"/>
  <c r="F167" i="7"/>
  <c r="Y166" i="7"/>
  <c r="X166" i="7"/>
  <c r="W166" i="7"/>
  <c r="V166" i="7"/>
  <c r="U166" i="7"/>
  <c r="T166" i="7"/>
  <c r="S166" i="7"/>
  <c r="R166" i="7"/>
  <c r="Q166" i="7"/>
  <c r="P166" i="7"/>
  <c r="N165" i="8"/>
  <c r="O166" i="7"/>
  <c r="M165" i="8"/>
  <c r="N166" i="7"/>
  <c r="L165" i="8"/>
  <c r="M166" i="7"/>
  <c r="K165" i="8"/>
  <c r="L166" i="7"/>
  <c r="J165" i="8"/>
  <c r="K166" i="7"/>
  <c r="I165" i="8"/>
  <c r="J166" i="7"/>
  <c r="H165" i="8"/>
  <c r="I166" i="7"/>
  <c r="G165" i="8"/>
  <c r="H166" i="7"/>
  <c r="F165" i="8"/>
  <c r="G166" i="7"/>
  <c r="E165" i="8"/>
  <c r="F166" i="7"/>
  <c r="Y165" i="7"/>
  <c r="X165" i="7"/>
  <c r="W165" i="7"/>
  <c r="V165" i="7"/>
  <c r="U165" i="7"/>
  <c r="T165" i="7"/>
  <c r="S165" i="7"/>
  <c r="R165" i="7"/>
  <c r="Q165" i="7"/>
  <c r="P165" i="7"/>
  <c r="N164" i="8"/>
  <c r="O165" i="7"/>
  <c r="M164" i="8"/>
  <c r="N165" i="7"/>
  <c r="L164" i="8"/>
  <c r="M165" i="7"/>
  <c r="K164" i="8"/>
  <c r="L165" i="7"/>
  <c r="J164" i="8"/>
  <c r="K165" i="7"/>
  <c r="I164" i="8"/>
  <c r="J165" i="7"/>
  <c r="H164" i="8"/>
  <c r="I165" i="7"/>
  <c r="G164" i="8"/>
  <c r="H165" i="7"/>
  <c r="F164" i="8"/>
  <c r="G165" i="7"/>
  <c r="E164" i="8"/>
  <c r="F165" i="7"/>
  <c r="Y164" i="7"/>
  <c r="X164" i="7"/>
  <c r="W164" i="7"/>
  <c r="V164" i="7"/>
  <c r="U164" i="7"/>
  <c r="T164" i="7"/>
  <c r="S164" i="7"/>
  <c r="R164" i="7"/>
  <c r="Q164" i="7"/>
  <c r="P164" i="7"/>
  <c r="N163" i="8"/>
  <c r="O164" i="7"/>
  <c r="M163" i="8"/>
  <c r="N164" i="7"/>
  <c r="L163" i="8"/>
  <c r="M164" i="7"/>
  <c r="K163" i="8"/>
  <c r="L164" i="7"/>
  <c r="J163" i="8"/>
  <c r="K164" i="7"/>
  <c r="I163" i="8"/>
  <c r="J164" i="7"/>
  <c r="H163" i="8"/>
  <c r="I164" i="7"/>
  <c r="G163" i="8"/>
  <c r="H164" i="7"/>
  <c r="F163" i="8"/>
  <c r="G164" i="7"/>
  <c r="E163" i="8"/>
  <c r="F164" i="7"/>
  <c r="Y163" i="7"/>
  <c r="X163" i="7"/>
  <c r="W163" i="7"/>
  <c r="V163" i="7"/>
  <c r="U163" i="7"/>
  <c r="T163" i="7"/>
  <c r="S163" i="7"/>
  <c r="R163" i="7"/>
  <c r="Q163" i="7"/>
  <c r="P163" i="7"/>
  <c r="N162" i="8"/>
  <c r="O163" i="7"/>
  <c r="M162" i="8"/>
  <c r="N163" i="7"/>
  <c r="L162" i="8"/>
  <c r="M163" i="7"/>
  <c r="K162" i="8"/>
  <c r="L163" i="7"/>
  <c r="J162" i="8"/>
  <c r="K163" i="7"/>
  <c r="I162" i="8"/>
  <c r="J163" i="7"/>
  <c r="H162" i="8"/>
  <c r="I163" i="7"/>
  <c r="G162" i="8"/>
  <c r="H163" i="7"/>
  <c r="F162" i="8"/>
  <c r="G163" i="7"/>
  <c r="E162" i="8"/>
  <c r="F163" i="7"/>
  <c r="Y162" i="7"/>
  <c r="X162" i="7"/>
  <c r="W162" i="7"/>
  <c r="V162" i="7"/>
  <c r="U162" i="7"/>
  <c r="T162" i="7"/>
  <c r="S162" i="7"/>
  <c r="R162" i="7"/>
  <c r="Q162" i="7"/>
  <c r="P162" i="7"/>
  <c r="N161" i="8"/>
  <c r="O162" i="7"/>
  <c r="M161" i="8"/>
  <c r="N162" i="7"/>
  <c r="L161" i="8"/>
  <c r="M162" i="7"/>
  <c r="K161" i="8"/>
  <c r="L162" i="7"/>
  <c r="J161" i="8"/>
  <c r="K162" i="7"/>
  <c r="I161" i="8"/>
  <c r="J162" i="7"/>
  <c r="H161" i="8"/>
  <c r="I162" i="7"/>
  <c r="G161" i="8"/>
  <c r="H162" i="7"/>
  <c r="F161" i="8"/>
  <c r="G162" i="7"/>
  <c r="E161" i="8"/>
  <c r="F162" i="7"/>
  <c r="Y161" i="7"/>
  <c r="X161" i="7"/>
  <c r="W161" i="7"/>
  <c r="V161" i="7"/>
  <c r="U161" i="7"/>
  <c r="T161" i="7"/>
  <c r="S161" i="7"/>
  <c r="R161" i="7"/>
  <c r="Q161" i="7"/>
  <c r="P161" i="7"/>
  <c r="N160" i="8"/>
  <c r="O161" i="7"/>
  <c r="M160" i="8"/>
  <c r="N161" i="7"/>
  <c r="L160" i="8"/>
  <c r="M161" i="7"/>
  <c r="K160" i="8"/>
  <c r="L161" i="7"/>
  <c r="J160" i="8"/>
  <c r="K161" i="7"/>
  <c r="I160" i="8"/>
  <c r="J161" i="7"/>
  <c r="H160" i="8"/>
  <c r="I161" i="7"/>
  <c r="G160" i="8"/>
  <c r="H161" i="7"/>
  <c r="F160" i="8"/>
  <c r="G161" i="7"/>
  <c r="E160" i="8"/>
  <c r="F161" i="7"/>
  <c r="Y160" i="7"/>
  <c r="X160" i="7"/>
  <c r="W160" i="7"/>
  <c r="V160" i="7"/>
  <c r="U160" i="7"/>
  <c r="T160" i="7"/>
  <c r="S160" i="7"/>
  <c r="R160" i="7"/>
  <c r="Q160" i="7"/>
  <c r="P160" i="7"/>
  <c r="N159" i="8"/>
  <c r="O160" i="7"/>
  <c r="M159" i="8"/>
  <c r="N160" i="7"/>
  <c r="L159" i="8"/>
  <c r="M160" i="7"/>
  <c r="K159" i="8"/>
  <c r="L160" i="7"/>
  <c r="J159" i="8"/>
  <c r="K160" i="7"/>
  <c r="I159" i="8"/>
  <c r="J160" i="7"/>
  <c r="H159" i="8"/>
  <c r="I160" i="7"/>
  <c r="G159" i="8"/>
  <c r="H160" i="7"/>
  <c r="F159" i="8"/>
  <c r="G160" i="7"/>
  <c r="E159" i="8"/>
  <c r="F160" i="7"/>
  <c r="Y159" i="7"/>
  <c r="X159" i="7"/>
  <c r="W159" i="7"/>
  <c r="V159" i="7"/>
  <c r="U159" i="7"/>
  <c r="T159" i="7"/>
  <c r="S159" i="7"/>
  <c r="R159" i="7"/>
  <c r="Q159" i="7"/>
  <c r="P159" i="7"/>
  <c r="N158" i="8"/>
  <c r="O159" i="7"/>
  <c r="M158" i="8"/>
  <c r="N159" i="7"/>
  <c r="L158" i="8"/>
  <c r="M159" i="7"/>
  <c r="K158" i="8"/>
  <c r="L159" i="7"/>
  <c r="J158" i="8"/>
  <c r="K159" i="7"/>
  <c r="I158" i="8"/>
  <c r="J159" i="7"/>
  <c r="H158" i="8"/>
  <c r="I159" i="7"/>
  <c r="G158" i="8"/>
  <c r="H159" i="7"/>
  <c r="F158" i="8"/>
  <c r="G159" i="7"/>
  <c r="E158" i="8"/>
  <c r="F159" i="7"/>
  <c r="Y158" i="7"/>
  <c r="X158" i="7"/>
  <c r="W158" i="7"/>
  <c r="V158" i="7"/>
  <c r="U158" i="7"/>
  <c r="T158" i="7"/>
  <c r="S158" i="7"/>
  <c r="R158" i="7"/>
  <c r="Q158" i="7"/>
  <c r="P158" i="7"/>
  <c r="N157" i="8"/>
  <c r="O158" i="7"/>
  <c r="M157" i="8"/>
  <c r="N158" i="7"/>
  <c r="L157" i="8"/>
  <c r="M158" i="7"/>
  <c r="K157" i="8"/>
  <c r="L158" i="7"/>
  <c r="J157" i="8"/>
  <c r="K158" i="7"/>
  <c r="I157" i="8"/>
  <c r="J158" i="7"/>
  <c r="H157" i="8"/>
  <c r="I158" i="7"/>
  <c r="G157" i="8"/>
  <c r="H158" i="7"/>
  <c r="F157" i="8"/>
  <c r="G158" i="7"/>
  <c r="E157" i="8"/>
  <c r="F158" i="7"/>
  <c r="Y157" i="7"/>
  <c r="X157" i="7"/>
  <c r="W157" i="7"/>
  <c r="V157" i="7"/>
  <c r="U157" i="7"/>
  <c r="T157" i="7"/>
  <c r="S157" i="7"/>
  <c r="R157" i="7"/>
  <c r="Q157" i="7"/>
  <c r="P157" i="7"/>
  <c r="N156" i="8"/>
  <c r="O157" i="7"/>
  <c r="M156" i="8"/>
  <c r="N157" i="7"/>
  <c r="L156" i="8"/>
  <c r="M157" i="7"/>
  <c r="K156" i="8"/>
  <c r="L157" i="7"/>
  <c r="J156" i="8"/>
  <c r="K157" i="7"/>
  <c r="I156" i="8"/>
  <c r="J157" i="7"/>
  <c r="H156" i="8"/>
  <c r="I157" i="7"/>
  <c r="G156" i="8"/>
  <c r="H157" i="7"/>
  <c r="F156" i="8"/>
  <c r="G157" i="7"/>
  <c r="E156" i="8"/>
  <c r="F157" i="7"/>
  <c r="Y156" i="7"/>
  <c r="X156" i="7"/>
  <c r="W156" i="7"/>
  <c r="V156" i="7"/>
  <c r="U156" i="7"/>
  <c r="T156" i="7"/>
  <c r="S156" i="7"/>
  <c r="R156" i="7"/>
  <c r="Q156" i="7"/>
  <c r="P156" i="7"/>
  <c r="N155" i="8"/>
  <c r="O156" i="7"/>
  <c r="M155" i="8"/>
  <c r="N156" i="7"/>
  <c r="L155" i="8"/>
  <c r="M156" i="7"/>
  <c r="K155" i="8"/>
  <c r="L156" i="7"/>
  <c r="J155" i="8"/>
  <c r="K156" i="7"/>
  <c r="I155" i="8"/>
  <c r="J156" i="7"/>
  <c r="H155" i="8"/>
  <c r="I156" i="7"/>
  <c r="G155" i="8"/>
  <c r="H156" i="7"/>
  <c r="F155" i="8"/>
  <c r="G156" i="7"/>
  <c r="E155" i="8"/>
  <c r="F156" i="7"/>
  <c r="Y155" i="7"/>
  <c r="X155" i="7"/>
  <c r="W155" i="7"/>
  <c r="V155" i="7"/>
  <c r="U155" i="7"/>
  <c r="T155" i="7"/>
  <c r="S155" i="7"/>
  <c r="R155" i="7"/>
  <c r="Q155" i="7"/>
  <c r="P155" i="7"/>
  <c r="N154" i="8"/>
  <c r="O155" i="7"/>
  <c r="M154" i="8"/>
  <c r="N155" i="7"/>
  <c r="L154" i="8"/>
  <c r="M155" i="7"/>
  <c r="K154" i="8"/>
  <c r="L155" i="7"/>
  <c r="J154" i="8"/>
  <c r="K155" i="7"/>
  <c r="I154" i="8"/>
  <c r="J155" i="7"/>
  <c r="H154" i="8"/>
  <c r="I155" i="7"/>
  <c r="G154" i="8"/>
  <c r="H155" i="7"/>
  <c r="F154" i="8"/>
  <c r="G155" i="7"/>
  <c r="E154" i="8"/>
  <c r="F155" i="7"/>
  <c r="Y154" i="7"/>
  <c r="X154" i="7"/>
  <c r="W154" i="7"/>
  <c r="V154" i="7"/>
  <c r="U154" i="7"/>
  <c r="T154" i="7"/>
  <c r="S154" i="7"/>
  <c r="R154" i="7"/>
  <c r="Q154" i="7"/>
  <c r="P154" i="7"/>
  <c r="N153" i="8"/>
  <c r="O154" i="7"/>
  <c r="M153" i="8"/>
  <c r="N154" i="7"/>
  <c r="L153" i="8"/>
  <c r="M154" i="7"/>
  <c r="K153" i="8"/>
  <c r="L154" i="7"/>
  <c r="J153" i="8"/>
  <c r="K154" i="7"/>
  <c r="I153" i="8"/>
  <c r="J154" i="7"/>
  <c r="H153" i="8"/>
  <c r="I154" i="7"/>
  <c r="G153" i="8"/>
  <c r="H154" i="7"/>
  <c r="F153" i="8"/>
  <c r="G154" i="7"/>
  <c r="E153" i="8"/>
  <c r="F154" i="7"/>
  <c r="Y153" i="7"/>
  <c r="X153" i="7"/>
  <c r="W153" i="7"/>
  <c r="V153" i="7"/>
  <c r="U153" i="7"/>
  <c r="T153" i="7"/>
  <c r="S153" i="7"/>
  <c r="R153" i="7"/>
  <c r="Q153" i="7"/>
  <c r="P153" i="7"/>
  <c r="N152" i="8"/>
  <c r="O153" i="7"/>
  <c r="M152" i="8"/>
  <c r="N153" i="7"/>
  <c r="L152" i="8"/>
  <c r="M153" i="7"/>
  <c r="K152" i="8"/>
  <c r="L153" i="7"/>
  <c r="J152" i="8"/>
  <c r="K153" i="7"/>
  <c r="I152" i="8"/>
  <c r="J153" i="7"/>
  <c r="H152" i="8"/>
  <c r="I153" i="7"/>
  <c r="G152" i="8"/>
  <c r="H153" i="7"/>
  <c r="F152" i="8"/>
  <c r="G153" i="7"/>
  <c r="E152" i="8"/>
  <c r="F153" i="7"/>
  <c r="Y152" i="7"/>
  <c r="X152" i="7"/>
  <c r="W152" i="7"/>
  <c r="V152" i="7"/>
  <c r="U152" i="7"/>
  <c r="T152" i="7"/>
  <c r="S152" i="7"/>
  <c r="R152" i="7"/>
  <c r="Q152" i="7"/>
  <c r="P152" i="7"/>
  <c r="N151" i="8"/>
  <c r="O152" i="7"/>
  <c r="M151" i="8"/>
  <c r="N152" i="7"/>
  <c r="L151" i="8"/>
  <c r="M152" i="7"/>
  <c r="K151" i="8"/>
  <c r="L152" i="7"/>
  <c r="J151" i="8"/>
  <c r="K152" i="7"/>
  <c r="I151" i="8"/>
  <c r="J152" i="7"/>
  <c r="H151" i="8"/>
  <c r="I152" i="7"/>
  <c r="G151" i="8"/>
  <c r="H152" i="7"/>
  <c r="F151" i="8"/>
  <c r="G152" i="7"/>
  <c r="E151" i="8"/>
  <c r="F152" i="7"/>
  <c r="Y151" i="7"/>
  <c r="X151" i="7"/>
  <c r="W151" i="7"/>
  <c r="V151" i="7"/>
  <c r="U151" i="7"/>
  <c r="T151" i="7"/>
  <c r="S151" i="7"/>
  <c r="R151" i="7"/>
  <c r="Q151" i="7"/>
  <c r="P151" i="7"/>
  <c r="N150" i="8"/>
  <c r="O151" i="7"/>
  <c r="M150" i="8"/>
  <c r="N151" i="7"/>
  <c r="L150" i="8"/>
  <c r="M151" i="7"/>
  <c r="K150" i="8"/>
  <c r="L151" i="7"/>
  <c r="J150" i="8"/>
  <c r="K151" i="7"/>
  <c r="I150" i="8"/>
  <c r="J151" i="7"/>
  <c r="H150" i="8"/>
  <c r="I151" i="7"/>
  <c r="G150" i="8"/>
  <c r="H151" i="7"/>
  <c r="F150" i="8"/>
  <c r="G151" i="7"/>
  <c r="E150" i="8"/>
  <c r="F151" i="7"/>
  <c r="Y150" i="7"/>
  <c r="X150" i="7"/>
  <c r="W150" i="7"/>
  <c r="V150" i="7"/>
  <c r="U150" i="7"/>
  <c r="T150" i="7"/>
  <c r="S150" i="7"/>
  <c r="R150" i="7"/>
  <c r="Q150" i="7"/>
  <c r="P150" i="7"/>
  <c r="N149" i="8"/>
  <c r="O150" i="7"/>
  <c r="M149" i="8"/>
  <c r="N150" i="7"/>
  <c r="L149" i="8"/>
  <c r="M150" i="7"/>
  <c r="K149" i="8"/>
  <c r="L150" i="7"/>
  <c r="J149" i="8"/>
  <c r="K150" i="7"/>
  <c r="I149" i="8"/>
  <c r="J150" i="7"/>
  <c r="H149" i="8"/>
  <c r="I150" i="7"/>
  <c r="G149" i="8"/>
  <c r="H150" i="7"/>
  <c r="F149" i="8"/>
  <c r="G150" i="7"/>
  <c r="E149" i="8"/>
  <c r="F150" i="7"/>
  <c r="Y149" i="7"/>
  <c r="X149" i="7"/>
  <c r="W149" i="7"/>
  <c r="V149" i="7"/>
  <c r="U149" i="7"/>
  <c r="T149" i="7"/>
  <c r="S149" i="7"/>
  <c r="R149" i="7"/>
  <c r="Q149" i="7"/>
  <c r="P149" i="7"/>
  <c r="N148" i="8"/>
  <c r="O149" i="7"/>
  <c r="M148" i="8"/>
  <c r="N149" i="7"/>
  <c r="L148" i="8"/>
  <c r="M149" i="7"/>
  <c r="K148" i="8"/>
  <c r="L149" i="7"/>
  <c r="J148" i="8"/>
  <c r="K149" i="7"/>
  <c r="I148" i="8"/>
  <c r="J149" i="7"/>
  <c r="H148" i="8"/>
  <c r="I149" i="7"/>
  <c r="G148" i="8"/>
  <c r="H149" i="7"/>
  <c r="F148" i="8"/>
  <c r="G149" i="7"/>
  <c r="E148" i="8"/>
  <c r="F149" i="7"/>
  <c r="Y148" i="7"/>
  <c r="X148" i="7"/>
  <c r="W148" i="7"/>
  <c r="V148" i="7"/>
  <c r="U148" i="7"/>
  <c r="T148" i="7"/>
  <c r="S148" i="7"/>
  <c r="R148" i="7"/>
  <c r="Q148" i="7"/>
  <c r="P148" i="7"/>
  <c r="N147" i="8"/>
  <c r="O148" i="7"/>
  <c r="M147" i="8"/>
  <c r="N148" i="7"/>
  <c r="L147" i="8"/>
  <c r="M148" i="7"/>
  <c r="K147" i="8"/>
  <c r="L148" i="7"/>
  <c r="J147" i="8"/>
  <c r="K148" i="7"/>
  <c r="I147" i="8"/>
  <c r="J148" i="7"/>
  <c r="H147" i="8"/>
  <c r="I148" i="7"/>
  <c r="G147" i="8"/>
  <c r="H148" i="7"/>
  <c r="F147" i="8"/>
  <c r="G148" i="7"/>
  <c r="E147" i="8"/>
  <c r="F148" i="7"/>
  <c r="Y147" i="7"/>
  <c r="X147" i="7"/>
  <c r="W147" i="7"/>
  <c r="V147" i="7"/>
  <c r="U147" i="7"/>
  <c r="T147" i="7"/>
  <c r="S147" i="7"/>
  <c r="R147" i="7"/>
  <c r="Q147" i="7"/>
  <c r="P147" i="7"/>
  <c r="N146" i="8"/>
  <c r="O147" i="7"/>
  <c r="M146" i="8"/>
  <c r="N147" i="7"/>
  <c r="L146" i="8"/>
  <c r="M147" i="7"/>
  <c r="K146" i="8"/>
  <c r="L147" i="7"/>
  <c r="J146" i="8"/>
  <c r="K147" i="7"/>
  <c r="I146" i="8"/>
  <c r="J147" i="7"/>
  <c r="H146" i="8"/>
  <c r="I147" i="7"/>
  <c r="G146" i="8"/>
  <c r="H147" i="7"/>
  <c r="F146" i="8"/>
  <c r="G147" i="7"/>
  <c r="E146" i="8"/>
  <c r="F147" i="7"/>
  <c r="Y146" i="7"/>
  <c r="X146" i="7"/>
  <c r="W146" i="7"/>
  <c r="V146" i="7"/>
  <c r="U146" i="7"/>
  <c r="T146" i="7"/>
  <c r="S146" i="7"/>
  <c r="R146" i="7"/>
  <c r="Q146" i="7"/>
  <c r="P146" i="7"/>
  <c r="N145" i="8"/>
  <c r="O146" i="7"/>
  <c r="M145" i="8"/>
  <c r="N146" i="7"/>
  <c r="L145" i="8"/>
  <c r="M146" i="7"/>
  <c r="K145" i="8"/>
  <c r="L146" i="7"/>
  <c r="J145" i="8"/>
  <c r="K146" i="7"/>
  <c r="I145" i="8"/>
  <c r="J146" i="7"/>
  <c r="H145" i="8"/>
  <c r="I146" i="7"/>
  <c r="G145" i="8"/>
  <c r="H146" i="7"/>
  <c r="F145" i="8"/>
  <c r="G146" i="7"/>
  <c r="E145" i="8"/>
  <c r="F146" i="7"/>
  <c r="Y145" i="7"/>
  <c r="X145" i="7"/>
  <c r="W145" i="7"/>
  <c r="V145" i="7"/>
  <c r="U145" i="7"/>
  <c r="T145" i="7"/>
  <c r="S145" i="7"/>
  <c r="R145" i="7"/>
  <c r="Q145" i="7"/>
  <c r="P145" i="7"/>
  <c r="N144" i="8"/>
  <c r="O145" i="7"/>
  <c r="M144" i="8"/>
  <c r="N145" i="7"/>
  <c r="L144" i="8"/>
  <c r="M145" i="7"/>
  <c r="K144" i="8"/>
  <c r="L145" i="7"/>
  <c r="J144" i="8"/>
  <c r="K145" i="7"/>
  <c r="I144" i="8"/>
  <c r="J145" i="7"/>
  <c r="H144" i="8"/>
  <c r="I145" i="7"/>
  <c r="G144" i="8"/>
  <c r="H145" i="7"/>
  <c r="F144" i="8"/>
  <c r="G145" i="7"/>
  <c r="E144" i="8"/>
  <c r="F145" i="7"/>
  <c r="Y144" i="7"/>
  <c r="X144" i="7"/>
  <c r="W144" i="7"/>
  <c r="V144" i="7"/>
  <c r="U144" i="7"/>
  <c r="T144" i="7"/>
  <c r="S144" i="7"/>
  <c r="R144" i="7"/>
  <c r="Q144" i="7"/>
  <c r="P144" i="7"/>
  <c r="N143" i="8"/>
  <c r="O144" i="7"/>
  <c r="M143" i="8"/>
  <c r="N144" i="7"/>
  <c r="L143" i="8"/>
  <c r="M144" i="7"/>
  <c r="K143" i="8"/>
  <c r="L144" i="7"/>
  <c r="J143" i="8"/>
  <c r="K144" i="7"/>
  <c r="I143" i="8"/>
  <c r="J144" i="7"/>
  <c r="H143" i="8"/>
  <c r="I144" i="7"/>
  <c r="G143" i="8"/>
  <c r="H144" i="7"/>
  <c r="F143" i="8"/>
  <c r="G144" i="7"/>
  <c r="E143" i="8"/>
  <c r="F144" i="7"/>
  <c r="Y143" i="7"/>
  <c r="X143" i="7"/>
  <c r="W143" i="7"/>
  <c r="V143" i="7"/>
  <c r="U143" i="7"/>
  <c r="T143" i="7"/>
  <c r="S143" i="7"/>
  <c r="R143" i="7"/>
  <c r="Q143" i="7"/>
  <c r="P143" i="7"/>
  <c r="N142" i="8"/>
  <c r="O143" i="7"/>
  <c r="M142" i="8"/>
  <c r="N143" i="7"/>
  <c r="L142" i="8"/>
  <c r="M143" i="7"/>
  <c r="K142" i="8"/>
  <c r="L143" i="7"/>
  <c r="J142" i="8"/>
  <c r="K143" i="7"/>
  <c r="I142" i="8"/>
  <c r="J143" i="7"/>
  <c r="H142" i="8"/>
  <c r="I143" i="7"/>
  <c r="G142" i="8"/>
  <c r="H143" i="7"/>
  <c r="F142" i="8"/>
  <c r="G143" i="7"/>
  <c r="E142" i="8"/>
  <c r="F143" i="7"/>
  <c r="Y142" i="7"/>
  <c r="X142" i="7"/>
  <c r="W142" i="7"/>
  <c r="V142" i="7"/>
  <c r="U142" i="7"/>
  <c r="T142" i="7"/>
  <c r="S142" i="7"/>
  <c r="R142" i="7"/>
  <c r="Q142" i="7"/>
  <c r="P142" i="7"/>
  <c r="N141" i="8"/>
  <c r="O142" i="7"/>
  <c r="M141" i="8"/>
  <c r="N142" i="7"/>
  <c r="L141" i="8"/>
  <c r="M142" i="7"/>
  <c r="K141" i="8"/>
  <c r="L142" i="7"/>
  <c r="J141" i="8"/>
  <c r="K142" i="7"/>
  <c r="I141" i="8"/>
  <c r="J142" i="7"/>
  <c r="H141" i="8"/>
  <c r="I142" i="7"/>
  <c r="G141" i="8"/>
  <c r="H142" i="7"/>
  <c r="F141" i="8"/>
  <c r="G142" i="7"/>
  <c r="E141" i="8"/>
  <c r="F142" i="7"/>
  <c r="Y141" i="7"/>
  <c r="X141" i="7"/>
  <c r="W141" i="7"/>
  <c r="V141" i="7"/>
  <c r="U141" i="7"/>
  <c r="T141" i="7"/>
  <c r="S141" i="7"/>
  <c r="R141" i="7"/>
  <c r="Q141" i="7"/>
  <c r="P141" i="7"/>
  <c r="N140" i="8"/>
  <c r="O141" i="7"/>
  <c r="M140" i="8"/>
  <c r="N141" i="7"/>
  <c r="L140" i="8"/>
  <c r="M141" i="7"/>
  <c r="K140" i="8"/>
  <c r="L141" i="7"/>
  <c r="J140" i="8"/>
  <c r="K141" i="7"/>
  <c r="I140" i="8"/>
  <c r="J141" i="7"/>
  <c r="H140" i="8"/>
  <c r="I141" i="7"/>
  <c r="G140" i="8"/>
  <c r="H141" i="7"/>
  <c r="F140" i="8"/>
  <c r="G141" i="7"/>
  <c r="E140" i="8"/>
  <c r="F141" i="7"/>
  <c r="Y140" i="7"/>
  <c r="X140" i="7"/>
  <c r="W140" i="7"/>
  <c r="V140" i="7"/>
  <c r="U140" i="7"/>
  <c r="T140" i="7"/>
  <c r="S140" i="7"/>
  <c r="R140" i="7"/>
  <c r="Q140" i="7"/>
  <c r="P140" i="7"/>
  <c r="N139" i="8"/>
  <c r="O140" i="7"/>
  <c r="M139" i="8"/>
  <c r="N140" i="7"/>
  <c r="L139" i="8"/>
  <c r="M140" i="7"/>
  <c r="K139" i="8"/>
  <c r="L140" i="7"/>
  <c r="J139" i="8"/>
  <c r="K140" i="7"/>
  <c r="I139" i="8"/>
  <c r="J140" i="7"/>
  <c r="H139" i="8"/>
  <c r="I140" i="7"/>
  <c r="G139" i="8"/>
  <c r="H140" i="7"/>
  <c r="F139" i="8"/>
  <c r="G140" i="7"/>
  <c r="E139" i="8"/>
  <c r="F140" i="7"/>
  <c r="Y139" i="7"/>
  <c r="X139" i="7"/>
  <c r="W139" i="7"/>
  <c r="V139" i="7"/>
  <c r="U139" i="7"/>
  <c r="T139" i="7"/>
  <c r="S139" i="7"/>
  <c r="R139" i="7"/>
  <c r="Q139" i="7"/>
  <c r="P139" i="7"/>
  <c r="N138" i="8"/>
  <c r="O139" i="7"/>
  <c r="M138" i="8"/>
  <c r="N139" i="7"/>
  <c r="L138" i="8"/>
  <c r="M139" i="7"/>
  <c r="K138" i="8"/>
  <c r="L139" i="7"/>
  <c r="J138" i="8"/>
  <c r="K139" i="7"/>
  <c r="I138" i="8"/>
  <c r="J139" i="7"/>
  <c r="H138" i="8"/>
  <c r="I139" i="7"/>
  <c r="G138" i="8"/>
  <c r="H139" i="7"/>
  <c r="F138" i="8"/>
  <c r="G139" i="7"/>
  <c r="E138" i="8"/>
  <c r="F139" i="7"/>
  <c r="Y138" i="7"/>
  <c r="X138" i="7"/>
  <c r="W138" i="7"/>
  <c r="V138" i="7"/>
  <c r="U138" i="7"/>
  <c r="T138" i="7"/>
  <c r="S138" i="7"/>
  <c r="R138" i="7"/>
  <c r="Q138" i="7"/>
  <c r="P138" i="7"/>
  <c r="N137" i="8"/>
  <c r="O138" i="7"/>
  <c r="M137" i="8"/>
  <c r="N138" i="7"/>
  <c r="L137" i="8"/>
  <c r="M138" i="7"/>
  <c r="K137" i="8"/>
  <c r="L138" i="7"/>
  <c r="J137" i="8"/>
  <c r="K138" i="7"/>
  <c r="I137" i="8"/>
  <c r="J138" i="7"/>
  <c r="H137" i="8"/>
  <c r="I138" i="7"/>
  <c r="G137" i="8"/>
  <c r="H138" i="7"/>
  <c r="F137" i="8"/>
  <c r="G138" i="7"/>
  <c r="E137" i="8"/>
  <c r="F138" i="7"/>
  <c r="Y137" i="7"/>
  <c r="X137" i="7"/>
  <c r="W137" i="7"/>
  <c r="V137" i="7"/>
  <c r="U137" i="7"/>
  <c r="T137" i="7"/>
  <c r="S137" i="7"/>
  <c r="R137" i="7"/>
  <c r="Q137" i="7"/>
  <c r="P137" i="7"/>
  <c r="N136" i="8"/>
  <c r="O137" i="7"/>
  <c r="M136" i="8"/>
  <c r="N137" i="7"/>
  <c r="L136" i="8"/>
  <c r="M137" i="7"/>
  <c r="K136" i="8"/>
  <c r="L137" i="7"/>
  <c r="J136" i="8"/>
  <c r="K137" i="7"/>
  <c r="I136" i="8"/>
  <c r="J137" i="7"/>
  <c r="H136" i="8"/>
  <c r="I137" i="7"/>
  <c r="G136" i="8"/>
  <c r="H137" i="7"/>
  <c r="F136" i="8"/>
  <c r="G137" i="7"/>
  <c r="E136" i="8"/>
  <c r="F137" i="7"/>
  <c r="Y136" i="7"/>
  <c r="X136" i="7"/>
  <c r="W136" i="7"/>
  <c r="V136" i="7"/>
  <c r="U136" i="7"/>
  <c r="T136" i="7"/>
  <c r="S136" i="7"/>
  <c r="R136" i="7"/>
  <c r="Q136" i="7"/>
  <c r="P136" i="7"/>
  <c r="N135" i="8"/>
  <c r="O136" i="7"/>
  <c r="M135" i="8"/>
  <c r="N136" i="7"/>
  <c r="L135" i="8"/>
  <c r="M136" i="7"/>
  <c r="K135" i="8"/>
  <c r="L136" i="7"/>
  <c r="J135" i="8"/>
  <c r="K136" i="7"/>
  <c r="I135" i="8"/>
  <c r="J136" i="7"/>
  <c r="H135" i="8"/>
  <c r="I136" i="7"/>
  <c r="G135" i="8"/>
  <c r="H136" i="7"/>
  <c r="F135" i="8"/>
  <c r="G136" i="7"/>
  <c r="E135" i="8"/>
  <c r="F136" i="7"/>
  <c r="Y135" i="7"/>
  <c r="X135" i="7"/>
  <c r="W135" i="7"/>
  <c r="V135" i="7"/>
  <c r="U135" i="7"/>
  <c r="T135" i="7"/>
  <c r="S135" i="7"/>
  <c r="R135" i="7"/>
  <c r="Q135" i="7"/>
  <c r="P135" i="7"/>
  <c r="N134" i="8"/>
  <c r="O135" i="7"/>
  <c r="M134" i="8"/>
  <c r="N135" i="7"/>
  <c r="L134" i="8"/>
  <c r="M135" i="7"/>
  <c r="K134" i="8"/>
  <c r="L135" i="7"/>
  <c r="J134" i="8"/>
  <c r="K135" i="7"/>
  <c r="I134" i="8"/>
  <c r="J135" i="7"/>
  <c r="H134" i="8"/>
  <c r="I135" i="7"/>
  <c r="G134" i="8"/>
  <c r="H135" i="7"/>
  <c r="F134" i="8"/>
  <c r="G135" i="7"/>
  <c r="E134" i="8"/>
  <c r="F135" i="7"/>
  <c r="Y134" i="7"/>
  <c r="X134" i="7"/>
  <c r="W134" i="7"/>
  <c r="V134" i="7"/>
  <c r="U134" i="7"/>
  <c r="T134" i="7"/>
  <c r="S134" i="7"/>
  <c r="R134" i="7"/>
  <c r="Q134" i="7"/>
  <c r="P134" i="7"/>
  <c r="N133" i="8"/>
  <c r="O134" i="7"/>
  <c r="M133" i="8"/>
  <c r="N134" i="7"/>
  <c r="L133" i="8"/>
  <c r="M134" i="7"/>
  <c r="K133" i="8"/>
  <c r="L134" i="7"/>
  <c r="J133" i="8"/>
  <c r="K134" i="7"/>
  <c r="I133" i="8"/>
  <c r="J134" i="7"/>
  <c r="H133" i="8"/>
  <c r="I134" i="7"/>
  <c r="G133" i="8"/>
  <c r="H134" i="7"/>
  <c r="F133" i="8"/>
  <c r="G134" i="7"/>
  <c r="E133" i="8"/>
  <c r="F134" i="7"/>
  <c r="Y133" i="7"/>
  <c r="X133" i="7"/>
  <c r="W133" i="7"/>
  <c r="V133" i="7"/>
  <c r="U133" i="7"/>
  <c r="T133" i="7"/>
  <c r="S133" i="7"/>
  <c r="R133" i="7"/>
  <c r="Q133" i="7"/>
  <c r="P133" i="7"/>
  <c r="N132" i="8"/>
  <c r="O133" i="7"/>
  <c r="M132" i="8"/>
  <c r="N133" i="7"/>
  <c r="L132" i="8"/>
  <c r="M133" i="7"/>
  <c r="K132" i="8"/>
  <c r="L133" i="7"/>
  <c r="J132" i="8"/>
  <c r="K133" i="7"/>
  <c r="I132" i="8"/>
  <c r="J133" i="7"/>
  <c r="H132" i="8"/>
  <c r="I133" i="7"/>
  <c r="G132" i="8"/>
  <c r="H133" i="7"/>
  <c r="F132" i="8"/>
  <c r="G133" i="7"/>
  <c r="E132" i="8"/>
  <c r="F133" i="7"/>
  <c r="Y132" i="7"/>
  <c r="X132" i="7"/>
  <c r="W132" i="7"/>
  <c r="V132" i="7"/>
  <c r="U132" i="7"/>
  <c r="T132" i="7"/>
  <c r="S132" i="7"/>
  <c r="R132" i="7"/>
  <c r="Q132" i="7"/>
  <c r="P132" i="7"/>
  <c r="N131" i="8"/>
  <c r="O132" i="7"/>
  <c r="M131" i="8"/>
  <c r="N132" i="7"/>
  <c r="L131" i="8"/>
  <c r="M132" i="7"/>
  <c r="K131" i="8"/>
  <c r="L132" i="7"/>
  <c r="J131" i="8"/>
  <c r="K132" i="7"/>
  <c r="I131" i="8"/>
  <c r="J132" i="7"/>
  <c r="H131" i="8"/>
  <c r="I132" i="7"/>
  <c r="G131" i="8"/>
  <c r="H132" i="7"/>
  <c r="F131" i="8"/>
  <c r="G132" i="7"/>
  <c r="E131" i="8"/>
  <c r="F132" i="7"/>
  <c r="Y131" i="7"/>
  <c r="X131" i="7"/>
  <c r="W131" i="7"/>
  <c r="V131" i="7"/>
  <c r="U131" i="7"/>
  <c r="T131" i="7"/>
  <c r="S131" i="7"/>
  <c r="R131" i="7"/>
  <c r="Q131" i="7"/>
  <c r="P131" i="7"/>
  <c r="N130" i="8"/>
  <c r="O131" i="7"/>
  <c r="M130" i="8"/>
  <c r="N131" i="7"/>
  <c r="L130" i="8"/>
  <c r="M131" i="7"/>
  <c r="K130" i="8"/>
  <c r="L131" i="7"/>
  <c r="J130" i="8"/>
  <c r="K131" i="7"/>
  <c r="I130" i="8"/>
  <c r="J131" i="7"/>
  <c r="H130" i="8"/>
  <c r="I131" i="7"/>
  <c r="G130" i="8"/>
  <c r="H131" i="7"/>
  <c r="F130" i="8"/>
  <c r="G131" i="7"/>
  <c r="E130" i="8"/>
  <c r="F131" i="7"/>
  <c r="Y130" i="7"/>
  <c r="X130" i="7"/>
  <c r="W130" i="7"/>
  <c r="V130" i="7"/>
  <c r="U130" i="7"/>
  <c r="T130" i="7"/>
  <c r="S130" i="7"/>
  <c r="R130" i="7"/>
  <c r="Q130" i="7"/>
  <c r="P130" i="7"/>
  <c r="N129" i="8"/>
  <c r="O130" i="7"/>
  <c r="M129" i="8"/>
  <c r="N130" i="7"/>
  <c r="L129" i="8"/>
  <c r="M130" i="7"/>
  <c r="K129" i="8"/>
  <c r="L130" i="7"/>
  <c r="J129" i="8"/>
  <c r="K130" i="7"/>
  <c r="I129" i="8"/>
  <c r="J130" i="7"/>
  <c r="H129" i="8"/>
  <c r="I130" i="7"/>
  <c r="G129" i="8"/>
  <c r="H130" i="7"/>
  <c r="F129" i="8"/>
  <c r="G130" i="7"/>
  <c r="E129" i="8"/>
  <c r="F130" i="7"/>
  <c r="Y129" i="7"/>
  <c r="X129" i="7"/>
  <c r="W129" i="7"/>
  <c r="V129" i="7"/>
  <c r="U129" i="7"/>
  <c r="T129" i="7"/>
  <c r="S129" i="7"/>
  <c r="R129" i="7"/>
  <c r="Q129" i="7"/>
  <c r="P129" i="7"/>
  <c r="N128" i="8"/>
  <c r="O129" i="7"/>
  <c r="M128" i="8"/>
  <c r="N129" i="7"/>
  <c r="L128" i="8"/>
  <c r="M129" i="7"/>
  <c r="K128" i="8"/>
  <c r="L129" i="7"/>
  <c r="J128" i="8"/>
  <c r="K129" i="7"/>
  <c r="I128" i="8"/>
  <c r="J129" i="7"/>
  <c r="H128" i="8"/>
  <c r="I129" i="7"/>
  <c r="G128" i="8"/>
  <c r="H129" i="7"/>
  <c r="F128" i="8"/>
  <c r="G129" i="7"/>
  <c r="E128" i="8"/>
  <c r="F129" i="7"/>
  <c r="Y128" i="7"/>
  <c r="X128" i="7"/>
  <c r="W128" i="7"/>
  <c r="V128" i="7"/>
  <c r="U128" i="7"/>
  <c r="T128" i="7"/>
  <c r="S128" i="7"/>
  <c r="R128" i="7"/>
  <c r="Q128" i="7"/>
  <c r="P128" i="7"/>
  <c r="N127" i="8"/>
  <c r="O128" i="7"/>
  <c r="M127" i="8"/>
  <c r="N128" i="7"/>
  <c r="L127" i="8"/>
  <c r="M128" i="7"/>
  <c r="K127" i="8"/>
  <c r="L128" i="7"/>
  <c r="J127" i="8"/>
  <c r="K128" i="7"/>
  <c r="I127" i="8"/>
  <c r="J128" i="7"/>
  <c r="H127" i="8"/>
  <c r="I128" i="7"/>
  <c r="G127" i="8"/>
  <c r="H128" i="7"/>
  <c r="F127" i="8"/>
  <c r="G128" i="7"/>
  <c r="E127" i="8"/>
  <c r="F128" i="7"/>
  <c r="Y127" i="7"/>
  <c r="X127" i="7"/>
  <c r="W127" i="7"/>
  <c r="V127" i="7"/>
  <c r="U127" i="7"/>
  <c r="T127" i="7"/>
  <c r="S127" i="7"/>
  <c r="R127" i="7"/>
  <c r="Q127" i="7"/>
  <c r="P127" i="7"/>
  <c r="N126" i="8"/>
  <c r="O127" i="7"/>
  <c r="M126" i="8"/>
  <c r="N127" i="7"/>
  <c r="L126" i="8"/>
  <c r="M127" i="7"/>
  <c r="K126" i="8"/>
  <c r="L127" i="7"/>
  <c r="J126" i="8"/>
  <c r="K127" i="7"/>
  <c r="I126" i="8"/>
  <c r="J127" i="7"/>
  <c r="H126" i="8"/>
  <c r="I127" i="7"/>
  <c r="G126" i="8"/>
  <c r="H127" i="7"/>
  <c r="F126" i="8"/>
  <c r="G127" i="7"/>
  <c r="E126" i="8"/>
  <c r="F127" i="7"/>
  <c r="Y126" i="7"/>
  <c r="X126" i="7"/>
  <c r="W126" i="7"/>
  <c r="V126" i="7"/>
  <c r="U126" i="7"/>
  <c r="T126" i="7"/>
  <c r="S126" i="7"/>
  <c r="R126" i="7"/>
  <c r="Q126" i="7"/>
  <c r="P126" i="7"/>
  <c r="N125" i="8"/>
  <c r="O126" i="7"/>
  <c r="M125" i="8"/>
  <c r="N126" i="7"/>
  <c r="L125" i="8"/>
  <c r="M126" i="7"/>
  <c r="K125" i="8"/>
  <c r="L126" i="7"/>
  <c r="J125" i="8"/>
  <c r="K126" i="7"/>
  <c r="I125" i="8"/>
  <c r="J126" i="7"/>
  <c r="H125" i="8"/>
  <c r="I126" i="7"/>
  <c r="G125" i="8"/>
  <c r="H126" i="7"/>
  <c r="F125" i="8"/>
  <c r="G126" i="7"/>
  <c r="E125" i="8"/>
  <c r="F126" i="7"/>
  <c r="Y125" i="7"/>
  <c r="X125" i="7"/>
  <c r="W125" i="7"/>
  <c r="V125" i="7"/>
  <c r="U125" i="7"/>
  <c r="T125" i="7"/>
  <c r="S125" i="7"/>
  <c r="R125" i="7"/>
  <c r="Q125" i="7"/>
  <c r="P125" i="7"/>
  <c r="N124" i="8"/>
  <c r="O125" i="7"/>
  <c r="M124" i="8"/>
  <c r="N125" i="7"/>
  <c r="L124" i="8"/>
  <c r="M125" i="7"/>
  <c r="K124" i="8"/>
  <c r="L125" i="7"/>
  <c r="J124" i="8"/>
  <c r="K125" i="7"/>
  <c r="I124" i="8"/>
  <c r="J125" i="7"/>
  <c r="H124" i="8"/>
  <c r="I125" i="7"/>
  <c r="G124" i="8"/>
  <c r="H125" i="7"/>
  <c r="F124" i="8"/>
  <c r="G125" i="7"/>
  <c r="E124" i="8"/>
  <c r="F125" i="7"/>
  <c r="Y124" i="7"/>
  <c r="X124" i="7"/>
  <c r="W124" i="7"/>
  <c r="V124" i="7"/>
  <c r="U124" i="7"/>
  <c r="T124" i="7"/>
  <c r="S124" i="7"/>
  <c r="R124" i="7"/>
  <c r="Q124" i="7"/>
  <c r="P124" i="7"/>
  <c r="N123" i="8"/>
  <c r="O124" i="7"/>
  <c r="M123" i="8"/>
  <c r="N124" i="7"/>
  <c r="L123" i="8"/>
  <c r="M124" i="7"/>
  <c r="K123" i="8"/>
  <c r="L124" i="7"/>
  <c r="J123" i="8"/>
  <c r="K124" i="7"/>
  <c r="I123" i="8"/>
  <c r="J124" i="7"/>
  <c r="H123" i="8"/>
  <c r="I124" i="7"/>
  <c r="G123" i="8"/>
  <c r="H124" i="7"/>
  <c r="F123" i="8"/>
  <c r="G124" i="7"/>
  <c r="E123" i="8"/>
  <c r="F124" i="7"/>
  <c r="Y123" i="7"/>
  <c r="X123" i="7"/>
  <c r="W123" i="7"/>
  <c r="V123" i="7"/>
  <c r="U123" i="7"/>
  <c r="T123" i="7"/>
  <c r="S123" i="7"/>
  <c r="R123" i="7"/>
  <c r="Q123" i="7"/>
  <c r="P123" i="7"/>
  <c r="N122" i="8"/>
  <c r="O123" i="7"/>
  <c r="M122" i="8"/>
  <c r="N123" i="7"/>
  <c r="L122" i="8"/>
  <c r="M123" i="7"/>
  <c r="K122" i="8"/>
  <c r="L123" i="7"/>
  <c r="J122" i="8"/>
  <c r="K123" i="7"/>
  <c r="I122" i="8"/>
  <c r="J123" i="7"/>
  <c r="H122" i="8"/>
  <c r="I123" i="7"/>
  <c r="G122" i="8"/>
  <c r="H123" i="7"/>
  <c r="F122" i="8"/>
  <c r="G123" i="7"/>
  <c r="E122" i="8"/>
  <c r="F123" i="7"/>
  <c r="Y122" i="7"/>
  <c r="X122" i="7"/>
  <c r="W122" i="7"/>
  <c r="V122" i="7"/>
  <c r="U122" i="7"/>
  <c r="T122" i="7"/>
  <c r="S122" i="7"/>
  <c r="R122" i="7"/>
  <c r="Q122" i="7"/>
  <c r="P122" i="7"/>
  <c r="N121" i="8"/>
  <c r="O122" i="7"/>
  <c r="M121" i="8"/>
  <c r="N122" i="7"/>
  <c r="L121" i="8"/>
  <c r="M122" i="7"/>
  <c r="K121" i="8"/>
  <c r="L122" i="7"/>
  <c r="J121" i="8"/>
  <c r="K122" i="7"/>
  <c r="I121" i="8"/>
  <c r="J122" i="7"/>
  <c r="H121" i="8"/>
  <c r="I122" i="7"/>
  <c r="G121" i="8"/>
  <c r="H122" i="7"/>
  <c r="F121" i="8"/>
  <c r="G122" i="7"/>
  <c r="E121" i="8"/>
  <c r="F122" i="7"/>
  <c r="Y121" i="7"/>
  <c r="X121" i="7"/>
  <c r="W121" i="7"/>
  <c r="V121" i="7"/>
  <c r="U121" i="7"/>
  <c r="T121" i="7"/>
  <c r="S121" i="7"/>
  <c r="R121" i="7"/>
  <c r="Q121" i="7"/>
  <c r="P121" i="7"/>
  <c r="N120" i="8"/>
  <c r="O121" i="7"/>
  <c r="M120" i="8"/>
  <c r="N121" i="7"/>
  <c r="L120" i="8"/>
  <c r="M121" i="7"/>
  <c r="K120" i="8"/>
  <c r="L121" i="7"/>
  <c r="J120" i="8"/>
  <c r="K121" i="7"/>
  <c r="I120" i="8"/>
  <c r="J121" i="7"/>
  <c r="H120" i="8"/>
  <c r="I121" i="7"/>
  <c r="G120" i="8"/>
  <c r="H121" i="7"/>
  <c r="F120" i="8"/>
  <c r="G121" i="7"/>
  <c r="E120" i="8"/>
  <c r="F121" i="7"/>
  <c r="Y120" i="7"/>
  <c r="X120" i="7"/>
  <c r="W120" i="7"/>
  <c r="V120" i="7"/>
  <c r="U120" i="7"/>
  <c r="T120" i="7"/>
  <c r="S120" i="7"/>
  <c r="R120" i="7"/>
  <c r="Q120" i="7"/>
  <c r="P120" i="7"/>
  <c r="N119" i="8"/>
  <c r="O120" i="7"/>
  <c r="M119" i="8"/>
  <c r="N120" i="7"/>
  <c r="L119" i="8"/>
  <c r="M120" i="7"/>
  <c r="K119" i="8"/>
  <c r="L120" i="7"/>
  <c r="J119" i="8"/>
  <c r="K120" i="7"/>
  <c r="I119" i="8"/>
  <c r="J120" i="7"/>
  <c r="H119" i="8"/>
  <c r="I120" i="7"/>
  <c r="G119" i="8"/>
  <c r="H120" i="7"/>
  <c r="F119" i="8"/>
  <c r="G120" i="7"/>
  <c r="E119" i="8"/>
  <c r="F120" i="7"/>
  <c r="Y119" i="7"/>
  <c r="X119" i="7"/>
  <c r="W119" i="7"/>
  <c r="V119" i="7"/>
  <c r="U119" i="7"/>
  <c r="T119" i="7"/>
  <c r="S119" i="7"/>
  <c r="R119" i="7"/>
  <c r="Q119" i="7"/>
  <c r="P119" i="7"/>
  <c r="N118" i="8"/>
  <c r="O119" i="7"/>
  <c r="M118" i="8"/>
  <c r="N119" i="7"/>
  <c r="L118" i="8"/>
  <c r="M119" i="7"/>
  <c r="K118" i="8"/>
  <c r="L119" i="7"/>
  <c r="J118" i="8"/>
  <c r="K119" i="7"/>
  <c r="I118" i="8"/>
  <c r="J119" i="7"/>
  <c r="H118" i="8"/>
  <c r="I119" i="7"/>
  <c r="G118" i="8"/>
  <c r="H119" i="7"/>
  <c r="F118" i="8"/>
  <c r="G119" i="7"/>
  <c r="E118" i="8"/>
  <c r="F119" i="7"/>
  <c r="Y118" i="7"/>
  <c r="X118" i="7"/>
  <c r="W118" i="7"/>
  <c r="V118" i="7"/>
  <c r="U118" i="7"/>
  <c r="T118" i="7"/>
  <c r="S118" i="7"/>
  <c r="R118" i="7"/>
  <c r="Q118" i="7"/>
  <c r="P118" i="7"/>
  <c r="N117" i="8"/>
  <c r="O118" i="7"/>
  <c r="M117" i="8"/>
  <c r="N118" i="7"/>
  <c r="L117" i="8"/>
  <c r="M118" i="7"/>
  <c r="K117" i="8"/>
  <c r="L118" i="7"/>
  <c r="J117" i="8"/>
  <c r="K118" i="7"/>
  <c r="I117" i="8"/>
  <c r="J118" i="7"/>
  <c r="H117" i="8"/>
  <c r="I118" i="7"/>
  <c r="G117" i="8"/>
  <c r="H118" i="7"/>
  <c r="F117" i="8"/>
  <c r="G118" i="7"/>
  <c r="E117" i="8"/>
  <c r="F118" i="7"/>
  <c r="Y117" i="7"/>
  <c r="X117" i="7"/>
  <c r="W117" i="7"/>
  <c r="V117" i="7"/>
  <c r="U117" i="7"/>
  <c r="T117" i="7"/>
  <c r="S117" i="7"/>
  <c r="R117" i="7"/>
  <c r="Q117" i="7"/>
  <c r="P117" i="7"/>
  <c r="N116" i="8"/>
  <c r="O117" i="7"/>
  <c r="M116" i="8"/>
  <c r="N117" i="7"/>
  <c r="L116" i="8"/>
  <c r="M117" i="7"/>
  <c r="K116" i="8"/>
  <c r="L117" i="7"/>
  <c r="J116" i="8"/>
  <c r="K117" i="7"/>
  <c r="I116" i="8"/>
  <c r="J117" i="7"/>
  <c r="H116" i="8"/>
  <c r="I117" i="7"/>
  <c r="G116" i="8"/>
  <c r="H117" i="7"/>
  <c r="F116" i="8"/>
  <c r="G117" i="7"/>
  <c r="E116" i="8"/>
  <c r="F117" i="7"/>
  <c r="Y116" i="7"/>
  <c r="X116" i="7"/>
  <c r="W116" i="7"/>
  <c r="V116" i="7"/>
  <c r="U116" i="7"/>
  <c r="T116" i="7"/>
  <c r="S116" i="7"/>
  <c r="R116" i="7"/>
  <c r="Q116" i="7"/>
  <c r="P116" i="7"/>
  <c r="N115" i="8"/>
  <c r="O116" i="7"/>
  <c r="M115" i="8"/>
  <c r="N116" i="7"/>
  <c r="L115" i="8"/>
  <c r="M116" i="7"/>
  <c r="K115" i="8"/>
  <c r="L116" i="7"/>
  <c r="J115" i="8"/>
  <c r="K116" i="7"/>
  <c r="I115" i="8"/>
  <c r="J116" i="7"/>
  <c r="H115" i="8"/>
  <c r="I116" i="7"/>
  <c r="G115" i="8"/>
  <c r="H116" i="7"/>
  <c r="F115" i="8"/>
  <c r="G116" i="7"/>
  <c r="E115" i="8"/>
  <c r="F116" i="7"/>
  <c r="Y115" i="7"/>
  <c r="X115" i="7"/>
  <c r="W115" i="7"/>
  <c r="V115" i="7"/>
  <c r="U115" i="7"/>
  <c r="T115" i="7"/>
  <c r="S115" i="7"/>
  <c r="R115" i="7"/>
  <c r="Q115" i="7"/>
  <c r="P115" i="7"/>
  <c r="N114" i="8"/>
  <c r="O115" i="7"/>
  <c r="M114" i="8"/>
  <c r="N115" i="7"/>
  <c r="L114" i="8"/>
  <c r="M115" i="7"/>
  <c r="K114" i="8"/>
  <c r="L115" i="7"/>
  <c r="J114" i="8"/>
  <c r="K115" i="7"/>
  <c r="I114" i="8"/>
  <c r="J115" i="7"/>
  <c r="H114" i="8"/>
  <c r="I115" i="7"/>
  <c r="G114" i="8"/>
  <c r="H115" i="7"/>
  <c r="F114" i="8"/>
  <c r="G115" i="7"/>
  <c r="E114" i="8"/>
  <c r="F115" i="7"/>
  <c r="Y114" i="7"/>
  <c r="X114" i="7"/>
  <c r="W114" i="7"/>
  <c r="V114" i="7"/>
  <c r="U114" i="7"/>
  <c r="T114" i="7"/>
  <c r="S114" i="7"/>
  <c r="R114" i="7"/>
  <c r="Q114" i="7"/>
  <c r="P114" i="7"/>
  <c r="N113" i="8"/>
  <c r="O114" i="7"/>
  <c r="M113" i="8"/>
  <c r="N114" i="7"/>
  <c r="L113" i="8"/>
  <c r="M114" i="7"/>
  <c r="K113" i="8"/>
  <c r="L114" i="7"/>
  <c r="J113" i="8"/>
  <c r="K114" i="7"/>
  <c r="I113" i="8"/>
  <c r="J114" i="7"/>
  <c r="H113" i="8"/>
  <c r="I114" i="7"/>
  <c r="G113" i="8"/>
  <c r="H114" i="7"/>
  <c r="F113" i="8"/>
  <c r="G114" i="7"/>
  <c r="E113" i="8"/>
  <c r="F114" i="7"/>
  <c r="Y113" i="7"/>
  <c r="X113" i="7"/>
  <c r="W113" i="7"/>
  <c r="V113" i="7"/>
  <c r="U113" i="7"/>
  <c r="T113" i="7"/>
  <c r="S113" i="7"/>
  <c r="R113" i="7"/>
  <c r="Q113" i="7"/>
  <c r="P113" i="7"/>
  <c r="N112" i="8"/>
  <c r="O113" i="7"/>
  <c r="M112" i="8"/>
  <c r="N113" i="7"/>
  <c r="L112" i="8"/>
  <c r="M113" i="7"/>
  <c r="K112" i="8"/>
  <c r="L113" i="7"/>
  <c r="J112" i="8"/>
  <c r="K113" i="7"/>
  <c r="I112" i="8"/>
  <c r="J113" i="7"/>
  <c r="H112" i="8"/>
  <c r="I113" i="7"/>
  <c r="G112" i="8"/>
  <c r="H113" i="7"/>
  <c r="F112" i="8"/>
  <c r="G113" i="7"/>
  <c r="E112" i="8"/>
  <c r="F113" i="7"/>
  <c r="Y112" i="7"/>
  <c r="X112" i="7"/>
  <c r="W112" i="7"/>
  <c r="V112" i="7"/>
  <c r="U112" i="7"/>
  <c r="T112" i="7"/>
  <c r="S112" i="7"/>
  <c r="R112" i="7"/>
  <c r="Q112" i="7"/>
  <c r="P112" i="7"/>
  <c r="N111" i="8"/>
  <c r="O112" i="7"/>
  <c r="M111" i="8"/>
  <c r="N112" i="7"/>
  <c r="L111" i="8"/>
  <c r="M112" i="7"/>
  <c r="K111" i="8"/>
  <c r="L112" i="7"/>
  <c r="J111" i="8"/>
  <c r="K112" i="7"/>
  <c r="I111" i="8"/>
  <c r="J112" i="7"/>
  <c r="H111" i="8"/>
  <c r="I112" i="7"/>
  <c r="G111" i="8"/>
  <c r="H112" i="7"/>
  <c r="F111" i="8"/>
  <c r="G112" i="7"/>
  <c r="E111" i="8"/>
  <c r="F112" i="7"/>
  <c r="Y111" i="7"/>
  <c r="X111" i="7"/>
  <c r="W111" i="7"/>
  <c r="V111" i="7"/>
  <c r="U111" i="7"/>
  <c r="T111" i="7"/>
  <c r="S111" i="7"/>
  <c r="R111" i="7"/>
  <c r="Q111" i="7"/>
  <c r="P111" i="7"/>
  <c r="N110" i="8"/>
  <c r="O111" i="7"/>
  <c r="M110" i="8"/>
  <c r="N111" i="7"/>
  <c r="L110" i="8"/>
  <c r="M111" i="7"/>
  <c r="K110" i="8"/>
  <c r="L111" i="7"/>
  <c r="J110" i="8"/>
  <c r="K111" i="7"/>
  <c r="I110" i="8"/>
  <c r="J111" i="7"/>
  <c r="H110" i="8"/>
  <c r="I111" i="7"/>
  <c r="G110" i="8"/>
  <c r="H111" i="7"/>
  <c r="F110" i="8"/>
  <c r="G111" i="7"/>
  <c r="E110" i="8"/>
  <c r="F111" i="7"/>
  <c r="Y110" i="7"/>
  <c r="X110" i="7"/>
  <c r="W110" i="7"/>
  <c r="V110" i="7"/>
  <c r="U110" i="7"/>
  <c r="T110" i="7"/>
  <c r="S110" i="7"/>
  <c r="R110" i="7"/>
  <c r="Q110" i="7"/>
  <c r="P110" i="7"/>
  <c r="N109" i="8"/>
  <c r="O110" i="7"/>
  <c r="M109" i="8"/>
  <c r="N110" i="7"/>
  <c r="L109" i="8"/>
  <c r="M110" i="7"/>
  <c r="K109" i="8"/>
  <c r="L110" i="7"/>
  <c r="J109" i="8"/>
  <c r="K110" i="7"/>
  <c r="I109" i="8"/>
  <c r="J110" i="7"/>
  <c r="H109" i="8"/>
  <c r="I110" i="7"/>
  <c r="G109" i="8"/>
  <c r="H110" i="7"/>
  <c r="F109" i="8"/>
  <c r="G110" i="7"/>
  <c r="E109" i="8"/>
  <c r="F110" i="7"/>
  <c r="Y109" i="7"/>
  <c r="X109" i="7"/>
  <c r="W109" i="7"/>
  <c r="V109" i="7"/>
  <c r="U109" i="7"/>
  <c r="T109" i="7"/>
  <c r="S109" i="7"/>
  <c r="R109" i="7"/>
  <c r="Q109" i="7"/>
  <c r="P109" i="7"/>
  <c r="N108" i="8"/>
  <c r="O109" i="7"/>
  <c r="M108" i="8"/>
  <c r="N109" i="7"/>
  <c r="L108" i="8"/>
  <c r="M109" i="7"/>
  <c r="K108" i="8"/>
  <c r="L109" i="7"/>
  <c r="J108" i="8"/>
  <c r="K109" i="7"/>
  <c r="I108" i="8"/>
  <c r="J109" i="7"/>
  <c r="H108" i="8"/>
  <c r="I109" i="7"/>
  <c r="G108" i="8"/>
  <c r="H109" i="7"/>
  <c r="F108" i="8"/>
  <c r="G109" i="7"/>
  <c r="E108" i="8"/>
  <c r="F109" i="7"/>
  <c r="Y108" i="7"/>
  <c r="X108" i="7"/>
  <c r="W108" i="7"/>
  <c r="V108" i="7"/>
  <c r="U108" i="7"/>
  <c r="T108" i="7"/>
  <c r="S108" i="7"/>
  <c r="R108" i="7"/>
  <c r="Q108" i="7"/>
  <c r="P108" i="7"/>
  <c r="N107" i="8"/>
  <c r="O108" i="7"/>
  <c r="M107" i="8"/>
  <c r="N108" i="7"/>
  <c r="L107" i="8"/>
  <c r="M108" i="7"/>
  <c r="K107" i="8"/>
  <c r="L108" i="7"/>
  <c r="J107" i="8"/>
  <c r="K108" i="7"/>
  <c r="I107" i="8"/>
  <c r="J108" i="7"/>
  <c r="H107" i="8"/>
  <c r="I108" i="7"/>
  <c r="G107" i="8"/>
  <c r="H108" i="7"/>
  <c r="F107" i="8"/>
  <c r="G108" i="7"/>
  <c r="E107" i="8"/>
  <c r="F108" i="7"/>
  <c r="Y107" i="7"/>
  <c r="X107" i="7"/>
  <c r="W107" i="7"/>
  <c r="V107" i="7"/>
  <c r="U107" i="7"/>
  <c r="T107" i="7"/>
  <c r="S107" i="7"/>
  <c r="R107" i="7"/>
  <c r="Q107" i="7"/>
  <c r="P107" i="7"/>
  <c r="N106" i="8"/>
  <c r="O107" i="7"/>
  <c r="M106" i="8"/>
  <c r="N107" i="7"/>
  <c r="L106" i="8"/>
  <c r="M107" i="7"/>
  <c r="K106" i="8"/>
  <c r="L107" i="7"/>
  <c r="J106" i="8"/>
  <c r="K107" i="7"/>
  <c r="I106" i="8"/>
  <c r="J107" i="7"/>
  <c r="H106" i="8"/>
  <c r="I107" i="7"/>
  <c r="G106" i="8"/>
  <c r="H107" i="7"/>
  <c r="F106" i="8"/>
  <c r="G107" i="7"/>
  <c r="E106" i="8"/>
  <c r="F107" i="7"/>
  <c r="Y106" i="7"/>
  <c r="X106" i="7"/>
  <c r="W106" i="7"/>
  <c r="V106" i="7"/>
  <c r="U106" i="7"/>
  <c r="T106" i="7"/>
  <c r="S106" i="7"/>
  <c r="R106" i="7"/>
  <c r="Q106" i="7"/>
  <c r="P106" i="7"/>
  <c r="N105" i="8"/>
  <c r="O106" i="7"/>
  <c r="M105" i="8"/>
  <c r="N106" i="7"/>
  <c r="L105" i="8"/>
  <c r="M106" i="7"/>
  <c r="K105" i="8"/>
  <c r="L106" i="7"/>
  <c r="J105" i="8"/>
  <c r="K106" i="7"/>
  <c r="I105" i="8"/>
  <c r="J106" i="7"/>
  <c r="H105" i="8"/>
  <c r="I106" i="7"/>
  <c r="G105" i="8"/>
  <c r="H106" i="7"/>
  <c r="F105" i="8"/>
  <c r="G106" i="7"/>
  <c r="E105" i="8"/>
  <c r="F106" i="7"/>
  <c r="Y105" i="7"/>
  <c r="X105" i="7"/>
  <c r="W105" i="7"/>
  <c r="V105" i="7"/>
  <c r="U105" i="7"/>
  <c r="T105" i="7"/>
  <c r="S105" i="7"/>
  <c r="R105" i="7"/>
  <c r="Q105" i="7"/>
  <c r="P105" i="7"/>
  <c r="N104" i="8"/>
  <c r="O105" i="7"/>
  <c r="M104" i="8"/>
  <c r="N105" i="7"/>
  <c r="L104" i="8"/>
  <c r="M105" i="7"/>
  <c r="K104" i="8"/>
  <c r="L105" i="7"/>
  <c r="J104" i="8"/>
  <c r="K105" i="7"/>
  <c r="I104" i="8"/>
  <c r="J105" i="7"/>
  <c r="H104" i="8"/>
  <c r="I105" i="7"/>
  <c r="G104" i="8"/>
  <c r="H105" i="7"/>
  <c r="F104" i="8"/>
  <c r="G105" i="7"/>
  <c r="E104" i="8"/>
  <c r="F105" i="7"/>
  <c r="Y104" i="7"/>
  <c r="X104" i="7"/>
  <c r="W104" i="7"/>
  <c r="V104" i="7"/>
  <c r="U104" i="7"/>
  <c r="T104" i="7"/>
  <c r="S104" i="7"/>
  <c r="R104" i="7"/>
  <c r="Q104" i="7"/>
  <c r="P104" i="7"/>
  <c r="N103" i="8"/>
  <c r="O104" i="7"/>
  <c r="M103" i="8"/>
  <c r="N104" i="7"/>
  <c r="L103" i="8"/>
  <c r="M104" i="7"/>
  <c r="K103" i="8"/>
  <c r="L104" i="7"/>
  <c r="J103" i="8"/>
  <c r="K104" i="7"/>
  <c r="I103" i="8"/>
  <c r="J104" i="7"/>
  <c r="H103" i="8"/>
  <c r="I104" i="7"/>
  <c r="G103" i="8"/>
  <c r="H104" i="7"/>
  <c r="F103" i="8"/>
  <c r="G104" i="7"/>
  <c r="E103" i="8"/>
  <c r="F104" i="7"/>
  <c r="Y103" i="7"/>
  <c r="X103" i="7"/>
  <c r="W103" i="7"/>
  <c r="V103" i="7"/>
  <c r="U103" i="7"/>
  <c r="T103" i="7"/>
  <c r="S103" i="7"/>
  <c r="R103" i="7"/>
  <c r="Q103" i="7"/>
  <c r="P103" i="7"/>
  <c r="N102" i="8"/>
  <c r="O103" i="7"/>
  <c r="M102" i="8"/>
  <c r="N103" i="7"/>
  <c r="L102" i="8"/>
  <c r="M103" i="7"/>
  <c r="K102" i="8"/>
  <c r="L103" i="7"/>
  <c r="J102" i="8"/>
  <c r="K103" i="7"/>
  <c r="I102" i="8"/>
  <c r="J103" i="7"/>
  <c r="H102" i="8"/>
  <c r="I103" i="7"/>
  <c r="G102" i="8"/>
  <c r="H103" i="7"/>
  <c r="F102" i="8"/>
  <c r="G103" i="7"/>
  <c r="E102" i="8"/>
  <c r="F103" i="7"/>
  <c r="Y102" i="7"/>
  <c r="X102" i="7"/>
  <c r="W102" i="7"/>
  <c r="V102" i="7"/>
  <c r="U102" i="7"/>
  <c r="T102" i="7"/>
  <c r="S102" i="7"/>
  <c r="R102" i="7"/>
  <c r="Q102" i="7"/>
  <c r="P102" i="7"/>
  <c r="N101" i="8"/>
  <c r="O102" i="7"/>
  <c r="M101" i="8"/>
  <c r="N102" i="7"/>
  <c r="L101" i="8"/>
  <c r="M102" i="7"/>
  <c r="K101" i="8"/>
  <c r="L102" i="7"/>
  <c r="J101" i="8"/>
  <c r="K102" i="7"/>
  <c r="I101" i="8"/>
  <c r="J102" i="7"/>
  <c r="H101" i="8"/>
  <c r="I102" i="7"/>
  <c r="G101" i="8"/>
  <c r="H102" i="7"/>
  <c r="F101" i="8"/>
  <c r="G102" i="7"/>
  <c r="E101" i="8"/>
  <c r="F102" i="7"/>
  <c r="Y101" i="7"/>
  <c r="X101" i="7"/>
  <c r="W101" i="7"/>
  <c r="V101" i="7"/>
  <c r="U101" i="7"/>
  <c r="T101" i="7"/>
  <c r="S101" i="7"/>
  <c r="R101" i="7"/>
  <c r="Q101" i="7"/>
  <c r="P101" i="7"/>
  <c r="N100" i="8"/>
  <c r="O101" i="7"/>
  <c r="M100" i="8"/>
  <c r="N101" i="7"/>
  <c r="L100" i="8"/>
  <c r="M101" i="7"/>
  <c r="K100" i="8"/>
  <c r="L101" i="7"/>
  <c r="J100" i="8"/>
  <c r="K101" i="7"/>
  <c r="I100" i="8"/>
  <c r="J101" i="7"/>
  <c r="H100" i="8"/>
  <c r="I101" i="7"/>
  <c r="G100" i="8"/>
  <c r="H101" i="7"/>
  <c r="F100" i="8"/>
  <c r="G101" i="7"/>
  <c r="E100" i="8"/>
  <c r="F101" i="7"/>
  <c r="Y100" i="7"/>
  <c r="X100" i="7"/>
  <c r="W100" i="7"/>
  <c r="V100" i="7"/>
  <c r="U100" i="7"/>
  <c r="T100" i="7"/>
  <c r="S100" i="7"/>
  <c r="R100" i="7"/>
  <c r="Q100" i="7"/>
  <c r="P100" i="7"/>
  <c r="N99" i="8"/>
  <c r="O100" i="7"/>
  <c r="M99" i="8"/>
  <c r="N100" i="7"/>
  <c r="L99" i="8"/>
  <c r="M100" i="7"/>
  <c r="K99" i="8"/>
  <c r="L100" i="7"/>
  <c r="J99" i="8"/>
  <c r="K100" i="7"/>
  <c r="I99" i="8"/>
  <c r="J100" i="7"/>
  <c r="H99" i="8"/>
  <c r="I100" i="7"/>
  <c r="G99" i="8"/>
  <c r="H100" i="7"/>
  <c r="F99" i="8"/>
  <c r="G100" i="7"/>
  <c r="E99" i="8"/>
  <c r="F100" i="7"/>
  <c r="Y99" i="7"/>
  <c r="X99" i="7"/>
  <c r="W99" i="7"/>
  <c r="V99" i="7"/>
  <c r="U99" i="7"/>
  <c r="T99" i="7"/>
  <c r="S99" i="7"/>
  <c r="R99" i="7"/>
  <c r="Q99" i="7"/>
  <c r="P99" i="7"/>
  <c r="N98" i="8"/>
  <c r="O99" i="7"/>
  <c r="M98" i="8"/>
  <c r="N99" i="7"/>
  <c r="L98" i="8"/>
  <c r="M99" i="7"/>
  <c r="K98" i="8"/>
  <c r="L99" i="7"/>
  <c r="J98" i="8"/>
  <c r="K99" i="7"/>
  <c r="I98" i="8"/>
  <c r="J99" i="7"/>
  <c r="H98" i="8"/>
  <c r="I99" i="7"/>
  <c r="G98" i="8"/>
  <c r="H99" i="7"/>
  <c r="F98" i="8"/>
  <c r="G99" i="7"/>
  <c r="E98" i="8"/>
  <c r="F99" i="7"/>
  <c r="Y98" i="7"/>
  <c r="X98" i="7"/>
  <c r="W98" i="7"/>
  <c r="V98" i="7"/>
  <c r="U98" i="7"/>
  <c r="T98" i="7"/>
  <c r="S98" i="7"/>
  <c r="R98" i="7"/>
  <c r="Q98" i="7"/>
  <c r="P98" i="7"/>
  <c r="N97" i="8"/>
  <c r="O98" i="7"/>
  <c r="M97" i="8"/>
  <c r="N98" i="7"/>
  <c r="L97" i="8"/>
  <c r="M98" i="7"/>
  <c r="K97" i="8"/>
  <c r="L98" i="7"/>
  <c r="J97" i="8"/>
  <c r="K98" i="7"/>
  <c r="I97" i="8"/>
  <c r="J98" i="7"/>
  <c r="H97" i="8"/>
  <c r="I98" i="7"/>
  <c r="G97" i="8"/>
  <c r="H98" i="7"/>
  <c r="F97" i="8"/>
  <c r="G98" i="7"/>
  <c r="E97" i="8"/>
  <c r="F98" i="7"/>
  <c r="Y97" i="7"/>
  <c r="X97" i="7"/>
  <c r="W97" i="7"/>
  <c r="V97" i="7"/>
  <c r="U97" i="7"/>
  <c r="T97" i="7"/>
  <c r="S97" i="7"/>
  <c r="R97" i="7"/>
  <c r="Q97" i="7"/>
  <c r="P97" i="7"/>
  <c r="N96" i="8"/>
  <c r="O97" i="7"/>
  <c r="M96" i="8"/>
  <c r="N97" i="7"/>
  <c r="L96" i="8"/>
  <c r="M97" i="7"/>
  <c r="K96" i="8"/>
  <c r="L97" i="7"/>
  <c r="J96" i="8"/>
  <c r="K97" i="7"/>
  <c r="I96" i="8"/>
  <c r="J97" i="7"/>
  <c r="H96" i="8"/>
  <c r="I97" i="7"/>
  <c r="G96" i="8"/>
  <c r="H97" i="7"/>
  <c r="F96" i="8"/>
  <c r="G97" i="7"/>
  <c r="E96" i="8"/>
  <c r="F97" i="7"/>
  <c r="Y96" i="7"/>
  <c r="X96" i="7"/>
  <c r="W96" i="7"/>
  <c r="V96" i="7"/>
  <c r="U96" i="7"/>
  <c r="T96" i="7"/>
  <c r="S96" i="7"/>
  <c r="R96" i="7"/>
  <c r="Q96" i="7"/>
  <c r="P96" i="7"/>
  <c r="N95" i="8"/>
  <c r="O96" i="7"/>
  <c r="M95" i="8"/>
  <c r="N96" i="7"/>
  <c r="L95" i="8"/>
  <c r="M96" i="7"/>
  <c r="K95" i="8"/>
  <c r="L96" i="7"/>
  <c r="J95" i="8"/>
  <c r="K96" i="7"/>
  <c r="I95" i="8"/>
  <c r="J96" i="7"/>
  <c r="H95" i="8"/>
  <c r="I96" i="7"/>
  <c r="G95" i="8"/>
  <c r="H96" i="7"/>
  <c r="F95" i="8"/>
  <c r="G96" i="7"/>
  <c r="E95" i="8"/>
  <c r="F96" i="7"/>
  <c r="Y95" i="7"/>
  <c r="X95" i="7"/>
  <c r="W95" i="7"/>
  <c r="V95" i="7"/>
  <c r="U95" i="7"/>
  <c r="T95" i="7"/>
  <c r="S95" i="7"/>
  <c r="R95" i="7"/>
  <c r="Q95" i="7"/>
  <c r="P95" i="7"/>
  <c r="N94" i="8"/>
  <c r="O95" i="7"/>
  <c r="M94" i="8"/>
  <c r="N95" i="7"/>
  <c r="L94" i="8"/>
  <c r="M95" i="7"/>
  <c r="K94" i="8"/>
  <c r="L95" i="7"/>
  <c r="J94" i="8"/>
  <c r="K95" i="7"/>
  <c r="I94" i="8"/>
  <c r="J95" i="7"/>
  <c r="H94" i="8"/>
  <c r="I95" i="7"/>
  <c r="G94" i="8"/>
  <c r="H95" i="7"/>
  <c r="F94" i="8"/>
  <c r="G95" i="7"/>
  <c r="E94" i="8"/>
  <c r="F95" i="7"/>
  <c r="Y94" i="7"/>
  <c r="X94" i="7"/>
  <c r="W94" i="7"/>
  <c r="V94" i="7"/>
  <c r="U94" i="7"/>
  <c r="T94" i="7"/>
  <c r="S94" i="7"/>
  <c r="R94" i="7"/>
  <c r="Q94" i="7"/>
  <c r="P94" i="7"/>
  <c r="N93" i="8"/>
  <c r="O94" i="7"/>
  <c r="M93" i="8"/>
  <c r="N94" i="7"/>
  <c r="L93" i="8"/>
  <c r="M94" i="7"/>
  <c r="K93" i="8"/>
  <c r="L94" i="7"/>
  <c r="J93" i="8"/>
  <c r="K94" i="7"/>
  <c r="I93" i="8"/>
  <c r="J94" i="7"/>
  <c r="H93" i="8"/>
  <c r="I94" i="7"/>
  <c r="G93" i="8"/>
  <c r="H94" i="7"/>
  <c r="F93" i="8"/>
  <c r="G94" i="7"/>
  <c r="E93" i="8"/>
  <c r="F94" i="7"/>
  <c r="Y93" i="7"/>
  <c r="X93" i="7"/>
  <c r="W93" i="7"/>
  <c r="V93" i="7"/>
  <c r="U93" i="7"/>
  <c r="T93" i="7"/>
  <c r="S93" i="7"/>
  <c r="R93" i="7"/>
  <c r="Q93" i="7"/>
  <c r="P93" i="7"/>
  <c r="N92" i="8"/>
  <c r="O93" i="7"/>
  <c r="M92" i="8"/>
  <c r="N93" i="7"/>
  <c r="L92" i="8"/>
  <c r="M93" i="7"/>
  <c r="K92" i="8"/>
  <c r="L93" i="7"/>
  <c r="J92" i="8"/>
  <c r="K93" i="7"/>
  <c r="I92" i="8"/>
  <c r="J93" i="7"/>
  <c r="H92" i="8"/>
  <c r="I93" i="7"/>
  <c r="G92" i="8"/>
  <c r="H93" i="7"/>
  <c r="F92" i="8"/>
  <c r="G93" i="7"/>
  <c r="E92" i="8"/>
  <c r="F93" i="7"/>
  <c r="Y92" i="7"/>
  <c r="X92" i="7"/>
  <c r="W92" i="7"/>
  <c r="V92" i="7"/>
  <c r="U92" i="7"/>
  <c r="T92" i="7"/>
  <c r="S92" i="7"/>
  <c r="R92" i="7"/>
  <c r="Q92" i="7"/>
  <c r="P92" i="7"/>
  <c r="N91" i="8"/>
  <c r="O92" i="7"/>
  <c r="M91" i="8"/>
  <c r="N92" i="7"/>
  <c r="L91" i="8"/>
  <c r="M92" i="7"/>
  <c r="K91" i="8"/>
  <c r="L92" i="7"/>
  <c r="J91" i="8"/>
  <c r="K92" i="7"/>
  <c r="I91" i="8"/>
  <c r="J92" i="7"/>
  <c r="H91" i="8"/>
  <c r="I92" i="7"/>
  <c r="G91" i="8"/>
  <c r="H92" i="7"/>
  <c r="F91" i="8"/>
  <c r="G92" i="7"/>
  <c r="E91" i="8"/>
  <c r="F92" i="7"/>
  <c r="Y91" i="7"/>
  <c r="X91" i="7"/>
  <c r="W91" i="7"/>
  <c r="V91" i="7"/>
  <c r="U91" i="7"/>
  <c r="T91" i="7"/>
  <c r="S91" i="7"/>
  <c r="R91" i="7"/>
  <c r="Q91" i="7"/>
  <c r="P91" i="7"/>
  <c r="N90" i="8"/>
  <c r="O91" i="7"/>
  <c r="M90" i="8"/>
  <c r="N91" i="7"/>
  <c r="L90" i="8"/>
  <c r="M91" i="7"/>
  <c r="K90" i="8"/>
  <c r="L91" i="7"/>
  <c r="J90" i="8"/>
  <c r="K91" i="7"/>
  <c r="I90" i="8"/>
  <c r="J91" i="7"/>
  <c r="H90" i="8"/>
  <c r="I91" i="7"/>
  <c r="G90" i="8"/>
  <c r="H91" i="7"/>
  <c r="F90" i="8"/>
  <c r="G91" i="7"/>
  <c r="E90" i="8"/>
  <c r="F91" i="7"/>
  <c r="Y90" i="7"/>
  <c r="X90" i="7"/>
  <c r="W90" i="7"/>
  <c r="V90" i="7"/>
  <c r="U90" i="7"/>
  <c r="T90" i="7"/>
  <c r="S90" i="7"/>
  <c r="R90" i="7"/>
  <c r="Q90" i="7"/>
  <c r="P90" i="7"/>
  <c r="N89" i="8"/>
  <c r="O90" i="7"/>
  <c r="M89" i="8"/>
  <c r="N90" i="7"/>
  <c r="L89" i="8"/>
  <c r="M90" i="7"/>
  <c r="K89" i="8"/>
  <c r="L90" i="7"/>
  <c r="J89" i="8"/>
  <c r="K90" i="7"/>
  <c r="I89" i="8"/>
  <c r="J90" i="7"/>
  <c r="H89" i="8"/>
  <c r="I90" i="7"/>
  <c r="G89" i="8"/>
  <c r="H90" i="7"/>
  <c r="F89" i="8"/>
  <c r="G90" i="7"/>
  <c r="E89" i="8"/>
  <c r="F90" i="7"/>
  <c r="Y89" i="7"/>
  <c r="X89" i="7"/>
  <c r="W89" i="7"/>
  <c r="V89" i="7"/>
  <c r="U89" i="7"/>
  <c r="T89" i="7"/>
  <c r="S89" i="7"/>
  <c r="R89" i="7"/>
  <c r="Q89" i="7"/>
  <c r="P89" i="7"/>
  <c r="N88" i="8"/>
  <c r="O89" i="7"/>
  <c r="M88" i="8"/>
  <c r="N89" i="7"/>
  <c r="L88" i="8"/>
  <c r="M89" i="7"/>
  <c r="K88" i="8"/>
  <c r="L89" i="7"/>
  <c r="J88" i="8"/>
  <c r="K89" i="7"/>
  <c r="I88" i="8"/>
  <c r="J89" i="7"/>
  <c r="H88" i="8"/>
  <c r="I89" i="7"/>
  <c r="G88" i="8"/>
  <c r="H89" i="7"/>
  <c r="F88" i="8"/>
  <c r="G89" i="7"/>
  <c r="E88" i="8"/>
  <c r="F89" i="7"/>
  <c r="Y88" i="7"/>
  <c r="X88" i="7"/>
  <c r="W88" i="7"/>
  <c r="V88" i="7"/>
  <c r="U88" i="7"/>
  <c r="T88" i="7"/>
  <c r="S88" i="7"/>
  <c r="R88" i="7"/>
  <c r="Q88" i="7"/>
  <c r="P88" i="7"/>
  <c r="N87" i="8"/>
  <c r="O88" i="7"/>
  <c r="M87" i="8"/>
  <c r="N88" i="7"/>
  <c r="L87" i="8"/>
  <c r="M88" i="7"/>
  <c r="K87" i="8"/>
  <c r="L88" i="7"/>
  <c r="J87" i="8"/>
  <c r="K88" i="7"/>
  <c r="I87" i="8"/>
  <c r="J88" i="7"/>
  <c r="H87" i="8"/>
  <c r="I88" i="7"/>
  <c r="G87" i="8"/>
  <c r="H88" i="7"/>
  <c r="F87" i="8"/>
  <c r="G88" i="7"/>
  <c r="E87" i="8"/>
  <c r="F88" i="7"/>
  <c r="Y87" i="7"/>
  <c r="X87" i="7"/>
  <c r="W87" i="7"/>
  <c r="V87" i="7"/>
  <c r="U87" i="7"/>
  <c r="T87" i="7"/>
  <c r="S87" i="7"/>
  <c r="R87" i="7"/>
  <c r="Q87" i="7"/>
  <c r="P87" i="7"/>
  <c r="N86" i="8"/>
  <c r="O87" i="7"/>
  <c r="M86" i="8"/>
  <c r="N87" i="7"/>
  <c r="L86" i="8"/>
  <c r="M87" i="7"/>
  <c r="K86" i="8"/>
  <c r="L87" i="7"/>
  <c r="J86" i="8"/>
  <c r="K87" i="7"/>
  <c r="I86" i="8"/>
  <c r="J87" i="7"/>
  <c r="H86" i="8"/>
  <c r="I87" i="7"/>
  <c r="G86" i="8"/>
  <c r="H87" i="7"/>
  <c r="F86" i="8"/>
  <c r="G87" i="7"/>
  <c r="E86" i="8"/>
  <c r="F87" i="7"/>
  <c r="Y86" i="7"/>
  <c r="X86" i="7"/>
  <c r="W86" i="7"/>
  <c r="V86" i="7"/>
  <c r="U86" i="7"/>
  <c r="T86" i="7"/>
  <c r="S86" i="7"/>
  <c r="R86" i="7"/>
  <c r="Q86" i="7"/>
  <c r="P86" i="7"/>
  <c r="N85" i="8"/>
  <c r="O86" i="7"/>
  <c r="M85" i="8"/>
  <c r="N86" i="7"/>
  <c r="L85" i="8"/>
  <c r="M86" i="7"/>
  <c r="K85" i="8"/>
  <c r="L86" i="7"/>
  <c r="J85" i="8"/>
  <c r="K86" i="7"/>
  <c r="I85" i="8"/>
  <c r="J86" i="7"/>
  <c r="H85" i="8"/>
  <c r="I86" i="7"/>
  <c r="G85" i="8"/>
  <c r="H86" i="7"/>
  <c r="F85" i="8"/>
  <c r="G86" i="7"/>
  <c r="E85" i="8"/>
  <c r="F86" i="7"/>
  <c r="Y85" i="7"/>
  <c r="X85" i="7"/>
  <c r="W85" i="7"/>
  <c r="V85" i="7"/>
  <c r="U85" i="7"/>
  <c r="T85" i="7"/>
  <c r="S85" i="7"/>
  <c r="R85" i="7"/>
  <c r="Q85" i="7"/>
  <c r="P85" i="7"/>
  <c r="N84" i="8"/>
  <c r="O85" i="7"/>
  <c r="M84" i="8"/>
  <c r="N85" i="7"/>
  <c r="L84" i="8"/>
  <c r="M85" i="7"/>
  <c r="K84" i="8"/>
  <c r="L85" i="7"/>
  <c r="J84" i="8"/>
  <c r="K85" i="7"/>
  <c r="I84" i="8"/>
  <c r="J85" i="7"/>
  <c r="H84" i="8"/>
  <c r="I85" i="7"/>
  <c r="G84" i="8"/>
  <c r="H85" i="7"/>
  <c r="F84" i="8"/>
  <c r="G85" i="7"/>
  <c r="E84" i="8"/>
  <c r="F85" i="7"/>
  <c r="Y84" i="7"/>
  <c r="X84" i="7"/>
  <c r="W84" i="7"/>
  <c r="V84" i="7"/>
  <c r="U84" i="7"/>
  <c r="T84" i="7"/>
  <c r="S84" i="7"/>
  <c r="R84" i="7"/>
  <c r="Q84" i="7"/>
  <c r="P84" i="7"/>
  <c r="N83" i="8"/>
  <c r="O84" i="7"/>
  <c r="M83" i="8"/>
  <c r="N84" i="7"/>
  <c r="L83" i="8"/>
  <c r="M84" i="7"/>
  <c r="K83" i="8"/>
  <c r="L84" i="7"/>
  <c r="J83" i="8"/>
  <c r="K84" i="7"/>
  <c r="I83" i="8"/>
  <c r="J84" i="7"/>
  <c r="H83" i="8"/>
  <c r="I84" i="7"/>
  <c r="G83" i="8"/>
  <c r="H84" i="7"/>
  <c r="F83" i="8"/>
  <c r="G84" i="7"/>
  <c r="E83" i="8"/>
  <c r="F84" i="7"/>
  <c r="Y83" i="7"/>
  <c r="X83" i="7"/>
  <c r="W83" i="7"/>
  <c r="V83" i="7"/>
  <c r="U83" i="7"/>
  <c r="T83" i="7"/>
  <c r="S83" i="7"/>
  <c r="R83" i="7"/>
  <c r="Q83" i="7"/>
  <c r="P83" i="7"/>
  <c r="N82" i="8"/>
  <c r="O83" i="7"/>
  <c r="M82" i="8"/>
  <c r="N83" i="7"/>
  <c r="L82" i="8"/>
  <c r="M83" i="7"/>
  <c r="K82" i="8"/>
  <c r="L83" i="7"/>
  <c r="J82" i="8"/>
  <c r="K83" i="7"/>
  <c r="I82" i="8"/>
  <c r="J83" i="7"/>
  <c r="H82" i="8"/>
  <c r="I83" i="7"/>
  <c r="G82" i="8"/>
  <c r="H83" i="7"/>
  <c r="F82" i="8"/>
  <c r="G83" i="7"/>
  <c r="E82" i="8"/>
  <c r="F83" i="7"/>
  <c r="Y82" i="7"/>
  <c r="X82" i="7"/>
  <c r="W82" i="7"/>
  <c r="V82" i="7"/>
  <c r="U82" i="7"/>
  <c r="T82" i="7"/>
  <c r="S82" i="7"/>
  <c r="R82" i="7"/>
  <c r="Q82" i="7"/>
  <c r="P82" i="7"/>
  <c r="N81" i="8"/>
  <c r="O82" i="7"/>
  <c r="M81" i="8"/>
  <c r="N82" i="7"/>
  <c r="L81" i="8"/>
  <c r="M82" i="7"/>
  <c r="K81" i="8"/>
  <c r="L82" i="7"/>
  <c r="J81" i="8"/>
  <c r="K82" i="7"/>
  <c r="I81" i="8"/>
  <c r="J82" i="7"/>
  <c r="H81" i="8"/>
  <c r="I82" i="7"/>
  <c r="G81" i="8"/>
  <c r="H82" i="7"/>
  <c r="F81" i="8"/>
  <c r="G82" i="7"/>
  <c r="E81" i="8"/>
  <c r="F82" i="7"/>
  <c r="Y81" i="7"/>
  <c r="X81" i="7"/>
  <c r="W81" i="7"/>
  <c r="V81" i="7"/>
  <c r="U81" i="7"/>
  <c r="T81" i="7"/>
  <c r="S81" i="7"/>
  <c r="R81" i="7"/>
  <c r="Q81" i="7"/>
  <c r="P81" i="7"/>
  <c r="N80" i="8"/>
  <c r="O81" i="7"/>
  <c r="M80" i="8"/>
  <c r="N81" i="7"/>
  <c r="L80" i="8"/>
  <c r="M81" i="7"/>
  <c r="K80" i="8"/>
  <c r="L81" i="7"/>
  <c r="J80" i="8"/>
  <c r="K81" i="7"/>
  <c r="I80" i="8"/>
  <c r="J81" i="7"/>
  <c r="H80" i="8"/>
  <c r="I81" i="7"/>
  <c r="G80" i="8"/>
  <c r="H81" i="7"/>
  <c r="F80" i="8"/>
  <c r="G81" i="7"/>
  <c r="E80" i="8"/>
  <c r="F81" i="7"/>
  <c r="Y80" i="7"/>
  <c r="X80" i="7"/>
  <c r="W80" i="7"/>
  <c r="V80" i="7"/>
  <c r="U80" i="7"/>
  <c r="T80" i="7"/>
  <c r="S80" i="7"/>
  <c r="R80" i="7"/>
  <c r="Q80" i="7"/>
  <c r="P80" i="7"/>
  <c r="N79" i="8"/>
  <c r="O80" i="7"/>
  <c r="M79" i="8"/>
  <c r="N80" i="7"/>
  <c r="L79" i="8"/>
  <c r="M80" i="7"/>
  <c r="K79" i="8"/>
  <c r="L80" i="7"/>
  <c r="J79" i="8"/>
  <c r="K80" i="7"/>
  <c r="I79" i="8"/>
  <c r="J80" i="7"/>
  <c r="H79" i="8"/>
  <c r="I80" i="7"/>
  <c r="G79" i="8"/>
  <c r="H80" i="7"/>
  <c r="F79" i="8"/>
  <c r="G80" i="7"/>
  <c r="E79" i="8"/>
  <c r="F80" i="7"/>
  <c r="Y79" i="7"/>
  <c r="X79" i="7"/>
  <c r="W79" i="7"/>
  <c r="V79" i="7"/>
  <c r="U79" i="7"/>
  <c r="T79" i="7"/>
  <c r="S79" i="7"/>
  <c r="R79" i="7"/>
  <c r="Q79" i="7"/>
  <c r="P79" i="7"/>
  <c r="N78" i="8"/>
  <c r="O79" i="7"/>
  <c r="M78" i="8"/>
  <c r="N79" i="7"/>
  <c r="L78" i="8"/>
  <c r="M79" i="7"/>
  <c r="K78" i="8"/>
  <c r="L79" i="7"/>
  <c r="J78" i="8"/>
  <c r="K79" i="7"/>
  <c r="I78" i="8"/>
  <c r="J79" i="7"/>
  <c r="H78" i="8"/>
  <c r="I79" i="7"/>
  <c r="G78" i="8"/>
  <c r="H79" i="7"/>
  <c r="F78" i="8"/>
  <c r="G79" i="7"/>
  <c r="E78" i="8"/>
  <c r="F79" i="7"/>
  <c r="Y78" i="7"/>
  <c r="X78" i="7"/>
  <c r="W78" i="7"/>
  <c r="V78" i="7"/>
  <c r="U78" i="7"/>
  <c r="T78" i="7"/>
  <c r="S78" i="7"/>
  <c r="R78" i="7"/>
  <c r="Q78" i="7"/>
  <c r="P78" i="7"/>
  <c r="N77" i="8"/>
  <c r="O78" i="7"/>
  <c r="M77" i="8"/>
  <c r="N78" i="7"/>
  <c r="L77" i="8"/>
  <c r="M78" i="7"/>
  <c r="K77" i="8"/>
  <c r="L78" i="7"/>
  <c r="J77" i="8"/>
  <c r="K78" i="7"/>
  <c r="I77" i="8"/>
  <c r="J78" i="7"/>
  <c r="H77" i="8"/>
  <c r="I78" i="7"/>
  <c r="G77" i="8"/>
  <c r="H78" i="7"/>
  <c r="F77" i="8"/>
  <c r="G78" i="7"/>
  <c r="E77" i="8"/>
  <c r="F78" i="7"/>
  <c r="Y77" i="7"/>
  <c r="X77" i="7"/>
  <c r="W77" i="7"/>
  <c r="V77" i="7"/>
  <c r="U77" i="7"/>
  <c r="T77" i="7"/>
  <c r="S77" i="7"/>
  <c r="R77" i="7"/>
  <c r="Q77" i="7"/>
  <c r="P77" i="7"/>
  <c r="N76" i="8"/>
  <c r="O77" i="7"/>
  <c r="M76" i="8"/>
  <c r="N77" i="7"/>
  <c r="L76" i="8"/>
  <c r="M77" i="7"/>
  <c r="K76" i="8"/>
  <c r="L77" i="7"/>
  <c r="J76" i="8"/>
  <c r="K77" i="7"/>
  <c r="I76" i="8"/>
  <c r="J77" i="7"/>
  <c r="H76" i="8"/>
  <c r="I77" i="7"/>
  <c r="G76" i="8"/>
  <c r="H77" i="7"/>
  <c r="F76" i="8"/>
  <c r="G77" i="7"/>
  <c r="E76" i="8"/>
  <c r="F77" i="7"/>
  <c r="Y76" i="7"/>
  <c r="X76" i="7"/>
  <c r="W76" i="7"/>
  <c r="V76" i="7"/>
  <c r="U76" i="7"/>
  <c r="T76" i="7"/>
  <c r="S76" i="7"/>
  <c r="R76" i="7"/>
  <c r="Q76" i="7"/>
  <c r="P76" i="7"/>
  <c r="N75" i="8"/>
  <c r="O76" i="7"/>
  <c r="M75" i="8"/>
  <c r="N76" i="7"/>
  <c r="L75" i="8"/>
  <c r="M76" i="7"/>
  <c r="K75" i="8"/>
  <c r="L76" i="7"/>
  <c r="J75" i="8"/>
  <c r="K76" i="7"/>
  <c r="I75" i="8"/>
  <c r="J76" i="7"/>
  <c r="H75" i="8"/>
  <c r="I76" i="7"/>
  <c r="G75" i="8"/>
  <c r="H76" i="7"/>
  <c r="F75" i="8"/>
  <c r="G76" i="7"/>
  <c r="E75" i="8"/>
  <c r="F76" i="7"/>
  <c r="Y75" i="7"/>
  <c r="X75" i="7"/>
  <c r="W75" i="7"/>
  <c r="V75" i="7"/>
  <c r="U75" i="7"/>
  <c r="T75" i="7"/>
  <c r="S75" i="7"/>
  <c r="R75" i="7"/>
  <c r="Q75" i="7"/>
  <c r="P75" i="7"/>
  <c r="N74" i="8"/>
  <c r="O75" i="7"/>
  <c r="M74" i="8"/>
  <c r="N75" i="7"/>
  <c r="L74" i="8"/>
  <c r="M75" i="7"/>
  <c r="K74" i="8"/>
  <c r="L75" i="7"/>
  <c r="J74" i="8"/>
  <c r="K75" i="7"/>
  <c r="I74" i="8"/>
  <c r="J75" i="7"/>
  <c r="H74" i="8"/>
  <c r="I75" i="7"/>
  <c r="G74" i="8"/>
  <c r="H75" i="7"/>
  <c r="F74" i="8"/>
  <c r="G75" i="7"/>
  <c r="E74" i="8"/>
  <c r="F75" i="7"/>
  <c r="Y74" i="7"/>
  <c r="X74" i="7"/>
  <c r="W74" i="7"/>
  <c r="V74" i="7"/>
  <c r="U74" i="7"/>
  <c r="T74" i="7"/>
  <c r="S74" i="7"/>
  <c r="R74" i="7"/>
  <c r="Q74" i="7"/>
  <c r="P74" i="7"/>
  <c r="N73" i="8"/>
  <c r="O74" i="7"/>
  <c r="M73" i="8"/>
  <c r="N74" i="7"/>
  <c r="L73" i="8"/>
  <c r="M74" i="7"/>
  <c r="K73" i="8"/>
  <c r="L74" i="7"/>
  <c r="J73" i="8"/>
  <c r="K74" i="7"/>
  <c r="I73" i="8"/>
  <c r="J74" i="7"/>
  <c r="H73" i="8"/>
  <c r="I74" i="7"/>
  <c r="G73" i="8"/>
  <c r="H74" i="7"/>
  <c r="F73" i="8"/>
  <c r="G74" i="7"/>
  <c r="E73" i="8"/>
  <c r="F74" i="7"/>
  <c r="Y73" i="7"/>
  <c r="X73" i="7"/>
  <c r="W73" i="7"/>
  <c r="V73" i="7"/>
  <c r="U73" i="7"/>
  <c r="T73" i="7"/>
  <c r="S73" i="7"/>
  <c r="R73" i="7"/>
  <c r="Q73" i="7"/>
  <c r="P73" i="7"/>
  <c r="N72" i="8"/>
  <c r="O73" i="7"/>
  <c r="M72" i="8"/>
  <c r="N73" i="7"/>
  <c r="L72" i="8"/>
  <c r="M73" i="7"/>
  <c r="K72" i="8"/>
  <c r="L73" i="7"/>
  <c r="J72" i="8"/>
  <c r="K73" i="7"/>
  <c r="I72" i="8"/>
  <c r="J73" i="7"/>
  <c r="H72" i="8"/>
  <c r="I73" i="7"/>
  <c r="G72" i="8"/>
  <c r="H73" i="7"/>
  <c r="F72" i="8"/>
  <c r="G73" i="7"/>
  <c r="E72" i="8"/>
  <c r="F73" i="7"/>
  <c r="Y72" i="7"/>
  <c r="X72" i="7"/>
  <c r="W72" i="7"/>
  <c r="V72" i="7"/>
  <c r="U72" i="7"/>
  <c r="T72" i="7"/>
  <c r="S72" i="7"/>
  <c r="R72" i="7"/>
  <c r="Q72" i="7"/>
  <c r="P72" i="7"/>
  <c r="N71" i="8"/>
  <c r="O72" i="7"/>
  <c r="M71" i="8"/>
  <c r="N72" i="7"/>
  <c r="L71" i="8"/>
  <c r="M72" i="7"/>
  <c r="K71" i="8"/>
  <c r="L72" i="7"/>
  <c r="J71" i="8"/>
  <c r="K72" i="7"/>
  <c r="I71" i="8"/>
  <c r="J72" i="7"/>
  <c r="H71" i="8"/>
  <c r="I72" i="7"/>
  <c r="G71" i="8"/>
  <c r="H72" i="7"/>
  <c r="F71" i="8"/>
  <c r="G72" i="7"/>
  <c r="E71" i="8"/>
  <c r="F72" i="7"/>
  <c r="Y71" i="7"/>
  <c r="X71" i="7"/>
  <c r="W71" i="7"/>
  <c r="V71" i="7"/>
  <c r="U71" i="7"/>
  <c r="T71" i="7"/>
  <c r="S71" i="7"/>
  <c r="R71" i="7"/>
  <c r="Q71" i="7"/>
  <c r="P71" i="7"/>
  <c r="N70" i="8"/>
  <c r="O71" i="7"/>
  <c r="M70" i="8"/>
  <c r="N71" i="7"/>
  <c r="L70" i="8"/>
  <c r="M71" i="7"/>
  <c r="K70" i="8"/>
  <c r="L71" i="7"/>
  <c r="J70" i="8"/>
  <c r="K71" i="7"/>
  <c r="I70" i="8"/>
  <c r="J71" i="7"/>
  <c r="H70" i="8"/>
  <c r="I71" i="7"/>
  <c r="G70" i="8"/>
  <c r="H71" i="7"/>
  <c r="F70" i="8"/>
  <c r="G71" i="7"/>
  <c r="E70" i="8"/>
  <c r="F71" i="7"/>
  <c r="Y70" i="7"/>
  <c r="X70" i="7"/>
  <c r="W70" i="7"/>
  <c r="V70" i="7"/>
  <c r="U70" i="7"/>
  <c r="T70" i="7"/>
  <c r="S70" i="7"/>
  <c r="R70" i="7"/>
  <c r="Q70" i="7"/>
  <c r="P70" i="7"/>
  <c r="N69" i="8"/>
  <c r="O70" i="7"/>
  <c r="M69" i="8"/>
  <c r="N70" i="7"/>
  <c r="L69" i="8"/>
  <c r="M70" i="7"/>
  <c r="K69" i="8"/>
  <c r="L70" i="7"/>
  <c r="J69" i="8"/>
  <c r="K70" i="7"/>
  <c r="I69" i="8"/>
  <c r="J70" i="7"/>
  <c r="H69" i="8"/>
  <c r="I70" i="7"/>
  <c r="G69" i="8"/>
  <c r="H70" i="7"/>
  <c r="F69" i="8"/>
  <c r="G70" i="7"/>
  <c r="E69" i="8"/>
  <c r="F70" i="7"/>
  <c r="Y69" i="7"/>
  <c r="X69" i="7"/>
  <c r="W69" i="7"/>
  <c r="V69" i="7"/>
  <c r="U69" i="7"/>
  <c r="T69" i="7"/>
  <c r="S69" i="7"/>
  <c r="R69" i="7"/>
  <c r="Q69" i="7"/>
  <c r="P69" i="7"/>
  <c r="N68" i="8"/>
  <c r="O69" i="7"/>
  <c r="M68" i="8"/>
  <c r="N69" i="7"/>
  <c r="L68" i="8"/>
  <c r="M69" i="7"/>
  <c r="K68" i="8"/>
  <c r="L69" i="7"/>
  <c r="J68" i="8"/>
  <c r="K69" i="7"/>
  <c r="I68" i="8"/>
  <c r="J69" i="7"/>
  <c r="H68" i="8"/>
  <c r="I69" i="7"/>
  <c r="G68" i="8"/>
  <c r="H69" i="7"/>
  <c r="F68" i="8"/>
  <c r="G69" i="7"/>
  <c r="E68" i="8"/>
  <c r="F69" i="7"/>
  <c r="Y68" i="7"/>
  <c r="X68" i="7"/>
  <c r="W68" i="7"/>
  <c r="V68" i="7"/>
  <c r="U68" i="7"/>
  <c r="T68" i="7"/>
  <c r="S68" i="7"/>
  <c r="R68" i="7"/>
  <c r="Q68" i="7"/>
  <c r="P68" i="7"/>
  <c r="N67" i="8"/>
  <c r="O68" i="7"/>
  <c r="M67" i="8"/>
  <c r="N68" i="7"/>
  <c r="L67" i="8"/>
  <c r="M68" i="7"/>
  <c r="K67" i="8"/>
  <c r="L68" i="7"/>
  <c r="J67" i="8"/>
  <c r="K68" i="7"/>
  <c r="I67" i="8"/>
  <c r="J68" i="7"/>
  <c r="H67" i="8"/>
  <c r="I68" i="7"/>
  <c r="G67" i="8"/>
  <c r="H68" i="7"/>
  <c r="F67" i="8"/>
  <c r="G68" i="7"/>
  <c r="E67" i="8"/>
  <c r="F68" i="7"/>
  <c r="Y67" i="7"/>
  <c r="X67" i="7"/>
  <c r="W67" i="7"/>
  <c r="V67" i="7"/>
  <c r="U67" i="7"/>
  <c r="T67" i="7"/>
  <c r="S67" i="7"/>
  <c r="R67" i="7"/>
  <c r="Q67" i="7"/>
  <c r="P67" i="7"/>
  <c r="N66" i="8"/>
  <c r="O67" i="7"/>
  <c r="M66" i="8"/>
  <c r="N67" i="7"/>
  <c r="L66" i="8"/>
  <c r="M67" i="7"/>
  <c r="K66" i="8"/>
  <c r="L67" i="7"/>
  <c r="J66" i="8"/>
  <c r="K67" i="7"/>
  <c r="I66" i="8"/>
  <c r="J67" i="7"/>
  <c r="H66" i="8"/>
  <c r="I67" i="7"/>
  <c r="G66" i="8"/>
  <c r="H67" i="7"/>
  <c r="F66" i="8"/>
  <c r="G67" i="7"/>
  <c r="E66" i="8"/>
  <c r="F67" i="7"/>
  <c r="Y66" i="7"/>
  <c r="X66" i="7"/>
  <c r="W66" i="7"/>
  <c r="V66" i="7"/>
  <c r="U66" i="7"/>
  <c r="T66" i="7"/>
  <c r="S66" i="7"/>
  <c r="R66" i="7"/>
  <c r="Q66" i="7"/>
  <c r="P66" i="7"/>
  <c r="N65" i="8"/>
  <c r="O66" i="7"/>
  <c r="M65" i="8"/>
  <c r="N66" i="7"/>
  <c r="L65" i="8"/>
  <c r="M66" i="7"/>
  <c r="K65" i="8"/>
  <c r="L66" i="7"/>
  <c r="J65" i="8"/>
  <c r="K66" i="7"/>
  <c r="I65" i="8"/>
  <c r="J66" i="7"/>
  <c r="H65" i="8"/>
  <c r="I66" i="7"/>
  <c r="G65" i="8"/>
  <c r="H66" i="7"/>
  <c r="F65" i="8"/>
  <c r="G66" i="7"/>
  <c r="E65" i="8"/>
  <c r="F66" i="7"/>
  <c r="Y65" i="7"/>
  <c r="X65" i="7"/>
  <c r="W65" i="7"/>
  <c r="V65" i="7"/>
  <c r="U65" i="7"/>
  <c r="T65" i="7"/>
  <c r="S65" i="7"/>
  <c r="R65" i="7"/>
  <c r="Q65" i="7"/>
  <c r="P65" i="7"/>
  <c r="N64" i="8"/>
  <c r="O65" i="7"/>
  <c r="M64" i="8"/>
  <c r="N65" i="7"/>
  <c r="L64" i="8"/>
  <c r="M65" i="7"/>
  <c r="K64" i="8"/>
  <c r="L65" i="7"/>
  <c r="J64" i="8"/>
  <c r="K65" i="7"/>
  <c r="I64" i="8"/>
  <c r="J65" i="7"/>
  <c r="H64" i="8"/>
  <c r="I65" i="7"/>
  <c r="G64" i="8"/>
  <c r="H65" i="7"/>
  <c r="F64" i="8"/>
  <c r="G65" i="7"/>
  <c r="E64" i="8"/>
  <c r="F65" i="7"/>
  <c r="Y64" i="7"/>
  <c r="X64" i="7"/>
  <c r="W64" i="7"/>
  <c r="V64" i="7"/>
  <c r="U64" i="7"/>
  <c r="T64" i="7"/>
  <c r="S64" i="7"/>
  <c r="R64" i="7"/>
  <c r="Q64" i="7"/>
  <c r="P64" i="7"/>
  <c r="N63" i="8"/>
  <c r="O64" i="7"/>
  <c r="M63" i="8"/>
  <c r="N64" i="7"/>
  <c r="L63" i="8"/>
  <c r="M64" i="7"/>
  <c r="K63" i="8"/>
  <c r="L64" i="7"/>
  <c r="J63" i="8"/>
  <c r="K64" i="7"/>
  <c r="I63" i="8"/>
  <c r="J64" i="7"/>
  <c r="H63" i="8"/>
  <c r="I64" i="7"/>
  <c r="G63" i="8"/>
  <c r="H64" i="7"/>
  <c r="F63" i="8"/>
  <c r="G64" i="7"/>
  <c r="E63" i="8"/>
  <c r="F64" i="7"/>
  <c r="Y63" i="7"/>
  <c r="X63" i="7"/>
  <c r="W63" i="7"/>
  <c r="V63" i="7"/>
  <c r="U63" i="7"/>
  <c r="T63" i="7"/>
  <c r="S63" i="7"/>
  <c r="R63" i="7"/>
  <c r="Q63" i="7"/>
  <c r="P63" i="7"/>
  <c r="N62" i="8"/>
  <c r="O63" i="7"/>
  <c r="M62" i="8"/>
  <c r="N63" i="7"/>
  <c r="L62" i="8"/>
  <c r="M63" i="7"/>
  <c r="K62" i="8"/>
  <c r="L63" i="7"/>
  <c r="J62" i="8"/>
  <c r="K63" i="7"/>
  <c r="I62" i="8"/>
  <c r="J63" i="7"/>
  <c r="H62" i="8"/>
  <c r="I63" i="7"/>
  <c r="G62" i="8"/>
  <c r="H63" i="7"/>
  <c r="F62" i="8"/>
  <c r="G63" i="7"/>
  <c r="E62" i="8"/>
  <c r="F63" i="7"/>
  <c r="Y62" i="7"/>
  <c r="X62" i="7"/>
  <c r="W62" i="7"/>
  <c r="V62" i="7"/>
  <c r="U62" i="7"/>
  <c r="T62" i="7"/>
  <c r="S62" i="7"/>
  <c r="R62" i="7"/>
  <c r="Q62" i="7"/>
  <c r="P62" i="7"/>
  <c r="N61" i="8"/>
  <c r="O62" i="7"/>
  <c r="M61" i="8"/>
  <c r="N62" i="7"/>
  <c r="L61" i="8"/>
  <c r="M62" i="7"/>
  <c r="K61" i="8"/>
  <c r="L62" i="7"/>
  <c r="J61" i="8"/>
  <c r="K62" i="7"/>
  <c r="I61" i="8"/>
  <c r="J62" i="7"/>
  <c r="H61" i="8"/>
  <c r="I62" i="7"/>
  <c r="G61" i="8"/>
  <c r="H62" i="7"/>
  <c r="F61" i="8"/>
  <c r="G62" i="7"/>
  <c r="E61" i="8"/>
  <c r="F62" i="7"/>
  <c r="Y61" i="7"/>
  <c r="X61" i="7"/>
  <c r="W61" i="7"/>
  <c r="V61" i="7"/>
  <c r="U61" i="7"/>
  <c r="T61" i="7"/>
  <c r="S61" i="7"/>
  <c r="R61" i="7"/>
  <c r="Q61" i="7"/>
  <c r="P61" i="7"/>
  <c r="N60" i="8"/>
  <c r="O61" i="7"/>
  <c r="M60" i="8"/>
  <c r="N61" i="7"/>
  <c r="L60" i="8"/>
  <c r="M61" i="7"/>
  <c r="K60" i="8"/>
  <c r="L61" i="7"/>
  <c r="J60" i="8"/>
  <c r="K61" i="7"/>
  <c r="I60" i="8"/>
  <c r="J61" i="7"/>
  <c r="H60" i="8"/>
  <c r="I61" i="7"/>
  <c r="G60" i="8"/>
  <c r="H61" i="7"/>
  <c r="F60" i="8"/>
  <c r="G61" i="7"/>
  <c r="E60" i="8"/>
  <c r="F61" i="7"/>
  <c r="Y60" i="7"/>
  <c r="X60" i="7"/>
  <c r="W60" i="7"/>
  <c r="V60" i="7"/>
  <c r="U60" i="7"/>
  <c r="T60" i="7"/>
  <c r="S60" i="7"/>
  <c r="R60" i="7"/>
  <c r="Q60" i="7"/>
  <c r="P60" i="7"/>
  <c r="N59" i="8"/>
  <c r="O60" i="7"/>
  <c r="M59" i="8"/>
  <c r="N60" i="7"/>
  <c r="L59" i="8"/>
  <c r="M60" i="7"/>
  <c r="K59" i="8"/>
  <c r="L60" i="7"/>
  <c r="J59" i="8"/>
  <c r="K60" i="7"/>
  <c r="I59" i="8"/>
  <c r="J60" i="7"/>
  <c r="H59" i="8"/>
  <c r="I60" i="7"/>
  <c r="G59" i="8"/>
  <c r="H60" i="7"/>
  <c r="F59" i="8"/>
  <c r="G60" i="7"/>
  <c r="E59" i="8"/>
  <c r="F60" i="7"/>
  <c r="Y59" i="7"/>
  <c r="X59" i="7"/>
  <c r="W59" i="7"/>
  <c r="V59" i="7"/>
  <c r="U59" i="7"/>
  <c r="T59" i="7"/>
  <c r="S59" i="7"/>
  <c r="R59" i="7"/>
  <c r="Q59" i="7"/>
  <c r="P59" i="7"/>
  <c r="N58" i="8"/>
  <c r="O59" i="7"/>
  <c r="M58" i="8"/>
  <c r="N59" i="7"/>
  <c r="L58" i="8"/>
  <c r="M59" i="7"/>
  <c r="K58" i="8"/>
  <c r="L59" i="7"/>
  <c r="J58" i="8"/>
  <c r="K59" i="7"/>
  <c r="I58" i="8"/>
  <c r="J59" i="7"/>
  <c r="H58" i="8"/>
  <c r="I59" i="7"/>
  <c r="G58" i="8"/>
  <c r="H59" i="7"/>
  <c r="F58" i="8"/>
  <c r="G59" i="7"/>
  <c r="E58" i="8"/>
  <c r="F59" i="7"/>
  <c r="Y58" i="7"/>
  <c r="X58" i="7"/>
  <c r="W58" i="7"/>
  <c r="V58" i="7"/>
  <c r="U58" i="7"/>
  <c r="T58" i="7"/>
  <c r="S58" i="7"/>
  <c r="R58" i="7"/>
  <c r="Q58" i="7"/>
  <c r="P58" i="7"/>
  <c r="N57" i="8"/>
  <c r="O58" i="7"/>
  <c r="M57" i="8"/>
  <c r="N58" i="7"/>
  <c r="L57" i="8"/>
  <c r="M58" i="7"/>
  <c r="K57" i="8"/>
  <c r="L58" i="7"/>
  <c r="J57" i="8"/>
  <c r="K58" i="7"/>
  <c r="I57" i="8"/>
  <c r="J58" i="7"/>
  <c r="H57" i="8"/>
  <c r="I58" i="7"/>
  <c r="G57" i="8"/>
  <c r="H58" i="7"/>
  <c r="F57" i="8"/>
  <c r="G58" i="7"/>
  <c r="E57" i="8"/>
  <c r="F58" i="7"/>
  <c r="Y57" i="7"/>
  <c r="X57" i="7"/>
  <c r="W57" i="7"/>
  <c r="V57" i="7"/>
  <c r="U57" i="7"/>
  <c r="T57" i="7"/>
  <c r="S57" i="7"/>
  <c r="R57" i="7"/>
  <c r="Q57" i="7"/>
  <c r="P57" i="7"/>
  <c r="N56" i="8"/>
  <c r="O57" i="7"/>
  <c r="M56" i="8"/>
  <c r="N57" i="7"/>
  <c r="L56" i="8"/>
  <c r="M57" i="7"/>
  <c r="K56" i="8"/>
  <c r="L57" i="7"/>
  <c r="J56" i="8"/>
  <c r="K57" i="7"/>
  <c r="I56" i="8"/>
  <c r="J57" i="7"/>
  <c r="H56" i="8"/>
  <c r="I57" i="7"/>
  <c r="G56" i="8"/>
  <c r="H57" i="7"/>
  <c r="F56" i="8"/>
  <c r="G57" i="7"/>
  <c r="E56" i="8"/>
  <c r="F57" i="7"/>
  <c r="Y56" i="7"/>
  <c r="X56" i="7"/>
  <c r="W56" i="7"/>
  <c r="V56" i="7"/>
  <c r="U56" i="7"/>
  <c r="T56" i="7"/>
  <c r="S56" i="7"/>
  <c r="R56" i="7"/>
  <c r="Q56" i="7"/>
  <c r="P56" i="7"/>
  <c r="N55" i="8"/>
  <c r="O56" i="7"/>
  <c r="M55" i="8"/>
  <c r="N56" i="7"/>
  <c r="L55" i="8"/>
  <c r="M56" i="7"/>
  <c r="K55" i="8"/>
  <c r="L56" i="7"/>
  <c r="J55" i="8"/>
  <c r="K56" i="7"/>
  <c r="I55" i="8"/>
  <c r="J56" i="7"/>
  <c r="H55" i="8"/>
  <c r="I56" i="7"/>
  <c r="G55" i="8"/>
  <c r="H56" i="7"/>
  <c r="F55" i="8"/>
  <c r="G56" i="7"/>
  <c r="E55" i="8"/>
  <c r="F56" i="7"/>
  <c r="Y55" i="7"/>
  <c r="X55" i="7"/>
  <c r="W55" i="7"/>
  <c r="V55" i="7"/>
  <c r="U55" i="7"/>
  <c r="T55" i="7"/>
  <c r="S55" i="7"/>
  <c r="R55" i="7"/>
  <c r="Q55" i="7"/>
  <c r="P55" i="7"/>
  <c r="N54" i="8"/>
  <c r="O55" i="7"/>
  <c r="M54" i="8"/>
  <c r="N55" i="7"/>
  <c r="L54" i="8"/>
  <c r="M55" i="7"/>
  <c r="K54" i="8"/>
  <c r="L55" i="7"/>
  <c r="J54" i="8"/>
  <c r="K55" i="7"/>
  <c r="I54" i="8"/>
  <c r="J55" i="7"/>
  <c r="H54" i="8"/>
  <c r="I55" i="7"/>
  <c r="G54" i="8"/>
  <c r="H55" i="7"/>
  <c r="F54" i="8"/>
  <c r="G55" i="7"/>
  <c r="E54" i="8"/>
  <c r="F55" i="7"/>
  <c r="Y54" i="7"/>
  <c r="X54" i="7"/>
  <c r="W54" i="7"/>
  <c r="V54" i="7"/>
  <c r="U54" i="7"/>
  <c r="T54" i="7"/>
  <c r="S54" i="7"/>
  <c r="R54" i="7"/>
  <c r="Q54" i="7"/>
  <c r="P54" i="7"/>
  <c r="N53" i="8"/>
  <c r="O54" i="7"/>
  <c r="M53" i="8"/>
  <c r="N54" i="7"/>
  <c r="L53" i="8"/>
  <c r="M54" i="7"/>
  <c r="K53" i="8"/>
  <c r="L54" i="7"/>
  <c r="J53" i="8"/>
  <c r="K54" i="7"/>
  <c r="I53" i="8"/>
  <c r="J54" i="7"/>
  <c r="H53" i="8"/>
  <c r="I54" i="7"/>
  <c r="G53" i="8"/>
  <c r="H54" i="7"/>
  <c r="F53" i="8"/>
  <c r="G54" i="7"/>
  <c r="E53" i="8"/>
  <c r="F54" i="7"/>
  <c r="Y53" i="7"/>
  <c r="X53" i="7"/>
  <c r="W53" i="7"/>
  <c r="V53" i="7"/>
  <c r="U53" i="7"/>
  <c r="T53" i="7"/>
  <c r="S53" i="7"/>
  <c r="R53" i="7"/>
  <c r="Q53" i="7"/>
  <c r="P53" i="7"/>
  <c r="N52" i="8"/>
  <c r="O53" i="7"/>
  <c r="M52" i="8"/>
  <c r="N53" i="7"/>
  <c r="L52" i="8"/>
  <c r="M53" i="7"/>
  <c r="K52" i="8"/>
  <c r="L53" i="7"/>
  <c r="J52" i="8"/>
  <c r="K53" i="7"/>
  <c r="I52" i="8"/>
  <c r="J53" i="7"/>
  <c r="H52" i="8"/>
  <c r="I53" i="7"/>
  <c r="G52" i="8"/>
  <c r="H53" i="7"/>
  <c r="F52" i="8"/>
  <c r="G53" i="7"/>
  <c r="E52" i="8"/>
  <c r="F53" i="7"/>
  <c r="Y52" i="7"/>
  <c r="X52" i="7"/>
  <c r="W52" i="7"/>
  <c r="V52" i="7"/>
  <c r="U52" i="7"/>
  <c r="T52" i="7"/>
  <c r="S52" i="7"/>
  <c r="R52" i="7"/>
  <c r="Q52" i="7"/>
  <c r="P52" i="7"/>
  <c r="N51" i="8"/>
  <c r="O52" i="7"/>
  <c r="M51" i="8"/>
  <c r="N52" i="7"/>
  <c r="L51" i="8"/>
  <c r="M52" i="7"/>
  <c r="K51" i="8"/>
  <c r="L52" i="7"/>
  <c r="J51" i="8"/>
  <c r="K52" i="7"/>
  <c r="I51" i="8"/>
  <c r="J52" i="7"/>
  <c r="H51" i="8"/>
  <c r="I52" i="7"/>
  <c r="G51" i="8"/>
  <c r="H52" i="7"/>
  <c r="F51" i="8"/>
  <c r="G52" i="7"/>
  <c r="E51" i="8"/>
  <c r="F52" i="7"/>
  <c r="Y51" i="7"/>
  <c r="X51" i="7"/>
  <c r="W51" i="7"/>
  <c r="V51" i="7"/>
  <c r="U51" i="7"/>
  <c r="T51" i="7"/>
  <c r="S51" i="7"/>
  <c r="R51" i="7"/>
  <c r="Q51" i="7"/>
  <c r="P51" i="7"/>
  <c r="N50" i="8"/>
  <c r="O51" i="7"/>
  <c r="M50" i="8"/>
  <c r="N51" i="7"/>
  <c r="L50" i="8"/>
  <c r="M51" i="7"/>
  <c r="K50" i="8"/>
  <c r="L51" i="7"/>
  <c r="J50" i="8"/>
  <c r="K51" i="7"/>
  <c r="I50" i="8"/>
  <c r="J51" i="7"/>
  <c r="H50" i="8"/>
  <c r="I51" i="7"/>
  <c r="G50" i="8"/>
  <c r="H51" i="7"/>
  <c r="F50" i="8"/>
  <c r="G51" i="7"/>
  <c r="E50" i="8"/>
  <c r="F51" i="7"/>
  <c r="Y50" i="7"/>
  <c r="X50" i="7"/>
  <c r="W50" i="7"/>
  <c r="V50" i="7"/>
  <c r="U50" i="7"/>
  <c r="T50" i="7"/>
  <c r="S50" i="7"/>
  <c r="R50" i="7"/>
  <c r="Q50" i="7"/>
  <c r="P50" i="7"/>
  <c r="N49" i="8"/>
  <c r="O50" i="7"/>
  <c r="M49" i="8"/>
  <c r="N50" i="7"/>
  <c r="L49" i="8"/>
  <c r="M50" i="7"/>
  <c r="K49" i="8"/>
  <c r="L50" i="7"/>
  <c r="J49" i="8"/>
  <c r="K50" i="7"/>
  <c r="I49" i="8"/>
  <c r="J50" i="7"/>
  <c r="H49" i="8"/>
  <c r="I50" i="7"/>
  <c r="G49" i="8"/>
  <c r="H50" i="7"/>
  <c r="F49" i="8"/>
  <c r="G50" i="7"/>
  <c r="E49" i="8"/>
  <c r="F50" i="7"/>
  <c r="Y49" i="7"/>
  <c r="X49" i="7"/>
  <c r="W49" i="7"/>
  <c r="V49" i="7"/>
  <c r="U49" i="7"/>
  <c r="T49" i="7"/>
  <c r="S49" i="7"/>
  <c r="R49" i="7"/>
  <c r="Q49" i="7"/>
  <c r="P49" i="7"/>
  <c r="N48" i="8"/>
  <c r="O49" i="7"/>
  <c r="M48" i="8"/>
  <c r="N49" i="7"/>
  <c r="L48" i="8"/>
  <c r="M49" i="7"/>
  <c r="K48" i="8"/>
  <c r="L49" i="7"/>
  <c r="J48" i="8"/>
  <c r="K49" i="7"/>
  <c r="I48" i="8"/>
  <c r="J49" i="7"/>
  <c r="H48" i="8"/>
  <c r="I49" i="7"/>
  <c r="G48" i="8"/>
  <c r="H49" i="7"/>
  <c r="F48" i="8"/>
  <c r="G49" i="7"/>
  <c r="E48" i="8"/>
  <c r="F49" i="7"/>
  <c r="Y48" i="7"/>
  <c r="X48" i="7"/>
  <c r="W48" i="7"/>
  <c r="V48" i="7"/>
  <c r="U48" i="7"/>
  <c r="T48" i="7"/>
  <c r="S48" i="7"/>
  <c r="R48" i="7"/>
  <c r="Q48" i="7"/>
  <c r="P48" i="7"/>
  <c r="N47" i="8"/>
  <c r="O48" i="7"/>
  <c r="M47" i="8"/>
  <c r="N48" i="7"/>
  <c r="L47" i="8"/>
  <c r="M48" i="7"/>
  <c r="K47" i="8"/>
  <c r="L48" i="7"/>
  <c r="J47" i="8"/>
  <c r="K48" i="7"/>
  <c r="I47" i="8"/>
  <c r="J48" i="7"/>
  <c r="H47" i="8"/>
  <c r="I48" i="7"/>
  <c r="G47" i="8"/>
  <c r="H48" i="7"/>
  <c r="F47" i="8"/>
  <c r="G48" i="7"/>
  <c r="E47" i="8"/>
  <c r="F48" i="7"/>
  <c r="Y47" i="7"/>
  <c r="X47" i="7"/>
  <c r="W47" i="7"/>
  <c r="V47" i="7"/>
  <c r="U47" i="7"/>
  <c r="T47" i="7"/>
  <c r="S47" i="7"/>
  <c r="R47" i="7"/>
  <c r="Q47" i="7"/>
  <c r="P47" i="7"/>
  <c r="N46" i="8"/>
  <c r="O47" i="7"/>
  <c r="M46" i="8"/>
  <c r="N47" i="7"/>
  <c r="L46" i="8"/>
  <c r="M47" i="7"/>
  <c r="K46" i="8"/>
  <c r="L47" i="7"/>
  <c r="J46" i="8"/>
  <c r="K47" i="7"/>
  <c r="I46" i="8"/>
  <c r="J47" i="7"/>
  <c r="H46" i="8"/>
  <c r="I47" i="7"/>
  <c r="G46" i="8"/>
  <c r="H47" i="7"/>
  <c r="F46" i="8"/>
  <c r="G47" i="7"/>
  <c r="E46" i="8"/>
  <c r="F47" i="7"/>
  <c r="Y46" i="7"/>
  <c r="X46" i="7"/>
  <c r="W46" i="7"/>
  <c r="V46" i="7"/>
  <c r="U46" i="7"/>
  <c r="T46" i="7"/>
  <c r="S46" i="7"/>
  <c r="R46" i="7"/>
  <c r="Q46" i="7"/>
  <c r="P46" i="7"/>
  <c r="N45" i="8"/>
  <c r="O46" i="7"/>
  <c r="M45" i="8"/>
  <c r="N46" i="7"/>
  <c r="L45" i="8"/>
  <c r="M46" i="7"/>
  <c r="K45" i="8"/>
  <c r="L46" i="7"/>
  <c r="J45" i="8"/>
  <c r="K46" i="7"/>
  <c r="I45" i="8"/>
  <c r="J46" i="7"/>
  <c r="H45" i="8"/>
  <c r="I46" i="7"/>
  <c r="G45" i="8"/>
  <c r="H46" i="7"/>
  <c r="F45" i="8"/>
  <c r="G46" i="7"/>
  <c r="E45" i="8"/>
  <c r="F46" i="7"/>
  <c r="Y45" i="7"/>
  <c r="X45" i="7"/>
  <c r="W45" i="7"/>
  <c r="V45" i="7"/>
  <c r="U45" i="7"/>
  <c r="T45" i="7"/>
  <c r="S45" i="7"/>
  <c r="R45" i="7"/>
  <c r="Q45" i="7"/>
  <c r="P45" i="7"/>
  <c r="N44" i="8"/>
  <c r="O45" i="7"/>
  <c r="M44" i="8"/>
  <c r="N45" i="7"/>
  <c r="L44" i="8"/>
  <c r="M45" i="7"/>
  <c r="K44" i="8"/>
  <c r="L45" i="7"/>
  <c r="J44" i="8"/>
  <c r="K45" i="7"/>
  <c r="I44" i="8"/>
  <c r="J45" i="7"/>
  <c r="H44" i="8"/>
  <c r="I45" i="7"/>
  <c r="G44" i="8"/>
  <c r="H45" i="7"/>
  <c r="F44" i="8"/>
  <c r="G45" i="7"/>
  <c r="E44" i="8"/>
  <c r="F45" i="7"/>
  <c r="Y44" i="7"/>
  <c r="X44" i="7"/>
  <c r="W44" i="7"/>
  <c r="V44" i="7"/>
  <c r="U44" i="7"/>
  <c r="T44" i="7"/>
  <c r="S44" i="7"/>
  <c r="R44" i="7"/>
  <c r="Q44" i="7"/>
  <c r="P44" i="7"/>
  <c r="N43" i="8"/>
  <c r="O44" i="7"/>
  <c r="M43" i="8"/>
  <c r="N44" i="7"/>
  <c r="L43" i="8"/>
  <c r="M44" i="7"/>
  <c r="K43" i="8"/>
  <c r="L44" i="7"/>
  <c r="J43" i="8"/>
  <c r="K44" i="7"/>
  <c r="I43" i="8"/>
  <c r="J44" i="7"/>
  <c r="H43" i="8"/>
  <c r="I44" i="7"/>
  <c r="G43" i="8"/>
  <c r="H44" i="7"/>
  <c r="F43" i="8"/>
  <c r="G44" i="7"/>
  <c r="E43" i="8"/>
  <c r="F44" i="7"/>
  <c r="Y43" i="7"/>
  <c r="X43" i="7"/>
  <c r="W43" i="7"/>
  <c r="V43" i="7"/>
  <c r="U43" i="7"/>
  <c r="T43" i="7"/>
  <c r="S43" i="7"/>
  <c r="R43" i="7"/>
  <c r="Q43" i="7"/>
  <c r="P43" i="7"/>
  <c r="N42" i="8"/>
  <c r="O43" i="7"/>
  <c r="M42" i="8"/>
  <c r="N43" i="7"/>
  <c r="L42" i="8"/>
  <c r="M43" i="7"/>
  <c r="K42" i="8"/>
  <c r="L43" i="7"/>
  <c r="J42" i="8"/>
  <c r="K43" i="7"/>
  <c r="I42" i="8"/>
  <c r="J43" i="7"/>
  <c r="H42" i="8"/>
  <c r="I43" i="7"/>
  <c r="G42" i="8"/>
  <c r="H43" i="7"/>
  <c r="F42" i="8"/>
  <c r="G43" i="7"/>
  <c r="E42" i="8"/>
  <c r="F43" i="7"/>
  <c r="Y42" i="7"/>
  <c r="X42" i="7"/>
  <c r="W42" i="7"/>
  <c r="V42" i="7"/>
  <c r="U42" i="7"/>
  <c r="T42" i="7"/>
  <c r="S42" i="7"/>
  <c r="R42" i="7"/>
  <c r="Q42" i="7"/>
  <c r="P42" i="7"/>
  <c r="N41" i="8"/>
  <c r="O42" i="7"/>
  <c r="M41" i="8"/>
  <c r="N42" i="7"/>
  <c r="L41" i="8"/>
  <c r="M42" i="7"/>
  <c r="K41" i="8"/>
  <c r="L42" i="7"/>
  <c r="J41" i="8"/>
  <c r="K42" i="7"/>
  <c r="I41" i="8"/>
  <c r="J42" i="7"/>
  <c r="H41" i="8"/>
  <c r="I42" i="7"/>
  <c r="G41" i="8"/>
  <c r="H42" i="7"/>
  <c r="F41" i="8"/>
  <c r="G42" i="7"/>
  <c r="E41" i="8"/>
  <c r="F42" i="7"/>
  <c r="Y41" i="7"/>
  <c r="X41" i="7"/>
  <c r="W41" i="7"/>
  <c r="V41" i="7"/>
  <c r="U41" i="7"/>
  <c r="T41" i="7"/>
  <c r="S41" i="7"/>
  <c r="R41" i="7"/>
  <c r="Q41" i="7"/>
  <c r="P41" i="7"/>
  <c r="N40" i="8"/>
  <c r="O41" i="7"/>
  <c r="M40" i="8"/>
  <c r="N41" i="7"/>
  <c r="L40" i="8"/>
  <c r="M41" i="7"/>
  <c r="K40" i="8"/>
  <c r="L41" i="7"/>
  <c r="J40" i="8"/>
  <c r="K41" i="7"/>
  <c r="I40" i="8"/>
  <c r="J41" i="7"/>
  <c r="H40" i="8"/>
  <c r="I41" i="7"/>
  <c r="G40" i="8"/>
  <c r="H41" i="7"/>
  <c r="F40" i="8"/>
  <c r="G41" i="7"/>
  <c r="E40" i="8"/>
  <c r="F41" i="7"/>
  <c r="Y40" i="7"/>
  <c r="X40" i="7"/>
  <c r="W40" i="7"/>
  <c r="V40" i="7"/>
  <c r="U40" i="7"/>
  <c r="T40" i="7"/>
  <c r="S40" i="7"/>
  <c r="R40" i="7"/>
  <c r="Q40" i="7"/>
  <c r="P40" i="7"/>
  <c r="N39" i="8"/>
  <c r="O40" i="7"/>
  <c r="M39" i="8"/>
  <c r="N40" i="7"/>
  <c r="L39" i="8"/>
  <c r="M40" i="7"/>
  <c r="K39" i="8"/>
  <c r="L40" i="7"/>
  <c r="J39" i="8"/>
  <c r="K40" i="7"/>
  <c r="I39" i="8"/>
  <c r="J40" i="7"/>
  <c r="H39" i="8"/>
  <c r="I40" i="7"/>
  <c r="G39" i="8"/>
  <c r="H40" i="7"/>
  <c r="F39" i="8"/>
  <c r="G40" i="7"/>
  <c r="E39" i="8"/>
  <c r="F40" i="7"/>
  <c r="Y39" i="7"/>
  <c r="X39" i="7"/>
  <c r="W39" i="7"/>
  <c r="V39" i="7"/>
  <c r="U39" i="7"/>
  <c r="T39" i="7"/>
  <c r="S39" i="7"/>
  <c r="R39" i="7"/>
  <c r="Q39" i="7"/>
  <c r="P39" i="7"/>
  <c r="N38" i="8"/>
  <c r="O39" i="7"/>
  <c r="M38" i="8"/>
  <c r="N39" i="7"/>
  <c r="L38" i="8"/>
  <c r="M39" i="7"/>
  <c r="K38" i="8"/>
  <c r="L39" i="7"/>
  <c r="J38" i="8"/>
  <c r="K39" i="7"/>
  <c r="I38" i="8"/>
  <c r="J39" i="7"/>
  <c r="H38" i="8"/>
  <c r="I39" i="7"/>
  <c r="G38" i="8"/>
  <c r="H39" i="7"/>
  <c r="F38" i="8"/>
  <c r="G39" i="7"/>
  <c r="E38" i="8"/>
  <c r="F39" i="7"/>
  <c r="Y38" i="7"/>
  <c r="X38" i="7"/>
  <c r="W38" i="7"/>
  <c r="V38" i="7"/>
  <c r="U38" i="7"/>
  <c r="T38" i="7"/>
  <c r="S38" i="7"/>
  <c r="R38" i="7"/>
  <c r="Q38" i="7"/>
  <c r="P38" i="7"/>
  <c r="N37" i="8"/>
  <c r="O38" i="7"/>
  <c r="M37" i="8"/>
  <c r="N38" i="7"/>
  <c r="L37" i="8"/>
  <c r="M38" i="7"/>
  <c r="K37" i="8"/>
  <c r="L38" i="7"/>
  <c r="J37" i="8"/>
  <c r="K38" i="7"/>
  <c r="I37" i="8"/>
  <c r="J38" i="7"/>
  <c r="H37" i="8"/>
  <c r="I38" i="7"/>
  <c r="G37" i="8"/>
  <c r="H38" i="7"/>
  <c r="F37" i="8"/>
  <c r="G38" i="7"/>
  <c r="E37" i="8"/>
  <c r="F38" i="7"/>
  <c r="Y37" i="7"/>
  <c r="X37" i="7"/>
  <c r="W37" i="7"/>
  <c r="V37" i="7"/>
  <c r="U37" i="7"/>
  <c r="T37" i="7"/>
  <c r="S37" i="7"/>
  <c r="R37" i="7"/>
  <c r="Q37" i="7"/>
  <c r="P37" i="7"/>
  <c r="N36" i="8"/>
  <c r="O37" i="7"/>
  <c r="M36" i="8"/>
  <c r="N37" i="7"/>
  <c r="L36" i="8"/>
  <c r="M37" i="7"/>
  <c r="K36" i="8"/>
  <c r="L37" i="7"/>
  <c r="J36" i="8"/>
  <c r="K37" i="7"/>
  <c r="I36" i="8"/>
  <c r="J37" i="7"/>
  <c r="H36" i="8"/>
  <c r="I37" i="7"/>
  <c r="G36" i="8"/>
  <c r="H37" i="7"/>
  <c r="F36" i="8"/>
  <c r="G37" i="7"/>
  <c r="E36" i="8"/>
  <c r="F37" i="7"/>
  <c r="Y36" i="7"/>
  <c r="X36" i="7"/>
  <c r="W36" i="7"/>
  <c r="V36" i="7"/>
  <c r="U36" i="7"/>
  <c r="T36" i="7"/>
  <c r="S36" i="7"/>
  <c r="R36" i="7"/>
  <c r="Q36" i="7"/>
  <c r="P36" i="7"/>
  <c r="N35" i="8"/>
  <c r="O36" i="7"/>
  <c r="M35" i="8"/>
  <c r="N36" i="7"/>
  <c r="L35" i="8"/>
  <c r="M36" i="7"/>
  <c r="K35" i="8"/>
  <c r="L36" i="7"/>
  <c r="J35" i="8"/>
  <c r="K36" i="7"/>
  <c r="I35" i="8"/>
  <c r="J36" i="7"/>
  <c r="H35" i="8"/>
  <c r="I36" i="7"/>
  <c r="G35" i="8"/>
  <c r="H36" i="7"/>
  <c r="F35" i="8"/>
  <c r="G36" i="7"/>
  <c r="E35" i="8"/>
  <c r="F36" i="7"/>
  <c r="Y35" i="7"/>
  <c r="X35" i="7"/>
  <c r="W35" i="7"/>
  <c r="V35" i="7"/>
  <c r="U35" i="7"/>
  <c r="T35" i="7"/>
  <c r="S35" i="7"/>
  <c r="R35" i="7"/>
  <c r="Q35" i="7"/>
  <c r="P35" i="7"/>
  <c r="N34" i="8"/>
  <c r="O35" i="7"/>
  <c r="M34" i="8"/>
  <c r="N35" i="7"/>
  <c r="L34" i="8"/>
  <c r="M35" i="7"/>
  <c r="K34" i="8"/>
  <c r="L35" i="7"/>
  <c r="J34" i="8"/>
  <c r="K35" i="7"/>
  <c r="I34" i="8"/>
  <c r="J35" i="7"/>
  <c r="H34" i="8"/>
  <c r="I35" i="7"/>
  <c r="G34" i="8"/>
  <c r="H35" i="7"/>
  <c r="F34" i="8"/>
  <c r="G35" i="7"/>
  <c r="E34" i="8"/>
  <c r="F35" i="7"/>
  <c r="Y34" i="7"/>
  <c r="X34" i="7"/>
  <c r="W34" i="7"/>
  <c r="V34" i="7"/>
  <c r="U34" i="7"/>
  <c r="T34" i="7"/>
  <c r="S34" i="7"/>
  <c r="R34" i="7"/>
  <c r="Q34" i="7"/>
  <c r="P34" i="7"/>
  <c r="N33" i="8"/>
  <c r="O34" i="7"/>
  <c r="M33" i="8"/>
  <c r="N34" i="7"/>
  <c r="L33" i="8"/>
  <c r="M34" i="7"/>
  <c r="K33" i="8"/>
  <c r="L34" i="7"/>
  <c r="J33" i="8"/>
  <c r="K34" i="7"/>
  <c r="I33" i="8"/>
  <c r="J34" i="7"/>
  <c r="H33" i="8"/>
  <c r="I34" i="7"/>
  <c r="G33" i="8"/>
  <c r="H34" i="7"/>
  <c r="F33" i="8"/>
  <c r="G34" i="7"/>
  <c r="E33" i="8"/>
  <c r="F34" i="7"/>
  <c r="Y33" i="7"/>
  <c r="X33" i="7"/>
  <c r="W33" i="7"/>
  <c r="V33" i="7"/>
  <c r="U33" i="7"/>
  <c r="T33" i="7"/>
  <c r="S33" i="7"/>
  <c r="R33" i="7"/>
  <c r="Q33" i="7"/>
  <c r="P33" i="7"/>
  <c r="N32" i="8"/>
  <c r="O33" i="7"/>
  <c r="M32" i="8"/>
  <c r="N33" i="7"/>
  <c r="L32" i="8"/>
  <c r="M33" i="7"/>
  <c r="K32" i="8"/>
  <c r="L33" i="7"/>
  <c r="J32" i="8"/>
  <c r="K33" i="7"/>
  <c r="I32" i="8"/>
  <c r="J33" i="7"/>
  <c r="H32" i="8"/>
  <c r="I33" i="7"/>
  <c r="G32" i="8"/>
  <c r="H33" i="7"/>
  <c r="F32" i="8"/>
  <c r="G33" i="7"/>
  <c r="E32" i="8"/>
  <c r="F33" i="7"/>
  <c r="Y32" i="7"/>
  <c r="X32" i="7"/>
  <c r="W32" i="7"/>
  <c r="V32" i="7"/>
  <c r="U32" i="7"/>
  <c r="T32" i="7"/>
  <c r="S32" i="7"/>
  <c r="R32" i="7"/>
  <c r="Q32" i="7"/>
  <c r="P32" i="7"/>
  <c r="N31" i="8"/>
  <c r="O32" i="7"/>
  <c r="M31" i="8"/>
  <c r="N32" i="7"/>
  <c r="L31" i="8"/>
  <c r="M32" i="7"/>
  <c r="K31" i="8"/>
  <c r="L32" i="7"/>
  <c r="J31" i="8"/>
  <c r="K32" i="7"/>
  <c r="I31" i="8"/>
  <c r="J32" i="7"/>
  <c r="H31" i="8"/>
  <c r="I32" i="7"/>
  <c r="G31" i="8"/>
  <c r="H32" i="7"/>
  <c r="F31" i="8"/>
  <c r="G32" i="7"/>
  <c r="E31" i="8"/>
  <c r="F32" i="7"/>
  <c r="Y31" i="7"/>
  <c r="X31" i="7"/>
  <c r="W31" i="7"/>
  <c r="V31" i="7"/>
  <c r="U31" i="7"/>
  <c r="T31" i="7"/>
  <c r="S31" i="7"/>
  <c r="R31" i="7"/>
  <c r="Q31" i="7"/>
  <c r="P31" i="7"/>
  <c r="N30" i="8"/>
  <c r="O31" i="7"/>
  <c r="M30" i="8"/>
  <c r="N31" i="7"/>
  <c r="L30" i="8"/>
  <c r="M31" i="7"/>
  <c r="K30" i="8"/>
  <c r="L31" i="7"/>
  <c r="J30" i="8"/>
  <c r="K31" i="7"/>
  <c r="I30" i="8"/>
  <c r="J31" i="7"/>
  <c r="H30" i="8"/>
  <c r="I31" i="7"/>
  <c r="G30" i="8"/>
  <c r="H31" i="7"/>
  <c r="F30" i="8"/>
  <c r="G31" i="7"/>
  <c r="E30" i="8"/>
  <c r="F31" i="7"/>
  <c r="Y30" i="7"/>
  <c r="X30" i="7"/>
  <c r="W30" i="7"/>
  <c r="V30" i="7"/>
  <c r="U30" i="7"/>
  <c r="T30" i="7"/>
  <c r="S30" i="7"/>
  <c r="R30" i="7"/>
  <c r="Q30" i="7"/>
  <c r="P30" i="7"/>
  <c r="N29" i="8"/>
  <c r="O30" i="7"/>
  <c r="M29" i="8"/>
  <c r="N30" i="7"/>
  <c r="L29" i="8"/>
  <c r="M30" i="7"/>
  <c r="K29" i="8"/>
  <c r="L30" i="7"/>
  <c r="J29" i="8"/>
  <c r="K30" i="7"/>
  <c r="I29" i="8"/>
  <c r="J30" i="7"/>
  <c r="H29" i="8"/>
  <c r="I30" i="7"/>
  <c r="G29" i="8"/>
  <c r="H30" i="7"/>
  <c r="F29" i="8"/>
  <c r="G30" i="7"/>
  <c r="E29" i="8"/>
  <c r="F30" i="7"/>
  <c r="Y29" i="7"/>
  <c r="X29" i="7"/>
  <c r="W29" i="7"/>
  <c r="V29" i="7"/>
  <c r="U29" i="7"/>
  <c r="T29" i="7"/>
  <c r="S29" i="7"/>
  <c r="R29" i="7"/>
  <c r="Q29" i="7"/>
  <c r="P29" i="7"/>
  <c r="N28" i="8"/>
  <c r="O29" i="7"/>
  <c r="M28" i="8"/>
  <c r="N29" i="7"/>
  <c r="L28" i="8"/>
  <c r="M29" i="7"/>
  <c r="K28" i="8"/>
  <c r="L29" i="7"/>
  <c r="J28" i="8"/>
  <c r="K29" i="7"/>
  <c r="I28" i="8"/>
  <c r="J29" i="7"/>
  <c r="H28" i="8"/>
  <c r="I29" i="7"/>
  <c r="G28" i="8"/>
  <c r="H29" i="7"/>
  <c r="F28" i="8"/>
  <c r="G29" i="7"/>
  <c r="E28" i="8"/>
  <c r="F29" i="7"/>
  <c r="Y28" i="7"/>
  <c r="X28" i="7"/>
  <c r="W28" i="7"/>
  <c r="V28" i="7"/>
  <c r="U28" i="7"/>
  <c r="T28" i="7"/>
  <c r="S28" i="7"/>
  <c r="R28" i="7"/>
  <c r="Q28" i="7"/>
  <c r="P28" i="7"/>
  <c r="N27" i="8"/>
  <c r="O28" i="7"/>
  <c r="M27" i="8"/>
  <c r="N28" i="7"/>
  <c r="L27" i="8"/>
  <c r="M28" i="7"/>
  <c r="K27" i="8"/>
  <c r="L28" i="7"/>
  <c r="J27" i="8"/>
  <c r="K28" i="7"/>
  <c r="I27" i="8"/>
  <c r="J28" i="7"/>
  <c r="H27" i="8"/>
  <c r="I28" i="7"/>
  <c r="G27" i="8"/>
  <c r="H28" i="7"/>
  <c r="F27" i="8"/>
  <c r="G28" i="7"/>
  <c r="E27" i="8"/>
  <c r="F28" i="7"/>
  <c r="Y27" i="7"/>
  <c r="X27" i="7"/>
  <c r="W27" i="7"/>
  <c r="V27" i="7"/>
  <c r="U27" i="7"/>
  <c r="T27" i="7"/>
  <c r="S27" i="7"/>
  <c r="R27" i="7"/>
  <c r="Q27" i="7"/>
  <c r="P27" i="7"/>
  <c r="N26" i="8"/>
  <c r="O27" i="7"/>
  <c r="M26" i="8"/>
  <c r="N27" i="7"/>
  <c r="L26" i="8"/>
  <c r="M27" i="7"/>
  <c r="K26" i="8"/>
  <c r="L27" i="7"/>
  <c r="J26" i="8"/>
  <c r="K27" i="7"/>
  <c r="I26" i="8"/>
  <c r="J27" i="7"/>
  <c r="H26" i="8"/>
  <c r="I27" i="7"/>
  <c r="G26" i="8"/>
  <c r="H27" i="7"/>
  <c r="F26" i="8"/>
  <c r="G27" i="7"/>
  <c r="E26" i="8"/>
  <c r="F27" i="7"/>
  <c r="Y26" i="7"/>
  <c r="X26" i="7"/>
  <c r="W26" i="7"/>
  <c r="V26" i="7"/>
  <c r="U26" i="7"/>
  <c r="T26" i="7"/>
  <c r="S26" i="7"/>
  <c r="R26" i="7"/>
  <c r="Q26" i="7"/>
  <c r="P26" i="7"/>
  <c r="N25" i="8"/>
  <c r="O26" i="7"/>
  <c r="M25" i="8"/>
  <c r="N26" i="7"/>
  <c r="L25" i="8"/>
  <c r="M26" i="7"/>
  <c r="K25" i="8"/>
  <c r="L26" i="7"/>
  <c r="J25" i="8"/>
  <c r="K26" i="7"/>
  <c r="I25" i="8"/>
  <c r="J26" i="7"/>
  <c r="H25" i="8"/>
  <c r="I26" i="7"/>
  <c r="G25" i="8"/>
  <c r="H26" i="7"/>
  <c r="F25" i="8"/>
  <c r="G26" i="7"/>
  <c r="E25" i="8"/>
  <c r="F26" i="7"/>
  <c r="Y25" i="7"/>
  <c r="X25" i="7"/>
  <c r="W25" i="7"/>
  <c r="V25" i="7"/>
  <c r="U25" i="7"/>
  <c r="T25" i="7"/>
  <c r="S25" i="7"/>
  <c r="R25" i="7"/>
  <c r="Q25" i="7"/>
  <c r="P25" i="7"/>
  <c r="N24" i="8"/>
  <c r="O25" i="7"/>
  <c r="M24" i="8"/>
  <c r="N25" i="7"/>
  <c r="L24" i="8"/>
  <c r="M25" i="7"/>
  <c r="K24" i="8"/>
  <c r="L25" i="7"/>
  <c r="J24" i="8"/>
  <c r="K25" i="7"/>
  <c r="I24" i="8"/>
  <c r="J25" i="7"/>
  <c r="H24" i="8"/>
  <c r="I25" i="7"/>
  <c r="G24" i="8"/>
  <c r="H25" i="7"/>
  <c r="F24" i="8"/>
  <c r="G25" i="7"/>
  <c r="E24" i="8"/>
  <c r="F25" i="7"/>
  <c r="Y24" i="7"/>
  <c r="X24" i="7"/>
  <c r="W24" i="7"/>
  <c r="V24" i="7"/>
  <c r="U24" i="7"/>
  <c r="T24" i="7"/>
  <c r="S24" i="7"/>
  <c r="R24" i="7"/>
  <c r="Q24" i="7"/>
  <c r="P24" i="7"/>
  <c r="N23" i="8"/>
  <c r="O24" i="7"/>
  <c r="M23" i="8"/>
  <c r="N24" i="7"/>
  <c r="L23" i="8"/>
  <c r="M24" i="7"/>
  <c r="K23" i="8"/>
  <c r="L24" i="7"/>
  <c r="J23" i="8"/>
  <c r="K24" i="7"/>
  <c r="I23" i="8"/>
  <c r="J24" i="7"/>
  <c r="H23" i="8"/>
  <c r="I24" i="7"/>
  <c r="G23" i="8"/>
  <c r="H24" i="7"/>
  <c r="F23" i="8"/>
  <c r="G24" i="7"/>
  <c r="E23" i="8"/>
  <c r="F24" i="7"/>
  <c r="Y23" i="7"/>
  <c r="X23" i="7"/>
  <c r="W23" i="7"/>
  <c r="V23" i="7"/>
  <c r="U23" i="7"/>
  <c r="T23" i="7"/>
  <c r="S23" i="7"/>
  <c r="R23" i="7"/>
  <c r="Q23" i="7"/>
  <c r="P23" i="7"/>
  <c r="N22" i="8"/>
  <c r="O23" i="7"/>
  <c r="M22" i="8"/>
  <c r="N23" i="7"/>
  <c r="L22" i="8"/>
  <c r="M23" i="7"/>
  <c r="K22" i="8"/>
  <c r="L23" i="7"/>
  <c r="J22" i="8"/>
  <c r="K23" i="7"/>
  <c r="I22" i="8"/>
  <c r="J23" i="7"/>
  <c r="H22" i="8"/>
  <c r="I23" i="7"/>
  <c r="G22" i="8"/>
  <c r="H23" i="7"/>
  <c r="F22" i="8"/>
  <c r="G23" i="7"/>
  <c r="E22" i="8"/>
  <c r="F23" i="7"/>
  <c r="Y22" i="7"/>
  <c r="X22" i="7"/>
  <c r="W22" i="7"/>
  <c r="V22" i="7"/>
  <c r="U22" i="7"/>
  <c r="T22" i="7"/>
  <c r="S22" i="7"/>
  <c r="R22" i="7"/>
  <c r="Q22" i="7"/>
  <c r="P22" i="7"/>
  <c r="N21" i="8"/>
  <c r="O22" i="7"/>
  <c r="M21" i="8"/>
  <c r="N22" i="7"/>
  <c r="L21" i="8"/>
  <c r="M22" i="7"/>
  <c r="K21" i="8"/>
  <c r="L22" i="7"/>
  <c r="J21" i="8"/>
  <c r="K22" i="7"/>
  <c r="I21" i="8"/>
  <c r="J22" i="7"/>
  <c r="H21" i="8"/>
  <c r="I22" i="7"/>
  <c r="G21" i="8"/>
  <c r="H22" i="7"/>
  <c r="F21" i="8"/>
  <c r="G22" i="7"/>
  <c r="E21" i="8"/>
  <c r="F22" i="7"/>
  <c r="Y21" i="7"/>
  <c r="X21" i="7"/>
  <c r="W21" i="7"/>
  <c r="V21" i="7"/>
  <c r="U21" i="7"/>
  <c r="T21" i="7"/>
  <c r="S21" i="7"/>
  <c r="R21" i="7"/>
  <c r="Q21" i="7"/>
  <c r="P21" i="7"/>
  <c r="N20" i="8"/>
  <c r="O21" i="7"/>
  <c r="M20" i="8"/>
  <c r="N21" i="7"/>
  <c r="L20" i="8"/>
  <c r="M21" i="7"/>
  <c r="K20" i="8"/>
  <c r="L21" i="7"/>
  <c r="J20" i="8"/>
  <c r="K21" i="7"/>
  <c r="I20" i="8"/>
  <c r="J21" i="7"/>
  <c r="H20" i="8"/>
  <c r="I21" i="7"/>
  <c r="G20" i="8"/>
  <c r="H21" i="7"/>
  <c r="F20" i="8"/>
  <c r="G21" i="7"/>
  <c r="E20" i="8"/>
  <c r="F21" i="7"/>
  <c r="Y20" i="7"/>
  <c r="X20" i="7"/>
  <c r="W20" i="7"/>
  <c r="V20" i="7"/>
  <c r="U20" i="7"/>
  <c r="T20" i="7"/>
  <c r="S20" i="7"/>
  <c r="R20" i="7"/>
  <c r="Q20" i="7"/>
  <c r="P20" i="7"/>
  <c r="N19" i="8"/>
  <c r="O20" i="7"/>
  <c r="M19" i="8"/>
  <c r="N20" i="7"/>
  <c r="L19" i="8"/>
  <c r="M20" i="7"/>
  <c r="K19" i="8"/>
  <c r="L20" i="7"/>
  <c r="J19" i="8"/>
  <c r="K20" i="7"/>
  <c r="I19" i="8"/>
  <c r="J20" i="7"/>
  <c r="H19" i="8"/>
  <c r="I20" i="7"/>
  <c r="G19" i="8"/>
  <c r="H20" i="7"/>
  <c r="F19" i="8"/>
  <c r="G20" i="7"/>
  <c r="E19" i="8"/>
  <c r="F20" i="7"/>
  <c r="Y19" i="7"/>
  <c r="X19" i="7"/>
  <c r="W19" i="7"/>
  <c r="V19" i="7"/>
  <c r="U19" i="7"/>
  <c r="T19" i="7"/>
  <c r="S19" i="7"/>
  <c r="R19" i="7"/>
  <c r="Q19" i="7"/>
  <c r="P19" i="7"/>
  <c r="N18" i="8"/>
  <c r="O19" i="7"/>
  <c r="M18" i="8"/>
  <c r="N19" i="7"/>
  <c r="L18" i="8"/>
  <c r="M19" i="7"/>
  <c r="K18" i="8"/>
  <c r="L19" i="7"/>
  <c r="J18" i="8"/>
  <c r="K19" i="7"/>
  <c r="I18" i="8"/>
  <c r="J19" i="7"/>
  <c r="H18" i="8"/>
  <c r="I19" i="7"/>
  <c r="G18" i="8"/>
  <c r="H19" i="7"/>
  <c r="F18" i="8"/>
  <c r="G19" i="7"/>
  <c r="E18" i="8"/>
  <c r="F19" i="7"/>
  <c r="Y18" i="7"/>
  <c r="X18" i="7"/>
  <c r="W18" i="7"/>
  <c r="V18" i="7"/>
  <c r="U18" i="7"/>
  <c r="T18" i="7"/>
  <c r="S18" i="7"/>
  <c r="R18" i="7"/>
  <c r="Q18" i="7"/>
  <c r="P18" i="7"/>
  <c r="N17" i="8"/>
  <c r="O18" i="7"/>
  <c r="M17" i="8"/>
  <c r="N18" i="7"/>
  <c r="L17" i="8"/>
  <c r="M18" i="7"/>
  <c r="K17" i="8"/>
  <c r="L18" i="7"/>
  <c r="J17" i="8"/>
  <c r="K18" i="7"/>
  <c r="I17" i="8"/>
  <c r="J18" i="7"/>
  <c r="H17" i="8"/>
  <c r="I18" i="7"/>
  <c r="G17" i="8"/>
  <c r="H18" i="7"/>
  <c r="F17" i="8"/>
  <c r="G18" i="7"/>
  <c r="E17" i="8"/>
  <c r="F18" i="7"/>
  <c r="Y17" i="7"/>
  <c r="X17" i="7"/>
  <c r="W17" i="7"/>
  <c r="V17" i="7"/>
  <c r="U17" i="7"/>
  <c r="T17" i="7"/>
  <c r="S17" i="7"/>
  <c r="R17" i="7"/>
  <c r="Q17" i="7"/>
  <c r="P17" i="7"/>
  <c r="N16" i="8"/>
  <c r="O17" i="7"/>
  <c r="M16" i="8"/>
  <c r="N17" i="7"/>
  <c r="L16" i="8"/>
  <c r="M17" i="7"/>
  <c r="K16" i="8"/>
  <c r="L17" i="7"/>
  <c r="J16" i="8"/>
  <c r="K17" i="7"/>
  <c r="I16" i="8"/>
  <c r="J17" i="7"/>
  <c r="H16" i="8"/>
  <c r="I17" i="7"/>
  <c r="G16" i="8"/>
  <c r="H17" i="7"/>
  <c r="F16" i="8"/>
  <c r="G17" i="7"/>
  <c r="E16" i="8"/>
  <c r="F17" i="7"/>
  <c r="Y16" i="7"/>
  <c r="X16" i="7"/>
  <c r="W16" i="7"/>
  <c r="V16" i="7"/>
  <c r="U16" i="7"/>
  <c r="T16" i="7"/>
  <c r="S16" i="7"/>
  <c r="R16" i="7"/>
  <c r="Q16" i="7"/>
  <c r="P16" i="7"/>
  <c r="N15" i="8"/>
  <c r="O16" i="7"/>
  <c r="M15" i="8"/>
  <c r="N16" i="7"/>
  <c r="L15" i="8"/>
  <c r="M16" i="7"/>
  <c r="K15" i="8"/>
  <c r="L16" i="7"/>
  <c r="J15" i="8"/>
  <c r="K16" i="7"/>
  <c r="I15" i="8"/>
  <c r="J16" i="7"/>
  <c r="H15" i="8"/>
  <c r="I16" i="7"/>
  <c r="G15" i="8"/>
  <c r="H16" i="7"/>
  <c r="F15" i="8"/>
  <c r="G16" i="7"/>
  <c r="E15" i="8"/>
  <c r="F16" i="7"/>
  <c r="Y15" i="7"/>
  <c r="X15" i="7"/>
  <c r="W15" i="7"/>
  <c r="V15" i="7"/>
  <c r="U15" i="7"/>
  <c r="T15" i="7"/>
  <c r="S15" i="7"/>
  <c r="R15" i="7"/>
  <c r="Q15" i="7"/>
  <c r="P15" i="7"/>
  <c r="N14" i="8"/>
  <c r="O15" i="7"/>
  <c r="M14" i="8"/>
  <c r="N15" i="7"/>
  <c r="L14" i="8"/>
  <c r="M15" i="7"/>
  <c r="K14" i="8"/>
  <c r="L15" i="7"/>
  <c r="J14" i="8"/>
  <c r="K15" i="7"/>
  <c r="I14" i="8"/>
  <c r="J15" i="7"/>
  <c r="H14" i="8"/>
  <c r="I15" i="7"/>
  <c r="G14" i="8"/>
  <c r="H15" i="7"/>
  <c r="F14" i="8"/>
  <c r="G15" i="7"/>
  <c r="E14" i="8"/>
  <c r="F15" i="7"/>
  <c r="Y14" i="7"/>
  <c r="X14" i="7"/>
  <c r="W14" i="7"/>
  <c r="V14" i="7"/>
  <c r="U14" i="7"/>
  <c r="T14" i="7"/>
  <c r="S14" i="7"/>
  <c r="R14" i="7"/>
  <c r="Q14" i="7"/>
  <c r="P14" i="7"/>
  <c r="N13" i="8"/>
  <c r="O14" i="7"/>
  <c r="M13" i="8"/>
  <c r="N14" i="7"/>
  <c r="L13" i="8"/>
  <c r="M14" i="7"/>
  <c r="K13" i="8"/>
  <c r="L14" i="7"/>
  <c r="J13" i="8"/>
  <c r="K14" i="7"/>
  <c r="I13" i="8"/>
  <c r="J14" i="7"/>
  <c r="H13" i="8"/>
  <c r="I14" i="7"/>
  <c r="G13" i="8"/>
  <c r="H14" i="7"/>
  <c r="F13" i="8"/>
  <c r="G14" i="7"/>
  <c r="E13" i="8"/>
  <c r="F14" i="7"/>
  <c r="Y13" i="7"/>
  <c r="X13" i="7"/>
  <c r="W13" i="7"/>
  <c r="V13" i="7"/>
  <c r="U13" i="7"/>
  <c r="T13" i="7"/>
  <c r="S13" i="7"/>
  <c r="R13" i="7"/>
  <c r="Q13" i="7"/>
  <c r="P13" i="7"/>
  <c r="N12" i="8"/>
  <c r="O13" i="7"/>
  <c r="M12" i="8"/>
  <c r="N13" i="7"/>
  <c r="L12" i="8"/>
  <c r="M13" i="7"/>
  <c r="K12" i="8"/>
  <c r="L13" i="7"/>
  <c r="J12" i="8"/>
  <c r="K13" i="7"/>
  <c r="I12" i="8"/>
  <c r="J13" i="7"/>
  <c r="H12" i="8"/>
  <c r="I13" i="7"/>
  <c r="G12" i="8"/>
  <c r="H13" i="7"/>
  <c r="F12" i="8"/>
  <c r="G13" i="7"/>
  <c r="E12" i="8"/>
  <c r="F13" i="7"/>
  <c r="Y12" i="7"/>
  <c r="X12" i="7"/>
  <c r="W12" i="7"/>
  <c r="V12" i="7"/>
  <c r="U12" i="7"/>
  <c r="T12" i="7"/>
  <c r="S12" i="7"/>
  <c r="R12" i="7"/>
  <c r="Q12" i="7"/>
  <c r="P12" i="7"/>
  <c r="N11" i="8"/>
  <c r="O12" i="7"/>
  <c r="M11" i="8"/>
  <c r="N12" i="7"/>
  <c r="L11" i="8"/>
  <c r="M12" i="7"/>
  <c r="K11" i="8"/>
  <c r="L12" i="7"/>
  <c r="J11" i="8"/>
  <c r="K12" i="7"/>
  <c r="I11" i="8"/>
  <c r="J12" i="7"/>
  <c r="H11" i="8"/>
  <c r="I12" i="7"/>
  <c r="G11" i="8"/>
  <c r="H12" i="7"/>
  <c r="F11" i="8"/>
  <c r="G12" i="7"/>
  <c r="E11" i="8"/>
  <c r="F12" i="7"/>
  <c r="Y11" i="7"/>
  <c r="X11" i="7"/>
  <c r="W11" i="7"/>
  <c r="V11" i="7"/>
  <c r="U11" i="7"/>
  <c r="T11" i="7"/>
  <c r="S11" i="7"/>
  <c r="R11" i="7"/>
  <c r="Q11" i="7"/>
  <c r="P11" i="7"/>
  <c r="N10" i="8"/>
  <c r="O11" i="7"/>
  <c r="M10" i="8"/>
  <c r="N11" i="7"/>
  <c r="L10" i="8"/>
  <c r="M11" i="7"/>
  <c r="K10" i="8"/>
  <c r="L11" i="7"/>
  <c r="J10" i="8"/>
  <c r="K11" i="7"/>
  <c r="I10" i="8"/>
  <c r="J11" i="7"/>
  <c r="H10" i="8"/>
  <c r="I11" i="7"/>
  <c r="G10" i="8"/>
  <c r="H11" i="7"/>
  <c r="F10" i="8"/>
  <c r="G11" i="7"/>
  <c r="E10" i="8"/>
  <c r="F11" i="7"/>
  <c r="Y10" i="7"/>
  <c r="X10" i="7"/>
  <c r="W10" i="7"/>
  <c r="V10" i="7"/>
  <c r="U10" i="7"/>
  <c r="T10" i="7"/>
  <c r="S10" i="7"/>
  <c r="R10" i="7"/>
  <c r="Q10" i="7"/>
  <c r="P10" i="7"/>
  <c r="N9" i="8"/>
  <c r="O10" i="7"/>
  <c r="M9" i="8"/>
  <c r="N10" i="7"/>
  <c r="L9" i="8"/>
  <c r="M10" i="7"/>
  <c r="K9" i="8"/>
  <c r="L10" i="7"/>
  <c r="J9" i="8"/>
  <c r="K10" i="7"/>
  <c r="I9" i="8"/>
  <c r="J10" i="7"/>
  <c r="H9" i="8"/>
  <c r="I10" i="7"/>
  <c r="G9" i="8"/>
  <c r="H10" i="7"/>
  <c r="F9" i="8"/>
  <c r="G10" i="7"/>
  <c r="E9" i="8"/>
  <c r="F10" i="7"/>
  <c r="Y9" i="7"/>
  <c r="X9" i="7"/>
  <c r="W9" i="7"/>
  <c r="V9" i="7"/>
  <c r="U9" i="7"/>
  <c r="T9" i="7"/>
  <c r="S9" i="7"/>
  <c r="R9" i="7"/>
  <c r="Q9" i="7"/>
  <c r="P9" i="7"/>
  <c r="N8" i="8"/>
  <c r="O9" i="7"/>
  <c r="M8" i="8"/>
  <c r="N9" i="7"/>
  <c r="L8" i="8"/>
  <c r="M9" i="7"/>
  <c r="K8" i="8"/>
  <c r="L9" i="7"/>
  <c r="J8" i="8"/>
  <c r="K9" i="7"/>
  <c r="I8" i="8"/>
  <c r="J9" i="7"/>
  <c r="H8" i="8"/>
  <c r="I9" i="7"/>
  <c r="G8" i="8"/>
  <c r="H9" i="7"/>
  <c r="F8" i="8"/>
  <c r="G9" i="7"/>
  <c r="E8" i="8"/>
  <c r="F9" i="7"/>
  <c r="Y8" i="7"/>
  <c r="X8" i="7"/>
  <c r="W8" i="7"/>
  <c r="V8" i="7"/>
  <c r="U8" i="7"/>
  <c r="T8" i="7"/>
  <c r="S8" i="7"/>
  <c r="R8" i="7"/>
  <c r="Q8" i="7"/>
  <c r="P8" i="7"/>
  <c r="N7" i="8"/>
  <c r="O8" i="7"/>
  <c r="M7" i="8"/>
  <c r="N8" i="7"/>
  <c r="L7" i="8"/>
  <c r="M8" i="7"/>
  <c r="K7" i="8"/>
  <c r="L8" i="7"/>
  <c r="J7" i="8"/>
  <c r="K8" i="7"/>
  <c r="I7" i="8"/>
  <c r="J8" i="7"/>
  <c r="H7" i="8"/>
  <c r="I8" i="7"/>
  <c r="G7" i="8"/>
  <c r="H8" i="7"/>
  <c r="F7" i="8"/>
  <c r="G8" i="7"/>
  <c r="E7" i="8"/>
  <c r="F8" i="7"/>
  <c r="Y7" i="7"/>
  <c r="X7" i="7"/>
  <c r="W7" i="7"/>
  <c r="V7" i="7"/>
  <c r="U7" i="7"/>
  <c r="T7" i="7"/>
  <c r="S7" i="7"/>
  <c r="R7" i="7"/>
  <c r="Q7" i="7"/>
  <c r="P7" i="7"/>
  <c r="N6" i="8"/>
  <c r="O7" i="7"/>
  <c r="M6" i="8"/>
  <c r="N7" i="7"/>
  <c r="L6" i="8"/>
  <c r="M7" i="7"/>
  <c r="K6" i="8"/>
  <c r="L7" i="7"/>
  <c r="J6" i="8"/>
  <c r="K7" i="7"/>
  <c r="I6" i="8"/>
  <c r="J7" i="7"/>
  <c r="H6" i="8"/>
  <c r="I7" i="7"/>
  <c r="G6" i="8"/>
  <c r="H7" i="7"/>
  <c r="F6" i="8"/>
  <c r="G7" i="7"/>
  <c r="E6" i="8"/>
  <c r="F7" i="7"/>
  <c r="Y6" i="7"/>
  <c r="X6" i="7"/>
  <c r="W6" i="7"/>
  <c r="V6" i="7"/>
  <c r="U6" i="7"/>
  <c r="T6" i="7"/>
  <c r="S6" i="7"/>
  <c r="R6" i="7"/>
  <c r="Q6" i="7"/>
  <c r="P6" i="7"/>
  <c r="N5" i="8"/>
  <c r="O6" i="7"/>
  <c r="M5" i="8"/>
  <c r="N6" i="7"/>
  <c r="L5" i="8"/>
  <c r="M6" i="7"/>
  <c r="K5" i="8"/>
  <c r="L6" i="7"/>
  <c r="J5" i="8"/>
  <c r="K6" i="7"/>
  <c r="I5" i="8"/>
  <c r="J6" i="7"/>
  <c r="H5" i="8"/>
  <c r="I6" i="7"/>
  <c r="G5" i="8"/>
  <c r="H6" i="7"/>
  <c r="F5" i="8"/>
  <c r="G6" i="7"/>
  <c r="E5" i="8"/>
  <c r="F6" i="7"/>
  <c r="Y3" i="7"/>
  <c r="X3" i="7"/>
  <c r="W3" i="7"/>
  <c r="V3" i="7"/>
  <c r="U3" i="7"/>
  <c r="T3" i="7"/>
  <c r="S3" i="7"/>
  <c r="R3" i="7"/>
  <c r="Q3" i="7"/>
  <c r="P3" i="7"/>
  <c r="I27" i="6"/>
  <c r="X2" i="8"/>
  <c r="X1226" i="8"/>
  <c r="I26" i="6"/>
  <c r="W2" i="8"/>
  <c r="W1226" i="8"/>
  <c r="I25" i="6"/>
  <c r="V2" i="8"/>
  <c r="V1226" i="8"/>
  <c r="I24" i="6"/>
  <c r="U2" i="8"/>
  <c r="U1226" i="8"/>
  <c r="I23" i="6"/>
  <c r="T2" i="8"/>
  <c r="T1226" i="8"/>
  <c r="I22" i="6"/>
  <c r="S2" i="8"/>
  <c r="S1226" i="8"/>
  <c r="I21" i="6"/>
  <c r="R2" i="8"/>
  <c r="R1226" i="8"/>
  <c r="I20" i="6"/>
  <c r="Q2" i="8"/>
  <c r="Q1226" i="8"/>
  <c r="I19" i="6"/>
  <c r="P2" i="8"/>
  <c r="P1226" i="8"/>
  <c r="I18" i="6"/>
  <c r="O2" i="8"/>
  <c r="O1226" i="8"/>
  <c r="N1226" i="8"/>
  <c r="M1226" i="8"/>
  <c r="L1226" i="8"/>
  <c r="K1226" i="8"/>
  <c r="J1226" i="8"/>
  <c r="I1226" i="8"/>
  <c r="X1225" i="8"/>
  <c r="W1225" i="8"/>
  <c r="V1225" i="8"/>
  <c r="U1225" i="8"/>
  <c r="T1225" i="8"/>
  <c r="S1225" i="8"/>
  <c r="R1225" i="8"/>
  <c r="Q1225" i="8"/>
  <c r="P1225" i="8"/>
  <c r="O1225" i="8"/>
  <c r="N1225" i="8"/>
  <c r="M1225" i="8"/>
  <c r="L1225" i="8"/>
  <c r="K1225" i="8"/>
  <c r="J1225" i="8"/>
  <c r="I1225" i="8"/>
  <c r="X1224" i="8"/>
  <c r="W1224" i="8"/>
  <c r="V1224" i="8"/>
  <c r="U1224" i="8"/>
  <c r="T1224" i="8"/>
  <c r="S1224" i="8"/>
  <c r="R1224" i="8"/>
  <c r="Q1224" i="8"/>
  <c r="P1224" i="8"/>
  <c r="O1224" i="8"/>
  <c r="N1224" i="8"/>
  <c r="M1224" i="8"/>
  <c r="L1224" i="8"/>
  <c r="K1224" i="8"/>
  <c r="J1224" i="8"/>
  <c r="I1224" i="8"/>
  <c r="X1223" i="8"/>
  <c r="W1223" i="8"/>
  <c r="V1223" i="8"/>
  <c r="U1223" i="8"/>
  <c r="T1223" i="8"/>
  <c r="S1223" i="8"/>
  <c r="R1223" i="8"/>
  <c r="Q1223" i="8"/>
  <c r="P1223" i="8"/>
  <c r="O1223" i="8"/>
  <c r="N1223" i="8"/>
  <c r="M1223" i="8"/>
  <c r="L1223" i="8"/>
  <c r="K1223" i="8"/>
  <c r="J1223" i="8"/>
  <c r="I1223" i="8"/>
  <c r="X1222" i="8"/>
  <c r="W1222" i="8"/>
  <c r="V1222" i="8"/>
  <c r="U1222" i="8"/>
  <c r="T1222" i="8"/>
  <c r="S1222" i="8"/>
  <c r="R1222" i="8"/>
  <c r="Q1222" i="8"/>
  <c r="P1222" i="8"/>
  <c r="O1222" i="8"/>
  <c r="N1222" i="8"/>
  <c r="M1222" i="8"/>
  <c r="L1222" i="8"/>
  <c r="K1222" i="8"/>
  <c r="J1222" i="8"/>
  <c r="I1222" i="8"/>
  <c r="X1221" i="8"/>
  <c r="W1221" i="8"/>
  <c r="V1221" i="8"/>
  <c r="U1221" i="8"/>
  <c r="T1221" i="8"/>
  <c r="S1221" i="8"/>
  <c r="R1221" i="8"/>
  <c r="Q1221" i="8"/>
  <c r="P1221" i="8"/>
  <c r="O1221" i="8"/>
  <c r="N1221" i="8"/>
  <c r="M1221" i="8"/>
  <c r="L1221" i="8"/>
  <c r="K1221" i="8"/>
  <c r="J1221" i="8"/>
  <c r="I1221" i="8"/>
  <c r="X1220" i="8"/>
  <c r="W1220" i="8"/>
  <c r="V1220" i="8"/>
  <c r="U1220" i="8"/>
  <c r="T1220" i="8"/>
  <c r="S1220" i="8"/>
  <c r="R1220" i="8"/>
  <c r="Q1220" i="8"/>
  <c r="P1220" i="8"/>
  <c r="O1220" i="8"/>
  <c r="N1220" i="8"/>
  <c r="M1220" i="8"/>
  <c r="L1220" i="8"/>
  <c r="K1220" i="8"/>
  <c r="J1220" i="8"/>
  <c r="I1220" i="8"/>
  <c r="X1219" i="8"/>
  <c r="W1219" i="8"/>
  <c r="V1219" i="8"/>
  <c r="U1219" i="8"/>
  <c r="T1219" i="8"/>
  <c r="S1219" i="8"/>
  <c r="R1219" i="8"/>
  <c r="Q1219" i="8"/>
  <c r="P1219" i="8"/>
  <c r="O1219" i="8"/>
  <c r="N1219" i="8"/>
  <c r="M1219" i="8"/>
  <c r="L1219" i="8"/>
  <c r="K1219" i="8"/>
  <c r="J1219" i="8"/>
  <c r="I1219" i="8"/>
  <c r="X1218" i="8"/>
  <c r="W1218" i="8"/>
  <c r="V1218" i="8"/>
  <c r="U1218" i="8"/>
  <c r="T1218" i="8"/>
  <c r="S1218" i="8"/>
  <c r="R1218" i="8"/>
  <c r="Q1218" i="8"/>
  <c r="P1218" i="8"/>
  <c r="O1218" i="8"/>
  <c r="N1218" i="8"/>
  <c r="M1218" i="8"/>
  <c r="L1218" i="8"/>
  <c r="K1218" i="8"/>
  <c r="J1218" i="8"/>
  <c r="I1218" i="8"/>
  <c r="X1217" i="8"/>
  <c r="W1217" i="8"/>
  <c r="V1217" i="8"/>
  <c r="U1217" i="8"/>
  <c r="T1217" i="8"/>
  <c r="S1217" i="8"/>
  <c r="R1217" i="8"/>
  <c r="Q1217" i="8"/>
  <c r="P1217" i="8"/>
  <c r="O1217" i="8"/>
  <c r="N1217" i="8"/>
  <c r="M1217" i="8"/>
  <c r="L1217" i="8"/>
  <c r="K1217" i="8"/>
  <c r="J1217" i="8"/>
  <c r="I1217" i="8"/>
  <c r="X1216" i="8"/>
  <c r="W1216" i="8"/>
  <c r="V1216" i="8"/>
  <c r="U1216" i="8"/>
  <c r="T1216" i="8"/>
  <c r="S1216" i="8"/>
  <c r="R1216" i="8"/>
  <c r="Q1216" i="8"/>
  <c r="P1216" i="8"/>
  <c r="O1216" i="8"/>
  <c r="N1216" i="8"/>
  <c r="M1216" i="8"/>
  <c r="L1216" i="8"/>
  <c r="K1216" i="8"/>
  <c r="J1216" i="8"/>
  <c r="I1216" i="8"/>
  <c r="X1215" i="8"/>
  <c r="W1215" i="8"/>
  <c r="V1215" i="8"/>
  <c r="U1215" i="8"/>
  <c r="T1215" i="8"/>
  <c r="S1215" i="8"/>
  <c r="R1215" i="8"/>
  <c r="Q1215" i="8"/>
  <c r="P1215" i="8"/>
  <c r="O1215" i="8"/>
  <c r="N1215" i="8"/>
  <c r="M1215" i="8"/>
  <c r="L1215" i="8"/>
  <c r="K1215" i="8"/>
  <c r="J1215" i="8"/>
  <c r="I1215" i="8"/>
  <c r="X1214" i="8"/>
  <c r="W1214" i="8"/>
  <c r="V1214" i="8"/>
  <c r="U1214" i="8"/>
  <c r="T1214" i="8"/>
  <c r="S1214" i="8"/>
  <c r="R1214" i="8"/>
  <c r="Q1214" i="8"/>
  <c r="P1214" i="8"/>
  <c r="O1214" i="8"/>
  <c r="N1214" i="8"/>
  <c r="M1214" i="8"/>
  <c r="L1214" i="8"/>
  <c r="K1214" i="8"/>
  <c r="J1214" i="8"/>
  <c r="I1214" i="8"/>
  <c r="X1213" i="8"/>
  <c r="W1213" i="8"/>
  <c r="V1213" i="8"/>
  <c r="U1213" i="8"/>
  <c r="T1213" i="8"/>
  <c r="S1213" i="8"/>
  <c r="R1213" i="8"/>
  <c r="Q1213" i="8"/>
  <c r="P1213" i="8"/>
  <c r="O1213" i="8"/>
  <c r="N1213" i="8"/>
  <c r="M1213" i="8"/>
  <c r="L1213" i="8"/>
  <c r="K1213" i="8"/>
  <c r="J1213" i="8"/>
  <c r="I1213" i="8"/>
  <c r="X1212" i="8"/>
  <c r="W1212" i="8"/>
  <c r="V1212" i="8"/>
  <c r="U1212" i="8"/>
  <c r="T1212" i="8"/>
  <c r="S1212" i="8"/>
  <c r="R1212" i="8"/>
  <c r="Q1212" i="8"/>
  <c r="P1212" i="8"/>
  <c r="O1212" i="8"/>
  <c r="N1212" i="8"/>
  <c r="M1212" i="8"/>
  <c r="L1212" i="8"/>
  <c r="K1212" i="8"/>
  <c r="J1212" i="8"/>
  <c r="I1212" i="8"/>
  <c r="X1211" i="8"/>
  <c r="W1211" i="8"/>
  <c r="V1211" i="8"/>
  <c r="U1211" i="8"/>
  <c r="T1211" i="8"/>
  <c r="S1211" i="8"/>
  <c r="R1211" i="8"/>
  <c r="Q1211" i="8"/>
  <c r="P1211" i="8"/>
  <c r="O1211" i="8"/>
  <c r="N1211" i="8"/>
  <c r="M1211" i="8"/>
  <c r="L1211" i="8"/>
  <c r="K1211" i="8"/>
  <c r="J1211" i="8"/>
  <c r="I1211" i="8"/>
  <c r="X1210" i="8"/>
  <c r="W1210" i="8"/>
  <c r="V1210" i="8"/>
  <c r="U1210" i="8"/>
  <c r="T1210" i="8"/>
  <c r="S1210" i="8"/>
  <c r="R1210" i="8"/>
  <c r="Q1210" i="8"/>
  <c r="P1210" i="8"/>
  <c r="O1210" i="8"/>
  <c r="N1210" i="8"/>
  <c r="M1210" i="8"/>
  <c r="L1210" i="8"/>
  <c r="K1210" i="8"/>
  <c r="J1210" i="8"/>
  <c r="I1210" i="8"/>
  <c r="X1209" i="8"/>
  <c r="W1209" i="8"/>
  <c r="V1209" i="8"/>
  <c r="U1209" i="8"/>
  <c r="T1209" i="8"/>
  <c r="S1209" i="8"/>
  <c r="R1209" i="8"/>
  <c r="Q1209" i="8"/>
  <c r="P1209" i="8"/>
  <c r="O1209" i="8"/>
  <c r="N1209" i="8"/>
  <c r="M1209" i="8"/>
  <c r="L1209" i="8"/>
  <c r="K1209" i="8"/>
  <c r="J1209" i="8"/>
  <c r="I1209" i="8"/>
  <c r="X1208" i="8"/>
  <c r="W1208" i="8"/>
  <c r="V1208" i="8"/>
  <c r="U1208" i="8"/>
  <c r="T1208" i="8"/>
  <c r="S1208" i="8"/>
  <c r="R1208" i="8"/>
  <c r="Q1208" i="8"/>
  <c r="P1208" i="8"/>
  <c r="O1208" i="8"/>
  <c r="N1208" i="8"/>
  <c r="M1208" i="8"/>
  <c r="L1208" i="8"/>
  <c r="K1208" i="8"/>
  <c r="J1208" i="8"/>
  <c r="I1208" i="8"/>
  <c r="X1207" i="8"/>
  <c r="W1207" i="8"/>
  <c r="V1207" i="8"/>
  <c r="U1207" i="8"/>
  <c r="T1207" i="8"/>
  <c r="S1207" i="8"/>
  <c r="R1207" i="8"/>
  <c r="Q1207" i="8"/>
  <c r="P1207" i="8"/>
  <c r="O1207" i="8"/>
  <c r="N1207" i="8"/>
  <c r="M1207" i="8"/>
  <c r="L1207" i="8"/>
  <c r="K1207" i="8"/>
  <c r="J1207" i="8"/>
  <c r="I1207" i="8"/>
  <c r="X1206" i="8"/>
  <c r="W1206" i="8"/>
  <c r="V1206" i="8"/>
  <c r="U1206" i="8"/>
  <c r="T1206" i="8"/>
  <c r="S1206" i="8"/>
  <c r="R1206" i="8"/>
  <c r="Q1206" i="8"/>
  <c r="P1206" i="8"/>
  <c r="O1206" i="8"/>
  <c r="N1206" i="8"/>
  <c r="M1206" i="8"/>
  <c r="L1206" i="8"/>
  <c r="K1206" i="8"/>
  <c r="J1206" i="8"/>
  <c r="I1206" i="8"/>
  <c r="X1205" i="8"/>
  <c r="W1205" i="8"/>
  <c r="V1205" i="8"/>
  <c r="U1205" i="8"/>
  <c r="T1205" i="8"/>
  <c r="S1205" i="8"/>
  <c r="R1205" i="8"/>
  <c r="Q1205" i="8"/>
  <c r="P1205" i="8"/>
  <c r="O1205" i="8"/>
  <c r="N1205" i="8"/>
  <c r="M1205" i="8"/>
  <c r="L1205" i="8"/>
  <c r="K1205" i="8"/>
  <c r="J1205" i="8"/>
  <c r="I1205" i="8"/>
  <c r="X1204" i="8"/>
  <c r="W1204" i="8"/>
  <c r="V1204" i="8"/>
  <c r="U1204" i="8"/>
  <c r="T1204" i="8"/>
  <c r="S1204" i="8"/>
  <c r="R1204" i="8"/>
  <c r="Q1204" i="8"/>
  <c r="P1204" i="8"/>
  <c r="O1204" i="8"/>
  <c r="N1204" i="8"/>
  <c r="M1204" i="8"/>
  <c r="L1204" i="8"/>
  <c r="K1204" i="8"/>
  <c r="J1204" i="8"/>
  <c r="I1204" i="8"/>
  <c r="X1203" i="8"/>
  <c r="W1203" i="8"/>
  <c r="V1203" i="8"/>
  <c r="U1203" i="8"/>
  <c r="T1203" i="8"/>
  <c r="S1203" i="8"/>
  <c r="R1203" i="8"/>
  <c r="Q1203" i="8"/>
  <c r="P1203" i="8"/>
  <c r="O1203" i="8"/>
  <c r="N1203" i="8"/>
  <c r="M1203" i="8"/>
  <c r="L1203" i="8"/>
  <c r="K1203" i="8"/>
  <c r="J1203" i="8"/>
  <c r="I1203" i="8"/>
  <c r="X1202" i="8"/>
  <c r="W1202" i="8"/>
  <c r="V1202" i="8"/>
  <c r="U1202" i="8"/>
  <c r="T1202" i="8"/>
  <c r="S1202" i="8"/>
  <c r="R1202" i="8"/>
  <c r="Q1202" i="8"/>
  <c r="P1202" i="8"/>
  <c r="O1202" i="8"/>
  <c r="N1202" i="8"/>
  <c r="M1202" i="8"/>
  <c r="L1202" i="8"/>
  <c r="K1202" i="8"/>
  <c r="J1202" i="8"/>
  <c r="I1202" i="8"/>
  <c r="X1201" i="8"/>
  <c r="W1201" i="8"/>
  <c r="V1201" i="8"/>
  <c r="U1201" i="8"/>
  <c r="T1201" i="8"/>
  <c r="S1201" i="8"/>
  <c r="R1201" i="8"/>
  <c r="Q1201" i="8"/>
  <c r="P1201" i="8"/>
  <c r="O1201" i="8"/>
  <c r="N1201" i="8"/>
  <c r="M1201" i="8"/>
  <c r="L1201" i="8"/>
  <c r="K1201" i="8"/>
  <c r="J1201" i="8"/>
  <c r="I1201" i="8"/>
  <c r="X1200" i="8"/>
  <c r="W1200" i="8"/>
  <c r="V1200" i="8"/>
  <c r="U1200" i="8"/>
  <c r="T1200" i="8"/>
  <c r="S1200" i="8"/>
  <c r="R1200" i="8"/>
  <c r="Q1200" i="8"/>
  <c r="P1200" i="8"/>
  <c r="O1200" i="8"/>
  <c r="N1200" i="8"/>
  <c r="M1200" i="8"/>
  <c r="L1200" i="8"/>
  <c r="K1200" i="8"/>
  <c r="J1200" i="8"/>
  <c r="I1200" i="8"/>
  <c r="X1199" i="8"/>
  <c r="W1199" i="8"/>
  <c r="V1199" i="8"/>
  <c r="U1199" i="8"/>
  <c r="T1199" i="8"/>
  <c r="S1199" i="8"/>
  <c r="R1199" i="8"/>
  <c r="Q1199" i="8"/>
  <c r="P1199" i="8"/>
  <c r="O1199" i="8"/>
  <c r="N1199" i="8"/>
  <c r="M1199" i="8"/>
  <c r="L1199" i="8"/>
  <c r="K1199" i="8"/>
  <c r="J1199" i="8"/>
  <c r="I1199" i="8"/>
  <c r="X1198" i="8"/>
  <c r="W1198" i="8"/>
  <c r="V1198" i="8"/>
  <c r="U1198" i="8"/>
  <c r="T1198" i="8"/>
  <c r="S1198" i="8"/>
  <c r="R1198" i="8"/>
  <c r="Q1198" i="8"/>
  <c r="P1198" i="8"/>
  <c r="O1198" i="8"/>
  <c r="N1198" i="8"/>
  <c r="M1198" i="8"/>
  <c r="L1198" i="8"/>
  <c r="K1198" i="8"/>
  <c r="J1198" i="8"/>
  <c r="I1198" i="8"/>
  <c r="X1197" i="8"/>
  <c r="W1197" i="8"/>
  <c r="V1197" i="8"/>
  <c r="U1197" i="8"/>
  <c r="T1197" i="8"/>
  <c r="S1197" i="8"/>
  <c r="R1197" i="8"/>
  <c r="Q1197" i="8"/>
  <c r="P1197" i="8"/>
  <c r="O1197" i="8"/>
  <c r="N1197" i="8"/>
  <c r="M1197" i="8"/>
  <c r="L1197" i="8"/>
  <c r="K1197" i="8"/>
  <c r="J1197" i="8"/>
  <c r="I1197" i="8"/>
  <c r="X1196" i="8"/>
  <c r="W1196" i="8"/>
  <c r="V1196" i="8"/>
  <c r="U1196" i="8"/>
  <c r="T1196" i="8"/>
  <c r="S1196" i="8"/>
  <c r="R1196" i="8"/>
  <c r="Q1196" i="8"/>
  <c r="P1196" i="8"/>
  <c r="O1196" i="8"/>
  <c r="N1196" i="8"/>
  <c r="M1196" i="8"/>
  <c r="L1196" i="8"/>
  <c r="K1196" i="8"/>
  <c r="J1196" i="8"/>
  <c r="I1196" i="8"/>
  <c r="X1195" i="8"/>
  <c r="W1195" i="8"/>
  <c r="V1195" i="8"/>
  <c r="U1195" i="8"/>
  <c r="T1195" i="8"/>
  <c r="S1195" i="8"/>
  <c r="R1195" i="8"/>
  <c r="Q1195" i="8"/>
  <c r="P1195" i="8"/>
  <c r="O1195" i="8"/>
  <c r="N1195" i="8"/>
  <c r="M1195" i="8"/>
  <c r="L1195" i="8"/>
  <c r="K1195" i="8"/>
  <c r="J1195" i="8"/>
  <c r="I1195" i="8"/>
  <c r="X1194" i="8"/>
  <c r="W1194" i="8"/>
  <c r="V1194" i="8"/>
  <c r="U1194" i="8"/>
  <c r="T1194" i="8"/>
  <c r="S1194" i="8"/>
  <c r="R1194" i="8"/>
  <c r="Q1194" i="8"/>
  <c r="P1194" i="8"/>
  <c r="O1194" i="8"/>
  <c r="N1194" i="8"/>
  <c r="M1194" i="8"/>
  <c r="L1194" i="8"/>
  <c r="K1194" i="8"/>
  <c r="J1194" i="8"/>
  <c r="I1194" i="8"/>
  <c r="X1193" i="8"/>
  <c r="W1193" i="8"/>
  <c r="V1193" i="8"/>
  <c r="U1193" i="8"/>
  <c r="T1193" i="8"/>
  <c r="S1193" i="8"/>
  <c r="R1193" i="8"/>
  <c r="Q1193" i="8"/>
  <c r="P1193" i="8"/>
  <c r="O1193" i="8"/>
  <c r="N1193" i="8"/>
  <c r="M1193" i="8"/>
  <c r="L1193" i="8"/>
  <c r="K1193" i="8"/>
  <c r="J1193" i="8"/>
  <c r="I1193" i="8"/>
  <c r="X1192" i="8"/>
  <c r="W1192" i="8"/>
  <c r="V1192" i="8"/>
  <c r="U1192" i="8"/>
  <c r="T1192" i="8"/>
  <c r="S1192" i="8"/>
  <c r="R1192" i="8"/>
  <c r="Q1192" i="8"/>
  <c r="P1192" i="8"/>
  <c r="O1192" i="8"/>
  <c r="N1192" i="8"/>
  <c r="M1192" i="8"/>
  <c r="L1192" i="8"/>
  <c r="K1192" i="8"/>
  <c r="J1192" i="8"/>
  <c r="I1192" i="8"/>
  <c r="X1191" i="8"/>
  <c r="W1191" i="8"/>
  <c r="V1191" i="8"/>
  <c r="U1191" i="8"/>
  <c r="T1191" i="8"/>
  <c r="S1191" i="8"/>
  <c r="R1191" i="8"/>
  <c r="Q1191" i="8"/>
  <c r="P1191" i="8"/>
  <c r="O1191" i="8"/>
  <c r="N1191" i="8"/>
  <c r="M1191" i="8"/>
  <c r="L1191" i="8"/>
  <c r="K1191" i="8"/>
  <c r="J1191" i="8"/>
  <c r="I1191" i="8"/>
  <c r="X1190" i="8"/>
  <c r="W1190" i="8"/>
  <c r="V1190" i="8"/>
  <c r="U1190" i="8"/>
  <c r="T1190" i="8"/>
  <c r="S1190" i="8"/>
  <c r="R1190" i="8"/>
  <c r="Q1190" i="8"/>
  <c r="P1190" i="8"/>
  <c r="O1190" i="8"/>
  <c r="N1190" i="8"/>
  <c r="M1190" i="8"/>
  <c r="L1190" i="8"/>
  <c r="K1190" i="8"/>
  <c r="J1190" i="8"/>
  <c r="I1190" i="8"/>
  <c r="X1189" i="8"/>
  <c r="W1189" i="8"/>
  <c r="V1189" i="8"/>
  <c r="U1189" i="8"/>
  <c r="T1189" i="8"/>
  <c r="S1189" i="8"/>
  <c r="R1189" i="8"/>
  <c r="Q1189" i="8"/>
  <c r="P1189" i="8"/>
  <c r="O1189" i="8"/>
  <c r="N1189" i="8"/>
  <c r="M1189" i="8"/>
  <c r="L1189" i="8"/>
  <c r="K1189" i="8"/>
  <c r="J1189" i="8"/>
  <c r="I1189" i="8"/>
  <c r="X1188" i="8"/>
  <c r="W1188" i="8"/>
  <c r="V1188" i="8"/>
  <c r="U1188" i="8"/>
  <c r="T1188" i="8"/>
  <c r="S1188" i="8"/>
  <c r="R1188" i="8"/>
  <c r="Q1188" i="8"/>
  <c r="P1188" i="8"/>
  <c r="O1188" i="8"/>
  <c r="N1188" i="8"/>
  <c r="M1188" i="8"/>
  <c r="L1188" i="8"/>
  <c r="K1188" i="8"/>
  <c r="J1188" i="8"/>
  <c r="I1188" i="8"/>
  <c r="X1187" i="8"/>
  <c r="W1187" i="8"/>
  <c r="V1187" i="8"/>
  <c r="U1187" i="8"/>
  <c r="T1187" i="8"/>
  <c r="S1187" i="8"/>
  <c r="R1187" i="8"/>
  <c r="Q1187" i="8"/>
  <c r="P1187" i="8"/>
  <c r="O1187" i="8"/>
  <c r="N1187" i="8"/>
  <c r="M1187" i="8"/>
  <c r="L1187" i="8"/>
  <c r="K1187" i="8"/>
  <c r="J1187" i="8"/>
  <c r="I1187" i="8"/>
  <c r="X1186" i="8"/>
  <c r="W1186" i="8"/>
  <c r="V1186" i="8"/>
  <c r="U1186" i="8"/>
  <c r="T1186" i="8"/>
  <c r="S1186" i="8"/>
  <c r="R1186" i="8"/>
  <c r="Q1186" i="8"/>
  <c r="P1186" i="8"/>
  <c r="O1186" i="8"/>
  <c r="N1186" i="8"/>
  <c r="M1186" i="8"/>
  <c r="L1186" i="8"/>
  <c r="K1186" i="8"/>
  <c r="J1186" i="8"/>
  <c r="I1186" i="8"/>
  <c r="X1185" i="8"/>
  <c r="W1185" i="8"/>
  <c r="V1185" i="8"/>
  <c r="U1185" i="8"/>
  <c r="T1185" i="8"/>
  <c r="S1185" i="8"/>
  <c r="R1185" i="8"/>
  <c r="Q1185" i="8"/>
  <c r="P1185" i="8"/>
  <c r="O1185" i="8"/>
  <c r="N1185" i="8"/>
  <c r="M1185" i="8"/>
  <c r="L1185" i="8"/>
  <c r="K1185" i="8"/>
  <c r="J1185" i="8"/>
  <c r="I1185" i="8"/>
  <c r="X1184" i="8"/>
  <c r="W1184" i="8"/>
  <c r="V1184" i="8"/>
  <c r="U1184" i="8"/>
  <c r="T1184" i="8"/>
  <c r="S1184" i="8"/>
  <c r="R1184" i="8"/>
  <c r="Q1184" i="8"/>
  <c r="P1184" i="8"/>
  <c r="O1184" i="8"/>
  <c r="N1184" i="8"/>
  <c r="M1184" i="8"/>
  <c r="L1184" i="8"/>
  <c r="K1184" i="8"/>
  <c r="J1184" i="8"/>
  <c r="I1184" i="8"/>
  <c r="X1183" i="8"/>
  <c r="W1183" i="8"/>
  <c r="V1183" i="8"/>
  <c r="U1183" i="8"/>
  <c r="T1183" i="8"/>
  <c r="S1183" i="8"/>
  <c r="R1183" i="8"/>
  <c r="Q1183" i="8"/>
  <c r="P1183" i="8"/>
  <c r="O1183" i="8"/>
  <c r="N1183" i="8"/>
  <c r="M1183" i="8"/>
  <c r="L1183" i="8"/>
  <c r="K1183" i="8"/>
  <c r="J1183" i="8"/>
  <c r="I1183" i="8"/>
  <c r="X1182" i="8"/>
  <c r="W1182" i="8"/>
  <c r="V1182" i="8"/>
  <c r="U1182" i="8"/>
  <c r="T1182" i="8"/>
  <c r="S1182" i="8"/>
  <c r="R1182" i="8"/>
  <c r="Q1182" i="8"/>
  <c r="P1182" i="8"/>
  <c r="O1182" i="8"/>
  <c r="N1182" i="8"/>
  <c r="M1182" i="8"/>
  <c r="L1182" i="8"/>
  <c r="K1182" i="8"/>
  <c r="J1182" i="8"/>
  <c r="I1182" i="8"/>
  <c r="X1181" i="8"/>
  <c r="W1181" i="8"/>
  <c r="V1181" i="8"/>
  <c r="U1181" i="8"/>
  <c r="T1181" i="8"/>
  <c r="S1181" i="8"/>
  <c r="R1181" i="8"/>
  <c r="Q1181" i="8"/>
  <c r="P1181" i="8"/>
  <c r="O1181" i="8"/>
  <c r="N1181" i="8"/>
  <c r="M1181" i="8"/>
  <c r="L1181" i="8"/>
  <c r="K1181" i="8"/>
  <c r="J1181" i="8"/>
  <c r="I1181" i="8"/>
  <c r="X1180" i="8"/>
  <c r="W1180" i="8"/>
  <c r="V1180" i="8"/>
  <c r="U1180" i="8"/>
  <c r="T1180" i="8"/>
  <c r="S1180" i="8"/>
  <c r="R1180" i="8"/>
  <c r="Q1180" i="8"/>
  <c r="P1180" i="8"/>
  <c r="O1180" i="8"/>
  <c r="N1180" i="8"/>
  <c r="M1180" i="8"/>
  <c r="L1180" i="8"/>
  <c r="K1180" i="8"/>
  <c r="J1180" i="8"/>
  <c r="I1180" i="8"/>
  <c r="X1179" i="8"/>
  <c r="W1179" i="8"/>
  <c r="V1179" i="8"/>
  <c r="U1179" i="8"/>
  <c r="T1179" i="8"/>
  <c r="S1179" i="8"/>
  <c r="R1179" i="8"/>
  <c r="Q1179" i="8"/>
  <c r="P1179" i="8"/>
  <c r="O1179" i="8"/>
  <c r="N1179" i="8"/>
  <c r="M1179" i="8"/>
  <c r="L1179" i="8"/>
  <c r="K1179" i="8"/>
  <c r="J1179" i="8"/>
  <c r="I1179" i="8"/>
  <c r="X1178" i="8"/>
  <c r="W1178" i="8"/>
  <c r="V1178" i="8"/>
  <c r="U1178" i="8"/>
  <c r="T1178" i="8"/>
  <c r="S1178" i="8"/>
  <c r="R1178" i="8"/>
  <c r="Q1178" i="8"/>
  <c r="P1178" i="8"/>
  <c r="O1178" i="8"/>
  <c r="N1178" i="8"/>
  <c r="M1178" i="8"/>
  <c r="L1178" i="8"/>
  <c r="K1178" i="8"/>
  <c r="J1178" i="8"/>
  <c r="I1178" i="8"/>
  <c r="X1177" i="8"/>
  <c r="W1177" i="8"/>
  <c r="V1177" i="8"/>
  <c r="U1177" i="8"/>
  <c r="T1177" i="8"/>
  <c r="S1177" i="8"/>
  <c r="R1177" i="8"/>
  <c r="Q1177" i="8"/>
  <c r="P1177" i="8"/>
  <c r="O1177" i="8"/>
  <c r="N1177" i="8"/>
  <c r="M1177" i="8"/>
  <c r="L1177" i="8"/>
  <c r="K1177" i="8"/>
  <c r="J1177" i="8"/>
  <c r="I1177" i="8"/>
  <c r="X1176" i="8"/>
  <c r="W1176" i="8"/>
  <c r="V1176" i="8"/>
  <c r="U1176" i="8"/>
  <c r="T1176" i="8"/>
  <c r="S1176" i="8"/>
  <c r="R1176" i="8"/>
  <c r="Q1176" i="8"/>
  <c r="P1176" i="8"/>
  <c r="O1176" i="8"/>
  <c r="N1176" i="8"/>
  <c r="M1176" i="8"/>
  <c r="L1176" i="8"/>
  <c r="K1176" i="8"/>
  <c r="J1176" i="8"/>
  <c r="I1176" i="8"/>
  <c r="X1175" i="8"/>
  <c r="W1175" i="8"/>
  <c r="V1175" i="8"/>
  <c r="U1175" i="8"/>
  <c r="T1175" i="8"/>
  <c r="S1175" i="8"/>
  <c r="R1175" i="8"/>
  <c r="Q1175" i="8"/>
  <c r="P1175" i="8"/>
  <c r="O1175" i="8"/>
  <c r="N1175" i="8"/>
  <c r="M1175" i="8"/>
  <c r="L1175" i="8"/>
  <c r="K1175" i="8"/>
  <c r="J1175" i="8"/>
  <c r="I1175" i="8"/>
  <c r="X1174" i="8"/>
  <c r="W1174" i="8"/>
  <c r="V1174" i="8"/>
  <c r="U1174" i="8"/>
  <c r="T1174" i="8"/>
  <c r="S1174" i="8"/>
  <c r="R1174" i="8"/>
  <c r="Q1174" i="8"/>
  <c r="P1174" i="8"/>
  <c r="O1174" i="8"/>
  <c r="N1174" i="8"/>
  <c r="M1174" i="8"/>
  <c r="L1174" i="8"/>
  <c r="K1174" i="8"/>
  <c r="J1174" i="8"/>
  <c r="I1174" i="8"/>
  <c r="X1173" i="8"/>
  <c r="W1173" i="8"/>
  <c r="V1173" i="8"/>
  <c r="U1173" i="8"/>
  <c r="T1173" i="8"/>
  <c r="S1173" i="8"/>
  <c r="R1173" i="8"/>
  <c r="Q1173" i="8"/>
  <c r="P1173" i="8"/>
  <c r="O1173" i="8"/>
  <c r="N1173" i="8"/>
  <c r="M1173" i="8"/>
  <c r="L1173" i="8"/>
  <c r="K1173" i="8"/>
  <c r="J1173" i="8"/>
  <c r="I1173" i="8"/>
  <c r="X1172" i="8"/>
  <c r="W1172" i="8"/>
  <c r="V1172" i="8"/>
  <c r="U1172" i="8"/>
  <c r="T1172" i="8"/>
  <c r="S1172" i="8"/>
  <c r="R1172" i="8"/>
  <c r="Q1172" i="8"/>
  <c r="P1172" i="8"/>
  <c r="O1172" i="8"/>
  <c r="N1172" i="8"/>
  <c r="M1172" i="8"/>
  <c r="L1172" i="8"/>
  <c r="K1172" i="8"/>
  <c r="J1172" i="8"/>
  <c r="I1172" i="8"/>
  <c r="X1171" i="8"/>
  <c r="W1171" i="8"/>
  <c r="V1171" i="8"/>
  <c r="U1171" i="8"/>
  <c r="T1171" i="8"/>
  <c r="S1171" i="8"/>
  <c r="R1171" i="8"/>
  <c r="Q1171" i="8"/>
  <c r="P1171" i="8"/>
  <c r="O1171" i="8"/>
  <c r="N1171" i="8"/>
  <c r="M1171" i="8"/>
  <c r="L1171" i="8"/>
  <c r="K1171" i="8"/>
  <c r="J1171" i="8"/>
  <c r="I1171" i="8"/>
  <c r="X1170" i="8"/>
  <c r="W1170" i="8"/>
  <c r="V1170" i="8"/>
  <c r="U1170" i="8"/>
  <c r="T1170" i="8"/>
  <c r="S1170" i="8"/>
  <c r="R1170" i="8"/>
  <c r="Q1170" i="8"/>
  <c r="P1170" i="8"/>
  <c r="O1170" i="8"/>
  <c r="N1170" i="8"/>
  <c r="M1170" i="8"/>
  <c r="L1170" i="8"/>
  <c r="K1170" i="8"/>
  <c r="J1170" i="8"/>
  <c r="I1170" i="8"/>
  <c r="X1169" i="8"/>
  <c r="W1169" i="8"/>
  <c r="V1169" i="8"/>
  <c r="U1169" i="8"/>
  <c r="T1169" i="8"/>
  <c r="S1169" i="8"/>
  <c r="R1169" i="8"/>
  <c r="Q1169" i="8"/>
  <c r="P1169" i="8"/>
  <c r="O1169" i="8"/>
  <c r="N1169" i="8"/>
  <c r="M1169" i="8"/>
  <c r="L1169" i="8"/>
  <c r="K1169" i="8"/>
  <c r="J1169" i="8"/>
  <c r="I1169" i="8"/>
  <c r="X1168" i="8"/>
  <c r="W1168" i="8"/>
  <c r="V1168" i="8"/>
  <c r="U1168" i="8"/>
  <c r="T1168" i="8"/>
  <c r="S1168" i="8"/>
  <c r="R1168" i="8"/>
  <c r="Q1168" i="8"/>
  <c r="P1168" i="8"/>
  <c r="O1168" i="8"/>
  <c r="N1168" i="8"/>
  <c r="M1168" i="8"/>
  <c r="L1168" i="8"/>
  <c r="K1168" i="8"/>
  <c r="J1168" i="8"/>
  <c r="I1168" i="8"/>
  <c r="X1167" i="8"/>
  <c r="W1167" i="8"/>
  <c r="V1167" i="8"/>
  <c r="U1167" i="8"/>
  <c r="T1167" i="8"/>
  <c r="S1167" i="8"/>
  <c r="R1167" i="8"/>
  <c r="Q1167" i="8"/>
  <c r="P1167" i="8"/>
  <c r="O1167" i="8"/>
  <c r="N1167" i="8"/>
  <c r="M1167" i="8"/>
  <c r="L1167" i="8"/>
  <c r="K1167" i="8"/>
  <c r="J1167" i="8"/>
  <c r="I1167" i="8"/>
  <c r="X1166" i="8"/>
  <c r="W1166" i="8"/>
  <c r="V1166" i="8"/>
  <c r="U1166" i="8"/>
  <c r="T1166" i="8"/>
  <c r="S1166" i="8"/>
  <c r="R1166" i="8"/>
  <c r="Q1166" i="8"/>
  <c r="P1166" i="8"/>
  <c r="O1166" i="8"/>
  <c r="N1166" i="8"/>
  <c r="M1166" i="8"/>
  <c r="L1166" i="8"/>
  <c r="K1166" i="8"/>
  <c r="J1166" i="8"/>
  <c r="I1166" i="8"/>
  <c r="X1165" i="8"/>
  <c r="W1165" i="8"/>
  <c r="V1165" i="8"/>
  <c r="U1165" i="8"/>
  <c r="T1165" i="8"/>
  <c r="S1165" i="8"/>
  <c r="R1165" i="8"/>
  <c r="Q1165" i="8"/>
  <c r="P1165" i="8"/>
  <c r="O1165" i="8"/>
  <c r="N1165" i="8"/>
  <c r="M1165" i="8"/>
  <c r="L1165" i="8"/>
  <c r="K1165" i="8"/>
  <c r="J1165" i="8"/>
  <c r="I1165" i="8"/>
  <c r="X1164" i="8"/>
  <c r="W1164" i="8"/>
  <c r="V1164" i="8"/>
  <c r="U1164" i="8"/>
  <c r="T1164" i="8"/>
  <c r="S1164" i="8"/>
  <c r="R1164" i="8"/>
  <c r="Q1164" i="8"/>
  <c r="P1164" i="8"/>
  <c r="O1164" i="8"/>
  <c r="N1164" i="8"/>
  <c r="M1164" i="8"/>
  <c r="L1164" i="8"/>
  <c r="K1164" i="8"/>
  <c r="J1164" i="8"/>
  <c r="I1164" i="8"/>
  <c r="X1163" i="8"/>
  <c r="W1163" i="8"/>
  <c r="V1163" i="8"/>
  <c r="U1163" i="8"/>
  <c r="T1163" i="8"/>
  <c r="S1163" i="8"/>
  <c r="R1163" i="8"/>
  <c r="Q1163" i="8"/>
  <c r="P1163" i="8"/>
  <c r="O1163" i="8"/>
  <c r="N1163" i="8"/>
  <c r="M1163" i="8"/>
  <c r="L1163" i="8"/>
  <c r="K1163" i="8"/>
  <c r="J1163" i="8"/>
  <c r="I1163" i="8"/>
  <c r="X1162" i="8"/>
  <c r="W1162" i="8"/>
  <c r="V1162" i="8"/>
  <c r="U1162" i="8"/>
  <c r="T1162" i="8"/>
  <c r="S1162" i="8"/>
  <c r="R1162" i="8"/>
  <c r="Q1162" i="8"/>
  <c r="P1162" i="8"/>
  <c r="O1162" i="8"/>
  <c r="N1162" i="8"/>
  <c r="M1162" i="8"/>
  <c r="L1162" i="8"/>
  <c r="K1162" i="8"/>
  <c r="J1162" i="8"/>
  <c r="I1162" i="8"/>
  <c r="X1161" i="8"/>
  <c r="W1161" i="8"/>
  <c r="V1161" i="8"/>
  <c r="U1161" i="8"/>
  <c r="T1161" i="8"/>
  <c r="S1161" i="8"/>
  <c r="R1161" i="8"/>
  <c r="Q1161" i="8"/>
  <c r="P1161" i="8"/>
  <c r="O1161" i="8"/>
  <c r="N1161" i="8"/>
  <c r="M1161" i="8"/>
  <c r="L1161" i="8"/>
  <c r="K1161" i="8"/>
  <c r="J1161" i="8"/>
  <c r="I1161" i="8"/>
  <c r="X1160" i="8"/>
  <c r="W1160" i="8"/>
  <c r="V1160" i="8"/>
  <c r="U1160" i="8"/>
  <c r="T1160" i="8"/>
  <c r="S1160" i="8"/>
  <c r="R1160" i="8"/>
  <c r="Q1160" i="8"/>
  <c r="P1160" i="8"/>
  <c r="O1160" i="8"/>
  <c r="N1160" i="8"/>
  <c r="M1160" i="8"/>
  <c r="L1160" i="8"/>
  <c r="K1160" i="8"/>
  <c r="J1160" i="8"/>
  <c r="I1160" i="8"/>
  <c r="X1159" i="8"/>
  <c r="W1159" i="8"/>
  <c r="V1159" i="8"/>
  <c r="U1159" i="8"/>
  <c r="T1159" i="8"/>
  <c r="S1159" i="8"/>
  <c r="R1159" i="8"/>
  <c r="Q1159" i="8"/>
  <c r="P1159" i="8"/>
  <c r="O1159" i="8"/>
  <c r="N1159" i="8"/>
  <c r="M1159" i="8"/>
  <c r="L1159" i="8"/>
  <c r="K1159" i="8"/>
  <c r="J1159" i="8"/>
  <c r="I1159" i="8"/>
  <c r="X1158" i="8"/>
  <c r="W1158" i="8"/>
  <c r="V1158" i="8"/>
  <c r="U1158" i="8"/>
  <c r="T1158" i="8"/>
  <c r="S1158" i="8"/>
  <c r="R1158" i="8"/>
  <c r="Q1158" i="8"/>
  <c r="P1158" i="8"/>
  <c r="O1158" i="8"/>
  <c r="N1158" i="8"/>
  <c r="M1158" i="8"/>
  <c r="L1158" i="8"/>
  <c r="K1158" i="8"/>
  <c r="J1158" i="8"/>
  <c r="I1158" i="8"/>
  <c r="X1157" i="8"/>
  <c r="W1157" i="8"/>
  <c r="V1157" i="8"/>
  <c r="U1157" i="8"/>
  <c r="T1157" i="8"/>
  <c r="S1157" i="8"/>
  <c r="R1157" i="8"/>
  <c r="Q1157" i="8"/>
  <c r="P1157" i="8"/>
  <c r="O1157" i="8"/>
  <c r="N1157" i="8"/>
  <c r="M1157" i="8"/>
  <c r="L1157" i="8"/>
  <c r="K1157" i="8"/>
  <c r="J1157" i="8"/>
  <c r="I1157" i="8"/>
  <c r="X1156" i="8"/>
  <c r="W1156" i="8"/>
  <c r="V1156" i="8"/>
  <c r="U1156" i="8"/>
  <c r="T1156" i="8"/>
  <c r="S1156" i="8"/>
  <c r="R1156" i="8"/>
  <c r="Q1156" i="8"/>
  <c r="P1156" i="8"/>
  <c r="O1156" i="8"/>
  <c r="N1156" i="8"/>
  <c r="M1156" i="8"/>
  <c r="L1156" i="8"/>
  <c r="K1156" i="8"/>
  <c r="J1156" i="8"/>
  <c r="I1156" i="8"/>
  <c r="X1155" i="8"/>
  <c r="W1155" i="8"/>
  <c r="V1155" i="8"/>
  <c r="U1155" i="8"/>
  <c r="T1155" i="8"/>
  <c r="S1155" i="8"/>
  <c r="R1155" i="8"/>
  <c r="Q1155" i="8"/>
  <c r="P1155" i="8"/>
  <c r="O1155" i="8"/>
  <c r="N1155" i="8"/>
  <c r="M1155" i="8"/>
  <c r="L1155" i="8"/>
  <c r="K1155" i="8"/>
  <c r="J1155" i="8"/>
  <c r="I1155" i="8"/>
  <c r="X1154" i="8"/>
  <c r="W1154" i="8"/>
  <c r="V1154" i="8"/>
  <c r="U1154" i="8"/>
  <c r="T1154" i="8"/>
  <c r="S1154" i="8"/>
  <c r="R1154" i="8"/>
  <c r="Q1154" i="8"/>
  <c r="P1154" i="8"/>
  <c r="O1154" i="8"/>
  <c r="N1154" i="8"/>
  <c r="M1154" i="8"/>
  <c r="L1154" i="8"/>
  <c r="K1154" i="8"/>
  <c r="J1154" i="8"/>
  <c r="I1154" i="8"/>
  <c r="X1153" i="8"/>
  <c r="W1153" i="8"/>
  <c r="V1153" i="8"/>
  <c r="U1153" i="8"/>
  <c r="T1153" i="8"/>
  <c r="S1153" i="8"/>
  <c r="R1153" i="8"/>
  <c r="Q1153" i="8"/>
  <c r="P1153" i="8"/>
  <c r="O1153" i="8"/>
  <c r="N1153" i="8"/>
  <c r="M1153" i="8"/>
  <c r="L1153" i="8"/>
  <c r="K1153" i="8"/>
  <c r="J1153" i="8"/>
  <c r="I1153" i="8"/>
  <c r="X1152" i="8"/>
  <c r="W1152" i="8"/>
  <c r="V1152" i="8"/>
  <c r="U1152" i="8"/>
  <c r="T1152" i="8"/>
  <c r="S1152" i="8"/>
  <c r="R1152" i="8"/>
  <c r="Q1152" i="8"/>
  <c r="P1152" i="8"/>
  <c r="O1152" i="8"/>
  <c r="N1152" i="8"/>
  <c r="M1152" i="8"/>
  <c r="L1152" i="8"/>
  <c r="K1152" i="8"/>
  <c r="J1152" i="8"/>
  <c r="I1152" i="8"/>
  <c r="X1151" i="8"/>
  <c r="W1151" i="8"/>
  <c r="V1151" i="8"/>
  <c r="U1151" i="8"/>
  <c r="T1151" i="8"/>
  <c r="S1151" i="8"/>
  <c r="R1151" i="8"/>
  <c r="Q1151" i="8"/>
  <c r="P1151" i="8"/>
  <c r="O1151" i="8"/>
  <c r="N1151" i="8"/>
  <c r="M1151" i="8"/>
  <c r="L1151" i="8"/>
  <c r="K1151" i="8"/>
  <c r="J1151" i="8"/>
  <c r="I1151" i="8"/>
  <c r="X1150" i="8"/>
  <c r="W1150" i="8"/>
  <c r="V1150" i="8"/>
  <c r="U1150" i="8"/>
  <c r="T1150" i="8"/>
  <c r="S1150" i="8"/>
  <c r="R1150" i="8"/>
  <c r="Q1150" i="8"/>
  <c r="P1150" i="8"/>
  <c r="O1150" i="8"/>
  <c r="N1150" i="8"/>
  <c r="M1150" i="8"/>
  <c r="L1150" i="8"/>
  <c r="K1150" i="8"/>
  <c r="J1150" i="8"/>
  <c r="I1150" i="8"/>
  <c r="X1149" i="8"/>
  <c r="W1149" i="8"/>
  <c r="V1149" i="8"/>
  <c r="U1149" i="8"/>
  <c r="T1149" i="8"/>
  <c r="S1149" i="8"/>
  <c r="R1149" i="8"/>
  <c r="Q1149" i="8"/>
  <c r="P1149" i="8"/>
  <c r="O1149" i="8"/>
  <c r="N1149" i="8"/>
  <c r="M1149" i="8"/>
  <c r="L1149" i="8"/>
  <c r="K1149" i="8"/>
  <c r="J1149" i="8"/>
  <c r="I1149" i="8"/>
  <c r="X1148" i="8"/>
  <c r="W1148" i="8"/>
  <c r="V1148" i="8"/>
  <c r="U1148" i="8"/>
  <c r="T1148" i="8"/>
  <c r="S1148" i="8"/>
  <c r="R1148" i="8"/>
  <c r="Q1148" i="8"/>
  <c r="P1148" i="8"/>
  <c r="O1148" i="8"/>
  <c r="N1148" i="8"/>
  <c r="M1148" i="8"/>
  <c r="L1148" i="8"/>
  <c r="K1148" i="8"/>
  <c r="J1148" i="8"/>
  <c r="I1148" i="8"/>
  <c r="X1147" i="8"/>
  <c r="W1147" i="8"/>
  <c r="V1147" i="8"/>
  <c r="U1147" i="8"/>
  <c r="T1147" i="8"/>
  <c r="S1147" i="8"/>
  <c r="R1147" i="8"/>
  <c r="Q1147" i="8"/>
  <c r="P1147" i="8"/>
  <c r="O1147" i="8"/>
  <c r="N1147" i="8"/>
  <c r="M1147" i="8"/>
  <c r="L1147" i="8"/>
  <c r="K1147" i="8"/>
  <c r="J1147" i="8"/>
  <c r="I1147" i="8"/>
  <c r="X1146" i="8"/>
  <c r="W1146" i="8"/>
  <c r="V1146" i="8"/>
  <c r="U1146" i="8"/>
  <c r="T1146" i="8"/>
  <c r="S1146" i="8"/>
  <c r="R1146" i="8"/>
  <c r="Q1146" i="8"/>
  <c r="P1146" i="8"/>
  <c r="O1146" i="8"/>
  <c r="N1146" i="8"/>
  <c r="M1146" i="8"/>
  <c r="L1146" i="8"/>
  <c r="K1146" i="8"/>
  <c r="J1146" i="8"/>
  <c r="I1146" i="8"/>
  <c r="X1145" i="8"/>
  <c r="W1145" i="8"/>
  <c r="V1145" i="8"/>
  <c r="U1145" i="8"/>
  <c r="T1145" i="8"/>
  <c r="S1145" i="8"/>
  <c r="R1145" i="8"/>
  <c r="Q1145" i="8"/>
  <c r="P1145" i="8"/>
  <c r="O1145" i="8"/>
  <c r="N1145" i="8"/>
  <c r="M1145" i="8"/>
  <c r="L1145" i="8"/>
  <c r="K1145" i="8"/>
  <c r="J1145" i="8"/>
  <c r="I1145" i="8"/>
  <c r="X1144" i="8"/>
  <c r="W1144" i="8"/>
  <c r="V1144" i="8"/>
  <c r="U1144" i="8"/>
  <c r="T1144" i="8"/>
  <c r="S1144" i="8"/>
  <c r="R1144" i="8"/>
  <c r="Q1144" i="8"/>
  <c r="P1144" i="8"/>
  <c r="O1144" i="8"/>
  <c r="N1144" i="8"/>
  <c r="M1144" i="8"/>
  <c r="L1144" i="8"/>
  <c r="K1144" i="8"/>
  <c r="J1144" i="8"/>
  <c r="I1144" i="8"/>
  <c r="X1143" i="8"/>
  <c r="W1143" i="8"/>
  <c r="V1143" i="8"/>
  <c r="U1143" i="8"/>
  <c r="T1143" i="8"/>
  <c r="S1143" i="8"/>
  <c r="R1143" i="8"/>
  <c r="Q1143" i="8"/>
  <c r="P1143" i="8"/>
  <c r="O1143" i="8"/>
  <c r="N1143" i="8"/>
  <c r="M1143" i="8"/>
  <c r="L1143" i="8"/>
  <c r="K1143" i="8"/>
  <c r="J1143" i="8"/>
  <c r="I1143" i="8"/>
  <c r="X1142" i="8"/>
  <c r="W1142" i="8"/>
  <c r="V1142" i="8"/>
  <c r="U1142" i="8"/>
  <c r="T1142" i="8"/>
  <c r="S1142" i="8"/>
  <c r="R1142" i="8"/>
  <c r="Q1142" i="8"/>
  <c r="P1142" i="8"/>
  <c r="O1142" i="8"/>
  <c r="N1142" i="8"/>
  <c r="M1142" i="8"/>
  <c r="L1142" i="8"/>
  <c r="K1142" i="8"/>
  <c r="J1142" i="8"/>
  <c r="I1142" i="8"/>
  <c r="X1141" i="8"/>
  <c r="W1141" i="8"/>
  <c r="V1141" i="8"/>
  <c r="U1141" i="8"/>
  <c r="T1141" i="8"/>
  <c r="S1141" i="8"/>
  <c r="R1141" i="8"/>
  <c r="Q1141" i="8"/>
  <c r="P1141" i="8"/>
  <c r="O1141" i="8"/>
  <c r="N1141" i="8"/>
  <c r="M1141" i="8"/>
  <c r="L1141" i="8"/>
  <c r="K1141" i="8"/>
  <c r="J1141" i="8"/>
  <c r="I1141" i="8"/>
  <c r="X1140" i="8"/>
  <c r="W1140" i="8"/>
  <c r="V1140" i="8"/>
  <c r="U1140" i="8"/>
  <c r="T1140" i="8"/>
  <c r="S1140" i="8"/>
  <c r="R1140" i="8"/>
  <c r="Q1140" i="8"/>
  <c r="P1140" i="8"/>
  <c r="O1140" i="8"/>
  <c r="N1140" i="8"/>
  <c r="M1140" i="8"/>
  <c r="L1140" i="8"/>
  <c r="K1140" i="8"/>
  <c r="J1140" i="8"/>
  <c r="I1140" i="8"/>
  <c r="X1139" i="8"/>
  <c r="W1139" i="8"/>
  <c r="V1139" i="8"/>
  <c r="U1139" i="8"/>
  <c r="T1139" i="8"/>
  <c r="S1139" i="8"/>
  <c r="R1139" i="8"/>
  <c r="Q1139" i="8"/>
  <c r="P1139" i="8"/>
  <c r="O1139" i="8"/>
  <c r="N1139" i="8"/>
  <c r="M1139" i="8"/>
  <c r="L1139" i="8"/>
  <c r="K1139" i="8"/>
  <c r="J1139" i="8"/>
  <c r="I1139" i="8"/>
  <c r="X1138" i="8"/>
  <c r="W1138" i="8"/>
  <c r="V1138" i="8"/>
  <c r="U1138" i="8"/>
  <c r="T1138" i="8"/>
  <c r="S1138" i="8"/>
  <c r="R1138" i="8"/>
  <c r="Q1138" i="8"/>
  <c r="P1138" i="8"/>
  <c r="O1138" i="8"/>
  <c r="N1138" i="8"/>
  <c r="M1138" i="8"/>
  <c r="L1138" i="8"/>
  <c r="K1138" i="8"/>
  <c r="J1138" i="8"/>
  <c r="I1138" i="8"/>
  <c r="X1137" i="8"/>
  <c r="W1137" i="8"/>
  <c r="V1137" i="8"/>
  <c r="U1137" i="8"/>
  <c r="T1137" i="8"/>
  <c r="S1137" i="8"/>
  <c r="R1137" i="8"/>
  <c r="Q1137" i="8"/>
  <c r="P1137" i="8"/>
  <c r="O1137" i="8"/>
  <c r="N1137" i="8"/>
  <c r="M1137" i="8"/>
  <c r="L1137" i="8"/>
  <c r="K1137" i="8"/>
  <c r="J1137" i="8"/>
  <c r="I1137" i="8"/>
  <c r="X1136" i="8"/>
  <c r="W1136" i="8"/>
  <c r="V1136" i="8"/>
  <c r="U1136" i="8"/>
  <c r="T1136" i="8"/>
  <c r="S1136" i="8"/>
  <c r="R1136" i="8"/>
  <c r="Q1136" i="8"/>
  <c r="P1136" i="8"/>
  <c r="O1136" i="8"/>
  <c r="N1136" i="8"/>
  <c r="M1136" i="8"/>
  <c r="L1136" i="8"/>
  <c r="K1136" i="8"/>
  <c r="J1136" i="8"/>
  <c r="I1136" i="8"/>
  <c r="X1135" i="8"/>
  <c r="W1135" i="8"/>
  <c r="V1135" i="8"/>
  <c r="U1135" i="8"/>
  <c r="T1135" i="8"/>
  <c r="S1135" i="8"/>
  <c r="R1135" i="8"/>
  <c r="Q1135" i="8"/>
  <c r="P1135" i="8"/>
  <c r="O1135" i="8"/>
  <c r="N1135" i="8"/>
  <c r="M1135" i="8"/>
  <c r="L1135" i="8"/>
  <c r="K1135" i="8"/>
  <c r="J1135" i="8"/>
  <c r="I1135" i="8"/>
  <c r="X1134" i="8"/>
  <c r="W1134" i="8"/>
  <c r="V1134" i="8"/>
  <c r="U1134" i="8"/>
  <c r="T1134" i="8"/>
  <c r="S1134" i="8"/>
  <c r="R1134" i="8"/>
  <c r="Q1134" i="8"/>
  <c r="P1134" i="8"/>
  <c r="O1134" i="8"/>
  <c r="N1134" i="8"/>
  <c r="M1134" i="8"/>
  <c r="L1134" i="8"/>
  <c r="K1134" i="8"/>
  <c r="J1134" i="8"/>
  <c r="I1134" i="8"/>
  <c r="X1133" i="8"/>
  <c r="W1133" i="8"/>
  <c r="V1133" i="8"/>
  <c r="U1133" i="8"/>
  <c r="T1133" i="8"/>
  <c r="S1133" i="8"/>
  <c r="R1133" i="8"/>
  <c r="Q1133" i="8"/>
  <c r="P1133" i="8"/>
  <c r="O1133" i="8"/>
  <c r="N1133" i="8"/>
  <c r="M1133" i="8"/>
  <c r="L1133" i="8"/>
  <c r="K1133" i="8"/>
  <c r="J1133" i="8"/>
  <c r="I1133" i="8"/>
  <c r="X1132" i="8"/>
  <c r="W1132" i="8"/>
  <c r="V1132" i="8"/>
  <c r="U1132" i="8"/>
  <c r="T1132" i="8"/>
  <c r="S1132" i="8"/>
  <c r="R1132" i="8"/>
  <c r="Q1132" i="8"/>
  <c r="P1132" i="8"/>
  <c r="O1132" i="8"/>
  <c r="N1132" i="8"/>
  <c r="M1132" i="8"/>
  <c r="L1132" i="8"/>
  <c r="K1132" i="8"/>
  <c r="J1132" i="8"/>
  <c r="I1132" i="8"/>
  <c r="X1131" i="8"/>
  <c r="W1131" i="8"/>
  <c r="V1131" i="8"/>
  <c r="U1131" i="8"/>
  <c r="T1131" i="8"/>
  <c r="S1131" i="8"/>
  <c r="R1131" i="8"/>
  <c r="Q1131" i="8"/>
  <c r="P1131" i="8"/>
  <c r="O1131" i="8"/>
  <c r="N1131" i="8"/>
  <c r="M1131" i="8"/>
  <c r="L1131" i="8"/>
  <c r="K1131" i="8"/>
  <c r="J1131" i="8"/>
  <c r="I1131" i="8"/>
  <c r="X1130" i="8"/>
  <c r="W1130" i="8"/>
  <c r="V1130" i="8"/>
  <c r="U1130" i="8"/>
  <c r="T1130" i="8"/>
  <c r="S1130" i="8"/>
  <c r="R1130" i="8"/>
  <c r="Q1130" i="8"/>
  <c r="P1130" i="8"/>
  <c r="O1130" i="8"/>
  <c r="N1130" i="8"/>
  <c r="M1130" i="8"/>
  <c r="L1130" i="8"/>
  <c r="K1130" i="8"/>
  <c r="J1130" i="8"/>
  <c r="I1130" i="8"/>
  <c r="X1129" i="8"/>
  <c r="W1129" i="8"/>
  <c r="V1129" i="8"/>
  <c r="U1129" i="8"/>
  <c r="T1129" i="8"/>
  <c r="S1129" i="8"/>
  <c r="R1129" i="8"/>
  <c r="Q1129" i="8"/>
  <c r="P1129" i="8"/>
  <c r="O1129" i="8"/>
  <c r="N1129" i="8"/>
  <c r="M1129" i="8"/>
  <c r="L1129" i="8"/>
  <c r="K1129" i="8"/>
  <c r="J1129" i="8"/>
  <c r="I1129" i="8"/>
  <c r="X1128" i="8"/>
  <c r="W1128" i="8"/>
  <c r="V1128" i="8"/>
  <c r="U1128" i="8"/>
  <c r="T1128" i="8"/>
  <c r="S1128" i="8"/>
  <c r="R1128" i="8"/>
  <c r="Q1128" i="8"/>
  <c r="P1128" i="8"/>
  <c r="O1128" i="8"/>
  <c r="N1128" i="8"/>
  <c r="M1128" i="8"/>
  <c r="L1128" i="8"/>
  <c r="K1128" i="8"/>
  <c r="J1128" i="8"/>
  <c r="I1128" i="8"/>
  <c r="X1127" i="8"/>
  <c r="W1127" i="8"/>
  <c r="V1127" i="8"/>
  <c r="U1127" i="8"/>
  <c r="T1127" i="8"/>
  <c r="S1127" i="8"/>
  <c r="R1127" i="8"/>
  <c r="Q1127" i="8"/>
  <c r="P1127" i="8"/>
  <c r="O1127" i="8"/>
  <c r="N1127" i="8"/>
  <c r="M1127" i="8"/>
  <c r="L1127" i="8"/>
  <c r="K1127" i="8"/>
  <c r="J1127" i="8"/>
  <c r="I1127" i="8"/>
  <c r="X1126" i="8"/>
  <c r="W1126" i="8"/>
  <c r="V1126" i="8"/>
  <c r="U1126" i="8"/>
  <c r="T1126" i="8"/>
  <c r="S1126" i="8"/>
  <c r="R1126" i="8"/>
  <c r="Q1126" i="8"/>
  <c r="P1126" i="8"/>
  <c r="O1126" i="8"/>
  <c r="N1126" i="8"/>
  <c r="M1126" i="8"/>
  <c r="L1126" i="8"/>
  <c r="K1126" i="8"/>
  <c r="J1126" i="8"/>
  <c r="I1126" i="8"/>
  <c r="X1125" i="8"/>
  <c r="W1125" i="8"/>
  <c r="V1125" i="8"/>
  <c r="U1125" i="8"/>
  <c r="T1125" i="8"/>
  <c r="S1125" i="8"/>
  <c r="R1125" i="8"/>
  <c r="Q1125" i="8"/>
  <c r="P1125" i="8"/>
  <c r="O1125" i="8"/>
  <c r="N1125" i="8"/>
  <c r="M1125" i="8"/>
  <c r="L1125" i="8"/>
  <c r="K1125" i="8"/>
  <c r="J1125" i="8"/>
  <c r="I1125" i="8"/>
  <c r="X1124" i="8"/>
  <c r="W1124" i="8"/>
  <c r="V1124" i="8"/>
  <c r="U1124" i="8"/>
  <c r="T1124" i="8"/>
  <c r="S1124" i="8"/>
  <c r="R1124" i="8"/>
  <c r="Q1124" i="8"/>
  <c r="P1124" i="8"/>
  <c r="O1124" i="8"/>
  <c r="N1124" i="8"/>
  <c r="M1124" i="8"/>
  <c r="L1124" i="8"/>
  <c r="K1124" i="8"/>
  <c r="J1124" i="8"/>
  <c r="I1124" i="8"/>
  <c r="X1123" i="8"/>
  <c r="W1123" i="8"/>
  <c r="V1123" i="8"/>
  <c r="U1123" i="8"/>
  <c r="T1123" i="8"/>
  <c r="S1123" i="8"/>
  <c r="R1123" i="8"/>
  <c r="Q1123" i="8"/>
  <c r="P1123" i="8"/>
  <c r="O1123" i="8"/>
  <c r="N1123" i="8"/>
  <c r="M1123" i="8"/>
  <c r="L1123" i="8"/>
  <c r="K1123" i="8"/>
  <c r="J1123" i="8"/>
  <c r="I1123" i="8"/>
  <c r="X1122" i="8"/>
  <c r="W1122" i="8"/>
  <c r="V1122" i="8"/>
  <c r="U1122" i="8"/>
  <c r="T1122" i="8"/>
  <c r="S1122" i="8"/>
  <c r="R1122" i="8"/>
  <c r="Q1122" i="8"/>
  <c r="P1122" i="8"/>
  <c r="O1122" i="8"/>
  <c r="N1122" i="8"/>
  <c r="M1122" i="8"/>
  <c r="L1122" i="8"/>
  <c r="K1122" i="8"/>
  <c r="J1122" i="8"/>
  <c r="I1122" i="8"/>
  <c r="X1121" i="8"/>
  <c r="W1121" i="8"/>
  <c r="V1121" i="8"/>
  <c r="U1121" i="8"/>
  <c r="T1121" i="8"/>
  <c r="S1121" i="8"/>
  <c r="R1121" i="8"/>
  <c r="Q1121" i="8"/>
  <c r="P1121" i="8"/>
  <c r="O1121" i="8"/>
  <c r="N1121" i="8"/>
  <c r="M1121" i="8"/>
  <c r="L1121" i="8"/>
  <c r="K1121" i="8"/>
  <c r="J1121" i="8"/>
  <c r="I1121" i="8"/>
  <c r="X1120" i="8"/>
  <c r="W1120" i="8"/>
  <c r="V1120" i="8"/>
  <c r="U1120" i="8"/>
  <c r="T1120" i="8"/>
  <c r="S1120" i="8"/>
  <c r="R1120" i="8"/>
  <c r="Q1120" i="8"/>
  <c r="P1120" i="8"/>
  <c r="O1120" i="8"/>
  <c r="N1120" i="8"/>
  <c r="M1120" i="8"/>
  <c r="L1120" i="8"/>
  <c r="K1120" i="8"/>
  <c r="J1120" i="8"/>
  <c r="I1120" i="8"/>
  <c r="X1119" i="8"/>
  <c r="W1119" i="8"/>
  <c r="V1119" i="8"/>
  <c r="U1119" i="8"/>
  <c r="T1119" i="8"/>
  <c r="S1119" i="8"/>
  <c r="R1119" i="8"/>
  <c r="Q1119" i="8"/>
  <c r="P1119" i="8"/>
  <c r="O1119" i="8"/>
  <c r="N1119" i="8"/>
  <c r="M1119" i="8"/>
  <c r="L1119" i="8"/>
  <c r="K1119" i="8"/>
  <c r="J1119" i="8"/>
  <c r="I1119" i="8"/>
  <c r="X1118" i="8"/>
  <c r="W1118" i="8"/>
  <c r="V1118" i="8"/>
  <c r="U1118" i="8"/>
  <c r="T1118" i="8"/>
  <c r="S1118" i="8"/>
  <c r="R1118" i="8"/>
  <c r="Q1118" i="8"/>
  <c r="P1118" i="8"/>
  <c r="O1118" i="8"/>
  <c r="N1118" i="8"/>
  <c r="M1118" i="8"/>
  <c r="L1118" i="8"/>
  <c r="K1118" i="8"/>
  <c r="J1118" i="8"/>
  <c r="I1118" i="8"/>
  <c r="X1117" i="8"/>
  <c r="W1117" i="8"/>
  <c r="V1117" i="8"/>
  <c r="U1117" i="8"/>
  <c r="T1117" i="8"/>
  <c r="S1117" i="8"/>
  <c r="R1117" i="8"/>
  <c r="Q1117" i="8"/>
  <c r="P1117" i="8"/>
  <c r="O1117" i="8"/>
  <c r="N1117" i="8"/>
  <c r="M1117" i="8"/>
  <c r="L1117" i="8"/>
  <c r="K1117" i="8"/>
  <c r="J1117" i="8"/>
  <c r="I1117" i="8"/>
  <c r="X1116" i="8"/>
  <c r="W1116" i="8"/>
  <c r="V1116" i="8"/>
  <c r="U1116" i="8"/>
  <c r="T1116" i="8"/>
  <c r="S1116" i="8"/>
  <c r="R1116" i="8"/>
  <c r="Q1116" i="8"/>
  <c r="P1116" i="8"/>
  <c r="O1116" i="8"/>
  <c r="N1116" i="8"/>
  <c r="M1116" i="8"/>
  <c r="L1116" i="8"/>
  <c r="K1116" i="8"/>
  <c r="J1116" i="8"/>
  <c r="I1116" i="8"/>
  <c r="X1115" i="8"/>
  <c r="W1115" i="8"/>
  <c r="V1115" i="8"/>
  <c r="U1115" i="8"/>
  <c r="T1115" i="8"/>
  <c r="S1115" i="8"/>
  <c r="R1115" i="8"/>
  <c r="Q1115" i="8"/>
  <c r="P1115" i="8"/>
  <c r="O1115" i="8"/>
  <c r="N1115" i="8"/>
  <c r="M1115" i="8"/>
  <c r="L1115" i="8"/>
  <c r="K1115" i="8"/>
  <c r="J1115" i="8"/>
  <c r="I1115" i="8"/>
  <c r="X1114" i="8"/>
  <c r="W1114" i="8"/>
  <c r="V1114" i="8"/>
  <c r="U1114" i="8"/>
  <c r="T1114" i="8"/>
  <c r="S1114" i="8"/>
  <c r="R1114" i="8"/>
  <c r="Q1114" i="8"/>
  <c r="P1114" i="8"/>
  <c r="O1114" i="8"/>
  <c r="N1114" i="8"/>
  <c r="M1114" i="8"/>
  <c r="L1114" i="8"/>
  <c r="K1114" i="8"/>
  <c r="J1114" i="8"/>
  <c r="I1114" i="8"/>
  <c r="X1113" i="8"/>
  <c r="W1113" i="8"/>
  <c r="V1113" i="8"/>
  <c r="U1113" i="8"/>
  <c r="T1113" i="8"/>
  <c r="S1113" i="8"/>
  <c r="R1113" i="8"/>
  <c r="Q1113" i="8"/>
  <c r="P1113" i="8"/>
  <c r="O1113" i="8"/>
  <c r="N1113" i="8"/>
  <c r="M1113" i="8"/>
  <c r="L1113" i="8"/>
  <c r="K1113" i="8"/>
  <c r="J1113" i="8"/>
  <c r="I1113" i="8"/>
  <c r="X1112" i="8"/>
  <c r="W1112" i="8"/>
  <c r="V1112" i="8"/>
  <c r="U1112" i="8"/>
  <c r="T1112" i="8"/>
  <c r="S1112" i="8"/>
  <c r="R1112" i="8"/>
  <c r="Q1112" i="8"/>
  <c r="P1112" i="8"/>
  <c r="O1112" i="8"/>
  <c r="N1112" i="8"/>
  <c r="M1112" i="8"/>
  <c r="L1112" i="8"/>
  <c r="K1112" i="8"/>
  <c r="J1112" i="8"/>
  <c r="I1112" i="8"/>
  <c r="X1111" i="8"/>
  <c r="W1111" i="8"/>
  <c r="V1111" i="8"/>
  <c r="U1111" i="8"/>
  <c r="T1111" i="8"/>
  <c r="S1111" i="8"/>
  <c r="R1111" i="8"/>
  <c r="Q1111" i="8"/>
  <c r="P1111" i="8"/>
  <c r="O1111" i="8"/>
  <c r="N1111" i="8"/>
  <c r="M1111" i="8"/>
  <c r="L1111" i="8"/>
  <c r="K1111" i="8"/>
  <c r="J1111" i="8"/>
  <c r="I1111" i="8"/>
  <c r="X1110" i="8"/>
  <c r="W1110" i="8"/>
  <c r="V1110" i="8"/>
  <c r="U1110" i="8"/>
  <c r="T1110" i="8"/>
  <c r="S1110" i="8"/>
  <c r="R1110" i="8"/>
  <c r="Q1110" i="8"/>
  <c r="P1110" i="8"/>
  <c r="O1110" i="8"/>
  <c r="N1110" i="8"/>
  <c r="M1110" i="8"/>
  <c r="L1110" i="8"/>
  <c r="K1110" i="8"/>
  <c r="J1110" i="8"/>
  <c r="I1110" i="8"/>
  <c r="X1109" i="8"/>
  <c r="W1109" i="8"/>
  <c r="V1109" i="8"/>
  <c r="U1109" i="8"/>
  <c r="T1109" i="8"/>
  <c r="S1109" i="8"/>
  <c r="R1109" i="8"/>
  <c r="Q1109" i="8"/>
  <c r="P1109" i="8"/>
  <c r="O1109" i="8"/>
  <c r="N1109" i="8"/>
  <c r="M1109" i="8"/>
  <c r="L1109" i="8"/>
  <c r="K1109" i="8"/>
  <c r="J1109" i="8"/>
  <c r="I1109" i="8"/>
  <c r="X1108" i="8"/>
  <c r="W1108" i="8"/>
  <c r="V1108" i="8"/>
  <c r="U1108" i="8"/>
  <c r="T1108" i="8"/>
  <c r="S1108" i="8"/>
  <c r="R1108" i="8"/>
  <c r="Q1108" i="8"/>
  <c r="P1108" i="8"/>
  <c r="O1108" i="8"/>
  <c r="N1108" i="8"/>
  <c r="M1108" i="8"/>
  <c r="L1108" i="8"/>
  <c r="K1108" i="8"/>
  <c r="J1108" i="8"/>
  <c r="I1108" i="8"/>
  <c r="X1107" i="8"/>
  <c r="W1107" i="8"/>
  <c r="V1107" i="8"/>
  <c r="U1107" i="8"/>
  <c r="T1107" i="8"/>
  <c r="S1107" i="8"/>
  <c r="R1107" i="8"/>
  <c r="Q1107" i="8"/>
  <c r="P1107" i="8"/>
  <c r="O1107" i="8"/>
  <c r="N1107" i="8"/>
  <c r="M1107" i="8"/>
  <c r="L1107" i="8"/>
  <c r="K1107" i="8"/>
  <c r="J1107" i="8"/>
  <c r="I1107" i="8"/>
  <c r="X1106" i="8"/>
  <c r="W1106" i="8"/>
  <c r="V1106" i="8"/>
  <c r="U1106" i="8"/>
  <c r="T1106" i="8"/>
  <c r="S1106" i="8"/>
  <c r="R1106" i="8"/>
  <c r="Q1106" i="8"/>
  <c r="P1106" i="8"/>
  <c r="O1106" i="8"/>
  <c r="N1106" i="8"/>
  <c r="M1106" i="8"/>
  <c r="L1106" i="8"/>
  <c r="K1106" i="8"/>
  <c r="J1106" i="8"/>
  <c r="I1106" i="8"/>
  <c r="X1105" i="8"/>
  <c r="W1105" i="8"/>
  <c r="V1105" i="8"/>
  <c r="U1105" i="8"/>
  <c r="T1105" i="8"/>
  <c r="S1105" i="8"/>
  <c r="R1105" i="8"/>
  <c r="Q1105" i="8"/>
  <c r="P1105" i="8"/>
  <c r="O1105" i="8"/>
  <c r="N1105" i="8"/>
  <c r="M1105" i="8"/>
  <c r="L1105" i="8"/>
  <c r="K1105" i="8"/>
  <c r="J1105" i="8"/>
  <c r="I1105" i="8"/>
  <c r="X1104" i="8"/>
  <c r="W1104" i="8"/>
  <c r="V1104" i="8"/>
  <c r="U1104" i="8"/>
  <c r="T1104" i="8"/>
  <c r="S1104" i="8"/>
  <c r="R1104" i="8"/>
  <c r="Q1104" i="8"/>
  <c r="P1104" i="8"/>
  <c r="O1104" i="8"/>
  <c r="N1104" i="8"/>
  <c r="M1104" i="8"/>
  <c r="L1104" i="8"/>
  <c r="K1104" i="8"/>
  <c r="J1104" i="8"/>
  <c r="I1104" i="8"/>
  <c r="X1103" i="8"/>
  <c r="W1103" i="8"/>
  <c r="V1103" i="8"/>
  <c r="U1103" i="8"/>
  <c r="T1103" i="8"/>
  <c r="S1103" i="8"/>
  <c r="R1103" i="8"/>
  <c r="Q1103" i="8"/>
  <c r="P1103" i="8"/>
  <c r="O1103" i="8"/>
  <c r="N1103" i="8"/>
  <c r="M1103" i="8"/>
  <c r="L1103" i="8"/>
  <c r="K1103" i="8"/>
  <c r="J1103" i="8"/>
  <c r="I1103" i="8"/>
  <c r="X1102" i="8"/>
  <c r="W1102" i="8"/>
  <c r="V1102" i="8"/>
  <c r="U1102" i="8"/>
  <c r="T1102" i="8"/>
  <c r="S1102" i="8"/>
  <c r="R1102" i="8"/>
  <c r="Q1102" i="8"/>
  <c r="P1102" i="8"/>
  <c r="O1102" i="8"/>
  <c r="N1102" i="8"/>
  <c r="M1102" i="8"/>
  <c r="L1102" i="8"/>
  <c r="K1102" i="8"/>
  <c r="J1102" i="8"/>
  <c r="I1102" i="8"/>
  <c r="X1101" i="8"/>
  <c r="W1101" i="8"/>
  <c r="V1101" i="8"/>
  <c r="U1101" i="8"/>
  <c r="T1101" i="8"/>
  <c r="S1101" i="8"/>
  <c r="R1101" i="8"/>
  <c r="Q1101" i="8"/>
  <c r="P1101" i="8"/>
  <c r="O1101" i="8"/>
  <c r="N1101" i="8"/>
  <c r="M1101" i="8"/>
  <c r="L1101" i="8"/>
  <c r="K1101" i="8"/>
  <c r="J1101" i="8"/>
  <c r="I1101" i="8"/>
  <c r="X1100" i="8"/>
  <c r="W1100" i="8"/>
  <c r="V1100" i="8"/>
  <c r="U1100" i="8"/>
  <c r="T1100" i="8"/>
  <c r="S1100" i="8"/>
  <c r="R1100" i="8"/>
  <c r="Q1100" i="8"/>
  <c r="P1100" i="8"/>
  <c r="O1100" i="8"/>
  <c r="N1100" i="8"/>
  <c r="M1100" i="8"/>
  <c r="L1100" i="8"/>
  <c r="K1100" i="8"/>
  <c r="J1100" i="8"/>
  <c r="I1100" i="8"/>
  <c r="X1099" i="8"/>
  <c r="W1099" i="8"/>
  <c r="V1099" i="8"/>
  <c r="U1099" i="8"/>
  <c r="T1099" i="8"/>
  <c r="S1099" i="8"/>
  <c r="R1099" i="8"/>
  <c r="Q1099" i="8"/>
  <c r="P1099" i="8"/>
  <c r="O1099" i="8"/>
  <c r="N1099" i="8"/>
  <c r="M1099" i="8"/>
  <c r="L1099" i="8"/>
  <c r="K1099" i="8"/>
  <c r="J1099" i="8"/>
  <c r="I1099" i="8"/>
  <c r="X1098" i="8"/>
  <c r="W1098" i="8"/>
  <c r="V1098" i="8"/>
  <c r="U1098" i="8"/>
  <c r="T1098" i="8"/>
  <c r="S1098" i="8"/>
  <c r="R1098" i="8"/>
  <c r="Q1098" i="8"/>
  <c r="P1098" i="8"/>
  <c r="O1098" i="8"/>
  <c r="N1098" i="8"/>
  <c r="M1098" i="8"/>
  <c r="L1098" i="8"/>
  <c r="K1098" i="8"/>
  <c r="J1098" i="8"/>
  <c r="I1098" i="8"/>
  <c r="X1097" i="8"/>
  <c r="W1097" i="8"/>
  <c r="V1097" i="8"/>
  <c r="U1097" i="8"/>
  <c r="T1097" i="8"/>
  <c r="S1097" i="8"/>
  <c r="R1097" i="8"/>
  <c r="Q1097" i="8"/>
  <c r="P1097" i="8"/>
  <c r="O1097" i="8"/>
  <c r="N1097" i="8"/>
  <c r="M1097" i="8"/>
  <c r="L1097" i="8"/>
  <c r="K1097" i="8"/>
  <c r="J1097" i="8"/>
  <c r="I1097" i="8"/>
  <c r="X1096" i="8"/>
  <c r="W1096" i="8"/>
  <c r="V1096" i="8"/>
  <c r="U1096" i="8"/>
  <c r="T1096" i="8"/>
  <c r="S1096" i="8"/>
  <c r="R1096" i="8"/>
  <c r="Q1096" i="8"/>
  <c r="P1096" i="8"/>
  <c r="O1096" i="8"/>
  <c r="N1096" i="8"/>
  <c r="M1096" i="8"/>
  <c r="L1096" i="8"/>
  <c r="K1096" i="8"/>
  <c r="J1096" i="8"/>
  <c r="I1096" i="8"/>
  <c r="X1095" i="8"/>
  <c r="W1095" i="8"/>
  <c r="V1095" i="8"/>
  <c r="U1095" i="8"/>
  <c r="T1095" i="8"/>
  <c r="S1095" i="8"/>
  <c r="R1095" i="8"/>
  <c r="Q1095" i="8"/>
  <c r="P1095" i="8"/>
  <c r="O1095" i="8"/>
  <c r="N1095" i="8"/>
  <c r="M1095" i="8"/>
  <c r="L1095" i="8"/>
  <c r="K1095" i="8"/>
  <c r="J1095" i="8"/>
  <c r="I1095" i="8"/>
  <c r="X1094" i="8"/>
  <c r="W1094" i="8"/>
  <c r="V1094" i="8"/>
  <c r="U1094" i="8"/>
  <c r="T1094" i="8"/>
  <c r="S1094" i="8"/>
  <c r="R1094" i="8"/>
  <c r="Q1094" i="8"/>
  <c r="P1094" i="8"/>
  <c r="O1094" i="8"/>
  <c r="N1094" i="8"/>
  <c r="M1094" i="8"/>
  <c r="L1094" i="8"/>
  <c r="K1094" i="8"/>
  <c r="J1094" i="8"/>
  <c r="I1094" i="8"/>
  <c r="X1093" i="8"/>
  <c r="W1093" i="8"/>
  <c r="V1093" i="8"/>
  <c r="U1093" i="8"/>
  <c r="T1093" i="8"/>
  <c r="S1093" i="8"/>
  <c r="R1093" i="8"/>
  <c r="Q1093" i="8"/>
  <c r="P1093" i="8"/>
  <c r="O1093" i="8"/>
  <c r="N1093" i="8"/>
  <c r="M1093" i="8"/>
  <c r="L1093" i="8"/>
  <c r="K1093" i="8"/>
  <c r="J1093" i="8"/>
  <c r="I1093" i="8"/>
  <c r="X1092" i="8"/>
  <c r="W1092" i="8"/>
  <c r="V1092" i="8"/>
  <c r="U1092" i="8"/>
  <c r="T1092" i="8"/>
  <c r="S1092" i="8"/>
  <c r="R1092" i="8"/>
  <c r="Q1092" i="8"/>
  <c r="P1092" i="8"/>
  <c r="O1092" i="8"/>
  <c r="N1092" i="8"/>
  <c r="M1092" i="8"/>
  <c r="L1092" i="8"/>
  <c r="K1092" i="8"/>
  <c r="J1092" i="8"/>
  <c r="I1092" i="8"/>
  <c r="X1091" i="8"/>
  <c r="W1091" i="8"/>
  <c r="V1091" i="8"/>
  <c r="U1091" i="8"/>
  <c r="T1091" i="8"/>
  <c r="S1091" i="8"/>
  <c r="R1091" i="8"/>
  <c r="Q1091" i="8"/>
  <c r="P1091" i="8"/>
  <c r="O1091" i="8"/>
  <c r="N1091" i="8"/>
  <c r="M1091" i="8"/>
  <c r="L1091" i="8"/>
  <c r="K1091" i="8"/>
  <c r="J1091" i="8"/>
  <c r="I1091" i="8"/>
  <c r="X1090" i="8"/>
  <c r="W1090" i="8"/>
  <c r="V1090" i="8"/>
  <c r="U1090" i="8"/>
  <c r="T1090" i="8"/>
  <c r="S1090" i="8"/>
  <c r="R1090" i="8"/>
  <c r="Q1090" i="8"/>
  <c r="P1090" i="8"/>
  <c r="O1090" i="8"/>
  <c r="N1090" i="8"/>
  <c r="M1090" i="8"/>
  <c r="L1090" i="8"/>
  <c r="K1090" i="8"/>
  <c r="J1090" i="8"/>
  <c r="I1090" i="8"/>
  <c r="X1089" i="8"/>
  <c r="W1089" i="8"/>
  <c r="V1089" i="8"/>
  <c r="U1089" i="8"/>
  <c r="T1089" i="8"/>
  <c r="S1089" i="8"/>
  <c r="R1089" i="8"/>
  <c r="Q1089" i="8"/>
  <c r="P1089" i="8"/>
  <c r="O1089" i="8"/>
  <c r="N1089" i="8"/>
  <c r="M1089" i="8"/>
  <c r="L1089" i="8"/>
  <c r="K1089" i="8"/>
  <c r="J1089" i="8"/>
  <c r="I1089" i="8"/>
  <c r="X1088" i="8"/>
  <c r="W1088" i="8"/>
  <c r="V1088" i="8"/>
  <c r="U1088" i="8"/>
  <c r="T1088" i="8"/>
  <c r="S1088" i="8"/>
  <c r="R1088" i="8"/>
  <c r="Q1088" i="8"/>
  <c r="P1088" i="8"/>
  <c r="O1088" i="8"/>
  <c r="N1088" i="8"/>
  <c r="M1088" i="8"/>
  <c r="L1088" i="8"/>
  <c r="K1088" i="8"/>
  <c r="J1088" i="8"/>
  <c r="I1088" i="8"/>
  <c r="X1087" i="8"/>
  <c r="W1087" i="8"/>
  <c r="V1087" i="8"/>
  <c r="U1087" i="8"/>
  <c r="T1087" i="8"/>
  <c r="S1087" i="8"/>
  <c r="R1087" i="8"/>
  <c r="Q1087" i="8"/>
  <c r="P1087" i="8"/>
  <c r="O1087" i="8"/>
  <c r="N1087" i="8"/>
  <c r="M1087" i="8"/>
  <c r="L1087" i="8"/>
  <c r="K1087" i="8"/>
  <c r="J1087" i="8"/>
  <c r="I1087" i="8"/>
  <c r="X1086" i="8"/>
  <c r="W1086" i="8"/>
  <c r="V1086" i="8"/>
  <c r="U1086" i="8"/>
  <c r="T1086" i="8"/>
  <c r="S1086" i="8"/>
  <c r="R1086" i="8"/>
  <c r="Q1086" i="8"/>
  <c r="P1086" i="8"/>
  <c r="O1086" i="8"/>
  <c r="N1086" i="8"/>
  <c r="M1086" i="8"/>
  <c r="L1086" i="8"/>
  <c r="K1086" i="8"/>
  <c r="J1086" i="8"/>
  <c r="I1086" i="8"/>
  <c r="X1085" i="8"/>
  <c r="W1085" i="8"/>
  <c r="V1085" i="8"/>
  <c r="U1085" i="8"/>
  <c r="T1085" i="8"/>
  <c r="S1085" i="8"/>
  <c r="R1085" i="8"/>
  <c r="Q1085" i="8"/>
  <c r="P1085" i="8"/>
  <c r="O1085" i="8"/>
  <c r="N1085" i="8"/>
  <c r="M1085" i="8"/>
  <c r="L1085" i="8"/>
  <c r="K1085" i="8"/>
  <c r="J1085" i="8"/>
  <c r="I1085" i="8"/>
  <c r="X1084" i="8"/>
  <c r="W1084" i="8"/>
  <c r="V1084" i="8"/>
  <c r="U1084" i="8"/>
  <c r="T1084" i="8"/>
  <c r="S1084" i="8"/>
  <c r="R1084" i="8"/>
  <c r="Q1084" i="8"/>
  <c r="P1084" i="8"/>
  <c r="O1084" i="8"/>
  <c r="N1084" i="8"/>
  <c r="M1084" i="8"/>
  <c r="L1084" i="8"/>
  <c r="K1084" i="8"/>
  <c r="J1084" i="8"/>
  <c r="I1084" i="8"/>
  <c r="X1083" i="8"/>
  <c r="W1083" i="8"/>
  <c r="V1083" i="8"/>
  <c r="U1083" i="8"/>
  <c r="T1083" i="8"/>
  <c r="S1083" i="8"/>
  <c r="R1083" i="8"/>
  <c r="Q1083" i="8"/>
  <c r="P1083" i="8"/>
  <c r="O1083" i="8"/>
  <c r="N1083" i="8"/>
  <c r="M1083" i="8"/>
  <c r="L1083" i="8"/>
  <c r="K1083" i="8"/>
  <c r="J1083" i="8"/>
  <c r="I1083" i="8"/>
  <c r="X1082" i="8"/>
  <c r="W1082" i="8"/>
  <c r="V1082" i="8"/>
  <c r="U1082" i="8"/>
  <c r="T1082" i="8"/>
  <c r="S1082" i="8"/>
  <c r="R1082" i="8"/>
  <c r="Q1082" i="8"/>
  <c r="P1082" i="8"/>
  <c r="O1082" i="8"/>
  <c r="N1082" i="8"/>
  <c r="M1082" i="8"/>
  <c r="L1082" i="8"/>
  <c r="K1082" i="8"/>
  <c r="J1082" i="8"/>
  <c r="I1082" i="8"/>
  <c r="X1081" i="8"/>
  <c r="W1081" i="8"/>
  <c r="V1081" i="8"/>
  <c r="U1081" i="8"/>
  <c r="T1081" i="8"/>
  <c r="S1081" i="8"/>
  <c r="R1081" i="8"/>
  <c r="Q1081" i="8"/>
  <c r="P1081" i="8"/>
  <c r="O1081" i="8"/>
  <c r="N1081" i="8"/>
  <c r="M1081" i="8"/>
  <c r="L1081" i="8"/>
  <c r="K1081" i="8"/>
  <c r="J1081" i="8"/>
  <c r="I1081" i="8"/>
  <c r="X1080" i="8"/>
  <c r="W1080" i="8"/>
  <c r="V1080" i="8"/>
  <c r="U1080" i="8"/>
  <c r="T1080" i="8"/>
  <c r="S1080" i="8"/>
  <c r="R1080" i="8"/>
  <c r="Q1080" i="8"/>
  <c r="P1080" i="8"/>
  <c r="O1080" i="8"/>
  <c r="N1080" i="8"/>
  <c r="M1080" i="8"/>
  <c r="L1080" i="8"/>
  <c r="K1080" i="8"/>
  <c r="J1080" i="8"/>
  <c r="I1080" i="8"/>
  <c r="X1079" i="8"/>
  <c r="W1079" i="8"/>
  <c r="V1079" i="8"/>
  <c r="U1079" i="8"/>
  <c r="T1079" i="8"/>
  <c r="S1079" i="8"/>
  <c r="R1079" i="8"/>
  <c r="Q1079" i="8"/>
  <c r="P1079" i="8"/>
  <c r="O1079" i="8"/>
  <c r="N1079" i="8"/>
  <c r="M1079" i="8"/>
  <c r="L1079" i="8"/>
  <c r="K1079" i="8"/>
  <c r="J1079" i="8"/>
  <c r="I1079" i="8"/>
  <c r="X1078" i="8"/>
  <c r="W1078" i="8"/>
  <c r="V1078" i="8"/>
  <c r="U1078" i="8"/>
  <c r="T1078" i="8"/>
  <c r="S1078" i="8"/>
  <c r="R1078" i="8"/>
  <c r="Q1078" i="8"/>
  <c r="P1078" i="8"/>
  <c r="O1078" i="8"/>
  <c r="N1078" i="8"/>
  <c r="M1078" i="8"/>
  <c r="L1078" i="8"/>
  <c r="K1078" i="8"/>
  <c r="J1078" i="8"/>
  <c r="I1078" i="8"/>
  <c r="X1077" i="8"/>
  <c r="W1077" i="8"/>
  <c r="V1077" i="8"/>
  <c r="U1077" i="8"/>
  <c r="T1077" i="8"/>
  <c r="S1077" i="8"/>
  <c r="R1077" i="8"/>
  <c r="Q1077" i="8"/>
  <c r="P1077" i="8"/>
  <c r="O1077" i="8"/>
  <c r="N1077" i="8"/>
  <c r="M1077" i="8"/>
  <c r="L1077" i="8"/>
  <c r="K1077" i="8"/>
  <c r="J1077" i="8"/>
  <c r="I1077" i="8"/>
  <c r="X1076" i="8"/>
  <c r="W1076" i="8"/>
  <c r="V1076" i="8"/>
  <c r="U1076" i="8"/>
  <c r="T1076" i="8"/>
  <c r="S1076" i="8"/>
  <c r="R1076" i="8"/>
  <c r="Q1076" i="8"/>
  <c r="P1076" i="8"/>
  <c r="O1076" i="8"/>
  <c r="N1076" i="8"/>
  <c r="M1076" i="8"/>
  <c r="L1076" i="8"/>
  <c r="K1076" i="8"/>
  <c r="J1076" i="8"/>
  <c r="I1076" i="8"/>
  <c r="X1075" i="8"/>
  <c r="W1075" i="8"/>
  <c r="V1075" i="8"/>
  <c r="U1075" i="8"/>
  <c r="T1075" i="8"/>
  <c r="S1075" i="8"/>
  <c r="R1075" i="8"/>
  <c r="Q1075" i="8"/>
  <c r="P1075" i="8"/>
  <c r="O1075" i="8"/>
  <c r="N1075" i="8"/>
  <c r="M1075" i="8"/>
  <c r="L1075" i="8"/>
  <c r="K1075" i="8"/>
  <c r="J1075" i="8"/>
  <c r="I1075" i="8"/>
  <c r="X1074" i="8"/>
  <c r="W1074" i="8"/>
  <c r="V1074" i="8"/>
  <c r="U1074" i="8"/>
  <c r="T1074" i="8"/>
  <c r="S1074" i="8"/>
  <c r="R1074" i="8"/>
  <c r="Q1074" i="8"/>
  <c r="P1074" i="8"/>
  <c r="O1074" i="8"/>
  <c r="N1074" i="8"/>
  <c r="M1074" i="8"/>
  <c r="L1074" i="8"/>
  <c r="K1074" i="8"/>
  <c r="J1074" i="8"/>
  <c r="I1074" i="8"/>
  <c r="X1073" i="8"/>
  <c r="W1073" i="8"/>
  <c r="V1073" i="8"/>
  <c r="U1073" i="8"/>
  <c r="T1073" i="8"/>
  <c r="S1073" i="8"/>
  <c r="R1073" i="8"/>
  <c r="Q1073" i="8"/>
  <c r="P1073" i="8"/>
  <c r="O1073" i="8"/>
  <c r="N1073" i="8"/>
  <c r="M1073" i="8"/>
  <c r="L1073" i="8"/>
  <c r="K1073" i="8"/>
  <c r="J1073" i="8"/>
  <c r="I1073" i="8"/>
  <c r="X1072" i="8"/>
  <c r="W1072" i="8"/>
  <c r="V1072" i="8"/>
  <c r="U1072" i="8"/>
  <c r="T1072" i="8"/>
  <c r="S1072" i="8"/>
  <c r="R1072" i="8"/>
  <c r="Q1072" i="8"/>
  <c r="P1072" i="8"/>
  <c r="O1072" i="8"/>
  <c r="N1072" i="8"/>
  <c r="M1072" i="8"/>
  <c r="L1072" i="8"/>
  <c r="K1072" i="8"/>
  <c r="J1072" i="8"/>
  <c r="I1072" i="8"/>
  <c r="X1071" i="8"/>
  <c r="W1071" i="8"/>
  <c r="V1071" i="8"/>
  <c r="U1071" i="8"/>
  <c r="T1071" i="8"/>
  <c r="S1071" i="8"/>
  <c r="R1071" i="8"/>
  <c r="Q1071" i="8"/>
  <c r="P1071" i="8"/>
  <c r="O1071" i="8"/>
  <c r="N1071" i="8"/>
  <c r="M1071" i="8"/>
  <c r="L1071" i="8"/>
  <c r="K1071" i="8"/>
  <c r="J1071" i="8"/>
  <c r="I1071" i="8"/>
  <c r="X1070" i="8"/>
  <c r="W1070" i="8"/>
  <c r="V1070" i="8"/>
  <c r="U1070" i="8"/>
  <c r="T1070" i="8"/>
  <c r="S1070" i="8"/>
  <c r="R1070" i="8"/>
  <c r="Q1070" i="8"/>
  <c r="P1070" i="8"/>
  <c r="O1070" i="8"/>
  <c r="N1070" i="8"/>
  <c r="M1070" i="8"/>
  <c r="L1070" i="8"/>
  <c r="K1070" i="8"/>
  <c r="J1070" i="8"/>
  <c r="I1070" i="8"/>
  <c r="X1069" i="8"/>
  <c r="W1069" i="8"/>
  <c r="V1069" i="8"/>
  <c r="U1069" i="8"/>
  <c r="T1069" i="8"/>
  <c r="S1069" i="8"/>
  <c r="R1069" i="8"/>
  <c r="Q1069" i="8"/>
  <c r="P1069" i="8"/>
  <c r="O1069" i="8"/>
  <c r="N1069" i="8"/>
  <c r="M1069" i="8"/>
  <c r="L1069" i="8"/>
  <c r="K1069" i="8"/>
  <c r="J1069" i="8"/>
  <c r="I1069" i="8"/>
  <c r="X1068" i="8"/>
  <c r="W1068" i="8"/>
  <c r="V1068" i="8"/>
  <c r="U1068" i="8"/>
  <c r="T1068" i="8"/>
  <c r="S1068" i="8"/>
  <c r="R1068" i="8"/>
  <c r="Q1068" i="8"/>
  <c r="P1068" i="8"/>
  <c r="O1068" i="8"/>
  <c r="N1068" i="8"/>
  <c r="M1068" i="8"/>
  <c r="L1068" i="8"/>
  <c r="K1068" i="8"/>
  <c r="J1068" i="8"/>
  <c r="I1068" i="8"/>
  <c r="X1067" i="8"/>
  <c r="W1067" i="8"/>
  <c r="V1067" i="8"/>
  <c r="U1067" i="8"/>
  <c r="T1067" i="8"/>
  <c r="S1067" i="8"/>
  <c r="R1067" i="8"/>
  <c r="Q1067" i="8"/>
  <c r="P1067" i="8"/>
  <c r="O1067" i="8"/>
  <c r="N1067" i="8"/>
  <c r="M1067" i="8"/>
  <c r="L1067" i="8"/>
  <c r="K1067" i="8"/>
  <c r="J1067" i="8"/>
  <c r="I1067" i="8"/>
  <c r="X1066" i="8"/>
  <c r="W1066" i="8"/>
  <c r="V1066" i="8"/>
  <c r="U1066" i="8"/>
  <c r="T1066" i="8"/>
  <c r="S1066" i="8"/>
  <c r="R1066" i="8"/>
  <c r="Q1066" i="8"/>
  <c r="P1066" i="8"/>
  <c r="O1066" i="8"/>
  <c r="N1066" i="8"/>
  <c r="M1066" i="8"/>
  <c r="L1066" i="8"/>
  <c r="K1066" i="8"/>
  <c r="J1066" i="8"/>
  <c r="I1066" i="8"/>
  <c r="X1065" i="8"/>
  <c r="W1065" i="8"/>
  <c r="V1065" i="8"/>
  <c r="U1065" i="8"/>
  <c r="T1065" i="8"/>
  <c r="S1065" i="8"/>
  <c r="R1065" i="8"/>
  <c r="Q1065" i="8"/>
  <c r="P1065" i="8"/>
  <c r="O1065" i="8"/>
  <c r="N1065" i="8"/>
  <c r="M1065" i="8"/>
  <c r="L1065" i="8"/>
  <c r="K1065" i="8"/>
  <c r="J1065" i="8"/>
  <c r="I1065" i="8"/>
  <c r="X1064" i="8"/>
  <c r="W1064" i="8"/>
  <c r="V1064" i="8"/>
  <c r="U1064" i="8"/>
  <c r="T1064" i="8"/>
  <c r="S1064" i="8"/>
  <c r="R1064" i="8"/>
  <c r="Q1064" i="8"/>
  <c r="P1064" i="8"/>
  <c r="O1064" i="8"/>
  <c r="N1064" i="8"/>
  <c r="M1064" i="8"/>
  <c r="L1064" i="8"/>
  <c r="K1064" i="8"/>
  <c r="J1064" i="8"/>
  <c r="I1064" i="8"/>
  <c r="X1063" i="8"/>
  <c r="W1063" i="8"/>
  <c r="V1063" i="8"/>
  <c r="U1063" i="8"/>
  <c r="T1063" i="8"/>
  <c r="S1063" i="8"/>
  <c r="R1063" i="8"/>
  <c r="Q1063" i="8"/>
  <c r="P1063" i="8"/>
  <c r="O1063" i="8"/>
  <c r="N1063" i="8"/>
  <c r="M1063" i="8"/>
  <c r="L1063" i="8"/>
  <c r="K1063" i="8"/>
  <c r="J1063" i="8"/>
  <c r="I1063" i="8"/>
  <c r="X1062" i="8"/>
  <c r="W1062" i="8"/>
  <c r="V1062" i="8"/>
  <c r="U1062" i="8"/>
  <c r="T1062" i="8"/>
  <c r="S1062" i="8"/>
  <c r="R1062" i="8"/>
  <c r="Q1062" i="8"/>
  <c r="P1062" i="8"/>
  <c r="O1062" i="8"/>
  <c r="N1062" i="8"/>
  <c r="M1062" i="8"/>
  <c r="L1062" i="8"/>
  <c r="K1062" i="8"/>
  <c r="J1062" i="8"/>
  <c r="I1062" i="8"/>
  <c r="X1061" i="8"/>
  <c r="W1061" i="8"/>
  <c r="V1061" i="8"/>
  <c r="U1061" i="8"/>
  <c r="T1061" i="8"/>
  <c r="S1061" i="8"/>
  <c r="R1061" i="8"/>
  <c r="Q1061" i="8"/>
  <c r="P1061" i="8"/>
  <c r="O1061" i="8"/>
  <c r="N1061" i="8"/>
  <c r="M1061" i="8"/>
  <c r="L1061" i="8"/>
  <c r="K1061" i="8"/>
  <c r="J1061" i="8"/>
  <c r="I1061" i="8"/>
  <c r="X1060" i="8"/>
  <c r="W1060" i="8"/>
  <c r="V1060" i="8"/>
  <c r="U1060" i="8"/>
  <c r="T1060" i="8"/>
  <c r="S1060" i="8"/>
  <c r="R1060" i="8"/>
  <c r="Q1060" i="8"/>
  <c r="P1060" i="8"/>
  <c r="O1060" i="8"/>
  <c r="N1060" i="8"/>
  <c r="M1060" i="8"/>
  <c r="L1060" i="8"/>
  <c r="K1060" i="8"/>
  <c r="J1060" i="8"/>
  <c r="I1060" i="8"/>
  <c r="X1059" i="8"/>
  <c r="W1059" i="8"/>
  <c r="V1059" i="8"/>
  <c r="U1059" i="8"/>
  <c r="T1059" i="8"/>
  <c r="S1059" i="8"/>
  <c r="R1059" i="8"/>
  <c r="Q1059" i="8"/>
  <c r="P1059" i="8"/>
  <c r="O1059" i="8"/>
  <c r="N1059" i="8"/>
  <c r="M1059" i="8"/>
  <c r="L1059" i="8"/>
  <c r="K1059" i="8"/>
  <c r="J1059" i="8"/>
  <c r="I1059" i="8"/>
  <c r="X1058" i="8"/>
  <c r="W1058" i="8"/>
  <c r="V1058" i="8"/>
  <c r="U1058" i="8"/>
  <c r="T1058" i="8"/>
  <c r="S1058" i="8"/>
  <c r="R1058" i="8"/>
  <c r="Q1058" i="8"/>
  <c r="P1058" i="8"/>
  <c r="O1058" i="8"/>
  <c r="N1058" i="8"/>
  <c r="M1058" i="8"/>
  <c r="L1058" i="8"/>
  <c r="K1058" i="8"/>
  <c r="J1058" i="8"/>
  <c r="I1058" i="8"/>
  <c r="X1057" i="8"/>
  <c r="W1057" i="8"/>
  <c r="V1057" i="8"/>
  <c r="U1057" i="8"/>
  <c r="T1057" i="8"/>
  <c r="S1057" i="8"/>
  <c r="R1057" i="8"/>
  <c r="Q1057" i="8"/>
  <c r="P1057" i="8"/>
  <c r="O1057" i="8"/>
  <c r="N1057" i="8"/>
  <c r="M1057" i="8"/>
  <c r="L1057" i="8"/>
  <c r="K1057" i="8"/>
  <c r="J1057" i="8"/>
  <c r="I1057" i="8"/>
  <c r="X1056" i="8"/>
  <c r="W1056" i="8"/>
  <c r="V1056" i="8"/>
  <c r="U1056" i="8"/>
  <c r="T1056" i="8"/>
  <c r="S1056" i="8"/>
  <c r="R1056" i="8"/>
  <c r="Q1056" i="8"/>
  <c r="P1056" i="8"/>
  <c r="O1056" i="8"/>
  <c r="N1056" i="8"/>
  <c r="M1056" i="8"/>
  <c r="L1056" i="8"/>
  <c r="K1056" i="8"/>
  <c r="J1056" i="8"/>
  <c r="I1056" i="8"/>
  <c r="X1055" i="8"/>
  <c r="W1055" i="8"/>
  <c r="V1055" i="8"/>
  <c r="U1055" i="8"/>
  <c r="T1055" i="8"/>
  <c r="S1055" i="8"/>
  <c r="R1055" i="8"/>
  <c r="Q1055" i="8"/>
  <c r="P1055" i="8"/>
  <c r="O1055" i="8"/>
  <c r="N1055" i="8"/>
  <c r="M1055" i="8"/>
  <c r="L1055" i="8"/>
  <c r="K1055" i="8"/>
  <c r="J1055" i="8"/>
  <c r="I1055" i="8"/>
  <c r="X1054" i="8"/>
  <c r="W1054" i="8"/>
  <c r="V1054" i="8"/>
  <c r="U1054" i="8"/>
  <c r="T1054" i="8"/>
  <c r="S1054" i="8"/>
  <c r="R1054" i="8"/>
  <c r="Q1054" i="8"/>
  <c r="P1054" i="8"/>
  <c r="O1054" i="8"/>
  <c r="N1054" i="8"/>
  <c r="M1054" i="8"/>
  <c r="L1054" i="8"/>
  <c r="K1054" i="8"/>
  <c r="J1054" i="8"/>
  <c r="I1054" i="8"/>
  <c r="X1053" i="8"/>
  <c r="W1053" i="8"/>
  <c r="V1053" i="8"/>
  <c r="U1053" i="8"/>
  <c r="T1053" i="8"/>
  <c r="S1053" i="8"/>
  <c r="R1053" i="8"/>
  <c r="Q1053" i="8"/>
  <c r="P1053" i="8"/>
  <c r="O1053" i="8"/>
  <c r="N1053" i="8"/>
  <c r="M1053" i="8"/>
  <c r="L1053" i="8"/>
  <c r="K1053" i="8"/>
  <c r="J1053" i="8"/>
  <c r="I1053" i="8"/>
  <c r="X1052" i="8"/>
  <c r="W1052" i="8"/>
  <c r="V1052" i="8"/>
  <c r="U1052" i="8"/>
  <c r="T1052" i="8"/>
  <c r="S1052" i="8"/>
  <c r="R1052" i="8"/>
  <c r="Q1052" i="8"/>
  <c r="P1052" i="8"/>
  <c r="O1052" i="8"/>
  <c r="N1052" i="8"/>
  <c r="M1052" i="8"/>
  <c r="L1052" i="8"/>
  <c r="K1052" i="8"/>
  <c r="J1052" i="8"/>
  <c r="I1052" i="8"/>
  <c r="X1051" i="8"/>
  <c r="W1051" i="8"/>
  <c r="V1051" i="8"/>
  <c r="U1051" i="8"/>
  <c r="T1051" i="8"/>
  <c r="S1051" i="8"/>
  <c r="R1051" i="8"/>
  <c r="Q1051" i="8"/>
  <c r="P1051" i="8"/>
  <c r="O1051" i="8"/>
  <c r="N1051" i="8"/>
  <c r="M1051" i="8"/>
  <c r="L1051" i="8"/>
  <c r="K1051" i="8"/>
  <c r="J1051" i="8"/>
  <c r="I1051" i="8"/>
  <c r="X1050" i="8"/>
  <c r="W1050" i="8"/>
  <c r="V1050" i="8"/>
  <c r="U1050" i="8"/>
  <c r="T1050" i="8"/>
  <c r="S1050" i="8"/>
  <c r="R1050" i="8"/>
  <c r="Q1050" i="8"/>
  <c r="P1050" i="8"/>
  <c r="O1050" i="8"/>
  <c r="N1050" i="8"/>
  <c r="M1050" i="8"/>
  <c r="L1050" i="8"/>
  <c r="K1050" i="8"/>
  <c r="J1050" i="8"/>
  <c r="I1050" i="8"/>
  <c r="X1049" i="8"/>
  <c r="W1049" i="8"/>
  <c r="V1049" i="8"/>
  <c r="U1049" i="8"/>
  <c r="T1049" i="8"/>
  <c r="S1049" i="8"/>
  <c r="R1049" i="8"/>
  <c r="Q1049" i="8"/>
  <c r="P1049" i="8"/>
  <c r="O1049" i="8"/>
  <c r="N1049" i="8"/>
  <c r="M1049" i="8"/>
  <c r="L1049" i="8"/>
  <c r="K1049" i="8"/>
  <c r="J1049" i="8"/>
  <c r="I1049" i="8"/>
  <c r="X1048" i="8"/>
  <c r="W1048" i="8"/>
  <c r="V1048" i="8"/>
  <c r="U1048" i="8"/>
  <c r="T1048" i="8"/>
  <c r="S1048" i="8"/>
  <c r="R1048" i="8"/>
  <c r="Q1048" i="8"/>
  <c r="P1048" i="8"/>
  <c r="O1048" i="8"/>
  <c r="N1048" i="8"/>
  <c r="M1048" i="8"/>
  <c r="L1048" i="8"/>
  <c r="K1048" i="8"/>
  <c r="J1048" i="8"/>
  <c r="I1048" i="8"/>
  <c r="X1047" i="8"/>
  <c r="W1047" i="8"/>
  <c r="V1047" i="8"/>
  <c r="U1047" i="8"/>
  <c r="T1047" i="8"/>
  <c r="S1047" i="8"/>
  <c r="R1047" i="8"/>
  <c r="Q1047" i="8"/>
  <c r="P1047" i="8"/>
  <c r="O1047" i="8"/>
  <c r="N1047" i="8"/>
  <c r="M1047" i="8"/>
  <c r="L1047" i="8"/>
  <c r="K1047" i="8"/>
  <c r="J1047" i="8"/>
  <c r="I1047" i="8"/>
  <c r="X1046" i="8"/>
  <c r="W1046" i="8"/>
  <c r="V1046" i="8"/>
  <c r="U1046" i="8"/>
  <c r="T1046" i="8"/>
  <c r="S1046" i="8"/>
  <c r="R1046" i="8"/>
  <c r="Q1046" i="8"/>
  <c r="P1046" i="8"/>
  <c r="O1046" i="8"/>
  <c r="N1046" i="8"/>
  <c r="M1046" i="8"/>
  <c r="L1046" i="8"/>
  <c r="K1046" i="8"/>
  <c r="J1046" i="8"/>
  <c r="I1046" i="8"/>
  <c r="X1045" i="8"/>
  <c r="W1045" i="8"/>
  <c r="V1045" i="8"/>
  <c r="U1045" i="8"/>
  <c r="T1045" i="8"/>
  <c r="S1045" i="8"/>
  <c r="R1045" i="8"/>
  <c r="Q1045" i="8"/>
  <c r="P1045" i="8"/>
  <c r="O1045" i="8"/>
  <c r="N1045" i="8"/>
  <c r="M1045" i="8"/>
  <c r="L1045" i="8"/>
  <c r="K1045" i="8"/>
  <c r="J1045" i="8"/>
  <c r="I1045" i="8"/>
  <c r="X1044" i="8"/>
  <c r="W1044" i="8"/>
  <c r="V1044" i="8"/>
  <c r="U1044" i="8"/>
  <c r="T1044" i="8"/>
  <c r="S1044" i="8"/>
  <c r="R1044" i="8"/>
  <c r="Q1044" i="8"/>
  <c r="P1044" i="8"/>
  <c r="O1044" i="8"/>
  <c r="N1044" i="8"/>
  <c r="M1044" i="8"/>
  <c r="L1044" i="8"/>
  <c r="K1044" i="8"/>
  <c r="J1044" i="8"/>
  <c r="I1044" i="8"/>
  <c r="X1043" i="8"/>
  <c r="W1043" i="8"/>
  <c r="V1043" i="8"/>
  <c r="U1043" i="8"/>
  <c r="T1043" i="8"/>
  <c r="S1043" i="8"/>
  <c r="R1043" i="8"/>
  <c r="Q1043" i="8"/>
  <c r="P1043" i="8"/>
  <c r="O1043" i="8"/>
  <c r="N1043" i="8"/>
  <c r="M1043" i="8"/>
  <c r="L1043" i="8"/>
  <c r="K1043" i="8"/>
  <c r="J1043" i="8"/>
  <c r="I1043" i="8"/>
  <c r="X1042" i="8"/>
  <c r="W1042" i="8"/>
  <c r="V1042" i="8"/>
  <c r="U1042" i="8"/>
  <c r="T1042" i="8"/>
  <c r="S1042" i="8"/>
  <c r="R1042" i="8"/>
  <c r="Q1042" i="8"/>
  <c r="P1042" i="8"/>
  <c r="O1042" i="8"/>
  <c r="N1042" i="8"/>
  <c r="M1042" i="8"/>
  <c r="L1042" i="8"/>
  <c r="K1042" i="8"/>
  <c r="J1042" i="8"/>
  <c r="I1042" i="8"/>
  <c r="X1041" i="8"/>
  <c r="W1041" i="8"/>
  <c r="V1041" i="8"/>
  <c r="U1041" i="8"/>
  <c r="T1041" i="8"/>
  <c r="S1041" i="8"/>
  <c r="R1041" i="8"/>
  <c r="Q1041" i="8"/>
  <c r="P1041" i="8"/>
  <c r="O1041" i="8"/>
  <c r="N1041" i="8"/>
  <c r="M1041" i="8"/>
  <c r="L1041" i="8"/>
  <c r="K1041" i="8"/>
  <c r="J1041" i="8"/>
  <c r="I1041" i="8"/>
  <c r="X1040" i="8"/>
  <c r="W1040" i="8"/>
  <c r="V1040" i="8"/>
  <c r="U1040" i="8"/>
  <c r="T1040" i="8"/>
  <c r="S1040" i="8"/>
  <c r="R1040" i="8"/>
  <c r="Q1040" i="8"/>
  <c r="P1040" i="8"/>
  <c r="O1040" i="8"/>
  <c r="N1040" i="8"/>
  <c r="M1040" i="8"/>
  <c r="L1040" i="8"/>
  <c r="K1040" i="8"/>
  <c r="J1040" i="8"/>
  <c r="I1040" i="8"/>
  <c r="X1039" i="8"/>
  <c r="W1039" i="8"/>
  <c r="V1039" i="8"/>
  <c r="U1039" i="8"/>
  <c r="T1039" i="8"/>
  <c r="S1039" i="8"/>
  <c r="R1039" i="8"/>
  <c r="Q1039" i="8"/>
  <c r="P1039" i="8"/>
  <c r="O1039" i="8"/>
  <c r="N1039" i="8"/>
  <c r="M1039" i="8"/>
  <c r="L1039" i="8"/>
  <c r="K1039" i="8"/>
  <c r="J1039" i="8"/>
  <c r="I1039" i="8"/>
  <c r="X1038" i="8"/>
  <c r="W1038" i="8"/>
  <c r="V1038" i="8"/>
  <c r="U1038" i="8"/>
  <c r="T1038" i="8"/>
  <c r="S1038" i="8"/>
  <c r="R1038" i="8"/>
  <c r="Q1038" i="8"/>
  <c r="P1038" i="8"/>
  <c r="O1038" i="8"/>
  <c r="N1038" i="8"/>
  <c r="M1038" i="8"/>
  <c r="L1038" i="8"/>
  <c r="K1038" i="8"/>
  <c r="J1038" i="8"/>
  <c r="I1038" i="8"/>
  <c r="X1037" i="8"/>
  <c r="W1037" i="8"/>
  <c r="V1037" i="8"/>
  <c r="U1037" i="8"/>
  <c r="T1037" i="8"/>
  <c r="S1037" i="8"/>
  <c r="R1037" i="8"/>
  <c r="Q1037" i="8"/>
  <c r="P1037" i="8"/>
  <c r="O1037" i="8"/>
  <c r="N1037" i="8"/>
  <c r="M1037" i="8"/>
  <c r="L1037" i="8"/>
  <c r="K1037" i="8"/>
  <c r="J1037" i="8"/>
  <c r="I1037" i="8"/>
  <c r="X1036" i="8"/>
  <c r="W1036" i="8"/>
  <c r="V1036" i="8"/>
  <c r="U1036" i="8"/>
  <c r="T1036" i="8"/>
  <c r="S1036" i="8"/>
  <c r="R1036" i="8"/>
  <c r="Q1036" i="8"/>
  <c r="P1036" i="8"/>
  <c r="O1036" i="8"/>
  <c r="N1036" i="8"/>
  <c r="M1036" i="8"/>
  <c r="L1036" i="8"/>
  <c r="K1036" i="8"/>
  <c r="J1036" i="8"/>
  <c r="I1036" i="8"/>
  <c r="X1035" i="8"/>
  <c r="W1035" i="8"/>
  <c r="V1035" i="8"/>
  <c r="U1035" i="8"/>
  <c r="T1035" i="8"/>
  <c r="S1035" i="8"/>
  <c r="R1035" i="8"/>
  <c r="Q1035" i="8"/>
  <c r="P1035" i="8"/>
  <c r="O1035" i="8"/>
  <c r="N1035" i="8"/>
  <c r="M1035" i="8"/>
  <c r="L1035" i="8"/>
  <c r="K1035" i="8"/>
  <c r="J1035" i="8"/>
  <c r="I1035" i="8"/>
  <c r="X1034" i="8"/>
  <c r="W1034" i="8"/>
  <c r="V1034" i="8"/>
  <c r="U1034" i="8"/>
  <c r="T1034" i="8"/>
  <c r="S1034" i="8"/>
  <c r="R1034" i="8"/>
  <c r="Q1034" i="8"/>
  <c r="P1034" i="8"/>
  <c r="O1034" i="8"/>
  <c r="N1034" i="8"/>
  <c r="M1034" i="8"/>
  <c r="L1034" i="8"/>
  <c r="K1034" i="8"/>
  <c r="J1034" i="8"/>
  <c r="I1034" i="8"/>
  <c r="X1033" i="8"/>
  <c r="W1033" i="8"/>
  <c r="V1033" i="8"/>
  <c r="U1033" i="8"/>
  <c r="T1033" i="8"/>
  <c r="S1033" i="8"/>
  <c r="R1033" i="8"/>
  <c r="Q1033" i="8"/>
  <c r="P1033" i="8"/>
  <c r="O1033" i="8"/>
  <c r="N1033" i="8"/>
  <c r="M1033" i="8"/>
  <c r="L1033" i="8"/>
  <c r="K1033" i="8"/>
  <c r="J1033" i="8"/>
  <c r="I1033" i="8"/>
  <c r="X1032" i="8"/>
  <c r="W1032" i="8"/>
  <c r="V1032" i="8"/>
  <c r="U1032" i="8"/>
  <c r="T1032" i="8"/>
  <c r="S1032" i="8"/>
  <c r="R1032" i="8"/>
  <c r="Q1032" i="8"/>
  <c r="P1032" i="8"/>
  <c r="O1032" i="8"/>
  <c r="N1032" i="8"/>
  <c r="M1032" i="8"/>
  <c r="L1032" i="8"/>
  <c r="K1032" i="8"/>
  <c r="J1032" i="8"/>
  <c r="I1032" i="8"/>
  <c r="X1031" i="8"/>
  <c r="W1031" i="8"/>
  <c r="V1031" i="8"/>
  <c r="U1031" i="8"/>
  <c r="T1031" i="8"/>
  <c r="S1031" i="8"/>
  <c r="R1031" i="8"/>
  <c r="Q1031" i="8"/>
  <c r="P1031" i="8"/>
  <c r="O1031" i="8"/>
  <c r="N1031" i="8"/>
  <c r="M1031" i="8"/>
  <c r="L1031" i="8"/>
  <c r="K1031" i="8"/>
  <c r="J1031" i="8"/>
  <c r="I1031" i="8"/>
  <c r="X1030" i="8"/>
  <c r="W1030" i="8"/>
  <c r="V1030" i="8"/>
  <c r="U1030" i="8"/>
  <c r="T1030" i="8"/>
  <c r="S1030" i="8"/>
  <c r="R1030" i="8"/>
  <c r="Q1030" i="8"/>
  <c r="P1030" i="8"/>
  <c r="O1030" i="8"/>
  <c r="N1030" i="8"/>
  <c r="M1030" i="8"/>
  <c r="L1030" i="8"/>
  <c r="K1030" i="8"/>
  <c r="J1030" i="8"/>
  <c r="I1030" i="8"/>
  <c r="X1029" i="8"/>
  <c r="W1029" i="8"/>
  <c r="V1029" i="8"/>
  <c r="U1029" i="8"/>
  <c r="T1029" i="8"/>
  <c r="S1029" i="8"/>
  <c r="R1029" i="8"/>
  <c r="Q1029" i="8"/>
  <c r="P1029" i="8"/>
  <c r="O1029" i="8"/>
  <c r="N1029" i="8"/>
  <c r="M1029" i="8"/>
  <c r="L1029" i="8"/>
  <c r="K1029" i="8"/>
  <c r="J1029" i="8"/>
  <c r="I1029" i="8"/>
  <c r="X1028" i="8"/>
  <c r="W1028" i="8"/>
  <c r="V1028" i="8"/>
  <c r="U1028" i="8"/>
  <c r="T1028" i="8"/>
  <c r="S1028" i="8"/>
  <c r="R1028" i="8"/>
  <c r="Q1028" i="8"/>
  <c r="P1028" i="8"/>
  <c r="O1028" i="8"/>
  <c r="N1028" i="8"/>
  <c r="M1028" i="8"/>
  <c r="L1028" i="8"/>
  <c r="K1028" i="8"/>
  <c r="J1028" i="8"/>
  <c r="I1028" i="8"/>
  <c r="X1027" i="8"/>
  <c r="W1027" i="8"/>
  <c r="V1027" i="8"/>
  <c r="U1027" i="8"/>
  <c r="T1027" i="8"/>
  <c r="S1027" i="8"/>
  <c r="R1027" i="8"/>
  <c r="Q1027" i="8"/>
  <c r="P1027" i="8"/>
  <c r="O1027" i="8"/>
  <c r="N1027" i="8"/>
  <c r="M1027" i="8"/>
  <c r="L1027" i="8"/>
  <c r="K1027" i="8"/>
  <c r="J1027" i="8"/>
  <c r="I1027" i="8"/>
  <c r="X1026" i="8"/>
  <c r="W1026" i="8"/>
  <c r="V1026" i="8"/>
  <c r="U1026" i="8"/>
  <c r="T1026" i="8"/>
  <c r="S1026" i="8"/>
  <c r="R1026" i="8"/>
  <c r="Q1026" i="8"/>
  <c r="P1026" i="8"/>
  <c r="O1026" i="8"/>
  <c r="N1026" i="8"/>
  <c r="M1026" i="8"/>
  <c r="L1026" i="8"/>
  <c r="K1026" i="8"/>
  <c r="J1026" i="8"/>
  <c r="I1026" i="8"/>
  <c r="X1025" i="8"/>
  <c r="W1025" i="8"/>
  <c r="V1025" i="8"/>
  <c r="U1025" i="8"/>
  <c r="T1025" i="8"/>
  <c r="S1025" i="8"/>
  <c r="R1025" i="8"/>
  <c r="Q1025" i="8"/>
  <c r="P1025" i="8"/>
  <c r="O1025" i="8"/>
  <c r="N1025" i="8"/>
  <c r="M1025" i="8"/>
  <c r="L1025" i="8"/>
  <c r="K1025" i="8"/>
  <c r="J1025" i="8"/>
  <c r="I1025" i="8"/>
  <c r="X1024" i="8"/>
  <c r="W1024" i="8"/>
  <c r="V1024" i="8"/>
  <c r="U1024" i="8"/>
  <c r="T1024" i="8"/>
  <c r="S1024" i="8"/>
  <c r="R1024" i="8"/>
  <c r="Q1024" i="8"/>
  <c r="P1024" i="8"/>
  <c r="O1024" i="8"/>
  <c r="N1024" i="8"/>
  <c r="M1024" i="8"/>
  <c r="L1024" i="8"/>
  <c r="K1024" i="8"/>
  <c r="J1024" i="8"/>
  <c r="I1024" i="8"/>
  <c r="X1023" i="8"/>
  <c r="W1023" i="8"/>
  <c r="V1023" i="8"/>
  <c r="U1023" i="8"/>
  <c r="T1023" i="8"/>
  <c r="S1023" i="8"/>
  <c r="R1023" i="8"/>
  <c r="Q1023" i="8"/>
  <c r="P1023" i="8"/>
  <c r="O1023" i="8"/>
  <c r="N1023" i="8"/>
  <c r="M1023" i="8"/>
  <c r="L1023" i="8"/>
  <c r="K1023" i="8"/>
  <c r="J1023" i="8"/>
  <c r="I1023" i="8"/>
  <c r="X1022" i="8"/>
  <c r="W1022" i="8"/>
  <c r="V1022" i="8"/>
  <c r="U1022" i="8"/>
  <c r="T1022" i="8"/>
  <c r="S1022" i="8"/>
  <c r="R1022" i="8"/>
  <c r="Q1022" i="8"/>
  <c r="P1022" i="8"/>
  <c r="O1022" i="8"/>
  <c r="N1022" i="8"/>
  <c r="M1022" i="8"/>
  <c r="L1022" i="8"/>
  <c r="K1022" i="8"/>
  <c r="J1022" i="8"/>
  <c r="I1022" i="8"/>
  <c r="X1021" i="8"/>
  <c r="W1021" i="8"/>
  <c r="V1021" i="8"/>
  <c r="U1021" i="8"/>
  <c r="T1021" i="8"/>
  <c r="S1021" i="8"/>
  <c r="R1021" i="8"/>
  <c r="Q1021" i="8"/>
  <c r="P1021" i="8"/>
  <c r="O1021" i="8"/>
  <c r="N1021" i="8"/>
  <c r="M1021" i="8"/>
  <c r="L1021" i="8"/>
  <c r="K1021" i="8"/>
  <c r="J1021" i="8"/>
  <c r="I1021" i="8"/>
  <c r="X1020" i="8"/>
  <c r="W1020" i="8"/>
  <c r="V1020" i="8"/>
  <c r="U1020" i="8"/>
  <c r="T1020" i="8"/>
  <c r="S1020" i="8"/>
  <c r="R1020" i="8"/>
  <c r="Q1020" i="8"/>
  <c r="P1020" i="8"/>
  <c r="O1020" i="8"/>
  <c r="N1020" i="8"/>
  <c r="M1020" i="8"/>
  <c r="L1020" i="8"/>
  <c r="K1020" i="8"/>
  <c r="J1020" i="8"/>
  <c r="I1020" i="8"/>
  <c r="X1019" i="8"/>
  <c r="W1019" i="8"/>
  <c r="V1019" i="8"/>
  <c r="U1019" i="8"/>
  <c r="T1019" i="8"/>
  <c r="S1019" i="8"/>
  <c r="R1019" i="8"/>
  <c r="Q1019" i="8"/>
  <c r="P1019" i="8"/>
  <c r="O1019" i="8"/>
  <c r="N1019" i="8"/>
  <c r="M1019" i="8"/>
  <c r="L1019" i="8"/>
  <c r="K1019" i="8"/>
  <c r="J1019" i="8"/>
  <c r="I1019" i="8"/>
  <c r="X1018" i="8"/>
  <c r="W1018" i="8"/>
  <c r="V1018" i="8"/>
  <c r="U1018" i="8"/>
  <c r="T1018" i="8"/>
  <c r="S1018" i="8"/>
  <c r="R1018" i="8"/>
  <c r="Q1018" i="8"/>
  <c r="P1018" i="8"/>
  <c r="O1018" i="8"/>
  <c r="N1018" i="8"/>
  <c r="M1018" i="8"/>
  <c r="L1018" i="8"/>
  <c r="K1018" i="8"/>
  <c r="J1018" i="8"/>
  <c r="I1018" i="8"/>
  <c r="X1017" i="8"/>
  <c r="W1017" i="8"/>
  <c r="V1017" i="8"/>
  <c r="U1017" i="8"/>
  <c r="T1017" i="8"/>
  <c r="S1017" i="8"/>
  <c r="R1017" i="8"/>
  <c r="Q1017" i="8"/>
  <c r="P1017" i="8"/>
  <c r="O1017" i="8"/>
  <c r="N1017" i="8"/>
  <c r="M1017" i="8"/>
  <c r="L1017" i="8"/>
  <c r="K1017" i="8"/>
  <c r="J1017" i="8"/>
  <c r="I1017" i="8"/>
  <c r="X1016" i="8"/>
  <c r="W1016" i="8"/>
  <c r="V1016" i="8"/>
  <c r="U1016" i="8"/>
  <c r="T1016" i="8"/>
  <c r="S1016" i="8"/>
  <c r="R1016" i="8"/>
  <c r="Q1016" i="8"/>
  <c r="P1016" i="8"/>
  <c r="O1016" i="8"/>
  <c r="N1016" i="8"/>
  <c r="M1016" i="8"/>
  <c r="L1016" i="8"/>
  <c r="K1016" i="8"/>
  <c r="J1016" i="8"/>
  <c r="I1016" i="8"/>
  <c r="X1015" i="8"/>
  <c r="W1015" i="8"/>
  <c r="V1015" i="8"/>
  <c r="U1015" i="8"/>
  <c r="T1015" i="8"/>
  <c r="S1015" i="8"/>
  <c r="R1015" i="8"/>
  <c r="Q1015" i="8"/>
  <c r="P1015" i="8"/>
  <c r="O1015" i="8"/>
  <c r="N1015" i="8"/>
  <c r="M1015" i="8"/>
  <c r="L1015" i="8"/>
  <c r="K1015" i="8"/>
  <c r="J1015" i="8"/>
  <c r="I1015" i="8"/>
  <c r="X1014" i="8"/>
  <c r="W1014" i="8"/>
  <c r="V1014" i="8"/>
  <c r="U1014" i="8"/>
  <c r="T1014" i="8"/>
  <c r="S1014" i="8"/>
  <c r="R1014" i="8"/>
  <c r="Q1014" i="8"/>
  <c r="P1014" i="8"/>
  <c r="O1014" i="8"/>
  <c r="N1014" i="8"/>
  <c r="M1014" i="8"/>
  <c r="L1014" i="8"/>
  <c r="K1014" i="8"/>
  <c r="J1014" i="8"/>
  <c r="I1014" i="8"/>
  <c r="X1013" i="8"/>
  <c r="W1013" i="8"/>
  <c r="V1013" i="8"/>
  <c r="U1013" i="8"/>
  <c r="T1013" i="8"/>
  <c r="S1013" i="8"/>
  <c r="R1013" i="8"/>
  <c r="Q1013" i="8"/>
  <c r="P1013" i="8"/>
  <c r="O1013" i="8"/>
  <c r="N1013" i="8"/>
  <c r="M1013" i="8"/>
  <c r="L1013" i="8"/>
  <c r="K1013" i="8"/>
  <c r="J1013" i="8"/>
  <c r="I1013" i="8"/>
  <c r="X1012" i="8"/>
  <c r="W1012" i="8"/>
  <c r="V1012" i="8"/>
  <c r="U1012" i="8"/>
  <c r="T1012" i="8"/>
  <c r="S1012" i="8"/>
  <c r="R1012" i="8"/>
  <c r="Q1012" i="8"/>
  <c r="P1012" i="8"/>
  <c r="O1012" i="8"/>
  <c r="N1012" i="8"/>
  <c r="M1012" i="8"/>
  <c r="L1012" i="8"/>
  <c r="K1012" i="8"/>
  <c r="J1012" i="8"/>
  <c r="I1012" i="8"/>
  <c r="X1011" i="8"/>
  <c r="W1011" i="8"/>
  <c r="V1011" i="8"/>
  <c r="U1011" i="8"/>
  <c r="T1011" i="8"/>
  <c r="S1011" i="8"/>
  <c r="R1011" i="8"/>
  <c r="Q1011" i="8"/>
  <c r="P1011" i="8"/>
  <c r="O1011" i="8"/>
  <c r="N1011" i="8"/>
  <c r="M1011" i="8"/>
  <c r="L1011" i="8"/>
  <c r="K1011" i="8"/>
  <c r="J1011" i="8"/>
  <c r="I1011" i="8"/>
  <c r="X1010" i="8"/>
  <c r="W1010" i="8"/>
  <c r="V1010" i="8"/>
  <c r="U1010" i="8"/>
  <c r="T1010" i="8"/>
  <c r="S1010" i="8"/>
  <c r="R1010" i="8"/>
  <c r="Q1010" i="8"/>
  <c r="P1010" i="8"/>
  <c r="O1010" i="8"/>
  <c r="N1010" i="8"/>
  <c r="M1010" i="8"/>
  <c r="L1010" i="8"/>
  <c r="K1010" i="8"/>
  <c r="J1010" i="8"/>
  <c r="I1010" i="8"/>
  <c r="X1009" i="8"/>
  <c r="W1009" i="8"/>
  <c r="V1009" i="8"/>
  <c r="U1009" i="8"/>
  <c r="T1009" i="8"/>
  <c r="S1009" i="8"/>
  <c r="R1009" i="8"/>
  <c r="Q1009" i="8"/>
  <c r="P1009" i="8"/>
  <c r="O1009" i="8"/>
  <c r="N1009" i="8"/>
  <c r="M1009" i="8"/>
  <c r="L1009" i="8"/>
  <c r="K1009" i="8"/>
  <c r="J1009" i="8"/>
  <c r="I1009" i="8"/>
  <c r="X1008" i="8"/>
  <c r="W1008" i="8"/>
  <c r="V1008" i="8"/>
  <c r="U1008" i="8"/>
  <c r="T1008" i="8"/>
  <c r="S1008" i="8"/>
  <c r="R1008" i="8"/>
  <c r="Q1008" i="8"/>
  <c r="P1008" i="8"/>
  <c r="O1008" i="8"/>
  <c r="N1008" i="8"/>
  <c r="M1008" i="8"/>
  <c r="L1008" i="8"/>
  <c r="K1008" i="8"/>
  <c r="J1008" i="8"/>
  <c r="I1008" i="8"/>
  <c r="X1007" i="8"/>
  <c r="W1007" i="8"/>
  <c r="V1007" i="8"/>
  <c r="U1007" i="8"/>
  <c r="T1007" i="8"/>
  <c r="S1007" i="8"/>
  <c r="R1007" i="8"/>
  <c r="Q1007" i="8"/>
  <c r="P1007" i="8"/>
  <c r="O1007" i="8"/>
  <c r="N1007" i="8"/>
  <c r="M1007" i="8"/>
  <c r="L1007" i="8"/>
  <c r="K1007" i="8"/>
  <c r="J1007" i="8"/>
  <c r="I1007" i="8"/>
  <c r="X1006" i="8"/>
  <c r="W1006" i="8"/>
  <c r="V1006" i="8"/>
  <c r="U1006" i="8"/>
  <c r="T1006" i="8"/>
  <c r="S1006" i="8"/>
  <c r="R1006" i="8"/>
  <c r="Q1006" i="8"/>
  <c r="P1006" i="8"/>
  <c r="O1006" i="8"/>
  <c r="N1006" i="8"/>
  <c r="M1006" i="8"/>
  <c r="L1006" i="8"/>
  <c r="K1006" i="8"/>
  <c r="J1006" i="8"/>
  <c r="I1006" i="8"/>
  <c r="X1005" i="8"/>
  <c r="W1005" i="8"/>
  <c r="V1005" i="8"/>
  <c r="U1005" i="8"/>
  <c r="T1005" i="8"/>
  <c r="S1005" i="8"/>
  <c r="R1005" i="8"/>
  <c r="Q1005" i="8"/>
  <c r="P1005" i="8"/>
  <c r="O1005" i="8"/>
  <c r="N1005" i="8"/>
  <c r="M1005" i="8"/>
  <c r="L1005" i="8"/>
  <c r="K1005" i="8"/>
  <c r="J1005" i="8"/>
  <c r="I1005" i="8"/>
  <c r="X1004" i="8"/>
  <c r="W1004" i="8"/>
  <c r="V1004" i="8"/>
  <c r="U1004" i="8"/>
  <c r="T1004" i="8"/>
  <c r="S1004" i="8"/>
  <c r="R1004" i="8"/>
  <c r="Q1004" i="8"/>
  <c r="P1004" i="8"/>
  <c r="O1004" i="8"/>
  <c r="N1004" i="8"/>
  <c r="M1004" i="8"/>
  <c r="L1004" i="8"/>
  <c r="K1004" i="8"/>
  <c r="J1004" i="8"/>
  <c r="I1004" i="8"/>
  <c r="X1003" i="8"/>
  <c r="W1003" i="8"/>
  <c r="V1003" i="8"/>
  <c r="U1003" i="8"/>
  <c r="T1003" i="8"/>
  <c r="S1003" i="8"/>
  <c r="R1003" i="8"/>
  <c r="Q1003" i="8"/>
  <c r="P1003" i="8"/>
  <c r="O1003" i="8"/>
  <c r="N1003" i="8"/>
  <c r="M1003" i="8"/>
  <c r="L1003" i="8"/>
  <c r="K1003" i="8"/>
  <c r="J1003" i="8"/>
  <c r="I1003" i="8"/>
  <c r="X1002" i="8"/>
  <c r="W1002" i="8"/>
  <c r="V1002" i="8"/>
  <c r="U1002" i="8"/>
  <c r="T1002" i="8"/>
  <c r="S1002" i="8"/>
  <c r="R1002" i="8"/>
  <c r="Q1002" i="8"/>
  <c r="P1002" i="8"/>
  <c r="O1002" i="8"/>
  <c r="N1002" i="8"/>
  <c r="M1002" i="8"/>
  <c r="L1002" i="8"/>
  <c r="K1002" i="8"/>
  <c r="J1002" i="8"/>
  <c r="I1002" i="8"/>
  <c r="X1001" i="8"/>
  <c r="W1001" i="8"/>
  <c r="V1001" i="8"/>
  <c r="U1001" i="8"/>
  <c r="T1001" i="8"/>
  <c r="S1001" i="8"/>
  <c r="R1001" i="8"/>
  <c r="Q1001" i="8"/>
  <c r="P1001" i="8"/>
  <c r="O1001" i="8"/>
  <c r="N1001" i="8"/>
  <c r="M1001" i="8"/>
  <c r="L1001" i="8"/>
  <c r="K1001" i="8"/>
  <c r="J1001" i="8"/>
  <c r="I1001" i="8"/>
  <c r="X1000" i="8"/>
  <c r="W1000" i="8"/>
  <c r="V1000" i="8"/>
  <c r="U1000" i="8"/>
  <c r="T1000" i="8"/>
  <c r="S1000" i="8"/>
  <c r="R1000" i="8"/>
  <c r="Q1000" i="8"/>
  <c r="P1000" i="8"/>
  <c r="O1000" i="8"/>
  <c r="N1000" i="8"/>
  <c r="M1000" i="8"/>
  <c r="L1000" i="8"/>
  <c r="K1000" i="8"/>
  <c r="J1000" i="8"/>
  <c r="I1000" i="8"/>
  <c r="X999" i="8"/>
  <c r="W999" i="8"/>
  <c r="V999" i="8"/>
  <c r="U999" i="8"/>
  <c r="T999" i="8"/>
  <c r="S999" i="8"/>
  <c r="R999" i="8"/>
  <c r="Q999" i="8"/>
  <c r="P999" i="8"/>
  <c r="O999" i="8"/>
  <c r="N999" i="8"/>
  <c r="M999" i="8"/>
  <c r="L999" i="8"/>
  <c r="K999" i="8"/>
  <c r="J999" i="8"/>
  <c r="I999" i="8"/>
  <c r="X998" i="8"/>
  <c r="W998" i="8"/>
  <c r="V998" i="8"/>
  <c r="U998" i="8"/>
  <c r="T998" i="8"/>
  <c r="S998" i="8"/>
  <c r="R998" i="8"/>
  <c r="Q998" i="8"/>
  <c r="P998" i="8"/>
  <c r="O998" i="8"/>
  <c r="N998" i="8"/>
  <c r="M998" i="8"/>
  <c r="L998" i="8"/>
  <c r="K998" i="8"/>
  <c r="J998" i="8"/>
  <c r="I998" i="8"/>
  <c r="X997" i="8"/>
  <c r="W997" i="8"/>
  <c r="V997" i="8"/>
  <c r="U997" i="8"/>
  <c r="T997" i="8"/>
  <c r="S997" i="8"/>
  <c r="R997" i="8"/>
  <c r="Q997" i="8"/>
  <c r="P997" i="8"/>
  <c r="O997" i="8"/>
  <c r="N997" i="8"/>
  <c r="M997" i="8"/>
  <c r="L997" i="8"/>
  <c r="K997" i="8"/>
  <c r="J997" i="8"/>
  <c r="I997" i="8"/>
  <c r="X996" i="8"/>
  <c r="W996" i="8"/>
  <c r="V996" i="8"/>
  <c r="U996" i="8"/>
  <c r="T996" i="8"/>
  <c r="S996" i="8"/>
  <c r="R996" i="8"/>
  <c r="Q996" i="8"/>
  <c r="P996" i="8"/>
  <c r="O996" i="8"/>
  <c r="N996" i="8"/>
  <c r="M996" i="8"/>
  <c r="L996" i="8"/>
  <c r="K996" i="8"/>
  <c r="J996" i="8"/>
  <c r="I996" i="8"/>
  <c r="X995" i="8"/>
  <c r="W995" i="8"/>
  <c r="V995" i="8"/>
  <c r="U995" i="8"/>
  <c r="T995" i="8"/>
  <c r="S995" i="8"/>
  <c r="R995" i="8"/>
  <c r="Q995" i="8"/>
  <c r="P995" i="8"/>
  <c r="O995" i="8"/>
  <c r="N995" i="8"/>
  <c r="M995" i="8"/>
  <c r="L995" i="8"/>
  <c r="K995" i="8"/>
  <c r="J995" i="8"/>
  <c r="I995" i="8"/>
  <c r="X994" i="8"/>
  <c r="W994" i="8"/>
  <c r="V994" i="8"/>
  <c r="U994" i="8"/>
  <c r="T994" i="8"/>
  <c r="S994" i="8"/>
  <c r="R994" i="8"/>
  <c r="Q994" i="8"/>
  <c r="P994" i="8"/>
  <c r="O994" i="8"/>
  <c r="N994" i="8"/>
  <c r="M994" i="8"/>
  <c r="L994" i="8"/>
  <c r="K994" i="8"/>
  <c r="J994" i="8"/>
  <c r="I994" i="8"/>
  <c r="X993" i="8"/>
  <c r="W993" i="8"/>
  <c r="V993" i="8"/>
  <c r="U993" i="8"/>
  <c r="T993" i="8"/>
  <c r="S993" i="8"/>
  <c r="R993" i="8"/>
  <c r="Q993" i="8"/>
  <c r="P993" i="8"/>
  <c r="O993" i="8"/>
  <c r="N993" i="8"/>
  <c r="M993" i="8"/>
  <c r="L993" i="8"/>
  <c r="K993" i="8"/>
  <c r="J993" i="8"/>
  <c r="I993" i="8"/>
  <c r="X992" i="8"/>
  <c r="W992" i="8"/>
  <c r="V992" i="8"/>
  <c r="U992" i="8"/>
  <c r="T992" i="8"/>
  <c r="S992" i="8"/>
  <c r="R992" i="8"/>
  <c r="Q992" i="8"/>
  <c r="P992" i="8"/>
  <c r="O992" i="8"/>
  <c r="N992" i="8"/>
  <c r="M992" i="8"/>
  <c r="L992" i="8"/>
  <c r="K992" i="8"/>
  <c r="J992" i="8"/>
  <c r="I992" i="8"/>
  <c r="X991" i="8"/>
  <c r="W991" i="8"/>
  <c r="V991" i="8"/>
  <c r="U991" i="8"/>
  <c r="T991" i="8"/>
  <c r="S991" i="8"/>
  <c r="R991" i="8"/>
  <c r="Q991" i="8"/>
  <c r="P991" i="8"/>
  <c r="O991" i="8"/>
  <c r="N991" i="8"/>
  <c r="M991" i="8"/>
  <c r="L991" i="8"/>
  <c r="K991" i="8"/>
  <c r="J991" i="8"/>
  <c r="I991" i="8"/>
  <c r="X990" i="8"/>
  <c r="W990" i="8"/>
  <c r="V990" i="8"/>
  <c r="U990" i="8"/>
  <c r="T990" i="8"/>
  <c r="S990" i="8"/>
  <c r="R990" i="8"/>
  <c r="Q990" i="8"/>
  <c r="P990" i="8"/>
  <c r="O990" i="8"/>
  <c r="N990" i="8"/>
  <c r="M990" i="8"/>
  <c r="L990" i="8"/>
  <c r="K990" i="8"/>
  <c r="J990" i="8"/>
  <c r="I990" i="8"/>
  <c r="X989" i="8"/>
  <c r="W989" i="8"/>
  <c r="V989" i="8"/>
  <c r="U989" i="8"/>
  <c r="T989" i="8"/>
  <c r="S989" i="8"/>
  <c r="R989" i="8"/>
  <c r="Q989" i="8"/>
  <c r="P989" i="8"/>
  <c r="O989" i="8"/>
  <c r="N989" i="8"/>
  <c r="M989" i="8"/>
  <c r="L989" i="8"/>
  <c r="K989" i="8"/>
  <c r="J989" i="8"/>
  <c r="I989" i="8"/>
  <c r="X988" i="8"/>
  <c r="W988" i="8"/>
  <c r="V988" i="8"/>
  <c r="U988" i="8"/>
  <c r="T988" i="8"/>
  <c r="S988" i="8"/>
  <c r="R988" i="8"/>
  <c r="Q988" i="8"/>
  <c r="P988" i="8"/>
  <c r="O988" i="8"/>
  <c r="N988" i="8"/>
  <c r="M988" i="8"/>
  <c r="L988" i="8"/>
  <c r="K988" i="8"/>
  <c r="J988" i="8"/>
  <c r="I988" i="8"/>
  <c r="X987" i="8"/>
  <c r="W987" i="8"/>
  <c r="V987" i="8"/>
  <c r="U987" i="8"/>
  <c r="T987" i="8"/>
  <c r="S987" i="8"/>
  <c r="R987" i="8"/>
  <c r="Q987" i="8"/>
  <c r="P987" i="8"/>
  <c r="O987" i="8"/>
  <c r="N987" i="8"/>
  <c r="M987" i="8"/>
  <c r="L987" i="8"/>
  <c r="K987" i="8"/>
  <c r="J987" i="8"/>
  <c r="I987" i="8"/>
  <c r="X986" i="8"/>
  <c r="W986" i="8"/>
  <c r="V986" i="8"/>
  <c r="U986" i="8"/>
  <c r="T986" i="8"/>
  <c r="S986" i="8"/>
  <c r="R986" i="8"/>
  <c r="Q986" i="8"/>
  <c r="P986" i="8"/>
  <c r="O986" i="8"/>
  <c r="N986" i="8"/>
  <c r="M986" i="8"/>
  <c r="L986" i="8"/>
  <c r="K986" i="8"/>
  <c r="J986" i="8"/>
  <c r="I986" i="8"/>
  <c r="X985" i="8"/>
  <c r="W985" i="8"/>
  <c r="V985" i="8"/>
  <c r="U985" i="8"/>
  <c r="T985" i="8"/>
  <c r="S985" i="8"/>
  <c r="R985" i="8"/>
  <c r="Q985" i="8"/>
  <c r="P985" i="8"/>
  <c r="O985" i="8"/>
  <c r="N985" i="8"/>
  <c r="M985" i="8"/>
  <c r="L985" i="8"/>
  <c r="K985" i="8"/>
  <c r="J985" i="8"/>
  <c r="I985" i="8"/>
  <c r="X984" i="8"/>
  <c r="W984" i="8"/>
  <c r="V984" i="8"/>
  <c r="U984" i="8"/>
  <c r="T984" i="8"/>
  <c r="S984" i="8"/>
  <c r="R984" i="8"/>
  <c r="Q984" i="8"/>
  <c r="P984" i="8"/>
  <c r="O984" i="8"/>
  <c r="N984" i="8"/>
  <c r="M984" i="8"/>
  <c r="L984" i="8"/>
  <c r="K984" i="8"/>
  <c r="J984" i="8"/>
  <c r="I984" i="8"/>
  <c r="X983" i="8"/>
  <c r="W983" i="8"/>
  <c r="V983" i="8"/>
  <c r="U983" i="8"/>
  <c r="T983" i="8"/>
  <c r="S983" i="8"/>
  <c r="R983" i="8"/>
  <c r="Q983" i="8"/>
  <c r="P983" i="8"/>
  <c r="O983" i="8"/>
  <c r="N983" i="8"/>
  <c r="M983" i="8"/>
  <c r="L983" i="8"/>
  <c r="K983" i="8"/>
  <c r="J983" i="8"/>
  <c r="I983" i="8"/>
  <c r="X982" i="8"/>
  <c r="W982" i="8"/>
  <c r="V982" i="8"/>
  <c r="U982" i="8"/>
  <c r="T982" i="8"/>
  <c r="S982" i="8"/>
  <c r="R982" i="8"/>
  <c r="Q982" i="8"/>
  <c r="P982" i="8"/>
  <c r="O982" i="8"/>
  <c r="N982" i="8"/>
  <c r="M982" i="8"/>
  <c r="L982" i="8"/>
  <c r="K982" i="8"/>
  <c r="J982" i="8"/>
  <c r="I982" i="8"/>
  <c r="X981" i="8"/>
  <c r="W981" i="8"/>
  <c r="V981" i="8"/>
  <c r="U981" i="8"/>
  <c r="T981" i="8"/>
  <c r="S981" i="8"/>
  <c r="R981" i="8"/>
  <c r="Q981" i="8"/>
  <c r="P981" i="8"/>
  <c r="O981" i="8"/>
  <c r="N981" i="8"/>
  <c r="M981" i="8"/>
  <c r="L981" i="8"/>
  <c r="K981" i="8"/>
  <c r="J981" i="8"/>
  <c r="I981" i="8"/>
  <c r="X980" i="8"/>
  <c r="W980" i="8"/>
  <c r="V980" i="8"/>
  <c r="U980" i="8"/>
  <c r="T980" i="8"/>
  <c r="S980" i="8"/>
  <c r="R980" i="8"/>
  <c r="Q980" i="8"/>
  <c r="P980" i="8"/>
  <c r="O980" i="8"/>
  <c r="N980" i="8"/>
  <c r="M980" i="8"/>
  <c r="L980" i="8"/>
  <c r="K980" i="8"/>
  <c r="J980" i="8"/>
  <c r="I980" i="8"/>
  <c r="X979" i="8"/>
  <c r="W979" i="8"/>
  <c r="V979" i="8"/>
  <c r="U979" i="8"/>
  <c r="T979" i="8"/>
  <c r="S979" i="8"/>
  <c r="R979" i="8"/>
  <c r="Q979" i="8"/>
  <c r="P979" i="8"/>
  <c r="O979" i="8"/>
  <c r="N979" i="8"/>
  <c r="M979" i="8"/>
  <c r="L979" i="8"/>
  <c r="K979" i="8"/>
  <c r="J979" i="8"/>
  <c r="I979" i="8"/>
  <c r="X978" i="8"/>
  <c r="W978" i="8"/>
  <c r="V978" i="8"/>
  <c r="U978" i="8"/>
  <c r="T978" i="8"/>
  <c r="S978" i="8"/>
  <c r="R978" i="8"/>
  <c r="Q978" i="8"/>
  <c r="P978" i="8"/>
  <c r="O978" i="8"/>
  <c r="N978" i="8"/>
  <c r="M978" i="8"/>
  <c r="L978" i="8"/>
  <c r="K978" i="8"/>
  <c r="J978" i="8"/>
  <c r="I978" i="8"/>
  <c r="X977" i="8"/>
  <c r="W977" i="8"/>
  <c r="V977" i="8"/>
  <c r="U977" i="8"/>
  <c r="T977" i="8"/>
  <c r="S977" i="8"/>
  <c r="R977" i="8"/>
  <c r="Q977" i="8"/>
  <c r="P977" i="8"/>
  <c r="O977" i="8"/>
  <c r="N977" i="8"/>
  <c r="M977" i="8"/>
  <c r="L977" i="8"/>
  <c r="K977" i="8"/>
  <c r="J977" i="8"/>
  <c r="I977" i="8"/>
  <c r="X976" i="8"/>
  <c r="W976" i="8"/>
  <c r="V976" i="8"/>
  <c r="U976" i="8"/>
  <c r="T976" i="8"/>
  <c r="S976" i="8"/>
  <c r="R976" i="8"/>
  <c r="Q976" i="8"/>
  <c r="P976" i="8"/>
  <c r="O976" i="8"/>
  <c r="N976" i="8"/>
  <c r="M976" i="8"/>
  <c r="L976" i="8"/>
  <c r="K976" i="8"/>
  <c r="J976" i="8"/>
  <c r="I976" i="8"/>
  <c r="X975" i="8"/>
  <c r="W975" i="8"/>
  <c r="V975" i="8"/>
  <c r="U975" i="8"/>
  <c r="T975" i="8"/>
  <c r="S975" i="8"/>
  <c r="R975" i="8"/>
  <c r="Q975" i="8"/>
  <c r="P975" i="8"/>
  <c r="O975" i="8"/>
  <c r="N975" i="8"/>
  <c r="M975" i="8"/>
  <c r="L975" i="8"/>
  <c r="K975" i="8"/>
  <c r="J975" i="8"/>
  <c r="I975" i="8"/>
  <c r="X974" i="8"/>
  <c r="W974" i="8"/>
  <c r="V974" i="8"/>
  <c r="U974" i="8"/>
  <c r="T974" i="8"/>
  <c r="S974" i="8"/>
  <c r="R974" i="8"/>
  <c r="Q974" i="8"/>
  <c r="P974" i="8"/>
  <c r="O974" i="8"/>
  <c r="N974" i="8"/>
  <c r="M974" i="8"/>
  <c r="L974" i="8"/>
  <c r="K974" i="8"/>
  <c r="J974" i="8"/>
  <c r="I974" i="8"/>
  <c r="X973" i="8"/>
  <c r="W973" i="8"/>
  <c r="V973" i="8"/>
  <c r="U973" i="8"/>
  <c r="T973" i="8"/>
  <c r="S973" i="8"/>
  <c r="R973" i="8"/>
  <c r="Q973" i="8"/>
  <c r="P973" i="8"/>
  <c r="O973" i="8"/>
  <c r="N973" i="8"/>
  <c r="M973" i="8"/>
  <c r="L973" i="8"/>
  <c r="K973" i="8"/>
  <c r="J973" i="8"/>
  <c r="I973" i="8"/>
  <c r="X972" i="8"/>
  <c r="W972" i="8"/>
  <c r="V972" i="8"/>
  <c r="U972" i="8"/>
  <c r="T972" i="8"/>
  <c r="S972" i="8"/>
  <c r="R972" i="8"/>
  <c r="Q972" i="8"/>
  <c r="P972" i="8"/>
  <c r="O972" i="8"/>
  <c r="N972" i="8"/>
  <c r="M972" i="8"/>
  <c r="L972" i="8"/>
  <c r="K972" i="8"/>
  <c r="J972" i="8"/>
  <c r="I972" i="8"/>
  <c r="X971" i="8"/>
  <c r="W971" i="8"/>
  <c r="V971" i="8"/>
  <c r="U971" i="8"/>
  <c r="T971" i="8"/>
  <c r="S971" i="8"/>
  <c r="R971" i="8"/>
  <c r="Q971" i="8"/>
  <c r="P971" i="8"/>
  <c r="O971" i="8"/>
  <c r="N971" i="8"/>
  <c r="M971" i="8"/>
  <c r="L971" i="8"/>
  <c r="K971" i="8"/>
  <c r="J971" i="8"/>
  <c r="I971" i="8"/>
  <c r="X970" i="8"/>
  <c r="W970" i="8"/>
  <c r="V970" i="8"/>
  <c r="U970" i="8"/>
  <c r="T970" i="8"/>
  <c r="S970" i="8"/>
  <c r="R970" i="8"/>
  <c r="Q970" i="8"/>
  <c r="P970" i="8"/>
  <c r="O970" i="8"/>
  <c r="N970" i="8"/>
  <c r="M970" i="8"/>
  <c r="L970" i="8"/>
  <c r="K970" i="8"/>
  <c r="J970" i="8"/>
  <c r="I970" i="8"/>
  <c r="X969" i="8"/>
  <c r="W969" i="8"/>
  <c r="V969" i="8"/>
  <c r="U969" i="8"/>
  <c r="T969" i="8"/>
  <c r="S969" i="8"/>
  <c r="R969" i="8"/>
  <c r="Q969" i="8"/>
  <c r="P969" i="8"/>
  <c r="O969" i="8"/>
  <c r="N969" i="8"/>
  <c r="M969" i="8"/>
  <c r="L969" i="8"/>
  <c r="K969" i="8"/>
  <c r="J969" i="8"/>
  <c r="I969" i="8"/>
  <c r="X968" i="8"/>
  <c r="W968" i="8"/>
  <c r="V968" i="8"/>
  <c r="U968" i="8"/>
  <c r="T968" i="8"/>
  <c r="S968" i="8"/>
  <c r="R968" i="8"/>
  <c r="Q968" i="8"/>
  <c r="P968" i="8"/>
  <c r="O968" i="8"/>
  <c r="N968" i="8"/>
  <c r="M968" i="8"/>
  <c r="L968" i="8"/>
  <c r="K968" i="8"/>
  <c r="J968" i="8"/>
  <c r="I968" i="8"/>
  <c r="X967" i="8"/>
  <c r="W967" i="8"/>
  <c r="V967" i="8"/>
  <c r="U967" i="8"/>
  <c r="T967" i="8"/>
  <c r="S967" i="8"/>
  <c r="R967" i="8"/>
  <c r="Q967" i="8"/>
  <c r="P967" i="8"/>
  <c r="O967" i="8"/>
  <c r="N967" i="8"/>
  <c r="M967" i="8"/>
  <c r="L967" i="8"/>
  <c r="K967" i="8"/>
  <c r="J967" i="8"/>
  <c r="I967" i="8"/>
  <c r="X966" i="8"/>
  <c r="W966" i="8"/>
  <c r="V966" i="8"/>
  <c r="U966" i="8"/>
  <c r="T966" i="8"/>
  <c r="S966" i="8"/>
  <c r="R966" i="8"/>
  <c r="Q966" i="8"/>
  <c r="P966" i="8"/>
  <c r="O966" i="8"/>
  <c r="N966" i="8"/>
  <c r="M966" i="8"/>
  <c r="L966" i="8"/>
  <c r="K966" i="8"/>
  <c r="J966" i="8"/>
  <c r="I966" i="8"/>
  <c r="X965" i="8"/>
  <c r="W965" i="8"/>
  <c r="V965" i="8"/>
  <c r="U965" i="8"/>
  <c r="T965" i="8"/>
  <c r="S965" i="8"/>
  <c r="R965" i="8"/>
  <c r="Q965" i="8"/>
  <c r="P965" i="8"/>
  <c r="O965" i="8"/>
  <c r="N965" i="8"/>
  <c r="M965" i="8"/>
  <c r="L965" i="8"/>
  <c r="K965" i="8"/>
  <c r="J965" i="8"/>
  <c r="I965" i="8"/>
  <c r="X964" i="8"/>
  <c r="W964" i="8"/>
  <c r="V964" i="8"/>
  <c r="U964" i="8"/>
  <c r="T964" i="8"/>
  <c r="S964" i="8"/>
  <c r="R964" i="8"/>
  <c r="Q964" i="8"/>
  <c r="P964" i="8"/>
  <c r="O964" i="8"/>
  <c r="N964" i="8"/>
  <c r="M964" i="8"/>
  <c r="L964" i="8"/>
  <c r="K964" i="8"/>
  <c r="J964" i="8"/>
  <c r="I964" i="8"/>
  <c r="X963" i="8"/>
  <c r="W963" i="8"/>
  <c r="V963" i="8"/>
  <c r="U963" i="8"/>
  <c r="T963" i="8"/>
  <c r="S963" i="8"/>
  <c r="R963" i="8"/>
  <c r="Q963" i="8"/>
  <c r="P963" i="8"/>
  <c r="O963" i="8"/>
  <c r="N963" i="8"/>
  <c r="M963" i="8"/>
  <c r="L963" i="8"/>
  <c r="K963" i="8"/>
  <c r="J963" i="8"/>
  <c r="I963" i="8"/>
  <c r="X962" i="8"/>
  <c r="W962" i="8"/>
  <c r="V962" i="8"/>
  <c r="U962" i="8"/>
  <c r="T962" i="8"/>
  <c r="S962" i="8"/>
  <c r="R962" i="8"/>
  <c r="Q962" i="8"/>
  <c r="P962" i="8"/>
  <c r="O962" i="8"/>
  <c r="N962" i="8"/>
  <c r="M962" i="8"/>
  <c r="L962" i="8"/>
  <c r="K962" i="8"/>
  <c r="J962" i="8"/>
  <c r="I962" i="8"/>
  <c r="X961" i="8"/>
  <c r="W961" i="8"/>
  <c r="V961" i="8"/>
  <c r="U961" i="8"/>
  <c r="T961" i="8"/>
  <c r="S961" i="8"/>
  <c r="R961" i="8"/>
  <c r="Q961" i="8"/>
  <c r="P961" i="8"/>
  <c r="O961" i="8"/>
  <c r="N961" i="8"/>
  <c r="M961" i="8"/>
  <c r="L961" i="8"/>
  <c r="K961" i="8"/>
  <c r="J961" i="8"/>
  <c r="I961" i="8"/>
  <c r="X960" i="8"/>
  <c r="W960" i="8"/>
  <c r="V960" i="8"/>
  <c r="U960" i="8"/>
  <c r="T960" i="8"/>
  <c r="S960" i="8"/>
  <c r="R960" i="8"/>
  <c r="Q960" i="8"/>
  <c r="P960" i="8"/>
  <c r="O960" i="8"/>
  <c r="N960" i="8"/>
  <c r="M960" i="8"/>
  <c r="L960" i="8"/>
  <c r="K960" i="8"/>
  <c r="J960" i="8"/>
  <c r="I960" i="8"/>
  <c r="X959" i="8"/>
  <c r="W959" i="8"/>
  <c r="V959" i="8"/>
  <c r="U959" i="8"/>
  <c r="T959" i="8"/>
  <c r="S959" i="8"/>
  <c r="R959" i="8"/>
  <c r="Q959" i="8"/>
  <c r="P959" i="8"/>
  <c r="O959" i="8"/>
  <c r="N959" i="8"/>
  <c r="M959" i="8"/>
  <c r="L959" i="8"/>
  <c r="K959" i="8"/>
  <c r="J959" i="8"/>
  <c r="I959" i="8"/>
  <c r="X958" i="8"/>
  <c r="W958" i="8"/>
  <c r="V958" i="8"/>
  <c r="U958" i="8"/>
  <c r="T958" i="8"/>
  <c r="S958" i="8"/>
  <c r="R958" i="8"/>
  <c r="Q958" i="8"/>
  <c r="P958" i="8"/>
  <c r="O958" i="8"/>
  <c r="N958" i="8"/>
  <c r="M958" i="8"/>
  <c r="L958" i="8"/>
  <c r="K958" i="8"/>
  <c r="J958" i="8"/>
  <c r="I958" i="8"/>
  <c r="X957" i="8"/>
  <c r="W957" i="8"/>
  <c r="V957" i="8"/>
  <c r="U957" i="8"/>
  <c r="T957" i="8"/>
  <c r="S957" i="8"/>
  <c r="R957" i="8"/>
  <c r="Q957" i="8"/>
  <c r="P957" i="8"/>
  <c r="O957" i="8"/>
  <c r="N957" i="8"/>
  <c r="M957" i="8"/>
  <c r="L957" i="8"/>
  <c r="K957" i="8"/>
  <c r="J957" i="8"/>
  <c r="I957" i="8"/>
  <c r="X956" i="8"/>
  <c r="W956" i="8"/>
  <c r="V956" i="8"/>
  <c r="U956" i="8"/>
  <c r="T956" i="8"/>
  <c r="S956" i="8"/>
  <c r="R956" i="8"/>
  <c r="Q956" i="8"/>
  <c r="P956" i="8"/>
  <c r="O956" i="8"/>
  <c r="N956" i="8"/>
  <c r="M956" i="8"/>
  <c r="L956" i="8"/>
  <c r="K956" i="8"/>
  <c r="J956" i="8"/>
  <c r="I956" i="8"/>
  <c r="X955" i="8"/>
  <c r="W955" i="8"/>
  <c r="V955" i="8"/>
  <c r="U955" i="8"/>
  <c r="T955" i="8"/>
  <c r="S955" i="8"/>
  <c r="R955" i="8"/>
  <c r="Q955" i="8"/>
  <c r="P955" i="8"/>
  <c r="O955" i="8"/>
  <c r="N955" i="8"/>
  <c r="M955" i="8"/>
  <c r="L955" i="8"/>
  <c r="K955" i="8"/>
  <c r="J955" i="8"/>
  <c r="I955" i="8"/>
  <c r="X954" i="8"/>
  <c r="W954" i="8"/>
  <c r="V954" i="8"/>
  <c r="U954" i="8"/>
  <c r="T954" i="8"/>
  <c r="S954" i="8"/>
  <c r="R954" i="8"/>
  <c r="Q954" i="8"/>
  <c r="P954" i="8"/>
  <c r="O954" i="8"/>
  <c r="N954" i="8"/>
  <c r="M954" i="8"/>
  <c r="L954" i="8"/>
  <c r="K954" i="8"/>
  <c r="J954" i="8"/>
  <c r="I954" i="8"/>
  <c r="X953" i="8"/>
  <c r="W953" i="8"/>
  <c r="V953" i="8"/>
  <c r="U953" i="8"/>
  <c r="T953" i="8"/>
  <c r="S953" i="8"/>
  <c r="R953" i="8"/>
  <c r="Q953" i="8"/>
  <c r="P953" i="8"/>
  <c r="O953" i="8"/>
  <c r="N953" i="8"/>
  <c r="M953" i="8"/>
  <c r="L953" i="8"/>
  <c r="K953" i="8"/>
  <c r="J953" i="8"/>
  <c r="I953" i="8"/>
  <c r="X952" i="8"/>
  <c r="W952" i="8"/>
  <c r="V952" i="8"/>
  <c r="U952" i="8"/>
  <c r="T952" i="8"/>
  <c r="S952" i="8"/>
  <c r="R952" i="8"/>
  <c r="Q952" i="8"/>
  <c r="P952" i="8"/>
  <c r="O952" i="8"/>
  <c r="N952" i="8"/>
  <c r="M952" i="8"/>
  <c r="L952" i="8"/>
  <c r="K952" i="8"/>
  <c r="J952" i="8"/>
  <c r="I952" i="8"/>
  <c r="X951" i="8"/>
  <c r="W951" i="8"/>
  <c r="V951" i="8"/>
  <c r="U951" i="8"/>
  <c r="T951" i="8"/>
  <c r="S951" i="8"/>
  <c r="R951" i="8"/>
  <c r="Q951" i="8"/>
  <c r="P951" i="8"/>
  <c r="O951" i="8"/>
  <c r="N951" i="8"/>
  <c r="M951" i="8"/>
  <c r="L951" i="8"/>
  <c r="K951" i="8"/>
  <c r="J951" i="8"/>
  <c r="I951" i="8"/>
  <c r="X950" i="8"/>
  <c r="W950" i="8"/>
  <c r="V950" i="8"/>
  <c r="U950" i="8"/>
  <c r="T950" i="8"/>
  <c r="S950" i="8"/>
  <c r="R950" i="8"/>
  <c r="Q950" i="8"/>
  <c r="P950" i="8"/>
  <c r="O950" i="8"/>
  <c r="N950" i="8"/>
  <c r="M950" i="8"/>
  <c r="L950" i="8"/>
  <c r="K950" i="8"/>
  <c r="J950" i="8"/>
  <c r="I950" i="8"/>
  <c r="X949" i="8"/>
  <c r="W949" i="8"/>
  <c r="V949" i="8"/>
  <c r="U949" i="8"/>
  <c r="T949" i="8"/>
  <c r="S949" i="8"/>
  <c r="R949" i="8"/>
  <c r="Q949" i="8"/>
  <c r="P949" i="8"/>
  <c r="O949" i="8"/>
  <c r="N949" i="8"/>
  <c r="M949" i="8"/>
  <c r="L949" i="8"/>
  <c r="K949" i="8"/>
  <c r="J949" i="8"/>
  <c r="I949" i="8"/>
  <c r="X948" i="8"/>
  <c r="W948" i="8"/>
  <c r="V948" i="8"/>
  <c r="U948" i="8"/>
  <c r="T948" i="8"/>
  <c r="S948" i="8"/>
  <c r="R948" i="8"/>
  <c r="Q948" i="8"/>
  <c r="P948" i="8"/>
  <c r="O948" i="8"/>
  <c r="N948" i="8"/>
  <c r="M948" i="8"/>
  <c r="L948" i="8"/>
  <c r="K948" i="8"/>
  <c r="J948" i="8"/>
  <c r="I948" i="8"/>
  <c r="X947" i="8"/>
  <c r="W947" i="8"/>
  <c r="V947" i="8"/>
  <c r="U947" i="8"/>
  <c r="T947" i="8"/>
  <c r="S947" i="8"/>
  <c r="R947" i="8"/>
  <c r="Q947" i="8"/>
  <c r="P947" i="8"/>
  <c r="O947" i="8"/>
  <c r="N947" i="8"/>
  <c r="M947" i="8"/>
  <c r="L947" i="8"/>
  <c r="K947" i="8"/>
  <c r="J947" i="8"/>
  <c r="I947" i="8"/>
  <c r="X946" i="8"/>
  <c r="W946" i="8"/>
  <c r="V946" i="8"/>
  <c r="U946" i="8"/>
  <c r="T946" i="8"/>
  <c r="S946" i="8"/>
  <c r="R946" i="8"/>
  <c r="Q946" i="8"/>
  <c r="P946" i="8"/>
  <c r="O946" i="8"/>
  <c r="N946" i="8"/>
  <c r="M946" i="8"/>
  <c r="L946" i="8"/>
  <c r="K946" i="8"/>
  <c r="J946" i="8"/>
  <c r="I946" i="8"/>
  <c r="X945" i="8"/>
  <c r="W945" i="8"/>
  <c r="V945" i="8"/>
  <c r="U945" i="8"/>
  <c r="T945" i="8"/>
  <c r="S945" i="8"/>
  <c r="R945" i="8"/>
  <c r="Q945" i="8"/>
  <c r="P945" i="8"/>
  <c r="O945" i="8"/>
  <c r="N945" i="8"/>
  <c r="M945" i="8"/>
  <c r="L945" i="8"/>
  <c r="K945" i="8"/>
  <c r="J945" i="8"/>
  <c r="I945" i="8"/>
  <c r="X944" i="8"/>
  <c r="W944" i="8"/>
  <c r="V944" i="8"/>
  <c r="U944" i="8"/>
  <c r="T944" i="8"/>
  <c r="S944" i="8"/>
  <c r="R944" i="8"/>
  <c r="Q944" i="8"/>
  <c r="P944" i="8"/>
  <c r="O944" i="8"/>
  <c r="N944" i="8"/>
  <c r="M944" i="8"/>
  <c r="L944" i="8"/>
  <c r="K944" i="8"/>
  <c r="J944" i="8"/>
  <c r="I944" i="8"/>
  <c r="X943" i="8"/>
  <c r="W943" i="8"/>
  <c r="V943" i="8"/>
  <c r="U943" i="8"/>
  <c r="T943" i="8"/>
  <c r="S943" i="8"/>
  <c r="R943" i="8"/>
  <c r="Q943" i="8"/>
  <c r="P943" i="8"/>
  <c r="O943" i="8"/>
  <c r="N943" i="8"/>
  <c r="M943" i="8"/>
  <c r="L943" i="8"/>
  <c r="K943" i="8"/>
  <c r="J943" i="8"/>
  <c r="I943" i="8"/>
  <c r="X942" i="8"/>
  <c r="W942" i="8"/>
  <c r="V942" i="8"/>
  <c r="U942" i="8"/>
  <c r="T942" i="8"/>
  <c r="S942" i="8"/>
  <c r="R942" i="8"/>
  <c r="Q942" i="8"/>
  <c r="P942" i="8"/>
  <c r="O942" i="8"/>
  <c r="N942" i="8"/>
  <c r="M942" i="8"/>
  <c r="L942" i="8"/>
  <c r="K942" i="8"/>
  <c r="J942" i="8"/>
  <c r="I942" i="8"/>
  <c r="X941" i="8"/>
  <c r="W941" i="8"/>
  <c r="V941" i="8"/>
  <c r="U941" i="8"/>
  <c r="T941" i="8"/>
  <c r="S941" i="8"/>
  <c r="R941" i="8"/>
  <c r="Q941" i="8"/>
  <c r="P941" i="8"/>
  <c r="O941" i="8"/>
  <c r="N941" i="8"/>
  <c r="M941" i="8"/>
  <c r="L941" i="8"/>
  <c r="K941" i="8"/>
  <c r="J941" i="8"/>
  <c r="I941" i="8"/>
  <c r="X940" i="8"/>
  <c r="W940" i="8"/>
  <c r="V940" i="8"/>
  <c r="U940" i="8"/>
  <c r="T940" i="8"/>
  <c r="S940" i="8"/>
  <c r="R940" i="8"/>
  <c r="Q940" i="8"/>
  <c r="P940" i="8"/>
  <c r="O940" i="8"/>
  <c r="N940" i="8"/>
  <c r="M940" i="8"/>
  <c r="L940" i="8"/>
  <c r="K940" i="8"/>
  <c r="J940" i="8"/>
  <c r="I940" i="8"/>
  <c r="X939" i="8"/>
  <c r="W939" i="8"/>
  <c r="V939" i="8"/>
  <c r="U939" i="8"/>
  <c r="T939" i="8"/>
  <c r="S939" i="8"/>
  <c r="R939" i="8"/>
  <c r="Q939" i="8"/>
  <c r="P939" i="8"/>
  <c r="O939" i="8"/>
  <c r="N939" i="8"/>
  <c r="M939" i="8"/>
  <c r="L939" i="8"/>
  <c r="K939" i="8"/>
  <c r="J939" i="8"/>
  <c r="I939" i="8"/>
  <c r="X938" i="8"/>
  <c r="W938" i="8"/>
  <c r="V938" i="8"/>
  <c r="U938" i="8"/>
  <c r="T938" i="8"/>
  <c r="S938" i="8"/>
  <c r="R938" i="8"/>
  <c r="Q938" i="8"/>
  <c r="P938" i="8"/>
  <c r="O938" i="8"/>
  <c r="N938" i="8"/>
  <c r="M938" i="8"/>
  <c r="L938" i="8"/>
  <c r="K938" i="8"/>
  <c r="J938" i="8"/>
  <c r="I938" i="8"/>
  <c r="X937" i="8"/>
  <c r="W937" i="8"/>
  <c r="V937" i="8"/>
  <c r="U937" i="8"/>
  <c r="T937" i="8"/>
  <c r="S937" i="8"/>
  <c r="R937" i="8"/>
  <c r="Q937" i="8"/>
  <c r="P937" i="8"/>
  <c r="O937" i="8"/>
  <c r="N937" i="8"/>
  <c r="M937" i="8"/>
  <c r="L937" i="8"/>
  <c r="K937" i="8"/>
  <c r="J937" i="8"/>
  <c r="I937" i="8"/>
  <c r="X936" i="8"/>
  <c r="W936" i="8"/>
  <c r="V936" i="8"/>
  <c r="U936" i="8"/>
  <c r="T936" i="8"/>
  <c r="S936" i="8"/>
  <c r="R936" i="8"/>
  <c r="Q936" i="8"/>
  <c r="P936" i="8"/>
  <c r="O936" i="8"/>
  <c r="N936" i="8"/>
  <c r="M936" i="8"/>
  <c r="L936" i="8"/>
  <c r="K936" i="8"/>
  <c r="J936" i="8"/>
  <c r="I936" i="8"/>
  <c r="X935" i="8"/>
  <c r="W935" i="8"/>
  <c r="V935" i="8"/>
  <c r="U935" i="8"/>
  <c r="T935" i="8"/>
  <c r="S935" i="8"/>
  <c r="R935" i="8"/>
  <c r="Q935" i="8"/>
  <c r="P935" i="8"/>
  <c r="O935" i="8"/>
  <c r="N935" i="8"/>
  <c r="M935" i="8"/>
  <c r="L935" i="8"/>
  <c r="K935" i="8"/>
  <c r="J935" i="8"/>
  <c r="I935" i="8"/>
  <c r="X934" i="8"/>
  <c r="W934" i="8"/>
  <c r="V934" i="8"/>
  <c r="U934" i="8"/>
  <c r="T934" i="8"/>
  <c r="S934" i="8"/>
  <c r="R934" i="8"/>
  <c r="Q934" i="8"/>
  <c r="P934" i="8"/>
  <c r="O934" i="8"/>
  <c r="N934" i="8"/>
  <c r="M934" i="8"/>
  <c r="L934" i="8"/>
  <c r="K934" i="8"/>
  <c r="J934" i="8"/>
  <c r="I934" i="8"/>
  <c r="X933" i="8"/>
  <c r="W933" i="8"/>
  <c r="V933" i="8"/>
  <c r="U933" i="8"/>
  <c r="T933" i="8"/>
  <c r="S933" i="8"/>
  <c r="R933" i="8"/>
  <c r="Q933" i="8"/>
  <c r="P933" i="8"/>
  <c r="O933" i="8"/>
  <c r="N933" i="8"/>
  <c r="M933" i="8"/>
  <c r="L933" i="8"/>
  <c r="K933" i="8"/>
  <c r="J933" i="8"/>
  <c r="I933" i="8"/>
  <c r="X932" i="8"/>
  <c r="W932" i="8"/>
  <c r="V932" i="8"/>
  <c r="U932" i="8"/>
  <c r="T932" i="8"/>
  <c r="S932" i="8"/>
  <c r="R932" i="8"/>
  <c r="Q932" i="8"/>
  <c r="P932" i="8"/>
  <c r="O932" i="8"/>
  <c r="N932" i="8"/>
  <c r="M932" i="8"/>
  <c r="L932" i="8"/>
  <c r="K932" i="8"/>
  <c r="J932" i="8"/>
  <c r="I932" i="8"/>
  <c r="X931" i="8"/>
  <c r="W931" i="8"/>
  <c r="V931" i="8"/>
  <c r="U931" i="8"/>
  <c r="T931" i="8"/>
  <c r="S931" i="8"/>
  <c r="R931" i="8"/>
  <c r="Q931" i="8"/>
  <c r="P931" i="8"/>
  <c r="O931" i="8"/>
  <c r="N931" i="8"/>
  <c r="M931" i="8"/>
  <c r="L931" i="8"/>
  <c r="K931" i="8"/>
  <c r="J931" i="8"/>
  <c r="I931" i="8"/>
  <c r="X930" i="8"/>
  <c r="W930" i="8"/>
  <c r="V930" i="8"/>
  <c r="U930" i="8"/>
  <c r="T930" i="8"/>
  <c r="S930" i="8"/>
  <c r="R930" i="8"/>
  <c r="Q930" i="8"/>
  <c r="P930" i="8"/>
  <c r="O930" i="8"/>
  <c r="N930" i="8"/>
  <c r="M930" i="8"/>
  <c r="L930" i="8"/>
  <c r="K930" i="8"/>
  <c r="J930" i="8"/>
  <c r="I930" i="8"/>
  <c r="X929" i="8"/>
  <c r="W929" i="8"/>
  <c r="V929" i="8"/>
  <c r="U929" i="8"/>
  <c r="T929" i="8"/>
  <c r="S929" i="8"/>
  <c r="R929" i="8"/>
  <c r="Q929" i="8"/>
  <c r="P929" i="8"/>
  <c r="O929" i="8"/>
  <c r="N929" i="8"/>
  <c r="M929" i="8"/>
  <c r="L929" i="8"/>
  <c r="K929" i="8"/>
  <c r="J929" i="8"/>
  <c r="I929" i="8"/>
  <c r="X928" i="8"/>
  <c r="W928" i="8"/>
  <c r="V928" i="8"/>
  <c r="U928" i="8"/>
  <c r="T928" i="8"/>
  <c r="S928" i="8"/>
  <c r="R928" i="8"/>
  <c r="Q928" i="8"/>
  <c r="P928" i="8"/>
  <c r="O928" i="8"/>
  <c r="N928" i="8"/>
  <c r="M928" i="8"/>
  <c r="L928" i="8"/>
  <c r="K928" i="8"/>
  <c r="J928" i="8"/>
  <c r="I928" i="8"/>
  <c r="X927" i="8"/>
  <c r="W927" i="8"/>
  <c r="V927" i="8"/>
  <c r="U927" i="8"/>
  <c r="T927" i="8"/>
  <c r="S927" i="8"/>
  <c r="R927" i="8"/>
  <c r="Q927" i="8"/>
  <c r="P927" i="8"/>
  <c r="O927" i="8"/>
  <c r="N927" i="8"/>
  <c r="M927" i="8"/>
  <c r="L927" i="8"/>
  <c r="K927" i="8"/>
  <c r="J927" i="8"/>
  <c r="I927" i="8"/>
  <c r="X926" i="8"/>
  <c r="W926" i="8"/>
  <c r="V926" i="8"/>
  <c r="U926" i="8"/>
  <c r="T926" i="8"/>
  <c r="S926" i="8"/>
  <c r="R926" i="8"/>
  <c r="Q926" i="8"/>
  <c r="P926" i="8"/>
  <c r="O926" i="8"/>
  <c r="N926" i="8"/>
  <c r="M926" i="8"/>
  <c r="L926" i="8"/>
  <c r="K926" i="8"/>
  <c r="J926" i="8"/>
  <c r="I926" i="8"/>
  <c r="X925" i="8"/>
  <c r="W925" i="8"/>
  <c r="V925" i="8"/>
  <c r="U925" i="8"/>
  <c r="T925" i="8"/>
  <c r="S925" i="8"/>
  <c r="R925" i="8"/>
  <c r="Q925" i="8"/>
  <c r="P925" i="8"/>
  <c r="O925" i="8"/>
  <c r="N925" i="8"/>
  <c r="M925" i="8"/>
  <c r="L925" i="8"/>
  <c r="K925" i="8"/>
  <c r="J925" i="8"/>
  <c r="I925" i="8"/>
  <c r="X924" i="8"/>
  <c r="W924" i="8"/>
  <c r="V924" i="8"/>
  <c r="U924" i="8"/>
  <c r="T924" i="8"/>
  <c r="S924" i="8"/>
  <c r="R924" i="8"/>
  <c r="Q924" i="8"/>
  <c r="P924" i="8"/>
  <c r="O924" i="8"/>
  <c r="N924" i="8"/>
  <c r="M924" i="8"/>
  <c r="L924" i="8"/>
  <c r="K924" i="8"/>
  <c r="J924" i="8"/>
  <c r="I924" i="8"/>
  <c r="X923" i="8"/>
  <c r="W923" i="8"/>
  <c r="V923" i="8"/>
  <c r="U923" i="8"/>
  <c r="T923" i="8"/>
  <c r="S923" i="8"/>
  <c r="R923" i="8"/>
  <c r="Q923" i="8"/>
  <c r="P923" i="8"/>
  <c r="O923" i="8"/>
  <c r="N923" i="8"/>
  <c r="M923" i="8"/>
  <c r="L923" i="8"/>
  <c r="K923" i="8"/>
  <c r="J923" i="8"/>
  <c r="I923" i="8"/>
  <c r="X922" i="8"/>
  <c r="W922" i="8"/>
  <c r="V922" i="8"/>
  <c r="U922" i="8"/>
  <c r="T922" i="8"/>
  <c r="S922" i="8"/>
  <c r="R922" i="8"/>
  <c r="Q922" i="8"/>
  <c r="P922" i="8"/>
  <c r="O922" i="8"/>
  <c r="N922" i="8"/>
  <c r="M922" i="8"/>
  <c r="L922" i="8"/>
  <c r="K922" i="8"/>
  <c r="J922" i="8"/>
  <c r="I922" i="8"/>
  <c r="X921" i="8"/>
  <c r="W921" i="8"/>
  <c r="V921" i="8"/>
  <c r="U921" i="8"/>
  <c r="T921" i="8"/>
  <c r="S921" i="8"/>
  <c r="R921" i="8"/>
  <c r="Q921" i="8"/>
  <c r="P921" i="8"/>
  <c r="O921" i="8"/>
  <c r="N921" i="8"/>
  <c r="M921" i="8"/>
  <c r="L921" i="8"/>
  <c r="K921" i="8"/>
  <c r="J921" i="8"/>
  <c r="I921" i="8"/>
  <c r="X920" i="8"/>
  <c r="W920" i="8"/>
  <c r="V920" i="8"/>
  <c r="U920" i="8"/>
  <c r="T920" i="8"/>
  <c r="S920" i="8"/>
  <c r="R920" i="8"/>
  <c r="Q920" i="8"/>
  <c r="P920" i="8"/>
  <c r="O920" i="8"/>
  <c r="N920" i="8"/>
  <c r="M920" i="8"/>
  <c r="L920" i="8"/>
  <c r="K920" i="8"/>
  <c r="J920" i="8"/>
  <c r="I920" i="8"/>
  <c r="X919" i="8"/>
  <c r="W919" i="8"/>
  <c r="V919" i="8"/>
  <c r="U919" i="8"/>
  <c r="T919" i="8"/>
  <c r="S919" i="8"/>
  <c r="R919" i="8"/>
  <c r="Q919" i="8"/>
  <c r="P919" i="8"/>
  <c r="O919" i="8"/>
  <c r="N919" i="8"/>
  <c r="M919" i="8"/>
  <c r="L919" i="8"/>
  <c r="K919" i="8"/>
  <c r="J919" i="8"/>
  <c r="I919" i="8"/>
  <c r="X918" i="8"/>
  <c r="W918" i="8"/>
  <c r="V918" i="8"/>
  <c r="U918" i="8"/>
  <c r="T918" i="8"/>
  <c r="S918" i="8"/>
  <c r="R918" i="8"/>
  <c r="Q918" i="8"/>
  <c r="P918" i="8"/>
  <c r="O918" i="8"/>
  <c r="N918" i="8"/>
  <c r="M918" i="8"/>
  <c r="L918" i="8"/>
  <c r="K918" i="8"/>
  <c r="J918" i="8"/>
  <c r="I918" i="8"/>
  <c r="X917" i="8"/>
  <c r="W917" i="8"/>
  <c r="V917" i="8"/>
  <c r="U917" i="8"/>
  <c r="T917" i="8"/>
  <c r="S917" i="8"/>
  <c r="R917" i="8"/>
  <c r="Q917" i="8"/>
  <c r="P917" i="8"/>
  <c r="O917" i="8"/>
  <c r="N917" i="8"/>
  <c r="M917" i="8"/>
  <c r="L917" i="8"/>
  <c r="K917" i="8"/>
  <c r="J917" i="8"/>
  <c r="I917" i="8"/>
  <c r="X916" i="8"/>
  <c r="W916" i="8"/>
  <c r="V916" i="8"/>
  <c r="U916" i="8"/>
  <c r="T916" i="8"/>
  <c r="S916" i="8"/>
  <c r="R916" i="8"/>
  <c r="Q916" i="8"/>
  <c r="P916" i="8"/>
  <c r="O916" i="8"/>
  <c r="N916" i="8"/>
  <c r="M916" i="8"/>
  <c r="L916" i="8"/>
  <c r="K916" i="8"/>
  <c r="J916" i="8"/>
  <c r="I916" i="8"/>
  <c r="X915" i="8"/>
  <c r="W915" i="8"/>
  <c r="V915" i="8"/>
  <c r="U915" i="8"/>
  <c r="T915" i="8"/>
  <c r="S915" i="8"/>
  <c r="R915" i="8"/>
  <c r="Q915" i="8"/>
  <c r="P915" i="8"/>
  <c r="O915" i="8"/>
  <c r="N915" i="8"/>
  <c r="M915" i="8"/>
  <c r="L915" i="8"/>
  <c r="K915" i="8"/>
  <c r="J915" i="8"/>
  <c r="I915" i="8"/>
  <c r="X914" i="8"/>
  <c r="W914" i="8"/>
  <c r="V914" i="8"/>
  <c r="U914" i="8"/>
  <c r="T914" i="8"/>
  <c r="S914" i="8"/>
  <c r="R914" i="8"/>
  <c r="Q914" i="8"/>
  <c r="P914" i="8"/>
  <c r="O914" i="8"/>
  <c r="N914" i="8"/>
  <c r="M914" i="8"/>
  <c r="L914" i="8"/>
  <c r="K914" i="8"/>
  <c r="J914" i="8"/>
  <c r="I914" i="8"/>
  <c r="X913" i="8"/>
  <c r="W913" i="8"/>
  <c r="V913" i="8"/>
  <c r="U913" i="8"/>
  <c r="T913" i="8"/>
  <c r="S913" i="8"/>
  <c r="R913" i="8"/>
  <c r="Q913" i="8"/>
  <c r="P913" i="8"/>
  <c r="O913" i="8"/>
  <c r="N913" i="8"/>
  <c r="M913" i="8"/>
  <c r="L913" i="8"/>
  <c r="K913" i="8"/>
  <c r="J913" i="8"/>
  <c r="I913" i="8"/>
  <c r="X912" i="8"/>
  <c r="W912" i="8"/>
  <c r="V912" i="8"/>
  <c r="U912" i="8"/>
  <c r="T912" i="8"/>
  <c r="S912" i="8"/>
  <c r="R912" i="8"/>
  <c r="Q912" i="8"/>
  <c r="P912" i="8"/>
  <c r="O912" i="8"/>
  <c r="N912" i="8"/>
  <c r="M912" i="8"/>
  <c r="L912" i="8"/>
  <c r="K912" i="8"/>
  <c r="J912" i="8"/>
  <c r="I912" i="8"/>
  <c r="X911" i="8"/>
  <c r="W911" i="8"/>
  <c r="V911" i="8"/>
  <c r="U911" i="8"/>
  <c r="T911" i="8"/>
  <c r="S911" i="8"/>
  <c r="R911" i="8"/>
  <c r="Q911" i="8"/>
  <c r="P911" i="8"/>
  <c r="O911" i="8"/>
  <c r="N911" i="8"/>
  <c r="M911" i="8"/>
  <c r="L911" i="8"/>
  <c r="K911" i="8"/>
  <c r="J911" i="8"/>
  <c r="I911" i="8"/>
  <c r="X910" i="8"/>
  <c r="W910" i="8"/>
  <c r="V910" i="8"/>
  <c r="U910" i="8"/>
  <c r="T910" i="8"/>
  <c r="S910" i="8"/>
  <c r="R910" i="8"/>
  <c r="Q910" i="8"/>
  <c r="P910" i="8"/>
  <c r="O910" i="8"/>
  <c r="N910" i="8"/>
  <c r="M910" i="8"/>
  <c r="L910" i="8"/>
  <c r="K910" i="8"/>
  <c r="J910" i="8"/>
  <c r="I910" i="8"/>
  <c r="X909" i="8"/>
  <c r="W909" i="8"/>
  <c r="V909" i="8"/>
  <c r="U909" i="8"/>
  <c r="T909" i="8"/>
  <c r="S909" i="8"/>
  <c r="R909" i="8"/>
  <c r="Q909" i="8"/>
  <c r="P909" i="8"/>
  <c r="O909" i="8"/>
  <c r="N909" i="8"/>
  <c r="M909" i="8"/>
  <c r="L909" i="8"/>
  <c r="K909" i="8"/>
  <c r="J909" i="8"/>
  <c r="I909" i="8"/>
  <c r="X908" i="8"/>
  <c r="W908" i="8"/>
  <c r="V908" i="8"/>
  <c r="U908" i="8"/>
  <c r="T908" i="8"/>
  <c r="S908" i="8"/>
  <c r="R908" i="8"/>
  <c r="Q908" i="8"/>
  <c r="P908" i="8"/>
  <c r="O908" i="8"/>
  <c r="N908" i="8"/>
  <c r="M908" i="8"/>
  <c r="L908" i="8"/>
  <c r="K908" i="8"/>
  <c r="J908" i="8"/>
  <c r="I908" i="8"/>
  <c r="X907" i="8"/>
  <c r="W907" i="8"/>
  <c r="V907" i="8"/>
  <c r="U907" i="8"/>
  <c r="T907" i="8"/>
  <c r="S907" i="8"/>
  <c r="R907" i="8"/>
  <c r="Q907" i="8"/>
  <c r="P907" i="8"/>
  <c r="O907" i="8"/>
  <c r="N907" i="8"/>
  <c r="M907" i="8"/>
  <c r="L907" i="8"/>
  <c r="K907" i="8"/>
  <c r="J907" i="8"/>
  <c r="I907" i="8"/>
  <c r="X906" i="8"/>
  <c r="W906" i="8"/>
  <c r="V906" i="8"/>
  <c r="U906" i="8"/>
  <c r="T906" i="8"/>
  <c r="S906" i="8"/>
  <c r="R906" i="8"/>
  <c r="Q906" i="8"/>
  <c r="P906" i="8"/>
  <c r="O906" i="8"/>
  <c r="N906" i="8"/>
  <c r="M906" i="8"/>
  <c r="L906" i="8"/>
  <c r="K906" i="8"/>
  <c r="J906" i="8"/>
  <c r="I906" i="8"/>
  <c r="X905" i="8"/>
  <c r="W905" i="8"/>
  <c r="V905" i="8"/>
  <c r="U905" i="8"/>
  <c r="T905" i="8"/>
  <c r="S905" i="8"/>
  <c r="R905" i="8"/>
  <c r="Q905" i="8"/>
  <c r="P905" i="8"/>
  <c r="O905" i="8"/>
  <c r="N905" i="8"/>
  <c r="M905" i="8"/>
  <c r="L905" i="8"/>
  <c r="K905" i="8"/>
  <c r="J905" i="8"/>
  <c r="I905" i="8"/>
  <c r="X904" i="8"/>
  <c r="W904" i="8"/>
  <c r="V904" i="8"/>
  <c r="U904" i="8"/>
  <c r="T904" i="8"/>
  <c r="S904" i="8"/>
  <c r="R904" i="8"/>
  <c r="Q904" i="8"/>
  <c r="P904" i="8"/>
  <c r="O904" i="8"/>
  <c r="N904" i="8"/>
  <c r="M904" i="8"/>
  <c r="L904" i="8"/>
  <c r="K904" i="8"/>
  <c r="J904" i="8"/>
  <c r="I904" i="8"/>
  <c r="X903" i="8"/>
  <c r="W903" i="8"/>
  <c r="V903" i="8"/>
  <c r="U903" i="8"/>
  <c r="T903" i="8"/>
  <c r="S903" i="8"/>
  <c r="R903" i="8"/>
  <c r="Q903" i="8"/>
  <c r="P903" i="8"/>
  <c r="O903" i="8"/>
  <c r="N903" i="8"/>
  <c r="M903" i="8"/>
  <c r="L903" i="8"/>
  <c r="K903" i="8"/>
  <c r="J903" i="8"/>
  <c r="I903" i="8"/>
  <c r="X902" i="8"/>
  <c r="W902" i="8"/>
  <c r="V902" i="8"/>
  <c r="U902" i="8"/>
  <c r="T902" i="8"/>
  <c r="S902" i="8"/>
  <c r="R902" i="8"/>
  <c r="Q902" i="8"/>
  <c r="P902" i="8"/>
  <c r="O902" i="8"/>
  <c r="N902" i="8"/>
  <c r="M902" i="8"/>
  <c r="L902" i="8"/>
  <c r="K902" i="8"/>
  <c r="J902" i="8"/>
  <c r="I902" i="8"/>
  <c r="X901" i="8"/>
  <c r="W901" i="8"/>
  <c r="V901" i="8"/>
  <c r="U901" i="8"/>
  <c r="T901" i="8"/>
  <c r="S901" i="8"/>
  <c r="R901" i="8"/>
  <c r="Q901" i="8"/>
  <c r="P901" i="8"/>
  <c r="O901" i="8"/>
  <c r="N901" i="8"/>
  <c r="M901" i="8"/>
  <c r="L901" i="8"/>
  <c r="K901" i="8"/>
  <c r="J901" i="8"/>
  <c r="I901" i="8"/>
  <c r="X900" i="8"/>
  <c r="W900" i="8"/>
  <c r="V900" i="8"/>
  <c r="U900" i="8"/>
  <c r="T900" i="8"/>
  <c r="S900" i="8"/>
  <c r="R900" i="8"/>
  <c r="Q900" i="8"/>
  <c r="P900" i="8"/>
  <c r="O900" i="8"/>
  <c r="N900" i="8"/>
  <c r="M900" i="8"/>
  <c r="L900" i="8"/>
  <c r="K900" i="8"/>
  <c r="J900" i="8"/>
  <c r="I900" i="8"/>
  <c r="X899" i="8"/>
  <c r="W899" i="8"/>
  <c r="V899" i="8"/>
  <c r="U899" i="8"/>
  <c r="T899" i="8"/>
  <c r="S899" i="8"/>
  <c r="R899" i="8"/>
  <c r="Q899" i="8"/>
  <c r="P899" i="8"/>
  <c r="O899" i="8"/>
  <c r="N899" i="8"/>
  <c r="M899" i="8"/>
  <c r="L899" i="8"/>
  <c r="K899" i="8"/>
  <c r="J899" i="8"/>
  <c r="I899" i="8"/>
  <c r="X898" i="8"/>
  <c r="W898" i="8"/>
  <c r="V898" i="8"/>
  <c r="U898" i="8"/>
  <c r="T898" i="8"/>
  <c r="S898" i="8"/>
  <c r="R898" i="8"/>
  <c r="Q898" i="8"/>
  <c r="P898" i="8"/>
  <c r="O898" i="8"/>
  <c r="N898" i="8"/>
  <c r="M898" i="8"/>
  <c r="L898" i="8"/>
  <c r="K898" i="8"/>
  <c r="J898" i="8"/>
  <c r="I898" i="8"/>
  <c r="X897" i="8"/>
  <c r="W897" i="8"/>
  <c r="V897" i="8"/>
  <c r="U897" i="8"/>
  <c r="T897" i="8"/>
  <c r="S897" i="8"/>
  <c r="R897" i="8"/>
  <c r="Q897" i="8"/>
  <c r="P897" i="8"/>
  <c r="O897" i="8"/>
  <c r="N897" i="8"/>
  <c r="M897" i="8"/>
  <c r="L897" i="8"/>
  <c r="K897" i="8"/>
  <c r="J897" i="8"/>
  <c r="I897" i="8"/>
  <c r="X896" i="8"/>
  <c r="W896" i="8"/>
  <c r="V896" i="8"/>
  <c r="U896" i="8"/>
  <c r="T896" i="8"/>
  <c r="S896" i="8"/>
  <c r="R896" i="8"/>
  <c r="Q896" i="8"/>
  <c r="P896" i="8"/>
  <c r="O896" i="8"/>
  <c r="N896" i="8"/>
  <c r="M896" i="8"/>
  <c r="L896" i="8"/>
  <c r="K896" i="8"/>
  <c r="J896" i="8"/>
  <c r="I896" i="8"/>
  <c r="X895" i="8"/>
  <c r="W895" i="8"/>
  <c r="V895" i="8"/>
  <c r="U895" i="8"/>
  <c r="T895" i="8"/>
  <c r="S895" i="8"/>
  <c r="R895" i="8"/>
  <c r="Q895" i="8"/>
  <c r="P895" i="8"/>
  <c r="O895" i="8"/>
  <c r="N895" i="8"/>
  <c r="M895" i="8"/>
  <c r="L895" i="8"/>
  <c r="K895" i="8"/>
  <c r="J895" i="8"/>
  <c r="I895" i="8"/>
  <c r="X894" i="8"/>
  <c r="W894" i="8"/>
  <c r="V894" i="8"/>
  <c r="U894" i="8"/>
  <c r="T894" i="8"/>
  <c r="S894" i="8"/>
  <c r="R894" i="8"/>
  <c r="Q894" i="8"/>
  <c r="P894" i="8"/>
  <c r="O894" i="8"/>
  <c r="N894" i="8"/>
  <c r="M894" i="8"/>
  <c r="L894" i="8"/>
  <c r="K894" i="8"/>
  <c r="J894" i="8"/>
  <c r="I894" i="8"/>
  <c r="X893" i="8"/>
  <c r="W893" i="8"/>
  <c r="V893" i="8"/>
  <c r="U893" i="8"/>
  <c r="T893" i="8"/>
  <c r="S893" i="8"/>
  <c r="R893" i="8"/>
  <c r="Q893" i="8"/>
  <c r="P893" i="8"/>
  <c r="O893" i="8"/>
  <c r="N893" i="8"/>
  <c r="M893" i="8"/>
  <c r="L893" i="8"/>
  <c r="K893" i="8"/>
  <c r="J893" i="8"/>
  <c r="I893" i="8"/>
  <c r="X892" i="8"/>
  <c r="W892" i="8"/>
  <c r="V892" i="8"/>
  <c r="U892" i="8"/>
  <c r="T892" i="8"/>
  <c r="S892" i="8"/>
  <c r="R892" i="8"/>
  <c r="Q892" i="8"/>
  <c r="P892" i="8"/>
  <c r="O892" i="8"/>
  <c r="N892" i="8"/>
  <c r="M892" i="8"/>
  <c r="L892" i="8"/>
  <c r="K892" i="8"/>
  <c r="J892" i="8"/>
  <c r="I892" i="8"/>
  <c r="X891" i="8"/>
  <c r="W891" i="8"/>
  <c r="V891" i="8"/>
  <c r="U891" i="8"/>
  <c r="T891" i="8"/>
  <c r="S891" i="8"/>
  <c r="R891" i="8"/>
  <c r="Q891" i="8"/>
  <c r="P891" i="8"/>
  <c r="O891" i="8"/>
  <c r="N891" i="8"/>
  <c r="M891" i="8"/>
  <c r="L891" i="8"/>
  <c r="K891" i="8"/>
  <c r="J891" i="8"/>
  <c r="I891" i="8"/>
  <c r="X890" i="8"/>
  <c r="W890" i="8"/>
  <c r="V890" i="8"/>
  <c r="U890" i="8"/>
  <c r="T890" i="8"/>
  <c r="S890" i="8"/>
  <c r="R890" i="8"/>
  <c r="Q890" i="8"/>
  <c r="P890" i="8"/>
  <c r="O890" i="8"/>
  <c r="N890" i="8"/>
  <c r="M890" i="8"/>
  <c r="L890" i="8"/>
  <c r="K890" i="8"/>
  <c r="J890" i="8"/>
  <c r="I890" i="8"/>
  <c r="X889" i="8"/>
  <c r="W889" i="8"/>
  <c r="V889" i="8"/>
  <c r="U889" i="8"/>
  <c r="T889" i="8"/>
  <c r="S889" i="8"/>
  <c r="R889" i="8"/>
  <c r="Q889" i="8"/>
  <c r="P889" i="8"/>
  <c r="O889" i="8"/>
  <c r="N889" i="8"/>
  <c r="M889" i="8"/>
  <c r="L889" i="8"/>
  <c r="K889" i="8"/>
  <c r="J889" i="8"/>
  <c r="I889" i="8"/>
  <c r="X888" i="8"/>
  <c r="W888" i="8"/>
  <c r="V888" i="8"/>
  <c r="U888" i="8"/>
  <c r="T888" i="8"/>
  <c r="S888" i="8"/>
  <c r="R888" i="8"/>
  <c r="Q888" i="8"/>
  <c r="P888" i="8"/>
  <c r="O888" i="8"/>
  <c r="N888" i="8"/>
  <c r="M888" i="8"/>
  <c r="L888" i="8"/>
  <c r="K888" i="8"/>
  <c r="J888" i="8"/>
  <c r="I888" i="8"/>
  <c r="X887" i="8"/>
  <c r="W887" i="8"/>
  <c r="V887" i="8"/>
  <c r="U887" i="8"/>
  <c r="T887" i="8"/>
  <c r="S887" i="8"/>
  <c r="R887" i="8"/>
  <c r="Q887" i="8"/>
  <c r="P887" i="8"/>
  <c r="O887" i="8"/>
  <c r="N887" i="8"/>
  <c r="M887" i="8"/>
  <c r="L887" i="8"/>
  <c r="K887" i="8"/>
  <c r="J887" i="8"/>
  <c r="I887" i="8"/>
  <c r="X886" i="8"/>
  <c r="W886" i="8"/>
  <c r="V886" i="8"/>
  <c r="U886" i="8"/>
  <c r="T886" i="8"/>
  <c r="S886" i="8"/>
  <c r="R886" i="8"/>
  <c r="Q886" i="8"/>
  <c r="P886" i="8"/>
  <c r="O886" i="8"/>
  <c r="N886" i="8"/>
  <c r="M886" i="8"/>
  <c r="L886" i="8"/>
  <c r="K886" i="8"/>
  <c r="J886" i="8"/>
  <c r="I886" i="8"/>
  <c r="X885" i="8"/>
  <c r="W885" i="8"/>
  <c r="V885" i="8"/>
  <c r="U885" i="8"/>
  <c r="T885" i="8"/>
  <c r="S885" i="8"/>
  <c r="R885" i="8"/>
  <c r="Q885" i="8"/>
  <c r="P885" i="8"/>
  <c r="O885" i="8"/>
  <c r="N885" i="8"/>
  <c r="M885" i="8"/>
  <c r="L885" i="8"/>
  <c r="K885" i="8"/>
  <c r="J885" i="8"/>
  <c r="I885" i="8"/>
  <c r="X884" i="8"/>
  <c r="W884" i="8"/>
  <c r="V884" i="8"/>
  <c r="U884" i="8"/>
  <c r="T884" i="8"/>
  <c r="S884" i="8"/>
  <c r="R884" i="8"/>
  <c r="Q884" i="8"/>
  <c r="P884" i="8"/>
  <c r="O884" i="8"/>
  <c r="N884" i="8"/>
  <c r="M884" i="8"/>
  <c r="L884" i="8"/>
  <c r="K884" i="8"/>
  <c r="J884" i="8"/>
  <c r="I884" i="8"/>
  <c r="X883" i="8"/>
  <c r="W883" i="8"/>
  <c r="V883" i="8"/>
  <c r="U883" i="8"/>
  <c r="T883" i="8"/>
  <c r="S883" i="8"/>
  <c r="R883" i="8"/>
  <c r="Q883" i="8"/>
  <c r="P883" i="8"/>
  <c r="O883" i="8"/>
  <c r="N883" i="8"/>
  <c r="M883" i="8"/>
  <c r="L883" i="8"/>
  <c r="K883" i="8"/>
  <c r="J883" i="8"/>
  <c r="I883" i="8"/>
  <c r="X882" i="8"/>
  <c r="W882" i="8"/>
  <c r="V882" i="8"/>
  <c r="U882" i="8"/>
  <c r="T882" i="8"/>
  <c r="S882" i="8"/>
  <c r="R882" i="8"/>
  <c r="Q882" i="8"/>
  <c r="P882" i="8"/>
  <c r="O882" i="8"/>
  <c r="N882" i="8"/>
  <c r="M882" i="8"/>
  <c r="L882" i="8"/>
  <c r="K882" i="8"/>
  <c r="J882" i="8"/>
  <c r="I882" i="8"/>
  <c r="X881" i="8"/>
  <c r="W881" i="8"/>
  <c r="V881" i="8"/>
  <c r="U881" i="8"/>
  <c r="T881" i="8"/>
  <c r="S881" i="8"/>
  <c r="R881" i="8"/>
  <c r="Q881" i="8"/>
  <c r="P881" i="8"/>
  <c r="O881" i="8"/>
  <c r="N881" i="8"/>
  <c r="M881" i="8"/>
  <c r="L881" i="8"/>
  <c r="K881" i="8"/>
  <c r="J881" i="8"/>
  <c r="I881" i="8"/>
  <c r="X880" i="8"/>
  <c r="W880" i="8"/>
  <c r="V880" i="8"/>
  <c r="U880" i="8"/>
  <c r="T880" i="8"/>
  <c r="S880" i="8"/>
  <c r="R880" i="8"/>
  <c r="Q880" i="8"/>
  <c r="P880" i="8"/>
  <c r="O880" i="8"/>
  <c r="N880" i="8"/>
  <c r="M880" i="8"/>
  <c r="L880" i="8"/>
  <c r="K880" i="8"/>
  <c r="J880" i="8"/>
  <c r="I880" i="8"/>
  <c r="X879" i="8"/>
  <c r="W879" i="8"/>
  <c r="V879" i="8"/>
  <c r="U879" i="8"/>
  <c r="T879" i="8"/>
  <c r="S879" i="8"/>
  <c r="R879" i="8"/>
  <c r="Q879" i="8"/>
  <c r="P879" i="8"/>
  <c r="O879" i="8"/>
  <c r="N879" i="8"/>
  <c r="M879" i="8"/>
  <c r="L879" i="8"/>
  <c r="K879" i="8"/>
  <c r="J879" i="8"/>
  <c r="I879" i="8"/>
  <c r="X878" i="8"/>
  <c r="W878" i="8"/>
  <c r="V878" i="8"/>
  <c r="U878" i="8"/>
  <c r="T878" i="8"/>
  <c r="S878" i="8"/>
  <c r="R878" i="8"/>
  <c r="Q878" i="8"/>
  <c r="P878" i="8"/>
  <c r="O878" i="8"/>
  <c r="N878" i="8"/>
  <c r="M878" i="8"/>
  <c r="L878" i="8"/>
  <c r="K878" i="8"/>
  <c r="J878" i="8"/>
  <c r="I878" i="8"/>
  <c r="X877" i="8"/>
  <c r="W877" i="8"/>
  <c r="V877" i="8"/>
  <c r="U877" i="8"/>
  <c r="T877" i="8"/>
  <c r="S877" i="8"/>
  <c r="R877" i="8"/>
  <c r="Q877" i="8"/>
  <c r="P877" i="8"/>
  <c r="O877" i="8"/>
  <c r="N877" i="8"/>
  <c r="M877" i="8"/>
  <c r="L877" i="8"/>
  <c r="K877" i="8"/>
  <c r="J877" i="8"/>
  <c r="I877" i="8"/>
  <c r="X876" i="8"/>
  <c r="W876" i="8"/>
  <c r="V876" i="8"/>
  <c r="U876" i="8"/>
  <c r="T876" i="8"/>
  <c r="S876" i="8"/>
  <c r="R876" i="8"/>
  <c r="Q876" i="8"/>
  <c r="P876" i="8"/>
  <c r="O876" i="8"/>
  <c r="N876" i="8"/>
  <c r="M876" i="8"/>
  <c r="L876" i="8"/>
  <c r="K876" i="8"/>
  <c r="J876" i="8"/>
  <c r="I876" i="8"/>
  <c r="X875" i="8"/>
  <c r="W875" i="8"/>
  <c r="V875" i="8"/>
  <c r="U875" i="8"/>
  <c r="T875" i="8"/>
  <c r="S875" i="8"/>
  <c r="R875" i="8"/>
  <c r="Q875" i="8"/>
  <c r="P875" i="8"/>
  <c r="O875" i="8"/>
  <c r="N875" i="8"/>
  <c r="M875" i="8"/>
  <c r="L875" i="8"/>
  <c r="K875" i="8"/>
  <c r="J875" i="8"/>
  <c r="I875" i="8"/>
  <c r="X874" i="8"/>
  <c r="W874" i="8"/>
  <c r="V874" i="8"/>
  <c r="U874" i="8"/>
  <c r="T874" i="8"/>
  <c r="S874" i="8"/>
  <c r="R874" i="8"/>
  <c r="Q874" i="8"/>
  <c r="P874" i="8"/>
  <c r="O874" i="8"/>
  <c r="N874" i="8"/>
  <c r="M874" i="8"/>
  <c r="L874" i="8"/>
  <c r="K874" i="8"/>
  <c r="J874" i="8"/>
  <c r="I874" i="8"/>
  <c r="X873" i="8"/>
  <c r="W873" i="8"/>
  <c r="V873" i="8"/>
  <c r="U873" i="8"/>
  <c r="T873" i="8"/>
  <c r="S873" i="8"/>
  <c r="R873" i="8"/>
  <c r="Q873" i="8"/>
  <c r="P873" i="8"/>
  <c r="O873" i="8"/>
  <c r="N873" i="8"/>
  <c r="M873" i="8"/>
  <c r="L873" i="8"/>
  <c r="K873" i="8"/>
  <c r="J873" i="8"/>
  <c r="I873" i="8"/>
  <c r="X872" i="8"/>
  <c r="W872" i="8"/>
  <c r="V872" i="8"/>
  <c r="U872" i="8"/>
  <c r="T872" i="8"/>
  <c r="S872" i="8"/>
  <c r="R872" i="8"/>
  <c r="Q872" i="8"/>
  <c r="P872" i="8"/>
  <c r="O872" i="8"/>
  <c r="N872" i="8"/>
  <c r="M872" i="8"/>
  <c r="L872" i="8"/>
  <c r="K872" i="8"/>
  <c r="J872" i="8"/>
  <c r="I872" i="8"/>
  <c r="X871" i="8"/>
  <c r="W871" i="8"/>
  <c r="V871" i="8"/>
  <c r="U871" i="8"/>
  <c r="T871" i="8"/>
  <c r="S871" i="8"/>
  <c r="R871" i="8"/>
  <c r="Q871" i="8"/>
  <c r="P871" i="8"/>
  <c r="O871" i="8"/>
  <c r="N871" i="8"/>
  <c r="M871" i="8"/>
  <c r="L871" i="8"/>
  <c r="K871" i="8"/>
  <c r="J871" i="8"/>
  <c r="I871" i="8"/>
  <c r="X870" i="8"/>
  <c r="W870" i="8"/>
  <c r="V870" i="8"/>
  <c r="U870" i="8"/>
  <c r="T870" i="8"/>
  <c r="S870" i="8"/>
  <c r="R870" i="8"/>
  <c r="Q870" i="8"/>
  <c r="P870" i="8"/>
  <c r="O870" i="8"/>
  <c r="N870" i="8"/>
  <c r="M870" i="8"/>
  <c r="L870" i="8"/>
  <c r="K870" i="8"/>
  <c r="J870" i="8"/>
  <c r="I870" i="8"/>
  <c r="X869" i="8"/>
  <c r="W869" i="8"/>
  <c r="V869" i="8"/>
  <c r="U869" i="8"/>
  <c r="T869" i="8"/>
  <c r="S869" i="8"/>
  <c r="R869" i="8"/>
  <c r="Q869" i="8"/>
  <c r="P869" i="8"/>
  <c r="O869" i="8"/>
  <c r="N869" i="8"/>
  <c r="M869" i="8"/>
  <c r="L869" i="8"/>
  <c r="K869" i="8"/>
  <c r="J869" i="8"/>
  <c r="I869" i="8"/>
  <c r="X868" i="8"/>
  <c r="W868" i="8"/>
  <c r="V868" i="8"/>
  <c r="U868" i="8"/>
  <c r="T868" i="8"/>
  <c r="S868" i="8"/>
  <c r="R868" i="8"/>
  <c r="Q868" i="8"/>
  <c r="P868" i="8"/>
  <c r="O868" i="8"/>
  <c r="N868" i="8"/>
  <c r="M868" i="8"/>
  <c r="L868" i="8"/>
  <c r="K868" i="8"/>
  <c r="J868" i="8"/>
  <c r="I868" i="8"/>
  <c r="X867" i="8"/>
  <c r="W867" i="8"/>
  <c r="V867" i="8"/>
  <c r="U867" i="8"/>
  <c r="T867" i="8"/>
  <c r="S867" i="8"/>
  <c r="R867" i="8"/>
  <c r="Q867" i="8"/>
  <c r="P867" i="8"/>
  <c r="O867" i="8"/>
  <c r="N867" i="8"/>
  <c r="M867" i="8"/>
  <c r="L867" i="8"/>
  <c r="K867" i="8"/>
  <c r="J867" i="8"/>
  <c r="I867" i="8"/>
  <c r="X866" i="8"/>
  <c r="W866" i="8"/>
  <c r="V866" i="8"/>
  <c r="U866" i="8"/>
  <c r="T866" i="8"/>
  <c r="S866" i="8"/>
  <c r="R866" i="8"/>
  <c r="Q866" i="8"/>
  <c r="P866" i="8"/>
  <c r="O866" i="8"/>
  <c r="N866" i="8"/>
  <c r="M866" i="8"/>
  <c r="L866" i="8"/>
  <c r="K866" i="8"/>
  <c r="J866" i="8"/>
  <c r="I866" i="8"/>
  <c r="X865" i="8"/>
  <c r="W865" i="8"/>
  <c r="V865" i="8"/>
  <c r="U865" i="8"/>
  <c r="T865" i="8"/>
  <c r="S865" i="8"/>
  <c r="R865" i="8"/>
  <c r="Q865" i="8"/>
  <c r="P865" i="8"/>
  <c r="O865" i="8"/>
  <c r="N865" i="8"/>
  <c r="M865" i="8"/>
  <c r="L865" i="8"/>
  <c r="K865" i="8"/>
  <c r="J865" i="8"/>
  <c r="I865" i="8"/>
  <c r="X864" i="8"/>
  <c r="W864" i="8"/>
  <c r="V864" i="8"/>
  <c r="U864" i="8"/>
  <c r="T864" i="8"/>
  <c r="S864" i="8"/>
  <c r="R864" i="8"/>
  <c r="Q864" i="8"/>
  <c r="P864" i="8"/>
  <c r="O864" i="8"/>
  <c r="N864" i="8"/>
  <c r="M864" i="8"/>
  <c r="L864" i="8"/>
  <c r="K864" i="8"/>
  <c r="J864" i="8"/>
  <c r="I864" i="8"/>
  <c r="X863" i="8"/>
  <c r="W863" i="8"/>
  <c r="V863" i="8"/>
  <c r="U863" i="8"/>
  <c r="T863" i="8"/>
  <c r="S863" i="8"/>
  <c r="R863" i="8"/>
  <c r="Q863" i="8"/>
  <c r="P863" i="8"/>
  <c r="O863" i="8"/>
  <c r="N863" i="8"/>
  <c r="M863" i="8"/>
  <c r="L863" i="8"/>
  <c r="K863" i="8"/>
  <c r="J863" i="8"/>
  <c r="I863" i="8"/>
  <c r="X862" i="8"/>
  <c r="W862" i="8"/>
  <c r="V862" i="8"/>
  <c r="U862" i="8"/>
  <c r="T862" i="8"/>
  <c r="S862" i="8"/>
  <c r="R862" i="8"/>
  <c r="Q862" i="8"/>
  <c r="P862" i="8"/>
  <c r="O862" i="8"/>
  <c r="N862" i="8"/>
  <c r="M862" i="8"/>
  <c r="L862" i="8"/>
  <c r="K862" i="8"/>
  <c r="J862" i="8"/>
  <c r="I862" i="8"/>
  <c r="X861" i="8"/>
  <c r="W861" i="8"/>
  <c r="V861" i="8"/>
  <c r="U861" i="8"/>
  <c r="T861" i="8"/>
  <c r="S861" i="8"/>
  <c r="R861" i="8"/>
  <c r="Q861" i="8"/>
  <c r="P861" i="8"/>
  <c r="O861" i="8"/>
  <c r="N861" i="8"/>
  <c r="M861" i="8"/>
  <c r="L861" i="8"/>
  <c r="K861" i="8"/>
  <c r="J861" i="8"/>
  <c r="I861" i="8"/>
  <c r="X860" i="8"/>
  <c r="W860" i="8"/>
  <c r="V860" i="8"/>
  <c r="U860" i="8"/>
  <c r="T860" i="8"/>
  <c r="S860" i="8"/>
  <c r="R860" i="8"/>
  <c r="Q860" i="8"/>
  <c r="P860" i="8"/>
  <c r="O860" i="8"/>
  <c r="N860" i="8"/>
  <c r="M860" i="8"/>
  <c r="L860" i="8"/>
  <c r="K860" i="8"/>
  <c r="J860" i="8"/>
  <c r="I860" i="8"/>
  <c r="X859" i="8"/>
  <c r="W859" i="8"/>
  <c r="V859" i="8"/>
  <c r="U859" i="8"/>
  <c r="T859" i="8"/>
  <c r="S859" i="8"/>
  <c r="R859" i="8"/>
  <c r="Q859" i="8"/>
  <c r="P859" i="8"/>
  <c r="O859" i="8"/>
  <c r="N859" i="8"/>
  <c r="M859" i="8"/>
  <c r="L859" i="8"/>
  <c r="K859" i="8"/>
  <c r="J859" i="8"/>
  <c r="I859" i="8"/>
  <c r="X858" i="8"/>
  <c r="W858" i="8"/>
  <c r="V858" i="8"/>
  <c r="U858" i="8"/>
  <c r="T858" i="8"/>
  <c r="S858" i="8"/>
  <c r="R858" i="8"/>
  <c r="Q858" i="8"/>
  <c r="P858" i="8"/>
  <c r="O858" i="8"/>
  <c r="N858" i="8"/>
  <c r="M858" i="8"/>
  <c r="L858" i="8"/>
  <c r="K858" i="8"/>
  <c r="J858" i="8"/>
  <c r="I858" i="8"/>
  <c r="X857" i="8"/>
  <c r="W857" i="8"/>
  <c r="V857" i="8"/>
  <c r="U857" i="8"/>
  <c r="T857" i="8"/>
  <c r="S857" i="8"/>
  <c r="R857" i="8"/>
  <c r="Q857" i="8"/>
  <c r="P857" i="8"/>
  <c r="O857" i="8"/>
  <c r="N857" i="8"/>
  <c r="M857" i="8"/>
  <c r="L857" i="8"/>
  <c r="K857" i="8"/>
  <c r="J857" i="8"/>
  <c r="I857" i="8"/>
  <c r="X856" i="8"/>
  <c r="W856" i="8"/>
  <c r="V856" i="8"/>
  <c r="U856" i="8"/>
  <c r="T856" i="8"/>
  <c r="S856" i="8"/>
  <c r="R856" i="8"/>
  <c r="Q856" i="8"/>
  <c r="P856" i="8"/>
  <c r="O856" i="8"/>
  <c r="N856" i="8"/>
  <c r="M856" i="8"/>
  <c r="L856" i="8"/>
  <c r="K856" i="8"/>
  <c r="J856" i="8"/>
  <c r="I856" i="8"/>
  <c r="X855" i="8"/>
  <c r="W855" i="8"/>
  <c r="V855" i="8"/>
  <c r="U855" i="8"/>
  <c r="T855" i="8"/>
  <c r="S855" i="8"/>
  <c r="R855" i="8"/>
  <c r="Q855" i="8"/>
  <c r="P855" i="8"/>
  <c r="O855" i="8"/>
  <c r="N855" i="8"/>
  <c r="M855" i="8"/>
  <c r="L855" i="8"/>
  <c r="K855" i="8"/>
  <c r="J855" i="8"/>
  <c r="I855" i="8"/>
  <c r="X854" i="8"/>
  <c r="W854" i="8"/>
  <c r="V854" i="8"/>
  <c r="U854" i="8"/>
  <c r="T854" i="8"/>
  <c r="S854" i="8"/>
  <c r="R854" i="8"/>
  <c r="Q854" i="8"/>
  <c r="P854" i="8"/>
  <c r="O854" i="8"/>
  <c r="N854" i="8"/>
  <c r="M854" i="8"/>
  <c r="L854" i="8"/>
  <c r="K854" i="8"/>
  <c r="J854" i="8"/>
  <c r="I854" i="8"/>
  <c r="X853" i="8"/>
  <c r="W853" i="8"/>
  <c r="V853" i="8"/>
  <c r="U853" i="8"/>
  <c r="T853" i="8"/>
  <c r="S853" i="8"/>
  <c r="R853" i="8"/>
  <c r="Q853" i="8"/>
  <c r="P853" i="8"/>
  <c r="O853" i="8"/>
  <c r="N853" i="8"/>
  <c r="M853" i="8"/>
  <c r="L853" i="8"/>
  <c r="K853" i="8"/>
  <c r="J853" i="8"/>
  <c r="I853" i="8"/>
  <c r="X852" i="8"/>
  <c r="W852" i="8"/>
  <c r="V852" i="8"/>
  <c r="U852" i="8"/>
  <c r="T852" i="8"/>
  <c r="S852" i="8"/>
  <c r="R852" i="8"/>
  <c r="Q852" i="8"/>
  <c r="P852" i="8"/>
  <c r="O852" i="8"/>
  <c r="N852" i="8"/>
  <c r="M852" i="8"/>
  <c r="L852" i="8"/>
  <c r="K852" i="8"/>
  <c r="J852" i="8"/>
  <c r="I852" i="8"/>
  <c r="X851" i="8"/>
  <c r="W851" i="8"/>
  <c r="V851" i="8"/>
  <c r="U851" i="8"/>
  <c r="T851" i="8"/>
  <c r="S851" i="8"/>
  <c r="R851" i="8"/>
  <c r="Q851" i="8"/>
  <c r="P851" i="8"/>
  <c r="O851" i="8"/>
  <c r="N851" i="8"/>
  <c r="M851" i="8"/>
  <c r="L851" i="8"/>
  <c r="K851" i="8"/>
  <c r="J851" i="8"/>
  <c r="I851" i="8"/>
  <c r="X850" i="8"/>
  <c r="W850" i="8"/>
  <c r="V850" i="8"/>
  <c r="U850" i="8"/>
  <c r="T850" i="8"/>
  <c r="S850" i="8"/>
  <c r="R850" i="8"/>
  <c r="Q850" i="8"/>
  <c r="P850" i="8"/>
  <c r="O850" i="8"/>
  <c r="N850" i="8"/>
  <c r="M850" i="8"/>
  <c r="L850" i="8"/>
  <c r="K850" i="8"/>
  <c r="J850" i="8"/>
  <c r="I850" i="8"/>
  <c r="X849" i="8"/>
  <c r="W849" i="8"/>
  <c r="V849" i="8"/>
  <c r="U849" i="8"/>
  <c r="T849" i="8"/>
  <c r="S849" i="8"/>
  <c r="R849" i="8"/>
  <c r="Q849" i="8"/>
  <c r="P849" i="8"/>
  <c r="O849" i="8"/>
  <c r="N849" i="8"/>
  <c r="M849" i="8"/>
  <c r="L849" i="8"/>
  <c r="K849" i="8"/>
  <c r="J849" i="8"/>
  <c r="I849" i="8"/>
  <c r="X848" i="8"/>
  <c r="W848" i="8"/>
  <c r="V848" i="8"/>
  <c r="U848" i="8"/>
  <c r="T848" i="8"/>
  <c r="S848" i="8"/>
  <c r="R848" i="8"/>
  <c r="Q848" i="8"/>
  <c r="P848" i="8"/>
  <c r="O848" i="8"/>
  <c r="N848" i="8"/>
  <c r="M848" i="8"/>
  <c r="L848" i="8"/>
  <c r="K848" i="8"/>
  <c r="J848" i="8"/>
  <c r="I848" i="8"/>
  <c r="X847" i="8"/>
  <c r="W847" i="8"/>
  <c r="V847" i="8"/>
  <c r="U847" i="8"/>
  <c r="T847" i="8"/>
  <c r="S847" i="8"/>
  <c r="R847" i="8"/>
  <c r="Q847" i="8"/>
  <c r="P847" i="8"/>
  <c r="O847" i="8"/>
  <c r="N847" i="8"/>
  <c r="M847" i="8"/>
  <c r="L847" i="8"/>
  <c r="K847" i="8"/>
  <c r="J847" i="8"/>
  <c r="I847" i="8"/>
  <c r="X846" i="8"/>
  <c r="W846" i="8"/>
  <c r="V846" i="8"/>
  <c r="U846" i="8"/>
  <c r="T846" i="8"/>
  <c r="S846" i="8"/>
  <c r="R846" i="8"/>
  <c r="Q846" i="8"/>
  <c r="P846" i="8"/>
  <c r="O846" i="8"/>
  <c r="N846" i="8"/>
  <c r="M846" i="8"/>
  <c r="L846" i="8"/>
  <c r="K846" i="8"/>
  <c r="J846" i="8"/>
  <c r="I846" i="8"/>
  <c r="X845" i="8"/>
  <c r="W845" i="8"/>
  <c r="V845" i="8"/>
  <c r="U845" i="8"/>
  <c r="T845" i="8"/>
  <c r="S845" i="8"/>
  <c r="R845" i="8"/>
  <c r="Q845" i="8"/>
  <c r="P845" i="8"/>
  <c r="O845" i="8"/>
  <c r="N845" i="8"/>
  <c r="M845" i="8"/>
  <c r="L845" i="8"/>
  <c r="K845" i="8"/>
  <c r="J845" i="8"/>
  <c r="I845" i="8"/>
  <c r="X844" i="8"/>
  <c r="W844" i="8"/>
  <c r="V844" i="8"/>
  <c r="U844" i="8"/>
  <c r="T844" i="8"/>
  <c r="S844" i="8"/>
  <c r="R844" i="8"/>
  <c r="Q844" i="8"/>
  <c r="P844" i="8"/>
  <c r="O844" i="8"/>
  <c r="N844" i="8"/>
  <c r="M844" i="8"/>
  <c r="L844" i="8"/>
  <c r="K844" i="8"/>
  <c r="J844" i="8"/>
  <c r="I844" i="8"/>
  <c r="X843" i="8"/>
  <c r="W843" i="8"/>
  <c r="V843" i="8"/>
  <c r="U843" i="8"/>
  <c r="T843" i="8"/>
  <c r="S843" i="8"/>
  <c r="R843" i="8"/>
  <c r="Q843" i="8"/>
  <c r="P843" i="8"/>
  <c r="O843" i="8"/>
  <c r="N843" i="8"/>
  <c r="M843" i="8"/>
  <c r="L843" i="8"/>
  <c r="K843" i="8"/>
  <c r="J843" i="8"/>
  <c r="I843" i="8"/>
  <c r="X842" i="8"/>
  <c r="W842" i="8"/>
  <c r="V842" i="8"/>
  <c r="U842" i="8"/>
  <c r="T842" i="8"/>
  <c r="S842" i="8"/>
  <c r="R842" i="8"/>
  <c r="Q842" i="8"/>
  <c r="P842" i="8"/>
  <c r="O842" i="8"/>
  <c r="N842" i="8"/>
  <c r="M842" i="8"/>
  <c r="L842" i="8"/>
  <c r="K842" i="8"/>
  <c r="J842" i="8"/>
  <c r="I842" i="8"/>
  <c r="X841" i="8"/>
  <c r="W841" i="8"/>
  <c r="V841" i="8"/>
  <c r="U841" i="8"/>
  <c r="T841" i="8"/>
  <c r="S841" i="8"/>
  <c r="R841" i="8"/>
  <c r="Q841" i="8"/>
  <c r="P841" i="8"/>
  <c r="O841" i="8"/>
  <c r="N841" i="8"/>
  <c r="M841" i="8"/>
  <c r="L841" i="8"/>
  <c r="K841" i="8"/>
  <c r="J841" i="8"/>
  <c r="I841" i="8"/>
  <c r="X840" i="8"/>
  <c r="W840" i="8"/>
  <c r="V840" i="8"/>
  <c r="U840" i="8"/>
  <c r="T840" i="8"/>
  <c r="S840" i="8"/>
  <c r="R840" i="8"/>
  <c r="Q840" i="8"/>
  <c r="P840" i="8"/>
  <c r="O840" i="8"/>
  <c r="N840" i="8"/>
  <c r="M840" i="8"/>
  <c r="L840" i="8"/>
  <c r="K840" i="8"/>
  <c r="J840" i="8"/>
  <c r="I840" i="8"/>
  <c r="X839" i="8"/>
  <c r="W839" i="8"/>
  <c r="V839" i="8"/>
  <c r="U839" i="8"/>
  <c r="T839" i="8"/>
  <c r="S839" i="8"/>
  <c r="R839" i="8"/>
  <c r="Q839" i="8"/>
  <c r="P839" i="8"/>
  <c r="O839" i="8"/>
  <c r="N839" i="8"/>
  <c r="M839" i="8"/>
  <c r="L839" i="8"/>
  <c r="K839" i="8"/>
  <c r="J839" i="8"/>
  <c r="I839" i="8"/>
  <c r="X838" i="8"/>
  <c r="W838" i="8"/>
  <c r="V838" i="8"/>
  <c r="U838" i="8"/>
  <c r="T838" i="8"/>
  <c r="S838" i="8"/>
  <c r="R838" i="8"/>
  <c r="Q838" i="8"/>
  <c r="P838" i="8"/>
  <c r="O838" i="8"/>
  <c r="N838" i="8"/>
  <c r="M838" i="8"/>
  <c r="L838" i="8"/>
  <c r="K838" i="8"/>
  <c r="J838" i="8"/>
  <c r="I838" i="8"/>
  <c r="X837" i="8"/>
  <c r="W837" i="8"/>
  <c r="V837" i="8"/>
  <c r="U837" i="8"/>
  <c r="T837" i="8"/>
  <c r="S837" i="8"/>
  <c r="R837" i="8"/>
  <c r="Q837" i="8"/>
  <c r="P837" i="8"/>
  <c r="O837" i="8"/>
  <c r="N837" i="8"/>
  <c r="M837" i="8"/>
  <c r="L837" i="8"/>
  <c r="K837" i="8"/>
  <c r="J837" i="8"/>
  <c r="I837" i="8"/>
  <c r="X836" i="8"/>
  <c r="W836" i="8"/>
  <c r="V836" i="8"/>
  <c r="U836" i="8"/>
  <c r="T836" i="8"/>
  <c r="S836" i="8"/>
  <c r="R836" i="8"/>
  <c r="Q836" i="8"/>
  <c r="P836" i="8"/>
  <c r="O836" i="8"/>
  <c r="N836" i="8"/>
  <c r="M836" i="8"/>
  <c r="L836" i="8"/>
  <c r="K836" i="8"/>
  <c r="J836" i="8"/>
  <c r="I836" i="8"/>
  <c r="X835" i="8"/>
  <c r="W835" i="8"/>
  <c r="V835" i="8"/>
  <c r="U835" i="8"/>
  <c r="T835" i="8"/>
  <c r="S835" i="8"/>
  <c r="R835" i="8"/>
  <c r="Q835" i="8"/>
  <c r="P835" i="8"/>
  <c r="O835" i="8"/>
  <c r="N835" i="8"/>
  <c r="M835" i="8"/>
  <c r="L835" i="8"/>
  <c r="K835" i="8"/>
  <c r="J835" i="8"/>
  <c r="I835" i="8"/>
  <c r="X834" i="8"/>
  <c r="W834" i="8"/>
  <c r="V834" i="8"/>
  <c r="U834" i="8"/>
  <c r="T834" i="8"/>
  <c r="S834" i="8"/>
  <c r="R834" i="8"/>
  <c r="Q834" i="8"/>
  <c r="P834" i="8"/>
  <c r="O834" i="8"/>
  <c r="N834" i="8"/>
  <c r="M834" i="8"/>
  <c r="L834" i="8"/>
  <c r="K834" i="8"/>
  <c r="J834" i="8"/>
  <c r="I834" i="8"/>
  <c r="X833" i="8"/>
  <c r="W833" i="8"/>
  <c r="V833" i="8"/>
  <c r="U833" i="8"/>
  <c r="T833" i="8"/>
  <c r="S833" i="8"/>
  <c r="R833" i="8"/>
  <c r="Q833" i="8"/>
  <c r="P833" i="8"/>
  <c r="O833" i="8"/>
  <c r="N833" i="8"/>
  <c r="M833" i="8"/>
  <c r="L833" i="8"/>
  <c r="K833" i="8"/>
  <c r="J833" i="8"/>
  <c r="I833" i="8"/>
  <c r="X832" i="8"/>
  <c r="W832" i="8"/>
  <c r="V832" i="8"/>
  <c r="U832" i="8"/>
  <c r="T832" i="8"/>
  <c r="S832" i="8"/>
  <c r="R832" i="8"/>
  <c r="Q832" i="8"/>
  <c r="P832" i="8"/>
  <c r="O832" i="8"/>
  <c r="N832" i="8"/>
  <c r="M832" i="8"/>
  <c r="L832" i="8"/>
  <c r="K832" i="8"/>
  <c r="J832" i="8"/>
  <c r="I832" i="8"/>
  <c r="X831" i="8"/>
  <c r="W831" i="8"/>
  <c r="V831" i="8"/>
  <c r="U831" i="8"/>
  <c r="T831" i="8"/>
  <c r="S831" i="8"/>
  <c r="R831" i="8"/>
  <c r="Q831" i="8"/>
  <c r="P831" i="8"/>
  <c r="O831" i="8"/>
  <c r="N831" i="8"/>
  <c r="M831" i="8"/>
  <c r="L831" i="8"/>
  <c r="K831" i="8"/>
  <c r="J831" i="8"/>
  <c r="I831" i="8"/>
  <c r="X830" i="8"/>
  <c r="W830" i="8"/>
  <c r="V830" i="8"/>
  <c r="U830" i="8"/>
  <c r="T830" i="8"/>
  <c r="S830" i="8"/>
  <c r="R830" i="8"/>
  <c r="Q830" i="8"/>
  <c r="P830" i="8"/>
  <c r="O830" i="8"/>
  <c r="N830" i="8"/>
  <c r="M830" i="8"/>
  <c r="L830" i="8"/>
  <c r="K830" i="8"/>
  <c r="J830" i="8"/>
  <c r="I830" i="8"/>
  <c r="X829" i="8"/>
  <c r="W829" i="8"/>
  <c r="V829" i="8"/>
  <c r="U829" i="8"/>
  <c r="T829" i="8"/>
  <c r="S829" i="8"/>
  <c r="R829" i="8"/>
  <c r="Q829" i="8"/>
  <c r="P829" i="8"/>
  <c r="O829" i="8"/>
  <c r="N829" i="8"/>
  <c r="M829" i="8"/>
  <c r="L829" i="8"/>
  <c r="K829" i="8"/>
  <c r="J829" i="8"/>
  <c r="I829" i="8"/>
  <c r="X828" i="8"/>
  <c r="W828" i="8"/>
  <c r="V828" i="8"/>
  <c r="U828" i="8"/>
  <c r="T828" i="8"/>
  <c r="S828" i="8"/>
  <c r="R828" i="8"/>
  <c r="Q828" i="8"/>
  <c r="P828" i="8"/>
  <c r="O828" i="8"/>
  <c r="N828" i="8"/>
  <c r="M828" i="8"/>
  <c r="L828" i="8"/>
  <c r="K828" i="8"/>
  <c r="J828" i="8"/>
  <c r="I828" i="8"/>
  <c r="X827" i="8"/>
  <c r="W827" i="8"/>
  <c r="V827" i="8"/>
  <c r="U827" i="8"/>
  <c r="T827" i="8"/>
  <c r="S827" i="8"/>
  <c r="R827" i="8"/>
  <c r="Q827" i="8"/>
  <c r="P827" i="8"/>
  <c r="O827" i="8"/>
  <c r="N827" i="8"/>
  <c r="M827" i="8"/>
  <c r="L827" i="8"/>
  <c r="K827" i="8"/>
  <c r="J827" i="8"/>
  <c r="I827" i="8"/>
  <c r="X826" i="8"/>
  <c r="W826" i="8"/>
  <c r="V826" i="8"/>
  <c r="U826" i="8"/>
  <c r="T826" i="8"/>
  <c r="S826" i="8"/>
  <c r="R826" i="8"/>
  <c r="Q826" i="8"/>
  <c r="P826" i="8"/>
  <c r="O826" i="8"/>
  <c r="N826" i="8"/>
  <c r="M826" i="8"/>
  <c r="L826" i="8"/>
  <c r="K826" i="8"/>
  <c r="J826" i="8"/>
  <c r="I826" i="8"/>
  <c r="X825" i="8"/>
  <c r="W825" i="8"/>
  <c r="V825" i="8"/>
  <c r="U825" i="8"/>
  <c r="T825" i="8"/>
  <c r="S825" i="8"/>
  <c r="R825" i="8"/>
  <c r="Q825" i="8"/>
  <c r="P825" i="8"/>
  <c r="O825" i="8"/>
  <c r="N825" i="8"/>
  <c r="M825" i="8"/>
  <c r="L825" i="8"/>
  <c r="K825" i="8"/>
  <c r="J825" i="8"/>
  <c r="I825" i="8"/>
  <c r="X824" i="8"/>
  <c r="W824" i="8"/>
  <c r="V824" i="8"/>
  <c r="U824" i="8"/>
  <c r="T824" i="8"/>
  <c r="S824" i="8"/>
  <c r="R824" i="8"/>
  <c r="Q824" i="8"/>
  <c r="P824" i="8"/>
  <c r="O824" i="8"/>
  <c r="N824" i="8"/>
  <c r="M824" i="8"/>
  <c r="L824" i="8"/>
  <c r="K824" i="8"/>
  <c r="J824" i="8"/>
  <c r="I824" i="8"/>
  <c r="X823" i="8"/>
  <c r="W823" i="8"/>
  <c r="V823" i="8"/>
  <c r="U823" i="8"/>
  <c r="T823" i="8"/>
  <c r="S823" i="8"/>
  <c r="R823" i="8"/>
  <c r="Q823" i="8"/>
  <c r="P823" i="8"/>
  <c r="O823" i="8"/>
  <c r="N823" i="8"/>
  <c r="M823" i="8"/>
  <c r="L823" i="8"/>
  <c r="K823" i="8"/>
  <c r="J823" i="8"/>
  <c r="I823" i="8"/>
  <c r="X822" i="8"/>
  <c r="W822" i="8"/>
  <c r="V822" i="8"/>
  <c r="U822" i="8"/>
  <c r="T822" i="8"/>
  <c r="S822" i="8"/>
  <c r="R822" i="8"/>
  <c r="Q822" i="8"/>
  <c r="P822" i="8"/>
  <c r="O822" i="8"/>
  <c r="N822" i="8"/>
  <c r="M822" i="8"/>
  <c r="L822" i="8"/>
  <c r="K822" i="8"/>
  <c r="J822" i="8"/>
  <c r="I822" i="8"/>
  <c r="X821" i="8"/>
  <c r="W821" i="8"/>
  <c r="V821" i="8"/>
  <c r="U821" i="8"/>
  <c r="T821" i="8"/>
  <c r="S821" i="8"/>
  <c r="R821" i="8"/>
  <c r="Q821" i="8"/>
  <c r="P821" i="8"/>
  <c r="O821" i="8"/>
  <c r="N821" i="8"/>
  <c r="M821" i="8"/>
  <c r="L821" i="8"/>
  <c r="K821" i="8"/>
  <c r="J821" i="8"/>
  <c r="I821" i="8"/>
  <c r="X820" i="8"/>
  <c r="W820" i="8"/>
  <c r="V820" i="8"/>
  <c r="U820" i="8"/>
  <c r="T820" i="8"/>
  <c r="S820" i="8"/>
  <c r="R820" i="8"/>
  <c r="Q820" i="8"/>
  <c r="P820" i="8"/>
  <c r="O820" i="8"/>
  <c r="N820" i="8"/>
  <c r="M820" i="8"/>
  <c r="L820" i="8"/>
  <c r="K820" i="8"/>
  <c r="J820" i="8"/>
  <c r="I820" i="8"/>
  <c r="X819" i="8"/>
  <c r="W819" i="8"/>
  <c r="V819" i="8"/>
  <c r="U819" i="8"/>
  <c r="T819" i="8"/>
  <c r="S819" i="8"/>
  <c r="R819" i="8"/>
  <c r="Q819" i="8"/>
  <c r="P819" i="8"/>
  <c r="O819" i="8"/>
  <c r="N819" i="8"/>
  <c r="M819" i="8"/>
  <c r="L819" i="8"/>
  <c r="K819" i="8"/>
  <c r="J819" i="8"/>
  <c r="I819" i="8"/>
  <c r="X818" i="8"/>
  <c r="W818" i="8"/>
  <c r="V818" i="8"/>
  <c r="U818" i="8"/>
  <c r="T818" i="8"/>
  <c r="S818" i="8"/>
  <c r="R818" i="8"/>
  <c r="Q818" i="8"/>
  <c r="P818" i="8"/>
  <c r="O818" i="8"/>
  <c r="N818" i="8"/>
  <c r="M818" i="8"/>
  <c r="L818" i="8"/>
  <c r="K818" i="8"/>
  <c r="J818" i="8"/>
  <c r="I818" i="8"/>
  <c r="X817" i="8"/>
  <c r="W817" i="8"/>
  <c r="V817" i="8"/>
  <c r="U817" i="8"/>
  <c r="T817" i="8"/>
  <c r="S817" i="8"/>
  <c r="R817" i="8"/>
  <c r="Q817" i="8"/>
  <c r="P817" i="8"/>
  <c r="O817" i="8"/>
  <c r="N817" i="8"/>
  <c r="M817" i="8"/>
  <c r="L817" i="8"/>
  <c r="K817" i="8"/>
  <c r="J817" i="8"/>
  <c r="I817" i="8"/>
  <c r="X816" i="8"/>
  <c r="W816" i="8"/>
  <c r="V816" i="8"/>
  <c r="U816" i="8"/>
  <c r="T816" i="8"/>
  <c r="S816" i="8"/>
  <c r="R816" i="8"/>
  <c r="Q816" i="8"/>
  <c r="P816" i="8"/>
  <c r="O816" i="8"/>
  <c r="N816" i="8"/>
  <c r="M816" i="8"/>
  <c r="L816" i="8"/>
  <c r="K816" i="8"/>
  <c r="J816" i="8"/>
  <c r="I816" i="8"/>
  <c r="X815" i="8"/>
  <c r="W815" i="8"/>
  <c r="V815" i="8"/>
  <c r="U815" i="8"/>
  <c r="T815" i="8"/>
  <c r="S815" i="8"/>
  <c r="R815" i="8"/>
  <c r="Q815" i="8"/>
  <c r="P815" i="8"/>
  <c r="O815" i="8"/>
  <c r="N815" i="8"/>
  <c r="M815" i="8"/>
  <c r="L815" i="8"/>
  <c r="K815" i="8"/>
  <c r="J815" i="8"/>
  <c r="I815" i="8"/>
  <c r="X814" i="8"/>
  <c r="W814" i="8"/>
  <c r="V814" i="8"/>
  <c r="U814" i="8"/>
  <c r="T814" i="8"/>
  <c r="S814" i="8"/>
  <c r="R814" i="8"/>
  <c r="Q814" i="8"/>
  <c r="P814" i="8"/>
  <c r="O814" i="8"/>
  <c r="N814" i="8"/>
  <c r="M814" i="8"/>
  <c r="L814" i="8"/>
  <c r="K814" i="8"/>
  <c r="J814" i="8"/>
  <c r="I814" i="8"/>
  <c r="X813" i="8"/>
  <c r="W813" i="8"/>
  <c r="V813" i="8"/>
  <c r="U813" i="8"/>
  <c r="T813" i="8"/>
  <c r="S813" i="8"/>
  <c r="R813" i="8"/>
  <c r="Q813" i="8"/>
  <c r="P813" i="8"/>
  <c r="O813" i="8"/>
  <c r="N813" i="8"/>
  <c r="M813" i="8"/>
  <c r="L813" i="8"/>
  <c r="K813" i="8"/>
  <c r="J813" i="8"/>
  <c r="I813" i="8"/>
  <c r="X812" i="8"/>
  <c r="W812" i="8"/>
  <c r="V812" i="8"/>
  <c r="U812" i="8"/>
  <c r="T812" i="8"/>
  <c r="S812" i="8"/>
  <c r="R812" i="8"/>
  <c r="Q812" i="8"/>
  <c r="P812" i="8"/>
  <c r="O812" i="8"/>
  <c r="N812" i="8"/>
  <c r="M812" i="8"/>
  <c r="L812" i="8"/>
  <c r="K812" i="8"/>
  <c r="J812" i="8"/>
  <c r="I812" i="8"/>
  <c r="X811" i="8"/>
  <c r="W811" i="8"/>
  <c r="V811" i="8"/>
  <c r="U811" i="8"/>
  <c r="T811" i="8"/>
  <c r="S811" i="8"/>
  <c r="R811" i="8"/>
  <c r="Q811" i="8"/>
  <c r="P811" i="8"/>
  <c r="O811" i="8"/>
  <c r="N811" i="8"/>
  <c r="M811" i="8"/>
  <c r="L811" i="8"/>
  <c r="K811" i="8"/>
  <c r="J811" i="8"/>
  <c r="I811" i="8"/>
  <c r="X810" i="8"/>
  <c r="W810" i="8"/>
  <c r="V810" i="8"/>
  <c r="U810" i="8"/>
  <c r="T810" i="8"/>
  <c r="S810" i="8"/>
  <c r="R810" i="8"/>
  <c r="Q810" i="8"/>
  <c r="P810" i="8"/>
  <c r="O810" i="8"/>
  <c r="N810" i="8"/>
  <c r="M810" i="8"/>
  <c r="L810" i="8"/>
  <c r="K810" i="8"/>
  <c r="J810" i="8"/>
  <c r="I810" i="8"/>
  <c r="X809" i="8"/>
  <c r="W809" i="8"/>
  <c r="V809" i="8"/>
  <c r="U809" i="8"/>
  <c r="T809" i="8"/>
  <c r="S809" i="8"/>
  <c r="R809" i="8"/>
  <c r="Q809" i="8"/>
  <c r="P809" i="8"/>
  <c r="O809" i="8"/>
  <c r="N809" i="8"/>
  <c r="M809" i="8"/>
  <c r="L809" i="8"/>
  <c r="K809" i="8"/>
  <c r="J809" i="8"/>
  <c r="I809" i="8"/>
  <c r="X808" i="8"/>
  <c r="W808" i="8"/>
  <c r="V808" i="8"/>
  <c r="U808" i="8"/>
  <c r="T808" i="8"/>
  <c r="S808" i="8"/>
  <c r="R808" i="8"/>
  <c r="Q808" i="8"/>
  <c r="P808" i="8"/>
  <c r="O808" i="8"/>
  <c r="N808" i="8"/>
  <c r="M808" i="8"/>
  <c r="L808" i="8"/>
  <c r="K808" i="8"/>
  <c r="J808" i="8"/>
  <c r="I808" i="8"/>
  <c r="X807" i="8"/>
  <c r="W807" i="8"/>
  <c r="V807" i="8"/>
  <c r="U807" i="8"/>
  <c r="T807" i="8"/>
  <c r="S807" i="8"/>
  <c r="R807" i="8"/>
  <c r="Q807" i="8"/>
  <c r="P807" i="8"/>
  <c r="O807" i="8"/>
  <c r="N807" i="8"/>
  <c r="M807" i="8"/>
  <c r="L807" i="8"/>
  <c r="K807" i="8"/>
  <c r="J807" i="8"/>
  <c r="I807" i="8"/>
  <c r="X806" i="8"/>
  <c r="W806" i="8"/>
  <c r="V806" i="8"/>
  <c r="U806" i="8"/>
  <c r="T806" i="8"/>
  <c r="S806" i="8"/>
  <c r="R806" i="8"/>
  <c r="Q806" i="8"/>
  <c r="P806" i="8"/>
  <c r="O806" i="8"/>
  <c r="N806" i="8"/>
  <c r="M806" i="8"/>
  <c r="L806" i="8"/>
  <c r="K806" i="8"/>
  <c r="J806" i="8"/>
  <c r="I806" i="8"/>
  <c r="X805" i="8"/>
  <c r="W805" i="8"/>
  <c r="V805" i="8"/>
  <c r="U805" i="8"/>
  <c r="T805" i="8"/>
  <c r="S805" i="8"/>
  <c r="R805" i="8"/>
  <c r="Q805" i="8"/>
  <c r="P805" i="8"/>
  <c r="O805" i="8"/>
  <c r="N805" i="8"/>
  <c r="M805" i="8"/>
  <c r="L805" i="8"/>
  <c r="K805" i="8"/>
  <c r="J805" i="8"/>
  <c r="I805" i="8"/>
  <c r="X804" i="8"/>
  <c r="W804" i="8"/>
  <c r="V804" i="8"/>
  <c r="U804" i="8"/>
  <c r="T804" i="8"/>
  <c r="S804" i="8"/>
  <c r="R804" i="8"/>
  <c r="Q804" i="8"/>
  <c r="P804" i="8"/>
  <c r="O804" i="8"/>
  <c r="N804" i="8"/>
  <c r="M804" i="8"/>
  <c r="L804" i="8"/>
  <c r="K804" i="8"/>
  <c r="J804" i="8"/>
  <c r="I804" i="8"/>
  <c r="X803" i="8"/>
  <c r="W803" i="8"/>
  <c r="V803" i="8"/>
  <c r="U803" i="8"/>
  <c r="T803" i="8"/>
  <c r="S803" i="8"/>
  <c r="R803" i="8"/>
  <c r="Q803" i="8"/>
  <c r="P803" i="8"/>
  <c r="O803" i="8"/>
  <c r="N803" i="8"/>
  <c r="M803" i="8"/>
  <c r="L803" i="8"/>
  <c r="K803" i="8"/>
  <c r="J803" i="8"/>
  <c r="I803" i="8"/>
  <c r="X802" i="8"/>
  <c r="W802" i="8"/>
  <c r="V802" i="8"/>
  <c r="U802" i="8"/>
  <c r="T802" i="8"/>
  <c r="S802" i="8"/>
  <c r="R802" i="8"/>
  <c r="Q802" i="8"/>
  <c r="P802" i="8"/>
  <c r="O802" i="8"/>
  <c r="N802" i="8"/>
  <c r="M802" i="8"/>
  <c r="L802" i="8"/>
  <c r="K802" i="8"/>
  <c r="J802" i="8"/>
  <c r="I802" i="8"/>
  <c r="X801" i="8"/>
  <c r="W801" i="8"/>
  <c r="V801" i="8"/>
  <c r="U801" i="8"/>
  <c r="T801" i="8"/>
  <c r="S801" i="8"/>
  <c r="R801" i="8"/>
  <c r="Q801" i="8"/>
  <c r="P801" i="8"/>
  <c r="O801" i="8"/>
  <c r="N801" i="8"/>
  <c r="M801" i="8"/>
  <c r="L801" i="8"/>
  <c r="K801" i="8"/>
  <c r="J801" i="8"/>
  <c r="I801" i="8"/>
  <c r="X800" i="8"/>
  <c r="W800" i="8"/>
  <c r="V800" i="8"/>
  <c r="U800" i="8"/>
  <c r="T800" i="8"/>
  <c r="S800" i="8"/>
  <c r="R800" i="8"/>
  <c r="Q800" i="8"/>
  <c r="P800" i="8"/>
  <c r="O800" i="8"/>
  <c r="N800" i="8"/>
  <c r="M800" i="8"/>
  <c r="L800" i="8"/>
  <c r="K800" i="8"/>
  <c r="J800" i="8"/>
  <c r="I800" i="8"/>
  <c r="X799" i="8"/>
  <c r="W799" i="8"/>
  <c r="V799" i="8"/>
  <c r="U799" i="8"/>
  <c r="T799" i="8"/>
  <c r="S799" i="8"/>
  <c r="R799" i="8"/>
  <c r="Q799" i="8"/>
  <c r="P799" i="8"/>
  <c r="O799" i="8"/>
  <c r="N799" i="8"/>
  <c r="M799" i="8"/>
  <c r="L799" i="8"/>
  <c r="K799" i="8"/>
  <c r="J799" i="8"/>
  <c r="I799" i="8"/>
  <c r="X798" i="8"/>
  <c r="W798" i="8"/>
  <c r="V798" i="8"/>
  <c r="U798" i="8"/>
  <c r="T798" i="8"/>
  <c r="S798" i="8"/>
  <c r="R798" i="8"/>
  <c r="Q798" i="8"/>
  <c r="P798" i="8"/>
  <c r="O798" i="8"/>
  <c r="N798" i="8"/>
  <c r="M798" i="8"/>
  <c r="L798" i="8"/>
  <c r="K798" i="8"/>
  <c r="J798" i="8"/>
  <c r="I798" i="8"/>
  <c r="X797" i="8"/>
  <c r="W797" i="8"/>
  <c r="V797" i="8"/>
  <c r="U797" i="8"/>
  <c r="T797" i="8"/>
  <c r="S797" i="8"/>
  <c r="R797" i="8"/>
  <c r="Q797" i="8"/>
  <c r="P797" i="8"/>
  <c r="O797" i="8"/>
  <c r="N797" i="8"/>
  <c r="M797" i="8"/>
  <c r="L797" i="8"/>
  <c r="K797" i="8"/>
  <c r="J797" i="8"/>
  <c r="I797" i="8"/>
  <c r="X796" i="8"/>
  <c r="W796" i="8"/>
  <c r="V796" i="8"/>
  <c r="U796" i="8"/>
  <c r="T796" i="8"/>
  <c r="S796" i="8"/>
  <c r="R796" i="8"/>
  <c r="Q796" i="8"/>
  <c r="P796" i="8"/>
  <c r="O796" i="8"/>
  <c r="N796" i="8"/>
  <c r="M796" i="8"/>
  <c r="L796" i="8"/>
  <c r="K796" i="8"/>
  <c r="J796" i="8"/>
  <c r="I796" i="8"/>
  <c r="X795" i="8"/>
  <c r="W795" i="8"/>
  <c r="V795" i="8"/>
  <c r="U795" i="8"/>
  <c r="T795" i="8"/>
  <c r="S795" i="8"/>
  <c r="R795" i="8"/>
  <c r="Q795" i="8"/>
  <c r="P795" i="8"/>
  <c r="O795" i="8"/>
  <c r="N795" i="8"/>
  <c r="M795" i="8"/>
  <c r="L795" i="8"/>
  <c r="K795" i="8"/>
  <c r="J795" i="8"/>
  <c r="I795" i="8"/>
  <c r="X794" i="8"/>
  <c r="W794" i="8"/>
  <c r="V794" i="8"/>
  <c r="U794" i="8"/>
  <c r="T794" i="8"/>
  <c r="S794" i="8"/>
  <c r="R794" i="8"/>
  <c r="Q794" i="8"/>
  <c r="P794" i="8"/>
  <c r="O794" i="8"/>
  <c r="N794" i="8"/>
  <c r="M794" i="8"/>
  <c r="L794" i="8"/>
  <c r="K794" i="8"/>
  <c r="J794" i="8"/>
  <c r="I794" i="8"/>
  <c r="X793" i="8"/>
  <c r="W793" i="8"/>
  <c r="V793" i="8"/>
  <c r="U793" i="8"/>
  <c r="T793" i="8"/>
  <c r="S793" i="8"/>
  <c r="R793" i="8"/>
  <c r="Q793" i="8"/>
  <c r="P793" i="8"/>
  <c r="O793" i="8"/>
  <c r="N793" i="8"/>
  <c r="M793" i="8"/>
  <c r="L793" i="8"/>
  <c r="K793" i="8"/>
  <c r="J793" i="8"/>
  <c r="I793" i="8"/>
  <c r="X792" i="8"/>
  <c r="W792" i="8"/>
  <c r="V792" i="8"/>
  <c r="U792" i="8"/>
  <c r="T792" i="8"/>
  <c r="S792" i="8"/>
  <c r="R792" i="8"/>
  <c r="Q792" i="8"/>
  <c r="P792" i="8"/>
  <c r="O792" i="8"/>
  <c r="N792" i="8"/>
  <c r="M792" i="8"/>
  <c r="L792" i="8"/>
  <c r="K792" i="8"/>
  <c r="J792" i="8"/>
  <c r="I792" i="8"/>
  <c r="X791" i="8"/>
  <c r="W791" i="8"/>
  <c r="V791" i="8"/>
  <c r="U791" i="8"/>
  <c r="T791" i="8"/>
  <c r="S791" i="8"/>
  <c r="R791" i="8"/>
  <c r="Q791" i="8"/>
  <c r="P791" i="8"/>
  <c r="O791" i="8"/>
  <c r="N791" i="8"/>
  <c r="M791" i="8"/>
  <c r="L791" i="8"/>
  <c r="K791" i="8"/>
  <c r="J791" i="8"/>
  <c r="I791" i="8"/>
  <c r="X790" i="8"/>
  <c r="W790" i="8"/>
  <c r="V790" i="8"/>
  <c r="U790" i="8"/>
  <c r="T790" i="8"/>
  <c r="S790" i="8"/>
  <c r="R790" i="8"/>
  <c r="Q790" i="8"/>
  <c r="P790" i="8"/>
  <c r="O790" i="8"/>
  <c r="N790" i="8"/>
  <c r="M790" i="8"/>
  <c r="L790" i="8"/>
  <c r="K790" i="8"/>
  <c r="J790" i="8"/>
  <c r="I790" i="8"/>
  <c r="X789" i="8"/>
  <c r="W789" i="8"/>
  <c r="V789" i="8"/>
  <c r="U789" i="8"/>
  <c r="T789" i="8"/>
  <c r="S789" i="8"/>
  <c r="R789" i="8"/>
  <c r="Q789" i="8"/>
  <c r="P789" i="8"/>
  <c r="O789" i="8"/>
  <c r="N789" i="8"/>
  <c r="M789" i="8"/>
  <c r="L789" i="8"/>
  <c r="K789" i="8"/>
  <c r="J789" i="8"/>
  <c r="I789" i="8"/>
  <c r="X788" i="8"/>
  <c r="W788" i="8"/>
  <c r="V788" i="8"/>
  <c r="U788" i="8"/>
  <c r="T788" i="8"/>
  <c r="S788" i="8"/>
  <c r="R788" i="8"/>
  <c r="Q788" i="8"/>
  <c r="P788" i="8"/>
  <c r="O788" i="8"/>
  <c r="N788" i="8"/>
  <c r="M788" i="8"/>
  <c r="L788" i="8"/>
  <c r="K788" i="8"/>
  <c r="J788" i="8"/>
  <c r="I788" i="8"/>
  <c r="X787" i="8"/>
  <c r="W787" i="8"/>
  <c r="V787" i="8"/>
  <c r="U787" i="8"/>
  <c r="T787" i="8"/>
  <c r="S787" i="8"/>
  <c r="R787" i="8"/>
  <c r="Q787" i="8"/>
  <c r="P787" i="8"/>
  <c r="O787" i="8"/>
  <c r="N787" i="8"/>
  <c r="M787" i="8"/>
  <c r="L787" i="8"/>
  <c r="K787" i="8"/>
  <c r="J787" i="8"/>
  <c r="I787" i="8"/>
  <c r="X786" i="8"/>
  <c r="W786" i="8"/>
  <c r="V786" i="8"/>
  <c r="U786" i="8"/>
  <c r="T786" i="8"/>
  <c r="S786" i="8"/>
  <c r="R786" i="8"/>
  <c r="Q786" i="8"/>
  <c r="P786" i="8"/>
  <c r="O786" i="8"/>
  <c r="N786" i="8"/>
  <c r="M786" i="8"/>
  <c r="L786" i="8"/>
  <c r="K786" i="8"/>
  <c r="J786" i="8"/>
  <c r="I786" i="8"/>
  <c r="X785" i="8"/>
  <c r="W785" i="8"/>
  <c r="V785" i="8"/>
  <c r="U785" i="8"/>
  <c r="T785" i="8"/>
  <c r="S785" i="8"/>
  <c r="R785" i="8"/>
  <c r="Q785" i="8"/>
  <c r="P785" i="8"/>
  <c r="O785" i="8"/>
  <c r="N785" i="8"/>
  <c r="M785" i="8"/>
  <c r="L785" i="8"/>
  <c r="K785" i="8"/>
  <c r="J785" i="8"/>
  <c r="I785" i="8"/>
  <c r="X784" i="8"/>
  <c r="W784" i="8"/>
  <c r="V784" i="8"/>
  <c r="U784" i="8"/>
  <c r="T784" i="8"/>
  <c r="S784" i="8"/>
  <c r="R784" i="8"/>
  <c r="Q784" i="8"/>
  <c r="P784" i="8"/>
  <c r="O784" i="8"/>
  <c r="N784" i="8"/>
  <c r="M784" i="8"/>
  <c r="L784" i="8"/>
  <c r="K784" i="8"/>
  <c r="J784" i="8"/>
  <c r="I784" i="8"/>
  <c r="X783" i="8"/>
  <c r="W783" i="8"/>
  <c r="V783" i="8"/>
  <c r="U783" i="8"/>
  <c r="T783" i="8"/>
  <c r="S783" i="8"/>
  <c r="R783" i="8"/>
  <c r="Q783" i="8"/>
  <c r="P783" i="8"/>
  <c r="O783" i="8"/>
  <c r="N783" i="8"/>
  <c r="M783" i="8"/>
  <c r="L783" i="8"/>
  <c r="K783" i="8"/>
  <c r="J783" i="8"/>
  <c r="I783" i="8"/>
  <c r="X782" i="8"/>
  <c r="W782" i="8"/>
  <c r="V782" i="8"/>
  <c r="U782" i="8"/>
  <c r="T782" i="8"/>
  <c r="S782" i="8"/>
  <c r="R782" i="8"/>
  <c r="Q782" i="8"/>
  <c r="P782" i="8"/>
  <c r="O782" i="8"/>
  <c r="N782" i="8"/>
  <c r="M782" i="8"/>
  <c r="L782" i="8"/>
  <c r="K782" i="8"/>
  <c r="J782" i="8"/>
  <c r="I782" i="8"/>
  <c r="X781" i="8"/>
  <c r="W781" i="8"/>
  <c r="V781" i="8"/>
  <c r="U781" i="8"/>
  <c r="T781" i="8"/>
  <c r="S781" i="8"/>
  <c r="R781" i="8"/>
  <c r="Q781" i="8"/>
  <c r="P781" i="8"/>
  <c r="O781" i="8"/>
  <c r="N781" i="8"/>
  <c r="M781" i="8"/>
  <c r="L781" i="8"/>
  <c r="K781" i="8"/>
  <c r="J781" i="8"/>
  <c r="I781" i="8"/>
  <c r="X780" i="8"/>
  <c r="W780" i="8"/>
  <c r="V780" i="8"/>
  <c r="U780" i="8"/>
  <c r="T780" i="8"/>
  <c r="S780" i="8"/>
  <c r="R780" i="8"/>
  <c r="Q780" i="8"/>
  <c r="P780" i="8"/>
  <c r="O780" i="8"/>
  <c r="N780" i="8"/>
  <c r="M780" i="8"/>
  <c r="L780" i="8"/>
  <c r="K780" i="8"/>
  <c r="J780" i="8"/>
  <c r="I780" i="8"/>
  <c r="X779" i="8"/>
  <c r="W779" i="8"/>
  <c r="V779" i="8"/>
  <c r="U779" i="8"/>
  <c r="T779" i="8"/>
  <c r="S779" i="8"/>
  <c r="R779" i="8"/>
  <c r="Q779" i="8"/>
  <c r="P779" i="8"/>
  <c r="O779" i="8"/>
  <c r="N779" i="8"/>
  <c r="M779" i="8"/>
  <c r="L779" i="8"/>
  <c r="K779" i="8"/>
  <c r="J779" i="8"/>
  <c r="I779" i="8"/>
  <c r="X778" i="8"/>
  <c r="W778" i="8"/>
  <c r="V778" i="8"/>
  <c r="U778" i="8"/>
  <c r="T778" i="8"/>
  <c r="S778" i="8"/>
  <c r="R778" i="8"/>
  <c r="Q778" i="8"/>
  <c r="P778" i="8"/>
  <c r="O778" i="8"/>
  <c r="N778" i="8"/>
  <c r="M778" i="8"/>
  <c r="L778" i="8"/>
  <c r="K778" i="8"/>
  <c r="J778" i="8"/>
  <c r="I778" i="8"/>
  <c r="X777" i="8"/>
  <c r="W777" i="8"/>
  <c r="V777" i="8"/>
  <c r="U777" i="8"/>
  <c r="T777" i="8"/>
  <c r="S777" i="8"/>
  <c r="R777" i="8"/>
  <c r="Q777" i="8"/>
  <c r="P777" i="8"/>
  <c r="O777" i="8"/>
  <c r="N777" i="8"/>
  <c r="M777" i="8"/>
  <c r="L777" i="8"/>
  <c r="K777" i="8"/>
  <c r="J777" i="8"/>
  <c r="I777" i="8"/>
  <c r="X776" i="8"/>
  <c r="W776" i="8"/>
  <c r="V776" i="8"/>
  <c r="U776" i="8"/>
  <c r="T776" i="8"/>
  <c r="S776" i="8"/>
  <c r="R776" i="8"/>
  <c r="Q776" i="8"/>
  <c r="P776" i="8"/>
  <c r="O776" i="8"/>
  <c r="N776" i="8"/>
  <c r="M776" i="8"/>
  <c r="L776" i="8"/>
  <c r="K776" i="8"/>
  <c r="J776" i="8"/>
  <c r="I776" i="8"/>
  <c r="X775" i="8"/>
  <c r="W775" i="8"/>
  <c r="V775" i="8"/>
  <c r="U775" i="8"/>
  <c r="T775" i="8"/>
  <c r="S775" i="8"/>
  <c r="R775" i="8"/>
  <c r="Q775" i="8"/>
  <c r="P775" i="8"/>
  <c r="O775" i="8"/>
  <c r="N775" i="8"/>
  <c r="M775" i="8"/>
  <c r="L775" i="8"/>
  <c r="K775" i="8"/>
  <c r="J775" i="8"/>
  <c r="I775" i="8"/>
  <c r="X774" i="8"/>
  <c r="W774" i="8"/>
  <c r="V774" i="8"/>
  <c r="U774" i="8"/>
  <c r="T774" i="8"/>
  <c r="S774" i="8"/>
  <c r="R774" i="8"/>
  <c r="Q774" i="8"/>
  <c r="P774" i="8"/>
  <c r="O774" i="8"/>
  <c r="N774" i="8"/>
  <c r="M774" i="8"/>
  <c r="L774" i="8"/>
  <c r="K774" i="8"/>
  <c r="J774" i="8"/>
  <c r="I774" i="8"/>
  <c r="X773" i="8"/>
  <c r="W773" i="8"/>
  <c r="V773" i="8"/>
  <c r="U773" i="8"/>
  <c r="T773" i="8"/>
  <c r="S773" i="8"/>
  <c r="R773" i="8"/>
  <c r="Q773" i="8"/>
  <c r="P773" i="8"/>
  <c r="O773" i="8"/>
  <c r="N773" i="8"/>
  <c r="M773" i="8"/>
  <c r="L773" i="8"/>
  <c r="K773" i="8"/>
  <c r="J773" i="8"/>
  <c r="I773" i="8"/>
  <c r="X772" i="8"/>
  <c r="W772" i="8"/>
  <c r="V772" i="8"/>
  <c r="U772" i="8"/>
  <c r="T772" i="8"/>
  <c r="S772" i="8"/>
  <c r="R772" i="8"/>
  <c r="Q772" i="8"/>
  <c r="P772" i="8"/>
  <c r="O772" i="8"/>
  <c r="N772" i="8"/>
  <c r="M772" i="8"/>
  <c r="L772" i="8"/>
  <c r="K772" i="8"/>
  <c r="J772" i="8"/>
  <c r="I772" i="8"/>
  <c r="X771" i="8"/>
  <c r="W771" i="8"/>
  <c r="V771" i="8"/>
  <c r="U771" i="8"/>
  <c r="T771" i="8"/>
  <c r="S771" i="8"/>
  <c r="R771" i="8"/>
  <c r="Q771" i="8"/>
  <c r="P771" i="8"/>
  <c r="O771" i="8"/>
  <c r="N771" i="8"/>
  <c r="M771" i="8"/>
  <c r="L771" i="8"/>
  <c r="K771" i="8"/>
  <c r="J771" i="8"/>
  <c r="I771" i="8"/>
  <c r="X770" i="8"/>
  <c r="W770" i="8"/>
  <c r="V770" i="8"/>
  <c r="U770" i="8"/>
  <c r="T770" i="8"/>
  <c r="S770" i="8"/>
  <c r="R770" i="8"/>
  <c r="Q770" i="8"/>
  <c r="P770" i="8"/>
  <c r="O770" i="8"/>
  <c r="N770" i="8"/>
  <c r="M770" i="8"/>
  <c r="L770" i="8"/>
  <c r="K770" i="8"/>
  <c r="J770" i="8"/>
  <c r="I770" i="8"/>
  <c r="X769" i="8"/>
  <c r="W769" i="8"/>
  <c r="V769" i="8"/>
  <c r="U769" i="8"/>
  <c r="T769" i="8"/>
  <c r="S769" i="8"/>
  <c r="R769" i="8"/>
  <c r="Q769" i="8"/>
  <c r="P769" i="8"/>
  <c r="O769" i="8"/>
  <c r="N769" i="8"/>
  <c r="M769" i="8"/>
  <c r="L769" i="8"/>
  <c r="K769" i="8"/>
  <c r="J769" i="8"/>
  <c r="I769" i="8"/>
  <c r="X768" i="8"/>
  <c r="W768" i="8"/>
  <c r="V768" i="8"/>
  <c r="U768" i="8"/>
  <c r="T768" i="8"/>
  <c r="S768" i="8"/>
  <c r="R768" i="8"/>
  <c r="Q768" i="8"/>
  <c r="P768" i="8"/>
  <c r="O768" i="8"/>
  <c r="N768" i="8"/>
  <c r="M768" i="8"/>
  <c r="L768" i="8"/>
  <c r="K768" i="8"/>
  <c r="J768" i="8"/>
  <c r="I768" i="8"/>
  <c r="X767" i="8"/>
  <c r="W767" i="8"/>
  <c r="V767" i="8"/>
  <c r="U767" i="8"/>
  <c r="T767" i="8"/>
  <c r="S767" i="8"/>
  <c r="R767" i="8"/>
  <c r="Q767" i="8"/>
  <c r="P767" i="8"/>
  <c r="O767" i="8"/>
  <c r="N767" i="8"/>
  <c r="M767" i="8"/>
  <c r="L767" i="8"/>
  <c r="K767" i="8"/>
  <c r="J767" i="8"/>
  <c r="I767" i="8"/>
  <c r="X766" i="8"/>
  <c r="W766" i="8"/>
  <c r="V766" i="8"/>
  <c r="U766" i="8"/>
  <c r="T766" i="8"/>
  <c r="S766" i="8"/>
  <c r="R766" i="8"/>
  <c r="Q766" i="8"/>
  <c r="P766" i="8"/>
  <c r="O766" i="8"/>
  <c r="N766" i="8"/>
  <c r="M766" i="8"/>
  <c r="L766" i="8"/>
  <c r="K766" i="8"/>
  <c r="J766" i="8"/>
  <c r="I766" i="8"/>
  <c r="X765" i="8"/>
  <c r="W765" i="8"/>
  <c r="V765" i="8"/>
  <c r="U765" i="8"/>
  <c r="T765" i="8"/>
  <c r="S765" i="8"/>
  <c r="R765" i="8"/>
  <c r="Q765" i="8"/>
  <c r="P765" i="8"/>
  <c r="O765" i="8"/>
  <c r="N765" i="8"/>
  <c r="M765" i="8"/>
  <c r="L765" i="8"/>
  <c r="K765" i="8"/>
  <c r="J765" i="8"/>
  <c r="I765" i="8"/>
  <c r="X764" i="8"/>
  <c r="W764" i="8"/>
  <c r="V764" i="8"/>
  <c r="U764" i="8"/>
  <c r="T764" i="8"/>
  <c r="S764" i="8"/>
  <c r="R764" i="8"/>
  <c r="Q764" i="8"/>
  <c r="P764" i="8"/>
  <c r="O764" i="8"/>
  <c r="N764" i="8"/>
  <c r="M764" i="8"/>
  <c r="L764" i="8"/>
  <c r="K764" i="8"/>
  <c r="J764" i="8"/>
  <c r="I764" i="8"/>
  <c r="X763" i="8"/>
  <c r="W763" i="8"/>
  <c r="V763" i="8"/>
  <c r="U763" i="8"/>
  <c r="T763" i="8"/>
  <c r="S763" i="8"/>
  <c r="R763" i="8"/>
  <c r="Q763" i="8"/>
  <c r="P763" i="8"/>
  <c r="O763" i="8"/>
  <c r="N763" i="8"/>
  <c r="M763" i="8"/>
  <c r="L763" i="8"/>
  <c r="K763" i="8"/>
  <c r="J763" i="8"/>
  <c r="I763" i="8"/>
  <c r="X762" i="8"/>
  <c r="W762" i="8"/>
  <c r="V762" i="8"/>
  <c r="U762" i="8"/>
  <c r="T762" i="8"/>
  <c r="S762" i="8"/>
  <c r="R762" i="8"/>
  <c r="Q762" i="8"/>
  <c r="P762" i="8"/>
  <c r="O762" i="8"/>
  <c r="N762" i="8"/>
  <c r="M762" i="8"/>
  <c r="L762" i="8"/>
  <c r="K762" i="8"/>
  <c r="J762" i="8"/>
  <c r="I762" i="8"/>
  <c r="X761" i="8"/>
  <c r="W761" i="8"/>
  <c r="V761" i="8"/>
  <c r="U761" i="8"/>
  <c r="T761" i="8"/>
  <c r="S761" i="8"/>
  <c r="R761" i="8"/>
  <c r="Q761" i="8"/>
  <c r="P761" i="8"/>
  <c r="O761" i="8"/>
  <c r="N761" i="8"/>
  <c r="M761" i="8"/>
  <c r="L761" i="8"/>
  <c r="K761" i="8"/>
  <c r="J761" i="8"/>
  <c r="I761" i="8"/>
  <c r="X760" i="8"/>
  <c r="W760" i="8"/>
  <c r="V760" i="8"/>
  <c r="U760" i="8"/>
  <c r="T760" i="8"/>
  <c r="S760" i="8"/>
  <c r="R760" i="8"/>
  <c r="Q760" i="8"/>
  <c r="P760" i="8"/>
  <c r="O760" i="8"/>
  <c r="N760" i="8"/>
  <c r="M760" i="8"/>
  <c r="L760" i="8"/>
  <c r="K760" i="8"/>
  <c r="J760" i="8"/>
  <c r="I760" i="8"/>
  <c r="X759" i="8"/>
  <c r="W759" i="8"/>
  <c r="V759" i="8"/>
  <c r="U759" i="8"/>
  <c r="T759" i="8"/>
  <c r="S759" i="8"/>
  <c r="R759" i="8"/>
  <c r="Q759" i="8"/>
  <c r="P759" i="8"/>
  <c r="O759" i="8"/>
  <c r="N759" i="8"/>
  <c r="M759" i="8"/>
  <c r="L759" i="8"/>
  <c r="K759" i="8"/>
  <c r="J759" i="8"/>
  <c r="I759" i="8"/>
  <c r="X758" i="8"/>
  <c r="W758" i="8"/>
  <c r="V758" i="8"/>
  <c r="U758" i="8"/>
  <c r="T758" i="8"/>
  <c r="S758" i="8"/>
  <c r="R758" i="8"/>
  <c r="Q758" i="8"/>
  <c r="P758" i="8"/>
  <c r="O758" i="8"/>
  <c r="N758" i="8"/>
  <c r="M758" i="8"/>
  <c r="L758" i="8"/>
  <c r="K758" i="8"/>
  <c r="J758" i="8"/>
  <c r="I758" i="8"/>
  <c r="X757" i="8"/>
  <c r="W757" i="8"/>
  <c r="V757" i="8"/>
  <c r="U757" i="8"/>
  <c r="T757" i="8"/>
  <c r="S757" i="8"/>
  <c r="R757" i="8"/>
  <c r="Q757" i="8"/>
  <c r="P757" i="8"/>
  <c r="O757" i="8"/>
  <c r="N757" i="8"/>
  <c r="M757" i="8"/>
  <c r="L757" i="8"/>
  <c r="K757" i="8"/>
  <c r="J757" i="8"/>
  <c r="I757" i="8"/>
  <c r="X756" i="8"/>
  <c r="W756" i="8"/>
  <c r="V756" i="8"/>
  <c r="U756" i="8"/>
  <c r="T756" i="8"/>
  <c r="S756" i="8"/>
  <c r="R756" i="8"/>
  <c r="Q756" i="8"/>
  <c r="P756" i="8"/>
  <c r="O756" i="8"/>
  <c r="N756" i="8"/>
  <c r="M756" i="8"/>
  <c r="L756" i="8"/>
  <c r="K756" i="8"/>
  <c r="J756" i="8"/>
  <c r="I756" i="8"/>
  <c r="X755" i="8"/>
  <c r="W755" i="8"/>
  <c r="V755" i="8"/>
  <c r="U755" i="8"/>
  <c r="T755" i="8"/>
  <c r="S755" i="8"/>
  <c r="R755" i="8"/>
  <c r="Q755" i="8"/>
  <c r="P755" i="8"/>
  <c r="O755" i="8"/>
  <c r="N755" i="8"/>
  <c r="M755" i="8"/>
  <c r="L755" i="8"/>
  <c r="K755" i="8"/>
  <c r="J755" i="8"/>
  <c r="I755" i="8"/>
  <c r="X754" i="8"/>
  <c r="W754" i="8"/>
  <c r="V754" i="8"/>
  <c r="U754" i="8"/>
  <c r="T754" i="8"/>
  <c r="S754" i="8"/>
  <c r="R754" i="8"/>
  <c r="Q754" i="8"/>
  <c r="P754" i="8"/>
  <c r="O754" i="8"/>
  <c r="N754" i="8"/>
  <c r="M754" i="8"/>
  <c r="L754" i="8"/>
  <c r="K754" i="8"/>
  <c r="J754" i="8"/>
  <c r="I754" i="8"/>
  <c r="X753" i="8"/>
  <c r="W753" i="8"/>
  <c r="V753" i="8"/>
  <c r="U753" i="8"/>
  <c r="T753" i="8"/>
  <c r="S753" i="8"/>
  <c r="R753" i="8"/>
  <c r="Q753" i="8"/>
  <c r="P753" i="8"/>
  <c r="O753" i="8"/>
  <c r="N753" i="8"/>
  <c r="M753" i="8"/>
  <c r="L753" i="8"/>
  <c r="K753" i="8"/>
  <c r="J753" i="8"/>
  <c r="I753" i="8"/>
  <c r="X752" i="8"/>
  <c r="W752" i="8"/>
  <c r="V752" i="8"/>
  <c r="U752" i="8"/>
  <c r="T752" i="8"/>
  <c r="S752" i="8"/>
  <c r="R752" i="8"/>
  <c r="Q752" i="8"/>
  <c r="P752" i="8"/>
  <c r="O752" i="8"/>
  <c r="N752" i="8"/>
  <c r="M752" i="8"/>
  <c r="L752" i="8"/>
  <c r="K752" i="8"/>
  <c r="J752" i="8"/>
  <c r="I752" i="8"/>
  <c r="X751" i="8"/>
  <c r="W751" i="8"/>
  <c r="V751" i="8"/>
  <c r="U751" i="8"/>
  <c r="T751" i="8"/>
  <c r="S751" i="8"/>
  <c r="R751" i="8"/>
  <c r="Q751" i="8"/>
  <c r="P751" i="8"/>
  <c r="O751" i="8"/>
  <c r="N751" i="8"/>
  <c r="M751" i="8"/>
  <c r="L751" i="8"/>
  <c r="K751" i="8"/>
  <c r="J751" i="8"/>
  <c r="I751" i="8"/>
  <c r="X750" i="8"/>
  <c r="W750" i="8"/>
  <c r="V750" i="8"/>
  <c r="U750" i="8"/>
  <c r="T750" i="8"/>
  <c r="S750" i="8"/>
  <c r="R750" i="8"/>
  <c r="Q750" i="8"/>
  <c r="P750" i="8"/>
  <c r="O750" i="8"/>
  <c r="N750" i="8"/>
  <c r="M750" i="8"/>
  <c r="L750" i="8"/>
  <c r="K750" i="8"/>
  <c r="J750" i="8"/>
  <c r="I750" i="8"/>
  <c r="X749" i="8"/>
  <c r="W749" i="8"/>
  <c r="V749" i="8"/>
  <c r="U749" i="8"/>
  <c r="T749" i="8"/>
  <c r="S749" i="8"/>
  <c r="R749" i="8"/>
  <c r="Q749" i="8"/>
  <c r="P749" i="8"/>
  <c r="O749" i="8"/>
  <c r="N749" i="8"/>
  <c r="M749" i="8"/>
  <c r="L749" i="8"/>
  <c r="K749" i="8"/>
  <c r="J749" i="8"/>
  <c r="I749" i="8"/>
  <c r="X748" i="8"/>
  <c r="W748" i="8"/>
  <c r="V748" i="8"/>
  <c r="U748" i="8"/>
  <c r="T748" i="8"/>
  <c r="S748" i="8"/>
  <c r="R748" i="8"/>
  <c r="Q748" i="8"/>
  <c r="P748" i="8"/>
  <c r="O748" i="8"/>
  <c r="N748" i="8"/>
  <c r="M748" i="8"/>
  <c r="L748" i="8"/>
  <c r="K748" i="8"/>
  <c r="J748" i="8"/>
  <c r="I748" i="8"/>
  <c r="X747" i="8"/>
  <c r="W747" i="8"/>
  <c r="V747" i="8"/>
  <c r="U747" i="8"/>
  <c r="T747" i="8"/>
  <c r="S747" i="8"/>
  <c r="R747" i="8"/>
  <c r="Q747" i="8"/>
  <c r="P747" i="8"/>
  <c r="O747" i="8"/>
  <c r="N747" i="8"/>
  <c r="M747" i="8"/>
  <c r="L747" i="8"/>
  <c r="K747" i="8"/>
  <c r="J747" i="8"/>
  <c r="I747" i="8"/>
  <c r="X746" i="8"/>
  <c r="W746" i="8"/>
  <c r="V746" i="8"/>
  <c r="U746" i="8"/>
  <c r="T746" i="8"/>
  <c r="S746" i="8"/>
  <c r="R746" i="8"/>
  <c r="Q746" i="8"/>
  <c r="P746" i="8"/>
  <c r="O746" i="8"/>
  <c r="N746" i="8"/>
  <c r="M746" i="8"/>
  <c r="L746" i="8"/>
  <c r="K746" i="8"/>
  <c r="J746" i="8"/>
  <c r="I746" i="8"/>
  <c r="X745" i="8"/>
  <c r="W745" i="8"/>
  <c r="V745" i="8"/>
  <c r="U745" i="8"/>
  <c r="T745" i="8"/>
  <c r="S745" i="8"/>
  <c r="R745" i="8"/>
  <c r="Q745" i="8"/>
  <c r="P745" i="8"/>
  <c r="O745" i="8"/>
  <c r="N745" i="8"/>
  <c r="M745" i="8"/>
  <c r="L745" i="8"/>
  <c r="K745" i="8"/>
  <c r="J745" i="8"/>
  <c r="I745" i="8"/>
  <c r="X744" i="8"/>
  <c r="W744" i="8"/>
  <c r="V744" i="8"/>
  <c r="U744" i="8"/>
  <c r="T744" i="8"/>
  <c r="S744" i="8"/>
  <c r="R744" i="8"/>
  <c r="Q744" i="8"/>
  <c r="P744" i="8"/>
  <c r="O744" i="8"/>
  <c r="N744" i="8"/>
  <c r="M744" i="8"/>
  <c r="L744" i="8"/>
  <c r="K744" i="8"/>
  <c r="J744" i="8"/>
  <c r="I744" i="8"/>
  <c r="X743" i="8"/>
  <c r="W743" i="8"/>
  <c r="V743" i="8"/>
  <c r="U743" i="8"/>
  <c r="T743" i="8"/>
  <c r="S743" i="8"/>
  <c r="R743" i="8"/>
  <c r="Q743" i="8"/>
  <c r="P743" i="8"/>
  <c r="O743" i="8"/>
  <c r="N743" i="8"/>
  <c r="M743" i="8"/>
  <c r="L743" i="8"/>
  <c r="K743" i="8"/>
  <c r="J743" i="8"/>
  <c r="I743" i="8"/>
  <c r="X742" i="8"/>
  <c r="W742" i="8"/>
  <c r="V742" i="8"/>
  <c r="U742" i="8"/>
  <c r="T742" i="8"/>
  <c r="S742" i="8"/>
  <c r="R742" i="8"/>
  <c r="Q742" i="8"/>
  <c r="P742" i="8"/>
  <c r="O742" i="8"/>
  <c r="N742" i="8"/>
  <c r="M742" i="8"/>
  <c r="L742" i="8"/>
  <c r="K742" i="8"/>
  <c r="J742" i="8"/>
  <c r="I742" i="8"/>
  <c r="X741" i="8"/>
  <c r="W741" i="8"/>
  <c r="V741" i="8"/>
  <c r="U741" i="8"/>
  <c r="T741" i="8"/>
  <c r="S741" i="8"/>
  <c r="R741" i="8"/>
  <c r="Q741" i="8"/>
  <c r="P741" i="8"/>
  <c r="O741" i="8"/>
  <c r="N741" i="8"/>
  <c r="M741" i="8"/>
  <c r="L741" i="8"/>
  <c r="K741" i="8"/>
  <c r="J741" i="8"/>
  <c r="I741" i="8"/>
  <c r="X740" i="8"/>
  <c r="W740" i="8"/>
  <c r="V740" i="8"/>
  <c r="U740" i="8"/>
  <c r="T740" i="8"/>
  <c r="S740" i="8"/>
  <c r="R740" i="8"/>
  <c r="Q740" i="8"/>
  <c r="P740" i="8"/>
  <c r="O740" i="8"/>
  <c r="N740" i="8"/>
  <c r="M740" i="8"/>
  <c r="L740" i="8"/>
  <c r="K740" i="8"/>
  <c r="J740" i="8"/>
  <c r="I740" i="8"/>
  <c r="X739" i="8"/>
  <c r="W739" i="8"/>
  <c r="V739" i="8"/>
  <c r="U739" i="8"/>
  <c r="T739" i="8"/>
  <c r="S739" i="8"/>
  <c r="R739" i="8"/>
  <c r="Q739" i="8"/>
  <c r="P739" i="8"/>
  <c r="O739" i="8"/>
  <c r="N739" i="8"/>
  <c r="M739" i="8"/>
  <c r="L739" i="8"/>
  <c r="K739" i="8"/>
  <c r="J739" i="8"/>
  <c r="I739" i="8"/>
  <c r="X738" i="8"/>
  <c r="W738" i="8"/>
  <c r="V738" i="8"/>
  <c r="U738" i="8"/>
  <c r="T738" i="8"/>
  <c r="S738" i="8"/>
  <c r="R738" i="8"/>
  <c r="Q738" i="8"/>
  <c r="P738" i="8"/>
  <c r="O738" i="8"/>
  <c r="N738" i="8"/>
  <c r="M738" i="8"/>
  <c r="L738" i="8"/>
  <c r="K738" i="8"/>
  <c r="J738" i="8"/>
  <c r="I738" i="8"/>
  <c r="X737" i="8"/>
  <c r="W737" i="8"/>
  <c r="V737" i="8"/>
  <c r="U737" i="8"/>
  <c r="T737" i="8"/>
  <c r="S737" i="8"/>
  <c r="R737" i="8"/>
  <c r="Q737" i="8"/>
  <c r="P737" i="8"/>
  <c r="O737" i="8"/>
  <c r="N737" i="8"/>
  <c r="M737" i="8"/>
  <c r="L737" i="8"/>
  <c r="K737" i="8"/>
  <c r="J737" i="8"/>
  <c r="I737" i="8"/>
  <c r="X736" i="8"/>
  <c r="W736" i="8"/>
  <c r="V736" i="8"/>
  <c r="U736" i="8"/>
  <c r="T736" i="8"/>
  <c r="S736" i="8"/>
  <c r="R736" i="8"/>
  <c r="Q736" i="8"/>
  <c r="P736" i="8"/>
  <c r="O736" i="8"/>
  <c r="N736" i="8"/>
  <c r="M736" i="8"/>
  <c r="L736" i="8"/>
  <c r="K736" i="8"/>
  <c r="J736" i="8"/>
  <c r="I736" i="8"/>
  <c r="X735" i="8"/>
  <c r="W735" i="8"/>
  <c r="V735" i="8"/>
  <c r="U735" i="8"/>
  <c r="T735" i="8"/>
  <c r="S735" i="8"/>
  <c r="R735" i="8"/>
  <c r="Q735" i="8"/>
  <c r="P735" i="8"/>
  <c r="O735" i="8"/>
  <c r="N735" i="8"/>
  <c r="M735" i="8"/>
  <c r="L735" i="8"/>
  <c r="K735" i="8"/>
  <c r="J735" i="8"/>
  <c r="I735" i="8"/>
  <c r="X734" i="8"/>
  <c r="W734" i="8"/>
  <c r="V734" i="8"/>
  <c r="U734" i="8"/>
  <c r="T734" i="8"/>
  <c r="S734" i="8"/>
  <c r="R734" i="8"/>
  <c r="Q734" i="8"/>
  <c r="P734" i="8"/>
  <c r="O734" i="8"/>
  <c r="N734" i="8"/>
  <c r="M734" i="8"/>
  <c r="L734" i="8"/>
  <c r="K734" i="8"/>
  <c r="J734" i="8"/>
  <c r="I734" i="8"/>
  <c r="X733" i="8"/>
  <c r="W733" i="8"/>
  <c r="V733" i="8"/>
  <c r="U733" i="8"/>
  <c r="T733" i="8"/>
  <c r="S733" i="8"/>
  <c r="R733" i="8"/>
  <c r="Q733" i="8"/>
  <c r="P733" i="8"/>
  <c r="O733" i="8"/>
  <c r="N733" i="8"/>
  <c r="M733" i="8"/>
  <c r="L733" i="8"/>
  <c r="K733" i="8"/>
  <c r="J733" i="8"/>
  <c r="I733" i="8"/>
  <c r="X732" i="8"/>
  <c r="W732" i="8"/>
  <c r="V732" i="8"/>
  <c r="U732" i="8"/>
  <c r="T732" i="8"/>
  <c r="S732" i="8"/>
  <c r="R732" i="8"/>
  <c r="Q732" i="8"/>
  <c r="P732" i="8"/>
  <c r="O732" i="8"/>
  <c r="N732" i="8"/>
  <c r="M732" i="8"/>
  <c r="L732" i="8"/>
  <c r="K732" i="8"/>
  <c r="J732" i="8"/>
  <c r="I732" i="8"/>
  <c r="X731" i="8"/>
  <c r="W731" i="8"/>
  <c r="V731" i="8"/>
  <c r="U731" i="8"/>
  <c r="T731" i="8"/>
  <c r="S731" i="8"/>
  <c r="R731" i="8"/>
  <c r="Q731" i="8"/>
  <c r="P731" i="8"/>
  <c r="O731" i="8"/>
  <c r="N731" i="8"/>
  <c r="M731" i="8"/>
  <c r="L731" i="8"/>
  <c r="K731" i="8"/>
  <c r="J731" i="8"/>
  <c r="I731" i="8"/>
  <c r="X730" i="8"/>
  <c r="W730" i="8"/>
  <c r="V730" i="8"/>
  <c r="U730" i="8"/>
  <c r="T730" i="8"/>
  <c r="S730" i="8"/>
  <c r="R730" i="8"/>
  <c r="Q730" i="8"/>
  <c r="P730" i="8"/>
  <c r="O730" i="8"/>
  <c r="N730" i="8"/>
  <c r="M730" i="8"/>
  <c r="L730" i="8"/>
  <c r="K730" i="8"/>
  <c r="J730" i="8"/>
  <c r="I730" i="8"/>
  <c r="X729" i="8"/>
  <c r="W729" i="8"/>
  <c r="V729" i="8"/>
  <c r="U729" i="8"/>
  <c r="T729" i="8"/>
  <c r="S729" i="8"/>
  <c r="R729" i="8"/>
  <c r="Q729" i="8"/>
  <c r="P729" i="8"/>
  <c r="O729" i="8"/>
  <c r="N729" i="8"/>
  <c r="M729" i="8"/>
  <c r="L729" i="8"/>
  <c r="K729" i="8"/>
  <c r="J729" i="8"/>
  <c r="I729" i="8"/>
  <c r="X728" i="8"/>
  <c r="W728" i="8"/>
  <c r="V728" i="8"/>
  <c r="U728" i="8"/>
  <c r="T728" i="8"/>
  <c r="S728" i="8"/>
  <c r="R728" i="8"/>
  <c r="Q728" i="8"/>
  <c r="P728" i="8"/>
  <c r="O728" i="8"/>
  <c r="N728" i="8"/>
  <c r="M728" i="8"/>
  <c r="L728" i="8"/>
  <c r="K728" i="8"/>
  <c r="J728" i="8"/>
  <c r="I728" i="8"/>
  <c r="X727" i="8"/>
  <c r="W727" i="8"/>
  <c r="V727" i="8"/>
  <c r="U727" i="8"/>
  <c r="T727" i="8"/>
  <c r="S727" i="8"/>
  <c r="R727" i="8"/>
  <c r="Q727" i="8"/>
  <c r="P727" i="8"/>
  <c r="O727" i="8"/>
  <c r="N727" i="8"/>
  <c r="M727" i="8"/>
  <c r="L727" i="8"/>
  <c r="K727" i="8"/>
  <c r="J727" i="8"/>
  <c r="I727" i="8"/>
  <c r="X726" i="8"/>
  <c r="W726" i="8"/>
  <c r="V726" i="8"/>
  <c r="U726" i="8"/>
  <c r="T726" i="8"/>
  <c r="S726" i="8"/>
  <c r="R726" i="8"/>
  <c r="Q726" i="8"/>
  <c r="P726" i="8"/>
  <c r="O726" i="8"/>
  <c r="N726" i="8"/>
  <c r="M726" i="8"/>
  <c r="L726" i="8"/>
  <c r="K726" i="8"/>
  <c r="J726" i="8"/>
  <c r="I726" i="8"/>
  <c r="X725" i="8"/>
  <c r="W725" i="8"/>
  <c r="V725" i="8"/>
  <c r="U725" i="8"/>
  <c r="T725" i="8"/>
  <c r="S725" i="8"/>
  <c r="R725" i="8"/>
  <c r="Q725" i="8"/>
  <c r="P725" i="8"/>
  <c r="O725" i="8"/>
  <c r="N725" i="8"/>
  <c r="M725" i="8"/>
  <c r="L725" i="8"/>
  <c r="K725" i="8"/>
  <c r="J725" i="8"/>
  <c r="I725" i="8"/>
  <c r="X724" i="8"/>
  <c r="W724" i="8"/>
  <c r="V724" i="8"/>
  <c r="U724" i="8"/>
  <c r="T724" i="8"/>
  <c r="S724" i="8"/>
  <c r="R724" i="8"/>
  <c r="Q724" i="8"/>
  <c r="P724" i="8"/>
  <c r="O724" i="8"/>
  <c r="N724" i="8"/>
  <c r="M724" i="8"/>
  <c r="L724" i="8"/>
  <c r="K724" i="8"/>
  <c r="J724" i="8"/>
  <c r="I724" i="8"/>
  <c r="X723" i="8"/>
  <c r="W723" i="8"/>
  <c r="V723" i="8"/>
  <c r="U723" i="8"/>
  <c r="T723" i="8"/>
  <c r="S723" i="8"/>
  <c r="R723" i="8"/>
  <c r="Q723" i="8"/>
  <c r="P723" i="8"/>
  <c r="O723" i="8"/>
  <c r="N723" i="8"/>
  <c r="M723" i="8"/>
  <c r="L723" i="8"/>
  <c r="K723" i="8"/>
  <c r="J723" i="8"/>
  <c r="I723" i="8"/>
  <c r="X722" i="8"/>
  <c r="W722" i="8"/>
  <c r="V722" i="8"/>
  <c r="U722" i="8"/>
  <c r="T722" i="8"/>
  <c r="S722" i="8"/>
  <c r="R722" i="8"/>
  <c r="Q722" i="8"/>
  <c r="P722" i="8"/>
  <c r="O722" i="8"/>
  <c r="N722" i="8"/>
  <c r="M722" i="8"/>
  <c r="L722" i="8"/>
  <c r="K722" i="8"/>
  <c r="J722" i="8"/>
  <c r="I722" i="8"/>
  <c r="X721" i="8"/>
  <c r="W721" i="8"/>
  <c r="V721" i="8"/>
  <c r="U721" i="8"/>
  <c r="T721" i="8"/>
  <c r="S721" i="8"/>
  <c r="R721" i="8"/>
  <c r="Q721" i="8"/>
  <c r="P721" i="8"/>
  <c r="O721" i="8"/>
  <c r="N721" i="8"/>
  <c r="M721" i="8"/>
  <c r="L721" i="8"/>
  <c r="K721" i="8"/>
  <c r="J721" i="8"/>
  <c r="I721" i="8"/>
  <c r="X720" i="8"/>
  <c r="W720" i="8"/>
  <c r="V720" i="8"/>
  <c r="U720" i="8"/>
  <c r="T720" i="8"/>
  <c r="S720" i="8"/>
  <c r="R720" i="8"/>
  <c r="Q720" i="8"/>
  <c r="P720" i="8"/>
  <c r="O720" i="8"/>
  <c r="N720" i="8"/>
  <c r="M720" i="8"/>
  <c r="L720" i="8"/>
  <c r="K720" i="8"/>
  <c r="J720" i="8"/>
  <c r="I720" i="8"/>
  <c r="X719" i="8"/>
  <c r="W719" i="8"/>
  <c r="V719" i="8"/>
  <c r="U719" i="8"/>
  <c r="T719" i="8"/>
  <c r="S719" i="8"/>
  <c r="R719" i="8"/>
  <c r="Q719" i="8"/>
  <c r="P719" i="8"/>
  <c r="O719" i="8"/>
  <c r="N719" i="8"/>
  <c r="M719" i="8"/>
  <c r="L719" i="8"/>
  <c r="K719" i="8"/>
  <c r="J719" i="8"/>
  <c r="I719" i="8"/>
  <c r="X718" i="8"/>
  <c r="W718" i="8"/>
  <c r="V718" i="8"/>
  <c r="U718" i="8"/>
  <c r="T718" i="8"/>
  <c r="S718" i="8"/>
  <c r="R718" i="8"/>
  <c r="Q718" i="8"/>
  <c r="P718" i="8"/>
  <c r="O718" i="8"/>
  <c r="N718" i="8"/>
  <c r="M718" i="8"/>
  <c r="L718" i="8"/>
  <c r="K718" i="8"/>
  <c r="J718" i="8"/>
  <c r="I718" i="8"/>
  <c r="X717" i="8"/>
  <c r="W717" i="8"/>
  <c r="V717" i="8"/>
  <c r="U717" i="8"/>
  <c r="T717" i="8"/>
  <c r="S717" i="8"/>
  <c r="R717" i="8"/>
  <c r="Q717" i="8"/>
  <c r="P717" i="8"/>
  <c r="O717" i="8"/>
  <c r="N717" i="8"/>
  <c r="M717" i="8"/>
  <c r="L717" i="8"/>
  <c r="K717" i="8"/>
  <c r="J717" i="8"/>
  <c r="I717" i="8"/>
  <c r="X716" i="8"/>
  <c r="W716" i="8"/>
  <c r="V716" i="8"/>
  <c r="U716" i="8"/>
  <c r="T716" i="8"/>
  <c r="S716" i="8"/>
  <c r="R716" i="8"/>
  <c r="Q716" i="8"/>
  <c r="P716" i="8"/>
  <c r="O716" i="8"/>
  <c r="N716" i="8"/>
  <c r="M716" i="8"/>
  <c r="L716" i="8"/>
  <c r="K716" i="8"/>
  <c r="J716" i="8"/>
  <c r="I716" i="8"/>
  <c r="X715" i="8"/>
  <c r="W715" i="8"/>
  <c r="V715" i="8"/>
  <c r="U715" i="8"/>
  <c r="T715" i="8"/>
  <c r="S715" i="8"/>
  <c r="R715" i="8"/>
  <c r="Q715" i="8"/>
  <c r="P715" i="8"/>
  <c r="O715" i="8"/>
  <c r="N715" i="8"/>
  <c r="M715" i="8"/>
  <c r="L715" i="8"/>
  <c r="K715" i="8"/>
  <c r="J715" i="8"/>
  <c r="I715" i="8"/>
  <c r="X714" i="8"/>
  <c r="W714" i="8"/>
  <c r="V714" i="8"/>
  <c r="U714" i="8"/>
  <c r="T714" i="8"/>
  <c r="S714" i="8"/>
  <c r="R714" i="8"/>
  <c r="Q714" i="8"/>
  <c r="P714" i="8"/>
  <c r="O714" i="8"/>
  <c r="N714" i="8"/>
  <c r="M714" i="8"/>
  <c r="L714" i="8"/>
  <c r="K714" i="8"/>
  <c r="J714" i="8"/>
  <c r="I714" i="8"/>
  <c r="X713" i="8"/>
  <c r="W713" i="8"/>
  <c r="V713" i="8"/>
  <c r="U713" i="8"/>
  <c r="T713" i="8"/>
  <c r="S713" i="8"/>
  <c r="R713" i="8"/>
  <c r="Q713" i="8"/>
  <c r="P713" i="8"/>
  <c r="O713" i="8"/>
  <c r="N713" i="8"/>
  <c r="M713" i="8"/>
  <c r="L713" i="8"/>
  <c r="K713" i="8"/>
  <c r="J713" i="8"/>
  <c r="I713" i="8"/>
  <c r="X712" i="8"/>
  <c r="W712" i="8"/>
  <c r="V712" i="8"/>
  <c r="U712" i="8"/>
  <c r="T712" i="8"/>
  <c r="S712" i="8"/>
  <c r="R712" i="8"/>
  <c r="Q712" i="8"/>
  <c r="P712" i="8"/>
  <c r="O712" i="8"/>
  <c r="N712" i="8"/>
  <c r="M712" i="8"/>
  <c r="L712" i="8"/>
  <c r="K712" i="8"/>
  <c r="J712" i="8"/>
  <c r="I712" i="8"/>
  <c r="X711" i="8"/>
  <c r="W711" i="8"/>
  <c r="V711" i="8"/>
  <c r="U711" i="8"/>
  <c r="T711" i="8"/>
  <c r="S711" i="8"/>
  <c r="R711" i="8"/>
  <c r="Q711" i="8"/>
  <c r="P711" i="8"/>
  <c r="O711" i="8"/>
  <c r="N711" i="8"/>
  <c r="M711" i="8"/>
  <c r="L711" i="8"/>
  <c r="K711" i="8"/>
  <c r="J711" i="8"/>
  <c r="I711" i="8"/>
  <c r="X710" i="8"/>
  <c r="W710" i="8"/>
  <c r="V710" i="8"/>
  <c r="U710" i="8"/>
  <c r="T710" i="8"/>
  <c r="S710" i="8"/>
  <c r="R710" i="8"/>
  <c r="Q710" i="8"/>
  <c r="P710" i="8"/>
  <c r="O710" i="8"/>
  <c r="N710" i="8"/>
  <c r="M710" i="8"/>
  <c r="L710" i="8"/>
  <c r="K710" i="8"/>
  <c r="J710" i="8"/>
  <c r="I710" i="8"/>
  <c r="X709" i="8"/>
  <c r="W709" i="8"/>
  <c r="V709" i="8"/>
  <c r="U709" i="8"/>
  <c r="T709" i="8"/>
  <c r="S709" i="8"/>
  <c r="R709" i="8"/>
  <c r="Q709" i="8"/>
  <c r="P709" i="8"/>
  <c r="O709" i="8"/>
  <c r="N709" i="8"/>
  <c r="M709" i="8"/>
  <c r="L709" i="8"/>
  <c r="K709" i="8"/>
  <c r="J709" i="8"/>
  <c r="I709" i="8"/>
  <c r="X708" i="8"/>
  <c r="W708" i="8"/>
  <c r="V708" i="8"/>
  <c r="U708" i="8"/>
  <c r="T708" i="8"/>
  <c r="S708" i="8"/>
  <c r="R708" i="8"/>
  <c r="Q708" i="8"/>
  <c r="P708" i="8"/>
  <c r="O708" i="8"/>
  <c r="N708" i="8"/>
  <c r="M708" i="8"/>
  <c r="L708" i="8"/>
  <c r="K708" i="8"/>
  <c r="J708" i="8"/>
  <c r="I708" i="8"/>
  <c r="X707" i="8"/>
  <c r="W707" i="8"/>
  <c r="V707" i="8"/>
  <c r="U707" i="8"/>
  <c r="T707" i="8"/>
  <c r="S707" i="8"/>
  <c r="R707" i="8"/>
  <c r="Q707" i="8"/>
  <c r="P707" i="8"/>
  <c r="O707" i="8"/>
  <c r="N707" i="8"/>
  <c r="M707" i="8"/>
  <c r="L707" i="8"/>
  <c r="K707" i="8"/>
  <c r="J707" i="8"/>
  <c r="I707" i="8"/>
  <c r="X706" i="8"/>
  <c r="W706" i="8"/>
  <c r="V706" i="8"/>
  <c r="U706" i="8"/>
  <c r="T706" i="8"/>
  <c r="S706" i="8"/>
  <c r="R706" i="8"/>
  <c r="Q706" i="8"/>
  <c r="P706" i="8"/>
  <c r="O706" i="8"/>
  <c r="N706" i="8"/>
  <c r="M706" i="8"/>
  <c r="L706" i="8"/>
  <c r="K706" i="8"/>
  <c r="J706" i="8"/>
  <c r="I706" i="8"/>
  <c r="X705" i="8"/>
  <c r="W705" i="8"/>
  <c r="V705" i="8"/>
  <c r="U705" i="8"/>
  <c r="T705" i="8"/>
  <c r="S705" i="8"/>
  <c r="R705" i="8"/>
  <c r="Q705" i="8"/>
  <c r="P705" i="8"/>
  <c r="O705" i="8"/>
  <c r="N705" i="8"/>
  <c r="M705" i="8"/>
  <c r="L705" i="8"/>
  <c r="K705" i="8"/>
  <c r="J705" i="8"/>
  <c r="I705" i="8"/>
  <c r="X704" i="8"/>
  <c r="W704" i="8"/>
  <c r="V704" i="8"/>
  <c r="U704" i="8"/>
  <c r="T704" i="8"/>
  <c r="S704" i="8"/>
  <c r="R704" i="8"/>
  <c r="Q704" i="8"/>
  <c r="P704" i="8"/>
  <c r="O704" i="8"/>
  <c r="N704" i="8"/>
  <c r="M704" i="8"/>
  <c r="L704" i="8"/>
  <c r="K704" i="8"/>
  <c r="J704" i="8"/>
  <c r="I704" i="8"/>
  <c r="X703" i="8"/>
  <c r="W703" i="8"/>
  <c r="V703" i="8"/>
  <c r="U703" i="8"/>
  <c r="T703" i="8"/>
  <c r="S703" i="8"/>
  <c r="R703" i="8"/>
  <c r="Q703" i="8"/>
  <c r="P703" i="8"/>
  <c r="O703" i="8"/>
  <c r="N703" i="8"/>
  <c r="M703" i="8"/>
  <c r="L703" i="8"/>
  <c r="K703" i="8"/>
  <c r="J703" i="8"/>
  <c r="I703" i="8"/>
  <c r="X702" i="8"/>
  <c r="W702" i="8"/>
  <c r="V702" i="8"/>
  <c r="U702" i="8"/>
  <c r="T702" i="8"/>
  <c r="S702" i="8"/>
  <c r="R702" i="8"/>
  <c r="Q702" i="8"/>
  <c r="P702" i="8"/>
  <c r="O702" i="8"/>
  <c r="N702" i="8"/>
  <c r="M702" i="8"/>
  <c r="L702" i="8"/>
  <c r="K702" i="8"/>
  <c r="J702" i="8"/>
  <c r="I702" i="8"/>
  <c r="X701" i="8"/>
  <c r="W701" i="8"/>
  <c r="V701" i="8"/>
  <c r="U701" i="8"/>
  <c r="T701" i="8"/>
  <c r="S701" i="8"/>
  <c r="R701" i="8"/>
  <c r="Q701" i="8"/>
  <c r="P701" i="8"/>
  <c r="O701" i="8"/>
  <c r="N701" i="8"/>
  <c r="M701" i="8"/>
  <c r="L701" i="8"/>
  <c r="K701" i="8"/>
  <c r="J701" i="8"/>
  <c r="I701" i="8"/>
  <c r="X700" i="8"/>
  <c r="W700" i="8"/>
  <c r="V700" i="8"/>
  <c r="U700" i="8"/>
  <c r="T700" i="8"/>
  <c r="S700" i="8"/>
  <c r="R700" i="8"/>
  <c r="Q700" i="8"/>
  <c r="P700" i="8"/>
  <c r="O700" i="8"/>
  <c r="N700" i="8"/>
  <c r="M700" i="8"/>
  <c r="L700" i="8"/>
  <c r="K700" i="8"/>
  <c r="J700" i="8"/>
  <c r="I700" i="8"/>
  <c r="X699" i="8"/>
  <c r="W699" i="8"/>
  <c r="V699" i="8"/>
  <c r="U699" i="8"/>
  <c r="T699" i="8"/>
  <c r="S699" i="8"/>
  <c r="R699" i="8"/>
  <c r="Q699" i="8"/>
  <c r="P699" i="8"/>
  <c r="O699" i="8"/>
  <c r="N699" i="8"/>
  <c r="M699" i="8"/>
  <c r="L699" i="8"/>
  <c r="K699" i="8"/>
  <c r="J699" i="8"/>
  <c r="I699" i="8"/>
  <c r="X698" i="8"/>
  <c r="W698" i="8"/>
  <c r="V698" i="8"/>
  <c r="U698" i="8"/>
  <c r="T698" i="8"/>
  <c r="S698" i="8"/>
  <c r="R698" i="8"/>
  <c r="Q698" i="8"/>
  <c r="P698" i="8"/>
  <c r="O698" i="8"/>
  <c r="N698" i="8"/>
  <c r="M698" i="8"/>
  <c r="L698" i="8"/>
  <c r="K698" i="8"/>
  <c r="J698" i="8"/>
  <c r="I698" i="8"/>
  <c r="X697" i="8"/>
  <c r="W697" i="8"/>
  <c r="V697" i="8"/>
  <c r="U697" i="8"/>
  <c r="T697" i="8"/>
  <c r="S697" i="8"/>
  <c r="R697" i="8"/>
  <c r="Q697" i="8"/>
  <c r="P697" i="8"/>
  <c r="O697" i="8"/>
  <c r="N697" i="8"/>
  <c r="M697" i="8"/>
  <c r="L697" i="8"/>
  <c r="K697" i="8"/>
  <c r="J697" i="8"/>
  <c r="I697" i="8"/>
  <c r="X696" i="8"/>
  <c r="W696" i="8"/>
  <c r="V696" i="8"/>
  <c r="U696" i="8"/>
  <c r="T696" i="8"/>
  <c r="S696" i="8"/>
  <c r="R696" i="8"/>
  <c r="Q696" i="8"/>
  <c r="P696" i="8"/>
  <c r="O696" i="8"/>
  <c r="N696" i="8"/>
  <c r="M696" i="8"/>
  <c r="L696" i="8"/>
  <c r="K696" i="8"/>
  <c r="J696" i="8"/>
  <c r="I696" i="8"/>
  <c r="X695" i="8"/>
  <c r="W695" i="8"/>
  <c r="V695" i="8"/>
  <c r="U695" i="8"/>
  <c r="T695" i="8"/>
  <c r="S695" i="8"/>
  <c r="R695" i="8"/>
  <c r="Q695" i="8"/>
  <c r="P695" i="8"/>
  <c r="O695" i="8"/>
  <c r="N695" i="8"/>
  <c r="M695" i="8"/>
  <c r="L695" i="8"/>
  <c r="K695" i="8"/>
  <c r="J695" i="8"/>
  <c r="I695" i="8"/>
  <c r="X694" i="8"/>
  <c r="W694" i="8"/>
  <c r="V694" i="8"/>
  <c r="U694" i="8"/>
  <c r="T694" i="8"/>
  <c r="S694" i="8"/>
  <c r="R694" i="8"/>
  <c r="Q694" i="8"/>
  <c r="P694" i="8"/>
  <c r="O694" i="8"/>
  <c r="N694" i="8"/>
  <c r="M694" i="8"/>
  <c r="L694" i="8"/>
  <c r="K694" i="8"/>
  <c r="J694" i="8"/>
  <c r="I694" i="8"/>
  <c r="X693" i="8"/>
  <c r="W693" i="8"/>
  <c r="V693" i="8"/>
  <c r="U693" i="8"/>
  <c r="T693" i="8"/>
  <c r="S693" i="8"/>
  <c r="R693" i="8"/>
  <c r="Q693" i="8"/>
  <c r="P693" i="8"/>
  <c r="O693" i="8"/>
  <c r="N693" i="8"/>
  <c r="M693" i="8"/>
  <c r="L693" i="8"/>
  <c r="K693" i="8"/>
  <c r="J693" i="8"/>
  <c r="I693" i="8"/>
  <c r="X692" i="8"/>
  <c r="W692" i="8"/>
  <c r="V692" i="8"/>
  <c r="U692" i="8"/>
  <c r="T692" i="8"/>
  <c r="S692" i="8"/>
  <c r="R692" i="8"/>
  <c r="Q692" i="8"/>
  <c r="P692" i="8"/>
  <c r="O692" i="8"/>
  <c r="N692" i="8"/>
  <c r="M692" i="8"/>
  <c r="L692" i="8"/>
  <c r="K692" i="8"/>
  <c r="J692" i="8"/>
  <c r="I692" i="8"/>
  <c r="X691" i="8"/>
  <c r="W691" i="8"/>
  <c r="V691" i="8"/>
  <c r="U691" i="8"/>
  <c r="T691" i="8"/>
  <c r="S691" i="8"/>
  <c r="R691" i="8"/>
  <c r="Q691" i="8"/>
  <c r="P691" i="8"/>
  <c r="O691" i="8"/>
  <c r="N691" i="8"/>
  <c r="M691" i="8"/>
  <c r="L691" i="8"/>
  <c r="K691" i="8"/>
  <c r="J691" i="8"/>
  <c r="I691" i="8"/>
  <c r="X690" i="8"/>
  <c r="W690" i="8"/>
  <c r="V690" i="8"/>
  <c r="U690" i="8"/>
  <c r="T690" i="8"/>
  <c r="S690" i="8"/>
  <c r="R690" i="8"/>
  <c r="Q690" i="8"/>
  <c r="P690" i="8"/>
  <c r="O690" i="8"/>
  <c r="N690" i="8"/>
  <c r="M690" i="8"/>
  <c r="L690" i="8"/>
  <c r="K690" i="8"/>
  <c r="J690" i="8"/>
  <c r="I690" i="8"/>
  <c r="X689" i="8"/>
  <c r="W689" i="8"/>
  <c r="V689" i="8"/>
  <c r="U689" i="8"/>
  <c r="T689" i="8"/>
  <c r="S689" i="8"/>
  <c r="R689" i="8"/>
  <c r="Q689" i="8"/>
  <c r="P689" i="8"/>
  <c r="O689" i="8"/>
  <c r="N689" i="8"/>
  <c r="M689" i="8"/>
  <c r="L689" i="8"/>
  <c r="K689" i="8"/>
  <c r="J689" i="8"/>
  <c r="I689" i="8"/>
  <c r="X688" i="8"/>
  <c r="W688" i="8"/>
  <c r="V688" i="8"/>
  <c r="U688" i="8"/>
  <c r="T688" i="8"/>
  <c r="S688" i="8"/>
  <c r="R688" i="8"/>
  <c r="Q688" i="8"/>
  <c r="P688" i="8"/>
  <c r="O688" i="8"/>
  <c r="N688" i="8"/>
  <c r="M688" i="8"/>
  <c r="L688" i="8"/>
  <c r="K688" i="8"/>
  <c r="J688" i="8"/>
  <c r="I688" i="8"/>
  <c r="X687" i="8"/>
  <c r="W687" i="8"/>
  <c r="V687" i="8"/>
  <c r="U687" i="8"/>
  <c r="T687" i="8"/>
  <c r="S687" i="8"/>
  <c r="R687" i="8"/>
  <c r="Q687" i="8"/>
  <c r="P687" i="8"/>
  <c r="O687" i="8"/>
  <c r="N687" i="8"/>
  <c r="M687" i="8"/>
  <c r="L687" i="8"/>
  <c r="K687" i="8"/>
  <c r="J687" i="8"/>
  <c r="I687" i="8"/>
  <c r="X686" i="8"/>
  <c r="W686" i="8"/>
  <c r="V686" i="8"/>
  <c r="U686" i="8"/>
  <c r="T686" i="8"/>
  <c r="S686" i="8"/>
  <c r="R686" i="8"/>
  <c r="Q686" i="8"/>
  <c r="P686" i="8"/>
  <c r="O686" i="8"/>
  <c r="N686" i="8"/>
  <c r="M686" i="8"/>
  <c r="L686" i="8"/>
  <c r="K686" i="8"/>
  <c r="J686" i="8"/>
  <c r="I686" i="8"/>
  <c r="X685" i="8"/>
  <c r="W685" i="8"/>
  <c r="V685" i="8"/>
  <c r="U685" i="8"/>
  <c r="T685" i="8"/>
  <c r="S685" i="8"/>
  <c r="R685" i="8"/>
  <c r="Q685" i="8"/>
  <c r="P685" i="8"/>
  <c r="O685" i="8"/>
  <c r="N685" i="8"/>
  <c r="M685" i="8"/>
  <c r="L685" i="8"/>
  <c r="K685" i="8"/>
  <c r="J685" i="8"/>
  <c r="I685" i="8"/>
  <c r="X684" i="8"/>
  <c r="W684" i="8"/>
  <c r="V684" i="8"/>
  <c r="U684" i="8"/>
  <c r="T684" i="8"/>
  <c r="S684" i="8"/>
  <c r="R684" i="8"/>
  <c r="Q684" i="8"/>
  <c r="P684" i="8"/>
  <c r="O684" i="8"/>
  <c r="N684" i="8"/>
  <c r="M684" i="8"/>
  <c r="L684" i="8"/>
  <c r="K684" i="8"/>
  <c r="J684" i="8"/>
  <c r="I684" i="8"/>
  <c r="X683" i="8"/>
  <c r="W683" i="8"/>
  <c r="V683" i="8"/>
  <c r="U683" i="8"/>
  <c r="T683" i="8"/>
  <c r="S683" i="8"/>
  <c r="R683" i="8"/>
  <c r="Q683" i="8"/>
  <c r="P683" i="8"/>
  <c r="O683" i="8"/>
  <c r="N683" i="8"/>
  <c r="M683" i="8"/>
  <c r="L683" i="8"/>
  <c r="K683" i="8"/>
  <c r="J683" i="8"/>
  <c r="I683" i="8"/>
  <c r="X682" i="8"/>
  <c r="W682" i="8"/>
  <c r="V682" i="8"/>
  <c r="U682" i="8"/>
  <c r="T682" i="8"/>
  <c r="S682" i="8"/>
  <c r="R682" i="8"/>
  <c r="Q682" i="8"/>
  <c r="P682" i="8"/>
  <c r="O682" i="8"/>
  <c r="N682" i="8"/>
  <c r="M682" i="8"/>
  <c r="L682" i="8"/>
  <c r="K682" i="8"/>
  <c r="J682" i="8"/>
  <c r="I682" i="8"/>
  <c r="X681" i="8"/>
  <c r="W681" i="8"/>
  <c r="V681" i="8"/>
  <c r="U681" i="8"/>
  <c r="T681" i="8"/>
  <c r="S681" i="8"/>
  <c r="R681" i="8"/>
  <c r="Q681" i="8"/>
  <c r="P681" i="8"/>
  <c r="O681" i="8"/>
  <c r="N681" i="8"/>
  <c r="M681" i="8"/>
  <c r="L681" i="8"/>
  <c r="K681" i="8"/>
  <c r="J681" i="8"/>
  <c r="I681" i="8"/>
  <c r="X680" i="8"/>
  <c r="W680" i="8"/>
  <c r="V680" i="8"/>
  <c r="U680" i="8"/>
  <c r="T680" i="8"/>
  <c r="S680" i="8"/>
  <c r="R680" i="8"/>
  <c r="Q680" i="8"/>
  <c r="P680" i="8"/>
  <c r="O680" i="8"/>
  <c r="N680" i="8"/>
  <c r="M680" i="8"/>
  <c r="L680" i="8"/>
  <c r="K680" i="8"/>
  <c r="J680" i="8"/>
  <c r="I680" i="8"/>
  <c r="X679" i="8"/>
  <c r="W679" i="8"/>
  <c r="V679" i="8"/>
  <c r="U679" i="8"/>
  <c r="T679" i="8"/>
  <c r="S679" i="8"/>
  <c r="R679" i="8"/>
  <c r="Q679" i="8"/>
  <c r="P679" i="8"/>
  <c r="O679" i="8"/>
  <c r="N679" i="8"/>
  <c r="M679" i="8"/>
  <c r="L679" i="8"/>
  <c r="K679" i="8"/>
  <c r="J679" i="8"/>
  <c r="I679" i="8"/>
  <c r="X678" i="8"/>
  <c r="W678" i="8"/>
  <c r="V678" i="8"/>
  <c r="U678" i="8"/>
  <c r="T678" i="8"/>
  <c r="S678" i="8"/>
  <c r="R678" i="8"/>
  <c r="Q678" i="8"/>
  <c r="P678" i="8"/>
  <c r="O678" i="8"/>
  <c r="N678" i="8"/>
  <c r="M678" i="8"/>
  <c r="L678" i="8"/>
  <c r="K678" i="8"/>
  <c r="J678" i="8"/>
  <c r="I678" i="8"/>
  <c r="X677" i="8"/>
  <c r="W677" i="8"/>
  <c r="V677" i="8"/>
  <c r="U677" i="8"/>
  <c r="T677" i="8"/>
  <c r="S677" i="8"/>
  <c r="R677" i="8"/>
  <c r="Q677" i="8"/>
  <c r="P677" i="8"/>
  <c r="O677" i="8"/>
  <c r="N677" i="8"/>
  <c r="M677" i="8"/>
  <c r="L677" i="8"/>
  <c r="K677" i="8"/>
  <c r="J677" i="8"/>
  <c r="I677" i="8"/>
  <c r="X676" i="8"/>
  <c r="W676" i="8"/>
  <c r="V676" i="8"/>
  <c r="U676" i="8"/>
  <c r="T676" i="8"/>
  <c r="S676" i="8"/>
  <c r="R676" i="8"/>
  <c r="Q676" i="8"/>
  <c r="P676" i="8"/>
  <c r="O676" i="8"/>
  <c r="N676" i="8"/>
  <c r="M676" i="8"/>
  <c r="L676" i="8"/>
  <c r="K676" i="8"/>
  <c r="J676" i="8"/>
  <c r="I676" i="8"/>
  <c r="X675" i="8"/>
  <c r="W675" i="8"/>
  <c r="V675" i="8"/>
  <c r="U675" i="8"/>
  <c r="T675" i="8"/>
  <c r="S675" i="8"/>
  <c r="R675" i="8"/>
  <c r="Q675" i="8"/>
  <c r="P675" i="8"/>
  <c r="O675" i="8"/>
  <c r="N675" i="8"/>
  <c r="M675" i="8"/>
  <c r="L675" i="8"/>
  <c r="K675" i="8"/>
  <c r="J675" i="8"/>
  <c r="I675" i="8"/>
  <c r="X674" i="8"/>
  <c r="W674" i="8"/>
  <c r="V674" i="8"/>
  <c r="U674" i="8"/>
  <c r="T674" i="8"/>
  <c r="S674" i="8"/>
  <c r="R674" i="8"/>
  <c r="Q674" i="8"/>
  <c r="P674" i="8"/>
  <c r="O674" i="8"/>
  <c r="N674" i="8"/>
  <c r="M674" i="8"/>
  <c r="L674" i="8"/>
  <c r="K674" i="8"/>
  <c r="J674" i="8"/>
  <c r="I674" i="8"/>
  <c r="X673" i="8"/>
  <c r="W673" i="8"/>
  <c r="V673" i="8"/>
  <c r="U673" i="8"/>
  <c r="T673" i="8"/>
  <c r="S673" i="8"/>
  <c r="R673" i="8"/>
  <c r="Q673" i="8"/>
  <c r="P673" i="8"/>
  <c r="O673" i="8"/>
  <c r="N673" i="8"/>
  <c r="M673" i="8"/>
  <c r="L673" i="8"/>
  <c r="K673" i="8"/>
  <c r="J673" i="8"/>
  <c r="I673" i="8"/>
  <c r="X672" i="8"/>
  <c r="W672" i="8"/>
  <c r="V672" i="8"/>
  <c r="U672" i="8"/>
  <c r="T672" i="8"/>
  <c r="S672" i="8"/>
  <c r="R672" i="8"/>
  <c r="Q672" i="8"/>
  <c r="P672" i="8"/>
  <c r="O672" i="8"/>
  <c r="N672" i="8"/>
  <c r="M672" i="8"/>
  <c r="L672" i="8"/>
  <c r="K672" i="8"/>
  <c r="J672" i="8"/>
  <c r="I672" i="8"/>
  <c r="X671" i="8"/>
  <c r="W671" i="8"/>
  <c r="V671" i="8"/>
  <c r="U671" i="8"/>
  <c r="T671" i="8"/>
  <c r="S671" i="8"/>
  <c r="R671" i="8"/>
  <c r="Q671" i="8"/>
  <c r="P671" i="8"/>
  <c r="O671" i="8"/>
  <c r="N671" i="8"/>
  <c r="M671" i="8"/>
  <c r="L671" i="8"/>
  <c r="K671" i="8"/>
  <c r="J671" i="8"/>
  <c r="I671" i="8"/>
  <c r="X670" i="8"/>
  <c r="W670" i="8"/>
  <c r="V670" i="8"/>
  <c r="U670" i="8"/>
  <c r="T670" i="8"/>
  <c r="S670" i="8"/>
  <c r="R670" i="8"/>
  <c r="Q670" i="8"/>
  <c r="P670" i="8"/>
  <c r="O670" i="8"/>
  <c r="N670" i="8"/>
  <c r="M670" i="8"/>
  <c r="L670" i="8"/>
  <c r="K670" i="8"/>
  <c r="J670" i="8"/>
  <c r="I670" i="8"/>
  <c r="X669" i="8"/>
  <c r="W669" i="8"/>
  <c r="V669" i="8"/>
  <c r="U669" i="8"/>
  <c r="T669" i="8"/>
  <c r="S669" i="8"/>
  <c r="R669" i="8"/>
  <c r="Q669" i="8"/>
  <c r="P669" i="8"/>
  <c r="O669" i="8"/>
  <c r="N669" i="8"/>
  <c r="M669" i="8"/>
  <c r="L669" i="8"/>
  <c r="K669" i="8"/>
  <c r="J669" i="8"/>
  <c r="I669" i="8"/>
  <c r="X668" i="8"/>
  <c r="W668" i="8"/>
  <c r="V668" i="8"/>
  <c r="U668" i="8"/>
  <c r="T668" i="8"/>
  <c r="S668" i="8"/>
  <c r="R668" i="8"/>
  <c r="Q668" i="8"/>
  <c r="P668" i="8"/>
  <c r="O668" i="8"/>
  <c r="N668" i="8"/>
  <c r="M668" i="8"/>
  <c r="L668" i="8"/>
  <c r="K668" i="8"/>
  <c r="J668" i="8"/>
  <c r="I668" i="8"/>
  <c r="X667" i="8"/>
  <c r="W667" i="8"/>
  <c r="V667" i="8"/>
  <c r="U667" i="8"/>
  <c r="T667" i="8"/>
  <c r="S667" i="8"/>
  <c r="R667" i="8"/>
  <c r="Q667" i="8"/>
  <c r="P667" i="8"/>
  <c r="O667" i="8"/>
  <c r="N667" i="8"/>
  <c r="M667" i="8"/>
  <c r="L667" i="8"/>
  <c r="K667" i="8"/>
  <c r="J667" i="8"/>
  <c r="I667" i="8"/>
  <c r="X666" i="8"/>
  <c r="W666" i="8"/>
  <c r="V666" i="8"/>
  <c r="U666" i="8"/>
  <c r="T666" i="8"/>
  <c r="S666" i="8"/>
  <c r="R666" i="8"/>
  <c r="Q666" i="8"/>
  <c r="P666" i="8"/>
  <c r="O666" i="8"/>
  <c r="N666" i="8"/>
  <c r="M666" i="8"/>
  <c r="L666" i="8"/>
  <c r="K666" i="8"/>
  <c r="J666" i="8"/>
  <c r="I666" i="8"/>
  <c r="X665" i="8"/>
  <c r="W665" i="8"/>
  <c r="V665" i="8"/>
  <c r="U665" i="8"/>
  <c r="T665" i="8"/>
  <c r="S665" i="8"/>
  <c r="R665" i="8"/>
  <c r="Q665" i="8"/>
  <c r="P665" i="8"/>
  <c r="O665" i="8"/>
  <c r="N665" i="8"/>
  <c r="M665" i="8"/>
  <c r="L665" i="8"/>
  <c r="K665" i="8"/>
  <c r="J665" i="8"/>
  <c r="I665" i="8"/>
  <c r="X664" i="8"/>
  <c r="W664" i="8"/>
  <c r="V664" i="8"/>
  <c r="U664" i="8"/>
  <c r="T664" i="8"/>
  <c r="S664" i="8"/>
  <c r="R664" i="8"/>
  <c r="Q664" i="8"/>
  <c r="P664" i="8"/>
  <c r="O664" i="8"/>
  <c r="N664" i="8"/>
  <c r="M664" i="8"/>
  <c r="L664" i="8"/>
  <c r="K664" i="8"/>
  <c r="J664" i="8"/>
  <c r="I664" i="8"/>
  <c r="X663" i="8"/>
  <c r="W663" i="8"/>
  <c r="V663" i="8"/>
  <c r="U663" i="8"/>
  <c r="T663" i="8"/>
  <c r="S663" i="8"/>
  <c r="R663" i="8"/>
  <c r="Q663" i="8"/>
  <c r="P663" i="8"/>
  <c r="O663" i="8"/>
  <c r="N663" i="8"/>
  <c r="M663" i="8"/>
  <c r="L663" i="8"/>
  <c r="K663" i="8"/>
  <c r="J663" i="8"/>
  <c r="I663" i="8"/>
  <c r="X662" i="8"/>
  <c r="W662" i="8"/>
  <c r="V662" i="8"/>
  <c r="U662" i="8"/>
  <c r="T662" i="8"/>
  <c r="S662" i="8"/>
  <c r="R662" i="8"/>
  <c r="Q662" i="8"/>
  <c r="P662" i="8"/>
  <c r="O662" i="8"/>
  <c r="N662" i="8"/>
  <c r="M662" i="8"/>
  <c r="L662" i="8"/>
  <c r="K662" i="8"/>
  <c r="J662" i="8"/>
  <c r="I662" i="8"/>
  <c r="X661" i="8"/>
  <c r="W661" i="8"/>
  <c r="V661" i="8"/>
  <c r="U661" i="8"/>
  <c r="T661" i="8"/>
  <c r="S661" i="8"/>
  <c r="R661" i="8"/>
  <c r="Q661" i="8"/>
  <c r="P661" i="8"/>
  <c r="O661" i="8"/>
  <c r="N661" i="8"/>
  <c r="M661" i="8"/>
  <c r="L661" i="8"/>
  <c r="K661" i="8"/>
  <c r="J661" i="8"/>
  <c r="I661" i="8"/>
  <c r="X660" i="8"/>
  <c r="W660" i="8"/>
  <c r="V660" i="8"/>
  <c r="U660" i="8"/>
  <c r="T660" i="8"/>
  <c r="S660" i="8"/>
  <c r="R660" i="8"/>
  <c r="Q660" i="8"/>
  <c r="P660" i="8"/>
  <c r="O660" i="8"/>
  <c r="N660" i="8"/>
  <c r="M660" i="8"/>
  <c r="L660" i="8"/>
  <c r="K660" i="8"/>
  <c r="J660" i="8"/>
  <c r="I660" i="8"/>
  <c r="X659" i="8"/>
  <c r="W659" i="8"/>
  <c r="V659" i="8"/>
  <c r="U659" i="8"/>
  <c r="T659" i="8"/>
  <c r="S659" i="8"/>
  <c r="R659" i="8"/>
  <c r="Q659" i="8"/>
  <c r="P659" i="8"/>
  <c r="O659" i="8"/>
  <c r="N659" i="8"/>
  <c r="M659" i="8"/>
  <c r="L659" i="8"/>
  <c r="K659" i="8"/>
  <c r="J659" i="8"/>
  <c r="I659" i="8"/>
  <c r="X658" i="8"/>
  <c r="W658" i="8"/>
  <c r="V658" i="8"/>
  <c r="U658" i="8"/>
  <c r="T658" i="8"/>
  <c r="S658" i="8"/>
  <c r="R658" i="8"/>
  <c r="Q658" i="8"/>
  <c r="P658" i="8"/>
  <c r="O658" i="8"/>
  <c r="N658" i="8"/>
  <c r="M658" i="8"/>
  <c r="L658" i="8"/>
  <c r="K658" i="8"/>
  <c r="J658" i="8"/>
  <c r="I658" i="8"/>
  <c r="X657" i="8"/>
  <c r="W657" i="8"/>
  <c r="V657" i="8"/>
  <c r="U657" i="8"/>
  <c r="T657" i="8"/>
  <c r="S657" i="8"/>
  <c r="R657" i="8"/>
  <c r="Q657" i="8"/>
  <c r="P657" i="8"/>
  <c r="O657" i="8"/>
  <c r="N657" i="8"/>
  <c r="M657" i="8"/>
  <c r="L657" i="8"/>
  <c r="K657" i="8"/>
  <c r="J657" i="8"/>
  <c r="I657" i="8"/>
  <c r="X656" i="8"/>
  <c r="W656" i="8"/>
  <c r="V656" i="8"/>
  <c r="U656" i="8"/>
  <c r="T656" i="8"/>
  <c r="S656" i="8"/>
  <c r="R656" i="8"/>
  <c r="Q656" i="8"/>
  <c r="P656" i="8"/>
  <c r="O656" i="8"/>
  <c r="N656" i="8"/>
  <c r="M656" i="8"/>
  <c r="L656" i="8"/>
  <c r="K656" i="8"/>
  <c r="J656" i="8"/>
  <c r="I656" i="8"/>
  <c r="X655" i="8"/>
  <c r="W655" i="8"/>
  <c r="V655" i="8"/>
  <c r="U655" i="8"/>
  <c r="T655" i="8"/>
  <c r="S655" i="8"/>
  <c r="R655" i="8"/>
  <c r="Q655" i="8"/>
  <c r="P655" i="8"/>
  <c r="O655" i="8"/>
  <c r="N655" i="8"/>
  <c r="M655" i="8"/>
  <c r="L655" i="8"/>
  <c r="K655" i="8"/>
  <c r="J655" i="8"/>
  <c r="I655" i="8"/>
  <c r="X654" i="8"/>
  <c r="W654" i="8"/>
  <c r="V654" i="8"/>
  <c r="U654" i="8"/>
  <c r="T654" i="8"/>
  <c r="S654" i="8"/>
  <c r="R654" i="8"/>
  <c r="Q654" i="8"/>
  <c r="P654" i="8"/>
  <c r="O654" i="8"/>
  <c r="N654" i="8"/>
  <c r="M654" i="8"/>
  <c r="L654" i="8"/>
  <c r="K654" i="8"/>
  <c r="J654" i="8"/>
  <c r="I654" i="8"/>
  <c r="X653" i="8"/>
  <c r="W653" i="8"/>
  <c r="V653" i="8"/>
  <c r="U653" i="8"/>
  <c r="T653" i="8"/>
  <c r="S653" i="8"/>
  <c r="R653" i="8"/>
  <c r="Q653" i="8"/>
  <c r="P653" i="8"/>
  <c r="O653" i="8"/>
  <c r="N653" i="8"/>
  <c r="M653" i="8"/>
  <c r="L653" i="8"/>
  <c r="K653" i="8"/>
  <c r="J653" i="8"/>
  <c r="I653" i="8"/>
  <c r="X652" i="8"/>
  <c r="W652" i="8"/>
  <c r="V652" i="8"/>
  <c r="U652" i="8"/>
  <c r="T652" i="8"/>
  <c r="S652" i="8"/>
  <c r="R652" i="8"/>
  <c r="Q652" i="8"/>
  <c r="P652" i="8"/>
  <c r="O652" i="8"/>
  <c r="N652" i="8"/>
  <c r="M652" i="8"/>
  <c r="L652" i="8"/>
  <c r="K652" i="8"/>
  <c r="J652" i="8"/>
  <c r="I652" i="8"/>
  <c r="X651" i="8"/>
  <c r="W651" i="8"/>
  <c r="V651" i="8"/>
  <c r="U651" i="8"/>
  <c r="T651" i="8"/>
  <c r="S651" i="8"/>
  <c r="R651" i="8"/>
  <c r="Q651" i="8"/>
  <c r="P651" i="8"/>
  <c r="O651" i="8"/>
  <c r="N651" i="8"/>
  <c r="M651" i="8"/>
  <c r="L651" i="8"/>
  <c r="K651" i="8"/>
  <c r="J651" i="8"/>
  <c r="I651" i="8"/>
  <c r="X650" i="8"/>
  <c r="W650" i="8"/>
  <c r="V650" i="8"/>
  <c r="U650" i="8"/>
  <c r="T650" i="8"/>
  <c r="S650" i="8"/>
  <c r="R650" i="8"/>
  <c r="Q650" i="8"/>
  <c r="P650" i="8"/>
  <c r="O650" i="8"/>
  <c r="N650" i="8"/>
  <c r="M650" i="8"/>
  <c r="L650" i="8"/>
  <c r="K650" i="8"/>
  <c r="J650" i="8"/>
  <c r="I650" i="8"/>
  <c r="X649" i="8"/>
  <c r="W649" i="8"/>
  <c r="V649" i="8"/>
  <c r="U649" i="8"/>
  <c r="T649" i="8"/>
  <c r="S649" i="8"/>
  <c r="R649" i="8"/>
  <c r="Q649" i="8"/>
  <c r="P649" i="8"/>
  <c r="O649" i="8"/>
  <c r="N649" i="8"/>
  <c r="M649" i="8"/>
  <c r="L649" i="8"/>
  <c r="K649" i="8"/>
  <c r="J649" i="8"/>
  <c r="I649" i="8"/>
  <c r="X648" i="8"/>
  <c r="W648" i="8"/>
  <c r="V648" i="8"/>
  <c r="U648" i="8"/>
  <c r="T648" i="8"/>
  <c r="S648" i="8"/>
  <c r="R648" i="8"/>
  <c r="Q648" i="8"/>
  <c r="P648" i="8"/>
  <c r="O648" i="8"/>
  <c r="N648" i="8"/>
  <c r="M648" i="8"/>
  <c r="L648" i="8"/>
  <c r="K648" i="8"/>
  <c r="J648" i="8"/>
  <c r="I648" i="8"/>
  <c r="X647" i="8"/>
  <c r="W647" i="8"/>
  <c r="V647" i="8"/>
  <c r="U647" i="8"/>
  <c r="T647" i="8"/>
  <c r="S647" i="8"/>
  <c r="R647" i="8"/>
  <c r="Q647" i="8"/>
  <c r="P647" i="8"/>
  <c r="O647" i="8"/>
  <c r="N647" i="8"/>
  <c r="M647" i="8"/>
  <c r="L647" i="8"/>
  <c r="K647" i="8"/>
  <c r="J647" i="8"/>
  <c r="I647" i="8"/>
  <c r="X646" i="8"/>
  <c r="W646" i="8"/>
  <c r="V646" i="8"/>
  <c r="U646" i="8"/>
  <c r="T646" i="8"/>
  <c r="S646" i="8"/>
  <c r="R646" i="8"/>
  <c r="Q646" i="8"/>
  <c r="P646" i="8"/>
  <c r="O646" i="8"/>
  <c r="N646" i="8"/>
  <c r="M646" i="8"/>
  <c r="L646" i="8"/>
  <c r="K646" i="8"/>
  <c r="J646" i="8"/>
  <c r="I646" i="8"/>
  <c r="X645" i="8"/>
  <c r="W645" i="8"/>
  <c r="V645" i="8"/>
  <c r="U645" i="8"/>
  <c r="T645" i="8"/>
  <c r="S645" i="8"/>
  <c r="R645" i="8"/>
  <c r="Q645" i="8"/>
  <c r="P645" i="8"/>
  <c r="O645" i="8"/>
  <c r="N645" i="8"/>
  <c r="M645" i="8"/>
  <c r="L645" i="8"/>
  <c r="K645" i="8"/>
  <c r="J645" i="8"/>
  <c r="I645" i="8"/>
  <c r="X644" i="8"/>
  <c r="W644" i="8"/>
  <c r="V644" i="8"/>
  <c r="U644" i="8"/>
  <c r="T644" i="8"/>
  <c r="S644" i="8"/>
  <c r="R644" i="8"/>
  <c r="Q644" i="8"/>
  <c r="P644" i="8"/>
  <c r="O644" i="8"/>
  <c r="N644" i="8"/>
  <c r="M644" i="8"/>
  <c r="L644" i="8"/>
  <c r="K644" i="8"/>
  <c r="J644" i="8"/>
  <c r="I644" i="8"/>
  <c r="X643" i="8"/>
  <c r="W643" i="8"/>
  <c r="V643" i="8"/>
  <c r="U643" i="8"/>
  <c r="T643" i="8"/>
  <c r="S643" i="8"/>
  <c r="R643" i="8"/>
  <c r="Q643" i="8"/>
  <c r="P643" i="8"/>
  <c r="O643" i="8"/>
  <c r="N643" i="8"/>
  <c r="M643" i="8"/>
  <c r="L643" i="8"/>
  <c r="K643" i="8"/>
  <c r="J643" i="8"/>
  <c r="I643" i="8"/>
  <c r="X642" i="8"/>
  <c r="W642" i="8"/>
  <c r="V642" i="8"/>
  <c r="U642" i="8"/>
  <c r="T642" i="8"/>
  <c r="S642" i="8"/>
  <c r="R642" i="8"/>
  <c r="Q642" i="8"/>
  <c r="P642" i="8"/>
  <c r="O642" i="8"/>
  <c r="N642" i="8"/>
  <c r="M642" i="8"/>
  <c r="L642" i="8"/>
  <c r="K642" i="8"/>
  <c r="J642" i="8"/>
  <c r="I642" i="8"/>
  <c r="X641" i="8"/>
  <c r="W641" i="8"/>
  <c r="V641" i="8"/>
  <c r="U641" i="8"/>
  <c r="T641" i="8"/>
  <c r="S641" i="8"/>
  <c r="R641" i="8"/>
  <c r="Q641" i="8"/>
  <c r="P641" i="8"/>
  <c r="O641" i="8"/>
  <c r="N641" i="8"/>
  <c r="M641" i="8"/>
  <c r="L641" i="8"/>
  <c r="K641" i="8"/>
  <c r="J641" i="8"/>
  <c r="I641" i="8"/>
  <c r="X640" i="8"/>
  <c r="W640" i="8"/>
  <c r="V640" i="8"/>
  <c r="U640" i="8"/>
  <c r="T640" i="8"/>
  <c r="S640" i="8"/>
  <c r="R640" i="8"/>
  <c r="Q640" i="8"/>
  <c r="P640" i="8"/>
  <c r="O640" i="8"/>
  <c r="N640" i="8"/>
  <c r="M640" i="8"/>
  <c r="L640" i="8"/>
  <c r="K640" i="8"/>
  <c r="J640" i="8"/>
  <c r="I640" i="8"/>
  <c r="X639" i="8"/>
  <c r="W639" i="8"/>
  <c r="V639" i="8"/>
  <c r="U639" i="8"/>
  <c r="T639" i="8"/>
  <c r="S639" i="8"/>
  <c r="R639" i="8"/>
  <c r="Q639" i="8"/>
  <c r="P639" i="8"/>
  <c r="O639" i="8"/>
  <c r="N639" i="8"/>
  <c r="M639" i="8"/>
  <c r="L639" i="8"/>
  <c r="K639" i="8"/>
  <c r="J639" i="8"/>
  <c r="I639" i="8"/>
  <c r="X638" i="8"/>
  <c r="W638" i="8"/>
  <c r="V638" i="8"/>
  <c r="U638" i="8"/>
  <c r="T638" i="8"/>
  <c r="S638" i="8"/>
  <c r="R638" i="8"/>
  <c r="Q638" i="8"/>
  <c r="P638" i="8"/>
  <c r="O638" i="8"/>
  <c r="N638" i="8"/>
  <c r="M638" i="8"/>
  <c r="L638" i="8"/>
  <c r="K638" i="8"/>
  <c r="J638" i="8"/>
  <c r="I638" i="8"/>
  <c r="X637" i="8"/>
  <c r="W637" i="8"/>
  <c r="V637" i="8"/>
  <c r="U637" i="8"/>
  <c r="T637" i="8"/>
  <c r="S637" i="8"/>
  <c r="R637" i="8"/>
  <c r="Q637" i="8"/>
  <c r="P637" i="8"/>
  <c r="O637" i="8"/>
  <c r="N637" i="8"/>
  <c r="M637" i="8"/>
  <c r="L637" i="8"/>
  <c r="K637" i="8"/>
  <c r="J637" i="8"/>
  <c r="I637" i="8"/>
  <c r="X636" i="8"/>
  <c r="W636" i="8"/>
  <c r="V636" i="8"/>
  <c r="U636" i="8"/>
  <c r="T636" i="8"/>
  <c r="S636" i="8"/>
  <c r="R636" i="8"/>
  <c r="Q636" i="8"/>
  <c r="P636" i="8"/>
  <c r="O636" i="8"/>
  <c r="N636" i="8"/>
  <c r="M636" i="8"/>
  <c r="L636" i="8"/>
  <c r="K636" i="8"/>
  <c r="J636" i="8"/>
  <c r="I636" i="8"/>
  <c r="X635" i="8"/>
  <c r="W635" i="8"/>
  <c r="V635" i="8"/>
  <c r="U635" i="8"/>
  <c r="T635" i="8"/>
  <c r="S635" i="8"/>
  <c r="R635" i="8"/>
  <c r="Q635" i="8"/>
  <c r="P635" i="8"/>
  <c r="O635" i="8"/>
  <c r="N635" i="8"/>
  <c r="M635" i="8"/>
  <c r="L635" i="8"/>
  <c r="K635" i="8"/>
  <c r="J635" i="8"/>
  <c r="I635" i="8"/>
  <c r="X634" i="8"/>
  <c r="W634" i="8"/>
  <c r="V634" i="8"/>
  <c r="U634" i="8"/>
  <c r="T634" i="8"/>
  <c r="S634" i="8"/>
  <c r="R634" i="8"/>
  <c r="Q634" i="8"/>
  <c r="P634" i="8"/>
  <c r="O634" i="8"/>
  <c r="N634" i="8"/>
  <c r="M634" i="8"/>
  <c r="L634" i="8"/>
  <c r="K634" i="8"/>
  <c r="J634" i="8"/>
  <c r="I634" i="8"/>
  <c r="X633" i="8"/>
  <c r="W633" i="8"/>
  <c r="V633" i="8"/>
  <c r="U633" i="8"/>
  <c r="T633" i="8"/>
  <c r="S633" i="8"/>
  <c r="R633" i="8"/>
  <c r="Q633" i="8"/>
  <c r="P633" i="8"/>
  <c r="O633" i="8"/>
  <c r="N633" i="8"/>
  <c r="M633" i="8"/>
  <c r="L633" i="8"/>
  <c r="K633" i="8"/>
  <c r="J633" i="8"/>
  <c r="I633" i="8"/>
  <c r="X632" i="8"/>
  <c r="W632" i="8"/>
  <c r="V632" i="8"/>
  <c r="U632" i="8"/>
  <c r="T632" i="8"/>
  <c r="S632" i="8"/>
  <c r="R632" i="8"/>
  <c r="Q632" i="8"/>
  <c r="P632" i="8"/>
  <c r="O632" i="8"/>
  <c r="N632" i="8"/>
  <c r="M632" i="8"/>
  <c r="L632" i="8"/>
  <c r="K632" i="8"/>
  <c r="J632" i="8"/>
  <c r="I632" i="8"/>
  <c r="X631" i="8"/>
  <c r="W631" i="8"/>
  <c r="V631" i="8"/>
  <c r="U631" i="8"/>
  <c r="T631" i="8"/>
  <c r="S631" i="8"/>
  <c r="R631" i="8"/>
  <c r="Q631" i="8"/>
  <c r="P631" i="8"/>
  <c r="O631" i="8"/>
  <c r="N631" i="8"/>
  <c r="M631" i="8"/>
  <c r="L631" i="8"/>
  <c r="K631" i="8"/>
  <c r="J631" i="8"/>
  <c r="I631" i="8"/>
  <c r="X630" i="8"/>
  <c r="W630" i="8"/>
  <c r="V630" i="8"/>
  <c r="U630" i="8"/>
  <c r="T630" i="8"/>
  <c r="S630" i="8"/>
  <c r="R630" i="8"/>
  <c r="Q630" i="8"/>
  <c r="P630" i="8"/>
  <c r="O630" i="8"/>
  <c r="N630" i="8"/>
  <c r="M630" i="8"/>
  <c r="L630" i="8"/>
  <c r="K630" i="8"/>
  <c r="J630" i="8"/>
  <c r="I630" i="8"/>
  <c r="X629" i="8"/>
  <c r="W629" i="8"/>
  <c r="V629" i="8"/>
  <c r="U629" i="8"/>
  <c r="T629" i="8"/>
  <c r="S629" i="8"/>
  <c r="R629" i="8"/>
  <c r="Q629" i="8"/>
  <c r="P629" i="8"/>
  <c r="O629" i="8"/>
  <c r="N629" i="8"/>
  <c r="M629" i="8"/>
  <c r="L629" i="8"/>
  <c r="K629" i="8"/>
  <c r="J629" i="8"/>
  <c r="I629" i="8"/>
  <c r="X628" i="8"/>
  <c r="W628" i="8"/>
  <c r="V628" i="8"/>
  <c r="U628" i="8"/>
  <c r="T628" i="8"/>
  <c r="S628" i="8"/>
  <c r="R628" i="8"/>
  <c r="Q628" i="8"/>
  <c r="P628" i="8"/>
  <c r="O628" i="8"/>
  <c r="N628" i="8"/>
  <c r="M628" i="8"/>
  <c r="L628" i="8"/>
  <c r="K628" i="8"/>
  <c r="J628" i="8"/>
  <c r="I628" i="8"/>
  <c r="X627" i="8"/>
  <c r="W627" i="8"/>
  <c r="V627" i="8"/>
  <c r="U627" i="8"/>
  <c r="T627" i="8"/>
  <c r="S627" i="8"/>
  <c r="R627" i="8"/>
  <c r="Q627" i="8"/>
  <c r="P627" i="8"/>
  <c r="O627" i="8"/>
  <c r="N627" i="8"/>
  <c r="M627" i="8"/>
  <c r="L627" i="8"/>
  <c r="K627" i="8"/>
  <c r="J627" i="8"/>
  <c r="I627" i="8"/>
  <c r="X626" i="8"/>
  <c r="W626" i="8"/>
  <c r="V626" i="8"/>
  <c r="U626" i="8"/>
  <c r="T626" i="8"/>
  <c r="S626" i="8"/>
  <c r="R626" i="8"/>
  <c r="Q626" i="8"/>
  <c r="P626" i="8"/>
  <c r="O626" i="8"/>
  <c r="N626" i="8"/>
  <c r="M626" i="8"/>
  <c r="L626" i="8"/>
  <c r="K626" i="8"/>
  <c r="J626" i="8"/>
  <c r="I626" i="8"/>
  <c r="X625" i="8"/>
  <c r="W625" i="8"/>
  <c r="V625" i="8"/>
  <c r="U625" i="8"/>
  <c r="T625" i="8"/>
  <c r="S625" i="8"/>
  <c r="R625" i="8"/>
  <c r="Q625" i="8"/>
  <c r="P625" i="8"/>
  <c r="O625" i="8"/>
  <c r="N625" i="8"/>
  <c r="M625" i="8"/>
  <c r="L625" i="8"/>
  <c r="K625" i="8"/>
  <c r="J625" i="8"/>
  <c r="I625" i="8"/>
  <c r="X624" i="8"/>
  <c r="W624" i="8"/>
  <c r="V624" i="8"/>
  <c r="U624" i="8"/>
  <c r="T624" i="8"/>
  <c r="S624" i="8"/>
  <c r="R624" i="8"/>
  <c r="Q624" i="8"/>
  <c r="P624" i="8"/>
  <c r="O624" i="8"/>
  <c r="N624" i="8"/>
  <c r="M624" i="8"/>
  <c r="L624" i="8"/>
  <c r="K624" i="8"/>
  <c r="J624" i="8"/>
  <c r="I624" i="8"/>
  <c r="X623" i="8"/>
  <c r="W623" i="8"/>
  <c r="V623" i="8"/>
  <c r="U623" i="8"/>
  <c r="T623" i="8"/>
  <c r="S623" i="8"/>
  <c r="R623" i="8"/>
  <c r="Q623" i="8"/>
  <c r="P623" i="8"/>
  <c r="O623" i="8"/>
  <c r="N623" i="8"/>
  <c r="M623" i="8"/>
  <c r="L623" i="8"/>
  <c r="K623" i="8"/>
  <c r="J623" i="8"/>
  <c r="I623" i="8"/>
  <c r="X622" i="8"/>
  <c r="W622" i="8"/>
  <c r="V622" i="8"/>
  <c r="U622" i="8"/>
  <c r="T622" i="8"/>
  <c r="S622" i="8"/>
  <c r="R622" i="8"/>
  <c r="Q622" i="8"/>
  <c r="P622" i="8"/>
  <c r="O622" i="8"/>
  <c r="N622" i="8"/>
  <c r="M622" i="8"/>
  <c r="L622" i="8"/>
  <c r="K622" i="8"/>
  <c r="J622" i="8"/>
  <c r="I622" i="8"/>
  <c r="X621" i="8"/>
  <c r="W621" i="8"/>
  <c r="V621" i="8"/>
  <c r="U621" i="8"/>
  <c r="T621" i="8"/>
  <c r="S621" i="8"/>
  <c r="R621" i="8"/>
  <c r="Q621" i="8"/>
  <c r="P621" i="8"/>
  <c r="O621" i="8"/>
  <c r="N621" i="8"/>
  <c r="M621" i="8"/>
  <c r="L621" i="8"/>
  <c r="K621" i="8"/>
  <c r="J621" i="8"/>
  <c r="I621" i="8"/>
  <c r="X620" i="8"/>
  <c r="W620" i="8"/>
  <c r="V620" i="8"/>
  <c r="U620" i="8"/>
  <c r="T620" i="8"/>
  <c r="S620" i="8"/>
  <c r="R620" i="8"/>
  <c r="Q620" i="8"/>
  <c r="P620" i="8"/>
  <c r="O620" i="8"/>
  <c r="N620" i="8"/>
  <c r="M620" i="8"/>
  <c r="L620" i="8"/>
  <c r="K620" i="8"/>
  <c r="J620" i="8"/>
  <c r="I620" i="8"/>
  <c r="X619" i="8"/>
  <c r="W619" i="8"/>
  <c r="V619" i="8"/>
  <c r="U619" i="8"/>
  <c r="T619" i="8"/>
  <c r="S619" i="8"/>
  <c r="R619" i="8"/>
  <c r="Q619" i="8"/>
  <c r="P619" i="8"/>
  <c r="O619" i="8"/>
  <c r="N619" i="8"/>
  <c r="M619" i="8"/>
  <c r="L619" i="8"/>
  <c r="K619" i="8"/>
  <c r="J619" i="8"/>
  <c r="I619" i="8"/>
  <c r="X618" i="8"/>
  <c r="W618" i="8"/>
  <c r="V618" i="8"/>
  <c r="U618" i="8"/>
  <c r="T618" i="8"/>
  <c r="S618" i="8"/>
  <c r="R618" i="8"/>
  <c r="Q618" i="8"/>
  <c r="P618" i="8"/>
  <c r="O618" i="8"/>
  <c r="N618" i="8"/>
  <c r="M618" i="8"/>
  <c r="L618" i="8"/>
  <c r="K618" i="8"/>
  <c r="J618" i="8"/>
  <c r="I618" i="8"/>
  <c r="X617" i="8"/>
  <c r="W617" i="8"/>
  <c r="V617" i="8"/>
  <c r="U617" i="8"/>
  <c r="T617" i="8"/>
  <c r="S617" i="8"/>
  <c r="R617" i="8"/>
  <c r="Q617" i="8"/>
  <c r="P617" i="8"/>
  <c r="O617" i="8"/>
  <c r="N617" i="8"/>
  <c r="M617" i="8"/>
  <c r="L617" i="8"/>
  <c r="K617" i="8"/>
  <c r="J617" i="8"/>
  <c r="I617" i="8"/>
  <c r="X616" i="8"/>
  <c r="W616" i="8"/>
  <c r="V616" i="8"/>
  <c r="U616" i="8"/>
  <c r="T616" i="8"/>
  <c r="S616" i="8"/>
  <c r="R616" i="8"/>
  <c r="Q616" i="8"/>
  <c r="P616" i="8"/>
  <c r="O616" i="8"/>
  <c r="N616" i="8"/>
  <c r="M616" i="8"/>
  <c r="L616" i="8"/>
  <c r="K616" i="8"/>
  <c r="J616" i="8"/>
  <c r="I616" i="8"/>
  <c r="X615" i="8"/>
  <c r="W615" i="8"/>
  <c r="V615" i="8"/>
  <c r="U615" i="8"/>
  <c r="T615" i="8"/>
  <c r="S615" i="8"/>
  <c r="R615" i="8"/>
  <c r="Q615" i="8"/>
  <c r="P615" i="8"/>
  <c r="O615" i="8"/>
  <c r="N615" i="8"/>
  <c r="M615" i="8"/>
  <c r="L615" i="8"/>
  <c r="K615" i="8"/>
  <c r="J615" i="8"/>
  <c r="I615" i="8"/>
  <c r="X614" i="8"/>
  <c r="W614" i="8"/>
  <c r="V614" i="8"/>
  <c r="U614" i="8"/>
  <c r="T614" i="8"/>
  <c r="S614" i="8"/>
  <c r="R614" i="8"/>
  <c r="Q614" i="8"/>
  <c r="P614" i="8"/>
  <c r="O614" i="8"/>
  <c r="N614" i="8"/>
  <c r="M614" i="8"/>
  <c r="L614" i="8"/>
  <c r="K614" i="8"/>
  <c r="J614" i="8"/>
  <c r="I614" i="8"/>
  <c r="X613" i="8"/>
  <c r="W613" i="8"/>
  <c r="V613" i="8"/>
  <c r="U613" i="8"/>
  <c r="T613" i="8"/>
  <c r="S613" i="8"/>
  <c r="R613" i="8"/>
  <c r="Q613" i="8"/>
  <c r="P613" i="8"/>
  <c r="O613" i="8"/>
  <c r="N613" i="8"/>
  <c r="M613" i="8"/>
  <c r="L613" i="8"/>
  <c r="K613" i="8"/>
  <c r="J613" i="8"/>
  <c r="I613" i="8"/>
  <c r="X612" i="8"/>
  <c r="W612" i="8"/>
  <c r="V612" i="8"/>
  <c r="U612" i="8"/>
  <c r="T612" i="8"/>
  <c r="S612" i="8"/>
  <c r="R612" i="8"/>
  <c r="Q612" i="8"/>
  <c r="P612" i="8"/>
  <c r="O612" i="8"/>
  <c r="N612" i="8"/>
  <c r="M612" i="8"/>
  <c r="L612" i="8"/>
  <c r="K612" i="8"/>
  <c r="J612" i="8"/>
  <c r="I612" i="8"/>
  <c r="X611" i="8"/>
  <c r="W611" i="8"/>
  <c r="V611" i="8"/>
  <c r="U611" i="8"/>
  <c r="T611" i="8"/>
  <c r="S611" i="8"/>
  <c r="R611" i="8"/>
  <c r="Q611" i="8"/>
  <c r="P611" i="8"/>
  <c r="O611" i="8"/>
  <c r="N611" i="8"/>
  <c r="M611" i="8"/>
  <c r="L611" i="8"/>
  <c r="K611" i="8"/>
  <c r="J611" i="8"/>
  <c r="I611" i="8"/>
  <c r="X610" i="8"/>
  <c r="W610" i="8"/>
  <c r="V610" i="8"/>
  <c r="U610" i="8"/>
  <c r="T610" i="8"/>
  <c r="S610" i="8"/>
  <c r="R610" i="8"/>
  <c r="Q610" i="8"/>
  <c r="P610" i="8"/>
  <c r="O610" i="8"/>
  <c r="N610" i="8"/>
  <c r="M610" i="8"/>
  <c r="L610" i="8"/>
  <c r="K610" i="8"/>
  <c r="J610" i="8"/>
  <c r="I610" i="8"/>
  <c r="X609" i="8"/>
  <c r="W609" i="8"/>
  <c r="V609" i="8"/>
  <c r="U609" i="8"/>
  <c r="T609" i="8"/>
  <c r="S609" i="8"/>
  <c r="R609" i="8"/>
  <c r="Q609" i="8"/>
  <c r="P609" i="8"/>
  <c r="O609" i="8"/>
  <c r="N609" i="8"/>
  <c r="M609" i="8"/>
  <c r="L609" i="8"/>
  <c r="K609" i="8"/>
  <c r="J609" i="8"/>
  <c r="I609" i="8"/>
  <c r="X608" i="8"/>
  <c r="W608" i="8"/>
  <c r="V608" i="8"/>
  <c r="U608" i="8"/>
  <c r="T608" i="8"/>
  <c r="S608" i="8"/>
  <c r="R608" i="8"/>
  <c r="Q608" i="8"/>
  <c r="P608" i="8"/>
  <c r="O608" i="8"/>
  <c r="N608" i="8"/>
  <c r="M608" i="8"/>
  <c r="L608" i="8"/>
  <c r="K608" i="8"/>
  <c r="J608" i="8"/>
  <c r="I608" i="8"/>
  <c r="X607" i="8"/>
  <c r="W607" i="8"/>
  <c r="V607" i="8"/>
  <c r="U607" i="8"/>
  <c r="T607" i="8"/>
  <c r="S607" i="8"/>
  <c r="R607" i="8"/>
  <c r="Q607" i="8"/>
  <c r="P607" i="8"/>
  <c r="O607" i="8"/>
  <c r="N607" i="8"/>
  <c r="M607" i="8"/>
  <c r="L607" i="8"/>
  <c r="K607" i="8"/>
  <c r="J607" i="8"/>
  <c r="I607" i="8"/>
  <c r="X606" i="8"/>
  <c r="W606" i="8"/>
  <c r="V606" i="8"/>
  <c r="U606" i="8"/>
  <c r="T606" i="8"/>
  <c r="S606" i="8"/>
  <c r="R606" i="8"/>
  <c r="Q606" i="8"/>
  <c r="P606" i="8"/>
  <c r="O606" i="8"/>
  <c r="N606" i="8"/>
  <c r="M606" i="8"/>
  <c r="L606" i="8"/>
  <c r="K606" i="8"/>
  <c r="J606" i="8"/>
  <c r="I606" i="8"/>
  <c r="X605" i="8"/>
  <c r="W605" i="8"/>
  <c r="V605" i="8"/>
  <c r="U605" i="8"/>
  <c r="T605" i="8"/>
  <c r="S605" i="8"/>
  <c r="R605" i="8"/>
  <c r="Q605" i="8"/>
  <c r="P605" i="8"/>
  <c r="O605" i="8"/>
  <c r="N605" i="8"/>
  <c r="M605" i="8"/>
  <c r="L605" i="8"/>
  <c r="K605" i="8"/>
  <c r="J605" i="8"/>
  <c r="I605" i="8"/>
  <c r="X604" i="8"/>
  <c r="W604" i="8"/>
  <c r="V604" i="8"/>
  <c r="U604" i="8"/>
  <c r="T604" i="8"/>
  <c r="S604" i="8"/>
  <c r="R604" i="8"/>
  <c r="Q604" i="8"/>
  <c r="P604" i="8"/>
  <c r="O604" i="8"/>
  <c r="N604" i="8"/>
  <c r="M604" i="8"/>
  <c r="L604" i="8"/>
  <c r="K604" i="8"/>
  <c r="J604" i="8"/>
  <c r="I604" i="8"/>
  <c r="X603" i="8"/>
  <c r="W603" i="8"/>
  <c r="V603" i="8"/>
  <c r="U603" i="8"/>
  <c r="T603" i="8"/>
  <c r="S603" i="8"/>
  <c r="R603" i="8"/>
  <c r="Q603" i="8"/>
  <c r="P603" i="8"/>
  <c r="O603" i="8"/>
  <c r="N603" i="8"/>
  <c r="M603" i="8"/>
  <c r="L603" i="8"/>
  <c r="K603" i="8"/>
  <c r="J603" i="8"/>
  <c r="I603" i="8"/>
  <c r="X602" i="8"/>
  <c r="W602" i="8"/>
  <c r="V602" i="8"/>
  <c r="U602" i="8"/>
  <c r="T602" i="8"/>
  <c r="S602" i="8"/>
  <c r="R602" i="8"/>
  <c r="Q602" i="8"/>
  <c r="P602" i="8"/>
  <c r="O602" i="8"/>
  <c r="N602" i="8"/>
  <c r="M602" i="8"/>
  <c r="L602" i="8"/>
  <c r="K602" i="8"/>
  <c r="J602" i="8"/>
  <c r="I602" i="8"/>
  <c r="X601" i="8"/>
  <c r="W601" i="8"/>
  <c r="V601" i="8"/>
  <c r="U601" i="8"/>
  <c r="T601" i="8"/>
  <c r="S601" i="8"/>
  <c r="R601" i="8"/>
  <c r="Q601" i="8"/>
  <c r="P601" i="8"/>
  <c r="O601" i="8"/>
  <c r="N601" i="8"/>
  <c r="M601" i="8"/>
  <c r="L601" i="8"/>
  <c r="K601" i="8"/>
  <c r="J601" i="8"/>
  <c r="I601" i="8"/>
  <c r="X600" i="8"/>
  <c r="W600" i="8"/>
  <c r="V600" i="8"/>
  <c r="U600" i="8"/>
  <c r="T600" i="8"/>
  <c r="S600" i="8"/>
  <c r="R600" i="8"/>
  <c r="Q600" i="8"/>
  <c r="P600" i="8"/>
  <c r="O600" i="8"/>
  <c r="N600" i="8"/>
  <c r="M600" i="8"/>
  <c r="L600" i="8"/>
  <c r="K600" i="8"/>
  <c r="J600" i="8"/>
  <c r="I600" i="8"/>
  <c r="X599" i="8"/>
  <c r="W599" i="8"/>
  <c r="V599" i="8"/>
  <c r="U599" i="8"/>
  <c r="T599" i="8"/>
  <c r="S599" i="8"/>
  <c r="R599" i="8"/>
  <c r="Q599" i="8"/>
  <c r="P599" i="8"/>
  <c r="O599" i="8"/>
  <c r="N599" i="8"/>
  <c r="M599" i="8"/>
  <c r="L599" i="8"/>
  <c r="K599" i="8"/>
  <c r="J599" i="8"/>
  <c r="I599" i="8"/>
  <c r="X598" i="8"/>
  <c r="W598" i="8"/>
  <c r="V598" i="8"/>
  <c r="U598" i="8"/>
  <c r="T598" i="8"/>
  <c r="S598" i="8"/>
  <c r="R598" i="8"/>
  <c r="Q598" i="8"/>
  <c r="P598" i="8"/>
  <c r="O598" i="8"/>
  <c r="N598" i="8"/>
  <c r="M598" i="8"/>
  <c r="L598" i="8"/>
  <c r="K598" i="8"/>
  <c r="J598" i="8"/>
  <c r="I598" i="8"/>
  <c r="X597" i="8"/>
  <c r="W597" i="8"/>
  <c r="V597" i="8"/>
  <c r="U597" i="8"/>
  <c r="T597" i="8"/>
  <c r="S597" i="8"/>
  <c r="R597" i="8"/>
  <c r="Q597" i="8"/>
  <c r="P597" i="8"/>
  <c r="O597" i="8"/>
  <c r="N597" i="8"/>
  <c r="M597" i="8"/>
  <c r="L597" i="8"/>
  <c r="K597" i="8"/>
  <c r="J597" i="8"/>
  <c r="I597" i="8"/>
  <c r="X596" i="8"/>
  <c r="W596" i="8"/>
  <c r="V596" i="8"/>
  <c r="U596" i="8"/>
  <c r="T596" i="8"/>
  <c r="S596" i="8"/>
  <c r="R596" i="8"/>
  <c r="Q596" i="8"/>
  <c r="P596" i="8"/>
  <c r="O596" i="8"/>
  <c r="N596" i="8"/>
  <c r="M596" i="8"/>
  <c r="L596" i="8"/>
  <c r="K596" i="8"/>
  <c r="J596" i="8"/>
  <c r="I596" i="8"/>
  <c r="X595" i="8"/>
  <c r="W595" i="8"/>
  <c r="V595" i="8"/>
  <c r="U595" i="8"/>
  <c r="T595" i="8"/>
  <c r="S595" i="8"/>
  <c r="R595" i="8"/>
  <c r="Q595" i="8"/>
  <c r="P595" i="8"/>
  <c r="O595" i="8"/>
  <c r="N595" i="8"/>
  <c r="M595" i="8"/>
  <c r="L595" i="8"/>
  <c r="K595" i="8"/>
  <c r="J595" i="8"/>
  <c r="I595" i="8"/>
  <c r="X594" i="8"/>
  <c r="W594" i="8"/>
  <c r="V594" i="8"/>
  <c r="U594" i="8"/>
  <c r="T594" i="8"/>
  <c r="S594" i="8"/>
  <c r="R594" i="8"/>
  <c r="Q594" i="8"/>
  <c r="P594" i="8"/>
  <c r="O594" i="8"/>
  <c r="N594" i="8"/>
  <c r="M594" i="8"/>
  <c r="L594" i="8"/>
  <c r="K594" i="8"/>
  <c r="J594" i="8"/>
  <c r="I594" i="8"/>
  <c r="X593" i="8"/>
  <c r="W593" i="8"/>
  <c r="V593" i="8"/>
  <c r="U593" i="8"/>
  <c r="T593" i="8"/>
  <c r="S593" i="8"/>
  <c r="R593" i="8"/>
  <c r="Q593" i="8"/>
  <c r="P593" i="8"/>
  <c r="O593" i="8"/>
  <c r="N593" i="8"/>
  <c r="M593" i="8"/>
  <c r="L593" i="8"/>
  <c r="K593" i="8"/>
  <c r="J593" i="8"/>
  <c r="I593" i="8"/>
  <c r="X592" i="8"/>
  <c r="W592" i="8"/>
  <c r="V592" i="8"/>
  <c r="U592" i="8"/>
  <c r="T592" i="8"/>
  <c r="S592" i="8"/>
  <c r="R592" i="8"/>
  <c r="Q592" i="8"/>
  <c r="P592" i="8"/>
  <c r="O592" i="8"/>
  <c r="N592" i="8"/>
  <c r="M592" i="8"/>
  <c r="L592" i="8"/>
  <c r="K592" i="8"/>
  <c r="J592" i="8"/>
  <c r="I592" i="8"/>
  <c r="X591" i="8"/>
  <c r="W591" i="8"/>
  <c r="V591" i="8"/>
  <c r="U591" i="8"/>
  <c r="T591" i="8"/>
  <c r="S591" i="8"/>
  <c r="R591" i="8"/>
  <c r="Q591" i="8"/>
  <c r="P591" i="8"/>
  <c r="O591" i="8"/>
  <c r="N591" i="8"/>
  <c r="M591" i="8"/>
  <c r="L591" i="8"/>
  <c r="K591" i="8"/>
  <c r="J591" i="8"/>
  <c r="I591" i="8"/>
  <c r="X590" i="8"/>
  <c r="W590" i="8"/>
  <c r="V590" i="8"/>
  <c r="U590" i="8"/>
  <c r="T590" i="8"/>
  <c r="S590" i="8"/>
  <c r="R590" i="8"/>
  <c r="Q590" i="8"/>
  <c r="P590" i="8"/>
  <c r="O590" i="8"/>
  <c r="N590" i="8"/>
  <c r="M590" i="8"/>
  <c r="L590" i="8"/>
  <c r="K590" i="8"/>
  <c r="J590" i="8"/>
  <c r="I590" i="8"/>
  <c r="X589" i="8"/>
  <c r="W589" i="8"/>
  <c r="V589" i="8"/>
  <c r="U589" i="8"/>
  <c r="T589" i="8"/>
  <c r="S589" i="8"/>
  <c r="R589" i="8"/>
  <c r="Q589" i="8"/>
  <c r="P589" i="8"/>
  <c r="O589" i="8"/>
  <c r="N589" i="8"/>
  <c r="M589" i="8"/>
  <c r="L589" i="8"/>
  <c r="K589" i="8"/>
  <c r="J589" i="8"/>
  <c r="I589" i="8"/>
  <c r="X588" i="8"/>
  <c r="W588" i="8"/>
  <c r="V588" i="8"/>
  <c r="U588" i="8"/>
  <c r="T588" i="8"/>
  <c r="S588" i="8"/>
  <c r="R588" i="8"/>
  <c r="Q588" i="8"/>
  <c r="P588" i="8"/>
  <c r="O588" i="8"/>
  <c r="N588" i="8"/>
  <c r="M588" i="8"/>
  <c r="L588" i="8"/>
  <c r="K588" i="8"/>
  <c r="J588" i="8"/>
  <c r="I588" i="8"/>
  <c r="X587" i="8"/>
  <c r="W587" i="8"/>
  <c r="V587" i="8"/>
  <c r="U587" i="8"/>
  <c r="T587" i="8"/>
  <c r="S587" i="8"/>
  <c r="R587" i="8"/>
  <c r="Q587" i="8"/>
  <c r="P587" i="8"/>
  <c r="O587" i="8"/>
  <c r="N587" i="8"/>
  <c r="M587" i="8"/>
  <c r="L587" i="8"/>
  <c r="K587" i="8"/>
  <c r="J587" i="8"/>
  <c r="I587" i="8"/>
  <c r="X586" i="8"/>
  <c r="W586" i="8"/>
  <c r="V586" i="8"/>
  <c r="U586" i="8"/>
  <c r="T586" i="8"/>
  <c r="S586" i="8"/>
  <c r="R586" i="8"/>
  <c r="Q586" i="8"/>
  <c r="P586" i="8"/>
  <c r="O586" i="8"/>
  <c r="N586" i="8"/>
  <c r="M586" i="8"/>
  <c r="L586" i="8"/>
  <c r="K586" i="8"/>
  <c r="J586" i="8"/>
  <c r="I586" i="8"/>
  <c r="X585" i="8"/>
  <c r="W585" i="8"/>
  <c r="V585" i="8"/>
  <c r="U585" i="8"/>
  <c r="T585" i="8"/>
  <c r="S585" i="8"/>
  <c r="R585" i="8"/>
  <c r="Q585" i="8"/>
  <c r="P585" i="8"/>
  <c r="O585" i="8"/>
  <c r="N585" i="8"/>
  <c r="M585" i="8"/>
  <c r="L585" i="8"/>
  <c r="K585" i="8"/>
  <c r="J585" i="8"/>
  <c r="I585" i="8"/>
  <c r="X584" i="8"/>
  <c r="W584" i="8"/>
  <c r="V584" i="8"/>
  <c r="U584" i="8"/>
  <c r="T584" i="8"/>
  <c r="S584" i="8"/>
  <c r="R584" i="8"/>
  <c r="Q584" i="8"/>
  <c r="P584" i="8"/>
  <c r="O584" i="8"/>
  <c r="N584" i="8"/>
  <c r="M584" i="8"/>
  <c r="L584" i="8"/>
  <c r="K584" i="8"/>
  <c r="J584" i="8"/>
  <c r="I584" i="8"/>
  <c r="X583" i="8"/>
  <c r="W583" i="8"/>
  <c r="V583" i="8"/>
  <c r="U583" i="8"/>
  <c r="T583" i="8"/>
  <c r="S583" i="8"/>
  <c r="R583" i="8"/>
  <c r="Q583" i="8"/>
  <c r="P583" i="8"/>
  <c r="O583" i="8"/>
  <c r="N583" i="8"/>
  <c r="M583" i="8"/>
  <c r="L583" i="8"/>
  <c r="K583" i="8"/>
  <c r="J583" i="8"/>
  <c r="I583" i="8"/>
  <c r="X582" i="8"/>
  <c r="W582" i="8"/>
  <c r="V582" i="8"/>
  <c r="U582" i="8"/>
  <c r="T582" i="8"/>
  <c r="S582" i="8"/>
  <c r="R582" i="8"/>
  <c r="Q582" i="8"/>
  <c r="P582" i="8"/>
  <c r="O582" i="8"/>
  <c r="N582" i="8"/>
  <c r="M582" i="8"/>
  <c r="L582" i="8"/>
  <c r="K582" i="8"/>
  <c r="J582" i="8"/>
  <c r="I582" i="8"/>
  <c r="X581" i="8"/>
  <c r="W581" i="8"/>
  <c r="V581" i="8"/>
  <c r="U581" i="8"/>
  <c r="T581" i="8"/>
  <c r="S581" i="8"/>
  <c r="R581" i="8"/>
  <c r="Q581" i="8"/>
  <c r="P581" i="8"/>
  <c r="O581" i="8"/>
  <c r="N581" i="8"/>
  <c r="M581" i="8"/>
  <c r="L581" i="8"/>
  <c r="K581" i="8"/>
  <c r="J581" i="8"/>
  <c r="I581" i="8"/>
  <c r="X580" i="8"/>
  <c r="W580" i="8"/>
  <c r="V580" i="8"/>
  <c r="U580" i="8"/>
  <c r="T580" i="8"/>
  <c r="S580" i="8"/>
  <c r="R580" i="8"/>
  <c r="Q580" i="8"/>
  <c r="P580" i="8"/>
  <c r="O580" i="8"/>
  <c r="N580" i="8"/>
  <c r="M580" i="8"/>
  <c r="L580" i="8"/>
  <c r="K580" i="8"/>
  <c r="J580" i="8"/>
  <c r="I580" i="8"/>
  <c r="X579" i="8"/>
  <c r="W579" i="8"/>
  <c r="V579" i="8"/>
  <c r="U579" i="8"/>
  <c r="T579" i="8"/>
  <c r="S579" i="8"/>
  <c r="R579" i="8"/>
  <c r="Q579" i="8"/>
  <c r="P579" i="8"/>
  <c r="O579" i="8"/>
  <c r="N579" i="8"/>
  <c r="M579" i="8"/>
  <c r="L579" i="8"/>
  <c r="K579" i="8"/>
  <c r="J579" i="8"/>
  <c r="I579" i="8"/>
  <c r="X578" i="8"/>
  <c r="W578" i="8"/>
  <c r="V578" i="8"/>
  <c r="U578" i="8"/>
  <c r="T578" i="8"/>
  <c r="S578" i="8"/>
  <c r="R578" i="8"/>
  <c r="Q578" i="8"/>
  <c r="P578" i="8"/>
  <c r="O578" i="8"/>
  <c r="N578" i="8"/>
  <c r="M578" i="8"/>
  <c r="L578" i="8"/>
  <c r="K578" i="8"/>
  <c r="J578" i="8"/>
  <c r="I578" i="8"/>
  <c r="X577" i="8"/>
  <c r="W577" i="8"/>
  <c r="V577" i="8"/>
  <c r="U577" i="8"/>
  <c r="T577" i="8"/>
  <c r="S577" i="8"/>
  <c r="R577" i="8"/>
  <c r="Q577" i="8"/>
  <c r="P577" i="8"/>
  <c r="O577" i="8"/>
  <c r="N577" i="8"/>
  <c r="M577" i="8"/>
  <c r="L577" i="8"/>
  <c r="K577" i="8"/>
  <c r="J577" i="8"/>
  <c r="I577" i="8"/>
  <c r="X576" i="8"/>
  <c r="W576" i="8"/>
  <c r="V576" i="8"/>
  <c r="U576" i="8"/>
  <c r="T576" i="8"/>
  <c r="S576" i="8"/>
  <c r="R576" i="8"/>
  <c r="Q576" i="8"/>
  <c r="P576" i="8"/>
  <c r="O576" i="8"/>
  <c r="N576" i="8"/>
  <c r="M576" i="8"/>
  <c r="L576" i="8"/>
  <c r="K576" i="8"/>
  <c r="J576" i="8"/>
  <c r="I576" i="8"/>
  <c r="X575" i="8"/>
  <c r="W575" i="8"/>
  <c r="V575" i="8"/>
  <c r="U575" i="8"/>
  <c r="T575" i="8"/>
  <c r="S575" i="8"/>
  <c r="R575" i="8"/>
  <c r="Q575" i="8"/>
  <c r="P575" i="8"/>
  <c r="O575" i="8"/>
  <c r="N575" i="8"/>
  <c r="M575" i="8"/>
  <c r="L575" i="8"/>
  <c r="K575" i="8"/>
  <c r="J575" i="8"/>
  <c r="I575" i="8"/>
  <c r="X574" i="8"/>
  <c r="W574" i="8"/>
  <c r="V574" i="8"/>
  <c r="U574" i="8"/>
  <c r="T574" i="8"/>
  <c r="S574" i="8"/>
  <c r="R574" i="8"/>
  <c r="Q574" i="8"/>
  <c r="P574" i="8"/>
  <c r="O574" i="8"/>
  <c r="N574" i="8"/>
  <c r="M574" i="8"/>
  <c r="L574" i="8"/>
  <c r="K574" i="8"/>
  <c r="J574" i="8"/>
  <c r="I574" i="8"/>
  <c r="X573" i="8"/>
  <c r="W573" i="8"/>
  <c r="V573" i="8"/>
  <c r="U573" i="8"/>
  <c r="T573" i="8"/>
  <c r="S573" i="8"/>
  <c r="R573" i="8"/>
  <c r="Q573" i="8"/>
  <c r="P573" i="8"/>
  <c r="O573" i="8"/>
  <c r="N573" i="8"/>
  <c r="M573" i="8"/>
  <c r="L573" i="8"/>
  <c r="K573" i="8"/>
  <c r="J573" i="8"/>
  <c r="I573" i="8"/>
  <c r="X572" i="8"/>
  <c r="W572" i="8"/>
  <c r="V572" i="8"/>
  <c r="U572" i="8"/>
  <c r="T572" i="8"/>
  <c r="S572" i="8"/>
  <c r="R572" i="8"/>
  <c r="Q572" i="8"/>
  <c r="P572" i="8"/>
  <c r="O572" i="8"/>
  <c r="N572" i="8"/>
  <c r="M572" i="8"/>
  <c r="L572" i="8"/>
  <c r="K572" i="8"/>
  <c r="J572" i="8"/>
  <c r="I572" i="8"/>
  <c r="X571" i="8"/>
  <c r="W571" i="8"/>
  <c r="V571" i="8"/>
  <c r="U571" i="8"/>
  <c r="T571" i="8"/>
  <c r="S571" i="8"/>
  <c r="R571" i="8"/>
  <c r="Q571" i="8"/>
  <c r="P571" i="8"/>
  <c r="O571" i="8"/>
  <c r="N571" i="8"/>
  <c r="M571" i="8"/>
  <c r="L571" i="8"/>
  <c r="K571" i="8"/>
  <c r="J571" i="8"/>
  <c r="I571" i="8"/>
  <c r="X570" i="8"/>
  <c r="W570" i="8"/>
  <c r="V570" i="8"/>
  <c r="U570" i="8"/>
  <c r="T570" i="8"/>
  <c r="S570" i="8"/>
  <c r="R570" i="8"/>
  <c r="Q570" i="8"/>
  <c r="P570" i="8"/>
  <c r="O570" i="8"/>
  <c r="N570" i="8"/>
  <c r="M570" i="8"/>
  <c r="L570" i="8"/>
  <c r="K570" i="8"/>
  <c r="J570" i="8"/>
  <c r="I570" i="8"/>
  <c r="X569" i="8"/>
  <c r="W569" i="8"/>
  <c r="V569" i="8"/>
  <c r="U569" i="8"/>
  <c r="T569" i="8"/>
  <c r="S569" i="8"/>
  <c r="R569" i="8"/>
  <c r="Q569" i="8"/>
  <c r="P569" i="8"/>
  <c r="O569" i="8"/>
  <c r="N569" i="8"/>
  <c r="M569" i="8"/>
  <c r="L569" i="8"/>
  <c r="K569" i="8"/>
  <c r="J569" i="8"/>
  <c r="I569" i="8"/>
  <c r="X568" i="8"/>
  <c r="W568" i="8"/>
  <c r="V568" i="8"/>
  <c r="U568" i="8"/>
  <c r="T568" i="8"/>
  <c r="S568" i="8"/>
  <c r="R568" i="8"/>
  <c r="Q568" i="8"/>
  <c r="P568" i="8"/>
  <c r="O568" i="8"/>
  <c r="N568" i="8"/>
  <c r="M568" i="8"/>
  <c r="L568" i="8"/>
  <c r="K568" i="8"/>
  <c r="J568" i="8"/>
  <c r="I568" i="8"/>
  <c r="X567" i="8"/>
  <c r="W567" i="8"/>
  <c r="V567" i="8"/>
  <c r="U567" i="8"/>
  <c r="T567" i="8"/>
  <c r="S567" i="8"/>
  <c r="R567" i="8"/>
  <c r="Q567" i="8"/>
  <c r="P567" i="8"/>
  <c r="O567" i="8"/>
  <c r="N567" i="8"/>
  <c r="M567" i="8"/>
  <c r="L567" i="8"/>
  <c r="K567" i="8"/>
  <c r="J567" i="8"/>
  <c r="I567" i="8"/>
  <c r="X566" i="8"/>
  <c r="W566" i="8"/>
  <c r="V566" i="8"/>
  <c r="U566" i="8"/>
  <c r="T566" i="8"/>
  <c r="S566" i="8"/>
  <c r="R566" i="8"/>
  <c r="Q566" i="8"/>
  <c r="P566" i="8"/>
  <c r="O566" i="8"/>
  <c r="N566" i="8"/>
  <c r="M566" i="8"/>
  <c r="L566" i="8"/>
  <c r="K566" i="8"/>
  <c r="J566" i="8"/>
  <c r="I566" i="8"/>
  <c r="X565" i="8"/>
  <c r="W565" i="8"/>
  <c r="V565" i="8"/>
  <c r="U565" i="8"/>
  <c r="T565" i="8"/>
  <c r="S565" i="8"/>
  <c r="R565" i="8"/>
  <c r="Q565" i="8"/>
  <c r="P565" i="8"/>
  <c r="O565" i="8"/>
  <c r="N565" i="8"/>
  <c r="M565" i="8"/>
  <c r="L565" i="8"/>
  <c r="K565" i="8"/>
  <c r="J565" i="8"/>
  <c r="I565" i="8"/>
  <c r="X564" i="8"/>
  <c r="W564" i="8"/>
  <c r="V564" i="8"/>
  <c r="U564" i="8"/>
  <c r="T564" i="8"/>
  <c r="S564" i="8"/>
  <c r="R564" i="8"/>
  <c r="Q564" i="8"/>
  <c r="P564" i="8"/>
  <c r="O564" i="8"/>
  <c r="N564" i="8"/>
  <c r="M564" i="8"/>
  <c r="L564" i="8"/>
  <c r="K564" i="8"/>
  <c r="J564" i="8"/>
  <c r="I564" i="8"/>
  <c r="X563" i="8"/>
  <c r="W563" i="8"/>
  <c r="V563" i="8"/>
  <c r="U563" i="8"/>
  <c r="T563" i="8"/>
  <c r="S563" i="8"/>
  <c r="R563" i="8"/>
  <c r="Q563" i="8"/>
  <c r="P563" i="8"/>
  <c r="O563" i="8"/>
  <c r="N563" i="8"/>
  <c r="M563" i="8"/>
  <c r="L563" i="8"/>
  <c r="K563" i="8"/>
  <c r="J563" i="8"/>
  <c r="I563" i="8"/>
  <c r="X562" i="8"/>
  <c r="W562" i="8"/>
  <c r="V562" i="8"/>
  <c r="U562" i="8"/>
  <c r="T562" i="8"/>
  <c r="S562" i="8"/>
  <c r="R562" i="8"/>
  <c r="Q562" i="8"/>
  <c r="P562" i="8"/>
  <c r="O562" i="8"/>
  <c r="N562" i="8"/>
  <c r="M562" i="8"/>
  <c r="L562" i="8"/>
  <c r="K562" i="8"/>
  <c r="J562" i="8"/>
  <c r="I562" i="8"/>
  <c r="X561" i="8"/>
  <c r="W561" i="8"/>
  <c r="V561" i="8"/>
  <c r="U561" i="8"/>
  <c r="T561" i="8"/>
  <c r="S561" i="8"/>
  <c r="R561" i="8"/>
  <c r="Q561" i="8"/>
  <c r="P561" i="8"/>
  <c r="O561" i="8"/>
  <c r="N561" i="8"/>
  <c r="M561" i="8"/>
  <c r="L561" i="8"/>
  <c r="K561" i="8"/>
  <c r="J561" i="8"/>
  <c r="I561" i="8"/>
  <c r="X560" i="8"/>
  <c r="W560" i="8"/>
  <c r="V560" i="8"/>
  <c r="U560" i="8"/>
  <c r="T560" i="8"/>
  <c r="S560" i="8"/>
  <c r="R560" i="8"/>
  <c r="Q560" i="8"/>
  <c r="P560" i="8"/>
  <c r="O560" i="8"/>
  <c r="N560" i="8"/>
  <c r="M560" i="8"/>
  <c r="L560" i="8"/>
  <c r="K560" i="8"/>
  <c r="J560" i="8"/>
  <c r="I560" i="8"/>
  <c r="X559" i="8"/>
  <c r="W559" i="8"/>
  <c r="V559" i="8"/>
  <c r="U559" i="8"/>
  <c r="T559" i="8"/>
  <c r="S559" i="8"/>
  <c r="R559" i="8"/>
  <c r="Q559" i="8"/>
  <c r="P559" i="8"/>
  <c r="O559" i="8"/>
  <c r="N559" i="8"/>
  <c r="M559" i="8"/>
  <c r="L559" i="8"/>
  <c r="K559" i="8"/>
  <c r="J559" i="8"/>
  <c r="I559" i="8"/>
  <c r="X558" i="8"/>
  <c r="W558" i="8"/>
  <c r="V558" i="8"/>
  <c r="U558" i="8"/>
  <c r="T558" i="8"/>
  <c r="S558" i="8"/>
  <c r="R558" i="8"/>
  <c r="Q558" i="8"/>
  <c r="P558" i="8"/>
  <c r="O558" i="8"/>
  <c r="N558" i="8"/>
  <c r="M558" i="8"/>
  <c r="L558" i="8"/>
  <c r="K558" i="8"/>
  <c r="J558" i="8"/>
  <c r="I558" i="8"/>
  <c r="X557" i="8"/>
  <c r="W557" i="8"/>
  <c r="V557" i="8"/>
  <c r="U557" i="8"/>
  <c r="T557" i="8"/>
  <c r="S557" i="8"/>
  <c r="R557" i="8"/>
  <c r="Q557" i="8"/>
  <c r="P557" i="8"/>
  <c r="O557" i="8"/>
  <c r="N557" i="8"/>
  <c r="M557" i="8"/>
  <c r="L557" i="8"/>
  <c r="K557" i="8"/>
  <c r="J557" i="8"/>
  <c r="I557" i="8"/>
  <c r="X556" i="8"/>
  <c r="W556" i="8"/>
  <c r="V556" i="8"/>
  <c r="U556" i="8"/>
  <c r="T556" i="8"/>
  <c r="S556" i="8"/>
  <c r="R556" i="8"/>
  <c r="Q556" i="8"/>
  <c r="P556" i="8"/>
  <c r="O556" i="8"/>
  <c r="N556" i="8"/>
  <c r="M556" i="8"/>
  <c r="L556" i="8"/>
  <c r="K556" i="8"/>
  <c r="J556" i="8"/>
  <c r="I556" i="8"/>
  <c r="X555" i="8"/>
  <c r="W555" i="8"/>
  <c r="V555" i="8"/>
  <c r="U555" i="8"/>
  <c r="T555" i="8"/>
  <c r="S555" i="8"/>
  <c r="R555" i="8"/>
  <c r="Q555" i="8"/>
  <c r="P555" i="8"/>
  <c r="O555" i="8"/>
  <c r="N555" i="8"/>
  <c r="M555" i="8"/>
  <c r="L555" i="8"/>
  <c r="K555" i="8"/>
  <c r="J555" i="8"/>
  <c r="I555" i="8"/>
  <c r="X554" i="8"/>
  <c r="W554" i="8"/>
  <c r="V554" i="8"/>
  <c r="U554" i="8"/>
  <c r="T554" i="8"/>
  <c r="S554" i="8"/>
  <c r="R554" i="8"/>
  <c r="Q554" i="8"/>
  <c r="P554" i="8"/>
  <c r="O554" i="8"/>
  <c r="N554" i="8"/>
  <c r="M554" i="8"/>
  <c r="L554" i="8"/>
  <c r="K554" i="8"/>
  <c r="J554" i="8"/>
  <c r="I554" i="8"/>
  <c r="X553" i="8"/>
  <c r="W553" i="8"/>
  <c r="V553" i="8"/>
  <c r="U553" i="8"/>
  <c r="T553" i="8"/>
  <c r="S553" i="8"/>
  <c r="R553" i="8"/>
  <c r="Q553" i="8"/>
  <c r="P553" i="8"/>
  <c r="O553" i="8"/>
  <c r="N553" i="8"/>
  <c r="M553" i="8"/>
  <c r="L553" i="8"/>
  <c r="K553" i="8"/>
  <c r="J553" i="8"/>
  <c r="I553" i="8"/>
  <c r="X552" i="8"/>
  <c r="W552" i="8"/>
  <c r="V552" i="8"/>
  <c r="U552" i="8"/>
  <c r="T552" i="8"/>
  <c r="S552" i="8"/>
  <c r="R552" i="8"/>
  <c r="Q552" i="8"/>
  <c r="P552" i="8"/>
  <c r="O552" i="8"/>
  <c r="N552" i="8"/>
  <c r="M552" i="8"/>
  <c r="L552" i="8"/>
  <c r="K552" i="8"/>
  <c r="J552" i="8"/>
  <c r="I552" i="8"/>
  <c r="X551" i="8"/>
  <c r="W551" i="8"/>
  <c r="V551" i="8"/>
  <c r="U551" i="8"/>
  <c r="T551" i="8"/>
  <c r="S551" i="8"/>
  <c r="R551" i="8"/>
  <c r="Q551" i="8"/>
  <c r="P551" i="8"/>
  <c r="O551" i="8"/>
  <c r="N551" i="8"/>
  <c r="M551" i="8"/>
  <c r="L551" i="8"/>
  <c r="K551" i="8"/>
  <c r="J551" i="8"/>
  <c r="I551" i="8"/>
  <c r="X550" i="8"/>
  <c r="W550" i="8"/>
  <c r="V550" i="8"/>
  <c r="U550" i="8"/>
  <c r="T550" i="8"/>
  <c r="S550" i="8"/>
  <c r="R550" i="8"/>
  <c r="Q550" i="8"/>
  <c r="P550" i="8"/>
  <c r="O550" i="8"/>
  <c r="N550" i="8"/>
  <c r="M550" i="8"/>
  <c r="L550" i="8"/>
  <c r="K550" i="8"/>
  <c r="J550" i="8"/>
  <c r="I550" i="8"/>
  <c r="X549" i="8"/>
  <c r="W549" i="8"/>
  <c r="V549" i="8"/>
  <c r="U549" i="8"/>
  <c r="T549" i="8"/>
  <c r="S549" i="8"/>
  <c r="R549" i="8"/>
  <c r="Q549" i="8"/>
  <c r="P549" i="8"/>
  <c r="O549" i="8"/>
  <c r="N549" i="8"/>
  <c r="M549" i="8"/>
  <c r="L549" i="8"/>
  <c r="K549" i="8"/>
  <c r="J549" i="8"/>
  <c r="I549" i="8"/>
  <c r="X548" i="8"/>
  <c r="W548" i="8"/>
  <c r="V548" i="8"/>
  <c r="U548" i="8"/>
  <c r="T548" i="8"/>
  <c r="S548" i="8"/>
  <c r="R548" i="8"/>
  <c r="Q548" i="8"/>
  <c r="P548" i="8"/>
  <c r="O548" i="8"/>
  <c r="N548" i="8"/>
  <c r="M548" i="8"/>
  <c r="L548" i="8"/>
  <c r="K548" i="8"/>
  <c r="J548" i="8"/>
  <c r="I548" i="8"/>
  <c r="X547" i="8"/>
  <c r="W547" i="8"/>
  <c r="V547" i="8"/>
  <c r="U547" i="8"/>
  <c r="T547" i="8"/>
  <c r="S547" i="8"/>
  <c r="R547" i="8"/>
  <c r="Q547" i="8"/>
  <c r="P547" i="8"/>
  <c r="O547" i="8"/>
  <c r="N547" i="8"/>
  <c r="M547" i="8"/>
  <c r="L547" i="8"/>
  <c r="K547" i="8"/>
  <c r="J547" i="8"/>
  <c r="I547" i="8"/>
  <c r="M1" i="8"/>
  <c r="N1" i="8"/>
  <c r="O1" i="8"/>
  <c r="P1" i="8"/>
  <c r="Q1" i="8"/>
  <c r="R1" i="8"/>
  <c r="S1" i="8"/>
  <c r="T1" i="8"/>
  <c r="U1" i="8"/>
  <c r="V1" i="8"/>
  <c r="W1" i="8"/>
  <c r="X1" i="8"/>
  <c r="X546" i="8"/>
  <c r="W546" i="8"/>
  <c r="V546" i="8"/>
  <c r="U546" i="8"/>
  <c r="T546" i="8"/>
  <c r="S546" i="8"/>
  <c r="R546" i="8"/>
  <c r="Q546" i="8"/>
  <c r="P546" i="8"/>
  <c r="O546" i="8"/>
  <c r="N546" i="8"/>
  <c r="M546" i="8"/>
  <c r="X545" i="8"/>
  <c r="W545" i="8"/>
  <c r="V545" i="8"/>
  <c r="U545" i="8"/>
  <c r="T545" i="8"/>
  <c r="S545" i="8"/>
  <c r="R545" i="8"/>
  <c r="Q545" i="8"/>
  <c r="P545" i="8"/>
  <c r="O545" i="8"/>
  <c r="X544" i="8"/>
  <c r="W544" i="8"/>
  <c r="V544" i="8"/>
  <c r="U544" i="8"/>
  <c r="T544" i="8"/>
  <c r="S544" i="8"/>
  <c r="R544" i="8"/>
  <c r="Q544" i="8"/>
  <c r="P544" i="8"/>
  <c r="O544" i="8"/>
  <c r="X543" i="8"/>
  <c r="W543" i="8"/>
  <c r="V543" i="8"/>
  <c r="U543" i="8"/>
  <c r="T543" i="8"/>
  <c r="S543" i="8"/>
  <c r="R543" i="8"/>
  <c r="Q543" i="8"/>
  <c r="P543" i="8"/>
  <c r="O543" i="8"/>
  <c r="X542" i="8"/>
  <c r="W542" i="8"/>
  <c r="V542" i="8"/>
  <c r="U542" i="8"/>
  <c r="T542" i="8"/>
  <c r="S542" i="8"/>
  <c r="R542" i="8"/>
  <c r="Q542" i="8"/>
  <c r="P542" i="8"/>
  <c r="O542" i="8"/>
  <c r="X541" i="8"/>
  <c r="W541" i="8"/>
  <c r="V541" i="8"/>
  <c r="U541" i="8"/>
  <c r="T541" i="8"/>
  <c r="S541" i="8"/>
  <c r="R541" i="8"/>
  <c r="Q541" i="8"/>
  <c r="P541" i="8"/>
  <c r="O541" i="8"/>
  <c r="X540" i="8"/>
  <c r="W540" i="8"/>
  <c r="V540" i="8"/>
  <c r="U540" i="8"/>
  <c r="T540" i="8"/>
  <c r="S540" i="8"/>
  <c r="R540" i="8"/>
  <c r="Q540" i="8"/>
  <c r="P540" i="8"/>
  <c r="O540" i="8"/>
  <c r="X539" i="8"/>
  <c r="W539" i="8"/>
  <c r="V539" i="8"/>
  <c r="U539" i="8"/>
  <c r="T539" i="8"/>
  <c r="S539" i="8"/>
  <c r="R539" i="8"/>
  <c r="Q539" i="8"/>
  <c r="P539" i="8"/>
  <c r="O539" i="8"/>
  <c r="X538" i="8"/>
  <c r="W538" i="8"/>
  <c r="V538" i="8"/>
  <c r="U538" i="8"/>
  <c r="T538" i="8"/>
  <c r="S538" i="8"/>
  <c r="R538" i="8"/>
  <c r="Q538" i="8"/>
  <c r="P538" i="8"/>
  <c r="O538" i="8"/>
  <c r="X537" i="8"/>
  <c r="W537" i="8"/>
  <c r="V537" i="8"/>
  <c r="U537" i="8"/>
  <c r="T537" i="8"/>
  <c r="S537" i="8"/>
  <c r="R537" i="8"/>
  <c r="Q537" i="8"/>
  <c r="P537" i="8"/>
  <c r="O537" i="8"/>
  <c r="X536" i="8"/>
  <c r="W536" i="8"/>
  <c r="V536" i="8"/>
  <c r="U536" i="8"/>
  <c r="T536" i="8"/>
  <c r="S536" i="8"/>
  <c r="R536" i="8"/>
  <c r="Q536" i="8"/>
  <c r="P536" i="8"/>
  <c r="O536" i="8"/>
  <c r="X535" i="8"/>
  <c r="W535" i="8"/>
  <c r="V535" i="8"/>
  <c r="U535" i="8"/>
  <c r="T535" i="8"/>
  <c r="S535" i="8"/>
  <c r="R535" i="8"/>
  <c r="Q535" i="8"/>
  <c r="P535" i="8"/>
  <c r="O535" i="8"/>
  <c r="X534" i="8"/>
  <c r="W534" i="8"/>
  <c r="V534" i="8"/>
  <c r="U534" i="8"/>
  <c r="T534" i="8"/>
  <c r="S534" i="8"/>
  <c r="R534" i="8"/>
  <c r="Q534" i="8"/>
  <c r="P534" i="8"/>
  <c r="O534" i="8"/>
  <c r="X533" i="8"/>
  <c r="W533" i="8"/>
  <c r="V533" i="8"/>
  <c r="U533" i="8"/>
  <c r="T533" i="8"/>
  <c r="S533" i="8"/>
  <c r="R533" i="8"/>
  <c r="Q533" i="8"/>
  <c r="P533" i="8"/>
  <c r="O533" i="8"/>
  <c r="X532" i="8"/>
  <c r="W532" i="8"/>
  <c r="V532" i="8"/>
  <c r="U532" i="8"/>
  <c r="T532" i="8"/>
  <c r="S532" i="8"/>
  <c r="R532" i="8"/>
  <c r="Q532" i="8"/>
  <c r="P532" i="8"/>
  <c r="O532" i="8"/>
  <c r="X531" i="8"/>
  <c r="W531" i="8"/>
  <c r="V531" i="8"/>
  <c r="U531" i="8"/>
  <c r="T531" i="8"/>
  <c r="S531" i="8"/>
  <c r="R531" i="8"/>
  <c r="Q531" i="8"/>
  <c r="P531" i="8"/>
  <c r="O531" i="8"/>
  <c r="X530" i="8"/>
  <c r="W530" i="8"/>
  <c r="V530" i="8"/>
  <c r="U530" i="8"/>
  <c r="T530" i="8"/>
  <c r="S530" i="8"/>
  <c r="R530" i="8"/>
  <c r="Q530" i="8"/>
  <c r="P530" i="8"/>
  <c r="O530" i="8"/>
  <c r="X529" i="8"/>
  <c r="W529" i="8"/>
  <c r="V529" i="8"/>
  <c r="U529" i="8"/>
  <c r="T529" i="8"/>
  <c r="S529" i="8"/>
  <c r="R529" i="8"/>
  <c r="Q529" i="8"/>
  <c r="P529" i="8"/>
  <c r="O529" i="8"/>
  <c r="X528" i="8"/>
  <c r="W528" i="8"/>
  <c r="V528" i="8"/>
  <c r="U528" i="8"/>
  <c r="T528" i="8"/>
  <c r="S528" i="8"/>
  <c r="R528" i="8"/>
  <c r="Q528" i="8"/>
  <c r="P528" i="8"/>
  <c r="O528" i="8"/>
  <c r="X527" i="8"/>
  <c r="W527" i="8"/>
  <c r="V527" i="8"/>
  <c r="U527" i="8"/>
  <c r="T527" i="8"/>
  <c r="S527" i="8"/>
  <c r="R527" i="8"/>
  <c r="Q527" i="8"/>
  <c r="P527" i="8"/>
  <c r="O527" i="8"/>
  <c r="X526" i="8"/>
  <c r="W526" i="8"/>
  <c r="V526" i="8"/>
  <c r="U526" i="8"/>
  <c r="T526" i="8"/>
  <c r="S526" i="8"/>
  <c r="R526" i="8"/>
  <c r="Q526" i="8"/>
  <c r="P526" i="8"/>
  <c r="O526" i="8"/>
  <c r="X525" i="8"/>
  <c r="W525" i="8"/>
  <c r="V525" i="8"/>
  <c r="U525" i="8"/>
  <c r="T525" i="8"/>
  <c r="S525" i="8"/>
  <c r="R525" i="8"/>
  <c r="Q525" i="8"/>
  <c r="P525" i="8"/>
  <c r="O525" i="8"/>
  <c r="X524" i="8"/>
  <c r="W524" i="8"/>
  <c r="V524" i="8"/>
  <c r="U524" i="8"/>
  <c r="T524" i="8"/>
  <c r="S524" i="8"/>
  <c r="R524" i="8"/>
  <c r="Q524" i="8"/>
  <c r="P524" i="8"/>
  <c r="O524" i="8"/>
  <c r="X523" i="8"/>
  <c r="W523" i="8"/>
  <c r="V523" i="8"/>
  <c r="U523" i="8"/>
  <c r="T523" i="8"/>
  <c r="S523" i="8"/>
  <c r="R523" i="8"/>
  <c r="Q523" i="8"/>
  <c r="P523" i="8"/>
  <c r="O523" i="8"/>
  <c r="X522" i="8"/>
  <c r="W522" i="8"/>
  <c r="V522" i="8"/>
  <c r="U522" i="8"/>
  <c r="T522" i="8"/>
  <c r="S522" i="8"/>
  <c r="R522" i="8"/>
  <c r="Q522" i="8"/>
  <c r="P522" i="8"/>
  <c r="O522" i="8"/>
  <c r="X521" i="8"/>
  <c r="W521" i="8"/>
  <c r="V521" i="8"/>
  <c r="U521" i="8"/>
  <c r="T521" i="8"/>
  <c r="S521" i="8"/>
  <c r="R521" i="8"/>
  <c r="Q521" i="8"/>
  <c r="P521" i="8"/>
  <c r="O521" i="8"/>
  <c r="X520" i="8"/>
  <c r="W520" i="8"/>
  <c r="V520" i="8"/>
  <c r="U520" i="8"/>
  <c r="T520" i="8"/>
  <c r="S520" i="8"/>
  <c r="R520" i="8"/>
  <c r="Q520" i="8"/>
  <c r="P520" i="8"/>
  <c r="O520" i="8"/>
  <c r="X519" i="8"/>
  <c r="W519" i="8"/>
  <c r="V519" i="8"/>
  <c r="U519" i="8"/>
  <c r="T519" i="8"/>
  <c r="S519" i="8"/>
  <c r="R519" i="8"/>
  <c r="Q519" i="8"/>
  <c r="P519" i="8"/>
  <c r="O519" i="8"/>
  <c r="X518" i="8"/>
  <c r="W518" i="8"/>
  <c r="V518" i="8"/>
  <c r="U518" i="8"/>
  <c r="T518" i="8"/>
  <c r="S518" i="8"/>
  <c r="R518" i="8"/>
  <c r="Q518" i="8"/>
  <c r="P518" i="8"/>
  <c r="O518" i="8"/>
  <c r="X517" i="8"/>
  <c r="W517" i="8"/>
  <c r="V517" i="8"/>
  <c r="U517" i="8"/>
  <c r="T517" i="8"/>
  <c r="S517" i="8"/>
  <c r="R517" i="8"/>
  <c r="Q517" i="8"/>
  <c r="P517" i="8"/>
  <c r="O517" i="8"/>
  <c r="X516" i="8"/>
  <c r="W516" i="8"/>
  <c r="V516" i="8"/>
  <c r="U516" i="8"/>
  <c r="T516" i="8"/>
  <c r="S516" i="8"/>
  <c r="R516" i="8"/>
  <c r="Q516" i="8"/>
  <c r="P516" i="8"/>
  <c r="O516" i="8"/>
  <c r="X515" i="8"/>
  <c r="W515" i="8"/>
  <c r="V515" i="8"/>
  <c r="U515" i="8"/>
  <c r="T515" i="8"/>
  <c r="S515" i="8"/>
  <c r="R515" i="8"/>
  <c r="Q515" i="8"/>
  <c r="P515" i="8"/>
  <c r="O515" i="8"/>
  <c r="X514" i="8"/>
  <c r="W514" i="8"/>
  <c r="V514" i="8"/>
  <c r="U514" i="8"/>
  <c r="T514" i="8"/>
  <c r="S514" i="8"/>
  <c r="R514" i="8"/>
  <c r="Q514" i="8"/>
  <c r="P514" i="8"/>
  <c r="O514" i="8"/>
  <c r="X513" i="8"/>
  <c r="W513" i="8"/>
  <c r="V513" i="8"/>
  <c r="U513" i="8"/>
  <c r="T513" i="8"/>
  <c r="S513" i="8"/>
  <c r="R513" i="8"/>
  <c r="Q513" i="8"/>
  <c r="P513" i="8"/>
  <c r="O513" i="8"/>
  <c r="X512" i="8"/>
  <c r="W512" i="8"/>
  <c r="V512" i="8"/>
  <c r="U512" i="8"/>
  <c r="T512" i="8"/>
  <c r="S512" i="8"/>
  <c r="R512" i="8"/>
  <c r="Q512" i="8"/>
  <c r="P512" i="8"/>
  <c r="O512" i="8"/>
  <c r="X511" i="8"/>
  <c r="W511" i="8"/>
  <c r="V511" i="8"/>
  <c r="U511" i="8"/>
  <c r="T511" i="8"/>
  <c r="S511" i="8"/>
  <c r="R511" i="8"/>
  <c r="Q511" i="8"/>
  <c r="P511" i="8"/>
  <c r="O511" i="8"/>
  <c r="X510" i="8"/>
  <c r="W510" i="8"/>
  <c r="V510" i="8"/>
  <c r="U510" i="8"/>
  <c r="T510" i="8"/>
  <c r="S510" i="8"/>
  <c r="R510" i="8"/>
  <c r="Q510" i="8"/>
  <c r="P510" i="8"/>
  <c r="O510" i="8"/>
  <c r="X509" i="8"/>
  <c r="W509" i="8"/>
  <c r="V509" i="8"/>
  <c r="U509" i="8"/>
  <c r="T509" i="8"/>
  <c r="S509" i="8"/>
  <c r="R509" i="8"/>
  <c r="Q509" i="8"/>
  <c r="P509" i="8"/>
  <c r="O509" i="8"/>
  <c r="X508" i="8"/>
  <c r="W508" i="8"/>
  <c r="V508" i="8"/>
  <c r="U508" i="8"/>
  <c r="T508" i="8"/>
  <c r="S508" i="8"/>
  <c r="R508" i="8"/>
  <c r="Q508" i="8"/>
  <c r="P508" i="8"/>
  <c r="O508" i="8"/>
  <c r="X507" i="8"/>
  <c r="W507" i="8"/>
  <c r="V507" i="8"/>
  <c r="U507" i="8"/>
  <c r="T507" i="8"/>
  <c r="S507" i="8"/>
  <c r="R507" i="8"/>
  <c r="Q507" i="8"/>
  <c r="P507" i="8"/>
  <c r="O507" i="8"/>
  <c r="X506" i="8"/>
  <c r="W506" i="8"/>
  <c r="V506" i="8"/>
  <c r="U506" i="8"/>
  <c r="T506" i="8"/>
  <c r="S506" i="8"/>
  <c r="R506" i="8"/>
  <c r="Q506" i="8"/>
  <c r="P506" i="8"/>
  <c r="O506" i="8"/>
  <c r="X505" i="8"/>
  <c r="W505" i="8"/>
  <c r="V505" i="8"/>
  <c r="U505" i="8"/>
  <c r="T505" i="8"/>
  <c r="S505" i="8"/>
  <c r="R505" i="8"/>
  <c r="Q505" i="8"/>
  <c r="P505" i="8"/>
  <c r="O505" i="8"/>
  <c r="X504" i="8"/>
  <c r="W504" i="8"/>
  <c r="V504" i="8"/>
  <c r="U504" i="8"/>
  <c r="T504" i="8"/>
  <c r="S504" i="8"/>
  <c r="R504" i="8"/>
  <c r="Q504" i="8"/>
  <c r="P504" i="8"/>
  <c r="O504" i="8"/>
  <c r="X503" i="8"/>
  <c r="W503" i="8"/>
  <c r="V503" i="8"/>
  <c r="U503" i="8"/>
  <c r="T503" i="8"/>
  <c r="S503" i="8"/>
  <c r="R503" i="8"/>
  <c r="Q503" i="8"/>
  <c r="P503" i="8"/>
  <c r="O503" i="8"/>
  <c r="X502" i="8"/>
  <c r="W502" i="8"/>
  <c r="V502" i="8"/>
  <c r="U502" i="8"/>
  <c r="T502" i="8"/>
  <c r="S502" i="8"/>
  <c r="R502" i="8"/>
  <c r="Q502" i="8"/>
  <c r="P502" i="8"/>
  <c r="O502" i="8"/>
  <c r="X501" i="8"/>
  <c r="W501" i="8"/>
  <c r="V501" i="8"/>
  <c r="U501" i="8"/>
  <c r="T501" i="8"/>
  <c r="S501" i="8"/>
  <c r="R501" i="8"/>
  <c r="Q501" i="8"/>
  <c r="P501" i="8"/>
  <c r="O501" i="8"/>
  <c r="X500" i="8"/>
  <c r="W500" i="8"/>
  <c r="V500" i="8"/>
  <c r="U500" i="8"/>
  <c r="T500" i="8"/>
  <c r="S500" i="8"/>
  <c r="R500" i="8"/>
  <c r="Q500" i="8"/>
  <c r="P500" i="8"/>
  <c r="O500" i="8"/>
  <c r="X499" i="8"/>
  <c r="W499" i="8"/>
  <c r="V499" i="8"/>
  <c r="U499" i="8"/>
  <c r="T499" i="8"/>
  <c r="S499" i="8"/>
  <c r="R499" i="8"/>
  <c r="Q499" i="8"/>
  <c r="P499" i="8"/>
  <c r="O499" i="8"/>
  <c r="X498" i="8"/>
  <c r="W498" i="8"/>
  <c r="V498" i="8"/>
  <c r="U498" i="8"/>
  <c r="T498" i="8"/>
  <c r="S498" i="8"/>
  <c r="R498" i="8"/>
  <c r="Q498" i="8"/>
  <c r="P498" i="8"/>
  <c r="O498" i="8"/>
  <c r="X497" i="8"/>
  <c r="W497" i="8"/>
  <c r="V497" i="8"/>
  <c r="U497" i="8"/>
  <c r="T497" i="8"/>
  <c r="S497" i="8"/>
  <c r="R497" i="8"/>
  <c r="Q497" i="8"/>
  <c r="P497" i="8"/>
  <c r="O497" i="8"/>
  <c r="X496" i="8"/>
  <c r="W496" i="8"/>
  <c r="V496" i="8"/>
  <c r="U496" i="8"/>
  <c r="T496" i="8"/>
  <c r="S496" i="8"/>
  <c r="R496" i="8"/>
  <c r="Q496" i="8"/>
  <c r="P496" i="8"/>
  <c r="O496" i="8"/>
  <c r="X495" i="8"/>
  <c r="W495" i="8"/>
  <c r="V495" i="8"/>
  <c r="U495" i="8"/>
  <c r="T495" i="8"/>
  <c r="S495" i="8"/>
  <c r="R495" i="8"/>
  <c r="Q495" i="8"/>
  <c r="P495" i="8"/>
  <c r="O495" i="8"/>
  <c r="X494" i="8"/>
  <c r="W494" i="8"/>
  <c r="V494" i="8"/>
  <c r="U494" i="8"/>
  <c r="T494" i="8"/>
  <c r="S494" i="8"/>
  <c r="R494" i="8"/>
  <c r="Q494" i="8"/>
  <c r="P494" i="8"/>
  <c r="O494" i="8"/>
  <c r="X493" i="8"/>
  <c r="W493" i="8"/>
  <c r="V493" i="8"/>
  <c r="U493" i="8"/>
  <c r="T493" i="8"/>
  <c r="S493" i="8"/>
  <c r="R493" i="8"/>
  <c r="Q493" i="8"/>
  <c r="P493" i="8"/>
  <c r="O493" i="8"/>
  <c r="X492" i="8"/>
  <c r="W492" i="8"/>
  <c r="V492" i="8"/>
  <c r="U492" i="8"/>
  <c r="T492" i="8"/>
  <c r="S492" i="8"/>
  <c r="R492" i="8"/>
  <c r="Q492" i="8"/>
  <c r="P492" i="8"/>
  <c r="O492" i="8"/>
  <c r="X491" i="8"/>
  <c r="W491" i="8"/>
  <c r="V491" i="8"/>
  <c r="U491" i="8"/>
  <c r="T491" i="8"/>
  <c r="S491" i="8"/>
  <c r="R491" i="8"/>
  <c r="Q491" i="8"/>
  <c r="P491" i="8"/>
  <c r="O491" i="8"/>
  <c r="X490" i="8"/>
  <c r="W490" i="8"/>
  <c r="V490" i="8"/>
  <c r="U490" i="8"/>
  <c r="T490" i="8"/>
  <c r="S490" i="8"/>
  <c r="R490" i="8"/>
  <c r="Q490" i="8"/>
  <c r="P490" i="8"/>
  <c r="O490" i="8"/>
  <c r="X489" i="8"/>
  <c r="W489" i="8"/>
  <c r="V489" i="8"/>
  <c r="U489" i="8"/>
  <c r="T489" i="8"/>
  <c r="S489" i="8"/>
  <c r="R489" i="8"/>
  <c r="Q489" i="8"/>
  <c r="P489" i="8"/>
  <c r="O489" i="8"/>
  <c r="X488" i="8"/>
  <c r="W488" i="8"/>
  <c r="V488" i="8"/>
  <c r="U488" i="8"/>
  <c r="T488" i="8"/>
  <c r="S488" i="8"/>
  <c r="R488" i="8"/>
  <c r="Q488" i="8"/>
  <c r="P488" i="8"/>
  <c r="O488" i="8"/>
  <c r="X487" i="8"/>
  <c r="W487" i="8"/>
  <c r="V487" i="8"/>
  <c r="U487" i="8"/>
  <c r="T487" i="8"/>
  <c r="S487" i="8"/>
  <c r="R487" i="8"/>
  <c r="Q487" i="8"/>
  <c r="P487" i="8"/>
  <c r="O487" i="8"/>
  <c r="X486" i="8"/>
  <c r="W486" i="8"/>
  <c r="V486" i="8"/>
  <c r="U486" i="8"/>
  <c r="T486" i="8"/>
  <c r="S486" i="8"/>
  <c r="R486" i="8"/>
  <c r="Q486" i="8"/>
  <c r="P486" i="8"/>
  <c r="O486" i="8"/>
  <c r="X485" i="8"/>
  <c r="W485" i="8"/>
  <c r="V485" i="8"/>
  <c r="U485" i="8"/>
  <c r="T485" i="8"/>
  <c r="S485" i="8"/>
  <c r="R485" i="8"/>
  <c r="Q485" i="8"/>
  <c r="P485" i="8"/>
  <c r="O485" i="8"/>
  <c r="X484" i="8"/>
  <c r="W484" i="8"/>
  <c r="V484" i="8"/>
  <c r="U484" i="8"/>
  <c r="T484" i="8"/>
  <c r="S484" i="8"/>
  <c r="R484" i="8"/>
  <c r="Q484" i="8"/>
  <c r="P484" i="8"/>
  <c r="O484" i="8"/>
  <c r="X483" i="8"/>
  <c r="W483" i="8"/>
  <c r="V483" i="8"/>
  <c r="U483" i="8"/>
  <c r="T483" i="8"/>
  <c r="S483" i="8"/>
  <c r="R483" i="8"/>
  <c r="Q483" i="8"/>
  <c r="P483" i="8"/>
  <c r="O483" i="8"/>
  <c r="X482" i="8"/>
  <c r="W482" i="8"/>
  <c r="V482" i="8"/>
  <c r="U482" i="8"/>
  <c r="T482" i="8"/>
  <c r="S482" i="8"/>
  <c r="R482" i="8"/>
  <c r="Q482" i="8"/>
  <c r="P482" i="8"/>
  <c r="O482" i="8"/>
  <c r="X481" i="8"/>
  <c r="W481" i="8"/>
  <c r="V481" i="8"/>
  <c r="U481" i="8"/>
  <c r="T481" i="8"/>
  <c r="S481" i="8"/>
  <c r="R481" i="8"/>
  <c r="Q481" i="8"/>
  <c r="P481" i="8"/>
  <c r="O481" i="8"/>
  <c r="X480" i="8"/>
  <c r="W480" i="8"/>
  <c r="V480" i="8"/>
  <c r="U480" i="8"/>
  <c r="T480" i="8"/>
  <c r="S480" i="8"/>
  <c r="R480" i="8"/>
  <c r="Q480" i="8"/>
  <c r="P480" i="8"/>
  <c r="O480" i="8"/>
  <c r="X479" i="8"/>
  <c r="W479" i="8"/>
  <c r="V479" i="8"/>
  <c r="U479" i="8"/>
  <c r="T479" i="8"/>
  <c r="S479" i="8"/>
  <c r="R479" i="8"/>
  <c r="Q479" i="8"/>
  <c r="P479" i="8"/>
  <c r="O479" i="8"/>
  <c r="X478" i="8"/>
  <c r="W478" i="8"/>
  <c r="V478" i="8"/>
  <c r="U478" i="8"/>
  <c r="T478" i="8"/>
  <c r="S478" i="8"/>
  <c r="R478" i="8"/>
  <c r="Q478" i="8"/>
  <c r="P478" i="8"/>
  <c r="O478" i="8"/>
  <c r="X477" i="8"/>
  <c r="W477" i="8"/>
  <c r="V477" i="8"/>
  <c r="U477" i="8"/>
  <c r="T477" i="8"/>
  <c r="S477" i="8"/>
  <c r="R477" i="8"/>
  <c r="Q477" i="8"/>
  <c r="P477" i="8"/>
  <c r="O477" i="8"/>
  <c r="X476" i="8"/>
  <c r="W476" i="8"/>
  <c r="V476" i="8"/>
  <c r="U476" i="8"/>
  <c r="T476" i="8"/>
  <c r="S476" i="8"/>
  <c r="R476" i="8"/>
  <c r="Q476" i="8"/>
  <c r="P476" i="8"/>
  <c r="O476" i="8"/>
  <c r="X475" i="8"/>
  <c r="W475" i="8"/>
  <c r="V475" i="8"/>
  <c r="U475" i="8"/>
  <c r="T475" i="8"/>
  <c r="S475" i="8"/>
  <c r="R475" i="8"/>
  <c r="Q475" i="8"/>
  <c r="P475" i="8"/>
  <c r="O475" i="8"/>
  <c r="X474" i="8"/>
  <c r="W474" i="8"/>
  <c r="V474" i="8"/>
  <c r="U474" i="8"/>
  <c r="T474" i="8"/>
  <c r="S474" i="8"/>
  <c r="R474" i="8"/>
  <c r="Q474" i="8"/>
  <c r="P474" i="8"/>
  <c r="O474" i="8"/>
  <c r="X473" i="8"/>
  <c r="W473" i="8"/>
  <c r="V473" i="8"/>
  <c r="U473" i="8"/>
  <c r="T473" i="8"/>
  <c r="S473" i="8"/>
  <c r="R473" i="8"/>
  <c r="Q473" i="8"/>
  <c r="P473" i="8"/>
  <c r="O473" i="8"/>
  <c r="X472" i="8"/>
  <c r="W472" i="8"/>
  <c r="V472" i="8"/>
  <c r="U472" i="8"/>
  <c r="T472" i="8"/>
  <c r="S472" i="8"/>
  <c r="R472" i="8"/>
  <c r="Q472" i="8"/>
  <c r="P472" i="8"/>
  <c r="O472" i="8"/>
  <c r="X471" i="8"/>
  <c r="W471" i="8"/>
  <c r="V471" i="8"/>
  <c r="U471" i="8"/>
  <c r="T471" i="8"/>
  <c r="S471" i="8"/>
  <c r="R471" i="8"/>
  <c r="Q471" i="8"/>
  <c r="P471" i="8"/>
  <c r="O471" i="8"/>
  <c r="X470" i="8"/>
  <c r="W470" i="8"/>
  <c r="V470" i="8"/>
  <c r="U470" i="8"/>
  <c r="T470" i="8"/>
  <c r="S470" i="8"/>
  <c r="R470" i="8"/>
  <c r="Q470" i="8"/>
  <c r="P470" i="8"/>
  <c r="O470" i="8"/>
  <c r="X469" i="8"/>
  <c r="W469" i="8"/>
  <c r="V469" i="8"/>
  <c r="U469" i="8"/>
  <c r="T469" i="8"/>
  <c r="S469" i="8"/>
  <c r="R469" i="8"/>
  <c r="Q469" i="8"/>
  <c r="P469" i="8"/>
  <c r="O469" i="8"/>
  <c r="X468" i="8"/>
  <c r="W468" i="8"/>
  <c r="V468" i="8"/>
  <c r="U468" i="8"/>
  <c r="T468" i="8"/>
  <c r="S468" i="8"/>
  <c r="R468" i="8"/>
  <c r="Q468" i="8"/>
  <c r="P468" i="8"/>
  <c r="O468" i="8"/>
  <c r="X467" i="8"/>
  <c r="W467" i="8"/>
  <c r="V467" i="8"/>
  <c r="U467" i="8"/>
  <c r="T467" i="8"/>
  <c r="S467" i="8"/>
  <c r="R467" i="8"/>
  <c r="Q467" i="8"/>
  <c r="P467" i="8"/>
  <c r="O467" i="8"/>
  <c r="X466" i="8"/>
  <c r="W466" i="8"/>
  <c r="V466" i="8"/>
  <c r="U466" i="8"/>
  <c r="T466" i="8"/>
  <c r="S466" i="8"/>
  <c r="R466" i="8"/>
  <c r="Q466" i="8"/>
  <c r="P466" i="8"/>
  <c r="O466" i="8"/>
  <c r="X465" i="8"/>
  <c r="W465" i="8"/>
  <c r="V465" i="8"/>
  <c r="U465" i="8"/>
  <c r="T465" i="8"/>
  <c r="S465" i="8"/>
  <c r="R465" i="8"/>
  <c r="Q465" i="8"/>
  <c r="P465" i="8"/>
  <c r="O465" i="8"/>
  <c r="X464" i="8"/>
  <c r="W464" i="8"/>
  <c r="V464" i="8"/>
  <c r="U464" i="8"/>
  <c r="T464" i="8"/>
  <c r="S464" i="8"/>
  <c r="R464" i="8"/>
  <c r="Q464" i="8"/>
  <c r="P464" i="8"/>
  <c r="O464" i="8"/>
  <c r="X463" i="8"/>
  <c r="W463" i="8"/>
  <c r="V463" i="8"/>
  <c r="U463" i="8"/>
  <c r="T463" i="8"/>
  <c r="S463" i="8"/>
  <c r="R463" i="8"/>
  <c r="Q463" i="8"/>
  <c r="P463" i="8"/>
  <c r="O463" i="8"/>
  <c r="X462" i="8"/>
  <c r="W462" i="8"/>
  <c r="V462" i="8"/>
  <c r="U462" i="8"/>
  <c r="T462" i="8"/>
  <c r="S462" i="8"/>
  <c r="R462" i="8"/>
  <c r="Q462" i="8"/>
  <c r="P462" i="8"/>
  <c r="O462" i="8"/>
  <c r="X461" i="8"/>
  <c r="W461" i="8"/>
  <c r="V461" i="8"/>
  <c r="U461" i="8"/>
  <c r="T461" i="8"/>
  <c r="S461" i="8"/>
  <c r="R461" i="8"/>
  <c r="Q461" i="8"/>
  <c r="P461" i="8"/>
  <c r="O461" i="8"/>
  <c r="X460" i="8"/>
  <c r="W460" i="8"/>
  <c r="V460" i="8"/>
  <c r="U460" i="8"/>
  <c r="T460" i="8"/>
  <c r="S460" i="8"/>
  <c r="R460" i="8"/>
  <c r="Q460" i="8"/>
  <c r="P460" i="8"/>
  <c r="O460" i="8"/>
  <c r="X459" i="8"/>
  <c r="W459" i="8"/>
  <c r="V459" i="8"/>
  <c r="U459" i="8"/>
  <c r="T459" i="8"/>
  <c r="S459" i="8"/>
  <c r="R459" i="8"/>
  <c r="Q459" i="8"/>
  <c r="P459" i="8"/>
  <c r="O459" i="8"/>
  <c r="X458" i="8"/>
  <c r="W458" i="8"/>
  <c r="V458" i="8"/>
  <c r="U458" i="8"/>
  <c r="T458" i="8"/>
  <c r="S458" i="8"/>
  <c r="R458" i="8"/>
  <c r="Q458" i="8"/>
  <c r="P458" i="8"/>
  <c r="O458" i="8"/>
  <c r="X457" i="8"/>
  <c r="W457" i="8"/>
  <c r="V457" i="8"/>
  <c r="U457" i="8"/>
  <c r="T457" i="8"/>
  <c r="S457" i="8"/>
  <c r="R457" i="8"/>
  <c r="Q457" i="8"/>
  <c r="P457" i="8"/>
  <c r="O457" i="8"/>
  <c r="X456" i="8"/>
  <c r="W456" i="8"/>
  <c r="V456" i="8"/>
  <c r="U456" i="8"/>
  <c r="T456" i="8"/>
  <c r="S456" i="8"/>
  <c r="R456" i="8"/>
  <c r="Q456" i="8"/>
  <c r="P456" i="8"/>
  <c r="O456" i="8"/>
  <c r="X455" i="8"/>
  <c r="W455" i="8"/>
  <c r="V455" i="8"/>
  <c r="U455" i="8"/>
  <c r="T455" i="8"/>
  <c r="S455" i="8"/>
  <c r="R455" i="8"/>
  <c r="Q455" i="8"/>
  <c r="P455" i="8"/>
  <c r="O455" i="8"/>
  <c r="X454" i="8"/>
  <c r="W454" i="8"/>
  <c r="V454" i="8"/>
  <c r="U454" i="8"/>
  <c r="T454" i="8"/>
  <c r="S454" i="8"/>
  <c r="R454" i="8"/>
  <c r="Q454" i="8"/>
  <c r="P454" i="8"/>
  <c r="O454" i="8"/>
  <c r="X453" i="8"/>
  <c r="W453" i="8"/>
  <c r="V453" i="8"/>
  <c r="U453" i="8"/>
  <c r="T453" i="8"/>
  <c r="S453" i="8"/>
  <c r="R453" i="8"/>
  <c r="Q453" i="8"/>
  <c r="P453" i="8"/>
  <c r="O453" i="8"/>
  <c r="X452" i="8"/>
  <c r="W452" i="8"/>
  <c r="V452" i="8"/>
  <c r="U452" i="8"/>
  <c r="T452" i="8"/>
  <c r="S452" i="8"/>
  <c r="R452" i="8"/>
  <c r="Q452" i="8"/>
  <c r="P452" i="8"/>
  <c r="O452" i="8"/>
  <c r="X451" i="8"/>
  <c r="W451" i="8"/>
  <c r="V451" i="8"/>
  <c r="U451" i="8"/>
  <c r="T451" i="8"/>
  <c r="S451" i="8"/>
  <c r="R451" i="8"/>
  <c r="Q451" i="8"/>
  <c r="P451" i="8"/>
  <c r="O451" i="8"/>
  <c r="X450" i="8"/>
  <c r="W450" i="8"/>
  <c r="V450" i="8"/>
  <c r="U450" i="8"/>
  <c r="T450" i="8"/>
  <c r="S450" i="8"/>
  <c r="R450" i="8"/>
  <c r="Q450" i="8"/>
  <c r="P450" i="8"/>
  <c r="O450" i="8"/>
  <c r="X449" i="8"/>
  <c r="W449" i="8"/>
  <c r="V449" i="8"/>
  <c r="U449" i="8"/>
  <c r="T449" i="8"/>
  <c r="S449" i="8"/>
  <c r="R449" i="8"/>
  <c r="Q449" i="8"/>
  <c r="P449" i="8"/>
  <c r="O449" i="8"/>
  <c r="X448" i="8"/>
  <c r="W448" i="8"/>
  <c r="V448" i="8"/>
  <c r="U448" i="8"/>
  <c r="T448" i="8"/>
  <c r="S448" i="8"/>
  <c r="R448" i="8"/>
  <c r="Q448" i="8"/>
  <c r="P448" i="8"/>
  <c r="O448" i="8"/>
  <c r="X447" i="8"/>
  <c r="W447" i="8"/>
  <c r="V447" i="8"/>
  <c r="U447" i="8"/>
  <c r="T447" i="8"/>
  <c r="S447" i="8"/>
  <c r="R447" i="8"/>
  <c r="Q447" i="8"/>
  <c r="P447" i="8"/>
  <c r="O447" i="8"/>
  <c r="X446" i="8"/>
  <c r="W446" i="8"/>
  <c r="V446" i="8"/>
  <c r="U446" i="8"/>
  <c r="T446" i="8"/>
  <c r="S446" i="8"/>
  <c r="R446" i="8"/>
  <c r="Q446" i="8"/>
  <c r="P446" i="8"/>
  <c r="O446" i="8"/>
  <c r="X445" i="8"/>
  <c r="W445" i="8"/>
  <c r="V445" i="8"/>
  <c r="U445" i="8"/>
  <c r="T445" i="8"/>
  <c r="S445" i="8"/>
  <c r="R445" i="8"/>
  <c r="Q445" i="8"/>
  <c r="P445" i="8"/>
  <c r="O445" i="8"/>
  <c r="X444" i="8"/>
  <c r="W444" i="8"/>
  <c r="V444" i="8"/>
  <c r="U444" i="8"/>
  <c r="T444" i="8"/>
  <c r="S444" i="8"/>
  <c r="R444" i="8"/>
  <c r="Q444" i="8"/>
  <c r="P444" i="8"/>
  <c r="O444" i="8"/>
  <c r="X443" i="8"/>
  <c r="W443" i="8"/>
  <c r="V443" i="8"/>
  <c r="U443" i="8"/>
  <c r="T443" i="8"/>
  <c r="S443" i="8"/>
  <c r="R443" i="8"/>
  <c r="Q443" i="8"/>
  <c r="P443" i="8"/>
  <c r="O443" i="8"/>
  <c r="X442" i="8"/>
  <c r="W442" i="8"/>
  <c r="V442" i="8"/>
  <c r="U442" i="8"/>
  <c r="T442" i="8"/>
  <c r="S442" i="8"/>
  <c r="R442" i="8"/>
  <c r="Q442" i="8"/>
  <c r="P442" i="8"/>
  <c r="O442" i="8"/>
  <c r="X441" i="8"/>
  <c r="W441" i="8"/>
  <c r="V441" i="8"/>
  <c r="U441" i="8"/>
  <c r="T441" i="8"/>
  <c r="S441" i="8"/>
  <c r="R441" i="8"/>
  <c r="Q441" i="8"/>
  <c r="P441" i="8"/>
  <c r="O441" i="8"/>
  <c r="X440" i="8"/>
  <c r="W440" i="8"/>
  <c r="V440" i="8"/>
  <c r="U440" i="8"/>
  <c r="T440" i="8"/>
  <c r="S440" i="8"/>
  <c r="R440" i="8"/>
  <c r="Q440" i="8"/>
  <c r="P440" i="8"/>
  <c r="O440" i="8"/>
  <c r="X439" i="8"/>
  <c r="W439" i="8"/>
  <c r="V439" i="8"/>
  <c r="U439" i="8"/>
  <c r="T439" i="8"/>
  <c r="S439" i="8"/>
  <c r="R439" i="8"/>
  <c r="Q439" i="8"/>
  <c r="P439" i="8"/>
  <c r="O439" i="8"/>
  <c r="X438" i="8"/>
  <c r="W438" i="8"/>
  <c r="V438" i="8"/>
  <c r="U438" i="8"/>
  <c r="T438" i="8"/>
  <c r="S438" i="8"/>
  <c r="R438" i="8"/>
  <c r="Q438" i="8"/>
  <c r="P438" i="8"/>
  <c r="O438" i="8"/>
  <c r="X437" i="8"/>
  <c r="W437" i="8"/>
  <c r="V437" i="8"/>
  <c r="U437" i="8"/>
  <c r="T437" i="8"/>
  <c r="S437" i="8"/>
  <c r="R437" i="8"/>
  <c r="Q437" i="8"/>
  <c r="P437" i="8"/>
  <c r="O437" i="8"/>
  <c r="X436" i="8"/>
  <c r="W436" i="8"/>
  <c r="V436" i="8"/>
  <c r="U436" i="8"/>
  <c r="T436" i="8"/>
  <c r="S436" i="8"/>
  <c r="R436" i="8"/>
  <c r="Q436" i="8"/>
  <c r="P436" i="8"/>
  <c r="O436" i="8"/>
  <c r="X435" i="8"/>
  <c r="W435" i="8"/>
  <c r="V435" i="8"/>
  <c r="U435" i="8"/>
  <c r="T435" i="8"/>
  <c r="S435" i="8"/>
  <c r="R435" i="8"/>
  <c r="Q435" i="8"/>
  <c r="P435" i="8"/>
  <c r="O435" i="8"/>
  <c r="X434" i="8"/>
  <c r="W434" i="8"/>
  <c r="V434" i="8"/>
  <c r="U434" i="8"/>
  <c r="T434" i="8"/>
  <c r="S434" i="8"/>
  <c r="R434" i="8"/>
  <c r="Q434" i="8"/>
  <c r="P434" i="8"/>
  <c r="O434" i="8"/>
  <c r="X433" i="8"/>
  <c r="W433" i="8"/>
  <c r="V433" i="8"/>
  <c r="U433" i="8"/>
  <c r="T433" i="8"/>
  <c r="S433" i="8"/>
  <c r="R433" i="8"/>
  <c r="Q433" i="8"/>
  <c r="P433" i="8"/>
  <c r="O433" i="8"/>
  <c r="X432" i="8"/>
  <c r="W432" i="8"/>
  <c r="V432" i="8"/>
  <c r="U432" i="8"/>
  <c r="T432" i="8"/>
  <c r="S432" i="8"/>
  <c r="R432" i="8"/>
  <c r="Q432" i="8"/>
  <c r="P432" i="8"/>
  <c r="O432" i="8"/>
  <c r="X431" i="8"/>
  <c r="W431" i="8"/>
  <c r="V431" i="8"/>
  <c r="U431" i="8"/>
  <c r="T431" i="8"/>
  <c r="S431" i="8"/>
  <c r="R431" i="8"/>
  <c r="Q431" i="8"/>
  <c r="P431" i="8"/>
  <c r="O431" i="8"/>
  <c r="X430" i="8"/>
  <c r="W430" i="8"/>
  <c r="V430" i="8"/>
  <c r="U430" i="8"/>
  <c r="T430" i="8"/>
  <c r="S430" i="8"/>
  <c r="R430" i="8"/>
  <c r="Q430" i="8"/>
  <c r="P430" i="8"/>
  <c r="O430" i="8"/>
  <c r="X429" i="8"/>
  <c r="W429" i="8"/>
  <c r="V429" i="8"/>
  <c r="U429" i="8"/>
  <c r="T429" i="8"/>
  <c r="S429" i="8"/>
  <c r="R429" i="8"/>
  <c r="Q429" i="8"/>
  <c r="P429" i="8"/>
  <c r="O429" i="8"/>
  <c r="X428" i="8"/>
  <c r="W428" i="8"/>
  <c r="V428" i="8"/>
  <c r="U428" i="8"/>
  <c r="T428" i="8"/>
  <c r="S428" i="8"/>
  <c r="R428" i="8"/>
  <c r="Q428" i="8"/>
  <c r="P428" i="8"/>
  <c r="O428" i="8"/>
  <c r="X427" i="8"/>
  <c r="W427" i="8"/>
  <c r="V427" i="8"/>
  <c r="U427" i="8"/>
  <c r="T427" i="8"/>
  <c r="S427" i="8"/>
  <c r="R427" i="8"/>
  <c r="Q427" i="8"/>
  <c r="P427" i="8"/>
  <c r="O427" i="8"/>
  <c r="X426" i="8"/>
  <c r="W426" i="8"/>
  <c r="V426" i="8"/>
  <c r="U426" i="8"/>
  <c r="T426" i="8"/>
  <c r="S426" i="8"/>
  <c r="R426" i="8"/>
  <c r="Q426" i="8"/>
  <c r="P426" i="8"/>
  <c r="O426" i="8"/>
  <c r="X425" i="8"/>
  <c r="W425" i="8"/>
  <c r="V425" i="8"/>
  <c r="U425" i="8"/>
  <c r="T425" i="8"/>
  <c r="S425" i="8"/>
  <c r="R425" i="8"/>
  <c r="Q425" i="8"/>
  <c r="P425" i="8"/>
  <c r="O425" i="8"/>
  <c r="X424" i="8"/>
  <c r="W424" i="8"/>
  <c r="V424" i="8"/>
  <c r="U424" i="8"/>
  <c r="T424" i="8"/>
  <c r="S424" i="8"/>
  <c r="R424" i="8"/>
  <c r="Q424" i="8"/>
  <c r="P424" i="8"/>
  <c r="O424" i="8"/>
  <c r="X423" i="8"/>
  <c r="W423" i="8"/>
  <c r="V423" i="8"/>
  <c r="U423" i="8"/>
  <c r="T423" i="8"/>
  <c r="S423" i="8"/>
  <c r="R423" i="8"/>
  <c r="Q423" i="8"/>
  <c r="P423" i="8"/>
  <c r="O423" i="8"/>
  <c r="X422" i="8"/>
  <c r="W422" i="8"/>
  <c r="V422" i="8"/>
  <c r="U422" i="8"/>
  <c r="T422" i="8"/>
  <c r="S422" i="8"/>
  <c r="R422" i="8"/>
  <c r="Q422" i="8"/>
  <c r="P422" i="8"/>
  <c r="O422" i="8"/>
  <c r="X421" i="8"/>
  <c r="W421" i="8"/>
  <c r="V421" i="8"/>
  <c r="U421" i="8"/>
  <c r="T421" i="8"/>
  <c r="S421" i="8"/>
  <c r="R421" i="8"/>
  <c r="Q421" i="8"/>
  <c r="P421" i="8"/>
  <c r="O421" i="8"/>
  <c r="X420" i="8"/>
  <c r="W420" i="8"/>
  <c r="V420" i="8"/>
  <c r="U420" i="8"/>
  <c r="T420" i="8"/>
  <c r="S420" i="8"/>
  <c r="R420" i="8"/>
  <c r="Q420" i="8"/>
  <c r="P420" i="8"/>
  <c r="O420" i="8"/>
  <c r="X419" i="8"/>
  <c r="W419" i="8"/>
  <c r="V419" i="8"/>
  <c r="U419" i="8"/>
  <c r="T419" i="8"/>
  <c r="S419" i="8"/>
  <c r="R419" i="8"/>
  <c r="Q419" i="8"/>
  <c r="P419" i="8"/>
  <c r="O419" i="8"/>
  <c r="X418" i="8"/>
  <c r="W418" i="8"/>
  <c r="V418" i="8"/>
  <c r="U418" i="8"/>
  <c r="T418" i="8"/>
  <c r="S418" i="8"/>
  <c r="R418" i="8"/>
  <c r="Q418" i="8"/>
  <c r="P418" i="8"/>
  <c r="O418" i="8"/>
  <c r="X417" i="8"/>
  <c r="W417" i="8"/>
  <c r="V417" i="8"/>
  <c r="U417" i="8"/>
  <c r="T417" i="8"/>
  <c r="S417" i="8"/>
  <c r="R417" i="8"/>
  <c r="Q417" i="8"/>
  <c r="P417" i="8"/>
  <c r="O417" i="8"/>
  <c r="X416" i="8"/>
  <c r="W416" i="8"/>
  <c r="V416" i="8"/>
  <c r="U416" i="8"/>
  <c r="T416" i="8"/>
  <c r="S416" i="8"/>
  <c r="R416" i="8"/>
  <c r="Q416" i="8"/>
  <c r="P416" i="8"/>
  <c r="O416" i="8"/>
  <c r="X415" i="8"/>
  <c r="W415" i="8"/>
  <c r="V415" i="8"/>
  <c r="U415" i="8"/>
  <c r="T415" i="8"/>
  <c r="S415" i="8"/>
  <c r="R415" i="8"/>
  <c r="Q415" i="8"/>
  <c r="P415" i="8"/>
  <c r="O415" i="8"/>
  <c r="X414" i="8"/>
  <c r="W414" i="8"/>
  <c r="V414" i="8"/>
  <c r="U414" i="8"/>
  <c r="T414" i="8"/>
  <c r="S414" i="8"/>
  <c r="R414" i="8"/>
  <c r="Q414" i="8"/>
  <c r="P414" i="8"/>
  <c r="O414" i="8"/>
  <c r="X413" i="8"/>
  <c r="W413" i="8"/>
  <c r="V413" i="8"/>
  <c r="U413" i="8"/>
  <c r="T413" i="8"/>
  <c r="S413" i="8"/>
  <c r="R413" i="8"/>
  <c r="Q413" i="8"/>
  <c r="P413" i="8"/>
  <c r="O413" i="8"/>
  <c r="X412" i="8"/>
  <c r="W412" i="8"/>
  <c r="V412" i="8"/>
  <c r="U412" i="8"/>
  <c r="T412" i="8"/>
  <c r="S412" i="8"/>
  <c r="R412" i="8"/>
  <c r="Q412" i="8"/>
  <c r="P412" i="8"/>
  <c r="O412" i="8"/>
  <c r="X411" i="8"/>
  <c r="W411" i="8"/>
  <c r="V411" i="8"/>
  <c r="U411" i="8"/>
  <c r="T411" i="8"/>
  <c r="S411" i="8"/>
  <c r="R411" i="8"/>
  <c r="Q411" i="8"/>
  <c r="P411" i="8"/>
  <c r="O411" i="8"/>
  <c r="X410" i="8"/>
  <c r="W410" i="8"/>
  <c r="V410" i="8"/>
  <c r="U410" i="8"/>
  <c r="T410" i="8"/>
  <c r="S410" i="8"/>
  <c r="R410" i="8"/>
  <c r="Q410" i="8"/>
  <c r="P410" i="8"/>
  <c r="O410" i="8"/>
  <c r="X409" i="8"/>
  <c r="W409" i="8"/>
  <c r="V409" i="8"/>
  <c r="U409" i="8"/>
  <c r="T409" i="8"/>
  <c r="S409" i="8"/>
  <c r="R409" i="8"/>
  <c r="Q409" i="8"/>
  <c r="P409" i="8"/>
  <c r="O409" i="8"/>
  <c r="X408" i="8"/>
  <c r="W408" i="8"/>
  <c r="V408" i="8"/>
  <c r="U408" i="8"/>
  <c r="T408" i="8"/>
  <c r="S408" i="8"/>
  <c r="R408" i="8"/>
  <c r="Q408" i="8"/>
  <c r="P408" i="8"/>
  <c r="O408" i="8"/>
  <c r="X407" i="8"/>
  <c r="W407" i="8"/>
  <c r="V407" i="8"/>
  <c r="U407" i="8"/>
  <c r="T407" i="8"/>
  <c r="S407" i="8"/>
  <c r="R407" i="8"/>
  <c r="Q407" i="8"/>
  <c r="P407" i="8"/>
  <c r="O407" i="8"/>
  <c r="X406" i="8"/>
  <c r="W406" i="8"/>
  <c r="V406" i="8"/>
  <c r="U406" i="8"/>
  <c r="T406" i="8"/>
  <c r="S406" i="8"/>
  <c r="R406" i="8"/>
  <c r="Q406" i="8"/>
  <c r="P406" i="8"/>
  <c r="O406" i="8"/>
  <c r="X405" i="8"/>
  <c r="W405" i="8"/>
  <c r="V405" i="8"/>
  <c r="U405" i="8"/>
  <c r="T405" i="8"/>
  <c r="S405" i="8"/>
  <c r="R405" i="8"/>
  <c r="Q405" i="8"/>
  <c r="P405" i="8"/>
  <c r="O405" i="8"/>
  <c r="X404" i="8"/>
  <c r="W404" i="8"/>
  <c r="V404" i="8"/>
  <c r="U404" i="8"/>
  <c r="T404" i="8"/>
  <c r="S404" i="8"/>
  <c r="R404" i="8"/>
  <c r="Q404" i="8"/>
  <c r="P404" i="8"/>
  <c r="O404" i="8"/>
  <c r="X403" i="8"/>
  <c r="W403" i="8"/>
  <c r="V403" i="8"/>
  <c r="U403" i="8"/>
  <c r="T403" i="8"/>
  <c r="S403" i="8"/>
  <c r="R403" i="8"/>
  <c r="Q403" i="8"/>
  <c r="P403" i="8"/>
  <c r="O403" i="8"/>
  <c r="X402" i="8"/>
  <c r="W402" i="8"/>
  <c r="V402" i="8"/>
  <c r="U402" i="8"/>
  <c r="T402" i="8"/>
  <c r="S402" i="8"/>
  <c r="R402" i="8"/>
  <c r="Q402" i="8"/>
  <c r="P402" i="8"/>
  <c r="O402" i="8"/>
  <c r="X401" i="8"/>
  <c r="W401" i="8"/>
  <c r="V401" i="8"/>
  <c r="U401" i="8"/>
  <c r="T401" i="8"/>
  <c r="S401" i="8"/>
  <c r="R401" i="8"/>
  <c r="Q401" i="8"/>
  <c r="P401" i="8"/>
  <c r="O401" i="8"/>
  <c r="X400" i="8"/>
  <c r="W400" i="8"/>
  <c r="V400" i="8"/>
  <c r="U400" i="8"/>
  <c r="T400" i="8"/>
  <c r="S400" i="8"/>
  <c r="R400" i="8"/>
  <c r="Q400" i="8"/>
  <c r="P400" i="8"/>
  <c r="O400" i="8"/>
  <c r="X399" i="8"/>
  <c r="W399" i="8"/>
  <c r="V399" i="8"/>
  <c r="U399" i="8"/>
  <c r="T399" i="8"/>
  <c r="S399" i="8"/>
  <c r="R399" i="8"/>
  <c r="Q399" i="8"/>
  <c r="P399" i="8"/>
  <c r="O399" i="8"/>
  <c r="X398" i="8"/>
  <c r="W398" i="8"/>
  <c r="V398" i="8"/>
  <c r="U398" i="8"/>
  <c r="T398" i="8"/>
  <c r="S398" i="8"/>
  <c r="R398" i="8"/>
  <c r="Q398" i="8"/>
  <c r="P398" i="8"/>
  <c r="O398" i="8"/>
  <c r="X397" i="8"/>
  <c r="W397" i="8"/>
  <c r="V397" i="8"/>
  <c r="U397" i="8"/>
  <c r="T397" i="8"/>
  <c r="S397" i="8"/>
  <c r="R397" i="8"/>
  <c r="Q397" i="8"/>
  <c r="P397" i="8"/>
  <c r="O397" i="8"/>
  <c r="X396" i="8"/>
  <c r="W396" i="8"/>
  <c r="V396" i="8"/>
  <c r="U396" i="8"/>
  <c r="T396" i="8"/>
  <c r="S396" i="8"/>
  <c r="R396" i="8"/>
  <c r="Q396" i="8"/>
  <c r="P396" i="8"/>
  <c r="O396" i="8"/>
  <c r="X395" i="8"/>
  <c r="W395" i="8"/>
  <c r="V395" i="8"/>
  <c r="U395" i="8"/>
  <c r="T395" i="8"/>
  <c r="S395" i="8"/>
  <c r="R395" i="8"/>
  <c r="Q395" i="8"/>
  <c r="P395" i="8"/>
  <c r="O395" i="8"/>
  <c r="X394" i="8"/>
  <c r="W394" i="8"/>
  <c r="V394" i="8"/>
  <c r="U394" i="8"/>
  <c r="T394" i="8"/>
  <c r="S394" i="8"/>
  <c r="R394" i="8"/>
  <c r="Q394" i="8"/>
  <c r="P394" i="8"/>
  <c r="O394" i="8"/>
  <c r="X393" i="8"/>
  <c r="W393" i="8"/>
  <c r="V393" i="8"/>
  <c r="U393" i="8"/>
  <c r="T393" i="8"/>
  <c r="S393" i="8"/>
  <c r="R393" i="8"/>
  <c r="Q393" i="8"/>
  <c r="P393" i="8"/>
  <c r="O393" i="8"/>
  <c r="X392" i="8"/>
  <c r="W392" i="8"/>
  <c r="V392" i="8"/>
  <c r="U392" i="8"/>
  <c r="T392" i="8"/>
  <c r="S392" i="8"/>
  <c r="R392" i="8"/>
  <c r="Q392" i="8"/>
  <c r="P392" i="8"/>
  <c r="O392" i="8"/>
  <c r="X391" i="8"/>
  <c r="W391" i="8"/>
  <c r="V391" i="8"/>
  <c r="U391" i="8"/>
  <c r="T391" i="8"/>
  <c r="S391" i="8"/>
  <c r="R391" i="8"/>
  <c r="Q391" i="8"/>
  <c r="P391" i="8"/>
  <c r="O391" i="8"/>
  <c r="X390" i="8"/>
  <c r="W390" i="8"/>
  <c r="V390" i="8"/>
  <c r="U390" i="8"/>
  <c r="T390" i="8"/>
  <c r="S390" i="8"/>
  <c r="R390" i="8"/>
  <c r="Q390" i="8"/>
  <c r="P390" i="8"/>
  <c r="O390" i="8"/>
  <c r="X389" i="8"/>
  <c r="W389" i="8"/>
  <c r="V389" i="8"/>
  <c r="U389" i="8"/>
  <c r="T389" i="8"/>
  <c r="S389" i="8"/>
  <c r="R389" i="8"/>
  <c r="Q389" i="8"/>
  <c r="P389" i="8"/>
  <c r="O389" i="8"/>
  <c r="X388" i="8"/>
  <c r="W388" i="8"/>
  <c r="V388" i="8"/>
  <c r="U388" i="8"/>
  <c r="T388" i="8"/>
  <c r="S388" i="8"/>
  <c r="R388" i="8"/>
  <c r="Q388" i="8"/>
  <c r="P388" i="8"/>
  <c r="O388" i="8"/>
  <c r="X387" i="8"/>
  <c r="W387" i="8"/>
  <c r="V387" i="8"/>
  <c r="U387" i="8"/>
  <c r="T387" i="8"/>
  <c r="S387" i="8"/>
  <c r="R387" i="8"/>
  <c r="Q387" i="8"/>
  <c r="P387" i="8"/>
  <c r="O387" i="8"/>
  <c r="X386" i="8"/>
  <c r="W386" i="8"/>
  <c r="V386" i="8"/>
  <c r="U386" i="8"/>
  <c r="T386" i="8"/>
  <c r="S386" i="8"/>
  <c r="R386" i="8"/>
  <c r="Q386" i="8"/>
  <c r="P386" i="8"/>
  <c r="O386" i="8"/>
  <c r="X385" i="8"/>
  <c r="W385" i="8"/>
  <c r="V385" i="8"/>
  <c r="U385" i="8"/>
  <c r="T385" i="8"/>
  <c r="S385" i="8"/>
  <c r="R385" i="8"/>
  <c r="Q385" i="8"/>
  <c r="P385" i="8"/>
  <c r="O385" i="8"/>
  <c r="X384" i="8"/>
  <c r="W384" i="8"/>
  <c r="V384" i="8"/>
  <c r="U384" i="8"/>
  <c r="T384" i="8"/>
  <c r="S384" i="8"/>
  <c r="R384" i="8"/>
  <c r="Q384" i="8"/>
  <c r="P384" i="8"/>
  <c r="O384" i="8"/>
  <c r="X383" i="8"/>
  <c r="W383" i="8"/>
  <c r="V383" i="8"/>
  <c r="U383" i="8"/>
  <c r="T383" i="8"/>
  <c r="S383" i="8"/>
  <c r="R383" i="8"/>
  <c r="Q383" i="8"/>
  <c r="P383" i="8"/>
  <c r="O383" i="8"/>
  <c r="X382" i="8"/>
  <c r="W382" i="8"/>
  <c r="V382" i="8"/>
  <c r="U382" i="8"/>
  <c r="T382" i="8"/>
  <c r="S382" i="8"/>
  <c r="R382" i="8"/>
  <c r="Q382" i="8"/>
  <c r="P382" i="8"/>
  <c r="O382" i="8"/>
  <c r="X381" i="8"/>
  <c r="W381" i="8"/>
  <c r="V381" i="8"/>
  <c r="U381" i="8"/>
  <c r="T381" i="8"/>
  <c r="S381" i="8"/>
  <c r="R381" i="8"/>
  <c r="Q381" i="8"/>
  <c r="P381" i="8"/>
  <c r="O381" i="8"/>
  <c r="X380" i="8"/>
  <c r="W380" i="8"/>
  <c r="V380" i="8"/>
  <c r="U380" i="8"/>
  <c r="T380" i="8"/>
  <c r="S380" i="8"/>
  <c r="R380" i="8"/>
  <c r="Q380" i="8"/>
  <c r="P380" i="8"/>
  <c r="O380" i="8"/>
  <c r="X379" i="8"/>
  <c r="W379" i="8"/>
  <c r="V379" i="8"/>
  <c r="U379" i="8"/>
  <c r="T379" i="8"/>
  <c r="S379" i="8"/>
  <c r="R379" i="8"/>
  <c r="Q379" i="8"/>
  <c r="P379" i="8"/>
  <c r="O379" i="8"/>
  <c r="X378" i="8"/>
  <c r="W378" i="8"/>
  <c r="V378" i="8"/>
  <c r="U378" i="8"/>
  <c r="T378" i="8"/>
  <c r="S378" i="8"/>
  <c r="R378" i="8"/>
  <c r="Q378" i="8"/>
  <c r="P378" i="8"/>
  <c r="O378" i="8"/>
  <c r="X377" i="8"/>
  <c r="W377" i="8"/>
  <c r="V377" i="8"/>
  <c r="U377" i="8"/>
  <c r="T377" i="8"/>
  <c r="S377" i="8"/>
  <c r="R377" i="8"/>
  <c r="Q377" i="8"/>
  <c r="P377" i="8"/>
  <c r="O377" i="8"/>
  <c r="X376" i="8"/>
  <c r="W376" i="8"/>
  <c r="V376" i="8"/>
  <c r="U376" i="8"/>
  <c r="T376" i="8"/>
  <c r="S376" i="8"/>
  <c r="R376" i="8"/>
  <c r="Q376" i="8"/>
  <c r="P376" i="8"/>
  <c r="O376" i="8"/>
  <c r="X375" i="8"/>
  <c r="W375" i="8"/>
  <c r="V375" i="8"/>
  <c r="U375" i="8"/>
  <c r="T375" i="8"/>
  <c r="S375" i="8"/>
  <c r="R375" i="8"/>
  <c r="Q375" i="8"/>
  <c r="P375" i="8"/>
  <c r="O375" i="8"/>
  <c r="X374" i="8"/>
  <c r="W374" i="8"/>
  <c r="V374" i="8"/>
  <c r="U374" i="8"/>
  <c r="T374" i="8"/>
  <c r="S374" i="8"/>
  <c r="R374" i="8"/>
  <c r="Q374" i="8"/>
  <c r="P374" i="8"/>
  <c r="O374" i="8"/>
  <c r="X373" i="8"/>
  <c r="W373" i="8"/>
  <c r="V373" i="8"/>
  <c r="U373" i="8"/>
  <c r="T373" i="8"/>
  <c r="S373" i="8"/>
  <c r="R373" i="8"/>
  <c r="Q373" i="8"/>
  <c r="P373" i="8"/>
  <c r="O373" i="8"/>
  <c r="X372" i="8"/>
  <c r="W372" i="8"/>
  <c r="V372" i="8"/>
  <c r="U372" i="8"/>
  <c r="T372" i="8"/>
  <c r="S372" i="8"/>
  <c r="R372" i="8"/>
  <c r="Q372" i="8"/>
  <c r="P372" i="8"/>
  <c r="O372" i="8"/>
  <c r="X371" i="8"/>
  <c r="W371" i="8"/>
  <c r="V371" i="8"/>
  <c r="U371" i="8"/>
  <c r="T371" i="8"/>
  <c r="S371" i="8"/>
  <c r="R371" i="8"/>
  <c r="Q371" i="8"/>
  <c r="P371" i="8"/>
  <c r="O371" i="8"/>
  <c r="X370" i="8"/>
  <c r="W370" i="8"/>
  <c r="V370" i="8"/>
  <c r="U370" i="8"/>
  <c r="T370" i="8"/>
  <c r="S370" i="8"/>
  <c r="R370" i="8"/>
  <c r="Q370" i="8"/>
  <c r="P370" i="8"/>
  <c r="O370" i="8"/>
  <c r="X369" i="8"/>
  <c r="W369" i="8"/>
  <c r="V369" i="8"/>
  <c r="U369" i="8"/>
  <c r="T369" i="8"/>
  <c r="S369" i="8"/>
  <c r="R369" i="8"/>
  <c r="Q369" i="8"/>
  <c r="P369" i="8"/>
  <c r="O369" i="8"/>
  <c r="X368" i="8"/>
  <c r="W368" i="8"/>
  <c r="V368" i="8"/>
  <c r="U368" i="8"/>
  <c r="T368" i="8"/>
  <c r="S368" i="8"/>
  <c r="R368" i="8"/>
  <c r="Q368" i="8"/>
  <c r="P368" i="8"/>
  <c r="O368" i="8"/>
  <c r="X367" i="8"/>
  <c r="W367" i="8"/>
  <c r="V367" i="8"/>
  <c r="U367" i="8"/>
  <c r="T367" i="8"/>
  <c r="S367" i="8"/>
  <c r="R367" i="8"/>
  <c r="Q367" i="8"/>
  <c r="P367" i="8"/>
  <c r="O367" i="8"/>
  <c r="X366" i="8"/>
  <c r="W366" i="8"/>
  <c r="V366" i="8"/>
  <c r="U366" i="8"/>
  <c r="T366" i="8"/>
  <c r="S366" i="8"/>
  <c r="R366" i="8"/>
  <c r="Q366" i="8"/>
  <c r="P366" i="8"/>
  <c r="O366" i="8"/>
  <c r="X365" i="8"/>
  <c r="W365" i="8"/>
  <c r="V365" i="8"/>
  <c r="U365" i="8"/>
  <c r="T365" i="8"/>
  <c r="S365" i="8"/>
  <c r="R365" i="8"/>
  <c r="Q365" i="8"/>
  <c r="P365" i="8"/>
  <c r="O365" i="8"/>
  <c r="X364" i="8"/>
  <c r="W364" i="8"/>
  <c r="V364" i="8"/>
  <c r="U364" i="8"/>
  <c r="T364" i="8"/>
  <c r="S364" i="8"/>
  <c r="R364" i="8"/>
  <c r="Q364" i="8"/>
  <c r="P364" i="8"/>
  <c r="O364" i="8"/>
  <c r="X363" i="8"/>
  <c r="W363" i="8"/>
  <c r="V363" i="8"/>
  <c r="U363" i="8"/>
  <c r="T363" i="8"/>
  <c r="S363" i="8"/>
  <c r="R363" i="8"/>
  <c r="Q363" i="8"/>
  <c r="P363" i="8"/>
  <c r="O363" i="8"/>
  <c r="X362" i="8"/>
  <c r="W362" i="8"/>
  <c r="V362" i="8"/>
  <c r="U362" i="8"/>
  <c r="T362" i="8"/>
  <c r="S362" i="8"/>
  <c r="R362" i="8"/>
  <c r="Q362" i="8"/>
  <c r="P362" i="8"/>
  <c r="O362" i="8"/>
  <c r="X361" i="8"/>
  <c r="W361" i="8"/>
  <c r="V361" i="8"/>
  <c r="U361" i="8"/>
  <c r="T361" i="8"/>
  <c r="S361" i="8"/>
  <c r="R361" i="8"/>
  <c r="Q361" i="8"/>
  <c r="P361" i="8"/>
  <c r="O361" i="8"/>
  <c r="X360" i="8"/>
  <c r="W360" i="8"/>
  <c r="V360" i="8"/>
  <c r="U360" i="8"/>
  <c r="T360" i="8"/>
  <c r="S360" i="8"/>
  <c r="R360" i="8"/>
  <c r="Q360" i="8"/>
  <c r="P360" i="8"/>
  <c r="O360" i="8"/>
  <c r="X359" i="8"/>
  <c r="W359" i="8"/>
  <c r="V359" i="8"/>
  <c r="U359" i="8"/>
  <c r="T359" i="8"/>
  <c r="S359" i="8"/>
  <c r="R359" i="8"/>
  <c r="Q359" i="8"/>
  <c r="P359" i="8"/>
  <c r="O359" i="8"/>
  <c r="X358" i="8"/>
  <c r="W358" i="8"/>
  <c r="V358" i="8"/>
  <c r="U358" i="8"/>
  <c r="T358" i="8"/>
  <c r="S358" i="8"/>
  <c r="R358" i="8"/>
  <c r="Q358" i="8"/>
  <c r="P358" i="8"/>
  <c r="O358" i="8"/>
  <c r="X357" i="8"/>
  <c r="W357" i="8"/>
  <c r="V357" i="8"/>
  <c r="U357" i="8"/>
  <c r="T357" i="8"/>
  <c r="S357" i="8"/>
  <c r="R357" i="8"/>
  <c r="Q357" i="8"/>
  <c r="P357" i="8"/>
  <c r="O357" i="8"/>
  <c r="X356" i="8"/>
  <c r="W356" i="8"/>
  <c r="V356" i="8"/>
  <c r="U356" i="8"/>
  <c r="T356" i="8"/>
  <c r="S356" i="8"/>
  <c r="R356" i="8"/>
  <c r="Q356" i="8"/>
  <c r="P356" i="8"/>
  <c r="O356" i="8"/>
  <c r="X355" i="8"/>
  <c r="W355" i="8"/>
  <c r="V355" i="8"/>
  <c r="U355" i="8"/>
  <c r="T355" i="8"/>
  <c r="S355" i="8"/>
  <c r="R355" i="8"/>
  <c r="Q355" i="8"/>
  <c r="P355" i="8"/>
  <c r="O355" i="8"/>
  <c r="X354" i="8"/>
  <c r="W354" i="8"/>
  <c r="V354" i="8"/>
  <c r="U354" i="8"/>
  <c r="T354" i="8"/>
  <c r="S354" i="8"/>
  <c r="R354" i="8"/>
  <c r="Q354" i="8"/>
  <c r="P354" i="8"/>
  <c r="O354" i="8"/>
  <c r="X353" i="8"/>
  <c r="W353" i="8"/>
  <c r="V353" i="8"/>
  <c r="U353" i="8"/>
  <c r="T353" i="8"/>
  <c r="S353" i="8"/>
  <c r="R353" i="8"/>
  <c r="Q353" i="8"/>
  <c r="P353" i="8"/>
  <c r="O353" i="8"/>
  <c r="X352" i="8"/>
  <c r="W352" i="8"/>
  <c r="V352" i="8"/>
  <c r="U352" i="8"/>
  <c r="T352" i="8"/>
  <c r="S352" i="8"/>
  <c r="R352" i="8"/>
  <c r="Q352" i="8"/>
  <c r="P352" i="8"/>
  <c r="O352" i="8"/>
  <c r="X351" i="8"/>
  <c r="W351" i="8"/>
  <c r="V351" i="8"/>
  <c r="U351" i="8"/>
  <c r="T351" i="8"/>
  <c r="S351" i="8"/>
  <c r="R351" i="8"/>
  <c r="Q351" i="8"/>
  <c r="P351" i="8"/>
  <c r="O351" i="8"/>
  <c r="X350" i="8"/>
  <c r="W350" i="8"/>
  <c r="V350" i="8"/>
  <c r="U350" i="8"/>
  <c r="T350" i="8"/>
  <c r="S350" i="8"/>
  <c r="R350" i="8"/>
  <c r="Q350" i="8"/>
  <c r="P350" i="8"/>
  <c r="O350" i="8"/>
  <c r="X349" i="8"/>
  <c r="W349" i="8"/>
  <c r="V349" i="8"/>
  <c r="U349" i="8"/>
  <c r="T349" i="8"/>
  <c r="S349" i="8"/>
  <c r="R349" i="8"/>
  <c r="Q349" i="8"/>
  <c r="P349" i="8"/>
  <c r="O349" i="8"/>
  <c r="X348" i="8"/>
  <c r="W348" i="8"/>
  <c r="V348" i="8"/>
  <c r="U348" i="8"/>
  <c r="T348" i="8"/>
  <c r="S348" i="8"/>
  <c r="R348" i="8"/>
  <c r="Q348" i="8"/>
  <c r="P348" i="8"/>
  <c r="O348" i="8"/>
  <c r="X347" i="8"/>
  <c r="W347" i="8"/>
  <c r="V347" i="8"/>
  <c r="U347" i="8"/>
  <c r="T347" i="8"/>
  <c r="S347" i="8"/>
  <c r="R347" i="8"/>
  <c r="Q347" i="8"/>
  <c r="P347" i="8"/>
  <c r="O347" i="8"/>
  <c r="X346" i="8"/>
  <c r="W346" i="8"/>
  <c r="V346" i="8"/>
  <c r="U346" i="8"/>
  <c r="T346" i="8"/>
  <c r="S346" i="8"/>
  <c r="R346" i="8"/>
  <c r="Q346" i="8"/>
  <c r="P346" i="8"/>
  <c r="O346" i="8"/>
  <c r="X345" i="8"/>
  <c r="W345" i="8"/>
  <c r="V345" i="8"/>
  <c r="U345" i="8"/>
  <c r="T345" i="8"/>
  <c r="S345" i="8"/>
  <c r="R345" i="8"/>
  <c r="Q345" i="8"/>
  <c r="P345" i="8"/>
  <c r="O345" i="8"/>
  <c r="X344" i="8"/>
  <c r="W344" i="8"/>
  <c r="V344" i="8"/>
  <c r="U344" i="8"/>
  <c r="T344" i="8"/>
  <c r="S344" i="8"/>
  <c r="R344" i="8"/>
  <c r="Q344" i="8"/>
  <c r="P344" i="8"/>
  <c r="O344" i="8"/>
  <c r="X343" i="8"/>
  <c r="W343" i="8"/>
  <c r="V343" i="8"/>
  <c r="U343" i="8"/>
  <c r="T343" i="8"/>
  <c r="S343" i="8"/>
  <c r="R343" i="8"/>
  <c r="Q343" i="8"/>
  <c r="P343" i="8"/>
  <c r="O343" i="8"/>
  <c r="X342" i="8"/>
  <c r="W342" i="8"/>
  <c r="V342" i="8"/>
  <c r="U342" i="8"/>
  <c r="T342" i="8"/>
  <c r="S342" i="8"/>
  <c r="R342" i="8"/>
  <c r="Q342" i="8"/>
  <c r="P342" i="8"/>
  <c r="O342" i="8"/>
  <c r="X341" i="8"/>
  <c r="W341" i="8"/>
  <c r="V341" i="8"/>
  <c r="U341" i="8"/>
  <c r="T341" i="8"/>
  <c r="S341" i="8"/>
  <c r="R341" i="8"/>
  <c r="Q341" i="8"/>
  <c r="P341" i="8"/>
  <c r="O341" i="8"/>
  <c r="X340" i="8"/>
  <c r="W340" i="8"/>
  <c r="V340" i="8"/>
  <c r="U340" i="8"/>
  <c r="T340" i="8"/>
  <c r="S340" i="8"/>
  <c r="R340" i="8"/>
  <c r="Q340" i="8"/>
  <c r="P340" i="8"/>
  <c r="O340" i="8"/>
  <c r="X339" i="8"/>
  <c r="W339" i="8"/>
  <c r="V339" i="8"/>
  <c r="U339" i="8"/>
  <c r="T339" i="8"/>
  <c r="S339" i="8"/>
  <c r="R339" i="8"/>
  <c r="Q339" i="8"/>
  <c r="P339" i="8"/>
  <c r="O339" i="8"/>
  <c r="X338" i="8"/>
  <c r="W338" i="8"/>
  <c r="V338" i="8"/>
  <c r="U338" i="8"/>
  <c r="T338" i="8"/>
  <c r="S338" i="8"/>
  <c r="R338" i="8"/>
  <c r="Q338" i="8"/>
  <c r="P338" i="8"/>
  <c r="O338" i="8"/>
  <c r="X337" i="8"/>
  <c r="W337" i="8"/>
  <c r="V337" i="8"/>
  <c r="U337" i="8"/>
  <c r="T337" i="8"/>
  <c r="S337" i="8"/>
  <c r="R337" i="8"/>
  <c r="Q337" i="8"/>
  <c r="P337" i="8"/>
  <c r="O337" i="8"/>
  <c r="X336" i="8"/>
  <c r="W336" i="8"/>
  <c r="V336" i="8"/>
  <c r="U336" i="8"/>
  <c r="T336" i="8"/>
  <c r="S336" i="8"/>
  <c r="R336" i="8"/>
  <c r="Q336" i="8"/>
  <c r="P336" i="8"/>
  <c r="O336" i="8"/>
  <c r="X335" i="8"/>
  <c r="W335" i="8"/>
  <c r="V335" i="8"/>
  <c r="U335" i="8"/>
  <c r="T335" i="8"/>
  <c r="S335" i="8"/>
  <c r="R335" i="8"/>
  <c r="Q335" i="8"/>
  <c r="P335" i="8"/>
  <c r="O335" i="8"/>
  <c r="X334" i="8"/>
  <c r="W334" i="8"/>
  <c r="V334" i="8"/>
  <c r="U334" i="8"/>
  <c r="T334" i="8"/>
  <c r="S334" i="8"/>
  <c r="R334" i="8"/>
  <c r="Q334" i="8"/>
  <c r="P334" i="8"/>
  <c r="O334" i="8"/>
  <c r="X333" i="8"/>
  <c r="W333" i="8"/>
  <c r="V333" i="8"/>
  <c r="U333" i="8"/>
  <c r="T333" i="8"/>
  <c r="S333" i="8"/>
  <c r="R333" i="8"/>
  <c r="Q333" i="8"/>
  <c r="P333" i="8"/>
  <c r="O333" i="8"/>
  <c r="X332" i="8"/>
  <c r="W332" i="8"/>
  <c r="V332" i="8"/>
  <c r="U332" i="8"/>
  <c r="T332" i="8"/>
  <c r="S332" i="8"/>
  <c r="R332" i="8"/>
  <c r="Q332" i="8"/>
  <c r="P332" i="8"/>
  <c r="O332" i="8"/>
  <c r="X331" i="8"/>
  <c r="W331" i="8"/>
  <c r="V331" i="8"/>
  <c r="U331" i="8"/>
  <c r="T331" i="8"/>
  <c r="S331" i="8"/>
  <c r="R331" i="8"/>
  <c r="Q331" i="8"/>
  <c r="P331" i="8"/>
  <c r="O331" i="8"/>
  <c r="X330" i="8"/>
  <c r="W330" i="8"/>
  <c r="V330" i="8"/>
  <c r="U330" i="8"/>
  <c r="T330" i="8"/>
  <c r="S330" i="8"/>
  <c r="R330" i="8"/>
  <c r="Q330" i="8"/>
  <c r="P330" i="8"/>
  <c r="O330" i="8"/>
  <c r="X329" i="8"/>
  <c r="W329" i="8"/>
  <c r="V329" i="8"/>
  <c r="U329" i="8"/>
  <c r="T329" i="8"/>
  <c r="S329" i="8"/>
  <c r="R329" i="8"/>
  <c r="Q329" i="8"/>
  <c r="P329" i="8"/>
  <c r="O329" i="8"/>
  <c r="X328" i="8"/>
  <c r="W328" i="8"/>
  <c r="V328" i="8"/>
  <c r="U328" i="8"/>
  <c r="T328" i="8"/>
  <c r="S328" i="8"/>
  <c r="R328" i="8"/>
  <c r="Q328" i="8"/>
  <c r="P328" i="8"/>
  <c r="O328" i="8"/>
  <c r="X327" i="8"/>
  <c r="W327" i="8"/>
  <c r="V327" i="8"/>
  <c r="U327" i="8"/>
  <c r="T327" i="8"/>
  <c r="S327" i="8"/>
  <c r="R327" i="8"/>
  <c r="Q327" i="8"/>
  <c r="P327" i="8"/>
  <c r="O327" i="8"/>
  <c r="X326" i="8"/>
  <c r="W326" i="8"/>
  <c r="V326" i="8"/>
  <c r="U326" i="8"/>
  <c r="T326" i="8"/>
  <c r="S326" i="8"/>
  <c r="R326" i="8"/>
  <c r="Q326" i="8"/>
  <c r="P326" i="8"/>
  <c r="O326" i="8"/>
  <c r="X325" i="8"/>
  <c r="W325" i="8"/>
  <c r="V325" i="8"/>
  <c r="U325" i="8"/>
  <c r="T325" i="8"/>
  <c r="S325" i="8"/>
  <c r="R325" i="8"/>
  <c r="Q325" i="8"/>
  <c r="P325" i="8"/>
  <c r="O325" i="8"/>
  <c r="X324" i="8"/>
  <c r="W324" i="8"/>
  <c r="V324" i="8"/>
  <c r="U324" i="8"/>
  <c r="T324" i="8"/>
  <c r="S324" i="8"/>
  <c r="R324" i="8"/>
  <c r="Q324" i="8"/>
  <c r="P324" i="8"/>
  <c r="O324" i="8"/>
  <c r="X323" i="8"/>
  <c r="W323" i="8"/>
  <c r="V323" i="8"/>
  <c r="U323" i="8"/>
  <c r="T323" i="8"/>
  <c r="S323" i="8"/>
  <c r="R323" i="8"/>
  <c r="Q323" i="8"/>
  <c r="P323" i="8"/>
  <c r="O323" i="8"/>
  <c r="X322" i="8"/>
  <c r="W322" i="8"/>
  <c r="V322" i="8"/>
  <c r="U322" i="8"/>
  <c r="T322" i="8"/>
  <c r="S322" i="8"/>
  <c r="R322" i="8"/>
  <c r="Q322" i="8"/>
  <c r="P322" i="8"/>
  <c r="O322" i="8"/>
  <c r="X321" i="8"/>
  <c r="W321" i="8"/>
  <c r="V321" i="8"/>
  <c r="U321" i="8"/>
  <c r="T321" i="8"/>
  <c r="S321" i="8"/>
  <c r="R321" i="8"/>
  <c r="Q321" i="8"/>
  <c r="P321" i="8"/>
  <c r="O321" i="8"/>
  <c r="X320" i="8"/>
  <c r="W320" i="8"/>
  <c r="V320" i="8"/>
  <c r="U320" i="8"/>
  <c r="T320" i="8"/>
  <c r="S320" i="8"/>
  <c r="R320" i="8"/>
  <c r="Q320" i="8"/>
  <c r="P320" i="8"/>
  <c r="O320" i="8"/>
  <c r="X319" i="8"/>
  <c r="W319" i="8"/>
  <c r="V319" i="8"/>
  <c r="U319" i="8"/>
  <c r="T319" i="8"/>
  <c r="S319" i="8"/>
  <c r="R319" i="8"/>
  <c r="Q319" i="8"/>
  <c r="P319" i="8"/>
  <c r="O319" i="8"/>
  <c r="X318" i="8"/>
  <c r="W318" i="8"/>
  <c r="V318" i="8"/>
  <c r="U318" i="8"/>
  <c r="T318" i="8"/>
  <c r="S318" i="8"/>
  <c r="R318" i="8"/>
  <c r="Q318" i="8"/>
  <c r="P318" i="8"/>
  <c r="O318" i="8"/>
  <c r="X317" i="8"/>
  <c r="W317" i="8"/>
  <c r="V317" i="8"/>
  <c r="U317" i="8"/>
  <c r="T317" i="8"/>
  <c r="S317" i="8"/>
  <c r="R317" i="8"/>
  <c r="Q317" i="8"/>
  <c r="P317" i="8"/>
  <c r="O317" i="8"/>
  <c r="X316" i="8"/>
  <c r="W316" i="8"/>
  <c r="V316" i="8"/>
  <c r="U316" i="8"/>
  <c r="T316" i="8"/>
  <c r="S316" i="8"/>
  <c r="R316" i="8"/>
  <c r="Q316" i="8"/>
  <c r="P316" i="8"/>
  <c r="O316" i="8"/>
  <c r="X315" i="8"/>
  <c r="W315" i="8"/>
  <c r="V315" i="8"/>
  <c r="U315" i="8"/>
  <c r="T315" i="8"/>
  <c r="S315" i="8"/>
  <c r="R315" i="8"/>
  <c r="Q315" i="8"/>
  <c r="P315" i="8"/>
  <c r="O315" i="8"/>
  <c r="X314" i="8"/>
  <c r="W314" i="8"/>
  <c r="V314" i="8"/>
  <c r="U314" i="8"/>
  <c r="T314" i="8"/>
  <c r="S314" i="8"/>
  <c r="R314" i="8"/>
  <c r="Q314" i="8"/>
  <c r="P314" i="8"/>
  <c r="O314" i="8"/>
  <c r="X313" i="8"/>
  <c r="W313" i="8"/>
  <c r="V313" i="8"/>
  <c r="U313" i="8"/>
  <c r="T313" i="8"/>
  <c r="S313" i="8"/>
  <c r="R313" i="8"/>
  <c r="Q313" i="8"/>
  <c r="P313" i="8"/>
  <c r="O313" i="8"/>
  <c r="X312" i="8"/>
  <c r="W312" i="8"/>
  <c r="V312" i="8"/>
  <c r="U312" i="8"/>
  <c r="T312" i="8"/>
  <c r="S312" i="8"/>
  <c r="R312" i="8"/>
  <c r="Q312" i="8"/>
  <c r="P312" i="8"/>
  <c r="O312" i="8"/>
  <c r="X311" i="8"/>
  <c r="W311" i="8"/>
  <c r="V311" i="8"/>
  <c r="U311" i="8"/>
  <c r="T311" i="8"/>
  <c r="S311" i="8"/>
  <c r="R311" i="8"/>
  <c r="Q311" i="8"/>
  <c r="P311" i="8"/>
  <c r="O311" i="8"/>
  <c r="X310" i="8"/>
  <c r="W310" i="8"/>
  <c r="V310" i="8"/>
  <c r="U310" i="8"/>
  <c r="T310" i="8"/>
  <c r="S310" i="8"/>
  <c r="R310" i="8"/>
  <c r="Q310" i="8"/>
  <c r="P310" i="8"/>
  <c r="O310" i="8"/>
  <c r="X309" i="8"/>
  <c r="W309" i="8"/>
  <c r="V309" i="8"/>
  <c r="U309" i="8"/>
  <c r="T309" i="8"/>
  <c r="S309" i="8"/>
  <c r="R309" i="8"/>
  <c r="Q309" i="8"/>
  <c r="P309" i="8"/>
  <c r="O309" i="8"/>
  <c r="X308" i="8"/>
  <c r="W308" i="8"/>
  <c r="V308" i="8"/>
  <c r="U308" i="8"/>
  <c r="T308" i="8"/>
  <c r="S308" i="8"/>
  <c r="R308" i="8"/>
  <c r="Q308" i="8"/>
  <c r="P308" i="8"/>
  <c r="O308" i="8"/>
  <c r="X307" i="8"/>
  <c r="W307" i="8"/>
  <c r="V307" i="8"/>
  <c r="U307" i="8"/>
  <c r="T307" i="8"/>
  <c r="S307" i="8"/>
  <c r="R307" i="8"/>
  <c r="Q307" i="8"/>
  <c r="P307" i="8"/>
  <c r="O307" i="8"/>
  <c r="X306" i="8"/>
  <c r="W306" i="8"/>
  <c r="V306" i="8"/>
  <c r="U306" i="8"/>
  <c r="T306" i="8"/>
  <c r="S306" i="8"/>
  <c r="R306" i="8"/>
  <c r="Q306" i="8"/>
  <c r="P306" i="8"/>
  <c r="O306" i="8"/>
  <c r="X305" i="8"/>
  <c r="W305" i="8"/>
  <c r="V305" i="8"/>
  <c r="U305" i="8"/>
  <c r="T305" i="8"/>
  <c r="S305" i="8"/>
  <c r="R305" i="8"/>
  <c r="Q305" i="8"/>
  <c r="P305" i="8"/>
  <c r="O305" i="8"/>
  <c r="X304" i="8"/>
  <c r="W304" i="8"/>
  <c r="V304" i="8"/>
  <c r="U304" i="8"/>
  <c r="T304" i="8"/>
  <c r="S304" i="8"/>
  <c r="R304" i="8"/>
  <c r="Q304" i="8"/>
  <c r="P304" i="8"/>
  <c r="O304" i="8"/>
  <c r="X303" i="8"/>
  <c r="W303" i="8"/>
  <c r="V303" i="8"/>
  <c r="U303" i="8"/>
  <c r="T303" i="8"/>
  <c r="S303" i="8"/>
  <c r="R303" i="8"/>
  <c r="Q303" i="8"/>
  <c r="P303" i="8"/>
  <c r="O303" i="8"/>
  <c r="X302" i="8"/>
  <c r="W302" i="8"/>
  <c r="V302" i="8"/>
  <c r="U302" i="8"/>
  <c r="T302" i="8"/>
  <c r="S302" i="8"/>
  <c r="R302" i="8"/>
  <c r="Q302" i="8"/>
  <c r="P302" i="8"/>
  <c r="O302" i="8"/>
  <c r="X301" i="8"/>
  <c r="W301" i="8"/>
  <c r="V301" i="8"/>
  <c r="U301" i="8"/>
  <c r="T301" i="8"/>
  <c r="S301" i="8"/>
  <c r="R301" i="8"/>
  <c r="Q301" i="8"/>
  <c r="P301" i="8"/>
  <c r="O301" i="8"/>
  <c r="X300" i="8"/>
  <c r="W300" i="8"/>
  <c r="V300" i="8"/>
  <c r="U300" i="8"/>
  <c r="T300" i="8"/>
  <c r="S300" i="8"/>
  <c r="R300" i="8"/>
  <c r="Q300" i="8"/>
  <c r="P300" i="8"/>
  <c r="O300" i="8"/>
  <c r="X299" i="8"/>
  <c r="W299" i="8"/>
  <c r="V299" i="8"/>
  <c r="U299" i="8"/>
  <c r="T299" i="8"/>
  <c r="S299" i="8"/>
  <c r="R299" i="8"/>
  <c r="Q299" i="8"/>
  <c r="P299" i="8"/>
  <c r="O299" i="8"/>
  <c r="X298" i="8"/>
  <c r="W298" i="8"/>
  <c r="V298" i="8"/>
  <c r="U298" i="8"/>
  <c r="T298" i="8"/>
  <c r="S298" i="8"/>
  <c r="R298" i="8"/>
  <c r="Q298" i="8"/>
  <c r="P298" i="8"/>
  <c r="O298" i="8"/>
  <c r="X297" i="8"/>
  <c r="W297" i="8"/>
  <c r="V297" i="8"/>
  <c r="U297" i="8"/>
  <c r="T297" i="8"/>
  <c r="S297" i="8"/>
  <c r="R297" i="8"/>
  <c r="Q297" i="8"/>
  <c r="P297" i="8"/>
  <c r="O297" i="8"/>
  <c r="X296" i="8"/>
  <c r="W296" i="8"/>
  <c r="V296" i="8"/>
  <c r="U296" i="8"/>
  <c r="T296" i="8"/>
  <c r="S296" i="8"/>
  <c r="R296" i="8"/>
  <c r="Q296" i="8"/>
  <c r="P296" i="8"/>
  <c r="O296" i="8"/>
  <c r="X295" i="8"/>
  <c r="W295" i="8"/>
  <c r="V295" i="8"/>
  <c r="U295" i="8"/>
  <c r="T295" i="8"/>
  <c r="S295" i="8"/>
  <c r="R295" i="8"/>
  <c r="Q295" i="8"/>
  <c r="P295" i="8"/>
  <c r="O295" i="8"/>
  <c r="X294" i="8"/>
  <c r="W294" i="8"/>
  <c r="V294" i="8"/>
  <c r="U294" i="8"/>
  <c r="T294" i="8"/>
  <c r="S294" i="8"/>
  <c r="R294" i="8"/>
  <c r="Q294" i="8"/>
  <c r="P294" i="8"/>
  <c r="O294" i="8"/>
  <c r="X293" i="8"/>
  <c r="W293" i="8"/>
  <c r="V293" i="8"/>
  <c r="U293" i="8"/>
  <c r="T293" i="8"/>
  <c r="S293" i="8"/>
  <c r="R293" i="8"/>
  <c r="Q293" i="8"/>
  <c r="P293" i="8"/>
  <c r="O293" i="8"/>
  <c r="X292" i="8"/>
  <c r="W292" i="8"/>
  <c r="V292" i="8"/>
  <c r="U292" i="8"/>
  <c r="T292" i="8"/>
  <c r="S292" i="8"/>
  <c r="R292" i="8"/>
  <c r="Q292" i="8"/>
  <c r="P292" i="8"/>
  <c r="O292" i="8"/>
  <c r="X291" i="8"/>
  <c r="W291" i="8"/>
  <c r="V291" i="8"/>
  <c r="U291" i="8"/>
  <c r="T291" i="8"/>
  <c r="S291" i="8"/>
  <c r="R291" i="8"/>
  <c r="Q291" i="8"/>
  <c r="P291" i="8"/>
  <c r="O291" i="8"/>
  <c r="X290" i="8"/>
  <c r="W290" i="8"/>
  <c r="V290" i="8"/>
  <c r="U290" i="8"/>
  <c r="T290" i="8"/>
  <c r="S290" i="8"/>
  <c r="R290" i="8"/>
  <c r="Q290" i="8"/>
  <c r="P290" i="8"/>
  <c r="O290" i="8"/>
  <c r="X289" i="8"/>
  <c r="W289" i="8"/>
  <c r="V289" i="8"/>
  <c r="U289" i="8"/>
  <c r="T289" i="8"/>
  <c r="S289" i="8"/>
  <c r="R289" i="8"/>
  <c r="Q289" i="8"/>
  <c r="P289" i="8"/>
  <c r="O289" i="8"/>
  <c r="X288" i="8"/>
  <c r="W288" i="8"/>
  <c r="V288" i="8"/>
  <c r="U288" i="8"/>
  <c r="T288" i="8"/>
  <c r="S288" i="8"/>
  <c r="R288" i="8"/>
  <c r="Q288" i="8"/>
  <c r="P288" i="8"/>
  <c r="O288" i="8"/>
  <c r="X287" i="8"/>
  <c r="W287" i="8"/>
  <c r="V287" i="8"/>
  <c r="U287" i="8"/>
  <c r="T287" i="8"/>
  <c r="S287" i="8"/>
  <c r="R287" i="8"/>
  <c r="Q287" i="8"/>
  <c r="P287" i="8"/>
  <c r="O287" i="8"/>
  <c r="X286" i="8"/>
  <c r="W286" i="8"/>
  <c r="V286" i="8"/>
  <c r="U286" i="8"/>
  <c r="T286" i="8"/>
  <c r="S286" i="8"/>
  <c r="R286" i="8"/>
  <c r="Q286" i="8"/>
  <c r="P286" i="8"/>
  <c r="O286" i="8"/>
  <c r="X285" i="8"/>
  <c r="W285" i="8"/>
  <c r="V285" i="8"/>
  <c r="U285" i="8"/>
  <c r="T285" i="8"/>
  <c r="S285" i="8"/>
  <c r="R285" i="8"/>
  <c r="Q285" i="8"/>
  <c r="P285" i="8"/>
  <c r="O285" i="8"/>
  <c r="X284" i="8"/>
  <c r="W284" i="8"/>
  <c r="V284" i="8"/>
  <c r="U284" i="8"/>
  <c r="T284" i="8"/>
  <c r="S284" i="8"/>
  <c r="R284" i="8"/>
  <c r="Q284" i="8"/>
  <c r="P284" i="8"/>
  <c r="O284" i="8"/>
  <c r="X283" i="8"/>
  <c r="W283" i="8"/>
  <c r="V283" i="8"/>
  <c r="U283" i="8"/>
  <c r="T283" i="8"/>
  <c r="S283" i="8"/>
  <c r="R283" i="8"/>
  <c r="Q283" i="8"/>
  <c r="P283" i="8"/>
  <c r="O283" i="8"/>
  <c r="X282" i="8"/>
  <c r="W282" i="8"/>
  <c r="V282" i="8"/>
  <c r="U282" i="8"/>
  <c r="T282" i="8"/>
  <c r="S282" i="8"/>
  <c r="R282" i="8"/>
  <c r="Q282" i="8"/>
  <c r="P282" i="8"/>
  <c r="O282" i="8"/>
  <c r="X281" i="8"/>
  <c r="W281" i="8"/>
  <c r="V281" i="8"/>
  <c r="U281" i="8"/>
  <c r="T281" i="8"/>
  <c r="S281" i="8"/>
  <c r="R281" i="8"/>
  <c r="Q281" i="8"/>
  <c r="P281" i="8"/>
  <c r="O281" i="8"/>
  <c r="X280" i="8"/>
  <c r="W280" i="8"/>
  <c r="V280" i="8"/>
  <c r="U280" i="8"/>
  <c r="T280" i="8"/>
  <c r="S280" i="8"/>
  <c r="R280" i="8"/>
  <c r="Q280" i="8"/>
  <c r="P280" i="8"/>
  <c r="O280" i="8"/>
  <c r="X279" i="8"/>
  <c r="W279" i="8"/>
  <c r="V279" i="8"/>
  <c r="U279" i="8"/>
  <c r="T279" i="8"/>
  <c r="S279" i="8"/>
  <c r="R279" i="8"/>
  <c r="Q279" i="8"/>
  <c r="P279" i="8"/>
  <c r="O279" i="8"/>
  <c r="X278" i="8"/>
  <c r="W278" i="8"/>
  <c r="V278" i="8"/>
  <c r="U278" i="8"/>
  <c r="T278" i="8"/>
  <c r="S278" i="8"/>
  <c r="R278" i="8"/>
  <c r="Q278" i="8"/>
  <c r="P278" i="8"/>
  <c r="O278" i="8"/>
  <c r="X277" i="8"/>
  <c r="W277" i="8"/>
  <c r="V277" i="8"/>
  <c r="U277" i="8"/>
  <c r="T277" i="8"/>
  <c r="S277" i="8"/>
  <c r="R277" i="8"/>
  <c r="Q277" i="8"/>
  <c r="P277" i="8"/>
  <c r="O277" i="8"/>
  <c r="X276" i="8"/>
  <c r="W276" i="8"/>
  <c r="V276" i="8"/>
  <c r="U276" i="8"/>
  <c r="T276" i="8"/>
  <c r="S276" i="8"/>
  <c r="R276" i="8"/>
  <c r="Q276" i="8"/>
  <c r="P276" i="8"/>
  <c r="O276" i="8"/>
  <c r="X275" i="8"/>
  <c r="W275" i="8"/>
  <c r="V275" i="8"/>
  <c r="U275" i="8"/>
  <c r="T275" i="8"/>
  <c r="S275" i="8"/>
  <c r="R275" i="8"/>
  <c r="Q275" i="8"/>
  <c r="P275" i="8"/>
  <c r="O275" i="8"/>
  <c r="X274" i="8"/>
  <c r="W274" i="8"/>
  <c r="V274" i="8"/>
  <c r="U274" i="8"/>
  <c r="T274" i="8"/>
  <c r="S274" i="8"/>
  <c r="R274" i="8"/>
  <c r="Q274" i="8"/>
  <c r="P274" i="8"/>
  <c r="O274" i="8"/>
  <c r="X273" i="8"/>
  <c r="W273" i="8"/>
  <c r="V273" i="8"/>
  <c r="U273" i="8"/>
  <c r="T273" i="8"/>
  <c r="S273" i="8"/>
  <c r="R273" i="8"/>
  <c r="Q273" i="8"/>
  <c r="P273" i="8"/>
  <c r="O273" i="8"/>
  <c r="X272" i="8"/>
  <c r="W272" i="8"/>
  <c r="V272" i="8"/>
  <c r="U272" i="8"/>
  <c r="T272" i="8"/>
  <c r="S272" i="8"/>
  <c r="R272" i="8"/>
  <c r="Q272" i="8"/>
  <c r="P272" i="8"/>
  <c r="O272" i="8"/>
  <c r="X271" i="8"/>
  <c r="W271" i="8"/>
  <c r="V271" i="8"/>
  <c r="U271" i="8"/>
  <c r="T271" i="8"/>
  <c r="S271" i="8"/>
  <c r="R271" i="8"/>
  <c r="Q271" i="8"/>
  <c r="P271" i="8"/>
  <c r="O271" i="8"/>
  <c r="X270" i="8"/>
  <c r="W270" i="8"/>
  <c r="V270" i="8"/>
  <c r="U270" i="8"/>
  <c r="T270" i="8"/>
  <c r="S270" i="8"/>
  <c r="R270" i="8"/>
  <c r="Q270" i="8"/>
  <c r="P270" i="8"/>
  <c r="O270" i="8"/>
  <c r="X269" i="8"/>
  <c r="W269" i="8"/>
  <c r="V269" i="8"/>
  <c r="U269" i="8"/>
  <c r="T269" i="8"/>
  <c r="S269" i="8"/>
  <c r="R269" i="8"/>
  <c r="Q269" i="8"/>
  <c r="P269" i="8"/>
  <c r="O269" i="8"/>
  <c r="X268" i="8"/>
  <c r="W268" i="8"/>
  <c r="V268" i="8"/>
  <c r="U268" i="8"/>
  <c r="T268" i="8"/>
  <c r="S268" i="8"/>
  <c r="R268" i="8"/>
  <c r="Q268" i="8"/>
  <c r="P268" i="8"/>
  <c r="O268" i="8"/>
  <c r="X267" i="8"/>
  <c r="W267" i="8"/>
  <c r="V267" i="8"/>
  <c r="U267" i="8"/>
  <c r="T267" i="8"/>
  <c r="S267" i="8"/>
  <c r="R267" i="8"/>
  <c r="Q267" i="8"/>
  <c r="P267" i="8"/>
  <c r="O267" i="8"/>
  <c r="X266" i="8"/>
  <c r="W266" i="8"/>
  <c r="V266" i="8"/>
  <c r="U266" i="8"/>
  <c r="T266" i="8"/>
  <c r="S266" i="8"/>
  <c r="R266" i="8"/>
  <c r="Q266" i="8"/>
  <c r="P266" i="8"/>
  <c r="O266" i="8"/>
  <c r="X265" i="8"/>
  <c r="W265" i="8"/>
  <c r="V265" i="8"/>
  <c r="U265" i="8"/>
  <c r="T265" i="8"/>
  <c r="S265" i="8"/>
  <c r="R265" i="8"/>
  <c r="Q265" i="8"/>
  <c r="P265" i="8"/>
  <c r="O265" i="8"/>
  <c r="X264" i="8"/>
  <c r="W264" i="8"/>
  <c r="V264" i="8"/>
  <c r="U264" i="8"/>
  <c r="T264" i="8"/>
  <c r="S264" i="8"/>
  <c r="R264" i="8"/>
  <c r="Q264" i="8"/>
  <c r="P264" i="8"/>
  <c r="O264" i="8"/>
  <c r="X263" i="8"/>
  <c r="W263" i="8"/>
  <c r="V263" i="8"/>
  <c r="U263" i="8"/>
  <c r="T263" i="8"/>
  <c r="S263" i="8"/>
  <c r="R263" i="8"/>
  <c r="Q263" i="8"/>
  <c r="P263" i="8"/>
  <c r="O263" i="8"/>
  <c r="X262" i="8"/>
  <c r="W262" i="8"/>
  <c r="V262" i="8"/>
  <c r="U262" i="8"/>
  <c r="T262" i="8"/>
  <c r="S262" i="8"/>
  <c r="R262" i="8"/>
  <c r="Q262" i="8"/>
  <c r="P262" i="8"/>
  <c r="O262" i="8"/>
  <c r="X261" i="8"/>
  <c r="W261" i="8"/>
  <c r="V261" i="8"/>
  <c r="U261" i="8"/>
  <c r="T261" i="8"/>
  <c r="S261" i="8"/>
  <c r="R261" i="8"/>
  <c r="Q261" i="8"/>
  <c r="P261" i="8"/>
  <c r="O261" i="8"/>
  <c r="X260" i="8"/>
  <c r="W260" i="8"/>
  <c r="V260" i="8"/>
  <c r="U260" i="8"/>
  <c r="T260" i="8"/>
  <c r="S260" i="8"/>
  <c r="R260" i="8"/>
  <c r="Q260" i="8"/>
  <c r="P260" i="8"/>
  <c r="O260" i="8"/>
  <c r="X259" i="8"/>
  <c r="W259" i="8"/>
  <c r="V259" i="8"/>
  <c r="U259" i="8"/>
  <c r="T259" i="8"/>
  <c r="S259" i="8"/>
  <c r="R259" i="8"/>
  <c r="Q259" i="8"/>
  <c r="P259" i="8"/>
  <c r="O259" i="8"/>
  <c r="X258" i="8"/>
  <c r="W258" i="8"/>
  <c r="V258" i="8"/>
  <c r="U258" i="8"/>
  <c r="T258" i="8"/>
  <c r="S258" i="8"/>
  <c r="R258" i="8"/>
  <c r="Q258" i="8"/>
  <c r="P258" i="8"/>
  <c r="O258" i="8"/>
  <c r="X257" i="8"/>
  <c r="W257" i="8"/>
  <c r="V257" i="8"/>
  <c r="U257" i="8"/>
  <c r="T257" i="8"/>
  <c r="S257" i="8"/>
  <c r="R257" i="8"/>
  <c r="Q257" i="8"/>
  <c r="P257" i="8"/>
  <c r="O257" i="8"/>
  <c r="X256" i="8"/>
  <c r="W256" i="8"/>
  <c r="V256" i="8"/>
  <c r="U256" i="8"/>
  <c r="T256" i="8"/>
  <c r="S256" i="8"/>
  <c r="R256" i="8"/>
  <c r="Q256" i="8"/>
  <c r="P256" i="8"/>
  <c r="O256" i="8"/>
  <c r="X255" i="8"/>
  <c r="W255" i="8"/>
  <c r="V255" i="8"/>
  <c r="U255" i="8"/>
  <c r="T255" i="8"/>
  <c r="S255" i="8"/>
  <c r="R255" i="8"/>
  <c r="Q255" i="8"/>
  <c r="P255" i="8"/>
  <c r="O255" i="8"/>
  <c r="X254" i="8"/>
  <c r="W254" i="8"/>
  <c r="V254" i="8"/>
  <c r="U254" i="8"/>
  <c r="T254" i="8"/>
  <c r="S254" i="8"/>
  <c r="R254" i="8"/>
  <c r="Q254" i="8"/>
  <c r="P254" i="8"/>
  <c r="O254" i="8"/>
  <c r="X253" i="8"/>
  <c r="W253" i="8"/>
  <c r="V253" i="8"/>
  <c r="U253" i="8"/>
  <c r="T253" i="8"/>
  <c r="S253" i="8"/>
  <c r="R253" i="8"/>
  <c r="Q253" i="8"/>
  <c r="P253" i="8"/>
  <c r="O253" i="8"/>
  <c r="X252" i="8"/>
  <c r="W252" i="8"/>
  <c r="V252" i="8"/>
  <c r="U252" i="8"/>
  <c r="T252" i="8"/>
  <c r="S252" i="8"/>
  <c r="R252" i="8"/>
  <c r="Q252" i="8"/>
  <c r="P252" i="8"/>
  <c r="O252" i="8"/>
  <c r="X251" i="8"/>
  <c r="W251" i="8"/>
  <c r="V251" i="8"/>
  <c r="U251" i="8"/>
  <c r="T251" i="8"/>
  <c r="S251" i="8"/>
  <c r="R251" i="8"/>
  <c r="Q251" i="8"/>
  <c r="P251" i="8"/>
  <c r="O251" i="8"/>
  <c r="X250" i="8"/>
  <c r="W250" i="8"/>
  <c r="V250" i="8"/>
  <c r="U250" i="8"/>
  <c r="T250" i="8"/>
  <c r="S250" i="8"/>
  <c r="R250" i="8"/>
  <c r="Q250" i="8"/>
  <c r="P250" i="8"/>
  <c r="O250" i="8"/>
  <c r="X249" i="8"/>
  <c r="W249" i="8"/>
  <c r="V249" i="8"/>
  <c r="U249" i="8"/>
  <c r="T249" i="8"/>
  <c r="S249" i="8"/>
  <c r="R249" i="8"/>
  <c r="Q249" i="8"/>
  <c r="P249" i="8"/>
  <c r="O249" i="8"/>
  <c r="X248" i="8"/>
  <c r="W248" i="8"/>
  <c r="V248" i="8"/>
  <c r="U248" i="8"/>
  <c r="T248" i="8"/>
  <c r="S248" i="8"/>
  <c r="R248" i="8"/>
  <c r="Q248" i="8"/>
  <c r="P248" i="8"/>
  <c r="O248" i="8"/>
  <c r="X247" i="8"/>
  <c r="W247" i="8"/>
  <c r="V247" i="8"/>
  <c r="U247" i="8"/>
  <c r="T247" i="8"/>
  <c r="S247" i="8"/>
  <c r="R247" i="8"/>
  <c r="Q247" i="8"/>
  <c r="P247" i="8"/>
  <c r="O247" i="8"/>
  <c r="X246" i="8"/>
  <c r="W246" i="8"/>
  <c r="V246" i="8"/>
  <c r="U246" i="8"/>
  <c r="T246" i="8"/>
  <c r="S246" i="8"/>
  <c r="R246" i="8"/>
  <c r="Q246" i="8"/>
  <c r="P246" i="8"/>
  <c r="O246" i="8"/>
  <c r="X245" i="8"/>
  <c r="W245" i="8"/>
  <c r="V245" i="8"/>
  <c r="U245" i="8"/>
  <c r="T245" i="8"/>
  <c r="S245" i="8"/>
  <c r="R245" i="8"/>
  <c r="Q245" i="8"/>
  <c r="P245" i="8"/>
  <c r="O245" i="8"/>
  <c r="X244" i="8"/>
  <c r="W244" i="8"/>
  <c r="V244" i="8"/>
  <c r="U244" i="8"/>
  <c r="T244" i="8"/>
  <c r="S244" i="8"/>
  <c r="R244" i="8"/>
  <c r="Q244" i="8"/>
  <c r="P244" i="8"/>
  <c r="O244" i="8"/>
  <c r="X243" i="8"/>
  <c r="W243" i="8"/>
  <c r="V243" i="8"/>
  <c r="U243" i="8"/>
  <c r="T243" i="8"/>
  <c r="S243" i="8"/>
  <c r="R243" i="8"/>
  <c r="Q243" i="8"/>
  <c r="P243" i="8"/>
  <c r="O243" i="8"/>
  <c r="X242" i="8"/>
  <c r="W242" i="8"/>
  <c r="V242" i="8"/>
  <c r="U242" i="8"/>
  <c r="T242" i="8"/>
  <c r="S242" i="8"/>
  <c r="R242" i="8"/>
  <c r="Q242" i="8"/>
  <c r="P242" i="8"/>
  <c r="O242" i="8"/>
  <c r="X241" i="8"/>
  <c r="W241" i="8"/>
  <c r="V241" i="8"/>
  <c r="U241" i="8"/>
  <c r="T241" i="8"/>
  <c r="S241" i="8"/>
  <c r="R241" i="8"/>
  <c r="Q241" i="8"/>
  <c r="P241" i="8"/>
  <c r="O241" i="8"/>
  <c r="X240" i="8"/>
  <c r="W240" i="8"/>
  <c r="V240" i="8"/>
  <c r="U240" i="8"/>
  <c r="T240" i="8"/>
  <c r="S240" i="8"/>
  <c r="R240" i="8"/>
  <c r="Q240" i="8"/>
  <c r="P240" i="8"/>
  <c r="O240" i="8"/>
  <c r="X239" i="8"/>
  <c r="W239" i="8"/>
  <c r="V239" i="8"/>
  <c r="U239" i="8"/>
  <c r="T239" i="8"/>
  <c r="S239" i="8"/>
  <c r="R239" i="8"/>
  <c r="Q239" i="8"/>
  <c r="P239" i="8"/>
  <c r="O239" i="8"/>
  <c r="X238" i="8"/>
  <c r="W238" i="8"/>
  <c r="V238" i="8"/>
  <c r="U238" i="8"/>
  <c r="T238" i="8"/>
  <c r="S238" i="8"/>
  <c r="R238" i="8"/>
  <c r="Q238" i="8"/>
  <c r="P238" i="8"/>
  <c r="O238" i="8"/>
  <c r="X237" i="8"/>
  <c r="W237" i="8"/>
  <c r="V237" i="8"/>
  <c r="U237" i="8"/>
  <c r="T237" i="8"/>
  <c r="S237" i="8"/>
  <c r="R237" i="8"/>
  <c r="Q237" i="8"/>
  <c r="P237" i="8"/>
  <c r="O237" i="8"/>
  <c r="X236" i="8"/>
  <c r="W236" i="8"/>
  <c r="V236" i="8"/>
  <c r="U236" i="8"/>
  <c r="T236" i="8"/>
  <c r="S236" i="8"/>
  <c r="R236" i="8"/>
  <c r="Q236" i="8"/>
  <c r="P236" i="8"/>
  <c r="O236" i="8"/>
  <c r="X235" i="8"/>
  <c r="W235" i="8"/>
  <c r="V235" i="8"/>
  <c r="U235" i="8"/>
  <c r="T235" i="8"/>
  <c r="S235" i="8"/>
  <c r="R235" i="8"/>
  <c r="Q235" i="8"/>
  <c r="P235" i="8"/>
  <c r="O235" i="8"/>
  <c r="X234" i="8"/>
  <c r="W234" i="8"/>
  <c r="V234" i="8"/>
  <c r="U234" i="8"/>
  <c r="T234" i="8"/>
  <c r="S234" i="8"/>
  <c r="R234" i="8"/>
  <c r="Q234" i="8"/>
  <c r="P234" i="8"/>
  <c r="O234" i="8"/>
  <c r="X233" i="8"/>
  <c r="W233" i="8"/>
  <c r="V233" i="8"/>
  <c r="U233" i="8"/>
  <c r="T233" i="8"/>
  <c r="S233" i="8"/>
  <c r="R233" i="8"/>
  <c r="Q233" i="8"/>
  <c r="P233" i="8"/>
  <c r="O233" i="8"/>
  <c r="X232" i="8"/>
  <c r="W232" i="8"/>
  <c r="V232" i="8"/>
  <c r="U232" i="8"/>
  <c r="T232" i="8"/>
  <c r="S232" i="8"/>
  <c r="R232" i="8"/>
  <c r="Q232" i="8"/>
  <c r="P232" i="8"/>
  <c r="O232" i="8"/>
  <c r="X231" i="8"/>
  <c r="W231" i="8"/>
  <c r="V231" i="8"/>
  <c r="U231" i="8"/>
  <c r="T231" i="8"/>
  <c r="S231" i="8"/>
  <c r="R231" i="8"/>
  <c r="Q231" i="8"/>
  <c r="P231" i="8"/>
  <c r="O231" i="8"/>
  <c r="X230" i="8"/>
  <c r="W230" i="8"/>
  <c r="V230" i="8"/>
  <c r="U230" i="8"/>
  <c r="T230" i="8"/>
  <c r="S230" i="8"/>
  <c r="R230" i="8"/>
  <c r="Q230" i="8"/>
  <c r="P230" i="8"/>
  <c r="O230" i="8"/>
  <c r="X229" i="8"/>
  <c r="W229" i="8"/>
  <c r="V229" i="8"/>
  <c r="U229" i="8"/>
  <c r="T229" i="8"/>
  <c r="S229" i="8"/>
  <c r="R229" i="8"/>
  <c r="Q229" i="8"/>
  <c r="P229" i="8"/>
  <c r="O229" i="8"/>
  <c r="X228" i="8"/>
  <c r="W228" i="8"/>
  <c r="V228" i="8"/>
  <c r="U228" i="8"/>
  <c r="T228" i="8"/>
  <c r="S228" i="8"/>
  <c r="R228" i="8"/>
  <c r="Q228" i="8"/>
  <c r="P228" i="8"/>
  <c r="O228" i="8"/>
  <c r="X227" i="8"/>
  <c r="W227" i="8"/>
  <c r="V227" i="8"/>
  <c r="U227" i="8"/>
  <c r="T227" i="8"/>
  <c r="S227" i="8"/>
  <c r="R227" i="8"/>
  <c r="Q227" i="8"/>
  <c r="P227" i="8"/>
  <c r="O227" i="8"/>
  <c r="X226" i="8"/>
  <c r="W226" i="8"/>
  <c r="V226" i="8"/>
  <c r="U226" i="8"/>
  <c r="T226" i="8"/>
  <c r="S226" i="8"/>
  <c r="R226" i="8"/>
  <c r="Q226" i="8"/>
  <c r="P226" i="8"/>
  <c r="O226" i="8"/>
  <c r="X225" i="8"/>
  <c r="W225" i="8"/>
  <c r="V225" i="8"/>
  <c r="U225" i="8"/>
  <c r="T225" i="8"/>
  <c r="S225" i="8"/>
  <c r="R225" i="8"/>
  <c r="Q225" i="8"/>
  <c r="P225" i="8"/>
  <c r="O225" i="8"/>
  <c r="X224" i="8"/>
  <c r="W224" i="8"/>
  <c r="V224" i="8"/>
  <c r="U224" i="8"/>
  <c r="T224" i="8"/>
  <c r="S224" i="8"/>
  <c r="R224" i="8"/>
  <c r="Q224" i="8"/>
  <c r="P224" i="8"/>
  <c r="O224" i="8"/>
  <c r="X223" i="8"/>
  <c r="W223" i="8"/>
  <c r="V223" i="8"/>
  <c r="U223" i="8"/>
  <c r="T223" i="8"/>
  <c r="S223" i="8"/>
  <c r="R223" i="8"/>
  <c r="Q223" i="8"/>
  <c r="P223" i="8"/>
  <c r="O223" i="8"/>
  <c r="X222" i="8"/>
  <c r="W222" i="8"/>
  <c r="V222" i="8"/>
  <c r="U222" i="8"/>
  <c r="T222" i="8"/>
  <c r="S222" i="8"/>
  <c r="R222" i="8"/>
  <c r="Q222" i="8"/>
  <c r="P222" i="8"/>
  <c r="O222" i="8"/>
  <c r="X221" i="8"/>
  <c r="W221" i="8"/>
  <c r="V221" i="8"/>
  <c r="U221" i="8"/>
  <c r="T221" i="8"/>
  <c r="S221" i="8"/>
  <c r="R221" i="8"/>
  <c r="Q221" i="8"/>
  <c r="P221" i="8"/>
  <c r="O221" i="8"/>
  <c r="X220" i="8"/>
  <c r="W220" i="8"/>
  <c r="V220" i="8"/>
  <c r="U220" i="8"/>
  <c r="T220" i="8"/>
  <c r="S220" i="8"/>
  <c r="R220" i="8"/>
  <c r="Q220" i="8"/>
  <c r="P220" i="8"/>
  <c r="O220" i="8"/>
  <c r="X219" i="8"/>
  <c r="W219" i="8"/>
  <c r="V219" i="8"/>
  <c r="U219" i="8"/>
  <c r="T219" i="8"/>
  <c r="S219" i="8"/>
  <c r="R219" i="8"/>
  <c r="Q219" i="8"/>
  <c r="P219" i="8"/>
  <c r="O219" i="8"/>
  <c r="X218" i="8"/>
  <c r="W218" i="8"/>
  <c r="V218" i="8"/>
  <c r="U218" i="8"/>
  <c r="T218" i="8"/>
  <c r="S218" i="8"/>
  <c r="R218" i="8"/>
  <c r="Q218" i="8"/>
  <c r="P218" i="8"/>
  <c r="O218" i="8"/>
  <c r="X217" i="8"/>
  <c r="W217" i="8"/>
  <c r="V217" i="8"/>
  <c r="U217" i="8"/>
  <c r="T217" i="8"/>
  <c r="S217" i="8"/>
  <c r="R217" i="8"/>
  <c r="Q217" i="8"/>
  <c r="P217" i="8"/>
  <c r="O217" i="8"/>
  <c r="X216" i="8"/>
  <c r="W216" i="8"/>
  <c r="V216" i="8"/>
  <c r="U216" i="8"/>
  <c r="T216" i="8"/>
  <c r="S216" i="8"/>
  <c r="R216" i="8"/>
  <c r="Q216" i="8"/>
  <c r="P216" i="8"/>
  <c r="O216" i="8"/>
  <c r="X215" i="8"/>
  <c r="W215" i="8"/>
  <c r="V215" i="8"/>
  <c r="U215" i="8"/>
  <c r="T215" i="8"/>
  <c r="S215" i="8"/>
  <c r="R215" i="8"/>
  <c r="Q215" i="8"/>
  <c r="P215" i="8"/>
  <c r="O215" i="8"/>
  <c r="X214" i="8"/>
  <c r="W214" i="8"/>
  <c r="V214" i="8"/>
  <c r="U214" i="8"/>
  <c r="T214" i="8"/>
  <c r="S214" i="8"/>
  <c r="R214" i="8"/>
  <c r="Q214" i="8"/>
  <c r="P214" i="8"/>
  <c r="O214" i="8"/>
  <c r="X213" i="8"/>
  <c r="W213" i="8"/>
  <c r="V213" i="8"/>
  <c r="U213" i="8"/>
  <c r="T213" i="8"/>
  <c r="S213" i="8"/>
  <c r="R213" i="8"/>
  <c r="Q213" i="8"/>
  <c r="P213" i="8"/>
  <c r="O213" i="8"/>
  <c r="X212" i="8"/>
  <c r="W212" i="8"/>
  <c r="V212" i="8"/>
  <c r="U212" i="8"/>
  <c r="T212" i="8"/>
  <c r="S212" i="8"/>
  <c r="R212" i="8"/>
  <c r="Q212" i="8"/>
  <c r="P212" i="8"/>
  <c r="O212" i="8"/>
  <c r="X211" i="8"/>
  <c r="W211" i="8"/>
  <c r="V211" i="8"/>
  <c r="U211" i="8"/>
  <c r="T211" i="8"/>
  <c r="S211" i="8"/>
  <c r="R211" i="8"/>
  <c r="Q211" i="8"/>
  <c r="P211" i="8"/>
  <c r="O211" i="8"/>
  <c r="X210" i="8"/>
  <c r="W210" i="8"/>
  <c r="V210" i="8"/>
  <c r="U210" i="8"/>
  <c r="T210" i="8"/>
  <c r="S210" i="8"/>
  <c r="R210" i="8"/>
  <c r="Q210" i="8"/>
  <c r="P210" i="8"/>
  <c r="O210" i="8"/>
  <c r="X209" i="8"/>
  <c r="W209" i="8"/>
  <c r="V209" i="8"/>
  <c r="U209" i="8"/>
  <c r="T209" i="8"/>
  <c r="S209" i="8"/>
  <c r="R209" i="8"/>
  <c r="Q209" i="8"/>
  <c r="P209" i="8"/>
  <c r="O209" i="8"/>
  <c r="X208" i="8"/>
  <c r="W208" i="8"/>
  <c r="V208" i="8"/>
  <c r="U208" i="8"/>
  <c r="T208" i="8"/>
  <c r="S208" i="8"/>
  <c r="R208" i="8"/>
  <c r="Q208" i="8"/>
  <c r="P208" i="8"/>
  <c r="O208" i="8"/>
  <c r="X207" i="8"/>
  <c r="W207" i="8"/>
  <c r="V207" i="8"/>
  <c r="U207" i="8"/>
  <c r="T207" i="8"/>
  <c r="S207" i="8"/>
  <c r="R207" i="8"/>
  <c r="Q207" i="8"/>
  <c r="P207" i="8"/>
  <c r="O207" i="8"/>
  <c r="X206" i="8"/>
  <c r="W206" i="8"/>
  <c r="V206" i="8"/>
  <c r="U206" i="8"/>
  <c r="T206" i="8"/>
  <c r="S206" i="8"/>
  <c r="R206" i="8"/>
  <c r="Q206" i="8"/>
  <c r="P206" i="8"/>
  <c r="O206" i="8"/>
  <c r="X205" i="8"/>
  <c r="W205" i="8"/>
  <c r="V205" i="8"/>
  <c r="U205" i="8"/>
  <c r="T205" i="8"/>
  <c r="S205" i="8"/>
  <c r="R205" i="8"/>
  <c r="Q205" i="8"/>
  <c r="P205" i="8"/>
  <c r="O205" i="8"/>
  <c r="X204" i="8"/>
  <c r="W204" i="8"/>
  <c r="V204" i="8"/>
  <c r="U204" i="8"/>
  <c r="T204" i="8"/>
  <c r="S204" i="8"/>
  <c r="R204" i="8"/>
  <c r="Q204" i="8"/>
  <c r="P204" i="8"/>
  <c r="O204" i="8"/>
  <c r="X203" i="8"/>
  <c r="W203" i="8"/>
  <c r="V203" i="8"/>
  <c r="U203" i="8"/>
  <c r="T203" i="8"/>
  <c r="S203" i="8"/>
  <c r="R203" i="8"/>
  <c r="Q203" i="8"/>
  <c r="P203" i="8"/>
  <c r="O203" i="8"/>
  <c r="X202" i="8"/>
  <c r="W202" i="8"/>
  <c r="V202" i="8"/>
  <c r="U202" i="8"/>
  <c r="T202" i="8"/>
  <c r="S202" i="8"/>
  <c r="R202" i="8"/>
  <c r="Q202" i="8"/>
  <c r="P202" i="8"/>
  <c r="O202" i="8"/>
  <c r="X201" i="8"/>
  <c r="W201" i="8"/>
  <c r="V201" i="8"/>
  <c r="U201" i="8"/>
  <c r="T201" i="8"/>
  <c r="S201" i="8"/>
  <c r="R201" i="8"/>
  <c r="Q201" i="8"/>
  <c r="P201" i="8"/>
  <c r="O201" i="8"/>
  <c r="X200" i="8"/>
  <c r="W200" i="8"/>
  <c r="V200" i="8"/>
  <c r="U200" i="8"/>
  <c r="T200" i="8"/>
  <c r="S200" i="8"/>
  <c r="R200" i="8"/>
  <c r="Q200" i="8"/>
  <c r="P200" i="8"/>
  <c r="O200" i="8"/>
  <c r="X199" i="8"/>
  <c r="W199" i="8"/>
  <c r="V199" i="8"/>
  <c r="U199" i="8"/>
  <c r="T199" i="8"/>
  <c r="S199" i="8"/>
  <c r="R199" i="8"/>
  <c r="Q199" i="8"/>
  <c r="P199" i="8"/>
  <c r="O199" i="8"/>
  <c r="X198" i="8"/>
  <c r="W198" i="8"/>
  <c r="V198" i="8"/>
  <c r="U198" i="8"/>
  <c r="T198" i="8"/>
  <c r="S198" i="8"/>
  <c r="R198" i="8"/>
  <c r="Q198" i="8"/>
  <c r="P198" i="8"/>
  <c r="O198" i="8"/>
  <c r="X197" i="8"/>
  <c r="W197" i="8"/>
  <c r="V197" i="8"/>
  <c r="U197" i="8"/>
  <c r="T197" i="8"/>
  <c r="S197" i="8"/>
  <c r="R197" i="8"/>
  <c r="Q197" i="8"/>
  <c r="P197" i="8"/>
  <c r="O197" i="8"/>
  <c r="X196" i="8"/>
  <c r="W196" i="8"/>
  <c r="V196" i="8"/>
  <c r="U196" i="8"/>
  <c r="T196" i="8"/>
  <c r="S196" i="8"/>
  <c r="R196" i="8"/>
  <c r="Q196" i="8"/>
  <c r="P196" i="8"/>
  <c r="O196" i="8"/>
  <c r="X195" i="8"/>
  <c r="W195" i="8"/>
  <c r="V195" i="8"/>
  <c r="U195" i="8"/>
  <c r="T195" i="8"/>
  <c r="S195" i="8"/>
  <c r="R195" i="8"/>
  <c r="Q195" i="8"/>
  <c r="P195" i="8"/>
  <c r="O195" i="8"/>
  <c r="X194" i="8"/>
  <c r="W194" i="8"/>
  <c r="V194" i="8"/>
  <c r="U194" i="8"/>
  <c r="T194" i="8"/>
  <c r="S194" i="8"/>
  <c r="R194" i="8"/>
  <c r="Q194" i="8"/>
  <c r="P194" i="8"/>
  <c r="O194" i="8"/>
  <c r="X193" i="8"/>
  <c r="W193" i="8"/>
  <c r="V193" i="8"/>
  <c r="U193" i="8"/>
  <c r="T193" i="8"/>
  <c r="S193" i="8"/>
  <c r="R193" i="8"/>
  <c r="Q193" i="8"/>
  <c r="P193" i="8"/>
  <c r="O193" i="8"/>
  <c r="X192" i="8"/>
  <c r="W192" i="8"/>
  <c r="V192" i="8"/>
  <c r="U192" i="8"/>
  <c r="T192" i="8"/>
  <c r="S192" i="8"/>
  <c r="R192" i="8"/>
  <c r="Q192" i="8"/>
  <c r="P192" i="8"/>
  <c r="O192" i="8"/>
  <c r="X191" i="8"/>
  <c r="W191" i="8"/>
  <c r="V191" i="8"/>
  <c r="U191" i="8"/>
  <c r="T191" i="8"/>
  <c r="S191" i="8"/>
  <c r="R191" i="8"/>
  <c r="Q191" i="8"/>
  <c r="P191" i="8"/>
  <c r="O191" i="8"/>
  <c r="X190" i="8"/>
  <c r="W190" i="8"/>
  <c r="V190" i="8"/>
  <c r="U190" i="8"/>
  <c r="T190" i="8"/>
  <c r="S190" i="8"/>
  <c r="R190" i="8"/>
  <c r="Q190" i="8"/>
  <c r="P190" i="8"/>
  <c r="O190" i="8"/>
  <c r="X189" i="8"/>
  <c r="W189" i="8"/>
  <c r="V189" i="8"/>
  <c r="U189" i="8"/>
  <c r="T189" i="8"/>
  <c r="S189" i="8"/>
  <c r="R189" i="8"/>
  <c r="Q189" i="8"/>
  <c r="P189" i="8"/>
  <c r="O189" i="8"/>
  <c r="X188" i="8"/>
  <c r="W188" i="8"/>
  <c r="V188" i="8"/>
  <c r="U188" i="8"/>
  <c r="T188" i="8"/>
  <c r="S188" i="8"/>
  <c r="R188" i="8"/>
  <c r="Q188" i="8"/>
  <c r="P188" i="8"/>
  <c r="O188" i="8"/>
  <c r="X187" i="8"/>
  <c r="W187" i="8"/>
  <c r="V187" i="8"/>
  <c r="U187" i="8"/>
  <c r="T187" i="8"/>
  <c r="S187" i="8"/>
  <c r="R187" i="8"/>
  <c r="Q187" i="8"/>
  <c r="P187" i="8"/>
  <c r="O187" i="8"/>
  <c r="X186" i="8"/>
  <c r="W186" i="8"/>
  <c r="V186" i="8"/>
  <c r="U186" i="8"/>
  <c r="T186" i="8"/>
  <c r="S186" i="8"/>
  <c r="R186" i="8"/>
  <c r="Q186" i="8"/>
  <c r="P186" i="8"/>
  <c r="O186" i="8"/>
  <c r="X185" i="8"/>
  <c r="W185" i="8"/>
  <c r="V185" i="8"/>
  <c r="U185" i="8"/>
  <c r="T185" i="8"/>
  <c r="S185" i="8"/>
  <c r="R185" i="8"/>
  <c r="Q185" i="8"/>
  <c r="P185" i="8"/>
  <c r="O185" i="8"/>
  <c r="X184" i="8"/>
  <c r="W184" i="8"/>
  <c r="V184" i="8"/>
  <c r="U184" i="8"/>
  <c r="T184" i="8"/>
  <c r="S184" i="8"/>
  <c r="R184" i="8"/>
  <c r="Q184" i="8"/>
  <c r="P184" i="8"/>
  <c r="O184" i="8"/>
  <c r="X183" i="8"/>
  <c r="W183" i="8"/>
  <c r="V183" i="8"/>
  <c r="U183" i="8"/>
  <c r="T183" i="8"/>
  <c r="S183" i="8"/>
  <c r="R183" i="8"/>
  <c r="Q183" i="8"/>
  <c r="P183" i="8"/>
  <c r="O183" i="8"/>
  <c r="X182" i="8"/>
  <c r="W182" i="8"/>
  <c r="V182" i="8"/>
  <c r="U182" i="8"/>
  <c r="T182" i="8"/>
  <c r="S182" i="8"/>
  <c r="R182" i="8"/>
  <c r="Q182" i="8"/>
  <c r="P182" i="8"/>
  <c r="O182" i="8"/>
  <c r="X181" i="8"/>
  <c r="W181" i="8"/>
  <c r="V181" i="8"/>
  <c r="U181" i="8"/>
  <c r="T181" i="8"/>
  <c r="S181" i="8"/>
  <c r="R181" i="8"/>
  <c r="Q181" i="8"/>
  <c r="P181" i="8"/>
  <c r="O181" i="8"/>
  <c r="X180" i="8"/>
  <c r="W180" i="8"/>
  <c r="V180" i="8"/>
  <c r="U180" i="8"/>
  <c r="T180" i="8"/>
  <c r="S180" i="8"/>
  <c r="R180" i="8"/>
  <c r="Q180" i="8"/>
  <c r="P180" i="8"/>
  <c r="O180" i="8"/>
  <c r="X179" i="8"/>
  <c r="W179" i="8"/>
  <c r="V179" i="8"/>
  <c r="U179" i="8"/>
  <c r="T179" i="8"/>
  <c r="S179" i="8"/>
  <c r="R179" i="8"/>
  <c r="Q179" i="8"/>
  <c r="P179" i="8"/>
  <c r="O179" i="8"/>
  <c r="X178" i="8"/>
  <c r="W178" i="8"/>
  <c r="V178" i="8"/>
  <c r="U178" i="8"/>
  <c r="T178" i="8"/>
  <c r="S178" i="8"/>
  <c r="R178" i="8"/>
  <c r="Q178" i="8"/>
  <c r="P178" i="8"/>
  <c r="O178" i="8"/>
  <c r="X177" i="8"/>
  <c r="W177" i="8"/>
  <c r="V177" i="8"/>
  <c r="U177" i="8"/>
  <c r="T177" i="8"/>
  <c r="S177" i="8"/>
  <c r="R177" i="8"/>
  <c r="Q177" i="8"/>
  <c r="P177" i="8"/>
  <c r="O177" i="8"/>
  <c r="X176" i="8"/>
  <c r="W176" i="8"/>
  <c r="V176" i="8"/>
  <c r="U176" i="8"/>
  <c r="T176" i="8"/>
  <c r="S176" i="8"/>
  <c r="R176" i="8"/>
  <c r="Q176" i="8"/>
  <c r="P176" i="8"/>
  <c r="O176" i="8"/>
  <c r="X175" i="8"/>
  <c r="W175" i="8"/>
  <c r="V175" i="8"/>
  <c r="U175" i="8"/>
  <c r="T175" i="8"/>
  <c r="S175" i="8"/>
  <c r="R175" i="8"/>
  <c r="Q175" i="8"/>
  <c r="P175" i="8"/>
  <c r="O175" i="8"/>
  <c r="X174" i="8"/>
  <c r="W174" i="8"/>
  <c r="V174" i="8"/>
  <c r="U174" i="8"/>
  <c r="T174" i="8"/>
  <c r="S174" i="8"/>
  <c r="R174" i="8"/>
  <c r="Q174" i="8"/>
  <c r="P174" i="8"/>
  <c r="O174" i="8"/>
  <c r="X173" i="8"/>
  <c r="W173" i="8"/>
  <c r="V173" i="8"/>
  <c r="U173" i="8"/>
  <c r="T173" i="8"/>
  <c r="S173" i="8"/>
  <c r="R173" i="8"/>
  <c r="Q173" i="8"/>
  <c r="P173" i="8"/>
  <c r="O173" i="8"/>
  <c r="X172" i="8"/>
  <c r="W172" i="8"/>
  <c r="V172" i="8"/>
  <c r="U172" i="8"/>
  <c r="T172" i="8"/>
  <c r="S172" i="8"/>
  <c r="R172" i="8"/>
  <c r="Q172" i="8"/>
  <c r="P172" i="8"/>
  <c r="O172" i="8"/>
  <c r="X171" i="8"/>
  <c r="W171" i="8"/>
  <c r="V171" i="8"/>
  <c r="U171" i="8"/>
  <c r="T171" i="8"/>
  <c r="S171" i="8"/>
  <c r="R171" i="8"/>
  <c r="Q171" i="8"/>
  <c r="P171" i="8"/>
  <c r="O171" i="8"/>
  <c r="X170" i="8"/>
  <c r="W170" i="8"/>
  <c r="V170" i="8"/>
  <c r="U170" i="8"/>
  <c r="T170" i="8"/>
  <c r="S170" i="8"/>
  <c r="R170" i="8"/>
  <c r="Q170" i="8"/>
  <c r="P170" i="8"/>
  <c r="O170" i="8"/>
  <c r="X169" i="8"/>
  <c r="W169" i="8"/>
  <c r="V169" i="8"/>
  <c r="U169" i="8"/>
  <c r="T169" i="8"/>
  <c r="S169" i="8"/>
  <c r="R169" i="8"/>
  <c r="Q169" i="8"/>
  <c r="P169" i="8"/>
  <c r="O169" i="8"/>
  <c r="X168" i="8"/>
  <c r="W168" i="8"/>
  <c r="V168" i="8"/>
  <c r="U168" i="8"/>
  <c r="T168" i="8"/>
  <c r="S168" i="8"/>
  <c r="R168" i="8"/>
  <c r="Q168" i="8"/>
  <c r="P168" i="8"/>
  <c r="O168" i="8"/>
  <c r="X167" i="8"/>
  <c r="W167" i="8"/>
  <c r="V167" i="8"/>
  <c r="U167" i="8"/>
  <c r="T167" i="8"/>
  <c r="S167" i="8"/>
  <c r="R167" i="8"/>
  <c r="Q167" i="8"/>
  <c r="P167" i="8"/>
  <c r="O167" i="8"/>
  <c r="X166" i="8"/>
  <c r="W166" i="8"/>
  <c r="V166" i="8"/>
  <c r="U166" i="8"/>
  <c r="T166" i="8"/>
  <c r="S166" i="8"/>
  <c r="R166" i="8"/>
  <c r="Q166" i="8"/>
  <c r="P166" i="8"/>
  <c r="O166" i="8"/>
  <c r="X165" i="8"/>
  <c r="W165" i="8"/>
  <c r="V165" i="8"/>
  <c r="U165" i="8"/>
  <c r="T165" i="8"/>
  <c r="S165" i="8"/>
  <c r="R165" i="8"/>
  <c r="Q165" i="8"/>
  <c r="P165" i="8"/>
  <c r="O165" i="8"/>
  <c r="X164" i="8"/>
  <c r="W164" i="8"/>
  <c r="V164" i="8"/>
  <c r="U164" i="8"/>
  <c r="T164" i="8"/>
  <c r="S164" i="8"/>
  <c r="R164" i="8"/>
  <c r="Q164" i="8"/>
  <c r="P164" i="8"/>
  <c r="O164" i="8"/>
  <c r="X163" i="8"/>
  <c r="W163" i="8"/>
  <c r="V163" i="8"/>
  <c r="U163" i="8"/>
  <c r="T163" i="8"/>
  <c r="S163" i="8"/>
  <c r="R163" i="8"/>
  <c r="Q163" i="8"/>
  <c r="P163" i="8"/>
  <c r="O163" i="8"/>
  <c r="X162" i="8"/>
  <c r="W162" i="8"/>
  <c r="V162" i="8"/>
  <c r="U162" i="8"/>
  <c r="T162" i="8"/>
  <c r="S162" i="8"/>
  <c r="R162" i="8"/>
  <c r="Q162" i="8"/>
  <c r="P162" i="8"/>
  <c r="O162" i="8"/>
  <c r="X161" i="8"/>
  <c r="W161" i="8"/>
  <c r="V161" i="8"/>
  <c r="U161" i="8"/>
  <c r="T161" i="8"/>
  <c r="S161" i="8"/>
  <c r="R161" i="8"/>
  <c r="Q161" i="8"/>
  <c r="P161" i="8"/>
  <c r="O161" i="8"/>
  <c r="X160" i="8"/>
  <c r="W160" i="8"/>
  <c r="V160" i="8"/>
  <c r="U160" i="8"/>
  <c r="T160" i="8"/>
  <c r="S160" i="8"/>
  <c r="R160" i="8"/>
  <c r="Q160" i="8"/>
  <c r="P160" i="8"/>
  <c r="O160" i="8"/>
  <c r="X159" i="8"/>
  <c r="W159" i="8"/>
  <c r="V159" i="8"/>
  <c r="U159" i="8"/>
  <c r="T159" i="8"/>
  <c r="S159" i="8"/>
  <c r="R159" i="8"/>
  <c r="Q159" i="8"/>
  <c r="P159" i="8"/>
  <c r="O159" i="8"/>
  <c r="X158" i="8"/>
  <c r="W158" i="8"/>
  <c r="V158" i="8"/>
  <c r="U158" i="8"/>
  <c r="T158" i="8"/>
  <c r="S158" i="8"/>
  <c r="R158" i="8"/>
  <c r="Q158" i="8"/>
  <c r="P158" i="8"/>
  <c r="O158" i="8"/>
  <c r="X157" i="8"/>
  <c r="W157" i="8"/>
  <c r="V157" i="8"/>
  <c r="U157" i="8"/>
  <c r="T157" i="8"/>
  <c r="S157" i="8"/>
  <c r="R157" i="8"/>
  <c r="Q157" i="8"/>
  <c r="P157" i="8"/>
  <c r="O157" i="8"/>
  <c r="X156" i="8"/>
  <c r="W156" i="8"/>
  <c r="V156" i="8"/>
  <c r="U156" i="8"/>
  <c r="T156" i="8"/>
  <c r="S156" i="8"/>
  <c r="R156" i="8"/>
  <c r="Q156" i="8"/>
  <c r="P156" i="8"/>
  <c r="O156" i="8"/>
  <c r="X155" i="8"/>
  <c r="W155" i="8"/>
  <c r="V155" i="8"/>
  <c r="U155" i="8"/>
  <c r="T155" i="8"/>
  <c r="S155" i="8"/>
  <c r="R155" i="8"/>
  <c r="Q155" i="8"/>
  <c r="P155" i="8"/>
  <c r="O155" i="8"/>
  <c r="X154" i="8"/>
  <c r="W154" i="8"/>
  <c r="V154" i="8"/>
  <c r="U154" i="8"/>
  <c r="T154" i="8"/>
  <c r="S154" i="8"/>
  <c r="R154" i="8"/>
  <c r="Q154" i="8"/>
  <c r="P154" i="8"/>
  <c r="O154" i="8"/>
  <c r="X153" i="8"/>
  <c r="W153" i="8"/>
  <c r="V153" i="8"/>
  <c r="U153" i="8"/>
  <c r="T153" i="8"/>
  <c r="S153" i="8"/>
  <c r="R153" i="8"/>
  <c r="Q153" i="8"/>
  <c r="P153" i="8"/>
  <c r="O153" i="8"/>
  <c r="X152" i="8"/>
  <c r="W152" i="8"/>
  <c r="V152" i="8"/>
  <c r="U152" i="8"/>
  <c r="T152" i="8"/>
  <c r="S152" i="8"/>
  <c r="R152" i="8"/>
  <c r="Q152" i="8"/>
  <c r="P152" i="8"/>
  <c r="O152" i="8"/>
  <c r="X151" i="8"/>
  <c r="W151" i="8"/>
  <c r="V151" i="8"/>
  <c r="U151" i="8"/>
  <c r="T151" i="8"/>
  <c r="S151" i="8"/>
  <c r="R151" i="8"/>
  <c r="Q151" i="8"/>
  <c r="P151" i="8"/>
  <c r="O151" i="8"/>
  <c r="X150" i="8"/>
  <c r="W150" i="8"/>
  <c r="V150" i="8"/>
  <c r="U150" i="8"/>
  <c r="T150" i="8"/>
  <c r="S150" i="8"/>
  <c r="R150" i="8"/>
  <c r="Q150" i="8"/>
  <c r="P150" i="8"/>
  <c r="O150" i="8"/>
  <c r="X149" i="8"/>
  <c r="W149" i="8"/>
  <c r="V149" i="8"/>
  <c r="U149" i="8"/>
  <c r="T149" i="8"/>
  <c r="S149" i="8"/>
  <c r="R149" i="8"/>
  <c r="Q149" i="8"/>
  <c r="P149" i="8"/>
  <c r="O149" i="8"/>
  <c r="X148" i="8"/>
  <c r="W148" i="8"/>
  <c r="V148" i="8"/>
  <c r="U148" i="8"/>
  <c r="T148" i="8"/>
  <c r="S148" i="8"/>
  <c r="R148" i="8"/>
  <c r="Q148" i="8"/>
  <c r="P148" i="8"/>
  <c r="O148" i="8"/>
  <c r="X147" i="8"/>
  <c r="W147" i="8"/>
  <c r="V147" i="8"/>
  <c r="U147" i="8"/>
  <c r="T147" i="8"/>
  <c r="S147" i="8"/>
  <c r="R147" i="8"/>
  <c r="Q147" i="8"/>
  <c r="P147" i="8"/>
  <c r="O147" i="8"/>
  <c r="X146" i="8"/>
  <c r="W146" i="8"/>
  <c r="V146" i="8"/>
  <c r="U146" i="8"/>
  <c r="T146" i="8"/>
  <c r="S146" i="8"/>
  <c r="R146" i="8"/>
  <c r="Q146" i="8"/>
  <c r="P146" i="8"/>
  <c r="O146" i="8"/>
  <c r="X145" i="8"/>
  <c r="W145" i="8"/>
  <c r="V145" i="8"/>
  <c r="U145" i="8"/>
  <c r="T145" i="8"/>
  <c r="S145" i="8"/>
  <c r="R145" i="8"/>
  <c r="Q145" i="8"/>
  <c r="P145" i="8"/>
  <c r="O145" i="8"/>
  <c r="X144" i="8"/>
  <c r="W144" i="8"/>
  <c r="V144" i="8"/>
  <c r="U144" i="8"/>
  <c r="T144" i="8"/>
  <c r="S144" i="8"/>
  <c r="R144" i="8"/>
  <c r="Q144" i="8"/>
  <c r="P144" i="8"/>
  <c r="O144" i="8"/>
  <c r="X143" i="8"/>
  <c r="W143" i="8"/>
  <c r="V143" i="8"/>
  <c r="U143" i="8"/>
  <c r="T143" i="8"/>
  <c r="S143" i="8"/>
  <c r="R143" i="8"/>
  <c r="Q143" i="8"/>
  <c r="P143" i="8"/>
  <c r="O143" i="8"/>
  <c r="X142" i="8"/>
  <c r="W142" i="8"/>
  <c r="V142" i="8"/>
  <c r="U142" i="8"/>
  <c r="T142" i="8"/>
  <c r="S142" i="8"/>
  <c r="R142" i="8"/>
  <c r="Q142" i="8"/>
  <c r="P142" i="8"/>
  <c r="O142" i="8"/>
  <c r="X141" i="8"/>
  <c r="W141" i="8"/>
  <c r="V141" i="8"/>
  <c r="U141" i="8"/>
  <c r="T141" i="8"/>
  <c r="S141" i="8"/>
  <c r="R141" i="8"/>
  <c r="Q141" i="8"/>
  <c r="P141" i="8"/>
  <c r="O141" i="8"/>
  <c r="X140" i="8"/>
  <c r="W140" i="8"/>
  <c r="V140" i="8"/>
  <c r="U140" i="8"/>
  <c r="T140" i="8"/>
  <c r="S140" i="8"/>
  <c r="R140" i="8"/>
  <c r="Q140" i="8"/>
  <c r="P140" i="8"/>
  <c r="O140" i="8"/>
  <c r="X139" i="8"/>
  <c r="W139" i="8"/>
  <c r="V139" i="8"/>
  <c r="U139" i="8"/>
  <c r="T139" i="8"/>
  <c r="S139" i="8"/>
  <c r="R139" i="8"/>
  <c r="Q139" i="8"/>
  <c r="P139" i="8"/>
  <c r="O139" i="8"/>
  <c r="X138" i="8"/>
  <c r="W138" i="8"/>
  <c r="V138" i="8"/>
  <c r="U138" i="8"/>
  <c r="T138" i="8"/>
  <c r="S138" i="8"/>
  <c r="R138" i="8"/>
  <c r="Q138" i="8"/>
  <c r="P138" i="8"/>
  <c r="O138" i="8"/>
  <c r="X137" i="8"/>
  <c r="W137" i="8"/>
  <c r="V137" i="8"/>
  <c r="U137" i="8"/>
  <c r="T137" i="8"/>
  <c r="S137" i="8"/>
  <c r="R137" i="8"/>
  <c r="Q137" i="8"/>
  <c r="P137" i="8"/>
  <c r="O137" i="8"/>
  <c r="X136" i="8"/>
  <c r="W136" i="8"/>
  <c r="V136" i="8"/>
  <c r="U136" i="8"/>
  <c r="T136" i="8"/>
  <c r="S136" i="8"/>
  <c r="R136" i="8"/>
  <c r="Q136" i="8"/>
  <c r="P136" i="8"/>
  <c r="O136" i="8"/>
  <c r="X135" i="8"/>
  <c r="W135" i="8"/>
  <c r="V135" i="8"/>
  <c r="U135" i="8"/>
  <c r="T135" i="8"/>
  <c r="S135" i="8"/>
  <c r="R135" i="8"/>
  <c r="Q135" i="8"/>
  <c r="P135" i="8"/>
  <c r="O135" i="8"/>
  <c r="X134" i="8"/>
  <c r="W134" i="8"/>
  <c r="V134" i="8"/>
  <c r="U134" i="8"/>
  <c r="T134" i="8"/>
  <c r="S134" i="8"/>
  <c r="R134" i="8"/>
  <c r="Q134" i="8"/>
  <c r="P134" i="8"/>
  <c r="O134" i="8"/>
  <c r="X133" i="8"/>
  <c r="W133" i="8"/>
  <c r="V133" i="8"/>
  <c r="U133" i="8"/>
  <c r="T133" i="8"/>
  <c r="S133" i="8"/>
  <c r="R133" i="8"/>
  <c r="Q133" i="8"/>
  <c r="P133" i="8"/>
  <c r="O133" i="8"/>
  <c r="X132" i="8"/>
  <c r="W132" i="8"/>
  <c r="V132" i="8"/>
  <c r="U132" i="8"/>
  <c r="T132" i="8"/>
  <c r="S132" i="8"/>
  <c r="R132" i="8"/>
  <c r="Q132" i="8"/>
  <c r="P132" i="8"/>
  <c r="O132" i="8"/>
  <c r="X131" i="8"/>
  <c r="W131" i="8"/>
  <c r="V131" i="8"/>
  <c r="U131" i="8"/>
  <c r="T131" i="8"/>
  <c r="S131" i="8"/>
  <c r="R131" i="8"/>
  <c r="Q131" i="8"/>
  <c r="P131" i="8"/>
  <c r="O131" i="8"/>
  <c r="X130" i="8"/>
  <c r="W130" i="8"/>
  <c r="V130" i="8"/>
  <c r="U130" i="8"/>
  <c r="T130" i="8"/>
  <c r="S130" i="8"/>
  <c r="R130" i="8"/>
  <c r="Q130" i="8"/>
  <c r="P130" i="8"/>
  <c r="O130" i="8"/>
  <c r="X129" i="8"/>
  <c r="W129" i="8"/>
  <c r="V129" i="8"/>
  <c r="U129" i="8"/>
  <c r="T129" i="8"/>
  <c r="S129" i="8"/>
  <c r="R129" i="8"/>
  <c r="Q129" i="8"/>
  <c r="P129" i="8"/>
  <c r="O129" i="8"/>
  <c r="X128" i="8"/>
  <c r="W128" i="8"/>
  <c r="V128" i="8"/>
  <c r="U128" i="8"/>
  <c r="T128" i="8"/>
  <c r="S128" i="8"/>
  <c r="R128" i="8"/>
  <c r="Q128" i="8"/>
  <c r="P128" i="8"/>
  <c r="O128" i="8"/>
  <c r="X127" i="8"/>
  <c r="W127" i="8"/>
  <c r="V127" i="8"/>
  <c r="U127" i="8"/>
  <c r="T127" i="8"/>
  <c r="S127" i="8"/>
  <c r="R127" i="8"/>
  <c r="Q127" i="8"/>
  <c r="P127" i="8"/>
  <c r="O127" i="8"/>
  <c r="X126" i="8"/>
  <c r="W126" i="8"/>
  <c r="V126" i="8"/>
  <c r="U126" i="8"/>
  <c r="T126" i="8"/>
  <c r="S126" i="8"/>
  <c r="R126" i="8"/>
  <c r="Q126" i="8"/>
  <c r="P126" i="8"/>
  <c r="O126" i="8"/>
  <c r="X125" i="8"/>
  <c r="W125" i="8"/>
  <c r="V125" i="8"/>
  <c r="U125" i="8"/>
  <c r="T125" i="8"/>
  <c r="S125" i="8"/>
  <c r="R125" i="8"/>
  <c r="Q125" i="8"/>
  <c r="P125" i="8"/>
  <c r="O125" i="8"/>
  <c r="X124" i="8"/>
  <c r="W124" i="8"/>
  <c r="V124" i="8"/>
  <c r="U124" i="8"/>
  <c r="T124" i="8"/>
  <c r="S124" i="8"/>
  <c r="R124" i="8"/>
  <c r="Q124" i="8"/>
  <c r="P124" i="8"/>
  <c r="O124" i="8"/>
  <c r="X123" i="8"/>
  <c r="W123" i="8"/>
  <c r="V123" i="8"/>
  <c r="U123" i="8"/>
  <c r="T123" i="8"/>
  <c r="S123" i="8"/>
  <c r="R123" i="8"/>
  <c r="Q123" i="8"/>
  <c r="P123" i="8"/>
  <c r="O123" i="8"/>
  <c r="X122" i="8"/>
  <c r="W122" i="8"/>
  <c r="V122" i="8"/>
  <c r="U122" i="8"/>
  <c r="T122" i="8"/>
  <c r="S122" i="8"/>
  <c r="R122" i="8"/>
  <c r="Q122" i="8"/>
  <c r="P122" i="8"/>
  <c r="O122" i="8"/>
  <c r="X121" i="8"/>
  <c r="W121" i="8"/>
  <c r="V121" i="8"/>
  <c r="U121" i="8"/>
  <c r="T121" i="8"/>
  <c r="S121" i="8"/>
  <c r="R121" i="8"/>
  <c r="Q121" i="8"/>
  <c r="P121" i="8"/>
  <c r="O121" i="8"/>
  <c r="X120" i="8"/>
  <c r="W120" i="8"/>
  <c r="V120" i="8"/>
  <c r="U120" i="8"/>
  <c r="T120" i="8"/>
  <c r="S120" i="8"/>
  <c r="R120" i="8"/>
  <c r="Q120" i="8"/>
  <c r="P120" i="8"/>
  <c r="O120" i="8"/>
  <c r="X119" i="8"/>
  <c r="W119" i="8"/>
  <c r="V119" i="8"/>
  <c r="U119" i="8"/>
  <c r="T119" i="8"/>
  <c r="S119" i="8"/>
  <c r="R119" i="8"/>
  <c r="Q119" i="8"/>
  <c r="P119" i="8"/>
  <c r="O119" i="8"/>
  <c r="X118" i="8"/>
  <c r="W118" i="8"/>
  <c r="V118" i="8"/>
  <c r="U118" i="8"/>
  <c r="T118" i="8"/>
  <c r="S118" i="8"/>
  <c r="R118" i="8"/>
  <c r="Q118" i="8"/>
  <c r="P118" i="8"/>
  <c r="O118" i="8"/>
  <c r="X117" i="8"/>
  <c r="W117" i="8"/>
  <c r="V117" i="8"/>
  <c r="U117" i="8"/>
  <c r="T117" i="8"/>
  <c r="S117" i="8"/>
  <c r="R117" i="8"/>
  <c r="Q117" i="8"/>
  <c r="P117" i="8"/>
  <c r="O117" i="8"/>
  <c r="X116" i="8"/>
  <c r="W116" i="8"/>
  <c r="V116" i="8"/>
  <c r="U116" i="8"/>
  <c r="T116" i="8"/>
  <c r="S116" i="8"/>
  <c r="R116" i="8"/>
  <c r="Q116" i="8"/>
  <c r="P116" i="8"/>
  <c r="O116" i="8"/>
  <c r="X115" i="8"/>
  <c r="W115" i="8"/>
  <c r="V115" i="8"/>
  <c r="U115" i="8"/>
  <c r="T115" i="8"/>
  <c r="S115" i="8"/>
  <c r="R115" i="8"/>
  <c r="Q115" i="8"/>
  <c r="P115" i="8"/>
  <c r="O115" i="8"/>
  <c r="X114" i="8"/>
  <c r="W114" i="8"/>
  <c r="V114" i="8"/>
  <c r="U114" i="8"/>
  <c r="T114" i="8"/>
  <c r="S114" i="8"/>
  <c r="R114" i="8"/>
  <c r="Q114" i="8"/>
  <c r="P114" i="8"/>
  <c r="O114" i="8"/>
  <c r="X113" i="8"/>
  <c r="W113" i="8"/>
  <c r="V113" i="8"/>
  <c r="U113" i="8"/>
  <c r="T113" i="8"/>
  <c r="S113" i="8"/>
  <c r="R113" i="8"/>
  <c r="Q113" i="8"/>
  <c r="P113" i="8"/>
  <c r="O113" i="8"/>
  <c r="X112" i="8"/>
  <c r="W112" i="8"/>
  <c r="V112" i="8"/>
  <c r="U112" i="8"/>
  <c r="T112" i="8"/>
  <c r="S112" i="8"/>
  <c r="R112" i="8"/>
  <c r="Q112" i="8"/>
  <c r="P112" i="8"/>
  <c r="O112" i="8"/>
  <c r="X111" i="8"/>
  <c r="W111" i="8"/>
  <c r="V111" i="8"/>
  <c r="U111" i="8"/>
  <c r="T111" i="8"/>
  <c r="S111" i="8"/>
  <c r="R111" i="8"/>
  <c r="Q111" i="8"/>
  <c r="P111" i="8"/>
  <c r="O111" i="8"/>
  <c r="X110" i="8"/>
  <c r="W110" i="8"/>
  <c r="V110" i="8"/>
  <c r="U110" i="8"/>
  <c r="T110" i="8"/>
  <c r="S110" i="8"/>
  <c r="R110" i="8"/>
  <c r="Q110" i="8"/>
  <c r="P110" i="8"/>
  <c r="O110" i="8"/>
  <c r="X109" i="8"/>
  <c r="W109" i="8"/>
  <c r="V109" i="8"/>
  <c r="U109" i="8"/>
  <c r="T109" i="8"/>
  <c r="S109" i="8"/>
  <c r="R109" i="8"/>
  <c r="Q109" i="8"/>
  <c r="P109" i="8"/>
  <c r="O109" i="8"/>
  <c r="X108" i="8"/>
  <c r="W108" i="8"/>
  <c r="V108" i="8"/>
  <c r="U108" i="8"/>
  <c r="T108" i="8"/>
  <c r="S108" i="8"/>
  <c r="R108" i="8"/>
  <c r="Q108" i="8"/>
  <c r="P108" i="8"/>
  <c r="O108" i="8"/>
  <c r="X107" i="8"/>
  <c r="W107" i="8"/>
  <c r="V107" i="8"/>
  <c r="U107" i="8"/>
  <c r="T107" i="8"/>
  <c r="S107" i="8"/>
  <c r="R107" i="8"/>
  <c r="Q107" i="8"/>
  <c r="P107" i="8"/>
  <c r="O107" i="8"/>
  <c r="X106" i="8"/>
  <c r="W106" i="8"/>
  <c r="V106" i="8"/>
  <c r="U106" i="8"/>
  <c r="T106" i="8"/>
  <c r="S106" i="8"/>
  <c r="R106" i="8"/>
  <c r="Q106" i="8"/>
  <c r="P106" i="8"/>
  <c r="O106" i="8"/>
  <c r="X105" i="8"/>
  <c r="W105" i="8"/>
  <c r="V105" i="8"/>
  <c r="U105" i="8"/>
  <c r="T105" i="8"/>
  <c r="S105" i="8"/>
  <c r="R105" i="8"/>
  <c r="Q105" i="8"/>
  <c r="P105" i="8"/>
  <c r="O105" i="8"/>
  <c r="X104" i="8"/>
  <c r="W104" i="8"/>
  <c r="V104" i="8"/>
  <c r="U104" i="8"/>
  <c r="T104" i="8"/>
  <c r="S104" i="8"/>
  <c r="R104" i="8"/>
  <c r="Q104" i="8"/>
  <c r="P104" i="8"/>
  <c r="O104" i="8"/>
  <c r="X103" i="8"/>
  <c r="W103" i="8"/>
  <c r="V103" i="8"/>
  <c r="U103" i="8"/>
  <c r="T103" i="8"/>
  <c r="S103" i="8"/>
  <c r="R103" i="8"/>
  <c r="Q103" i="8"/>
  <c r="P103" i="8"/>
  <c r="O103" i="8"/>
  <c r="X102" i="8"/>
  <c r="W102" i="8"/>
  <c r="V102" i="8"/>
  <c r="U102" i="8"/>
  <c r="T102" i="8"/>
  <c r="S102" i="8"/>
  <c r="R102" i="8"/>
  <c r="Q102" i="8"/>
  <c r="P102" i="8"/>
  <c r="O102" i="8"/>
  <c r="X101" i="8"/>
  <c r="W101" i="8"/>
  <c r="V101" i="8"/>
  <c r="U101" i="8"/>
  <c r="T101" i="8"/>
  <c r="S101" i="8"/>
  <c r="R101" i="8"/>
  <c r="Q101" i="8"/>
  <c r="P101" i="8"/>
  <c r="O101" i="8"/>
  <c r="X100" i="8"/>
  <c r="W100" i="8"/>
  <c r="V100" i="8"/>
  <c r="U100" i="8"/>
  <c r="T100" i="8"/>
  <c r="S100" i="8"/>
  <c r="R100" i="8"/>
  <c r="Q100" i="8"/>
  <c r="P100" i="8"/>
  <c r="O100" i="8"/>
  <c r="X99" i="8"/>
  <c r="W99" i="8"/>
  <c r="V99" i="8"/>
  <c r="U99" i="8"/>
  <c r="T99" i="8"/>
  <c r="S99" i="8"/>
  <c r="R99" i="8"/>
  <c r="Q99" i="8"/>
  <c r="P99" i="8"/>
  <c r="O99" i="8"/>
  <c r="X98" i="8"/>
  <c r="W98" i="8"/>
  <c r="V98" i="8"/>
  <c r="U98" i="8"/>
  <c r="T98" i="8"/>
  <c r="S98" i="8"/>
  <c r="R98" i="8"/>
  <c r="Q98" i="8"/>
  <c r="P98" i="8"/>
  <c r="O98" i="8"/>
  <c r="X97" i="8"/>
  <c r="W97" i="8"/>
  <c r="V97" i="8"/>
  <c r="U97" i="8"/>
  <c r="T97" i="8"/>
  <c r="S97" i="8"/>
  <c r="R97" i="8"/>
  <c r="Q97" i="8"/>
  <c r="P97" i="8"/>
  <c r="O97" i="8"/>
  <c r="X96" i="8"/>
  <c r="W96" i="8"/>
  <c r="V96" i="8"/>
  <c r="U96" i="8"/>
  <c r="T96" i="8"/>
  <c r="S96" i="8"/>
  <c r="R96" i="8"/>
  <c r="Q96" i="8"/>
  <c r="P96" i="8"/>
  <c r="O96" i="8"/>
  <c r="X95" i="8"/>
  <c r="W95" i="8"/>
  <c r="V95" i="8"/>
  <c r="U95" i="8"/>
  <c r="T95" i="8"/>
  <c r="S95" i="8"/>
  <c r="R95" i="8"/>
  <c r="Q95" i="8"/>
  <c r="P95" i="8"/>
  <c r="O95" i="8"/>
  <c r="X94" i="8"/>
  <c r="W94" i="8"/>
  <c r="V94" i="8"/>
  <c r="U94" i="8"/>
  <c r="T94" i="8"/>
  <c r="S94" i="8"/>
  <c r="R94" i="8"/>
  <c r="Q94" i="8"/>
  <c r="P94" i="8"/>
  <c r="O94" i="8"/>
  <c r="X93" i="8"/>
  <c r="W93" i="8"/>
  <c r="V93" i="8"/>
  <c r="U93" i="8"/>
  <c r="T93" i="8"/>
  <c r="S93" i="8"/>
  <c r="R93" i="8"/>
  <c r="Q93" i="8"/>
  <c r="P93" i="8"/>
  <c r="O93" i="8"/>
  <c r="X92" i="8"/>
  <c r="W92" i="8"/>
  <c r="V92" i="8"/>
  <c r="U92" i="8"/>
  <c r="T92" i="8"/>
  <c r="S92" i="8"/>
  <c r="R92" i="8"/>
  <c r="Q92" i="8"/>
  <c r="P92" i="8"/>
  <c r="O92" i="8"/>
  <c r="X91" i="8"/>
  <c r="W91" i="8"/>
  <c r="V91" i="8"/>
  <c r="U91" i="8"/>
  <c r="T91" i="8"/>
  <c r="S91" i="8"/>
  <c r="R91" i="8"/>
  <c r="Q91" i="8"/>
  <c r="P91" i="8"/>
  <c r="O91" i="8"/>
  <c r="X90" i="8"/>
  <c r="W90" i="8"/>
  <c r="V90" i="8"/>
  <c r="U90" i="8"/>
  <c r="T90" i="8"/>
  <c r="S90" i="8"/>
  <c r="R90" i="8"/>
  <c r="Q90" i="8"/>
  <c r="P90" i="8"/>
  <c r="O90" i="8"/>
  <c r="X89" i="8"/>
  <c r="W89" i="8"/>
  <c r="V89" i="8"/>
  <c r="U89" i="8"/>
  <c r="T89" i="8"/>
  <c r="S89" i="8"/>
  <c r="R89" i="8"/>
  <c r="Q89" i="8"/>
  <c r="P89" i="8"/>
  <c r="O89" i="8"/>
  <c r="X88" i="8"/>
  <c r="W88" i="8"/>
  <c r="V88" i="8"/>
  <c r="U88" i="8"/>
  <c r="T88" i="8"/>
  <c r="S88" i="8"/>
  <c r="R88" i="8"/>
  <c r="Q88" i="8"/>
  <c r="P88" i="8"/>
  <c r="O88" i="8"/>
  <c r="X87" i="8"/>
  <c r="W87" i="8"/>
  <c r="V87" i="8"/>
  <c r="U87" i="8"/>
  <c r="T87" i="8"/>
  <c r="S87" i="8"/>
  <c r="R87" i="8"/>
  <c r="Q87" i="8"/>
  <c r="P87" i="8"/>
  <c r="O87" i="8"/>
  <c r="X86" i="8"/>
  <c r="W86" i="8"/>
  <c r="V86" i="8"/>
  <c r="U86" i="8"/>
  <c r="T86" i="8"/>
  <c r="S86" i="8"/>
  <c r="R86" i="8"/>
  <c r="Q86" i="8"/>
  <c r="P86" i="8"/>
  <c r="O86" i="8"/>
  <c r="X85" i="8"/>
  <c r="W85" i="8"/>
  <c r="V85" i="8"/>
  <c r="U85" i="8"/>
  <c r="T85" i="8"/>
  <c r="S85" i="8"/>
  <c r="R85" i="8"/>
  <c r="Q85" i="8"/>
  <c r="P85" i="8"/>
  <c r="O85" i="8"/>
  <c r="X84" i="8"/>
  <c r="W84" i="8"/>
  <c r="V84" i="8"/>
  <c r="U84" i="8"/>
  <c r="T84" i="8"/>
  <c r="S84" i="8"/>
  <c r="R84" i="8"/>
  <c r="Q84" i="8"/>
  <c r="P84" i="8"/>
  <c r="O84" i="8"/>
  <c r="X83" i="8"/>
  <c r="W83" i="8"/>
  <c r="V83" i="8"/>
  <c r="U83" i="8"/>
  <c r="T83" i="8"/>
  <c r="S83" i="8"/>
  <c r="R83" i="8"/>
  <c r="Q83" i="8"/>
  <c r="P83" i="8"/>
  <c r="O83" i="8"/>
  <c r="X82" i="8"/>
  <c r="W82" i="8"/>
  <c r="V82" i="8"/>
  <c r="U82" i="8"/>
  <c r="T82" i="8"/>
  <c r="S82" i="8"/>
  <c r="R82" i="8"/>
  <c r="Q82" i="8"/>
  <c r="P82" i="8"/>
  <c r="O82" i="8"/>
  <c r="X81" i="8"/>
  <c r="W81" i="8"/>
  <c r="V81" i="8"/>
  <c r="U81" i="8"/>
  <c r="T81" i="8"/>
  <c r="S81" i="8"/>
  <c r="R81" i="8"/>
  <c r="Q81" i="8"/>
  <c r="P81" i="8"/>
  <c r="O81" i="8"/>
  <c r="X80" i="8"/>
  <c r="W80" i="8"/>
  <c r="V80" i="8"/>
  <c r="U80" i="8"/>
  <c r="T80" i="8"/>
  <c r="S80" i="8"/>
  <c r="R80" i="8"/>
  <c r="Q80" i="8"/>
  <c r="P80" i="8"/>
  <c r="O80" i="8"/>
  <c r="X79" i="8"/>
  <c r="W79" i="8"/>
  <c r="V79" i="8"/>
  <c r="U79" i="8"/>
  <c r="T79" i="8"/>
  <c r="S79" i="8"/>
  <c r="R79" i="8"/>
  <c r="Q79" i="8"/>
  <c r="P79" i="8"/>
  <c r="O79" i="8"/>
  <c r="X78" i="8"/>
  <c r="W78" i="8"/>
  <c r="V78" i="8"/>
  <c r="U78" i="8"/>
  <c r="T78" i="8"/>
  <c r="S78" i="8"/>
  <c r="R78" i="8"/>
  <c r="Q78" i="8"/>
  <c r="P78" i="8"/>
  <c r="O78" i="8"/>
  <c r="X77" i="8"/>
  <c r="W77" i="8"/>
  <c r="V77" i="8"/>
  <c r="U77" i="8"/>
  <c r="T77" i="8"/>
  <c r="S77" i="8"/>
  <c r="R77" i="8"/>
  <c r="Q77" i="8"/>
  <c r="P77" i="8"/>
  <c r="O77" i="8"/>
  <c r="X76" i="8"/>
  <c r="W76" i="8"/>
  <c r="V76" i="8"/>
  <c r="U76" i="8"/>
  <c r="T76" i="8"/>
  <c r="S76" i="8"/>
  <c r="R76" i="8"/>
  <c r="Q76" i="8"/>
  <c r="P76" i="8"/>
  <c r="O76" i="8"/>
  <c r="X75" i="8"/>
  <c r="W75" i="8"/>
  <c r="V75" i="8"/>
  <c r="U75" i="8"/>
  <c r="T75" i="8"/>
  <c r="S75" i="8"/>
  <c r="R75" i="8"/>
  <c r="Q75" i="8"/>
  <c r="P75" i="8"/>
  <c r="O75" i="8"/>
  <c r="X74" i="8"/>
  <c r="W74" i="8"/>
  <c r="V74" i="8"/>
  <c r="U74" i="8"/>
  <c r="T74" i="8"/>
  <c r="S74" i="8"/>
  <c r="R74" i="8"/>
  <c r="Q74" i="8"/>
  <c r="P74" i="8"/>
  <c r="O74" i="8"/>
  <c r="X73" i="8"/>
  <c r="W73" i="8"/>
  <c r="V73" i="8"/>
  <c r="U73" i="8"/>
  <c r="T73" i="8"/>
  <c r="S73" i="8"/>
  <c r="R73" i="8"/>
  <c r="Q73" i="8"/>
  <c r="P73" i="8"/>
  <c r="O73" i="8"/>
  <c r="X72" i="8"/>
  <c r="W72" i="8"/>
  <c r="V72" i="8"/>
  <c r="U72" i="8"/>
  <c r="T72" i="8"/>
  <c r="S72" i="8"/>
  <c r="R72" i="8"/>
  <c r="Q72" i="8"/>
  <c r="P72" i="8"/>
  <c r="O72" i="8"/>
  <c r="X71" i="8"/>
  <c r="W71" i="8"/>
  <c r="V71" i="8"/>
  <c r="U71" i="8"/>
  <c r="T71" i="8"/>
  <c r="S71" i="8"/>
  <c r="R71" i="8"/>
  <c r="Q71" i="8"/>
  <c r="P71" i="8"/>
  <c r="O71" i="8"/>
  <c r="X70" i="8"/>
  <c r="W70" i="8"/>
  <c r="V70" i="8"/>
  <c r="U70" i="8"/>
  <c r="T70" i="8"/>
  <c r="S70" i="8"/>
  <c r="R70" i="8"/>
  <c r="Q70" i="8"/>
  <c r="P70" i="8"/>
  <c r="O70" i="8"/>
  <c r="X69" i="8"/>
  <c r="W69" i="8"/>
  <c r="V69" i="8"/>
  <c r="U69" i="8"/>
  <c r="T69" i="8"/>
  <c r="S69" i="8"/>
  <c r="R69" i="8"/>
  <c r="Q69" i="8"/>
  <c r="P69" i="8"/>
  <c r="O69" i="8"/>
  <c r="X68" i="8"/>
  <c r="W68" i="8"/>
  <c r="V68" i="8"/>
  <c r="U68" i="8"/>
  <c r="T68" i="8"/>
  <c r="S68" i="8"/>
  <c r="R68" i="8"/>
  <c r="Q68" i="8"/>
  <c r="P68" i="8"/>
  <c r="O68" i="8"/>
  <c r="X67" i="8"/>
  <c r="W67" i="8"/>
  <c r="V67" i="8"/>
  <c r="U67" i="8"/>
  <c r="T67" i="8"/>
  <c r="S67" i="8"/>
  <c r="R67" i="8"/>
  <c r="Q67" i="8"/>
  <c r="P67" i="8"/>
  <c r="O67" i="8"/>
  <c r="X66" i="8"/>
  <c r="W66" i="8"/>
  <c r="V66" i="8"/>
  <c r="U66" i="8"/>
  <c r="T66" i="8"/>
  <c r="S66" i="8"/>
  <c r="R66" i="8"/>
  <c r="Q66" i="8"/>
  <c r="P66" i="8"/>
  <c r="O66" i="8"/>
  <c r="X65" i="8"/>
  <c r="W65" i="8"/>
  <c r="V65" i="8"/>
  <c r="U65" i="8"/>
  <c r="T65" i="8"/>
  <c r="S65" i="8"/>
  <c r="R65" i="8"/>
  <c r="Q65" i="8"/>
  <c r="P65" i="8"/>
  <c r="O65" i="8"/>
  <c r="X64" i="8"/>
  <c r="W64" i="8"/>
  <c r="V64" i="8"/>
  <c r="U64" i="8"/>
  <c r="T64" i="8"/>
  <c r="S64" i="8"/>
  <c r="R64" i="8"/>
  <c r="Q64" i="8"/>
  <c r="P64" i="8"/>
  <c r="O64" i="8"/>
  <c r="X63" i="8"/>
  <c r="W63" i="8"/>
  <c r="V63" i="8"/>
  <c r="U63" i="8"/>
  <c r="T63" i="8"/>
  <c r="S63" i="8"/>
  <c r="R63" i="8"/>
  <c r="Q63" i="8"/>
  <c r="P63" i="8"/>
  <c r="O63" i="8"/>
  <c r="X62" i="8"/>
  <c r="W62" i="8"/>
  <c r="V62" i="8"/>
  <c r="U62" i="8"/>
  <c r="T62" i="8"/>
  <c r="S62" i="8"/>
  <c r="R62" i="8"/>
  <c r="Q62" i="8"/>
  <c r="P62" i="8"/>
  <c r="O62" i="8"/>
  <c r="X61" i="8"/>
  <c r="W61" i="8"/>
  <c r="V61" i="8"/>
  <c r="U61" i="8"/>
  <c r="T61" i="8"/>
  <c r="S61" i="8"/>
  <c r="R61" i="8"/>
  <c r="Q61" i="8"/>
  <c r="P61" i="8"/>
  <c r="O61" i="8"/>
  <c r="X60" i="8"/>
  <c r="W60" i="8"/>
  <c r="V60" i="8"/>
  <c r="U60" i="8"/>
  <c r="T60" i="8"/>
  <c r="S60" i="8"/>
  <c r="R60" i="8"/>
  <c r="Q60" i="8"/>
  <c r="P60" i="8"/>
  <c r="O60" i="8"/>
  <c r="X59" i="8"/>
  <c r="W59" i="8"/>
  <c r="V59" i="8"/>
  <c r="U59" i="8"/>
  <c r="T59" i="8"/>
  <c r="S59" i="8"/>
  <c r="R59" i="8"/>
  <c r="Q59" i="8"/>
  <c r="P59" i="8"/>
  <c r="O59" i="8"/>
  <c r="X58" i="8"/>
  <c r="W58" i="8"/>
  <c r="V58" i="8"/>
  <c r="U58" i="8"/>
  <c r="T58" i="8"/>
  <c r="S58" i="8"/>
  <c r="R58" i="8"/>
  <c r="Q58" i="8"/>
  <c r="P58" i="8"/>
  <c r="O58" i="8"/>
  <c r="X57" i="8"/>
  <c r="W57" i="8"/>
  <c r="V57" i="8"/>
  <c r="U57" i="8"/>
  <c r="T57" i="8"/>
  <c r="S57" i="8"/>
  <c r="R57" i="8"/>
  <c r="Q57" i="8"/>
  <c r="P57" i="8"/>
  <c r="O57" i="8"/>
  <c r="X56" i="8"/>
  <c r="W56" i="8"/>
  <c r="V56" i="8"/>
  <c r="U56" i="8"/>
  <c r="T56" i="8"/>
  <c r="S56" i="8"/>
  <c r="R56" i="8"/>
  <c r="Q56" i="8"/>
  <c r="P56" i="8"/>
  <c r="O56" i="8"/>
  <c r="X55" i="8"/>
  <c r="W55" i="8"/>
  <c r="V55" i="8"/>
  <c r="U55" i="8"/>
  <c r="T55" i="8"/>
  <c r="S55" i="8"/>
  <c r="R55" i="8"/>
  <c r="Q55" i="8"/>
  <c r="P55" i="8"/>
  <c r="O55" i="8"/>
  <c r="X54" i="8"/>
  <c r="W54" i="8"/>
  <c r="V54" i="8"/>
  <c r="U54" i="8"/>
  <c r="T54" i="8"/>
  <c r="S54" i="8"/>
  <c r="R54" i="8"/>
  <c r="Q54" i="8"/>
  <c r="P54" i="8"/>
  <c r="O54" i="8"/>
  <c r="X53" i="8"/>
  <c r="W53" i="8"/>
  <c r="V53" i="8"/>
  <c r="U53" i="8"/>
  <c r="T53" i="8"/>
  <c r="S53" i="8"/>
  <c r="R53" i="8"/>
  <c r="Q53" i="8"/>
  <c r="P53" i="8"/>
  <c r="O53" i="8"/>
  <c r="X52" i="8"/>
  <c r="W52" i="8"/>
  <c r="V52" i="8"/>
  <c r="U52" i="8"/>
  <c r="T52" i="8"/>
  <c r="S52" i="8"/>
  <c r="R52" i="8"/>
  <c r="Q52" i="8"/>
  <c r="P52" i="8"/>
  <c r="O52" i="8"/>
  <c r="X51" i="8"/>
  <c r="W51" i="8"/>
  <c r="V51" i="8"/>
  <c r="U51" i="8"/>
  <c r="T51" i="8"/>
  <c r="S51" i="8"/>
  <c r="R51" i="8"/>
  <c r="Q51" i="8"/>
  <c r="P51" i="8"/>
  <c r="O51" i="8"/>
  <c r="X50" i="8"/>
  <c r="W50" i="8"/>
  <c r="V50" i="8"/>
  <c r="U50" i="8"/>
  <c r="T50" i="8"/>
  <c r="S50" i="8"/>
  <c r="R50" i="8"/>
  <c r="Q50" i="8"/>
  <c r="P50" i="8"/>
  <c r="O50" i="8"/>
  <c r="X49" i="8"/>
  <c r="W49" i="8"/>
  <c r="V49" i="8"/>
  <c r="U49" i="8"/>
  <c r="T49" i="8"/>
  <c r="S49" i="8"/>
  <c r="R49" i="8"/>
  <c r="Q49" i="8"/>
  <c r="P49" i="8"/>
  <c r="O49" i="8"/>
  <c r="X48" i="8"/>
  <c r="W48" i="8"/>
  <c r="V48" i="8"/>
  <c r="U48" i="8"/>
  <c r="T48" i="8"/>
  <c r="S48" i="8"/>
  <c r="R48" i="8"/>
  <c r="Q48" i="8"/>
  <c r="P48" i="8"/>
  <c r="O48" i="8"/>
  <c r="X47" i="8"/>
  <c r="W47" i="8"/>
  <c r="V47" i="8"/>
  <c r="U47" i="8"/>
  <c r="T47" i="8"/>
  <c r="S47" i="8"/>
  <c r="R47" i="8"/>
  <c r="Q47" i="8"/>
  <c r="P47" i="8"/>
  <c r="O47" i="8"/>
  <c r="X46" i="8"/>
  <c r="W46" i="8"/>
  <c r="V46" i="8"/>
  <c r="U46" i="8"/>
  <c r="T46" i="8"/>
  <c r="S46" i="8"/>
  <c r="R46" i="8"/>
  <c r="Q46" i="8"/>
  <c r="P46" i="8"/>
  <c r="O46" i="8"/>
  <c r="X45" i="8"/>
  <c r="W45" i="8"/>
  <c r="V45" i="8"/>
  <c r="U45" i="8"/>
  <c r="T45" i="8"/>
  <c r="S45" i="8"/>
  <c r="R45" i="8"/>
  <c r="Q45" i="8"/>
  <c r="P45" i="8"/>
  <c r="O45" i="8"/>
  <c r="X44" i="8"/>
  <c r="W44" i="8"/>
  <c r="V44" i="8"/>
  <c r="U44" i="8"/>
  <c r="T44" i="8"/>
  <c r="S44" i="8"/>
  <c r="R44" i="8"/>
  <c r="Q44" i="8"/>
  <c r="P44" i="8"/>
  <c r="O44" i="8"/>
  <c r="X43" i="8"/>
  <c r="W43" i="8"/>
  <c r="V43" i="8"/>
  <c r="U43" i="8"/>
  <c r="T43" i="8"/>
  <c r="S43" i="8"/>
  <c r="R43" i="8"/>
  <c r="Q43" i="8"/>
  <c r="P43" i="8"/>
  <c r="O43" i="8"/>
  <c r="X42" i="8"/>
  <c r="W42" i="8"/>
  <c r="V42" i="8"/>
  <c r="U42" i="8"/>
  <c r="T42" i="8"/>
  <c r="S42" i="8"/>
  <c r="R42" i="8"/>
  <c r="Q42" i="8"/>
  <c r="P42" i="8"/>
  <c r="O42" i="8"/>
  <c r="X41" i="8"/>
  <c r="W41" i="8"/>
  <c r="V41" i="8"/>
  <c r="U41" i="8"/>
  <c r="T41" i="8"/>
  <c r="S41" i="8"/>
  <c r="R41" i="8"/>
  <c r="Q41" i="8"/>
  <c r="P41" i="8"/>
  <c r="O41" i="8"/>
  <c r="X40" i="8"/>
  <c r="W40" i="8"/>
  <c r="V40" i="8"/>
  <c r="U40" i="8"/>
  <c r="T40" i="8"/>
  <c r="S40" i="8"/>
  <c r="R40" i="8"/>
  <c r="Q40" i="8"/>
  <c r="P40" i="8"/>
  <c r="O40" i="8"/>
  <c r="X39" i="8"/>
  <c r="W39" i="8"/>
  <c r="V39" i="8"/>
  <c r="U39" i="8"/>
  <c r="T39" i="8"/>
  <c r="S39" i="8"/>
  <c r="R39" i="8"/>
  <c r="Q39" i="8"/>
  <c r="P39" i="8"/>
  <c r="O39" i="8"/>
  <c r="X38" i="8"/>
  <c r="W38" i="8"/>
  <c r="V38" i="8"/>
  <c r="U38" i="8"/>
  <c r="T38" i="8"/>
  <c r="S38" i="8"/>
  <c r="R38" i="8"/>
  <c r="Q38" i="8"/>
  <c r="P38" i="8"/>
  <c r="O38" i="8"/>
  <c r="X37" i="8"/>
  <c r="W37" i="8"/>
  <c r="V37" i="8"/>
  <c r="U37" i="8"/>
  <c r="T37" i="8"/>
  <c r="S37" i="8"/>
  <c r="R37" i="8"/>
  <c r="Q37" i="8"/>
  <c r="P37" i="8"/>
  <c r="O37" i="8"/>
  <c r="X36" i="8"/>
  <c r="W36" i="8"/>
  <c r="V36" i="8"/>
  <c r="U36" i="8"/>
  <c r="T36" i="8"/>
  <c r="S36" i="8"/>
  <c r="R36" i="8"/>
  <c r="Q36" i="8"/>
  <c r="P36" i="8"/>
  <c r="O36" i="8"/>
  <c r="X35" i="8"/>
  <c r="W35" i="8"/>
  <c r="V35" i="8"/>
  <c r="U35" i="8"/>
  <c r="T35" i="8"/>
  <c r="S35" i="8"/>
  <c r="R35" i="8"/>
  <c r="Q35" i="8"/>
  <c r="P35" i="8"/>
  <c r="O35" i="8"/>
  <c r="X34" i="8"/>
  <c r="W34" i="8"/>
  <c r="V34" i="8"/>
  <c r="U34" i="8"/>
  <c r="T34" i="8"/>
  <c r="S34" i="8"/>
  <c r="R34" i="8"/>
  <c r="Q34" i="8"/>
  <c r="P34" i="8"/>
  <c r="O34" i="8"/>
  <c r="X33" i="8"/>
  <c r="W33" i="8"/>
  <c r="V33" i="8"/>
  <c r="U33" i="8"/>
  <c r="T33" i="8"/>
  <c r="S33" i="8"/>
  <c r="R33" i="8"/>
  <c r="Q33" i="8"/>
  <c r="P33" i="8"/>
  <c r="O33" i="8"/>
  <c r="X32" i="8"/>
  <c r="W32" i="8"/>
  <c r="V32" i="8"/>
  <c r="U32" i="8"/>
  <c r="T32" i="8"/>
  <c r="S32" i="8"/>
  <c r="R32" i="8"/>
  <c r="Q32" i="8"/>
  <c r="P32" i="8"/>
  <c r="O32" i="8"/>
  <c r="X31" i="8"/>
  <c r="W31" i="8"/>
  <c r="V31" i="8"/>
  <c r="U31" i="8"/>
  <c r="T31" i="8"/>
  <c r="S31" i="8"/>
  <c r="R31" i="8"/>
  <c r="Q31" i="8"/>
  <c r="P31" i="8"/>
  <c r="O31" i="8"/>
  <c r="X30" i="8"/>
  <c r="W30" i="8"/>
  <c r="V30" i="8"/>
  <c r="U30" i="8"/>
  <c r="T30" i="8"/>
  <c r="S30" i="8"/>
  <c r="R30" i="8"/>
  <c r="Q30" i="8"/>
  <c r="P30" i="8"/>
  <c r="O30" i="8"/>
  <c r="X29" i="8"/>
  <c r="W29" i="8"/>
  <c r="V29" i="8"/>
  <c r="U29" i="8"/>
  <c r="T29" i="8"/>
  <c r="S29" i="8"/>
  <c r="R29" i="8"/>
  <c r="Q29" i="8"/>
  <c r="P29" i="8"/>
  <c r="O29" i="8"/>
  <c r="X28" i="8"/>
  <c r="W28" i="8"/>
  <c r="V28" i="8"/>
  <c r="U28" i="8"/>
  <c r="T28" i="8"/>
  <c r="S28" i="8"/>
  <c r="R28" i="8"/>
  <c r="Q28" i="8"/>
  <c r="P28" i="8"/>
  <c r="O28" i="8"/>
  <c r="X27" i="8"/>
  <c r="W27" i="8"/>
  <c r="V27" i="8"/>
  <c r="U27" i="8"/>
  <c r="T27" i="8"/>
  <c r="S27" i="8"/>
  <c r="R27" i="8"/>
  <c r="Q27" i="8"/>
  <c r="P27" i="8"/>
  <c r="O27" i="8"/>
  <c r="X26" i="8"/>
  <c r="W26" i="8"/>
  <c r="V26" i="8"/>
  <c r="U26" i="8"/>
  <c r="T26" i="8"/>
  <c r="S26" i="8"/>
  <c r="R26" i="8"/>
  <c r="Q26" i="8"/>
  <c r="P26" i="8"/>
  <c r="O26" i="8"/>
  <c r="X25" i="8"/>
  <c r="W25" i="8"/>
  <c r="V25" i="8"/>
  <c r="U25" i="8"/>
  <c r="T25" i="8"/>
  <c r="S25" i="8"/>
  <c r="R25" i="8"/>
  <c r="Q25" i="8"/>
  <c r="P25" i="8"/>
  <c r="O25" i="8"/>
  <c r="X24" i="8"/>
  <c r="W24" i="8"/>
  <c r="V24" i="8"/>
  <c r="U24" i="8"/>
  <c r="T24" i="8"/>
  <c r="S24" i="8"/>
  <c r="R24" i="8"/>
  <c r="Q24" i="8"/>
  <c r="P24" i="8"/>
  <c r="O24" i="8"/>
  <c r="X23" i="8"/>
  <c r="W23" i="8"/>
  <c r="V23" i="8"/>
  <c r="U23" i="8"/>
  <c r="T23" i="8"/>
  <c r="S23" i="8"/>
  <c r="R23" i="8"/>
  <c r="Q23" i="8"/>
  <c r="P23" i="8"/>
  <c r="O23" i="8"/>
  <c r="X22" i="8"/>
  <c r="W22" i="8"/>
  <c r="V22" i="8"/>
  <c r="U22" i="8"/>
  <c r="T22" i="8"/>
  <c r="S22" i="8"/>
  <c r="R22" i="8"/>
  <c r="Q22" i="8"/>
  <c r="P22" i="8"/>
  <c r="O22" i="8"/>
  <c r="X21" i="8"/>
  <c r="W21" i="8"/>
  <c r="V21" i="8"/>
  <c r="U21" i="8"/>
  <c r="T21" i="8"/>
  <c r="S21" i="8"/>
  <c r="R21" i="8"/>
  <c r="Q21" i="8"/>
  <c r="P21" i="8"/>
  <c r="O21" i="8"/>
  <c r="X20" i="8"/>
  <c r="W20" i="8"/>
  <c r="V20" i="8"/>
  <c r="U20" i="8"/>
  <c r="T20" i="8"/>
  <c r="S20" i="8"/>
  <c r="R20" i="8"/>
  <c r="Q20" i="8"/>
  <c r="P20" i="8"/>
  <c r="O20" i="8"/>
  <c r="X19" i="8"/>
  <c r="W19" i="8"/>
  <c r="V19" i="8"/>
  <c r="U19" i="8"/>
  <c r="T19" i="8"/>
  <c r="S19" i="8"/>
  <c r="R19" i="8"/>
  <c r="Q19" i="8"/>
  <c r="P19" i="8"/>
  <c r="O19" i="8"/>
  <c r="X18" i="8"/>
  <c r="W18" i="8"/>
  <c r="V18" i="8"/>
  <c r="U18" i="8"/>
  <c r="T18" i="8"/>
  <c r="S18" i="8"/>
  <c r="R18" i="8"/>
  <c r="Q18" i="8"/>
  <c r="P18" i="8"/>
  <c r="O18" i="8"/>
  <c r="X17" i="8"/>
  <c r="W17" i="8"/>
  <c r="V17" i="8"/>
  <c r="U17" i="8"/>
  <c r="T17" i="8"/>
  <c r="S17" i="8"/>
  <c r="R17" i="8"/>
  <c r="Q17" i="8"/>
  <c r="P17" i="8"/>
  <c r="O17" i="8"/>
  <c r="X16" i="8"/>
  <c r="W16" i="8"/>
  <c r="V16" i="8"/>
  <c r="U16" i="8"/>
  <c r="T16" i="8"/>
  <c r="S16" i="8"/>
  <c r="R16" i="8"/>
  <c r="Q16" i="8"/>
  <c r="P16" i="8"/>
  <c r="O16" i="8"/>
  <c r="X15" i="8"/>
  <c r="W15" i="8"/>
  <c r="V15" i="8"/>
  <c r="U15" i="8"/>
  <c r="T15" i="8"/>
  <c r="S15" i="8"/>
  <c r="R15" i="8"/>
  <c r="Q15" i="8"/>
  <c r="P15" i="8"/>
  <c r="O15" i="8"/>
  <c r="X14" i="8"/>
  <c r="W14" i="8"/>
  <c r="V14" i="8"/>
  <c r="U14" i="8"/>
  <c r="T14" i="8"/>
  <c r="S14" i="8"/>
  <c r="R14" i="8"/>
  <c r="Q14" i="8"/>
  <c r="P14" i="8"/>
  <c r="O14" i="8"/>
  <c r="X13" i="8"/>
  <c r="W13" i="8"/>
  <c r="V13" i="8"/>
  <c r="U13" i="8"/>
  <c r="T13" i="8"/>
  <c r="S13" i="8"/>
  <c r="R13" i="8"/>
  <c r="Q13" i="8"/>
  <c r="P13" i="8"/>
  <c r="O13" i="8"/>
  <c r="X12" i="8"/>
  <c r="W12" i="8"/>
  <c r="V12" i="8"/>
  <c r="U12" i="8"/>
  <c r="T12" i="8"/>
  <c r="S12" i="8"/>
  <c r="R12" i="8"/>
  <c r="Q12" i="8"/>
  <c r="P12" i="8"/>
  <c r="O12" i="8"/>
  <c r="X11" i="8"/>
  <c r="W11" i="8"/>
  <c r="V11" i="8"/>
  <c r="U11" i="8"/>
  <c r="T11" i="8"/>
  <c r="S11" i="8"/>
  <c r="R11" i="8"/>
  <c r="Q11" i="8"/>
  <c r="P11" i="8"/>
  <c r="O11" i="8"/>
  <c r="X10" i="8"/>
  <c r="W10" i="8"/>
  <c r="V10" i="8"/>
  <c r="U10" i="8"/>
  <c r="T10" i="8"/>
  <c r="S10" i="8"/>
  <c r="R10" i="8"/>
  <c r="Q10" i="8"/>
  <c r="P10" i="8"/>
  <c r="O10" i="8"/>
  <c r="X9" i="8"/>
  <c r="W9" i="8"/>
  <c r="V9" i="8"/>
  <c r="U9" i="8"/>
  <c r="T9" i="8"/>
  <c r="S9" i="8"/>
  <c r="R9" i="8"/>
  <c r="Q9" i="8"/>
  <c r="P9" i="8"/>
  <c r="O9" i="8"/>
  <c r="X8" i="8"/>
  <c r="W8" i="8"/>
  <c r="V8" i="8"/>
  <c r="U8" i="8"/>
  <c r="T8" i="8"/>
  <c r="S8" i="8"/>
  <c r="R8" i="8"/>
  <c r="Q8" i="8"/>
  <c r="P8" i="8"/>
  <c r="O8" i="8"/>
  <c r="X7" i="8"/>
  <c r="W7" i="8"/>
  <c r="V7" i="8"/>
  <c r="U7" i="8"/>
  <c r="T7" i="8"/>
  <c r="S7" i="8"/>
  <c r="R7" i="8"/>
  <c r="Q7" i="8"/>
  <c r="P7" i="8"/>
  <c r="O7" i="8"/>
  <c r="X6" i="8"/>
  <c r="W6" i="8"/>
  <c r="V6" i="8"/>
  <c r="U6" i="8"/>
  <c r="T6" i="8"/>
  <c r="S6" i="8"/>
  <c r="R6" i="8"/>
  <c r="Q6" i="8"/>
  <c r="P6" i="8"/>
  <c r="O6" i="8"/>
  <c r="X5" i="8"/>
  <c r="W5" i="8"/>
  <c r="V5" i="8"/>
  <c r="U5" i="8"/>
  <c r="T5" i="8"/>
  <c r="S5" i="8"/>
  <c r="R5" i="8"/>
  <c r="Q5" i="8"/>
  <c r="P5" i="8"/>
  <c r="O5" i="8"/>
  <c r="X3" i="8"/>
  <c r="W3" i="8"/>
  <c r="V3" i="8"/>
  <c r="U3" i="8"/>
  <c r="T3" i="8"/>
  <c r="S3" i="8"/>
  <c r="R3" i="8"/>
  <c r="Q3" i="8"/>
  <c r="P3" i="8"/>
  <c r="O3" i="8"/>
  <c r="M18" i="6"/>
  <c r="M19" i="6"/>
  <c r="M20" i="6"/>
  <c r="M21" i="6"/>
  <c r="M22" i="6"/>
  <c r="M23" i="6"/>
  <c r="M24" i="6"/>
  <c r="M25" i="6"/>
  <c r="M26" i="6"/>
  <c r="M27" i="6"/>
  <c r="L18" i="6"/>
  <c r="L19" i="6"/>
  <c r="L20" i="6"/>
  <c r="L21" i="6"/>
  <c r="L22" i="6"/>
  <c r="L23" i="6"/>
  <c r="L24" i="6"/>
  <c r="L25" i="6"/>
  <c r="L26" i="6"/>
  <c r="L27" i="6"/>
  <c r="K18" i="6"/>
  <c r="K19" i="6"/>
  <c r="K20" i="6"/>
  <c r="K21" i="6"/>
  <c r="K22" i="6"/>
  <c r="K23" i="6"/>
  <c r="K24" i="6"/>
  <c r="K25" i="6"/>
  <c r="K26" i="6"/>
  <c r="K27" i="6"/>
  <c r="J18" i="6"/>
  <c r="J19" i="6"/>
  <c r="J20" i="6"/>
  <c r="J21" i="6"/>
  <c r="J22" i="6"/>
  <c r="J23" i="6"/>
  <c r="J24" i="6"/>
  <c r="J25" i="6"/>
  <c r="J26" i="6"/>
  <c r="J27" i="6"/>
  <c r="N27" i="6"/>
  <c r="N26" i="6"/>
  <c r="N25" i="6"/>
  <c r="N24" i="6"/>
  <c r="N23" i="6"/>
  <c r="N22" i="6"/>
  <c r="N21" i="6"/>
  <c r="N20" i="6"/>
  <c r="N19" i="6"/>
  <c r="N18" i="6"/>
  <c r="H27" i="6"/>
  <c r="H26" i="6"/>
  <c r="H25" i="6"/>
  <c r="H24" i="6"/>
  <c r="H23" i="6"/>
  <c r="H22" i="6"/>
  <c r="H21" i="6"/>
  <c r="H20" i="6"/>
  <c r="H19" i="6"/>
  <c r="H18" i="6"/>
  <c r="G27" i="6"/>
  <c r="G26" i="6"/>
  <c r="G25" i="6"/>
  <c r="G24" i="6"/>
  <c r="G23" i="6"/>
  <c r="G22" i="6"/>
  <c r="G21" i="6"/>
  <c r="G20" i="6"/>
  <c r="G19" i="6"/>
  <c r="G18" i="6"/>
  <c r="F27" i="6"/>
  <c r="F26" i="6"/>
  <c r="F25" i="6"/>
  <c r="F24" i="6"/>
  <c r="F23" i="6"/>
  <c r="F22" i="6"/>
  <c r="F21" i="6"/>
  <c r="F20" i="6"/>
  <c r="F19" i="6"/>
  <c r="F18" i="6"/>
  <c r="F17" i="6"/>
  <c r="F16" i="6"/>
  <c r="D18" i="6"/>
  <c r="D19" i="6"/>
  <c r="D20" i="6"/>
  <c r="D21" i="6"/>
  <c r="D22" i="6"/>
  <c r="D23" i="6"/>
  <c r="D24" i="6"/>
  <c r="D25" i="6"/>
  <c r="D26" i="6"/>
  <c r="D27" i="6"/>
  <c r="B10" i="6"/>
  <c r="B11" i="6"/>
  <c r="B12" i="6"/>
  <c r="B13" i="6"/>
  <c r="B14" i="6"/>
  <c r="B15" i="6"/>
  <c r="B16" i="6"/>
  <c r="B17" i="6"/>
  <c r="B18" i="6"/>
  <c r="B19" i="6"/>
  <c r="B20" i="6"/>
  <c r="B21" i="6"/>
  <c r="B22" i="6"/>
  <c r="B23" i="6"/>
  <c r="B24" i="6"/>
  <c r="B25" i="6"/>
  <c r="B26" i="6"/>
  <c r="B27" i="6"/>
  <c r="A18" i="4"/>
  <c r="A17" i="4"/>
  <c r="A16" i="4"/>
  <c r="A15" i="4"/>
  <c r="A14" i="4"/>
  <c r="A13" i="4"/>
  <c r="A12" i="4"/>
  <c r="A11" i="4"/>
  <c r="A10" i="4"/>
  <c r="A9" i="4"/>
  <c r="A8" i="4"/>
  <c r="A7" i="4"/>
  <c r="A6" i="4"/>
  <c r="A5" i="4"/>
  <c r="A4" i="4"/>
  <c r="A3" i="4"/>
  <c r="A2" i="4"/>
  <c r="B9" i="6"/>
  <c r="C4" i="3" a="1"/>
  <c r="C4" i="3"/>
  <c r="C3" i="3" a="1"/>
  <c r="C3" i="3"/>
  <c r="C2" i="3" a="1"/>
  <c r="C2" i="3"/>
  <c r="B3" i="2"/>
  <c r="B4" i="2"/>
  <c r="B5" i="2"/>
  <c r="B6" i="2"/>
  <c r="B7" i="2"/>
  <c r="B8" i="2"/>
  <c r="B9" i="2"/>
  <c r="B10" i="2"/>
  <c r="B11" i="2"/>
  <c r="B12" i="2"/>
  <c r="B13" i="2"/>
  <c r="B14" i="2"/>
  <c r="B15" i="2"/>
  <c r="B16" i="2"/>
  <c r="B17" i="2"/>
  <c r="B18" i="2"/>
  <c r="B19" i="2"/>
  <c r="B20" i="2"/>
  <c r="B21" i="2"/>
  <c r="B22" i="2"/>
  <c r="B23" i="2"/>
  <c r="B24" i="2"/>
  <c r="B25" i="2"/>
  <c r="B26" i="2"/>
  <c r="B27" i="2"/>
  <c r="B28" i="2"/>
  <c r="B29" i="2"/>
  <c r="B30" i="2"/>
  <c r="B31" i="2"/>
  <c r="B32" i="2"/>
  <c r="B33" i="2"/>
  <c r="B34" i="2"/>
  <c r="B35" i="2"/>
  <c r="B36" i="2"/>
  <c r="B37" i="2"/>
  <c r="B38" i="2"/>
  <c r="B39" i="2"/>
  <c r="B40" i="2"/>
  <c r="B41" i="2"/>
  <c r="B42" i="2"/>
  <c r="B43" i="2"/>
  <c r="B44" i="2"/>
  <c r="B45" i="2"/>
  <c r="B46" i="2"/>
  <c r="B47" i="2"/>
  <c r="B48" i="2"/>
  <c r="B49" i="2"/>
  <c r="B50" i="2"/>
  <c r="B51" i="2"/>
  <c r="B52" i="2"/>
  <c r="B53" i="2"/>
  <c r="B54" i="2"/>
  <c r="B55" i="2"/>
  <c r="B56" i="2"/>
  <c r="B57" i="2"/>
  <c r="B58" i="2"/>
  <c r="B59" i="2"/>
  <c r="B60" i="2"/>
  <c r="B61" i="2"/>
  <c r="B62" i="2"/>
  <c r="B63" i="2"/>
  <c r="B64" i="2"/>
  <c r="B65" i="2"/>
  <c r="B66" i="2"/>
  <c r="B67" i="2"/>
  <c r="B68" i="2"/>
  <c r="B69" i="2"/>
  <c r="B70" i="2"/>
  <c r="B71" i="2"/>
  <c r="B72" i="2"/>
  <c r="B73" i="2"/>
  <c r="B74" i="2"/>
  <c r="B75" i="2"/>
  <c r="B76" i="2"/>
  <c r="B77" i="2"/>
  <c r="B78" i="2"/>
  <c r="B79" i="2"/>
  <c r="B80" i="2"/>
  <c r="B81" i="2"/>
  <c r="B82" i="2"/>
  <c r="B83" i="2"/>
  <c r="B84" i="2"/>
  <c r="B85" i="2"/>
  <c r="B86" i="2"/>
  <c r="B87" i="2"/>
  <c r="B88" i="2"/>
  <c r="B89" i="2"/>
  <c r="B90" i="2"/>
  <c r="B91" i="2"/>
  <c r="B92" i="2"/>
  <c r="B93" i="2"/>
  <c r="B94" i="2"/>
  <c r="B95" i="2"/>
  <c r="B96" i="2"/>
  <c r="B97" i="2"/>
  <c r="B98" i="2"/>
  <c r="B99" i="2"/>
  <c r="B100" i="2"/>
  <c r="B101" i="2"/>
  <c r="B102" i="2"/>
  <c r="B103" i="2"/>
  <c r="B104" i="2"/>
  <c r="B105" i="2"/>
  <c r="B106" i="2"/>
  <c r="B107" i="2"/>
  <c r="B108" i="2"/>
  <c r="B109" i="2"/>
  <c r="B110" i="2"/>
  <c r="B111" i="2"/>
  <c r="B112" i="2"/>
  <c r="B113" i="2"/>
  <c r="B114" i="2"/>
  <c r="B115" i="2"/>
  <c r="B116" i="2"/>
  <c r="B117" i="2"/>
  <c r="B118" i="2"/>
  <c r="B119" i="2"/>
  <c r="B120" i="2"/>
  <c r="B121" i="2"/>
  <c r="B122" i="2"/>
  <c r="B123" i="2"/>
  <c r="B124" i="2"/>
  <c r="B125" i="2"/>
  <c r="B126" i="2"/>
  <c r="B127" i="2"/>
  <c r="B128" i="2"/>
  <c r="B129" i="2"/>
  <c r="B130" i="2"/>
  <c r="B131" i="2"/>
  <c r="B132" i="2"/>
  <c r="B133" i="2"/>
  <c r="B134" i="2"/>
  <c r="B135" i="2"/>
  <c r="B136" i="2"/>
  <c r="B137" i="2"/>
  <c r="B138" i="2"/>
  <c r="B139" i="2"/>
  <c r="B140" i="2"/>
  <c r="B141" i="2"/>
  <c r="B142" i="2"/>
  <c r="B143" i="2"/>
  <c r="B144" i="2"/>
  <c r="B145" i="2"/>
  <c r="B146" i="2"/>
  <c r="B147" i="2"/>
  <c r="B148" i="2"/>
  <c r="B149" i="2"/>
  <c r="B150" i="2"/>
  <c r="B151" i="2"/>
  <c r="B152" i="2"/>
  <c r="B153" i="2"/>
  <c r="B154" i="2"/>
  <c r="B155" i="2"/>
  <c r="B156" i="2"/>
  <c r="B157" i="2"/>
  <c r="B158" i="2"/>
  <c r="B159" i="2"/>
  <c r="B160" i="2"/>
  <c r="B161" i="2"/>
  <c r="B162" i="2"/>
  <c r="B163" i="2"/>
  <c r="B164" i="2"/>
  <c r="B165" i="2"/>
  <c r="B166" i="2"/>
  <c r="B167" i="2"/>
  <c r="B168" i="2"/>
  <c r="B169" i="2"/>
  <c r="B170" i="2"/>
  <c r="B171" i="2"/>
  <c r="B172" i="2"/>
  <c r="B173" i="2"/>
  <c r="B174" i="2"/>
  <c r="B175" i="2"/>
  <c r="B176" i="2"/>
  <c r="B177" i="2"/>
  <c r="B178" i="2"/>
  <c r="B179" i="2"/>
  <c r="B180" i="2"/>
  <c r="B181" i="2"/>
  <c r="B182" i="2"/>
  <c r="B183" i="2"/>
  <c r="B184" i="2"/>
  <c r="B185" i="2"/>
  <c r="B186" i="2"/>
  <c r="B187" i="2"/>
  <c r="B188" i="2"/>
  <c r="B189" i="2"/>
  <c r="B190" i="2"/>
  <c r="B191" i="2"/>
  <c r="B192" i="2"/>
  <c r="B193" i="2"/>
  <c r="B194" i="2"/>
  <c r="B195" i="2"/>
  <c r="B196" i="2"/>
  <c r="B197" i="2"/>
  <c r="B198" i="2"/>
  <c r="B199" i="2"/>
  <c r="B200" i="2"/>
  <c r="B201" i="2"/>
  <c r="B202" i="2"/>
  <c r="B203" i="2"/>
  <c r="B204" i="2"/>
  <c r="B205" i="2"/>
  <c r="B206" i="2"/>
  <c r="B207" i="2"/>
  <c r="B208" i="2"/>
  <c r="B209" i="2"/>
  <c r="B210" i="2"/>
  <c r="B211" i="2"/>
  <c r="B212" i="2"/>
  <c r="B213" i="2"/>
  <c r="B214" i="2"/>
  <c r="B215" i="2"/>
  <c r="B216" i="2"/>
  <c r="B217" i="2"/>
  <c r="B218" i="2"/>
  <c r="B219" i="2"/>
  <c r="B220" i="2"/>
  <c r="B221" i="2"/>
  <c r="B222" i="2"/>
  <c r="B223" i="2"/>
  <c r="B224" i="2"/>
  <c r="B225" i="2"/>
  <c r="B226" i="2"/>
  <c r="B227" i="2"/>
  <c r="B228" i="2"/>
  <c r="B229" i="2"/>
  <c r="B230" i="2"/>
  <c r="B231" i="2"/>
  <c r="B232" i="2"/>
  <c r="B233" i="2"/>
  <c r="B234" i="2"/>
  <c r="B235" i="2"/>
  <c r="B236" i="2"/>
  <c r="B237" i="2"/>
  <c r="B238" i="2"/>
  <c r="B239" i="2"/>
  <c r="B240" i="2"/>
  <c r="B241" i="2"/>
  <c r="B242" i="2"/>
  <c r="B243" i="2"/>
  <c r="B244" i="2"/>
  <c r="B245" i="2"/>
  <c r="B246" i="2"/>
  <c r="B247" i="2"/>
  <c r="B248" i="2"/>
  <c r="B249" i="2"/>
  <c r="B250" i="2"/>
  <c r="B251" i="2"/>
  <c r="B252" i="2"/>
  <c r="B253" i="2"/>
  <c r="B254" i="2"/>
  <c r="B255" i="2"/>
  <c r="B256" i="2"/>
  <c r="B257" i="2"/>
  <c r="B258" i="2"/>
  <c r="B259" i="2"/>
  <c r="B260" i="2"/>
  <c r="B261" i="2"/>
  <c r="B262" i="2"/>
  <c r="B263" i="2"/>
  <c r="B264" i="2"/>
  <c r="B265" i="2"/>
  <c r="B266" i="2"/>
  <c r="B267" i="2"/>
  <c r="B268" i="2"/>
  <c r="B269" i="2"/>
  <c r="B270" i="2"/>
  <c r="B271" i="2"/>
  <c r="B272" i="2"/>
  <c r="B273" i="2"/>
  <c r="B274" i="2"/>
  <c r="B275" i="2"/>
  <c r="B276" i="2"/>
  <c r="B277" i="2"/>
  <c r="B278" i="2"/>
  <c r="B279" i="2"/>
  <c r="B280" i="2"/>
  <c r="B281" i="2"/>
  <c r="B282" i="2"/>
  <c r="B283" i="2"/>
  <c r="B284" i="2"/>
  <c r="B285" i="2"/>
  <c r="B286" i="2"/>
  <c r="B287" i="2"/>
  <c r="B288" i="2"/>
  <c r="B289" i="2"/>
  <c r="B290" i="2"/>
  <c r="B291" i="2"/>
  <c r="B292" i="2"/>
  <c r="B293" i="2"/>
  <c r="B294" i="2"/>
  <c r="B295" i="2"/>
  <c r="B296" i="2"/>
  <c r="B297" i="2"/>
  <c r="B298" i="2"/>
  <c r="B299" i="2"/>
  <c r="B300" i="2"/>
  <c r="B301" i="2"/>
  <c r="B302" i="2"/>
  <c r="B303" i="2"/>
  <c r="B304" i="2"/>
  <c r="B305" i="2"/>
  <c r="B306" i="2"/>
  <c r="B307" i="2"/>
  <c r="B308" i="2"/>
  <c r="B309" i="2"/>
  <c r="B310" i="2"/>
  <c r="B311" i="2"/>
  <c r="B312" i="2"/>
  <c r="B313" i="2"/>
  <c r="B314" i="2"/>
  <c r="B315" i="2"/>
  <c r="B316" i="2"/>
  <c r="B317" i="2"/>
  <c r="B318" i="2"/>
  <c r="B319" i="2"/>
  <c r="B320" i="2"/>
  <c r="B321" i="2"/>
  <c r="B322" i="2"/>
  <c r="B323" i="2"/>
  <c r="B324" i="2"/>
  <c r="B325" i="2"/>
  <c r="B326" i="2"/>
  <c r="B327" i="2"/>
  <c r="B328" i="2"/>
  <c r="B329" i="2"/>
  <c r="B330" i="2"/>
  <c r="B331" i="2"/>
  <c r="B332" i="2"/>
  <c r="B333" i="2"/>
  <c r="B334" i="2"/>
  <c r="B335" i="2"/>
  <c r="B336" i="2"/>
  <c r="B337" i="2"/>
  <c r="B338" i="2"/>
  <c r="B339" i="2"/>
  <c r="B340" i="2"/>
  <c r="B341" i="2"/>
  <c r="B342" i="2"/>
  <c r="B343" i="2"/>
  <c r="B344" i="2"/>
  <c r="B345" i="2"/>
  <c r="B346" i="2"/>
  <c r="B347" i="2"/>
  <c r="B348" i="2"/>
  <c r="B349" i="2"/>
  <c r="B350" i="2"/>
  <c r="B351" i="2"/>
  <c r="B352" i="2"/>
  <c r="B353" i="2"/>
  <c r="B354" i="2"/>
  <c r="B355" i="2"/>
  <c r="B356" i="2"/>
  <c r="B357" i="2"/>
  <c r="B358" i="2"/>
  <c r="B359" i="2"/>
  <c r="B360" i="2"/>
  <c r="B361" i="2"/>
  <c r="B362" i="2"/>
  <c r="B363" i="2"/>
  <c r="B364" i="2"/>
  <c r="B365" i="2"/>
  <c r="B366" i="2"/>
  <c r="B367" i="2"/>
  <c r="B368" i="2"/>
  <c r="B369" i="2"/>
  <c r="B370" i="2"/>
  <c r="B371" i="2"/>
  <c r="B372" i="2"/>
  <c r="B373" i="2"/>
  <c r="B374" i="2"/>
  <c r="B375" i="2"/>
  <c r="B376" i="2"/>
  <c r="B377" i="2"/>
  <c r="B378" i="2"/>
  <c r="B379" i="2"/>
  <c r="B380" i="2"/>
  <c r="B381" i="2"/>
  <c r="B382" i="2"/>
  <c r="B383" i="2"/>
  <c r="B384" i="2"/>
  <c r="B385" i="2"/>
  <c r="B386" i="2"/>
  <c r="B387" i="2"/>
  <c r="B388" i="2"/>
  <c r="B389" i="2"/>
  <c r="B390" i="2"/>
  <c r="B391" i="2"/>
  <c r="B392" i="2"/>
  <c r="B393" i="2"/>
  <c r="B394" i="2"/>
  <c r="B395" i="2"/>
  <c r="B396" i="2"/>
  <c r="B397" i="2"/>
  <c r="B398" i="2"/>
  <c r="B399" i="2"/>
  <c r="B400" i="2"/>
  <c r="B401" i="2"/>
  <c r="B402" i="2"/>
  <c r="B403" i="2"/>
  <c r="B404" i="2"/>
  <c r="B405" i="2"/>
  <c r="B406" i="2"/>
  <c r="B407" i="2"/>
  <c r="B408" i="2"/>
  <c r="B409" i="2"/>
  <c r="B410" i="2"/>
  <c r="B411" i="2"/>
  <c r="B412" i="2"/>
  <c r="B413" i="2"/>
  <c r="B414" i="2"/>
  <c r="B415" i="2"/>
  <c r="B416" i="2"/>
  <c r="B417" i="2"/>
  <c r="B418" i="2"/>
  <c r="B419" i="2"/>
  <c r="B420" i="2"/>
  <c r="B421" i="2"/>
  <c r="B422" i="2"/>
  <c r="B423" i="2"/>
  <c r="B424" i="2"/>
  <c r="B425" i="2"/>
  <c r="B426" i="2"/>
  <c r="B427" i="2"/>
  <c r="B428" i="2"/>
  <c r="B429" i="2"/>
  <c r="B430" i="2"/>
  <c r="B431" i="2"/>
  <c r="B432" i="2"/>
  <c r="B433" i="2"/>
  <c r="B434" i="2"/>
  <c r="B435" i="2"/>
  <c r="B436" i="2"/>
  <c r="B437" i="2"/>
  <c r="B438" i="2"/>
  <c r="B439" i="2"/>
  <c r="B440" i="2"/>
  <c r="B441" i="2"/>
  <c r="B442" i="2"/>
  <c r="B443" i="2"/>
  <c r="B444" i="2"/>
  <c r="B445" i="2"/>
  <c r="B446" i="2"/>
  <c r="B447" i="2"/>
  <c r="B448" i="2"/>
  <c r="B449" i="2"/>
  <c r="B450" i="2"/>
  <c r="B451" i="2"/>
  <c r="B452" i="2"/>
  <c r="B453" i="2"/>
  <c r="B454" i="2"/>
  <c r="B455" i="2"/>
  <c r="B456" i="2"/>
  <c r="B457" i="2"/>
  <c r="B458" i="2"/>
  <c r="B459" i="2"/>
  <c r="B460" i="2"/>
  <c r="B461" i="2"/>
  <c r="B462" i="2"/>
  <c r="B463" i="2"/>
  <c r="B464" i="2"/>
  <c r="B465" i="2"/>
  <c r="B466" i="2"/>
  <c r="B467" i="2"/>
  <c r="B468" i="2"/>
  <c r="B469" i="2"/>
  <c r="B470" i="2"/>
  <c r="B471" i="2"/>
  <c r="B472" i="2"/>
  <c r="B473" i="2"/>
  <c r="B474" i="2"/>
  <c r="B475" i="2"/>
  <c r="B476" i="2"/>
  <c r="B477" i="2"/>
  <c r="B478" i="2"/>
  <c r="B479" i="2"/>
  <c r="B480" i="2"/>
  <c r="B481" i="2"/>
  <c r="B482" i="2"/>
  <c r="B483" i="2"/>
  <c r="B484" i="2"/>
  <c r="B485" i="2"/>
  <c r="B486" i="2"/>
  <c r="B487" i="2"/>
  <c r="B488" i="2"/>
  <c r="B489" i="2"/>
  <c r="B490" i="2"/>
  <c r="B491" i="2"/>
  <c r="B492" i="2"/>
  <c r="B493" i="2"/>
  <c r="B494" i="2"/>
  <c r="B495" i="2"/>
  <c r="B496" i="2"/>
  <c r="B497" i="2"/>
  <c r="B498" i="2"/>
  <c r="B499" i="2"/>
  <c r="B500" i="2"/>
  <c r="B501" i="2"/>
  <c r="B502" i="2"/>
  <c r="B503" i="2"/>
  <c r="B504" i="2"/>
  <c r="B505" i="2"/>
  <c r="B506" i="2"/>
  <c r="B507" i="2"/>
  <c r="B508" i="2"/>
  <c r="B509" i="2"/>
  <c r="B510" i="2"/>
  <c r="B511" i="2"/>
  <c r="B512" i="2"/>
  <c r="B513" i="2"/>
  <c r="B514" i="2"/>
  <c r="B515" i="2"/>
  <c r="B516" i="2"/>
  <c r="B517" i="2"/>
  <c r="B518" i="2"/>
  <c r="B519" i="2"/>
  <c r="B520" i="2"/>
  <c r="B521" i="2"/>
  <c r="B522" i="2"/>
  <c r="B523" i="2"/>
  <c r="B524" i="2"/>
  <c r="B525" i="2"/>
  <c r="B526" i="2"/>
  <c r="B527" i="2"/>
  <c r="B528" i="2"/>
  <c r="B529" i="2"/>
  <c r="B530" i="2"/>
  <c r="B531" i="2"/>
  <c r="B532" i="2"/>
  <c r="B533" i="2"/>
  <c r="B534" i="2"/>
  <c r="B535" i="2"/>
  <c r="B536" i="2"/>
  <c r="B537" i="2"/>
  <c r="B538" i="2"/>
  <c r="B539" i="2"/>
  <c r="B540" i="2"/>
  <c r="B541" i="2"/>
  <c r="B542" i="2"/>
  <c r="B543" i="2"/>
  <c r="B544" i="2"/>
  <c r="B545" i="2"/>
  <c r="B546" i="2"/>
  <c r="B547" i="2"/>
  <c r="B548" i="2"/>
  <c r="B549" i="2"/>
  <c r="B550" i="2"/>
  <c r="B551" i="2"/>
  <c r="B552" i="2"/>
  <c r="B553" i="2"/>
  <c r="B554" i="2"/>
  <c r="B555" i="2"/>
  <c r="B556" i="2"/>
  <c r="B557" i="2"/>
  <c r="B558" i="2"/>
  <c r="B559" i="2"/>
  <c r="B560" i="2"/>
  <c r="B561" i="2"/>
  <c r="B562" i="2"/>
  <c r="B563" i="2"/>
  <c r="B564" i="2"/>
  <c r="B565" i="2"/>
  <c r="B566" i="2"/>
  <c r="B567" i="2"/>
  <c r="B568" i="2"/>
  <c r="B569" i="2"/>
  <c r="B570" i="2"/>
  <c r="B571" i="2"/>
  <c r="B572" i="2"/>
  <c r="B573" i="2"/>
  <c r="B574" i="2"/>
  <c r="B575" i="2"/>
  <c r="B576" i="2"/>
  <c r="B577" i="2"/>
  <c r="B578" i="2"/>
  <c r="B579" i="2"/>
  <c r="B580" i="2"/>
  <c r="B581" i="2"/>
  <c r="B582" i="2"/>
  <c r="B583" i="2"/>
  <c r="B584" i="2"/>
  <c r="B585" i="2"/>
  <c r="B586" i="2"/>
  <c r="B587" i="2"/>
  <c r="B588" i="2"/>
  <c r="B589" i="2"/>
  <c r="B590" i="2"/>
  <c r="B591" i="2"/>
  <c r="B592" i="2"/>
  <c r="B593" i="2"/>
  <c r="B594" i="2"/>
  <c r="B595" i="2"/>
  <c r="B596" i="2"/>
  <c r="B597" i="2"/>
  <c r="B598" i="2"/>
  <c r="B599" i="2"/>
  <c r="B600" i="2"/>
  <c r="B601" i="2"/>
  <c r="B602" i="2"/>
  <c r="B603" i="2"/>
  <c r="B604" i="2"/>
  <c r="B605" i="2"/>
  <c r="B606" i="2"/>
  <c r="B607" i="2"/>
  <c r="B608" i="2"/>
  <c r="B609" i="2"/>
  <c r="B610" i="2"/>
  <c r="B611" i="2"/>
  <c r="B612" i="2"/>
  <c r="B613" i="2"/>
  <c r="B614" i="2"/>
  <c r="B615" i="2"/>
  <c r="B616" i="2"/>
  <c r="B617" i="2"/>
  <c r="B618" i="2"/>
  <c r="B619" i="2"/>
  <c r="B620" i="2"/>
  <c r="B621" i="2"/>
  <c r="B622" i="2"/>
  <c r="B623" i="2"/>
  <c r="B624" i="2"/>
  <c r="B625" i="2"/>
  <c r="B626" i="2"/>
  <c r="B627" i="2"/>
  <c r="B628" i="2"/>
  <c r="B629" i="2"/>
  <c r="B630" i="2"/>
  <c r="B631" i="2"/>
  <c r="B632" i="2"/>
  <c r="B633" i="2"/>
  <c r="B634" i="2"/>
  <c r="B635" i="2"/>
  <c r="B636" i="2"/>
  <c r="B637" i="2"/>
  <c r="B638" i="2"/>
  <c r="B639" i="2"/>
  <c r="B640" i="2"/>
  <c r="B641" i="2"/>
  <c r="B642" i="2"/>
  <c r="B643" i="2"/>
  <c r="B644" i="2"/>
  <c r="B645" i="2"/>
  <c r="B646" i="2"/>
  <c r="B647" i="2"/>
  <c r="B648" i="2"/>
  <c r="B649" i="2"/>
  <c r="B650" i="2"/>
  <c r="B651" i="2"/>
  <c r="B652" i="2"/>
  <c r="B653" i="2"/>
  <c r="B654" i="2"/>
  <c r="B655" i="2"/>
  <c r="B656" i="2"/>
  <c r="B657" i="2"/>
  <c r="B658" i="2"/>
  <c r="B659" i="2"/>
  <c r="B660" i="2"/>
  <c r="B661" i="2"/>
  <c r="B662" i="2"/>
  <c r="B663" i="2"/>
  <c r="B664" i="2"/>
  <c r="B665" i="2"/>
  <c r="B666" i="2"/>
  <c r="B667" i="2"/>
  <c r="B668" i="2"/>
  <c r="B669" i="2"/>
  <c r="B670" i="2"/>
  <c r="B671" i="2"/>
  <c r="B672" i="2"/>
  <c r="B673" i="2"/>
  <c r="B674" i="2"/>
  <c r="B675" i="2"/>
  <c r="B676" i="2"/>
  <c r="B677" i="2"/>
  <c r="B678" i="2"/>
  <c r="B679" i="2"/>
  <c r="B680" i="2"/>
  <c r="B681" i="2"/>
  <c r="B682" i="2"/>
  <c r="B683" i="2"/>
  <c r="B684" i="2"/>
  <c r="B685" i="2"/>
  <c r="B686" i="2"/>
  <c r="B687" i="2"/>
  <c r="B688" i="2"/>
  <c r="B689" i="2"/>
  <c r="B690" i="2"/>
  <c r="B691" i="2"/>
  <c r="B692" i="2"/>
  <c r="B693" i="2"/>
  <c r="B694" i="2"/>
  <c r="B695" i="2"/>
  <c r="B696" i="2"/>
  <c r="B697" i="2"/>
  <c r="B698" i="2"/>
  <c r="B699" i="2"/>
  <c r="B700" i="2"/>
  <c r="B701" i="2"/>
  <c r="B702" i="2"/>
  <c r="B703" i="2"/>
  <c r="B704" i="2"/>
  <c r="B705" i="2"/>
  <c r="B706" i="2"/>
  <c r="B707" i="2"/>
  <c r="B708" i="2"/>
  <c r="B709" i="2"/>
  <c r="B710" i="2"/>
  <c r="B711" i="2"/>
  <c r="B712" i="2"/>
  <c r="B713" i="2"/>
  <c r="B714" i="2"/>
  <c r="B715" i="2"/>
  <c r="B716" i="2"/>
  <c r="B717" i="2"/>
  <c r="B718" i="2"/>
  <c r="B719" i="2"/>
  <c r="B720" i="2"/>
  <c r="B721" i="2"/>
  <c r="B722" i="2"/>
  <c r="B723" i="2"/>
  <c r="B724" i="2"/>
  <c r="B725" i="2"/>
  <c r="B726" i="2"/>
  <c r="B727" i="2"/>
  <c r="B728" i="2"/>
  <c r="B729" i="2"/>
  <c r="B730" i="2"/>
  <c r="B731" i="2"/>
  <c r="B732" i="2"/>
  <c r="B733" i="2"/>
  <c r="B734" i="2"/>
  <c r="B735" i="2"/>
  <c r="B736" i="2"/>
  <c r="B737" i="2"/>
  <c r="B738" i="2"/>
  <c r="B739" i="2"/>
  <c r="B740" i="2"/>
  <c r="B741" i="2"/>
  <c r="B742" i="2"/>
  <c r="B743" i="2"/>
  <c r="B744" i="2"/>
  <c r="B745" i="2"/>
  <c r="B746" i="2"/>
  <c r="B747" i="2"/>
  <c r="B748" i="2"/>
  <c r="B749" i="2"/>
  <c r="B750" i="2"/>
  <c r="B751" i="2"/>
  <c r="B752" i="2"/>
  <c r="B753" i="2"/>
  <c r="B754" i="2"/>
  <c r="B755" i="2"/>
  <c r="B756" i="2"/>
  <c r="B757" i="2"/>
  <c r="B758" i="2"/>
  <c r="B759" i="2"/>
  <c r="B760" i="2"/>
  <c r="B761" i="2"/>
  <c r="B762" i="2"/>
  <c r="B763" i="2"/>
  <c r="B764" i="2"/>
  <c r="B765" i="2"/>
  <c r="B766" i="2"/>
  <c r="B767" i="2"/>
  <c r="B768" i="2"/>
  <c r="B769" i="2"/>
  <c r="B770" i="2"/>
  <c r="B771" i="2"/>
  <c r="B772" i="2"/>
  <c r="B773" i="2"/>
  <c r="B774" i="2"/>
  <c r="B775" i="2"/>
  <c r="B776" i="2"/>
  <c r="B777" i="2"/>
  <c r="B778" i="2"/>
  <c r="B779" i="2"/>
  <c r="B780" i="2"/>
  <c r="B781" i="2"/>
  <c r="B782" i="2"/>
  <c r="B783" i="2"/>
  <c r="B784" i="2"/>
  <c r="B785" i="2"/>
  <c r="B786" i="2"/>
  <c r="B787" i="2"/>
  <c r="B788" i="2"/>
  <c r="B789" i="2"/>
  <c r="B790" i="2"/>
  <c r="B791" i="2"/>
  <c r="B792" i="2"/>
  <c r="B793" i="2"/>
  <c r="B794" i="2"/>
  <c r="B795" i="2"/>
  <c r="B796" i="2"/>
  <c r="B797" i="2"/>
  <c r="B798" i="2"/>
  <c r="B799" i="2"/>
  <c r="B800" i="2"/>
  <c r="B801" i="2"/>
  <c r="B802" i="2"/>
  <c r="B803" i="2"/>
  <c r="B804" i="2"/>
  <c r="B805" i="2"/>
  <c r="B806" i="2"/>
  <c r="B807" i="2"/>
  <c r="B808" i="2"/>
  <c r="B809" i="2"/>
  <c r="B810" i="2"/>
  <c r="B811" i="2"/>
  <c r="B812" i="2"/>
  <c r="B813" i="2"/>
  <c r="B814" i="2"/>
  <c r="B815" i="2"/>
  <c r="B816" i="2"/>
  <c r="B817" i="2"/>
  <c r="B818" i="2"/>
  <c r="B819" i="2"/>
  <c r="B820" i="2"/>
  <c r="B821" i="2"/>
  <c r="B822" i="2"/>
  <c r="B823" i="2"/>
  <c r="B824" i="2"/>
  <c r="B825" i="2"/>
  <c r="B826" i="2"/>
  <c r="B827" i="2"/>
  <c r="B828" i="2"/>
  <c r="B829" i="2"/>
  <c r="B830" i="2"/>
  <c r="B831" i="2"/>
  <c r="B832" i="2"/>
  <c r="B833" i="2"/>
  <c r="B834" i="2"/>
  <c r="B835" i="2"/>
  <c r="B836" i="2"/>
  <c r="B837" i="2"/>
  <c r="B838" i="2"/>
  <c r="B839" i="2"/>
  <c r="B840" i="2"/>
  <c r="B841" i="2"/>
  <c r="B842" i="2"/>
  <c r="B843" i="2"/>
  <c r="B844" i="2"/>
  <c r="B845" i="2"/>
  <c r="B846" i="2"/>
  <c r="B847" i="2"/>
  <c r="B848" i="2"/>
  <c r="B849" i="2"/>
  <c r="B850" i="2"/>
  <c r="B851" i="2"/>
  <c r="B852" i="2"/>
  <c r="B853" i="2"/>
  <c r="B854" i="2"/>
  <c r="B855" i="2"/>
  <c r="B856" i="2"/>
  <c r="B857" i="2"/>
  <c r="B858" i="2"/>
  <c r="B859" i="2"/>
  <c r="B860" i="2"/>
  <c r="B861" i="2"/>
  <c r="B862" i="2"/>
  <c r="B863" i="2"/>
  <c r="B864" i="2"/>
  <c r="B865" i="2"/>
  <c r="B866" i="2"/>
  <c r="B867" i="2"/>
  <c r="B868" i="2"/>
  <c r="B869" i="2"/>
  <c r="B870" i="2"/>
  <c r="B871" i="2"/>
  <c r="B872" i="2"/>
  <c r="B873" i="2"/>
  <c r="B874" i="2"/>
  <c r="B875" i="2"/>
  <c r="B876" i="2"/>
  <c r="B877" i="2"/>
  <c r="B878" i="2"/>
  <c r="B879" i="2"/>
  <c r="B880" i="2"/>
  <c r="B881" i="2"/>
  <c r="B882" i="2"/>
  <c r="B883" i="2"/>
  <c r="B884" i="2"/>
  <c r="B885" i="2"/>
  <c r="B886" i="2"/>
  <c r="B887" i="2"/>
  <c r="B888" i="2"/>
  <c r="B889" i="2"/>
  <c r="B890" i="2"/>
  <c r="B891" i="2"/>
  <c r="B892" i="2"/>
  <c r="B893" i="2"/>
  <c r="B894" i="2"/>
  <c r="B895" i="2"/>
  <c r="B896" i="2"/>
  <c r="B897" i="2"/>
  <c r="B898" i="2"/>
  <c r="B899" i="2"/>
  <c r="B900" i="2"/>
  <c r="B901" i="2"/>
  <c r="B902" i="2"/>
  <c r="B903" i="2"/>
  <c r="B904" i="2"/>
  <c r="B905" i="2"/>
  <c r="B906" i="2"/>
  <c r="B907" i="2"/>
  <c r="B908" i="2"/>
  <c r="B909" i="2"/>
  <c r="B910" i="2"/>
  <c r="B911" i="2"/>
  <c r="B912" i="2"/>
  <c r="B913" i="2"/>
  <c r="B914" i="2"/>
  <c r="B915" i="2"/>
  <c r="B916" i="2"/>
  <c r="B917" i="2"/>
  <c r="B918" i="2"/>
  <c r="B919" i="2"/>
  <c r="B920" i="2"/>
  <c r="B921" i="2"/>
  <c r="B922" i="2"/>
  <c r="B923" i="2"/>
  <c r="B924" i="2"/>
  <c r="B925" i="2"/>
  <c r="B926" i="2"/>
  <c r="B927" i="2"/>
  <c r="B928" i="2"/>
  <c r="B929" i="2"/>
  <c r="B930" i="2"/>
  <c r="B931" i="2"/>
  <c r="B932" i="2"/>
  <c r="B933" i="2"/>
  <c r="B934" i="2"/>
  <c r="B935" i="2"/>
  <c r="B936" i="2"/>
  <c r="B937" i="2"/>
  <c r="B938" i="2"/>
  <c r="B939" i="2"/>
  <c r="B940" i="2"/>
  <c r="B941" i="2"/>
  <c r="B942" i="2"/>
  <c r="B943" i="2"/>
  <c r="B944" i="2"/>
  <c r="B945" i="2"/>
  <c r="B946" i="2"/>
  <c r="B947" i="2"/>
  <c r="B948" i="2"/>
  <c r="B949" i="2"/>
  <c r="B950" i="2"/>
  <c r="B951" i="2"/>
  <c r="B952" i="2"/>
  <c r="B953" i="2"/>
  <c r="B954" i="2"/>
  <c r="B955" i="2"/>
  <c r="B956" i="2"/>
  <c r="B957" i="2"/>
  <c r="B958" i="2"/>
  <c r="B959" i="2"/>
  <c r="B960" i="2"/>
  <c r="B961" i="2"/>
  <c r="B962" i="2"/>
  <c r="B963" i="2"/>
  <c r="B964" i="2"/>
  <c r="B965" i="2"/>
  <c r="B966" i="2"/>
  <c r="B967" i="2"/>
  <c r="B968" i="2"/>
  <c r="B969" i="2"/>
  <c r="B970" i="2"/>
  <c r="B971" i="2"/>
  <c r="B972" i="2"/>
  <c r="B973" i="2"/>
  <c r="B974" i="2"/>
  <c r="B975" i="2"/>
  <c r="B976" i="2"/>
  <c r="B977" i="2"/>
  <c r="B978" i="2"/>
  <c r="B979" i="2"/>
  <c r="B980" i="2"/>
  <c r="B981" i="2"/>
  <c r="B982" i="2"/>
  <c r="B983" i="2"/>
  <c r="B984" i="2"/>
  <c r="B985" i="2"/>
  <c r="B986" i="2"/>
  <c r="B987" i="2"/>
  <c r="B988" i="2"/>
  <c r="B989" i="2"/>
  <c r="B990" i="2"/>
  <c r="B991" i="2"/>
  <c r="B992" i="2"/>
  <c r="B993" i="2"/>
  <c r="B994" i="2"/>
  <c r="B995" i="2"/>
  <c r="B996" i="2"/>
  <c r="B997" i="2"/>
  <c r="B998" i="2"/>
  <c r="B999" i="2"/>
  <c r="B1000" i="2"/>
  <c r="B1001" i="2"/>
  <c r="B1002" i="2"/>
  <c r="B1003" i="2"/>
  <c r="B1004" i="2"/>
  <c r="B1005" i="2"/>
  <c r="B1006" i="2"/>
  <c r="B1007" i="2"/>
  <c r="B1008" i="2"/>
  <c r="B1009" i="2"/>
  <c r="B1010" i="2"/>
  <c r="B1011" i="2"/>
  <c r="B1012" i="2"/>
  <c r="B1013" i="2"/>
  <c r="B1014" i="2"/>
  <c r="B1015" i="2"/>
  <c r="B1016" i="2"/>
  <c r="B1017" i="2"/>
  <c r="B1018" i="2"/>
  <c r="B1019" i="2"/>
  <c r="B1020" i="2"/>
  <c r="B1021" i="2"/>
  <c r="B1022" i="2"/>
  <c r="B1023" i="2"/>
  <c r="B1024" i="2"/>
  <c r="B1025" i="2"/>
  <c r="B1026" i="2"/>
  <c r="B1027" i="2"/>
  <c r="B1028" i="2"/>
  <c r="B1029" i="2"/>
  <c r="B1030" i="2"/>
  <c r="B1031" i="2"/>
  <c r="B1032" i="2"/>
  <c r="B1033" i="2"/>
  <c r="B1034" i="2"/>
  <c r="B1035" i="2"/>
  <c r="B1036" i="2"/>
  <c r="B1037" i="2"/>
  <c r="B1038" i="2"/>
  <c r="B1039" i="2"/>
  <c r="B1040" i="2"/>
  <c r="B1041" i="2"/>
  <c r="B1042" i="2"/>
  <c r="B1043" i="2"/>
  <c r="B1044" i="2"/>
  <c r="B1045" i="2"/>
  <c r="B1046" i="2"/>
  <c r="B1047" i="2"/>
  <c r="B1048" i="2"/>
  <c r="B1049" i="2"/>
  <c r="B1050" i="2"/>
  <c r="B1051" i="2"/>
  <c r="B1052" i="2"/>
  <c r="B1053" i="2"/>
  <c r="B1054" i="2"/>
  <c r="B1055" i="2"/>
  <c r="B1056" i="2"/>
  <c r="B1057" i="2"/>
  <c r="B1058" i="2"/>
  <c r="B1059" i="2"/>
  <c r="B1060" i="2"/>
  <c r="B1061" i="2"/>
  <c r="B1062" i="2"/>
  <c r="B1063" i="2"/>
  <c r="B1064" i="2"/>
  <c r="B1065" i="2"/>
  <c r="B1066" i="2"/>
  <c r="B1067" i="2"/>
  <c r="B1068" i="2"/>
  <c r="B1069" i="2"/>
  <c r="B1070" i="2"/>
  <c r="B1071" i="2"/>
  <c r="B1072" i="2"/>
  <c r="B1073" i="2"/>
  <c r="B1074" i="2"/>
  <c r="B1075" i="2"/>
  <c r="B1076" i="2"/>
  <c r="B1077" i="2"/>
  <c r="B1078" i="2"/>
  <c r="B1079" i="2"/>
  <c r="B1080" i="2"/>
  <c r="B1081" i="2"/>
  <c r="B1082" i="2"/>
  <c r="B1083" i="2"/>
  <c r="B1084" i="2"/>
  <c r="B1085" i="2"/>
  <c r="B1086" i="2"/>
  <c r="B1087" i="2"/>
  <c r="B1088" i="2"/>
  <c r="B1089" i="2"/>
  <c r="B1090" i="2"/>
  <c r="B1091" i="2"/>
  <c r="B1092" i="2"/>
  <c r="B1093" i="2"/>
  <c r="B1094" i="2"/>
  <c r="A4" i="2"/>
  <c r="A5" i="2"/>
  <c r="A6" i="2"/>
  <c r="A7" i="2"/>
  <c r="A8" i="2"/>
  <c r="A9" i="2"/>
  <c r="A10" i="2"/>
  <c r="A11" i="2"/>
  <c r="A12" i="2"/>
  <c r="A13" i="2"/>
  <c r="A14" i="2"/>
  <c r="A15" i="2"/>
  <c r="A16" i="2"/>
  <c r="A17" i="2"/>
  <c r="A18" i="2"/>
  <c r="A19" i="2"/>
  <c r="A20" i="2"/>
  <c r="A21" i="2"/>
  <c r="A22" i="2"/>
  <c r="A23" i="2"/>
  <c r="A24" i="2"/>
  <c r="A25" i="2"/>
  <c r="A26" i="2"/>
  <c r="A27" i="2"/>
  <c r="A28" i="2"/>
  <c r="A29" i="2"/>
  <c r="A30" i="2"/>
  <c r="A31" i="2"/>
  <c r="A32" i="2"/>
  <c r="A33" i="2"/>
  <c r="A34" i="2"/>
  <c r="A35" i="2"/>
  <c r="A36" i="2"/>
  <c r="A37" i="2"/>
  <c r="A38" i="2"/>
  <c r="A39" i="2"/>
  <c r="A40" i="2"/>
  <c r="A41" i="2"/>
  <c r="A42" i="2"/>
  <c r="A43" i="2"/>
  <c r="A44" i="2"/>
  <c r="A45" i="2"/>
  <c r="A46" i="2"/>
  <c r="A47" i="2"/>
  <c r="A48" i="2"/>
  <c r="A49" i="2"/>
  <c r="A50" i="2"/>
  <c r="A51" i="2"/>
  <c r="A52" i="2"/>
  <c r="A53" i="2"/>
  <c r="A54" i="2"/>
  <c r="A55" i="2"/>
  <c r="A56" i="2"/>
  <c r="A57" i="2"/>
  <c r="A58" i="2"/>
  <c r="A59" i="2"/>
  <c r="A60" i="2"/>
  <c r="A61" i="2"/>
  <c r="A62" i="2"/>
  <c r="A63" i="2"/>
  <c r="A64" i="2"/>
  <c r="A65" i="2"/>
  <c r="A66" i="2"/>
  <c r="A67" i="2"/>
  <c r="A68" i="2"/>
  <c r="A69" i="2"/>
  <c r="A70" i="2"/>
  <c r="A71" i="2"/>
  <c r="A72" i="2"/>
  <c r="A73" i="2"/>
  <c r="A74" i="2"/>
  <c r="A75" i="2"/>
  <c r="A76" i="2"/>
  <c r="A77" i="2"/>
  <c r="A78" i="2"/>
  <c r="A79" i="2"/>
  <c r="A80" i="2"/>
  <c r="A81" i="2"/>
  <c r="A82" i="2"/>
  <c r="A83" i="2"/>
  <c r="A84" i="2"/>
  <c r="A85" i="2"/>
  <c r="A86" i="2"/>
  <c r="A87" i="2"/>
  <c r="A88" i="2"/>
  <c r="A89" i="2"/>
  <c r="A90" i="2"/>
  <c r="A91" i="2"/>
  <c r="A92" i="2"/>
  <c r="A93" i="2"/>
  <c r="A94" i="2"/>
  <c r="A95" i="2"/>
  <c r="A96" i="2"/>
  <c r="A97" i="2"/>
  <c r="A98" i="2"/>
  <c r="A99" i="2"/>
  <c r="A100" i="2"/>
  <c r="A101" i="2"/>
  <c r="A102" i="2"/>
  <c r="A103" i="2"/>
  <c r="A104" i="2"/>
  <c r="A105" i="2"/>
  <c r="A106" i="2"/>
  <c r="A107" i="2"/>
  <c r="A108" i="2"/>
  <c r="A109" i="2"/>
  <c r="A110" i="2"/>
  <c r="A111" i="2"/>
  <c r="A112" i="2"/>
  <c r="A113" i="2"/>
  <c r="A114" i="2"/>
  <c r="A115" i="2"/>
  <c r="A116" i="2"/>
  <c r="A117" i="2"/>
  <c r="A118" i="2"/>
  <c r="A119" i="2"/>
  <c r="A120" i="2"/>
  <c r="A121" i="2"/>
  <c r="A122" i="2"/>
  <c r="A123" i="2"/>
  <c r="A124" i="2"/>
  <c r="A125" i="2"/>
  <c r="A126" i="2"/>
  <c r="A127" i="2"/>
  <c r="A128" i="2"/>
  <c r="A129" i="2"/>
  <c r="A130" i="2"/>
  <c r="A131" i="2"/>
  <c r="A132" i="2"/>
  <c r="A133" i="2"/>
  <c r="A134" i="2"/>
  <c r="A135" i="2"/>
  <c r="A136" i="2"/>
  <c r="A137" i="2"/>
  <c r="A138" i="2"/>
  <c r="A139" i="2"/>
  <c r="A140" i="2"/>
  <c r="A141" i="2"/>
  <c r="A142" i="2"/>
  <c r="A143" i="2"/>
  <c r="A144" i="2"/>
  <c r="A145" i="2"/>
  <c r="A146" i="2"/>
  <c r="A147" i="2"/>
  <c r="A148" i="2"/>
  <c r="A149" i="2"/>
  <c r="A150" i="2"/>
  <c r="A151" i="2"/>
  <c r="A152" i="2"/>
  <c r="A153" i="2"/>
  <c r="A154" i="2"/>
  <c r="A155" i="2"/>
  <c r="A156" i="2"/>
  <c r="A157" i="2"/>
  <c r="A158" i="2"/>
  <c r="A159" i="2"/>
  <c r="A160" i="2"/>
  <c r="A161" i="2"/>
  <c r="A162" i="2"/>
  <c r="A163" i="2"/>
  <c r="A164" i="2"/>
  <c r="A165" i="2"/>
  <c r="A166" i="2"/>
  <c r="A167" i="2"/>
  <c r="A168" i="2"/>
  <c r="A169" i="2"/>
  <c r="A170" i="2"/>
  <c r="A171" i="2"/>
  <c r="A172" i="2"/>
  <c r="A173" i="2"/>
  <c r="A174" i="2"/>
  <c r="A175" i="2"/>
  <c r="A176" i="2"/>
  <c r="A177" i="2"/>
  <c r="A178" i="2"/>
  <c r="A179" i="2"/>
  <c r="A180" i="2"/>
  <c r="A181" i="2"/>
  <c r="A182" i="2"/>
  <c r="A183" i="2"/>
  <c r="A184" i="2"/>
  <c r="A185" i="2"/>
  <c r="A186" i="2"/>
  <c r="A187" i="2"/>
  <c r="A188" i="2"/>
  <c r="A189" i="2"/>
  <c r="A190" i="2"/>
  <c r="A191" i="2"/>
  <c r="A192" i="2"/>
  <c r="A193" i="2"/>
  <c r="A194" i="2"/>
  <c r="A195" i="2"/>
  <c r="A196" i="2"/>
  <c r="A197" i="2"/>
  <c r="A198" i="2"/>
  <c r="A199" i="2"/>
  <c r="A200" i="2"/>
  <c r="A201" i="2"/>
  <c r="A202" i="2"/>
  <c r="A203" i="2"/>
  <c r="A204" i="2"/>
  <c r="A205" i="2"/>
  <c r="A206" i="2"/>
  <c r="A207" i="2"/>
  <c r="A208" i="2"/>
  <c r="A209" i="2"/>
  <c r="A210" i="2"/>
  <c r="A211" i="2"/>
  <c r="A212" i="2"/>
  <c r="A213" i="2"/>
  <c r="A214" i="2"/>
  <c r="A215" i="2"/>
  <c r="A216" i="2"/>
  <c r="A217" i="2"/>
  <c r="A218" i="2"/>
  <c r="A219" i="2"/>
  <c r="A220" i="2"/>
  <c r="A221" i="2"/>
  <c r="A222" i="2"/>
  <c r="A223" i="2"/>
  <c r="A224" i="2"/>
  <c r="A225" i="2"/>
  <c r="A226" i="2"/>
  <c r="A227" i="2"/>
  <c r="A228" i="2"/>
  <c r="A229" i="2"/>
  <c r="A230" i="2"/>
  <c r="A231" i="2"/>
  <c r="A232" i="2"/>
  <c r="A233" i="2"/>
  <c r="A234" i="2"/>
  <c r="A235" i="2"/>
  <c r="A236" i="2"/>
  <c r="A237" i="2"/>
  <c r="A238" i="2"/>
  <c r="A239" i="2"/>
  <c r="A240" i="2"/>
  <c r="A241" i="2"/>
  <c r="A242" i="2"/>
  <c r="A243" i="2"/>
  <c r="A244" i="2"/>
  <c r="A245" i="2"/>
  <c r="A246" i="2"/>
  <c r="A247" i="2"/>
  <c r="A248" i="2"/>
  <c r="A249" i="2"/>
  <c r="A250" i="2"/>
  <c r="A251" i="2"/>
  <c r="A252" i="2"/>
  <c r="A253" i="2"/>
  <c r="A254" i="2"/>
  <c r="A255" i="2"/>
  <c r="A256" i="2"/>
  <c r="A257" i="2"/>
  <c r="A258" i="2"/>
  <c r="A259" i="2"/>
  <c r="A260" i="2"/>
  <c r="A261" i="2"/>
  <c r="A262" i="2"/>
  <c r="A263" i="2"/>
  <c r="A264" i="2"/>
  <c r="A265" i="2"/>
  <c r="A266" i="2"/>
  <c r="A267" i="2"/>
  <c r="A268" i="2"/>
  <c r="A269" i="2"/>
  <c r="A270" i="2"/>
  <c r="A271" i="2"/>
  <c r="A272" i="2"/>
  <c r="A273" i="2"/>
  <c r="A274" i="2"/>
  <c r="A275" i="2"/>
  <c r="A276" i="2"/>
  <c r="A277" i="2"/>
  <c r="A278" i="2"/>
  <c r="A279" i="2"/>
  <c r="A280" i="2"/>
  <c r="A281" i="2"/>
  <c r="A282" i="2"/>
  <c r="A283" i="2"/>
  <c r="A284" i="2"/>
  <c r="A285" i="2"/>
  <c r="A286" i="2"/>
  <c r="A287" i="2"/>
  <c r="A288" i="2"/>
  <c r="A289" i="2"/>
  <c r="A290" i="2"/>
  <c r="A291" i="2"/>
  <c r="A292" i="2"/>
  <c r="A293" i="2"/>
  <c r="A294" i="2"/>
  <c r="A295" i="2"/>
  <c r="A296" i="2"/>
  <c r="A297" i="2"/>
  <c r="A298" i="2"/>
  <c r="A299" i="2"/>
  <c r="A300" i="2"/>
  <c r="A301" i="2"/>
  <c r="A302" i="2"/>
  <c r="A303" i="2"/>
  <c r="A304" i="2"/>
  <c r="A305" i="2"/>
  <c r="A306" i="2"/>
  <c r="A307" i="2"/>
  <c r="A308" i="2"/>
  <c r="A309" i="2"/>
  <c r="A310" i="2"/>
  <c r="A311" i="2"/>
  <c r="A312" i="2"/>
  <c r="A313" i="2"/>
  <c r="A314" i="2"/>
  <c r="A315" i="2"/>
  <c r="A316" i="2"/>
  <c r="A317" i="2"/>
  <c r="A318" i="2"/>
  <c r="A319" i="2"/>
  <c r="A320" i="2"/>
  <c r="A321" i="2"/>
  <c r="A322" i="2"/>
  <c r="A323" i="2"/>
  <c r="A324" i="2"/>
  <c r="A325" i="2"/>
  <c r="A326" i="2"/>
  <c r="A327" i="2"/>
  <c r="A328" i="2"/>
  <c r="A329" i="2"/>
  <c r="A330" i="2"/>
  <c r="A331" i="2"/>
  <c r="A332" i="2"/>
  <c r="A333" i="2"/>
  <c r="A334" i="2"/>
  <c r="A335" i="2"/>
  <c r="A336" i="2"/>
  <c r="A337" i="2"/>
  <c r="A338" i="2"/>
  <c r="A339" i="2"/>
  <c r="A340" i="2"/>
  <c r="A341" i="2"/>
  <c r="A342" i="2"/>
  <c r="A343" i="2"/>
  <c r="A344" i="2"/>
  <c r="A345" i="2"/>
  <c r="A346" i="2"/>
  <c r="A347" i="2"/>
  <c r="A348" i="2"/>
  <c r="A349" i="2"/>
  <c r="A350" i="2"/>
  <c r="A351" i="2"/>
  <c r="A352" i="2"/>
  <c r="A353" i="2"/>
  <c r="A354" i="2"/>
  <c r="A355" i="2"/>
  <c r="A356" i="2"/>
  <c r="A357" i="2"/>
  <c r="A358" i="2"/>
  <c r="A359" i="2"/>
  <c r="A360" i="2"/>
  <c r="A361" i="2"/>
  <c r="A362" i="2"/>
  <c r="A363" i="2"/>
  <c r="A364" i="2"/>
  <c r="A365" i="2"/>
  <c r="A366" i="2"/>
  <c r="A367" i="2"/>
  <c r="A368" i="2"/>
  <c r="A369" i="2"/>
  <c r="A370" i="2"/>
  <c r="A371" i="2"/>
  <c r="A372" i="2"/>
  <c r="A373" i="2"/>
  <c r="A374" i="2"/>
  <c r="A375" i="2"/>
  <c r="A376" i="2"/>
  <c r="A377" i="2"/>
  <c r="A378" i="2"/>
  <c r="A379" i="2"/>
  <c r="A380" i="2"/>
  <c r="A381" i="2"/>
  <c r="A382" i="2"/>
  <c r="A383" i="2"/>
  <c r="A384" i="2"/>
  <c r="A385" i="2"/>
  <c r="A386" i="2"/>
  <c r="A387" i="2"/>
  <c r="A388" i="2"/>
  <c r="A389" i="2"/>
  <c r="A390" i="2"/>
  <c r="A391" i="2"/>
  <c r="A392" i="2"/>
  <c r="A393" i="2"/>
  <c r="A394" i="2"/>
  <c r="A395" i="2"/>
  <c r="A396" i="2"/>
  <c r="A397" i="2"/>
  <c r="A398" i="2"/>
  <c r="A399" i="2"/>
  <c r="A400" i="2"/>
  <c r="A401" i="2"/>
  <c r="A402" i="2"/>
  <c r="A403" i="2"/>
  <c r="A404" i="2"/>
  <c r="A405" i="2"/>
  <c r="A406" i="2"/>
  <c r="A407" i="2"/>
  <c r="A408" i="2"/>
  <c r="A409" i="2"/>
  <c r="A410" i="2"/>
  <c r="A411" i="2"/>
  <c r="A412" i="2"/>
  <c r="A413" i="2"/>
  <c r="A414" i="2"/>
  <c r="A415" i="2"/>
  <c r="A416" i="2"/>
  <c r="A417" i="2"/>
  <c r="A418" i="2"/>
  <c r="A419" i="2"/>
  <c r="A420" i="2"/>
  <c r="A421" i="2"/>
  <c r="A422" i="2"/>
  <c r="A423" i="2"/>
  <c r="A424" i="2"/>
  <c r="A425" i="2"/>
  <c r="A426" i="2"/>
  <c r="A427" i="2"/>
  <c r="A428" i="2"/>
  <c r="A429" i="2"/>
  <c r="A430" i="2"/>
  <c r="A431" i="2"/>
  <c r="A432" i="2"/>
  <c r="A433" i="2"/>
  <c r="A434" i="2"/>
  <c r="A435" i="2"/>
  <c r="A436" i="2"/>
  <c r="A437" i="2"/>
  <c r="A438" i="2"/>
  <c r="A439" i="2"/>
  <c r="A440" i="2"/>
  <c r="A441" i="2"/>
  <c r="A442" i="2"/>
  <c r="A443" i="2"/>
  <c r="A444" i="2"/>
  <c r="A445" i="2"/>
  <c r="A446" i="2"/>
  <c r="A447" i="2"/>
  <c r="A448" i="2"/>
  <c r="A449" i="2"/>
  <c r="A450" i="2"/>
  <c r="A451" i="2"/>
  <c r="A452" i="2"/>
  <c r="A453" i="2"/>
  <c r="A454" i="2"/>
  <c r="A455" i="2"/>
  <c r="A456" i="2"/>
  <c r="A457" i="2"/>
  <c r="A458" i="2"/>
  <c r="A459" i="2"/>
  <c r="A460" i="2"/>
  <c r="A461" i="2"/>
  <c r="A462" i="2"/>
  <c r="A463" i="2"/>
  <c r="A464" i="2"/>
  <c r="A465" i="2"/>
  <c r="A466" i="2"/>
  <c r="A467" i="2"/>
  <c r="A468" i="2"/>
  <c r="A469" i="2"/>
  <c r="A470" i="2"/>
  <c r="A471" i="2"/>
  <c r="A472" i="2"/>
  <c r="A473" i="2"/>
  <c r="A474" i="2"/>
  <c r="A475" i="2"/>
  <c r="A476" i="2"/>
  <c r="A477" i="2"/>
  <c r="A478" i="2"/>
  <c r="A479" i="2"/>
  <c r="A480" i="2"/>
  <c r="A481" i="2"/>
  <c r="A482" i="2"/>
  <c r="A483" i="2"/>
  <c r="A484" i="2"/>
  <c r="A485" i="2"/>
  <c r="A486" i="2"/>
  <c r="A487" i="2"/>
  <c r="A488" i="2"/>
  <c r="A489" i="2"/>
  <c r="A490" i="2"/>
  <c r="A491" i="2"/>
  <c r="A492" i="2"/>
  <c r="A493" i="2"/>
  <c r="A494" i="2"/>
  <c r="A495" i="2"/>
  <c r="A496" i="2"/>
  <c r="A497" i="2"/>
  <c r="A498" i="2"/>
  <c r="A499" i="2"/>
  <c r="A500" i="2"/>
  <c r="A501" i="2"/>
  <c r="A502" i="2"/>
  <c r="A503" i="2"/>
  <c r="A504" i="2"/>
  <c r="A505" i="2"/>
  <c r="A506" i="2"/>
  <c r="A507" i="2"/>
  <c r="A508" i="2"/>
  <c r="A509" i="2"/>
  <c r="A510" i="2"/>
  <c r="A511" i="2"/>
  <c r="A512" i="2"/>
  <c r="A513" i="2"/>
  <c r="A514" i="2"/>
  <c r="A515" i="2"/>
  <c r="A516" i="2"/>
  <c r="A517" i="2"/>
  <c r="A518" i="2"/>
  <c r="A519" i="2"/>
  <c r="A520" i="2"/>
  <c r="A521" i="2"/>
  <c r="A522" i="2"/>
  <c r="A523" i="2"/>
  <c r="A524" i="2"/>
  <c r="A525" i="2"/>
  <c r="A526" i="2"/>
  <c r="A527" i="2"/>
  <c r="A528" i="2"/>
  <c r="A529" i="2"/>
  <c r="A530" i="2"/>
  <c r="A531" i="2"/>
  <c r="A532" i="2"/>
  <c r="A533" i="2"/>
  <c r="A534" i="2"/>
  <c r="A535" i="2"/>
  <c r="A536" i="2"/>
  <c r="A537" i="2"/>
  <c r="A538" i="2"/>
  <c r="A539" i="2"/>
  <c r="A540" i="2"/>
  <c r="A541" i="2"/>
  <c r="A542" i="2"/>
  <c r="A543" i="2"/>
  <c r="A544" i="2"/>
  <c r="A545" i="2"/>
  <c r="A546" i="2"/>
  <c r="A547" i="2"/>
  <c r="A548" i="2"/>
  <c r="A549" i="2"/>
  <c r="A550" i="2"/>
  <c r="A551" i="2"/>
  <c r="A552" i="2"/>
  <c r="A553" i="2"/>
  <c r="A554" i="2"/>
  <c r="A555" i="2"/>
  <c r="A556" i="2"/>
  <c r="A557" i="2"/>
  <c r="A558" i="2"/>
  <c r="A559" i="2"/>
  <c r="A560" i="2"/>
  <c r="A561" i="2"/>
  <c r="A562" i="2"/>
  <c r="A563" i="2"/>
  <c r="A564" i="2"/>
  <c r="A565" i="2"/>
  <c r="A566" i="2"/>
  <c r="A567" i="2"/>
  <c r="A568" i="2"/>
  <c r="A569" i="2"/>
  <c r="A570" i="2"/>
  <c r="A571" i="2"/>
  <c r="A572" i="2"/>
  <c r="A573" i="2"/>
  <c r="A574" i="2"/>
  <c r="A575" i="2"/>
  <c r="A576" i="2"/>
  <c r="A577" i="2"/>
  <c r="A578" i="2"/>
  <c r="A579" i="2"/>
  <c r="A580" i="2"/>
  <c r="A581" i="2"/>
  <c r="A582" i="2"/>
  <c r="A583" i="2"/>
  <c r="A584" i="2"/>
  <c r="A585" i="2"/>
  <c r="A586" i="2"/>
  <c r="A587" i="2"/>
  <c r="A588" i="2"/>
  <c r="A589" i="2"/>
  <c r="A590" i="2"/>
  <c r="A591" i="2"/>
  <c r="A592" i="2"/>
  <c r="A593" i="2"/>
  <c r="A594" i="2"/>
  <c r="A595" i="2"/>
  <c r="A596" i="2"/>
  <c r="A597" i="2"/>
  <c r="A598" i="2"/>
  <c r="A599" i="2"/>
  <c r="A600" i="2"/>
  <c r="A601" i="2"/>
  <c r="A602" i="2"/>
  <c r="A603" i="2"/>
  <c r="A604" i="2"/>
  <c r="A605" i="2"/>
  <c r="A606" i="2"/>
  <c r="A607" i="2"/>
  <c r="A608" i="2"/>
  <c r="A609" i="2"/>
  <c r="A610" i="2"/>
  <c r="A611" i="2"/>
  <c r="A612" i="2"/>
  <c r="A613" i="2"/>
  <c r="A614" i="2"/>
  <c r="A615" i="2"/>
  <c r="A616" i="2"/>
  <c r="A617" i="2"/>
  <c r="A618" i="2"/>
  <c r="A619" i="2"/>
  <c r="A620" i="2"/>
  <c r="A621" i="2"/>
  <c r="A622" i="2"/>
  <c r="A623" i="2"/>
  <c r="A624" i="2"/>
  <c r="A625" i="2"/>
  <c r="A626" i="2"/>
  <c r="A627" i="2"/>
  <c r="A628" i="2"/>
  <c r="A629" i="2"/>
  <c r="A630" i="2"/>
  <c r="A631" i="2"/>
  <c r="A632" i="2"/>
  <c r="A633" i="2"/>
  <c r="A634" i="2"/>
  <c r="A635" i="2"/>
  <c r="A636" i="2"/>
  <c r="A637" i="2"/>
  <c r="A638" i="2"/>
  <c r="A639" i="2"/>
  <c r="A640" i="2"/>
  <c r="A641" i="2"/>
  <c r="A642" i="2"/>
  <c r="A643" i="2"/>
  <c r="A644" i="2"/>
  <c r="A645" i="2"/>
  <c r="A646" i="2"/>
  <c r="A647" i="2"/>
  <c r="A648" i="2"/>
  <c r="A649" i="2"/>
  <c r="A650" i="2"/>
  <c r="A651" i="2"/>
  <c r="A652" i="2"/>
  <c r="A653" i="2"/>
  <c r="A654" i="2"/>
  <c r="A655" i="2"/>
  <c r="A656" i="2"/>
  <c r="A657" i="2"/>
  <c r="A658" i="2"/>
  <c r="A659" i="2"/>
  <c r="A660" i="2"/>
  <c r="A661" i="2"/>
  <c r="A662" i="2"/>
  <c r="A663" i="2"/>
  <c r="A664" i="2"/>
  <c r="A665" i="2"/>
  <c r="A666" i="2"/>
  <c r="A667" i="2"/>
  <c r="A668" i="2"/>
  <c r="A669" i="2"/>
  <c r="A670" i="2"/>
  <c r="A671" i="2"/>
  <c r="A672" i="2"/>
  <c r="A673" i="2"/>
  <c r="A674" i="2"/>
  <c r="A675" i="2"/>
  <c r="A676" i="2"/>
  <c r="A677" i="2"/>
  <c r="A678" i="2"/>
  <c r="A679" i="2"/>
  <c r="A680" i="2"/>
  <c r="A681" i="2"/>
  <c r="A682" i="2"/>
  <c r="A683" i="2"/>
  <c r="A684" i="2"/>
  <c r="A685" i="2"/>
  <c r="A686" i="2"/>
  <c r="A687" i="2"/>
  <c r="A688" i="2"/>
  <c r="A689" i="2"/>
  <c r="A690" i="2"/>
  <c r="A691" i="2"/>
  <c r="A692" i="2"/>
  <c r="A693" i="2"/>
  <c r="A694" i="2"/>
  <c r="A695" i="2"/>
  <c r="A696" i="2"/>
  <c r="A697" i="2"/>
  <c r="A698" i="2"/>
  <c r="A699" i="2"/>
  <c r="A700" i="2"/>
  <c r="A701" i="2"/>
  <c r="A702" i="2"/>
  <c r="A703" i="2"/>
  <c r="A704" i="2"/>
  <c r="A705" i="2"/>
  <c r="A706" i="2"/>
  <c r="A707" i="2"/>
  <c r="A708" i="2"/>
  <c r="A709" i="2"/>
  <c r="A710" i="2"/>
  <c r="A711" i="2"/>
  <c r="A712" i="2"/>
  <c r="A713" i="2"/>
  <c r="A714" i="2"/>
  <c r="A715" i="2"/>
  <c r="A716" i="2"/>
  <c r="A717" i="2"/>
  <c r="A718" i="2"/>
  <c r="A719" i="2"/>
  <c r="A720" i="2"/>
  <c r="A721" i="2"/>
  <c r="A722" i="2"/>
  <c r="A723" i="2"/>
  <c r="A724" i="2"/>
  <c r="A725" i="2"/>
  <c r="A726" i="2"/>
  <c r="A727" i="2"/>
  <c r="A728" i="2"/>
  <c r="A729" i="2"/>
  <c r="A730" i="2"/>
  <c r="A731" i="2"/>
  <c r="A732" i="2"/>
  <c r="A733" i="2"/>
  <c r="A734" i="2"/>
  <c r="A735" i="2"/>
  <c r="A736" i="2"/>
  <c r="A737" i="2"/>
  <c r="A738" i="2"/>
  <c r="A739" i="2"/>
  <c r="A740" i="2"/>
  <c r="A741" i="2"/>
  <c r="A742" i="2"/>
  <c r="A743" i="2"/>
  <c r="A744" i="2"/>
  <c r="A745" i="2"/>
  <c r="A746" i="2"/>
  <c r="A747" i="2"/>
  <c r="A748" i="2"/>
  <c r="A749" i="2"/>
  <c r="A750" i="2"/>
  <c r="A751" i="2"/>
  <c r="A752" i="2"/>
  <c r="A753" i="2"/>
  <c r="A754" i="2"/>
  <c r="A755" i="2"/>
  <c r="A756" i="2"/>
  <c r="A757" i="2"/>
  <c r="A758" i="2"/>
  <c r="A759" i="2"/>
  <c r="A760" i="2"/>
  <c r="A761" i="2"/>
  <c r="A762" i="2"/>
  <c r="A763" i="2"/>
  <c r="A764" i="2"/>
  <c r="A765" i="2"/>
  <c r="A766" i="2"/>
  <c r="A767" i="2"/>
  <c r="A768" i="2"/>
  <c r="A769" i="2"/>
  <c r="A770" i="2"/>
  <c r="A771" i="2"/>
  <c r="A772" i="2"/>
  <c r="A773" i="2"/>
  <c r="A774" i="2"/>
  <c r="A775" i="2"/>
  <c r="A776" i="2"/>
  <c r="A777" i="2"/>
  <c r="A778" i="2"/>
  <c r="A779" i="2"/>
  <c r="A780" i="2"/>
  <c r="A781" i="2"/>
  <c r="A782" i="2"/>
  <c r="A783" i="2"/>
  <c r="A784" i="2"/>
  <c r="A785" i="2"/>
  <c r="A786" i="2"/>
  <c r="A787" i="2"/>
  <c r="A788" i="2"/>
  <c r="A789" i="2"/>
  <c r="A790" i="2"/>
  <c r="A791" i="2"/>
  <c r="A792" i="2"/>
  <c r="A793" i="2"/>
  <c r="A794" i="2"/>
  <c r="A795" i="2"/>
  <c r="A796" i="2"/>
  <c r="A797" i="2"/>
  <c r="A798" i="2"/>
  <c r="A799" i="2"/>
  <c r="A800" i="2"/>
  <c r="A801" i="2"/>
  <c r="A802" i="2"/>
  <c r="A803" i="2"/>
  <c r="A804" i="2"/>
  <c r="A805" i="2"/>
  <c r="A806" i="2"/>
  <c r="A807" i="2"/>
  <c r="A808" i="2"/>
  <c r="A809" i="2"/>
  <c r="A810" i="2"/>
  <c r="A811" i="2"/>
  <c r="A812" i="2"/>
  <c r="A813" i="2"/>
  <c r="A814" i="2"/>
  <c r="A815" i="2"/>
  <c r="A816" i="2"/>
  <c r="A817" i="2"/>
  <c r="A818" i="2"/>
  <c r="A819" i="2"/>
  <c r="A820" i="2"/>
  <c r="A821" i="2"/>
  <c r="A822" i="2"/>
  <c r="A823" i="2"/>
  <c r="A824" i="2"/>
  <c r="A825" i="2"/>
  <c r="A826" i="2"/>
  <c r="A827" i="2"/>
  <c r="A828" i="2"/>
  <c r="A829" i="2"/>
  <c r="A830" i="2"/>
  <c r="A831" i="2"/>
  <c r="A832" i="2"/>
  <c r="A833" i="2"/>
  <c r="A834" i="2"/>
  <c r="A835" i="2"/>
  <c r="A836" i="2"/>
  <c r="A837" i="2"/>
  <c r="A838" i="2"/>
  <c r="A839" i="2"/>
  <c r="A840" i="2"/>
  <c r="A841" i="2"/>
  <c r="A842" i="2"/>
  <c r="A843" i="2"/>
  <c r="A844" i="2"/>
  <c r="A845" i="2"/>
  <c r="A846" i="2"/>
  <c r="A847" i="2"/>
  <c r="A848" i="2"/>
  <c r="A849" i="2"/>
  <c r="A850" i="2"/>
  <c r="A851" i="2"/>
  <c r="A852" i="2"/>
  <c r="A853" i="2"/>
  <c r="A854" i="2"/>
  <c r="A855" i="2"/>
  <c r="A856" i="2"/>
  <c r="A857" i="2"/>
  <c r="A858" i="2"/>
  <c r="A859" i="2"/>
  <c r="A860" i="2"/>
  <c r="A861" i="2"/>
  <c r="A862" i="2"/>
  <c r="A863" i="2"/>
  <c r="A864" i="2"/>
  <c r="A865" i="2"/>
  <c r="A866" i="2"/>
  <c r="A867" i="2"/>
  <c r="A868" i="2"/>
  <c r="A869" i="2"/>
  <c r="A870" i="2"/>
  <c r="A871" i="2"/>
  <c r="A872" i="2"/>
  <c r="A873" i="2"/>
  <c r="A874" i="2"/>
  <c r="A875" i="2"/>
  <c r="A876" i="2"/>
  <c r="A877" i="2"/>
  <c r="A878" i="2"/>
  <c r="A879" i="2"/>
  <c r="A880" i="2"/>
  <c r="A881" i="2"/>
  <c r="A882" i="2"/>
  <c r="A883" i="2"/>
  <c r="A884" i="2"/>
  <c r="A885" i="2"/>
  <c r="A886" i="2"/>
  <c r="A887" i="2"/>
  <c r="A888" i="2"/>
  <c r="A889" i="2"/>
  <c r="A890" i="2"/>
  <c r="A891" i="2"/>
  <c r="A892" i="2"/>
  <c r="A893" i="2"/>
  <c r="A894" i="2"/>
  <c r="A895" i="2"/>
  <c r="A896" i="2"/>
  <c r="A897" i="2"/>
  <c r="A898" i="2"/>
  <c r="A899" i="2"/>
  <c r="A900" i="2"/>
  <c r="A901" i="2"/>
  <c r="A902" i="2"/>
  <c r="A903" i="2"/>
  <c r="A904" i="2"/>
  <c r="A905" i="2"/>
  <c r="A906" i="2"/>
  <c r="A907" i="2"/>
  <c r="A908" i="2"/>
  <c r="A909" i="2"/>
  <c r="A910" i="2"/>
  <c r="A911" i="2"/>
  <c r="A912" i="2"/>
  <c r="A913" i="2"/>
  <c r="A914" i="2"/>
  <c r="A915" i="2"/>
  <c r="A916" i="2"/>
  <c r="A917" i="2"/>
  <c r="A918" i="2"/>
  <c r="A919" i="2"/>
  <c r="A920" i="2"/>
  <c r="A921" i="2"/>
  <c r="A922" i="2"/>
  <c r="A923" i="2"/>
  <c r="A924" i="2"/>
  <c r="A925" i="2"/>
  <c r="A926" i="2"/>
  <c r="A927" i="2"/>
  <c r="A928" i="2"/>
  <c r="A929" i="2"/>
  <c r="A930" i="2"/>
  <c r="A931" i="2"/>
  <c r="A932" i="2"/>
  <c r="A933" i="2"/>
  <c r="A934" i="2"/>
  <c r="A935" i="2"/>
  <c r="A936" i="2"/>
  <c r="A937" i="2"/>
  <c r="A938" i="2"/>
  <c r="A939" i="2"/>
  <c r="A940" i="2"/>
  <c r="A941" i="2"/>
  <c r="A942" i="2"/>
  <c r="A943" i="2"/>
  <c r="A944" i="2"/>
  <c r="A945" i="2"/>
  <c r="A946" i="2"/>
  <c r="A947" i="2"/>
  <c r="A948" i="2"/>
  <c r="A949" i="2"/>
  <c r="A950" i="2"/>
  <c r="A951" i="2"/>
  <c r="A952" i="2"/>
  <c r="A953" i="2"/>
  <c r="A954" i="2"/>
  <c r="A955" i="2"/>
  <c r="A956" i="2"/>
  <c r="A957" i="2"/>
  <c r="A958" i="2"/>
  <c r="A959" i="2"/>
  <c r="A960" i="2"/>
  <c r="A961" i="2"/>
  <c r="A962" i="2"/>
  <c r="A963" i="2"/>
  <c r="A964" i="2"/>
  <c r="A965" i="2"/>
  <c r="A966" i="2"/>
  <c r="A967" i="2"/>
  <c r="A968" i="2"/>
  <c r="A969" i="2"/>
  <c r="A970" i="2"/>
  <c r="A971" i="2"/>
  <c r="A972" i="2"/>
  <c r="A973" i="2"/>
  <c r="A974" i="2"/>
  <c r="A975" i="2"/>
  <c r="A976" i="2"/>
  <c r="A977" i="2"/>
  <c r="A978" i="2"/>
  <c r="A979" i="2"/>
  <c r="A980" i="2"/>
  <c r="A981" i="2"/>
  <c r="A982" i="2"/>
  <c r="A983" i="2"/>
  <c r="A984" i="2"/>
  <c r="A985" i="2"/>
  <c r="A986" i="2"/>
  <c r="A987" i="2"/>
  <c r="A988" i="2"/>
  <c r="A989" i="2"/>
  <c r="A990" i="2"/>
  <c r="A991" i="2"/>
  <c r="A992" i="2"/>
  <c r="A993" i="2"/>
  <c r="A994" i="2"/>
  <c r="A995" i="2"/>
  <c r="A996" i="2"/>
  <c r="A997" i="2"/>
  <c r="A998" i="2"/>
  <c r="A999" i="2"/>
  <c r="A1000" i="2"/>
  <c r="A1001" i="2"/>
  <c r="A1002" i="2"/>
  <c r="A1003" i="2"/>
  <c r="A1004" i="2"/>
  <c r="A1005" i="2"/>
  <c r="A1006" i="2"/>
  <c r="A1007" i="2"/>
  <c r="A1008" i="2"/>
  <c r="A1009" i="2"/>
  <c r="A1010" i="2"/>
  <c r="A1011" i="2"/>
  <c r="A1012" i="2"/>
  <c r="A1013" i="2"/>
  <c r="A1014" i="2"/>
  <c r="A1015" i="2"/>
  <c r="A1016" i="2"/>
  <c r="A1017" i="2"/>
  <c r="A1018" i="2"/>
  <c r="A1019" i="2"/>
  <c r="A1020" i="2"/>
  <c r="A1021" i="2"/>
  <c r="A1022" i="2"/>
  <c r="A1023" i="2"/>
  <c r="A1024" i="2"/>
  <c r="A1025" i="2"/>
  <c r="A1026" i="2"/>
  <c r="A1027" i="2"/>
  <c r="A1028" i="2"/>
  <c r="A1029" i="2"/>
  <c r="A1030" i="2"/>
  <c r="A1031" i="2"/>
  <c r="A1032" i="2"/>
  <c r="A1033" i="2"/>
  <c r="A1034" i="2"/>
  <c r="A1035" i="2"/>
  <c r="A1036" i="2"/>
  <c r="A1037" i="2"/>
  <c r="A1038" i="2"/>
  <c r="A1039" i="2"/>
  <c r="A1040" i="2"/>
  <c r="A1041" i="2"/>
  <c r="A1042" i="2"/>
  <c r="A1043" i="2"/>
  <c r="A1044" i="2"/>
  <c r="A1045" i="2"/>
  <c r="A1046" i="2"/>
  <c r="A1047" i="2"/>
  <c r="A1048" i="2"/>
  <c r="A1049" i="2"/>
  <c r="A1050" i="2"/>
  <c r="A1051" i="2"/>
  <c r="A1052" i="2"/>
  <c r="A1053" i="2"/>
  <c r="A1054" i="2"/>
  <c r="A1055" i="2"/>
  <c r="A1056" i="2"/>
  <c r="A1057" i="2"/>
  <c r="A1058" i="2"/>
  <c r="A1059" i="2"/>
  <c r="A1060" i="2"/>
  <c r="A1061" i="2"/>
  <c r="A1062" i="2"/>
  <c r="A1063" i="2"/>
  <c r="A1064" i="2"/>
  <c r="A1065" i="2"/>
  <c r="A1066" i="2"/>
  <c r="A1067" i="2"/>
  <c r="A1068" i="2"/>
  <c r="A1069" i="2"/>
  <c r="A1070" i="2"/>
  <c r="A1071" i="2"/>
  <c r="A1072" i="2"/>
  <c r="A1073" i="2"/>
  <c r="A1074" i="2"/>
  <c r="A1075" i="2"/>
  <c r="A1076" i="2"/>
  <c r="A1077" i="2"/>
  <c r="A1078" i="2"/>
  <c r="A1079" i="2"/>
  <c r="A1080" i="2"/>
  <c r="A1081" i="2"/>
  <c r="A1082" i="2"/>
  <c r="A1083" i="2"/>
  <c r="A1084" i="2"/>
  <c r="A1085" i="2"/>
  <c r="A1086" i="2"/>
  <c r="A1087" i="2"/>
  <c r="A1088" i="2"/>
  <c r="A1089" i="2"/>
  <c r="A1090" i="2"/>
  <c r="A1091" i="2"/>
  <c r="A1092" i="2"/>
  <c r="A1093" i="2"/>
  <c r="A1094" i="2"/>
  <c r="A3" i="2"/>
  <c r="B2" i="2"/>
  <c r="R19" i="6"/>
  <c r="E547" i="7"/>
  <c r="E546" i="7"/>
  <c r="E545" i="7"/>
  <c r="E544" i="7"/>
  <c r="E543" i="7"/>
  <c r="E542" i="7"/>
  <c r="E541" i="7"/>
  <c r="E540" i="7"/>
  <c r="E539" i="7"/>
  <c r="E538" i="7"/>
  <c r="E537" i="7"/>
  <c r="E536" i="7"/>
  <c r="E535" i="7"/>
  <c r="E534" i="7"/>
  <c r="E533" i="7"/>
  <c r="E532" i="7"/>
  <c r="E531" i="7"/>
  <c r="E530" i="7"/>
  <c r="E529" i="7"/>
  <c r="E528" i="7"/>
  <c r="E527" i="7"/>
  <c r="E526" i="7"/>
  <c r="E525" i="7"/>
  <c r="E524" i="7"/>
  <c r="E523" i="7"/>
  <c r="E522" i="7"/>
  <c r="E521" i="7"/>
  <c r="E520" i="7"/>
  <c r="E519" i="7"/>
  <c r="E518" i="7"/>
  <c r="E517" i="7"/>
  <c r="E516" i="7"/>
  <c r="E515" i="7"/>
  <c r="E514" i="7"/>
  <c r="E513" i="7"/>
  <c r="E512" i="7"/>
  <c r="E511" i="7"/>
  <c r="E510" i="7"/>
  <c r="E509" i="7"/>
  <c r="E508" i="7"/>
  <c r="E507" i="7"/>
  <c r="E506" i="7"/>
  <c r="E505" i="7"/>
  <c r="E504" i="7"/>
  <c r="E503" i="7"/>
  <c r="E502" i="7"/>
  <c r="E501" i="7"/>
  <c r="E500" i="7"/>
  <c r="E499" i="7"/>
  <c r="E498" i="7"/>
  <c r="E497" i="7"/>
  <c r="E496" i="7"/>
  <c r="E495" i="7"/>
  <c r="E494" i="7"/>
  <c r="E493" i="7"/>
  <c r="E492" i="7"/>
  <c r="E491" i="7"/>
  <c r="E490" i="7"/>
  <c r="E489" i="7"/>
  <c r="E488" i="7"/>
  <c r="E487" i="7"/>
  <c r="E486" i="7"/>
  <c r="E485" i="7"/>
  <c r="E484" i="7"/>
  <c r="E483" i="7"/>
  <c r="E482" i="7"/>
  <c r="E481" i="7"/>
  <c r="E480" i="7"/>
  <c r="E479" i="7"/>
  <c r="E478" i="7"/>
  <c r="E477" i="7"/>
  <c r="E476" i="7"/>
  <c r="E475" i="7"/>
  <c r="E474" i="7"/>
  <c r="E473" i="7"/>
  <c r="E472" i="7"/>
  <c r="E471" i="7"/>
  <c r="E470" i="7"/>
  <c r="E469" i="7"/>
  <c r="E468" i="7"/>
  <c r="E467" i="7"/>
  <c r="E466" i="7"/>
  <c r="E465" i="7"/>
  <c r="E464" i="7"/>
  <c r="E463" i="7"/>
  <c r="E462" i="7"/>
  <c r="E461" i="7"/>
  <c r="E460" i="7"/>
  <c r="E459" i="7"/>
  <c r="E458" i="7"/>
  <c r="E457" i="7"/>
  <c r="E456" i="7"/>
  <c r="E455" i="7"/>
  <c r="E454" i="7"/>
  <c r="E453" i="7"/>
  <c r="E452" i="7"/>
  <c r="E451" i="7"/>
  <c r="E450" i="7"/>
  <c r="E449" i="7"/>
  <c r="E448" i="7"/>
  <c r="E447" i="7"/>
  <c r="E446" i="7"/>
  <c r="E445" i="7"/>
  <c r="E444" i="7"/>
  <c r="E443" i="7"/>
  <c r="E442" i="7"/>
  <c r="E441" i="7"/>
  <c r="E440" i="7"/>
  <c r="E439" i="7"/>
  <c r="E438" i="7"/>
  <c r="E437" i="7"/>
  <c r="E436" i="7"/>
  <c r="E435" i="7"/>
  <c r="E434" i="7"/>
  <c r="E433" i="7"/>
  <c r="E432" i="7"/>
  <c r="E431" i="7"/>
  <c r="E430" i="7"/>
  <c r="E429" i="7"/>
  <c r="E428" i="7"/>
  <c r="E427" i="7"/>
  <c r="E426" i="7"/>
  <c r="E425" i="7"/>
  <c r="E424" i="7"/>
  <c r="E423" i="7"/>
  <c r="E422" i="7"/>
  <c r="E421" i="7"/>
  <c r="E420" i="7"/>
  <c r="E419" i="7"/>
  <c r="E418" i="7"/>
  <c r="E417" i="7"/>
  <c r="E416" i="7"/>
  <c r="E415" i="7"/>
  <c r="E414" i="7"/>
  <c r="E413" i="7"/>
  <c r="E412" i="7"/>
  <c r="E411" i="7"/>
  <c r="E410" i="7"/>
  <c r="E409" i="7"/>
  <c r="E408" i="7"/>
  <c r="E407" i="7"/>
  <c r="E406" i="7"/>
  <c r="E405" i="7"/>
  <c r="E404" i="7"/>
  <c r="E403" i="7"/>
  <c r="E402" i="7"/>
  <c r="E401" i="7"/>
  <c r="E400" i="7"/>
  <c r="E399" i="7"/>
  <c r="E398" i="7"/>
  <c r="E397" i="7"/>
  <c r="E396" i="7"/>
  <c r="E395" i="7"/>
  <c r="E394" i="7"/>
  <c r="E393" i="7"/>
  <c r="E392" i="7"/>
  <c r="E391" i="7"/>
  <c r="E390" i="7"/>
  <c r="E389" i="7"/>
  <c r="E388" i="7"/>
  <c r="E387" i="7"/>
  <c r="E386" i="7"/>
  <c r="E385" i="7"/>
  <c r="E384" i="7"/>
  <c r="E383" i="7"/>
  <c r="E382" i="7"/>
  <c r="E381" i="7"/>
  <c r="E380" i="7"/>
  <c r="E379" i="7"/>
  <c r="E378" i="7"/>
  <c r="E377" i="7"/>
  <c r="E376" i="7"/>
  <c r="E375" i="7"/>
  <c r="E374" i="7"/>
  <c r="E373" i="7"/>
  <c r="E372" i="7"/>
  <c r="E371" i="7"/>
  <c r="E370" i="7"/>
  <c r="E369" i="7"/>
  <c r="E368" i="7"/>
  <c r="E367" i="7"/>
  <c r="E366" i="7"/>
  <c r="E365" i="7"/>
  <c r="E364" i="7"/>
  <c r="E363" i="7"/>
  <c r="E362" i="7"/>
  <c r="E361" i="7"/>
  <c r="E360" i="7"/>
  <c r="E359" i="7"/>
  <c r="E358" i="7"/>
  <c r="E357" i="7"/>
  <c r="E356" i="7"/>
  <c r="E355" i="7"/>
  <c r="E354" i="7"/>
  <c r="E353" i="7"/>
  <c r="E352" i="7"/>
  <c r="E351" i="7"/>
  <c r="E350" i="7"/>
  <c r="E349" i="7"/>
  <c r="E348" i="7"/>
  <c r="E347" i="7"/>
  <c r="E346" i="7"/>
  <c r="E345" i="7"/>
  <c r="E344" i="7"/>
  <c r="E343" i="7"/>
  <c r="E342" i="7"/>
  <c r="E341" i="7"/>
  <c r="E340" i="7"/>
  <c r="E339" i="7"/>
  <c r="E338" i="7"/>
  <c r="E337" i="7"/>
  <c r="E336" i="7"/>
  <c r="E335" i="7"/>
  <c r="E334" i="7"/>
  <c r="E333" i="7"/>
  <c r="E332" i="7"/>
  <c r="E331" i="7"/>
  <c r="E330" i="7"/>
  <c r="E329" i="7"/>
  <c r="E328" i="7"/>
  <c r="E327" i="7"/>
  <c r="E326" i="7"/>
  <c r="E325" i="7"/>
  <c r="E324" i="7"/>
  <c r="E323" i="7"/>
  <c r="E322" i="7"/>
  <c r="E321" i="7"/>
  <c r="E320" i="7"/>
  <c r="E319" i="7"/>
  <c r="E318" i="7"/>
  <c r="E317" i="7"/>
  <c r="E316" i="7"/>
  <c r="E315" i="7"/>
  <c r="E314" i="7"/>
  <c r="E313" i="7"/>
  <c r="E312" i="7"/>
  <c r="E311" i="7"/>
  <c r="E310" i="7"/>
  <c r="E309" i="7"/>
  <c r="E308" i="7"/>
  <c r="E307" i="7"/>
  <c r="E306" i="7"/>
  <c r="E305" i="7"/>
  <c r="E304" i="7"/>
  <c r="E303" i="7"/>
  <c r="E302" i="7"/>
  <c r="E301" i="7"/>
  <c r="E300" i="7"/>
  <c r="E299" i="7"/>
  <c r="E298" i="7"/>
  <c r="E297" i="7"/>
  <c r="E296" i="7"/>
  <c r="E295" i="7"/>
  <c r="E294" i="7"/>
  <c r="E293" i="7"/>
  <c r="E292" i="7"/>
  <c r="E291" i="7"/>
  <c r="E290" i="7"/>
  <c r="E289" i="7"/>
  <c r="E288" i="7"/>
  <c r="E287" i="7"/>
  <c r="E286" i="7"/>
  <c r="E18" i="7"/>
  <c r="E35" i="7"/>
  <c r="E9" i="7"/>
  <c r="E10" i="7"/>
  <c r="E24" i="7"/>
  <c r="E46" i="7"/>
  <c r="C3" i="9"/>
  <c r="E285" i="7"/>
  <c r="E17" i="7"/>
  <c r="E34" i="7"/>
  <c r="E23" i="7"/>
  <c r="E45" i="7"/>
  <c r="C4" i="9"/>
  <c r="E284" i="7"/>
  <c r="E16" i="7"/>
  <c r="E33" i="7"/>
  <c r="E22" i="7"/>
  <c r="E44" i="7"/>
  <c r="C5" i="9"/>
  <c r="E283" i="7"/>
  <c r="E15" i="7"/>
  <c r="E32" i="7"/>
  <c r="E21" i="7"/>
  <c r="E43" i="7"/>
  <c r="C6" i="9"/>
  <c r="E282" i="7"/>
  <c r="E14" i="7"/>
  <c r="E31" i="7"/>
  <c r="E20" i="7"/>
  <c r="E42" i="7"/>
  <c r="C7" i="9"/>
  <c r="E281" i="7"/>
  <c r="E13" i="7"/>
  <c r="E30" i="7"/>
  <c r="E19" i="7"/>
  <c r="E41" i="7"/>
  <c r="C8" i="9"/>
  <c r="E280" i="7"/>
  <c r="E12" i="7"/>
  <c r="E29" i="7"/>
  <c r="E40" i="7"/>
  <c r="C9" i="9"/>
  <c r="E279" i="7"/>
  <c r="E11" i="7"/>
  <c r="E28" i="7"/>
  <c r="E39" i="7"/>
  <c r="C10" i="9"/>
  <c r="E278" i="7"/>
  <c r="E27" i="7"/>
  <c r="E38" i="7"/>
  <c r="C11" i="9"/>
  <c r="E277" i="7"/>
  <c r="E26" i="7"/>
  <c r="E37" i="7"/>
  <c r="C12" i="9"/>
  <c r="E276" i="7"/>
  <c r="E25" i="7"/>
  <c r="E36" i="7"/>
  <c r="C13" i="9"/>
  <c r="E275" i="7"/>
  <c r="C14" i="9"/>
  <c r="E274" i="7"/>
  <c r="C15" i="9"/>
  <c r="E273" i="7"/>
  <c r="C16" i="9"/>
  <c r="E272" i="7"/>
  <c r="C17" i="9"/>
  <c r="E271" i="7"/>
  <c r="C18" i="9"/>
  <c r="E270" i="7"/>
  <c r="C19" i="9"/>
  <c r="E269" i="7"/>
  <c r="C20" i="9"/>
  <c r="E268" i="7"/>
  <c r="C21" i="9"/>
  <c r="E267" i="7"/>
  <c r="C22" i="9"/>
  <c r="E266" i="7"/>
  <c r="C23" i="9"/>
  <c r="E265" i="7"/>
  <c r="C24" i="9"/>
  <c r="E264" i="7"/>
  <c r="C25" i="9"/>
  <c r="E263" i="7"/>
  <c r="C26" i="9"/>
  <c r="E262" i="7"/>
  <c r="C27" i="9"/>
  <c r="E261" i="7"/>
  <c r="C28" i="9"/>
  <c r="E260" i="7"/>
  <c r="C29" i="9"/>
  <c r="E259" i="7"/>
  <c r="C30" i="9"/>
  <c r="E258" i="7"/>
  <c r="C31" i="9"/>
  <c r="E257" i="7"/>
  <c r="C32" i="9"/>
  <c r="E256" i="7"/>
  <c r="C33" i="9"/>
  <c r="E255" i="7"/>
  <c r="C34" i="9"/>
  <c r="E254" i="7"/>
  <c r="C35" i="9"/>
  <c r="E253" i="7"/>
  <c r="C36" i="9"/>
  <c r="E252" i="7"/>
  <c r="C37" i="9"/>
  <c r="E251" i="7"/>
  <c r="C38" i="9"/>
  <c r="E250" i="7"/>
  <c r="C39" i="9"/>
  <c r="E249" i="7"/>
  <c r="C40" i="9"/>
  <c r="E248" i="7"/>
  <c r="C41" i="9"/>
  <c r="E247" i="7"/>
  <c r="C42" i="9"/>
  <c r="E246" i="7"/>
  <c r="C43" i="9"/>
  <c r="E245" i="7"/>
  <c r="C44" i="9"/>
  <c r="E244" i="7"/>
  <c r="C45" i="9"/>
  <c r="E243" i="7"/>
  <c r="C46" i="9"/>
  <c r="E242" i="7"/>
  <c r="C47" i="9"/>
  <c r="E241" i="7"/>
  <c r="C48" i="9"/>
  <c r="E240" i="7"/>
  <c r="C49" i="9"/>
  <c r="E239" i="7"/>
  <c r="C50" i="9"/>
  <c r="E238" i="7"/>
  <c r="C51" i="9"/>
  <c r="E237" i="7"/>
  <c r="C52" i="9"/>
  <c r="E236" i="7"/>
  <c r="C53" i="9"/>
  <c r="E235" i="7"/>
  <c r="C54" i="9"/>
  <c r="E234" i="7"/>
  <c r="C55" i="9"/>
  <c r="E233" i="7"/>
  <c r="C56" i="9"/>
  <c r="E232" i="7"/>
  <c r="C57" i="9"/>
  <c r="E231" i="7"/>
  <c r="C58" i="9"/>
  <c r="E230" i="7"/>
  <c r="C59" i="9"/>
  <c r="E229" i="7"/>
  <c r="C60" i="9"/>
  <c r="E228" i="7"/>
  <c r="C61" i="9"/>
  <c r="E227" i="7"/>
  <c r="C62" i="9"/>
  <c r="E226" i="7"/>
  <c r="C63" i="9"/>
  <c r="E225" i="7"/>
  <c r="C64" i="9"/>
  <c r="E224" i="7"/>
  <c r="C65" i="9"/>
  <c r="E223" i="7"/>
  <c r="C66" i="9"/>
  <c r="E222" i="7"/>
  <c r="C67" i="9"/>
  <c r="E221" i="7"/>
  <c r="C68" i="9"/>
  <c r="E220" i="7"/>
  <c r="C69" i="9"/>
  <c r="E219" i="7"/>
  <c r="C70" i="9"/>
  <c r="E218" i="7"/>
  <c r="C71" i="9"/>
  <c r="E217" i="7"/>
  <c r="C72" i="9"/>
  <c r="E216" i="7"/>
  <c r="C73" i="9"/>
  <c r="E215" i="7"/>
  <c r="C74" i="9"/>
  <c r="E214" i="7"/>
  <c r="C75" i="9"/>
  <c r="E213" i="7"/>
  <c r="C76" i="9"/>
  <c r="E212" i="7"/>
  <c r="C77" i="9"/>
  <c r="E211" i="7"/>
  <c r="C78" i="9"/>
  <c r="E210" i="7"/>
  <c r="C79" i="9"/>
  <c r="E209" i="7"/>
  <c r="C80" i="9"/>
  <c r="E208" i="7"/>
  <c r="C81" i="9"/>
  <c r="E207" i="7"/>
  <c r="C82" i="9"/>
  <c r="E206" i="7"/>
  <c r="C83" i="9"/>
  <c r="E205" i="7"/>
  <c r="C84" i="9"/>
  <c r="E204" i="7"/>
  <c r="C85" i="9"/>
  <c r="E203" i="7"/>
  <c r="C86" i="9"/>
  <c r="E202" i="7"/>
  <c r="C87" i="9"/>
  <c r="E201" i="7"/>
  <c r="C88" i="9"/>
  <c r="E200" i="7"/>
  <c r="C89" i="9"/>
  <c r="E199" i="7"/>
  <c r="C90" i="9"/>
  <c r="E198" i="7"/>
  <c r="C91" i="9"/>
  <c r="E197" i="7"/>
  <c r="C92" i="9"/>
  <c r="E196" i="7"/>
  <c r="C93" i="9"/>
  <c r="E195" i="7"/>
  <c r="C94" i="9"/>
  <c r="E194" i="7"/>
  <c r="C95" i="9"/>
  <c r="E193" i="7"/>
  <c r="C96" i="9"/>
  <c r="E192" i="7"/>
  <c r="C97" i="9"/>
  <c r="E191" i="7"/>
  <c r="C98" i="9"/>
  <c r="E190" i="7"/>
  <c r="C99" i="9"/>
  <c r="E189" i="7"/>
  <c r="C100" i="9"/>
  <c r="E188" i="7"/>
  <c r="C101" i="9"/>
  <c r="E187" i="7"/>
  <c r="C102" i="9"/>
  <c r="E186" i="7"/>
  <c r="C103" i="9"/>
  <c r="E185" i="7"/>
  <c r="C104" i="9"/>
  <c r="E184" i="7"/>
  <c r="C105" i="9"/>
  <c r="E183" i="7"/>
  <c r="C106" i="9"/>
  <c r="E182" i="7"/>
  <c r="C107" i="9"/>
  <c r="E181" i="7"/>
  <c r="C108" i="9"/>
  <c r="E180" i="7"/>
  <c r="C109" i="9"/>
  <c r="E179" i="7"/>
  <c r="C110" i="9"/>
  <c r="E178" i="7"/>
  <c r="C111" i="9"/>
  <c r="E177" i="7"/>
  <c r="C112" i="9"/>
  <c r="E176" i="7"/>
  <c r="C113" i="9"/>
  <c r="E175" i="7"/>
  <c r="C114" i="9"/>
  <c r="E174" i="7"/>
  <c r="C115" i="9"/>
  <c r="E173" i="7"/>
  <c r="C116" i="9"/>
  <c r="E172" i="7"/>
  <c r="C117" i="9"/>
  <c r="E171" i="7"/>
  <c r="C118" i="9"/>
  <c r="E170" i="7"/>
  <c r="C119" i="9"/>
  <c r="E169" i="7"/>
  <c r="C120" i="9"/>
  <c r="E168" i="7"/>
  <c r="C121" i="9"/>
  <c r="E167" i="7"/>
  <c r="C122" i="9"/>
  <c r="E166" i="7"/>
  <c r="C123" i="9"/>
  <c r="E165" i="7"/>
  <c r="C124" i="9"/>
  <c r="E164" i="7"/>
  <c r="C125" i="9"/>
  <c r="E163" i="7"/>
  <c r="C126" i="9"/>
  <c r="E162" i="7"/>
  <c r="C127" i="9"/>
  <c r="E161" i="7"/>
  <c r="C128" i="9"/>
  <c r="E160" i="7"/>
  <c r="C129" i="9"/>
  <c r="E159" i="7"/>
  <c r="C130" i="9"/>
  <c r="E158" i="7"/>
  <c r="C131" i="9"/>
  <c r="E157" i="7"/>
  <c r="C132" i="9"/>
  <c r="E156" i="7"/>
  <c r="C133" i="9"/>
  <c r="E155" i="7"/>
  <c r="C134" i="9"/>
  <c r="E154" i="7"/>
  <c r="C135" i="9"/>
  <c r="E153" i="7"/>
  <c r="C136" i="9"/>
  <c r="E152" i="7"/>
  <c r="C137" i="9"/>
  <c r="E151" i="7"/>
  <c r="C138" i="9"/>
  <c r="E150" i="7"/>
  <c r="C139" i="9"/>
  <c r="E149" i="7"/>
  <c r="C140" i="9"/>
  <c r="E148" i="7"/>
  <c r="C141" i="9"/>
  <c r="E147" i="7"/>
  <c r="C142" i="9"/>
  <c r="E146" i="7"/>
  <c r="C143" i="9"/>
  <c r="E145" i="7"/>
  <c r="C144" i="9"/>
  <c r="E144" i="7"/>
  <c r="C145" i="9"/>
  <c r="E143" i="7"/>
  <c r="C146" i="9"/>
  <c r="E142" i="7"/>
  <c r="C147" i="9"/>
  <c r="E141" i="7"/>
  <c r="C148" i="9"/>
  <c r="E140" i="7"/>
  <c r="C149" i="9"/>
  <c r="E139" i="7"/>
  <c r="C150" i="9"/>
  <c r="E138" i="7"/>
  <c r="C151" i="9"/>
  <c r="E137" i="7"/>
  <c r="C152" i="9"/>
  <c r="E136" i="7"/>
  <c r="C153" i="9"/>
  <c r="E135" i="7"/>
  <c r="C154" i="9"/>
  <c r="E134" i="7"/>
  <c r="C155" i="9"/>
  <c r="E133" i="7"/>
  <c r="C156" i="9"/>
  <c r="E132" i="7"/>
  <c r="C157" i="9"/>
  <c r="E131" i="7"/>
  <c r="C158" i="9"/>
  <c r="E130" i="7"/>
  <c r="C159" i="9"/>
  <c r="E129" i="7"/>
  <c r="C160" i="9"/>
  <c r="E128" i="7"/>
  <c r="C161" i="9"/>
  <c r="E127" i="7"/>
  <c r="C162" i="9"/>
  <c r="E126" i="7"/>
  <c r="C163" i="9"/>
  <c r="E125" i="7"/>
  <c r="C164" i="9"/>
  <c r="E124" i="7"/>
  <c r="C165" i="9"/>
  <c r="E123" i="7"/>
  <c r="C166" i="9"/>
  <c r="E122" i="7"/>
  <c r="C167" i="9"/>
  <c r="E121" i="7"/>
  <c r="C168" i="9"/>
  <c r="E120" i="7"/>
  <c r="C169" i="9"/>
  <c r="E119" i="7"/>
  <c r="C170" i="9"/>
  <c r="E118" i="7"/>
  <c r="C171" i="9"/>
  <c r="E117" i="7"/>
  <c r="C172" i="9"/>
  <c r="E116" i="7"/>
  <c r="C173" i="9"/>
  <c r="E115" i="7"/>
  <c r="C174" i="9"/>
  <c r="E114" i="7"/>
  <c r="C175" i="9"/>
  <c r="E113" i="7"/>
  <c r="C176" i="9"/>
  <c r="E112" i="7"/>
  <c r="C177" i="9"/>
  <c r="E111" i="7"/>
  <c r="C178" i="9"/>
  <c r="E110" i="7"/>
  <c r="C179" i="9"/>
  <c r="E109" i="7"/>
  <c r="C180" i="9"/>
  <c r="E108" i="7"/>
  <c r="C181" i="9"/>
  <c r="E107" i="7"/>
  <c r="C182" i="9"/>
  <c r="E106" i="7"/>
  <c r="C183" i="9"/>
  <c r="E105" i="7"/>
  <c r="C184" i="9"/>
  <c r="E104" i="7"/>
  <c r="C185" i="9"/>
  <c r="E103" i="7"/>
  <c r="C186" i="9"/>
  <c r="E102" i="7"/>
  <c r="C187" i="9"/>
  <c r="E101" i="7"/>
  <c r="C188" i="9"/>
  <c r="E100" i="7"/>
  <c r="C189" i="9"/>
  <c r="E99" i="7"/>
  <c r="C190" i="9"/>
  <c r="E98" i="7"/>
  <c r="C191" i="9"/>
  <c r="E97" i="7"/>
  <c r="C192" i="9"/>
  <c r="E96" i="7"/>
  <c r="C193" i="9"/>
  <c r="E95" i="7"/>
  <c r="C194" i="9"/>
  <c r="E94" i="7"/>
  <c r="C195" i="9"/>
  <c r="E93" i="7"/>
  <c r="C196" i="9"/>
  <c r="E92" i="7"/>
  <c r="C197" i="9"/>
  <c r="E91" i="7"/>
  <c r="C198" i="9"/>
  <c r="E90" i="7"/>
  <c r="C199" i="9"/>
  <c r="E89" i="7"/>
  <c r="C200" i="9"/>
  <c r="E88" i="7"/>
  <c r="C201" i="9"/>
  <c r="E87" i="7"/>
  <c r="C202" i="9"/>
  <c r="E86" i="7"/>
  <c r="C203" i="9"/>
  <c r="E85" i="7"/>
  <c r="C204" i="9"/>
  <c r="E84" i="7"/>
  <c r="C205" i="9"/>
  <c r="E83" i="7"/>
  <c r="C206" i="9"/>
  <c r="E82" i="7"/>
  <c r="C207" i="9"/>
  <c r="E81" i="7"/>
  <c r="C208" i="9"/>
  <c r="E80" i="7"/>
  <c r="C209" i="9"/>
  <c r="E79" i="7"/>
  <c r="C210" i="9"/>
  <c r="E78" i="7"/>
  <c r="C211" i="9"/>
  <c r="E77" i="7"/>
  <c r="C212" i="9"/>
  <c r="E76" i="7"/>
  <c r="C213" i="9"/>
  <c r="E75" i="7"/>
  <c r="C214" i="9"/>
  <c r="E74" i="7"/>
  <c r="C215" i="9"/>
  <c r="E73" i="7"/>
  <c r="C216" i="9"/>
  <c r="E72" i="7"/>
  <c r="C217" i="9"/>
  <c r="E71" i="7"/>
  <c r="C218" i="9"/>
  <c r="E70" i="7"/>
  <c r="C219" i="9"/>
  <c r="E69" i="7"/>
  <c r="C220" i="9"/>
  <c r="E68" i="7"/>
  <c r="C221" i="9"/>
  <c r="E67" i="7"/>
  <c r="C222" i="9"/>
  <c r="E66" i="7"/>
  <c r="C223" i="9"/>
  <c r="E65" i="7"/>
  <c r="C224" i="9"/>
  <c r="E64" i="7"/>
  <c r="C225" i="9"/>
  <c r="E63" i="7"/>
  <c r="C226" i="9"/>
  <c r="E62" i="7"/>
  <c r="C227" i="9"/>
  <c r="E61" i="7"/>
  <c r="C228" i="9"/>
  <c r="E60" i="7"/>
  <c r="C229" i="9"/>
  <c r="E59" i="7"/>
  <c r="C230" i="9"/>
  <c r="E58" i="7"/>
  <c r="C231" i="9"/>
  <c r="E57" i="7"/>
  <c r="C232" i="9"/>
  <c r="E56" i="7"/>
  <c r="C233" i="9"/>
  <c r="E55" i="7"/>
  <c r="C234" i="9"/>
  <c r="E54" i="7"/>
  <c r="C235" i="9"/>
  <c r="E53" i="7"/>
  <c r="C236" i="9"/>
  <c r="E52" i="7"/>
  <c r="C237" i="9"/>
  <c r="E51" i="7"/>
  <c r="C238" i="9"/>
  <c r="E50" i="7"/>
  <c r="C239" i="9"/>
  <c r="E49" i="7"/>
  <c r="C240" i="9"/>
  <c r="E48" i="7"/>
  <c r="C241" i="9"/>
  <c r="E47" i="7"/>
  <c r="C242" i="9"/>
  <c r="C243" i="9"/>
  <c r="C244" i="9"/>
  <c r="C245" i="9"/>
  <c r="C246" i="9"/>
  <c r="C247" i="9"/>
  <c r="C248" i="9"/>
  <c r="C249" i="9"/>
  <c r="C250" i="9"/>
  <c r="C251" i="9"/>
  <c r="C252" i="9"/>
  <c r="C253" i="9"/>
  <c r="C254" i="9"/>
  <c r="C255" i="9"/>
  <c r="C256" i="9"/>
  <c r="C257" i="9"/>
  <c r="C258" i="9"/>
  <c r="C259" i="9"/>
  <c r="C260" i="9"/>
  <c r="C261" i="9"/>
  <c r="C262" i="9"/>
  <c r="C263" i="9"/>
  <c r="C264" i="9"/>
  <c r="C265" i="9"/>
  <c r="C266" i="9"/>
  <c r="C267" i="9"/>
  <c r="C268" i="9"/>
  <c r="C269" i="9"/>
  <c r="C270" i="9"/>
  <c r="C271" i="9"/>
  <c r="C272" i="9"/>
  <c r="C273" i="9"/>
  <c r="C274" i="9"/>
  <c r="C275" i="9"/>
  <c r="C276" i="9"/>
  <c r="C277" i="9"/>
  <c r="C278" i="9"/>
  <c r="C279" i="9"/>
  <c r="C280" i="9"/>
  <c r="C281" i="9"/>
  <c r="C282" i="9"/>
  <c r="C283" i="9"/>
  <c r="C284" i="9"/>
  <c r="C285" i="9"/>
  <c r="C286" i="9"/>
  <c r="C287" i="9"/>
  <c r="C288" i="9"/>
  <c r="C289" i="9"/>
  <c r="C290" i="9"/>
  <c r="C291" i="9"/>
  <c r="C292" i="9"/>
  <c r="C293" i="9"/>
  <c r="C294" i="9"/>
  <c r="C295" i="9"/>
  <c r="C296" i="9"/>
  <c r="C297" i="9"/>
  <c r="C298" i="9"/>
  <c r="C299" i="9"/>
  <c r="C300" i="9"/>
  <c r="C301" i="9"/>
  <c r="C302" i="9"/>
  <c r="C303" i="9"/>
  <c r="C304" i="9"/>
  <c r="C305" i="9"/>
  <c r="C306" i="9"/>
  <c r="C307" i="9"/>
  <c r="C308" i="9"/>
  <c r="C309" i="9"/>
  <c r="C310" i="9"/>
  <c r="C311" i="9"/>
  <c r="C312" i="9"/>
  <c r="C313" i="9"/>
  <c r="C314" i="9"/>
  <c r="C315" i="9"/>
  <c r="C316" i="9"/>
  <c r="C317" i="9"/>
  <c r="C318" i="9"/>
  <c r="C319" i="9"/>
  <c r="C320" i="9"/>
  <c r="C321" i="9"/>
  <c r="C322" i="9"/>
  <c r="C323" i="9"/>
  <c r="C324" i="9"/>
  <c r="C325" i="9"/>
  <c r="C326" i="9"/>
  <c r="C327" i="9"/>
  <c r="C328" i="9"/>
  <c r="C329" i="9"/>
  <c r="C330" i="9"/>
  <c r="C331" i="9"/>
  <c r="C332" i="9"/>
  <c r="C333" i="9"/>
  <c r="C334" i="9"/>
  <c r="C335" i="9"/>
  <c r="C336" i="9"/>
  <c r="C337" i="9"/>
  <c r="C338" i="9"/>
  <c r="C339" i="9"/>
  <c r="C340" i="9"/>
  <c r="C341" i="9"/>
  <c r="C342" i="9"/>
  <c r="C343" i="9"/>
  <c r="C344" i="9"/>
  <c r="C345" i="9"/>
  <c r="C346" i="9"/>
  <c r="C347" i="9"/>
  <c r="C348" i="9"/>
  <c r="C349" i="9"/>
  <c r="C350" i="9"/>
  <c r="C351" i="9"/>
  <c r="C352" i="9"/>
  <c r="C353" i="9"/>
  <c r="C354" i="9"/>
  <c r="C355" i="9"/>
  <c r="C356" i="9"/>
  <c r="C357" i="9"/>
  <c r="C358" i="9"/>
  <c r="C359" i="9"/>
  <c r="C360" i="9"/>
  <c r="C361" i="9"/>
  <c r="C362" i="9"/>
  <c r="C363" i="9"/>
  <c r="C364" i="9"/>
  <c r="C365" i="9"/>
  <c r="C366" i="9"/>
  <c r="C367" i="9"/>
  <c r="C368" i="9"/>
  <c r="C369" i="9"/>
  <c r="C370" i="9"/>
  <c r="C371" i="9"/>
  <c r="C372" i="9"/>
  <c r="C373" i="9"/>
  <c r="C374" i="9"/>
  <c r="C375" i="9"/>
  <c r="C376" i="9"/>
  <c r="C377" i="9"/>
  <c r="C378" i="9"/>
  <c r="C379" i="9"/>
  <c r="C380" i="9"/>
  <c r="C381" i="9"/>
  <c r="C382" i="9"/>
  <c r="C383" i="9"/>
  <c r="C384" i="9"/>
  <c r="C385" i="9"/>
  <c r="C386" i="9"/>
  <c r="C387" i="9"/>
  <c r="C388" i="9"/>
  <c r="C389" i="9"/>
  <c r="C390" i="9"/>
  <c r="C391" i="9"/>
  <c r="C392" i="9"/>
  <c r="C393" i="9"/>
  <c r="C394" i="9"/>
  <c r="C395" i="9"/>
  <c r="C396" i="9"/>
  <c r="C397" i="9"/>
  <c r="C398" i="9"/>
  <c r="C399" i="9"/>
  <c r="C400" i="9"/>
  <c r="C401" i="9"/>
  <c r="C402" i="9"/>
  <c r="C403" i="9"/>
  <c r="C404" i="9"/>
  <c r="C405" i="9"/>
  <c r="C406" i="9"/>
  <c r="C407" i="9"/>
  <c r="C408" i="9"/>
  <c r="C409" i="9"/>
  <c r="C410" i="9"/>
  <c r="C411" i="9"/>
  <c r="C412" i="9"/>
  <c r="C413" i="9"/>
  <c r="C414" i="9"/>
  <c r="C415" i="9"/>
  <c r="C416" i="9"/>
  <c r="C417" i="9"/>
  <c r="C418" i="9"/>
  <c r="C419" i="9"/>
  <c r="C420" i="9"/>
  <c r="C421" i="9"/>
  <c r="C422" i="9"/>
  <c r="C423" i="9"/>
  <c r="C424" i="9"/>
  <c r="C425" i="9"/>
  <c r="C426" i="9"/>
  <c r="C427" i="9"/>
  <c r="C428" i="9"/>
  <c r="C429" i="9"/>
  <c r="C430" i="9"/>
  <c r="C431" i="9"/>
  <c r="C432" i="9"/>
  <c r="C433" i="9"/>
  <c r="C434" i="9"/>
  <c r="C435" i="9"/>
  <c r="C436" i="9"/>
  <c r="C437" i="9"/>
  <c r="C438" i="9"/>
  <c r="C439" i="9"/>
  <c r="C440" i="9"/>
  <c r="C441" i="9"/>
  <c r="C442" i="9"/>
  <c r="C443" i="9"/>
  <c r="C444" i="9"/>
  <c r="C445" i="9"/>
  <c r="C446" i="9"/>
  <c r="C447" i="9"/>
  <c r="C448" i="9"/>
  <c r="C449" i="9"/>
  <c r="C450" i="9"/>
  <c r="C451" i="9"/>
  <c r="C452" i="9"/>
  <c r="C453" i="9"/>
  <c r="C454" i="9"/>
  <c r="C455" i="9"/>
  <c r="C456" i="9"/>
  <c r="C457" i="9"/>
  <c r="C458" i="9"/>
  <c r="C459" i="9"/>
  <c r="C460" i="9"/>
  <c r="C461" i="9"/>
  <c r="C462" i="9"/>
  <c r="C463" i="9"/>
  <c r="C464" i="9"/>
  <c r="C465" i="9"/>
  <c r="C466" i="9"/>
  <c r="C467" i="9"/>
  <c r="C468" i="9"/>
  <c r="C469" i="9"/>
  <c r="C470" i="9"/>
  <c r="C471" i="9"/>
  <c r="C472" i="9"/>
  <c r="C473" i="9"/>
  <c r="C474" i="9"/>
  <c r="C475" i="9"/>
  <c r="C476" i="9"/>
  <c r="C477" i="9"/>
  <c r="C478" i="9"/>
  <c r="C479" i="9"/>
  <c r="C480" i="9"/>
  <c r="C481" i="9"/>
  <c r="C482" i="9"/>
  <c r="C483" i="9"/>
  <c r="C484" i="9"/>
  <c r="C485" i="9"/>
  <c r="C486" i="9"/>
  <c r="C487" i="9"/>
  <c r="C488" i="9"/>
  <c r="C489" i="9"/>
  <c r="C490" i="9"/>
  <c r="C491" i="9"/>
  <c r="C492" i="9"/>
  <c r="C493" i="9"/>
  <c r="C494" i="9"/>
  <c r="C495" i="9"/>
  <c r="C496" i="9"/>
  <c r="C497" i="9"/>
  <c r="C498" i="9"/>
  <c r="C499" i="9"/>
  <c r="C500" i="9"/>
  <c r="C501" i="9"/>
  <c r="C502" i="9"/>
  <c r="C503" i="9"/>
  <c r="C504" i="9"/>
  <c r="C505" i="9"/>
  <c r="C506" i="9"/>
  <c r="C507" i="9"/>
  <c r="C508" i="9"/>
  <c r="C509" i="9"/>
  <c r="C510" i="9"/>
  <c r="C511" i="9"/>
  <c r="C512" i="9"/>
  <c r="C513" i="9"/>
  <c r="C514" i="9"/>
  <c r="C515" i="9"/>
  <c r="C516" i="9"/>
  <c r="C517" i="9"/>
  <c r="C518" i="9"/>
  <c r="C519" i="9"/>
  <c r="C520" i="9"/>
  <c r="C521" i="9"/>
  <c r="C522" i="9"/>
  <c r="C523" i="9"/>
  <c r="C524" i="9"/>
  <c r="C525" i="9"/>
  <c r="C526" i="9"/>
  <c r="C527" i="9"/>
  <c r="C528" i="9"/>
  <c r="C529" i="9"/>
  <c r="C530" i="9"/>
  <c r="C531" i="9"/>
  <c r="C532" i="9"/>
  <c r="C533" i="9"/>
  <c r="C534" i="9"/>
  <c r="C535" i="9"/>
  <c r="C536" i="9"/>
  <c r="C537" i="9"/>
  <c r="C538" i="9"/>
  <c r="C539" i="9"/>
  <c r="C540" i="9"/>
  <c r="E1227" i="7"/>
  <c r="E1226" i="7"/>
  <c r="E1225" i="7"/>
  <c r="E1224" i="7"/>
  <c r="E1223" i="7"/>
  <c r="E1222" i="7"/>
  <c r="E1221" i="7"/>
  <c r="E1220" i="7"/>
  <c r="E1219" i="7"/>
  <c r="E1218" i="7"/>
  <c r="E1217" i="7"/>
  <c r="E1216" i="7"/>
  <c r="E1215" i="7"/>
  <c r="E1214" i="7"/>
  <c r="E1213" i="7"/>
  <c r="E1212" i="7"/>
  <c r="E1211" i="7"/>
  <c r="E1210" i="7"/>
  <c r="E1209" i="7"/>
  <c r="E1208" i="7"/>
  <c r="E1207" i="7"/>
  <c r="E1206" i="7"/>
  <c r="E1205" i="7"/>
  <c r="E1204" i="7"/>
  <c r="E1203" i="7"/>
  <c r="E1202" i="7"/>
  <c r="E1201" i="7"/>
  <c r="E1200" i="7"/>
  <c r="E1199" i="7"/>
  <c r="E1198" i="7"/>
  <c r="E1197" i="7"/>
  <c r="E1196" i="7"/>
  <c r="E1195" i="7"/>
  <c r="E1194" i="7"/>
  <c r="E1193" i="7"/>
  <c r="E1192" i="7"/>
  <c r="E1191" i="7"/>
  <c r="E1190" i="7"/>
  <c r="E1189" i="7"/>
  <c r="E1188" i="7"/>
  <c r="E1187" i="7"/>
  <c r="E1186" i="7"/>
  <c r="E1185" i="7"/>
  <c r="E1184" i="7"/>
  <c r="E1183" i="7"/>
  <c r="E1182" i="7"/>
  <c r="E1181" i="7"/>
  <c r="E1180" i="7"/>
  <c r="E1179" i="7"/>
  <c r="E1178" i="7"/>
  <c r="E1177" i="7"/>
  <c r="E1176" i="7"/>
  <c r="E1175" i="7"/>
  <c r="E1174" i="7"/>
  <c r="E1173" i="7"/>
  <c r="E1172" i="7"/>
  <c r="E1171" i="7"/>
  <c r="E1170" i="7"/>
  <c r="E1169" i="7"/>
  <c r="E1168" i="7"/>
  <c r="E1167" i="7"/>
  <c r="E1166" i="7"/>
  <c r="E1165" i="7"/>
  <c r="E1164" i="7"/>
  <c r="E1163" i="7"/>
  <c r="E1162" i="7"/>
  <c r="E1161" i="7"/>
  <c r="E1160" i="7"/>
  <c r="E1159" i="7"/>
  <c r="E1158" i="7"/>
  <c r="E1157" i="7"/>
  <c r="E1156" i="7"/>
  <c r="E1155" i="7"/>
  <c r="E1154" i="7"/>
  <c r="E1153" i="7"/>
  <c r="E1152" i="7"/>
  <c r="E1151" i="7"/>
  <c r="E1150" i="7"/>
  <c r="E1149" i="7"/>
  <c r="E1148" i="7"/>
  <c r="E1147" i="7"/>
  <c r="E1146" i="7"/>
  <c r="E1145" i="7"/>
  <c r="E1144" i="7"/>
  <c r="E1143" i="7"/>
  <c r="E1142" i="7"/>
  <c r="E1141" i="7"/>
  <c r="E1140" i="7"/>
  <c r="E1139" i="7"/>
  <c r="E1138" i="7"/>
  <c r="E1137" i="7"/>
  <c r="E1136" i="7"/>
  <c r="E1135" i="7"/>
  <c r="E1134" i="7"/>
  <c r="E1133" i="7"/>
  <c r="E1132" i="7"/>
  <c r="E1131" i="7"/>
  <c r="E1130" i="7"/>
  <c r="E1129" i="7"/>
  <c r="E1128" i="7"/>
  <c r="E1127" i="7"/>
  <c r="E1126" i="7"/>
  <c r="E1125" i="7"/>
  <c r="E1124" i="7"/>
  <c r="E1123" i="7"/>
  <c r="E1122" i="7"/>
  <c r="E1121" i="7"/>
  <c r="E1120" i="7"/>
  <c r="E1119" i="7"/>
  <c r="E1118" i="7"/>
  <c r="E1117" i="7"/>
  <c r="E1116" i="7"/>
  <c r="E1115" i="7"/>
  <c r="E1114" i="7"/>
  <c r="E1113" i="7"/>
  <c r="E1112" i="7"/>
  <c r="E1111" i="7"/>
  <c r="E1110" i="7"/>
  <c r="E1109" i="7"/>
  <c r="E1108" i="7"/>
  <c r="E1107" i="7"/>
  <c r="E1106" i="7"/>
  <c r="E1105" i="7"/>
  <c r="E1104" i="7"/>
  <c r="E1103" i="7"/>
  <c r="E1102" i="7"/>
  <c r="E1101" i="7"/>
  <c r="E1100" i="7"/>
  <c r="E1099" i="7"/>
  <c r="E1098" i="7"/>
  <c r="E1097" i="7"/>
  <c r="E1096" i="7"/>
  <c r="E1095" i="7"/>
  <c r="E1094" i="7"/>
  <c r="E1093" i="7"/>
  <c r="E1092" i="7"/>
  <c r="E1091" i="7"/>
  <c r="E1090" i="7"/>
  <c r="E1089" i="7"/>
  <c r="E1088" i="7"/>
  <c r="E1087" i="7"/>
  <c r="E1086" i="7"/>
  <c r="E1085" i="7"/>
  <c r="E1084" i="7"/>
  <c r="E1083" i="7"/>
  <c r="E1082" i="7"/>
  <c r="E1081" i="7"/>
  <c r="E1080" i="7"/>
  <c r="E1079" i="7"/>
  <c r="E1078" i="7"/>
  <c r="E1077" i="7"/>
  <c r="E1076" i="7"/>
  <c r="E1075" i="7"/>
  <c r="E1074" i="7"/>
  <c r="E1073" i="7"/>
  <c r="E1072" i="7"/>
  <c r="E1071" i="7"/>
  <c r="E1070" i="7"/>
  <c r="E1069" i="7"/>
  <c r="E1068" i="7"/>
  <c r="E1067" i="7"/>
  <c r="E1066" i="7"/>
  <c r="E1065" i="7"/>
  <c r="E1064" i="7"/>
  <c r="E1063" i="7"/>
  <c r="E1062" i="7"/>
  <c r="E1061" i="7"/>
  <c r="E1060" i="7"/>
  <c r="E1059" i="7"/>
  <c r="E1058" i="7"/>
  <c r="E1057" i="7"/>
  <c r="E1056" i="7"/>
  <c r="E1055" i="7"/>
  <c r="E1054" i="7"/>
  <c r="E1053" i="7"/>
  <c r="E1052" i="7"/>
  <c r="E1051" i="7"/>
  <c r="E1050" i="7"/>
  <c r="E1049" i="7"/>
  <c r="E1048" i="7"/>
  <c r="E1047" i="7"/>
  <c r="E1046" i="7"/>
  <c r="E1045" i="7"/>
  <c r="E1044" i="7"/>
  <c r="E1043" i="7"/>
  <c r="E1042" i="7"/>
  <c r="E1041" i="7"/>
  <c r="E1040" i="7"/>
  <c r="E1039" i="7"/>
  <c r="E1038" i="7"/>
  <c r="E1037" i="7"/>
  <c r="E1036" i="7"/>
  <c r="E1035" i="7"/>
  <c r="E1034" i="7"/>
  <c r="E1033" i="7"/>
  <c r="E1032" i="7"/>
  <c r="E1031" i="7"/>
  <c r="E1030" i="7"/>
  <c r="E1029" i="7"/>
  <c r="E1028" i="7"/>
  <c r="E1027" i="7"/>
  <c r="E1026" i="7"/>
  <c r="E1025" i="7"/>
  <c r="E1024" i="7"/>
  <c r="E1023" i="7"/>
  <c r="E1022" i="7"/>
  <c r="E1021" i="7"/>
  <c r="E1020" i="7"/>
  <c r="E1019" i="7"/>
  <c r="E1018" i="7"/>
  <c r="E1017" i="7"/>
  <c r="E1016" i="7"/>
  <c r="E1015" i="7"/>
  <c r="E1014" i="7"/>
  <c r="E1013" i="7"/>
  <c r="E1012" i="7"/>
  <c r="E1011" i="7"/>
  <c r="E1010" i="7"/>
  <c r="E1009" i="7"/>
  <c r="E1008" i="7"/>
  <c r="E1007" i="7"/>
  <c r="E1006" i="7"/>
  <c r="E1005" i="7"/>
  <c r="E1004" i="7"/>
  <c r="E1003" i="7"/>
  <c r="E1002" i="7"/>
  <c r="E1001" i="7"/>
  <c r="E1000" i="7"/>
  <c r="E999" i="7"/>
  <c r="E998" i="7"/>
  <c r="E997" i="7"/>
  <c r="E996" i="7"/>
  <c r="E995" i="7"/>
  <c r="E994" i="7"/>
  <c r="E993" i="7"/>
  <c r="E992" i="7"/>
  <c r="E991" i="7"/>
  <c r="E990" i="7"/>
  <c r="E989" i="7"/>
  <c r="E988" i="7"/>
  <c r="E987" i="7"/>
  <c r="E986" i="7"/>
  <c r="E985" i="7"/>
  <c r="E984" i="7"/>
  <c r="E983" i="7"/>
  <c r="E982" i="7"/>
  <c r="E981" i="7"/>
  <c r="E980" i="7"/>
  <c r="E979" i="7"/>
  <c r="E978" i="7"/>
  <c r="E977" i="7"/>
  <c r="E976" i="7"/>
  <c r="E975" i="7"/>
  <c r="E974" i="7"/>
  <c r="E973" i="7"/>
  <c r="E972" i="7"/>
  <c r="E971" i="7"/>
  <c r="E970" i="7"/>
  <c r="E969" i="7"/>
  <c r="E968" i="7"/>
  <c r="E967" i="7"/>
  <c r="E966" i="7"/>
  <c r="E965" i="7"/>
  <c r="E964" i="7"/>
  <c r="E963" i="7"/>
  <c r="E962" i="7"/>
  <c r="E961" i="7"/>
  <c r="E960" i="7"/>
  <c r="E959" i="7"/>
  <c r="E958" i="7"/>
  <c r="E957" i="7"/>
  <c r="E956" i="7"/>
  <c r="E955" i="7"/>
  <c r="E954" i="7"/>
  <c r="E953" i="7"/>
  <c r="E952" i="7"/>
  <c r="E951" i="7"/>
  <c r="E950" i="7"/>
  <c r="E949" i="7"/>
  <c r="E948" i="7"/>
  <c r="E947" i="7"/>
  <c r="E946" i="7"/>
  <c r="E945" i="7"/>
  <c r="E944" i="7"/>
  <c r="E943" i="7"/>
  <c r="E942" i="7"/>
  <c r="E941" i="7"/>
  <c r="E940" i="7"/>
  <c r="E939" i="7"/>
  <c r="E938" i="7"/>
  <c r="E937" i="7"/>
  <c r="E936" i="7"/>
  <c r="E935" i="7"/>
  <c r="E934" i="7"/>
  <c r="E933" i="7"/>
  <c r="E932" i="7"/>
  <c r="E931" i="7"/>
  <c r="E930" i="7"/>
  <c r="E929" i="7"/>
  <c r="E928" i="7"/>
  <c r="E927" i="7"/>
  <c r="E926" i="7"/>
  <c r="E925" i="7"/>
  <c r="E924" i="7"/>
  <c r="E923" i="7"/>
  <c r="E922" i="7"/>
  <c r="E921" i="7"/>
  <c r="E920" i="7"/>
  <c r="E919" i="7"/>
  <c r="E918" i="7"/>
  <c r="E917" i="7"/>
  <c r="E916" i="7"/>
  <c r="E915" i="7"/>
  <c r="E914" i="7"/>
  <c r="E913" i="7"/>
  <c r="E912" i="7"/>
  <c r="E911" i="7"/>
  <c r="E910" i="7"/>
  <c r="E909" i="7"/>
  <c r="E908" i="7"/>
  <c r="E907" i="7"/>
  <c r="E906" i="7"/>
  <c r="E905" i="7"/>
  <c r="E904" i="7"/>
  <c r="E903" i="7"/>
  <c r="E902" i="7"/>
  <c r="E901" i="7"/>
  <c r="E900" i="7"/>
  <c r="E899" i="7"/>
  <c r="E898" i="7"/>
  <c r="E897" i="7"/>
  <c r="E896" i="7"/>
  <c r="E895" i="7"/>
  <c r="E894" i="7"/>
  <c r="E893" i="7"/>
  <c r="E892" i="7"/>
  <c r="E891" i="7"/>
  <c r="E890" i="7"/>
  <c r="E889" i="7"/>
  <c r="E888" i="7"/>
  <c r="E887" i="7"/>
  <c r="E886" i="7"/>
  <c r="E885" i="7"/>
  <c r="E884" i="7"/>
  <c r="E883" i="7"/>
  <c r="E882" i="7"/>
  <c r="E881" i="7"/>
  <c r="E880" i="7"/>
  <c r="E879" i="7"/>
  <c r="E878" i="7"/>
  <c r="E877" i="7"/>
  <c r="E876" i="7"/>
  <c r="E875" i="7"/>
  <c r="E874" i="7"/>
  <c r="E873" i="7"/>
  <c r="E872" i="7"/>
  <c r="E871" i="7"/>
  <c r="E870" i="7"/>
  <c r="E869" i="7"/>
  <c r="E868" i="7"/>
  <c r="E867" i="7"/>
  <c r="E866" i="7"/>
  <c r="E865" i="7"/>
  <c r="E864" i="7"/>
  <c r="E863" i="7"/>
  <c r="E862" i="7"/>
  <c r="E861" i="7"/>
  <c r="E860" i="7"/>
  <c r="E859" i="7"/>
  <c r="E858" i="7"/>
  <c r="E857" i="7"/>
  <c r="E856" i="7"/>
  <c r="E855" i="7"/>
  <c r="E854" i="7"/>
  <c r="E853" i="7"/>
  <c r="E852" i="7"/>
  <c r="E851" i="7"/>
  <c r="E850" i="7"/>
  <c r="E849" i="7"/>
  <c r="E848" i="7"/>
  <c r="E847" i="7"/>
  <c r="E846" i="7"/>
  <c r="E845" i="7"/>
  <c r="E844" i="7"/>
  <c r="E843" i="7"/>
  <c r="E842" i="7"/>
  <c r="E841" i="7"/>
  <c r="E840" i="7"/>
  <c r="E839" i="7"/>
  <c r="E838" i="7"/>
  <c r="E837" i="7"/>
  <c r="E836" i="7"/>
  <c r="E835" i="7"/>
  <c r="E834" i="7"/>
  <c r="E833" i="7"/>
  <c r="E832" i="7"/>
  <c r="E831" i="7"/>
  <c r="E830" i="7"/>
  <c r="E829" i="7"/>
  <c r="E828" i="7"/>
  <c r="E827" i="7"/>
  <c r="E826" i="7"/>
  <c r="E825" i="7"/>
  <c r="E824" i="7"/>
  <c r="E823" i="7"/>
  <c r="E822" i="7"/>
  <c r="E821" i="7"/>
  <c r="E820" i="7"/>
  <c r="E819" i="7"/>
  <c r="E818" i="7"/>
  <c r="E817" i="7"/>
  <c r="E816" i="7"/>
  <c r="E815" i="7"/>
  <c r="E814" i="7"/>
  <c r="E813" i="7"/>
  <c r="E812" i="7"/>
  <c r="E811" i="7"/>
  <c r="E810" i="7"/>
  <c r="E809" i="7"/>
  <c r="E808" i="7"/>
  <c r="E807" i="7"/>
  <c r="E806" i="7"/>
  <c r="E805" i="7"/>
  <c r="E804" i="7"/>
  <c r="E803" i="7"/>
  <c r="E802" i="7"/>
  <c r="E801" i="7"/>
  <c r="E800" i="7"/>
  <c r="E799" i="7"/>
  <c r="E798" i="7"/>
  <c r="E797" i="7"/>
  <c r="E796" i="7"/>
  <c r="E795" i="7"/>
  <c r="E794" i="7"/>
  <c r="E793" i="7"/>
  <c r="E792" i="7"/>
  <c r="E791" i="7"/>
  <c r="E790" i="7"/>
  <c r="E789" i="7"/>
  <c r="E788" i="7"/>
  <c r="E787" i="7"/>
  <c r="E786" i="7"/>
  <c r="E785" i="7"/>
  <c r="E784" i="7"/>
  <c r="E783" i="7"/>
  <c r="E782" i="7"/>
  <c r="E781" i="7"/>
  <c r="E780" i="7"/>
  <c r="E779" i="7"/>
  <c r="E778" i="7"/>
  <c r="E777" i="7"/>
  <c r="E776" i="7"/>
  <c r="E775" i="7"/>
  <c r="E774" i="7"/>
  <c r="E773" i="7"/>
  <c r="E772" i="7"/>
  <c r="E771" i="7"/>
  <c r="E770" i="7"/>
  <c r="E769" i="7"/>
  <c r="E768" i="7"/>
  <c r="E767" i="7"/>
  <c r="E766" i="7"/>
  <c r="E765" i="7"/>
  <c r="E764" i="7"/>
  <c r="E763" i="7"/>
  <c r="E762" i="7"/>
  <c r="E761" i="7"/>
  <c r="E760" i="7"/>
  <c r="E759" i="7"/>
  <c r="E758" i="7"/>
  <c r="E757" i="7"/>
  <c r="E756" i="7"/>
  <c r="E755" i="7"/>
  <c r="E754" i="7"/>
  <c r="E753" i="7"/>
  <c r="E752" i="7"/>
  <c r="E751" i="7"/>
  <c r="E750" i="7"/>
  <c r="E749" i="7"/>
  <c r="E748" i="7"/>
  <c r="E747" i="7"/>
  <c r="E746" i="7"/>
  <c r="E745" i="7"/>
  <c r="E744" i="7"/>
  <c r="E743" i="7"/>
  <c r="E742" i="7"/>
  <c r="E741" i="7"/>
  <c r="E740" i="7"/>
  <c r="E739" i="7"/>
  <c r="E738" i="7"/>
  <c r="E737" i="7"/>
  <c r="E736" i="7"/>
  <c r="E735" i="7"/>
  <c r="E734" i="7"/>
  <c r="E733" i="7"/>
  <c r="E732" i="7"/>
  <c r="E731" i="7"/>
  <c r="E730" i="7"/>
  <c r="E729" i="7"/>
  <c r="E728" i="7"/>
  <c r="E727" i="7"/>
  <c r="E726" i="7"/>
  <c r="E725" i="7"/>
  <c r="E724" i="7"/>
  <c r="E723" i="7"/>
  <c r="E722" i="7"/>
  <c r="E721" i="7"/>
  <c r="E720" i="7"/>
  <c r="E719" i="7"/>
  <c r="E718" i="7"/>
  <c r="E717" i="7"/>
  <c r="E716" i="7"/>
  <c r="E715" i="7"/>
  <c r="E714" i="7"/>
  <c r="E713" i="7"/>
  <c r="E712" i="7"/>
  <c r="E711" i="7"/>
  <c r="E710" i="7"/>
  <c r="E709" i="7"/>
  <c r="E708" i="7"/>
  <c r="E707" i="7"/>
  <c r="E706" i="7"/>
  <c r="E705" i="7"/>
  <c r="E704" i="7"/>
  <c r="E703" i="7"/>
  <c r="E702" i="7"/>
  <c r="E701" i="7"/>
  <c r="E700" i="7"/>
  <c r="E699" i="7"/>
  <c r="E698" i="7"/>
  <c r="E697" i="7"/>
  <c r="E696" i="7"/>
  <c r="E695" i="7"/>
  <c r="E694" i="7"/>
  <c r="E693" i="7"/>
  <c r="E692" i="7"/>
  <c r="E691" i="7"/>
  <c r="E690" i="7"/>
  <c r="E689" i="7"/>
  <c r="E688" i="7"/>
  <c r="E687" i="7"/>
  <c r="E686" i="7"/>
  <c r="E685" i="7"/>
  <c r="E684" i="7"/>
  <c r="E683" i="7"/>
  <c r="E682" i="7"/>
  <c r="E681" i="7"/>
  <c r="E680" i="7"/>
  <c r="E679" i="7"/>
  <c r="E678" i="7"/>
  <c r="E677" i="7"/>
  <c r="E676" i="7"/>
  <c r="E675" i="7"/>
  <c r="E674" i="7"/>
  <c r="E673" i="7"/>
  <c r="E672" i="7"/>
  <c r="E671" i="7"/>
  <c r="E670" i="7"/>
  <c r="E669" i="7"/>
  <c r="E668" i="7"/>
  <c r="E667" i="7"/>
  <c r="E666" i="7"/>
  <c r="E665" i="7"/>
  <c r="E664" i="7"/>
  <c r="E663" i="7"/>
  <c r="E662" i="7"/>
  <c r="E661" i="7"/>
  <c r="E660" i="7"/>
  <c r="E659" i="7"/>
  <c r="E658" i="7"/>
  <c r="E657" i="7"/>
  <c r="E656" i="7"/>
  <c r="E655" i="7"/>
  <c r="E654" i="7"/>
  <c r="E653" i="7"/>
  <c r="E652" i="7"/>
  <c r="E651" i="7"/>
  <c r="E650" i="7"/>
  <c r="E649" i="7"/>
  <c r="E648" i="7"/>
  <c r="E647" i="7"/>
  <c r="E646" i="7"/>
  <c r="E645" i="7"/>
  <c r="E644" i="7"/>
  <c r="E643" i="7"/>
  <c r="E642" i="7"/>
  <c r="E641" i="7"/>
  <c r="E640" i="7"/>
  <c r="E639" i="7"/>
  <c r="E638" i="7"/>
  <c r="E637" i="7"/>
  <c r="E636" i="7"/>
  <c r="E635" i="7"/>
  <c r="E634" i="7"/>
  <c r="E633" i="7"/>
  <c r="E632" i="7"/>
  <c r="E631" i="7"/>
  <c r="E630" i="7"/>
  <c r="E629" i="7"/>
  <c r="E628" i="7"/>
  <c r="E627" i="7"/>
  <c r="E626" i="7"/>
  <c r="E625" i="7"/>
  <c r="E624" i="7"/>
  <c r="E623" i="7"/>
  <c r="E622" i="7"/>
  <c r="E621" i="7"/>
  <c r="E620" i="7"/>
  <c r="E619" i="7"/>
  <c r="E618" i="7"/>
  <c r="E617" i="7"/>
  <c r="E616" i="7"/>
  <c r="E615" i="7"/>
  <c r="E614" i="7"/>
  <c r="E613" i="7"/>
  <c r="E612" i="7"/>
  <c r="E611" i="7"/>
  <c r="E610" i="7"/>
  <c r="E609" i="7"/>
  <c r="E608" i="7"/>
  <c r="E607" i="7"/>
  <c r="E606" i="7"/>
  <c r="E605" i="7"/>
  <c r="E604" i="7"/>
  <c r="E603" i="7"/>
  <c r="E602" i="7"/>
  <c r="E601" i="7"/>
  <c r="E600" i="7"/>
  <c r="E599" i="7"/>
  <c r="E598" i="7"/>
  <c r="E597" i="7"/>
  <c r="E596" i="7"/>
  <c r="E595" i="7"/>
  <c r="E594" i="7"/>
  <c r="E593" i="7"/>
  <c r="E592" i="7"/>
  <c r="E591" i="7"/>
  <c r="E590" i="7"/>
  <c r="E589" i="7"/>
  <c r="E588" i="7"/>
  <c r="E587" i="7"/>
  <c r="E586" i="7"/>
  <c r="E585" i="7"/>
  <c r="E584" i="7"/>
  <c r="E583" i="7"/>
  <c r="E582" i="7"/>
  <c r="E581" i="7"/>
  <c r="E580" i="7"/>
  <c r="E579" i="7"/>
  <c r="E578" i="7"/>
  <c r="E577" i="7"/>
  <c r="E576" i="7"/>
  <c r="E575" i="7"/>
  <c r="E574" i="7"/>
  <c r="E573" i="7"/>
  <c r="E572" i="7"/>
  <c r="E571" i="7"/>
  <c r="E570" i="7"/>
  <c r="E569" i="7"/>
  <c r="E568" i="7"/>
  <c r="E567" i="7"/>
  <c r="E566" i="7"/>
  <c r="E565" i="7"/>
  <c r="E564" i="7"/>
  <c r="E563" i="7"/>
  <c r="E562" i="7"/>
  <c r="E561" i="7"/>
  <c r="E560" i="7"/>
  <c r="E559" i="7"/>
  <c r="E558" i="7"/>
  <c r="E557" i="7"/>
  <c r="E556" i="7"/>
  <c r="E555" i="7"/>
  <c r="E554" i="7"/>
  <c r="E553" i="7"/>
  <c r="E552" i="7"/>
  <c r="E551" i="7"/>
  <c r="E550" i="7"/>
  <c r="E549" i="7"/>
  <c r="E548" i="7"/>
  <c r="E8" i="7"/>
  <c r="C541" i="9"/>
  <c r="E7" i="7"/>
  <c r="C542" i="9"/>
  <c r="E6" i="7"/>
  <c r="C543" i="9"/>
</calcChain>
</file>

<file path=xl/comments1.xml><?xml version="1.0" encoding="utf-8"?>
<comments xmlns="http://schemas.openxmlformats.org/spreadsheetml/2006/main">
  <authors>
    <author>Alex Ypsilanti</author>
  </authors>
  <commentList>
    <comment ref="B6" authorId="0">
      <text>
        <r>
          <rPr>
            <b/>
            <sz val="9"/>
            <color indexed="81"/>
            <rFont val="Calibri"/>
            <family val="2"/>
          </rPr>
          <t>Alex Ypsilanti:</t>
        </r>
        <r>
          <rPr>
            <sz val="9"/>
            <color indexed="81"/>
            <rFont val="Calibri"/>
            <family val="2"/>
          </rPr>
          <t xml:space="preserve">
Fixed value in this cell while cells below use a formula</t>
        </r>
      </text>
    </comment>
  </commentList>
</comments>
</file>

<file path=xl/sharedStrings.xml><?xml version="1.0" encoding="utf-8"?>
<sst xmlns="http://schemas.openxmlformats.org/spreadsheetml/2006/main" count="203" uniqueCount="69">
  <si>
    <t>Type</t>
  </si>
  <si>
    <t>Name</t>
  </si>
  <si>
    <t>Equity</t>
  </si>
  <si>
    <t>Index</t>
  </si>
  <si>
    <t>Date</t>
  </si>
  <si>
    <t>TextDate</t>
  </si>
  <si>
    <t>RealDate</t>
  </si>
  <si>
    <t>=(1+(RAND()-0.5)/10)*C1098</t>
  </si>
  <si>
    <t>BasketID</t>
  </si>
  <si>
    <t>N.Instruments</t>
  </si>
  <si>
    <t>InstrumentID</t>
  </si>
  <si>
    <t>Relevance Score</t>
  </si>
  <si>
    <t>Currency</t>
  </si>
  <si>
    <t>-</t>
  </si>
  <si>
    <t>BasketID:</t>
  </si>
  <si>
    <t>Constituent</t>
  </si>
  <si>
    <t>MyLookupAid</t>
  </si>
  <si>
    <t>N.Constituents</t>
  </si>
  <si>
    <t>Weight</t>
  </si>
  <si>
    <t>Equal Weight</t>
  </si>
  <si>
    <t>Relevance Weight</t>
  </si>
  <si>
    <t>StartDate</t>
  </si>
  <si>
    <t>StartPrice</t>
  </si>
  <si>
    <t>StartRow</t>
  </si>
  <si>
    <t>Weigh by</t>
  </si>
  <si>
    <t>Relevance</t>
  </si>
  <si>
    <t>Equal</t>
  </si>
  <si>
    <t>No.Shares</t>
  </si>
  <si>
    <t>StartBaksetLevel</t>
  </si>
  <si>
    <t>Base ccy</t>
  </si>
  <si>
    <t>PriceBaseCcy</t>
  </si>
  <si>
    <t>Ccy</t>
  </si>
  <si>
    <t>Base price</t>
  </si>
  <si>
    <t>CcyPrice</t>
  </si>
  <si>
    <t>Ccy/Base</t>
  </si>
  <si>
    <t>Currencies are with respect to a reference ccy (eg the USD); assume FX1 is the reference so FX1=1; so for example FX1 is USD/USD, FX2 is HKD/USD, FX3 is EUR/USD, etc</t>
  </si>
  <si>
    <t>checksum</t>
  </si>
  <si>
    <t>Base</t>
  </si>
  <si>
    <t>BasketValue</t>
  </si>
  <si>
    <t>Benchmark:</t>
  </si>
  <si>
    <t>Benchmark</t>
  </si>
  <si>
    <t>IndexValue</t>
  </si>
  <si>
    <t>Rebased</t>
  </si>
  <si>
    <t>Basket</t>
  </si>
  <si>
    <t>Weighting scheme</t>
  </si>
  <si>
    <t>Start date</t>
  </si>
  <si>
    <t>Base currency</t>
  </si>
  <si>
    <t>used for MyLookupAid</t>
  </si>
  <si>
    <t>Google</t>
  </si>
  <si>
    <t>Facebook</t>
  </si>
  <si>
    <t>Yahoo</t>
  </si>
  <si>
    <t>Samsung</t>
  </si>
  <si>
    <t>Asustek</t>
  </si>
  <si>
    <t>SAP</t>
  </si>
  <si>
    <t>Nokia</t>
  </si>
  <si>
    <t>Apple</t>
  </si>
  <si>
    <t>Quanta</t>
  </si>
  <si>
    <t>USD</t>
  </si>
  <si>
    <t>KRW</t>
  </si>
  <si>
    <t>TWD</t>
  </si>
  <si>
    <t>EUR</t>
  </si>
  <si>
    <t>TomTom</t>
  </si>
  <si>
    <t>S&amp;P500</t>
  </si>
  <si>
    <t>Dow Jones</t>
  </si>
  <si>
    <t>NASDAQ</t>
  </si>
  <si>
    <t>EuroSTOXX50</t>
  </si>
  <si>
    <t>US Tech</t>
  </si>
  <si>
    <t>Asia Tech</t>
  </si>
  <si>
    <t>Global Tech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</si>
</sst>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numFmts count="5">
    <numFmt numFmtId="43" formatCode="_(* #,##0.00_);_(* \(#,##0.00\);_(* &quot;-&quot;??_);_(@_)"/>
    <numFmt numFmtId="164" formatCode="0.0000"/>
    <numFmt numFmtId="165" formatCode="0.0%"/>
    <numFmt numFmtId="166" formatCode="[$-409]d\-mmm\-yy;@"/>
    <numFmt numFmtId="167" formatCode="_(* #,##0_);_(* \(#,##0\);_(* &quot;-&quot;??_);_(@_)"/>
  </numFmts>
  <fonts count="9" x14ac:knownFonts="1">
    <font>
      <sz val="12"/>
      <color theme="1"/>
      <name val="Calibri"/>
      <family val="2"/>
      <scheme val="minor"/>
    </font>
    <font>
      <sz val="12"/>
      <color theme="1"/>
      <name val="Calibri"/>
      <family val="2"/>
      <scheme val="minor"/>
    </font>
    <font>
      <b/>
      <sz val="12"/>
      <color theme="1"/>
      <name val="Calibri"/>
      <family val="2"/>
      <scheme val="minor"/>
    </font>
    <font>
      <u/>
      <sz val="12"/>
      <color theme="10"/>
      <name val="Calibri"/>
      <family val="2"/>
      <scheme val="minor"/>
    </font>
    <font>
      <u/>
      <sz val="12"/>
      <color theme="11"/>
      <name val="Calibri"/>
      <family val="2"/>
      <scheme val="minor"/>
    </font>
    <font>
      <sz val="12"/>
      <color rgb="FF000000"/>
      <name val="Calibri"/>
      <family val="2"/>
      <scheme val="minor"/>
    </font>
    <font>
      <sz val="9"/>
      <color indexed="81"/>
      <name val="Calibri"/>
      <family val="2"/>
    </font>
    <font>
      <b/>
      <sz val="9"/>
      <color indexed="81"/>
      <name val="Calibri"/>
      <family val="2"/>
    </font>
    <font>
      <sz val="12"/>
      <name val="Calibri"/>
      <scheme val="minor"/>
    </font>
  </fonts>
  <fills count="5">
    <fill>
      <patternFill patternType="none"/>
    </fill>
    <fill>
      <patternFill patternType="gray125"/>
    </fill>
    <fill>
      <patternFill patternType="solid">
        <fgColor rgb="FFFFFF00"/>
        <bgColor indexed="64"/>
      </patternFill>
    </fill>
    <fill>
      <patternFill patternType="solid">
        <fgColor theme="2"/>
        <bgColor indexed="64"/>
      </patternFill>
    </fill>
    <fill>
      <patternFill patternType="solid">
        <fgColor rgb="FFCCFFCC"/>
        <bgColor indexed="64"/>
      </patternFill>
    </fill>
  </fills>
  <borders count="3">
    <border>
      <left/>
      <right/>
      <top/>
      <bottom/>
      <diagonal/>
    </border>
    <border>
      <left/>
      <right/>
      <top/>
      <bottom style="thin">
        <color auto="1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399">
    <xf numFmtId="0" fontId="0" fillId="0" borderId="0"/>
    <xf numFmtId="43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</cellStyleXfs>
  <cellXfs count="26">
    <xf numFmtId="0" fontId="0" fillId="0" borderId="0" xfId="0"/>
    <xf numFmtId="0" fontId="2" fillId="0" borderId="1" xfId="0" applyFont="1" applyBorder="1"/>
    <xf numFmtId="15" fontId="0" fillId="0" borderId="0" xfId="0" applyNumberFormat="1"/>
    <xf numFmtId="0" fontId="0" fillId="0" borderId="0" xfId="0" applyAlignment="1">
      <alignment horizontal="left"/>
    </xf>
    <xf numFmtId="0" fontId="0" fillId="0" borderId="0" xfId="0" applyAlignment="1">
      <alignment horizontal="center"/>
    </xf>
    <xf numFmtId="2" fontId="0" fillId="0" borderId="0" xfId="0" applyNumberFormat="1" applyAlignment="1">
      <alignment horizontal="center"/>
    </xf>
    <xf numFmtId="164" fontId="0" fillId="0" borderId="0" xfId="0" applyNumberFormat="1" applyAlignment="1">
      <alignment horizontal="center"/>
    </xf>
    <xf numFmtId="2" fontId="0" fillId="2" borderId="0" xfId="0" applyNumberFormat="1" applyFill="1" applyAlignment="1">
      <alignment horizontal="center"/>
    </xf>
    <xf numFmtId="2" fontId="0" fillId="2" borderId="0" xfId="0" quotePrefix="1" applyNumberFormat="1" applyFill="1" applyAlignment="1">
      <alignment horizontal="center"/>
    </xf>
    <xf numFmtId="0" fontId="5" fillId="0" borderId="0" xfId="0" applyFont="1"/>
    <xf numFmtId="165" fontId="0" fillId="0" borderId="0" xfId="2" applyNumberFormat="1" applyFont="1" applyAlignment="1">
      <alignment horizontal="center"/>
    </xf>
    <xf numFmtId="0" fontId="2" fillId="0" borderId="1" xfId="0" applyFont="1" applyBorder="1" applyAlignment="1">
      <alignment horizontal="center"/>
    </xf>
    <xf numFmtId="166" fontId="0" fillId="0" borderId="0" xfId="0" applyNumberFormat="1"/>
    <xf numFmtId="0" fontId="0" fillId="3" borderId="0" xfId="0" applyFill="1"/>
    <xf numFmtId="2" fontId="0" fillId="0" borderId="0" xfId="0" quotePrefix="1" applyNumberFormat="1" applyAlignment="1">
      <alignment horizontal="center"/>
    </xf>
    <xf numFmtId="167" fontId="0" fillId="0" borderId="0" xfId="1" applyNumberFormat="1" applyFont="1"/>
    <xf numFmtId="0" fontId="0" fillId="0" borderId="0" xfId="0" applyAlignment="1">
      <alignment horizontal="right"/>
    </xf>
    <xf numFmtId="0" fontId="0" fillId="4" borderId="2" xfId="0" applyFill="1" applyBorder="1" applyAlignment="1">
      <alignment horizontal="center"/>
    </xf>
    <xf numFmtId="166" fontId="0" fillId="4" borderId="2" xfId="0" applyNumberFormat="1" applyFill="1" applyBorder="1" applyAlignment="1">
      <alignment horizontal="center"/>
    </xf>
    <xf numFmtId="0" fontId="8" fillId="3" borderId="0" xfId="0" applyFont="1" applyFill="1" applyAlignment="1">
      <alignment horizontal="left"/>
    </xf>
    <xf numFmtId="0" fontId="8" fillId="3" borderId="0" xfId="0" applyFont="1" applyFill="1" applyAlignment="1">
      <alignment horizontal="center"/>
    </xf>
    <xf numFmtId="166" fontId="8" fillId="3" borderId="0" xfId="0" applyNumberFormat="1" applyFont="1" applyFill="1" applyAlignment="1">
      <alignment horizontal="center"/>
    </xf>
    <xf numFmtId="2" fontId="8" fillId="3" borderId="0" xfId="0" applyNumberFormat="1" applyFont="1" applyFill="1" applyAlignment="1">
      <alignment horizontal="center"/>
    </xf>
    <xf numFmtId="0" fontId="8" fillId="3" borderId="0" xfId="0" applyFont="1" applyFill="1"/>
    <xf numFmtId="0" fontId="2" fillId="4" borderId="0" xfId="0" applyFont="1" applyFill="1" applyAlignment="1">
      <alignment horizontal="right"/>
    </xf>
    <xf numFmtId="0" fontId="2" fillId="0" borderId="0" xfId="0" applyFont="1"/>
  </cellXfs>
  <cellStyles count="399">
    <cellStyle name="Comma" xfId="1" builtinId="3"/>
    <cellStyle name="Followed Hyperlink" xfId="4" builtinId="9" hidden="1"/>
    <cellStyle name="Followed Hyperlink" xfId="6" builtinId="9" hidden="1"/>
    <cellStyle name="Followed Hyperlink" xfId="8" builtinId="9" hidden="1"/>
    <cellStyle name="Followed Hyperlink" xfId="10" builtinId="9" hidden="1"/>
    <cellStyle name="Followed Hyperlink" xfId="12" builtinId="9" hidden="1"/>
    <cellStyle name="Followed Hyperlink" xfId="14" builtinId="9" hidden="1"/>
    <cellStyle name="Followed Hyperlink" xfId="16" builtinId="9" hidden="1"/>
    <cellStyle name="Followed Hyperlink" xfId="18" builtinId="9" hidden="1"/>
    <cellStyle name="Followed Hyperlink" xfId="20" builtinId="9" hidden="1"/>
    <cellStyle name="Followed Hyperlink" xfId="22" builtinId="9" hidden="1"/>
    <cellStyle name="Followed Hyperlink" xfId="24" builtinId="9" hidden="1"/>
    <cellStyle name="Followed Hyperlink" xfId="26" builtinId="9" hidden="1"/>
    <cellStyle name="Followed Hyperlink" xfId="28" builtinId="9" hidden="1"/>
    <cellStyle name="Followed Hyperlink" xfId="30" builtinId="9" hidden="1"/>
    <cellStyle name="Followed Hyperlink" xfId="32" builtinId="9" hidden="1"/>
    <cellStyle name="Followed Hyperlink" xfId="34" builtinId="9" hidden="1"/>
    <cellStyle name="Followed Hyperlink" xfId="36" builtinId="9" hidden="1"/>
    <cellStyle name="Followed Hyperlink" xfId="38" builtinId="9" hidden="1"/>
    <cellStyle name="Followed Hyperlink" xfId="40" builtinId="9" hidden="1"/>
    <cellStyle name="Followed Hyperlink" xfId="42" builtinId="9" hidden="1"/>
    <cellStyle name="Followed Hyperlink" xfId="44" builtinId="9" hidden="1"/>
    <cellStyle name="Followed Hyperlink" xfId="46" builtinId="9" hidden="1"/>
    <cellStyle name="Followed Hyperlink" xfId="48" builtinId="9" hidden="1"/>
    <cellStyle name="Followed Hyperlink" xfId="50" builtinId="9" hidden="1"/>
    <cellStyle name="Followed Hyperlink" xfId="52" builtinId="9" hidden="1"/>
    <cellStyle name="Followed Hyperlink" xfId="54" builtinId="9" hidden="1"/>
    <cellStyle name="Followed Hyperlink" xfId="56" builtinId="9" hidden="1"/>
    <cellStyle name="Followed Hyperlink" xfId="58" builtinId="9" hidden="1"/>
    <cellStyle name="Followed Hyperlink" xfId="60" builtinId="9" hidden="1"/>
    <cellStyle name="Followed Hyperlink" xfId="62" builtinId="9" hidden="1"/>
    <cellStyle name="Followed Hyperlink" xfId="64" builtinId="9" hidden="1"/>
    <cellStyle name="Followed Hyperlink" xfId="66" builtinId="9" hidden="1"/>
    <cellStyle name="Followed Hyperlink" xfId="68" builtinId="9" hidden="1"/>
    <cellStyle name="Followed Hyperlink" xfId="70" builtinId="9" hidden="1"/>
    <cellStyle name="Followed Hyperlink" xfId="72" builtinId="9" hidden="1"/>
    <cellStyle name="Followed Hyperlink" xfId="74" builtinId="9" hidden="1"/>
    <cellStyle name="Followed Hyperlink" xfId="76" builtinId="9" hidden="1"/>
    <cellStyle name="Followed Hyperlink" xfId="78" builtinId="9" hidden="1"/>
    <cellStyle name="Followed Hyperlink" xfId="80" builtinId="9" hidden="1"/>
    <cellStyle name="Followed Hyperlink" xfId="82" builtinId="9" hidden="1"/>
    <cellStyle name="Followed Hyperlink" xfId="84" builtinId="9" hidden="1"/>
    <cellStyle name="Followed Hyperlink" xfId="86" builtinId="9" hidden="1"/>
    <cellStyle name="Followed Hyperlink" xfId="88" builtinId="9" hidden="1"/>
    <cellStyle name="Followed Hyperlink" xfId="90" builtinId="9" hidden="1"/>
    <cellStyle name="Followed Hyperlink" xfId="92" builtinId="9" hidden="1"/>
    <cellStyle name="Followed Hyperlink" xfId="94" builtinId="9" hidden="1"/>
    <cellStyle name="Followed Hyperlink" xfId="96" builtinId="9" hidden="1"/>
    <cellStyle name="Followed Hyperlink" xfId="98" builtinId="9" hidden="1"/>
    <cellStyle name="Followed Hyperlink" xfId="100" builtinId="9" hidden="1"/>
    <cellStyle name="Followed Hyperlink" xfId="102" builtinId="9" hidden="1"/>
    <cellStyle name="Followed Hyperlink" xfId="104" builtinId="9" hidden="1"/>
    <cellStyle name="Followed Hyperlink" xfId="106" builtinId="9" hidden="1"/>
    <cellStyle name="Followed Hyperlink" xfId="108" builtinId="9" hidden="1"/>
    <cellStyle name="Followed Hyperlink" xfId="110" builtinId="9" hidden="1"/>
    <cellStyle name="Followed Hyperlink" xfId="112" builtinId="9" hidden="1"/>
    <cellStyle name="Followed Hyperlink" xfId="114" builtinId="9" hidden="1"/>
    <cellStyle name="Followed Hyperlink" xfId="116" builtinId="9" hidden="1"/>
    <cellStyle name="Followed Hyperlink" xfId="118" builtinId="9" hidden="1"/>
    <cellStyle name="Followed Hyperlink" xfId="120" builtinId="9" hidden="1"/>
    <cellStyle name="Followed Hyperlink" xfId="122" builtinId="9" hidden="1"/>
    <cellStyle name="Followed Hyperlink" xfId="124" builtinId="9" hidden="1"/>
    <cellStyle name="Followed Hyperlink" xfId="126" builtinId="9" hidden="1"/>
    <cellStyle name="Followed Hyperlink" xfId="128" builtinId="9" hidden="1"/>
    <cellStyle name="Followed Hyperlink" xfId="130" builtinId="9" hidden="1"/>
    <cellStyle name="Followed Hyperlink" xfId="132" builtinId="9" hidden="1"/>
    <cellStyle name="Followed Hyperlink" xfId="134" builtinId="9" hidden="1"/>
    <cellStyle name="Followed Hyperlink" xfId="136" builtinId="9" hidden="1"/>
    <cellStyle name="Followed Hyperlink" xfId="138" builtinId="9" hidden="1"/>
    <cellStyle name="Followed Hyperlink" xfId="140" builtinId="9" hidden="1"/>
    <cellStyle name="Followed Hyperlink" xfId="142" builtinId="9" hidden="1"/>
    <cellStyle name="Followed Hyperlink" xfId="144" builtinId="9" hidden="1"/>
    <cellStyle name="Followed Hyperlink" xfId="146" builtinId="9" hidden="1"/>
    <cellStyle name="Followed Hyperlink" xfId="148" builtinId="9" hidden="1"/>
    <cellStyle name="Followed Hyperlink" xfId="150" builtinId="9" hidden="1"/>
    <cellStyle name="Followed Hyperlink" xfId="152" builtinId="9" hidden="1"/>
    <cellStyle name="Followed Hyperlink" xfId="154" builtinId="9" hidden="1"/>
    <cellStyle name="Followed Hyperlink" xfId="156" builtinId="9" hidden="1"/>
    <cellStyle name="Followed Hyperlink" xfId="158" builtinId="9" hidden="1"/>
    <cellStyle name="Followed Hyperlink" xfId="160" builtinId="9" hidden="1"/>
    <cellStyle name="Followed Hyperlink" xfId="162" builtinId="9" hidden="1"/>
    <cellStyle name="Followed Hyperlink" xfId="164" builtinId="9" hidden="1"/>
    <cellStyle name="Followed Hyperlink" xfId="166" builtinId="9" hidden="1"/>
    <cellStyle name="Followed Hyperlink" xfId="168" builtinId="9" hidden="1"/>
    <cellStyle name="Followed Hyperlink" xfId="170" builtinId="9" hidden="1"/>
    <cellStyle name="Followed Hyperlink" xfId="172" builtinId="9" hidden="1"/>
    <cellStyle name="Followed Hyperlink" xfId="174" builtinId="9" hidden="1"/>
    <cellStyle name="Followed Hyperlink" xfId="176" builtinId="9" hidden="1"/>
    <cellStyle name="Followed Hyperlink" xfId="178" builtinId="9" hidden="1"/>
    <cellStyle name="Followed Hyperlink" xfId="180" builtinId="9" hidden="1"/>
    <cellStyle name="Followed Hyperlink" xfId="182" builtinId="9" hidden="1"/>
    <cellStyle name="Followed Hyperlink" xfId="184" builtinId="9" hidden="1"/>
    <cellStyle name="Followed Hyperlink" xfId="186" builtinId="9" hidden="1"/>
    <cellStyle name="Followed Hyperlink" xfId="188" builtinId="9" hidden="1"/>
    <cellStyle name="Followed Hyperlink" xfId="190" builtinId="9" hidden="1"/>
    <cellStyle name="Followed Hyperlink" xfId="192" builtinId="9" hidden="1"/>
    <cellStyle name="Followed Hyperlink" xfId="194" builtinId="9" hidden="1"/>
    <cellStyle name="Followed Hyperlink" xfId="196" builtinId="9" hidden="1"/>
    <cellStyle name="Followed Hyperlink" xfId="198" builtinId="9" hidden="1"/>
    <cellStyle name="Followed Hyperlink" xfId="200" builtinId="9" hidden="1"/>
    <cellStyle name="Followed Hyperlink" xfId="202" builtinId="9" hidden="1"/>
    <cellStyle name="Followed Hyperlink" xfId="204" builtinId="9" hidden="1"/>
    <cellStyle name="Followed Hyperlink" xfId="206" builtinId="9" hidden="1"/>
    <cellStyle name="Followed Hyperlink" xfId="208" builtinId="9" hidden="1"/>
    <cellStyle name="Followed Hyperlink" xfId="210" builtinId="9" hidden="1"/>
    <cellStyle name="Followed Hyperlink" xfId="212" builtinId="9" hidden="1"/>
    <cellStyle name="Followed Hyperlink" xfId="214" builtinId="9" hidden="1"/>
    <cellStyle name="Followed Hyperlink" xfId="216" builtinId="9" hidden="1"/>
    <cellStyle name="Followed Hyperlink" xfId="218" builtinId="9" hidden="1"/>
    <cellStyle name="Followed Hyperlink" xfId="220" builtinId="9" hidden="1"/>
    <cellStyle name="Followed Hyperlink" xfId="222" builtinId="9" hidden="1"/>
    <cellStyle name="Followed Hyperlink" xfId="224" builtinId="9" hidden="1"/>
    <cellStyle name="Followed Hyperlink" xfId="226" builtinId="9" hidden="1"/>
    <cellStyle name="Followed Hyperlink" xfId="228" builtinId="9" hidden="1"/>
    <cellStyle name="Followed Hyperlink" xfId="230" builtinId="9" hidden="1"/>
    <cellStyle name="Followed Hyperlink" xfId="232" builtinId="9" hidden="1"/>
    <cellStyle name="Followed Hyperlink" xfId="234" builtinId="9" hidden="1"/>
    <cellStyle name="Followed Hyperlink" xfId="236" builtinId="9" hidden="1"/>
    <cellStyle name="Followed Hyperlink" xfId="238" builtinId="9" hidden="1"/>
    <cellStyle name="Followed Hyperlink" xfId="240" builtinId="9" hidden="1"/>
    <cellStyle name="Followed Hyperlink" xfId="242" builtinId="9" hidden="1"/>
    <cellStyle name="Followed Hyperlink" xfId="244" builtinId="9" hidden="1"/>
    <cellStyle name="Followed Hyperlink" xfId="246" builtinId="9" hidden="1"/>
    <cellStyle name="Followed Hyperlink" xfId="248" builtinId="9" hidden="1"/>
    <cellStyle name="Followed Hyperlink" xfId="250" builtinId="9" hidden="1"/>
    <cellStyle name="Followed Hyperlink" xfId="252" builtinId="9" hidden="1"/>
    <cellStyle name="Followed Hyperlink" xfId="254" builtinId="9" hidden="1"/>
    <cellStyle name="Followed Hyperlink" xfId="256" builtinId="9" hidden="1"/>
    <cellStyle name="Followed Hyperlink" xfId="258" builtinId="9" hidden="1"/>
    <cellStyle name="Followed Hyperlink" xfId="260" builtinId="9" hidden="1"/>
    <cellStyle name="Followed Hyperlink" xfId="262" builtinId="9" hidden="1"/>
    <cellStyle name="Followed Hyperlink" xfId="264" builtinId="9" hidden="1"/>
    <cellStyle name="Followed Hyperlink" xfId="266" builtinId="9" hidden="1"/>
    <cellStyle name="Followed Hyperlink" xfId="268" builtinId="9" hidden="1"/>
    <cellStyle name="Followed Hyperlink" xfId="270" builtinId="9" hidden="1"/>
    <cellStyle name="Followed Hyperlink" xfId="272" builtinId="9" hidden="1"/>
    <cellStyle name="Followed Hyperlink" xfId="274" builtinId="9" hidden="1"/>
    <cellStyle name="Followed Hyperlink" xfId="276" builtinId="9" hidden="1"/>
    <cellStyle name="Followed Hyperlink" xfId="278" builtinId="9" hidden="1"/>
    <cellStyle name="Followed Hyperlink" xfId="280" builtinId="9" hidden="1"/>
    <cellStyle name="Followed Hyperlink" xfId="282" builtinId="9" hidden="1"/>
    <cellStyle name="Followed Hyperlink" xfId="284" builtinId="9" hidden="1"/>
    <cellStyle name="Followed Hyperlink" xfId="286" builtinId="9" hidden="1"/>
    <cellStyle name="Followed Hyperlink" xfId="288" builtinId="9" hidden="1"/>
    <cellStyle name="Followed Hyperlink" xfId="290" builtinId="9" hidden="1"/>
    <cellStyle name="Followed Hyperlink" xfId="292" builtinId="9" hidden="1"/>
    <cellStyle name="Followed Hyperlink" xfId="294" builtinId="9" hidden="1"/>
    <cellStyle name="Followed Hyperlink" xfId="296" builtinId="9" hidden="1"/>
    <cellStyle name="Followed Hyperlink" xfId="298" builtinId="9" hidden="1"/>
    <cellStyle name="Followed Hyperlink" xfId="300" builtinId="9" hidden="1"/>
    <cellStyle name="Followed Hyperlink" xfId="302" builtinId="9" hidden="1"/>
    <cellStyle name="Followed Hyperlink" xfId="304" builtinId="9" hidden="1"/>
    <cellStyle name="Followed Hyperlink" xfId="306" builtinId="9" hidden="1"/>
    <cellStyle name="Followed Hyperlink" xfId="308" builtinId="9" hidden="1"/>
    <cellStyle name="Followed Hyperlink" xfId="310" builtinId="9" hidden="1"/>
    <cellStyle name="Followed Hyperlink" xfId="312" builtinId="9" hidden="1"/>
    <cellStyle name="Followed Hyperlink" xfId="314" builtinId="9" hidden="1"/>
    <cellStyle name="Followed Hyperlink" xfId="316" builtinId="9" hidden="1"/>
    <cellStyle name="Followed Hyperlink" xfId="318" builtinId="9" hidden="1"/>
    <cellStyle name="Followed Hyperlink" xfId="320" builtinId="9" hidden="1"/>
    <cellStyle name="Followed Hyperlink" xfId="322" builtinId="9" hidden="1"/>
    <cellStyle name="Followed Hyperlink" xfId="324" builtinId="9" hidden="1"/>
    <cellStyle name="Followed Hyperlink" xfId="326" builtinId="9" hidden="1"/>
    <cellStyle name="Followed Hyperlink" xfId="328" builtinId="9" hidden="1"/>
    <cellStyle name="Followed Hyperlink" xfId="330" builtinId="9" hidden="1"/>
    <cellStyle name="Followed Hyperlink" xfId="332" builtinId="9" hidden="1"/>
    <cellStyle name="Followed Hyperlink" xfId="334" builtinId="9" hidden="1"/>
    <cellStyle name="Followed Hyperlink" xfId="336" builtinId="9" hidden="1"/>
    <cellStyle name="Followed Hyperlink" xfId="338" builtinId="9" hidden="1"/>
    <cellStyle name="Followed Hyperlink" xfId="340" builtinId="9" hidden="1"/>
    <cellStyle name="Followed Hyperlink" xfId="342" builtinId="9" hidden="1"/>
    <cellStyle name="Followed Hyperlink" xfId="344" builtinId="9" hidden="1"/>
    <cellStyle name="Followed Hyperlink" xfId="346" builtinId="9" hidden="1"/>
    <cellStyle name="Followed Hyperlink" xfId="348" builtinId="9" hidden="1"/>
    <cellStyle name="Followed Hyperlink" xfId="350" builtinId="9" hidden="1"/>
    <cellStyle name="Followed Hyperlink" xfId="352" builtinId="9" hidden="1"/>
    <cellStyle name="Followed Hyperlink" xfId="354" builtinId="9" hidden="1"/>
    <cellStyle name="Followed Hyperlink" xfId="356" builtinId="9" hidden="1"/>
    <cellStyle name="Followed Hyperlink" xfId="358" builtinId="9" hidden="1"/>
    <cellStyle name="Followed Hyperlink" xfId="360" builtinId="9" hidden="1"/>
    <cellStyle name="Followed Hyperlink" xfId="362" builtinId="9" hidden="1"/>
    <cellStyle name="Followed Hyperlink" xfId="364" builtinId="9" hidden="1"/>
    <cellStyle name="Followed Hyperlink" xfId="366" builtinId="9" hidden="1"/>
    <cellStyle name="Followed Hyperlink" xfId="368" builtinId="9" hidden="1"/>
    <cellStyle name="Followed Hyperlink" xfId="370" builtinId="9" hidden="1"/>
    <cellStyle name="Followed Hyperlink" xfId="372" builtinId="9" hidden="1"/>
    <cellStyle name="Followed Hyperlink" xfId="374" builtinId="9" hidden="1"/>
    <cellStyle name="Followed Hyperlink" xfId="376" builtinId="9" hidden="1"/>
    <cellStyle name="Followed Hyperlink" xfId="378" builtinId="9" hidden="1"/>
    <cellStyle name="Followed Hyperlink" xfId="380" builtinId="9" hidden="1"/>
    <cellStyle name="Followed Hyperlink" xfId="382" builtinId="9" hidden="1"/>
    <cellStyle name="Followed Hyperlink" xfId="384" builtinId="9" hidden="1"/>
    <cellStyle name="Followed Hyperlink" xfId="386" builtinId="9" hidden="1"/>
    <cellStyle name="Followed Hyperlink" xfId="388" builtinId="9" hidden="1"/>
    <cellStyle name="Followed Hyperlink" xfId="390" builtinId="9" hidden="1"/>
    <cellStyle name="Followed Hyperlink" xfId="392" builtinId="9" hidden="1"/>
    <cellStyle name="Followed Hyperlink" xfId="394" builtinId="9" hidden="1"/>
    <cellStyle name="Followed Hyperlink" xfId="396" builtinId="9" hidden="1"/>
    <cellStyle name="Followed Hyperlink" xfId="398" builtinId="9" hidden="1"/>
    <cellStyle name="Hyperlink" xfId="3" builtinId="8" hidden="1"/>
    <cellStyle name="Hyperlink" xfId="5" builtinId="8" hidden="1"/>
    <cellStyle name="Hyperlink" xfId="7" builtinId="8" hidden="1"/>
    <cellStyle name="Hyperlink" xfId="9" builtinId="8" hidden="1"/>
    <cellStyle name="Hyperlink" xfId="11" builtinId="8" hidden="1"/>
    <cellStyle name="Hyperlink" xfId="13" builtinId="8" hidden="1"/>
    <cellStyle name="Hyperlink" xfId="15" builtinId="8" hidden="1"/>
    <cellStyle name="Hyperlink" xfId="17" builtinId="8" hidden="1"/>
    <cellStyle name="Hyperlink" xfId="19" builtinId="8" hidden="1"/>
    <cellStyle name="Hyperlink" xfId="21" builtinId="8" hidden="1"/>
    <cellStyle name="Hyperlink" xfId="23" builtinId="8" hidden="1"/>
    <cellStyle name="Hyperlink" xfId="25" builtinId="8" hidden="1"/>
    <cellStyle name="Hyperlink" xfId="27" builtinId="8" hidden="1"/>
    <cellStyle name="Hyperlink" xfId="29" builtinId="8" hidden="1"/>
    <cellStyle name="Hyperlink" xfId="31" builtinId="8" hidden="1"/>
    <cellStyle name="Hyperlink" xfId="33" builtinId="8" hidden="1"/>
    <cellStyle name="Hyperlink" xfId="35" builtinId="8" hidden="1"/>
    <cellStyle name="Hyperlink" xfId="37" builtinId="8" hidden="1"/>
    <cellStyle name="Hyperlink" xfId="39" builtinId="8" hidden="1"/>
    <cellStyle name="Hyperlink" xfId="41" builtinId="8" hidden="1"/>
    <cellStyle name="Hyperlink" xfId="43" builtinId="8" hidden="1"/>
    <cellStyle name="Hyperlink" xfId="45" builtinId="8" hidden="1"/>
    <cellStyle name="Hyperlink" xfId="47" builtinId="8" hidden="1"/>
    <cellStyle name="Hyperlink" xfId="49" builtinId="8" hidden="1"/>
    <cellStyle name="Hyperlink" xfId="51" builtinId="8" hidden="1"/>
    <cellStyle name="Hyperlink" xfId="53" builtinId="8" hidden="1"/>
    <cellStyle name="Hyperlink" xfId="55" builtinId="8" hidden="1"/>
    <cellStyle name="Hyperlink" xfId="57" builtinId="8" hidden="1"/>
    <cellStyle name="Hyperlink" xfId="59" builtinId="8" hidden="1"/>
    <cellStyle name="Hyperlink" xfId="61" builtinId="8" hidden="1"/>
    <cellStyle name="Hyperlink" xfId="63" builtinId="8" hidden="1"/>
    <cellStyle name="Hyperlink" xfId="65" builtinId="8" hidden="1"/>
    <cellStyle name="Hyperlink" xfId="67" builtinId="8" hidden="1"/>
    <cellStyle name="Hyperlink" xfId="69" builtinId="8" hidden="1"/>
    <cellStyle name="Hyperlink" xfId="71" builtinId="8" hidden="1"/>
    <cellStyle name="Hyperlink" xfId="73" builtinId="8" hidden="1"/>
    <cellStyle name="Hyperlink" xfId="75" builtinId="8" hidden="1"/>
    <cellStyle name="Hyperlink" xfId="77" builtinId="8" hidden="1"/>
    <cellStyle name="Hyperlink" xfId="79" builtinId="8" hidden="1"/>
    <cellStyle name="Hyperlink" xfId="81" builtinId="8" hidden="1"/>
    <cellStyle name="Hyperlink" xfId="83" builtinId="8" hidden="1"/>
    <cellStyle name="Hyperlink" xfId="85" builtinId="8" hidden="1"/>
    <cellStyle name="Hyperlink" xfId="87" builtinId="8" hidden="1"/>
    <cellStyle name="Hyperlink" xfId="89" builtinId="8" hidden="1"/>
    <cellStyle name="Hyperlink" xfId="91" builtinId="8" hidden="1"/>
    <cellStyle name="Hyperlink" xfId="93" builtinId="8" hidden="1"/>
    <cellStyle name="Hyperlink" xfId="95" builtinId="8" hidden="1"/>
    <cellStyle name="Hyperlink" xfId="97" builtinId="8" hidden="1"/>
    <cellStyle name="Hyperlink" xfId="99" builtinId="8" hidden="1"/>
    <cellStyle name="Hyperlink" xfId="101" builtinId="8" hidden="1"/>
    <cellStyle name="Hyperlink" xfId="103" builtinId="8" hidden="1"/>
    <cellStyle name="Hyperlink" xfId="105" builtinId="8" hidden="1"/>
    <cellStyle name="Hyperlink" xfId="107" builtinId="8" hidden="1"/>
    <cellStyle name="Hyperlink" xfId="109" builtinId="8" hidden="1"/>
    <cellStyle name="Hyperlink" xfId="111" builtinId="8" hidden="1"/>
    <cellStyle name="Hyperlink" xfId="113" builtinId="8" hidden="1"/>
    <cellStyle name="Hyperlink" xfId="115" builtinId="8" hidden="1"/>
    <cellStyle name="Hyperlink" xfId="117" builtinId="8" hidden="1"/>
    <cellStyle name="Hyperlink" xfId="119" builtinId="8" hidden="1"/>
    <cellStyle name="Hyperlink" xfId="121" builtinId="8" hidden="1"/>
    <cellStyle name="Hyperlink" xfId="123" builtinId="8" hidden="1"/>
    <cellStyle name="Hyperlink" xfId="125" builtinId="8" hidden="1"/>
    <cellStyle name="Hyperlink" xfId="127" builtinId="8" hidden="1"/>
    <cellStyle name="Hyperlink" xfId="129" builtinId="8" hidden="1"/>
    <cellStyle name="Hyperlink" xfId="131" builtinId="8" hidden="1"/>
    <cellStyle name="Hyperlink" xfId="133" builtinId="8" hidden="1"/>
    <cellStyle name="Hyperlink" xfId="135" builtinId="8" hidden="1"/>
    <cellStyle name="Hyperlink" xfId="137" builtinId="8" hidden="1"/>
    <cellStyle name="Hyperlink" xfId="139" builtinId="8" hidden="1"/>
    <cellStyle name="Hyperlink" xfId="141" builtinId="8" hidden="1"/>
    <cellStyle name="Hyperlink" xfId="143" builtinId="8" hidden="1"/>
    <cellStyle name="Hyperlink" xfId="145" builtinId="8" hidden="1"/>
    <cellStyle name="Hyperlink" xfId="147" builtinId="8" hidden="1"/>
    <cellStyle name="Hyperlink" xfId="149" builtinId="8" hidden="1"/>
    <cellStyle name="Hyperlink" xfId="151" builtinId="8" hidden="1"/>
    <cellStyle name="Hyperlink" xfId="153" builtinId="8" hidden="1"/>
    <cellStyle name="Hyperlink" xfId="155" builtinId="8" hidden="1"/>
    <cellStyle name="Hyperlink" xfId="157" builtinId="8" hidden="1"/>
    <cellStyle name="Hyperlink" xfId="159" builtinId="8" hidden="1"/>
    <cellStyle name="Hyperlink" xfId="161" builtinId="8" hidden="1"/>
    <cellStyle name="Hyperlink" xfId="163" builtinId="8" hidden="1"/>
    <cellStyle name="Hyperlink" xfId="165" builtinId="8" hidden="1"/>
    <cellStyle name="Hyperlink" xfId="167" builtinId="8" hidden="1"/>
    <cellStyle name="Hyperlink" xfId="169" builtinId="8" hidden="1"/>
    <cellStyle name="Hyperlink" xfId="171" builtinId="8" hidden="1"/>
    <cellStyle name="Hyperlink" xfId="173" builtinId="8" hidden="1"/>
    <cellStyle name="Hyperlink" xfId="175" builtinId="8" hidden="1"/>
    <cellStyle name="Hyperlink" xfId="177" builtinId="8" hidden="1"/>
    <cellStyle name="Hyperlink" xfId="179" builtinId="8" hidden="1"/>
    <cellStyle name="Hyperlink" xfId="181" builtinId="8" hidden="1"/>
    <cellStyle name="Hyperlink" xfId="183" builtinId="8" hidden="1"/>
    <cellStyle name="Hyperlink" xfId="185" builtinId="8" hidden="1"/>
    <cellStyle name="Hyperlink" xfId="187" builtinId="8" hidden="1"/>
    <cellStyle name="Hyperlink" xfId="189" builtinId="8" hidden="1"/>
    <cellStyle name="Hyperlink" xfId="191" builtinId="8" hidden="1"/>
    <cellStyle name="Hyperlink" xfId="193" builtinId="8" hidden="1"/>
    <cellStyle name="Hyperlink" xfId="195" builtinId="8" hidden="1"/>
    <cellStyle name="Hyperlink" xfId="197" builtinId="8" hidden="1"/>
    <cellStyle name="Hyperlink" xfId="199" builtinId="8" hidden="1"/>
    <cellStyle name="Hyperlink" xfId="201" builtinId="8" hidden="1"/>
    <cellStyle name="Hyperlink" xfId="203" builtinId="8" hidden="1"/>
    <cellStyle name="Hyperlink" xfId="205" builtinId="8" hidden="1"/>
    <cellStyle name="Hyperlink" xfId="207" builtinId="8" hidden="1"/>
    <cellStyle name="Hyperlink" xfId="209" builtinId="8" hidden="1"/>
    <cellStyle name="Hyperlink" xfId="211" builtinId="8" hidden="1"/>
    <cellStyle name="Hyperlink" xfId="213" builtinId="8" hidden="1"/>
    <cellStyle name="Hyperlink" xfId="215" builtinId="8" hidden="1"/>
    <cellStyle name="Hyperlink" xfId="217" builtinId="8" hidden="1"/>
    <cellStyle name="Hyperlink" xfId="219" builtinId="8" hidden="1"/>
    <cellStyle name="Hyperlink" xfId="221" builtinId="8" hidden="1"/>
    <cellStyle name="Hyperlink" xfId="223" builtinId="8" hidden="1"/>
    <cellStyle name="Hyperlink" xfId="225" builtinId="8" hidden="1"/>
    <cellStyle name="Hyperlink" xfId="227" builtinId="8" hidden="1"/>
    <cellStyle name="Hyperlink" xfId="229" builtinId="8" hidden="1"/>
    <cellStyle name="Hyperlink" xfId="231" builtinId="8" hidden="1"/>
    <cellStyle name="Hyperlink" xfId="233" builtinId="8" hidden="1"/>
    <cellStyle name="Hyperlink" xfId="235" builtinId="8" hidden="1"/>
    <cellStyle name="Hyperlink" xfId="237" builtinId="8" hidden="1"/>
    <cellStyle name="Hyperlink" xfId="239" builtinId="8" hidden="1"/>
    <cellStyle name="Hyperlink" xfId="241" builtinId="8" hidden="1"/>
    <cellStyle name="Hyperlink" xfId="243" builtinId="8" hidden="1"/>
    <cellStyle name="Hyperlink" xfId="245" builtinId="8" hidden="1"/>
    <cellStyle name="Hyperlink" xfId="247" builtinId="8" hidden="1"/>
    <cellStyle name="Hyperlink" xfId="249" builtinId="8" hidden="1"/>
    <cellStyle name="Hyperlink" xfId="251" builtinId="8" hidden="1"/>
    <cellStyle name="Hyperlink" xfId="253" builtinId="8" hidden="1"/>
    <cellStyle name="Hyperlink" xfId="255" builtinId="8" hidden="1"/>
    <cellStyle name="Hyperlink" xfId="257" builtinId="8" hidden="1"/>
    <cellStyle name="Hyperlink" xfId="259" builtinId="8" hidden="1"/>
    <cellStyle name="Hyperlink" xfId="261" builtinId="8" hidden="1"/>
    <cellStyle name="Hyperlink" xfId="263" builtinId="8" hidden="1"/>
    <cellStyle name="Hyperlink" xfId="265" builtinId="8" hidden="1"/>
    <cellStyle name="Hyperlink" xfId="267" builtinId="8" hidden="1"/>
    <cellStyle name="Hyperlink" xfId="269" builtinId="8" hidden="1"/>
    <cellStyle name="Hyperlink" xfId="271" builtinId="8" hidden="1"/>
    <cellStyle name="Hyperlink" xfId="273" builtinId="8" hidden="1"/>
    <cellStyle name="Hyperlink" xfId="275" builtinId="8" hidden="1"/>
    <cellStyle name="Hyperlink" xfId="277" builtinId="8" hidden="1"/>
    <cellStyle name="Hyperlink" xfId="279" builtinId="8" hidden="1"/>
    <cellStyle name="Hyperlink" xfId="281" builtinId="8" hidden="1"/>
    <cellStyle name="Hyperlink" xfId="283" builtinId="8" hidden="1"/>
    <cellStyle name="Hyperlink" xfId="285" builtinId="8" hidden="1"/>
    <cellStyle name="Hyperlink" xfId="287" builtinId="8" hidden="1"/>
    <cellStyle name="Hyperlink" xfId="289" builtinId="8" hidden="1"/>
    <cellStyle name="Hyperlink" xfId="291" builtinId="8" hidden="1"/>
    <cellStyle name="Hyperlink" xfId="293" builtinId="8" hidden="1"/>
    <cellStyle name="Hyperlink" xfId="295" builtinId="8" hidden="1"/>
    <cellStyle name="Hyperlink" xfId="297" builtinId="8" hidden="1"/>
    <cellStyle name="Hyperlink" xfId="299" builtinId="8" hidden="1"/>
    <cellStyle name="Hyperlink" xfId="301" builtinId="8" hidden="1"/>
    <cellStyle name="Hyperlink" xfId="303" builtinId="8" hidden="1"/>
    <cellStyle name="Hyperlink" xfId="305" builtinId="8" hidden="1"/>
    <cellStyle name="Hyperlink" xfId="307" builtinId="8" hidden="1"/>
    <cellStyle name="Hyperlink" xfId="309" builtinId="8" hidden="1"/>
    <cellStyle name="Hyperlink" xfId="311" builtinId="8" hidden="1"/>
    <cellStyle name="Hyperlink" xfId="313" builtinId="8" hidden="1"/>
    <cellStyle name="Hyperlink" xfId="315" builtinId="8" hidden="1"/>
    <cellStyle name="Hyperlink" xfId="317" builtinId="8" hidden="1"/>
    <cellStyle name="Hyperlink" xfId="319" builtinId="8" hidden="1"/>
    <cellStyle name="Hyperlink" xfId="321" builtinId="8" hidden="1"/>
    <cellStyle name="Hyperlink" xfId="323" builtinId="8" hidden="1"/>
    <cellStyle name="Hyperlink" xfId="325" builtinId="8" hidden="1"/>
    <cellStyle name="Hyperlink" xfId="327" builtinId="8" hidden="1"/>
    <cellStyle name="Hyperlink" xfId="329" builtinId="8" hidden="1"/>
    <cellStyle name="Hyperlink" xfId="331" builtinId="8" hidden="1"/>
    <cellStyle name="Hyperlink" xfId="333" builtinId="8" hidden="1"/>
    <cellStyle name="Hyperlink" xfId="335" builtinId="8" hidden="1"/>
    <cellStyle name="Hyperlink" xfId="337" builtinId="8" hidden="1"/>
    <cellStyle name="Hyperlink" xfId="339" builtinId="8" hidden="1"/>
    <cellStyle name="Hyperlink" xfId="341" builtinId="8" hidden="1"/>
    <cellStyle name="Hyperlink" xfId="343" builtinId="8" hidden="1"/>
    <cellStyle name="Hyperlink" xfId="345" builtinId="8" hidden="1"/>
    <cellStyle name="Hyperlink" xfId="347" builtinId="8" hidden="1"/>
    <cellStyle name="Hyperlink" xfId="349" builtinId="8" hidden="1"/>
    <cellStyle name="Hyperlink" xfId="351" builtinId="8" hidden="1"/>
    <cellStyle name="Hyperlink" xfId="353" builtinId="8" hidden="1"/>
    <cellStyle name="Hyperlink" xfId="355" builtinId="8" hidden="1"/>
    <cellStyle name="Hyperlink" xfId="357" builtinId="8" hidden="1"/>
    <cellStyle name="Hyperlink" xfId="359" builtinId="8" hidden="1"/>
    <cellStyle name="Hyperlink" xfId="361" builtinId="8" hidden="1"/>
    <cellStyle name="Hyperlink" xfId="363" builtinId="8" hidden="1"/>
    <cellStyle name="Hyperlink" xfId="365" builtinId="8" hidden="1"/>
    <cellStyle name="Hyperlink" xfId="367" builtinId="8" hidden="1"/>
    <cellStyle name="Hyperlink" xfId="369" builtinId="8" hidden="1"/>
    <cellStyle name="Hyperlink" xfId="371" builtinId="8" hidden="1"/>
    <cellStyle name="Hyperlink" xfId="373" builtinId="8" hidden="1"/>
    <cellStyle name="Hyperlink" xfId="375" builtinId="8" hidden="1"/>
    <cellStyle name="Hyperlink" xfId="377" builtinId="8" hidden="1"/>
    <cellStyle name="Hyperlink" xfId="379" builtinId="8" hidden="1"/>
    <cellStyle name="Hyperlink" xfId="381" builtinId="8" hidden="1"/>
    <cellStyle name="Hyperlink" xfId="383" builtinId="8" hidden="1"/>
    <cellStyle name="Hyperlink" xfId="385" builtinId="8" hidden="1"/>
    <cellStyle name="Hyperlink" xfId="387" builtinId="8" hidden="1"/>
    <cellStyle name="Hyperlink" xfId="389" builtinId="8" hidden="1"/>
    <cellStyle name="Hyperlink" xfId="391" builtinId="8" hidden="1"/>
    <cellStyle name="Hyperlink" xfId="393" builtinId="8" hidden="1"/>
    <cellStyle name="Hyperlink" xfId="395" builtinId="8" hidden="1"/>
    <cellStyle name="Hyperlink" xfId="397" builtinId="8" hidden="1"/>
    <cellStyle name="Normal" xfId="0" builtinId="0"/>
    <cellStyle name="Percent" xfId="2" builtinId="5"/>
  </cellStyles>
  <dxfs count="0"/>
  <tableStyles count="0" defaultTableStyle="TableStyleMedium9" defaultPivotStyle="PivotStyleMedium4"/>
</styleSheet>
</file>

<file path=xl/_rels/workbook.xml.rels><?xml version="1.0" encoding="UTF-8" standalone="yes"?>
<Relationships xmlns="http://schemas.openxmlformats.org/package/2006/relationships"><Relationship Id="rId11" Type="http://schemas.openxmlformats.org/officeDocument/2006/relationships/sharedStrings" Target="sharedStrings.xml"/><Relationship Id="rId12" Type="http://schemas.openxmlformats.org/officeDocument/2006/relationships/calcChain" Target="calcChain.xml"/><Relationship Id="rId1" Type="http://schemas.openxmlformats.org/officeDocument/2006/relationships/worksheet" Target="worksheets/sheet1.xml"/><Relationship Id="rId2" Type="http://schemas.openxmlformats.org/officeDocument/2006/relationships/worksheet" Target="worksheets/sheet2.xml"/><Relationship Id="rId3" Type="http://schemas.openxmlformats.org/officeDocument/2006/relationships/worksheet" Target="worksheets/sheet3.xml"/><Relationship Id="rId4" Type="http://schemas.openxmlformats.org/officeDocument/2006/relationships/worksheet" Target="worksheets/sheet4.xml"/><Relationship Id="rId5" Type="http://schemas.openxmlformats.org/officeDocument/2006/relationships/worksheet" Target="worksheets/sheet5.xml"/><Relationship Id="rId6" Type="http://schemas.openxmlformats.org/officeDocument/2006/relationships/worksheet" Target="worksheets/sheet6.xml"/><Relationship Id="rId7" Type="http://schemas.openxmlformats.org/officeDocument/2006/relationships/worksheet" Target="worksheets/sheet7.xml"/><Relationship Id="rId8" Type="http://schemas.openxmlformats.org/officeDocument/2006/relationships/worksheet" Target="worksheets/sheet8.xml"/><Relationship Id="rId9" Type="http://schemas.openxmlformats.org/officeDocument/2006/relationships/theme" Target="theme/theme1.xml"/><Relationship Id="rId10" Type="http://schemas.openxmlformats.org/officeDocument/2006/relationships/styles" Target="styles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18"/>
    </mc:Choice>
    <mc:Fallback>
      <c:style val="18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Relative Performance</a:t>
            </a:r>
          </a:p>
        </c:rich>
      </c:tx>
      <c:layout/>
      <c:overlay val="0"/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ChartData!$C$2</c:f>
              <c:strCache>
                <c:ptCount val="1"/>
                <c:pt idx="0">
                  <c:v>Global Tech</c:v>
                </c:pt>
              </c:strCache>
            </c:strRef>
          </c:tx>
          <c:marker>
            <c:symbol val="none"/>
          </c:marker>
          <c:cat>
            <c:numRef>
              <c:f>[0]!myDates</c:f>
              <c:numCache>
                <c:formatCode>[$-409]d\-mmm\-yy;@</c:formatCode>
                <c:ptCount val="541"/>
                <c:pt idx="0">
                  <c:v>40543.0</c:v>
                </c:pt>
                <c:pt idx="1">
                  <c:v>40546.0</c:v>
                </c:pt>
                <c:pt idx="2">
                  <c:v>40547.0</c:v>
                </c:pt>
                <c:pt idx="3">
                  <c:v>40548.0</c:v>
                </c:pt>
                <c:pt idx="4">
                  <c:v>40549.0</c:v>
                </c:pt>
                <c:pt idx="5">
                  <c:v>40550.0</c:v>
                </c:pt>
                <c:pt idx="6">
                  <c:v>40553.0</c:v>
                </c:pt>
                <c:pt idx="7">
                  <c:v>40554.0</c:v>
                </c:pt>
                <c:pt idx="8">
                  <c:v>40555.0</c:v>
                </c:pt>
                <c:pt idx="9">
                  <c:v>40556.0</c:v>
                </c:pt>
                <c:pt idx="10">
                  <c:v>40557.0</c:v>
                </c:pt>
                <c:pt idx="11">
                  <c:v>40560.0</c:v>
                </c:pt>
                <c:pt idx="12">
                  <c:v>40561.0</c:v>
                </c:pt>
                <c:pt idx="13">
                  <c:v>40562.0</c:v>
                </c:pt>
                <c:pt idx="14">
                  <c:v>40563.0</c:v>
                </c:pt>
                <c:pt idx="15">
                  <c:v>40564.0</c:v>
                </c:pt>
                <c:pt idx="16">
                  <c:v>40567.0</c:v>
                </c:pt>
                <c:pt idx="17">
                  <c:v>40568.0</c:v>
                </c:pt>
                <c:pt idx="18">
                  <c:v>40569.0</c:v>
                </c:pt>
                <c:pt idx="19">
                  <c:v>40570.0</c:v>
                </c:pt>
                <c:pt idx="20">
                  <c:v>40571.0</c:v>
                </c:pt>
                <c:pt idx="21">
                  <c:v>40574.0</c:v>
                </c:pt>
                <c:pt idx="22">
                  <c:v>40575.0</c:v>
                </c:pt>
                <c:pt idx="23">
                  <c:v>40576.0</c:v>
                </c:pt>
                <c:pt idx="24">
                  <c:v>40577.0</c:v>
                </c:pt>
                <c:pt idx="25">
                  <c:v>40578.0</c:v>
                </c:pt>
                <c:pt idx="26">
                  <c:v>40581.0</c:v>
                </c:pt>
                <c:pt idx="27">
                  <c:v>40582.0</c:v>
                </c:pt>
                <c:pt idx="28">
                  <c:v>40583.0</c:v>
                </c:pt>
                <c:pt idx="29">
                  <c:v>40584.0</c:v>
                </c:pt>
                <c:pt idx="30">
                  <c:v>40585.0</c:v>
                </c:pt>
                <c:pt idx="31">
                  <c:v>40588.0</c:v>
                </c:pt>
                <c:pt idx="32">
                  <c:v>40589.0</c:v>
                </c:pt>
                <c:pt idx="33">
                  <c:v>40590.0</c:v>
                </c:pt>
                <c:pt idx="34">
                  <c:v>40591.0</c:v>
                </c:pt>
                <c:pt idx="35">
                  <c:v>40592.0</c:v>
                </c:pt>
                <c:pt idx="36">
                  <c:v>40595.0</c:v>
                </c:pt>
                <c:pt idx="37">
                  <c:v>40596.0</c:v>
                </c:pt>
                <c:pt idx="38">
                  <c:v>40597.0</c:v>
                </c:pt>
                <c:pt idx="39">
                  <c:v>40598.0</c:v>
                </c:pt>
                <c:pt idx="40">
                  <c:v>40599.0</c:v>
                </c:pt>
                <c:pt idx="41">
                  <c:v>40602.0</c:v>
                </c:pt>
                <c:pt idx="42">
                  <c:v>40603.0</c:v>
                </c:pt>
                <c:pt idx="43">
                  <c:v>40604.0</c:v>
                </c:pt>
                <c:pt idx="44">
                  <c:v>40605.0</c:v>
                </c:pt>
                <c:pt idx="45">
                  <c:v>40606.0</c:v>
                </c:pt>
                <c:pt idx="46">
                  <c:v>40609.0</c:v>
                </c:pt>
                <c:pt idx="47">
                  <c:v>40610.0</c:v>
                </c:pt>
                <c:pt idx="48">
                  <c:v>40611.0</c:v>
                </c:pt>
                <c:pt idx="49">
                  <c:v>40612.0</c:v>
                </c:pt>
                <c:pt idx="50">
                  <c:v>40613.0</c:v>
                </c:pt>
                <c:pt idx="51">
                  <c:v>40616.0</c:v>
                </c:pt>
                <c:pt idx="52">
                  <c:v>40617.0</c:v>
                </c:pt>
                <c:pt idx="53">
                  <c:v>40618.0</c:v>
                </c:pt>
                <c:pt idx="54">
                  <c:v>40619.0</c:v>
                </c:pt>
                <c:pt idx="55">
                  <c:v>40620.0</c:v>
                </c:pt>
                <c:pt idx="56">
                  <c:v>40623.0</c:v>
                </c:pt>
                <c:pt idx="57">
                  <c:v>40624.0</c:v>
                </c:pt>
                <c:pt idx="58">
                  <c:v>40625.0</c:v>
                </c:pt>
                <c:pt idx="59">
                  <c:v>40626.0</c:v>
                </c:pt>
                <c:pt idx="60">
                  <c:v>40627.0</c:v>
                </c:pt>
                <c:pt idx="61">
                  <c:v>40630.0</c:v>
                </c:pt>
                <c:pt idx="62">
                  <c:v>40631.0</c:v>
                </c:pt>
                <c:pt idx="63">
                  <c:v>40632.0</c:v>
                </c:pt>
                <c:pt idx="64">
                  <c:v>40633.0</c:v>
                </c:pt>
                <c:pt idx="65">
                  <c:v>40634.0</c:v>
                </c:pt>
                <c:pt idx="66">
                  <c:v>40637.0</c:v>
                </c:pt>
                <c:pt idx="67">
                  <c:v>40638.0</c:v>
                </c:pt>
                <c:pt idx="68">
                  <c:v>40639.0</c:v>
                </c:pt>
                <c:pt idx="69">
                  <c:v>40640.0</c:v>
                </c:pt>
                <c:pt idx="70">
                  <c:v>40641.0</c:v>
                </c:pt>
                <c:pt idx="71">
                  <c:v>40644.0</c:v>
                </c:pt>
                <c:pt idx="72">
                  <c:v>40645.0</c:v>
                </c:pt>
                <c:pt idx="73">
                  <c:v>40646.0</c:v>
                </c:pt>
                <c:pt idx="74">
                  <c:v>40647.0</c:v>
                </c:pt>
                <c:pt idx="75">
                  <c:v>40648.0</c:v>
                </c:pt>
                <c:pt idx="76">
                  <c:v>40651.0</c:v>
                </c:pt>
                <c:pt idx="77">
                  <c:v>40652.0</c:v>
                </c:pt>
                <c:pt idx="78">
                  <c:v>40653.0</c:v>
                </c:pt>
                <c:pt idx="79">
                  <c:v>40654.0</c:v>
                </c:pt>
                <c:pt idx="80">
                  <c:v>40655.0</c:v>
                </c:pt>
                <c:pt idx="81">
                  <c:v>40658.0</c:v>
                </c:pt>
                <c:pt idx="82">
                  <c:v>40659.0</c:v>
                </c:pt>
                <c:pt idx="83">
                  <c:v>40660.0</c:v>
                </c:pt>
                <c:pt idx="84">
                  <c:v>40661.0</c:v>
                </c:pt>
                <c:pt idx="85">
                  <c:v>40662.0</c:v>
                </c:pt>
                <c:pt idx="86">
                  <c:v>40665.0</c:v>
                </c:pt>
                <c:pt idx="87">
                  <c:v>40666.0</c:v>
                </c:pt>
                <c:pt idx="88">
                  <c:v>40667.0</c:v>
                </c:pt>
                <c:pt idx="89">
                  <c:v>40668.0</c:v>
                </c:pt>
                <c:pt idx="90">
                  <c:v>40669.0</c:v>
                </c:pt>
                <c:pt idx="91">
                  <c:v>40672.0</c:v>
                </c:pt>
                <c:pt idx="92">
                  <c:v>40673.0</c:v>
                </c:pt>
                <c:pt idx="93">
                  <c:v>40674.0</c:v>
                </c:pt>
                <c:pt idx="94">
                  <c:v>40675.0</c:v>
                </c:pt>
                <c:pt idx="95">
                  <c:v>40676.0</c:v>
                </c:pt>
                <c:pt idx="96">
                  <c:v>40679.0</c:v>
                </c:pt>
                <c:pt idx="97">
                  <c:v>40680.0</c:v>
                </c:pt>
                <c:pt idx="98">
                  <c:v>40681.0</c:v>
                </c:pt>
                <c:pt idx="99">
                  <c:v>40682.0</c:v>
                </c:pt>
                <c:pt idx="100">
                  <c:v>40683.0</c:v>
                </c:pt>
                <c:pt idx="101">
                  <c:v>40686.0</c:v>
                </c:pt>
                <c:pt idx="102">
                  <c:v>40687.0</c:v>
                </c:pt>
                <c:pt idx="103">
                  <c:v>40688.0</c:v>
                </c:pt>
                <c:pt idx="104">
                  <c:v>40689.0</c:v>
                </c:pt>
                <c:pt idx="105">
                  <c:v>40690.0</c:v>
                </c:pt>
                <c:pt idx="106">
                  <c:v>40693.0</c:v>
                </c:pt>
                <c:pt idx="107">
                  <c:v>40694.0</c:v>
                </c:pt>
                <c:pt idx="108">
                  <c:v>40695.0</c:v>
                </c:pt>
                <c:pt idx="109">
                  <c:v>40696.0</c:v>
                </c:pt>
                <c:pt idx="110">
                  <c:v>40697.0</c:v>
                </c:pt>
                <c:pt idx="111">
                  <c:v>40700.0</c:v>
                </c:pt>
                <c:pt idx="112">
                  <c:v>40701.0</c:v>
                </c:pt>
                <c:pt idx="113">
                  <c:v>40702.0</c:v>
                </c:pt>
                <c:pt idx="114">
                  <c:v>40703.0</c:v>
                </c:pt>
                <c:pt idx="115">
                  <c:v>40704.0</c:v>
                </c:pt>
                <c:pt idx="116">
                  <c:v>40707.0</c:v>
                </c:pt>
                <c:pt idx="117">
                  <c:v>40708.0</c:v>
                </c:pt>
                <c:pt idx="118">
                  <c:v>40709.0</c:v>
                </c:pt>
                <c:pt idx="119">
                  <c:v>40710.0</c:v>
                </c:pt>
                <c:pt idx="120">
                  <c:v>40711.0</c:v>
                </c:pt>
                <c:pt idx="121">
                  <c:v>40714.0</c:v>
                </c:pt>
                <c:pt idx="122">
                  <c:v>40715.0</c:v>
                </c:pt>
                <c:pt idx="123">
                  <c:v>40716.0</c:v>
                </c:pt>
                <c:pt idx="124">
                  <c:v>40717.0</c:v>
                </c:pt>
                <c:pt idx="125">
                  <c:v>40718.0</c:v>
                </c:pt>
                <c:pt idx="126">
                  <c:v>40721.0</c:v>
                </c:pt>
                <c:pt idx="127">
                  <c:v>40722.0</c:v>
                </c:pt>
                <c:pt idx="128">
                  <c:v>40723.0</c:v>
                </c:pt>
                <c:pt idx="129">
                  <c:v>40724.0</c:v>
                </c:pt>
                <c:pt idx="130">
                  <c:v>40725.0</c:v>
                </c:pt>
                <c:pt idx="131">
                  <c:v>40728.0</c:v>
                </c:pt>
                <c:pt idx="132">
                  <c:v>40729.0</c:v>
                </c:pt>
                <c:pt idx="133">
                  <c:v>40730.0</c:v>
                </c:pt>
                <c:pt idx="134">
                  <c:v>40731.0</c:v>
                </c:pt>
                <c:pt idx="135">
                  <c:v>40732.0</c:v>
                </c:pt>
                <c:pt idx="136">
                  <c:v>40735.0</c:v>
                </c:pt>
                <c:pt idx="137">
                  <c:v>40736.0</c:v>
                </c:pt>
                <c:pt idx="138">
                  <c:v>40737.0</c:v>
                </c:pt>
                <c:pt idx="139">
                  <c:v>40738.0</c:v>
                </c:pt>
                <c:pt idx="140">
                  <c:v>40739.0</c:v>
                </c:pt>
                <c:pt idx="141">
                  <c:v>40742.0</c:v>
                </c:pt>
                <c:pt idx="142">
                  <c:v>40743.0</c:v>
                </c:pt>
                <c:pt idx="143">
                  <c:v>40744.0</c:v>
                </c:pt>
                <c:pt idx="144">
                  <c:v>40745.0</c:v>
                </c:pt>
                <c:pt idx="145">
                  <c:v>40746.0</c:v>
                </c:pt>
                <c:pt idx="146">
                  <c:v>40749.0</c:v>
                </c:pt>
                <c:pt idx="147">
                  <c:v>40750.0</c:v>
                </c:pt>
                <c:pt idx="148">
                  <c:v>40751.0</c:v>
                </c:pt>
                <c:pt idx="149">
                  <c:v>40752.0</c:v>
                </c:pt>
                <c:pt idx="150">
                  <c:v>40753.0</c:v>
                </c:pt>
                <c:pt idx="151">
                  <c:v>40756.0</c:v>
                </c:pt>
                <c:pt idx="152">
                  <c:v>40757.0</c:v>
                </c:pt>
                <c:pt idx="153">
                  <c:v>40758.0</c:v>
                </c:pt>
                <c:pt idx="154">
                  <c:v>40759.0</c:v>
                </c:pt>
                <c:pt idx="155">
                  <c:v>40760.0</c:v>
                </c:pt>
                <c:pt idx="156">
                  <c:v>40763.0</c:v>
                </c:pt>
                <c:pt idx="157">
                  <c:v>40764.0</c:v>
                </c:pt>
                <c:pt idx="158">
                  <c:v>40765.0</c:v>
                </c:pt>
                <c:pt idx="159">
                  <c:v>40766.0</c:v>
                </c:pt>
                <c:pt idx="160">
                  <c:v>40767.0</c:v>
                </c:pt>
                <c:pt idx="161">
                  <c:v>40770.0</c:v>
                </c:pt>
                <c:pt idx="162">
                  <c:v>40771.0</c:v>
                </c:pt>
                <c:pt idx="163">
                  <c:v>40772.0</c:v>
                </c:pt>
                <c:pt idx="164">
                  <c:v>40773.0</c:v>
                </c:pt>
                <c:pt idx="165">
                  <c:v>40774.0</c:v>
                </c:pt>
                <c:pt idx="166">
                  <c:v>40777.0</c:v>
                </c:pt>
                <c:pt idx="167">
                  <c:v>40778.0</c:v>
                </c:pt>
                <c:pt idx="168">
                  <c:v>40779.0</c:v>
                </c:pt>
                <c:pt idx="169">
                  <c:v>40780.0</c:v>
                </c:pt>
                <c:pt idx="170">
                  <c:v>40781.0</c:v>
                </c:pt>
                <c:pt idx="171">
                  <c:v>40784.0</c:v>
                </c:pt>
                <c:pt idx="172">
                  <c:v>40785.0</c:v>
                </c:pt>
                <c:pt idx="173">
                  <c:v>40786.0</c:v>
                </c:pt>
                <c:pt idx="174">
                  <c:v>40787.0</c:v>
                </c:pt>
                <c:pt idx="175">
                  <c:v>40788.0</c:v>
                </c:pt>
                <c:pt idx="176">
                  <c:v>40791.0</c:v>
                </c:pt>
                <c:pt idx="177">
                  <c:v>40792.0</c:v>
                </c:pt>
                <c:pt idx="178">
                  <c:v>40793.0</c:v>
                </c:pt>
                <c:pt idx="179">
                  <c:v>40794.0</c:v>
                </c:pt>
                <c:pt idx="180">
                  <c:v>40795.0</c:v>
                </c:pt>
                <c:pt idx="181">
                  <c:v>40798.0</c:v>
                </c:pt>
                <c:pt idx="182">
                  <c:v>40799.0</c:v>
                </c:pt>
                <c:pt idx="183">
                  <c:v>40800.0</c:v>
                </c:pt>
                <c:pt idx="184">
                  <c:v>40801.0</c:v>
                </c:pt>
                <c:pt idx="185">
                  <c:v>40802.0</c:v>
                </c:pt>
                <c:pt idx="186">
                  <c:v>40805.0</c:v>
                </c:pt>
                <c:pt idx="187">
                  <c:v>40806.0</c:v>
                </c:pt>
                <c:pt idx="188">
                  <c:v>40807.0</c:v>
                </c:pt>
                <c:pt idx="189">
                  <c:v>40808.0</c:v>
                </c:pt>
                <c:pt idx="190">
                  <c:v>40809.0</c:v>
                </c:pt>
                <c:pt idx="191">
                  <c:v>40812.0</c:v>
                </c:pt>
                <c:pt idx="192">
                  <c:v>40813.0</c:v>
                </c:pt>
                <c:pt idx="193">
                  <c:v>40814.0</c:v>
                </c:pt>
                <c:pt idx="194">
                  <c:v>40815.0</c:v>
                </c:pt>
                <c:pt idx="195">
                  <c:v>40816.0</c:v>
                </c:pt>
                <c:pt idx="196">
                  <c:v>40819.0</c:v>
                </c:pt>
                <c:pt idx="197">
                  <c:v>40820.0</c:v>
                </c:pt>
                <c:pt idx="198">
                  <c:v>40821.0</c:v>
                </c:pt>
                <c:pt idx="199">
                  <c:v>40822.0</c:v>
                </c:pt>
                <c:pt idx="200">
                  <c:v>40823.0</c:v>
                </c:pt>
                <c:pt idx="201">
                  <c:v>40826.0</c:v>
                </c:pt>
                <c:pt idx="202">
                  <c:v>40827.0</c:v>
                </c:pt>
                <c:pt idx="203">
                  <c:v>40828.0</c:v>
                </c:pt>
                <c:pt idx="204">
                  <c:v>40829.0</c:v>
                </c:pt>
                <c:pt idx="205">
                  <c:v>40830.0</c:v>
                </c:pt>
                <c:pt idx="206">
                  <c:v>40833.0</c:v>
                </c:pt>
                <c:pt idx="207">
                  <c:v>40834.0</c:v>
                </c:pt>
                <c:pt idx="208">
                  <c:v>40835.0</c:v>
                </c:pt>
                <c:pt idx="209">
                  <c:v>40836.0</c:v>
                </c:pt>
                <c:pt idx="210">
                  <c:v>40837.0</c:v>
                </c:pt>
                <c:pt idx="211">
                  <c:v>40840.0</c:v>
                </c:pt>
                <c:pt idx="212">
                  <c:v>40841.0</c:v>
                </c:pt>
                <c:pt idx="213">
                  <c:v>40842.0</c:v>
                </c:pt>
                <c:pt idx="214">
                  <c:v>40843.0</c:v>
                </c:pt>
                <c:pt idx="215">
                  <c:v>40844.0</c:v>
                </c:pt>
                <c:pt idx="216">
                  <c:v>40847.0</c:v>
                </c:pt>
                <c:pt idx="217">
                  <c:v>40848.0</c:v>
                </c:pt>
                <c:pt idx="218">
                  <c:v>40849.0</c:v>
                </c:pt>
                <c:pt idx="219">
                  <c:v>40850.0</c:v>
                </c:pt>
                <c:pt idx="220">
                  <c:v>40851.0</c:v>
                </c:pt>
                <c:pt idx="221">
                  <c:v>40854.0</c:v>
                </c:pt>
                <c:pt idx="222">
                  <c:v>40855.0</c:v>
                </c:pt>
                <c:pt idx="223">
                  <c:v>40856.0</c:v>
                </c:pt>
                <c:pt idx="224">
                  <c:v>40857.0</c:v>
                </c:pt>
                <c:pt idx="225">
                  <c:v>40858.0</c:v>
                </c:pt>
                <c:pt idx="226">
                  <c:v>40861.0</c:v>
                </c:pt>
                <c:pt idx="227">
                  <c:v>40862.0</c:v>
                </c:pt>
                <c:pt idx="228">
                  <c:v>40863.0</c:v>
                </c:pt>
                <c:pt idx="229">
                  <c:v>40864.0</c:v>
                </c:pt>
                <c:pt idx="230">
                  <c:v>40865.0</c:v>
                </c:pt>
                <c:pt idx="231">
                  <c:v>40868.0</c:v>
                </c:pt>
                <c:pt idx="232">
                  <c:v>40869.0</c:v>
                </c:pt>
                <c:pt idx="233">
                  <c:v>40870.0</c:v>
                </c:pt>
                <c:pt idx="234">
                  <c:v>40871.0</c:v>
                </c:pt>
                <c:pt idx="235">
                  <c:v>40872.0</c:v>
                </c:pt>
                <c:pt idx="236">
                  <c:v>40875.0</c:v>
                </c:pt>
                <c:pt idx="237">
                  <c:v>40876.0</c:v>
                </c:pt>
                <c:pt idx="238">
                  <c:v>40877.0</c:v>
                </c:pt>
                <c:pt idx="239">
                  <c:v>40878.0</c:v>
                </c:pt>
                <c:pt idx="240">
                  <c:v>40879.0</c:v>
                </c:pt>
                <c:pt idx="241">
                  <c:v>40882.0</c:v>
                </c:pt>
                <c:pt idx="242">
                  <c:v>40883.0</c:v>
                </c:pt>
                <c:pt idx="243">
                  <c:v>40884.0</c:v>
                </c:pt>
                <c:pt idx="244">
                  <c:v>40885.0</c:v>
                </c:pt>
                <c:pt idx="245">
                  <c:v>40886.0</c:v>
                </c:pt>
                <c:pt idx="246">
                  <c:v>40889.0</c:v>
                </c:pt>
                <c:pt idx="247">
                  <c:v>40890.0</c:v>
                </c:pt>
                <c:pt idx="248">
                  <c:v>40891.0</c:v>
                </c:pt>
                <c:pt idx="249">
                  <c:v>40892.0</c:v>
                </c:pt>
                <c:pt idx="250">
                  <c:v>40893.0</c:v>
                </c:pt>
                <c:pt idx="251">
                  <c:v>40896.0</c:v>
                </c:pt>
                <c:pt idx="252">
                  <c:v>40897.0</c:v>
                </c:pt>
                <c:pt idx="253">
                  <c:v>40898.0</c:v>
                </c:pt>
                <c:pt idx="254">
                  <c:v>40899.0</c:v>
                </c:pt>
                <c:pt idx="255">
                  <c:v>40900.0</c:v>
                </c:pt>
                <c:pt idx="256">
                  <c:v>40903.0</c:v>
                </c:pt>
                <c:pt idx="257">
                  <c:v>40904.0</c:v>
                </c:pt>
                <c:pt idx="258">
                  <c:v>40905.0</c:v>
                </c:pt>
                <c:pt idx="259">
                  <c:v>40906.0</c:v>
                </c:pt>
                <c:pt idx="260">
                  <c:v>40907.0</c:v>
                </c:pt>
                <c:pt idx="261">
                  <c:v>40910.0</c:v>
                </c:pt>
                <c:pt idx="262">
                  <c:v>40911.0</c:v>
                </c:pt>
                <c:pt idx="263">
                  <c:v>40912.0</c:v>
                </c:pt>
                <c:pt idx="264">
                  <c:v>40913.0</c:v>
                </c:pt>
                <c:pt idx="265">
                  <c:v>40914.0</c:v>
                </c:pt>
                <c:pt idx="266">
                  <c:v>40917.0</c:v>
                </c:pt>
                <c:pt idx="267">
                  <c:v>40918.0</c:v>
                </c:pt>
                <c:pt idx="268">
                  <c:v>40919.0</c:v>
                </c:pt>
                <c:pt idx="269">
                  <c:v>40920.0</c:v>
                </c:pt>
                <c:pt idx="270">
                  <c:v>40921.0</c:v>
                </c:pt>
                <c:pt idx="271">
                  <c:v>40924.0</c:v>
                </c:pt>
                <c:pt idx="272">
                  <c:v>40925.0</c:v>
                </c:pt>
                <c:pt idx="273">
                  <c:v>40926.0</c:v>
                </c:pt>
                <c:pt idx="274">
                  <c:v>40927.0</c:v>
                </c:pt>
                <c:pt idx="275">
                  <c:v>40928.0</c:v>
                </c:pt>
                <c:pt idx="276">
                  <c:v>40931.0</c:v>
                </c:pt>
                <c:pt idx="277">
                  <c:v>40932.0</c:v>
                </c:pt>
                <c:pt idx="278">
                  <c:v>40933.0</c:v>
                </c:pt>
                <c:pt idx="279">
                  <c:v>40934.0</c:v>
                </c:pt>
                <c:pt idx="280">
                  <c:v>40935.0</c:v>
                </c:pt>
                <c:pt idx="281">
                  <c:v>40938.0</c:v>
                </c:pt>
                <c:pt idx="282">
                  <c:v>40939.0</c:v>
                </c:pt>
                <c:pt idx="283">
                  <c:v>40940.0</c:v>
                </c:pt>
                <c:pt idx="284">
                  <c:v>40941.0</c:v>
                </c:pt>
                <c:pt idx="285">
                  <c:v>40942.0</c:v>
                </c:pt>
                <c:pt idx="286">
                  <c:v>40945.0</c:v>
                </c:pt>
                <c:pt idx="287">
                  <c:v>40946.0</c:v>
                </c:pt>
                <c:pt idx="288">
                  <c:v>40947.0</c:v>
                </c:pt>
                <c:pt idx="289">
                  <c:v>40948.0</c:v>
                </c:pt>
                <c:pt idx="290">
                  <c:v>40949.0</c:v>
                </c:pt>
                <c:pt idx="291">
                  <c:v>40952.0</c:v>
                </c:pt>
                <c:pt idx="292">
                  <c:v>40953.0</c:v>
                </c:pt>
                <c:pt idx="293">
                  <c:v>40954.0</c:v>
                </c:pt>
                <c:pt idx="294">
                  <c:v>40955.0</c:v>
                </c:pt>
                <c:pt idx="295">
                  <c:v>40956.0</c:v>
                </c:pt>
                <c:pt idx="296">
                  <c:v>40959.0</c:v>
                </c:pt>
                <c:pt idx="297">
                  <c:v>40960.0</c:v>
                </c:pt>
                <c:pt idx="298">
                  <c:v>40961.0</c:v>
                </c:pt>
                <c:pt idx="299">
                  <c:v>40962.0</c:v>
                </c:pt>
                <c:pt idx="300">
                  <c:v>40963.0</c:v>
                </c:pt>
                <c:pt idx="301">
                  <c:v>40966.0</c:v>
                </c:pt>
                <c:pt idx="302">
                  <c:v>40967.0</c:v>
                </c:pt>
                <c:pt idx="303">
                  <c:v>40968.0</c:v>
                </c:pt>
                <c:pt idx="304">
                  <c:v>40969.0</c:v>
                </c:pt>
                <c:pt idx="305">
                  <c:v>40970.0</c:v>
                </c:pt>
                <c:pt idx="306">
                  <c:v>40973.0</c:v>
                </c:pt>
                <c:pt idx="307">
                  <c:v>40974.0</c:v>
                </c:pt>
                <c:pt idx="308">
                  <c:v>40975.0</c:v>
                </c:pt>
                <c:pt idx="309">
                  <c:v>40976.0</c:v>
                </c:pt>
                <c:pt idx="310">
                  <c:v>40977.0</c:v>
                </c:pt>
                <c:pt idx="311">
                  <c:v>40980.0</c:v>
                </c:pt>
                <c:pt idx="312">
                  <c:v>40981.0</c:v>
                </c:pt>
                <c:pt idx="313">
                  <c:v>40982.0</c:v>
                </c:pt>
                <c:pt idx="314">
                  <c:v>40983.0</c:v>
                </c:pt>
                <c:pt idx="315">
                  <c:v>40984.0</c:v>
                </c:pt>
                <c:pt idx="316">
                  <c:v>40987.0</c:v>
                </c:pt>
                <c:pt idx="317">
                  <c:v>40988.0</c:v>
                </c:pt>
                <c:pt idx="318">
                  <c:v>40989.0</c:v>
                </c:pt>
                <c:pt idx="319">
                  <c:v>40990.0</c:v>
                </c:pt>
                <c:pt idx="320">
                  <c:v>40991.0</c:v>
                </c:pt>
                <c:pt idx="321">
                  <c:v>40994.0</c:v>
                </c:pt>
                <c:pt idx="322">
                  <c:v>40995.0</c:v>
                </c:pt>
                <c:pt idx="323">
                  <c:v>40996.0</c:v>
                </c:pt>
                <c:pt idx="324">
                  <c:v>40997.0</c:v>
                </c:pt>
                <c:pt idx="325">
                  <c:v>40998.0</c:v>
                </c:pt>
                <c:pt idx="326">
                  <c:v>41001.0</c:v>
                </c:pt>
                <c:pt idx="327">
                  <c:v>41002.0</c:v>
                </c:pt>
                <c:pt idx="328">
                  <c:v>41003.0</c:v>
                </c:pt>
                <c:pt idx="329">
                  <c:v>41004.0</c:v>
                </c:pt>
                <c:pt idx="330">
                  <c:v>41005.0</c:v>
                </c:pt>
                <c:pt idx="331">
                  <c:v>41008.0</c:v>
                </c:pt>
                <c:pt idx="332">
                  <c:v>41009.0</c:v>
                </c:pt>
                <c:pt idx="333">
                  <c:v>41010.0</c:v>
                </c:pt>
                <c:pt idx="334">
                  <c:v>41011.0</c:v>
                </c:pt>
                <c:pt idx="335">
                  <c:v>41012.0</c:v>
                </c:pt>
                <c:pt idx="336">
                  <c:v>41015.0</c:v>
                </c:pt>
                <c:pt idx="337">
                  <c:v>41016.0</c:v>
                </c:pt>
                <c:pt idx="338">
                  <c:v>41017.0</c:v>
                </c:pt>
                <c:pt idx="339">
                  <c:v>41018.0</c:v>
                </c:pt>
                <c:pt idx="340">
                  <c:v>41019.0</c:v>
                </c:pt>
                <c:pt idx="341">
                  <c:v>41022.0</c:v>
                </c:pt>
                <c:pt idx="342">
                  <c:v>41023.0</c:v>
                </c:pt>
                <c:pt idx="343">
                  <c:v>41024.0</c:v>
                </c:pt>
                <c:pt idx="344">
                  <c:v>41025.0</c:v>
                </c:pt>
                <c:pt idx="345">
                  <c:v>41026.0</c:v>
                </c:pt>
                <c:pt idx="346">
                  <c:v>41029.0</c:v>
                </c:pt>
                <c:pt idx="347">
                  <c:v>41030.0</c:v>
                </c:pt>
                <c:pt idx="348">
                  <c:v>41031.0</c:v>
                </c:pt>
                <c:pt idx="349">
                  <c:v>41032.0</c:v>
                </c:pt>
                <c:pt idx="350">
                  <c:v>41033.0</c:v>
                </c:pt>
                <c:pt idx="351">
                  <c:v>41036.0</c:v>
                </c:pt>
                <c:pt idx="352">
                  <c:v>41037.0</c:v>
                </c:pt>
                <c:pt idx="353">
                  <c:v>41038.0</c:v>
                </c:pt>
                <c:pt idx="354">
                  <c:v>41039.0</c:v>
                </c:pt>
                <c:pt idx="355">
                  <c:v>41040.0</c:v>
                </c:pt>
                <c:pt idx="356">
                  <c:v>41043.0</c:v>
                </c:pt>
                <c:pt idx="357">
                  <c:v>41044.0</c:v>
                </c:pt>
                <c:pt idx="358">
                  <c:v>41045.0</c:v>
                </c:pt>
                <c:pt idx="359">
                  <c:v>41046.0</c:v>
                </c:pt>
                <c:pt idx="360">
                  <c:v>41047.0</c:v>
                </c:pt>
                <c:pt idx="361">
                  <c:v>41050.0</c:v>
                </c:pt>
                <c:pt idx="362">
                  <c:v>41051.0</c:v>
                </c:pt>
                <c:pt idx="363">
                  <c:v>41052.0</c:v>
                </c:pt>
                <c:pt idx="364">
                  <c:v>41053.0</c:v>
                </c:pt>
                <c:pt idx="365">
                  <c:v>41054.0</c:v>
                </c:pt>
                <c:pt idx="366">
                  <c:v>41057.0</c:v>
                </c:pt>
                <c:pt idx="367">
                  <c:v>41058.0</c:v>
                </c:pt>
                <c:pt idx="368">
                  <c:v>41059.0</c:v>
                </c:pt>
                <c:pt idx="369">
                  <c:v>41060.0</c:v>
                </c:pt>
                <c:pt idx="370">
                  <c:v>41061.0</c:v>
                </c:pt>
                <c:pt idx="371">
                  <c:v>41064.0</c:v>
                </c:pt>
                <c:pt idx="372">
                  <c:v>41065.0</c:v>
                </c:pt>
                <c:pt idx="373">
                  <c:v>41066.0</c:v>
                </c:pt>
                <c:pt idx="374">
                  <c:v>41067.0</c:v>
                </c:pt>
                <c:pt idx="375">
                  <c:v>41068.0</c:v>
                </c:pt>
                <c:pt idx="376">
                  <c:v>41071.0</c:v>
                </c:pt>
                <c:pt idx="377">
                  <c:v>41072.0</c:v>
                </c:pt>
                <c:pt idx="378">
                  <c:v>41073.0</c:v>
                </c:pt>
                <c:pt idx="379">
                  <c:v>41074.0</c:v>
                </c:pt>
                <c:pt idx="380">
                  <c:v>41075.0</c:v>
                </c:pt>
                <c:pt idx="381">
                  <c:v>41078.0</c:v>
                </c:pt>
                <c:pt idx="382">
                  <c:v>41079.0</c:v>
                </c:pt>
                <c:pt idx="383">
                  <c:v>41080.0</c:v>
                </c:pt>
                <c:pt idx="384">
                  <c:v>41081.0</c:v>
                </c:pt>
                <c:pt idx="385">
                  <c:v>41082.0</c:v>
                </c:pt>
                <c:pt idx="386">
                  <c:v>41085.0</c:v>
                </c:pt>
                <c:pt idx="387">
                  <c:v>41086.0</c:v>
                </c:pt>
                <c:pt idx="388">
                  <c:v>41087.0</c:v>
                </c:pt>
                <c:pt idx="389">
                  <c:v>41088.0</c:v>
                </c:pt>
                <c:pt idx="390">
                  <c:v>41089.0</c:v>
                </c:pt>
                <c:pt idx="391">
                  <c:v>41092.0</c:v>
                </c:pt>
                <c:pt idx="392">
                  <c:v>41093.0</c:v>
                </c:pt>
                <c:pt idx="393">
                  <c:v>41094.0</c:v>
                </c:pt>
                <c:pt idx="394">
                  <c:v>41095.0</c:v>
                </c:pt>
                <c:pt idx="395">
                  <c:v>41096.0</c:v>
                </c:pt>
                <c:pt idx="396">
                  <c:v>41099.0</c:v>
                </c:pt>
                <c:pt idx="397">
                  <c:v>41100.0</c:v>
                </c:pt>
                <c:pt idx="398">
                  <c:v>41101.0</c:v>
                </c:pt>
                <c:pt idx="399">
                  <c:v>41102.0</c:v>
                </c:pt>
                <c:pt idx="400">
                  <c:v>41103.0</c:v>
                </c:pt>
                <c:pt idx="401">
                  <c:v>41106.0</c:v>
                </c:pt>
                <c:pt idx="402">
                  <c:v>41107.0</c:v>
                </c:pt>
                <c:pt idx="403">
                  <c:v>41108.0</c:v>
                </c:pt>
                <c:pt idx="404">
                  <c:v>41109.0</c:v>
                </c:pt>
                <c:pt idx="405">
                  <c:v>41110.0</c:v>
                </c:pt>
                <c:pt idx="406">
                  <c:v>41113.0</c:v>
                </c:pt>
                <c:pt idx="407">
                  <c:v>41114.0</c:v>
                </c:pt>
                <c:pt idx="408">
                  <c:v>41115.0</c:v>
                </c:pt>
                <c:pt idx="409">
                  <c:v>41116.0</c:v>
                </c:pt>
                <c:pt idx="410">
                  <c:v>41117.0</c:v>
                </c:pt>
                <c:pt idx="411">
                  <c:v>41120.0</c:v>
                </c:pt>
                <c:pt idx="412">
                  <c:v>41121.0</c:v>
                </c:pt>
                <c:pt idx="413">
                  <c:v>41122.0</c:v>
                </c:pt>
                <c:pt idx="414">
                  <c:v>41123.0</c:v>
                </c:pt>
                <c:pt idx="415">
                  <c:v>41124.0</c:v>
                </c:pt>
                <c:pt idx="416">
                  <c:v>41127.0</c:v>
                </c:pt>
                <c:pt idx="417">
                  <c:v>41128.0</c:v>
                </c:pt>
                <c:pt idx="418">
                  <c:v>41129.0</c:v>
                </c:pt>
                <c:pt idx="419">
                  <c:v>41130.0</c:v>
                </c:pt>
                <c:pt idx="420">
                  <c:v>41131.0</c:v>
                </c:pt>
                <c:pt idx="421">
                  <c:v>41134.0</c:v>
                </c:pt>
                <c:pt idx="422">
                  <c:v>41135.0</c:v>
                </c:pt>
                <c:pt idx="423">
                  <c:v>41136.0</c:v>
                </c:pt>
                <c:pt idx="424">
                  <c:v>41137.0</c:v>
                </c:pt>
                <c:pt idx="425">
                  <c:v>41138.0</c:v>
                </c:pt>
                <c:pt idx="426">
                  <c:v>41141.0</c:v>
                </c:pt>
                <c:pt idx="427">
                  <c:v>41142.0</c:v>
                </c:pt>
                <c:pt idx="428">
                  <c:v>41143.0</c:v>
                </c:pt>
                <c:pt idx="429">
                  <c:v>41144.0</c:v>
                </c:pt>
                <c:pt idx="430">
                  <c:v>41145.0</c:v>
                </c:pt>
                <c:pt idx="431">
                  <c:v>41148.0</c:v>
                </c:pt>
                <c:pt idx="432">
                  <c:v>41149.0</c:v>
                </c:pt>
                <c:pt idx="433">
                  <c:v>41150.0</c:v>
                </c:pt>
                <c:pt idx="434">
                  <c:v>41151.0</c:v>
                </c:pt>
                <c:pt idx="435">
                  <c:v>41152.0</c:v>
                </c:pt>
                <c:pt idx="436">
                  <c:v>41155.0</c:v>
                </c:pt>
                <c:pt idx="437">
                  <c:v>41156.0</c:v>
                </c:pt>
                <c:pt idx="438">
                  <c:v>41157.0</c:v>
                </c:pt>
                <c:pt idx="439">
                  <c:v>41158.0</c:v>
                </c:pt>
                <c:pt idx="440">
                  <c:v>41159.0</c:v>
                </c:pt>
                <c:pt idx="441">
                  <c:v>41162.0</c:v>
                </c:pt>
                <c:pt idx="442">
                  <c:v>41163.0</c:v>
                </c:pt>
                <c:pt idx="443">
                  <c:v>41164.0</c:v>
                </c:pt>
                <c:pt idx="444">
                  <c:v>41165.0</c:v>
                </c:pt>
                <c:pt idx="445">
                  <c:v>41166.0</c:v>
                </c:pt>
                <c:pt idx="446">
                  <c:v>41169.0</c:v>
                </c:pt>
                <c:pt idx="447">
                  <c:v>41170.0</c:v>
                </c:pt>
                <c:pt idx="448">
                  <c:v>41171.0</c:v>
                </c:pt>
                <c:pt idx="449">
                  <c:v>41172.0</c:v>
                </c:pt>
                <c:pt idx="450">
                  <c:v>41173.0</c:v>
                </c:pt>
                <c:pt idx="451">
                  <c:v>41176.0</c:v>
                </c:pt>
                <c:pt idx="452">
                  <c:v>41177.0</c:v>
                </c:pt>
                <c:pt idx="453">
                  <c:v>41178.0</c:v>
                </c:pt>
                <c:pt idx="454">
                  <c:v>41179.0</c:v>
                </c:pt>
                <c:pt idx="455">
                  <c:v>41180.0</c:v>
                </c:pt>
                <c:pt idx="456">
                  <c:v>41183.0</c:v>
                </c:pt>
                <c:pt idx="457">
                  <c:v>41184.0</c:v>
                </c:pt>
                <c:pt idx="458">
                  <c:v>41185.0</c:v>
                </c:pt>
                <c:pt idx="459">
                  <c:v>41186.0</c:v>
                </c:pt>
                <c:pt idx="460">
                  <c:v>41187.0</c:v>
                </c:pt>
                <c:pt idx="461">
                  <c:v>41190.0</c:v>
                </c:pt>
                <c:pt idx="462">
                  <c:v>41191.0</c:v>
                </c:pt>
                <c:pt idx="463">
                  <c:v>41192.0</c:v>
                </c:pt>
                <c:pt idx="464">
                  <c:v>41193.0</c:v>
                </c:pt>
                <c:pt idx="465">
                  <c:v>41194.0</c:v>
                </c:pt>
                <c:pt idx="466">
                  <c:v>41197.0</c:v>
                </c:pt>
                <c:pt idx="467">
                  <c:v>41198.0</c:v>
                </c:pt>
                <c:pt idx="468">
                  <c:v>41199.0</c:v>
                </c:pt>
                <c:pt idx="469">
                  <c:v>41200.0</c:v>
                </c:pt>
                <c:pt idx="470">
                  <c:v>41201.0</c:v>
                </c:pt>
                <c:pt idx="471">
                  <c:v>41204.0</c:v>
                </c:pt>
                <c:pt idx="472">
                  <c:v>41205.0</c:v>
                </c:pt>
                <c:pt idx="473">
                  <c:v>41206.0</c:v>
                </c:pt>
                <c:pt idx="474">
                  <c:v>41207.0</c:v>
                </c:pt>
                <c:pt idx="475">
                  <c:v>41208.0</c:v>
                </c:pt>
                <c:pt idx="476">
                  <c:v>41211.0</c:v>
                </c:pt>
                <c:pt idx="477">
                  <c:v>41212.0</c:v>
                </c:pt>
                <c:pt idx="478">
                  <c:v>41213.0</c:v>
                </c:pt>
                <c:pt idx="479">
                  <c:v>41214.0</c:v>
                </c:pt>
                <c:pt idx="480">
                  <c:v>41215.0</c:v>
                </c:pt>
                <c:pt idx="481">
                  <c:v>41218.0</c:v>
                </c:pt>
                <c:pt idx="482">
                  <c:v>41219.0</c:v>
                </c:pt>
                <c:pt idx="483">
                  <c:v>41220.0</c:v>
                </c:pt>
                <c:pt idx="484">
                  <c:v>41221.0</c:v>
                </c:pt>
                <c:pt idx="485">
                  <c:v>41222.0</c:v>
                </c:pt>
                <c:pt idx="486">
                  <c:v>41225.0</c:v>
                </c:pt>
                <c:pt idx="487">
                  <c:v>41226.0</c:v>
                </c:pt>
                <c:pt idx="488">
                  <c:v>41227.0</c:v>
                </c:pt>
                <c:pt idx="489">
                  <c:v>41228.0</c:v>
                </c:pt>
                <c:pt idx="490">
                  <c:v>41229.0</c:v>
                </c:pt>
                <c:pt idx="491">
                  <c:v>41232.0</c:v>
                </c:pt>
                <c:pt idx="492">
                  <c:v>41233.0</c:v>
                </c:pt>
                <c:pt idx="493">
                  <c:v>41234.0</c:v>
                </c:pt>
                <c:pt idx="494">
                  <c:v>41235.0</c:v>
                </c:pt>
                <c:pt idx="495">
                  <c:v>41236.0</c:v>
                </c:pt>
                <c:pt idx="496">
                  <c:v>41239.0</c:v>
                </c:pt>
                <c:pt idx="497">
                  <c:v>41240.0</c:v>
                </c:pt>
                <c:pt idx="498">
                  <c:v>41241.0</c:v>
                </c:pt>
                <c:pt idx="499">
                  <c:v>41242.0</c:v>
                </c:pt>
                <c:pt idx="500">
                  <c:v>41243.0</c:v>
                </c:pt>
                <c:pt idx="501">
                  <c:v>41246.0</c:v>
                </c:pt>
                <c:pt idx="502">
                  <c:v>41247.0</c:v>
                </c:pt>
                <c:pt idx="503">
                  <c:v>41248.0</c:v>
                </c:pt>
                <c:pt idx="504">
                  <c:v>41249.0</c:v>
                </c:pt>
                <c:pt idx="505">
                  <c:v>41250.0</c:v>
                </c:pt>
                <c:pt idx="506">
                  <c:v>41253.0</c:v>
                </c:pt>
                <c:pt idx="507">
                  <c:v>41254.0</c:v>
                </c:pt>
                <c:pt idx="508">
                  <c:v>41255.0</c:v>
                </c:pt>
                <c:pt idx="509">
                  <c:v>41256.0</c:v>
                </c:pt>
                <c:pt idx="510">
                  <c:v>41257.0</c:v>
                </c:pt>
                <c:pt idx="511">
                  <c:v>41260.0</c:v>
                </c:pt>
                <c:pt idx="512">
                  <c:v>41261.0</c:v>
                </c:pt>
                <c:pt idx="513">
                  <c:v>41262.0</c:v>
                </c:pt>
                <c:pt idx="514">
                  <c:v>41263.0</c:v>
                </c:pt>
                <c:pt idx="515">
                  <c:v>41264.0</c:v>
                </c:pt>
                <c:pt idx="516">
                  <c:v>41267.0</c:v>
                </c:pt>
                <c:pt idx="517">
                  <c:v>41268.0</c:v>
                </c:pt>
                <c:pt idx="518">
                  <c:v>41269.0</c:v>
                </c:pt>
                <c:pt idx="519">
                  <c:v>41270.0</c:v>
                </c:pt>
                <c:pt idx="520">
                  <c:v>41271.0</c:v>
                </c:pt>
                <c:pt idx="521">
                  <c:v>41274.0</c:v>
                </c:pt>
                <c:pt idx="522">
                  <c:v>41275.0</c:v>
                </c:pt>
                <c:pt idx="523">
                  <c:v>41276.0</c:v>
                </c:pt>
                <c:pt idx="524">
                  <c:v>41277.0</c:v>
                </c:pt>
                <c:pt idx="525">
                  <c:v>41278.0</c:v>
                </c:pt>
                <c:pt idx="526">
                  <c:v>41281.0</c:v>
                </c:pt>
                <c:pt idx="527">
                  <c:v>41282.0</c:v>
                </c:pt>
                <c:pt idx="528">
                  <c:v>41283.0</c:v>
                </c:pt>
                <c:pt idx="529">
                  <c:v>41284.0</c:v>
                </c:pt>
                <c:pt idx="530">
                  <c:v>41285.0</c:v>
                </c:pt>
                <c:pt idx="531">
                  <c:v>41288.0</c:v>
                </c:pt>
                <c:pt idx="532">
                  <c:v>41289.0</c:v>
                </c:pt>
                <c:pt idx="533">
                  <c:v>41290.0</c:v>
                </c:pt>
                <c:pt idx="534">
                  <c:v>41291.0</c:v>
                </c:pt>
                <c:pt idx="535">
                  <c:v>41292.0</c:v>
                </c:pt>
                <c:pt idx="536">
                  <c:v>41295.0</c:v>
                </c:pt>
                <c:pt idx="537">
                  <c:v>41296.0</c:v>
                </c:pt>
              </c:numCache>
            </c:numRef>
          </c:cat>
          <c:val>
            <c:numRef>
              <c:f>[0]!myBasket</c:f>
              <c:numCache>
                <c:formatCode>0.00</c:formatCode>
                <c:ptCount val="541"/>
                <c:pt idx="0">
                  <c:v>100.0</c:v>
                </c:pt>
                <c:pt idx="1">
                  <c:v>99.00042044699522</c:v>
                </c:pt>
                <c:pt idx="2">
                  <c:v>98.92610854951893</c:v>
                </c:pt>
                <c:pt idx="3">
                  <c:v>101.2548383315882</c:v>
                </c:pt>
                <c:pt idx="4">
                  <c:v>96.78353805766929</c:v>
                </c:pt>
                <c:pt idx="5">
                  <c:v>97.3422436671329</c:v>
                </c:pt>
                <c:pt idx="6">
                  <c:v>93.9872717893236</c:v>
                </c:pt>
                <c:pt idx="7">
                  <c:v>96.09752738585004</c:v>
                </c:pt>
                <c:pt idx="8">
                  <c:v>98.44222719776787</c:v>
                </c:pt>
                <c:pt idx="9">
                  <c:v>95.0475459098005</c:v>
                </c:pt>
                <c:pt idx="10">
                  <c:v>90.76039980561058</c:v>
                </c:pt>
                <c:pt idx="11">
                  <c:v>88.5063943893826</c:v>
                </c:pt>
                <c:pt idx="12">
                  <c:v>89.15907208724487</c:v>
                </c:pt>
                <c:pt idx="13">
                  <c:v>90.93046202636918</c:v>
                </c:pt>
                <c:pt idx="14">
                  <c:v>94.22085651580369</c:v>
                </c:pt>
                <c:pt idx="15">
                  <c:v>91.31832019548182</c:v>
                </c:pt>
                <c:pt idx="16">
                  <c:v>92.99303494737044</c:v>
                </c:pt>
                <c:pt idx="17">
                  <c:v>89.0761814995481</c:v>
                </c:pt>
                <c:pt idx="18">
                  <c:v>93.25563502048786</c:v>
                </c:pt>
                <c:pt idx="19">
                  <c:v>93.62288082899374</c:v>
                </c:pt>
                <c:pt idx="20">
                  <c:v>96.74189135148615</c:v>
                </c:pt>
                <c:pt idx="21">
                  <c:v>96.3964060176703</c:v>
                </c:pt>
                <c:pt idx="22">
                  <c:v>93.3874662971769</c:v>
                </c:pt>
                <c:pt idx="23">
                  <c:v>93.63950542509702</c:v>
                </c:pt>
                <c:pt idx="24">
                  <c:v>95.33034514507996</c:v>
                </c:pt>
                <c:pt idx="25">
                  <c:v>93.98424047053376</c:v>
                </c:pt>
                <c:pt idx="26">
                  <c:v>96.33712974967453</c:v>
                </c:pt>
                <c:pt idx="27">
                  <c:v>96.02291626555527</c:v>
                </c:pt>
                <c:pt idx="28">
                  <c:v>93.19110521890184</c:v>
                </c:pt>
                <c:pt idx="29">
                  <c:v>91.92693837600977</c:v>
                </c:pt>
                <c:pt idx="30">
                  <c:v>90.87531172238997</c:v>
                </c:pt>
                <c:pt idx="31">
                  <c:v>88.86363268603584</c:v>
                </c:pt>
                <c:pt idx="32">
                  <c:v>92.81525168256777</c:v>
                </c:pt>
                <c:pt idx="33">
                  <c:v>93.28120366881297</c:v>
                </c:pt>
                <c:pt idx="34">
                  <c:v>95.77660888735545</c:v>
                </c:pt>
                <c:pt idx="35">
                  <c:v>97.76457971929272</c:v>
                </c:pt>
                <c:pt idx="36">
                  <c:v>95.91878734027699</c:v>
                </c:pt>
                <c:pt idx="37">
                  <c:v>95.08116163163483</c:v>
                </c:pt>
                <c:pt idx="38">
                  <c:v>92.97769122597146</c:v>
                </c:pt>
                <c:pt idx="39">
                  <c:v>91.33433870643429</c:v>
                </c:pt>
                <c:pt idx="40">
                  <c:v>92.19115241253785</c:v>
                </c:pt>
                <c:pt idx="41">
                  <c:v>90.57725390999877</c:v>
                </c:pt>
                <c:pt idx="42">
                  <c:v>92.36046828816748</c:v>
                </c:pt>
                <c:pt idx="43">
                  <c:v>90.87452908263684</c:v>
                </c:pt>
                <c:pt idx="44">
                  <c:v>88.66742112473332</c:v>
                </c:pt>
                <c:pt idx="45">
                  <c:v>88.1616123733752</c:v>
                </c:pt>
                <c:pt idx="46">
                  <c:v>86.58931230146672</c:v>
                </c:pt>
                <c:pt idx="47">
                  <c:v>88.91624542347115</c:v>
                </c:pt>
                <c:pt idx="48">
                  <c:v>90.53923700502386</c:v>
                </c:pt>
                <c:pt idx="49">
                  <c:v>88.69964182145168</c:v>
                </c:pt>
                <c:pt idx="50">
                  <c:v>86.11551100340012</c:v>
                </c:pt>
                <c:pt idx="51">
                  <c:v>85.34894845762288</c:v>
                </c:pt>
                <c:pt idx="52">
                  <c:v>87.73265535776179</c:v>
                </c:pt>
                <c:pt idx="53">
                  <c:v>89.16312961981417</c:v>
                </c:pt>
                <c:pt idx="54">
                  <c:v>88.3313646933897</c:v>
                </c:pt>
                <c:pt idx="55">
                  <c:v>89.68603837294744</c:v>
                </c:pt>
                <c:pt idx="56">
                  <c:v>85.31171435541628</c:v>
                </c:pt>
                <c:pt idx="57">
                  <c:v>87.31090252389603</c:v>
                </c:pt>
                <c:pt idx="58">
                  <c:v>89.59409849093097</c:v>
                </c:pt>
                <c:pt idx="59">
                  <c:v>87.43342795170036</c:v>
                </c:pt>
                <c:pt idx="60">
                  <c:v>85.92599166945921</c:v>
                </c:pt>
                <c:pt idx="61">
                  <c:v>84.98745668864172</c:v>
                </c:pt>
                <c:pt idx="62">
                  <c:v>82.21042943609478</c:v>
                </c:pt>
                <c:pt idx="63">
                  <c:v>80.926245419878</c:v>
                </c:pt>
                <c:pt idx="64">
                  <c:v>82.44756967747358</c:v>
                </c:pt>
                <c:pt idx="65">
                  <c:v>83.15143165739632</c:v>
                </c:pt>
                <c:pt idx="66">
                  <c:v>83.81038834762778</c:v>
                </c:pt>
                <c:pt idx="67">
                  <c:v>85.20113296604004</c:v>
                </c:pt>
                <c:pt idx="68">
                  <c:v>82.95744800595969</c:v>
                </c:pt>
                <c:pt idx="69">
                  <c:v>82.54270892075138</c:v>
                </c:pt>
                <c:pt idx="70">
                  <c:v>83.57228391786515</c:v>
                </c:pt>
                <c:pt idx="71">
                  <c:v>81.05382899491218</c:v>
                </c:pt>
                <c:pt idx="72">
                  <c:v>80.11993758105636</c:v>
                </c:pt>
                <c:pt idx="73">
                  <c:v>78.70232825845379</c:v>
                </c:pt>
                <c:pt idx="74">
                  <c:v>80.24589863294845</c:v>
                </c:pt>
                <c:pt idx="75">
                  <c:v>78.14531949856172</c:v>
                </c:pt>
                <c:pt idx="76">
                  <c:v>76.50242217086773</c:v>
                </c:pt>
                <c:pt idx="77">
                  <c:v>76.65655535036478</c:v>
                </c:pt>
                <c:pt idx="78">
                  <c:v>76.57351048499</c:v>
                </c:pt>
                <c:pt idx="79">
                  <c:v>77.9656326718173</c:v>
                </c:pt>
                <c:pt idx="80">
                  <c:v>79.65405668693625</c:v>
                </c:pt>
                <c:pt idx="81">
                  <c:v>76.79587722176488</c:v>
                </c:pt>
                <c:pt idx="82">
                  <c:v>76.1247190760437</c:v>
                </c:pt>
                <c:pt idx="83">
                  <c:v>78.00507991400077</c:v>
                </c:pt>
                <c:pt idx="84">
                  <c:v>76.65640217921452</c:v>
                </c:pt>
                <c:pt idx="85">
                  <c:v>77.87919697760883</c:v>
                </c:pt>
                <c:pt idx="86">
                  <c:v>78.21742211731495</c:v>
                </c:pt>
                <c:pt idx="87">
                  <c:v>79.20884063511816</c:v>
                </c:pt>
                <c:pt idx="88">
                  <c:v>77.56291345418784</c:v>
                </c:pt>
                <c:pt idx="89">
                  <c:v>75.50966772020903</c:v>
                </c:pt>
                <c:pt idx="90">
                  <c:v>75.42290988530328</c:v>
                </c:pt>
                <c:pt idx="91">
                  <c:v>78.63048179767247</c:v>
                </c:pt>
                <c:pt idx="92">
                  <c:v>77.3154256941735</c:v>
                </c:pt>
                <c:pt idx="93">
                  <c:v>78.28917600392515</c:v>
                </c:pt>
                <c:pt idx="94">
                  <c:v>76.12181473093501</c:v>
                </c:pt>
                <c:pt idx="95">
                  <c:v>76.1566309817971</c:v>
                </c:pt>
                <c:pt idx="96">
                  <c:v>79.68829956843925</c:v>
                </c:pt>
                <c:pt idx="97">
                  <c:v>79.99447610091923</c:v>
                </c:pt>
                <c:pt idx="98">
                  <c:v>81.80547675550687</c:v>
                </c:pt>
                <c:pt idx="99">
                  <c:v>80.76651546598064</c:v>
                </c:pt>
                <c:pt idx="100">
                  <c:v>78.38790899682749</c:v>
                </c:pt>
                <c:pt idx="101">
                  <c:v>79.6491281160595</c:v>
                </c:pt>
                <c:pt idx="102">
                  <c:v>78.6495209779067</c:v>
                </c:pt>
                <c:pt idx="103">
                  <c:v>80.48499858133182</c:v>
                </c:pt>
                <c:pt idx="104">
                  <c:v>79.5940228480071</c:v>
                </c:pt>
                <c:pt idx="105">
                  <c:v>79.2584682034358</c:v>
                </c:pt>
                <c:pt idx="106">
                  <c:v>78.66146555509164</c:v>
                </c:pt>
                <c:pt idx="107">
                  <c:v>81.02260323310323</c:v>
                </c:pt>
                <c:pt idx="108">
                  <c:v>80.87481949665798</c:v>
                </c:pt>
                <c:pt idx="109">
                  <c:v>80.37494213491452</c:v>
                </c:pt>
                <c:pt idx="110">
                  <c:v>80.56923205113625</c:v>
                </c:pt>
                <c:pt idx="111">
                  <c:v>82.16000325214868</c:v>
                </c:pt>
                <c:pt idx="112">
                  <c:v>81.29601324839264</c:v>
                </c:pt>
                <c:pt idx="113">
                  <c:v>84.24427191350047</c:v>
                </c:pt>
                <c:pt idx="114">
                  <c:v>84.56066042097066</c:v>
                </c:pt>
                <c:pt idx="115">
                  <c:v>83.22875053457443</c:v>
                </c:pt>
                <c:pt idx="116">
                  <c:v>85.15557218411718</c:v>
                </c:pt>
                <c:pt idx="117">
                  <c:v>84.90501798086225</c:v>
                </c:pt>
                <c:pt idx="118">
                  <c:v>84.25305640697995</c:v>
                </c:pt>
                <c:pt idx="119">
                  <c:v>82.71651995808925</c:v>
                </c:pt>
                <c:pt idx="120">
                  <c:v>81.25051033103571</c:v>
                </c:pt>
                <c:pt idx="121">
                  <c:v>81.80261031193705</c:v>
                </c:pt>
                <c:pt idx="122">
                  <c:v>79.77242934425217</c:v>
                </c:pt>
                <c:pt idx="123">
                  <c:v>80.68944393049941</c:v>
                </c:pt>
                <c:pt idx="124">
                  <c:v>81.56062754640795</c:v>
                </c:pt>
                <c:pt idx="125">
                  <c:v>81.51079625065088</c:v>
                </c:pt>
                <c:pt idx="126">
                  <c:v>83.48390086914598</c:v>
                </c:pt>
                <c:pt idx="127">
                  <c:v>83.47584009771342</c:v>
                </c:pt>
                <c:pt idx="128">
                  <c:v>80.3156834758506</c:v>
                </c:pt>
                <c:pt idx="129">
                  <c:v>82.5114294438007</c:v>
                </c:pt>
                <c:pt idx="130">
                  <c:v>81.82818048876547</c:v>
                </c:pt>
                <c:pt idx="131">
                  <c:v>80.67582935177913</c:v>
                </c:pt>
                <c:pt idx="132">
                  <c:v>80.744761550717</c:v>
                </c:pt>
                <c:pt idx="133">
                  <c:v>82.2182154199107</c:v>
                </c:pt>
                <c:pt idx="134">
                  <c:v>81.08858922507033</c:v>
                </c:pt>
                <c:pt idx="135">
                  <c:v>82.29058939289925</c:v>
                </c:pt>
                <c:pt idx="136">
                  <c:v>80.86971094888628</c:v>
                </c:pt>
                <c:pt idx="137">
                  <c:v>79.16086586978422</c:v>
                </c:pt>
                <c:pt idx="138">
                  <c:v>79.17941658746224</c:v>
                </c:pt>
                <c:pt idx="139">
                  <c:v>80.10419976680576</c:v>
                </c:pt>
                <c:pt idx="140">
                  <c:v>79.01788395156377</c:v>
                </c:pt>
                <c:pt idx="141">
                  <c:v>79.02185230615608</c:v>
                </c:pt>
                <c:pt idx="142">
                  <c:v>81.13762949065352</c:v>
                </c:pt>
                <c:pt idx="143">
                  <c:v>81.21032019073527</c:v>
                </c:pt>
                <c:pt idx="144">
                  <c:v>81.52610729303382</c:v>
                </c:pt>
                <c:pt idx="145">
                  <c:v>83.14762700498937</c:v>
                </c:pt>
                <c:pt idx="146">
                  <c:v>83.75952817029034</c:v>
                </c:pt>
                <c:pt idx="147">
                  <c:v>84.6263359686377</c:v>
                </c:pt>
                <c:pt idx="148">
                  <c:v>84.29763141460954</c:v>
                </c:pt>
                <c:pt idx="149">
                  <c:v>86.64770007722566</c:v>
                </c:pt>
                <c:pt idx="150">
                  <c:v>85.34646384921204</c:v>
                </c:pt>
                <c:pt idx="151">
                  <c:v>85.1694707431824</c:v>
                </c:pt>
                <c:pt idx="152">
                  <c:v>86.81416199987734</c:v>
                </c:pt>
                <c:pt idx="153">
                  <c:v>85.00828710268783</c:v>
                </c:pt>
                <c:pt idx="154">
                  <c:v>85.20894501744769</c:v>
                </c:pt>
                <c:pt idx="155">
                  <c:v>88.63294587525776</c:v>
                </c:pt>
                <c:pt idx="156">
                  <c:v>91.05571500842277</c:v>
                </c:pt>
                <c:pt idx="157">
                  <c:v>90.24312287030217</c:v>
                </c:pt>
                <c:pt idx="158">
                  <c:v>87.76176545104063</c:v>
                </c:pt>
                <c:pt idx="159">
                  <c:v>84.59753327845201</c:v>
                </c:pt>
                <c:pt idx="160">
                  <c:v>82.33156924887207</c:v>
                </c:pt>
                <c:pt idx="161">
                  <c:v>79.45719337978911</c:v>
                </c:pt>
                <c:pt idx="162">
                  <c:v>80.02166790536413</c:v>
                </c:pt>
                <c:pt idx="163">
                  <c:v>81.06315689891493</c:v>
                </c:pt>
                <c:pt idx="164">
                  <c:v>80.02508187490065</c:v>
                </c:pt>
                <c:pt idx="165">
                  <c:v>82.46126662883695</c:v>
                </c:pt>
                <c:pt idx="166">
                  <c:v>83.85198553603975</c:v>
                </c:pt>
                <c:pt idx="167">
                  <c:v>86.21758323719427</c:v>
                </c:pt>
                <c:pt idx="168">
                  <c:v>87.87532724536197</c:v>
                </c:pt>
                <c:pt idx="169">
                  <c:v>90.37641353611801</c:v>
                </c:pt>
                <c:pt idx="170">
                  <c:v>91.26453721033454</c:v>
                </c:pt>
                <c:pt idx="171">
                  <c:v>90.89234083256579</c:v>
                </c:pt>
                <c:pt idx="172">
                  <c:v>91.00576702144492</c:v>
                </c:pt>
                <c:pt idx="173">
                  <c:v>92.92368489051424</c:v>
                </c:pt>
                <c:pt idx="174">
                  <c:v>90.27076606476615</c:v>
                </c:pt>
                <c:pt idx="175">
                  <c:v>89.85167285496058</c:v>
                </c:pt>
                <c:pt idx="176">
                  <c:v>90.6567198011918</c:v>
                </c:pt>
                <c:pt idx="177">
                  <c:v>89.13856694080793</c:v>
                </c:pt>
                <c:pt idx="178">
                  <c:v>90.9980254452826</c:v>
                </c:pt>
                <c:pt idx="179">
                  <c:v>91.20596620105843</c:v>
                </c:pt>
                <c:pt idx="180">
                  <c:v>92.92449500953931</c:v>
                </c:pt>
                <c:pt idx="181">
                  <c:v>92.47995835968464</c:v>
                </c:pt>
                <c:pt idx="182">
                  <c:v>89.49674560236876</c:v>
                </c:pt>
                <c:pt idx="183">
                  <c:v>91.63352431994647</c:v>
                </c:pt>
                <c:pt idx="184">
                  <c:v>91.8191250273688</c:v>
                </c:pt>
                <c:pt idx="185">
                  <c:v>94.09770876050983</c:v>
                </c:pt>
                <c:pt idx="186">
                  <c:v>93.4657975624437</c:v>
                </c:pt>
                <c:pt idx="187">
                  <c:v>94.92763067277512</c:v>
                </c:pt>
                <c:pt idx="188">
                  <c:v>94.34915486985421</c:v>
                </c:pt>
                <c:pt idx="189">
                  <c:v>97.0846516445173</c:v>
                </c:pt>
                <c:pt idx="190">
                  <c:v>94.2215016234355</c:v>
                </c:pt>
                <c:pt idx="191">
                  <c:v>94.71337868352445</c:v>
                </c:pt>
                <c:pt idx="192">
                  <c:v>92.45868320138373</c:v>
                </c:pt>
                <c:pt idx="193">
                  <c:v>91.41425313314505</c:v>
                </c:pt>
                <c:pt idx="194">
                  <c:v>94.39079217579847</c:v>
                </c:pt>
                <c:pt idx="195">
                  <c:v>92.15387590459987</c:v>
                </c:pt>
                <c:pt idx="196">
                  <c:v>94.94927366494738</c:v>
                </c:pt>
                <c:pt idx="197">
                  <c:v>97.2644050330064</c:v>
                </c:pt>
                <c:pt idx="198">
                  <c:v>101.3505436573985</c:v>
                </c:pt>
                <c:pt idx="199">
                  <c:v>104.4447680384711</c:v>
                </c:pt>
                <c:pt idx="200">
                  <c:v>101.4898208098849</c:v>
                </c:pt>
                <c:pt idx="201">
                  <c:v>101.9780372210302</c:v>
                </c:pt>
                <c:pt idx="202">
                  <c:v>104.3083389126747</c:v>
                </c:pt>
                <c:pt idx="203">
                  <c:v>105.0150553303402</c:v>
                </c:pt>
                <c:pt idx="204">
                  <c:v>108.7465441888593</c:v>
                </c:pt>
                <c:pt idx="205">
                  <c:v>110.9874431686325</c:v>
                </c:pt>
                <c:pt idx="206">
                  <c:v>112.0481942324952</c:v>
                </c:pt>
                <c:pt idx="207">
                  <c:v>114.7309143346021</c:v>
                </c:pt>
                <c:pt idx="208">
                  <c:v>113.6438979763358</c:v>
                </c:pt>
                <c:pt idx="209">
                  <c:v>117.6069375030958</c:v>
                </c:pt>
                <c:pt idx="210">
                  <c:v>122.1233486259761</c:v>
                </c:pt>
                <c:pt idx="211">
                  <c:v>122.406290771517</c:v>
                </c:pt>
                <c:pt idx="212">
                  <c:v>121.6009373964828</c:v>
                </c:pt>
                <c:pt idx="213">
                  <c:v>122.9162027596788</c:v>
                </c:pt>
                <c:pt idx="214">
                  <c:v>123.1207143614522</c:v>
                </c:pt>
                <c:pt idx="215">
                  <c:v>124.8449055286504</c:v>
                </c:pt>
                <c:pt idx="216">
                  <c:v>121.9057537777635</c:v>
                </c:pt>
                <c:pt idx="217">
                  <c:v>119.8032322664796</c:v>
                </c:pt>
                <c:pt idx="218">
                  <c:v>119.7083414022942</c:v>
                </c:pt>
                <c:pt idx="219">
                  <c:v>118.30570993423</c:v>
                </c:pt>
                <c:pt idx="220">
                  <c:v>114.0442467113362</c:v>
                </c:pt>
                <c:pt idx="221">
                  <c:v>118.1879164364411</c:v>
                </c:pt>
                <c:pt idx="222">
                  <c:v>118.6062574899263</c:v>
                </c:pt>
                <c:pt idx="223">
                  <c:v>115.6642924030718</c:v>
                </c:pt>
                <c:pt idx="224">
                  <c:v>111.4622757576195</c:v>
                </c:pt>
                <c:pt idx="225">
                  <c:v>114.6645268089513</c:v>
                </c:pt>
                <c:pt idx="226">
                  <c:v>114.0371631339914</c:v>
                </c:pt>
                <c:pt idx="227">
                  <c:v>110.6642063532554</c:v>
                </c:pt>
                <c:pt idx="228">
                  <c:v>108.7240280012521</c:v>
                </c:pt>
                <c:pt idx="229">
                  <c:v>109.2302910680674</c:v>
                </c:pt>
                <c:pt idx="230">
                  <c:v>107.6878350062421</c:v>
                </c:pt>
                <c:pt idx="231">
                  <c:v>108.7741117246287</c:v>
                </c:pt>
                <c:pt idx="232">
                  <c:v>108.4214180538848</c:v>
                </c:pt>
                <c:pt idx="233">
                  <c:v>105.4025539160977</c:v>
                </c:pt>
                <c:pt idx="234">
                  <c:v>105.6057059546902</c:v>
                </c:pt>
                <c:pt idx="235">
                  <c:v>103.49571419601</c:v>
                </c:pt>
                <c:pt idx="236">
                  <c:v>100.560699182987</c:v>
                </c:pt>
                <c:pt idx="237">
                  <c:v>99.95695550759851</c:v>
                </c:pt>
                <c:pt idx="238">
                  <c:v>99.63558050453669</c:v>
                </c:pt>
                <c:pt idx="239">
                  <c:v>101.4560300912653</c:v>
                </c:pt>
                <c:pt idx="240">
                  <c:v>101.5676638857904</c:v>
                </c:pt>
                <c:pt idx="241">
                  <c:v>98.64859315427161</c:v>
                </c:pt>
                <c:pt idx="242">
                  <c:v>99.6685580501308</c:v>
                </c:pt>
                <c:pt idx="243">
                  <c:v>96.18768545247649</c:v>
                </c:pt>
                <c:pt idx="244">
                  <c:v>99.38289616481445</c:v>
                </c:pt>
                <c:pt idx="245">
                  <c:v>98.58786548466774</c:v>
                </c:pt>
                <c:pt idx="246">
                  <c:v>99.56680834033017</c:v>
                </c:pt>
                <c:pt idx="247">
                  <c:v>104.8462121819376</c:v>
                </c:pt>
                <c:pt idx="248">
                  <c:v>106.0582834889671</c:v>
                </c:pt>
                <c:pt idx="249">
                  <c:v>101.0536852287582</c:v>
                </c:pt>
                <c:pt idx="250">
                  <c:v>98.61797044849754</c:v>
                </c:pt>
                <c:pt idx="251">
                  <c:v>99.29864162555373</c:v>
                </c:pt>
                <c:pt idx="252">
                  <c:v>98.69183904143981</c:v>
                </c:pt>
                <c:pt idx="253">
                  <c:v>103.1127062167447</c:v>
                </c:pt>
                <c:pt idx="254">
                  <c:v>102.032000072721</c:v>
                </c:pt>
                <c:pt idx="255">
                  <c:v>106.0968877522759</c:v>
                </c:pt>
                <c:pt idx="256">
                  <c:v>107.7943353267968</c:v>
                </c:pt>
                <c:pt idx="257">
                  <c:v>106.327650450058</c:v>
                </c:pt>
                <c:pt idx="258">
                  <c:v>107.8471232170647</c:v>
                </c:pt>
                <c:pt idx="259">
                  <c:v>108.2203898303857</c:v>
                </c:pt>
                <c:pt idx="260">
                  <c:v>110.769871304072</c:v>
                </c:pt>
                <c:pt idx="261">
                  <c:v>106.4960931955159</c:v>
                </c:pt>
                <c:pt idx="262">
                  <c:v>107.4449380712201</c:v>
                </c:pt>
                <c:pt idx="263">
                  <c:v>105.7992416528033</c:v>
                </c:pt>
                <c:pt idx="264">
                  <c:v>107.2019829620235</c:v>
                </c:pt>
                <c:pt idx="265">
                  <c:v>103.1353275753397</c:v>
                </c:pt>
                <c:pt idx="266">
                  <c:v>100.2536547310335</c:v>
                </c:pt>
                <c:pt idx="267">
                  <c:v>97.49696665689266</c:v>
                </c:pt>
                <c:pt idx="268">
                  <c:v>100.7487764073352</c:v>
                </c:pt>
                <c:pt idx="269">
                  <c:v>98.80948282289303</c:v>
                </c:pt>
                <c:pt idx="270">
                  <c:v>96.82094702760806</c:v>
                </c:pt>
                <c:pt idx="271">
                  <c:v>100.5387536555481</c:v>
                </c:pt>
                <c:pt idx="272">
                  <c:v>99.07154105446722</c:v>
                </c:pt>
                <c:pt idx="273">
                  <c:v>98.8496090509882</c:v>
                </c:pt>
                <c:pt idx="274">
                  <c:v>100.3043838584758</c:v>
                </c:pt>
                <c:pt idx="275">
                  <c:v>100.8842961332105</c:v>
                </c:pt>
                <c:pt idx="276">
                  <c:v>96.99513414416657</c:v>
                </c:pt>
                <c:pt idx="277">
                  <c:v>96.30776663082706</c:v>
                </c:pt>
                <c:pt idx="278">
                  <c:v>98.48199716732432</c:v>
                </c:pt>
                <c:pt idx="279">
                  <c:v>98.39077709977468</c:v>
                </c:pt>
                <c:pt idx="280">
                  <c:v>102.0151871199787</c:v>
                </c:pt>
                <c:pt idx="281">
                  <c:v>102.3782105047462</c:v>
                </c:pt>
                <c:pt idx="282">
                  <c:v>102.8187560073647</c:v>
                </c:pt>
                <c:pt idx="283">
                  <c:v>103.2665003118811</c:v>
                </c:pt>
                <c:pt idx="284">
                  <c:v>98.939473729275</c:v>
                </c:pt>
                <c:pt idx="285">
                  <c:v>100.4520852839681</c:v>
                </c:pt>
                <c:pt idx="286">
                  <c:v>96.84706439590296</c:v>
                </c:pt>
                <c:pt idx="287">
                  <c:v>97.55613433782082</c:v>
                </c:pt>
                <c:pt idx="288">
                  <c:v>97.5394333829905</c:v>
                </c:pt>
                <c:pt idx="289">
                  <c:v>96.07929064613381</c:v>
                </c:pt>
                <c:pt idx="290">
                  <c:v>99.25286894770048</c:v>
                </c:pt>
                <c:pt idx="291">
                  <c:v>102.6173630931196</c:v>
                </c:pt>
                <c:pt idx="292">
                  <c:v>100.6812006844261</c:v>
                </c:pt>
                <c:pt idx="293">
                  <c:v>96.07273635418841</c:v>
                </c:pt>
                <c:pt idx="294">
                  <c:v>99.99928546483943</c:v>
                </c:pt>
                <c:pt idx="295">
                  <c:v>100.2090089667126</c:v>
                </c:pt>
                <c:pt idx="296">
                  <c:v>101.1979436199789</c:v>
                </c:pt>
                <c:pt idx="297">
                  <c:v>103.319135451771</c:v>
                </c:pt>
                <c:pt idx="298">
                  <c:v>103.7766685722469</c:v>
                </c:pt>
                <c:pt idx="299">
                  <c:v>104.8614139909965</c:v>
                </c:pt>
                <c:pt idx="300">
                  <c:v>102.4487074281317</c:v>
                </c:pt>
                <c:pt idx="301">
                  <c:v>98.2667721236118</c:v>
                </c:pt>
                <c:pt idx="302">
                  <c:v>95.7749990425139</c:v>
                </c:pt>
                <c:pt idx="303">
                  <c:v>97.00488119994921</c:v>
                </c:pt>
                <c:pt idx="304">
                  <c:v>96.88346314658175</c:v>
                </c:pt>
                <c:pt idx="305">
                  <c:v>97.76143511405535</c:v>
                </c:pt>
                <c:pt idx="306">
                  <c:v>94.81663045270544</c:v>
                </c:pt>
                <c:pt idx="307">
                  <c:v>94.5198736423158</c:v>
                </c:pt>
                <c:pt idx="308">
                  <c:v>97.89973375073646</c:v>
                </c:pt>
                <c:pt idx="309">
                  <c:v>101.4056188077535</c:v>
                </c:pt>
                <c:pt idx="310">
                  <c:v>104.6114327779017</c:v>
                </c:pt>
                <c:pt idx="311">
                  <c:v>104.6286641170229</c:v>
                </c:pt>
                <c:pt idx="312">
                  <c:v>101.395778692208</c:v>
                </c:pt>
                <c:pt idx="313">
                  <c:v>99.0254055191847</c:v>
                </c:pt>
                <c:pt idx="314">
                  <c:v>99.08348234127018</c:v>
                </c:pt>
                <c:pt idx="315">
                  <c:v>97.07303671342633</c:v>
                </c:pt>
                <c:pt idx="316">
                  <c:v>92.79344531574283</c:v>
                </c:pt>
                <c:pt idx="317">
                  <c:v>91.26333891213844</c:v>
                </c:pt>
                <c:pt idx="318">
                  <c:v>92.46572221727853</c:v>
                </c:pt>
                <c:pt idx="319">
                  <c:v>94.78524009895375</c:v>
                </c:pt>
                <c:pt idx="320">
                  <c:v>93.80862414303288</c:v>
                </c:pt>
                <c:pt idx="321">
                  <c:v>91.62725161836638</c:v>
                </c:pt>
                <c:pt idx="322">
                  <c:v>89.9094522058707</c:v>
                </c:pt>
                <c:pt idx="323">
                  <c:v>88.33080880156628</c:v>
                </c:pt>
                <c:pt idx="324">
                  <c:v>93.24131151415114</c:v>
                </c:pt>
                <c:pt idx="325">
                  <c:v>95.79014042434005</c:v>
                </c:pt>
                <c:pt idx="326">
                  <c:v>99.4137120991916</c:v>
                </c:pt>
                <c:pt idx="327">
                  <c:v>100.0201276458037</c:v>
                </c:pt>
                <c:pt idx="328">
                  <c:v>103.4305978111959</c:v>
                </c:pt>
                <c:pt idx="329">
                  <c:v>107.8937541109808</c:v>
                </c:pt>
                <c:pt idx="330">
                  <c:v>110.6151250753296</c:v>
                </c:pt>
                <c:pt idx="331">
                  <c:v>113.2803600388917</c:v>
                </c:pt>
                <c:pt idx="332">
                  <c:v>113.4165688154528</c:v>
                </c:pt>
                <c:pt idx="333">
                  <c:v>109.9839016999368</c:v>
                </c:pt>
                <c:pt idx="334">
                  <c:v>106.053166390235</c:v>
                </c:pt>
                <c:pt idx="335">
                  <c:v>103.3481003268516</c:v>
                </c:pt>
                <c:pt idx="336">
                  <c:v>101.1334494986805</c:v>
                </c:pt>
                <c:pt idx="337">
                  <c:v>101.2652006216505</c:v>
                </c:pt>
                <c:pt idx="338">
                  <c:v>97.94952969524716</c:v>
                </c:pt>
                <c:pt idx="339">
                  <c:v>98.76859546449557</c:v>
                </c:pt>
                <c:pt idx="340">
                  <c:v>101.2568677078513</c:v>
                </c:pt>
                <c:pt idx="341">
                  <c:v>101.523488090966</c:v>
                </c:pt>
                <c:pt idx="342">
                  <c:v>103.6266368326847</c:v>
                </c:pt>
                <c:pt idx="343">
                  <c:v>101.4081465483271</c:v>
                </c:pt>
                <c:pt idx="344">
                  <c:v>100.910650297967</c:v>
                </c:pt>
                <c:pt idx="345">
                  <c:v>101.3318788429567</c:v>
                </c:pt>
                <c:pt idx="346">
                  <c:v>100.5430134140802</c:v>
                </c:pt>
                <c:pt idx="347">
                  <c:v>98.89419910031945</c:v>
                </c:pt>
                <c:pt idx="348">
                  <c:v>103.9101283855022</c:v>
                </c:pt>
                <c:pt idx="349">
                  <c:v>100.0295238125756</c:v>
                </c:pt>
                <c:pt idx="350">
                  <c:v>97.70075185213832</c:v>
                </c:pt>
                <c:pt idx="351">
                  <c:v>101.9026742325573</c:v>
                </c:pt>
                <c:pt idx="352">
                  <c:v>103.0976974088353</c:v>
                </c:pt>
                <c:pt idx="353">
                  <c:v>101.4157803599286</c:v>
                </c:pt>
                <c:pt idx="354">
                  <c:v>103.8208578227814</c:v>
                </c:pt>
                <c:pt idx="355">
                  <c:v>106.279251192181</c:v>
                </c:pt>
                <c:pt idx="356">
                  <c:v>110.8492321197995</c:v>
                </c:pt>
                <c:pt idx="357">
                  <c:v>111.3431987259073</c:v>
                </c:pt>
                <c:pt idx="358">
                  <c:v>117.0596101205793</c:v>
                </c:pt>
                <c:pt idx="359">
                  <c:v>120.3698500529358</c:v>
                </c:pt>
                <c:pt idx="360">
                  <c:v>119.9401864166363</c:v>
                </c:pt>
                <c:pt idx="361">
                  <c:v>118.3602810205694</c:v>
                </c:pt>
                <c:pt idx="362">
                  <c:v>121.971149039597</c:v>
                </c:pt>
                <c:pt idx="363">
                  <c:v>116.4254742433036</c:v>
                </c:pt>
                <c:pt idx="364">
                  <c:v>122.8696390880964</c:v>
                </c:pt>
                <c:pt idx="365">
                  <c:v>124.9652115651373</c:v>
                </c:pt>
                <c:pt idx="366">
                  <c:v>123.7202540469446</c:v>
                </c:pt>
                <c:pt idx="367">
                  <c:v>130.6708861031916</c:v>
                </c:pt>
                <c:pt idx="368">
                  <c:v>128.329394948793</c:v>
                </c:pt>
                <c:pt idx="369">
                  <c:v>132.9724000739845</c:v>
                </c:pt>
                <c:pt idx="370">
                  <c:v>139.6633888293588</c:v>
                </c:pt>
                <c:pt idx="371">
                  <c:v>142.4647579805795</c:v>
                </c:pt>
                <c:pt idx="372">
                  <c:v>151.09693592015</c:v>
                </c:pt>
                <c:pt idx="373">
                  <c:v>157.8011041519642</c:v>
                </c:pt>
                <c:pt idx="374">
                  <c:v>155.5739778583508</c:v>
                </c:pt>
                <c:pt idx="375">
                  <c:v>150.4015126390216</c:v>
                </c:pt>
                <c:pt idx="376">
                  <c:v>150.4039035645623</c:v>
                </c:pt>
                <c:pt idx="377">
                  <c:v>150.8323363105411</c:v>
                </c:pt>
                <c:pt idx="378">
                  <c:v>150.0106405484613</c:v>
                </c:pt>
                <c:pt idx="379">
                  <c:v>148.2550439683464</c:v>
                </c:pt>
                <c:pt idx="380">
                  <c:v>147.439727588883</c:v>
                </c:pt>
                <c:pt idx="381">
                  <c:v>146.1662596055215</c:v>
                </c:pt>
                <c:pt idx="382">
                  <c:v>146.8038605630959</c:v>
                </c:pt>
                <c:pt idx="383">
                  <c:v>151.7302658990057</c:v>
                </c:pt>
                <c:pt idx="384">
                  <c:v>156.1890770566552</c:v>
                </c:pt>
                <c:pt idx="385">
                  <c:v>153.9302587800354</c:v>
                </c:pt>
                <c:pt idx="386">
                  <c:v>148.756487614788</c:v>
                </c:pt>
                <c:pt idx="387">
                  <c:v>154.1928056797342</c:v>
                </c:pt>
                <c:pt idx="388">
                  <c:v>158.8294454936058</c:v>
                </c:pt>
                <c:pt idx="389">
                  <c:v>163.3358375225878</c:v>
                </c:pt>
                <c:pt idx="390">
                  <c:v>159.602421087256</c:v>
                </c:pt>
                <c:pt idx="391">
                  <c:v>160.3501725405649</c:v>
                </c:pt>
                <c:pt idx="392">
                  <c:v>160.8813949520954</c:v>
                </c:pt>
                <c:pt idx="393">
                  <c:v>154.9050377439587</c:v>
                </c:pt>
                <c:pt idx="394">
                  <c:v>158.96751756479</c:v>
                </c:pt>
                <c:pt idx="395">
                  <c:v>162.4730584391951</c:v>
                </c:pt>
                <c:pt idx="396">
                  <c:v>154.5539866181781</c:v>
                </c:pt>
                <c:pt idx="397">
                  <c:v>154.2412708276853</c:v>
                </c:pt>
                <c:pt idx="398">
                  <c:v>154.2393123111147</c:v>
                </c:pt>
                <c:pt idx="399">
                  <c:v>155.3534245335767</c:v>
                </c:pt>
                <c:pt idx="400">
                  <c:v>155.6572019679978</c:v>
                </c:pt>
                <c:pt idx="401">
                  <c:v>156.0944379021336</c:v>
                </c:pt>
                <c:pt idx="402">
                  <c:v>149.3530064444458</c:v>
                </c:pt>
                <c:pt idx="403">
                  <c:v>153.1931069863844</c:v>
                </c:pt>
                <c:pt idx="404">
                  <c:v>146.5316223294728</c:v>
                </c:pt>
                <c:pt idx="405">
                  <c:v>140.8178071813247</c:v>
                </c:pt>
                <c:pt idx="406">
                  <c:v>139.1801559264978</c:v>
                </c:pt>
                <c:pt idx="407">
                  <c:v>144.6557039608074</c:v>
                </c:pt>
                <c:pt idx="408">
                  <c:v>139.6502945625139</c:v>
                </c:pt>
                <c:pt idx="409">
                  <c:v>141.9760933576407</c:v>
                </c:pt>
                <c:pt idx="410">
                  <c:v>144.2558847670321</c:v>
                </c:pt>
                <c:pt idx="411">
                  <c:v>141.2866640731652</c:v>
                </c:pt>
                <c:pt idx="412">
                  <c:v>140.4207079097611</c:v>
                </c:pt>
                <c:pt idx="413">
                  <c:v>141.2315387220923</c:v>
                </c:pt>
                <c:pt idx="414">
                  <c:v>138.1590023042197</c:v>
                </c:pt>
                <c:pt idx="415">
                  <c:v>135.83307856879</c:v>
                </c:pt>
                <c:pt idx="416">
                  <c:v>137.6136421064694</c:v>
                </c:pt>
                <c:pt idx="417">
                  <c:v>132.553686206936</c:v>
                </c:pt>
                <c:pt idx="418">
                  <c:v>130.9829889507271</c:v>
                </c:pt>
                <c:pt idx="419">
                  <c:v>129.6473342223562</c:v>
                </c:pt>
                <c:pt idx="420">
                  <c:v>127.1275427632622</c:v>
                </c:pt>
                <c:pt idx="421">
                  <c:v>129.4035957414349</c:v>
                </c:pt>
                <c:pt idx="422">
                  <c:v>125.7304409746912</c:v>
                </c:pt>
                <c:pt idx="423">
                  <c:v>126.5402855915113</c:v>
                </c:pt>
                <c:pt idx="424">
                  <c:v>120.6592264148054</c:v>
                </c:pt>
                <c:pt idx="425">
                  <c:v>123.5120094756276</c:v>
                </c:pt>
                <c:pt idx="426">
                  <c:v>122.4824980041715</c:v>
                </c:pt>
                <c:pt idx="427">
                  <c:v>120.123298730874</c:v>
                </c:pt>
                <c:pt idx="428">
                  <c:v>118.9846186610946</c:v>
                </c:pt>
                <c:pt idx="429">
                  <c:v>119.3901216050017</c:v>
                </c:pt>
                <c:pt idx="430">
                  <c:v>120.1736422923399</c:v>
                </c:pt>
                <c:pt idx="431">
                  <c:v>125.0774684055845</c:v>
                </c:pt>
                <c:pt idx="432">
                  <c:v>125.8769307366675</c:v>
                </c:pt>
                <c:pt idx="433">
                  <c:v>127.4029479444204</c:v>
                </c:pt>
                <c:pt idx="434">
                  <c:v>120.9610175718979</c:v>
                </c:pt>
                <c:pt idx="435">
                  <c:v>124.5181966803249</c:v>
                </c:pt>
                <c:pt idx="436">
                  <c:v>125.2454409940106</c:v>
                </c:pt>
                <c:pt idx="437">
                  <c:v>127.7342773973709</c:v>
                </c:pt>
                <c:pt idx="438">
                  <c:v>125.4447813125805</c:v>
                </c:pt>
                <c:pt idx="439">
                  <c:v>122.9434377065627</c:v>
                </c:pt>
                <c:pt idx="440">
                  <c:v>125.3653590199492</c:v>
                </c:pt>
                <c:pt idx="441">
                  <c:v>124.9228634853777</c:v>
                </c:pt>
                <c:pt idx="442">
                  <c:v>120.0374863576916</c:v>
                </c:pt>
                <c:pt idx="443">
                  <c:v>116.3366938963168</c:v>
                </c:pt>
                <c:pt idx="444">
                  <c:v>112.8795279285153</c:v>
                </c:pt>
                <c:pt idx="445">
                  <c:v>113.070181714171</c:v>
                </c:pt>
                <c:pt idx="446">
                  <c:v>118.257947592047</c:v>
                </c:pt>
                <c:pt idx="447">
                  <c:v>113.7511935239473</c:v>
                </c:pt>
                <c:pt idx="448">
                  <c:v>110.1681939576985</c:v>
                </c:pt>
                <c:pt idx="449">
                  <c:v>107.7250789369102</c:v>
                </c:pt>
                <c:pt idx="450">
                  <c:v>108.092474380965</c:v>
                </c:pt>
                <c:pt idx="451">
                  <c:v>109.7800601180994</c:v>
                </c:pt>
                <c:pt idx="452">
                  <c:v>105.583278376363</c:v>
                </c:pt>
                <c:pt idx="453">
                  <c:v>107.5463523713376</c:v>
                </c:pt>
                <c:pt idx="454">
                  <c:v>109.4055044345978</c:v>
                </c:pt>
                <c:pt idx="455">
                  <c:v>112.219187912939</c:v>
                </c:pt>
                <c:pt idx="456">
                  <c:v>114.1729884977442</c:v>
                </c:pt>
                <c:pt idx="457">
                  <c:v>117.4080529527178</c:v>
                </c:pt>
                <c:pt idx="458">
                  <c:v>116.5756982260263</c:v>
                </c:pt>
                <c:pt idx="459">
                  <c:v>119.7576391751152</c:v>
                </c:pt>
                <c:pt idx="460">
                  <c:v>121.9862869353913</c:v>
                </c:pt>
                <c:pt idx="461">
                  <c:v>124.3242931154639</c:v>
                </c:pt>
                <c:pt idx="462">
                  <c:v>124.6576850441186</c:v>
                </c:pt>
                <c:pt idx="463">
                  <c:v>123.3468261567666</c:v>
                </c:pt>
                <c:pt idx="464">
                  <c:v>117.8561933925601</c:v>
                </c:pt>
                <c:pt idx="465">
                  <c:v>115.2485561096272</c:v>
                </c:pt>
                <c:pt idx="466">
                  <c:v>117.9398079225655</c:v>
                </c:pt>
                <c:pt idx="467">
                  <c:v>120.7115432016254</c:v>
                </c:pt>
                <c:pt idx="468">
                  <c:v>122.7751439818315</c:v>
                </c:pt>
                <c:pt idx="469">
                  <c:v>130.1769904945794</c:v>
                </c:pt>
                <c:pt idx="470">
                  <c:v>135.0292406864675</c:v>
                </c:pt>
                <c:pt idx="471">
                  <c:v>131.8806861937167</c:v>
                </c:pt>
                <c:pt idx="472">
                  <c:v>140.1913682835829</c:v>
                </c:pt>
                <c:pt idx="473">
                  <c:v>137.8460418848778</c:v>
                </c:pt>
                <c:pt idx="474">
                  <c:v>133.3357633703818</c:v>
                </c:pt>
                <c:pt idx="475">
                  <c:v>138.5668554454658</c:v>
                </c:pt>
                <c:pt idx="476">
                  <c:v>132.2822701832952</c:v>
                </c:pt>
                <c:pt idx="477">
                  <c:v>130.5730837629877</c:v>
                </c:pt>
                <c:pt idx="478">
                  <c:v>134.6551454659366</c:v>
                </c:pt>
                <c:pt idx="479">
                  <c:v>133.8305194656467</c:v>
                </c:pt>
                <c:pt idx="480">
                  <c:v>135.8060319610309</c:v>
                </c:pt>
                <c:pt idx="481">
                  <c:v>132.9547356601152</c:v>
                </c:pt>
                <c:pt idx="482">
                  <c:v>139.2071251041647</c:v>
                </c:pt>
                <c:pt idx="483">
                  <c:v>140.5999900453013</c:v>
                </c:pt>
                <c:pt idx="484">
                  <c:v>139.9965186079921</c:v>
                </c:pt>
                <c:pt idx="485">
                  <c:v>139.5218042813772</c:v>
                </c:pt>
                <c:pt idx="486">
                  <c:v>140.643076865835</c:v>
                </c:pt>
                <c:pt idx="487">
                  <c:v>144.7860130640547</c:v>
                </c:pt>
                <c:pt idx="488">
                  <c:v>145.8139777694746</c:v>
                </c:pt>
                <c:pt idx="489">
                  <c:v>150.8113235135118</c:v>
                </c:pt>
                <c:pt idx="490">
                  <c:v>151.622541411393</c:v>
                </c:pt>
                <c:pt idx="491">
                  <c:v>157.1714829073419</c:v>
                </c:pt>
                <c:pt idx="492">
                  <c:v>155.0095382079802</c:v>
                </c:pt>
                <c:pt idx="493">
                  <c:v>156.0307732949761</c:v>
                </c:pt>
                <c:pt idx="494">
                  <c:v>160.9808953094058</c:v>
                </c:pt>
                <c:pt idx="495">
                  <c:v>165.4700138132227</c:v>
                </c:pt>
                <c:pt idx="496">
                  <c:v>161.1236782713909</c:v>
                </c:pt>
                <c:pt idx="497">
                  <c:v>158.7641296004658</c:v>
                </c:pt>
                <c:pt idx="498">
                  <c:v>158.0050469018402</c:v>
                </c:pt>
                <c:pt idx="499">
                  <c:v>151.5707859036143</c:v>
                </c:pt>
                <c:pt idx="500">
                  <c:v>156.9606505602176</c:v>
                </c:pt>
                <c:pt idx="501">
                  <c:v>156.8571614815481</c:v>
                </c:pt>
                <c:pt idx="502">
                  <c:v>159.760225856209</c:v>
                </c:pt>
                <c:pt idx="503">
                  <c:v>162.1811185450606</c:v>
                </c:pt>
                <c:pt idx="504">
                  <c:v>162.309479524417</c:v>
                </c:pt>
                <c:pt idx="505">
                  <c:v>166.2775282582857</c:v>
                </c:pt>
                <c:pt idx="506">
                  <c:v>168.2296975312263</c:v>
                </c:pt>
                <c:pt idx="507">
                  <c:v>164.5654464264456</c:v>
                </c:pt>
                <c:pt idx="508">
                  <c:v>164.8729186230833</c:v>
                </c:pt>
                <c:pt idx="509">
                  <c:v>166.0096850494261</c:v>
                </c:pt>
                <c:pt idx="510">
                  <c:v>172.7785469581077</c:v>
                </c:pt>
                <c:pt idx="511">
                  <c:v>178.0841984146541</c:v>
                </c:pt>
                <c:pt idx="512">
                  <c:v>176.4172091179243</c:v>
                </c:pt>
                <c:pt idx="513">
                  <c:v>177.4139731801541</c:v>
                </c:pt>
                <c:pt idx="514">
                  <c:v>170.601107641071</c:v>
                </c:pt>
                <c:pt idx="515">
                  <c:v>169.4060379638663</c:v>
                </c:pt>
                <c:pt idx="516">
                  <c:v>168.3369612582466</c:v>
                </c:pt>
                <c:pt idx="517">
                  <c:v>161.6239324230029</c:v>
                </c:pt>
                <c:pt idx="518">
                  <c:v>163.1618478556204</c:v>
                </c:pt>
                <c:pt idx="519">
                  <c:v>167.2172567275562</c:v>
                </c:pt>
                <c:pt idx="520">
                  <c:v>173.0865699025677</c:v>
                </c:pt>
                <c:pt idx="521">
                  <c:v>172.0957628699768</c:v>
                </c:pt>
                <c:pt idx="522">
                  <c:v>172.2882112481066</c:v>
                </c:pt>
                <c:pt idx="523">
                  <c:v>175.7850543257286</c:v>
                </c:pt>
                <c:pt idx="524">
                  <c:v>170.5634447536033</c:v>
                </c:pt>
                <c:pt idx="525">
                  <c:v>173.486352850002</c:v>
                </c:pt>
                <c:pt idx="526">
                  <c:v>170.7041801893129</c:v>
                </c:pt>
                <c:pt idx="527">
                  <c:v>167.5742816559655</c:v>
                </c:pt>
                <c:pt idx="528">
                  <c:v>170.9573295641869</c:v>
                </c:pt>
                <c:pt idx="529">
                  <c:v>161.8126605281573</c:v>
                </c:pt>
                <c:pt idx="530">
                  <c:v>166.7087100267061</c:v>
                </c:pt>
                <c:pt idx="531">
                  <c:v>164.789973463642</c:v>
                </c:pt>
                <c:pt idx="532">
                  <c:v>160.4162832328042</c:v>
                </c:pt>
                <c:pt idx="533">
                  <c:v>161.6486181164475</c:v>
                </c:pt>
                <c:pt idx="534">
                  <c:v>151.5724659893649</c:v>
                </c:pt>
                <c:pt idx="535">
                  <c:v>157.6882639065175</c:v>
                </c:pt>
                <c:pt idx="536">
                  <c:v>160.6684896333745</c:v>
                </c:pt>
                <c:pt idx="537">
                  <c:v>152.697083266708</c:v>
                </c:pt>
                <c:pt idx="538">
                  <c:v>151.998102329729</c:v>
                </c:pt>
                <c:pt idx="539">
                  <c:v>154.4067820291457</c:v>
                </c:pt>
                <c:pt idx="540">
                  <c:v>157.320702345828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ChartData!$D$2</c:f>
              <c:strCache>
                <c:ptCount val="1"/>
                <c:pt idx="0">
                  <c:v>NASDAQ</c:v>
                </c:pt>
              </c:strCache>
            </c:strRef>
          </c:tx>
          <c:marker>
            <c:symbol val="none"/>
          </c:marker>
          <c:cat>
            <c:numRef>
              <c:f>[0]!myDates</c:f>
              <c:numCache>
                <c:formatCode>[$-409]d\-mmm\-yy;@</c:formatCode>
                <c:ptCount val="541"/>
                <c:pt idx="0">
                  <c:v>40543.0</c:v>
                </c:pt>
                <c:pt idx="1">
                  <c:v>40546.0</c:v>
                </c:pt>
                <c:pt idx="2">
                  <c:v>40547.0</c:v>
                </c:pt>
                <c:pt idx="3">
                  <c:v>40548.0</c:v>
                </c:pt>
                <c:pt idx="4">
                  <c:v>40549.0</c:v>
                </c:pt>
                <c:pt idx="5">
                  <c:v>40550.0</c:v>
                </c:pt>
                <c:pt idx="6">
                  <c:v>40553.0</c:v>
                </c:pt>
                <c:pt idx="7">
                  <c:v>40554.0</c:v>
                </c:pt>
                <c:pt idx="8">
                  <c:v>40555.0</c:v>
                </c:pt>
                <c:pt idx="9">
                  <c:v>40556.0</c:v>
                </c:pt>
                <c:pt idx="10">
                  <c:v>40557.0</c:v>
                </c:pt>
                <c:pt idx="11">
                  <c:v>40560.0</c:v>
                </c:pt>
                <c:pt idx="12">
                  <c:v>40561.0</c:v>
                </c:pt>
                <c:pt idx="13">
                  <c:v>40562.0</c:v>
                </c:pt>
                <c:pt idx="14">
                  <c:v>40563.0</c:v>
                </c:pt>
                <c:pt idx="15">
                  <c:v>40564.0</c:v>
                </c:pt>
                <c:pt idx="16">
                  <c:v>40567.0</c:v>
                </c:pt>
                <c:pt idx="17">
                  <c:v>40568.0</c:v>
                </c:pt>
                <c:pt idx="18">
                  <c:v>40569.0</c:v>
                </c:pt>
                <c:pt idx="19">
                  <c:v>40570.0</c:v>
                </c:pt>
                <c:pt idx="20">
                  <c:v>40571.0</c:v>
                </c:pt>
                <c:pt idx="21">
                  <c:v>40574.0</c:v>
                </c:pt>
                <c:pt idx="22">
                  <c:v>40575.0</c:v>
                </c:pt>
                <c:pt idx="23">
                  <c:v>40576.0</c:v>
                </c:pt>
                <c:pt idx="24">
                  <c:v>40577.0</c:v>
                </c:pt>
                <c:pt idx="25">
                  <c:v>40578.0</c:v>
                </c:pt>
                <c:pt idx="26">
                  <c:v>40581.0</c:v>
                </c:pt>
                <c:pt idx="27">
                  <c:v>40582.0</c:v>
                </c:pt>
                <c:pt idx="28">
                  <c:v>40583.0</c:v>
                </c:pt>
                <c:pt idx="29">
                  <c:v>40584.0</c:v>
                </c:pt>
                <c:pt idx="30">
                  <c:v>40585.0</c:v>
                </c:pt>
                <c:pt idx="31">
                  <c:v>40588.0</c:v>
                </c:pt>
                <c:pt idx="32">
                  <c:v>40589.0</c:v>
                </c:pt>
                <c:pt idx="33">
                  <c:v>40590.0</c:v>
                </c:pt>
                <c:pt idx="34">
                  <c:v>40591.0</c:v>
                </c:pt>
                <c:pt idx="35">
                  <c:v>40592.0</c:v>
                </c:pt>
                <c:pt idx="36">
                  <c:v>40595.0</c:v>
                </c:pt>
                <c:pt idx="37">
                  <c:v>40596.0</c:v>
                </c:pt>
                <c:pt idx="38">
                  <c:v>40597.0</c:v>
                </c:pt>
                <c:pt idx="39">
                  <c:v>40598.0</c:v>
                </c:pt>
                <c:pt idx="40">
                  <c:v>40599.0</c:v>
                </c:pt>
                <c:pt idx="41">
                  <c:v>40602.0</c:v>
                </c:pt>
                <c:pt idx="42">
                  <c:v>40603.0</c:v>
                </c:pt>
                <c:pt idx="43">
                  <c:v>40604.0</c:v>
                </c:pt>
                <c:pt idx="44">
                  <c:v>40605.0</c:v>
                </c:pt>
                <c:pt idx="45">
                  <c:v>40606.0</c:v>
                </c:pt>
                <c:pt idx="46">
                  <c:v>40609.0</c:v>
                </c:pt>
                <c:pt idx="47">
                  <c:v>40610.0</c:v>
                </c:pt>
                <c:pt idx="48">
                  <c:v>40611.0</c:v>
                </c:pt>
                <c:pt idx="49">
                  <c:v>40612.0</c:v>
                </c:pt>
                <c:pt idx="50">
                  <c:v>40613.0</c:v>
                </c:pt>
                <c:pt idx="51">
                  <c:v>40616.0</c:v>
                </c:pt>
                <c:pt idx="52">
                  <c:v>40617.0</c:v>
                </c:pt>
                <c:pt idx="53">
                  <c:v>40618.0</c:v>
                </c:pt>
                <c:pt idx="54">
                  <c:v>40619.0</c:v>
                </c:pt>
                <c:pt idx="55">
                  <c:v>40620.0</c:v>
                </c:pt>
                <c:pt idx="56">
                  <c:v>40623.0</c:v>
                </c:pt>
                <c:pt idx="57">
                  <c:v>40624.0</c:v>
                </c:pt>
                <c:pt idx="58">
                  <c:v>40625.0</c:v>
                </c:pt>
                <c:pt idx="59">
                  <c:v>40626.0</c:v>
                </c:pt>
                <c:pt idx="60">
                  <c:v>40627.0</c:v>
                </c:pt>
                <c:pt idx="61">
                  <c:v>40630.0</c:v>
                </c:pt>
                <c:pt idx="62">
                  <c:v>40631.0</c:v>
                </c:pt>
                <c:pt idx="63">
                  <c:v>40632.0</c:v>
                </c:pt>
                <c:pt idx="64">
                  <c:v>40633.0</c:v>
                </c:pt>
                <c:pt idx="65">
                  <c:v>40634.0</c:v>
                </c:pt>
                <c:pt idx="66">
                  <c:v>40637.0</c:v>
                </c:pt>
                <c:pt idx="67">
                  <c:v>40638.0</c:v>
                </c:pt>
                <c:pt idx="68">
                  <c:v>40639.0</c:v>
                </c:pt>
                <c:pt idx="69">
                  <c:v>40640.0</c:v>
                </c:pt>
                <c:pt idx="70">
                  <c:v>40641.0</c:v>
                </c:pt>
                <c:pt idx="71">
                  <c:v>40644.0</c:v>
                </c:pt>
                <c:pt idx="72">
                  <c:v>40645.0</c:v>
                </c:pt>
                <c:pt idx="73">
                  <c:v>40646.0</c:v>
                </c:pt>
                <c:pt idx="74">
                  <c:v>40647.0</c:v>
                </c:pt>
                <c:pt idx="75">
                  <c:v>40648.0</c:v>
                </c:pt>
                <c:pt idx="76">
                  <c:v>40651.0</c:v>
                </c:pt>
                <c:pt idx="77">
                  <c:v>40652.0</c:v>
                </c:pt>
                <c:pt idx="78">
                  <c:v>40653.0</c:v>
                </c:pt>
                <c:pt idx="79">
                  <c:v>40654.0</c:v>
                </c:pt>
                <c:pt idx="80">
                  <c:v>40655.0</c:v>
                </c:pt>
                <c:pt idx="81">
                  <c:v>40658.0</c:v>
                </c:pt>
                <c:pt idx="82">
                  <c:v>40659.0</c:v>
                </c:pt>
                <c:pt idx="83">
                  <c:v>40660.0</c:v>
                </c:pt>
                <c:pt idx="84">
                  <c:v>40661.0</c:v>
                </c:pt>
                <c:pt idx="85">
                  <c:v>40662.0</c:v>
                </c:pt>
                <c:pt idx="86">
                  <c:v>40665.0</c:v>
                </c:pt>
                <c:pt idx="87">
                  <c:v>40666.0</c:v>
                </c:pt>
                <c:pt idx="88">
                  <c:v>40667.0</c:v>
                </c:pt>
                <c:pt idx="89">
                  <c:v>40668.0</c:v>
                </c:pt>
                <c:pt idx="90">
                  <c:v>40669.0</c:v>
                </c:pt>
                <c:pt idx="91">
                  <c:v>40672.0</c:v>
                </c:pt>
                <c:pt idx="92">
                  <c:v>40673.0</c:v>
                </c:pt>
                <c:pt idx="93">
                  <c:v>40674.0</c:v>
                </c:pt>
                <c:pt idx="94">
                  <c:v>40675.0</c:v>
                </c:pt>
                <c:pt idx="95">
                  <c:v>40676.0</c:v>
                </c:pt>
                <c:pt idx="96">
                  <c:v>40679.0</c:v>
                </c:pt>
                <c:pt idx="97">
                  <c:v>40680.0</c:v>
                </c:pt>
                <c:pt idx="98">
                  <c:v>40681.0</c:v>
                </c:pt>
                <c:pt idx="99">
                  <c:v>40682.0</c:v>
                </c:pt>
                <c:pt idx="100">
                  <c:v>40683.0</c:v>
                </c:pt>
                <c:pt idx="101">
                  <c:v>40686.0</c:v>
                </c:pt>
                <c:pt idx="102">
                  <c:v>40687.0</c:v>
                </c:pt>
                <c:pt idx="103">
                  <c:v>40688.0</c:v>
                </c:pt>
                <c:pt idx="104">
                  <c:v>40689.0</c:v>
                </c:pt>
                <c:pt idx="105">
                  <c:v>40690.0</c:v>
                </c:pt>
                <c:pt idx="106">
                  <c:v>40693.0</c:v>
                </c:pt>
                <c:pt idx="107">
                  <c:v>40694.0</c:v>
                </c:pt>
                <c:pt idx="108">
                  <c:v>40695.0</c:v>
                </c:pt>
                <c:pt idx="109">
                  <c:v>40696.0</c:v>
                </c:pt>
                <c:pt idx="110">
                  <c:v>40697.0</c:v>
                </c:pt>
                <c:pt idx="111">
                  <c:v>40700.0</c:v>
                </c:pt>
                <c:pt idx="112">
                  <c:v>40701.0</c:v>
                </c:pt>
                <c:pt idx="113">
                  <c:v>40702.0</c:v>
                </c:pt>
                <c:pt idx="114">
                  <c:v>40703.0</c:v>
                </c:pt>
                <c:pt idx="115">
                  <c:v>40704.0</c:v>
                </c:pt>
                <c:pt idx="116">
                  <c:v>40707.0</c:v>
                </c:pt>
                <c:pt idx="117">
                  <c:v>40708.0</c:v>
                </c:pt>
                <c:pt idx="118">
                  <c:v>40709.0</c:v>
                </c:pt>
                <c:pt idx="119">
                  <c:v>40710.0</c:v>
                </c:pt>
                <c:pt idx="120">
                  <c:v>40711.0</c:v>
                </c:pt>
                <c:pt idx="121">
                  <c:v>40714.0</c:v>
                </c:pt>
                <c:pt idx="122">
                  <c:v>40715.0</c:v>
                </c:pt>
                <c:pt idx="123">
                  <c:v>40716.0</c:v>
                </c:pt>
                <c:pt idx="124">
                  <c:v>40717.0</c:v>
                </c:pt>
                <c:pt idx="125">
                  <c:v>40718.0</c:v>
                </c:pt>
                <c:pt idx="126">
                  <c:v>40721.0</c:v>
                </c:pt>
                <c:pt idx="127">
                  <c:v>40722.0</c:v>
                </c:pt>
                <c:pt idx="128">
                  <c:v>40723.0</c:v>
                </c:pt>
                <c:pt idx="129">
                  <c:v>40724.0</c:v>
                </c:pt>
                <c:pt idx="130">
                  <c:v>40725.0</c:v>
                </c:pt>
                <c:pt idx="131">
                  <c:v>40728.0</c:v>
                </c:pt>
                <c:pt idx="132">
                  <c:v>40729.0</c:v>
                </c:pt>
                <c:pt idx="133">
                  <c:v>40730.0</c:v>
                </c:pt>
                <c:pt idx="134">
                  <c:v>40731.0</c:v>
                </c:pt>
                <c:pt idx="135">
                  <c:v>40732.0</c:v>
                </c:pt>
                <c:pt idx="136">
                  <c:v>40735.0</c:v>
                </c:pt>
                <c:pt idx="137">
                  <c:v>40736.0</c:v>
                </c:pt>
                <c:pt idx="138">
                  <c:v>40737.0</c:v>
                </c:pt>
                <c:pt idx="139">
                  <c:v>40738.0</c:v>
                </c:pt>
                <c:pt idx="140">
                  <c:v>40739.0</c:v>
                </c:pt>
                <c:pt idx="141">
                  <c:v>40742.0</c:v>
                </c:pt>
                <c:pt idx="142">
                  <c:v>40743.0</c:v>
                </c:pt>
                <c:pt idx="143">
                  <c:v>40744.0</c:v>
                </c:pt>
                <c:pt idx="144">
                  <c:v>40745.0</c:v>
                </c:pt>
                <c:pt idx="145">
                  <c:v>40746.0</c:v>
                </c:pt>
                <c:pt idx="146">
                  <c:v>40749.0</c:v>
                </c:pt>
                <c:pt idx="147">
                  <c:v>40750.0</c:v>
                </c:pt>
                <c:pt idx="148">
                  <c:v>40751.0</c:v>
                </c:pt>
                <c:pt idx="149">
                  <c:v>40752.0</c:v>
                </c:pt>
                <c:pt idx="150">
                  <c:v>40753.0</c:v>
                </c:pt>
                <c:pt idx="151">
                  <c:v>40756.0</c:v>
                </c:pt>
                <c:pt idx="152">
                  <c:v>40757.0</c:v>
                </c:pt>
                <c:pt idx="153">
                  <c:v>40758.0</c:v>
                </c:pt>
                <c:pt idx="154">
                  <c:v>40759.0</c:v>
                </c:pt>
                <c:pt idx="155">
                  <c:v>40760.0</c:v>
                </c:pt>
                <c:pt idx="156">
                  <c:v>40763.0</c:v>
                </c:pt>
                <c:pt idx="157">
                  <c:v>40764.0</c:v>
                </c:pt>
                <c:pt idx="158">
                  <c:v>40765.0</c:v>
                </c:pt>
                <c:pt idx="159">
                  <c:v>40766.0</c:v>
                </c:pt>
                <c:pt idx="160">
                  <c:v>40767.0</c:v>
                </c:pt>
                <c:pt idx="161">
                  <c:v>40770.0</c:v>
                </c:pt>
                <c:pt idx="162">
                  <c:v>40771.0</c:v>
                </c:pt>
                <c:pt idx="163">
                  <c:v>40772.0</c:v>
                </c:pt>
                <c:pt idx="164">
                  <c:v>40773.0</c:v>
                </c:pt>
                <c:pt idx="165">
                  <c:v>40774.0</c:v>
                </c:pt>
                <c:pt idx="166">
                  <c:v>40777.0</c:v>
                </c:pt>
                <c:pt idx="167">
                  <c:v>40778.0</c:v>
                </c:pt>
                <c:pt idx="168">
                  <c:v>40779.0</c:v>
                </c:pt>
                <c:pt idx="169">
                  <c:v>40780.0</c:v>
                </c:pt>
                <c:pt idx="170">
                  <c:v>40781.0</c:v>
                </c:pt>
                <c:pt idx="171">
                  <c:v>40784.0</c:v>
                </c:pt>
                <c:pt idx="172">
                  <c:v>40785.0</c:v>
                </c:pt>
                <c:pt idx="173">
                  <c:v>40786.0</c:v>
                </c:pt>
                <c:pt idx="174">
                  <c:v>40787.0</c:v>
                </c:pt>
                <c:pt idx="175">
                  <c:v>40788.0</c:v>
                </c:pt>
                <c:pt idx="176">
                  <c:v>40791.0</c:v>
                </c:pt>
                <c:pt idx="177">
                  <c:v>40792.0</c:v>
                </c:pt>
                <c:pt idx="178">
                  <c:v>40793.0</c:v>
                </c:pt>
                <c:pt idx="179">
                  <c:v>40794.0</c:v>
                </c:pt>
                <c:pt idx="180">
                  <c:v>40795.0</c:v>
                </c:pt>
                <c:pt idx="181">
                  <c:v>40798.0</c:v>
                </c:pt>
                <c:pt idx="182">
                  <c:v>40799.0</c:v>
                </c:pt>
                <c:pt idx="183">
                  <c:v>40800.0</c:v>
                </c:pt>
                <c:pt idx="184">
                  <c:v>40801.0</c:v>
                </c:pt>
                <c:pt idx="185">
                  <c:v>40802.0</c:v>
                </c:pt>
                <c:pt idx="186">
                  <c:v>40805.0</c:v>
                </c:pt>
                <c:pt idx="187">
                  <c:v>40806.0</c:v>
                </c:pt>
                <c:pt idx="188">
                  <c:v>40807.0</c:v>
                </c:pt>
                <c:pt idx="189">
                  <c:v>40808.0</c:v>
                </c:pt>
                <c:pt idx="190">
                  <c:v>40809.0</c:v>
                </c:pt>
                <c:pt idx="191">
                  <c:v>40812.0</c:v>
                </c:pt>
                <c:pt idx="192">
                  <c:v>40813.0</c:v>
                </c:pt>
                <c:pt idx="193">
                  <c:v>40814.0</c:v>
                </c:pt>
                <c:pt idx="194">
                  <c:v>40815.0</c:v>
                </c:pt>
                <c:pt idx="195">
                  <c:v>40816.0</c:v>
                </c:pt>
                <c:pt idx="196">
                  <c:v>40819.0</c:v>
                </c:pt>
                <c:pt idx="197">
                  <c:v>40820.0</c:v>
                </c:pt>
                <c:pt idx="198">
                  <c:v>40821.0</c:v>
                </c:pt>
                <c:pt idx="199">
                  <c:v>40822.0</c:v>
                </c:pt>
                <c:pt idx="200">
                  <c:v>40823.0</c:v>
                </c:pt>
                <c:pt idx="201">
                  <c:v>40826.0</c:v>
                </c:pt>
                <c:pt idx="202">
                  <c:v>40827.0</c:v>
                </c:pt>
                <c:pt idx="203">
                  <c:v>40828.0</c:v>
                </c:pt>
                <c:pt idx="204">
                  <c:v>40829.0</c:v>
                </c:pt>
                <c:pt idx="205">
                  <c:v>40830.0</c:v>
                </c:pt>
                <c:pt idx="206">
                  <c:v>40833.0</c:v>
                </c:pt>
                <c:pt idx="207">
                  <c:v>40834.0</c:v>
                </c:pt>
                <c:pt idx="208">
                  <c:v>40835.0</c:v>
                </c:pt>
                <c:pt idx="209">
                  <c:v>40836.0</c:v>
                </c:pt>
                <c:pt idx="210">
                  <c:v>40837.0</c:v>
                </c:pt>
                <c:pt idx="211">
                  <c:v>40840.0</c:v>
                </c:pt>
                <c:pt idx="212">
                  <c:v>40841.0</c:v>
                </c:pt>
                <c:pt idx="213">
                  <c:v>40842.0</c:v>
                </c:pt>
                <c:pt idx="214">
                  <c:v>40843.0</c:v>
                </c:pt>
                <c:pt idx="215">
                  <c:v>40844.0</c:v>
                </c:pt>
                <c:pt idx="216">
                  <c:v>40847.0</c:v>
                </c:pt>
                <c:pt idx="217">
                  <c:v>40848.0</c:v>
                </c:pt>
                <c:pt idx="218">
                  <c:v>40849.0</c:v>
                </c:pt>
                <c:pt idx="219">
                  <c:v>40850.0</c:v>
                </c:pt>
                <c:pt idx="220">
                  <c:v>40851.0</c:v>
                </c:pt>
                <c:pt idx="221">
                  <c:v>40854.0</c:v>
                </c:pt>
                <c:pt idx="222">
                  <c:v>40855.0</c:v>
                </c:pt>
                <c:pt idx="223">
                  <c:v>40856.0</c:v>
                </c:pt>
                <c:pt idx="224">
                  <c:v>40857.0</c:v>
                </c:pt>
                <c:pt idx="225">
                  <c:v>40858.0</c:v>
                </c:pt>
                <c:pt idx="226">
                  <c:v>40861.0</c:v>
                </c:pt>
                <c:pt idx="227">
                  <c:v>40862.0</c:v>
                </c:pt>
                <c:pt idx="228">
                  <c:v>40863.0</c:v>
                </c:pt>
                <c:pt idx="229">
                  <c:v>40864.0</c:v>
                </c:pt>
                <c:pt idx="230">
                  <c:v>40865.0</c:v>
                </c:pt>
                <c:pt idx="231">
                  <c:v>40868.0</c:v>
                </c:pt>
                <c:pt idx="232">
                  <c:v>40869.0</c:v>
                </c:pt>
                <c:pt idx="233">
                  <c:v>40870.0</c:v>
                </c:pt>
                <c:pt idx="234">
                  <c:v>40871.0</c:v>
                </c:pt>
                <c:pt idx="235">
                  <c:v>40872.0</c:v>
                </c:pt>
                <c:pt idx="236">
                  <c:v>40875.0</c:v>
                </c:pt>
                <c:pt idx="237">
                  <c:v>40876.0</c:v>
                </c:pt>
                <c:pt idx="238">
                  <c:v>40877.0</c:v>
                </c:pt>
                <c:pt idx="239">
                  <c:v>40878.0</c:v>
                </c:pt>
                <c:pt idx="240">
                  <c:v>40879.0</c:v>
                </c:pt>
                <c:pt idx="241">
                  <c:v>40882.0</c:v>
                </c:pt>
                <c:pt idx="242">
                  <c:v>40883.0</c:v>
                </c:pt>
                <c:pt idx="243">
                  <c:v>40884.0</c:v>
                </c:pt>
                <c:pt idx="244">
                  <c:v>40885.0</c:v>
                </c:pt>
                <c:pt idx="245">
                  <c:v>40886.0</c:v>
                </c:pt>
                <c:pt idx="246">
                  <c:v>40889.0</c:v>
                </c:pt>
                <c:pt idx="247">
                  <c:v>40890.0</c:v>
                </c:pt>
                <c:pt idx="248">
                  <c:v>40891.0</c:v>
                </c:pt>
                <c:pt idx="249">
                  <c:v>40892.0</c:v>
                </c:pt>
                <c:pt idx="250">
                  <c:v>40893.0</c:v>
                </c:pt>
                <c:pt idx="251">
                  <c:v>40896.0</c:v>
                </c:pt>
                <c:pt idx="252">
                  <c:v>40897.0</c:v>
                </c:pt>
                <c:pt idx="253">
                  <c:v>40898.0</c:v>
                </c:pt>
                <c:pt idx="254">
                  <c:v>40899.0</c:v>
                </c:pt>
                <c:pt idx="255">
                  <c:v>40900.0</c:v>
                </c:pt>
                <c:pt idx="256">
                  <c:v>40903.0</c:v>
                </c:pt>
                <c:pt idx="257">
                  <c:v>40904.0</c:v>
                </c:pt>
                <c:pt idx="258">
                  <c:v>40905.0</c:v>
                </c:pt>
                <c:pt idx="259">
                  <c:v>40906.0</c:v>
                </c:pt>
                <c:pt idx="260">
                  <c:v>40907.0</c:v>
                </c:pt>
                <c:pt idx="261">
                  <c:v>40910.0</c:v>
                </c:pt>
                <c:pt idx="262">
                  <c:v>40911.0</c:v>
                </c:pt>
                <c:pt idx="263">
                  <c:v>40912.0</c:v>
                </c:pt>
                <c:pt idx="264">
                  <c:v>40913.0</c:v>
                </c:pt>
                <c:pt idx="265">
                  <c:v>40914.0</c:v>
                </c:pt>
                <c:pt idx="266">
                  <c:v>40917.0</c:v>
                </c:pt>
                <c:pt idx="267">
                  <c:v>40918.0</c:v>
                </c:pt>
                <c:pt idx="268">
                  <c:v>40919.0</c:v>
                </c:pt>
                <c:pt idx="269">
                  <c:v>40920.0</c:v>
                </c:pt>
                <c:pt idx="270">
                  <c:v>40921.0</c:v>
                </c:pt>
                <c:pt idx="271">
                  <c:v>40924.0</c:v>
                </c:pt>
                <c:pt idx="272">
                  <c:v>40925.0</c:v>
                </c:pt>
                <c:pt idx="273">
                  <c:v>40926.0</c:v>
                </c:pt>
                <c:pt idx="274">
                  <c:v>40927.0</c:v>
                </c:pt>
                <c:pt idx="275">
                  <c:v>40928.0</c:v>
                </c:pt>
                <c:pt idx="276">
                  <c:v>40931.0</c:v>
                </c:pt>
                <c:pt idx="277">
                  <c:v>40932.0</c:v>
                </c:pt>
                <c:pt idx="278">
                  <c:v>40933.0</c:v>
                </c:pt>
                <c:pt idx="279">
                  <c:v>40934.0</c:v>
                </c:pt>
                <c:pt idx="280">
                  <c:v>40935.0</c:v>
                </c:pt>
                <c:pt idx="281">
                  <c:v>40938.0</c:v>
                </c:pt>
                <c:pt idx="282">
                  <c:v>40939.0</c:v>
                </c:pt>
                <c:pt idx="283">
                  <c:v>40940.0</c:v>
                </c:pt>
                <c:pt idx="284">
                  <c:v>40941.0</c:v>
                </c:pt>
                <c:pt idx="285">
                  <c:v>40942.0</c:v>
                </c:pt>
                <c:pt idx="286">
                  <c:v>40945.0</c:v>
                </c:pt>
                <c:pt idx="287">
                  <c:v>40946.0</c:v>
                </c:pt>
                <c:pt idx="288">
                  <c:v>40947.0</c:v>
                </c:pt>
                <c:pt idx="289">
                  <c:v>40948.0</c:v>
                </c:pt>
                <c:pt idx="290">
                  <c:v>40949.0</c:v>
                </c:pt>
                <c:pt idx="291">
                  <c:v>40952.0</c:v>
                </c:pt>
                <c:pt idx="292">
                  <c:v>40953.0</c:v>
                </c:pt>
                <c:pt idx="293">
                  <c:v>40954.0</c:v>
                </c:pt>
                <c:pt idx="294">
                  <c:v>40955.0</c:v>
                </c:pt>
                <c:pt idx="295">
                  <c:v>40956.0</c:v>
                </c:pt>
                <c:pt idx="296">
                  <c:v>40959.0</c:v>
                </c:pt>
                <c:pt idx="297">
                  <c:v>40960.0</c:v>
                </c:pt>
                <c:pt idx="298">
                  <c:v>40961.0</c:v>
                </c:pt>
                <c:pt idx="299">
                  <c:v>40962.0</c:v>
                </c:pt>
                <c:pt idx="300">
                  <c:v>40963.0</c:v>
                </c:pt>
                <c:pt idx="301">
                  <c:v>40966.0</c:v>
                </c:pt>
                <c:pt idx="302">
                  <c:v>40967.0</c:v>
                </c:pt>
                <c:pt idx="303">
                  <c:v>40968.0</c:v>
                </c:pt>
                <c:pt idx="304">
                  <c:v>40969.0</c:v>
                </c:pt>
                <c:pt idx="305">
                  <c:v>40970.0</c:v>
                </c:pt>
                <c:pt idx="306">
                  <c:v>40973.0</c:v>
                </c:pt>
                <c:pt idx="307">
                  <c:v>40974.0</c:v>
                </c:pt>
                <c:pt idx="308">
                  <c:v>40975.0</c:v>
                </c:pt>
                <c:pt idx="309">
                  <c:v>40976.0</c:v>
                </c:pt>
                <c:pt idx="310">
                  <c:v>40977.0</c:v>
                </c:pt>
                <c:pt idx="311">
                  <c:v>40980.0</c:v>
                </c:pt>
                <c:pt idx="312">
                  <c:v>40981.0</c:v>
                </c:pt>
                <c:pt idx="313">
                  <c:v>40982.0</c:v>
                </c:pt>
                <c:pt idx="314">
                  <c:v>40983.0</c:v>
                </c:pt>
                <c:pt idx="315">
                  <c:v>40984.0</c:v>
                </c:pt>
                <c:pt idx="316">
                  <c:v>40987.0</c:v>
                </c:pt>
                <c:pt idx="317">
                  <c:v>40988.0</c:v>
                </c:pt>
                <c:pt idx="318">
                  <c:v>40989.0</c:v>
                </c:pt>
                <c:pt idx="319">
                  <c:v>40990.0</c:v>
                </c:pt>
                <c:pt idx="320">
                  <c:v>40991.0</c:v>
                </c:pt>
                <c:pt idx="321">
                  <c:v>40994.0</c:v>
                </c:pt>
                <c:pt idx="322">
                  <c:v>40995.0</c:v>
                </c:pt>
                <c:pt idx="323">
                  <c:v>40996.0</c:v>
                </c:pt>
                <c:pt idx="324">
                  <c:v>40997.0</c:v>
                </c:pt>
                <c:pt idx="325">
                  <c:v>40998.0</c:v>
                </c:pt>
                <c:pt idx="326">
                  <c:v>41001.0</c:v>
                </c:pt>
                <c:pt idx="327">
                  <c:v>41002.0</c:v>
                </c:pt>
                <c:pt idx="328">
                  <c:v>41003.0</c:v>
                </c:pt>
                <c:pt idx="329">
                  <c:v>41004.0</c:v>
                </c:pt>
                <c:pt idx="330">
                  <c:v>41005.0</c:v>
                </c:pt>
                <c:pt idx="331">
                  <c:v>41008.0</c:v>
                </c:pt>
                <c:pt idx="332">
                  <c:v>41009.0</c:v>
                </c:pt>
                <c:pt idx="333">
                  <c:v>41010.0</c:v>
                </c:pt>
                <c:pt idx="334">
                  <c:v>41011.0</c:v>
                </c:pt>
                <c:pt idx="335">
                  <c:v>41012.0</c:v>
                </c:pt>
                <c:pt idx="336">
                  <c:v>41015.0</c:v>
                </c:pt>
                <c:pt idx="337">
                  <c:v>41016.0</c:v>
                </c:pt>
                <c:pt idx="338">
                  <c:v>41017.0</c:v>
                </c:pt>
                <c:pt idx="339">
                  <c:v>41018.0</c:v>
                </c:pt>
                <c:pt idx="340">
                  <c:v>41019.0</c:v>
                </c:pt>
                <c:pt idx="341">
                  <c:v>41022.0</c:v>
                </c:pt>
                <c:pt idx="342">
                  <c:v>41023.0</c:v>
                </c:pt>
                <c:pt idx="343">
                  <c:v>41024.0</c:v>
                </c:pt>
                <c:pt idx="344">
                  <c:v>41025.0</c:v>
                </c:pt>
                <c:pt idx="345">
                  <c:v>41026.0</c:v>
                </c:pt>
                <c:pt idx="346">
                  <c:v>41029.0</c:v>
                </c:pt>
                <c:pt idx="347">
                  <c:v>41030.0</c:v>
                </c:pt>
                <c:pt idx="348">
                  <c:v>41031.0</c:v>
                </c:pt>
                <c:pt idx="349">
                  <c:v>41032.0</c:v>
                </c:pt>
                <c:pt idx="350">
                  <c:v>41033.0</c:v>
                </c:pt>
                <c:pt idx="351">
                  <c:v>41036.0</c:v>
                </c:pt>
                <c:pt idx="352">
                  <c:v>41037.0</c:v>
                </c:pt>
                <c:pt idx="353">
                  <c:v>41038.0</c:v>
                </c:pt>
                <c:pt idx="354">
                  <c:v>41039.0</c:v>
                </c:pt>
                <c:pt idx="355">
                  <c:v>41040.0</c:v>
                </c:pt>
                <c:pt idx="356">
                  <c:v>41043.0</c:v>
                </c:pt>
                <c:pt idx="357">
                  <c:v>41044.0</c:v>
                </c:pt>
                <c:pt idx="358">
                  <c:v>41045.0</c:v>
                </c:pt>
                <c:pt idx="359">
                  <c:v>41046.0</c:v>
                </c:pt>
                <c:pt idx="360">
                  <c:v>41047.0</c:v>
                </c:pt>
                <c:pt idx="361">
                  <c:v>41050.0</c:v>
                </c:pt>
                <c:pt idx="362">
                  <c:v>41051.0</c:v>
                </c:pt>
                <c:pt idx="363">
                  <c:v>41052.0</c:v>
                </c:pt>
                <c:pt idx="364">
                  <c:v>41053.0</c:v>
                </c:pt>
                <c:pt idx="365">
                  <c:v>41054.0</c:v>
                </c:pt>
                <c:pt idx="366">
                  <c:v>41057.0</c:v>
                </c:pt>
                <c:pt idx="367">
                  <c:v>41058.0</c:v>
                </c:pt>
                <c:pt idx="368">
                  <c:v>41059.0</c:v>
                </c:pt>
                <c:pt idx="369">
                  <c:v>41060.0</c:v>
                </c:pt>
                <c:pt idx="370">
                  <c:v>41061.0</c:v>
                </c:pt>
                <c:pt idx="371">
                  <c:v>41064.0</c:v>
                </c:pt>
                <c:pt idx="372">
                  <c:v>41065.0</c:v>
                </c:pt>
                <c:pt idx="373">
                  <c:v>41066.0</c:v>
                </c:pt>
                <c:pt idx="374">
                  <c:v>41067.0</c:v>
                </c:pt>
                <c:pt idx="375">
                  <c:v>41068.0</c:v>
                </c:pt>
                <c:pt idx="376">
                  <c:v>41071.0</c:v>
                </c:pt>
                <c:pt idx="377">
                  <c:v>41072.0</c:v>
                </c:pt>
                <c:pt idx="378">
                  <c:v>41073.0</c:v>
                </c:pt>
                <c:pt idx="379">
                  <c:v>41074.0</c:v>
                </c:pt>
                <c:pt idx="380">
                  <c:v>41075.0</c:v>
                </c:pt>
                <c:pt idx="381">
                  <c:v>41078.0</c:v>
                </c:pt>
                <c:pt idx="382">
                  <c:v>41079.0</c:v>
                </c:pt>
                <c:pt idx="383">
                  <c:v>41080.0</c:v>
                </c:pt>
                <c:pt idx="384">
                  <c:v>41081.0</c:v>
                </c:pt>
                <c:pt idx="385">
                  <c:v>41082.0</c:v>
                </c:pt>
                <c:pt idx="386">
                  <c:v>41085.0</c:v>
                </c:pt>
                <c:pt idx="387">
                  <c:v>41086.0</c:v>
                </c:pt>
                <c:pt idx="388">
                  <c:v>41087.0</c:v>
                </c:pt>
                <c:pt idx="389">
                  <c:v>41088.0</c:v>
                </c:pt>
                <c:pt idx="390">
                  <c:v>41089.0</c:v>
                </c:pt>
                <c:pt idx="391">
                  <c:v>41092.0</c:v>
                </c:pt>
                <c:pt idx="392">
                  <c:v>41093.0</c:v>
                </c:pt>
                <c:pt idx="393">
                  <c:v>41094.0</c:v>
                </c:pt>
                <c:pt idx="394">
                  <c:v>41095.0</c:v>
                </c:pt>
                <c:pt idx="395">
                  <c:v>41096.0</c:v>
                </c:pt>
                <c:pt idx="396">
                  <c:v>41099.0</c:v>
                </c:pt>
                <c:pt idx="397">
                  <c:v>41100.0</c:v>
                </c:pt>
                <c:pt idx="398">
                  <c:v>41101.0</c:v>
                </c:pt>
                <c:pt idx="399">
                  <c:v>41102.0</c:v>
                </c:pt>
                <c:pt idx="400">
                  <c:v>41103.0</c:v>
                </c:pt>
                <c:pt idx="401">
                  <c:v>41106.0</c:v>
                </c:pt>
                <c:pt idx="402">
                  <c:v>41107.0</c:v>
                </c:pt>
                <c:pt idx="403">
                  <c:v>41108.0</c:v>
                </c:pt>
                <c:pt idx="404">
                  <c:v>41109.0</c:v>
                </c:pt>
                <c:pt idx="405">
                  <c:v>41110.0</c:v>
                </c:pt>
                <c:pt idx="406">
                  <c:v>41113.0</c:v>
                </c:pt>
                <c:pt idx="407">
                  <c:v>41114.0</c:v>
                </c:pt>
                <c:pt idx="408">
                  <c:v>41115.0</c:v>
                </c:pt>
                <c:pt idx="409">
                  <c:v>41116.0</c:v>
                </c:pt>
                <c:pt idx="410">
                  <c:v>41117.0</c:v>
                </c:pt>
                <c:pt idx="411">
                  <c:v>41120.0</c:v>
                </c:pt>
                <c:pt idx="412">
                  <c:v>41121.0</c:v>
                </c:pt>
                <c:pt idx="413">
                  <c:v>41122.0</c:v>
                </c:pt>
                <c:pt idx="414">
                  <c:v>41123.0</c:v>
                </c:pt>
                <c:pt idx="415">
                  <c:v>41124.0</c:v>
                </c:pt>
                <c:pt idx="416">
                  <c:v>41127.0</c:v>
                </c:pt>
                <c:pt idx="417">
                  <c:v>41128.0</c:v>
                </c:pt>
                <c:pt idx="418">
                  <c:v>41129.0</c:v>
                </c:pt>
                <c:pt idx="419">
                  <c:v>41130.0</c:v>
                </c:pt>
                <c:pt idx="420">
                  <c:v>41131.0</c:v>
                </c:pt>
                <c:pt idx="421">
                  <c:v>41134.0</c:v>
                </c:pt>
                <c:pt idx="422">
                  <c:v>41135.0</c:v>
                </c:pt>
                <c:pt idx="423">
                  <c:v>41136.0</c:v>
                </c:pt>
                <c:pt idx="424">
                  <c:v>41137.0</c:v>
                </c:pt>
                <c:pt idx="425">
                  <c:v>41138.0</c:v>
                </c:pt>
                <c:pt idx="426">
                  <c:v>41141.0</c:v>
                </c:pt>
                <c:pt idx="427">
                  <c:v>41142.0</c:v>
                </c:pt>
                <c:pt idx="428">
                  <c:v>41143.0</c:v>
                </c:pt>
                <c:pt idx="429">
                  <c:v>41144.0</c:v>
                </c:pt>
                <c:pt idx="430">
                  <c:v>41145.0</c:v>
                </c:pt>
                <c:pt idx="431">
                  <c:v>41148.0</c:v>
                </c:pt>
                <c:pt idx="432">
                  <c:v>41149.0</c:v>
                </c:pt>
                <c:pt idx="433">
                  <c:v>41150.0</c:v>
                </c:pt>
                <c:pt idx="434">
                  <c:v>41151.0</c:v>
                </c:pt>
                <c:pt idx="435">
                  <c:v>41152.0</c:v>
                </c:pt>
                <c:pt idx="436">
                  <c:v>41155.0</c:v>
                </c:pt>
                <c:pt idx="437">
                  <c:v>41156.0</c:v>
                </c:pt>
                <c:pt idx="438">
                  <c:v>41157.0</c:v>
                </c:pt>
                <c:pt idx="439">
                  <c:v>41158.0</c:v>
                </c:pt>
                <c:pt idx="440">
                  <c:v>41159.0</c:v>
                </c:pt>
                <c:pt idx="441">
                  <c:v>41162.0</c:v>
                </c:pt>
                <c:pt idx="442">
                  <c:v>41163.0</c:v>
                </c:pt>
                <c:pt idx="443">
                  <c:v>41164.0</c:v>
                </c:pt>
                <c:pt idx="444">
                  <c:v>41165.0</c:v>
                </c:pt>
                <c:pt idx="445">
                  <c:v>41166.0</c:v>
                </c:pt>
                <c:pt idx="446">
                  <c:v>41169.0</c:v>
                </c:pt>
                <c:pt idx="447">
                  <c:v>41170.0</c:v>
                </c:pt>
                <c:pt idx="448">
                  <c:v>41171.0</c:v>
                </c:pt>
                <c:pt idx="449">
                  <c:v>41172.0</c:v>
                </c:pt>
                <c:pt idx="450">
                  <c:v>41173.0</c:v>
                </c:pt>
                <c:pt idx="451">
                  <c:v>41176.0</c:v>
                </c:pt>
                <c:pt idx="452">
                  <c:v>41177.0</c:v>
                </c:pt>
                <c:pt idx="453">
                  <c:v>41178.0</c:v>
                </c:pt>
                <c:pt idx="454">
                  <c:v>41179.0</c:v>
                </c:pt>
                <c:pt idx="455">
                  <c:v>41180.0</c:v>
                </c:pt>
                <c:pt idx="456">
                  <c:v>41183.0</c:v>
                </c:pt>
                <c:pt idx="457">
                  <c:v>41184.0</c:v>
                </c:pt>
                <c:pt idx="458">
                  <c:v>41185.0</c:v>
                </c:pt>
                <c:pt idx="459">
                  <c:v>41186.0</c:v>
                </c:pt>
                <c:pt idx="460">
                  <c:v>41187.0</c:v>
                </c:pt>
                <c:pt idx="461">
                  <c:v>41190.0</c:v>
                </c:pt>
                <c:pt idx="462">
                  <c:v>41191.0</c:v>
                </c:pt>
                <c:pt idx="463">
                  <c:v>41192.0</c:v>
                </c:pt>
                <c:pt idx="464">
                  <c:v>41193.0</c:v>
                </c:pt>
                <c:pt idx="465">
                  <c:v>41194.0</c:v>
                </c:pt>
                <c:pt idx="466">
                  <c:v>41197.0</c:v>
                </c:pt>
                <c:pt idx="467">
                  <c:v>41198.0</c:v>
                </c:pt>
                <c:pt idx="468">
                  <c:v>41199.0</c:v>
                </c:pt>
                <c:pt idx="469">
                  <c:v>41200.0</c:v>
                </c:pt>
                <c:pt idx="470">
                  <c:v>41201.0</c:v>
                </c:pt>
                <c:pt idx="471">
                  <c:v>41204.0</c:v>
                </c:pt>
                <c:pt idx="472">
                  <c:v>41205.0</c:v>
                </c:pt>
                <c:pt idx="473">
                  <c:v>41206.0</c:v>
                </c:pt>
                <c:pt idx="474">
                  <c:v>41207.0</c:v>
                </c:pt>
                <c:pt idx="475">
                  <c:v>41208.0</c:v>
                </c:pt>
                <c:pt idx="476">
                  <c:v>41211.0</c:v>
                </c:pt>
                <c:pt idx="477">
                  <c:v>41212.0</c:v>
                </c:pt>
                <c:pt idx="478">
                  <c:v>41213.0</c:v>
                </c:pt>
                <c:pt idx="479">
                  <c:v>41214.0</c:v>
                </c:pt>
                <c:pt idx="480">
                  <c:v>41215.0</c:v>
                </c:pt>
                <c:pt idx="481">
                  <c:v>41218.0</c:v>
                </c:pt>
                <c:pt idx="482">
                  <c:v>41219.0</c:v>
                </c:pt>
                <c:pt idx="483">
                  <c:v>41220.0</c:v>
                </c:pt>
                <c:pt idx="484">
                  <c:v>41221.0</c:v>
                </c:pt>
                <c:pt idx="485">
                  <c:v>41222.0</c:v>
                </c:pt>
                <c:pt idx="486">
                  <c:v>41225.0</c:v>
                </c:pt>
                <c:pt idx="487">
                  <c:v>41226.0</c:v>
                </c:pt>
                <c:pt idx="488">
                  <c:v>41227.0</c:v>
                </c:pt>
                <c:pt idx="489">
                  <c:v>41228.0</c:v>
                </c:pt>
                <c:pt idx="490">
                  <c:v>41229.0</c:v>
                </c:pt>
                <c:pt idx="491">
                  <c:v>41232.0</c:v>
                </c:pt>
                <c:pt idx="492">
                  <c:v>41233.0</c:v>
                </c:pt>
                <c:pt idx="493">
                  <c:v>41234.0</c:v>
                </c:pt>
                <c:pt idx="494">
                  <c:v>41235.0</c:v>
                </c:pt>
                <c:pt idx="495">
                  <c:v>41236.0</c:v>
                </c:pt>
                <c:pt idx="496">
                  <c:v>41239.0</c:v>
                </c:pt>
                <c:pt idx="497">
                  <c:v>41240.0</c:v>
                </c:pt>
                <c:pt idx="498">
                  <c:v>41241.0</c:v>
                </c:pt>
                <c:pt idx="499">
                  <c:v>41242.0</c:v>
                </c:pt>
                <c:pt idx="500">
                  <c:v>41243.0</c:v>
                </c:pt>
                <c:pt idx="501">
                  <c:v>41246.0</c:v>
                </c:pt>
                <c:pt idx="502">
                  <c:v>41247.0</c:v>
                </c:pt>
                <c:pt idx="503">
                  <c:v>41248.0</c:v>
                </c:pt>
                <c:pt idx="504">
                  <c:v>41249.0</c:v>
                </c:pt>
                <c:pt idx="505">
                  <c:v>41250.0</c:v>
                </c:pt>
                <c:pt idx="506">
                  <c:v>41253.0</c:v>
                </c:pt>
                <c:pt idx="507">
                  <c:v>41254.0</c:v>
                </c:pt>
                <c:pt idx="508">
                  <c:v>41255.0</c:v>
                </c:pt>
                <c:pt idx="509">
                  <c:v>41256.0</c:v>
                </c:pt>
                <c:pt idx="510">
                  <c:v>41257.0</c:v>
                </c:pt>
                <c:pt idx="511">
                  <c:v>41260.0</c:v>
                </c:pt>
                <c:pt idx="512">
                  <c:v>41261.0</c:v>
                </c:pt>
                <c:pt idx="513">
                  <c:v>41262.0</c:v>
                </c:pt>
                <c:pt idx="514">
                  <c:v>41263.0</c:v>
                </c:pt>
                <c:pt idx="515">
                  <c:v>41264.0</c:v>
                </c:pt>
                <c:pt idx="516">
                  <c:v>41267.0</c:v>
                </c:pt>
                <c:pt idx="517">
                  <c:v>41268.0</c:v>
                </c:pt>
                <c:pt idx="518">
                  <c:v>41269.0</c:v>
                </c:pt>
                <c:pt idx="519">
                  <c:v>41270.0</c:v>
                </c:pt>
                <c:pt idx="520">
                  <c:v>41271.0</c:v>
                </c:pt>
                <c:pt idx="521">
                  <c:v>41274.0</c:v>
                </c:pt>
                <c:pt idx="522">
                  <c:v>41275.0</c:v>
                </c:pt>
                <c:pt idx="523">
                  <c:v>41276.0</c:v>
                </c:pt>
                <c:pt idx="524">
                  <c:v>41277.0</c:v>
                </c:pt>
                <c:pt idx="525">
                  <c:v>41278.0</c:v>
                </c:pt>
                <c:pt idx="526">
                  <c:v>41281.0</c:v>
                </c:pt>
                <c:pt idx="527">
                  <c:v>41282.0</c:v>
                </c:pt>
                <c:pt idx="528">
                  <c:v>41283.0</c:v>
                </c:pt>
                <c:pt idx="529">
                  <c:v>41284.0</c:v>
                </c:pt>
                <c:pt idx="530">
                  <c:v>41285.0</c:v>
                </c:pt>
                <c:pt idx="531">
                  <c:v>41288.0</c:v>
                </c:pt>
                <c:pt idx="532">
                  <c:v>41289.0</c:v>
                </c:pt>
                <c:pt idx="533">
                  <c:v>41290.0</c:v>
                </c:pt>
                <c:pt idx="534">
                  <c:v>41291.0</c:v>
                </c:pt>
                <c:pt idx="535">
                  <c:v>41292.0</c:v>
                </c:pt>
                <c:pt idx="536">
                  <c:v>41295.0</c:v>
                </c:pt>
                <c:pt idx="537">
                  <c:v>41296.0</c:v>
                </c:pt>
              </c:numCache>
            </c:numRef>
          </c:cat>
          <c:val>
            <c:numRef>
              <c:f>[0]!myIndex</c:f>
              <c:numCache>
                <c:formatCode>0.00</c:formatCode>
                <c:ptCount val="541"/>
                <c:pt idx="0">
                  <c:v>100.0</c:v>
                </c:pt>
                <c:pt idx="1">
                  <c:v>103.1002420674664</c:v>
                </c:pt>
                <c:pt idx="2">
                  <c:v>101.6477198445562</c:v>
                </c:pt>
                <c:pt idx="3">
                  <c:v>109.6932468818722</c:v>
                </c:pt>
                <c:pt idx="4">
                  <c:v>102.1983246738335</c:v>
                </c:pt>
                <c:pt idx="5">
                  <c:v>108.443086643841</c:v>
                </c:pt>
                <c:pt idx="6">
                  <c:v>108.722750331857</c:v>
                </c:pt>
                <c:pt idx="7">
                  <c:v>116.9812578582951</c:v>
                </c:pt>
                <c:pt idx="8">
                  <c:v>119.5843364149983</c:v>
                </c:pt>
                <c:pt idx="9">
                  <c:v>111.0196621472429</c:v>
                </c:pt>
                <c:pt idx="10">
                  <c:v>105.8084945178933</c:v>
                </c:pt>
                <c:pt idx="11">
                  <c:v>97.3811968644651</c:v>
                </c:pt>
                <c:pt idx="12">
                  <c:v>96.35873029727864</c:v>
                </c:pt>
                <c:pt idx="13">
                  <c:v>101.1914832955827</c:v>
                </c:pt>
                <c:pt idx="14">
                  <c:v>104.0081824704076</c:v>
                </c:pt>
                <c:pt idx="15">
                  <c:v>94.87595633746466</c:v>
                </c:pt>
                <c:pt idx="16">
                  <c:v>92.22154152800817</c:v>
                </c:pt>
                <c:pt idx="17">
                  <c:v>90.20863394173778</c:v>
                </c:pt>
                <c:pt idx="18">
                  <c:v>89.50901083970194</c:v>
                </c:pt>
                <c:pt idx="19">
                  <c:v>88.27127348028407</c:v>
                </c:pt>
                <c:pt idx="20">
                  <c:v>91.83283430739804</c:v>
                </c:pt>
                <c:pt idx="21">
                  <c:v>92.08363226257593</c:v>
                </c:pt>
                <c:pt idx="22">
                  <c:v>90.3024605318313</c:v>
                </c:pt>
                <c:pt idx="23">
                  <c:v>94.40503073200716</c:v>
                </c:pt>
                <c:pt idx="24">
                  <c:v>99.04942703406611</c:v>
                </c:pt>
                <c:pt idx="25">
                  <c:v>97.00765365204983</c:v>
                </c:pt>
                <c:pt idx="26">
                  <c:v>100.9879276766874</c:v>
                </c:pt>
                <c:pt idx="27">
                  <c:v>97.42790673773159</c:v>
                </c:pt>
                <c:pt idx="28">
                  <c:v>97.71067669338341</c:v>
                </c:pt>
                <c:pt idx="29">
                  <c:v>91.56657978088801</c:v>
                </c:pt>
                <c:pt idx="30">
                  <c:v>93.0898996033535</c:v>
                </c:pt>
                <c:pt idx="31">
                  <c:v>90.06204078651643</c:v>
                </c:pt>
                <c:pt idx="32">
                  <c:v>98.517542563412</c:v>
                </c:pt>
                <c:pt idx="33">
                  <c:v>101.7150887018483</c:v>
                </c:pt>
                <c:pt idx="34">
                  <c:v>105.4435019510858</c:v>
                </c:pt>
                <c:pt idx="35">
                  <c:v>106.5872106565086</c:v>
                </c:pt>
                <c:pt idx="36">
                  <c:v>106.7178151139172</c:v>
                </c:pt>
                <c:pt idx="37">
                  <c:v>102.7147303104806</c:v>
                </c:pt>
                <c:pt idx="38">
                  <c:v>100.140661478717</c:v>
                </c:pt>
                <c:pt idx="39">
                  <c:v>96.06094302178811</c:v>
                </c:pt>
                <c:pt idx="40">
                  <c:v>91.84664763675188</c:v>
                </c:pt>
                <c:pt idx="41">
                  <c:v>91.00832266509474</c:v>
                </c:pt>
                <c:pt idx="42">
                  <c:v>90.59979963226027</c:v>
                </c:pt>
                <c:pt idx="43">
                  <c:v>89.2977227277876</c:v>
                </c:pt>
                <c:pt idx="44">
                  <c:v>90.4706632027196</c:v>
                </c:pt>
                <c:pt idx="45">
                  <c:v>93.37538648342655</c:v>
                </c:pt>
                <c:pt idx="46">
                  <c:v>93.48137909675501</c:v>
                </c:pt>
                <c:pt idx="47">
                  <c:v>93.15894469159829</c:v>
                </c:pt>
                <c:pt idx="48">
                  <c:v>98.750210330253</c:v>
                </c:pt>
                <c:pt idx="49">
                  <c:v>94.13847603901672</c:v>
                </c:pt>
                <c:pt idx="50">
                  <c:v>85.3662726003307</c:v>
                </c:pt>
                <c:pt idx="51">
                  <c:v>84.17666413518505</c:v>
                </c:pt>
                <c:pt idx="52">
                  <c:v>86.83057970595604</c:v>
                </c:pt>
                <c:pt idx="53">
                  <c:v>85.6430272738066</c:v>
                </c:pt>
                <c:pt idx="54">
                  <c:v>86.3272766597762</c:v>
                </c:pt>
                <c:pt idx="55">
                  <c:v>85.64733568217508</c:v>
                </c:pt>
                <c:pt idx="56">
                  <c:v>79.5519263754781</c:v>
                </c:pt>
                <c:pt idx="57">
                  <c:v>83.53303847719269</c:v>
                </c:pt>
                <c:pt idx="58">
                  <c:v>84.97531172698432</c:v>
                </c:pt>
                <c:pt idx="59">
                  <c:v>85.58584641432414</c:v>
                </c:pt>
                <c:pt idx="60">
                  <c:v>84.80109543419671</c:v>
                </c:pt>
                <c:pt idx="61">
                  <c:v>84.25962408409736</c:v>
                </c:pt>
                <c:pt idx="62">
                  <c:v>79.3185975000923</c:v>
                </c:pt>
                <c:pt idx="63">
                  <c:v>78.73256526703733</c:v>
                </c:pt>
                <c:pt idx="64">
                  <c:v>83.94387289079242</c:v>
                </c:pt>
                <c:pt idx="65">
                  <c:v>84.01867743139324</c:v>
                </c:pt>
                <c:pt idx="66">
                  <c:v>82.11058389365762</c:v>
                </c:pt>
                <c:pt idx="67">
                  <c:v>81.52905624409496</c:v>
                </c:pt>
                <c:pt idx="68">
                  <c:v>75.73243288567151</c:v>
                </c:pt>
                <c:pt idx="69">
                  <c:v>71.60091498229923</c:v>
                </c:pt>
                <c:pt idx="70">
                  <c:v>73.3019809767864</c:v>
                </c:pt>
                <c:pt idx="71">
                  <c:v>70.93908318497274</c:v>
                </c:pt>
                <c:pt idx="72">
                  <c:v>70.97277588548377</c:v>
                </c:pt>
                <c:pt idx="73">
                  <c:v>67.5959015849757</c:v>
                </c:pt>
                <c:pt idx="74">
                  <c:v>68.77179857777664</c:v>
                </c:pt>
                <c:pt idx="75">
                  <c:v>64.90081380527182</c:v>
                </c:pt>
                <c:pt idx="76">
                  <c:v>64.33219826504767</c:v>
                </c:pt>
                <c:pt idx="77">
                  <c:v>61.98572676159097</c:v>
                </c:pt>
                <c:pt idx="78">
                  <c:v>61.38390216483374</c:v>
                </c:pt>
                <c:pt idx="79">
                  <c:v>65.14487250617272</c:v>
                </c:pt>
                <c:pt idx="80">
                  <c:v>66.0786592957731</c:v>
                </c:pt>
                <c:pt idx="81">
                  <c:v>61.29710991553044</c:v>
                </c:pt>
                <c:pt idx="82">
                  <c:v>56.67785904397719</c:v>
                </c:pt>
                <c:pt idx="83">
                  <c:v>58.66734868163108</c:v>
                </c:pt>
                <c:pt idx="84">
                  <c:v>59.48562893239584</c:v>
                </c:pt>
                <c:pt idx="85">
                  <c:v>59.84470816422248</c:v>
                </c:pt>
                <c:pt idx="86">
                  <c:v>64.99126242022715</c:v>
                </c:pt>
                <c:pt idx="87">
                  <c:v>63.87347985307483</c:v>
                </c:pt>
                <c:pt idx="88">
                  <c:v>59.08269715701071</c:v>
                </c:pt>
                <c:pt idx="89">
                  <c:v>59.93881893902861</c:v>
                </c:pt>
                <c:pt idx="90">
                  <c:v>58.70267610710578</c:v>
                </c:pt>
                <c:pt idx="91">
                  <c:v>58.97456755193272</c:v>
                </c:pt>
                <c:pt idx="92">
                  <c:v>58.28440944307486</c:v>
                </c:pt>
                <c:pt idx="93">
                  <c:v>57.79912807160715</c:v>
                </c:pt>
                <c:pt idx="94">
                  <c:v>58.59945856471012</c:v>
                </c:pt>
                <c:pt idx="95">
                  <c:v>61.75062287074635</c:v>
                </c:pt>
                <c:pt idx="96">
                  <c:v>62.44721470539577</c:v>
                </c:pt>
                <c:pt idx="97">
                  <c:v>64.04994088935205</c:v>
                </c:pt>
                <c:pt idx="98">
                  <c:v>64.04514363177857</c:v>
                </c:pt>
                <c:pt idx="99">
                  <c:v>62.19524542718472</c:v>
                </c:pt>
                <c:pt idx="100">
                  <c:v>62.68495397816376</c:v>
                </c:pt>
                <c:pt idx="101">
                  <c:v>61.88255109926226</c:v>
                </c:pt>
                <c:pt idx="102">
                  <c:v>62.45842569332055</c:v>
                </c:pt>
                <c:pt idx="103">
                  <c:v>60.33345779699461</c:v>
                </c:pt>
                <c:pt idx="104">
                  <c:v>60.93722435760793</c:v>
                </c:pt>
                <c:pt idx="105">
                  <c:v>64.4793933601227</c:v>
                </c:pt>
                <c:pt idx="106">
                  <c:v>63.28103030162548</c:v>
                </c:pt>
                <c:pt idx="107">
                  <c:v>64.48943084795383</c:v>
                </c:pt>
                <c:pt idx="108">
                  <c:v>61.0256784430261</c:v>
                </c:pt>
                <c:pt idx="109">
                  <c:v>59.87095401510375</c:v>
                </c:pt>
                <c:pt idx="110">
                  <c:v>62.85615895443476</c:v>
                </c:pt>
                <c:pt idx="111">
                  <c:v>64.91628312041204</c:v>
                </c:pt>
                <c:pt idx="112">
                  <c:v>63.74350118643532</c:v>
                </c:pt>
                <c:pt idx="113">
                  <c:v>65.05014340600536</c:v>
                </c:pt>
                <c:pt idx="114">
                  <c:v>66.9854414285336</c:v>
                </c:pt>
                <c:pt idx="115">
                  <c:v>64.11625627449699</c:v>
                </c:pt>
                <c:pt idx="116">
                  <c:v>62.56864805362028</c:v>
                </c:pt>
                <c:pt idx="117">
                  <c:v>59.3739632584734</c:v>
                </c:pt>
                <c:pt idx="118">
                  <c:v>58.99084655674075</c:v>
                </c:pt>
                <c:pt idx="119">
                  <c:v>55.12378796392888</c:v>
                </c:pt>
                <c:pt idx="120">
                  <c:v>53.54392001282707</c:v>
                </c:pt>
                <c:pt idx="121">
                  <c:v>53.11740471893195</c:v>
                </c:pt>
                <c:pt idx="122">
                  <c:v>52.08085234609433</c:v>
                </c:pt>
                <c:pt idx="123">
                  <c:v>54.28286014857726</c:v>
                </c:pt>
                <c:pt idx="124">
                  <c:v>56.93499965306795</c:v>
                </c:pt>
                <c:pt idx="125">
                  <c:v>54.45330111696182</c:v>
                </c:pt>
                <c:pt idx="126">
                  <c:v>57.35511645817052</c:v>
                </c:pt>
                <c:pt idx="127">
                  <c:v>55.07198955389458</c:v>
                </c:pt>
                <c:pt idx="128">
                  <c:v>52.15437502898802</c:v>
                </c:pt>
                <c:pt idx="129">
                  <c:v>53.42306506049268</c:v>
                </c:pt>
                <c:pt idx="130">
                  <c:v>52.57088989553424</c:v>
                </c:pt>
                <c:pt idx="131">
                  <c:v>53.468960390449</c:v>
                </c:pt>
                <c:pt idx="132">
                  <c:v>55.38009309188566</c:v>
                </c:pt>
                <c:pt idx="133">
                  <c:v>57.43088042048284</c:v>
                </c:pt>
                <c:pt idx="134">
                  <c:v>55.0600318120714</c:v>
                </c:pt>
                <c:pt idx="135">
                  <c:v>55.48571874884424</c:v>
                </c:pt>
                <c:pt idx="136">
                  <c:v>55.02718376189816</c:v>
                </c:pt>
                <c:pt idx="137">
                  <c:v>54.28349498423847</c:v>
                </c:pt>
                <c:pt idx="138">
                  <c:v>53.75754976796405</c:v>
                </c:pt>
                <c:pt idx="139">
                  <c:v>50.8475314088451</c:v>
                </c:pt>
                <c:pt idx="140">
                  <c:v>50.61083696497538</c:v>
                </c:pt>
                <c:pt idx="141">
                  <c:v>49.96984849486484</c:v>
                </c:pt>
                <c:pt idx="142">
                  <c:v>52.11999716928665</c:v>
                </c:pt>
                <c:pt idx="143">
                  <c:v>49.92202989309359</c:v>
                </c:pt>
                <c:pt idx="144">
                  <c:v>48.10766652310839</c:v>
                </c:pt>
                <c:pt idx="145">
                  <c:v>49.02191385794886</c:v>
                </c:pt>
                <c:pt idx="146">
                  <c:v>46.66845322125694</c:v>
                </c:pt>
                <c:pt idx="147">
                  <c:v>45.59064880768415</c:v>
                </c:pt>
                <c:pt idx="148">
                  <c:v>48.66721084052997</c:v>
                </c:pt>
                <c:pt idx="149">
                  <c:v>51.78057493587364</c:v>
                </c:pt>
                <c:pt idx="150">
                  <c:v>53.31547139955527</c:v>
                </c:pt>
                <c:pt idx="151">
                  <c:v>50.61594027222488</c:v>
                </c:pt>
                <c:pt idx="152">
                  <c:v>51.5394628586604</c:v>
                </c:pt>
                <c:pt idx="153">
                  <c:v>50.30546337919668</c:v>
                </c:pt>
                <c:pt idx="154">
                  <c:v>52.90825697872183</c:v>
                </c:pt>
                <c:pt idx="155">
                  <c:v>52.77137291551658</c:v>
                </c:pt>
                <c:pt idx="156">
                  <c:v>52.02373814783397</c:v>
                </c:pt>
                <c:pt idx="157">
                  <c:v>50.5711387464691</c:v>
                </c:pt>
                <c:pt idx="158">
                  <c:v>50.50241739142614</c:v>
                </c:pt>
                <c:pt idx="159">
                  <c:v>46.0786302185643</c:v>
                </c:pt>
                <c:pt idx="160">
                  <c:v>44.83742528252118</c:v>
                </c:pt>
                <c:pt idx="161">
                  <c:v>41.3002694198046</c:v>
                </c:pt>
                <c:pt idx="162">
                  <c:v>42.7320206241436</c:v>
                </c:pt>
                <c:pt idx="163">
                  <c:v>44.1174399289765</c:v>
                </c:pt>
                <c:pt idx="164">
                  <c:v>41.66124427734597</c:v>
                </c:pt>
                <c:pt idx="165">
                  <c:v>44.37196868043682</c:v>
                </c:pt>
                <c:pt idx="166">
                  <c:v>44.76861823442894</c:v>
                </c:pt>
                <c:pt idx="167">
                  <c:v>46.36494804310738</c:v>
                </c:pt>
                <c:pt idx="168">
                  <c:v>46.08549349095237</c:v>
                </c:pt>
                <c:pt idx="169">
                  <c:v>48.25762547125477</c:v>
                </c:pt>
                <c:pt idx="170">
                  <c:v>51.00143446527239</c:v>
                </c:pt>
                <c:pt idx="171">
                  <c:v>49.65529180379924</c:v>
                </c:pt>
                <c:pt idx="172">
                  <c:v>51.40761538654173</c:v>
                </c:pt>
                <c:pt idx="173">
                  <c:v>49.96761253543492</c:v>
                </c:pt>
                <c:pt idx="174">
                  <c:v>48.61179968383308</c:v>
                </c:pt>
                <c:pt idx="175">
                  <c:v>47.48442859599207</c:v>
                </c:pt>
                <c:pt idx="176">
                  <c:v>47.31251790371636</c:v>
                </c:pt>
                <c:pt idx="177">
                  <c:v>47.16892706401011</c:v>
                </c:pt>
                <c:pt idx="178">
                  <c:v>46.69504487932105</c:v>
                </c:pt>
                <c:pt idx="179">
                  <c:v>47.56240012517405</c:v>
                </c:pt>
                <c:pt idx="180">
                  <c:v>51.54133754825851</c:v>
                </c:pt>
                <c:pt idx="181">
                  <c:v>51.4577829526396</c:v>
                </c:pt>
                <c:pt idx="182">
                  <c:v>48.98368867052903</c:v>
                </c:pt>
                <c:pt idx="183">
                  <c:v>53.3465049851732</c:v>
                </c:pt>
                <c:pt idx="184">
                  <c:v>51.64765403567075</c:v>
                </c:pt>
                <c:pt idx="185">
                  <c:v>50.87179267184081</c:v>
                </c:pt>
                <c:pt idx="186">
                  <c:v>49.30100648384413</c:v>
                </c:pt>
                <c:pt idx="187">
                  <c:v>47.94038031276351</c:v>
                </c:pt>
                <c:pt idx="188">
                  <c:v>45.68158699402056</c:v>
                </c:pt>
                <c:pt idx="189">
                  <c:v>44.97022398651915</c:v>
                </c:pt>
                <c:pt idx="190">
                  <c:v>42.71270004456695</c:v>
                </c:pt>
                <c:pt idx="191">
                  <c:v>42.40306782482757</c:v>
                </c:pt>
                <c:pt idx="192">
                  <c:v>39.33455080498308</c:v>
                </c:pt>
                <c:pt idx="193">
                  <c:v>39.32441981840868</c:v>
                </c:pt>
                <c:pt idx="194">
                  <c:v>39.73515091681232</c:v>
                </c:pt>
                <c:pt idx="195">
                  <c:v>38.15778875454585</c:v>
                </c:pt>
                <c:pt idx="196">
                  <c:v>39.9637828720178</c:v>
                </c:pt>
                <c:pt idx="197">
                  <c:v>41.73146488650473</c:v>
                </c:pt>
                <c:pt idx="198">
                  <c:v>42.8359715101498</c:v>
                </c:pt>
                <c:pt idx="199">
                  <c:v>44.64931468930401</c:v>
                </c:pt>
                <c:pt idx="200">
                  <c:v>41.98045430905572</c:v>
                </c:pt>
                <c:pt idx="201">
                  <c:v>43.01181974537265</c:v>
                </c:pt>
                <c:pt idx="202">
                  <c:v>41.67272407654782</c:v>
                </c:pt>
                <c:pt idx="203">
                  <c:v>42.63264298178168</c:v>
                </c:pt>
                <c:pt idx="204">
                  <c:v>45.31347649483482</c:v>
                </c:pt>
                <c:pt idx="205">
                  <c:v>45.70631239060346</c:v>
                </c:pt>
                <c:pt idx="206">
                  <c:v>47.9793452289339</c:v>
                </c:pt>
                <c:pt idx="207">
                  <c:v>50.50237917594451</c:v>
                </c:pt>
                <c:pt idx="208">
                  <c:v>50.03864287649337</c:v>
                </c:pt>
                <c:pt idx="209">
                  <c:v>53.34954302459764</c:v>
                </c:pt>
                <c:pt idx="210">
                  <c:v>57.39975470015352</c:v>
                </c:pt>
                <c:pt idx="211">
                  <c:v>59.01031387525526</c:v>
                </c:pt>
                <c:pt idx="212">
                  <c:v>55.64118793246857</c:v>
                </c:pt>
                <c:pt idx="213">
                  <c:v>56.26774070049297</c:v>
                </c:pt>
                <c:pt idx="214">
                  <c:v>57.41282221177602</c:v>
                </c:pt>
                <c:pt idx="215">
                  <c:v>56.6216220145318</c:v>
                </c:pt>
                <c:pt idx="216">
                  <c:v>57.45369265402217</c:v>
                </c:pt>
                <c:pt idx="217">
                  <c:v>58.2200732908879</c:v>
                </c:pt>
                <c:pt idx="218">
                  <c:v>60.12914020499313</c:v>
                </c:pt>
                <c:pt idx="219">
                  <c:v>56.74400942169561</c:v>
                </c:pt>
                <c:pt idx="220">
                  <c:v>54.47099504703908</c:v>
                </c:pt>
                <c:pt idx="221">
                  <c:v>56.19908385682982</c:v>
                </c:pt>
                <c:pt idx="222">
                  <c:v>56.97250632392764</c:v>
                </c:pt>
                <c:pt idx="223">
                  <c:v>57.65973543985461</c:v>
                </c:pt>
                <c:pt idx="224">
                  <c:v>56.76723487026288</c:v>
                </c:pt>
                <c:pt idx="225">
                  <c:v>57.05176678974348</c:v>
                </c:pt>
                <c:pt idx="226">
                  <c:v>54.74221227866213</c:v>
                </c:pt>
                <c:pt idx="227">
                  <c:v>55.3351961069008</c:v>
                </c:pt>
                <c:pt idx="228">
                  <c:v>55.17709880247517</c:v>
                </c:pt>
                <c:pt idx="229">
                  <c:v>55.95472615016742</c:v>
                </c:pt>
                <c:pt idx="230">
                  <c:v>53.39178919965661</c:v>
                </c:pt>
                <c:pt idx="231">
                  <c:v>53.11391734493767</c:v>
                </c:pt>
                <c:pt idx="232">
                  <c:v>51.01437039831426</c:v>
                </c:pt>
                <c:pt idx="233">
                  <c:v>47.46799113743933</c:v>
                </c:pt>
                <c:pt idx="234">
                  <c:v>45.5455461162711</c:v>
                </c:pt>
                <c:pt idx="235">
                  <c:v>44.3552582728439</c:v>
                </c:pt>
                <c:pt idx="236">
                  <c:v>44.70516055301141</c:v>
                </c:pt>
                <c:pt idx="237">
                  <c:v>42.93727556383187</c:v>
                </c:pt>
                <c:pt idx="238">
                  <c:v>41.39861648592027</c:v>
                </c:pt>
                <c:pt idx="239">
                  <c:v>41.72447966838552</c:v>
                </c:pt>
                <c:pt idx="240">
                  <c:v>41.07513639403775</c:v>
                </c:pt>
                <c:pt idx="241">
                  <c:v>41.11309932677132</c:v>
                </c:pt>
                <c:pt idx="242">
                  <c:v>41.81762875503923</c:v>
                </c:pt>
                <c:pt idx="243">
                  <c:v>40.8310005038115</c:v>
                </c:pt>
                <c:pt idx="244">
                  <c:v>41.35971888599286</c:v>
                </c:pt>
                <c:pt idx="245">
                  <c:v>42.4752454589987</c:v>
                </c:pt>
                <c:pt idx="246">
                  <c:v>41.87970837233188</c:v>
                </c:pt>
                <c:pt idx="247">
                  <c:v>43.2973158228166</c:v>
                </c:pt>
                <c:pt idx="248">
                  <c:v>42.8509121141784</c:v>
                </c:pt>
                <c:pt idx="249">
                  <c:v>39.72844745249847</c:v>
                </c:pt>
                <c:pt idx="250">
                  <c:v>36.4283706169716</c:v>
                </c:pt>
                <c:pt idx="251">
                  <c:v>36.74671194356666</c:v>
                </c:pt>
                <c:pt idx="252">
                  <c:v>35.03830366170156</c:v>
                </c:pt>
                <c:pt idx="253">
                  <c:v>38.10823627763103</c:v>
                </c:pt>
                <c:pt idx="254">
                  <c:v>36.88478148631527</c:v>
                </c:pt>
                <c:pt idx="255">
                  <c:v>37.52930329377774</c:v>
                </c:pt>
                <c:pt idx="256">
                  <c:v>37.77854179988885</c:v>
                </c:pt>
                <c:pt idx="257">
                  <c:v>38.69310827208362</c:v>
                </c:pt>
                <c:pt idx="258">
                  <c:v>40.53846306743713</c:v>
                </c:pt>
                <c:pt idx="259">
                  <c:v>42.12152346557675</c:v>
                </c:pt>
                <c:pt idx="260">
                  <c:v>45.33446468104266</c:v>
                </c:pt>
                <c:pt idx="261">
                  <c:v>42.64509156816477</c:v>
                </c:pt>
                <c:pt idx="262">
                  <c:v>40.66107314374013</c:v>
                </c:pt>
                <c:pt idx="263">
                  <c:v>39.76818486190163</c:v>
                </c:pt>
                <c:pt idx="264">
                  <c:v>42.37464127167208</c:v>
                </c:pt>
                <c:pt idx="265">
                  <c:v>41.94883201406077</c:v>
                </c:pt>
                <c:pt idx="266">
                  <c:v>42.34320972694207</c:v>
                </c:pt>
                <c:pt idx="267">
                  <c:v>42.50000452382449</c:v>
                </c:pt>
                <c:pt idx="268">
                  <c:v>44.01708574760642</c:v>
                </c:pt>
                <c:pt idx="269">
                  <c:v>42.2914584281694</c:v>
                </c:pt>
                <c:pt idx="270">
                  <c:v>42.1303036953182</c:v>
                </c:pt>
                <c:pt idx="271">
                  <c:v>41.9832606098086</c:v>
                </c:pt>
                <c:pt idx="272">
                  <c:v>41.25423048020887</c:v>
                </c:pt>
                <c:pt idx="273">
                  <c:v>43.86227967001016</c:v>
                </c:pt>
                <c:pt idx="274">
                  <c:v>43.55270131500552</c:v>
                </c:pt>
                <c:pt idx="275">
                  <c:v>42.59400046222685</c:v>
                </c:pt>
                <c:pt idx="276">
                  <c:v>39.02089115826168</c:v>
                </c:pt>
                <c:pt idx="277">
                  <c:v>41.32080052988169</c:v>
                </c:pt>
                <c:pt idx="278">
                  <c:v>40.90849430320932</c:v>
                </c:pt>
                <c:pt idx="279">
                  <c:v>39.44373602671418</c:v>
                </c:pt>
                <c:pt idx="280">
                  <c:v>40.32294779732566</c:v>
                </c:pt>
                <c:pt idx="281">
                  <c:v>40.04626975450598</c:v>
                </c:pt>
                <c:pt idx="282">
                  <c:v>41.50068909102205</c:v>
                </c:pt>
                <c:pt idx="283">
                  <c:v>40.4644297258168</c:v>
                </c:pt>
                <c:pt idx="284">
                  <c:v>40.37692787644769</c:v>
                </c:pt>
                <c:pt idx="285">
                  <c:v>42.73074007957355</c:v>
                </c:pt>
                <c:pt idx="286">
                  <c:v>40.96289100689567</c:v>
                </c:pt>
                <c:pt idx="287">
                  <c:v>43.8013411311401</c:v>
                </c:pt>
                <c:pt idx="288">
                  <c:v>43.44487903450162</c:v>
                </c:pt>
                <c:pt idx="289">
                  <c:v>43.44136579942779</c:v>
                </c:pt>
                <c:pt idx="290">
                  <c:v>47.59792131872602</c:v>
                </c:pt>
                <c:pt idx="291">
                  <c:v>47.45542903609793</c:v>
                </c:pt>
                <c:pt idx="292">
                  <c:v>44.55784039860649</c:v>
                </c:pt>
                <c:pt idx="293">
                  <c:v>44.33724542465167</c:v>
                </c:pt>
                <c:pt idx="294">
                  <c:v>44.93320823330708</c:v>
                </c:pt>
                <c:pt idx="295">
                  <c:v>46.28284396815792</c:v>
                </c:pt>
                <c:pt idx="296">
                  <c:v>45.834227247261</c:v>
                </c:pt>
                <c:pt idx="297">
                  <c:v>48.21279155128227</c:v>
                </c:pt>
                <c:pt idx="298">
                  <c:v>47.12323057421953</c:v>
                </c:pt>
                <c:pt idx="299">
                  <c:v>48.69758528322484</c:v>
                </c:pt>
                <c:pt idx="300">
                  <c:v>47.79287311450627</c:v>
                </c:pt>
                <c:pt idx="301">
                  <c:v>47.16349749709987</c:v>
                </c:pt>
                <c:pt idx="302">
                  <c:v>47.0692726888928</c:v>
                </c:pt>
                <c:pt idx="303">
                  <c:v>47.63387864114838</c:v>
                </c:pt>
                <c:pt idx="304">
                  <c:v>45.90014010674827</c:v>
                </c:pt>
                <c:pt idx="305">
                  <c:v>45.99087077049647</c:v>
                </c:pt>
                <c:pt idx="306">
                  <c:v>47.74296668007366</c:v>
                </c:pt>
                <c:pt idx="307">
                  <c:v>49.27946327081759</c:v>
                </c:pt>
                <c:pt idx="308">
                  <c:v>50.4093578707529</c:v>
                </c:pt>
                <c:pt idx="309">
                  <c:v>53.29176284590705</c:v>
                </c:pt>
                <c:pt idx="310">
                  <c:v>56.25773926786353</c:v>
                </c:pt>
                <c:pt idx="311">
                  <c:v>56.43626600562581</c:v>
                </c:pt>
                <c:pt idx="312">
                  <c:v>54.21682315634154</c:v>
                </c:pt>
                <c:pt idx="313">
                  <c:v>54.30469648444718</c:v>
                </c:pt>
                <c:pt idx="314">
                  <c:v>52.55634113310745</c:v>
                </c:pt>
                <c:pt idx="315">
                  <c:v>52.82846920065434</c:v>
                </c:pt>
                <c:pt idx="316">
                  <c:v>50.50692215004203</c:v>
                </c:pt>
                <c:pt idx="317">
                  <c:v>48.76159185142961</c:v>
                </c:pt>
                <c:pt idx="318">
                  <c:v>46.63579914568401</c:v>
                </c:pt>
                <c:pt idx="319">
                  <c:v>47.25120537742951</c:v>
                </c:pt>
                <c:pt idx="320">
                  <c:v>45.93836539625121</c:v>
                </c:pt>
                <c:pt idx="321">
                  <c:v>44.0929144223021</c:v>
                </c:pt>
                <c:pt idx="322">
                  <c:v>41.16051010196152</c:v>
                </c:pt>
                <c:pt idx="323">
                  <c:v>42.38161278490996</c:v>
                </c:pt>
                <c:pt idx="324">
                  <c:v>45.21039493705878</c:v>
                </c:pt>
                <c:pt idx="325">
                  <c:v>44.81552457476786</c:v>
                </c:pt>
                <c:pt idx="326">
                  <c:v>45.66881278139482</c:v>
                </c:pt>
                <c:pt idx="327">
                  <c:v>48.9808636018147</c:v>
                </c:pt>
                <c:pt idx="328">
                  <c:v>53.77276413806715</c:v>
                </c:pt>
                <c:pt idx="329">
                  <c:v>55.60128236421021</c:v>
                </c:pt>
                <c:pt idx="330">
                  <c:v>54.87145177467023</c:v>
                </c:pt>
                <c:pt idx="331">
                  <c:v>58.33841381444853</c:v>
                </c:pt>
                <c:pt idx="332">
                  <c:v>58.93232988625133</c:v>
                </c:pt>
                <c:pt idx="333">
                  <c:v>56.01569719348387</c:v>
                </c:pt>
                <c:pt idx="334">
                  <c:v>51.99698589712592</c:v>
                </c:pt>
                <c:pt idx="335">
                  <c:v>49.53053777319118</c:v>
                </c:pt>
                <c:pt idx="336">
                  <c:v>49.71207930460372</c:v>
                </c:pt>
                <c:pt idx="337">
                  <c:v>49.70254674746613</c:v>
                </c:pt>
                <c:pt idx="338">
                  <c:v>47.44002818721649</c:v>
                </c:pt>
                <c:pt idx="339">
                  <c:v>51.51621714873252</c:v>
                </c:pt>
                <c:pt idx="340">
                  <c:v>51.3272240553645</c:v>
                </c:pt>
                <c:pt idx="341">
                  <c:v>52.7047419401329</c:v>
                </c:pt>
                <c:pt idx="342">
                  <c:v>53.44022242424872</c:v>
                </c:pt>
                <c:pt idx="343">
                  <c:v>49.58693891551398</c:v>
                </c:pt>
                <c:pt idx="344">
                  <c:v>47.27311799264937</c:v>
                </c:pt>
                <c:pt idx="345">
                  <c:v>44.49954131233236</c:v>
                </c:pt>
                <c:pt idx="346">
                  <c:v>42.31627865602358</c:v>
                </c:pt>
                <c:pt idx="347">
                  <c:v>42.50989916371937</c:v>
                </c:pt>
                <c:pt idx="348">
                  <c:v>44.31852061195115</c:v>
                </c:pt>
                <c:pt idx="349">
                  <c:v>43.24048666653614</c:v>
                </c:pt>
                <c:pt idx="350">
                  <c:v>40.42738726273676</c:v>
                </c:pt>
                <c:pt idx="351">
                  <c:v>42.63579347964537</c:v>
                </c:pt>
                <c:pt idx="352">
                  <c:v>45.25532838602324</c:v>
                </c:pt>
                <c:pt idx="353">
                  <c:v>43.53398567543069</c:v>
                </c:pt>
                <c:pt idx="354">
                  <c:v>44.4250304216035</c:v>
                </c:pt>
                <c:pt idx="355">
                  <c:v>46.90306773606169</c:v>
                </c:pt>
                <c:pt idx="356">
                  <c:v>49.00217745331674</c:v>
                </c:pt>
                <c:pt idx="357">
                  <c:v>51.04754530953743</c:v>
                </c:pt>
                <c:pt idx="358">
                  <c:v>52.19098632034041</c:v>
                </c:pt>
                <c:pt idx="359">
                  <c:v>55.46491177665851</c:v>
                </c:pt>
                <c:pt idx="360">
                  <c:v>53.92138434938318</c:v>
                </c:pt>
                <c:pt idx="361">
                  <c:v>56.79884530032425</c:v>
                </c:pt>
                <c:pt idx="362">
                  <c:v>60.06049093006166</c:v>
                </c:pt>
                <c:pt idx="363">
                  <c:v>59.35362735723483</c:v>
                </c:pt>
                <c:pt idx="364">
                  <c:v>61.06642582826023</c:v>
                </c:pt>
                <c:pt idx="365">
                  <c:v>61.38499239612815</c:v>
                </c:pt>
                <c:pt idx="366">
                  <c:v>59.10705320679194</c:v>
                </c:pt>
                <c:pt idx="367">
                  <c:v>62.39971753768081</c:v>
                </c:pt>
                <c:pt idx="368">
                  <c:v>59.12620665904775</c:v>
                </c:pt>
                <c:pt idx="369">
                  <c:v>59.33161351763291</c:v>
                </c:pt>
                <c:pt idx="370">
                  <c:v>60.98112367482553</c:v>
                </c:pt>
                <c:pt idx="371">
                  <c:v>64.09899113690987</c:v>
                </c:pt>
                <c:pt idx="372">
                  <c:v>68.67999759170225</c:v>
                </c:pt>
                <c:pt idx="373">
                  <c:v>71.97973629569226</c:v>
                </c:pt>
                <c:pt idx="374">
                  <c:v>69.019723612836</c:v>
                </c:pt>
                <c:pt idx="375">
                  <c:v>66.95684588318944</c:v>
                </c:pt>
                <c:pt idx="376">
                  <c:v>65.45164030840605</c:v>
                </c:pt>
                <c:pt idx="377">
                  <c:v>64.65079181669795</c:v>
                </c:pt>
                <c:pt idx="378">
                  <c:v>65.75875103956986</c:v>
                </c:pt>
                <c:pt idx="379">
                  <c:v>60.27419920135145</c:v>
                </c:pt>
                <c:pt idx="380">
                  <c:v>58.048412345526</c:v>
                </c:pt>
                <c:pt idx="381">
                  <c:v>57.37136190560791</c:v>
                </c:pt>
                <c:pt idx="382">
                  <c:v>60.50618766716218</c:v>
                </c:pt>
                <c:pt idx="383">
                  <c:v>64.78825825915378</c:v>
                </c:pt>
                <c:pt idx="384">
                  <c:v>66.2266965210388</c:v>
                </c:pt>
                <c:pt idx="385">
                  <c:v>62.09991837128037</c:v>
                </c:pt>
                <c:pt idx="386">
                  <c:v>59.1980493950915</c:v>
                </c:pt>
                <c:pt idx="387">
                  <c:v>60.01600556534715</c:v>
                </c:pt>
                <c:pt idx="388">
                  <c:v>59.75682298091471</c:v>
                </c:pt>
                <c:pt idx="389">
                  <c:v>62.34754300593251</c:v>
                </c:pt>
                <c:pt idx="390">
                  <c:v>61.5469612505087</c:v>
                </c:pt>
                <c:pt idx="391">
                  <c:v>65.96404339788687</c:v>
                </c:pt>
                <c:pt idx="392">
                  <c:v>68.02168067806387</c:v>
                </c:pt>
                <c:pt idx="393">
                  <c:v>64.3446374288859</c:v>
                </c:pt>
                <c:pt idx="394">
                  <c:v>67.32829593983053</c:v>
                </c:pt>
                <c:pt idx="395">
                  <c:v>69.24720891307197</c:v>
                </c:pt>
                <c:pt idx="396">
                  <c:v>65.44088446096807</c:v>
                </c:pt>
                <c:pt idx="397">
                  <c:v>64.58366376289345</c:v>
                </c:pt>
                <c:pt idx="398">
                  <c:v>69.02708776792251</c:v>
                </c:pt>
                <c:pt idx="399">
                  <c:v>65.63095042423277</c:v>
                </c:pt>
                <c:pt idx="400">
                  <c:v>63.69052509648744</c:v>
                </c:pt>
                <c:pt idx="401">
                  <c:v>62.08698084162448</c:v>
                </c:pt>
                <c:pt idx="402">
                  <c:v>62.00114390677263</c:v>
                </c:pt>
                <c:pt idx="403">
                  <c:v>62.20289304357411</c:v>
                </c:pt>
                <c:pt idx="404">
                  <c:v>61.43976648516713</c:v>
                </c:pt>
                <c:pt idx="405">
                  <c:v>56.25162281890063</c:v>
                </c:pt>
                <c:pt idx="406">
                  <c:v>53.4715975854121</c:v>
                </c:pt>
                <c:pt idx="407">
                  <c:v>55.14747911810295</c:v>
                </c:pt>
                <c:pt idx="408">
                  <c:v>53.23083076301936</c:v>
                </c:pt>
                <c:pt idx="409">
                  <c:v>55.62543858050298</c:v>
                </c:pt>
                <c:pt idx="410">
                  <c:v>55.0162332818077</c:v>
                </c:pt>
                <c:pt idx="411">
                  <c:v>54.35180062773902</c:v>
                </c:pt>
                <c:pt idx="412">
                  <c:v>55.51344944720332</c:v>
                </c:pt>
                <c:pt idx="413">
                  <c:v>55.02707147475141</c:v>
                </c:pt>
                <c:pt idx="414">
                  <c:v>53.21181987487772</c:v>
                </c:pt>
                <c:pt idx="415">
                  <c:v>51.12761023954962</c:v>
                </c:pt>
                <c:pt idx="416">
                  <c:v>52.76271530822603</c:v>
                </c:pt>
                <c:pt idx="417">
                  <c:v>52.03003876534249</c:v>
                </c:pt>
                <c:pt idx="418">
                  <c:v>49.04658310153825</c:v>
                </c:pt>
                <c:pt idx="419">
                  <c:v>50.5834483002448</c:v>
                </c:pt>
                <c:pt idx="420">
                  <c:v>51.16118601722198</c:v>
                </c:pt>
                <c:pt idx="421">
                  <c:v>49.63555563734907</c:v>
                </c:pt>
                <c:pt idx="422">
                  <c:v>46.90140849845598</c:v>
                </c:pt>
                <c:pt idx="423">
                  <c:v>46.45415861444612</c:v>
                </c:pt>
                <c:pt idx="424">
                  <c:v>43.90370040506904</c:v>
                </c:pt>
                <c:pt idx="425">
                  <c:v>44.80343437716963</c:v>
                </c:pt>
                <c:pt idx="426">
                  <c:v>46.04666244697905</c:v>
                </c:pt>
                <c:pt idx="427">
                  <c:v>46.80664381465654</c:v>
                </c:pt>
                <c:pt idx="428">
                  <c:v>43.44718483974642</c:v>
                </c:pt>
                <c:pt idx="429">
                  <c:v>44.15295339801907</c:v>
                </c:pt>
                <c:pt idx="430">
                  <c:v>43.52363928854084</c:v>
                </c:pt>
                <c:pt idx="431">
                  <c:v>44.78204050579219</c:v>
                </c:pt>
                <c:pt idx="432">
                  <c:v>44.92363472798173</c:v>
                </c:pt>
                <c:pt idx="433">
                  <c:v>46.67499138907983</c:v>
                </c:pt>
                <c:pt idx="434">
                  <c:v>43.83018337410884</c:v>
                </c:pt>
                <c:pt idx="435">
                  <c:v>44.13283891779915</c:v>
                </c:pt>
                <c:pt idx="436">
                  <c:v>45.4630138327477</c:v>
                </c:pt>
                <c:pt idx="437">
                  <c:v>47.21828100540932</c:v>
                </c:pt>
                <c:pt idx="438">
                  <c:v>46.12738652146862</c:v>
                </c:pt>
                <c:pt idx="439">
                  <c:v>45.93416171782454</c:v>
                </c:pt>
                <c:pt idx="440">
                  <c:v>46.90791733320896</c:v>
                </c:pt>
                <c:pt idx="441">
                  <c:v>45.92726705749283</c:v>
                </c:pt>
                <c:pt idx="442">
                  <c:v>44.12284395261255</c:v>
                </c:pt>
                <c:pt idx="443">
                  <c:v>43.32427852686396</c:v>
                </c:pt>
                <c:pt idx="444">
                  <c:v>44.00941076629933</c:v>
                </c:pt>
                <c:pt idx="445">
                  <c:v>45.41082245215463</c:v>
                </c:pt>
                <c:pt idx="446">
                  <c:v>46.68860409064028</c:v>
                </c:pt>
                <c:pt idx="447">
                  <c:v>43.24456402805578</c:v>
                </c:pt>
                <c:pt idx="448">
                  <c:v>42.54459257487458</c:v>
                </c:pt>
                <c:pt idx="449">
                  <c:v>42.15887119128529</c:v>
                </c:pt>
                <c:pt idx="450">
                  <c:v>40.96219606004119</c:v>
                </c:pt>
                <c:pt idx="451">
                  <c:v>40.44287022889531</c:v>
                </c:pt>
                <c:pt idx="452">
                  <c:v>38.71974166835776</c:v>
                </c:pt>
                <c:pt idx="453">
                  <c:v>39.42418430319733</c:v>
                </c:pt>
                <c:pt idx="454">
                  <c:v>41.39829802414424</c:v>
                </c:pt>
                <c:pt idx="455">
                  <c:v>42.54112237845024</c:v>
                </c:pt>
                <c:pt idx="456">
                  <c:v>43.51601443825642</c:v>
                </c:pt>
                <c:pt idx="457">
                  <c:v>46.31121107167012</c:v>
                </c:pt>
                <c:pt idx="458">
                  <c:v>44.4221255425761</c:v>
                </c:pt>
                <c:pt idx="459">
                  <c:v>48.02666533017031</c:v>
                </c:pt>
                <c:pt idx="460">
                  <c:v>46.46578045827771</c:v>
                </c:pt>
                <c:pt idx="461">
                  <c:v>49.57151388585557</c:v>
                </c:pt>
                <c:pt idx="462">
                  <c:v>47.55909188308472</c:v>
                </c:pt>
                <c:pt idx="463">
                  <c:v>44.81891850352213</c:v>
                </c:pt>
                <c:pt idx="464">
                  <c:v>43.20123456675067</c:v>
                </c:pt>
                <c:pt idx="465">
                  <c:v>42.05731152149358</c:v>
                </c:pt>
                <c:pt idx="466">
                  <c:v>43.4623130997283</c:v>
                </c:pt>
                <c:pt idx="467">
                  <c:v>42.63156100002281</c:v>
                </c:pt>
                <c:pt idx="468">
                  <c:v>43.54841027051861</c:v>
                </c:pt>
                <c:pt idx="469">
                  <c:v>43.48279131448155</c:v>
                </c:pt>
                <c:pt idx="470">
                  <c:v>47.32486603266411</c:v>
                </c:pt>
                <c:pt idx="471">
                  <c:v>43.79342206665602</c:v>
                </c:pt>
                <c:pt idx="472">
                  <c:v>45.2251839316417</c:v>
                </c:pt>
                <c:pt idx="473">
                  <c:v>45.76300769998134</c:v>
                </c:pt>
                <c:pt idx="474">
                  <c:v>45.68090006143302</c:v>
                </c:pt>
                <c:pt idx="475">
                  <c:v>46.32672617403033</c:v>
                </c:pt>
                <c:pt idx="476">
                  <c:v>43.89076748418093</c:v>
                </c:pt>
                <c:pt idx="477">
                  <c:v>44.43778565007185</c:v>
                </c:pt>
                <c:pt idx="478">
                  <c:v>46.05955794344571</c:v>
                </c:pt>
                <c:pt idx="479">
                  <c:v>46.11772533889686</c:v>
                </c:pt>
                <c:pt idx="480">
                  <c:v>45.58890503678711</c:v>
                </c:pt>
                <c:pt idx="481">
                  <c:v>45.01833110275282</c:v>
                </c:pt>
                <c:pt idx="482">
                  <c:v>44.66157044107341</c:v>
                </c:pt>
                <c:pt idx="483">
                  <c:v>43.63469116888451</c:v>
                </c:pt>
                <c:pt idx="484">
                  <c:v>45.79545982682378</c:v>
                </c:pt>
                <c:pt idx="485">
                  <c:v>45.45584826815246</c:v>
                </c:pt>
                <c:pt idx="486">
                  <c:v>47.57848525443845</c:v>
                </c:pt>
                <c:pt idx="487">
                  <c:v>51.5223869724209</c:v>
                </c:pt>
                <c:pt idx="488">
                  <c:v>54.06248409027482</c:v>
                </c:pt>
                <c:pt idx="489">
                  <c:v>57.23042901000708</c:v>
                </c:pt>
                <c:pt idx="490">
                  <c:v>59.57626937181087</c:v>
                </c:pt>
                <c:pt idx="491">
                  <c:v>63.69050099807414</c:v>
                </c:pt>
                <c:pt idx="492">
                  <c:v>62.93314462604813</c:v>
                </c:pt>
                <c:pt idx="493">
                  <c:v>61.95006014624393</c:v>
                </c:pt>
                <c:pt idx="494">
                  <c:v>61.87225164648341</c:v>
                </c:pt>
                <c:pt idx="495">
                  <c:v>64.21417836438177</c:v>
                </c:pt>
                <c:pt idx="496">
                  <c:v>63.01767111656289</c:v>
                </c:pt>
                <c:pt idx="497">
                  <c:v>58.74229332953822</c:v>
                </c:pt>
                <c:pt idx="498">
                  <c:v>57.51880391937898</c:v>
                </c:pt>
                <c:pt idx="499">
                  <c:v>55.95290988978277</c:v>
                </c:pt>
                <c:pt idx="500">
                  <c:v>58.32898257341505</c:v>
                </c:pt>
                <c:pt idx="501">
                  <c:v>55.98483351084334</c:v>
                </c:pt>
                <c:pt idx="502">
                  <c:v>54.3225514723259</c:v>
                </c:pt>
                <c:pt idx="503">
                  <c:v>54.66194660087631</c:v>
                </c:pt>
                <c:pt idx="504">
                  <c:v>55.77495957937827</c:v>
                </c:pt>
                <c:pt idx="505">
                  <c:v>55.2914796281066</c:v>
                </c:pt>
                <c:pt idx="506">
                  <c:v>54.48201366764667</c:v>
                </c:pt>
                <c:pt idx="507">
                  <c:v>51.90854283306226</c:v>
                </c:pt>
                <c:pt idx="508">
                  <c:v>51.66455730387606</c:v>
                </c:pt>
                <c:pt idx="509">
                  <c:v>51.18022198810858</c:v>
                </c:pt>
                <c:pt idx="510">
                  <c:v>53.99337958296252</c:v>
                </c:pt>
                <c:pt idx="511">
                  <c:v>57.05102161428939</c:v>
                </c:pt>
                <c:pt idx="512">
                  <c:v>54.9907357142598</c:v>
                </c:pt>
                <c:pt idx="513">
                  <c:v>54.40463855597775</c:v>
                </c:pt>
                <c:pt idx="514">
                  <c:v>54.54739201205444</c:v>
                </c:pt>
                <c:pt idx="515">
                  <c:v>56.03206094753284</c:v>
                </c:pt>
                <c:pt idx="516">
                  <c:v>55.96215129018775</c:v>
                </c:pt>
                <c:pt idx="517">
                  <c:v>55.25244094394927</c:v>
                </c:pt>
                <c:pt idx="518">
                  <c:v>57.03731163498123</c:v>
                </c:pt>
                <c:pt idx="519">
                  <c:v>57.1052798896967</c:v>
                </c:pt>
                <c:pt idx="520">
                  <c:v>55.2054230883473</c:v>
                </c:pt>
                <c:pt idx="521">
                  <c:v>52.89090120051178</c:v>
                </c:pt>
                <c:pt idx="522">
                  <c:v>55.7569352514537</c:v>
                </c:pt>
                <c:pt idx="523">
                  <c:v>56.55352559144149</c:v>
                </c:pt>
                <c:pt idx="524">
                  <c:v>58.25866277082712</c:v>
                </c:pt>
                <c:pt idx="525">
                  <c:v>62.40353358085882</c:v>
                </c:pt>
                <c:pt idx="526">
                  <c:v>60.35958632562309</c:v>
                </c:pt>
                <c:pt idx="527">
                  <c:v>59.40647884524677</c:v>
                </c:pt>
                <c:pt idx="528">
                  <c:v>62.25548172431367</c:v>
                </c:pt>
                <c:pt idx="529">
                  <c:v>59.54327408359607</c:v>
                </c:pt>
                <c:pt idx="530">
                  <c:v>63.70272173164194</c:v>
                </c:pt>
                <c:pt idx="531">
                  <c:v>63.43552142770078</c:v>
                </c:pt>
                <c:pt idx="532">
                  <c:v>61.88114712021957</c:v>
                </c:pt>
                <c:pt idx="533">
                  <c:v>61.21594576249293</c:v>
                </c:pt>
                <c:pt idx="534">
                  <c:v>55.34066811894468</c:v>
                </c:pt>
                <c:pt idx="535">
                  <c:v>58.48860861232654</c:v>
                </c:pt>
                <c:pt idx="536">
                  <c:v>62.48509554587607</c:v>
                </c:pt>
                <c:pt idx="537">
                  <c:v>63.09519426232487</c:v>
                </c:pt>
                <c:pt idx="538">
                  <c:v>66.50601659649715</c:v>
                </c:pt>
                <c:pt idx="539">
                  <c:v>66.26323937753744</c:v>
                </c:pt>
                <c:pt idx="540">
                  <c:v>67.98611473657303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-2096191400"/>
        <c:axId val="-2096188312"/>
      </c:lineChart>
      <c:dateAx>
        <c:axId val="-2096191400"/>
        <c:scaling>
          <c:orientation val="minMax"/>
        </c:scaling>
        <c:delete val="0"/>
        <c:axPos val="b"/>
        <c:numFmt formatCode="[$-409]d\-mmm\-yy;@" sourceLinked="1"/>
        <c:majorTickMark val="none"/>
        <c:minorTickMark val="none"/>
        <c:tickLblPos val="nextTo"/>
        <c:crossAx val="-2096188312"/>
        <c:crosses val="autoZero"/>
        <c:auto val="1"/>
        <c:lblOffset val="100"/>
        <c:baseTimeUnit val="days"/>
      </c:dateAx>
      <c:valAx>
        <c:axId val="-2096188312"/>
        <c:scaling>
          <c:orientation val="minMax"/>
        </c:scaling>
        <c:delete val="0"/>
        <c:axPos val="l"/>
        <c:majorGridlines/>
        <c:numFmt formatCode="0" sourceLinked="0"/>
        <c:majorTickMark val="none"/>
        <c:minorTickMark val="none"/>
        <c:tickLblPos val="nextTo"/>
        <c:spPr>
          <a:ln w="9525">
            <a:noFill/>
          </a:ln>
        </c:spPr>
        <c:crossAx val="-2096191400"/>
        <c:crosses val="autoZero"/>
        <c:crossBetween val="between"/>
      </c:valAx>
    </c:plotArea>
    <c:legend>
      <c:legendPos val="b"/>
      <c:layout/>
      <c:overlay val="0"/>
      <c:txPr>
        <a:bodyPr/>
        <a:lstStyle/>
        <a:p>
          <a:pPr>
            <a:defRPr sz="1400" b="1" i="0"/>
          </a:pPr>
          <a:endParaRPr lang="en-US"/>
        </a:p>
      </c:txPr>
    </c:legend>
    <c:plotVisOnly val="1"/>
    <c:dispBlanksAs val="gap"/>
    <c:showDLblsOverMax val="0"/>
  </c:chart>
  <c:printSettings>
    <c:headerFooter/>
    <c:pageMargins b="1.0" l="0.75" r="0.75" t="1.0" header="0.5" footer="0.5"/>
    <c:pageSetup/>
  </c:printSettings>
</c:chartSpace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1</xdr:col>
      <xdr:colOff>393700</xdr:colOff>
      <xdr:row>22</xdr:row>
      <xdr:rowOff>12700</xdr:rowOff>
    </xdr:from>
    <xdr:to>
      <xdr:col>14</xdr:col>
      <xdr:colOff>342900</xdr:colOff>
      <xdr:row>38</xdr:row>
      <xdr:rowOff>12700</xdr:rowOff>
    </xdr:to>
    <xdr:graphicFrame macro="">
      <xdr:nvGraphicFramePr>
        <xdr:cNvPr id="4" name="Chart 3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tint val="100000"/>
                <a:shade val="100000"/>
                <a:satMod val="130000"/>
              </a:schemeClr>
            </a:gs>
            <a:gs pos="100000">
              <a:schemeClr val="phClr">
                <a:tint val="50000"/>
                <a:shade val="100000"/>
                <a:satMod val="350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>
    <a:spDef>
      <a:spPr/>
      <a:bodyPr/>
      <a:lstStyle/>
      <a:style>
        <a:lnRef idx="1">
          <a:schemeClr val="accent1"/>
        </a:lnRef>
        <a:fillRef idx="3">
          <a:schemeClr val="accent1"/>
        </a:fillRef>
        <a:effectRef idx="2">
          <a:schemeClr val="accent1"/>
        </a:effectRef>
        <a:fontRef idx="minor">
          <a:schemeClr val="lt1"/>
        </a:fontRef>
      </a:style>
    </a:spDef>
    <a:lnDef>
      <a:spPr/>
      <a:bodyPr/>
      <a:lstStyle/>
      <a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a:style>
    </a:lnDef>
  </a:objectDefaults>
  <a:extraClrSchemeLst/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_rels/sheet7.xml.rels><?xml version="1.0" encoding="UTF-8" standalone="yes"?>
<Relationships xmlns="http://schemas.openxmlformats.org/package/2006/relationships"><Relationship Id="rId1" Type="http://schemas.openxmlformats.org/officeDocument/2006/relationships/vmlDrawing" Target="../drawings/vmlDrawing1.vml"/><Relationship Id="rId2" Type="http://schemas.openxmlformats.org/officeDocument/2006/relationships/comments" Target="../comments1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enableFormatConditionsCalculation="0">
    <tabColor rgb="FFCCFFCC"/>
  </sheetPr>
  <dimension ref="B2:R27"/>
  <sheetViews>
    <sheetView tabSelected="1" showRuler="0" workbookViewId="0">
      <selection activeCell="I2" sqref="I2"/>
    </sheetView>
  </sheetViews>
  <sheetFormatPr baseColWidth="10" defaultRowHeight="15" x14ac:dyDescent="0"/>
  <cols>
    <col min="3" max="3" width="12" style="4" bestFit="1" customWidth="1"/>
    <col min="4" max="4" width="13.33203125" style="4" bestFit="1" customWidth="1"/>
    <col min="5" max="5" width="14.5" style="4" bestFit="1" customWidth="1"/>
    <col min="6" max="6" width="15.83203125" style="4" bestFit="1" customWidth="1"/>
    <col min="7" max="8" width="12.5" style="4" bestFit="1" customWidth="1"/>
    <col min="9" max="9" width="10.83203125" style="4"/>
    <col min="10" max="10" width="12.5" style="4" bestFit="1" customWidth="1"/>
    <col min="11" max="12" width="10.83203125" style="4"/>
    <col min="13" max="13" width="12" style="4" bestFit="1" customWidth="1"/>
    <col min="14" max="14" width="14.6640625" style="4" bestFit="1" customWidth="1"/>
    <col min="15" max="15" width="9.6640625" bestFit="1" customWidth="1"/>
    <col min="17" max="17" width="14.6640625" bestFit="1" customWidth="1"/>
  </cols>
  <sheetData>
    <row r="2" spans="2:18">
      <c r="B2" s="24" t="s">
        <v>43</v>
      </c>
      <c r="C2" s="17" t="s">
        <v>68</v>
      </c>
      <c r="E2" s="24" t="s">
        <v>45</v>
      </c>
      <c r="F2" s="18">
        <v>40543</v>
      </c>
      <c r="J2"/>
      <c r="K2"/>
      <c r="L2"/>
    </row>
    <row r="3" spans="2:18">
      <c r="B3" s="24" t="s">
        <v>44</v>
      </c>
      <c r="C3" s="17" t="s">
        <v>26</v>
      </c>
      <c r="E3" s="24" t="s">
        <v>46</v>
      </c>
      <c r="F3" s="17" t="s">
        <v>60</v>
      </c>
    </row>
    <row r="4" spans="2:18">
      <c r="B4" s="24" t="s">
        <v>40</v>
      </c>
      <c r="C4" s="17" t="s">
        <v>64</v>
      </c>
      <c r="J4" s="5"/>
      <c r="K4" s="5"/>
      <c r="L4" s="5"/>
    </row>
    <row r="7" spans="2:18">
      <c r="B7" s="1" t="s">
        <v>15</v>
      </c>
      <c r="C7" s="11" t="s">
        <v>10</v>
      </c>
      <c r="D7" s="11" t="s">
        <v>19</v>
      </c>
      <c r="E7" s="11" t="s">
        <v>11</v>
      </c>
      <c r="F7" s="11" t="s">
        <v>20</v>
      </c>
      <c r="G7" s="11" t="s">
        <v>16</v>
      </c>
      <c r="H7" s="11" t="s">
        <v>22</v>
      </c>
      <c r="I7" s="11" t="s">
        <v>31</v>
      </c>
      <c r="J7" s="11" t="s">
        <v>16</v>
      </c>
      <c r="K7" s="11" t="s">
        <v>33</v>
      </c>
      <c r="L7" s="11" t="s">
        <v>34</v>
      </c>
      <c r="M7" s="11" t="s">
        <v>30</v>
      </c>
      <c r="N7" s="11" t="s">
        <v>18</v>
      </c>
      <c r="O7" s="11" t="s">
        <v>27</v>
      </c>
    </row>
    <row r="8" spans="2:18">
      <c r="B8">
        <v>1</v>
      </c>
      <c r="C8" s="4" t="str">
        <f>IF(ISNA(VLOOKUP($R$9&amp;":"&amp;$B8,BasketCompositions!$A:$G,4,FALSE)),"",VLOOKUP($R$9&amp;":"&amp;$B8,BasketCompositions!$A:$G,4,FALSE))</f>
        <v>Apple</v>
      </c>
      <c r="D8" s="10">
        <f t="shared" ref="D8:D27" si="0">IF(C8&lt;&gt;"",100%/$R$10,"")</f>
        <v>0.1</v>
      </c>
      <c r="E8" s="4">
        <f>IF(C8&lt;&gt;"",VLOOKUP($R$9&amp;":"&amp;$B8,BasketCompositions!$A:$G,5,FALSE),"")</f>
        <v>3</v>
      </c>
      <c r="F8" s="10">
        <f>IF(C8&lt;&gt;"",E8/SUM($E$8:$E$27),"")</f>
        <v>0.11538461538461539</v>
      </c>
      <c r="G8" s="4">
        <f>IF(C8&lt;&gt;"",MATCH(C8,'Instrument History'!$1:$1,FALSE),"")</f>
        <v>3</v>
      </c>
      <c r="H8" s="5">
        <f>IF(C8&lt;&gt;"",INDEX('Instrument History'!$1:$1048576,Master!$R$13,Master!G8),"")</f>
        <v>48.720408736962355</v>
      </c>
      <c r="I8" s="5" t="str">
        <f>IF(C8&lt;&gt;"",VLOOKUP(C8,Instruments!A:D,4,FALSE),"")</f>
        <v>USD</v>
      </c>
      <c r="J8" s="4">
        <f>IF(C8&lt;&gt;"",MATCH(I8,'Instrument History'!$1:$1,FALSE),"")</f>
        <v>13</v>
      </c>
      <c r="K8" s="5">
        <f>IF(C8&lt;&gt;"",INDEX('Instrument History'!$1:$1048576,Master!$R$13,Master!J8),"")</f>
        <v>1</v>
      </c>
      <c r="L8" s="5">
        <f t="shared" ref="L8:L27" si="1">IF(C8&lt;&gt;"",K8/$R$16,"")</f>
        <v>2.4219473090975843E-2</v>
      </c>
      <c r="M8" s="5">
        <f>IF(C8&lt;&gt;"",H8/L8,"")</f>
        <v>2011.6213327165876</v>
      </c>
      <c r="N8" s="10">
        <f t="shared" ref="N8:N27" si="2">IF(C8&lt;&gt;"",IF($R$17="Equal",D8,F8),"")</f>
        <v>0.1</v>
      </c>
      <c r="O8" s="6">
        <f t="shared" ref="O8:O27" si="3">IF(C8&lt;&gt;"",$R$18*N8/M8,"")</f>
        <v>4.9711145121410756E-3</v>
      </c>
      <c r="Q8" s="16"/>
    </row>
    <row r="9" spans="2:18">
      <c r="B9">
        <f>B8+1</f>
        <v>2</v>
      </c>
      <c r="C9" s="4" t="str">
        <f>IF(ISNA(VLOOKUP($R$9&amp;":"&amp;$B9,BasketCompositions!$A:$G,4,FALSE)),"",VLOOKUP($R$9&amp;":"&amp;$B9,BasketCompositions!$A:$G,4,FALSE))</f>
        <v>Google</v>
      </c>
      <c r="D9" s="10">
        <f t="shared" si="0"/>
        <v>0.1</v>
      </c>
      <c r="E9" s="4">
        <f>IF(C9&lt;&gt;"",VLOOKUP($R$9&amp;":"&amp;$B9,BasketCompositions!$A:$G,5,FALSE),"")</f>
        <v>4</v>
      </c>
      <c r="F9" s="10">
        <f t="shared" ref="F9:F27" si="4">IF(C9&lt;&gt;"",E9/SUM($E$8:$E$27),"")</f>
        <v>0.15384615384615385</v>
      </c>
      <c r="G9" s="4">
        <f>IF(C9&lt;&gt;"",MATCH(C9,'Instrument History'!$1:$1,FALSE),"")</f>
        <v>4</v>
      </c>
      <c r="H9" s="5">
        <f>IF(C9&lt;&gt;"",INDEX('Instrument History'!$1:$1048576,Master!$R$13,Master!G9),"")</f>
        <v>77.244120317369607</v>
      </c>
      <c r="I9" s="5" t="str">
        <f>IF(C9&lt;&gt;"",VLOOKUP(C9,Instruments!A:D,4,FALSE),"")</f>
        <v>USD</v>
      </c>
      <c r="J9" s="4">
        <f>IF(C9&lt;&gt;"",MATCH(I9,'Instrument History'!$1:$1,FALSE),"")</f>
        <v>13</v>
      </c>
      <c r="K9" s="5">
        <f>IF(C9&lt;&gt;"",INDEX('Instrument History'!$1:$1048576,Master!$R$13,Master!J9),"")</f>
        <v>1</v>
      </c>
      <c r="L9" s="5">
        <f t="shared" si="1"/>
        <v>2.4219473090975843E-2</v>
      </c>
      <c r="M9" s="5">
        <f t="shared" ref="M9:M27" si="5">IF(C9&lt;&gt;"",H9/L9,"")</f>
        <v>3189.339422340724</v>
      </c>
      <c r="N9" s="10">
        <f t="shared" si="2"/>
        <v>0.1</v>
      </c>
      <c r="O9" s="6">
        <f t="shared" si="3"/>
        <v>3.1354455188908011E-3</v>
      </c>
      <c r="Q9" s="19" t="s">
        <v>14</v>
      </c>
      <c r="R9" s="20" t="str">
        <f>INDEX(Baskets!A2:C4,MATCH(C2,Baskets!B2:B4,FALSE),1)</f>
        <v>Global Tech</v>
      </c>
    </row>
    <row r="10" spans="2:18">
      <c r="B10">
        <f t="shared" ref="B10:B27" si="6">B9+1</f>
        <v>3</v>
      </c>
      <c r="C10" s="4" t="str">
        <f>IF(ISNA(VLOOKUP($R$9&amp;":"&amp;$B10,BasketCompositions!$A:$G,4,FALSE)),"",VLOOKUP($R$9&amp;":"&amp;$B10,BasketCompositions!$A:$G,4,FALSE))</f>
        <v>Facebook</v>
      </c>
      <c r="D10" s="10">
        <f t="shared" si="0"/>
        <v>0.1</v>
      </c>
      <c r="E10" s="4">
        <f>IF(C10&lt;&gt;"",VLOOKUP($R$9&amp;":"&amp;$B10,BasketCompositions!$A:$G,5,FALSE),"")</f>
        <v>2</v>
      </c>
      <c r="F10" s="10">
        <f t="shared" si="4"/>
        <v>7.6923076923076927E-2</v>
      </c>
      <c r="G10" s="4">
        <f>IF(C10&lt;&gt;"",MATCH(C10,'Instrument History'!$1:$1,FALSE),"")</f>
        <v>5</v>
      </c>
      <c r="H10" s="5">
        <f>IF(C10&lt;&gt;"",INDEX('Instrument History'!$1:$1048576,Master!$R$13,Master!G10),"")</f>
        <v>140.60752862695557</v>
      </c>
      <c r="I10" s="5" t="str">
        <f>IF(C10&lt;&gt;"",VLOOKUP(C10,Instruments!A:D,4,FALSE),"")</f>
        <v>USD</v>
      </c>
      <c r="J10" s="4">
        <f>IF(C10&lt;&gt;"",MATCH(I10,'Instrument History'!$1:$1,FALSE),"")</f>
        <v>13</v>
      </c>
      <c r="K10" s="5">
        <f>IF(C10&lt;&gt;"",INDEX('Instrument History'!$1:$1048576,Master!$R$13,Master!J10),"")</f>
        <v>1</v>
      </c>
      <c r="L10" s="5">
        <f t="shared" si="1"/>
        <v>2.4219473090975843E-2</v>
      </c>
      <c r="M10" s="5">
        <f t="shared" si="5"/>
        <v>5805.5568797384703</v>
      </c>
      <c r="N10" s="10">
        <f t="shared" si="2"/>
        <v>0.1</v>
      </c>
      <c r="O10" s="6">
        <f t="shared" si="3"/>
        <v>1.7224876453971597E-3</v>
      </c>
      <c r="Q10" s="19" t="s">
        <v>17</v>
      </c>
      <c r="R10" s="20">
        <f t="array" ref="R10">SUM(IF(C8:C27&lt;&gt;"",1,0))</f>
        <v>10</v>
      </c>
    </row>
    <row r="11" spans="2:18">
      <c r="B11">
        <f t="shared" si="6"/>
        <v>4</v>
      </c>
      <c r="C11" s="4" t="str">
        <f>IF(ISNA(VLOOKUP($R$9&amp;":"&amp;$B11,BasketCompositions!$A:$G,4,FALSE)),"",VLOOKUP($R$9&amp;":"&amp;$B11,BasketCompositions!$A:$G,4,FALSE))</f>
        <v>Yahoo</v>
      </c>
      <c r="D11" s="10">
        <f t="shared" si="0"/>
        <v>0.1</v>
      </c>
      <c r="E11" s="4">
        <f>IF(C11&lt;&gt;"",VLOOKUP($R$9&amp;":"&amp;$B11,BasketCompositions!$A:$G,5,FALSE),"")</f>
        <v>3</v>
      </c>
      <c r="F11" s="10">
        <f t="shared" si="4"/>
        <v>0.11538461538461539</v>
      </c>
      <c r="G11" s="4">
        <f>IF(C11&lt;&gt;"",MATCH(C11,'Instrument History'!$1:$1,FALSE),"")</f>
        <v>6</v>
      </c>
      <c r="H11" s="5">
        <f>IF(C11&lt;&gt;"",INDEX('Instrument History'!$1:$1048576,Master!$R$13,Master!G11),"")</f>
        <v>95.480527348149096</v>
      </c>
      <c r="I11" s="5" t="str">
        <f>IF(C11&lt;&gt;"",VLOOKUP(C11,Instruments!A:D,4,FALSE),"")</f>
        <v>USD</v>
      </c>
      <c r="J11" s="4">
        <f>IF(C11&lt;&gt;"",MATCH(I11,'Instrument History'!$1:$1,FALSE),"")</f>
        <v>13</v>
      </c>
      <c r="K11" s="5">
        <f>IF(C11&lt;&gt;"",INDEX('Instrument History'!$1:$1048576,Master!$R$13,Master!J11),"")</f>
        <v>1</v>
      </c>
      <c r="L11" s="5">
        <f t="shared" si="1"/>
        <v>2.4219473090975843E-2</v>
      </c>
      <c r="M11" s="5">
        <f t="shared" si="5"/>
        <v>3942.3040703443326</v>
      </c>
      <c r="N11" s="10">
        <f t="shared" si="2"/>
        <v>0.1</v>
      </c>
      <c r="O11" s="6">
        <f t="shared" si="3"/>
        <v>2.5365876963231227E-3</v>
      </c>
      <c r="Q11" s="19" t="s">
        <v>39</v>
      </c>
      <c r="R11" s="20" t="str">
        <f>INDEX(Instruments!A16:A19,MATCH(C4,Instruments!C16:C19,FALSE),1)</f>
        <v>NASDAQ</v>
      </c>
    </row>
    <row r="12" spans="2:18">
      <c r="B12">
        <f t="shared" si="6"/>
        <v>5</v>
      </c>
      <c r="C12" s="4" t="str">
        <f>IF(ISNA(VLOOKUP($R$9&amp;":"&amp;$B12,BasketCompositions!$A:$G,4,FALSE)),"",VLOOKUP($R$9&amp;":"&amp;$B12,BasketCompositions!$A:$G,4,FALSE))</f>
        <v>Samsung</v>
      </c>
      <c r="D12" s="10">
        <f t="shared" si="0"/>
        <v>0.1</v>
      </c>
      <c r="E12" s="4">
        <f>IF(C12&lt;&gt;"",VLOOKUP($R$9&amp;":"&amp;$B12,BasketCompositions!$A:$G,5,FALSE),"")</f>
        <v>1</v>
      </c>
      <c r="F12" s="10">
        <f t="shared" si="4"/>
        <v>3.8461538461538464E-2</v>
      </c>
      <c r="G12" s="4">
        <f>IF(C12&lt;&gt;"",MATCH(C12,'Instrument History'!$1:$1,FALSE),"")</f>
        <v>7</v>
      </c>
      <c r="H12" s="5">
        <f>IF(C12&lt;&gt;"",INDEX('Instrument History'!$1:$1048576,Master!$R$13,Master!G12),"")</f>
        <v>135.16857261294209</v>
      </c>
      <c r="I12" s="5" t="str">
        <f>IF(C12&lt;&gt;"",VLOOKUP(C12,Instruments!A:D,4,FALSE),"")</f>
        <v>KRW</v>
      </c>
      <c r="J12" s="4">
        <f>IF(C12&lt;&gt;"",MATCH(I12,'Instrument History'!$1:$1,FALSE),"")</f>
        <v>14</v>
      </c>
      <c r="K12" s="5">
        <f>IF(C12&lt;&gt;"",INDEX('Instrument History'!$1:$1048576,Master!$R$13,Master!J12),"")</f>
        <v>84.085688884799097</v>
      </c>
      <c r="L12" s="5">
        <f t="shared" si="1"/>
        <v>2.0365110792815582</v>
      </c>
      <c r="M12" s="5">
        <f t="shared" si="5"/>
        <v>66.372618341279519</v>
      </c>
      <c r="N12" s="10">
        <f t="shared" si="2"/>
        <v>0.1</v>
      </c>
      <c r="O12" s="6">
        <f t="shared" si="3"/>
        <v>0.15066453983450342</v>
      </c>
      <c r="Q12" s="19" t="s">
        <v>21</v>
      </c>
      <c r="R12" s="21">
        <f>F2</f>
        <v>40543</v>
      </c>
    </row>
    <row r="13" spans="2:18">
      <c r="B13">
        <f t="shared" si="6"/>
        <v>6</v>
      </c>
      <c r="C13" s="4" t="str">
        <f>IF(ISNA(VLOOKUP($R$9&amp;":"&amp;$B13,BasketCompositions!$A:$G,4,FALSE)),"",VLOOKUP($R$9&amp;":"&amp;$B13,BasketCompositions!$A:$G,4,FALSE))</f>
        <v>Asustek</v>
      </c>
      <c r="D13" s="10">
        <f t="shared" si="0"/>
        <v>0.1</v>
      </c>
      <c r="E13" s="4">
        <f>IF(C13&lt;&gt;"",VLOOKUP($R$9&amp;":"&amp;$B13,BasketCompositions!$A:$G,5,FALSE),"")</f>
        <v>4</v>
      </c>
      <c r="F13" s="10">
        <f t="shared" si="4"/>
        <v>0.15384615384615385</v>
      </c>
      <c r="G13" s="4">
        <f>IF(C13&lt;&gt;"",MATCH(C13,'Instrument History'!$1:$1,FALSE),"")</f>
        <v>8</v>
      </c>
      <c r="H13" s="5">
        <f>IF(C13&lt;&gt;"",INDEX('Instrument History'!$1:$1048576,Master!$R$13,Master!G13),"")</f>
        <v>326.64023402220374</v>
      </c>
      <c r="I13" s="5" t="str">
        <f>IF(C13&lt;&gt;"",VLOOKUP(C13,Instruments!A:D,4,FALSE),"")</f>
        <v>TWD</v>
      </c>
      <c r="J13" s="4">
        <f>IF(C13&lt;&gt;"",MATCH(I13,'Instrument History'!$1:$1,FALSE),"")</f>
        <v>15</v>
      </c>
      <c r="K13" s="5">
        <f>IF(C13&lt;&gt;"",INDEX('Instrument History'!$1:$1048576,Master!$R$13,Master!J13),"")</f>
        <v>59.726756471583109</v>
      </c>
      <c r="L13" s="5">
        <f t="shared" si="1"/>
        <v>1.4465505711747744</v>
      </c>
      <c r="M13" s="5">
        <f t="shared" si="5"/>
        <v>225.80630123213203</v>
      </c>
      <c r="N13" s="10">
        <f t="shared" si="2"/>
        <v>0.1</v>
      </c>
      <c r="O13" s="6">
        <f t="shared" si="3"/>
        <v>4.4285743778779051E-2</v>
      </c>
      <c r="Q13" s="19" t="s">
        <v>23</v>
      </c>
      <c r="R13" s="20">
        <f>MATCH(R12,'Instrument History'!A:A,FALSE)</f>
        <v>542</v>
      </c>
    </row>
    <row r="14" spans="2:18">
      <c r="B14">
        <f t="shared" si="6"/>
        <v>7</v>
      </c>
      <c r="C14" s="4" t="str">
        <f>IF(ISNA(VLOOKUP($R$9&amp;":"&amp;$B14,BasketCompositions!$A:$G,4,FALSE)),"",VLOOKUP($R$9&amp;":"&amp;$B14,BasketCompositions!$A:$G,4,FALSE))</f>
        <v>Quanta</v>
      </c>
      <c r="D14" s="10">
        <f t="shared" si="0"/>
        <v>0.1</v>
      </c>
      <c r="E14" s="4">
        <f>IF(C14&lt;&gt;"",VLOOKUP($R$9&amp;":"&amp;$B14,BasketCompositions!$A:$G,5,FALSE),"")</f>
        <v>2</v>
      </c>
      <c r="F14" s="10">
        <f t="shared" si="4"/>
        <v>7.6923076923076927E-2</v>
      </c>
      <c r="G14" s="4">
        <f>IF(C14&lt;&gt;"",MATCH(C14,'Instrument History'!$1:$1,FALSE),"")</f>
        <v>9</v>
      </c>
      <c r="H14" s="5">
        <f>IF(C14&lt;&gt;"",INDEX('Instrument History'!$1:$1048576,Master!$R$13,Master!G14),"")</f>
        <v>204.32943224978251</v>
      </c>
      <c r="I14" s="5" t="str">
        <f>IF(C14&lt;&gt;"",VLOOKUP(C14,Instruments!A:D,4,FALSE),"")</f>
        <v>TWD</v>
      </c>
      <c r="J14" s="4">
        <f>IF(C14&lt;&gt;"",MATCH(I14,'Instrument History'!$1:$1,FALSE),"")</f>
        <v>15</v>
      </c>
      <c r="K14" s="5">
        <f>IF(C14&lt;&gt;"",INDEX('Instrument History'!$1:$1048576,Master!$R$13,Master!J14),"")</f>
        <v>59.726756471583109</v>
      </c>
      <c r="L14" s="5">
        <f t="shared" si="1"/>
        <v>1.4465505711747744</v>
      </c>
      <c r="M14" s="5">
        <f t="shared" si="5"/>
        <v>141.25287862134144</v>
      </c>
      <c r="N14" s="10">
        <f t="shared" si="2"/>
        <v>0.1</v>
      </c>
      <c r="O14" s="6">
        <f t="shared" si="3"/>
        <v>7.0795017401430377E-2</v>
      </c>
      <c r="Q14" s="19" t="s">
        <v>29</v>
      </c>
      <c r="R14" s="20" t="str">
        <f>INDEX(Instruments!A12:A15,MATCH(F3,Instruments!C12:C15,FALSE),1)</f>
        <v>EUR</v>
      </c>
    </row>
    <row r="15" spans="2:18">
      <c r="B15">
        <f t="shared" si="6"/>
        <v>8</v>
      </c>
      <c r="C15" s="4" t="str">
        <f>IF(ISNA(VLOOKUP($R$9&amp;":"&amp;$B15,BasketCompositions!$A:$G,4,FALSE)),"",VLOOKUP($R$9&amp;":"&amp;$B15,BasketCompositions!$A:$G,4,FALSE))</f>
        <v>TomTom</v>
      </c>
      <c r="D15" s="10">
        <f t="shared" si="0"/>
        <v>0.1</v>
      </c>
      <c r="E15" s="4">
        <f>IF(C15&lt;&gt;"",VLOOKUP($R$9&amp;":"&amp;$B15,BasketCompositions!$A:$G,5,FALSE),"")</f>
        <v>1</v>
      </c>
      <c r="F15" s="10">
        <f t="shared" si="4"/>
        <v>3.8461538461538464E-2</v>
      </c>
      <c r="G15" s="4">
        <f>IF(C15&lt;&gt;"",MATCH(C15,'Instrument History'!$1:$1,FALSE),"")</f>
        <v>10</v>
      </c>
      <c r="H15" s="5">
        <f>IF(C15&lt;&gt;"",INDEX('Instrument History'!$1:$1048576,Master!$R$13,Master!G15),"")</f>
        <v>47.446479551385778</v>
      </c>
      <c r="I15" s="5" t="str">
        <f>IF(C15&lt;&gt;"",VLOOKUP(C15,Instruments!A:D,4,FALSE),"")</f>
        <v>EUR</v>
      </c>
      <c r="J15" s="4">
        <f>IF(C15&lt;&gt;"",MATCH(I15,'Instrument History'!$1:$1,FALSE),"")</f>
        <v>16</v>
      </c>
      <c r="K15" s="5">
        <f>IF(C15&lt;&gt;"",INDEX('Instrument History'!$1:$1048576,Master!$R$13,Master!J15),"")</f>
        <v>41.289089826343051</v>
      </c>
      <c r="L15" s="5">
        <f t="shared" si="1"/>
        <v>1</v>
      </c>
      <c r="M15" s="5">
        <f t="shared" si="5"/>
        <v>47.446479551385778</v>
      </c>
      <c r="N15" s="10">
        <f t="shared" si="2"/>
        <v>0.1</v>
      </c>
      <c r="O15" s="6">
        <f t="shared" si="3"/>
        <v>0.21076379311071411</v>
      </c>
      <c r="Q15" s="19" t="s">
        <v>16</v>
      </c>
      <c r="R15" s="20">
        <f>MATCH(R14,'Instrument History'!$1:$1,FALSE)</f>
        <v>16</v>
      </c>
    </row>
    <row r="16" spans="2:18">
      <c r="B16">
        <f t="shared" si="6"/>
        <v>9</v>
      </c>
      <c r="C16" s="4" t="str">
        <f>IF(ISNA(VLOOKUP($R$9&amp;":"&amp;$B16,BasketCompositions!$A:$G,4,FALSE)),"",VLOOKUP($R$9&amp;":"&amp;$B16,BasketCompositions!$A:$G,4,FALSE))</f>
        <v>SAP</v>
      </c>
      <c r="D16" s="10">
        <f t="shared" si="0"/>
        <v>0.1</v>
      </c>
      <c r="E16" s="4">
        <f>IF(C16&lt;&gt;"",VLOOKUP($R$9&amp;":"&amp;$B16,BasketCompositions!$A:$G,5,FALSE),"")</f>
        <v>4</v>
      </c>
      <c r="F16" s="10">
        <f t="shared" si="4"/>
        <v>0.15384615384615385</v>
      </c>
      <c r="G16" s="4">
        <f>IF(C16&lt;&gt;"",MATCH(C16,'Instrument History'!$1:$1,FALSE),"")</f>
        <v>11</v>
      </c>
      <c r="H16" s="5">
        <f>IF(C16&lt;&gt;"",INDEX('Instrument History'!$1:$1048576,Master!$R$13,Master!G16),"")</f>
        <v>46.876662272228664</v>
      </c>
      <c r="I16" s="5" t="str">
        <f>IF(C16&lt;&gt;"",VLOOKUP(C16,Instruments!A:D,4,FALSE),"")</f>
        <v>EUR</v>
      </c>
      <c r="J16" s="4">
        <f>IF(C16&lt;&gt;"",MATCH(I16,'Instrument History'!$1:$1,FALSE),"")</f>
        <v>16</v>
      </c>
      <c r="K16" s="5">
        <f>IF(C16&lt;&gt;"",INDEX('Instrument History'!$1:$1048576,Master!$R$13,Master!J16),"")</f>
        <v>41.289089826343051</v>
      </c>
      <c r="L16" s="5">
        <f t="shared" si="1"/>
        <v>1</v>
      </c>
      <c r="M16" s="5">
        <f t="shared" si="5"/>
        <v>46.876662272228664</v>
      </c>
      <c r="N16" s="10">
        <f t="shared" si="2"/>
        <v>0.1</v>
      </c>
      <c r="O16" s="6">
        <f t="shared" si="3"/>
        <v>0.21332576841598941</v>
      </c>
      <c r="Q16" s="19" t="s">
        <v>32</v>
      </c>
      <c r="R16" s="22">
        <f>INDEX('Instrument History'!$1:$1048576,Master!$R$13,Master!R15)</f>
        <v>41.289089826343051</v>
      </c>
    </row>
    <row r="17" spans="2:18">
      <c r="B17">
        <f t="shared" si="6"/>
        <v>10</v>
      </c>
      <c r="C17" s="4" t="str">
        <f>IF(ISNA(VLOOKUP($R$9&amp;":"&amp;$B17,BasketCompositions!$A:$G,4,FALSE)),"",VLOOKUP($R$9&amp;":"&amp;$B17,BasketCompositions!$A:$G,4,FALSE))</f>
        <v>Nokia</v>
      </c>
      <c r="D17" s="10">
        <f t="shared" si="0"/>
        <v>0.1</v>
      </c>
      <c r="E17" s="4">
        <f>IF(C17&lt;&gt;"",VLOOKUP($R$9&amp;":"&amp;$B17,BasketCompositions!$A:$G,5,FALSE),"")</f>
        <v>2</v>
      </c>
      <c r="F17" s="10">
        <f t="shared" si="4"/>
        <v>7.6923076923076927E-2</v>
      </c>
      <c r="G17" s="4">
        <f>IF(C17&lt;&gt;"",MATCH(C17,'Instrument History'!$1:$1,FALSE),"")</f>
        <v>12</v>
      </c>
      <c r="H17" s="5">
        <f>IF(C17&lt;&gt;"",INDEX('Instrument History'!$1:$1048576,Master!$R$13,Master!G17),"")</f>
        <v>93.160497408661186</v>
      </c>
      <c r="I17" s="5" t="str">
        <f>IF(C17&lt;&gt;"",VLOOKUP(C17,Instruments!A:D,4,FALSE),"")</f>
        <v>EUR</v>
      </c>
      <c r="J17" s="4">
        <f>IF(C17&lt;&gt;"",MATCH(I17,'Instrument History'!$1:$1,FALSE),"")</f>
        <v>16</v>
      </c>
      <c r="K17" s="5">
        <f>IF(C17&lt;&gt;"",INDEX('Instrument History'!$1:$1048576,Master!$R$13,Master!J17),"")</f>
        <v>41.289089826343051</v>
      </c>
      <c r="L17" s="5">
        <f t="shared" si="1"/>
        <v>1</v>
      </c>
      <c r="M17" s="5">
        <f t="shared" si="5"/>
        <v>93.160497408661186</v>
      </c>
      <c r="N17" s="10">
        <f t="shared" si="2"/>
        <v>0.1</v>
      </c>
      <c r="O17" s="6">
        <f t="shared" si="3"/>
        <v>0.10734163382719653</v>
      </c>
      <c r="Q17" s="19" t="s">
        <v>24</v>
      </c>
      <c r="R17" s="20" t="str">
        <f>C3</f>
        <v>Equal</v>
      </c>
    </row>
    <row r="18" spans="2:18">
      <c r="B18">
        <f t="shared" si="6"/>
        <v>11</v>
      </c>
      <c r="C18" s="4" t="str">
        <f>IF(ISNA(VLOOKUP($R$9&amp;":"&amp;$B18,BasketCompositions!$A:$G,4,FALSE)),"",VLOOKUP($R$9&amp;":"&amp;$B18,BasketCompositions!$A:$G,4,FALSE))</f>
        <v/>
      </c>
      <c r="D18" s="10" t="str">
        <f t="shared" si="0"/>
        <v/>
      </c>
      <c r="E18" s="4" t="str">
        <f>IF(C18&lt;&gt;"",VLOOKUP($R$9&amp;":"&amp;$B18,BasketCompositions!$A:$G,5,FALSE),"")</f>
        <v/>
      </c>
      <c r="F18" s="10" t="str">
        <f t="shared" si="4"/>
        <v/>
      </c>
      <c r="G18" s="4" t="str">
        <f>IF(C18&lt;&gt;"",MATCH(C18,'Instrument History'!$1:$1,FALSE),"")</f>
        <v/>
      </c>
      <c r="H18" s="5" t="str">
        <f>IF(C18&lt;&gt;"",INDEX('Instrument History'!$1:$1048576,Master!$R$13,Master!G18),"")</f>
        <v/>
      </c>
      <c r="I18" s="5" t="str">
        <f>IF(C18&lt;&gt;"",VLOOKUP(C18,Instruments!A:D,4,FALSE),"")</f>
        <v/>
      </c>
      <c r="J18" s="4" t="str">
        <f>IF(C18&lt;&gt;"",MATCH(I18,'Instrument History'!$1:$1,FALSE),"")</f>
        <v/>
      </c>
      <c r="K18" s="5" t="str">
        <f>IF(C18&lt;&gt;"",INDEX('Instrument History'!$1:$1048576,Master!$R$13,Master!J18),"")</f>
        <v/>
      </c>
      <c r="L18" s="5" t="str">
        <f t="shared" si="1"/>
        <v/>
      </c>
      <c r="M18" s="5" t="str">
        <f t="shared" si="5"/>
        <v/>
      </c>
      <c r="N18" s="10" t="str">
        <f t="shared" si="2"/>
        <v/>
      </c>
      <c r="O18" s="6" t="str">
        <f t="shared" si="3"/>
        <v/>
      </c>
      <c r="Q18" s="19" t="s">
        <v>28</v>
      </c>
      <c r="R18" s="20">
        <v>100</v>
      </c>
    </row>
    <row r="19" spans="2:18">
      <c r="B19">
        <f t="shared" si="6"/>
        <v>12</v>
      </c>
      <c r="C19" s="4" t="str">
        <f>IF(ISNA(VLOOKUP($R$9&amp;":"&amp;$B19,BasketCompositions!$A:$G,4,FALSE)),"",VLOOKUP($R$9&amp;":"&amp;$B19,BasketCompositions!$A:$G,4,FALSE))</f>
        <v/>
      </c>
      <c r="D19" s="10" t="str">
        <f t="shared" si="0"/>
        <v/>
      </c>
      <c r="E19" s="4" t="str">
        <f>IF(C19&lt;&gt;"",VLOOKUP($R$9&amp;":"&amp;$B19,BasketCompositions!$A:$G,5,FALSE),"")</f>
        <v/>
      </c>
      <c r="F19" s="10" t="str">
        <f t="shared" si="4"/>
        <v/>
      </c>
      <c r="G19" s="4" t="str">
        <f>IF(C19&lt;&gt;"",MATCH(C19,'Instrument History'!$1:$1,FALSE),"")</f>
        <v/>
      </c>
      <c r="H19" s="5" t="str">
        <f>IF(C19&lt;&gt;"",INDEX('Instrument History'!$1:$1048576,Master!$R$13,Master!G19),"")</f>
        <v/>
      </c>
      <c r="I19" s="5" t="str">
        <f>IF(C19&lt;&gt;"",VLOOKUP(C19,Instruments!A:D,4,FALSE),"")</f>
        <v/>
      </c>
      <c r="J19" s="4" t="str">
        <f>IF(C19&lt;&gt;"",MATCH(I19,'Instrument History'!$1:$1,FALSE),"")</f>
        <v/>
      </c>
      <c r="K19" s="5" t="str">
        <f>IF(C19&lt;&gt;"",INDEX('Instrument History'!$1:$1048576,Master!$R$13,Master!J19),"")</f>
        <v/>
      </c>
      <c r="L19" s="5" t="str">
        <f t="shared" si="1"/>
        <v/>
      </c>
      <c r="M19" s="5" t="str">
        <f t="shared" si="5"/>
        <v/>
      </c>
      <c r="N19" s="10" t="str">
        <f t="shared" si="2"/>
        <v/>
      </c>
      <c r="O19" s="6" t="str">
        <f t="shared" si="3"/>
        <v/>
      </c>
      <c r="Q19" s="19" t="s">
        <v>36</v>
      </c>
      <c r="R19" s="20" t="b">
        <f>R18=SUMPRODUCT(M8:M27,O8:O27)</f>
        <v>1</v>
      </c>
    </row>
    <row r="20" spans="2:18">
      <c r="B20">
        <f t="shared" si="6"/>
        <v>13</v>
      </c>
      <c r="C20" s="4" t="str">
        <f>IF(ISNA(VLOOKUP($R$9&amp;":"&amp;$B20,BasketCompositions!$A:$G,4,FALSE)),"",VLOOKUP($R$9&amp;":"&amp;$B20,BasketCompositions!$A:$G,4,FALSE))</f>
        <v/>
      </c>
      <c r="D20" s="10" t="str">
        <f t="shared" si="0"/>
        <v/>
      </c>
      <c r="E20" s="4" t="str">
        <f>IF(C20&lt;&gt;"",VLOOKUP($R$9&amp;":"&amp;$B20,BasketCompositions!$A:$G,5,FALSE),"")</f>
        <v/>
      </c>
      <c r="F20" s="10" t="str">
        <f t="shared" si="4"/>
        <v/>
      </c>
      <c r="G20" s="4" t="str">
        <f>IF(C20&lt;&gt;"",MATCH(C20,'Instrument History'!$1:$1,FALSE),"")</f>
        <v/>
      </c>
      <c r="H20" s="5" t="str">
        <f>IF(C20&lt;&gt;"",INDEX('Instrument History'!$1:$1048576,Master!$R$13,Master!G20),"")</f>
        <v/>
      </c>
      <c r="I20" s="5" t="str">
        <f>IF(C20&lt;&gt;"",VLOOKUP(C20,Instruments!A:D,4,FALSE),"")</f>
        <v/>
      </c>
      <c r="J20" s="4" t="str">
        <f>IF(C20&lt;&gt;"",MATCH(I20,'Instrument History'!$1:$1,FALSE),"")</f>
        <v/>
      </c>
      <c r="K20" s="5" t="str">
        <f>IF(C20&lt;&gt;"",INDEX('Instrument History'!$1:$1048576,Master!$R$13,Master!J20),"")</f>
        <v/>
      </c>
      <c r="L20" s="5" t="str">
        <f t="shared" si="1"/>
        <v/>
      </c>
      <c r="M20" s="5" t="str">
        <f t="shared" si="5"/>
        <v/>
      </c>
      <c r="N20" s="10" t="str">
        <f t="shared" si="2"/>
        <v/>
      </c>
      <c r="O20" s="6" t="str">
        <f t="shared" si="3"/>
        <v/>
      </c>
      <c r="Q20" s="23"/>
      <c r="R20" s="23"/>
    </row>
    <row r="21" spans="2:18">
      <c r="B21">
        <f t="shared" si="6"/>
        <v>14</v>
      </c>
      <c r="C21" s="4" t="str">
        <f>IF(ISNA(VLOOKUP($R$9&amp;":"&amp;$B21,BasketCompositions!$A:$G,4,FALSE)),"",VLOOKUP($R$9&amp;":"&amp;$B21,BasketCompositions!$A:$G,4,FALSE))</f>
        <v/>
      </c>
      <c r="D21" s="10" t="str">
        <f t="shared" si="0"/>
        <v/>
      </c>
      <c r="E21" s="4" t="str">
        <f>IF(C21&lt;&gt;"",VLOOKUP($R$9&amp;":"&amp;$B21,BasketCompositions!$A:$G,5,FALSE),"")</f>
        <v/>
      </c>
      <c r="F21" s="10" t="str">
        <f t="shared" si="4"/>
        <v/>
      </c>
      <c r="G21" s="4" t="str">
        <f>IF(C21&lt;&gt;"",MATCH(C21,'Instrument History'!$1:$1,FALSE),"")</f>
        <v/>
      </c>
      <c r="H21" s="5" t="str">
        <f>IF(C21&lt;&gt;"",INDEX('Instrument History'!$1:$1048576,Master!$R$13,Master!G21),"")</f>
        <v/>
      </c>
      <c r="I21" s="5" t="str">
        <f>IF(C21&lt;&gt;"",VLOOKUP(C21,Instruments!A:D,4,FALSE),"")</f>
        <v/>
      </c>
      <c r="J21" s="4" t="str">
        <f>IF(C21&lt;&gt;"",MATCH(I21,'Instrument History'!$1:$1,FALSE),"")</f>
        <v/>
      </c>
      <c r="K21" s="5" t="str">
        <f>IF(C21&lt;&gt;"",INDEX('Instrument History'!$1:$1048576,Master!$R$13,Master!J21),"")</f>
        <v/>
      </c>
      <c r="L21" s="5" t="str">
        <f t="shared" si="1"/>
        <v/>
      </c>
      <c r="M21" s="5" t="str">
        <f t="shared" si="5"/>
        <v/>
      </c>
      <c r="N21" s="10" t="str">
        <f t="shared" si="2"/>
        <v/>
      </c>
      <c r="O21" s="6" t="str">
        <f t="shared" si="3"/>
        <v/>
      </c>
      <c r="Q21" s="20" t="s">
        <v>26</v>
      </c>
      <c r="R21" s="23"/>
    </row>
    <row r="22" spans="2:18">
      <c r="B22">
        <f t="shared" si="6"/>
        <v>15</v>
      </c>
      <c r="C22" s="4" t="str">
        <f>IF(ISNA(VLOOKUP($R$9&amp;":"&amp;$B22,BasketCompositions!$A:$G,4,FALSE)),"",VLOOKUP($R$9&amp;":"&amp;$B22,BasketCompositions!$A:$G,4,FALSE))</f>
        <v/>
      </c>
      <c r="D22" s="10" t="str">
        <f t="shared" si="0"/>
        <v/>
      </c>
      <c r="E22" s="4" t="str">
        <f>IF(C22&lt;&gt;"",VLOOKUP($R$9&amp;":"&amp;$B22,BasketCompositions!$A:$G,5,FALSE),"")</f>
        <v/>
      </c>
      <c r="F22" s="10" t="str">
        <f t="shared" si="4"/>
        <v/>
      </c>
      <c r="G22" s="4" t="str">
        <f>IF(C22&lt;&gt;"",MATCH(C22,'Instrument History'!$1:$1,FALSE),"")</f>
        <v/>
      </c>
      <c r="H22" s="5" t="str">
        <f>IF(C22&lt;&gt;"",INDEX('Instrument History'!$1:$1048576,Master!$R$13,Master!G22),"")</f>
        <v/>
      </c>
      <c r="I22" s="5" t="str">
        <f>IF(C22&lt;&gt;"",VLOOKUP(C22,Instruments!A:D,4,FALSE),"")</f>
        <v/>
      </c>
      <c r="J22" s="4" t="str">
        <f>IF(C22&lt;&gt;"",MATCH(I22,'Instrument History'!$1:$1,FALSE),"")</f>
        <v/>
      </c>
      <c r="K22" s="5" t="str">
        <f>IF(C22&lt;&gt;"",INDEX('Instrument History'!$1:$1048576,Master!$R$13,Master!J22),"")</f>
        <v/>
      </c>
      <c r="L22" s="5" t="str">
        <f t="shared" si="1"/>
        <v/>
      </c>
      <c r="M22" s="5" t="str">
        <f t="shared" si="5"/>
        <v/>
      </c>
      <c r="N22" s="10" t="str">
        <f t="shared" si="2"/>
        <v/>
      </c>
      <c r="O22" s="6" t="str">
        <f t="shared" si="3"/>
        <v/>
      </c>
      <c r="Q22" s="20" t="s">
        <v>25</v>
      </c>
      <c r="R22" s="23"/>
    </row>
    <row r="23" spans="2:18">
      <c r="B23">
        <f t="shared" si="6"/>
        <v>16</v>
      </c>
      <c r="C23" s="4" t="str">
        <f>IF(ISNA(VLOOKUP($R$9&amp;":"&amp;$B23,BasketCompositions!$A:$G,4,FALSE)),"",VLOOKUP($R$9&amp;":"&amp;$B23,BasketCompositions!$A:$G,4,FALSE))</f>
        <v/>
      </c>
      <c r="D23" s="10" t="str">
        <f t="shared" si="0"/>
        <v/>
      </c>
      <c r="E23" s="4" t="str">
        <f>IF(C23&lt;&gt;"",VLOOKUP($R$9&amp;":"&amp;$B23,BasketCompositions!$A:$G,5,FALSE),"")</f>
        <v/>
      </c>
      <c r="F23" s="10" t="str">
        <f t="shared" si="4"/>
        <v/>
      </c>
      <c r="G23" s="4" t="str">
        <f>IF(C23&lt;&gt;"",MATCH(C23,'Instrument History'!$1:$1,FALSE),"")</f>
        <v/>
      </c>
      <c r="H23" s="5" t="str">
        <f>IF(C23&lt;&gt;"",INDEX('Instrument History'!$1:$1048576,Master!$R$13,Master!G23),"")</f>
        <v/>
      </c>
      <c r="I23" s="5" t="str">
        <f>IF(C23&lt;&gt;"",VLOOKUP(C23,Instruments!A:D,4,FALSE),"")</f>
        <v/>
      </c>
      <c r="J23" s="4" t="str">
        <f>IF(C23&lt;&gt;"",MATCH(I23,'Instrument History'!$1:$1,FALSE),"")</f>
        <v/>
      </c>
      <c r="K23" s="5" t="str">
        <f>IF(C23&lt;&gt;"",INDEX('Instrument History'!$1:$1048576,Master!$R$13,Master!J23),"")</f>
        <v/>
      </c>
      <c r="L23" s="5" t="str">
        <f t="shared" si="1"/>
        <v/>
      </c>
      <c r="M23" s="5" t="str">
        <f t="shared" si="5"/>
        <v/>
      </c>
      <c r="N23" s="10" t="str">
        <f t="shared" si="2"/>
        <v/>
      </c>
      <c r="O23" s="6" t="str">
        <f t="shared" si="3"/>
        <v/>
      </c>
    </row>
    <row r="24" spans="2:18">
      <c r="B24">
        <f t="shared" si="6"/>
        <v>17</v>
      </c>
      <c r="C24" s="4" t="str">
        <f>IF(ISNA(VLOOKUP($R$9&amp;":"&amp;$B24,BasketCompositions!$A:$G,4,FALSE)),"",VLOOKUP($R$9&amp;":"&amp;$B24,BasketCompositions!$A:$G,4,FALSE))</f>
        <v/>
      </c>
      <c r="D24" s="10" t="str">
        <f t="shared" si="0"/>
        <v/>
      </c>
      <c r="E24" s="4" t="str">
        <f>IF(C24&lt;&gt;"",VLOOKUP($R$9&amp;":"&amp;$B24,BasketCompositions!$A:$G,5,FALSE),"")</f>
        <v/>
      </c>
      <c r="F24" s="10" t="str">
        <f t="shared" si="4"/>
        <v/>
      </c>
      <c r="G24" s="4" t="str">
        <f>IF(C24&lt;&gt;"",MATCH(C24,'Instrument History'!$1:$1,FALSE),"")</f>
        <v/>
      </c>
      <c r="H24" s="5" t="str">
        <f>IF(C24&lt;&gt;"",INDEX('Instrument History'!$1:$1048576,Master!$R$13,Master!G24),"")</f>
        <v/>
      </c>
      <c r="I24" s="5" t="str">
        <f>IF(C24&lt;&gt;"",VLOOKUP(C24,Instruments!A:D,4,FALSE),"")</f>
        <v/>
      </c>
      <c r="J24" s="4" t="str">
        <f>IF(C24&lt;&gt;"",MATCH(I24,'Instrument History'!$1:$1,FALSE),"")</f>
        <v/>
      </c>
      <c r="K24" s="5" t="str">
        <f>IF(C24&lt;&gt;"",INDEX('Instrument History'!$1:$1048576,Master!$R$13,Master!J24),"")</f>
        <v/>
      </c>
      <c r="L24" s="5" t="str">
        <f t="shared" si="1"/>
        <v/>
      </c>
      <c r="M24" s="5" t="str">
        <f t="shared" si="5"/>
        <v/>
      </c>
      <c r="N24" s="10" t="str">
        <f t="shared" si="2"/>
        <v/>
      </c>
      <c r="O24" s="6" t="str">
        <f t="shared" si="3"/>
        <v/>
      </c>
    </row>
    <row r="25" spans="2:18">
      <c r="B25">
        <f t="shared" si="6"/>
        <v>18</v>
      </c>
      <c r="C25" s="4" t="str">
        <f>IF(ISNA(VLOOKUP($R$9&amp;":"&amp;$B25,BasketCompositions!$A:$G,4,FALSE)),"",VLOOKUP($R$9&amp;":"&amp;$B25,BasketCompositions!$A:$G,4,FALSE))</f>
        <v/>
      </c>
      <c r="D25" s="10" t="str">
        <f t="shared" si="0"/>
        <v/>
      </c>
      <c r="E25" s="4" t="str">
        <f>IF(C25&lt;&gt;"",VLOOKUP($R$9&amp;":"&amp;$B25,BasketCompositions!$A:$G,5,FALSE),"")</f>
        <v/>
      </c>
      <c r="F25" s="10" t="str">
        <f t="shared" si="4"/>
        <v/>
      </c>
      <c r="G25" s="4" t="str">
        <f>IF(C25&lt;&gt;"",MATCH(C25,'Instrument History'!$1:$1,FALSE),"")</f>
        <v/>
      </c>
      <c r="H25" s="5" t="str">
        <f>IF(C25&lt;&gt;"",INDEX('Instrument History'!$1:$1048576,Master!$R$13,Master!G25),"")</f>
        <v/>
      </c>
      <c r="I25" s="5" t="str">
        <f>IF(C25&lt;&gt;"",VLOOKUP(C25,Instruments!A:D,4,FALSE),"")</f>
        <v/>
      </c>
      <c r="J25" s="4" t="str">
        <f>IF(C25&lt;&gt;"",MATCH(I25,'Instrument History'!$1:$1,FALSE),"")</f>
        <v/>
      </c>
      <c r="K25" s="5" t="str">
        <f>IF(C25&lt;&gt;"",INDEX('Instrument History'!$1:$1048576,Master!$R$13,Master!J25),"")</f>
        <v/>
      </c>
      <c r="L25" s="5" t="str">
        <f t="shared" si="1"/>
        <v/>
      </c>
      <c r="M25" s="5" t="str">
        <f t="shared" si="5"/>
        <v/>
      </c>
      <c r="N25" s="10" t="str">
        <f t="shared" si="2"/>
        <v/>
      </c>
      <c r="O25" s="6" t="str">
        <f t="shared" si="3"/>
        <v/>
      </c>
    </row>
    <row r="26" spans="2:18">
      <c r="B26">
        <f t="shared" si="6"/>
        <v>19</v>
      </c>
      <c r="C26" s="4" t="str">
        <f>IF(ISNA(VLOOKUP($R$9&amp;":"&amp;$B26,BasketCompositions!$A:$G,4,FALSE)),"",VLOOKUP($R$9&amp;":"&amp;$B26,BasketCompositions!$A:$G,4,FALSE))</f>
        <v/>
      </c>
      <c r="D26" s="10" t="str">
        <f t="shared" si="0"/>
        <v/>
      </c>
      <c r="E26" s="4" t="str">
        <f>IF(C26&lt;&gt;"",VLOOKUP($R$9&amp;":"&amp;$B26,BasketCompositions!$A:$G,5,FALSE),"")</f>
        <v/>
      </c>
      <c r="F26" s="10" t="str">
        <f t="shared" si="4"/>
        <v/>
      </c>
      <c r="G26" s="4" t="str">
        <f>IF(C26&lt;&gt;"",MATCH(C26,'Instrument History'!$1:$1,FALSE),"")</f>
        <v/>
      </c>
      <c r="H26" s="5" t="str">
        <f>IF(C26&lt;&gt;"",INDEX('Instrument History'!$1:$1048576,Master!$R$13,Master!G26),"")</f>
        <v/>
      </c>
      <c r="I26" s="5" t="str">
        <f>IF(C26&lt;&gt;"",VLOOKUP(C26,Instruments!A:D,4,FALSE),"")</f>
        <v/>
      </c>
      <c r="J26" s="4" t="str">
        <f>IF(C26&lt;&gt;"",MATCH(I26,'Instrument History'!$1:$1,FALSE),"")</f>
        <v/>
      </c>
      <c r="K26" s="5" t="str">
        <f>IF(C26&lt;&gt;"",INDEX('Instrument History'!$1:$1048576,Master!$R$13,Master!J26),"")</f>
        <v/>
      </c>
      <c r="L26" s="5" t="str">
        <f t="shared" si="1"/>
        <v/>
      </c>
      <c r="M26" s="5" t="str">
        <f t="shared" si="5"/>
        <v/>
      </c>
      <c r="N26" s="10" t="str">
        <f t="shared" si="2"/>
        <v/>
      </c>
      <c r="O26" s="6" t="str">
        <f t="shared" si="3"/>
        <v/>
      </c>
    </row>
    <row r="27" spans="2:18">
      <c r="B27">
        <f t="shared" si="6"/>
        <v>20</v>
      </c>
      <c r="C27" s="4" t="str">
        <f>IF(ISNA(VLOOKUP($R$9&amp;":"&amp;$B27,BasketCompositions!$A:$G,4,FALSE)),"",VLOOKUP($R$9&amp;":"&amp;$B27,BasketCompositions!$A:$G,4,FALSE))</f>
        <v/>
      </c>
      <c r="D27" s="10" t="str">
        <f t="shared" si="0"/>
        <v/>
      </c>
      <c r="E27" s="4" t="str">
        <f>IF(C27&lt;&gt;"",VLOOKUP($R$9&amp;":"&amp;$B27,BasketCompositions!$A:$G,5,FALSE),"")</f>
        <v/>
      </c>
      <c r="F27" s="10" t="str">
        <f t="shared" si="4"/>
        <v/>
      </c>
      <c r="G27" s="4" t="str">
        <f>IF(C27&lt;&gt;"",MATCH(C27,'Instrument History'!$1:$1,FALSE),"")</f>
        <v/>
      </c>
      <c r="H27" s="5" t="str">
        <f>IF(C27&lt;&gt;"",INDEX('Instrument History'!$1:$1048576,Master!$R$13,Master!G27),"")</f>
        <v/>
      </c>
      <c r="I27" s="5" t="str">
        <f>IF(C27&lt;&gt;"",VLOOKUP(C27,Instruments!A:D,4,FALSE),"")</f>
        <v/>
      </c>
      <c r="J27" s="4" t="str">
        <f>IF(C27&lt;&gt;"",MATCH(I27,'Instrument History'!$1:$1,FALSE),"")</f>
        <v/>
      </c>
      <c r="K27" s="5" t="str">
        <f>IF(C27&lt;&gt;"",INDEX('Instrument History'!$1:$1048576,Master!$R$13,Master!J27),"")</f>
        <v/>
      </c>
      <c r="L27" s="5" t="str">
        <f t="shared" si="1"/>
        <v/>
      </c>
      <c r="M27" s="5" t="str">
        <f t="shared" si="5"/>
        <v/>
      </c>
      <c r="N27" s="10" t="str">
        <f t="shared" si="2"/>
        <v/>
      </c>
      <c r="O27" s="6" t="str">
        <f t="shared" si="3"/>
        <v/>
      </c>
    </row>
  </sheetData>
  <sortState ref="Q8:S11">
    <sortCondition ref="Q7"/>
  </sortState>
  <dataValidations count="1">
    <dataValidation type="list" allowBlank="1" showErrorMessage="1" sqref="C3">
      <formula1>$Q$21:$Q$22</formula1>
    </dataValidation>
  </dataValidations>
  <pageMargins left="0.75" right="0.75" top="1" bottom="1" header="0.5" footer="0.5"/>
  <pageSetup paperSize="9" orientation="portrait" horizontalDpi="4294967292" verticalDpi="4294967292"/>
  <drawing r:id="rId1"/>
  <extLst>
    <ext xmlns:x14="http://schemas.microsoft.com/office/spreadsheetml/2009/9/main" uri="{CCE6A557-97BC-4b89-ADB6-D9C93CAAB3DF}">
      <x14:dataValidations xmlns:xm="http://schemas.microsoft.com/office/excel/2006/main" count="4">
        <x14:dataValidation type="list" allowBlank="1" showErrorMessage="1">
          <x14:formula1>
            <xm:f>Baskets!$B$2:$B$4</xm:f>
          </x14:formula1>
          <xm:sqref>C2</xm:sqref>
        </x14:dataValidation>
        <x14:dataValidation type="list" allowBlank="1" showErrorMessage="1">
          <x14:formula1>
            <xm:f>Instruments!$C$16:$C$19</xm:f>
          </x14:formula1>
          <xm:sqref>C4</xm:sqref>
        </x14:dataValidation>
        <x14:dataValidation type="list" allowBlank="1" showErrorMessage="1">
          <x14:formula1>
            <xm:f>Instruments!$C$12:$C$15</xm:f>
          </x14:formula1>
          <xm:sqref>F3</xm:sqref>
        </x14:dataValidation>
        <x14:dataValidation type="list" allowBlank="1" showErrorMessage="1">
          <x14:formula1>
            <xm:f>'Instrument History'!$A:$A</xm:f>
          </x14:formula1>
          <xm:sqref>F2</xm:sqref>
        </x14:dataValidation>
      </x14:dataValidations>
    </ext>
    <ext xmlns:mx="http://schemas.microsoft.com/office/mac/excel/2008/main" uri="{64002731-A6B0-56B0-2670-7721B7C09600}">
      <mx:PLV Mode="0" OnePage="0" WScale="0"/>
    </ext>
  </extLst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enableFormatConditionsCalculation="0">
    <tabColor rgb="FFFFFF00"/>
  </sheetPr>
  <dimension ref="A1:F19"/>
  <sheetViews>
    <sheetView showRuler="0" workbookViewId="0">
      <selection activeCell="D22" sqref="D22"/>
    </sheetView>
  </sheetViews>
  <sheetFormatPr baseColWidth="10" defaultRowHeight="15" x14ac:dyDescent="0"/>
  <cols>
    <col min="1" max="1" width="12.33203125" bestFit="1" customWidth="1"/>
  </cols>
  <sheetData>
    <row r="1" spans="1:6">
      <c r="A1" s="1" t="s">
        <v>10</v>
      </c>
      <c r="B1" s="1" t="s">
        <v>0</v>
      </c>
      <c r="C1" s="1" t="s">
        <v>1</v>
      </c>
      <c r="D1" s="1" t="s">
        <v>12</v>
      </c>
    </row>
    <row r="2" spans="1:6">
      <c r="A2" t="s">
        <v>55</v>
      </c>
      <c r="B2" t="s">
        <v>2</v>
      </c>
      <c r="C2" t="s">
        <v>55</v>
      </c>
      <c r="D2" t="s">
        <v>57</v>
      </c>
      <c r="F2" t="s">
        <v>35</v>
      </c>
    </row>
    <row r="3" spans="1:6">
      <c r="A3" t="s">
        <v>48</v>
      </c>
      <c r="B3" t="s">
        <v>2</v>
      </c>
      <c r="C3" t="s">
        <v>48</v>
      </c>
      <c r="D3" t="s">
        <v>57</v>
      </c>
    </row>
    <row r="4" spans="1:6">
      <c r="A4" t="s">
        <v>49</v>
      </c>
      <c r="B4" t="s">
        <v>2</v>
      </c>
      <c r="C4" t="s">
        <v>49</v>
      </c>
      <c r="D4" t="s">
        <v>57</v>
      </c>
    </row>
    <row r="5" spans="1:6">
      <c r="A5" t="s">
        <v>50</v>
      </c>
      <c r="B5" t="s">
        <v>2</v>
      </c>
      <c r="C5" t="s">
        <v>50</v>
      </c>
      <c r="D5" t="s">
        <v>57</v>
      </c>
    </row>
    <row r="6" spans="1:6">
      <c r="A6" t="s">
        <v>51</v>
      </c>
      <c r="B6" t="s">
        <v>2</v>
      </c>
      <c r="C6" t="s">
        <v>51</v>
      </c>
      <c r="D6" t="s">
        <v>58</v>
      </c>
    </row>
    <row r="7" spans="1:6">
      <c r="A7" t="s">
        <v>52</v>
      </c>
      <c r="B7" t="s">
        <v>2</v>
      </c>
      <c r="C7" t="s">
        <v>52</v>
      </c>
      <c r="D7" t="s">
        <v>59</v>
      </c>
    </row>
    <row r="8" spans="1:6">
      <c r="A8" t="s">
        <v>56</v>
      </c>
      <c r="B8" t="s">
        <v>2</v>
      </c>
      <c r="C8" t="s">
        <v>56</v>
      </c>
      <c r="D8" t="s">
        <v>59</v>
      </c>
    </row>
    <row r="9" spans="1:6">
      <c r="A9" t="s">
        <v>61</v>
      </c>
      <c r="B9" t="s">
        <v>2</v>
      </c>
      <c r="C9" t="s">
        <v>61</v>
      </c>
      <c r="D9" t="s">
        <v>60</v>
      </c>
    </row>
    <row r="10" spans="1:6">
      <c r="A10" t="s">
        <v>53</v>
      </c>
      <c r="B10" t="s">
        <v>2</v>
      </c>
      <c r="C10" t="s">
        <v>53</v>
      </c>
      <c r="D10" t="s">
        <v>60</v>
      </c>
    </row>
    <row r="11" spans="1:6">
      <c r="A11" t="s">
        <v>54</v>
      </c>
      <c r="B11" t="s">
        <v>2</v>
      </c>
      <c r="C11" t="s">
        <v>54</v>
      </c>
      <c r="D11" t="s">
        <v>60</v>
      </c>
    </row>
    <row r="12" spans="1:6">
      <c r="A12" t="s">
        <v>57</v>
      </c>
      <c r="B12" t="s">
        <v>12</v>
      </c>
      <c r="C12" t="s">
        <v>57</v>
      </c>
      <c r="D12" t="s">
        <v>13</v>
      </c>
    </row>
    <row r="13" spans="1:6">
      <c r="A13" t="s">
        <v>58</v>
      </c>
      <c r="B13" t="s">
        <v>12</v>
      </c>
      <c r="C13" t="s">
        <v>58</v>
      </c>
      <c r="D13" t="s">
        <v>13</v>
      </c>
    </row>
    <row r="14" spans="1:6">
      <c r="A14" t="s">
        <v>59</v>
      </c>
      <c r="B14" t="s">
        <v>12</v>
      </c>
      <c r="C14" t="s">
        <v>59</v>
      </c>
      <c r="D14" t="s">
        <v>13</v>
      </c>
    </row>
    <row r="15" spans="1:6">
      <c r="A15" t="s">
        <v>60</v>
      </c>
      <c r="B15" t="s">
        <v>12</v>
      </c>
      <c r="C15" t="s">
        <v>60</v>
      </c>
      <c r="D15" t="s">
        <v>13</v>
      </c>
    </row>
    <row r="16" spans="1:6">
      <c r="A16" t="s">
        <v>62</v>
      </c>
      <c r="B16" t="s">
        <v>3</v>
      </c>
      <c r="C16" t="s">
        <v>62</v>
      </c>
      <c r="D16" t="s">
        <v>57</v>
      </c>
    </row>
    <row r="17" spans="1:4">
      <c r="A17" t="s">
        <v>63</v>
      </c>
      <c r="B17" t="s">
        <v>3</v>
      </c>
      <c r="C17" t="s">
        <v>63</v>
      </c>
      <c r="D17" t="s">
        <v>57</v>
      </c>
    </row>
    <row r="18" spans="1:4">
      <c r="A18" t="s">
        <v>65</v>
      </c>
      <c r="B18" t="s">
        <v>3</v>
      </c>
      <c r="C18" t="s">
        <v>65</v>
      </c>
      <c r="D18" t="s">
        <v>60</v>
      </c>
    </row>
    <row r="19" spans="1:4">
      <c r="A19" t="s">
        <v>64</v>
      </c>
      <c r="B19" t="s">
        <v>3</v>
      </c>
      <c r="C19" t="s">
        <v>64</v>
      </c>
      <c r="D19" t="s">
        <v>57</v>
      </c>
    </row>
  </sheetData>
  <pageMargins left="0.75" right="0.75" top="1" bottom="1" header="0.5" footer="0.5"/>
  <pageSetup paperSize="9" orientation="portrait" horizontalDpi="4294967292" verticalDpi="4294967292"/>
  <extLst>
    <ext xmlns:mx="http://schemas.microsoft.com/office/mac/excel/2008/main" uri="{64002731-A6B0-56B0-2670-7721B7C09600}">
      <mx:PLV Mode="0" OnePage="0" WScale="0"/>
    </ext>
  </extLst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enableFormatConditionsCalculation="0">
    <tabColor rgb="FFFFFF00"/>
  </sheetPr>
  <dimension ref="A1:T1098"/>
  <sheetViews>
    <sheetView showRuler="0" workbookViewId="0">
      <pane xSplit="2" ySplit="1" topLeftCell="C2" activePane="bottomRight" state="frozen"/>
      <selection activeCell="A16" sqref="A16"/>
      <selection pane="topRight" activeCell="A16" sqref="A16"/>
      <selection pane="bottomLeft" activeCell="A16" sqref="A16"/>
      <selection pane="bottomRight" activeCell="C2" sqref="C2"/>
    </sheetView>
  </sheetViews>
  <sheetFormatPr baseColWidth="10" defaultRowHeight="15" x14ac:dyDescent="0"/>
  <sheetData>
    <row r="1" spans="1:20">
      <c r="A1" s="1" t="s">
        <v>6</v>
      </c>
      <c r="B1" s="1" t="s">
        <v>5</v>
      </c>
      <c r="C1" s="25" t="s">
        <v>55</v>
      </c>
      <c r="D1" s="25" t="s">
        <v>48</v>
      </c>
      <c r="E1" s="25" t="s">
        <v>49</v>
      </c>
      <c r="F1" s="25" t="s">
        <v>50</v>
      </c>
      <c r="G1" s="25" t="s">
        <v>51</v>
      </c>
      <c r="H1" s="25" t="s">
        <v>52</v>
      </c>
      <c r="I1" s="25" t="s">
        <v>56</v>
      </c>
      <c r="J1" s="25" t="s">
        <v>61</v>
      </c>
      <c r="K1" s="25" t="s">
        <v>53</v>
      </c>
      <c r="L1" s="25" t="s">
        <v>54</v>
      </c>
      <c r="M1" s="25" t="s">
        <v>57</v>
      </c>
      <c r="N1" s="25" t="s">
        <v>58</v>
      </c>
      <c r="O1" s="25" t="s">
        <v>59</v>
      </c>
      <c r="P1" s="25" t="s">
        <v>60</v>
      </c>
      <c r="Q1" s="25" t="s">
        <v>62</v>
      </c>
      <c r="R1" s="25" t="s">
        <v>63</v>
      </c>
      <c r="S1" s="25" t="s">
        <v>65</v>
      </c>
      <c r="T1" s="25" t="s">
        <v>64</v>
      </c>
    </row>
    <row r="2" spans="1:20">
      <c r="A2" s="2">
        <v>41299</v>
      </c>
      <c r="B2" t="str">
        <f>TEXT(A2,"yyyymmdd")</f>
        <v>20130125</v>
      </c>
      <c r="C2" s="5">
        <v>61.893736547495386</v>
      </c>
      <c r="D2" s="5">
        <v>142.34913050783052</v>
      </c>
      <c r="E2" s="5">
        <v>138.1143294671262</v>
      </c>
      <c r="F2" s="5">
        <v>120.60295137473986</v>
      </c>
      <c r="G2" s="5">
        <v>42.016448325999946</v>
      </c>
      <c r="H2" s="5">
        <v>655.2485636919223</v>
      </c>
      <c r="I2" s="5">
        <v>406.16494668480027</v>
      </c>
      <c r="J2" s="5">
        <v>30.186793375260304</v>
      </c>
      <c r="K2" s="5">
        <v>34.811002119105858</v>
      </c>
      <c r="L2" s="5">
        <v>141.10274513315323</v>
      </c>
      <c r="M2" s="5">
        <v>1</v>
      </c>
      <c r="N2" s="5">
        <v>209.02786496678942</v>
      </c>
      <c r="O2" s="5">
        <v>67.44840491309688</v>
      </c>
      <c r="P2" s="5">
        <v>58.767119400785006</v>
      </c>
      <c r="Q2" s="5">
        <v>107.8786682860389</v>
      </c>
      <c r="R2" s="5">
        <v>56.33504304882122</v>
      </c>
      <c r="S2" s="5">
        <v>146.20196654108329</v>
      </c>
      <c r="T2" s="5">
        <v>25.909366030374365</v>
      </c>
    </row>
    <row r="3" spans="1:20">
      <c r="A3" s="2">
        <f>WORKDAY(A2,-1)</f>
        <v>41298</v>
      </c>
      <c r="B3" t="str">
        <f t="shared" ref="B3:B66" si="0">TEXT(A3,"yyyymmdd")</f>
        <v>20130124</v>
      </c>
      <c r="C3" s="5">
        <v>59.371147256066372</v>
      </c>
      <c r="D3" s="5">
        <v>146.02017004755766</v>
      </c>
      <c r="E3" s="5">
        <v>135.89140716086152</v>
      </c>
      <c r="F3" s="5">
        <v>126.92892740028449</v>
      </c>
      <c r="G3" s="5">
        <v>43.410049138208699</v>
      </c>
      <c r="H3" s="5">
        <v>664.14853013703316</v>
      </c>
      <c r="I3" s="5">
        <v>411.8593383513786</v>
      </c>
      <c r="J3" s="5">
        <v>30.601342818233359</v>
      </c>
      <c r="K3" s="5">
        <v>33.159344584759872</v>
      </c>
      <c r="L3" s="5">
        <v>135.99013627806934</v>
      </c>
      <c r="M3" s="5">
        <v>1</v>
      </c>
      <c r="N3" s="5">
        <v>201.82101524497187</v>
      </c>
      <c r="O3" s="5">
        <v>68.114251435314046</v>
      </c>
      <c r="P3" s="5">
        <v>57.368799926075049</v>
      </c>
      <c r="Q3" s="5">
        <v>110.2346047413715</v>
      </c>
      <c r="R3" s="5">
        <v>56.573909588135933</v>
      </c>
      <c r="S3" s="5">
        <v>152.86587190449296</v>
      </c>
      <c r="T3" s="5">
        <v>25.868298575739143</v>
      </c>
    </row>
    <row r="4" spans="1:20">
      <c r="A4" s="2">
        <f t="shared" ref="A4:A67" si="1">WORKDAY(A3,-1)</f>
        <v>41297</v>
      </c>
      <c r="B4" t="str">
        <f t="shared" si="0"/>
        <v>20130123</v>
      </c>
      <c r="C4" s="5">
        <v>56.841443305858263</v>
      </c>
      <c r="D4" s="5">
        <v>147.09021383759145</v>
      </c>
      <c r="E4" s="5">
        <v>136.07277797700633</v>
      </c>
      <c r="F4" s="5">
        <v>132.39029530496813</v>
      </c>
      <c r="G4" s="5">
        <v>43.397185453506808</v>
      </c>
      <c r="H4" s="5">
        <v>665.13772806011048</v>
      </c>
      <c r="I4" s="5">
        <v>415.04555563034728</v>
      </c>
      <c r="J4" s="5">
        <v>29.550515856213647</v>
      </c>
      <c r="K4" s="5">
        <v>33.404986900706824</v>
      </c>
      <c r="L4" s="5">
        <v>131.37058100280512</v>
      </c>
      <c r="M4" s="5">
        <v>1</v>
      </c>
      <c r="N4" s="5">
        <v>198.75864092937096</v>
      </c>
      <c r="O4" s="5">
        <v>69.250316024034817</v>
      </c>
      <c r="P4" s="5">
        <v>56.69982710720739</v>
      </c>
      <c r="Q4" s="5">
        <v>113.00235645499951</v>
      </c>
      <c r="R4" s="5">
        <v>54.43481695776552</v>
      </c>
      <c r="S4" s="5">
        <v>147.18420828320154</v>
      </c>
      <c r="T4" s="5">
        <v>26.269400920053599</v>
      </c>
    </row>
    <row r="5" spans="1:20">
      <c r="A5" s="2">
        <f t="shared" si="1"/>
        <v>41296</v>
      </c>
      <c r="B5" t="str">
        <f t="shared" si="0"/>
        <v>20130122</v>
      </c>
      <c r="C5" s="5">
        <v>59.512427206782661</v>
      </c>
      <c r="D5" s="5">
        <v>143.04411644452202</v>
      </c>
      <c r="E5" s="5">
        <v>139.79030362824497</v>
      </c>
      <c r="F5" s="5">
        <v>130.23650063826545</v>
      </c>
      <c r="G5" s="5">
        <v>44.310130214583914</v>
      </c>
      <c r="H5" s="5">
        <v>688.32447581535848</v>
      </c>
      <c r="I5" s="5">
        <v>417.07720917792318</v>
      </c>
      <c r="J5" s="5">
        <v>30.209677083604365</v>
      </c>
      <c r="K5" s="5">
        <v>32.33404267807412</v>
      </c>
      <c r="L5" s="5">
        <v>136.29611963326346</v>
      </c>
      <c r="M5" s="5">
        <v>1</v>
      </c>
      <c r="N5" s="5">
        <v>190.76476443945572</v>
      </c>
      <c r="O5" s="5">
        <v>66.126012362441628</v>
      </c>
      <c r="P5" s="5">
        <v>55.271098259221603</v>
      </c>
      <c r="Q5" s="5">
        <v>111.52828278905716</v>
      </c>
      <c r="R5" s="5">
        <v>56.696707912934016</v>
      </c>
      <c r="S5" s="5">
        <v>154.66476389867219</v>
      </c>
      <c r="T5" s="5">
        <v>25.566374986406696</v>
      </c>
    </row>
    <row r="6" spans="1:20">
      <c r="A6" s="2">
        <f t="shared" si="1"/>
        <v>41295</v>
      </c>
      <c r="B6" t="str">
        <f t="shared" si="0"/>
        <v>20130121</v>
      </c>
      <c r="C6" s="5">
        <v>57.843243806776591</v>
      </c>
      <c r="D6" s="5">
        <v>149.3795412051029</v>
      </c>
      <c r="E6" s="5">
        <v>143.7508572060313</v>
      </c>
      <c r="F6" s="5">
        <v>134.94514173176836</v>
      </c>
      <c r="G6" s="5">
        <v>43.287164155466492</v>
      </c>
      <c r="H6" s="5">
        <v>720.00979290882879</v>
      </c>
      <c r="I6" s="5">
        <v>430.90720168076467</v>
      </c>
      <c r="J6" s="5">
        <v>28.976644103994836</v>
      </c>
      <c r="K6" s="5">
        <v>34.000143694519608</v>
      </c>
      <c r="L6" s="5">
        <v>138.31544992339201</v>
      </c>
      <c r="M6" s="5">
        <v>1</v>
      </c>
      <c r="N6" s="5">
        <v>192.87762618113419</v>
      </c>
      <c r="O6" s="5">
        <v>66.748798719826794</v>
      </c>
      <c r="P6" s="5">
        <v>57.234174146948831</v>
      </c>
      <c r="Q6" s="5">
        <v>107.85311028066232</v>
      </c>
      <c r="R6" s="5">
        <v>58.261786136137893</v>
      </c>
      <c r="S6" s="5">
        <v>160.13917801337792</v>
      </c>
      <c r="T6" s="5">
        <v>24.450738706782982</v>
      </c>
    </row>
    <row r="7" spans="1:20">
      <c r="A7" s="2">
        <f t="shared" si="1"/>
        <v>41292</v>
      </c>
      <c r="B7" t="str">
        <f t="shared" si="0"/>
        <v>20130118</v>
      </c>
      <c r="C7" s="5">
        <v>60.101536207246937</v>
      </c>
      <c r="D7" s="5">
        <v>151.45961977790387</v>
      </c>
      <c r="E7" s="5">
        <v>148.93576413270836</v>
      </c>
      <c r="F7" s="5">
        <v>132.46239960510093</v>
      </c>
      <c r="G7" s="5">
        <v>43.085767943774798</v>
      </c>
      <c r="H7" s="5">
        <v>708.2388219514894</v>
      </c>
      <c r="I7" s="5">
        <v>422.32296594498069</v>
      </c>
      <c r="J7" s="5">
        <v>28.200216862374752</v>
      </c>
      <c r="K7" s="5">
        <v>33.181810564656928</v>
      </c>
      <c r="L7" s="5">
        <v>134.97879395853306</v>
      </c>
      <c r="M7" s="5">
        <v>1</v>
      </c>
      <c r="N7" s="5">
        <v>199.43725871319461</v>
      </c>
      <c r="O7" s="5">
        <v>64.227440757659792</v>
      </c>
      <c r="P7" s="5">
        <v>55.333257395185619</v>
      </c>
      <c r="Q7" s="5">
        <v>111.31985287721722</v>
      </c>
      <c r="R7" s="5">
        <v>56.067939839815573</v>
      </c>
      <c r="S7" s="5">
        <v>158.07169433534835</v>
      </c>
      <c r="T7" s="5">
        <v>23.673148351362514</v>
      </c>
    </row>
    <row r="8" spans="1:20">
      <c r="A8" s="2">
        <f t="shared" si="1"/>
        <v>41291</v>
      </c>
      <c r="B8" t="str">
        <f t="shared" si="0"/>
        <v>20130117</v>
      </c>
      <c r="C8" s="5">
        <v>58.579891949939125</v>
      </c>
      <c r="D8" s="5">
        <v>153.37628534312302</v>
      </c>
      <c r="E8" s="5">
        <v>155.8814726477315</v>
      </c>
      <c r="F8" s="5">
        <v>126.52228707083829</v>
      </c>
      <c r="G8" s="5">
        <v>44.514944446272892</v>
      </c>
      <c r="H8" s="5">
        <v>687.04141047522717</v>
      </c>
      <c r="I8" s="5">
        <v>411.0023850882543</v>
      </c>
      <c r="J8" s="5">
        <v>28.959123839512614</v>
      </c>
      <c r="K8" s="5">
        <v>33.205508710866241</v>
      </c>
      <c r="L8" s="5">
        <v>141.68700237846113</v>
      </c>
      <c r="M8" s="5">
        <v>1</v>
      </c>
      <c r="N8" s="5">
        <v>194.04946127044079</v>
      </c>
      <c r="O8" s="5">
        <v>63.316085040700656</v>
      </c>
      <c r="P8" s="5">
        <v>52.724998529738357</v>
      </c>
      <c r="Q8" s="5">
        <v>114.88257343969501</v>
      </c>
      <c r="R8" s="5">
        <v>54.291386503334508</v>
      </c>
      <c r="S8" s="5">
        <v>157.60586246840361</v>
      </c>
      <c r="T8" s="5">
        <v>23.507085592517598</v>
      </c>
    </row>
    <row r="9" spans="1:20">
      <c r="A9" s="2">
        <f t="shared" si="1"/>
        <v>41290</v>
      </c>
      <c r="B9" t="str">
        <f t="shared" si="0"/>
        <v>20130116</v>
      </c>
      <c r="C9" s="5">
        <v>60.894267533824674</v>
      </c>
      <c r="D9" s="5">
        <v>148.51212747977422</v>
      </c>
      <c r="E9" s="5">
        <v>163.16771002012493</v>
      </c>
      <c r="F9" s="5">
        <v>128.06078477994575</v>
      </c>
      <c r="G9" s="5">
        <v>46.099057132524472</v>
      </c>
      <c r="H9" s="5">
        <v>711.18575492302682</v>
      </c>
      <c r="I9" s="5">
        <v>417.38423945705932</v>
      </c>
      <c r="J9" s="5">
        <v>28.900959196366404</v>
      </c>
      <c r="K9" s="5">
        <v>32.300186063021954</v>
      </c>
      <c r="L9" s="5">
        <v>148.21645083506891</v>
      </c>
      <c r="M9" s="5">
        <v>1</v>
      </c>
      <c r="N9" s="5">
        <v>186.16259175233475</v>
      </c>
      <c r="O9" s="5">
        <v>62.235288576153458</v>
      </c>
      <c r="P9" s="5">
        <v>55.490600079842096</v>
      </c>
      <c r="Q9" s="5">
        <v>114.20819445179988</v>
      </c>
      <c r="R9" s="5">
        <v>51.767212971530995</v>
      </c>
      <c r="S9" s="5">
        <v>153.83216825164524</v>
      </c>
      <c r="T9" s="5">
        <v>24.706777785575714</v>
      </c>
    </row>
    <row r="10" spans="1:20">
      <c r="A10" s="2">
        <f t="shared" si="1"/>
        <v>41289</v>
      </c>
      <c r="B10" t="str">
        <f t="shared" si="0"/>
        <v>20130115</v>
      </c>
      <c r="C10" s="5">
        <v>63.900252370993258</v>
      </c>
      <c r="D10" s="5">
        <v>148.88716962001018</v>
      </c>
      <c r="E10" s="5">
        <v>163.51576665292149</v>
      </c>
      <c r="F10" s="5">
        <v>127.37293658211328</v>
      </c>
      <c r="G10" s="5">
        <v>45.337636902064226</v>
      </c>
      <c r="H10" s="5">
        <v>708.20678155256701</v>
      </c>
      <c r="I10" s="5">
        <v>409.72366264149485</v>
      </c>
      <c r="J10" s="5">
        <v>30.193970533938497</v>
      </c>
      <c r="K10" s="5">
        <v>32.825237215167952</v>
      </c>
      <c r="L10" s="5">
        <v>146.21122868547334</v>
      </c>
      <c r="M10" s="5">
        <v>1</v>
      </c>
      <c r="N10" s="5">
        <v>194.15609479902207</v>
      </c>
      <c r="O10" s="5">
        <v>62.973692910454751</v>
      </c>
      <c r="P10" s="5">
        <v>55.120422691392392</v>
      </c>
      <c r="Q10" s="5">
        <v>109.30868107000667</v>
      </c>
      <c r="R10" s="5">
        <v>54.20652539043796</v>
      </c>
      <c r="S10" s="5">
        <v>160.36577957511349</v>
      </c>
      <c r="T10" s="5">
        <v>25.142981942616579</v>
      </c>
    </row>
    <row r="11" spans="1:20">
      <c r="A11" s="2">
        <f t="shared" si="1"/>
        <v>41288</v>
      </c>
      <c r="B11" t="str">
        <f t="shared" si="0"/>
        <v>20130114</v>
      </c>
      <c r="C11" s="5">
        <v>65.871195763879783</v>
      </c>
      <c r="D11" s="5">
        <v>145.79782277988974</v>
      </c>
      <c r="E11" s="5">
        <v>161.39382216689106</v>
      </c>
      <c r="F11" s="5">
        <v>129.70285831797679</v>
      </c>
      <c r="G11" s="5">
        <v>44.885788552371231</v>
      </c>
      <c r="H11" s="5">
        <v>701.43349801475676</v>
      </c>
      <c r="I11" s="5">
        <v>400.27985371273621</v>
      </c>
      <c r="J11" s="5">
        <v>31.15676133846334</v>
      </c>
      <c r="K11" s="5">
        <v>34.206272763441739</v>
      </c>
      <c r="L11" s="5">
        <v>148.62267372651715</v>
      </c>
      <c r="M11" s="5">
        <v>1</v>
      </c>
      <c r="N11" s="5">
        <v>202.95713734932343</v>
      </c>
      <c r="O11" s="5">
        <v>60.194156743413636</v>
      </c>
      <c r="P11" s="5">
        <v>55.964768190264735</v>
      </c>
      <c r="Q11" s="5">
        <v>112.47331532261694</v>
      </c>
      <c r="R11" s="5">
        <v>51.956076313966342</v>
      </c>
      <c r="S11" s="5">
        <v>168.11805388498414</v>
      </c>
      <c r="T11" s="5">
        <v>25.38567827689857</v>
      </c>
    </row>
    <row r="12" spans="1:20">
      <c r="A12" s="2">
        <f t="shared" si="1"/>
        <v>41285</v>
      </c>
      <c r="B12" t="str">
        <f t="shared" si="0"/>
        <v>20130111</v>
      </c>
      <c r="C12" s="5">
        <v>68.070906996406478</v>
      </c>
      <c r="D12" s="5">
        <v>146.24927106419617</v>
      </c>
      <c r="E12" s="5">
        <v>160.54626459743281</v>
      </c>
      <c r="F12" s="5">
        <v>126.31272909904729</v>
      </c>
      <c r="G12" s="5">
        <v>43.911536378127074</v>
      </c>
      <c r="H12" s="5">
        <v>696.59542346680985</v>
      </c>
      <c r="I12" s="5">
        <v>397.52751923093928</v>
      </c>
      <c r="J12" s="5">
        <v>32.773967373634939</v>
      </c>
      <c r="K12" s="5">
        <v>35.573518947386937</v>
      </c>
      <c r="L12" s="5">
        <v>145.21765800616188</v>
      </c>
      <c r="M12" s="5">
        <v>1</v>
      </c>
      <c r="N12" s="5">
        <v>193.9898907463307</v>
      </c>
      <c r="O12" s="5">
        <v>63.058837663991696</v>
      </c>
      <c r="P12" s="5">
        <v>57.805951597305338</v>
      </c>
      <c r="Q12" s="5">
        <v>117.33515022502498</v>
      </c>
      <c r="R12" s="5">
        <v>51.04169186369252</v>
      </c>
      <c r="S12" s="5">
        <v>166.68401620902321</v>
      </c>
      <c r="T12" s="5">
        <v>24.6806390294661</v>
      </c>
    </row>
    <row r="13" spans="1:20">
      <c r="A13" s="2">
        <f t="shared" si="1"/>
        <v>41284</v>
      </c>
      <c r="B13" t="str">
        <f t="shared" si="0"/>
        <v>20130110</v>
      </c>
      <c r="C13" s="5">
        <v>67.94271492914973</v>
      </c>
      <c r="D13" s="5">
        <v>145.91016931735612</v>
      </c>
      <c r="E13" s="5">
        <v>165.15434108055692</v>
      </c>
      <c r="F13" s="5">
        <v>129.44338222158208</v>
      </c>
      <c r="G13" s="5">
        <v>45.591458561427054</v>
      </c>
      <c r="H13" s="5">
        <v>699.61237717189692</v>
      </c>
      <c r="I13" s="5">
        <v>388.80113902174179</v>
      </c>
      <c r="J13" s="5">
        <v>32.376870421831761</v>
      </c>
      <c r="K13" s="5">
        <v>36.877036184857488</v>
      </c>
      <c r="L13" s="5">
        <v>146.7897101365613</v>
      </c>
      <c r="M13" s="5">
        <v>1</v>
      </c>
      <c r="N13" s="5">
        <v>185.4596613530675</v>
      </c>
      <c r="O13" s="5">
        <v>64.312980527276892</v>
      </c>
      <c r="P13" s="5">
        <v>55.785190483331512</v>
      </c>
      <c r="Q13" s="5">
        <v>112.84508735027077</v>
      </c>
      <c r="R13" s="5">
        <v>52.589843664395268</v>
      </c>
      <c r="S13" s="5">
        <v>168.00245108619535</v>
      </c>
      <c r="T13" s="5">
        <v>23.904780373729384</v>
      </c>
    </row>
    <row r="14" spans="1:20">
      <c r="A14" s="2">
        <f t="shared" si="1"/>
        <v>41283</v>
      </c>
      <c r="B14" t="str">
        <f t="shared" si="0"/>
        <v>20130109</v>
      </c>
      <c r="C14" s="5">
        <v>67.711070127718884</v>
      </c>
      <c r="D14" s="5">
        <v>149.61285266053278</v>
      </c>
      <c r="E14" s="5">
        <v>165.89888038644355</v>
      </c>
      <c r="F14" s="5">
        <v>133.43453920331334</v>
      </c>
      <c r="G14" s="5">
        <v>45.122693207566456</v>
      </c>
      <c r="H14" s="5">
        <v>680.65493476577331</v>
      </c>
      <c r="I14" s="5">
        <v>404.91848229639209</v>
      </c>
      <c r="J14" s="5">
        <v>31.766828068224449</v>
      </c>
      <c r="K14" s="5">
        <v>37.803865623591456</v>
      </c>
      <c r="L14" s="5">
        <v>151.45960559861248</v>
      </c>
      <c r="M14" s="5">
        <v>1</v>
      </c>
      <c r="N14" s="5">
        <v>180.79410151795071</v>
      </c>
      <c r="O14" s="5">
        <v>63.842261840082493</v>
      </c>
      <c r="P14" s="5">
        <v>58.583946613509923</v>
      </c>
      <c r="Q14" s="5">
        <v>117.29934946226874</v>
      </c>
      <c r="R14" s="5">
        <v>55.08284661973466</v>
      </c>
      <c r="S14" s="5">
        <v>176.15854855620961</v>
      </c>
      <c r="T14" s="5">
        <v>23.799615433891937</v>
      </c>
    </row>
    <row r="15" spans="1:20">
      <c r="A15" s="2">
        <f t="shared" si="1"/>
        <v>41282</v>
      </c>
      <c r="B15" t="str">
        <f t="shared" si="0"/>
        <v>20130108</v>
      </c>
      <c r="C15" s="5">
        <v>68.1921993643723</v>
      </c>
      <c r="D15" s="5">
        <v>144.29815563884156</v>
      </c>
      <c r="E15" s="5">
        <v>174.23824175013047</v>
      </c>
      <c r="F15" s="5">
        <v>130.04359689222426</v>
      </c>
      <c r="G15" s="5">
        <v>47.145850510403591</v>
      </c>
      <c r="H15" s="5">
        <v>652.65789794358659</v>
      </c>
      <c r="I15" s="5">
        <v>408.29878597500488</v>
      </c>
      <c r="J15" s="5">
        <v>31.061930459572569</v>
      </c>
      <c r="K15" s="5">
        <v>38.817830939373287</v>
      </c>
      <c r="L15" s="5">
        <v>153.00698655172042</v>
      </c>
      <c r="M15" s="5">
        <v>1</v>
      </c>
      <c r="N15" s="5">
        <v>177.9360755410797</v>
      </c>
      <c r="O15" s="5">
        <v>64.121930829830362</v>
      </c>
      <c r="P15" s="5">
        <v>57.693253700212807</v>
      </c>
      <c r="Q15" s="5">
        <v>115.43944454142148</v>
      </c>
      <c r="R15" s="5">
        <v>53.740871059592102</v>
      </c>
      <c r="S15" s="5">
        <v>180.9740006113631</v>
      </c>
      <c r="T15" s="5">
        <v>23.06108550891495</v>
      </c>
    </row>
    <row r="16" spans="1:20">
      <c r="A16" s="2">
        <f t="shared" si="1"/>
        <v>41281</v>
      </c>
      <c r="B16" t="str">
        <f t="shared" si="0"/>
        <v>20130107</v>
      </c>
      <c r="C16" s="5">
        <v>66.018623349773875</v>
      </c>
      <c r="D16" s="5">
        <v>143.37834649383993</v>
      </c>
      <c r="E16" s="5">
        <v>166.62322751047648</v>
      </c>
      <c r="F16" s="5">
        <v>131.03278257073336</v>
      </c>
      <c r="G16" s="5">
        <v>46.151003708038793</v>
      </c>
      <c r="H16" s="5">
        <v>661.96867872785435</v>
      </c>
      <c r="I16" s="5">
        <v>426.30825632834825</v>
      </c>
      <c r="J16" s="5">
        <v>32.669662031834818</v>
      </c>
      <c r="K16" s="5">
        <v>37.646841991424608</v>
      </c>
      <c r="L16" s="5">
        <v>153.43904044526511</v>
      </c>
      <c r="M16" s="5">
        <v>1</v>
      </c>
      <c r="N16" s="5">
        <v>177.15022356826847</v>
      </c>
      <c r="O16" s="5">
        <v>62.105411115918308</v>
      </c>
      <c r="P16" s="5">
        <v>58.185472252171998</v>
      </c>
      <c r="Q16" s="5">
        <v>114.79226612537755</v>
      </c>
      <c r="R16" s="5">
        <v>51.755191131070745</v>
      </c>
      <c r="S16" s="5">
        <v>175.72731750967995</v>
      </c>
      <c r="T16" s="5">
        <v>23.232859073732211</v>
      </c>
    </row>
    <row r="17" spans="1:20">
      <c r="A17" s="2">
        <f t="shared" si="1"/>
        <v>41278</v>
      </c>
      <c r="B17" t="str">
        <f t="shared" si="0"/>
        <v>20130104</v>
      </c>
      <c r="C17" s="5">
        <v>63.62784624119773</v>
      </c>
      <c r="D17" s="5">
        <v>138.0057422755954</v>
      </c>
      <c r="E17" s="5">
        <v>173.19750073199779</v>
      </c>
      <c r="F17" s="5">
        <v>136.85624658004048</v>
      </c>
      <c r="G17" s="5">
        <v>48.051350190059061</v>
      </c>
      <c r="H17" s="5">
        <v>652.70484513874942</v>
      </c>
      <c r="I17" s="5">
        <v>438.20056812582726</v>
      </c>
      <c r="J17" s="5">
        <v>32.129427025242698</v>
      </c>
      <c r="K17" s="5">
        <v>35.917472506198074</v>
      </c>
      <c r="L17" s="5">
        <v>151.51707486091738</v>
      </c>
      <c r="M17" s="5">
        <v>1</v>
      </c>
      <c r="N17" s="5">
        <v>177.34697148987902</v>
      </c>
      <c r="O17" s="5">
        <v>63.551972030306146</v>
      </c>
      <c r="P17" s="5">
        <v>60.038363785300355</v>
      </c>
      <c r="Q17" s="5">
        <v>111.52037374418033</v>
      </c>
      <c r="R17" s="5">
        <v>51.252750776853595</v>
      </c>
      <c r="S17" s="5">
        <v>180.35289103609273</v>
      </c>
      <c r="T17" s="5">
        <v>23.278302157894878</v>
      </c>
    </row>
    <row r="18" spans="1:20">
      <c r="A18" s="2">
        <f t="shared" si="1"/>
        <v>41277</v>
      </c>
      <c r="B18" t="str">
        <f t="shared" si="0"/>
        <v>20130103</v>
      </c>
      <c r="C18" s="5">
        <v>65.830414797050736</v>
      </c>
      <c r="D18" s="5">
        <v>143.29317549031273</v>
      </c>
      <c r="E18" s="5">
        <v>177.77934227965559</v>
      </c>
      <c r="F18" s="5">
        <v>137.30708371288821</v>
      </c>
      <c r="G18" s="5">
        <v>49.332423603264253</v>
      </c>
      <c r="H18" s="5">
        <v>673.67985840337167</v>
      </c>
      <c r="I18" s="5">
        <v>424.38079143809347</v>
      </c>
      <c r="J18" s="5">
        <v>30.794212394896807</v>
      </c>
      <c r="K18" s="5">
        <v>36.340927500152745</v>
      </c>
      <c r="L18" s="5">
        <v>151.2367544414044</v>
      </c>
      <c r="M18" s="5">
        <v>1</v>
      </c>
      <c r="N18" s="5">
        <v>169.00332532517569</v>
      </c>
      <c r="O18" s="5">
        <v>66.123743031985995</v>
      </c>
      <c r="P18" s="5">
        <v>58.845523464064946</v>
      </c>
      <c r="Q18" s="5">
        <v>112.15314582385554</v>
      </c>
      <c r="R18" s="5">
        <v>52.948804882769942</v>
      </c>
      <c r="S18" s="5">
        <v>180.60323015529528</v>
      </c>
      <c r="T18" s="5">
        <v>22.172672808077827</v>
      </c>
    </row>
    <row r="19" spans="1:20">
      <c r="A19" s="2">
        <f t="shared" si="1"/>
        <v>41276</v>
      </c>
      <c r="B19" t="str">
        <f t="shared" si="0"/>
        <v>20130102</v>
      </c>
      <c r="C19" s="5">
        <v>62.898271197809414</v>
      </c>
      <c r="D19" s="5">
        <v>146.76672550225473</v>
      </c>
      <c r="E19" s="5">
        <v>180.20276073700981</v>
      </c>
      <c r="F19" s="5">
        <v>139.81828752957364</v>
      </c>
      <c r="G19" s="5">
        <v>50.229310472041661</v>
      </c>
      <c r="H19" s="5">
        <v>702.58172018340122</v>
      </c>
      <c r="I19" s="5">
        <v>419.06817868672891</v>
      </c>
      <c r="J19" s="5">
        <v>30.846288710817475</v>
      </c>
      <c r="K19" s="5">
        <v>36.482001445087107</v>
      </c>
      <c r="L19" s="5">
        <v>149.30701824797538</v>
      </c>
      <c r="M19" s="5">
        <v>1</v>
      </c>
      <c r="N19" s="5">
        <v>165.33943865172665</v>
      </c>
      <c r="O19" s="5">
        <v>63.48374488336021</v>
      </c>
      <c r="P19" s="5">
        <v>59.593050459795073</v>
      </c>
      <c r="Q19" s="5">
        <v>113.98162117765989</v>
      </c>
      <c r="R19" s="5">
        <v>52.208025224731202</v>
      </c>
      <c r="S19" s="5">
        <v>185.27058768491602</v>
      </c>
      <c r="T19" s="5">
        <v>21.253723903484705</v>
      </c>
    </row>
    <row r="20" spans="1:20">
      <c r="A20" s="2">
        <f t="shared" si="1"/>
        <v>41275</v>
      </c>
      <c r="B20" t="str">
        <f t="shared" si="0"/>
        <v>20130101</v>
      </c>
      <c r="C20" s="5">
        <v>63.118137801015145</v>
      </c>
      <c r="D20" s="5">
        <v>140.98178935563845</v>
      </c>
      <c r="E20" s="5">
        <v>175.12882773770477</v>
      </c>
      <c r="F20" s="5">
        <v>142.19917046567741</v>
      </c>
      <c r="G20" s="5">
        <v>51.061231042559513</v>
      </c>
      <c r="H20" s="5">
        <v>737.71589584105345</v>
      </c>
      <c r="I20" s="5">
        <v>429.57599954108008</v>
      </c>
      <c r="J20" s="5">
        <v>30.686132183806532</v>
      </c>
      <c r="K20" s="5">
        <v>35.326566323275486</v>
      </c>
      <c r="L20" s="5">
        <v>143.34953007577354</v>
      </c>
      <c r="M20" s="5">
        <v>1</v>
      </c>
      <c r="N20" s="5">
        <v>168.011038871062</v>
      </c>
      <c r="O20" s="5">
        <v>60.52181350898298</v>
      </c>
      <c r="P20" s="5">
        <v>57.016138536559225</v>
      </c>
      <c r="Q20" s="5">
        <v>113.12639822101795</v>
      </c>
      <c r="R20" s="5">
        <v>53.343491017973143</v>
      </c>
      <c r="S20" s="5">
        <v>178.70363611403653</v>
      </c>
      <c r="T20" s="5">
        <v>21.901409231887904</v>
      </c>
    </row>
    <row r="21" spans="1:20">
      <c r="A21" s="2">
        <f t="shared" si="1"/>
        <v>41274</v>
      </c>
      <c r="B21" t="str">
        <f t="shared" si="0"/>
        <v>20121231</v>
      </c>
      <c r="C21" s="5">
        <v>64.261374655890108</v>
      </c>
      <c r="D21" s="5">
        <v>137.16973793895431</v>
      </c>
      <c r="E21" s="5">
        <v>174.78073684588361</v>
      </c>
      <c r="F21" s="5">
        <v>142.27804770802533</v>
      </c>
      <c r="G21" s="5">
        <v>50.069878477205187</v>
      </c>
      <c r="H21" s="5">
        <v>759.27023385662505</v>
      </c>
      <c r="I21" s="5">
        <v>446.69371641309993</v>
      </c>
      <c r="J21" s="5">
        <v>30.671609483930897</v>
      </c>
      <c r="K21" s="5">
        <v>37.104604449503476</v>
      </c>
      <c r="L21" s="5">
        <v>143.00192683067334</v>
      </c>
      <c r="M21" s="5">
        <v>1</v>
      </c>
      <c r="N21" s="5">
        <v>164.77255949416005</v>
      </c>
      <c r="O21" s="5">
        <v>58.004405319114021</v>
      </c>
      <c r="P21" s="5">
        <v>55.1342084750232</v>
      </c>
      <c r="Q21" s="5">
        <v>115.56286298250929</v>
      </c>
      <c r="R21" s="5">
        <v>55.868295769698697</v>
      </c>
      <c r="S21" s="5">
        <v>175.62818458279418</v>
      </c>
      <c r="T21" s="5">
        <v>21.48477400819441</v>
      </c>
    </row>
    <row r="22" spans="1:20">
      <c r="A22" s="2">
        <f t="shared" si="1"/>
        <v>41271</v>
      </c>
      <c r="B22" t="str">
        <f t="shared" si="0"/>
        <v>20121228</v>
      </c>
      <c r="C22" s="5">
        <v>63.810930043577102</v>
      </c>
      <c r="D22" s="5">
        <v>137.76272177450409</v>
      </c>
      <c r="E22" s="5">
        <v>180.14433045396504</v>
      </c>
      <c r="F22" s="5">
        <v>140.75113236670447</v>
      </c>
      <c r="G22" s="5">
        <v>50.826683194427545</v>
      </c>
      <c r="H22" s="5">
        <v>733.8328799687373</v>
      </c>
      <c r="I22" s="5">
        <v>447.14228709133215</v>
      </c>
      <c r="J22" s="5">
        <v>29.840864617465368</v>
      </c>
      <c r="K22" s="5">
        <v>36.993061983571387</v>
      </c>
      <c r="L22" s="5">
        <v>149.91509365223635</v>
      </c>
      <c r="M22" s="5">
        <v>1</v>
      </c>
      <c r="N22" s="5">
        <v>160.56919054711369</v>
      </c>
      <c r="O22" s="5">
        <v>59.182885361619434</v>
      </c>
      <c r="P22" s="5">
        <v>56.045588856546253</v>
      </c>
      <c r="Q22" s="5">
        <v>113.92445808409008</v>
      </c>
      <c r="R22" s="5">
        <v>56.550977418122521</v>
      </c>
      <c r="S22" s="5">
        <v>167.44724637689467</v>
      </c>
      <c r="T22" s="5">
        <v>22.06029283088489</v>
      </c>
    </row>
    <row r="23" spans="1:20">
      <c r="A23" s="2">
        <f t="shared" si="1"/>
        <v>41270</v>
      </c>
      <c r="B23" t="str">
        <f t="shared" si="0"/>
        <v>20121227</v>
      </c>
      <c r="C23" s="5">
        <v>63.799732572112141</v>
      </c>
      <c r="D23" s="5">
        <v>132.20055199127893</v>
      </c>
      <c r="E23" s="5">
        <v>173.03711587492856</v>
      </c>
      <c r="F23" s="5">
        <v>147.90567019871034</v>
      </c>
      <c r="G23" s="5">
        <v>49.153208155588047</v>
      </c>
      <c r="H23" s="5">
        <v>742.00051504123849</v>
      </c>
      <c r="I23" s="5">
        <v>430.43897399535922</v>
      </c>
      <c r="J23" s="5">
        <v>30.317188616535809</v>
      </c>
      <c r="K23" s="5">
        <v>37.174228778704169</v>
      </c>
      <c r="L23" s="5">
        <v>143.4624210460382</v>
      </c>
      <c r="M23" s="5">
        <v>1</v>
      </c>
      <c r="N23" s="5">
        <v>153.45623724498941</v>
      </c>
      <c r="O23" s="5">
        <v>61.396949166114993</v>
      </c>
      <c r="P23" s="5">
        <v>55.338103906454378</v>
      </c>
      <c r="Q23" s="5">
        <v>115.88000379801181</v>
      </c>
      <c r="R23" s="5">
        <v>55.535897361134545</v>
      </c>
      <c r="S23" s="5">
        <v>171.61538290206295</v>
      </c>
      <c r="T23" s="5">
        <v>23.111224535672861</v>
      </c>
    </row>
    <row r="24" spans="1:20">
      <c r="A24" s="2">
        <f t="shared" si="1"/>
        <v>41269</v>
      </c>
      <c r="B24" t="str">
        <f t="shared" si="0"/>
        <v>20121226</v>
      </c>
      <c r="C24" s="5">
        <v>65.147476132181012</v>
      </c>
      <c r="D24" s="5">
        <v>133.8644641277744</v>
      </c>
      <c r="E24" s="5">
        <v>178.83615518040625</v>
      </c>
      <c r="F24" s="5">
        <v>147.3180332331244</v>
      </c>
      <c r="G24" s="5">
        <v>47.266843937177555</v>
      </c>
      <c r="H24" s="5">
        <v>709.06667818572816</v>
      </c>
      <c r="I24" s="5">
        <v>414.2553865407782</v>
      </c>
      <c r="J24" s="5">
        <v>30.748090230279491</v>
      </c>
      <c r="K24" s="5">
        <v>37.08959430564245</v>
      </c>
      <c r="L24" s="5">
        <v>150.83812253396553</v>
      </c>
      <c r="M24" s="5">
        <v>1</v>
      </c>
      <c r="N24" s="5">
        <v>152.88437398323416</v>
      </c>
      <c r="O24" s="5">
        <v>63.93276302268535</v>
      </c>
      <c r="P24" s="5">
        <v>54.744123320019071</v>
      </c>
      <c r="Q24" s="5">
        <v>117.61543268363792</v>
      </c>
      <c r="R24" s="5">
        <v>57.301861928632988</v>
      </c>
      <c r="S24" s="5">
        <v>173.7489864942022</v>
      </c>
      <c r="T24" s="5">
        <v>23.334178145103827</v>
      </c>
    </row>
    <row r="25" spans="1:20">
      <c r="A25" s="2">
        <f t="shared" si="1"/>
        <v>41268</v>
      </c>
      <c r="B25" t="str">
        <f t="shared" si="0"/>
        <v>20121225</v>
      </c>
      <c r="C25" s="5">
        <v>62.582269960268533</v>
      </c>
      <c r="D25" s="5">
        <v>133.30448064919634</v>
      </c>
      <c r="E25" s="5">
        <v>170.41338455498163</v>
      </c>
      <c r="F25" s="5">
        <v>153.17458322926453</v>
      </c>
      <c r="G25" s="5">
        <v>48.507512524767144</v>
      </c>
      <c r="H25" s="5">
        <v>740.52182671243452</v>
      </c>
      <c r="I25" s="5">
        <v>435.35908431119077</v>
      </c>
      <c r="J25" s="5">
        <v>32.233342243356198</v>
      </c>
      <c r="K25" s="5">
        <v>36.335961330015706</v>
      </c>
      <c r="L25" s="5">
        <v>146.88989081343155</v>
      </c>
      <c r="M25" s="5">
        <v>1</v>
      </c>
      <c r="N25" s="5">
        <v>151.06380252464191</v>
      </c>
      <c r="O25" s="5">
        <v>66.431813495469243</v>
      </c>
      <c r="P25" s="5">
        <v>54.325197379981724</v>
      </c>
      <c r="Q25" s="5">
        <v>117.08202816178864</v>
      </c>
      <c r="R25" s="5">
        <v>55.445974222136982</v>
      </c>
      <c r="S25" s="5">
        <v>177.45767298845783</v>
      </c>
      <c r="T25" s="5">
        <v>22.778290275239016</v>
      </c>
    </row>
    <row r="26" spans="1:20">
      <c r="A26" s="2">
        <f t="shared" si="1"/>
        <v>41267</v>
      </c>
      <c r="B26" t="str">
        <f t="shared" si="0"/>
        <v>20121224</v>
      </c>
      <c r="C26" s="5">
        <v>61.98517461662059</v>
      </c>
      <c r="D26" s="5">
        <v>134.95558705721308</v>
      </c>
      <c r="E26" s="5">
        <v>168.13142604902242</v>
      </c>
      <c r="F26" s="5">
        <v>147.80809199758787</v>
      </c>
      <c r="G26" s="5">
        <v>47.753098427557305</v>
      </c>
      <c r="H26" s="5">
        <v>729.60701375017595</v>
      </c>
      <c r="I26" s="5">
        <v>441.91221579579474</v>
      </c>
      <c r="J26" s="5">
        <v>33.803786989909838</v>
      </c>
      <c r="K26" s="5">
        <v>37.055106050534533</v>
      </c>
      <c r="L26" s="5">
        <v>145.63508025420907</v>
      </c>
      <c r="M26" s="5">
        <v>1</v>
      </c>
      <c r="N26" s="5">
        <v>150.26370381914657</v>
      </c>
      <c r="O26" s="5">
        <v>64.155316686426161</v>
      </c>
      <c r="P26" s="5">
        <v>56.540391658897441</v>
      </c>
      <c r="Q26" s="5">
        <v>111.80174113029058</v>
      </c>
      <c r="R26" s="5">
        <v>55.472424922999991</v>
      </c>
      <c r="S26" s="5">
        <v>185.39202764612841</v>
      </c>
      <c r="T26" s="5">
        <v>22.166981337045769</v>
      </c>
    </row>
    <row r="27" spans="1:20">
      <c r="A27" s="2">
        <f t="shared" si="1"/>
        <v>41264</v>
      </c>
      <c r="B27" t="str">
        <f t="shared" si="0"/>
        <v>20121221</v>
      </c>
      <c r="C27" s="5">
        <v>64.283032245439017</v>
      </c>
      <c r="D27" s="5">
        <v>128.64033581202793</v>
      </c>
      <c r="E27" s="5">
        <v>172.83593128235233</v>
      </c>
      <c r="F27" s="5">
        <v>142.62979109053549</v>
      </c>
      <c r="G27" s="5">
        <v>46.419004472285671</v>
      </c>
      <c r="H27" s="5">
        <v>705.20418499741288</v>
      </c>
      <c r="I27" s="5">
        <v>444.12328905496122</v>
      </c>
      <c r="J27" s="5">
        <v>33.698033063446907</v>
      </c>
      <c r="K27" s="5">
        <v>38.667278627560322</v>
      </c>
      <c r="L27" s="5">
        <v>146.4239968436307</v>
      </c>
      <c r="M27" s="5">
        <v>1</v>
      </c>
      <c r="N27" s="5">
        <v>145.75812292262802</v>
      </c>
      <c r="O27" s="5">
        <v>65.155295008871065</v>
      </c>
      <c r="P27" s="5">
        <v>57.82679325322875</v>
      </c>
      <c r="Q27" s="5">
        <v>116.44825857947411</v>
      </c>
      <c r="R27" s="5">
        <v>55.673565893436766</v>
      </c>
      <c r="S27" s="5">
        <v>177.29197214870885</v>
      </c>
      <c r="T27" s="5">
        <v>21.700935407476372</v>
      </c>
    </row>
    <row r="28" spans="1:20">
      <c r="A28" s="2">
        <f t="shared" si="1"/>
        <v>41263</v>
      </c>
      <c r="B28" t="str">
        <f t="shared" si="0"/>
        <v>20121220</v>
      </c>
      <c r="C28" s="5">
        <v>63.023514571927912</v>
      </c>
      <c r="D28" s="5">
        <v>134.57374364083805</v>
      </c>
      <c r="E28" s="5">
        <v>166.91115772765875</v>
      </c>
      <c r="F28" s="5">
        <v>148.08066128349932</v>
      </c>
      <c r="G28" s="5">
        <v>46.813789029415616</v>
      </c>
      <c r="H28" s="5">
        <v>706.84011410428366</v>
      </c>
      <c r="I28" s="5">
        <v>460.24476591910809</v>
      </c>
      <c r="J28" s="5">
        <v>35.134811095002178</v>
      </c>
      <c r="K28" s="5">
        <v>39.276992565204331</v>
      </c>
      <c r="L28" s="5">
        <v>148.67198248063033</v>
      </c>
      <c r="M28" s="5">
        <v>1</v>
      </c>
      <c r="N28" s="5">
        <v>143.81675294961664</v>
      </c>
      <c r="O28" s="5">
        <v>63.342203710198859</v>
      </c>
      <c r="P28" s="5">
        <v>56.53857610635</v>
      </c>
      <c r="Q28" s="5">
        <v>121.26193510741935</v>
      </c>
      <c r="R28" s="5">
        <v>55.056696645090454</v>
      </c>
      <c r="S28" s="5">
        <v>184.46919645178457</v>
      </c>
      <c r="T28" s="5">
        <v>21.607279577214118</v>
      </c>
    </row>
    <row r="29" spans="1:20">
      <c r="A29" s="2">
        <f t="shared" si="1"/>
        <v>41262</v>
      </c>
      <c r="B29" t="str">
        <f t="shared" si="0"/>
        <v>20121219</v>
      </c>
      <c r="C29" s="5">
        <v>64.481410343209006</v>
      </c>
      <c r="D29" s="5">
        <v>129.27420914989835</v>
      </c>
      <c r="E29" s="5">
        <v>169.53547969626456</v>
      </c>
      <c r="F29" s="5">
        <v>145.0481778737994</v>
      </c>
      <c r="G29" s="5">
        <v>47.951494148965885</v>
      </c>
      <c r="H29" s="5">
        <v>738.09730217154799</v>
      </c>
      <c r="I29" s="5">
        <v>443.20795013548491</v>
      </c>
      <c r="J29" s="5">
        <v>34.568039832968815</v>
      </c>
      <c r="K29" s="5">
        <v>39.64982017574345</v>
      </c>
      <c r="L29" s="5">
        <v>147.7553332776103</v>
      </c>
      <c r="M29" s="5">
        <v>1</v>
      </c>
      <c r="N29" s="5">
        <v>137.77219001062144</v>
      </c>
      <c r="O29" s="5">
        <v>62.066672022104818</v>
      </c>
      <c r="P29" s="5">
        <v>59.02155362977544</v>
      </c>
      <c r="Q29" s="5">
        <v>123.41277147628074</v>
      </c>
      <c r="R29" s="5">
        <v>55.893935349683318</v>
      </c>
      <c r="S29" s="5">
        <v>177.45101184018219</v>
      </c>
      <c r="T29" s="5">
        <v>20.644114492945157</v>
      </c>
    </row>
    <row r="30" spans="1:20">
      <c r="A30" s="2">
        <f t="shared" si="1"/>
        <v>41261</v>
      </c>
      <c r="B30" t="str">
        <f t="shared" si="0"/>
        <v>20121218</v>
      </c>
      <c r="C30" s="5">
        <v>67.750083958554455</v>
      </c>
      <c r="D30" s="5">
        <v>126.00964937122797</v>
      </c>
      <c r="E30" s="5">
        <v>175.55172583293705</v>
      </c>
      <c r="F30" s="5">
        <v>143.41945723356909</v>
      </c>
      <c r="G30" s="5">
        <v>47.002772821020244</v>
      </c>
      <c r="H30" s="5">
        <v>768.96180008035162</v>
      </c>
      <c r="I30" s="5">
        <v>450.0995561586987</v>
      </c>
      <c r="J30" s="5">
        <v>33.367684233126205</v>
      </c>
      <c r="K30" s="5">
        <v>38.462001186391412</v>
      </c>
      <c r="L30" s="5">
        <v>144.97851371339468</v>
      </c>
      <c r="M30" s="5">
        <v>1</v>
      </c>
      <c r="N30" s="5">
        <v>141.05735438600715</v>
      </c>
      <c r="O30" s="5">
        <v>59.8094926556914</v>
      </c>
      <c r="P30" s="5">
        <v>57.095379298348988</v>
      </c>
      <c r="Q30" s="5">
        <v>121.6575503602529</v>
      </c>
      <c r="R30" s="5">
        <v>54.958222459549823</v>
      </c>
      <c r="S30" s="5">
        <v>182.84836889280027</v>
      </c>
      <c r="T30" s="5">
        <v>21.570466351815728</v>
      </c>
    </row>
    <row r="31" spans="1:20">
      <c r="A31" s="2">
        <f t="shared" si="1"/>
        <v>41260</v>
      </c>
      <c r="B31" t="str">
        <f t="shared" si="0"/>
        <v>20121217</v>
      </c>
      <c r="C31" s="5">
        <v>67.578487972676569</v>
      </c>
      <c r="D31" s="5">
        <v>126.13624707276105</v>
      </c>
      <c r="E31" s="5">
        <v>179.86885418953463</v>
      </c>
      <c r="F31" s="5">
        <v>138.44436300531112</v>
      </c>
      <c r="G31" s="5">
        <v>47.946320951916242</v>
      </c>
      <c r="H31" s="5">
        <v>773.78540416894202</v>
      </c>
      <c r="I31" s="5">
        <v>431.42854688838526</v>
      </c>
      <c r="J31" s="5">
        <v>31.93793418532303</v>
      </c>
      <c r="K31" s="5">
        <v>36.992700144811181</v>
      </c>
      <c r="L31" s="5">
        <v>148.74321360330939</v>
      </c>
      <c r="M31" s="5">
        <v>1</v>
      </c>
      <c r="N31" s="5">
        <v>142.39111942687003</v>
      </c>
      <c r="O31" s="5">
        <v>58.405060195187446</v>
      </c>
      <c r="P31" s="5">
        <v>57.776844290724227</v>
      </c>
      <c r="Q31" s="5">
        <v>117.88258634753531</v>
      </c>
      <c r="R31" s="5">
        <v>54.070810217748694</v>
      </c>
      <c r="S31" s="5">
        <v>180.25065853655943</v>
      </c>
      <c r="T31" s="5">
        <v>22.114675709414289</v>
      </c>
    </row>
    <row r="32" spans="1:20">
      <c r="A32" s="2">
        <f t="shared" si="1"/>
        <v>41257</v>
      </c>
      <c r="B32" t="str">
        <f t="shared" si="0"/>
        <v>20121214</v>
      </c>
      <c r="C32" s="5">
        <v>67.293892072225731</v>
      </c>
      <c r="D32" s="5">
        <v>126.74046572061464</v>
      </c>
      <c r="E32" s="5">
        <v>185.40231258388744</v>
      </c>
      <c r="F32" s="5">
        <v>137.76702462618076</v>
      </c>
      <c r="G32" s="5">
        <v>47.593554038876803</v>
      </c>
      <c r="H32" s="5">
        <v>740.58637247011518</v>
      </c>
      <c r="I32" s="5">
        <v>422.41110895133426</v>
      </c>
      <c r="J32" s="5">
        <v>33.604267629437615</v>
      </c>
      <c r="K32" s="5">
        <v>36.67130608567669</v>
      </c>
      <c r="L32" s="5">
        <v>147.92985995488311</v>
      </c>
      <c r="M32" s="5">
        <v>1</v>
      </c>
      <c r="N32" s="5">
        <v>136.38213631924111</v>
      </c>
      <c r="O32" s="5">
        <v>57.738346862558494</v>
      </c>
      <c r="P32" s="5">
        <v>55.919207287894224</v>
      </c>
      <c r="Q32" s="5">
        <v>112.28762821088092</v>
      </c>
      <c r="R32" s="5">
        <v>53.762470007843909</v>
      </c>
      <c r="S32" s="5">
        <v>175.59256894540911</v>
      </c>
      <c r="T32" s="5">
        <v>21.624718993653381</v>
      </c>
    </row>
    <row r="33" spans="1:20">
      <c r="A33" s="2">
        <f t="shared" si="1"/>
        <v>41256</v>
      </c>
      <c r="B33" t="str">
        <f t="shared" si="0"/>
        <v>20121213</v>
      </c>
      <c r="C33" s="5">
        <v>67.163828287988707</v>
      </c>
      <c r="D33" s="5">
        <v>120.87695291042344</v>
      </c>
      <c r="E33" s="5">
        <v>191.42240819831045</v>
      </c>
      <c r="F33" s="5">
        <v>136.16359031511271</v>
      </c>
      <c r="G33" s="5">
        <v>45.328988914591761</v>
      </c>
      <c r="H33" s="5">
        <v>711.72404735898965</v>
      </c>
      <c r="I33" s="5">
        <v>436.49890535739621</v>
      </c>
      <c r="J33" s="5">
        <v>32.734661031076804</v>
      </c>
      <c r="K33" s="5">
        <v>35.687258995917936</v>
      </c>
      <c r="L33" s="5">
        <v>147.83316057578995</v>
      </c>
      <c r="M33" s="5">
        <v>1</v>
      </c>
      <c r="N33" s="5">
        <v>133.19215097978793</v>
      </c>
      <c r="O33" s="5">
        <v>60.268206832044292</v>
      </c>
      <c r="P33" s="5">
        <v>54.799617270974295</v>
      </c>
      <c r="Q33" s="5">
        <v>108.43929883077163</v>
      </c>
      <c r="R33" s="5">
        <v>54.509094900407234</v>
      </c>
      <c r="S33" s="5">
        <v>167.96356973917716</v>
      </c>
      <c r="T33" s="5">
        <v>20.916817485642046</v>
      </c>
    </row>
    <row r="34" spans="1:20">
      <c r="A34" s="2">
        <f t="shared" si="1"/>
        <v>41255</v>
      </c>
      <c r="B34" t="str">
        <f t="shared" si="0"/>
        <v>20121212</v>
      </c>
      <c r="C34" s="5">
        <v>64.00569485350276</v>
      </c>
      <c r="D34" s="5">
        <v>117.0983106793384</v>
      </c>
      <c r="E34" s="5">
        <v>187.62088291800498</v>
      </c>
      <c r="F34" s="5">
        <v>142.02609498646206</v>
      </c>
      <c r="G34" s="5">
        <v>46.276067893096148</v>
      </c>
      <c r="H34" s="5">
        <v>720.36834732212026</v>
      </c>
      <c r="I34" s="5">
        <v>454.75535378881506</v>
      </c>
      <c r="J34" s="5">
        <v>32.459875839381645</v>
      </c>
      <c r="K34" s="5">
        <v>35.020214520244281</v>
      </c>
      <c r="L34" s="5">
        <v>151.5650521569749</v>
      </c>
      <c r="M34" s="5">
        <v>1</v>
      </c>
      <c r="N34" s="5">
        <v>138.04068889100836</v>
      </c>
      <c r="O34" s="5">
        <v>63.423771875803126</v>
      </c>
      <c r="P34" s="5">
        <v>55.26663377640655</v>
      </c>
      <c r="Q34" s="5">
        <v>109.3133685244885</v>
      </c>
      <c r="R34" s="5">
        <v>55.140007896266972</v>
      </c>
      <c r="S34" s="5">
        <v>163.63115611682562</v>
      </c>
      <c r="T34" s="5">
        <v>20.936335363655047</v>
      </c>
    </row>
    <row r="35" spans="1:20">
      <c r="A35" s="2">
        <f t="shared" si="1"/>
        <v>41254</v>
      </c>
      <c r="B35" t="str">
        <f t="shared" si="0"/>
        <v>20121211</v>
      </c>
      <c r="C35" s="5">
        <v>66.278249372149972</v>
      </c>
      <c r="D35" s="5">
        <v>118.78206799851066</v>
      </c>
      <c r="E35" s="5">
        <v>186.54158545971808</v>
      </c>
      <c r="F35" s="5">
        <v>149.0260714399632</v>
      </c>
      <c r="G35" s="5">
        <v>45.174164968464908</v>
      </c>
      <c r="H35" s="5">
        <v>704.56259312006807</v>
      </c>
      <c r="I35" s="5">
        <v>473.26124489311434</v>
      </c>
      <c r="J35" s="5">
        <v>33.219256028070092</v>
      </c>
      <c r="K35" s="5">
        <v>34.604289614677505</v>
      </c>
      <c r="L35" s="5">
        <v>146.48415152201338</v>
      </c>
      <c r="M35" s="5">
        <v>1</v>
      </c>
      <c r="N35" s="5">
        <v>142.56592200160495</v>
      </c>
      <c r="O35" s="5">
        <v>66.210446828025241</v>
      </c>
      <c r="P35" s="5">
        <v>55.417605448481048</v>
      </c>
      <c r="Q35" s="5">
        <v>111.27080493721436</v>
      </c>
      <c r="R35" s="5">
        <v>53.758566433984377</v>
      </c>
      <c r="S35" s="5">
        <v>161.10591897692748</v>
      </c>
      <c r="T35" s="5">
        <v>20.977901806833032</v>
      </c>
    </row>
    <row r="36" spans="1:20">
      <c r="A36" s="2">
        <f t="shared" si="1"/>
        <v>41253</v>
      </c>
      <c r="B36" t="str">
        <f t="shared" si="0"/>
        <v>20121210</v>
      </c>
      <c r="C36" s="5">
        <v>64.821031396605775</v>
      </c>
      <c r="D36" s="5">
        <v>113.21950302143661</v>
      </c>
      <c r="E36" s="5">
        <v>189.32550867867405</v>
      </c>
      <c r="F36" s="5">
        <v>149.10511307270062</v>
      </c>
      <c r="G36" s="5">
        <v>44.652256409888395</v>
      </c>
      <c r="H36" s="5">
        <v>680.27836797911937</v>
      </c>
      <c r="I36" s="5">
        <v>497.94266483062353</v>
      </c>
      <c r="J36" s="5">
        <v>33.223015497797249</v>
      </c>
      <c r="K36" s="5">
        <v>33.873273451745305</v>
      </c>
      <c r="L36" s="5">
        <v>145.71219084217526</v>
      </c>
      <c r="M36" s="5">
        <v>1</v>
      </c>
      <c r="N36" s="5">
        <v>142.68796476270276</v>
      </c>
      <c r="O36" s="5">
        <v>65.889115769186631</v>
      </c>
      <c r="P36" s="5">
        <v>57.151212700039409</v>
      </c>
      <c r="Q36" s="5">
        <v>110.34325135134732</v>
      </c>
      <c r="R36" s="5">
        <v>54.40103660855344</v>
      </c>
      <c r="S36" s="5">
        <v>163.11802243872495</v>
      </c>
      <c r="T36" s="5">
        <v>21.3500387492595</v>
      </c>
    </row>
    <row r="37" spans="1:20">
      <c r="A37" s="2">
        <f t="shared" si="1"/>
        <v>41250</v>
      </c>
      <c r="B37" t="str">
        <f t="shared" si="0"/>
        <v>20121207</v>
      </c>
      <c r="C37" s="5">
        <v>67.63875608666612</v>
      </c>
      <c r="D37" s="5">
        <v>111.63280035577961</v>
      </c>
      <c r="E37" s="5">
        <v>181.61813416886937</v>
      </c>
      <c r="F37" s="5">
        <v>154.73968034952006</v>
      </c>
      <c r="G37" s="5">
        <v>44.409112084301256</v>
      </c>
      <c r="H37" s="5">
        <v>677.47867390808142</v>
      </c>
      <c r="I37" s="5">
        <v>513.19728819105183</v>
      </c>
      <c r="J37" s="5">
        <v>33.312832932263071</v>
      </c>
      <c r="K37" s="5">
        <v>33.777377408175447</v>
      </c>
      <c r="L37" s="5">
        <v>138.97118549876518</v>
      </c>
      <c r="M37" s="5">
        <v>1</v>
      </c>
      <c r="N37" s="5">
        <v>138.61813308588364</v>
      </c>
      <c r="O37" s="5">
        <v>68.136128336206298</v>
      </c>
      <c r="P37" s="5">
        <v>56.820947798458171</v>
      </c>
      <c r="Q37" s="5">
        <v>114.12804169426045</v>
      </c>
      <c r="R37" s="5">
        <v>56.262354221870119</v>
      </c>
      <c r="S37" s="5">
        <v>156.55389580408269</v>
      </c>
      <c r="T37" s="5">
        <v>21.79318498815698</v>
      </c>
    </row>
    <row r="38" spans="1:20">
      <c r="A38" s="2">
        <f t="shared" si="1"/>
        <v>41249</v>
      </c>
      <c r="B38" t="str">
        <f t="shared" si="0"/>
        <v>20121206</v>
      </c>
      <c r="C38" s="5">
        <v>64.473869572216643</v>
      </c>
      <c r="D38" s="5">
        <v>107.81989237621372</v>
      </c>
      <c r="E38" s="5">
        <v>176.47523717291156</v>
      </c>
      <c r="F38" s="5">
        <v>157.39550404887507</v>
      </c>
      <c r="G38" s="5">
        <v>46.296759264718439</v>
      </c>
      <c r="H38" s="5">
        <v>657.85378148886048</v>
      </c>
      <c r="I38" s="5">
        <v>506.49689240613526</v>
      </c>
      <c r="J38" s="5">
        <v>33.754210796618331</v>
      </c>
      <c r="K38" s="5">
        <v>32.541098134007953</v>
      </c>
      <c r="L38" s="5">
        <v>134.14944974812229</v>
      </c>
      <c r="M38" s="5">
        <v>1</v>
      </c>
      <c r="N38" s="5">
        <v>140.30639598207139</v>
      </c>
      <c r="O38" s="5">
        <v>66.771527558333304</v>
      </c>
      <c r="P38" s="5">
        <v>56.126814333246017</v>
      </c>
      <c r="Q38" s="5">
        <v>112.58646450822829</v>
      </c>
      <c r="R38" s="5">
        <v>57.363335542674342</v>
      </c>
      <c r="S38" s="5">
        <v>149.23369439681312</v>
      </c>
      <c r="T38" s="5">
        <v>22.255627209039439</v>
      </c>
    </row>
    <row r="39" spans="1:20">
      <c r="A39" s="2">
        <f t="shared" si="1"/>
        <v>41248</v>
      </c>
      <c r="B39" t="str">
        <f t="shared" si="0"/>
        <v>20121205</v>
      </c>
      <c r="C39" s="5">
        <v>62.392459051637402</v>
      </c>
      <c r="D39" s="5">
        <v>103.19516481777859</v>
      </c>
      <c r="E39" s="5">
        <v>175.77141756956007</v>
      </c>
      <c r="F39" s="5">
        <v>160.70577680711773</v>
      </c>
      <c r="G39" s="5">
        <v>44.670727085189576</v>
      </c>
      <c r="H39" s="5">
        <v>678.92325074133635</v>
      </c>
      <c r="I39" s="5">
        <v>503.26199152206755</v>
      </c>
      <c r="J39" s="5">
        <v>33.102442391847582</v>
      </c>
      <c r="K39" s="5">
        <v>32.16409201724337</v>
      </c>
      <c r="L39" s="5">
        <v>137.93599789197916</v>
      </c>
      <c r="M39" s="5">
        <v>1</v>
      </c>
      <c r="N39" s="5">
        <v>138.10247434933638</v>
      </c>
      <c r="O39" s="5">
        <v>69.751884540559203</v>
      </c>
      <c r="P39" s="5">
        <v>57.196365844304637</v>
      </c>
      <c r="Q39" s="5">
        <v>111.77221517588043</v>
      </c>
      <c r="R39" s="5">
        <v>57.22466937232447</v>
      </c>
      <c r="S39" s="5">
        <v>143.04499753633738</v>
      </c>
      <c r="T39" s="5">
        <v>21.403639380392118</v>
      </c>
    </row>
    <row r="40" spans="1:20">
      <c r="A40" s="2">
        <f t="shared" si="1"/>
        <v>41247</v>
      </c>
      <c r="B40" t="str">
        <f t="shared" si="0"/>
        <v>20121204</v>
      </c>
      <c r="C40" s="5">
        <v>65.334592236497073</v>
      </c>
      <c r="D40" s="5">
        <v>104.05907102613567</v>
      </c>
      <c r="E40" s="5">
        <v>175.45454263478132</v>
      </c>
      <c r="F40" s="5">
        <v>162.9649363334309</v>
      </c>
      <c r="G40" s="5">
        <v>46.216594710561978</v>
      </c>
      <c r="H40" s="5">
        <v>675.38948735273323</v>
      </c>
      <c r="I40" s="5">
        <v>499.6787357081684</v>
      </c>
      <c r="J40" s="5">
        <v>31.67377352117207</v>
      </c>
      <c r="K40" s="5">
        <v>33.360813908804772</v>
      </c>
      <c r="L40" s="5">
        <v>133.41078756612009</v>
      </c>
      <c r="M40" s="5">
        <v>1</v>
      </c>
      <c r="N40" s="5">
        <v>143.02238934045315</v>
      </c>
      <c r="O40" s="5">
        <v>73.017289018194688</v>
      </c>
      <c r="P40" s="5">
        <v>57.004028262480425</v>
      </c>
      <c r="Q40" s="5">
        <v>110.80630372707843</v>
      </c>
      <c r="R40" s="5">
        <v>55.916248796709048</v>
      </c>
      <c r="S40" s="5">
        <v>148.97861647398761</v>
      </c>
      <c r="T40" s="5">
        <v>21.342514262433703</v>
      </c>
    </row>
    <row r="41" spans="1:20">
      <c r="A41" s="2">
        <f t="shared" si="1"/>
        <v>41246</v>
      </c>
      <c r="B41" t="str">
        <f t="shared" si="0"/>
        <v>20121203</v>
      </c>
      <c r="C41" s="5">
        <v>64.110646246612035</v>
      </c>
      <c r="D41" s="5">
        <v>107.0208126848524</v>
      </c>
      <c r="E41" s="5">
        <v>177.15623560696474</v>
      </c>
      <c r="F41" s="5">
        <v>157.99851672888778</v>
      </c>
      <c r="G41" s="5">
        <v>45.202327453058622</v>
      </c>
      <c r="H41" s="5">
        <v>646.26916342138941</v>
      </c>
      <c r="I41" s="5">
        <v>521.83234225902993</v>
      </c>
      <c r="J41" s="5">
        <v>32.284116860161703</v>
      </c>
      <c r="K41" s="5">
        <v>33.537265543089362</v>
      </c>
      <c r="L41" s="5">
        <v>129.87807329533686</v>
      </c>
      <c r="M41" s="5">
        <v>1</v>
      </c>
      <c r="N41" s="5">
        <v>145.1082062574493</v>
      </c>
      <c r="O41" s="5">
        <v>73.84788105742652</v>
      </c>
      <c r="P41" s="5">
        <v>56.191968951030262</v>
      </c>
      <c r="Q41" s="5">
        <v>115.69089193744767</v>
      </c>
      <c r="R41" s="5">
        <v>56.691776784694156</v>
      </c>
      <c r="S41" s="5">
        <v>147.58873542394073</v>
      </c>
      <c r="T41" s="5">
        <v>22.313469730752381</v>
      </c>
    </row>
    <row r="42" spans="1:20">
      <c r="A42" s="2">
        <f t="shared" si="1"/>
        <v>41243</v>
      </c>
      <c r="B42" t="str">
        <f t="shared" si="0"/>
        <v>20121130</v>
      </c>
      <c r="C42" s="5">
        <v>66.903296633642128</v>
      </c>
      <c r="D42" s="5">
        <v>102.10963580020801</v>
      </c>
      <c r="E42" s="5">
        <v>170.49693071702816</v>
      </c>
      <c r="F42" s="5">
        <v>156.37243938786349</v>
      </c>
      <c r="G42" s="5">
        <v>43.916548986470225</v>
      </c>
      <c r="H42" s="5">
        <v>639.87278768345379</v>
      </c>
      <c r="I42" s="5">
        <v>499.75351683677843</v>
      </c>
      <c r="J42" s="5">
        <v>32.847282886862402</v>
      </c>
      <c r="K42" s="5">
        <v>32.282667145278218</v>
      </c>
      <c r="L42" s="5">
        <v>131.08676729053681</v>
      </c>
      <c r="M42" s="5">
        <v>1</v>
      </c>
      <c r="N42" s="5">
        <v>146.54576058419741</v>
      </c>
      <c r="O42" s="5">
        <v>70.610983862044378</v>
      </c>
      <c r="P42" s="5">
        <v>56.352070491601928</v>
      </c>
      <c r="Q42" s="5">
        <v>117.76753899716275</v>
      </c>
      <c r="R42" s="5">
        <v>58.16673074486927</v>
      </c>
      <c r="S42" s="5">
        <v>152.99705543977154</v>
      </c>
      <c r="T42" s="5">
        <v>23.181711172881133</v>
      </c>
    </row>
    <row r="43" spans="1:20">
      <c r="A43" s="2">
        <f t="shared" si="1"/>
        <v>41242</v>
      </c>
      <c r="B43" t="str">
        <f t="shared" si="0"/>
        <v>20121129</v>
      </c>
      <c r="C43" s="5">
        <v>67.591251973953888</v>
      </c>
      <c r="D43" s="5">
        <v>100.37807161762825</v>
      </c>
      <c r="E43" s="5">
        <v>173.1538731628176</v>
      </c>
      <c r="F43" s="5">
        <v>149.22380603723084</v>
      </c>
      <c r="G43" s="5">
        <v>43.603976934785329</v>
      </c>
      <c r="H43" s="5">
        <v>624.38134717546268</v>
      </c>
      <c r="I43" s="5">
        <v>484.72351346059804</v>
      </c>
      <c r="J43" s="5">
        <v>33.007454875740358</v>
      </c>
      <c r="K43" s="5">
        <v>30.918037877817032</v>
      </c>
      <c r="L43" s="5">
        <v>130.20694006458493</v>
      </c>
      <c r="M43" s="5">
        <v>1</v>
      </c>
      <c r="N43" s="5">
        <v>145.16174473805111</v>
      </c>
      <c r="O43" s="5">
        <v>69.022913021262966</v>
      </c>
      <c r="P43" s="5">
        <v>54.63089083216407</v>
      </c>
      <c r="Q43" s="5">
        <v>117.12865355763157</v>
      </c>
      <c r="R43" s="5">
        <v>60.153156739339281</v>
      </c>
      <c r="S43" s="5">
        <v>155.31152177607368</v>
      </c>
      <c r="T43" s="5">
        <v>22.93799015462206</v>
      </c>
    </row>
    <row r="44" spans="1:20">
      <c r="A44" s="2">
        <f t="shared" si="1"/>
        <v>41241</v>
      </c>
      <c r="B44" t="str">
        <f t="shared" si="0"/>
        <v>20121128</v>
      </c>
      <c r="C44" s="5">
        <v>67.094620016045482</v>
      </c>
      <c r="D44" s="5">
        <v>97.722087050673224</v>
      </c>
      <c r="E44" s="5">
        <v>169.21915490239607</v>
      </c>
      <c r="F44" s="5">
        <v>150.72817087991848</v>
      </c>
      <c r="G44" s="5">
        <v>45.588388177831767</v>
      </c>
      <c r="H44" s="5">
        <v>645.92524774712331</v>
      </c>
      <c r="I44" s="5">
        <v>507.00351399098145</v>
      </c>
      <c r="J44" s="5">
        <v>33.45731817571663</v>
      </c>
      <c r="K44" s="5">
        <v>31.974036693425187</v>
      </c>
      <c r="L44" s="5">
        <v>132.5857834217214</v>
      </c>
      <c r="M44" s="5">
        <v>1</v>
      </c>
      <c r="N44" s="5">
        <v>140.75566754915704</v>
      </c>
      <c r="O44" s="5">
        <v>68.1232813021727</v>
      </c>
      <c r="P44" s="5">
        <v>56.250082707207703</v>
      </c>
      <c r="Q44" s="5">
        <v>113.59789815967356</v>
      </c>
      <c r="R44" s="5">
        <v>59.694030029136044</v>
      </c>
      <c r="S44" s="5">
        <v>159.78374865357441</v>
      </c>
      <c r="T44" s="5">
        <v>22.901168811968439</v>
      </c>
    </row>
    <row r="45" spans="1:20">
      <c r="A45" s="2">
        <f t="shared" si="1"/>
        <v>41240</v>
      </c>
      <c r="B45" t="str">
        <f t="shared" si="0"/>
        <v>20121127</v>
      </c>
      <c r="C45" s="5">
        <v>65.488776459411767</v>
      </c>
      <c r="D45" s="5">
        <v>99.721153560050368</v>
      </c>
      <c r="E45" s="5">
        <v>165.85367385833169</v>
      </c>
      <c r="F45" s="5">
        <v>148.56238363835652</v>
      </c>
      <c r="G45" s="5">
        <v>46.904701643664204</v>
      </c>
      <c r="H45" s="5">
        <v>647.75464482769416</v>
      </c>
      <c r="I45" s="5">
        <v>492.72893470727428</v>
      </c>
      <c r="J45" s="5">
        <v>34.530817684102814</v>
      </c>
      <c r="K45" s="5">
        <v>30.612107102566949</v>
      </c>
      <c r="L45" s="5">
        <v>129.10662357349793</v>
      </c>
      <c r="M45" s="5">
        <v>1</v>
      </c>
      <c r="N45" s="5">
        <v>145.8738126307918</v>
      </c>
      <c r="O45" s="5">
        <v>65.77263947013148</v>
      </c>
      <c r="P45" s="5">
        <v>56.612756499935017</v>
      </c>
      <c r="Q45" s="5">
        <v>108.7981024494802</v>
      </c>
      <c r="R45" s="5">
        <v>59.737039479337199</v>
      </c>
      <c r="S45" s="5">
        <v>165.84251213183896</v>
      </c>
      <c r="T45" s="5">
        <v>23.238471715397459</v>
      </c>
    </row>
    <row r="46" spans="1:20">
      <c r="A46" s="2">
        <f t="shared" si="1"/>
        <v>41239</v>
      </c>
      <c r="B46" t="str">
        <f t="shared" si="0"/>
        <v>20121126</v>
      </c>
      <c r="C46" s="5">
        <v>66.115875997929507</v>
      </c>
      <c r="D46" s="5">
        <v>97.92799535215525</v>
      </c>
      <c r="E46" s="5">
        <v>163.88710707096755</v>
      </c>
      <c r="F46" s="5">
        <v>147.52130003221899</v>
      </c>
      <c r="G46" s="5">
        <v>47.536939427450896</v>
      </c>
      <c r="H46" s="5">
        <v>624.65542977436849</v>
      </c>
      <c r="I46" s="5">
        <v>516.82443727522286</v>
      </c>
      <c r="J46" s="5">
        <v>34.887641149537949</v>
      </c>
      <c r="K46" s="5">
        <v>29.175476281385809</v>
      </c>
      <c r="L46" s="5">
        <v>126.1612313333967</v>
      </c>
      <c r="M46" s="5">
        <v>1</v>
      </c>
      <c r="N46" s="5">
        <v>140.13082038365616</v>
      </c>
      <c r="O46" s="5">
        <v>66.749546991127886</v>
      </c>
      <c r="P46" s="5">
        <v>58.113598710827972</v>
      </c>
      <c r="Q46" s="5">
        <v>109.66513725663549</v>
      </c>
      <c r="R46" s="5">
        <v>62.492485473806305</v>
      </c>
      <c r="S46" s="5">
        <v>174.15718385933727</v>
      </c>
      <c r="T46" s="5">
        <v>24.285975140255236</v>
      </c>
    </row>
    <row r="47" spans="1:20">
      <c r="A47" s="2">
        <f t="shared" si="1"/>
        <v>41236</v>
      </c>
      <c r="B47" t="str">
        <f t="shared" si="0"/>
        <v>20121123</v>
      </c>
      <c r="C47" s="5">
        <v>63.57727142530085</v>
      </c>
      <c r="D47" s="5">
        <v>95.169733253938659</v>
      </c>
      <c r="E47" s="5">
        <v>169.45124348065565</v>
      </c>
      <c r="F47" s="5">
        <v>147.89310373375474</v>
      </c>
      <c r="G47" s="5">
        <v>46.72340132501354</v>
      </c>
      <c r="H47" s="5">
        <v>644.05368357197676</v>
      </c>
      <c r="I47" s="5">
        <v>516.37567117022729</v>
      </c>
      <c r="J47" s="5">
        <v>35.101026928548805</v>
      </c>
      <c r="K47" s="5">
        <v>29.429000629411156</v>
      </c>
      <c r="L47" s="5">
        <v>130.10582505188339</v>
      </c>
      <c r="M47" s="5">
        <v>1</v>
      </c>
      <c r="N47" s="5">
        <v>141.76465899564539</v>
      </c>
      <c r="O47" s="5">
        <v>68.155138244919428</v>
      </c>
      <c r="P47" s="5">
        <v>60.292417161931638</v>
      </c>
      <c r="Q47" s="5">
        <v>105.07924062951842</v>
      </c>
      <c r="R47" s="5">
        <v>59.696027126217139</v>
      </c>
      <c r="S47" s="5">
        <v>180.32242481792522</v>
      </c>
      <c r="T47" s="5">
        <v>23.852790930807927</v>
      </c>
    </row>
    <row r="48" spans="1:20">
      <c r="A48" s="2">
        <f t="shared" si="1"/>
        <v>41235</v>
      </c>
      <c r="B48" t="str">
        <f t="shared" si="0"/>
        <v>20121122</v>
      </c>
      <c r="C48" s="5">
        <v>64.208075958876037</v>
      </c>
      <c r="D48" s="5">
        <v>94.266041708684185</v>
      </c>
      <c r="E48" s="5">
        <v>177.55433987504338</v>
      </c>
      <c r="F48" s="5">
        <v>155.5642535146464</v>
      </c>
      <c r="G48" s="5">
        <v>46.391802959415081</v>
      </c>
      <c r="H48" s="5">
        <v>614.79714256153852</v>
      </c>
      <c r="I48" s="5">
        <v>498.75377968183352</v>
      </c>
      <c r="J48" s="5">
        <v>34.727740111016281</v>
      </c>
      <c r="K48" s="5">
        <v>29.755077038172818</v>
      </c>
      <c r="L48" s="5">
        <v>129.10788627400549</v>
      </c>
      <c r="M48" s="5">
        <v>1</v>
      </c>
      <c r="N48" s="5">
        <v>135.27301031658493</v>
      </c>
      <c r="O48" s="5">
        <v>71.324909871534672</v>
      </c>
      <c r="P48" s="5">
        <v>59.481726065223818</v>
      </c>
      <c r="Q48" s="5">
        <v>109.59858502604718</v>
      </c>
      <c r="R48" s="5">
        <v>61.400860631856744</v>
      </c>
      <c r="S48" s="5">
        <v>182.42803750834915</v>
      </c>
      <c r="T48" s="5">
        <v>23.296105557137409</v>
      </c>
    </row>
    <row r="49" spans="1:20">
      <c r="A49" s="2">
        <f t="shared" si="1"/>
        <v>41234</v>
      </c>
      <c r="B49" t="str">
        <f t="shared" si="0"/>
        <v>20121121</v>
      </c>
      <c r="C49" s="5">
        <v>65.812098869928462</v>
      </c>
      <c r="D49" s="5">
        <v>91.744458233130572</v>
      </c>
      <c r="E49" s="5">
        <v>183.63220251301911</v>
      </c>
      <c r="F49" s="5">
        <v>153.73459043110762</v>
      </c>
      <c r="G49" s="5">
        <v>47.358833590237708</v>
      </c>
      <c r="H49" s="5">
        <v>587.16587774844561</v>
      </c>
      <c r="I49" s="5">
        <v>492.31282486927478</v>
      </c>
      <c r="J49" s="5">
        <v>33.315497580306776</v>
      </c>
      <c r="K49" s="5">
        <v>29.814387742655313</v>
      </c>
      <c r="L49" s="5">
        <v>125.41159002894312</v>
      </c>
      <c r="M49" s="5">
        <v>1</v>
      </c>
      <c r="N49" s="5">
        <v>135.22512502922675</v>
      </c>
      <c r="O49" s="5">
        <v>68.758398408139072</v>
      </c>
      <c r="P49" s="5">
        <v>57.189565610612803</v>
      </c>
      <c r="Q49" s="5">
        <v>104.80842921842573</v>
      </c>
      <c r="R49" s="5">
        <v>59.53782742855222</v>
      </c>
      <c r="S49" s="5">
        <v>181.42754175339911</v>
      </c>
      <c r="T49" s="5">
        <v>24.26028516779288</v>
      </c>
    </row>
    <row r="50" spans="1:20">
      <c r="A50" s="2">
        <f t="shared" si="1"/>
        <v>41233</v>
      </c>
      <c r="B50" t="str">
        <f t="shared" si="0"/>
        <v>20121120</v>
      </c>
      <c r="C50" s="5">
        <v>63.788446852593466</v>
      </c>
      <c r="D50" s="5">
        <v>96.302197678607428</v>
      </c>
      <c r="E50" s="5">
        <v>179.82640827450925</v>
      </c>
      <c r="F50" s="5">
        <v>152.92585746593448</v>
      </c>
      <c r="G50" s="5">
        <v>47.260874135262263</v>
      </c>
      <c r="H50" s="5">
        <v>563.744319080933</v>
      </c>
      <c r="I50" s="5">
        <v>498.22600390221044</v>
      </c>
      <c r="J50" s="5">
        <v>33.93832418372736</v>
      </c>
      <c r="K50" s="5">
        <v>29.670455148711767</v>
      </c>
      <c r="L50" s="5">
        <v>125.35853432921738</v>
      </c>
      <c r="M50" s="5">
        <v>1</v>
      </c>
      <c r="N50" s="5">
        <v>135.79166867199115</v>
      </c>
      <c r="O50" s="5">
        <v>66.60243425303338</v>
      </c>
      <c r="P50" s="5">
        <v>56.329975666115196</v>
      </c>
      <c r="Q50" s="5">
        <v>106.93050304996292</v>
      </c>
      <c r="R50" s="5">
        <v>60.633857688478287</v>
      </c>
      <c r="S50" s="5">
        <v>178.82417885660399</v>
      </c>
      <c r="T50" s="5">
        <v>25.021355671441071</v>
      </c>
    </row>
    <row r="51" spans="1:20">
      <c r="A51" s="2">
        <f t="shared" si="1"/>
        <v>41232</v>
      </c>
      <c r="B51" t="str">
        <f t="shared" si="0"/>
        <v>20121119</v>
      </c>
      <c r="C51" s="5">
        <v>65.617069211170531</v>
      </c>
      <c r="D51" s="5">
        <v>93.611315614662686</v>
      </c>
      <c r="E51" s="5">
        <v>186.75842959143446</v>
      </c>
      <c r="F51" s="5">
        <v>159.01383457601045</v>
      </c>
      <c r="G51" s="5">
        <v>45.960321127133334</v>
      </c>
      <c r="H51" s="5">
        <v>543.62588866274132</v>
      </c>
      <c r="I51" s="5">
        <v>478.54400799460217</v>
      </c>
      <c r="J51" s="5">
        <v>33.794906017184431</v>
      </c>
      <c r="K51" s="5">
        <v>30.972192450451715</v>
      </c>
      <c r="L51" s="5">
        <v>122.04847115557156</v>
      </c>
      <c r="M51" s="5">
        <v>1</v>
      </c>
      <c r="N51" s="5">
        <v>139.40927861426368</v>
      </c>
      <c r="O51" s="5">
        <v>63.437771081722666</v>
      </c>
      <c r="P51" s="5">
        <v>56.474340003366962</v>
      </c>
      <c r="Q51" s="5">
        <v>105.55897619483839</v>
      </c>
      <c r="R51" s="5">
        <v>58.330580629685677</v>
      </c>
      <c r="S51" s="5">
        <v>180.81120692909573</v>
      </c>
      <c r="T51" s="5">
        <v>25.257738809760895</v>
      </c>
    </row>
    <row r="52" spans="1:20">
      <c r="A52" s="2">
        <f t="shared" si="1"/>
        <v>41229</v>
      </c>
      <c r="B52" t="str">
        <f t="shared" si="0"/>
        <v>20121116</v>
      </c>
      <c r="C52" s="5">
        <v>62.945409495382542</v>
      </c>
      <c r="D52" s="5">
        <v>94.094561689268716</v>
      </c>
      <c r="E52" s="5">
        <v>180.19461773282859</v>
      </c>
      <c r="F52" s="5">
        <v>157.32684346205471</v>
      </c>
      <c r="G52" s="5">
        <v>46.139457387334474</v>
      </c>
      <c r="H52" s="5">
        <v>522.06791412321581</v>
      </c>
      <c r="I52" s="5">
        <v>476.19208756876918</v>
      </c>
      <c r="J52" s="5">
        <v>35.003956519370995</v>
      </c>
      <c r="K52" s="5">
        <v>31.386001768785782</v>
      </c>
      <c r="L52" s="5">
        <v>119.71899818231802</v>
      </c>
      <c r="M52" s="5">
        <v>1</v>
      </c>
      <c r="N52" s="5">
        <v>139.83383362114429</v>
      </c>
      <c r="O52" s="5">
        <v>62.955966822668465</v>
      </c>
      <c r="P52" s="5">
        <v>54.937317765349775</v>
      </c>
      <c r="Q52" s="5">
        <v>103.22477555460055</v>
      </c>
      <c r="R52" s="5">
        <v>55.957451815427902</v>
      </c>
      <c r="S52" s="5">
        <v>183.20987814593252</v>
      </c>
      <c r="T52" s="5">
        <v>24.287164794778175</v>
      </c>
    </row>
    <row r="53" spans="1:20">
      <c r="A53" s="2">
        <f t="shared" si="1"/>
        <v>41228</v>
      </c>
      <c r="B53" t="str">
        <f t="shared" si="0"/>
        <v>20121115</v>
      </c>
      <c r="C53" s="5">
        <v>64.564902030889641</v>
      </c>
      <c r="D53" s="5">
        <v>95.174288095071631</v>
      </c>
      <c r="E53" s="5">
        <v>171.76820072294254</v>
      </c>
      <c r="F53" s="5">
        <v>156.84216191015042</v>
      </c>
      <c r="G53" s="5">
        <v>45.874353612061711</v>
      </c>
      <c r="H53" s="5">
        <v>541.77481113942054</v>
      </c>
      <c r="I53" s="5">
        <v>469.75015528099112</v>
      </c>
      <c r="J53" s="5">
        <v>33.881917948142252</v>
      </c>
      <c r="K53" s="5">
        <v>31.934704296204014</v>
      </c>
      <c r="L53" s="5">
        <v>123.24134492359889</v>
      </c>
      <c r="M53" s="5">
        <v>1</v>
      </c>
      <c r="N53" s="5">
        <v>138.3240181879367</v>
      </c>
      <c r="O53" s="5">
        <v>65.23106643059208</v>
      </c>
      <c r="P53" s="5">
        <v>55.174568856588479</v>
      </c>
      <c r="Q53" s="5">
        <v>100.50141984468154</v>
      </c>
      <c r="R53" s="5">
        <v>54.735156151890678</v>
      </c>
      <c r="S53" s="5">
        <v>185.81785699219634</v>
      </c>
      <c r="T53" s="5">
        <v>23.230524756247533</v>
      </c>
    </row>
    <row r="54" spans="1:20">
      <c r="A54" s="2">
        <f t="shared" si="1"/>
        <v>41227</v>
      </c>
      <c r="B54" t="str">
        <f t="shared" si="0"/>
        <v>20121114</v>
      </c>
      <c r="C54" s="5">
        <v>66.379512546214343</v>
      </c>
      <c r="D54" s="5">
        <v>99.363527273247257</v>
      </c>
      <c r="E54" s="5">
        <v>177.28303792964522</v>
      </c>
      <c r="F54" s="5">
        <v>150.67906996747973</v>
      </c>
      <c r="G54" s="5">
        <v>45.674649502213732</v>
      </c>
      <c r="H54" s="5">
        <v>527.98233136275746</v>
      </c>
      <c r="I54" s="5">
        <v>453.593013580937</v>
      </c>
      <c r="J54" s="5">
        <v>34.079290322934078</v>
      </c>
      <c r="K54" s="5">
        <v>30.824087796602949</v>
      </c>
      <c r="L54" s="5">
        <v>125.34686149115477</v>
      </c>
      <c r="M54" s="5">
        <v>1</v>
      </c>
      <c r="N54" s="5">
        <v>141.65883432176781</v>
      </c>
      <c r="O54" s="5">
        <v>63.480337671338546</v>
      </c>
      <c r="P54" s="5">
        <v>52.667424932802149</v>
      </c>
      <c r="Q54" s="5">
        <v>96.688525085812671</v>
      </c>
      <c r="R54" s="5">
        <v>57.416256832609946</v>
      </c>
      <c r="S54" s="5">
        <v>178.90118570491441</v>
      </c>
      <c r="T54" s="5">
        <v>22.989254018967753</v>
      </c>
    </row>
    <row r="55" spans="1:20">
      <c r="A55" s="2">
        <f t="shared" si="1"/>
        <v>41226</v>
      </c>
      <c r="B55" t="str">
        <f t="shared" si="0"/>
        <v>20121113</v>
      </c>
      <c r="C55" s="5">
        <v>67.638704383390007</v>
      </c>
      <c r="D55" s="5">
        <v>96.941014441841617</v>
      </c>
      <c r="E55" s="5">
        <v>174.85527335173447</v>
      </c>
      <c r="F55" s="5">
        <v>148.00879041915542</v>
      </c>
      <c r="G55" s="5">
        <v>44.259720441730316</v>
      </c>
      <c r="H55" s="5">
        <v>524.64740865659007</v>
      </c>
      <c r="I55" s="5">
        <v>432.71310271925489</v>
      </c>
      <c r="J55" s="5">
        <v>34.622033833361833</v>
      </c>
      <c r="K55" s="5">
        <v>30.343607986473497</v>
      </c>
      <c r="L55" s="5">
        <v>119.46555315786884</v>
      </c>
      <c r="M55" s="5">
        <v>1</v>
      </c>
      <c r="N55" s="5">
        <v>143.56953155128622</v>
      </c>
      <c r="O55" s="5">
        <v>60.74751878666121</v>
      </c>
      <c r="P55" s="5">
        <v>52.529393285159024</v>
      </c>
      <c r="Q55" s="5">
        <v>97.31552142919216</v>
      </c>
      <c r="R55" s="5">
        <v>56.784918990831763</v>
      </c>
      <c r="S55" s="5">
        <v>176.74407730181781</v>
      </c>
      <c r="T55" s="5">
        <v>21.966686773451624</v>
      </c>
    </row>
    <row r="56" spans="1:20">
      <c r="A56" s="2">
        <f t="shared" si="1"/>
        <v>41225</v>
      </c>
      <c r="B56" t="str">
        <f t="shared" si="0"/>
        <v>20121112</v>
      </c>
      <c r="C56" s="5">
        <v>68.829693354193864</v>
      </c>
      <c r="D56" s="5">
        <v>96.761715358382006</v>
      </c>
      <c r="E56" s="5">
        <v>182.51169571214322</v>
      </c>
      <c r="F56" s="5">
        <v>145.83857897454845</v>
      </c>
      <c r="G56" s="5">
        <v>46.09737220352752</v>
      </c>
      <c r="H56" s="5">
        <v>544.24991738912649</v>
      </c>
      <c r="I56" s="5">
        <v>415.50061113150326</v>
      </c>
      <c r="J56" s="5">
        <v>35.323552246020853</v>
      </c>
      <c r="K56" s="5">
        <v>29.232887788880827</v>
      </c>
      <c r="L56" s="5">
        <v>125.40724468161081</v>
      </c>
      <c r="M56" s="5">
        <v>1</v>
      </c>
      <c r="N56" s="5">
        <v>148.72846531819243</v>
      </c>
      <c r="O56" s="5">
        <v>61.405335185894785</v>
      </c>
      <c r="P56" s="5">
        <v>50.487203634701586</v>
      </c>
      <c r="Q56" s="5">
        <v>96.7135619493842</v>
      </c>
      <c r="R56" s="5">
        <v>56.97890981624996</v>
      </c>
      <c r="S56" s="5">
        <v>171.1244457335965</v>
      </c>
      <c r="T56" s="5">
        <v>21.105724337298923</v>
      </c>
    </row>
    <row r="57" spans="1:20">
      <c r="A57" s="2">
        <f t="shared" si="1"/>
        <v>41222</v>
      </c>
      <c r="B57" t="str">
        <f t="shared" si="0"/>
        <v>20121109</v>
      </c>
      <c r="C57" s="5">
        <v>65.855672972341651</v>
      </c>
      <c r="D57" s="5">
        <v>95.716123406055758</v>
      </c>
      <c r="E57" s="5">
        <v>189.77677562946673</v>
      </c>
      <c r="F57" s="5">
        <v>139.31376157445982</v>
      </c>
      <c r="G57" s="5">
        <v>47.410581771880885</v>
      </c>
      <c r="H57" s="5">
        <v>561.27080693278651</v>
      </c>
      <c r="I57" s="5">
        <v>402.5306270636919</v>
      </c>
      <c r="J57" s="5">
        <v>35.366400179580133</v>
      </c>
      <c r="K57" s="5">
        <v>28.188818016652387</v>
      </c>
      <c r="L57" s="5">
        <v>131.60207065677673</v>
      </c>
      <c r="M57" s="5">
        <v>1</v>
      </c>
      <c r="N57" s="5">
        <v>149.47273693936475</v>
      </c>
      <c r="O57" s="5">
        <v>58.889912840371288</v>
      </c>
      <c r="P57" s="5">
        <v>49.492110736539381</v>
      </c>
      <c r="Q57" s="5">
        <v>95.945200476153317</v>
      </c>
      <c r="R57" s="5">
        <v>58.488462770963409</v>
      </c>
      <c r="S57" s="5">
        <v>172.90473785484195</v>
      </c>
      <c r="T57" s="5">
        <v>20.569548434279742</v>
      </c>
    </row>
    <row r="58" spans="1:20">
      <c r="A58" s="2">
        <f t="shared" si="1"/>
        <v>41221</v>
      </c>
      <c r="B58" t="str">
        <f t="shared" si="0"/>
        <v>20121108</v>
      </c>
      <c r="C58" s="5">
        <v>67.474013516808185</v>
      </c>
      <c r="D58" s="5">
        <v>98.781841726363666</v>
      </c>
      <c r="E58" s="5">
        <v>185.29802107176292</v>
      </c>
      <c r="F58" s="5">
        <v>146.6143663801148</v>
      </c>
      <c r="G58" s="5">
        <v>45.328274651210521</v>
      </c>
      <c r="H58" s="5">
        <v>579.84226744527859</v>
      </c>
      <c r="I58" s="5">
        <v>393.72183022950043</v>
      </c>
      <c r="J58" s="5">
        <v>34.606874896444943</v>
      </c>
      <c r="K58" s="5">
        <v>29.325104145454624</v>
      </c>
      <c r="L58" s="5">
        <v>125.88943734910623</v>
      </c>
      <c r="M58" s="5">
        <v>1</v>
      </c>
      <c r="N58" s="5">
        <v>151.42041624482056</v>
      </c>
      <c r="O58" s="5">
        <v>57.675722423565738</v>
      </c>
      <c r="P58" s="5">
        <v>48.892662044125345</v>
      </c>
      <c r="Q58" s="5">
        <v>99.836260734798472</v>
      </c>
      <c r="R58" s="5">
        <v>58.615631398317191</v>
      </c>
      <c r="S58" s="5">
        <v>171.78144521544365</v>
      </c>
      <c r="T58" s="5">
        <v>20.977305701852003</v>
      </c>
    </row>
    <row r="59" spans="1:20">
      <c r="A59" s="2">
        <f t="shared" si="1"/>
        <v>41220</v>
      </c>
      <c r="B59" t="str">
        <f t="shared" si="0"/>
        <v>20121107</v>
      </c>
      <c r="C59" s="5">
        <v>68.798154584826037</v>
      </c>
      <c r="D59" s="5">
        <v>99.223919776627909</v>
      </c>
      <c r="E59" s="5">
        <v>189.40544516001088</v>
      </c>
      <c r="F59" s="5">
        <v>142.62429323502005</v>
      </c>
      <c r="G59" s="5">
        <v>46.80371015514045</v>
      </c>
      <c r="H59" s="5">
        <v>571.11482896884434</v>
      </c>
      <c r="I59" s="5">
        <v>411.67077959133752</v>
      </c>
      <c r="J59" s="5">
        <v>33.171294516616122</v>
      </c>
      <c r="K59" s="5">
        <v>28.182422672128876</v>
      </c>
      <c r="L59" s="5">
        <v>126.41974083684023</v>
      </c>
      <c r="M59" s="5">
        <v>1</v>
      </c>
      <c r="N59" s="5">
        <v>154.76489924530401</v>
      </c>
      <c r="O59" s="5">
        <v>55.490597661315469</v>
      </c>
      <c r="P59" s="5">
        <v>48.159004891059439</v>
      </c>
      <c r="Q59" s="5">
        <v>102.57095172282007</v>
      </c>
      <c r="R59" s="5">
        <v>57.835500557844149</v>
      </c>
      <c r="S59" s="5">
        <v>175.4751793259085</v>
      </c>
      <c r="T59" s="5">
        <v>20.292024077427435</v>
      </c>
    </row>
    <row r="60" spans="1:20">
      <c r="A60" s="2">
        <f t="shared" si="1"/>
        <v>41219</v>
      </c>
      <c r="B60" t="str">
        <f t="shared" si="0"/>
        <v>20121106</v>
      </c>
      <c r="C60" s="5">
        <v>65.657751035928541</v>
      </c>
      <c r="D60" s="5">
        <v>94.922639370190311</v>
      </c>
      <c r="E60" s="5">
        <v>193.37414239627608</v>
      </c>
      <c r="F60" s="5">
        <v>146.42297883660362</v>
      </c>
      <c r="G60" s="5">
        <v>46.128708007063629</v>
      </c>
      <c r="H60" s="5">
        <v>582.2944116563732</v>
      </c>
      <c r="I60" s="5">
        <v>412.4749820994345</v>
      </c>
      <c r="J60" s="5">
        <v>34.201720264936199</v>
      </c>
      <c r="K60" s="5">
        <v>28.810778675299424</v>
      </c>
      <c r="L60" s="5">
        <v>125.93504053564182</v>
      </c>
      <c r="M60" s="5">
        <v>1</v>
      </c>
      <c r="N60" s="5">
        <v>156.4769928652112</v>
      </c>
      <c r="O60" s="5">
        <v>57.34979158125109</v>
      </c>
      <c r="P60" s="5">
        <v>48.175871895520601</v>
      </c>
      <c r="Q60" s="5">
        <v>105.68985120565424</v>
      </c>
      <c r="R60" s="5">
        <v>57.541824437880763</v>
      </c>
      <c r="S60" s="5">
        <v>183.13384324122211</v>
      </c>
      <c r="T60" s="5">
        <v>20.762295782652291</v>
      </c>
    </row>
    <row r="61" spans="1:20">
      <c r="A61" s="2">
        <f t="shared" si="1"/>
        <v>41218</v>
      </c>
      <c r="B61" t="str">
        <f t="shared" si="0"/>
        <v>20121105</v>
      </c>
      <c r="C61" s="5">
        <v>64.417648581731385</v>
      </c>
      <c r="D61" s="5">
        <v>94.790987551940432</v>
      </c>
      <c r="E61" s="5">
        <v>185.14564156478087</v>
      </c>
      <c r="F61" s="5">
        <v>144.45435566999075</v>
      </c>
      <c r="G61" s="5">
        <v>47.812005535676342</v>
      </c>
      <c r="H61" s="5">
        <v>595.50186681866853</v>
      </c>
      <c r="I61" s="5">
        <v>427.41895041757886</v>
      </c>
      <c r="J61" s="5">
        <v>33.029232686732449</v>
      </c>
      <c r="K61" s="5">
        <v>29.157236735108569</v>
      </c>
      <c r="L61" s="5">
        <v>123.82030837211447</v>
      </c>
      <c r="M61" s="5">
        <v>1</v>
      </c>
      <c r="N61" s="5">
        <v>153.47983913970381</v>
      </c>
      <c r="O61" s="5">
        <v>59.09101638545696</v>
      </c>
      <c r="P61" s="5">
        <v>46.134540295863388</v>
      </c>
      <c r="Q61" s="5">
        <v>105.60326241247709</v>
      </c>
      <c r="R61" s="5">
        <v>59.320068194787893</v>
      </c>
      <c r="S61" s="5">
        <v>189.66175589335353</v>
      </c>
      <c r="T61" s="5">
        <v>21.854162121122741</v>
      </c>
    </row>
    <row r="62" spans="1:20">
      <c r="A62" s="2">
        <f t="shared" si="1"/>
        <v>41215</v>
      </c>
      <c r="B62" t="str">
        <f t="shared" si="0"/>
        <v>20121102</v>
      </c>
      <c r="C62" s="5">
        <v>64.627516048680874</v>
      </c>
      <c r="D62" s="5">
        <v>94.01357002205647</v>
      </c>
      <c r="E62" s="5">
        <v>184.81688531787739</v>
      </c>
      <c r="F62" s="5">
        <v>139.36715948677744</v>
      </c>
      <c r="G62" s="5">
        <v>45.700237985696539</v>
      </c>
      <c r="H62" s="5">
        <v>591.9670988064687</v>
      </c>
      <c r="I62" s="5">
        <v>437.3177730069707</v>
      </c>
      <c r="J62" s="5">
        <v>32.493444999459179</v>
      </c>
      <c r="K62" s="5">
        <v>28.492796587990462</v>
      </c>
      <c r="L62" s="5">
        <v>122.95000504499816</v>
      </c>
      <c r="M62" s="5">
        <v>1</v>
      </c>
      <c r="N62" s="5">
        <v>154.25209202018479</v>
      </c>
      <c r="O62" s="5">
        <v>61.584376846369764</v>
      </c>
      <c r="P62" s="5">
        <v>48.511209473816919</v>
      </c>
      <c r="Q62" s="5">
        <v>104.93254920550621</v>
      </c>
      <c r="R62" s="5">
        <v>58.118544782389847</v>
      </c>
      <c r="S62" s="5">
        <v>197.68632464077609</v>
      </c>
      <c r="T62" s="5">
        <v>21.046894580889251</v>
      </c>
    </row>
    <row r="63" spans="1:20">
      <c r="A63" s="2">
        <f t="shared" si="1"/>
        <v>41214</v>
      </c>
      <c r="B63" t="str">
        <f t="shared" si="0"/>
        <v>20121101</v>
      </c>
      <c r="C63" s="5">
        <v>65.80593671708148</v>
      </c>
      <c r="D63" s="5">
        <v>93.923012669509916</v>
      </c>
      <c r="E63" s="5">
        <v>193.08984293607216</v>
      </c>
      <c r="F63" s="5">
        <v>143.33522218335244</v>
      </c>
      <c r="G63" s="5">
        <v>46.705533850881267</v>
      </c>
      <c r="H63" s="5">
        <v>614.63041004831041</v>
      </c>
      <c r="I63" s="5">
        <v>425.11091043176123</v>
      </c>
      <c r="J63" s="5">
        <v>32.855253974148496</v>
      </c>
      <c r="K63" s="5">
        <v>28.513957352519768</v>
      </c>
      <c r="L63" s="5">
        <v>122.64791880737997</v>
      </c>
      <c r="M63" s="5">
        <v>1</v>
      </c>
      <c r="N63" s="5">
        <v>148.22916561383997</v>
      </c>
      <c r="O63" s="5">
        <v>63.524465796720911</v>
      </c>
      <c r="P63" s="5">
        <v>47.478189901730865</v>
      </c>
      <c r="Q63" s="5">
        <v>105.54333945255939</v>
      </c>
      <c r="R63" s="5">
        <v>57.652934266124269</v>
      </c>
      <c r="S63" s="5">
        <v>202.92066964503374</v>
      </c>
      <c r="T63" s="5">
        <v>21.754278907168935</v>
      </c>
    </row>
    <row r="64" spans="1:20">
      <c r="A64" s="2">
        <f t="shared" si="1"/>
        <v>41213</v>
      </c>
      <c r="B64" t="str">
        <f t="shared" si="0"/>
        <v>20121031</v>
      </c>
      <c r="C64" s="5">
        <v>67.731372120710205</v>
      </c>
      <c r="D64" s="5">
        <v>92.113350192942463</v>
      </c>
      <c r="E64" s="5">
        <v>187.42750581686406</v>
      </c>
      <c r="F64" s="5">
        <v>145.35981585824132</v>
      </c>
      <c r="G64" s="5">
        <v>46.468187268561131</v>
      </c>
      <c r="H64" s="5">
        <v>637.49002337509899</v>
      </c>
      <c r="I64" s="5">
        <v>430.18348033538922</v>
      </c>
      <c r="J64" s="5">
        <v>34.512205105777788</v>
      </c>
      <c r="K64" s="5">
        <v>27.751408624463963</v>
      </c>
      <c r="L64" s="5">
        <v>120.24279981869964</v>
      </c>
      <c r="M64" s="5">
        <v>1</v>
      </c>
      <c r="N64" s="5">
        <v>150.90990435844824</v>
      </c>
      <c r="O64" s="5">
        <v>61.810681213958624</v>
      </c>
      <c r="P64" s="5">
        <v>46.933663247028555</v>
      </c>
      <c r="Q64" s="5">
        <v>110.80622640242863</v>
      </c>
      <c r="R64" s="5">
        <v>54.938695259166728</v>
      </c>
      <c r="S64" s="5">
        <v>201.69638193753548</v>
      </c>
      <c r="T64" s="5">
        <v>21.978916522830517</v>
      </c>
    </row>
    <row r="65" spans="1:20">
      <c r="A65" s="2">
        <f t="shared" si="1"/>
        <v>41212</v>
      </c>
      <c r="B65" t="str">
        <f t="shared" si="0"/>
        <v>20121030</v>
      </c>
      <c r="C65" s="5">
        <v>67.774768096910265</v>
      </c>
      <c r="D65" s="5">
        <v>93.909452308324148</v>
      </c>
      <c r="E65" s="5">
        <v>180.10473292861019</v>
      </c>
      <c r="F65" s="5">
        <v>152.16125977538604</v>
      </c>
      <c r="G65" s="5">
        <v>47.302922309403506</v>
      </c>
      <c r="H65" s="5">
        <v>632.22821493811261</v>
      </c>
      <c r="I65" s="5">
        <v>435.48662054140283</v>
      </c>
      <c r="J65" s="5">
        <v>34.795645928128806</v>
      </c>
      <c r="K65" s="5">
        <v>27.463155952033535</v>
      </c>
      <c r="L65" s="5">
        <v>118.93800613968256</v>
      </c>
      <c r="M65" s="5">
        <v>1</v>
      </c>
      <c r="N65" s="5">
        <v>150.89800167185447</v>
      </c>
      <c r="O65" s="5">
        <v>62.22692976336733</v>
      </c>
      <c r="P65" s="5">
        <v>45.088538101557191</v>
      </c>
      <c r="Q65" s="5">
        <v>112.8259923984013</v>
      </c>
      <c r="R65" s="5">
        <v>56.97638262605507</v>
      </c>
      <c r="S65" s="5">
        <v>199.43376246041379</v>
      </c>
      <c r="T65" s="5">
        <v>22.072789532389081</v>
      </c>
    </row>
    <row r="66" spans="1:20">
      <c r="A66" s="2">
        <f t="shared" si="1"/>
        <v>41211</v>
      </c>
      <c r="B66" t="str">
        <f t="shared" si="0"/>
        <v>20121029</v>
      </c>
      <c r="C66" s="5">
        <v>70.626463790779141</v>
      </c>
      <c r="D66" s="5">
        <v>98.612321439887893</v>
      </c>
      <c r="E66" s="5">
        <v>177.0337260083007</v>
      </c>
      <c r="F66" s="5">
        <v>160.13363868654042</v>
      </c>
      <c r="G66" s="5">
        <v>45.99230712506133</v>
      </c>
      <c r="H66" s="5">
        <v>658.58837722568126</v>
      </c>
      <c r="I66" s="5">
        <v>424.83892744795867</v>
      </c>
      <c r="J66" s="5">
        <v>35.911559471700897</v>
      </c>
      <c r="K66" s="5">
        <v>28.60298668386265</v>
      </c>
      <c r="L66" s="5">
        <v>123.38431484053446</v>
      </c>
      <c r="M66" s="5">
        <v>1</v>
      </c>
      <c r="N66" s="5">
        <v>150.53056280010708</v>
      </c>
      <c r="O66" s="5">
        <v>62.959549827941203</v>
      </c>
      <c r="P66" s="5">
        <v>44.677247525549177</v>
      </c>
      <c r="Q66" s="5">
        <v>111.2569062040026</v>
      </c>
      <c r="R66" s="5">
        <v>58.459817976551697</v>
      </c>
      <c r="S66" s="5">
        <v>209.50266512102922</v>
      </c>
      <c r="T66" s="5">
        <v>22.001775693537024</v>
      </c>
    </row>
    <row r="67" spans="1:20">
      <c r="A67" s="2">
        <f t="shared" si="1"/>
        <v>41208</v>
      </c>
      <c r="B67" t="str">
        <f t="shared" ref="B67:B130" si="2">TEXT(A67,"yyyymmdd")</f>
        <v>20121026</v>
      </c>
      <c r="C67" s="5">
        <v>73.6836626421982</v>
      </c>
      <c r="D67" s="5">
        <v>95.877368686564083</v>
      </c>
      <c r="E67" s="5">
        <v>171.09177396098306</v>
      </c>
      <c r="F67" s="5">
        <v>162.77048859761609</v>
      </c>
      <c r="G67" s="5">
        <v>48.004473182303805</v>
      </c>
      <c r="H67" s="5">
        <v>675.99159493040327</v>
      </c>
      <c r="I67" s="5">
        <v>434.37739352031161</v>
      </c>
      <c r="J67" s="5">
        <v>34.832839610219558</v>
      </c>
      <c r="K67" s="5">
        <v>28.005347173607145</v>
      </c>
      <c r="L67" s="5">
        <v>126.45395395260381</v>
      </c>
      <c r="M67" s="5">
        <v>1</v>
      </c>
      <c r="N67" s="5">
        <v>144.08373138681782</v>
      </c>
      <c r="O67" s="5">
        <v>62.957393987674656</v>
      </c>
      <c r="P67" s="5">
        <v>46.753272142226081</v>
      </c>
      <c r="Q67" s="5">
        <v>113.55989478657932</v>
      </c>
      <c r="R67" s="5">
        <v>56.498656537084678</v>
      </c>
      <c r="S67" s="5">
        <v>220.06102035949266</v>
      </c>
      <c r="T67" s="5">
        <v>22.191699655881248</v>
      </c>
    </row>
    <row r="68" spans="1:20">
      <c r="A68" s="2">
        <f t="shared" ref="A68:A131" si="3">WORKDAY(A67,-1)</f>
        <v>41207</v>
      </c>
      <c r="B68" t="str">
        <f t="shared" si="2"/>
        <v>20121025</v>
      </c>
      <c r="C68" s="5">
        <v>72.022799282470601</v>
      </c>
      <c r="D68" s="5">
        <v>98.703775230904668</v>
      </c>
      <c r="E68" s="5">
        <v>166.06664062741427</v>
      </c>
      <c r="F68" s="5">
        <v>162.78648041681839</v>
      </c>
      <c r="G68" s="5">
        <v>45.774731124735396</v>
      </c>
      <c r="H68" s="5">
        <v>705.87437336265771</v>
      </c>
      <c r="I68" s="5">
        <v>426.13545176372833</v>
      </c>
      <c r="J68" s="5">
        <v>34.58512868920748</v>
      </c>
      <c r="K68" s="5">
        <v>26.717866764521478</v>
      </c>
      <c r="L68" s="5">
        <v>130.05984816287324</v>
      </c>
      <c r="M68" s="5">
        <v>1</v>
      </c>
      <c r="N68" s="5">
        <v>139.29329966985944</v>
      </c>
      <c r="O68" s="5">
        <v>65.665109910107773</v>
      </c>
      <c r="P68" s="5">
        <v>45.242232636211433</v>
      </c>
      <c r="Q68" s="5">
        <v>115.99792980226979</v>
      </c>
      <c r="R68" s="5">
        <v>53.99215173798968</v>
      </c>
      <c r="S68" s="5">
        <v>212.84191316149008</v>
      </c>
      <c r="T68" s="5">
        <v>22.613177448509791</v>
      </c>
    </row>
    <row r="69" spans="1:20">
      <c r="A69" s="2">
        <f t="shared" si="3"/>
        <v>41206</v>
      </c>
      <c r="B69" t="str">
        <f t="shared" si="2"/>
        <v>20121024</v>
      </c>
      <c r="C69" s="5">
        <v>73.438935670254025</v>
      </c>
      <c r="D69" s="5">
        <v>98.223341395869994</v>
      </c>
      <c r="E69" s="5">
        <v>159.43935681534384</v>
      </c>
      <c r="F69" s="5">
        <v>165.36823437296059</v>
      </c>
      <c r="G69" s="5">
        <v>46.864593678651069</v>
      </c>
      <c r="H69" s="5">
        <v>721.08773882320031</v>
      </c>
      <c r="I69" s="5">
        <v>441.74965612618189</v>
      </c>
      <c r="J69" s="5">
        <v>34.085995614149191</v>
      </c>
      <c r="K69" s="5">
        <v>26.420530234785193</v>
      </c>
      <c r="L69" s="5">
        <v>131.74982433099851</v>
      </c>
      <c r="M69" s="5">
        <v>1</v>
      </c>
      <c r="N69" s="5">
        <v>135.86708423257329</v>
      </c>
      <c r="O69" s="5">
        <v>67.938417593433854</v>
      </c>
      <c r="P69" s="5">
        <v>47.194819413158584</v>
      </c>
      <c r="Q69" s="5">
        <v>116.95206012887232</v>
      </c>
      <c r="R69" s="5">
        <v>53.955447734449869</v>
      </c>
      <c r="S69" s="5">
        <v>211.34252198547293</v>
      </c>
      <c r="T69" s="5">
        <v>21.716568308513882</v>
      </c>
    </row>
    <row r="70" spans="1:20">
      <c r="A70" s="2">
        <f t="shared" si="3"/>
        <v>41205</v>
      </c>
      <c r="B70" t="str">
        <f t="shared" si="2"/>
        <v>20121023</v>
      </c>
      <c r="C70" s="5">
        <v>70.320327323217143</v>
      </c>
      <c r="D70" s="5">
        <v>100.92757800935212</v>
      </c>
      <c r="E70" s="5">
        <v>152.33947588238527</v>
      </c>
      <c r="F70" s="5">
        <v>171.87842471070803</v>
      </c>
      <c r="G70" s="5">
        <v>47.531456570377536</v>
      </c>
      <c r="H70" s="5">
        <v>755.9871094868239</v>
      </c>
      <c r="I70" s="5">
        <v>442.07767992241878</v>
      </c>
      <c r="J70" s="5">
        <v>33.086802883721219</v>
      </c>
      <c r="K70" s="5">
        <v>25.946699438018154</v>
      </c>
      <c r="L70" s="5">
        <v>129.14406153777719</v>
      </c>
      <c r="M70" s="5">
        <v>1</v>
      </c>
      <c r="N70" s="5">
        <v>131.73054402753289</v>
      </c>
      <c r="O70" s="5">
        <v>69.94062160069906</v>
      </c>
      <c r="P70" s="5">
        <v>48.538733733098212</v>
      </c>
      <c r="Q70" s="5">
        <v>119.12187653200782</v>
      </c>
      <c r="R70" s="5">
        <v>51.444664838041724</v>
      </c>
      <c r="S70" s="5">
        <v>204.6269016376545</v>
      </c>
      <c r="T70" s="5">
        <v>20.867136954061912</v>
      </c>
    </row>
    <row r="71" spans="1:20">
      <c r="A71" s="2">
        <f t="shared" si="3"/>
        <v>41204</v>
      </c>
      <c r="B71" t="str">
        <f t="shared" si="2"/>
        <v>20121022</v>
      </c>
      <c r="C71" s="5">
        <v>69.792181533913407</v>
      </c>
      <c r="D71" s="5">
        <v>104.92329951273005</v>
      </c>
      <c r="E71" s="5">
        <v>159.61664267645276</v>
      </c>
      <c r="F71" s="5">
        <v>164.63568826652309</v>
      </c>
      <c r="G71" s="5">
        <v>49.292812788387948</v>
      </c>
      <c r="H71" s="5">
        <v>731.02492215009818</v>
      </c>
      <c r="I71" s="5">
        <v>423.67980849026003</v>
      </c>
      <c r="J71" s="5">
        <v>33.33784078775485</v>
      </c>
      <c r="K71" s="5">
        <v>25.974401006457192</v>
      </c>
      <c r="L71" s="5">
        <v>126.33786347028234</v>
      </c>
      <c r="M71" s="5">
        <v>1</v>
      </c>
      <c r="N71" s="5">
        <v>127.78711236496849</v>
      </c>
      <c r="O71" s="5">
        <v>72.760899700042756</v>
      </c>
      <c r="P71" s="5">
        <v>46.305999753225784</v>
      </c>
      <c r="Q71" s="5">
        <v>124.66318742713797</v>
      </c>
      <c r="R71" s="5">
        <v>50.568436003587756</v>
      </c>
      <c r="S71" s="5">
        <v>201.92179114687758</v>
      </c>
      <c r="T71" s="5">
        <v>21.18081098274472</v>
      </c>
    </row>
    <row r="72" spans="1:20">
      <c r="A72" s="2">
        <f t="shared" si="3"/>
        <v>41201</v>
      </c>
      <c r="B72" t="str">
        <f t="shared" si="2"/>
        <v>20121019</v>
      </c>
      <c r="C72" s="5">
        <v>73.287630352355606</v>
      </c>
      <c r="D72" s="5">
        <v>105.43269359368179</v>
      </c>
      <c r="E72" s="5">
        <v>162.80162205786579</v>
      </c>
      <c r="F72" s="5">
        <v>170.48177604717526</v>
      </c>
      <c r="G72" s="5">
        <v>50.921391359118942</v>
      </c>
      <c r="H72" s="5">
        <v>726.98767837139872</v>
      </c>
      <c r="I72" s="5">
        <v>405.23710765070228</v>
      </c>
      <c r="J72" s="5">
        <v>33.532135006933636</v>
      </c>
      <c r="K72" s="5">
        <v>25.758053868077422</v>
      </c>
      <c r="L72" s="5">
        <v>130.93636034417406</v>
      </c>
      <c r="M72" s="5">
        <v>1</v>
      </c>
      <c r="N72" s="5">
        <v>130.14837142520616</v>
      </c>
      <c r="O72" s="5">
        <v>75.477938873981984</v>
      </c>
      <c r="P72" s="5">
        <v>47.688055612488355</v>
      </c>
      <c r="Q72" s="5">
        <v>120.32946997680141</v>
      </c>
      <c r="R72" s="5">
        <v>49.493915031718302</v>
      </c>
      <c r="S72" s="5">
        <v>205.05557301468355</v>
      </c>
      <c r="T72" s="5">
        <v>22.225459313149102</v>
      </c>
    </row>
    <row r="73" spans="1:20">
      <c r="A73" s="2">
        <f t="shared" si="3"/>
        <v>41200</v>
      </c>
      <c r="B73" t="str">
        <f t="shared" si="2"/>
        <v>20121018</v>
      </c>
      <c r="C73" s="5">
        <v>70.917313896547853</v>
      </c>
      <c r="D73" s="5">
        <v>103.19064191962487</v>
      </c>
      <c r="E73" s="5">
        <v>161.10788014777455</v>
      </c>
      <c r="F73" s="5">
        <v>171.72074948475108</v>
      </c>
      <c r="G73" s="5">
        <v>52.286260821685381</v>
      </c>
      <c r="H73" s="5">
        <v>747.6941561648282</v>
      </c>
      <c r="I73" s="5">
        <v>400.95107905104476</v>
      </c>
      <c r="J73" s="5">
        <v>33.857787492154458</v>
      </c>
      <c r="K73" s="5">
        <v>26.952389179451785</v>
      </c>
      <c r="L73" s="5">
        <v>127.07682328693733</v>
      </c>
      <c r="M73" s="5">
        <v>1</v>
      </c>
      <c r="N73" s="5">
        <v>130.10977984064147</v>
      </c>
      <c r="O73" s="5">
        <v>74.892786151847318</v>
      </c>
      <c r="P73" s="5">
        <v>45.643714904844892</v>
      </c>
      <c r="Q73" s="5">
        <v>115.11266337586177</v>
      </c>
      <c r="R73" s="5">
        <v>48.305764427211258</v>
      </c>
      <c r="S73" s="5">
        <v>202.34834842794692</v>
      </c>
      <c r="T73" s="5">
        <v>21.335724660120896</v>
      </c>
    </row>
    <row r="74" spans="1:20">
      <c r="A74" s="2">
        <f t="shared" si="3"/>
        <v>41199</v>
      </c>
      <c r="B74" t="str">
        <f t="shared" si="2"/>
        <v>20121017</v>
      </c>
      <c r="C74" s="5">
        <v>67.545582798724027</v>
      </c>
      <c r="D74" s="5">
        <v>104.09519480942645</v>
      </c>
      <c r="E74" s="5">
        <v>168.19419859300487</v>
      </c>
      <c r="F74" s="5">
        <v>166.09831523752894</v>
      </c>
      <c r="G74" s="5">
        <v>49.897690851479247</v>
      </c>
      <c r="H74" s="5">
        <v>719.35064347429136</v>
      </c>
      <c r="I74" s="5">
        <v>387.42587842511409</v>
      </c>
      <c r="J74" s="5">
        <v>34.66747484553602</v>
      </c>
      <c r="K74" s="5">
        <v>26.533922515681763</v>
      </c>
      <c r="L74" s="5">
        <v>123.10731509202435</v>
      </c>
      <c r="M74" s="5">
        <v>1</v>
      </c>
      <c r="N74" s="5">
        <v>124.69227158713194</v>
      </c>
      <c r="O74" s="5">
        <v>76.710739293151505</v>
      </c>
      <c r="P74" s="5">
        <v>43.780333416856308</v>
      </c>
      <c r="Q74" s="5">
        <v>118.10746598635063</v>
      </c>
      <c r="R74" s="5">
        <v>48.765574078067928</v>
      </c>
      <c r="S74" s="5">
        <v>196.5133245913909</v>
      </c>
      <c r="T74" s="5">
        <v>22.277384876154372</v>
      </c>
    </row>
    <row r="75" spans="1:20">
      <c r="A75" s="2">
        <f t="shared" si="3"/>
        <v>41198</v>
      </c>
      <c r="B75" t="str">
        <f t="shared" si="2"/>
        <v>20121016</v>
      </c>
      <c r="C75" s="5">
        <v>64.903921577444933</v>
      </c>
      <c r="D75" s="5">
        <v>100.82398359268969</v>
      </c>
      <c r="E75" s="5">
        <v>168.30747445827984</v>
      </c>
      <c r="F75" s="5">
        <v>158.68157688618504</v>
      </c>
      <c r="G75" s="5">
        <v>50.606938569819526</v>
      </c>
      <c r="H75" s="5">
        <v>701.14668070042546</v>
      </c>
      <c r="I75" s="5">
        <v>383.27052244882969</v>
      </c>
      <c r="J75" s="5">
        <v>35.975305788711935</v>
      </c>
      <c r="K75" s="5">
        <v>27.644324630379213</v>
      </c>
      <c r="L75" s="5">
        <v>126.44426224796199</v>
      </c>
      <c r="M75" s="5">
        <v>1</v>
      </c>
      <c r="N75" s="5">
        <v>123.25467472299505</v>
      </c>
      <c r="O75" s="5">
        <v>80.045440404253412</v>
      </c>
      <c r="P75" s="5">
        <v>44.18006799511145</v>
      </c>
      <c r="Q75" s="5">
        <v>122.78317519080653</v>
      </c>
      <c r="R75" s="5">
        <v>46.566813941173024</v>
      </c>
      <c r="S75" s="5">
        <v>192.8136373438484</v>
      </c>
      <c r="T75" s="5">
        <v>21.61104770940489</v>
      </c>
    </row>
    <row r="76" spans="1:20">
      <c r="A76" s="2">
        <f t="shared" si="3"/>
        <v>41197</v>
      </c>
      <c r="B76" t="str">
        <f t="shared" si="2"/>
        <v>20121015</v>
      </c>
      <c r="C76" s="5">
        <v>62.544463257529358</v>
      </c>
      <c r="D76" s="5">
        <v>97.224235918708132</v>
      </c>
      <c r="E76" s="5">
        <v>161.14303021373965</v>
      </c>
      <c r="F76" s="5">
        <v>152.98686199863107</v>
      </c>
      <c r="G76" s="5">
        <v>49.570793469779453</v>
      </c>
      <c r="H76" s="5">
        <v>689.6317221426599</v>
      </c>
      <c r="I76" s="5">
        <v>380.29183114608321</v>
      </c>
      <c r="J76" s="5">
        <v>37.796363338313547</v>
      </c>
      <c r="K76" s="5">
        <v>27.80159829329321</v>
      </c>
      <c r="L76" s="5">
        <v>124.41119066872831</v>
      </c>
      <c r="M76" s="5">
        <v>1</v>
      </c>
      <c r="N76" s="5">
        <v>124.84792856591807</v>
      </c>
      <c r="O76" s="5">
        <v>81.836991911934319</v>
      </c>
      <c r="P76" s="5">
        <v>44.381535433769905</v>
      </c>
      <c r="Q76" s="5">
        <v>122.32872595785786</v>
      </c>
      <c r="R76" s="5">
        <v>46.518878659337567</v>
      </c>
      <c r="S76" s="5">
        <v>196.91814733007115</v>
      </c>
      <c r="T76" s="5">
        <v>21.932163759705517</v>
      </c>
    </row>
    <row r="77" spans="1:20">
      <c r="A77" s="2">
        <f t="shared" si="3"/>
        <v>41194</v>
      </c>
      <c r="B77" t="str">
        <f t="shared" si="2"/>
        <v>20121012</v>
      </c>
      <c r="C77" s="5">
        <v>65.444444086617494</v>
      </c>
      <c r="D77" s="5">
        <v>101.23274301491332</v>
      </c>
      <c r="E77" s="5">
        <v>158.26218486977979</v>
      </c>
      <c r="F77" s="5">
        <v>149.2599441977747</v>
      </c>
      <c r="G77" s="5">
        <v>47.623587242669565</v>
      </c>
      <c r="H77" s="5">
        <v>703.11535201403706</v>
      </c>
      <c r="I77" s="5">
        <v>386.47968093943786</v>
      </c>
      <c r="J77" s="5">
        <v>37.82884424246231</v>
      </c>
      <c r="K77" s="5">
        <v>29.250410455839226</v>
      </c>
      <c r="L77" s="5">
        <v>120.52845175813447</v>
      </c>
      <c r="M77" s="5">
        <v>1</v>
      </c>
      <c r="N77" s="5">
        <v>128.81977724492231</v>
      </c>
      <c r="O77" s="5">
        <v>84.720941187481571</v>
      </c>
      <c r="P77" s="5">
        <v>43.182235301438347</v>
      </c>
      <c r="Q77" s="5">
        <v>119.12091426483097</v>
      </c>
      <c r="R77" s="5">
        <v>45.380620744696685</v>
      </c>
      <c r="S77" s="5">
        <v>199.86179777421194</v>
      </c>
      <c r="T77" s="5">
        <v>21.812595950708435</v>
      </c>
    </row>
    <row r="78" spans="1:20">
      <c r="A78" s="2">
        <f t="shared" si="3"/>
        <v>41193</v>
      </c>
      <c r="B78" t="str">
        <f t="shared" si="2"/>
        <v>20121011</v>
      </c>
      <c r="C78" s="5">
        <v>63.590179578238917</v>
      </c>
      <c r="D78" s="5">
        <v>99.471969335330371</v>
      </c>
      <c r="E78" s="5">
        <v>161.70258642965044</v>
      </c>
      <c r="F78" s="5">
        <v>147.34343683966935</v>
      </c>
      <c r="G78" s="5">
        <v>48.224285243500354</v>
      </c>
      <c r="H78" s="5">
        <v>708.21465870714144</v>
      </c>
      <c r="I78" s="5">
        <v>378.48286669443888</v>
      </c>
      <c r="J78" s="5">
        <v>38.395326253715162</v>
      </c>
      <c r="K78" s="5">
        <v>28.623566201313459</v>
      </c>
      <c r="L78" s="5">
        <v>124.91374520604072</v>
      </c>
      <c r="M78" s="5">
        <v>1</v>
      </c>
      <c r="N78" s="5">
        <v>131.78058226344106</v>
      </c>
      <c r="O78" s="5">
        <v>87.54946235979935</v>
      </c>
      <c r="P78" s="5">
        <v>45.131145754195622</v>
      </c>
      <c r="Q78" s="5">
        <v>124.06475700063307</v>
      </c>
      <c r="R78" s="5">
        <v>45.497321452911507</v>
      </c>
      <c r="S78" s="5">
        <v>205.57905704508079</v>
      </c>
      <c r="T78" s="5">
        <v>21.43832081384646</v>
      </c>
    </row>
    <row r="79" spans="1:20">
      <c r="A79" s="2">
        <f t="shared" si="3"/>
        <v>41192</v>
      </c>
      <c r="B79" t="str">
        <f t="shared" si="2"/>
        <v>20121010</v>
      </c>
      <c r="C79" s="5">
        <v>63.987872091243126</v>
      </c>
      <c r="D79" s="5">
        <v>104.10593853387121</v>
      </c>
      <c r="E79" s="5">
        <v>163.99719040837115</v>
      </c>
      <c r="F79" s="5">
        <v>153.79734655319845</v>
      </c>
      <c r="G79" s="5">
        <v>47.620868913232009</v>
      </c>
      <c r="H79" s="5">
        <v>713.93500516261008</v>
      </c>
      <c r="I79" s="5">
        <v>380.93869127883619</v>
      </c>
      <c r="J79" s="5">
        <v>38.977096938698551</v>
      </c>
      <c r="K79" s="5">
        <v>30.038524965423338</v>
      </c>
      <c r="L79" s="5">
        <v>121.76510662853322</v>
      </c>
      <c r="M79" s="5">
        <v>1</v>
      </c>
      <c r="N79" s="5">
        <v>129.35026685318962</v>
      </c>
      <c r="O79" s="5">
        <v>89.255347923872208</v>
      </c>
      <c r="P79" s="5">
        <v>47.143963827762917</v>
      </c>
      <c r="Q79" s="5">
        <v>118.66510414849968</v>
      </c>
      <c r="R79" s="5">
        <v>46.503796750994383</v>
      </c>
      <c r="S79" s="5">
        <v>204.71893811952387</v>
      </c>
      <c r="T79" s="5">
        <v>21.291499307924159</v>
      </c>
    </row>
    <row r="80" spans="1:20">
      <c r="A80" s="2">
        <f t="shared" si="3"/>
        <v>41191</v>
      </c>
      <c r="B80" t="str">
        <f t="shared" si="2"/>
        <v>20121009</v>
      </c>
      <c r="C80" s="5">
        <v>61.986006963042072</v>
      </c>
      <c r="D80" s="5">
        <v>108.73896654505791</v>
      </c>
      <c r="E80" s="5">
        <v>165.69373548706977</v>
      </c>
      <c r="F80" s="5">
        <v>150.87052690437969</v>
      </c>
      <c r="G80" s="5">
        <v>45.673501862718794</v>
      </c>
      <c r="H80" s="5">
        <v>686.96273511389154</v>
      </c>
      <c r="I80" s="5">
        <v>370.84988398442903</v>
      </c>
      <c r="J80" s="5">
        <v>40.416957566231368</v>
      </c>
      <c r="K80" s="5">
        <v>29.404079562610182</v>
      </c>
      <c r="L80" s="5">
        <v>118.09586931587026</v>
      </c>
      <c r="M80" s="5">
        <v>1</v>
      </c>
      <c r="N80" s="5">
        <v>127.36068513294022</v>
      </c>
      <c r="O80" s="5">
        <v>93.937529573513586</v>
      </c>
      <c r="P80" s="5">
        <v>49.220979660782319</v>
      </c>
      <c r="Q80" s="5">
        <v>113.10573832139465</v>
      </c>
      <c r="R80" s="5">
        <v>47.239023969438691</v>
      </c>
      <c r="S80" s="5">
        <v>211.26988163439955</v>
      </c>
      <c r="T80" s="5">
        <v>21.639851042435527</v>
      </c>
    </row>
    <row r="81" spans="1:20">
      <c r="A81" s="2">
        <f t="shared" si="3"/>
        <v>41190</v>
      </c>
      <c r="B81" t="str">
        <f t="shared" si="2"/>
        <v>20121008</v>
      </c>
      <c r="C81" s="5">
        <v>64.922560717344567</v>
      </c>
      <c r="D81" s="5">
        <v>106.33550463310407</v>
      </c>
      <c r="E81" s="5">
        <v>164.32514245438955</v>
      </c>
      <c r="F81" s="5">
        <v>151.47253362501272</v>
      </c>
      <c r="G81" s="5">
        <v>43.757991520403884</v>
      </c>
      <c r="H81" s="5">
        <v>706.44985244054021</v>
      </c>
      <c r="I81" s="5">
        <v>371.42941777106546</v>
      </c>
      <c r="J81" s="5">
        <v>39.41171952700352</v>
      </c>
      <c r="K81" s="5">
        <v>30.182984158343665</v>
      </c>
      <c r="L81" s="5">
        <v>112.81144301746551</v>
      </c>
      <c r="M81" s="5">
        <v>1</v>
      </c>
      <c r="N81" s="5">
        <v>122.55502231349782</v>
      </c>
      <c r="O81" s="5">
        <v>97.196689591644727</v>
      </c>
      <c r="P81" s="5">
        <v>49.486229734431404</v>
      </c>
      <c r="Q81" s="5">
        <v>112.34648958927903</v>
      </c>
      <c r="R81" s="5">
        <v>45.457312709488754</v>
      </c>
      <c r="S81" s="5">
        <v>207.27650655709277</v>
      </c>
      <c r="T81" s="5">
        <v>22.434623326252677</v>
      </c>
    </row>
    <row r="82" spans="1:20">
      <c r="A82" s="2">
        <f t="shared" si="3"/>
        <v>41187</v>
      </c>
      <c r="B82" t="str">
        <f t="shared" si="2"/>
        <v>20121005</v>
      </c>
      <c r="C82" s="5">
        <v>62.910681675456907</v>
      </c>
      <c r="D82" s="5">
        <v>105.75076762353362</v>
      </c>
      <c r="E82" s="5">
        <v>164.26317916138314</v>
      </c>
      <c r="F82" s="5">
        <v>145.78098281063208</v>
      </c>
      <c r="G82" s="5">
        <v>43.738705725587565</v>
      </c>
      <c r="H82" s="5">
        <v>713.39466728538468</v>
      </c>
      <c r="I82" s="5">
        <v>360.66796343791856</v>
      </c>
      <c r="J82" s="5">
        <v>38.394400667342779</v>
      </c>
      <c r="K82" s="5">
        <v>31.1173860438345</v>
      </c>
      <c r="L82" s="5">
        <v>118.7167328159066</v>
      </c>
      <c r="M82" s="5">
        <v>1</v>
      </c>
      <c r="N82" s="5">
        <v>126.32996002565012</v>
      </c>
      <c r="O82" s="5">
        <v>95.276241676428086</v>
      </c>
      <c r="P82" s="5">
        <v>48.4980765425695</v>
      </c>
      <c r="Q82" s="5">
        <v>114.84617931884526</v>
      </c>
      <c r="R82" s="5">
        <v>44.031887372281936</v>
      </c>
      <c r="S82" s="5">
        <v>205.03794317200723</v>
      </c>
      <c r="T82" s="5">
        <v>21.457528027739812</v>
      </c>
    </row>
    <row r="83" spans="1:20">
      <c r="A83" s="2">
        <f t="shared" si="3"/>
        <v>41186</v>
      </c>
      <c r="B83" t="str">
        <f t="shared" si="2"/>
        <v>20121004</v>
      </c>
      <c r="C83" s="5">
        <v>62.421134304827497</v>
      </c>
      <c r="D83" s="5">
        <v>104.9616664773133</v>
      </c>
      <c r="E83" s="5">
        <v>161.47482337715752</v>
      </c>
      <c r="F83" s="5">
        <v>144.79584574567616</v>
      </c>
      <c r="G83" s="5">
        <v>45.830077615731405</v>
      </c>
      <c r="H83" s="5">
        <v>716.64191725589581</v>
      </c>
      <c r="I83" s="5">
        <v>344.928981239167</v>
      </c>
      <c r="J83" s="5">
        <v>37.73509145902306</v>
      </c>
      <c r="K83" s="5">
        <v>30.055546302374157</v>
      </c>
      <c r="L83" s="5">
        <v>118.11720147360506</v>
      </c>
      <c r="M83" s="5">
        <v>1</v>
      </c>
      <c r="N83" s="5">
        <v>125.77267697821588</v>
      </c>
      <c r="O83" s="5">
        <v>95.247986935013301</v>
      </c>
      <c r="P83" s="5">
        <v>48.055488382905743</v>
      </c>
      <c r="Q83" s="5">
        <v>116.44060943471631</v>
      </c>
      <c r="R83" s="5">
        <v>44.862480383100596</v>
      </c>
      <c r="S83" s="5">
        <v>204.12647658715409</v>
      </c>
      <c r="T83" s="5">
        <v>22.382593360087906</v>
      </c>
    </row>
    <row r="84" spans="1:20">
      <c r="A84" s="2">
        <f t="shared" si="3"/>
        <v>41185</v>
      </c>
      <c r="B84" t="str">
        <f t="shared" si="2"/>
        <v>20121003</v>
      </c>
      <c r="C84" s="5">
        <v>61.790717664603619</v>
      </c>
      <c r="D84" s="5">
        <v>102.26342365145651</v>
      </c>
      <c r="E84" s="5">
        <v>165.2825303351529</v>
      </c>
      <c r="F84" s="5">
        <v>139.61923639806318</v>
      </c>
      <c r="G84" s="5">
        <v>45.716237719891872</v>
      </c>
      <c r="H84" s="5">
        <v>753.65163061908481</v>
      </c>
      <c r="I84" s="5">
        <v>340.49691089044359</v>
      </c>
      <c r="J84" s="5">
        <v>36.52322785779176</v>
      </c>
      <c r="K84" s="5">
        <v>30.085504040004427</v>
      </c>
      <c r="L84" s="5">
        <v>116.79585024710875</v>
      </c>
      <c r="M84" s="5">
        <v>1</v>
      </c>
      <c r="N84" s="5">
        <v>124.32064171819441</v>
      </c>
      <c r="O84" s="5">
        <v>94.621369063758664</v>
      </c>
      <c r="P84" s="5">
        <v>46.60284838508187</v>
      </c>
      <c r="Q84" s="5">
        <v>118.56253845396081</v>
      </c>
      <c r="R84" s="5">
        <v>45.545133367901663</v>
      </c>
      <c r="S84" s="5">
        <v>212.10334525694151</v>
      </c>
      <c r="T84" s="5">
        <v>21.348031764930234</v>
      </c>
    </row>
    <row r="85" spans="1:20">
      <c r="A85" s="2">
        <f t="shared" si="3"/>
        <v>41184</v>
      </c>
      <c r="B85" t="str">
        <f t="shared" si="2"/>
        <v>20121002</v>
      </c>
      <c r="C85" s="5">
        <v>60.84219051874588</v>
      </c>
      <c r="D85" s="5">
        <v>103.10532826202093</v>
      </c>
      <c r="E85" s="5">
        <v>168.90125899472039</v>
      </c>
      <c r="F85" s="5">
        <v>146.70115528243531</v>
      </c>
      <c r="G85" s="5">
        <v>46.257282965027052</v>
      </c>
      <c r="H85" s="5">
        <v>728.86977245483956</v>
      </c>
      <c r="I85" s="5">
        <v>346.10401909640581</v>
      </c>
      <c r="J85" s="5">
        <v>35.898337802700794</v>
      </c>
      <c r="K85" s="5">
        <v>30.067590601603968</v>
      </c>
      <c r="L85" s="5">
        <v>117.2036207116698</v>
      </c>
      <c r="M85" s="5">
        <v>1</v>
      </c>
      <c r="N85" s="5">
        <v>124.15492249044847</v>
      </c>
      <c r="O85" s="5">
        <v>91.639258542006814</v>
      </c>
      <c r="P85" s="5">
        <v>46.243527050063122</v>
      </c>
      <c r="Q85" s="5">
        <v>120.27214222272315</v>
      </c>
      <c r="R85" s="5">
        <v>44.828249280018504</v>
      </c>
      <c r="S85" s="5">
        <v>221.14813132721505</v>
      </c>
      <c r="T85" s="5">
        <v>22.428805993714477</v>
      </c>
    </row>
    <row r="86" spans="1:20">
      <c r="A86" s="2">
        <f t="shared" si="3"/>
        <v>41183</v>
      </c>
      <c r="B86" t="str">
        <f t="shared" si="2"/>
        <v>20121001</v>
      </c>
      <c r="C86" s="5">
        <v>60.843446040719805</v>
      </c>
      <c r="D86" s="5">
        <v>102.25631604627964</v>
      </c>
      <c r="E86" s="5">
        <v>173.5075978460732</v>
      </c>
      <c r="F86" s="5">
        <v>152.13907458266283</v>
      </c>
      <c r="G86" s="5">
        <v>47.743889282717348</v>
      </c>
      <c r="H86" s="5">
        <v>729.19909810578133</v>
      </c>
      <c r="I86" s="5">
        <v>331.22234862590619</v>
      </c>
      <c r="J86" s="5">
        <v>35.799191048798988</v>
      </c>
      <c r="K86" s="5">
        <v>29.578413678764509</v>
      </c>
      <c r="L86" s="5">
        <v>118.72783803528222</v>
      </c>
      <c r="M86" s="5">
        <v>1</v>
      </c>
      <c r="N86" s="5">
        <v>121.08572897033839</v>
      </c>
      <c r="O86" s="5">
        <v>93.624832595222585</v>
      </c>
      <c r="P86" s="5">
        <v>44.620256907298206</v>
      </c>
      <c r="Q86" s="5">
        <v>121.10768737845488</v>
      </c>
      <c r="R86" s="5">
        <v>43.071577245123883</v>
      </c>
      <c r="S86" s="5">
        <v>232.06736601737407</v>
      </c>
      <c r="T86" s="5">
        <v>21.841779209165438</v>
      </c>
    </row>
    <row r="87" spans="1:20">
      <c r="A87" s="2">
        <f t="shared" si="3"/>
        <v>41180</v>
      </c>
      <c r="B87" t="str">
        <f t="shared" si="2"/>
        <v>20120928</v>
      </c>
      <c r="C87" s="5">
        <v>61.171940301634635</v>
      </c>
      <c r="D87" s="5">
        <v>104.49223368919323</v>
      </c>
      <c r="E87" s="5">
        <v>168.6724268924296</v>
      </c>
      <c r="F87" s="5">
        <v>154.97197915988761</v>
      </c>
      <c r="G87" s="5">
        <v>45.750553291348496</v>
      </c>
      <c r="H87" s="5">
        <v>763.06356975240863</v>
      </c>
      <c r="I87" s="5">
        <v>335.23706803518178</v>
      </c>
      <c r="J87" s="5">
        <v>34.401163389507481</v>
      </c>
      <c r="K87" s="5">
        <v>30.6021523754799</v>
      </c>
      <c r="L87" s="5">
        <v>123.33070890655173</v>
      </c>
      <c r="M87" s="5">
        <v>1</v>
      </c>
      <c r="N87" s="5">
        <v>120.56328785657259</v>
      </c>
      <c r="O87" s="5">
        <v>98.013810883196342</v>
      </c>
      <c r="P87" s="5">
        <v>43.482600889721084</v>
      </c>
      <c r="Q87" s="5">
        <v>119.79262472660369</v>
      </c>
      <c r="R87" s="5">
        <v>43.506996838500058</v>
      </c>
      <c r="S87" s="5">
        <v>225.44927803748399</v>
      </c>
      <c r="T87" s="5">
        <v>21.911110927446664</v>
      </c>
    </row>
    <row r="88" spans="1:20">
      <c r="A88" s="2">
        <f t="shared" si="3"/>
        <v>41179</v>
      </c>
      <c r="B88" t="str">
        <f t="shared" si="2"/>
        <v>20120927</v>
      </c>
      <c r="C88" s="5">
        <v>60.200538598384107</v>
      </c>
      <c r="D88" s="5">
        <v>108.54371074814773</v>
      </c>
      <c r="E88" s="5">
        <v>161.78554992979073</v>
      </c>
      <c r="F88" s="5">
        <v>150.74087744771862</v>
      </c>
      <c r="G88" s="5">
        <v>45.336858830970293</v>
      </c>
      <c r="H88" s="5">
        <v>773.21421398259736</v>
      </c>
      <c r="I88" s="5">
        <v>321.63834059387602</v>
      </c>
      <c r="J88" s="5">
        <v>34.59486910059163</v>
      </c>
      <c r="K88" s="5">
        <v>31.919978983548301</v>
      </c>
      <c r="L88" s="5">
        <v>120.96086139069341</v>
      </c>
      <c r="M88" s="5">
        <v>1</v>
      </c>
      <c r="N88" s="5">
        <v>120.54965389525317</v>
      </c>
      <c r="O88" s="5">
        <v>98.314921784485449</v>
      </c>
      <c r="P88" s="5">
        <v>42.494673753718708</v>
      </c>
      <c r="Q88" s="5">
        <v>115.95660428891452</v>
      </c>
      <c r="R88" s="5">
        <v>43.571898209870753</v>
      </c>
      <c r="S88" s="5">
        <v>225.64508527618281</v>
      </c>
      <c r="T88" s="5">
        <v>21.818201798585324</v>
      </c>
    </row>
    <row r="89" spans="1:20">
      <c r="A89" s="2">
        <f t="shared" si="3"/>
        <v>41178</v>
      </c>
      <c r="B89" t="str">
        <f t="shared" si="2"/>
        <v>20120926</v>
      </c>
      <c r="C89" s="5">
        <v>63.092134148193423</v>
      </c>
      <c r="D89" s="5">
        <v>103.49567098526359</v>
      </c>
      <c r="E89" s="5">
        <v>156.54489642546199</v>
      </c>
      <c r="F89" s="5">
        <v>146.79132581820855</v>
      </c>
      <c r="G89" s="5">
        <v>47.205405146671701</v>
      </c>
      <c r="H89" s="5">
        <v>802.42562399754729</v>
      </c>
      <c r="I89" s="5">
        <v>321.73282064597709</v>
      </c>
      <c r="J89" s="5">
        <v>36.167296786246887</v>
      </c>
      <c r="K89" s="5">
        <v>33.574468849238706</v>
      </c>
      <c r="L89" s="5">
        <v>115.31034502467018</v>
      </c>
      <c r="M89" s="5">
        <v>1</v>
      </c>
      <c r="N89" s="5">
        <v>121.12439318142465</v>
      </c>
      <c r="O89" s="5">
        <v>94.748295032037632</v>
      </c>
      <c r="P89" s="5">
        <v>41.131503246219829</v>
      </c>
      <c r="Q89" s="5">
        <v>120.03051056346747</v>
      </c>
      <c r="R89" s="5">
        <v>41.670410037708507</v>
      </c>
      <c r="S89" s="5">
        <v>233.82259716317779</v>
      </c>
      <c r="T89" s="5">
        <v>21.466394248113659</v>
      </c>
    </row>
    <row r="90" spans="1:20">
      <c r="A90" s="2">
        <f t="shared" si="3"/>
        <v>41177</v>
      </c>
      <c r="B90" t="str">
        <f t="shared" si="2"/>
        <v>20120925</v>
      </c>
      <c r="C90" s="5">
        <v>60.141416798901616</v>
      </c>
      <c r="D90" s="5">
        <v>106.42292871233832</v>
      </c>
      <c r="E90" s="5">
        <v>160.35615167377532</v>
      </c>
      <c r="F90" s="5">
        <v>140.2324471990581</v>
      </c>
      <c r="G90" s="5">
        <v>46.165693695899414</v>
      </c>
      <c r="H90" s="5">
        <v>782.11122110954341</v>
      </c>
      <c r="I90" s="5">
        <v>321.12213319843448</v>
      </c>
      <c r="J90" s="5">
        <v>37.81657521118936</v>
      </c>
      <c r="K90" s="5">
        <v>33.93873106340456</v>
      </c>
      <c r="L90" s="5">
        <v>117.13203829506018</v>
      </c>
      <c r="M90" s="5">
        <v>1</v>
      </c>
      <c r="N90" s="5">
        <v>118.5501440238651</v>
      </c>
      <c r="O90" s="5">
        <v>98.735792212566508</v>
      </c>
      <c r="P90" s="5">
        <v>40.854866620318155</v>
      </c>
      <c r="Q90" s="5">
        <v>120.44988333162567</v>
      </c>
      <c r="R90" s="5">
        <v>41.263383100408767</v>
      </c>
      <c r="S90" s="5">
        <v>228.86976477533921</v>
      </c>
      <c r="T90" s="5">
        <v>21.225582671735324</v>
      </c>
    </row>
    <row r="91" spans="1:20">
      <c r="A91" s="2">
        <f t="shared" si="3"/>
        <v>41176</v>
      </c>
      <c r="B91" t="str">
        <f t="shared" si="2"/>
        <v>20120924</v>
      </c>
      <c r="C91" s="5">
        <v>62.639821107408515</v>
      </c>
      <c r="D91" s="5">
        <v>105.14557072701533</v>
      </c>
      <c r="E91" s="5">
        <v>167.9339639251757</v>
      </c>
      <c r="F91" s="5">
        <v>139.0506684546325</v>
      </c>
      <c r="G91" s="5">
        <v>44.93649862221119</v>
      </c>
      <c r="H91" s="5">
        <v>768.76122433410342</v>
      </c>
      <c r="I91" s="5">
        <v>331.69314174369282</v>
      </c>
      <c r="J91" s="5">
        <v>36.276849006922788</v>
      </c>
      <c r="K91" s="5">
        <v>35.366455888412176</v>
      </c>
      <c r="L91" s="5">
        <v>119.07277115231176</v>
      </c>
      <c r="M91" s="5">
        <v>1</v>
      </c>
      <c r="N91" s="5">
        <v>117.75351592782782</v>
      </c>
      <c r="O91" s="5">
        <v>96.872157346064228</v>
      </c>
      <c r="P91" s="5">
        <v>42.291442827248311</v>
      </c>
      <c r="Q91" s="5">
        <v>120.12415680976177</v>
      </c>
      <c r="R91" s="5">
        <v>40.678434075802492</v>
      </c>
      <c r="S91" s="5">
        <v>234.94155802183306</v>
      </c>
      <c r="T91" s="5">
        <v>21.41708867880665</v>
      </c>
    </row>
    <row r="92" spans="1:20">
      <c r="A92" s="2">
        <f t="shared" si="3"/>
        <v>41173</v>
      </c>
      <c r="B92" t="str">
        <f t="shared" si="2"/>
        <v>20120921</v>
      </c>
      <c r="C92" s="5">
        <v>64.527467630551655</v>
      </c>
      <c r="D92" s="5">
        <v>108.9974829096271</v>
      </c>
      <c r="E92" s="5">
        <v>165.3019838660542</v>
      </c>
      <c r="F92" s="5">
        <v>133.91221386955581</v>
      </c>
      <c r="G92" s="5">
        <v>43.855881452393227</v>
      </c>
      <c r="H92" s="5">
        <v>808.08650211788949</v>
      </c>
      <c r="I92" s="5">
        <v>319.63921641866256</v>
      </c>
      <c r="J92" s="5">
        <v>37.230702911225173</v>
      </c>
      <c r="K92" s="5">
        <v>35.347720304209751</v>
      </c>
      <c r="L92" s="5">
        <v>120.39410875784623</v>
      </c>
      <c r="M92" s="5">
        <v>1</v>
      </c>
      <c r="N92" s="5">
        <v>114.08423253649623</v>
      </c>
      <c r="O92" s="5">
        <v>98.0718943086124</v>
      </c>
      <c r="P92" s="5">
        <v>41.114036950062875</v>
      </c>
      <c r="Q92" s="5">
        <v>123.38728113715912</v>
      </c>
      <c r="R92" s="5">
        <v>41.568829503066929</v>
      </c>
      <c r="S92" s="5">
        <v>226.20269463548954</v>
      </c>
      <c r="T92" s="5">
        <v>22.313314000825351</v>
      </c>
    </row>
    <row r="93" spans="1:20">
      <c r="A93" s="2">
        <f t="shared" si="3"/>
        <v>41172</v>
      </c>
      <c r="B93" t="str">
        <f t="shared" si="2"/>
        <v>20120920</v>
      </c>
      <c r="C93" s="5">
        <v>65.162963508015039</v>
      </c>
      <c r="D93" s="5">
        <v>112.25416354860171</v>
      </c>
      <c r="E93" s="5">
        <v>166.616872506883</v>
      </c>
      <c r="F93" s="5">
        <v>133.10123779835433</v>
      </c>
      <c r="G93" s="5">
        <v>43.845284293339397</v>
      </c>
      <c r="H93" s="5">
        <v>827.47483017869479</v>
      </c>
      <c r="I93" s="5">
        <v>327.02990187194609</v>
      </c>
      <c r="J93" s="5">
        <v>35.646256869219265</v>
      </c>
      <c r="K93" s="5">
        <v>35.381746289269124</v>
      </c>
      <c r="L93" s="5">
        <v>123.06558016728859</v>
      </c>
      <c r="M93" s="5">
        <v>1</v>
      </c>
      <c r="N93" s="5">
        <v>115.80871352503422</v>
      </c>
      <c r="O93" s="5">
        <v>99.001120768236262</v>
      </c>
      <c r="P93" s="5">
        <v>40.505491097297721</v>
      </c>
      <c r="Q93" s="5">
        <v>129.87597206270468</v>
      </c>
      <c r="R93" s="5">
        <v>43.132181459923828</v>
      </c>
      <c r="S93" s="5">
        <v>230.94514380070854</v>
      </c>
      <c r="T93" s="5">
        <v>23.310202106586591</v>
      </c>
    </row>
    <row r="94" spans="1:20">
      <c r="A94" s="2">
        <f t="shared" si="3"/>
        <v>41171</v>
      </c>
      <c r="B94" t="str">
        <f t="shared" si="2"/>
        <v>20120919</v>
      </c>
      <c r="C94" s="5">
        <v>62.586766303232594</v>
      </c>
      <c r="D94" s="5">
        <v>116.35847066798928</v>
      </c>
      <c r="E94" s="5">
        <v>164.71038661437237</v>
      </c>
      <c r="F94" s="5">
        <v>136.02156725229381</v>
      </c>
      <c r="G94" s="5">
        <v>45.498201544353783</v>
      </c>
      <c r="H94" s="5">
        <v>826.56940517422913</v>
      </c>
      <c r="I94" s="5">
        <v>332.54198103440552</v>
      </c>
      <c r="J94" s="5">
        <v>35.488609776351801</v>
      </c>
      <c r="K94" s="5">
        <v>36.779740916724585</v>
      </c>
      <c r="L94" s="5">
        <v>120.33315328718764</v>
      </c>
      <c r="M94" s="5">
        <v>1</v>
      </c>
      <c r="N94" s="5">
        <v>110.45314872844732</v>
      </c>
      <c r="O94" s="5">
        <v>96.194414722444165</v>
      </c>
      <c r="P94" s="5">
        <v>41.126576758799168</v>
      </c>
      <c r="Q94" s="5">
        <v>126.11684599078487</v>
      </c>
      <c r="R94" s="5">
        <v>41.245335730818091</v>
      </c>
      <c r="S94" s="5">
        <v>239.78150347987904</v>
      </c>
      <c r="T94" s="5">
        <v>23.168225639270076</v>
      </c>
    </row>
    <row r="95" spans="1:20">
      <c r="A95" s="2">
        <f t="shared" si="3"/>
        <v>41170</v>
      </c>
      <c r="B95" t="str">
        <f t="shared" si="2"/>
        <v>20120918</v>
      </c>
      <c r="C95" s="5">
        <v>64.45235020072883</v>
      </c>
      <c r="D95" s="5">
        <v>120.48619300314193</v>
      </c>
      <c r="E95" s="5">
        <v>166.45158255551848</v>
      </c>
      <c r="F95" s="5">
        <v>132.48143976331244</v>
      </c>
      <c r="G95" s="5">
        <v>44.718729560306848</v>
      </c>
      <c r="H95" s="5">
        <v>808.18707378251895</v>
      </c>
      <c r="I95" s="5">
        <v>321.48121100389898</v>
      </c>
      <c r="J95" s="5">
        <v>35.779067127940486</v>
      </c>
      <c r="K95" s="5">
        <v>36.23939022801035</v>
      </c>
      <c r="L95" s="5">
        <v>120.26759499352286</v>
      </c>
      <c r="M95" s="5">
        <v>1</v>
      </c>
      <c r="N95" s="5">
        <v>106.26085104591367</v>
      </c>
      <c r="O95" s="5">
        <v>92.131491780967892</v>
      </c>
      <c r="P95" s="5">
        <v>42.364312102130818</v>
      </c>
      <c r="Q95" s="5">
        <v>131.04754290014833</v>
      </c>
      <c r="R95" s="5">
        <v>42.134120719426932</v>
      </c>
      <c r="S95" s="5">
        <v>245.90990691498129</v>
      </c>
      <c r="T95" s="5">
        <v>22.861374139413066</v>
      </c>
    </row>
    <row r="96" spans="1:20">
      <c r="A96" s="2">
        <f t="shared" si="3"/>
        <v>41169</v>
      </c>
      <c r="B96" t="str">
        <f t="shared" si="2"/>
        <v>20120917</v>
      </c>
      <c r="C96" s="5">
        <v>65.813511199781104</v>
      </c>
      <c r="D96" s="5">
        <v>126.46840204236608</v>
      </c>
      <c r="E96" s="5">
        <v>168.02177997610104</v>
      </c>
      <c r="F96" s="5">
        <v>126.62524554445405</v>
      </c>
      <c r="G96" s="5">
        <v>46.509669984794385</v>
      </c>
      <c r="H96" s="5">
        <v>823.13397978729222</v>
      </c>
      <c r="I96" s="5">
        <v>323.00887928160591</v>
      </c>
      <c r="J96" s="5">
        <v>36.442433838216949</v>
      </c>
      <c r="K96" s="5">
        <v>37.018910936748242</v>
      </c>
      <c r="L96" s="5">
        <v>115.76044335299744</v>
      </c>
      <c r="M96" s="5">
        <v>1</v>
      </c>
      <c r="N96" s="5">
        <v>107.48179274159538</v>
      </c>
      <c r="O96" s="5">
        <v>93.616430124234455</v>
      </c>
      <c r="P96" s="5">
        <v>44.391017961500424</v>
      </c>
      <c r="Q96" s="5">
        <v>132.98659904487744</v>
      </c>
      <c r="R96" s="5">
        <v>43.064602212589996</v>
      </c>
      <c r="S96" s="5">
        <v>250.84124905889786</v>
      </c>
      <c r="T96" s="5">
        <v>23.555197619474356</v>
      </c>
    </row>
    <row r="97" spans="1:20">
      <c r="A97" s="2">
        <f t="shared" si="3"/>
        <v>41166</v>
      </c>
      <c r="B97" t="str">
        <f t="shared" si="2"/>
        <v>20120914</v>
      </c>
      <c r="C97" s="5">
        <v>62.839568169167087</v>
      </c>
      <c r="D97" s="5">
        <v>122.33545524973094</v>
      </c>
      <c r="E97" s="5">
        <v>172.48859228957457</v>
      </c>
      <c r="F97" s="5">
        <v>122.33697667357869</v>
      </c>
      <c r="G97" s="5">
        <v>47.435594397162191</v>
      </c>
      <c r="H97" s="5">
        <v>798.03423747479417</v>
      </c>
      <c r="I97" s="5">
        <v>335.17826861116748</v>
      </c>
      <c r="J97" s="5">
        <v>35.779812980693357</v>
      </c>
      <c r="K97" s="5">
        <v>35.668196640845707</v>
      </c>
      <c r="L97" s="5">
        <v>110.40933289780864</v>
      </c>
      <c r="M97" s="5">
        <v>1</v>
      </c>
      <c r="N97" s="5">
        <v>108.33804780313989</v>
      </c>
      <c r="O97" s="5">
        <v>91.555188260843053</v>
      </c>
      <c r="P97" s="5">
        <v>42.72360837605131</v>
      </c>
      <c r="Q97" s="5">
        <v>128.10897777264489</v>
      </c>
      <c r="R97" s="5">
        <v>44.136549602548747</v>
      </c>
      <c r="S97" s="5">
        <v>249.27377792105284</v>
      </c>
      <c r="T97" s="5">
        <v>23.804683363897666</v>
      </c>
    </row>
    <row r="98" spans="1:20">
      <c r="A98" s="2">
        <f t="shared" si="3"/>
        <v>41165</v>
      </c>
      <c r="B98" t="str">
        <f t="shared" si="2"/>
        <v>20120913</v>
      </c>
      <c r="C98" s="5">
        <v>63.587652063579981</v>
      </c>
      <c r="D98" s="5">
        <v>128.32537753479113</v>
      </c>
      <c r="E98" s="5">
        <v>175.41661527202163</v>
      </c>
      <c r="F98" s="5">
        <v>121.58813233264124</v>
      </c>
      <c r="G98" s="5">
        <v>45.801023290714703</v>
      </c>
      <c r="H98" s="5">
        <v>796.63649700278097</v>
      </c>
      <c r="I98" s="5">
        <v>345.16172947379198</v>
      </c>
      <c r="J98" s="5">
        <v>36.584103292204034</v>
      </c>
      <c r="K98" s="5">
        <v>34.016738452285296</v>
      </c>
      <c r="L98" s="5">
        <v>112.85805006943687</v>
      </c>
      <c r="M98" s="5">
        <v>1</v>
      </c>
      <c r="N98" s="5">
        <v>113.7532314267317</v>
      </c>
      <c r="O98" s="5">
        <v>89.234142722593973</v>
      </c>
      <c r="P98" s="5">
        <v>41.67188172148677</v>
      </c>
      <c r="Q98" s="5">
        <v>128.05112150392009</v>
      </c>
      <c r="R98" s="5">
        <v>44.054026830413783</v>
      </c>
      <c r="S98" s="5">
        <v>241.33804494875497</v>
      </c>
      <c r="T98" s="5">
        <v>23.652301648013438</v>
      </c>
    </row>
    <row r="99" spans="1:20">
      <c r="A99" s="2">
        <f t="shared" si="3"/>
        <v>41164</v>
      </c>
      <c r="B99" t="str">
        <f t="shared" si="2"/>
        <v>20120912</v>
      </c>
      <c r="C99" s="5">
        <v>64.594048092885146</v>
      </c>
      <c r="D99" s="5">
        <v>134.6093830561496</v>
      </c>
      <c r="E99" s="5">
        <v>183.64174149761817</v>
      </c>
      <c r="F99" s="5">
        <v>124.12938543798217</v>
      </c>
      <c r="G99" s="5">
        <v>46.221526674767226</v>
      </c>
      <c r="H99" s="5">
        <v>784.55063748169005</v>
      </c>
      <c r="I99" s="5">
        <v>333.97037695265288</v>
      </c>
      <c r="J99" s="5">
        <v>35.827674049089957</v>
      </c>
      <c r="K99" s="5">
        <v>33.352163736822831</v>
      </c>
      <c r="L99" s="5">
        <v>116.62544536974139</v>
      </c>
      <c r="M99" s="5">
        <v>1</v>
      </c>
      <c r="N99" s="5">
        <v>115.28333581580888</v>
      </c>
      <c r="O99" s="5">
        <v>88.742494874545798</v>
      </c>
      <c r="P99" s="5">
        <v>42.601271167478039</v>
      </c>
      <c r="Q99" s="5">
        <v>133.68628059322828</v>
      </c>
      <c r="R99" s="5">
        <v>43.891064395497359</v>
      </c>
      <c r="S99" s="5">
        <v>232.3481823598855</v>
      </c>
      <c r="T99" s="5">
        <v>22.776120302027469</v>
      </c>
    </row>
    <row r="100" spans="1:20">
      <c r="A100" s="2">
        <f t="shared" si="3"/>
        <v>41163</v>
      </c>
      <c r="B100" t="str">
        <f t="shared" si="2"/>
        <v>20120911</v>
      </c>
      <c r="C100" s="5">
        <v>62.422585340736468</v>
      </c>
      <c r="D100" s="5">
        <v>133.6074531999013</v>
      </c>
      <c r="E100" s="5">
        <v>181.28456923685496</v>
      </c>
      <c r="F100" s="5">
        <v>128.16026199835548</v>
      </c>
      <c r="G100" s="5">
        <v>48.491610158446903</v>
      </c>
      <c r="H100" s="5">
        <v>750.33985661512327</v>
      </c>
      <c r="I100" s="5">
        <v>338.77595573408217</v>
      </c>
      <c r="J100" s="5">
        <v>35.284425706341189</v>
      </c>
      <c r="K100" s="5">
        <v>33.314720407819095</v>
      </c>
      <c r="L100" s="5">
        <v>115.58483752842064</v>
      </c>
      <c r="M100" s="5">
        <v>1</v>
      </c>
      <c r="N100" s="5">
        <v>119.42765713344849</v>
      </c>
      <c r="O100" s="5">
        <v>84.818174218437363</v>
      </c>
      <c r="P100" s="5">
        <v>44.278770212051363</v>
      </c>
      <c r="Q100" s="5">
        <v>134.6874086777344</v>
      </c>
      <c r="R100" s="5">
        <v>44.960885539289329</v>
      </c>
      <c r="S100" s="5">
        <v>221.38934975335053</v>
      </c>
      <c r="T100" s="5">
        <v>22.317159320314477</v>
      </c>
    </row>
    <row r="101" spans="1:20">
      <c r="A101" s="2">
        <f t="shared" si="3"/>
        <v>41162</v>
      </c>
      <c r="B101" t="str">
        <f t="shared" si="2"/>
        <v>20120910</v>
      </c>
      <c r="C101" s="5">
        <v>62.304142238316274</v>
      </c>
      <c r="D101" s="5">
        <v>140.572376969429</v>
      </c>
      <c r="E101" s="5">
        <v>180.18012878606163</v>
      </c>
      <c r="F101" s="5">
        <v>124.84659661805064</v>
      </c>
      <c r="G101" s="5">
        <v>48.166804546221066</v>
      </c>
      <c r="H101" s="5">
        <v>739.51725358580882</v>
      </c>
      <c r="I101" s="5">
        <v>353.32944879550394</v>
      </c>
      <c r="J101" s="5">
        <v>37.024078338914713</v>
      </c>
      <c r="K101" s="5">
        <v>33.028704713484551</v>
      </c>
      <c r="L101" s="5">
        <v>121.10515184909541</v>
      </c>
      <c r="M101" s="5">
        <v>1</v>
      </c>
      <c r="N101" s="5">
        <v>120.67198491876644</v>
      </c>
      <c r="O101" s="5">
        <v>86.228686590709785</v>
      </c>
      <c r="P101" s="5">
        <v>46.060078525926386</v>
      </c>
      <c r="Q101" s="5">
        <v>141.13983695559889</v>
      </c>
      <c r="R101" s="5">
        <v>44.31662752492128</v>
      </c>
      <c r="S101" s="5">
        <v>215.91418938316374</v>
      </c>
      <c r="T101" s="5">
        <v>22.331448607709984</v>
      </c>
    </row>
    <row r="102" spans="1:20">
      <c r="A102" s="2">
        <f t="shared" si="3"/>
        <v>41159</v>
      </c>
      <c r="B102" t="str">
        <f t="shared" si="2"/>
        <v>20120907</v>
      </c>
      <c r="C102" s="5">
        <v>64.864625690332332</v>
      </c>
      <c r="D102" s="5">
        <v>145.86716693039821</v>
      </c>
      <c r="E102" s="5">
        <v>188.91408896779123</v>
      </c>
      <c r="F102" s="5">
        <v>130.13442180100958</v>
      </c>
      <c r="G102" s="5">
        <v>49.281889838936088</v>
      </c>
      <c r="H102" s="5">
        <v>718.83746568499294</v>
      </c>
      <c r="I102" s="5">
        <v>361.61324277477814</v>
      </c>
      <c r="J102" s="5">
        <v>36.524747648337645</v>
      </c>
      <c r="K102" s="5">
        <v>32.044152490837291</v>
      </c>
      <c r="L102" s="5">
        <v>117.2132453416634</v>
      </c>
      <c r="M102" s="5">
        <v>1</v>
      </c>
      <c r="N102" s="5">
        <v>115.22068803694073</v>
      </c>
      <c r="O102" s="5">
        <v>89.34608519789019</v>
      </c>
      <c r="P102" s="5">
        <v>45.855659861394891</v>
      </c>
      <c r="Q102" s="5">
        <v>139.4028718696371</v>
      </c>
      <c r="R102" s="5">
        <v>43.975196946952138</v>
      </c>
      <c r="S102" s="5">
        <v>208.59048337948164</v>
      </c>
      <c r="T102" s="5">
        <v>22.909951550485346</v>
      </c>
    </row>
    <row r="103" spans="1:20">
      <c r="A103" s="2">
        <f t="shared" si="3"/>
        <v>41158</v>
      </c>
      <c r="B103" t="str">
        <f t="shared" si="2"/>
        <v>20120906</v>
      </c>
      <c r="C103" s="5">
        <v>63.00134924535277</v>
      </c>
      <c r="D103" s="5">
        <v>145.78204418485174</v>
      </c>
      <c r="E103" s="5">
        <v>190.68607287782433</v>
      </c>
      <c r="F103" s="5">
        <v>129.18179419454691</v>
      </c>
      <c r="G103" s="5">
        <v>47.171208562731337</v>
      </c>
      <c r="H103" s="5">
        <v>729.52419047941783</v>
      </c>
      <c r="I103" s="5">
        <v>374.05552610219871</v>
      </c>
      <c r="J103" s="5">
        <v>35.90474756548295</v>
      </c>
      <c r="K103" s="5">
        <v>31.079300986347555</v>
      </c>
      <c r="L103" s="5">
        <v>122.06089374555458</v>
      </c>
      <c r="M103" s="5">
        <v>1</v>
      </c>
      <c r="N103" s="5">
        <v>114.98775730743397</v>
      </c>
      <c r="O103" s="5">
        <v>85.903974010521736</v>
      </c>
      <c r="P103" s="5">
        <v>44.02322814151578</v>
      </c>
      <c r="Q103" s="5">
        <v>144.29965884061443</v>
      </c>
      <c r="R103" s="5">
        <v>44.221521275453554</v>
      </c>
      <c r="S103" s="5">
        <v>214.58775940210228</v>
      </c>
      <c r="T103" s="5">
        <v>23.368179320137486</v>
      </c>
    </row>
    <row r="104" spans="1:20">
      <c r="A104" s="2">
        <f t="shared" si="3"/>
        <v>41157</v>
      </c>
      <c r="B104" t="str">
        <f t="shared" si="2"/>
        <v>20120905</v>
      </c>
      <c r="C104" s="5">
        <v>61.021131522040456</v>
      </c>
      <c r="D104" s="5">
        <v>151.85553415503708</v>
      </c>
      <c r="E104" s="5">
        <v>189.05745471274099</v>
      </c>
      <c r="F104" s="5">
        <v>133.04670558682906</v>
      </c>
      <c r="G104" s="5">
        <v>47.247637406876521</v>
      </c>
      <c r="H104" s="5">
        <v>714.68531333385158</v>
      </c>
      <c r="I104" s="5">
        <v>388.90522777329528</v>
      </c>
      <c r="J104" s="5">
        <v>35.109886741193641</v>
      </c>
      <c r="K104" s="5">
        <v>30.987624895756547</v>
      </c>
      <c r="L104" s="5">
        <v>127.95556015738808</v>
      </c>
      <c r="M104" s="5">
        <v>1</v>
      </c>
      <c r="N104" s="5">
        <v>115.20116537194805</v>
      </c>
      <c r="O104" s="5">
        <v>81.825054309700704</v>
      </c>
      <c r="P104" s="5">
        <v>43.856853499586123</v>
      </c>
      <c r="Q104" s="5">
        <v>150.78489601009647</v>
      </c>
      <c r="R104" s="5">
        <v>46.137170891573795</v>
      </c>
      <c r="S104" s="5">
        <v>217.01289515552014</v>
      </c>
      <c r="T104" s="5">
        <v>23.55550101736247</v>
      </c>
    </row>
    <row r="105" spans="1:20">
      <c r="A105" s="2">
        <f t="shared" si="3"/>
        <v>41156</v>
      </c>
      <c r="B105" t="str">
        <f t="shared" si="2"/>
        <v>20120904</v>
      </c>
      <c r="C105" s="5">
        <v>60.561548377431315</v>
      </c>
      <c r="D105" s="5">
        <v>150.88513534677375</v>
      </c>
      <c r="E105" s="5">
        <v>182.5740118879738</v>
      </c>
      <c r="F105" s="5">
        <v>132.65325184803504</v>
      </c>
      <c r="G105" s="5">
        <v>45.243637865142844</v>
      </c>
      <c r="H105" s="5">
        <v>725.89465840539867</v>
      </c>
      <c r="I105" s="5">
        <v>389.63147217988484</v>
      </c>
      <c r="J105" s="5">
        <v>36.67587945320129</v>
      </c>
      <c r="K105" s="5">
        <v>29.951435131303963</v>
      </c>
      <c r="L105" s="5">
        <v>134.51244135167173</v>
      </c>
      <c r="M105" s="5">
        <v>1</v>
      </c>
      <c r="N105" s="5">
        <v>114.12311222175121</v>
      </c>
      <c r="O105" s="5">
        <v>79.048352028873211</v>
      </c>
      <c r="P105" s="5">
        <v>44.265732972056576</v>
      </c>
      <c r="Q105" s="5">
        <v>147.68691588490972</v>
      </c>
      <c r="R105" s="5">
        <v>47.713663311603469</v>
      </c>
      <c r="S105" s="5">
        <v>222.80584694469599</v>
      </c>
      <c r="T105" s="5">
        <v>23.889853113758004</v>
      </c>
    </row>
    <row r="106" spans="1:20">
      <c r="A106" s="2">
        <f t="shared" si="3"/>
        <v>41155</v>
      </c>
      <c r="B106" t="str">
        <f t="shared" si="2"/>
        <v>20120903</v>
      </c>
      <c r="C106" s="5">
        <v>63.490466450701497</v>
      </c>
      <c r="D106" s="5">
        <v>149.29929840636149</v>
      </c>
      <c r="E106" s="5">
        <v>182.91996077006465</v>
      </c>
      <c r="F106" s="5">
        <v>132.74896700327093</v>
      </c>
      <c r="G106" s="5">
        <v>44.181591718730623</v>
      </c>
      <c r="H106" s="5">
        <v>706.07750667686116</v>
      </c>
      <c r="I106" s="5">
        <v>382.26521648040188</v>
      </c>
      <c r="J106" s="5">
        <v>35.355438999332101</v>
      </c>
      <c r="K106" s="5">
        <v>28.58079615459344</v>
      </c>
      <c r="L106" s="5">
        <v>134.70103327227116</v>
      </c>
      <c r="M106" s="5">
        <v>1</v>
      </c>
      <c r="N106" s="5">
        <v>113.37332098933948</v>
      </c>
      <c r="O106" s="5">
        <v>76.784850197860123</v>
      </c>
      <c r="P106" s="5">
        <v>43.141319247441466</v>
      </c>
      <c r="Q106" s="5">
        <v>148.36911813172176</v>
      </c>
      <c r="R106" s="5">
        <v>48.051156822798909</v>
      </c>
      <c r="S106" s="5">
        <v>216.0578727055356</v>
      </c>
      <c r="T106" s="5">
        <v>23.601291449676861</v>
      </c>
    </row>
    <row r="107" spans="1:20">
      <c r="A107" s="2">
        <f t="shared" si="3"/>
        <v>41152</v>
      </c>
      <c r="B107" t="str">
        <f t="shared" si="2"/>
        <v>20120831</v>
      </c>
      <c r="C107" s="5">
        <v>60.786113809913132</v>
      </c>
      <c r="D107" s="5">
        <v>144.87089957111064</v>
      </c>
      <c r="E107" s="5">
        <v>190.41012833950521</v>
      </c>
      <c r="F107" s="5">
        <v>134.52177012641823</v>
      </c>
      <c r="G107" s="5">
        <v>44.632085339294392</v>
      </c>
      <c r="H107" s="5">
        <v>702.90877519511503</v>
      </c>
      <c r="I107" s="5">
        <v>398.85169322156241</v>
      </c>
      <c r="J107" s="5">
        <v>35.937438640711342</v>
      </c>
      <c r="K107" s="5">
        <v>28.802662424563898</v>
      </c>
      <c r="L107" s="5">
        <v>130.11558996964553</v>
      </c>
      <c r="M107" s="5">
        <v>1</v>
      </c>
      <c r="N107" s="5">
        <v>110.88913416960881</v>
      </c>
      <c r="O107" s="5">
        <v>80.145164754167965</v>
      </c>
      <c r="P107" s="5">
        <v>43.481596669571296</v>
      </c>
      <c r="Q107" s="5">
        <v>146.99925177293315</v>
      </c>
      <c r="R107" s="5">
        <v>46.629826741323448</v>
      </c>
      <c r="S107" s="5">
        <v>225.46703790065501</v>
      </c>
      <c r="T107" s="5">
        <v>22.731460952165428</v>
      </c>
    </row>
    <row r="108" spans="1:20">
      <c r="A108" s="2">
        <f t="shared" si="3"/>
        <v>41151</v>
      </c>
      <c r="B108" t="str">
        <f t="shared" si="2"/>
        <v>20120830</v>
      </c>
      <c r="C108" s="5">
        <v>59.075869224971811</v>
      </c>
      <c r="D108" s="5">
        <v>140.52886175458551</v>
      </c>
      <c r="E108" s="5">
        <v>198.25069540110496</v>
      </c>
      <c r="F108" s="5">
        <v>138.26684821812213</v>
      </c>
      <c r="G108" s="5">
        <v>46.661360155282097</v>
      </c>
      <c r="H108" s="5">
        <v>697.26649003704063</v>
      </c>
      <c r="I108" s="5">
        <v>392.58096561973332</v>
      </c>
      <c r="J108" s="5">
        <v>36.504127030217703</v>
      </c>
      <c r="K108" s="5">
        <v>29.872132867126837</v>
      </c>
      <c r="L108" s="5">
        <v>131.37037998919391</v>
      </c>
      <c r="M108" s="5">
        <v>1</v>
      </c>
      <c r="N108" s="5">
        <v>107.21432315070156</v>
      </c>
      <c r="O108" s="5">
        <v>78.759812455591771</v>
      </c>
      <c r="P108" s="5">
        <v>41.480736598812548</v>
      </c>
      <c r="Q108" s="5">
        <v>141.67440854638878</v>
      </c>
      <c r="R108" s="5">
        <v>45.011991822974089</v>
      </c>
      <c r="S108" s="5">
        <v>216.09393582010793</v>
      </c>
      <c r="T108" s="5">
        <v>23.664525170779704</v>
      </c>
    </row>
    <row r="109" spans="1:20">
      <c r="A109" s="2">
        <f t="shared" si="3"/>
        <v>41150</v>
      </c>
      <c r="B109" t="str">
        <f t="shared" si="2"/>
        <v>20120829</v>
      </c>
      <c r="C109" s="5">
        <v>58.366908508879128</v>
      </c>
      <c r="D109" s="5">
        <v>146.37355177323786</v>
      </c>
      <c r="E109" s="5">
        <v>194.24881821055814</v>
      </c>
      <c r="F109" s="5">
        <v>141.83736670433862</v>
      </c>
      <c r="G109" s="5">
        <v>46.979013562918823</v>
      </c>
      <c r="H109" s="5">
        <v>695.31033040451973</v>
      </c>
      <c r="I109" s="5">
        <v>395.16677440682474</v>
      </c>
      <c r="J109" s="5">
        <v>35.446821573369043</v>
      </c>
      <c r="K109" s="5">
        <v>28.708470738190865</v>
      </c>
      <c r="L109" s="5">
        <v>133.09111613053537</v>
      </c>
      <c r="M109" s="5">
        <v>1</v>
      </c>
      <c r="N109" s="5">
        <v>103.53005542596571</v>
      </c>
      <c r="O109" s="5">
        <v>75.304042990938029</v>
      </c>
      <c r="P109" s="5">
        <v>43.416574774293771</v>
      </c>
      <c r="Q109" s="5">
        <v>140.42756519828316</v>
      </c>
      <c r="R109" s="5">
        <v>45.257018165963565</v>
      </c>
      <c r="S109" s="5">
        <v>208.84482714191941</v>
      </c>
      <c r="T109" s="5">
        <v>24.076849351341657</v>
      </c>
    </row>
    <row r="110" spans="1:20">
      <c r="A110" s="2">
        <f t="shared" si="3"/>
        <v>41149</v>
      </c>
      <c r="B110" t="str">
        <f t="shared" si="2"/>
        <v>20120828</v>
      </c>
      <c r="C110" s="5">
        <v>60.556581278352304</v>
      </c>
      <c r="D110" s="5">
        <v>140.12527706573772</v>
      </c>
      <c r="E110" s="5">
        <v>185.72293934756368</v>
      </c>
      <c r="F110" s="5">
        <v>139.18133214156478</v>
      </c>
      <c r="G110" s="5">
        <v>48.636591920026284</v>
      </c>
      <c r="H110" s="5">
        <v>701.13757372549389</v>
      </c>
      <c r="I110" s="5">
        <v>413.16720870891129</v>
      </c>
      <c r="J110" s="5">
        <v>35.65714140791426</v>
      </c>
      <c r="K110" s="5">
        <v>29.658265431290118</v>
      </c>
      <c r="L110" s="5">
        <v>137.70296265400466</v>
      </c>
      <c r="M110" s="5">
        <v>1</v>
      </c>
      <c r="N110" s="5">
        <v>98.692316086407885</v>
      </c>
      <c r="O110" s="5">
        <v>72.808895990558355</v>
      </c>
      <c r="P110" s="5">
        <v>41.995802223414643</v>
      </c>
      <c r="Q110" s="5">
        <v>147.5650884230252</v>
      </c>
      <c r="R110" s="5">
        <v>43.441270411422849</v>
      </c>
      <c r="S110" s="5">
        <v>207.30061044744122</v>
      </c>
      <c r="T110" s="5">
        <v>23.957415914240514</v>
      </c>
    </row>
    <row r="111" spans="1:20">
      <c r="A111" s="2">
        <f t="shared" si="3"/>
        <v>41148</v>
      </c>
      <c r="B111" t="str">
        <f t="shared" si="2"/>
        <v>20120827</v>
      </c>
      <c r="C111" s="5">
        <v>57.975317827406457</v>
      </c>
      <c r="D111" s="5">
        <v>143.12192194060012</v>
      </c>
      <c r="E111" s="5">
        <v>181.55816648929252</v>
      </c>
      <c r="F111" s="5">
        <v>138.24242639175853</v>
      </c>
      <c r="G111" s="5">
        <v>50.105741927160366</v>
      </c>
      <c r="H111" s="5">
        <v>715.63349094561875</v>
      </c>
      <c r="I111" s="5">
        <v>407.58931502986218</v>
      </c>
      <c r="J111" s="5">
        <v>36.262291684164389</v>
      </c>
      <c r="K111" s="5">
        <v>29.965572229392663</v>
      </c>
      <c r="L111" s="5">
        <v>134.61487334686203</v>
      </c>
      <c r="M111" s="5">
        <v>1</v>
      </c>
      <c r="N111" s="5">
        <v>102.97807377229458</v>
      </c>
      <c r="O111" s="5">
        <v>75.372517811158119</v>
      </c>
      <c r="P111" s="5">
        <v>42.421514945341606</v>
      </c>
      <c r="Q111" s="5">
        <v>146.74259502345546</v>
      </c>
      <c r="R111" s="5">
        <v>42.928775899626068</v>
      </c>
      <c r="S111" s="5">
        <v>207.36358169638743</v>
      </c>
      <c r="T111" s="5">
        <v>23.642242713405565</v>
      </c>
    </row>
    <row r="112" spans="1:20">
      <c r="A112" s="2">
        <f t="shared" si="3"/>
        <v>41145</v>
      </c>
      <c r="B112" t="str">
        <f t="shared" si="2"/>
        <v>20120824</v>
      </c>
      <c r="C112" s="5">
        <v>60.715577709126663</v>
      </c>
      <c r="D112" s="5">
        <v>141.79998340270646</v>
      </c>
      <c r="E112" s="5">
        <v>180.68807635249604</v>
      </c>
      <c r="F112" s="5">
        <v>141.11665478119761</v>
      </c>
      <c r="G112" s="5">
        <v>49.769701397005512</v>
      </c>
      <c r="H112" s="5">
        <v>698.58401712803663</v>
      </c>
      <c r="I112" s="5">
        <v>406.14868414750595</v>
      </c>
      <c r="J112" s="5">
        <v>35.758773602717497</v>
      </c>
      <c r="K112" s="5">
        <v>30.239617113223765</v>
      </c>
      <c r="L112" s="5">
        <v>130.84508836571251</v>
      </c>
      <c r="M112" s="5">
        <v>1</v>
      </c>
      <c r="N112" s="5">
        <v>100.06697951836078</v>
      </c>
      <c r="O112" s="5">
        <v>78.911857759192728</v>
      </c>
      <c r="P112" s="5">
        <v>41.006684765515082</v>
      </c>
      <c r="Q112" s="5">
        <v>140.24417651061236</v>
      </c>
      <c r="R112" s="5">
        <v>42.633057306914154</v>
      </c>
      <c r="S112" s="5">
        <v>210.20229703838496</v>
      </c>
      <c r="T112" s="5">
        <v>23.770674745985392</v>
      </c>
    </row>
    <row r="113" spans="1:20">
      <c r="A113" s="2">
        <f t="shared" si="3"/>
        <v>41144</v>
      </c>
      <c r="B113" t="str">
        <f t="shared" si="2"/>
        <v>20120823</v>
      </c>
      <c r="C113" s="5">
        <v>61.83527922499146</v>
      </c>
      <c r="D113" s="5">
        <v>139.39023999079586</v>
      </c>
      <c r="E113" s="5">
        <v>185.00477415462663</v>
      </c>
      <c r="F113" s="5">
        <v>147.51884894020188</v>
      </c>
      <c r="G113" s="5">
        <v>50.532167107059941</v>
      </c>
      <c r="H113" s="5">
        <v>698.94863852577816</v>
      </c>
      <c r="I113" s="5">
        <v>408.71752331330737</v>
      </c>
      <c r="J113" s="5">
        <v>34.57611497560255</v>
      </c>
      <c r="K113" s="5">
        <v>31.42443468338772</v>
      </c>
      <c r="L113" s="5">
        <v>134.43997921056263</v>
      </c>
      <c r="M113" s="5">
        <v>1</v>
      </c>
      <c r="N113" s="5">
        <v>96.264770970655533</v>
      </c>
      <c r="O113" s="5">
        <v>80.189037377734209</v>
      </c>
      <c r="P113" s="5">
        <v>40.193830157804541</v>
      </c>
      <c r="Q113" s="5">
        <v>134.62944906327493</v>
      </c>
      <c r="R113" s="5">
        <v>40.992018288972091</v>
      </c>
      <c r="S113" s="5">
        <v>209.0857650762029</v>
      </c>
      <c r="T113" s="5">
        <v>24.602052040721752</v>
      </c>
    </row>
    <row r="114" spans="1:20">
      <c r="A114" s="2">
        <f t="shared" si="3"/>
        <v>41143</v>
      </c>
      <c r="B114" t="str">
        <f t="shared" si="2"/>
        <v>20120822</v>
      </c>
      <c r="C114" s="5">
        <v>60.596583910808945</v>
      </c>
      <c r="D114" s="5">
        <v>137.67438678725586</v>
      </c>
      <c r="E114" s="5">
        <v>180.73295464996679</v>
      </c>
      <c r="F114" s="5">
        <v>142.26060969350175</v>
      </c>
      <c r="G114" s="5">
        <v>52.796763852294418</v>
      </c>
      <c r="H114" s="5">
        <v>672.59913206103931</v>
      </c>
      <c r="I114" s="5">
        <v>423.13335615078142</v>
      </c>
      <c r="J114" s="5">
        <v>33.676466611209271</v>
      </c>
      <c r="K114" s="5">
        <v>31.619457016349784</v>
      </c>
      <c r="L114" s="5">
        <v>133.18000374602755</v>
      </c>
      <c r="M114" s="5">
        <v>1</v>
      </c>
      <c r="N114" s="5">
        <v>95.433827713728377</v>
      </c>
      <c r="O114" s="5">
        <v>79.53898766138208</v>
      </c>
      <c r="P114" s="5">
        <v>40.564708648175589</v>
      </c>
      <c r="Q114" s="5">
        <v>140.27656953013556</v>
      </c>
      <c r="R114" s="5">
        <v>39.40753078315521</v>
      </c>
      <c r="S114" s="5">
        <v>205.59542633250729</v>
      </c>
      <c r="T114" s="5">
        <v>23.987459113117829</v>
      </c>
    </row>
    <row r="115" spans="1:20">
      <c r="A115" s="2">
        <f t="shared" si="3"/>
        <v>41142</v>
      </c>
      <c r="B115" t="str">
        <f t="shared" si="2"/>
        <v>20120821</v>
      </c>
      <c r="C115" s="5">
        <v>63.486456823816681</v>
      </c>
      <c r="D115" s="5">
        <v>133.74886797386094</v>
      </c>
      <c r="E115" s="5">
        <v>174.72145435992189</v>
      </c>
      <c r="F115" s="5">
        <v>146.38530197043585</v>
      </c>
      <c r="G115" s="5">
        <v>52.988904390156108</v>
      </c>
      <c r="H115" s="5">
        <v>686.46065799571511</v>
      </c>
      <c r="I115" s="5">
        <v>404.89398017893888</v>
      </c>
      <c r="J115" s="5">
        <v>34.959934892206931</v>
      </c>
      <c r="K115" s="5">
        <v>31.900093171669528</v>
      </c>
      <c r="L115" s="5">
        <v>126.92653543228749</v>
      </c>
      <c r="M115" s="5">
        <v>1</v>
      </c>
      <c r="N115" s="5">
        <v>98.981378031194055</v>
      </c>
      <c r="O115" s="5">
        <v>83.563579746142338</v>
      </c>
      <c r="P115" s="5">
        <v>42.067081853830302</v>
      </c>
      <c r="Q115" s="5">
        <v>140.12845957336</v>
      </c>
      <c r="R115" s="5">
        <v>40.70303721301633</v>
      </c>
      <c r="S115" s="5">
        <v>205.49411020498164</v>
      </c>
      <c r="T115" s="5">
        <v>24.919313990148723</v>
      </c>
    </row>
    <row r="116" spans="1:20">
      <c r="A116" s="2">
        <f t="shared" si="3"/>
        <v>41141</v>
      </c>
      <c r="B116" t="str">
        <f t="shared" si="2"/>
        <v>20120820</v>
      </c>
      <c r="C116" s="5">
        <v>66.234712675497235</v>
      </c>
      <c r="D116" s="5">
        <v>133.67641331156861</v>
      </c>
      <c r="E116" s="5">
        <v>173.02990736445031</v>
      </c>
      <c r="F116" s="5">
        <v>140.343894310395</v>
      </c>
      <c r="G116" s="5">
        <v>51.979722887984444</v>
      </c>
      <c r="H116" s="5">
        <v>687.11017312050342</v>
      </c>
      <c r="I116" s="5">
        <v>389.95896427538912</v>
      </c>
      <c r="J116" s="5">
        <v>34.037091755000993</v>
      </c>
      <c r="K116" s="5">
        <v>32.624206821609647</v>
      </c>
      <c r="L116" s="5">
        <v>125.45514056962985</v>
      </c>
      <c r="M116" s="5">
        <v>1</v>
      </c>
      <c r="N116" s="5">
        <v>101.04748137752316</v>
      </c>
      <c r="O116" s="5">
        <v>79.776767119571304</v>
      </c>
      <c r="P116" s="5">
        <v>42.983482094396699</v>
      </c>
      <c r="Q116" s="5">
        <v>144.4653621625219</v>
      </c>
      <c r="R116" s="5">
        <v>40.059786259132977</v>
      </c>
      <c r="S116" s="5">
        <v>210.83485708039998</v>
      </c>
      <c r="T116" s="5">
        <v>23.992059472416297</v>
      </c>
    </row>
    <row r="117" spans="1:20">
      <c r="A117" s="2">
        <f t="shared" si="3"/>
        <v>41138</v>
      </c>
      <c r="B117" t="str">
        <f t="shared" si="2"/>
        <v>20120817</v>
      </c>
      <c r="C117" s="5">
        <v>68.518599275820051</v>
      </c>
      <c r="D117" s="5">
        <v>127.6068800628901</v>
      </c>
      <c r="E117" s="5">
        <v>177.84075866808408</v>
      </c>
      <c r="F117" s="5">
        <v>142.18431436051026</v>
      </c>
      <c r="G117" s="5">
        <v>51.795254061336209</v>
      </c>
      <c r="H117" s="5">
        <v>707.33090564171926</v>
      </c>
      <c r="I117" s="5">
        <v>383.51839908073015</v>
      </c>
      <c r="J117" s="5">
        <v>33.320150707962739</v>
      </c>
      <c r="K117" s="5">
        <v>31.327545352331143</v>
      </c>
      <c r="L117" s="5">
        <v>120.78601824028625</v>
      </c>
      <c r="M117" s="5">
        <v>1</v>
      </c>
      <c r="N117" s="5">
        <v>98.146515361221276</v>
      </c>
      <c r="O117" s="5">
        <v>80.634487832666508</v>
      </c>
      <c r="P117" s="5">
        <v>43.771574720615405</v>
      </c>
      <c r="Q117" s="5">
        <v>145.62790692363779</v>
      </c>
      <c r="R117" s="5">
        <v>39.206334853601447</v>
      </c>
      <c r="S117" s="5">
        <v>213.09574628652186</v>
      </c>
      <c r="T117" s="5">
        <v>22.923984268710843</v>
      </c>
    </row>
    <row r="118" spans="1:20">
      <c r="A118" s="2">
        <f t="shared" si="3"/>
        <v>41137</v>
      </c>
      <c r="B118" t="str">
        <f t="shared" si="2"/>
        <v>20120816</v>
      </c>
      <c r="C118" s="5">
        <v>66.297458638349354</v>
      </c>
      <c r="D118" s="5">
        <v>122.67992293720526</v>
      </c>
      <c r="E118" s="5">
        <v>170.04995106934942</v>
      </c>
      <c r="F118" s="5">
        <v>148.16203279199999</v>
      </c>
      <c r="G118" s="5">
        <v>51.819515250119061</v>
      </c>
      <c r="H118" s="5">
        <v>705.93994164957974</v>
      </c>
      <c r="I118" s="5">
        <v>376.68457019326445</v>
      </c>
      <c r="J118" s="5">
        <v>34.810940018266869</v>
      </c>
      <c r="K118" s="5">
        <v>29.893236521253247</v>
      </c>
      <c r="L118" s="5">
        <v>123.20492396918219</v>
      </c>
      <c r="M118" s="5">
        <v>1</v>
      </c>
      <c r="N118" s="5">
        <v>95.832100893902648</v>
      </c>
      <c r="O118" s="5">
        <v>79.923467291465016</v>
      </c>
      <c r="P118" s="5">
        <v>42.809196280337538</v>
      </c>
      <c r="Q118" s="5">
        <v>138.80115630364037</v>
      </c>
      <c r="R118" s="5">
        <v>40.330960441457727</v>
      </c>
      <c r="S118" s="5">
        <v>207.15918526640345</v>
      </c>
      <c r="T118" s="5">
        <v>22.968626139530699</v>
      </c>
    </row>
    <row r="119" spans="1:20">
      <c r="A119" s="2">
        <f t="shared" si="3"/>
        <v>41136</v>
      </c>
      <c r="B119" t="str">
        <f t="shared" si="2"/>
        <v>20120815</v>
      </c>
      <c r="C119" s="5">
        <v>69.41203565910142</v>
      </c>
      <c r="D119" s="5">
        <v>126.54708498947878</v>
      </c>
      <c r="E119" s="5">
        <v>172.0517608378504</v>
      </c>
      <c r="F119" s="5">
        <v>152.76332812880145</v>
      </c>
      <c r="G119" s="5">
        <v>50.009512732559912</v>
      </c>
      <c r="H119" s="5">
        <v>684.24907700673737</v>
      </c>
      <c r="I119" s="5">
        <v>391.88154082448881</v>
      </c>
      <c r="J119" s="5">
        <v>33.874253611550678</v>
      </c>
      <c r="K119" s="5">
        <v>30.586126434939985</v>
      </c>
      <c r="L119" s="5">
        <v>128.1145821330789</v>
      </c>
      <c r="M119" s="5">
        <v>1</v>
      </c>
      <c r="N119" s="5">
        <v>93.824438665551327</v>
      </c>
      <c r="O119" s="5">
        <v>79.17333526226561</v>
      </c>
      <c r="P119" s="5">
        <v>44.268678540846743</v>
      </c>
      <c r="Q119" s="5">
        <v>135.68952941873115</v>
      </c>
      <c r="R119" s="5">
        <v>42.198469245356527</v>
      </c>
      <c r="S119" s="5">
        <v>209.86134071288495</v>
      </c>
      <c r="T119" s="5">
        <v>23.501685342260775</v>
      </c>
    </row>
    <row r="120" spans="1:20">
      <c r="A120" s="2">
        <f t="shared" si="3"/>
        <v>41135</v>
      </c>
      <c r="B120" t="str">
        <f t="shared" si="2"/>
        <v>20120814</v>
      </c>
      <c r="C120" s="5">
        <v>67.527312731308939</v>
      </c>
      <c r="D120" s="5">
        <v>120.57690657109686</v>
      </c>
      <c r="E120" s="5">
        <v>166.74764229538766</v>
      </c>
      <c r="F120" s="5">
        <v>151.45091175626712</v>
      </c>
      <c r="G120" s="5">
        <v>48.134027066607089</v>
      </c>
      <c r="H120" s="5">
        <v>669.75267899415132</v>
      </c>
      <c r="I120" s="5">
        <v>406.85649343685878</v>
      </c>
      <c r="J120" s="5">
        <v>34.672718433655724</v>
      </c>
      <c r="K120" s="5">
        <v>31.464041766214137</v>
      </c>
      <c r="L120" s="5">
        <v>126.52414291700305</v>
      </c>
      <c r="M120" s="5">
        <v>1</v>
      </c>
      <c r="N120" s="5">
        <v>93.961003154844903</v>
      </c>
      <c r="O120" s="5">
        <v>81.256333167917674</v>
      </c>
      <c r="P120" s="5">
        <v>44.975902112872937</v>
      </c>
      <c r="Q120" s="5">
        <v>140.17704937740268</v>
      </c>
      <c r="R120" s="5">
        <v>40.922660936165556</v>
      </c>
      <c r="S120" s="5">
        <v>211.96889959841113</v>
      </c>
      <c r="T120" s="5">
        <v>23.354843913308986</v>
      </c>
    </row>
    <row r="121" spans="1:20">
      <c r="A121" s="2">
        <f t="shared" si="3"/>
        <v>41134</v>
      </c>
      <c r="B121" t="str">
        <f t="shared" si="2"/>
        <v>20120813</v>
      </c>
      <c r="C121" s="5">
        <v>65.384276080343355</v>
      </c>
      <c r="D121" s="5">
        <v>115.74639364411087</v>
      </c>
      <c r="E121" s="5">
        <v>167.42533639287802</v>
      </c>
      <c r="F121" s="5">
        <v>149.82535606077317</v>
      </c>
      <c r="G121" s="5">
        <v>48.600418454353829</v>
      </c>
      <c r="H121" s="5">
        <v>639.35960284730834</v>
      </c>
      <c r="I121" s="5">
        <v>404.042250304145</v>
      </c>
      <c r="J121" s="5">
        <v>33.765218539751139</v>
      </c>
      <c r="K121" s="5">
        <v>32.624302810486476</v>
      </c>
      <c r="L121" s="5">
        <v>127.93765778376419</v>
      </c>
      <c r="M121" s="5">
        <v>1</v>
      </c>
      <c r="N121" s="5">
        <v>90.45243844839635</v>
      </c>
      <c r="O121" s="5">
        <v>79.202324868479863</v>
      </c>
      <c r="P121" s="5">
        <v>47.122080953216518</v>
      </c>
      <c r="Q121" s="5">
        <v>134.4205855899142</v>
      </c>
      <c r="R121" s="5">
        <v>40.955427268371771</v>
      </c>
      <c r="S121" s="5">
        <v>210.90640834819746</v>
      </c>
      <c r="T121" s="5">
        <v>23.590622107215161</v>
      </c>
    </row>
    <row r="122" spans="1:20">
      <c r="A122" s="2">
        <f t="shared" si="3"/>
        <v>41131</v>
      </c>
      <c r="B122" t="str">
        <f t="shared" si="2"/>
        <v>20120810</v>
      </c>
      <c r="C122" s="5">
        <v>67.559170997151568</v>
      </c>
      <c r="D122" s="5">
        <v>111.47923353728783</v>
      </c>
      <c r="E122" s="5">
        <v>169.18971188872302</v>
      </c>
      <c r="F122" s="5">
        <v>150.66237394295428</v>
      </c>
      <c r="G122" s="5">
        <v>49.066956425890744</v>
      </c>
      <c r="H122" s="5">
        <v>620.524906126122</v>
      </c>
      <c r="I122" s="5">
        <v>392.83721482413097</v>
      </c>
      <c r="J122" s="5">
        <v>33.523690452892417</v>
      </c>
      <c r="K122" s="5">
        <v>32.197154921163794</v>
      </c>
      <c r="L122" s="5">
        <v>123.04267896534425</v>
      </c>
      <c r="M122" s="5">
        <v>1</v>
      </c>
      <c r="N122" s="5">
        <v>87.073132597775967</v>
      </c>
      <c r="O122" s="5">
        <v>81.607640248814562</v>
      </c>
      <c r="P122" s="5">
        <v>47.131916044558224</v>
      </c>
      <c r="Q122" s="5">
        <v>140.69582501373165</v>
      </c>
      <c r="R122" s="5">
        <v>39.240007647989501</v>
      </c>
      <c r="S122" s="5">
        <v>221.76992215970577</v>
      </c>
      <c r="T122" s="5">
        <v>24.31064465009198</v>
      </c>
    </row>
    <row r="123" spans="1:20">
      <c r="A123" s="2">
        <f t="shared" si="3"/>
        <v>41130</v>
      </c>
      <c r="B123" t="str">
        <f t="shared" si="2"/>
        <v>20120809</v>
      </c>
      <c r="C123" s="5">
        <v>66.267330986304984</v>
      </c>
      <c r="D123" s="5">
        <v>110.73667489123537</v>
      </c>
      <c r="E123" s="5">
        <v>176.586333551162</v>
      </c>
      <c r="F123" s="5">
        <v>155.67267778529356</v>
      </c>
      <c r="G123" s="5">
        <v>47.291317832497995</v>
      </c>
      <c r="H123" s="5">
        <v>614.97294266189226</v>
      </c>
      <c r="I123" s="5">
        <v>390.24539075324719</v>
      </c>
      <c r="J123" s="5">
        <v>32.404828777441629</v>
      </c>
      <c r="K123" s="5">
        <v>31.08801983109792</v>
      </c>
      <c r="L123" s="5">
        <v>123.20906409655119</v>
      </c>
      <c r="M123" s="5">
        <v>1</v>
      </c>
      <c r="N123" s="5">
        <v>88.275058832203882</v>
      </c>
      <c r="O123" s="5">
        <v>83.932985698549572</v>
      </c>
      <c r="P123" s="5">
        <v>48.795587652704896</v>
      </c>
      <c r="Q123" s="5">
        <v>141.3610292359447</v>
      </c>
      <c r="R123" s="5">
        <v>39.75136965357315</v>
      </c>
      <c r="S123" s="5">
        <v>218.56120577339431</v>
      </c>
      <c r="T123" s="5">
        <v>23.216612158708763</v>
      </c>
    </row>
    <row r="124" spans="1:20">
      <c r="A124" s="2">
        <f t="shared" si="3"/>
        <v>41129</v>
      </c>
      <c r="B124" t="str">
        <f t="shared" si="2"/>
        <v>20120808</v>
      </c>
      <c r="C124" s="5">
        <v>66.622061992748357</v>
      </c>
      <c r="D124" s="5">
        <v>115.3547476177398</v>
      </c>
      <c r="E124" s="5">
        <v>176.60734493481147</v>
      </c>
      <c r="F124" s="5">
        <v>153.51249894253235</v>
      </c>
      <c r="G124" s="5">
        <v>49.416563692583743</v>
      </c>
      <c r="H124" s="5">
        <v>629.11126951275185</v>
      </c>
      <c r="I124" s="5">
        <v>394.29220762869591</v>
      </c>
      <c r="J124" s="5">
        <v>30.869917390561497</v>
      </c>
      <c r="K124" s="5">
        <v>30.189498519437514</v>
      </c>
      <c r="L124" s="5">
        <v>124.80381105716808</v>
      </c>
      <c r="M124" s="5">
        <v>1</v>
      </c>
      <c r="N124" s="5">
        <v>87.780043578672036</v>
      </c>
      <c r="O124" s="5">
        <v>81.719614871436008</v>
      </c>
      <c r="P124" s="5">
        <v>48.583712792164</v>
      </c>
      <c r="Q124" s="5">
        <v>147.8369051266863</v>
      </c>
      <c r="R124" s="5">
        <v>38.407334785871392</v>
      </c>
      <c r="S124" s="5">
        <v>211.61538493271976</v>
      </c>
      <c r="T124" s="5">
        <v>22.60939926569413</v>
      </c>
    </row>
    <row r="125" spans="1:20">
      <c r="A125" s="2">
        <f t="shared" si="3"/>
        <v>41128</v>
      </c>
      <c r="B125" t="str">
        <f t="shared" si="2"/>
        <v>20120807</v>
      </c>
      <c r="C125" s="5">
        <v>63.66957965967304</v>
      </c>
      <c r="D125" s="5">
        <v>119.13274030813973</v>
      </c>
      <c r="E125" s="5">
        <v>170.73055061271054</v>
      </c>
      <c r="F125" s="5">
        <v>153.77802801299492</v>
      </c>
      <c r="G125" s="5">
        <v>48.999325466892735</v>
      </c>
      <c r="H125" s="5">
        <v>610.7272256509757</v>
      </c>
      <c r="I125" s="5">
        <v>387.07193534961942</v>
      </c>
      <c r="J125" s="5">
        <v>29.622547079103612</v>
      </c>
      <c r="K125" s="5">
        <v>29.336952856888182</v>
      </c>
      <c r="L125" s="5">
        <v>119.47924776465857</v>
      </c>
      <c r="M125" s="5">
        <v>1</v>
      </c>
      <c r="N125" s="5">
        <v>90.861417358770964</v>
      </c>
      <c r="O125" s="5">
        <v>84.725826907778853</v>
      </c>
      <c r="P125" s="5">
        <v>51.106716879516853</v>
      </c>
      <c r="Q125" s="5">
        <v>144.77970096991447</v>
      </c>
      <c r="R125" s="5">
        <v>37.785145203703514</v>
      </c>
      <c r="S125" s="5">
        <v>207.58010726808385</v>
      </c>
      <c r="T125" s="5">
        <v>22.800645056071492</v>
      </c>
    </row>
    <row r="126" spans="1:20">
      <c r="A126" s="2">
        <f t="shared" si="3"/>
        <v>41127</v>
      </c>
      <c r="B126" t="str">
        <f t="shared" si="2"/>
        <v>20120806</v>
      </c>
      <c r="C126" s="5">
        <v>64.210287667327066</v>
      </c>
      <c r="D126" s="5">
        <v>121.56993578211517</v>
      </c>
      <c r="E126" s="5">
        <v>172.35404427679592</v>
      </c>
      <c r="F126" s="5">
        <v>161.27298038321072</v>
      </c>
      <c r="G126" s="5">
        <v>48.375597360492186</v>
      </c>
      <c r="H126" s="5">
        <v>621.1790928305212</v>
      </c>
      <c r="I126" s="5">
        <v>388.45257510595513</v>
      </c>
      <c r="J126" s="5">
        <v>29.428309649889538</v>
      </c>
      <c r="K126" s="5">
        <v>29.079946900596859</v>
      </c>
      <c r="L126" s="5">
        <v>125.44327276825402</v>
      </c>
      <c r="M126" s="5">
        <v>1</v>
      </c>
      <c r="N126" s="5">
        <v>88.751181005043563</v>
      </c>
      <c r="O126" s="5">
        <v>82.092552377327905</v>
      </c>
      <c r="P126" s="5">
        <v>51.767310584344948</v>
      </c>
      <c r="Q126" s="5">
        <v>151.99079057137385</v>
      </c>
      <c r="R126" s="5">
        <v>38.691771698167798</v>
      </c>
      <c r="S126" s="5">
        <v>211.71147076135532</v>
      </c>
      <c r="T126" s="5">
        <v>22.826666892009047</v>
      </c>
    </row>
    <row r="127" spans="1:20">
      <c r="A127" s="2">
        <f t="shared" si="3"/>
        <v>41124</v>
      </c>
      <c r="B127" t="str">
        <f t="shared" si="2"/>
        <v>20120803</v>
      </c>
      <c r="C127" s="5">
        <v>63.646524616688431</v>
      </c>
      <c r="D127" s="5">
        <v>120.69995531390293</v>
      </c>
      <c r="E127" s="5">
        <v>164.89107837019895</v>
      </c>
      <c r="F127" s="5">
        <v>168.81716674512745</v>
      </c>
      <c r="G127" s="5">
        <v>46.903261066163218</v>
      </c>
      <c r="H127" s="5">
        <v>609.17911947128778</v>
      </c>
      <c r="I127" s="5">
        <v>388.47819389470709</v>
      </c>
      <c r="J127" s="5">
        <v>28.766063951345899</v>
      </c>
      <c r="K127" s="5">
        <v>30.00429192652371</v>
      </c>
      <c r="L127" s="5">
        <v>123.83148234918814</v>
      </c>
      <c r="M127" s="5">
        <v>1</v>
      </c>
      <c r="N127" s="5">
        <v>85.306686274428657</v>
      </c>
      <c r="O127" s="5">
        <v>84.939313235302706</v>
      </c>
      <c r="P127" s="5">
        <v>51.647335890279528</v>
      </c>
      <c r="Q127" s="5">
        <v>144.81993591068289</v>
      </c>
      <c r="R127" s="5">
        <v>37.508043069016246</v>
      </c>
      <c r="S127" s="5">
        <v>211.06657934714588</v>
      </c>
      <c r="T127" s="5">
        <v>22.170655637945202</v>
      </c>
    </row>
    <row r="128" spans="1:20">
      <c r="A128" s="2">
        <f t="shared" si="3"/>
        <v>41123</v>
      </c>
      <c r="B128" t="str">
        <f t="shared" si="2"/>
        <v>20120802</v>
      </c>
      <c r="C128" s="5">
        <v>62.639124158933917</v>
      </c>
      <c r="D128" s="5">
        <v>117.60132218471482</v>
      </c>
      <c r="E128" s="5">
        <v>172.18954058813321</v>
      </c>
      <c r="F128" s="5">
        <v>172.59588282036188</v>
      </c>
      <c r="G128" s="5">
        <v>45.591468861340651</v>
      </c>
      <c r="H128" s="5">
        <v>614.05493080031829</v>
      </c>
      <c r="I128" s="5">
        <v>405.73665550004563</v>
      </c>
      <c r="J128" s="5">
        <v>29.693806937002609</v>
      </c>
      <c r="K128" s="5">
        <v>29.160799355721064</v>
      </c>
      <c r="L128" s="5">
        <v>118.39597533298139</v>
      </c>
      <c r="M128" s="5">
        <v>1</v>
      </c>
      <c r="N128" s="5">
        <v>88.567918476438606</v>
      </c>
      <c r="O128" s="5">
        <v>88.371907746739083</v>
      </c>
      <c r="P128" s="5">
        <v>53.167052138609492</v>
      </c>
      <c r="Q128" s="5">
        <v>146.55765800860058</v>
      </c>
      <c r="R128" s="5">
        <v>37.411995445540747</v>
      </c>
      <c r="S128" s="5">
        <v>205.16084522429233</v>
      </c>
      <c r="T128" s="5">
        <v>22.414884111684152</v>
      </c>
    </row>
    <row r="129" spans="1:20">
      <c r="A129" s="2">
        <f t="shared" si="3"/>
        <v>41122</v>
      </c>
      <c r="B129" t="str">
        <f t="shared" si="2"/>
        <v>20120801</v>
      </c>
      <c r="C129" s="5">
        <v>62.935447858283553</v>
      </c>
      <c r="D129" s="5">
        <v>121.53722119799794</v>
      </c>
      <c r="E129" s="5">
        <v>169.63397533639997</v>
      </c>
      <c r="F129" s="5">
        <v>177.59861744816561</v>
      </c>
      <c r="G129" s="5">
        <v>45.045971823879057</v>
      </c>
      <c r="H129" s="5">
        <v>617.48551589642534</v>
      </c>
      <c r="I129" s="5">
        <v>409.94171244210719</v>
      </c>
      <c r="J129" s="5">
        <v>28.773921678445724</v>
      </c>
      <c r="K129" s="5">
        <v>28.922349242093556</v>
      </c>
      <c r="L129" s="5">
        <v>117.87229925683644</v>
      </c>
      <c r="M129" s="5">
        <v>1</v>
      </c>
      <c r="N129" s="5">
        <v>91.269352852863534</v>
      </c>
      <c r="O129" s="5">
        <v>92.608510283441063</v>
      </c>
      <c r="P129" s="5">
        <v>54.888674469028913</v>
      </c>
      <c r="Q129" s="5">
        <v>144.02522409851204</v>
      </c>
      <c r="R129" s="5">
        <v>37.150273165128866</v>
      </c>
      <c r="S129" s="5">
        <v>201.88165908135576</v>
      </c>
      <c r="T129" s="5">
        <v>22.452495830240188</v>
      </c>
    </row>
    <row r="130" spans="1:20">
      <c r="A130" s="2">
        <f t="shared" si="3"/>
        <v>41121</v>
      </c>
      <c r="B130" t="str">
        <f t="shared" si="2"/>
        <v>20120731</v>
      </c>
      <c r="C130" s="5">
        <v>60.62913852810032</v>
      </c>
      <c r="D130" s="5">
        <v>124.25932433692061</v>
      </c>
      <c r="E130" s="5">
        <v>165.86472160157365</v>
      </c>
      <c r="F130" s="5">
        <v>174.52781743667984</v>
      </c>
      <c r="G130" s="5">
        <v>46.290537953898578</v>
      </c>
      <c r="H130" s="5">
        <v>598.11543433365284</v>
      </c>
      <c r="I130" s="5">
        <v>417.01187249252592</v>
      </c>
      <c r="J130" s="5">
        <v>29.766990424052004</v>
      </c>
      <c r="K130" s="5">
        <v>30.167515748345778</v>
      </c>
      <c r="L130" s="5">
        <v>120.30690799726187</v>
      </c>
      <c r="M130" s="5">
        <v>1</v>
      </c>
      <c r="N130" s="5">
        <v>95.70678096864674</v>
      </c>
      <c r="O130" s="5">
        <v>94.783312611887169</v>
      </c>
      <c r="P130" s="5">
        <v>55.106034255550185</v>
      </c>
      <c r="Q130" s="5">
        <v>145.0202513138606</v>
      </c>
      <c r="R130" s="5">
        <v>37.681796262158379</v>
      </c>
      <c r="S130" s="5">
        <v>203.68703355257571</v>
      </c>
      <c r="T130" s="5">
        <v>22.561606641723394</v>
      </c>
    </row>
    <row r="131" spans="1:20">
      <c r="A131" s="2">
        <f t="shared" si="3"/>
        <v>41120</v>
      </c>
      <c r="B131" t="str">
        <f t="shared" ref="B131:B194" si="4">TEXT(A131,"yyyymmdd")</f>
        <v>20120730</v>
      </c>
      <c r="C131" s="5">
        <v>63.403047611977719</v>
      </c>
      <c r="D131" s="5">
        <v>118.9478409243544</v>
      </c>
      <c r="E131" s="5">
        <v>160.81498362177081</v>
      </c>
      <c r="F131" s="5">
        <v>171.38219480500294</v>
      </c>
      <c r="G131" s="5">
        <v>46.588477620759001</v>
      </c>
      <c r="H131" s="5">
        <v>605.03004190748629</v>
      </c>
      <c r="I131" s="5">
        <v>436.871339751915</v>
      </c>
      <c r="J131" s="5">
        <v>28.410468408716881</v>
      </c>
      <c r="K131" s="5">
        <v>29.660621355183771</v>
      </c>
      <c r="L131" s="5">
        <v>124.23053103944127</v>
      </c>
      <c r="M131" s="5">
        <v>1</v>
      </c>
      <c r="N131" s="5">
        <v>96.887189997679315</v>
      </c>
      <c r="O131" s="5">
        <v>95.856998478777456</v>
      </c>
      <c r="P131" s="5">
        <v>55.742116028908939</v>
      </c>
      <c r="Q131" s="5">
        <v>141.15757526413935</v>
      </c>
      <c r="R131" s="5">
        <v>36.245533107909417</v>
      </c>
      <c r="S131" s="5">
        <v>196.327796932377</v>
      </c>
      <c r="T131" s="5">
        <v>21.837426308465293</v>
      </c>
    </row>
    <row r="132" spans="1:20">
      <c r="A132" s="2">
        <f t="shared" ref="A132:A195" si="5">WORKDAY(A131,-1)</f>
        <v>41117</v>
      </c>
      <c r="B132" t="str">
        <f t="shared" si="4"/>
        <v>20120727</v>
      </c>
      <c r="C132" s="5">
        <v>63.810666093048866</v>
      </c>
      <c r="D132" s="5">
        <v>116.87637643205113</v>
      </c>
      <c r="E132" s="5">
        <v>162.70371700419582</v>
      </c>
      <c r="F132" s="5">
        <v>168.89425889514285</v>
      </c>
      <c r="G132" s="5">
        <v>46.222076558436285</v>
      </c>
      <c r="H132" s="5">
        <v>603.3328283418939</v>
      </c>
      <c r="I132" s="5">
        <v>433.72938941128797</v>
      </c>
      <c r="J132" s="5">
        <v>29.124044265381439</v>
      </c>
      <c r="K132" s="5">
        <v>29.694937603230755</v>
      </c>
      <c r="L132" s="5">
        <v>123.31084865410853</v>
      </c>
      <c r="M132" s="5">
        <v>1</v>
      </c>
      <c r="N132" s="5">
        <v>94.511351971706887</v>
      </c>
      <c r="O132" s="5">
        <v>91.993272821977158</v>
      </c>
      <c r="P132" s="5">
        <v>56.713923525372444</v>
      </c>
      <c r="Q132" s="5">
        <v>144.96098694217497</v>
      </c>
      <c r="R132" s="5">
        <v>35.417548152702693</v>
      </c>
      <c r="S132" s="5">
        <v>195.63997396680162</v>
      </c>
      <c r="T132" s="5">
        <v>21.725617372229348</v>
      </c>
    </row>
    <row r="133" spans="1:20">
      <c r="A133" s="2">
        <f t="shared" si="5"/>
        <v>41116</v>
      </c>
      <c r="B133" t="str">
        <f t="shared" si="4"/>
        <v>20120726</v>
      </c>
      <c r="C133" s="5">
        <v>63.932955966912303</v>
      </c>
      <c r="D133" s="5">
        <v>114.13304388546385</v>
      </c>
      <c r="E133" s="5">
        <v>164.44284020915225</v>
      </c>
      <c r="F133" s="5">
        <v>171.06352450263518</v>
      </c>
      <c r="G133" s="5">
        <v>47.079458184568935</v>
      </c>
      <c r="H133" s="5">
        <v>582.37872769137948</v>
      </c>
      <c r="I133" s="5">
        <v>414.43671830232643</v>
      </c>
      <c r="J133" s="5">
        <v>29.456957551826374</v>
      </c>
      <c r="K133" s="5">
        <v>29.72845204384112</v>
      </c>
      <c r="L133" s="5">
        <v>123.77887685721011</v>
      </c>
      <c r="M133" s="5">
        <v>1</v>
      </c>
      <c r="N133" s="5">
        <v>90.939125683809763</v>
      </c>
      <c r="O133" s="5">
        <v>90.73749946177503</v>
      </c>
      <c r="P133" s="5">
        <v>55.878228868342539</v>
      </c>
      <c r="Q133" s="5">
        <v>149.72131571221183</v>
      </c>
      <c r="R133" s="5">
        <v>35.619971284037071</v>
      </c>
      <c r="S133" s="5">
        <v>198.38740647234695</v>
      </c>
      <c r="T133" s="5">
        <v>22.294707710908202</v>
      </c>
    </row>
    <row r="134" spans="1:20">
      <c r="A134" s="2">
        <f t="shared" si="5"/>
        <v>41115</v>
      </c>
      <c r="B134" t="str">
        <f t="shared" si="4"/>
        <v>20120725</v>
      </c>
      <c r="C134" s="5">
        <v>66.934221428414972</v>
      </c>
      <c r="D134" s="5">
        <v>112.08577594076786</v>
      </c>
      <c r="E134" s="5">
        <v>163.86967947222058</v>
      </c>
      <c r="F134" s="5">
        <v>165.49053302068322</v>
      </c>
      <c r="G134" s="5">
        <v>49.007872725815808</v>
      </c>
      <c r="H134" s="5">
        <v>563.38549879110349</v>
      </c>
      <c r="I134" s="5">
        <v>405.53723533913222</v>
      </c>
      <c r="J134" s="5">
        <v>28.784125222392305</v>
      </c>
      <c r="K134" s="5">
        <v>29.925699453446232</v>
      </c>
      <c r="L134" s="5">
        <v>127.10113977902078</v>
      </c>
      <c r="M134" s="5">
        <v>1</v>
      </c>
      <c r="N134" s="5">
        <v>94.882781695236346</v>
      </c>
      <c r="O134" s="5">
        <v>86.717577687416082</v>
      </c>
      <c r="P134" s="5">
        <v>54.520258115746984</v>
      </c>
      <c r="Q134" s="5">
        <v>144.15700374061788</v>
      </c>
      <c r="R134" s="5">
        <v>35.616326623685424</v>
      </c>
      <c r="S134" s="5">
        <v>189.35349616233322</v>
      </c>
      <c r="T134" s="5">
        <v>21.866350633645318</v>
      </c>
    </row>
    <row r="135" spans="1:20">
      <c r="A135" s="2">
        <f t="shared" si="5"/>
        <v>41114</v>
      </c>
      <c r="B135" t="str">
        <f t="shared" si="4"/>
        <v>20120724</v>
      </c>
      <c r="C135" s="5">
        <v>65.841601084042324</v>
      </c>
      <c r="D135" s="5">
        <v>109.29172051116396</v>
      </c>
      <c r="E135" s="5">
        <v>171.81179627835471</v>
      </c>
      <c r="F135" s="5">
        <v>165.70619026237026</v>
      </c>
      <c r="G135" s="5">
        <v>46.726153701111052</v>
      </c>
      <c r="H135" s="5">
        <v>575.85218599262566</v>
      </c>
      <c r="I135" s="5">
        <v>425.44522574484279</v>
      </c>
      <c r="J135" s="5">
        <v>28.914843621499426</v>
      </c>
      <c r="K135" s="5">
        <v>31.32173672391027</v>
      </c>
      <c r="L135" s="5">
        <v>131.89005013031053</v>
      </c>
      <c r="M135" s="5">
        <v>1</v>
      </c>
      <c r="N135" s="5">
        <v>93.213937146911562</v>
      </c>
      <c r="O135" s="5">
        <v>83.767252421661851</v>
      </c>
      <c r="P135" s="5">
        <v>55.378454977560367</v>
      </c>
      <c r="Q135" s="5">
        <v>139.69065646124469</v>
      </c>
      <c r="R135" s="5">
        <v>35.921311586847295</v>
      </c>
      <c r="S135" s="5">
        <v>191.91344591454654</v>
      </c>
      <c r="T135" s="5">
        <v>22.302615482489216</v>
      </c>
    </row>
    <row r="136" spans="1:20">
      <c r="A136" s="2">
        <f t="shared" si="5"/>
        <v>41113</v>
      </c>
      <c r="B136" t="str">
        <f t="shared" si="4"/>
        <v>20120723</v>
      </c>
      <c r="C136" s="5">
        <v>67.713504124302176</v>
      </c>
      <c r="D136" s="5">
        <v>104.46367098016171</v>
      </c>
      <c r="E136" s="5">
        <v>163.92358189580401</v>
      </c>
      <c r="F136" s="5">
        <v>159.80769580117487</v>
      </c>
      <c r="G136" s="5">
        <v>45.326027533310608</v>
      </c>
      <c r="H136" s="5">
        <v>573.52468372709666</v>
      </c>
      <c r="I136" s="5">
        <v>424.22004874247409</v>
      </c>
      <c r="J136" s="5">
        <v>29.162399240183106</v>
      </c>
      <c r="K136" s="5">
        <v>31.057793646953865</v>
      </c>
      <c r="L136" s="5">
        <v>126.88255439004492</v>
      </c>
      <c r="M136" s="5">
        <v>1</v>
      </c>
      <c r="N136" s="5">
        <v>89.712658740627177</v>
      </c>
      <c r="O136" s="5">
        <v>84.855915131207439</v>
      </c>
      <c r="P136" s="5">
        <v>54.192977436516173</v>
      </c>
      <c r="Q136" s="5">
        <v>135.14355014680334</v>
      </c>
      <c r="R136" s="5">
        <v>35.882949537429546</v>
      </c>
      <c r="S136" s="5">
        <v>192.88860959364823</v>
      </c>
      <c r="T136" s="5">
        <v>22.097905620001047</v>
      </c>
    </row>
    <row r="137" spans="1:20">
      <c r="A137" s="2">
        <f t="shared" si="5"/>
        <v>41110</v>
      </c>
      <c r="B137" t="str">
        <f t="shared" si="4"/>
        <v>20120720</v>
      </c>
      <c r="C137" s="5">
        <v>64.756852992826481</v>
      </c>
      <c r="D137" s="5">
        <v>109.88900401677161</v>
      </c>
      <c r="E137" s="5">
        <v>166.51139514560532</v>
      </c>
      <c r="F137" s="5">
        <v>156.41037474406113</v>
      </c>
      <c r="G137" s="5">
        <v>47.705475360811597</v>
      </c>
      <c r="H137" s="5">
        <v>582.34995103812207</v>
      </c>
      <c r="I137" s="5">
        <v>437.94736874579036</v>
      </c>
      <c r="J137" s="5">
        <v>29.037517392254959</v>
      </c>
      <c r="K137" s="5">
        <v>31.232719052656218</v>
      </c>
      <c r="L137" s="5">
        <v>131.28573385533869</v>
      </c>
      <c r="M137" s="5">
        <v>1</v>
      </c>
      <c r="N137" s="5">
        <v>85.609748794963579</v>
      </c>
      <c r="O137" s="5">
        <v>89.255800768052936</v>
      </c>
      <c r="P137" s="5">
        <v>55.036927866940601</v>
      </c>
      <c r="Q137" s="5">
        <v>131.33483042005543</v>
      </c>
      <c r="R137" s="5">
        <v>36.943805456733038</v>
      </c>
      <c r="S137" s="5">
        <v>188.08427436882701</v>
      </c>
      <c r="T137" s="5">
        <v>22.890318690752384</v>
      </c>
    </row>
    <row r="138" spans="1:20">
      <c r="A138" s="2">
        <f t="shared" si="5"/>
        <v>41109</v>
      </c>
      <c r="B138" t="str">
        <f t="shared" si="4"/>
        <v>20120719</v>
      </c>
      <c r="C138" s="5">
        <v>66.947655886357126</v>
      </c>
      <c r="D138" s="5">
        <v>110.40118728058077</v>
      </c>
      <c r="E138" s="5">
        <v>160.44550433122839</v>
      </c>
      <c r="F138" s="5">
        <v>162.86227529996737</v>
      </c>
      <c r="G138" s="5">
        <v>46.204441420383873</v>
      </c>
      <c r="H138" s="5">
        <v>588.33290963029003</v>
      </c>
      <c r="I138" s="5">
        <v>418.71167334268648</v>
      </c>
      <c r="J138" s="5">
        <v>29.556821101842253</v>
      </c>
      <c r="K138" s="5">
        <v>30.028617453292963</v>
      </c>
      <c r="L138" s="5">
        <v>126.38183535819918</v>
      </c>
      <c r="M138" s="5">
        <v>1</v>
      </c>
      <c r="N138" s="5">
        <v>82.870243547751386</v>
      </c>
      <c r="O138" s="5">
        <v>88.34279846693984</v>
      </c>
      <c r="P138" s="5">
        <v>57.770120009068897</v>
      </c>
      <c r="Q138" s="5">
        <v>129.8327955516435</v>
      </c>
      <c r="R138" s="5">
        <v>36.712626632596098</v>
      </c>
      <c r="S138" s="5">
        <v>188.00927677992186</v>
      </c>
      <c r="T138" s="5">
        <v>23.818656078865139</v>
      </c>
    </row>
    <row r="139" spans="1:20">
      <c r="A139" s="2">
        <f t="shared" si="5"/>
        <v>41108</v>
      </c>
      <c r="B139" t="str">
        <f t="shared" si="4"/>
        <v>20120718</v>
      </c>
      <c r="C139" s="5">
        <v>65.613596230385014</v>
      </c>
      <c r="D139" s="5">
        <v>110.31234336926302</v>
      </c>
      <c r="E139" s="5">
        <v>158.8272905357795</v>
      </c>
      <c r="F139" s="5">
        <v>160.9733436664134</v>
      </c>
      <c r="G139" s="5">
        <v>46.553252304797603</v>
      </c>
      <c r="H139" s="5">
        <v>616.61414990051537</v>
      </c>
      <c r="I139" s="5">
        <v>428.32517772163953</v>
      </c>
      <c r="J139" s="5">
        <v>28.285551089842791</v>
      </c>
      <c r="K139" s="5">
        <v>30.841124125736016</v>
      </c>
      <c r="L139" s="5">
        <v>133.014765645842</v>
      </c>
      <c r="M139" s="5">
        <v>1</v>
      </c>
      <c r="N139" s="5">
        <v>84.134575494101369</v>
      </c>
      <c r="O139" s="5">
        <v>84.376532396530422</v>
      </c>
      <c r="P139" s="5">
        <v>59.601148739410796</v>
      </c>
      <c r="Q139" s="5">
        <v>125.91377449596321</v>
      </c>
      <c r="R139" s="5">
        <v>36.350189785305098</v>
      </c>
      <c r="S139" s="5">
        <v>191.64953146117617</v>
      </c>
      <c r="T139" s="5">
        <v>23.373670675715907</v>
      </c>
    </row>
    <row r="140" spans="1:20">
      <c r="A140" s="2">
        <f t="shared" si="5"/>
        <v>41107</v>
      </c>
      <c r="B140" t="str">
        <f t="shared" si="4"/>
        <v>20120717</v>
      </c>
      <c r="C140" s="5">
        <v>62.691168941170311</v>
      </c>
      <c r="D140" s="5">
        <v>115.09552227307937</v>
      </c>
      <c r="E140" s="5">
        <v>153.43626165751363</v>
      </c>
      <c r="F140" s="5">
        <v>155.40006833217672</v>
      </c>
      <c r="G140" s="5">
        <v>47.593253314226622</v>
      </c>
      <c r="H140" s="5">
        <v>612.32244278317353</v>
      </c>
      <c r="I140" s="5">
        <v>415.14988872253889</v>
      </c>
      <c r="J140" s="5">
        <v>27.791829211920383</v>
      </c>
      <c r="K140" s="5">
        <v>32.196664836244139</v>
      </c>
      <c r="L140" s="5">
        <v>132.09771036263319</v>
      </c>
      <c r="M140" s="5">
        <v>1</v>
      </c>
      <c r="N140" s="5">
        <v>86.360009665918881</v>
      </c>
      <c r="O140" s="5">
        <v>81.01222604716105</v>
      </c>
      <c r="P140" s="5">
        <v>57.989380386296951</v>
      </c>
      <c r="Q140" s="5">
        <v>121.9292658299827</v>
      </c>
      <c r="R140" s="5">
        <v>36.43655441268448</v>
      </c>
      <c r="S140" s="5">
        <v>199.03211657648168</v>
      </c>
      <c r="T140" s="5">
        <v>23.945405767831929</v>
      </c>
    </row>
    <row r="141" spans="1:20">
      <c r="A141" s="2">
        <f t="shared" si="5"/>
        <v>41106</v>
      </c>
      <c r="B141" t="str">
        <f t="shared" si="4"/>
        <v>20120716</v>
      </c>
      <c r="C141" s="5">
        <v>63.262126717451068</v>
      </c>
      <c r="D141" s="5">
        <v>114.72644839603473</v>
      </c>
      <c r="E141" s="5">
        <v>152.62930696646819</v>
      </c>
      <c r="F141" s="5">
        <v>162.5343271465629</v>
      </c>
      <c r="G141" s="5">
        <v>48.159543120172927</v>
      </c>
      <c r="H141" s="5">
        <v>599.91986897888546</v>
      </c>
      <c r="I141" s="5">
        <v>406.18852630351557</v>
      </c>
      <c r="J141" s="5">
        <v>27.105458931404101</v>
      </c>
      <c r="K141" s="5">
        <v>32.712700404528618</v>
      </c>
      <c r="L141" s="5">
        <v>134.44016145043682</v>
      </c>
      <c r="M141" s="5">
        <v>1</v>
      </c>
      <c r="N141" s="5">
        <v>90.820143310689815</v>
      </c>
      <c r="O141" s="5">
        <v>79.258528135534903</v>
      </c>
      <c r="P141" s="5">
        <v>60.627140788395039</v>
      </c>
      <c r="Q141" s="5">
        <v>118.75661672344332</v>
      </c>
      <c r="R141" s="5">
        <v>35.745604796402525</v>
      </c>
      <c r="S141" s="5">
        <v>195.25867429507844</v>
      </c>
      <c r="T141" s="5">
        <v>22.93529979700704</v>
      </c>
    </row>
    <row r="142" spans="1:20">
      <c r="A142" s="2">
        <f t="shared" si="5"/>
        <v>41103</v>
      </c>
      <c r="B142" t="str">
        <f t="shared" si="4"/>
        <v>20120713</v>
      </c>
      <c r="C142" s="5">
        <v>63.438747339170789</v>
      </c>
      <c r="D142" s="5">
        <v>114.82940311263525</v>
      </c>
      <c r="E142" s="5">
        <v>154.93001565915031</v>
      </c>
      <c r="F142" s="5">
        <v>163.83365940337592</v>
      </c>
      <c r="G142" s="5">
        <v>47.999217658516649</v>
      </c>
      <c r="H142" s="5">
        <v>584.19011413833812</v>
      </c>
      <c r="I142" s="5">
        <v>407.3495940365342</v>
      </c>
      <c r="J142" s="5">
        <v>28.126715396889786</v>
      </c>
      <c r="K142" s="5">
        <v>31.419746238161071</v>
      </c>
      <c r="L142" s="5">
        <v>132.96607884231494</v>
      </c>
      <c r="M142" s="5">
        <v>1</v>
      </c>
      <c r="N142" s="5">
        <v>90.907812109327963</v>
      </c>
      <c r="O142" s="5">
        <v>80.760518442963232</v>
      </c>
      <c r="P142" s="5">
        <v>60.881419805564683</v>
      </c>
      <c r="Q142" s="5">
        <v>120.83362600227969</v>
      </c>
      <c r="R142" s="5">
        <v>37.122155118413758</v>
      </c>
      <c r="S142" s="5">
        <v>186.2486392907924</v>
      </c>
      <c r="T142" s="5">
        <v>23.42939230922785</v>
      </c>
    </row>
    <row r="143" spans="1:20">
      <c r="A143" s="2">
        <f t="shared" si="5"/>
        <v>41102</v>
      </c>
      <c r="B143" t="str">
        <f t="shared" si="4"/>
        <v>20120712</v>
      </c>
      <c r="C143" s="5">
        <v>63.76953497286722</v>
      </c>
      <c r="D143" s="5">
        <v>117.08329051143593</v>
      </c>
      <c r="E143" s="5">
        <v>152.33293214382741</v>
      </c>
      <c r="F143" s="5">
        <v>156.81215046298783</v>
      </c>
      <c r="G143" s="5">
        <v>50.477671722454588</v>
      </c>
      <c r="H143" s="5">
        <v>612.98114758428642</v>
      </c>
      <c r="I143" s="5">
        <v>413.13218746413895</v>
      </c>
      <c r="J143" s="5">
        <v>27.297943939141451</v>
      </c>
      <c r="K143" s="5">
        <v>31.622450016205541</v>
      </c>
      <c r="L143" s="5">
        <v>130.84014384735508</v>
      </c>
      <c r="M143" s="5">
        <v>1</v>
      </c>
      <c r="N143" s="5">
        <v>93.30900264702754</v>
      </c>
      <c r="O143" s="5">
        <v>79.651049728560295</v>
      </c>
      <c r="P143" s="5">
        <v>60.366476576716686</v>
      </c>
      <c r="Q143" s="5">
        <v>116.57209035574419</v>
      </c>
      <c r="R143" s="5">
        <v>36.473029278755384</v>
      </c>
      <c r="S143" s="5">
        <v>187.93508043306244</v>
      </c>
      <c r="T143" s="5">
        <v>24.34915152924739</v>
      </c>
    </row>
    <row r="144" spans="1:20">
      <c r="A144" s="2">
        <f t="shared" si="5"/>
        <v>41101</v>
      </c>
      <c r="B144" t="str">
        <f t="shared" si="4"/>
        <v>20120711</v>
      </c>
      <c r="C144" s="5">
        <v>60.738299341571199</v>
      </c>
      <c r="D144" s="5">
        <v>117.01614425720847</v>
      </c>
      <c r="E144" s="5">
        <v>149.74506872103387</v>
      </c>
      <c r="F144" s="5">
        <v>154.81468096731126</v>
      </c>
      <c r="G144" s="5">
        <v>51.186407850179016</v>
      </c>
      <c r="H144" s="5">
        <v>617.36487422982475</v>
      </c>
      <c r="I144" s="5">
        <v>397.26637067653678</v>
      </c>
      <c r="J144" s="5">
        <v>27.149748568743089</v>
      </c>
      <c r="K144" s="5">
        <v>30.385072721170324</v>
      </c>
      <c r="L144" s="5">
        <v>135.10513185231378</v>
      </c>
      <c r="M144" s="5">
        <v>1</v>
      </c>
      <c r="N144" s="5">
        <v>88.929951875182326</v>
      </c>
      <c r="O144" s="5">
        <v>78.838914869783551</v>
      </c>
      <c r="P144" s="5">
        <v>60.450340885335571</v>
      </c>
      <c r="Q144" s="5">
        <v>116.09828134580293</v>
      </c>
      <c r="R144" s="5">
        <v>35.697070236122762</v>
      </c>
      <c r="S144" s="5">
        <v>179.77418331707619</v>
      </c>
      <c r="T144" s="5">
        <v>25.573593858223898</v>
      </c>
    </row>
    <row r="145" spans="1:20">
      <c r="A145" s="2">
        <f t="shared" si="5"/>
        <v>41100</v>
      </c>
      <c r="B145" t="str">
        <f t="shared" si="4"/>
        <v>20120710</v>
      </c>
      <c r="C145" s="5">
        <v>60.152834260854206</v>
      </c>
      <c r="D145" s="5">
        <v>117.43372406691553</v>
      </c>
      <c r="E145" s="5">
        <v>150.72663594121633</v>
      </c>
      <c r="F145" s="5">
        <v>157.69722602148443</v>
      </c>
      <c r="G145" s="5">
        <v>53.603018495858066</v>
      </c>
      <c r="H145" s="5">
        <v>613.67252771952303</v>
      </c>
      <c r="I145" s="5">
        <v>404.782751336405</v>
      </c>
      <c r="J145" s="5">
        <v>26.760968485488927</v>
      </c>
      <c r="K145" s="5">
        <v>30.011699578148072</v>
      </c>
      <c r="L145" s="5">
        <v>131.58106067007694</v>
      </c>
      <c r="M145" s="5">
        <v>1</v>
      </c>
      <c r="N145" s="5">
        <v>87.093443144178806</v>
      </c>
      <c r="O145" s="5">
        <v>75.335604556582112</v>
      </c>
      <c r="P145" s="5">
        <v>59.273750312532258</v>
      </c>
      <c r="Q145" s="5">
        <v>120.90403801415961</v>
      </c>
      <c r="R145" s="5">
        <v>36.587697206955184</v>
      </c>
      <c r="S145" s="5">
        <v>179.00230507037932</v>
      </c>
      <c r="T145" s="5">
        <v>24.402326802622198</v>
      </c>
    </row>
    <row r="146" spans="1:20">
      <c r="A146" s="2">
        <f t="shared" si="5"/>
        <v>41099</v>
      </c>
      <c r="B146" t="str">
        <f t="shared" si="4"/>
        <v>20120709</v>
      </c>
      <c r="C146" s="5">
        <v>58.244018607201347</v>
      </c>
      <c r="D146" s="5">
        <v>118.38353478023039</v>
      </c>
      <c r="E146" s="5">
        <v>152.79470468289188</v>
      </c>
      <c r="F146" s="5">
        <v>152.01298739072359</v>
      </c>
      <c r="G146" s="5">
        <v>55.001139580301583</v>
      </c>
      <c r="H146" s="5">
        <v>638.60666389407504</v>
      </c>
      <c r="I146" s="5">
        <v>398.43077155109091</v>
      </c>
      <c r="J146" s="5">
        <v>25.645622884693719</v>
      </c>
      <c r="K146" s="5">
        <v>29.33754823243255</v>
      </c>
      <c r="L146" s="5">
        <v>134.13866004468258</v>
      </c>
      <c r="M146" s="5">
        <v>1</v>
      </c>
      <c r="N146" s="5">
        <v>86.542054300917371</v>
      </c>
      <c r="O146" s="5">
        <v>73.728730452230394</v>
      </c>
      <c r="P146" s="5">
        <v>59.174073859597563</v>
      </c>
      <c r="Q146" s="5">
        <v>124.71351084988585</v>
      </c>
      <c r="R146" s="5">
        <v>36.942566988853471</v>
      </c>
      <c r="S146" s="5">
        <v>177.36202860276836</v>
      </c>
      <c r="T146" s="5">
        <v>24.767869905950061</v>
      </c>
    </row>
    <row r="147" spans="1:20">
      <c r="A147" s="2">
        <f t="shared" si="5"/>
        <v>41096</v>
      </c>
      <c r="B147" t="str">
        <f t="shared" si="4"/>
        <v>20120706</v>
      </c>
      <c r="C147" s="5">
        <v>59.925972984415509</v>
      </c>
      <c r="D147" s="5">
        <v>117.38277355436404</v>
      </c>
      <c r="E147" s="5">
        <v>156.007428904172</v>
      </c>
      <c r="F147" s="5">
        <v>158.62210879921386</v>
      </c>
      <c r="G147" s="5">
        <v>55.748017095014468</v>
      </c>
      <c r="H147" s="5">
        <v>648.77495719702142</v>
      </c>
      <c r="I147" s="5">
        <v>382.33573690719686</v>
      </c>
      <c r="J147" s="5">
        <v>24.959837226695711</v>
      </c>
      <c r="K147" s="5">
        <v>30.390626210302159</v>
      </c>
      <c r="L147" s="5">
        <v>139.92167162574751</v>
      </c>
      <c r="M147" s="5">
        <v>1</v>
      </c>
      <c r="N147" s="5">
        <v>82.560418468836005</v>
      </c>
      <c r="O147" s="5">
        <v>71.831242391226795</v>
      </c>
      <c r="P147" s="5">
        <v>61.252911255207906</v>
      </c>
      <c r="Q147" s="5">
        <v>121.50646343009848</v>
      </c>
      <c r="R147" s="5">
        <v>36.943750871694036</v>
      </c>
      <c r="S147" s="5">
        <v>169.45897704985788</v>
      </c>
      <c r="T147" s="5">
        <v>25.318997473701021</v>
      </c>
    </row>
    <row r="148" spans="1:20">
      <c r="A148" s="2">
        <f t="shared" si="5"/>
        <v>41095</v>
      </c>
      <c r="B148" t="str">
        <f t="shared" si="4"/>
        <v>20120705</v>
      </c>
      <c r="C148" s="5">
        <v>59.317085514240951</v>
      </c>
      <c r="D148" s="5">
        <v>113.13133052348375</v>
      </c>
      <c r="E148" s="5">
        <v>157.05175203399651</v>
      </c>
      <c r="F148" s="5">
        <v>161.90096931528998</v>
      </c>
      <c r="G148" s="5">
        <v>54.270370216372939</v>
      </c>
      <c r="H148" s="5">
        <v>629.75972033671474</v>
      </c>
      <c r="I148" s="5">
        <v>399.67380836711004</v>
      </c>
      <c r="J148" s="5">
        <v>25.863946833759563</v>
      </c>
      <c r="K148" s="5">
        <v>30.029759557783308</v>
      </c>
      <c r="L148" s="5">
        <v>143.56246879108599</v>
      </c>
      <c r="M148" s="5">
        <v>1</v>
      </c>
      <c r="N148" s="5">
        <v>82.201088607035075</v>
      </c>
      <c r="O148" s="5">
        <v>74.328606622811478</v>
      </c>
      <c r="P148" s="5">
        <v>60.242984971823695</v>
      </c>
      <c r="Q148" s="5">
        <v>127.48344251537567</v>
      </c>
      <c r="R148" s="5">
        <v>37.661257113858987</v>
      </c>
      <c r="S148" s="5">
        <v>173.19026263133671</v>
      </c>
      <c r="T148" s="5">
        <v>25.030072477351403</v>
      </c>
    </row>
    <row r="149" spans="1:20">
      <c r="A149" s="2">
        <f t="shared" si="5"/>
        <v>41094</v>
      </c>
      <c r="B149" t="str">
        <f t="shared" si="4"/>
        <v>20120704</v>
      </c>
      <c r="C149" s="5">
        <v>59.215879489298707</v>
      </c>
      <c r="D149" s="5">
        <v>109.64281309767078</v>
      </c>
      <c r="E149" s="5">
        <v>159.46085946374464</v>
      </c>
      <c r="F149" s="5">
        <v>159.30250539989837</v>
      </c>
      <c r="G149" s="5">
        <v>56.364337958003212</v>
      </c>
      <c r="H149" s="5">
        <v>618.51166127008071</v>
      </c>
      <c r="I149" s="5">
        <v>416.43947593330773</v>
      </c>
      <c r="J149" s="5">
        <v>26.790584367654152</v>
      </c>
      <c r="K149" s="5">
        <v>28.812194400393896</v>
      </c>
      <c r="L149" s="5">
        <v>140.58612922536201</v>
      </c>
      <c r="M149" s="5">
        <v>1</v>
      </c>
      <c r="N149" s="5">
        <v>80.320349251755005</v>
      </c>
      <c r="O149" s="5">
        <v>71.307692556483943</v>
      </c>
      <c r="P149" s="5">
        <v>57.66203381305413</v>
      </c>
      <c r="Q149" s="5">
        <v>123.38916620052572</v>
      </c>
      <c r="R149" s="5">
        <v>36.699322753160423</v>
      </c>
      <c r="S149" s="5">
        <v>178.73852824916784</v>
      </c>
      <c r="T149" s="5">
        <v>24.991560141214965</v>
      </c>
    </row>
    <row r="150" spans="1:20">
      <c r="A150" s="2">
        <f t="shared" si="5"/>
        <v>41093</v>
      </c>
      <c r="B150" t="str">
        <f t="shared" si="4"/>
        <v>20120703</v>
      </c>
      <c r="C150" s="5">
        <v>58.441911336789005</v>
      </c>
      <c r="D150" s="5">
        <v>106.51895466649098</v>
      </c>
      <c r="E150" s="5">
        <v>163.89643530622183</v>
      </c>
      <c r="F150" s="5">
        <v>163.31553914017294</v>
      </c>
      <c r="G150" s="5">
        <v>57.999249000216949</v>
      </c>
      <c r="H150" s="5">
        <v>643.00140169832321</v>
      </c>
      <c r="I150" s="5">
        <v>414.66322539512259</v>
      </c>
      <c r="J150" s="5">
        <v>27.863762569356961</v>
      </c>
      <c r="K150" s="5">
        <v>30.080306365439089</v>
      </c>
      <c r="L150" s="5">
        <v>134.16262474899875</v>
      </c>
      <c r="M150" s="5">
        <v>1</v>
      </c>
      <c r="N150" s="5">
        <v>79.667164681548186</v>
      </c>
      <c r="O150" s="5">
        <v>70.178535086420851</v>
      </c>
      <c r="P150" s="5">
        <v>59.512391658791174</v>
      </c>
      <c r="Q150" s="5">
        <v>126.36708837737434</v>
      </c>
      <c r="R150" s="5">
        <v>37.214514065812672</v>
      </c>
      <c r="S150" s="5">
        <v>180.50203974088646</v>
      </c>
      <c r="T150" s="5">
        <v>25.598288027098487</v>
      </c>
    </row>
    <row r="151" spans="1:20">
      <c r="A151" s="2">
        <f t="shared" si="5"/>
        <v>41092</v>
      </c>
      <c r="B151" t="str">
        <f t="shared" si="4"/>
        <v>20120702</v>
      </c>
      <c r="C151" s="5">
        <v>56.778122768686409</v>
      </c>
      <c r="D151" s="5">
        <v>106.6366461988078</v>
      </c>
      <c r="E151" s="5">
        <v>167.23869913757082</v>
      </c>
      <c r="F151" s="5">
        <v>159.70594634367163</v>
      </c>
      <c r="G151" s="5">
        <v>56.534006985435092</v>
      </c>
      <c r="H151" s="5">
        <v>627.27381753660814</v>
      </c>
      <c r="I151" s="5">
        <v>402.35792450162296</v>
      </c>
      <c r="J151" s="5">
        <v>28.925510812470478</v>
      </c>
      <c r="K151" s="5">
        <v>29.061647806893568</v>
      </c>
      <c r="L151" s="5">
        <v>127.93243229662434</v>
      </c>
      <c r="M151" s="5">
        <v>1</v>
      </c>
      <c r="N151" s="5">
        <v>79.031436461781112</v>
      </c>
      <c r="O151" s="5">
        <v>67.024636484641334</v>
      </c>
      <c r="P151" s="5">
        <v>59.513086853779015</v>
      </c>
      <c r="Q151" s="5">
        <v>132.7362910413234</v>
      </c>
      <c r="R151" s="5">
        <v>35.949422240398867</v>
      </c>
      <c r="S151" s="5">
        <v>181.82842486205982</v>
      </c>
      <c r="T151" s="5">
        <v>24.823656821046658</v>
      </c>
    </row>
    <row r="152" spans="1:20">
      <c r="A152" s="2">
        <f t="shared" si="5"/>
        <v>41089</v>
      </c>
      <c r="B152" t="str">
        <f t="shared" si="4"/>
        <v>20120629</v>
      </c>
      <c r="C152" s="5">
        <v>59.268896823442532</v>
      </c>
      <c r="D152" s="5">
        <v>111.70484039280532</v>
      </c>
      <c r="E152" s="5">
        <v>160.4975420070987</v>
      </c>
      <c r="F152" s="5">
        <v>163.68128864310199</v>
      </c>
      <c r="G152" s="5">
        <v>54.117367309854991</v>
      </c>
      <c r="H152" s="5">
        <v>654.98107777491373</v>
      </c>
      <c r="I152" s="5">
        <v>412.14566637468079</v>
      </c>
      <c r="J152" s="5">
        <v>29.176641543064228</v>
      </c>
      <c r="K152" s="5">
        <v>28.009096261622151</v>
      </c>
      <c r="L152" s="5">
        <v>131.68670003977542</v>
      </c>
      <c r="M152" s="5">
        <v>1</v>
      </c>
      <c r="N152" s="5">
        <v>78.203008403815346</v>
      </c>
      <c r="O152" s="5">
        <v>67.557162867806269</v>
      </c>
      <c r="P152" s="5">
        <v>57.92352958378676</v>
      </c>
      <c r="Q152" s="5">
        <v>134.74129924087399</v>
      </c>
      <c r="R152" s="5">
        <v>36.000422323344395</v>
      </c>
      <c r="S152" s="5">
        <v>185.05084041294353</v>
      </c>
      <c r="T152" s="5">
        <v>23.797019394516632</v>
      </c>
    </row>
    <row r="153" spans="1:20">
      <c r="A153" s="2">
        <f t="shared" si="5"/>
        <v>41088</v>
      </c>
      <c r="B153" t="str">
        <f t="shared" si="4"/>
        <v>20120628</v>
      </c>
      <c r="C153" s="5">
        <v>57.091924682660398</v>
      </c>
      <c r="D153" s="5">
        <v>113.62407513398254</v>
      </c>
      <c r="E153" s="5">
        <v>159.6039397366055</v>
      </c>
      <c r="F153" s="5">
        <v>159.15131131987025</v>
      </c>
      <c r="G153" s="5">
        <v>56.74101560320279</v>
      </c>
      <c r="H153" s="5">
        <v>627.22266661811818</v>
      </c>
      <c r="I153" s="5">
        <v>418.6610636055492</v>
      </c>
      <c r="J153" s="5">
        <v>29.594326439829729</v>
      </c>
      <c r="K153" s="5">
        <v>29.389282134884283</v>
      </c>
      <c r="L153" s="5">
        <v>133.70054748125375</v>
      </c>
      <c r="M153" s="5">
        <v>1</v>
      </c>
      <c r="N153" s="5">
        <v>77.654052881513778</v>
      </c>
      <c r="O153" s="5">
        <v>68.925464731041274</v>
      </c>
      <c r="P153" s="5">
        <v>60.340220119132432</v>
      </c>
      <c r="Q153" s="5">
        <v>135.59519515656689</v>
      </c>
      <c r="R153" s="5">
        <v>37.23001745880849</v>
      </c>
      <c r="S153" s="5">
        <v>180.90624276828021</v>
      </c>
      <c r="T153" s="5">
        <v>23.14106915950574</v>
      </c>
    </row>
    <row r="154" spans="1:20">
      <c r="A154" s="2">
        <f t="shared" si="5"/>
        <v>41087</v>
      </c>
      <c r="B154" t="str">
        <f t="shared" si="4"/>
        <v>20120627</v>
      </c>
      <c r="C154" s="5">
        <v>57.838311372043115</v>
      </c>
      <c r="D154" s="5">
        <v>112.31981646582784</v>
      </c>
      <c r="E154" s="5">
        <v>154.9833351435872</v>
      </c>
      <c r="F154" s="5">
        <v>153.84986984098722</v>
      </c>
      <c r="G154" s="5">
        <v>58.84595558244807</v>
      </c>
      <c r="H154" s="5">
        <v>642.14823833112348</v>
      </c>
      <c r="I154" s="5">
        <v>437.46190448748376</v>
      </c>
      <c r="J154" s="5">
        <v>29.5998635457793</v>
      </c>
      <c r="K154" s="5">
        <v>30.72463137933914</v>
      </c>
      <c r="L154" s="5">
        <v>135.14883666304726</v>
      </c>
      <c r="M154" s="5">
        <v>1</v>
      </c>
      <c r="N154" s="5">
        <v>76.997139191958112</v>
      </c>
      <c r="O154" s="5">
        <v>72.041079463652579</v>
      </c>
      <c r="P154" s="5">
        <v>58.805285905532273</v>
      </c>
      <c r="Q154" s="5">
        <v>131.3031796878621</v>
      </c>
      <c r="R154" s="5">
        <v>38.131493096217994</v>
      </c>
      <c r="S154" s="5">
        <v>180.08521876125963</v>
      </c>
      <c r="T154" s="5">
        <v>22.758419633579951</v>
      </c>
    </row>
    <row r="155" spans="1:20">
      <c r="A155" s="2">
        <f t="shared" si="5"/>
        <v>41086</v>
      </c>
      <c r="B155" t="str">
        <f t="shared" si="4"/>
        <v>20120626</v>
      </c>
      <c r="C155" s="5">
        <v>55.820608393091355</v>
      </c>
      <c r="D155" s="5">
        <v>112.14603152933887</v>
      </c>
      <c r="E155" s="5">
        <v>150.96560918282142</v>
      </c>
      <c r="F155" s="5">
        <v>153.73122570760538</v>
      </c>
      <c r="G155" s="5">
        <v>59.617441508613219</v>
      </c>
      <c r="H155" s="5">
        <v>631.87297253148051</v>
      </c>
      <c r="I155" s="5">
        <v>438.50873518167981</v>
      </c>
      <c r="J155" s="5">
        <v>29.623750767800736</v>
      </c>
      <c r="K155" s="5">
        <v>31.515876234901516</v>
      </c>
      <c r="L155" s="5">
        <v>131.95901370601209</v>
      </c>
      <c r="M155" s="5">
        <v>1</v>
      </c>
      <c r="N155" s="5">
        <v>76.976108386406409</v>
      </c>
      <c r="O155" s="5">
        <v>72.163042330261121</v>
      </c>
      <c r="P155" s="5">
        <v>57.396013536508306</v>
      </c>
      <c r="Q155" s="5">
        <v>133.81803140596239</v>
      </c>
      <c r="R155" s="5">
        <v>40.106110833246383</v>
      </c>
      <c r="S155" s="5">
        <v>188.60614920090589</v>
      </c>
      <c r="T155" s="5">
        <v>23.418351736365622</v>
      </c>
    </row>
    <row r="156" spans="1:20">
      <c r="A156" s="2">
        <f t="shared" si="5"/>
        <v>41085</v>
      </c>
      <c r="B156" t="str">
        <f t="shared" si="4"/>
        <v>20120625</v>
      </c>
      <c r="C156" s="5">
        <v>58.596132577321036</v>
      </c>
      <c r="D156" s="5">
        <v>109.96862045554668</v>
      </c>
      <c r="E156" s="5">
        <v>145.31493508572956</v>
      </c>
      <c r="F156" s="5">
        <v>148.27950629256702</v>
      </c>
      <c r="G156" s="5">
        <v>62.681503739783864</v>
      </c>
      <c r="H156" s="5">
        <v>661.86981764696566</v>
      </c>
      <c r="I156" s="5">
        <v>447.30563637768631</v>
      </c>
      <c r="J156" s="5">
        <v>29.225595277234859</v>
      </c>
      <c r="K156" s="5">
        <v>30.717629165619787</v>
      </c>
      <c r="L156" s="5">
        <v>135.0369658544023</v>
      </c>
      <c r="M156" s="5">
        <v>1</v>
      </c>
      <c r="N156" s="5">
        <v>77.410380741209536</v>
      </c>
      <c r="O156" s="5">
        <v>75.802076764575901</v>
      </c>
      <c r="P156" s="5">
        <v>55.528227324512585</v>
      </c>
      <c r="Q156" s="5">
        <v>138.66534146630144</v>
      </c>
      <c r="R156" s="5">
        <v>39.637134615640939</v>
      </c>
      <c r="S156" s="5">
        <v>193.34182960530367</v>
      </c>
      <c r="T156" s="5">
        <v>23.876164057836458</v>
      </c>
    </row>
    <row r="157" spans="1:20">
      <c r="A157" s="2">
        <f t="shared" si="5"/>
        <v>41082</v>
      </c>
      <c r="B157" t="str">
        <f t="shared" si="4"/>
        <v>20120622</v>
      </c>
      <c r="C157" s="5">
        <v>61.460930753422645</v>
      </c>
      <c r="D157" s="5">
        <v>110.14956286823104</v>
      </c>
      <c r="E157" s="5">
        <v>149.60983317889605</v>
      </c>
      <c r="F157" s="5">
        <v>152.87417040619587</v>
      </c>
      <c r="G157" s="5">
        <v>61.461432801001578</v>
      </c>
      <c r="H157" s="5">
        <v>668.2378199531737</v>
      </c>
      <c r="I157" s="5">
        <v>441.4206655591841</v>
      </c>
      <c r="J157" s="5">
        <v>29.084912246011232</v>
      </c>
      <c r="K157" s="5">
        <v>31.429329043759868</v>
      </c>
      <c r="L157" s="5">
        <v>128.68352107646677</v>
      </c>
      <c r="M157" s="5">
        <v>1</v>
      </c>
      <c r="N157" s="5">
        <v>74.197225654109332</v>
      </c>
      <c r="O157" s="5">
        <v>74.31640061746279</v>
      </c>
      <c r="P157" s="5">
        <v>56.825219928562703</v>
      </c>
      <c r="Q157" s="5">
        <v>134.16175319815773</v>
      </c>
      <c r="R157" s="5">
        <v>40.493288331025738</v>
      </c>
      <c r="S157" s="5">
        <v>185.39527986190456</v>
      </c>
      <c r="T157" s="5">
        <v>24.474896899981989</v>
      </c>
    </row>
    <row r="158" spans="1:20">
      <c r="A158" s="2">
        <f t="shared" si="5"/>
        <v>41081</v>
      </c>
      <c r="B158" t="str">
        <f t="shared" si="4"/>
        <v>20120621</v>
      </c>
      <c r="C158" s="5">
        <v>61.277121644521266</v>
      </c>
      <c r="D158" s="5">
        <v>106.38616696440636</v>
      </c>
      <c r="E158" s="5">
        <v>153.42534703553557</v>
      </c>
      <c r="F158" s="5">
        <v>155.61660023354983</v>
      </c>
      <c r="G158" s="5">
        <v>60.157455101303199</v>
      </c>
      <c r="H158" s="5">
        <v>645.26524709578746</v>
      </c>
      <c r="I158" s="5">
        <v>433.11253687184262</v>
      </c>
      <c r="J158" s="5">
        <v>30.596755353000283</v>
      </c>
      <c r="K158" s="5">
        <v>30.615122474218733</v>
      </c>
      <c r="L158" s="5">
        <v>128.90399856148358</v>
      </c>
      <c r="M158" s="5">
        <v>1</v>
      </c>
      <c r="N158" s="5">
        <v>72.686422760479516</v>
      </c>
      <c r="O158" s="5">
        <v>72.526311036398099</v>
      </c>
      <c r="P158" s="5">
        <v>57.789962010668866</v>
      </c>
      <c r="Q158" s="5">
        <v>138.58065648896806</v>
      </c>
      <c r="R158" s="5">
        <v>38.610296115148543</v>
      </c>
      <c r="S158" s="5">
        <v>188.83049145163062</v>
      </c>
      <c r="T158" s="5">
        <v>25.665613525996751</v>
      </c>
    </row>
    <row r="159" spans="1:20">
      <c r="A159" s="2">
        <f t="shared" si="5"/>
        <v>41080</v>
      </c>
      <c r="B159" t="str">
        <f t="shared" si="4"/>
        <v>20120620</v>
      </c>
      <c r="C159" s="5">
        <v>64.083588641643573</v>
      </c>
      <c r="D159" s="5">
        <v>104.94464400484735</v>
      </c>
      <c r="E159" s="5">
        <v>149.2262589000421</v>
      </c>
      <c r="F159" s="5">
        <v>157.22109199499405</v>
      </c>
      <c r="G159" s="5">
        <v>59.100603274884413</v>
      </c>
      <c r="H159" s="5">
        <v>649.41567239536448</v>
      </c>
      <c r="I159" s="5">
        <v>422.31690108076026</v>
      </c>
      <c r="J159" s="5">
        <v>29.552672205963106</v>
      </c>
      <c r="K159" s="5">
        <v>30.509017803632101</v>
      </c>
      <c r="L159" s="5">
        <v>125.7819943770494</v>
      </c>
      <c r="M159" s="5">
        <v>1</v>
      </c>
      <c r="N159" s="5">
        <v>74.76708914075715</v>
      </c>
      <c r="O159" s="5">
        <v>69.804213461261284</v>
      </c>
      <c r="P159" s="5">
        <v>55.456745842246484</v>
      </c>
      <c r="Q159" s="5">
        <v>135.47689961455362</v>
      </c>
      <c r="R159" s="5">
        <v>37.181999336322619</v>
      </c>
      <c r="S159" s="5">
        <v>189.36704560349693</v>
      </c>
      <c r="T159" s="5">
        <v>26.164527103164318</v>
      </c>
    </row>
    <row r="160" spans="1:20">
      <c r="A160" s="2">
        <f t="shared" si="5"/>
        <v>41079</v>
      </c>
      <c r="B160" t="str">
        <f t="shared" si="4"/>
        <v>20120619</v>
      </c>
      <c r="C160" s="5">
        <v>63.866422085773294</v>
      </c>
      <c r="D160" s="5">
        <v>101.29475818592354</v>
      </c>
      <c r="E160" s="5">
        <v>144.1783928010496</v>
      </c>
      <c r="F160" s="5">
        <v>155.34059016552879</v>
      </c>
      <c r="G160" s="5">
        <v>60.878537231159122</v>
      </c>
      <c r="H160" s="5">
        <v>626.4220332006895</v>
      </c>
      <c r="I160" s="5">
        <v>443.33630887998908</v>
      </c>
      <c r="J160" s="5">
        <v>29.485208743052251</v>
      </c>
      <c r="K160" s="5">
        <v>31.114201606157017</v>
      </c>
      <c r="L160" s="5">
        <v>124.8125978661197</v>
      </c>
      <c r="M160" s="5">
        <v>1</v>
      </c>
      <c r="N160" s="5">
        <v>77.929911013347308</v>
      </c>
      <c r="O160" s="5">
        <v>66.6478292346291</v>
      </c>
      <c r="P160" s="5">
        <v>52.820646415835405</v>
      </c>
      <c r="Q160" s="5">
        <v>141.65111876542483</v>
      </c>
      <c r="R160" s="5">
        <v>37.172456429089522</v>
      </c>
      <c r="S160" s="5">
        <v>188.7309550636455</v>
      </c>
      <c r="T160" s="5">
        <v>25.654706188025255</v>
      </c>
    </row>
    <row r="161" spans="1:20">
      <c r="A161" s="2">
        <f t="shared" si="5"/>
        <v>41078</v>
      </c>
      <c r="B161" t="str">
        <f t="shared" si="4"/>
        <v>20120618</v>
      </c>
      <c r="C161" s="5">
        <v>62.847158650198431</v>
      </c>
      <c r="D161" s="5">
        <v>98.964592520976538</v>
      </c>
      <c r="E161" s="5">
        <v>140.93342806281515</v>
      </c>
      <c r="F161" s="5">
        <v>157.24768626258142</v>
      </c>
      <c r="G161" s="5">
        <v>63.493645162716064</v>
      </c>
      <c r="H161" s="5">
        <v>657.05013372886083</v>
      </c>
      <c r="I161" s="5">
        <v>444.7467451971379</v>
      </c>
      <c r="J161" s="5">
        <v>29.291448364861569</v>
      </c>
      <c r="K161" s="5">
        <v>31.203817601067207</v>
      </c>
      <c r="L161" s="5">
        <v>127.68055073770594</v>
      </c>
      <c r="M161" s="5">
        <v>1</v>
      </c>
      <c r="N161" s="5">
        <v>75.403421672382933</v>
      </c>
      <c r="O161" s="5">
        <v>63.853394566909934</v>
      </c>
      <c r="P161" s="5">
        <v>51.12399724120592</v>
      </c>
      <c r="Q161" s="5">
        <v>146.24640753421144</v>
      </c>
      <c r="R161" s="5">
        <v>35.542682973407878</v>
      </c>
      <c r="S161" s="5">
        <v>196.73776513424599</v>
      </c>
      <c r="T161" s="5">
        <v>25.132825950577949</v>
      </c>
    </row>
    <row r="162" spans="1:20">
      <c r="A162" s="2">
        <f t="shared" si="5"/>
        <v>41075</v>
      </c>
      <c r="B162" t="str">
        <f t="shared" si="4"/>
        <v>20120615</v>
      </c>
      <c r="C162" s="5">
        <v>62.264425761424299</v>
      </c>
      <c r="D162" s="5">
        <v>100.2328567031157</v>
      </c>
      <c r="E162" s="5">
        <v>137.37533468655522</v>
      </c>
      <c r="F162" s="5">
        <v>154.54276923397964</v>
      </c>
      <c r="G162" s="5">
        <v>66.834007643341437</v>
      </c>
      <c r="H162" s="5">
        <v>633.48549371527656</v>
      </c>
      <c r="I162" s="5">
        <v>456.98110064618533</v>
      </c>
      <c r="J162" s="5">
        <v>29.686429906707318</v>
      </c>
      <c r="K162" s="5">
        <v>31.556406835032579</v>
      </c>
      <c r="L162" s="5">
        <v>124.7473022266056</v>
      </c>
      <c r="M162" s="5">
        <v>1</v>
      </c>
      <c r="N162" s="5">
        <v>74.554408368001461</v>
      </c>
      <c r="O162" s="5">
        <v>65.952684218877863</v>
      </c>
      <c r="P162" s="5">
        <v>52.557227758249837</v>
      </c>
      <c r="Q162" s="5">
        <v>149.80107560282738</v>
      </c>
      <c r="R162" s="5">
        <v>34.721377369834009</v>
      </c>
      <c r="S162" s="5">
        <v>196.80254633957674</v>
      </c>
      <c r="T162" s="5">
        <v>24.73596533543186</v>
      </c>
    </row>
    <row r="163" spans="1:20">
      <c r="A163" s="2">
        <f t="shared" si="5"/>
        <v>41074</v>
      </c>
      <c r="B163" t="str">
        <f t="shared" si="4"/>
        <v>20120614</v>
      </c>
      <c r="C163" s="5">
        <v>60.195082056998785</v>
      </c>
      <c r="D163" s="5">
        <v>99.127352731809438</v>
      </c>
      <c r="E163" s="5">
        <v>140.72623459540134</v>
      </c>
      <c r="F163" s="5">
        <v>161.38349028018953</v>
      </c>
      <c r="G163" s="5">
        <v>65.123404717316475</v>
      </c>
      <c r="H163" s="5">
        <v>624.19125949605336</v>
      </c>
      <c r="I163" s="5">
        <v>462.42689975784714</v>
      </c>
      <c r="J163" s="5">
        <v>28.71467000407598</v>
      </c>
      <c r="K163" s="5">
        <v>31.084600605557728</v>
      </c>
      <c r="L163" s="5">
        <v>126.20918790822137</v>
      </c>
      <c r="M163" s="5">
        <v>1</v>
      </c>
      <c r="N163" s="5">
        <v>74.447574828703594</v>
      </c>
      <c r="O163" s="5">
        <v>63.433374904615945</v>
      </c>
      <c r="P163" s="5">
        <v>52.025519283507826</v>
      </c>
      <c r="Q163" s="5">
        <v>153.1211196443972</v>
      </c>
      <c r="R163" s="5">
        <v>35.844333137253997</v>
      </c>
      <c r="S163" s="5">
        <v>195.78830055966208</v>
      </c>
      <c r="T163" s="5">
        <v>25.946930723449238</v>
      </c>
    </row>
    <row r="164" spans="1:20">
      <c r="A164" s="2">
        <f t="shared" si="5"/>
        <v>41073</v>
      </c>
      <c r="B164" t="str">
        <f t="shared" si="4"/>
        <v>20120613</v>
      </c>
      <c r="C164" s="5">
        <v>57.713869762050123</v>
      </c>
      <c r="D164" s="5">
        <v>99.561511938044234</v>
      </c>
      <c r="E164" s="5">
        <v>144.71472564874819</v>
      </c>
      <c r="F164" s="5">
        <v>163.96658870978357</v>
      </c>
      <c r="G164" s="5">
        <v>65.950447127310397</v>
      </c>
      <c r="H164" s="5">
        <v>597.59931270519519</v>
      </c>
      <c r="I164" s="5">
        <v>442.22957664880721</v>
      </c>
      <c r="J164" s="5">
        <v>29.300556136632494</v>
      </c>
      <c r="K164" s="5">
        <v>31.243808135343848</v>
      </c>
      <c r="L164" s="5">
        <v>123.02250192484782</v>
      </c>
      <c r="M164" s="5">
        <v>1</v>
      </c>
      <c r="N164" s="5">
        <v>75.701837263358314</v>
      </c>
      <c r="O164" s="5">
        <v>65.480464972386471</v>
      </c>
      <c r="P164" s="5">
        <v>54.422850856684988</v>
      </c>
      <c r="Q164" s="5">
        <v>150.17046933604212</v>
      </c>
      <c r="R164" s="5">
        <v>37.081500595252407</v>
      </c>
      <c r="S164" s="5">
        <v>200.45534674848508</v>
      </c>
      <c r="T164" s="5">
        <v>27.060962228189336</v>
      </c>
    </row>
    <row r="165" spans="1:20">
      <c r="A165" s="2">
        <f t="shared" si="5"/>
        <v>41072</v>
      </c>
      <c r="B165" t="str">
        <f t="shared" si="4"/>
        <v>20120612</v>
      </c>
      <c r="C165" s="5">
        <v>56.319689720497387</v>
      </c>
      <c r="D165" s="5">
        <v>101.9730730910306</v>
      </c>
      <c r="E165" s="5">
        <v>141.91688962148598</v>
      </c>
      <c r="F165" s="5">
        <v>168.75110516245906</v>
      </c>
      <c r="G165" s="5">
        <v>69.293715853451971</v>
      </c>
      <c r="H165" s="5">
        <v>617.14469158293991</v>
      </c>
      <c r="I165" s="5">
        <v>441.11979875126735</v>
      </c>
      <c r="J165" s="5">
        <v>28.360451527556773</v>
      </c>
      <c r="K165" s="5">
        <v>30.316475500830851</v>
      </c>
      <c r="L165" s="5">
        <v>129.28500369167799</v>
      </c>
      <c r="M165" s="5">
        <v>1</v>
      </c>
      <c r="N165" s="5">
        <v>72.310634094743733</v>
      </c>
      <c r="O165" s="5">
        <v>64.571512913074301</v>
      </c>
      <c r="P165" s="5">
        <v>53.587698779495355</v>
      </c>
      <c r="Q165" s="5">
        <v>143.24049591878585</v>
      </c>
      <c r="R165" s="5">
        <v>36.971697698538371</v>
      </c>
      <c r="S165" s="5">
        <v>192.05034454041351</v>
      </c>
      <c r="T165" s="5">
        <v>27.01964929588387</v>
      </c>
    </row>
    <row r="166" spans="1:20">
      <c r="A166" s="2">
        <f t="shared" si="5"/>
        <v>41071</v>
      </c>
      <c r="B166" t="str">
        <f t="shared" si="4"/>
        <v>20120611</v>
      </c>
      <c r="C166" s="5">
        <v>55.23866898145927</v>
      </c>
      <c r="D166" s="5">
        <v>101.06357405359871</v>
      </c>
      <c r="E166" s="5">
        <v>140.53578914005686</v>
      </c>
      <c r="F166" s="5">
        <v>168.82060996808784</v>
      </c>
      <c r="G166" s="5">
        <v>68.354745603718598</v>
      </c>
      <c r="H166" s="5">
        <v>618.81558354930507</v>
      </c>
      <c r="I166" s="5">
        <v>440.36695182075033</v>
      </c>
      <c r="J166" s="5">
        <v>27.635348790559632</v>
      </c>
      <c r="K166" s="5">
        <v>30.01604784909491</v>
      </c>
      <c r="L166" s="5">
        <v>133.89694440898279</v>
      </c>
      <c r="M166" s="5">
        <v>1</v>
      </c>
      <c r="N166" s="5">
        <v>69.990310943061587</v>
      </c>
      <c r="O166" s="5">
        <v>66.13782427597431</v>
      </c>
      <c r="P166" s="5">
        <v>53.952999321179931</v>
      </c>
      <c r="Q166" s="5">
        <v>136.91956889303057</v>
      </c>
      <c r="R166" s="5">
        <v>37.427413701716823</v>
      </c>
      <c r="S166" s="5">
        <v>185.36161602898181</v>
      </c>
      <c r="T166" s="5">
        <v>27.169141101395869</v>
      </c>
    </row>
    <row r="167" spans="1:20">
      <c r="A167" s="2">
        <f t="shared" si="5"/>
        <v>41068</v>
      </c>
      <c r="B167" t="str">
        <f t="shared" si="4"/>
        <v>20120608</v>
      </c>
      <c r="C167" s="5">
        <v>57.738569316631839</v>
      </c>
      <c r="D167" s="5">
        <v>99.091784396421758</v>
      </c>
      <c r="E167" s="5">
        <v>141.87578821265598</v>
      </c>
      <c r="F167" s="5">
        <v>174.77123345875611</v>
      </c>
      <c r="G167" s="5">
        <v>66.784965084115314</v>
      </c>
      <c r="H167" s="5">
        <v>628.21803026064811</v>
      </c>
      <c r="I167" s="5">
        <v>427.92770373745293</v>
      </c>
      <c r="J167" s="5">
        <v>28.6727032921352</v>
      </c>
      <c r="K167" s="5">
        <v>30.871745587674454</v>
      </c>
      <c r="L167" s="5">
        <v>128.11375332019449</v>
      </c>
      <c r="M167" s="5">
        <v>1</v>
      </c>
      <c r="N167" s="5">
        <v>69.969743551387936</v>
      </c>
      <c r="O167" s="5">
        <v>63.690410256175142</v>
      </c>
      <c r="P167" s="5">
        <v>52.96155918256089</v>
      </c>
      <c r="Q167" s="5">
        <v>133.72752516355439</v>
      </c>
      <c r="R167" s="5">
        <v>38.513374125302178</v>
      </c>
      <c r="S167" s="5">
        <v>192.83097356870354</v>
      </c>
      <c r="T167" s="5">
        <v>28.314258455380539</v>
      </c>
    </row>
    <row r="168" spans="1:20">
      <c r="A168" s="2">
        <f t="shared" si="5"/>
        <v>41067</v>
      </c>
      <c r="B168" t="str">
        <f t="shared" si="4"/>
        <v>20120607</v>
      </c>
      <c r="C168" s="5">
        <v>59.406940502695541</v>
      </c>
      <c r="D168" s="5">
        <v>101.55161003967339</v>
      </c>
      <c r="E168" s="5">
        <v>142.24357041208253</v>
      </c>
      <c r="F168" s="5">
        <v>171.76918095673602</v>
      </c>
      <c r="G168" s="5">
        <v>63.912679488081935</v>
      </c>
      <c r="H168" s="5">
        <v>621.31362883579072</v>
      </c>
      <c r="I168" s="5">
        <v>413.86802090068255</v>
      </c>
      <c r="J168" s="5">
        <v>29.058350936477744</v>
      </c>
      <c r="K168" s="5">
        <v>31.671820143333065</v>
      </c>
      <c r="L168" s="5">
        <v>127.49080801460082</v>
      </c>
      <c r="M168" s="5">
        <v>1</v>
      </c>
      <c r="N168" s="5">
        <v>68.379916966877744</v>
      </c>
      <c r="O168" s="5">
        <v>62.422604352754149</v>
      </c>
      <c r="P168" s="5">
        <v>55.003782500609589</v>
      </c>
      <c r="Q168" s="5">
        <v>134.08488043699757</v>
      </c>
      <c r="R168" s="5">
        <v>37.711779398588305</v>
      </c>
      <c r="S168" s="5">
        <v>186.17110379997231</v>
      </c>
      <c r="T168" s="5">
        <v>28.102931622299689</v>
      </c>
    </row>
    <row r="169" spans="1:20">
      <c r="A169" s="2">
        <f t="shared" si="5"/>
        <v>41066</v>
      </c>
      <c r="B169" t="str">
        <f t="shared" si="4"/>
        <v>20120606</v>
      </c>
      <c r="C169" s="5">
        <v>62.26451845691011</v>
      </c>
      <c r="D169" s="5">
        <v>102.40643488227715</v>
      </c>
      <c r="E169" s="5">
        <v>138.36033175273562</v>
      </c>
      <c r="F169" s="5">
        <v>174.85560885841477</v>
      </c>
      <c r="G169" s="5">
        <v>61.726715215548694</v>
      </c>
      <c r="H169" s="5">
        <v>608.71547838282868</v>
      </c>
      <c r="I169" s="5">
        <v>431.22751484363863</v>
      </c>
      <c r="J169" s="5">
        <v>28.963806299033624</v>
      </c>
      <c r="K169" s="5">
        <v>31.51947355027643</v>
      </c>
      <c r="L169" s="5">
        <v>128.31588316536272</v>
      </c>
      <c r="M169" s="5">
        <v>1</v>
      </c>
      <c r="N169" s="5">
        <v>66.24581939177375</v>
      </c>
      <c r="O169" s="5">
        <v>63.766121227672485</v>
      </c>
      <c r="P169" s="5">
        <v>55.725582573345356</v>
      </c>
      <c r="Q169" s="5">
        <v>130.94712123399557</v>
      </c>
      <c r="R169" s="5">
        <v>38.071345219308718</v>
      </c>
      <c r="S169" s="5">
        <v>180.14328498946065</v>
      </c>
      <c r="T169" s="5">
        <v>28.928545665148668</v>
      </c>
    </row>
    <row r="170" spans="1:20">
      <c r="A170" s="2">
        <f t="shared" si="5"/>
        <v>41065</v>
      </c>
      <c r="B170" t="str">
        <f t="shared" si="4"/>
        <v>20120605</v>
      </c>
      <c r="C170" s="5">
        <v>63.812631629799888</v>
      </c>
      <c r="D170" s="5">
        <v>105.21784538352867</v>
      </c>
      <c r="E170" s="5">
        <v>132.45526323191453</v>
      </c>
      <c r="F170" s="5">
        <v>174.84605329421282</v>
      </c>
      <c r="G170" s="5">
        <v>61.607313610045068</v>
      </c>
      <c r="H170" s="5">
        <v>601.19216333444967</v>
      </c>
      <c r="I170" s="5">
        <v>437.02051859415639</v>
      </c>
      <c r="J170" s="5">
        <v>28.453087525108831</v>
      </c>
      <c r="K170" s="5">
        <v>30.334752558329484</v>
      </c>
      <c r="L170" s="5">
        <v>123.21220158127798</v>
      </c>
      <c r="M170" s="5">
        <v>1</v>
      </c>
      <c r="N170" s="5">
        <v>68.090417326111208</v>
      </c>
      <c r="O170" s="5">
        <v>66.22016236270116</v>
      </c>
      <c r="P170" s="5">
        <v>53.951246404120546</v>
      </c>
      <c r="Q170" s="5">
        <v>126.73650077351812</v>
      </c>
      <c r="R170" s="5">
        <v>36.942433921564941</v>
      </c>
      <c r="S170" s="5">
        <v>188.03938634016313</v>
      </c>
      <c r="T170" s="5">
        <v>28.510166645449729</v>
      </c>
    </row>
    <row r="171" spans="1:20">
      <c r="A171" s="2">
        <f t="shared" si="5"/>
        <v>41064</v>
      </c>
      <c r="B171" t="str">
        <f t="shared" si="4"/>
        <v>20120604</v>
      </c>
      <c r="C171" s="5">
        <v>64.454043146613614</v>
      </c>
      <c r="D171" s="5">
        <v>101.52843208992803</v>
      </c>
      <c r="E171" s="5">
        <v>137.07146925952009</v>
      </c>
      <c r="F171" s="5">
        <v>171.43442211758364</v>
      </c>
      <c r="G171" s="5">
        <v>60.161717841235991</v>
      </c>
      <c r="H171" s="5">
        <v>589.64358272837387</v>
      </c>
      <c r="I171" s="5">
        <v>427.94631137859039</v>
      </c>
      <c r="J171" s="5">
        <v>27.894423503798834</v>
      </c>
      <c r="K171" s="5">
        <v>31.828669730746928</v>
      </c>
      <c r="L171" s="5">
        <v>123.6761008191741</v>
      </c>
      <c r="M171" s="5">
        <v>1</v>
      </c>
      <c r="N171" s="5">
        <v>68.552140371715353</v>
      </c>
      <c r="O171" s="5">
        <v>69.059846009986757</v>
      </c>
      <c r="P171" s="5">
        <v>51.58614811349419</v>
      </c>
      <c r="Q171" s="5">
        <v>129.85659914749152</v>
      </c>
      <c r="R171" s="5">
        <v>38.641102276563956</v>
      </c>
      <c r="S171" s="5">
        <v>184.32743278224228</v>
      </c>
      <c r="T171" s="5">
        <v>27.828452745754333</v>
      </c>
    </row>
    <row r="172" spans="1:20">
      <c r="A172" s="2">
        <f t="shared" si="5"/>
        <v>41061</v>
      </c>
      <c r="B172" t="str">
        <f t="shared" si="4"/>
        <v>20120601</v>
      </c>
      <c r="C172" s="5">
        <v>67.027511912480733</v>
      </c>
      <c r="D172" s="5">
        <v>103.21131907914858</v>
      </c>
      <c r="E172" s="5">
        <v>141.16549158741265</v>
      </c>
      <c r="F172" s="5">
        <v>166.23307013267296</v>
      </c>
      <c r="G172" s="5">
        <v>63.132191075445256</v>
      </c>
      <c r="H172" s="5">
        <v>577.03878603514568</v>
      </c>
      <c r="I172" s="5">
        <v>416.92965140636574</v>
      </c>
      <c r="J172" s="5">
        <v>26.733400202803988</v>
      </c>
      <c r="K172" s="5">
        <v>31.831684173707114</v>
      </c>
      <c r="L172" s="5">
        <v>124.28506298941072</v>
      </c>
      <c r="M172" s="5">
        <v>1</v>
      </c>
      <c r="N172" s="5">
        <v>66.230867521518348</v>
      </c>
      <c r="O172" s="5">
        <v>71.040056887028399</v>
      </c>
      <c r="P172" s="5">
        <v>50.836569634326274</v>
      </c>
      <c r="Q172" s="5">
        <v>132.30544628809881</v>
      </c>
      <c r="R172" s="5">
        <v>38.562805321310329</v>
      </c>
      <c r="S172" s="5">
        <v>186.01304035600981</v>
      </c>
      <c r="T172" s="5">
        <v>26.865204587097022</v>
      </c>
    </row>
    <row r="173" spans="1:20">
      <c r="A173" s="2">
        <f t="shared" si="5"/>
        <v>41060</v>
      </c>
      <c r="B173" t="str">
        <f t="shared" si="4"/>
        <v>20120531</v>
      </c>
      <c r="C173" s="5">
        <v>69.7886628343892</v>
      </c>
      <c r="D173" s="5">
        <v>99.744240240103565</v>
      </c>
      <c r="E173" s="5">
        <v>139.21373796882673</v>
      </c>
      <c r="F173" s="5">
        <v>164.07630295908845</v>
      </c>
      <c r="G173" s="5">
        <v>60.205180553848741</v>
      </c>
      <c r="H173" s="5">
        <v>552.98838373535307</v>
      </c>
      <c r="I173" s="5">
        <v>405.07172982586872</v>
      </c>
      <c r="J173" s="5">
        <v>26.375299894060031</v>
      </c>
      <c r="K173" s="5">
        <v>30.653351431446822</v>
      </c>
      <c r="L173" s="5">
        <v>122.48765791797634</v>
      </c>
      <c r="M173" s="5">
        <v>1</v>
      </c>
      <c r="N173" s="5">
        <v>68.822616597451088</v>
      </c>
      <c r="O173" s="5">
        <v>70.998752447910505</v>
      </c>
      <c r="P173" s="5">
        <v>49.049078921910798</v>
      </c>
      <c r="Q173" s="5">
        <v>127.79611070908925</v>
      </c>
      <c r="R173" s="5">
        <v>36.837859304981379</v>
      </c>
      <c r="S173" s="5">
        <v>182.74158223238251</v>
      </c>
      <c r="T173" s="5">
        <v>27.091076942437343</v>
      </c>
    </row>
    <row r="174" spans="1:20">
      <c r="A174" s="2">
        <f t="shared" si="5"/>
        <v>41059</v>
      </c>
      <c r="B174" t="str">
        <f t="shared" si="4"/>
        <v>20120530</v>
      </c>
      <c r="C174" s="5">
        <v>67.847827528568104</v>
      </c>
      <c r="D174" s="5">
        <v>103.06030398661677</v>
      </c>
      <c r="E174" s="5">
        <v>139.51058989561344</v>
      </c>
      <c r="F174" s="5">
        <v>170.92677669089227</v>
      </c>
      <c r="G174" s="5">
        <v>58.281904096171466</v>
      </c>
      <c r="H174" s="5">
        <v>539.73034492163595</v>
      </c>
      <c r="I174" s="5">
        <v>392.99101915297888</v>
      </c>
      <c r="J174" s="5">
        <v>26.849102863758127</v>
      </c>
      <c r="K174" s="5">
        <v>30.774668565581234</v>
      </c>
      <c r="L174" s="5">
        <v>116.7379473325573</v>
      </c>
      <c r="M174" s="5">
        <v>1</v>
      </c>
      <c r="N174" s="5">
        <v>70.88492041811098</v>
      </c>
      <c r="O174" s="5">
        <v>70.804845232023268</v>
      </c>
      <c r="P174" s="5">
        <v>47.322699116101951</v>
      </c>
      <c r="Q174" s="5">
        <v>122.76775529118517</v>
      </c>
      <c r="R174" s="5">
        <v>36.469648148214347</v>
      </c>
      <c r="S174" s="5">
        <v>181.70301343282912</v>
      </c>
      <c r="T174" s="5">
        <v>27.982175538913303</v>
      </c>
    </row>
    <row r="175" spans="1:20">
      <c r="A175" s="2">
        <f t="shared" si="5"/>
        <v>41058</v>
      </c>
      <c r="B175" t="str">
        <f t="shared" si="4"/>
        <v>20120529</v>
      </c>
      <c r="C175" s="5">
        <v>70.685236191563433</v>
      </c>
      <c r="D175" s="5">
        <v>107.87212153626308</v>
      </c>
      <c r="E175" s="5">
        <v>135.82695443609791</v>
      </c>
      <c r="F175" s="5">
        <v>163.87762584434162</v>
      </c>
      <c r="G175" s="5">
        <v>58.692167505861121</v>
      </c>
      <c r="H175" s="5">
        <v>558.37115428227105</v>
      </c>
      <c r="I175" s="5">
        <v>398.12042973221747</v>
      </c>
      <c r="J175" s="5">
        <v>26.464080402946259</v>
      </c>
      <c r="K175" s="5">
        <v>31.115124395847623</v>
      </c>
      <c r="L175" s="5">
        <v>111.70796866780522</v>
      </c>
      <c r="M175" s="5">
        <v>1</v>
      </c>
      <c r="N175" s="5">
        <v>71.981980828795599</v>
      </c>
      <c r="O175" s="5">
        <v>74.341057173292285</v>
      </c>
      <c r="P175" s="5">
        <v>48.974764842782868</v>
      </c>
      <c r="Q175" s="5">
        <v>118.7763753558948</v>
      </c>
      <c r="R175" s="5">
        <v>34.8600210409436</v>
      </c>
      <c r="S175" s="5">
        <v>174.66117404894774</v>
      </c>
      <c r="T175" s="5">
        <v>28.53522040469316</v>
      </c>
    </row>
    <row r="176" spans="1:20">
      <c r="A176" s="2">
        <f t="shared" si="5"/>
        <v>41057</v>
      </c>
      <c r="B176" t="str">
        <f t="shared" si="4"/>
        <v>20120528</v>
      </c>
      <c r="C176" s="5">
        <v>69.044200884659162</v>
      </c>
      <c r="D176" s="5">
        <v>107.48729352693285</v>
      </c>
      <c r="E176" s="5">
        <v>135.17510797533345</v>
      </c>
      <c r="F176" s="5">
        <v>160.73929947631908</v>
      </c>
      <c r="G176" s="5">
        <v>56.877121344562823</v>
      </c>
      <c r="H176" s="5">
        <v>548.07550148201028</v>
      </c>
      <c r="I176" s="5">
        <v>385.28201082417786</v>
      </c>
      <c r="J176" s="5">
        <v>27.002063887568152</v>
      </c>
      <c r="K176" s="5">
        <v>31.063707475981282</v>
      </c>
      <c r="L176" s="5">
        <v>113.59949169051536</v>
      </c>
      <c r="M176" s="5">
        <v>1</v>
      </c>
      <c r="N176" s="5">
        <v>74.472348850494967</v>
      </c>
      <c r="O176" s="5">
        <v>75.152537736333755</v>
      </c>
      <c r="P176" s="5">
        <v>46.756940923214756</v>
      </c>
      <c r="Q176" s="5">
        <v>114.15348139943258</v>
      </c>
      <c r="R176" s="5">
        <v>34.645554664006347</v>
      </c>
      <c r="S176" s="5">
        <v>171.90868993564428</v>
      </c>
      <c r="T176" s="5">
        <v>28.31158510983958</v>
      </c>
    </row>
    <row r="177" spans="1:20">
      <c r="A177" s="2">
        <f t="shared" si="5"/>
        <v>41054</v>
      </c>
      <c r="B177" t="str">
        <f t="shared" si="4"/>
        <v>20120525</v>
      </c>
      <c r="C177" s="5">
        <v>67.324934768142043</v>
      </c>
      <c r="D177" s="5">
        <v>106.92093180894956</v>
      </c>
      <c r="E177" s="5">
        <v>137.67082817830953</v>
      </c>
      <c r="F177" s="5">
        <v>155.28844070040827</v>
      </c>
      <c r="G177" s="5">
        <v>59.073762088019727</v>
      </c>
      <c r="H177" s="5">
        <v>553.12038466425315</v>
      </c>
      <c r="I177" s="5">
        <v>384.42117366453033</v>
      </c>
      <c r="J177" s="5">
        <v>27.391070020727533</v>
      </c>
      <c r="K177" s="5">
        <v>30.933007268951737</v>
      </c>
      <c r="L177" s="5">
        <v>112.79985303236867</v>
      </c>
      <c r="M177" s="5">
        <v>1</v>
      </c>
      <c r="N177" s="5">
        <v>74.252700696687043</v>
      </c>
      <c r="O177" s="5">
        <v>77.264317283306113</v>
      </c>
      <c r="P177" s="5">
        <v>48.076853543094849</v>
      </c>
      <c r="Q177" s="5">
        <v>117.45777506928108</v>
      </c>
      <c r="R177" s="5">
        <v>35.48585881709478</v>
      </c>
      <c r="S177" s="5">
        <v>173.60269122924913</v>
      </c>
      <c r="T177" s="5">
        <v>28.595463240228014</v>
      </c>
    </row>
    <row r="178" spans="1:20">
      <c r="A178" s="2">
        <f t="shared" si="5"/>
        <v>41053</v>
      </c>
      <c r="B178" t="str">
        <f t="shared" si="4"/>
        <v>20120524</v>
      </c>
      <c r="C178" s="5">
        <v>66.081802594980019</v>
      </c>
      <c r="D178" s="5">
        <v>105.96710709148176</v>
      </c>
      <c r="E178" s="5">
        <v>137.70386561233425</v>
      </c>
      <c r="F178" s="5">
        <v>150.56375553427773</v>
      </c>
      <c r="G178" s="5">
        <v>61.662525721343727</v>
      </c>
      <c r="H178" s="5">
        <v>532.07480884013864</v>
      </c>
      <c r="I178" s="5">
        <v>367.82013197452432</v>
      </c>
      <c r="J178" s="5">
        <v>28.728529385582277</v>
      </c>
      <c r="K178" s="5">
        <v>30.185644051107381</v>
      </c>
      <c r="L178" s="5">
        <v>108.34097585178249</v>
      </c>
      <c r="M178" s="5">
        <v>1</v>
      </c>
      <c r="N178" s="5">
        <v>72.358075708574987</v>
      </c>
      <c r="O178" s="5">
        <v>81.094172652142291</v>
      </c>
      <c r="P178" s="5">
        <v>48.885686637796908</v>
      </c>
      <c r="Q178" s="5">
        <v>115.74757354025172</v>
      </c>
      <c r="R178" s="5">
        <v>36.860107314623853</v>
      </c>
      <c r="S178" s="5">
        <v>171.90087970689044</v>
      </c>
      <c r="T178" s="5">
        <v>27.97639487257371</v>
      </c>
    </row>
    <row r="179" spans="1:20">
      <c r="A179" s="2">
        <f t="shared" si="5"/>
        <v>41052</v>
      </c>
      <c r="B179" t="str">
        <f t="shared" si="4"/>
        <v>20120523</v>
      </c>
      <c r="C179" s="5">
        <v>63.916718184797489</v>
      </c>
      <c r="D179" s="5">
        <v>105.18284144514045</v>
      </c>
      <c r="E179" s="5">
        <v>138.3765708866658</v>
      </c>
      <c r="F179" s="5">
        <v>148.6514364489253</v>
      </c>
      <c r="G179" s="5">
        <v>64.648576619575167</v>
      </c>
      <c r="H179" s="5">
        <v>524.67790556968544</v>
      </c>
      <c r="I179" s="5">
        <v>359.88949923149374</v>
      </c>
      <c r="J179" s="5">
        <v>30.08680238363516</v>
      </c>
      <c r="K179" s="5">
        <v>30.815560230245527</v>
      </c>
      <c r="L179" s="5">
        <v>104.44570246974783</v>
      </c>
      <c r="M179" s="5">
        <v>1</v>
      </c>
      <c r="N179" s="5">
        <v>73.485990608266107</v>
      </c>
      <c r="O179" s="5">
        <v>83.454456023392368</v>
      </c>
      <c r="P179" s="5">
        <v>46.634132063139916</v>
      </c>
      <c r="Q179" s="5">
        <v>116.06220626959406</v>
      </c>
      <c r="R179" s="5">
        <v>36.69516691345315</v>
      </c>
      <c r="S179" s="5">
        <v>168.5968903455155</v>
      </c>
      <c r="T179" s="5">
        <v>28.504559530730692</v>
      </c>
    </row>
    <row r="180" spans="1:20">
      <c r="A180" s="2">
        <f t="shared" si="5"/>
        <v>41051</v>
      </c>
      <c r="B180" t="str">
        <f t="shared" si="4"/>
        <v>20120522</v>
      </c>
      <c r="C180" s="5">
        <v>62.489929877312768</v>
      </c>
      <c r="D180" s="5">
        <v>101.0404809025308</v>
      </c>
      <c r="E180" s="5">
        <v>141.48620568792276</v>
      </c>
      <c r="F180" s="5">
        <v>150.54258770848375</v>
      </c>
      <c r="G180" s="5">
        <v>63.564448780493763</v>
      </c>
      <c r="H180" s="5">
        <v>550.34995498519049</v>
      </c>
      <c r="I180" s="5">
        <v>353.20010929415201</v>
      </c>
      <c r="J180" s="5">
        <v>31.635180821235629</v>
      </c>
      <c r="K180" s="5">
        <v>32.193399575396747</v>
      </c>
      <c r="L180" s="5">
        <v>100.00631433123402</v>
      </c>
      <c r="M180" s="5">
        <v>1</v>
      </c>
      <c r="N180" s="5">
        <v>70.727391956744583</v>
      </c>
      <c r="O180" s="5">
        <v>81.977158176803911</v>
      </c>
      <c r="P180" s="5">
        <v>49.07722145612928</v>
      </c>
      <c r="Q180" s="5">
        <v>117.58315218835617</v>
      </c>
      <c r="R180" s="5">
        <v>34.968802315005462</v>
      </c>
      <c r="S180" s="5">
        <v>167.42382207061956</v>
      </c>
      <c r="T180" s="5">
        <v>27.408159809115972</v>
      </c>
    </row>
    <row r="181" spans="1:20">
      <c r="A181" s="2">
        <f t="shared" si="5"/>
        <v>41050</v>
      </c>
      <c r="B181" t="str">
        <f t="shared" si="4"/>
        <v>20120521</v>
      </c>
      <c r="C181" s="5">
        <v>65.292937117571682</v>
      </c>
      <c r="D181" s="5">
        <v>104.48804476288342</v>
      </c>
      <c r="E181" s="5">
        <v>136.23472600223283</v>
      </c>
      <c r="F181" s="5">
        <v>154.60236258888054</v>
      </c>
      <c r="G181" s="5">
        <v>64.474934724167682</v>
      </c>
      <c r="H181" s="5">
        <v>550.45368554529057</v>
      </c>
      <c r="I181" s="5">
        <v>349.63243483349567</v>
      </c>
      <c r="J181" s="5">
        <v>31.295825333012807</v>
      </c>
      <c r="K181" s="5">
        <v>32.195596098086043</v>
      </c>
      <c r="L181" s="5">
        <v>98.496518959121687</v>
      </c>
      <c r="M181" s="5">
        <v>1</v>
      </c>
      <c r="N181" s="5">
        <v>71.098675216742919</v>
      </c>
      <c r="O181" s="5">
        <v>84.333265906478132</v>
      </c>
      <c r="P181" s="5">
        <v>47.203861518537892</v>
      </c>
      <c r="Q181" s="5">
        <v>120.06938417346787</v>
      </c>
      <c r="R181" s="5">
        <v>34.937891956192736</v>
      </c>
      <c r="S181" s="5">
        <v>175.82005643068209</v>
      </c>
      <c r="T181" s="5">
        <v>26.948397583271699</v>
      </c>
    </row>
    <row r="182" spans="1:20">
      <c r="A182" s="2">
        <f t="shared" si="5"/>
        <v>41047</v>
      </c>
      <c r="B182" t="str">
        <f t="shared" si="4"/>
        <v>20120518</v>
      </c>
      <c r="C182" s="5">
        <v>67.990041552742895</v>
      </c>
      <c r="D182" s="5">
        <v>108.58757202133441</v>
      </c>
      <c r="E182" s="5">
        <v>138.11409508847001</v>
      </c>
      <c r="F182" s="5">
        <v>157.38199854628343</v>
      </c>
      <c r="G182" s="5">
        <v>66.578346379110272</v>
      </c>
      <c r="H182" s="5">
        <v>540.16954708513856</v>
      </c>
      <c r="I182" s="5">
        <v>360.52479403061727</v>
      </c>
      <c r="J182" s="5">
        <v>30.053681260450603</v>
      </c>
      <c r="K182" s="5">
        <v>33.275015496317181</v>
      </c>
      <c r="L182" s="5">
        <v>95.542807443019854</v>
      </c>
      <c r="M182" s="5">
        <v>1</v>
      </c>
      <c r="N182" s="5">
        <v>70.136081819910075</v>
      </c>
      <c r="O182" s="5">
        <v>80.489356956616007</v>
      </c>
      <c r="P182" s="5">
        <v>46.433443384893302</v>
      </c>
      <c r="Q182" s="5">
        <v>117.49661215385599</v>
      </c>
      <c r="R182" s="5">
        <v>34.64818869081202</v>
      </c>
      <c r="S182" s="5">
        <v>168.24793247180068</v>
      </c>
      <c r="T182" s="5">
        <v>26.007649848421444</v>
      </c>
    </row>
    <row r="183" spans="1:20">
      <c r="A183" s="2">
        <f t="shared" si="5"/>
        <v>41046</v>
      </c>
      <c r="B183" t="str">
        <f t="shared" si="4"/>
        <v>20120517</v>
      </c>
      <c r="C183" s="5">
        <v>71.111988524733647</v>
      </c>
      <c r="D183" s="5">
        <v>114.06652113602436</v>
      </c>
      <c r="E183" s="5">
        <v>133.3386479751579</v>
      </c>
      <c r="F183" s="5">
        <v>155.25852971266031</v>
      </c>
      <c r="G183" s="5">
        <v>66.974232286395832</v>
      </c>
      <c r="H183" s="5">
        <v>524.63843707412434</v>
      </c>
      <c r="I183" s="5">
        <v>361.11371156306808</v>
      </c>
      <c r="J183" s="5">
        <v>29.186400168786637</v>
      </c>
      <c r="K183" s="5">
        <v>32.208618581721268</v>
      </c>
      <c r="L183" s="5">
        <v>95.053705969250373</v>
      </c>
      <c r="M183" s="5">
        <v>1</v>
      </c>
      <c r="N183" s="5">
        <v>68.84972883427757</v>
      </c>
      <c r="O183" s="5">
        <v>81.205428490530139</v>
      </c>
      <c r="P183" s="5">
        <v>46.65574708377374</v>
      </c>
      <c r="Q183" s="5">
        <v>118.83644058518891</v>
      </c>
      <c r="R183" s="5">
        <v>33.222789186043151</v>
      </c>
      <c r="S183" s="5">
        <v>163.15520418055587</v>
      </c>
      <c r="T183" s="5">
        <v>26.624664594636922</v>
      </c>
    </row>
    <row r="184" spans="1:20">
      <c r="A184" s="2">
        <f t="shared" si="5"/>
        <v>41045</v>
      </c>
      <c r="B184" t="str">
        <f t="shared" si="4"/>
        <v>20120516</v>
      </c>
      <c r="C184" s="5">
        <v>74.806007148680834</v>
      </c>
      <c r="D184" s="5">
        <v>113.24100086529727</v>
      </c>
      <c r="E184" s="5">
        <v>138.34817572254931</v>
      </c>
      <c r="F184" s="5">
        <v>158.89305031817923</v>
      </c>
      <c r="G184" s="5">
        <v>64.799201281696909</v>
      </c>
      <c r="H184" s="5">
        <v>530.52468627108635</v>
      </c>
      <c r="I184" s="5">
        <v>363.04598179455655</v>
      </c>
      <c r="J184" s="5">
        <v>29.706506218724982</v>
      </c>
      <c r="K184" s="5">
        <v>31.566735340278171</v>
      </c>
      <c r="L184" s="5">
        <v>93.367239807108518</v>
      </c>
      <c r="M184" s="5">
        <v>1</v>
      </c>
      <c r="N184" s="5">
        <v>67.161425302043313</v>
      </c>
      <c r="O184" s="5">
        <v>82.516330323823993</v>
      </c>
      <c r="P184" s="5">
        <v>44.573046729527228</v>
      </c>
      <c r="Q184" s="5">
        <v>115.75526873817564</v>
      </c>
      <c r="R184" s="5">
        <v>32.710218672474213</v>
      </c>
      <c r="S184" s="5">
        <v>155.75475036347629</v>
      </c>
      <c r="T184" s="5">
        <v>26.223711031083489</v>
      </c>
    </row>
    <row r="185" spans="1:20">
      <c r="A185" s="2">
        <f t="shared" si="5"/>
        <v>41044</v>
      </c>
      <c r="B185" t="str">
        <f t="shared" si="4"/>
        <v>20120515</v>
      </c>
      <c r="C185" s="5">
        <v>74.618294904330355</v>
      </c>
      <c r="D185" s="5">
        <v>112.52573126930442</v>
      </c>
      <c r="E185" s="5">
        <v>131.89461603295533</v>
      </c>
      <c r="F185" s="5">
        <v>157.54764938516868</v>
      </c>
      <c r="G185" s="5">
        <v>62.995780000190429</v>
      </c>
      <c r="H185" s="5">
        <v>517.26245903389008</v>
      </c>
      <c r="I185" s="5">
        <v>347.49275930294198</v>
      </c>
      <c r="J185" s="5">
        <v>28.362270829047393</v>
      </c>
      <c r="K185" s="5">
        <v>30.827934396612985</v>
      </c>
      <c r="L185" s="5">
        <v>92.057882019211732</v>
      </c>
      <c r="M185" s="5">
        <v>1</v>
      </c>
      <c r="N185" s="5">
        <v>64.782519167302311</v>
      </c>
      <c r="O185" s="5">
        <v>83.463627309991395</v>
      </c>
      <c r="P185" s="5">
        <v>43.027539414963606</v>
      </c>
      <c r="Q185" s="5">
        <v>120.06087912709542</v>
      </c>
      <c r="R185" s="5">
        <v>33.271878867790932</v>
      </c>
      <c r="S185" s="5">
        <v>162.05229180861886</v>
      </c>
      <c r="T185" s="5">
        <v>26.570475047256849</v>
      </c>
    </row>
    <row r="186" spans="1:20">
      <c r="A186" s="2">
        <f t="shared" si="5"/>
        <v>41043</v>
      </c>
      <c r="B186" t="str">
        <f t="shared" si="4"/>
        <v>20120514</v>
      </c>
      <c r="C186" s="5">
        <v>71.513393305957081</v>
      </c>
      <c r="D186" s="5">
        <v>111.46600598148362</v>
      </c>
      <c r="E186" s="5">
        <v>130.22395371747683</v>
      </c>
      <c r="F186" s="5">
        <v>163.26833294751503</v>
      </c>
      <c r="G186" s="5">
        <v>60.217406143382696</v>
      </c>
      <c r="H186" s="5">
        <v>493.9642601767539</v>
      </c>
      <c r="I186" s="5">
        <v>358.18659625588327</v>
      </c>
      <c r="J186" s="5">
        <v>27.604747991502737</v>
      </c>
      <c r="K186" s="5">
        <v>31.673170815767126</v>
      </c>
      <c r="L186" s="5">
        <v>93.93613576504147</v>
      </c>
      <c r="M186" s="5">
        <v>1</v>
      </c>
      <c r="N186" s="5">
        <v>65.854369740302161</v>
      </c>
      <c r="O186" s="5">
        <v>82.298301449950799</v>
      </c>
      <c r="P186" s="5">
        <v>42.912335525389977</v>
      </c>
      <c r="Q186" s="5">
        <v>119.71645828865772</v>
      </c>
      <c r="R186" s="5">
        <v>33.491798013828173</v>
      </c>
      <c r="S186" s="5">
        <v>162.67775353042822</v>
      </c>
      <c r="T186" s="5">
        <v>25.57432581634642</v>
      </c>
    </row>
    <row r="187" spans="1:20">
      <c r="A187" s="2">
        <f t="shared" si="5"/>
        <v>41040</v>
      </c>
      <c r="B187" t="str">
        <f t="shared" si="4"/>
        <v>20120511</v>
      </c>
      <c r="C187" s="5">
        <v>72.122888579545233</v>
      </c>
      <c r="D187" s="5">
        <v>108.96560286543239</v>
      </c>
      <c r="E187" s="5">
        <v>135.58854906389874</v>
      </c>
      <c r="F187" s="5">
        <v>159.87504525676388</v>
      </c>
      <c r="G187" s="5">
        <v>59.984848848759754</v>
      </c>
      <c r="H187" s="5">
        <v>514.46173090034006</v>
      </c>
      <c r="I187" s="5">
        <v>363.73208155249546</v>
      </c>
      <c r="J187" s="5">
        <v>26.82463939820148</v>
      </c>
      <c r="K187" s="5">
        <v>31.542774317922945</v>
      </c>
      <c r="L187" s="5">
        <v>97.687314281362433</v>
      </c>
      <c r="M187" s="5">
        <v>1</v>
      </c>
      <c r="N187" s="5">
        <v>68.835564155506361</v>
      </c>
      <c r="O187" s="5">
        <v>85.85356551601447</v>
      </c>
      <c r="P187" s="5">
        <v>40.97049813518489</v>
      </c>
      <c r="Q187" s="5">
        <v>115.90540685322966</v>
      </c>
      <c r="R187" s="5">
        <v>33.207405861718968</v>
      </c>
      <c r="S187" s="5">
        <v>156.61483059996624</v>
      </c>
      <c r="T187" s="5">
        <v>25.638993467184655</v>
      </c>
    </row>
    <row r="188" spans="1:20">
      <c r="A188" s="2">
        <f t="shared" si="5"/>
        <v>41039</v>
      </c>
      <c r="B188" t="str">
        <f t="shared" si="4"/>
        <v>20120510</v>
      </c>
      <c r="C188" s="5">
        <v>74.37638466842931</v>
      </c>
      <c r="D188" s="5">
        <v>105.61661456011434</v>
      </c>
      <c r="E188" s="5">
        <v>137.25876725594011</v>
      </c>
      <c r="F188" s="5">
        <v>155.30656111945484</v>
      </c>
      <c r="G188" s="5">
        <v>57.463763149005878</v>
      </c>
      <c r="H188" s="5">
        <v>520.7172938105017</v>
      </c>
      <c r="I188" s="5">
        <v>372.94956169355851</v>
      </c>
      <c r="J188" s="5">
        <v>26.679582361939424</v>
      </c>
      <c r="K188" s="5">
        <v>32.768232792038567</v>
      </c>
      <c r="L188" s="5">
        <v>94.359645751259748</v>
      </c>
      <c r="M188" s="5">
        <v>1</v>
      </c>
      <c r="N188" s="5">
        <v>66.97666944103949</v>
      </c>
      <c r="O188" s="5">
        <v>84.05756963277662</v>
      </c>
      <c r="P188" s="5">
        <v>39.570392683195251</v>
      </c>
      <c r="Q188" s="5">
        <v>117.80766214890504</v>
      </c>
      <c r="R188" s="5">
        <v>34.203269456961202</v>
      </c>
      <c r="S188" s="5">
        <v>163.65491023627976</v>
      </c>
      <c r="T188" s="5">
        <v>25.143651046715625</v>
      </c>
    </row>
    <row r="189" spans="1:20">
      <c r="A189" s="2">
        <f t="shared" si="5"/>
        <v>41038</v>
      </c>
      <c r="B189" t="str">
        <f t="shared" si="4"/>
        <v>20120509</v>
      </c>
      <c r="C189" s="5">
        <v>75.938269887599645</v>
      </c>
      <c r="D189" s="5">
        <v>106.22258622528655</v>
      </c>
      <c r="E189" s="5">
        <v>142.06217375739718</v>
      </c>
      <c r="F189" s="5">
        <v>149.25217063148125</v>
      </c>
      <c r="G189" s="5">
        <v>55.180957369712452</v>
      </c>
      <c r="H189" s="5">
        <v>537.91502666356666</v>
      </c>
      <c r="I189" s="5">
        <v>364.27849410411915</v>
      </c>
      <c r="J189" s="5">
        <v>26.583341304154875</v>
      </c>
      <c r="K189" s="5">
        <v>32.860436985250452</v>
      </c>
      <c r="L189" s="5">
        <v>97.162021820808945</v>
      </c>
      <c r="M189" s="5">
        <v>1</v>
      </c>
      <c r="N189" s="5">
        <v>66.601258152616523</v>
      </c>
      <c r="O189" s="5">
        <v>83.541107770110855</v>
      </c>
      <c r="P189" s="5">
        <v>38.183901957574008</v>
      </c>
      <c r="Q189" s="5">
        <v>117.05493607883325</v>
      </c>
      <c r="R189" s="5">
        <v>33.472291117838942</v>
      </c>
      <c r="S189" s="5">
        <v>166.4442827883056</v>
      </c>
      <c r="T189" s="5">
        <v>25.534013915272837</v>
      </c>
    </row>
    <row r="190" spans="1:20">
      <c r="A190" s="2">
        <f t="shared" si="5"/>
        <v>41037</v>
      </c>
      <c r="B190" t="str">
        <f t="shared" si="4"/>
        <v>20120508</v>
      </c>
      <c r="C190" s="5">
        <v>74.816204278076242</v>
      </c>
      <c r="D190" s="5">
        <v>106.01654138407534</v>
      </c>
      <c r="E190" s="5">
        <v>148.06761669030652</v>
      </c>
      <c r="F190" s="5">
        <v>151.32278462891946</v>
      </c>
      <c r="G190" s="5">
        <v>57.795714827312153</v>
      </c>
      <c r="H190" s="5">
        <v>558.48571146498296</v>
      </c>
      <c r="I190" s="5">
        <v>352.46378465968121</v>
      </c>
      <c r="J190" s="5">
        <v>27.301102361566066</v>
      </c>
      <c r="K190" s="5">
        <v>33.568074777215422</v>
      </c>
      <c r="L190" s="5">
        <v>97.260423004223128</v>
      </c>
      <c r="M190" s="5">
        <v>1</v>
      </c>
      <c r="N190" s="5">
        <v>68.710628682215912</v>
      </c>
      <c r="O190" s="5">
        <v>82.527312619525844</v>
      </c>
      <c r="P190" s="5">
        <v>38.485823509987192</v>
      </c>
      <c r="Q190" s="5">
        <v>117.61145153539239</v>
      </c>
      <c r="R190" s="5">
        <v>34.542315911979891</v>
      </c>
      <c r="S190" s="5">
        <v>160.41752237480648</v>
      </c>
      <c r="T190" s="5">
        <v>26.33539906226779</v>
      </c>
    </row>
    <row r="191" spans="1:20">
      <c r="A191" s="2">
        <f t="shared" si="5"/>
        <v>41036</v>
      </c>
      <c r="B191" t="str">
        <f t="shared" si="4"/>
        <v>20120507</v>
      </c>
      <c r="C191" s="5">
        <v>75.356625066103703</v>
      </c>
      <c r="D191" s="5">
        <v>107.23218466444833</v>
      </c>
      <c r="E191" s="5">
        <v>153.04995692709622</v>
      </c>
      <c r="F191" s="5">
        <v>144.98754848954468</v>
      </c>
      <c r="G191" s="5">
        <v>56.649679904585945</v>
      </c>
      <c r="H191" s="5">
        <v>548.01058100714761</v>
      </c>
      <c r="I191" s="5">
        <v>357.54190643026629</v>
      </c>
      <c r="J191" s="5">
        <v>27.838374908003814</v>
      </c>
      <c r="K191" s="5">
        <v>35.0966824174848</v>
      </c>
      <c r="L191" s="5">
        <v>98.753187815794732</v>
      </c>
      <c r="M191" s="5">
        <v>1</v>
      </c>
      <c r="N191" s="5">
        <v>67.522871375107741</v>
      </c>
      <c r="O191" s="5">
        <v>83.225496611396011</v>
      </c>
      <c r="P191" s="5">
        <v>37.758619349443173</v>
      </c>
      <c r="Q191" s="5">
        <v>119.45348452067088</v>
      </c>
      <c r="R191" s="5">
        <v>35.534783793917654</v>
      </c>
      <c r="S191" s="5">
        <v>166.6012985179953</v>
      </c>
      <c r="T191" s="5">
        <v>25.288857601879428</v>
      </c>
    </row>
    <row r="192" spans="1:20">
      <c r="A192" s="2">
        <f t="shared" si="5"/>
        <v>41033</v>
      </c>
      <c r="B192" t="str">
        <f t="shared" si="4"/>
        <v>20120504</v>
      </c>
      <c r="C192" s="5">
        <v>76.425903280545768</v>
      </c>
      <c r="D192" s="5">
        <v>102.45011541652694</v>
      </c>
      <c r="E192" s="5">
        <v>157.1184623347965</v>
      </c>
      <c r="F192" s="5">
        <v>142.36162522841582</v>
      </c>
      <c r="G192" s="5">
        <v>54.09577488869035</v>
      </c>
      <c r="H192" s="5">
        <v>524.6359236182758</v>
      </c>
      <c r="I192" s="5">
        <v>352.89058362664809</v>
      </c>
      <c r="J192" s="5">
        <v>26.828020939024221</v>
      </c>
      <c r="K192" s="5">
        <v>34.130421560714019</v>
      </c>
      <c r="L192" s="5">
        <v>100.10332400774418</v>
      </c>
      <c r="M192" s="5">
        <v>1</v>
      </c>
      <c r="N192" s="5">
        <v>68.849768065628282</v>
      </c>
      <c r="O192" s="5">
        <v>82.919688306607753</v>
      </c>
      <c r="P192" s="5">
        <v>36.413618897171773</v>
      </c>
      <c r="Q192" s="5">
        <v>120.90526982865005</v>
      </c>
      <c r="R192" s="5">
        <v>34.327444673034677</v>
      </c>
      <c r="S192" s="5">
        <v>169.2899758940442</v>
      </c>
      <c r="T192" s="5">
        <v>24.864675687051484</v>
      </c>
    </row>
    <row r="193" spans="1:20">
      <c r="A193" s="2">
        <f t="shared" si="5"/>
        <v>41032</v>
      </c>
      <c r="B193" t="str">
        <f t="shared" si="4"/>
        <v>20120503</v>
      </c>
      <c r="C193" s="5">
        <v>73.225596948400351</v>
      </c>
      <c r="D193" s="5">
        <v>105.93477317310253</v>
      </c>
      <c r="E193" s="5">
        <v>152.30220337899485</v>
      </c>
      <c r="F193" s="5">
        <v>136.44138476095191</v>
      </c>
      <c r="G193" s="5">
        <v>55.388118965613167</v>
      </c>
      <c r="H193" s="5">
        <v>508.0877260926124</v>
      </c>
      <c r="I193" s="5">
        <v>340.18151449797705</v>
      </c>
      <c r="J193" s="5">
        <v>25.827133618379673</v>
      </c>
      <c r="K193" s="5">
        <v>33.716110090122974</v>
      </c>
      <c r="L193" s="5">
        <v>101.9257541142257</v>
      </c>
      <c r="M193" s="5">
        <v>1</v>
      </c>
      <c r="N193" s="5">
        <v>68.906258620228414</v>
      </c>
      <c r="O193" s="5">
        <v>79.615087302067479</v>
      </c>
      <c r="P193" s="5">
        <v>38.020578601809646</v>
      </c>
      <c r="Q193" s="5">
        <v>126.39394900905761</v>
      </c>
      <c r="R193" s="5">
        <v>33.524769294043722</v>
      </c>
      <c r="S193" s="5">
        <v>164.18833035816411</v>
      </c>
      <c r="T193" s="5">
        <v>25.470813649957176</v>
      </c>
    </row>
    <row r="194" spans="1:20">
      <c r="A194" s="2">
        <f t="shared" si="5"/>
        <v>41031</v>
      </c>
      <c r="B194" t="str">
        <f t="shared" si="4"/>
        <v>20120502</v>
      </c>
      <c r="C194" s="5">
        <v>75.921064332849895</v>
      </c>
      <c r="D194" s="5">
        <v>110.46163168806916</v>
      </c>
      <c r="E194" s="5">
        <v>148.50274381171883</v>
      </c>
      <c r="F194" s="5">
        <v>140.12715224596897</v>
      </c>
      <c r="G194" s="5">
        <v>56.415806116276713</v>
      </c>
      <c r="H194" s="5">
        <v>490.46940538968886</v>
      </c>
      <c r="I194" s="5">
        <v>341.50407837521811</v>
      </c>
      <c r="J194" s="5">
        <v>25.604088621325452</v>
      </c>
      <c r="K194" s="5">
        <v>34.915746160513137</v>
      </c>
      <c r="L194" s="5">
        <v>98.159591862983973</v>
      </c>
      <c r="M194" s="5">
        <v>1</v>
      </c>
      <c r="N194" s="5">
        <v>66.88726501597047</v>
      </c>
      <c r="O194" s="5">
        <v>77.368708805962839</v>
      </c>
      <c r="P194" s="5">
        <v>39.18084842533036</v>
      </c>
      <c r="Q194" s="5">
        <v>124.94987941376333</v>
      </c>
      <c r="R194" s="5">
        <v>32.214456160210467</v>
      </c>
      <c r="S194" s="5">
        <v>160.73209207359997</v>
      </c>
      <c r="T194" s="5">
        <v>25.332752832330009</v>
      </c>
    </row>
    <row r="195" spans="1:20">
      <c r="A195" s="2">
        <f t="shared" si="5"/>
        <v>41030</v>
      </c>
      <c r="B195" t="str">
        <f t="shared" ref="B195:B258" si="6">TEXT(A195,"yyyymmdd")</f>
        <v>20120501</v>
      </c>
      <c r="C195" s="5">
        <v>73.317578662717466</v>
      </c>
      <c r="D195" s="5">
        <v>110.20769099973403</v>
      </c>
      <c r="E195" s="5">
        <v>153.40435014770614</v>
      </c>
      <c r="F195" s="5">
        <v>146.06079701532065</v>
      </c>
      <c r="G195" s="5">
        <v>56.621392918526119</v>
      </c>
      <c r="H195" s="5">
        <v>467.60849494128155</v>
      </c>
      <c r="I195" s="5">
        <v>332.13038737529263</v>
      </c>
      <c r="J195" s="5">
        <v>26.136081096393696</v>
      </c>
      <c r="K195" s="5">
        <v>35.018602345545602</v>
      </c>
      <c r="L195" s="5">
        <v>97.597701178208169</v>
      </c>
      <c r="M195" s="5">
        <v>1</v>
      </c>
      <c r="N195" s="5">
        <v>69.73526977083867</v>
      </c>
      <c r="O195" s="5">
        <v>80.919809320631913</v>
      </c>
      <c r="P195" s="5">
        <v>37.465267657547315</v>
      </c>
      <c r="Q195" s="5">
        <v>124.6837526725793</v>
      </c>
      <c r="R195" s="5">
        <v>31.874264407413321</v>
      </c>
      <c r="S195" s="5">
        <v>161.80418412031855</v>
      </c>
      <c r="T195" s="5">
        <v>25.411611209496165</v>
      </c>
    </row>
    <row r="196" spans="1:20">
      <c r="A196" s="2">
        <f t="shared" ref="A196:A259" si="7">WORKDAY(A195,-1)</f>
        <v>41029</v>
      </c>
      <c r="B196" t="str">
        <f t="shared" si="6"/>
        <v>20120430</v>
      </c>
      <c r="C196" s="5">
        <v>72.46178057606194</v>
      </c>
      <c r="D196" s="5">
        <v>109.31584447914356</v>
      </c>
      <c r="E196" s="5">
        <v>159.22944094356845</v>
      </c>
      <c r="F196" s="5">
        <v>141.55361670686045</v>
      </c>
      <c r="G196" s="5">
        <v>55.499370333787681</v>
      </c>
      <c r="H196" s="5">
        <v>489.14376324450569</v>
      </c>
      <c r="I196" s="5">
        <v>332.42458255921582</v>
      </c>
      <c r="J196" s="5">
        <v>25.635866327819233</v>
      </c>
      <c r="K196" s="5">
        <v>34.617143684762667</v>
      </c>
      <c r="L196" s="5">
        <v>95.089801806441187</v>
      </c>
      <c r="M196" s="5">
        <v>1</v>
      </c>
      <c r="N196" s="5">
        <v>72.548834780728654</v>
      </c>
      <c r="O196" s="5">
        <v>84.089690419573358</v>
      </c>
      <c r="P196" s="5">
        <v>38.987772299875921</v>
      </c>
      <c r="Q196" s="5">
        <v>120.16671828635208</v>
      </c>
      <c r="R196" s="5">
        <v>32.520592315943816</v>
      </c>
      <c r="S196" s="5">
        <v>164.51816171260666</v>
      </c>
      <c r="T196" s="5">
        <v>24.308044027754178</v>
      </c>
    </row>
    <row r="197" spans="1:20">
      <c r="A197" s="2">
        <f t="shared" si="7"/>
        <v>41026</v>
      </c>
      <c r="B197" t="str">
        <f t="shared" si="6"/>
        <v>20120427</v>
      </c>
      <c r="C197" s="5">
        <v>73.660345872244804</v>
      </c>
      <c r="D197" s="5">
        <v>106.4130985280719</v>
      </c>
      <c r="E197" s="5">
        <v>155.12427549388093</v>
      </c>
      <c r="F197" s="5">
        <v>135.6672068584171</v>
      </c>
      <c r="G197" s="5">
        <v>54.90595636358119</v>
      </c>
      <c r="H197" s="5">
        <v>499.33415725022144</v>
      </c>
      <c r="I197" s="5">
        <v>340.37734037630139</v>
      </c>
      <c r="J197" s="5">
        <v>24.614512383000367</v>
      </c>
      <c r="K197" s="5">
        <v>36.378211399710025</v>
      </c>
      <c r="L197" s="5">
        <v>94.717382816285351</v>
      </c>
      <c r="M197" s="5">
        <v>1</v>
      </c>
      <c r="N197" s="5">
        <v>69.579687827779964</v>
      </c>
      <c r="O197" s="5">
        <v>84.009982829538785</v>
      </c>
      <c r="P197" s="5">
        <v>39.501146672886641</v>
      </c>
      <c r="Q197" s="5">
        <v>119.27852060608772</v>
      </c>
      <c r="R197" s="5">
        <v>32.0317345644008</v>
      </c>
      <c r="S197" s="5">
        <v>169.68097741870045</v>
      </c>
      <c r="T197" s="5">
        <v>25.229973740307646</v>
      </c>
    </row>
    <row r="198" spans="1:20">
      <c r="A198" s="2">
        <f t="shared" si="7"/>
        <v>41025</v>
      </c>
      <c r="B198" t="str">
        <f t="shared" si="6"/>
        <v>20120426</v>
      </c>
      <c r="C198" s="5">
        <v>74.606524199346524</v>
      </c>
      <c r="D198" s="5">
        <v>106.2425055486091</v>
      </c>
      <c r="E198" s="5">
        <v>149.33953079337803</v>
      </c>
      <c r="F198" s="5">
        <v>134.71438027119035</v>
      </c>
      <c r="G198" s="5">
        <v>53.772984782234708</v>
      </c>
      <c r="H198" s="5">
        <v>501.896012684352</v>
      </c>
      <c r="I198" s="5">
        <v>351.23742530409913</v>
      </c>
      <c r="J198" s="5">
        <v>23.6052013773404</v>
      </c>
      <c r="K198" s="5">
        <v>35.261936999555147</v>
      </c>
      <c r="L198" s="5">
        <v>93.360523990921905</v>
      </c>
      <c r="M198" s="5">
        <v>1</v>
      </c>
      <c r="N198" s="5">
        <v>69.274609623370992</v>
      </c>
      <c r="O198" s="5">
        <v>87.516806699316675</v>
      </c>
      <c r="P198" s="5">
        <v>40.036768169738984</v>
      </c>
      <c r="Q198" s="5">
        <v>117.4423771283132</v>
      </c>
      <c r="R198" s="5">
        <v>32.429739037516001</v>
      </c>
      <c r="S198" s="5">
        <v>173.95808174658185</v>
      </c>
      <c r="T198" s="5">
        <v>26.443942347939782</v>
      </c>
    </row>
    <row r="199" spans="1:20">
      <c r="A199" s="2">
        <f t="shared" si="7"/>
        <v>41024</v>
      </c>
      <c r="B199" t="str">
        <f t="shared" si="6"/>
        <v>20120425</v>
      </c>
      <c r="C199" s="5">
        <v>75.357157667373755</v>
      </c>
      <c r="D199" s="5">
        <v>111.23255673247996</v>
      </c>
      <c r="E199" s="5">
        <v>147.47390080706609</v>
      </c>
      <c r="F199" s="5">
        <v>128.67734997495157</v>
      </c>
      <c r="G199" s="5">
        <v>51.582343778070822</v>
      </c>
      <c r="H199" s="5">
        <v>492.93191915815368</v>
      </c>
      <c r="I199" s="5">
        <v>340.66961322542278</v>
      </c>
      <c r="J199" s="5">
        <v>24.371753910082635</v>
      </c>
      <c r="K199" s="5">
        <v>36.455376011720055</v>
      </c>
      <c r="L199" s="5">
        <v>93.755753757815356</v>
      </c>
      <c r="M199" s="5">
        <v>1</v>
      </c>
      <c r="N199" s="5">
        <v>71.162406074324537</v>
      </c>
      <c r="O199" s="5">
        <v>83.551297634481557</v>
      </c>
      <c r="P199" s="5">
        <v>39.95576375190177</v>
      </c>
      <c r="Q199" s="5">
        <v>116.21819158426455</v>
      </c>
      <c r="R199" s="5">
        <v>31.995579107563639</v>
      </c>
      <c r="S199" s="5">
        <v>176.98926761769866</v>
      </c>
      <c r="T199" s="5">
        <v>27.794497689809084</v>
      </c>
    </row>
    <row r="200" spans="1:20">
      <c r="A200" s="2">
        <f t="shared" si="7"/>
        <v>41023</v>
      </c>
      <c r="B200" t="str">
        <f t="shared" si="6"/>
        <v>20120424</v>
      </c>
      <c r="C200" s="5">
        <v>73.260803604506449</v>
      </c>
      <c r="D200" s="5">
        <v>115.23313224490938</v>
      </c>
      <c r="E200" s="5">
        <v>140.95441489904681</v>
      </c>
      <c r="F200" s="5">
        <v>133.98013274076675</v>
      </c>
      <c r="G200" s="5">
        <v>50.195371779250401</v>
      </c>
      <c r="H200" s="5">
        <v>503.59132731499062</v>
      </c>
      <c r="I200" s="5">
        <v>336.96694269497146</v>
      </c>
      <c r="J200" s="5">
        <v>25.094865137021305</v>
      </c>
      <c r="K200" s="5">
        <v>35.005460595285541</v>
      </c>
      <c r="L200" s="5">
        <v>96.311426935324121</v>
      </c>
      <c r="M200" s="5">
        <v>1</v>
      </c>
      <c r="N200" s="5">
        <v>73.182327911096152</v>
      </c>
      <c r="O200" s="5">
        <v>84.995087346608656</v>
      </c>
      <c r="P200" s="5">
        <v>41.202399432987789</v>
      </c>
      <c r="Q200" s="5">
        <v>110.98926501615776</v>
      </c>
      <c r="R200" s="5">
        <v>33.124259764157834</v>
      </c>
      <c r="S200" s="5">
        <v>179.55816745913589</v>
      </c>
      <c r="T200" s="5">
        <v>29.048032109731945</v>
      </c>
    </row>
    <row r="201" spans="1:20">
      <c r="A201" s="2">
        <f t="shared" si="7"/>
        <v>41022</v>
      </c>
      <c r="B201" t="str">
        <f t="shared" si="6"/>
        <v>20120423</v>
      </c>
      <c r="C201" s="5">
        <v>76.497898544058827</v>
      </c>
      <c r="D201" s="5">
        <v>114.14437163787701</v>
      </c>
      <c r="E201" s="5">
        <v>142.64634524291708</v>
      </c>
      <c r="F201" s="5">
        <v>127.8715475010722</v>
      </c>
      <c r="G201" s="5">
        <v>48.827563979098102</v>
      </c>
      <c r="H201" s="5">
        <v>526.27648406424498</v>
      </c>
      <c r="I201" s="5">
        <v>331.74327344813025</v>
      </c>
      <c r="J201" s="5">
        <v>24.728224693959909</v>
      </c>
      <c r="K201" s="5">
        <v>36.091279186457399</v>
      </c>
      <c r="L201" s="5">
        <v>100.02807241833493</v>
      </c>
      <c r="M201" s="5">
        <v>1</v>
      </c>
      <c r="N201" s="5">
        <v>72.847358156281402</v>
      </c>
      <c r="O201" s="5">
        <v>86.393346259518466</v>
      </c>
      <c r="P201" s="5">
        <v>39.918793754352983</v>
      </c>
      <c r="Q201" s="5">
        <v>111.60820677747152</v>
      </c>
      <c r="R201" s="5">
        <v>32.721845197821956</v>
      </c>
      <c r="S201" s="5">
        <v>181.2597967251472</v>
      </c>
      <c r="T201" s="5">
        <v>29.569450139118729</v>
      </c>
    </row>
    <row r="202" spans="1:20">
      <c r="A202" s="2">
        <f t="shared" si="7"/>
        <v>41019</v>
      </c>
      <c r="B202" t="str">
        <f t="shared" si="6"/>
        <v>20120420</v>
      </c>
      <c r="C202" s="5">
        <v>73.133866381154988</v>
      </c>
      <c r="D202" s="5">
        <v>118.29212610773973</v>
      </c>
      <c r="E202" s="5">
        <v>139.98333292892966</v>
      </c>
      <c r="F202" s="5">
        <v>133.25513649862435</v>
      </c>
      <c r="G202" s="5">
        <v>48.156821025560433</v>
      </c>
      <c r="H202" s="5">
        <v>540.29870158250674</v>
      </c>
      <c r="I202" s="5">
        <v>331.11846355258996</v>
      </c>
      <c r="J202" s="5">
        <v>24.624748959195085</v>
      </c>
      <c r="K202" s="5">
        <v>34.895134049687719</v>
      </c>
      <c r="L202" s="5">
        <v>104.03178689366973</v>
      </c>
      <c r="M202" s="5">
        <v>1</v>
      </c>
      <c r="N202" s="5">
        <v>75.321804513030202</v>
      </c>
      <c r="O202" s="5">
        <v>90.645508158170841</v>
      </c>
      <c r="P202" s="5">
        <v>40.080870961480905</v>
      </c>
      <c r="Q202" s="5">
        <v>115.30040744290582</v>
      </c>
      <c r="R202" s="5">
        <v>33.402499257395647</v>
      </c>
      <c r="S202" s="5">
        <v>173.05237794774933</v>
      </c>
      <c r="T202" s="5">
        <v>28.680161566223298</v>
      </c>
    </row>
    <row r="203" spans="1:20">
      <c r="A203" s="2">
        <f t="shared" si="7"/>
        <v>41018</v>
      </c>
      <c r="B203" t="str">
        <f t="shared" si="6"/>
        <v>20120419</v>
      </c>
      <c r="C203" s="5">
        <v>76.049183518410899</v>
      </c>
      <c r="D203" s="5">
        <v>118.72623642717825</v>
      </c>
      <c r="E203" s="5">
        <v>142.72476411569824</v>
      </c>
      <c r="F203" s="5">
        <v>135.45627831042356</v>
      </c>
      <c r="G203" s="5">
        <v>46.225228375017657</v>
      </c>
      <c r="H203" s="5">
        <v>527.92152437795369</v>
      </c>
      <c r="I203" s="5">
        <v>325.16062947024284</v>
      </c>
      <c r="J203" s="5">
        <v>24.754527363162591</v>
      </c>
      <c r="K203" s="5">
        <v>36.348672296235087</v>
      </c>
      <c r="L203" s="5">
        <v>105.12461838816027</v>
      </c>
      <c r="M203" s="5">
        <v>1</v>
      </c>
      <c r="N203" s="5">
        <v>74.091975588046935</v>
      </c>
      <c r="O203" s="5">
        <v>95.097452232019393</v>
      </c>
      <c r="P203" s="5">
        <v>38.775330397348199</v>
      </c>
      <c r="Q203" s="5">
        <v>120.77117410258012</v>
      </c>
      <c r="R203" s="5">
        <v>32.348968904222005</v>
      </c>
      <c r="S203" s="5">
        <v>181.15288252507085</v>
      </c>
      <c r="T203" s="5">
        <v>29.754963718902328</v>
      </c>
    </row>
    <row r="204" spans="1:20">
      <c r="A204" s="2">
        <f t="shared" si="7"/>
        <v>41017</v>
      </c>
      <c r="B204" t="str">
        <f t="shared" si="6"/>
        <v>20120418</v>
      </c>
      <c r="C204" s="5">
        <v>77.201223055977692</v>
      </c>
      <c r="D204" s="5">
        <v>119.01781610629317</v>
      </c>
      <c r="E204" s="5">
        <v>142.13057605324121</v>
      </c>
      <c r="F204" s="5">
        <v>139.97304500807638</v>
      </c>
      <c r="G204" s="5">
        <v>47.866847068945361</v>
      </c>
      <c r="H204" s="5">
        <v>555.47693079896135</v>
      </c>
      <c r="I204" s="5">
        <v>325.56810237172181</v>
      </c>
      <c r="J204" s="5">
        <v>24.237269533197555</v>
      </c>
      <c r="K204" s="5">
        <v>36.788881922988324</v>
      </c>
      <c r="L204" s="5">
        <v>108.26938713334806</v>
      </c>
      <c r="M204" s="5">
        <v>1</v>
      </c>
      <c r="N204" s="5">
        <v>70.671391383646693</v>
      </c>
      <c r="O204" s="5">
        <v>90.904286538483078</v>
      </c>
      <c r="P204" s="5">
        <v>36.999648162101053</v>
      </c>
      <c r="Q204" s="5">
        <v>119.48435926651617</v>
      </c>
      <c r="R204" s="5">
        <v>33.734079633163077</v>
      </c>
      <c r="S204" s="5">
        <v>177.89247974435153</v>
      </c>
      <c r="T204" s="5">
        <v>28.715627503124075</v>
      </c>
    </row>
    <row r="205" spans="1:20">
      <c r="A205" s="2">
        <f t="shared" si="7"/>
        <v>41016</v>
      </c>
      <c r="B205" t="str">
        <f t="shared" si="6"/>
        <v>20120417</v>
      </c>
      <c r="C205" s="5">
        <v>73.785200085783757</v>
      </c>
      <c r="D205" s="5">
        <v>114.76538541278509</v>
      </c>
      <c r="E205" s="5">
        <v>145.4821031197111</v>
      </c>
      <c r="F205" s="5">
        <v>146.77955149575993</v>
      </c>
      <c r="G205" s="5">
        <v>47.074746714682064</v>
      </c>
      <c r="H205" s="5">
        <v>574.95014899085572</v>
      </c>
      <c r="I205" s="5">
        <v>318.5674006112805</v>
      </c>
      <c r="J205" s="5">
        <v>24.949644578951997</v>
      </c>
      <c r="K205" s="5">
        <v>37.09358416367094</v>
      </c>
      <c r="L205" s="5">
        <v>109.57893822683266</v>
      </c>
      <c r="M205" s="5">
        <v>1</v>
      </c>
      <c r="N205" s="5">
        <v>70.41737781245763</v>
      </c>
      <c r="O205" s="5">
        <v>87.210101919993804</v>
      </c>
      <c r="P205" s="5">
        <v>38.149745602631135</v>
      </c>
      <c r="Q205" s="5">
        <v>117.11793641601953</v>
      </c>
      <c r="R205" s="5">
        <v>34.946782304188424</v>
      </c>
      <c r="S205" s="5">
        <v>178.14397545339759</v>
      </c>
      <c r="T205" s="5">
        <v>29.178164146230504</v>
      </c>
    </row>
    <row r="206" spans="1:20">
      <c r="A206" s="2">
        <f t="shared" si="7"/>
        <v>41015</v>
      </c>
      <c r="B206" t="str">
        <f t="shared" si="6"/>
        <v>20120416</v>
      </c>
      <c r="C206" s="5">
        <v>75.762486713902476</v>
      </c>
      <c r="D206" s="5">
        <v>114.38462208066127</v>
      </c>
      <c r="E206" s="5">
        <v>143.85201377891102</v>
      </c>
      <c r="F206" s="5">
        <v>153.56905378881979</v>
      </c>
      <c r="G206" s="5">
        <v>45.62451526485517</v>
      </c>
      <c r="H206" s="5">
        <v>585.75280907334252</v>
      </c>
      <c r="I206" s="5">
        <v>321.06298794868843</v>
      </c>
      <c r="J206" s="5">
        <v>23.770568232022374</v>
      </c>
      <c r="K206" s="5">
        <v>37.698491286701724</v>
      </c>
      <c r="L206" s="5">
        <v>113.72310376688031</v>
      </c>
      <c r="M206" s="5">
        <v>1</v>
      </c>
      <c r="N206" s="5">
        <v>70.497574421208043</v>
      </c>
      <c r="O206" s="5">
        <v>87.834931508218844</v>
      </c>
      <c r="P206" s="5">
        <v>37.483328684970083</v>
      </c>
      <c r="Q206" s="5">
        <v>113.38533495365181</v>
      </c>
      <c r="R206" s="5">
        <v>35.930051638735073</v>
      </c>
      <c r="S206" s="5">
        <v>170.87708513828667</v>
      </c>
      <c r="T206" s="5">
        <v>29.702618998626267</v>
      </c>
    </row>
    <row r="207" spans="1:20">
      <c r="A207" s="2">
        <f t="shared" si="7"/>
        <v>41012</v>
      </c>
      <c r="B207" t="str">
        <f t="shared" si="6"/>
        <v>20120413</v>
      </c>
      <c r="C207" s="5">
        <v>75.704048973909011</v>
      </c>
      <c r="D207" s="5">
        <v>114.04844653982425</v>
      </c>
      <c r="E207" s="5">
        <v>150.99347641394166</v>
      </c>
      <c r="F207" s="5">
        <v>149.5789686767753</v>
      </c>
      <c r="G207" s="5">
        <v>46.722881963651382</v>
      </c>
      <c r="H207" s="5">
        <v>588.03830005872351</v>
      </c>
      <c r="I207" s="5">
        <v>307.84107958847102</v>
      </c>
      <c r="J207" s="5">
        <v>24.944254542891656</v>
      </c>
      <c r="K207" s="5">
        <v>36.446253046170114</v>
      </c>
      <c r="L207" s="5">
        <v>108.39885425961458</v>
      </c>
      <c r="M207" s="5">
        <v>1</v>
      </c>
      <c r="N207" s="5">
        <v>71.149668269422179</v>
      </c>
      <c r="O207" s="5">
        <v>87.939646145421662</v>
      </c>
      <c r="P207" s="5">
        <v>39.021523969598029</v>
      </c>
      <c r="Q207" s="5">
        <v>113.01261121021089</v>
      </c>
      <c r="R207" s="5">
        <v>37.476250515234902</v>
      </c>
      <c r="S207" s="5">
        <v>170.24900697106807</v>
      </c>
      <c r="T207" s="5">
        <v>28.427573015848481</v>
      </c>
    </row>
    <row r="208" spans="1:20">
      <c r="A208" s="2">
        <f t="shared" si="7"/>
        <v>41011</v>
      </c>
      <c r="B208" t="str">
        <f t="shared" si="6"/>
        <v>20120412</v>
      </c>
      <c r="C208" s="5">
        <v>74.13436021521845</v>
      </c>
      <c r="D208" s="5">
        <v>115.32566068243653</v>
      </c>
      <c r="E208" s="5">
        <v>151.39628069924257</v>
      </c>
      <c r="F208" s="5">
        <v>143.47051495636998</v>
      </c>
      <c r="G208" s="5">
        <v>44.911387216357191</v>
      </c>
      <c r="H208" s="5">
        <v>572.49753851880814</v>
      </c>
      <c r="I208" s="5">
        <v>309.77549725087567</v>
      </c>
      <c r="J208" s="5">
        <v>25.317688370681232</v>
      </c>
      <c r="K208" s="5">
        <v>37.920117525385741</v>
      </c>
      <c r="L208" s="5">
        <v>110.35966098553669</v>
      </c>
      <c r="M208" s="5">
        <v>1</v>
      </c>
      <c r="N208" s="5">
        <v>69.866853280197617</v>
      </c>
      <c r="O208" s="5">
        <v>91.797551019152777</v>
      </c>
      <c r="P208" s="5">
        <v>41.073201653532436</v>
      </c>
      <c r="Q208" s="5">
        <v>116.44315150427478</v>
      </c>
      <c r="R208" s="5">
        <v>36.738527190171496</v>
      </c>
      <c r="S208" s="5">
        <v>167.05508096702115</v>
      </c>
      <c r="T208" s="5">
        <v>28.352449085209635</v>
      </c>
    </row>
    <row r="209" spans="1:20">
      <c r="A209" s="2">
        <f t="shared" si="7"/>
        <v>41010</v>
      </c>
      <c r="B209" t="str">
        <f t="shared" si="6"/>
        <v>20120411</v>
      </c>
      <c r="C209" s="5">
        <v>73.794124395295086</v>
      </c>
      <c r="D209" s="5">
        <v>115.38206970474609</v>
      </c>
      <c r="E209" s="5">
        <v>158.25324876552327</v>
      </c>
      <c r="F209" s="5">
        <v>148.55729196987181</v>
      </c>
      <c r="G209" s="5">
        <v>45.093025218373974</v>
      </c>
      <c r="H209" s="5">
        <v>565.87985117749304</v>
      </c>
      <c r="I209" s="5">
        <v>318.69350727074823</v>
      </c>
      <c r="J209" s="5">
        <v>24.423804021453051</v>
      </c>
      <c r="K209" s="5">
        <v>37.905852936275338</v>
      </c>
      <c r="L209" s="5">
        <v>106.96800612613602</v>
      </c>
      <c r="M209" s="5">
        <v>1</v>
      </c>
      <c r="N209" s="5">
        <v>70.195364795635129</v>
      </c>
      <c r="O209" s="5">
        <v>93.190222536497501</v>
      </c>
      <c r="P209" s="5">
        <v>42.937922835074033</v>
      </c>
      <c r="Q209" s="5">
        <v>121.78799349772244</v>
      </c>
      <c r="R209" s="5">
        <v>37.724637524072726</v>
      </c>
      <c r="S209" s="5">
        <v>174.14020635005477</v>
      </c>
      <c r="T209" s="5">
        <v>29.217273200756072</v>
      </c>
    </row>
    <row r="210" spans="1:20">
      <c r="A210" s="2">
        <f t="shared" si="7"/>
        <v>41009</v>
      </c>
      <c r="B210" t="str">
        <f t="shared" si="6"/>
        <v>20120410</v>
      </c>
      <c r="C210" s="5">
        <v>71.248977700877063</v>
      </c>
      <c r="D210" s="5">
        <v>115.05221139842175</v>
      </c>
      <c r="E210" s="5">
        <v>157.21838983838927</v>
      </c>
      <c r="F210" s="5">
        <v>144.91672229358952</v>
      </c>
      <c r="G210" s="5">
        <v>44.150151856561997</v>
      </c>
      <c r="H210" s="5">
        <v>575.12521824391399</v>
      </c>
      <c r="I210" s="5">
        <v>315.29198604960516</v>
      </c>
      <c r="J210" s="5">
        <v>24.480486858738239</v>
      </c>
      <c r="K210" s="5">
        <v>36.332205011296182</v>
      </c>
      <c r="L210" s="5">
        <v>106.02841077651537</v>
      </c>
      <c r="M210" s="5">
        <v>1</v>
      </c>
      <c r="N210" s="5">
        <v>70.071451476708958</v>
      </c>
      <c r="O210" s="5">
        <v>88.926743065790802</v>
      </c>
      <c r="P210" s="5">
        <v>44.884003041738914</v>
      </c>
      <c r="Q210" s="5">
        <v>119.08117983779604</v>
      </c>
      <c r="R210" s="5">
        <v>36.885484614358106</v>
      </c>
      <c r="S210" s="5">
        <v>182.6455213410145</v>
      </c>
      <c r="T210" s="5">
        <v>29.405799726258866</v>
      </c>
    </row>
    <row r="211" spans="1:20">
      <c r="A211" s="2">
        <f t="shared" si="7"/>
        <v>41008</v>
      </c>
      <c r="B211" t="str">
        <f t="shared" si="6"/>
        <v>20120409</v>
      </c>
      <c r="C211" s="5">
        <v>69.097396478657984</v>
      </c>
      <c r="D211" s="5">
        <v>111.26561818833466</v>
      </c>
      <c r="E211" s="5">
        <v>151.63760791639402</v>
      </c>
      <c r="F211" s="5">
        <v>139.84208630219831</v>
      </c>
      <c r="G211" s="5">
        <v>43.176311920600199</v>
      </c>
      <c r="H211" s="5">
        <v>565.8719136759014</v>
      </c>
      <c r="I211" s="5">
        <v>309.24413210510193</v>
      </c>
      <c r="J211" s="5">
        <v>23.886603654139734</v>
      </c>
      <c r="K211" s="5">
        <v>35.887884606003176</v>
      </c>
      <c r="L211" s="5">
        <v>107.51404162486891</v>
      </c>
      <c r="M211" s="5">
        <v>1</v>
      </c>
      <c r="N211" s="5">
        <v>70.043591911851536</v>
      </c>
      <c r="O211" s="5">
        <v>85.749390332494926</v>
      </c>
      <c r="P211" s="5">
        <v>45.696640836720796</v>
      </c>
      <c r="Q211" s="5">
        <v>114.9236856601662</v>
      </c>
      <c r="R211" s="5">
        <v>37.216809509111812</v>
      </c>
      <c r="S211" s="5">
        <v>179.27296979738873</v>
      </c>
      <c r="T211" s="5">
        <v>28.59178750402933</v>
      </c>
    </row>
    <row r="212" spans="1:20">
      <c r="A212" s="2">
        <f t="shared" si="7"/>
        <v>41005</v>
      </c>
      <c r="B212" t="str">
        <f t="shared" si="6"/>
        <v>20120406</v>
      </c>
      <c r="C212" s="5">
        <v>66.780436518012294</v>
      </c>
      <c r="D212" s="5">
        <v>110.14208495832274</v>
      </c>
      <c r="E212" s="5">
        <v>146.20691859902058</v>
      </c>
      <c r="F212" s="5">
        <v>141.928507407761</v>
      </c>
      <c r="G212" s="5">
        <v>44.045435412309835</v>
      </c>
      <c r="H212" s="5">
        <v>552.97142492712226</v>
      </c>
      <c r="I212" s="5">
        <v>298.56156333471012</v>
      </c>
      <c r="J212" s="5">
        <v>23.46617880459878</v>
      </c>
      <c r="K212" s="5">
        <v>35.556713176330859</v>
      </c>
      <c r="L212" s="5">
        <v>112.26193051967444</v>
      </c>
      <c r="M212" s="5">
        <v>1</v>
      </c>
      <c r="N212" s="5">
        <v>72.351493089959362</v>
      </c>
      <c r="O212" s="5">
        <v>83.217424637639326</v>
      </c>
      <c r="P212" s="5">
        <v>44.596508091542447</v>
      </c>
      <c r="Q212" s="5">
        <v>109.49548274567367</v>
      </c>
      <c r="R212" s="5">
        <v>37.441876955858199</v>
      </c>
      <c r="S212" s="5">
        <v>171.53773997239571</v>
      </c>
      <c r="T212" s="5">
        <v>27.556024548826965</v>
      </c>
    </row>
    <row r="213" spans="1:20">
      <c r="A213" s="2">
        <f t="shared" si="7"/>
        <v>41004</v>
      </c>
      <c r="B213" t="str">
        <f t="shared" si="6"/>
        <v>20120405</v>
      </c>
      <c r="C213" s="5">
        <v>67.991331225497419</v>
      </c>
      <c r="D213" s="5">
        <v>111.79141893455186</v>
      </c>
      <c r="E213" s="5">
        <v>151.39906209991906</v>
      </c>
      <c r="F213" s="5">
        <v>143.93604792744091</v>
      </c>
      <c r="G213" s="5">
        <v>42.616115333658641</v>
      </c>
      <c r="H213" s="5">
        <v>551.26732674317805</v>
      </c>
      <c r="I213" s="5">
        <v>289.4609993119131</v>
      </c>
      <c r="J213" s="5">
        <v>22.523849044379126</v>
      </c>
      <c r="K213" s="5">
        <v>37.263380959207552</v>
      </c>
      <c r="L213" s="5">
        <v>113.11789472904552</v>
      </c>
      <c r="M213" s="5">
        <v>1</v>
      </c>
      <c r="N213" s="5">
        <v>70.966470605256049</v>
      </c>
      <c r="O213" s="5">
        <v>86.355027249446266</v>
      </c>
      <c r="P213" s="5">
        <v>43.148032037774435</v>
      </c>
      <c r="Q213" s="5">
        <v>108.25502955596981</v>
      </c>
      <c r="R213" s="5">
        <v>36.140156247530832</v>
      </c>
      <c r="S213" s="5">
        <v>173.86094708534034</v>
      </c>
      <c r="T213" s="5">
        <v>28.859897380248917</v>
      </c>
    </row>
    <row r="214" spans="1:20">
      <c r="A214" s="2">
        <f t="shared" si="7"/>
        <v>41003</v>
      </c>
      <c r="B214" t="str">
        <f t="shared" si="6"/>
        <v>20120404</v>
      </c>
      <c r="C214" s="5">
        <v>68.501165669794901</v>
      </c>
      <c r="D214" s="5">
        <v>112.10106413175785</v>
      </c>
      <c r="E214" s="5">
        <v>157.06334898707019</v>
      </c>
      <c r="F214" s="5">
        <v>141.15908203932995</v>
      </c>
      <c r="G214" s="5">
        <v>44.557986881238975</v>
      </c>
      <c r="H214" s="5">
        <v>527.42819884571554</v>
      </c>
      <c r="I214" s="5">
        <v>282.70360111048916</v>
      </c>
      <c r="J214" s="5">
        <v>23.30420849174077</v>
      </c>
      <c r="K214" s="5">
        <v>35.557252255853953</v>
      </c>
      <c r="L214" s="5">
        <v>109.00154772682184</v>
      </c>
      <c r="M214" s="5">
        <v>1</v>
      </c>
      <c r="N214" s="5">
        <v>73.59563067176947</v>
      </c>
      <c r="O214" s="5">
        <v>84.770839758818582</v>
      </c>
      <c r="P214" s="5">
        <v>41.192907893916342</v>
      </c>
      <c r="Q214" s="5">
        <v>106.28050372830958</v>
      </c>
      <c r="R214" s="5">
        <v>37.070241195936745</v>
      </c>
      <c r="S214" s="5">
        <v>181.68240575554418</v>
      </c>
      <c r="T214" s="5">
        <v>29.23552369172949</v>
      </c>
    </row>
    <row r="215" spans="1:20">
      <c r="A215" s="2">
        <f t="shared" si="7"/>
        <v>41002</v>
      </c>
      <c r="B215" t="str">
        <f t="shared" si="6"/>
        <v>20120403</v>
      </c>
      <c r="C215" s="5">
        <v>68.598521554858635</v>
      </c>
      <c r="D215" s="5">
        <v>116.67865111352312</v>
      </c>
      <c r="E215" s="5">
        <v>160.81651033673603</v>
      </c>
      <c r="F215" s="5">
        <v>141.85706516785393</v>
      </c>
      <c r="G215" s="5">
        <v>43.170631660892163</v>
      </c>
      <c r="H215" s="5">
        <v>526.39933489484213</v>
      </c>
      <c r="I215" s="5">
        <v>281.34967164532958</v>
      </c>
      <c r="J215" s="5">
        <v>22.595142749461235</v>
      </c>
      <c r="K215" s="5">
        <v>34.018050690819123</v>
      </c>
      <c r="L215" s="5">
        <v>111.91938576245781</v>
      </c>
      <c r="M215" s="5">
        <v>1</v>
      </c>
      <c r="N215" s="5">
        <v>72.513869444666412</v>
      </c>
      <c r="O215" s="5">
        <v>86.879278393666553</v>
      </c>
      <c r="P215" s="5">
        <v>39.351831836303383</v>
      </c>
      <c r="Q215" s="5">
        <v>105.88026746751378</v>
      </c>
      <c r="R215" s="5">
        <v>36.100170653844955</v>
      </c>
      <c r="S215" s="5">
        <v>188.44552209126002</v>
      </c>
      <c r="T215" s="5">
        <v>27.876128086062021</v>
      </c>
    </row>
    <row r="216" spans="1:20">
      <c r="A216" s="2">
        <f t="shared" si="7"/>
        <v>41001</v>
      </c>
      <c r="B216" t="str">
        <f t="shared" si="6"/>
        <v>20120402</v>
      </c>
      <c r="C216" s="5">
        <v>71.784400622313655</v>
      </c>
      <c r="D216" s="5">
        <v>121.32596554503669</v>
      </c>
      <c r="E216" s="5">
        <v>154.33380601875325</v>
      </c>
      <c r="F216" s="5">
        <v>144.85201342149273</v>
      </c>
      <c r="G216" s="5">
        <v>42.72140437260785</v>
      </c>
      <c r="H216" s="5">
        <v>538.38028704151338</v>
      </c>
      <c r="I216" s="5">
        <v>268.98411214700974</v>
      </c>
      <c r="J216" s="5">
        <v>22.360765373532999</v>
      </c>
      <c r="K216" s="5">
        <v>35.520728275519424</v>
      </c>
      <c r="L216" s="5">
        <v>109.68277641733472</v>
      </c>
      <c r="M216" s="5">
        <v>1</v>
      </c>
      <c r="N216" s="5">
        <v>72.591389147344103</v>
      </c>
      <c r="O216" s="5">
        <v>84.816164586419831</v>
      </c>
      <c r="P216" s="5">
        <v>38.349440885890381</v>
      </c>
      <c r="Q216" s="5">
        <v>105.13147622378762</v>
      </c>
      <c r="R216" s="5">
        <v>35.085638293898477</v>
      </c>
      <c r="S216" s="5">
        <v>185.81733774609881</v>
      </c>
      <c r="T216" s="5">
        <v>26.670530367634598</v>
      </c>
    </row>
    <row r="217" spans="1:20">
      <c r="A217" s="2">
        <f t="shared" si="7"/>
        <v>40998</v>
      </c>
      <c r="B217" t="str">
        <f t="shared" si="6"/>
        <v>20120330</v>
      </c>
      <c r="C217" s="5">
        <v>68.698778704859038</v>
      </c>
      <c r="D217" s="5">
        <v>116.42285010976657</v>
      </c>
      <c r="E217" s="5">
        <v>151.48288865299213</v>
      </c>
      <c r="F217" s="5">
        <v>140.72971860021093</v>
      </c>
      <c r="G217" s="5">
        <v>43.036693525804971</v>
      </c>
      <c r="H217" s="5">
        <v>522.44771142074899</v>
      </c>
      <c r="I217" s="5">
        <v>260.92129157930395</v>
      </c>
      <c r="J217" s="5">
        <v>21.71839815532768</v>
      </c>
      <c r="K217" s="5">
        <v>34.061360711203797</v>
      </c>
      <c r="L217" s="5">
        <v>108.12032166751736</v>
      </c>
      <c r="M217" s="5">
        <v>1</v>
      </c>
      <c r="N217" s="5">
        <v>73.076878298701899</v>
      </c>
      <c r="O217" s="5">
        <v>81.164956573700678</v>
      </c>
      <c r="P217" s="5">
        <v>37.563513723635623</v>
      </c>
      <c r="Q217" s="5">
        <v>109.42084743385081</v>
      </c>
      <c r="R217" s="5">
        <v>36.136213690547571</v>
      </c>
      <c r="S217" s="5">
        <v>182.45494958702062</v>
      </c>
      <c r="T217" s="5">
        <v>26.719802361373969</v>
      </c>
    </row>
    <row r="218" spans="1:20">
      <c r="A218" s="2">
        <f t="shared" si="7"/>
        <v>40997</v>
      </c>
      <c r="B218" t="str">
        <f t="shared" si="6"/>
        <v>20120329</v>
      </c>
      <c r="C218" s="5">
        <v>69.445658108948678</v>
      </c>
      <c r="D218" s="5">
        <v>116.89026883074246</v>
      </c>
      <c r="E218" s="5">
        <v>156.71052949130714</v>
      </c>
      <c r="F218" s="5">
        <v>146.98179068305066</v>
      </c>
      <c r="G218" s="5">
        <v>45.161872051576985</v>
      </c>
      <c r="H218" s="5">
        <v>521.7709397204784</v>
      </c>
      <c r="I218" s="5">
        <v>266.24077767577654</v>
      </c>
      <c r="J218" s="5">
        <v>22.848110552583361</v>
      </c>
      <c r="K218" s="5">
        <v>33.166660220917521</v>
      </c>
      <c r="L218" s="5">
        <v>103.17529400829466</v>
      </c>
      <c r="M218" s="5">
        <v>1</v>
      </c>
      <c r="N218" s="5">
        <v>73.762830817519003</v>
      </c>
      <c r="O218" s="5">
        <v>83.65652105792951</v>
      </c>
      <c r="P218" s="5">
        <v>36.07094342462544</v>
      </c>
      <c r="Q218" s="5">
        <v>113.35192046921497</v>
      </c>
      <c r="R218" s="5">
        <v>37.862950058248892</v>
      </c>
      <c r="S218" s="5">
        <v>186.19564207122991</v>
      </c>
      <c r="T218" s="5">
        <v>28.07060457930395</v>
      </c>
    </row>
    <row r="219" spans="1:20">
      <c r="A219" s="2">
        <f t="shared" si="7"/>
        <v>40996</v>
      </c>
      <c r="B219" t="str">
        <f t="shared" si="6"/>
        <v>20120328</v>
      </c>
      <c r="C219" s="5">
        <v>66.192745988912549</v>
      </c>
      <c r="D219" s="5">
        <v>115.39822676627445</v>
      </c>
      <c r="E219" s="5">
        <v>153.49987811825116</v>
      </c>
      <c r="F219" s="5">
        <v>144.95814082731209</v>
      </c>
      <c r="G219" s="5">
        <v>43.032210277398995</v>
      </c>
      <c r="H219" s="5">
        <v>501.55511686744438</v>
      </c>
      <c r="I219" s="5">
        <v>266.10639959731623</v>
      </c>
      <c r="J219" s="5">
        <v>21.819935053611658</v>
      </c>
      <c r="K219" s="5">
        <v>31.666945027560274</v>
      </c>
      <c r="L219" s="5">
        <v>103.84648156379554</v>
      </c>
      <c r="M219" s="5">
        <v>1</v>
      </c>
      <c r="N219" s="5">
        <v>73.151474255659338</v>
      </c>
      <c r="O219" s="5">
        <v>87.156118661088641</v>
      </c>
      <c r="P219" s="5">
        <v>34.967164222338432</v>
      </c>
      <c r="Q219" s="5">
        <v>115.38793954872391</v>
      </c>
      <c r="R219" s="5">
        <v>38.057185399330393</v>
      </c>
      <c r="S219" s="5">
        <v>190.9688547321465</v>
      </c>
      <c r="T219" s="5">
        <v>27.144886683878646</v>
      </c>
    </row>
    <row r="220" spans="1:20">
      <c r="A220" s="2">
        <f t="shared" si="7"/>
        <v>40995</v>
      </c>
      <c r="B220" t="str">
        <f t="shared" si="6"/>
        <v>20120327</v>
      </c>
      <c r="C220" s="5">
        <v>65.993881644467308</v>
      </c>
      <c r="D220" s="5">
        <v>116.91200611420865</v>
      </c>
      <c r="E220" s="5">
        <v>157.78394746979671</v>
      </c>
      <c r="F220" s="5">
        <v>144.13608745204397</v>
      </c>
      <c r="G220" s="5">
        <v>42.153937301508343</v>
      </c>
      <c r="H220" s="5">
        <v>480.53914626609571</v>
      </c>
      <c r="I220" s="5">
        <v>274.34217548690714</v>
      </c>
      <c r="J220" s="5">
        <v>22.918702821906486</v>
      </c>
      <c r="K220" s="5">
        <v>33.120959316619782</v>
      </c>
      <c r="L220" s="5">
        <v>105.03439705409509</v>
      </c>
      <c r="M220" s="5">
        <v>1</v>
      </c>
      <c r="N220" s="5">
        <v>73.008815001349248</v>
      </c>
      <c r="O220" s="5">
        <v>86.826402507182749</v>
      </c>
      <c r="P220" s="5">
        <v>35.352607392048284</v>
      </c>
      <c r="Q220" s="5">
        <v>120.78199559846196</v>
      </c>
      <c r="R220" s="5">
        <v>38.92214000021292</v>
      </c>
      <c r="S220" s="5">
        <v>186.198290060945</v>
      </c>
      <c r="T220" s="5">
        <v>26.07535711764719</v>
      </c>
    </row>
    <row r="221" spans="1:20">
      <c r="A221" s="2">
        <f t="shared" si="7"/>
        <v>40994</v>
      </c>
      <c r="B221" t="str">
        <f t="shared" si="6"/>
        <v>20120326</v>
      </c>
      <c r="C221" s="5">
        <v>66.419562853463916</v>
      </c>
      <c r="D221" s="5">
        <v>121.28404544537715</v>
      </c>
      <c r="E221" s="5">
        <v>153.83976599308639</v>
      </c>
      <c r="F221" s="5">
        <v>138.72582477376892</v>
      </c>
      <c r="G221" s="5">
        <v>43.061149231614927</v>
      </c>
      <c r="H221" s="5">
        <v>472.48625955219836</v>
      </c>
      <c r="I221" s="5">
        <v>269.59116862798254</v>
      </c>
      <c r="J221" s="5">
        <v>23.662232383493212</v>
      </c>
      <c r="K221" s="5">
        <v>33.371666328934239</v>
      </c>
      <c r="L221" s="5">
        <v>102.3966709989607</v>
      </c>
      <c r="M221" s="5">
        <v>1</v>
      </c>
      <c r="N221" s="5">
        <v>70.16103209947066</v>
      </c>
      <c r="O221" s="5">
        <v>86.353306222555474</v>
      </c>
      <c r="P221" s="5">
        <v>36.391226599142236</v>
      </c>
      <c r="Q221" s="5">
        <v>115.4391525727501</v>
      </c>
      <c r="R221" s="5">
        <v>38.261781990956663</v>
      </c>
      <c r="S221" s="5">
        <v>189.25196582916814</v>
      </c>
      <c r="T221" s="5">
        <v>27.135828029718954</v>
      </c>
    </row>
    <row r="222" spans="1:20">
      <c r="A222" s="2">
        <f t="shared" si="7"/>
        <v>40991</v>
      </c>
      <c r="B222" t="str">
        <f t="shared" si="6"/>
        <v>20120323</v>
      </c>
      <c r="C222" s="5">
        <v>63.668423957860981</v>
      </c>
      <c r="D222" s="5">
        <v>121.38516693949785</v>
      </c>
      <c r="E222" s="5">
        <v>154.005154644322</v>
      </c>
      <c r="F222" s="5">
        <v>142.33512228635342</v>
      </c>
      <c r="G222" s="5">
        <v>45.163117264485358</v>
      </c>
      <c r="H222" s="5">
        <v>482.84304218213504</v>
      </c>
      <c r="I222" s="5">
        <v>270.13359187115606</v>
      </c>
      <c r="J222" s="5">
        <v>22.817394949314856</v>
      </c>
      <c r="K222" s="5">
        <v>32.106335054791003</v>
      </c>
      <c r="L222" s="5">
        <v>99.512142242783355</v>
      </c>
      <c r="M222" s="5">
        <v>1</v>
      </c>
      <c r="N222" s="5">
        <v>67.850115995680909</v>
      </c>
      <c r="O222" s="5">
        <v>87.032817768215864</v>
      </c>
      <c r="P222" s="5">
        <v>37.831545391803601</v>
      </c>
      <c r="Q222" s="5">
        <v>114.89612293868133</v>
      </c>
      <c r="R222" s="5">
        <v>36.784489481759863</v>
      </c>
      <c r="S222" s="5">
        <v>193.6269604722884</v>
      </c>
      <c r="T222" s="5">
        <v>27.195210359483777</v>
      </c>
    </row>
    <row r="223" spans="1:20">
      <c r="A223" s="2">
        <f t="shared" si="7"/>
        <v>40990</v>
      </c>
      <c r="B223" t="str">
        <f t="shared" si="6"/>
        <v>20120322</v>
      </c>
      <c r="C223" s="5">
        <v>61.239978664196052</v>
      </c>
      <c r="D223" s="5">
        <v>118.17861281501602</v>
      </c>
      <c r="E223" s="5">
        <v>152.84948064049001</v>
      </c>
      <c r="F223" s="5">
        <v>140.51962812067231</v>
      </c>
      <c r="G223" s="5">
        <v>45.397124322031246</v>
      </c>
      <c r="H223" s="5">
        <v>491.1649303964814</v>
      </c>
      <c r="I223" s="5">
        <v>272.91908336617007</v>
      </c>
      <c r="J223" s="5">
        <v>22.599804669410783</v>
      </c>
      <c r="K223" s="5">
        <v>33.620298594981307</v>
      </c>
      <c r="L223" s="5">
        <v>101.2146406688319</v>
      </c>
      <c r="M223" s="5">
        <v>1</v>
      </c>
      <c r="N223" s="5">
        <v>66.232882004105932</v>
      </c>
      <c r="O223" s="5">
        <v>87.209291588960113</v>
      </c>
      <c r="P223" s="5">
        <v>38.516848320215644</v>
      </c>
      <c r="Q223" s="5">
        <v>112.44097522178406</v>
      </c>
      <c r="R223" s="5">
        <v>36.728239057838508</v>
      </c>
      <c r="S223" s="5">
        <v>195.20797874863715</v>
      </c>
      <c r="T223" s="5">
        <v>27.474709897755083</v>
      </c>
    </row>
    <row r="224" spans="1:20">
      <c r="A224" s="2">
        <f t="shared" si="7"/>
        <v>40989</v>
      </c>
      <c r="B224" t="str">
        <f t="shared" si="6"/>
        <v>20120321</v>
      </c>
      <c r="C224" s="5">
        <v>61.023843609766502</v>
      </c>
      <c r="D224" s="5">
        <v>117.48283384273961</v>
      </c>
      <c r="E224" s="5">
        <v>148.27427188078568</v>
      </c>
      <c r="F224" s="5">
        <v>143.47956160277141</v>
      </c>
      <c r="G224" s="5">
        <v>45.10975644058734</v>
      </c>
      <c r="H224" s="5">
        <v>471.28611045255116</v>
      </c>
      <c r="I224" s="5">
        <v>263.55248479020497</v>
      </c>
      <c r="J224" s="5">
        <v>21.856505540683909</v>
      </c>
      <c r="K224" s="5">
        <v>34.575309438913685</v>
      </c>
      <c r="L224" s="5">
        <v>102.86571392637516</v>
      </c>
      <c r="M224" s="5">
        <v>1</v>
      </c>
      <c r="N224" s="5">
        <v>66.376333933672143</v>
      </c>
      <c r="O224" s="5">
        <v>86.835486520077524</v>
      </c>
      <c r="P224" s="5">
        <v>37.562761154529156</v>
      </c>
      <c r="Q224" s="5">
        <v>117.80242833409471</v>
      </c>
      <c r="R224" s="5">
        <v>37.836689098590782</v>
      </c>
      <c r="S224" s="5">
        <v>188.59735852997537</v>
      </c>
      <c r="T224" s="5">
        <v>27.805639084546744</v>
      </c>
    </row>
    <row r="225" spans="1:20">
      <c r="A225" s="2">
        <f t="shared" si="7"/>
        <v>40988</v>
      </c>
      <c r="B225" t="str">
        <f t="shared" si="6"/>
        <v>20120320</v>
      </c>
      <c r="C225" s="5">
        <v>62.466379419469966</v>
      </c>
      <c r="D225" s="5">
        <v>114.50947492432833</v>
      </c>
      <c r="E225" s="5">
        <v>150.23984176169984</v>
      </c>
      <c r="F225" s="5">
        <v>137.40295442643355</v>
      </c>
      <c r="G225" s="5">
        <v>46.046731662156766</v>
      </c>
      <c r="H225" s="5">
        <v>460.49391713120326</v>
      </c>
      <c r="I225" s="5">
        <v>259.26766596027994</v>
      </c>
      <c r="J225" s="5">
        <v>21.494865723504684</v>
      </c>
      <c r="K225" s="5">
        <v>34.659126887260122</v>
      </c>
      <c r="L225" s="5">
        <v>102.72960362727773</v>
      </c>
      <c r="M225" s="5">
        <v>1</v>
      </c>
      <c r="N225" s="5">
        <v>68.601430277956737</v>
      </c>
      <c r="O225" s="5">
        <v>87.796925141791334</v>
      </c>
      <c r="P225" s="5">
        <v>37.54746559750059</v>
      </c>
      <c r="Q225" s="5">
        <v>114.73300967414293</v>
      </c>
      <c r="R225" s="5">
        <v>38.836128651146687</v>
      </c>
      <c r="S225" s="5">
        <v>180.02728054827205</v>
      </c>
      <c r="T225" s="5">
        <v>29.084942790263259</v>
      </c>
    </row>
    <row r="226" spans="1:20">
      <c r="A226" s="2">
        <f t="shared" si="7"/>
        <v>40987</v>
      </c>
      <c r="B226" t="str">
        <f t="shared" si="6"/>
        <v>20120319</v>
      </c>
      <c r="C226" s="5">
        <v>60.132544990203876</v>
      </c>
      <c r="D226" s="5">
        <v>114.95626660144124</v>
      </c>
      <c r="E226" s="5">
        <v>143.92165850691018</v>
      </c>
      <c r="F226" s="5">
        <v>138.23422204262573</v>
      </c>
      <c r="G226" s="5">
        <v>45.931455131067182</v>
      </c>
      <c r="H226" s="5">
        <v>457.86927946878416</v>
      </c>
      <c r="I226" s="5">
        <v>270.01588111640757</v>
      </c>
      <c r="J226" s="5">
        <v>21.878104711512364</v>
      </c>
      <c r="K226" s="5">
        <v>35.78711354468453</v>
      </c>
      <c r="L226" s="5">
        <v>98.64636156555062</v>
      </c>
      <c r="M226" s="5">
        <v>1</v>
      </c>
      <c r="N226" s="5">
        <v>65.702131628509036</v>
      </c>
      <c r="O226" s="5">
        <v>91.88523413595081</v>
      </c>
      <c r="P226" s="5">
        <v>39.040646263530753</v>
      </c>
      <c r="Q226" s="5">
        <v>110.6121253778457</v>
      </c>
      <c r="R226" s="5">
        <v>40.501069068058435</v>
      </c>
      <c r="S226" s="5">
        <v>187.01702325552748</v>
      </c>
      <c r="T226" s="5">
        <v>28.973760943619279</v>
      </c>
    </row>
    <row r="227" spans="1:20">
      <c r="A227" s="2">
        <f t="shared" si="7"/>
        <v>40984</v>
      </c>
      <c r="B227" t="str">
        <f t="shared" si="6"/>
        <v>20120316</v>
      </c>
      <c r="C227" s="5">
        <v>60.200293266319335</v>
      </c>
      <c r="D227" s="5">
        <v>120.56478270989059</v>
      </c>
      <c r="E227" s="5">
        <v>140.70445498711882</v>
      </c>
      <c r="F227" s="5">
        <v>133.25316489985485</v>
      </c>
      <c r="G227" s="5">
        <v>46.145409473110739</v>
      </c>
      <c r="H227" s="5">
        <v>469.84819294663805</v>
      </c>
      <c r="I227" s="5">
        <v>261.97232816181406</v>
      </c>
      <c r="J227" s="5">
        <v>22.673969603347999</v>
      </c>
      <c r="K227" s="5">
        <v>35.190919339530922</v>
      </c>
      <c r="L227" s="5">
        <v>97.873517143053689</v>
      </c>
      <c r="M227" s="5">
        <v>1</v>
      </c>
      <c r="N227" s="5">
        <v>62.734719736819109</v>
      </c>
      <c r="O227" s="5">
        <v>88.396027964499893</v>
      </c>
      <c r="P227" s="5">
        <v>40.956033367736048</v>
      </c>
      <c r="Q227" s="5">
        <v>106.41016493202643</v>
      </c>
      <c r="R227" s="5">
        <v>38.946779552211233</v>
      </c>
      <c r="S227" s="5">
        <v>180.95370954701352</v>
      </c>
      <c r="T227" s="5">
        <v>28.888241443661457</v>
      </c>
    </row>
    <row r="228" spans="1:20">
      <c r="A228" s="2">
        <f t="shared" si="7"/>
        <v>40983</v>
      </c>
      <c r="B228" t="str">
        <f t="shared" si="6"/>
        <v>20120315</v>
      </c>
      <c r="C228" s="5">
        <v>58.158893362935103</v>
      </c>
      <c r="D228" s="5">
        <v>126.25990588944826</v>
      </c>
      <c r="E228" s="5">
        <v>146.43120204765808</v>
      </c>
      <c r="F228" s="5">
        <v>135.58250853970085</v>
      </c>
      <c r="G228" s="5">
        <v>45.850850709479239</v>
      </c>
      <c r="H228" s="5">
        <v>459.99134681140748</v>
      </c>
      <c r="I228" s="5">
        <v>257.75261606302359</v>
      </c>
      <c r="J228" s="5">
        <v>22.18212528182476</v>
      </c>
      <c r="K228" s="5">
        <v>34.852160596891999</v>
      </c>
      <c r="L228" s="5">
        <v>98.412226375627682</v>
      </c>
      <c r="M228" s="5">
        <v>1</v>
      </c>
      <c r="N228" s="5">
        <v>61.544614081132991</v>
      </c>
      <c r="O228" s="5">
        <v>90.65039411854373</v>
      </c>
      <c r="P228" s="5">
        <v>41.997165795486964</v>
      </c>
      <c r="Q228" s="5">
        <v>102.60821960126964</v>
      </c>
      <c r="R228" s="5">
        <v>37.931284553718868</v>
      </c>
      <c r="S228" s="5">
        <v>184.21909803621648</v>
      </c>
      <c r="T228" s="5">
        <v>28.02696731732426</v>
      </c>
    </row>
    <row r="229" spans="1:20">
      <c r="A229" s="2">
        <f t="shared" si="7"/>
        <v>40982</v>
      </c>
      <c r="B229" t="str">
        <f t="shared" si="6"/>
        <v>20120314</v>
      </c>
      <c r="C229" s="5">
        <v>60.843617166174596</v>
      </c>
      <c r="D229" s="5">
        <v>123.62348171561477</v>
      </c>
      <c r="E229" s="5">
        <v>145.48398563623869</v>
      </c>
      <c r="F229" s="5">
        <v>133.49459844486788</v>
      </c>
      <c r="G229" s="5">
        <v>47.390797020724037</v>
      </c>
      <c r="H229" s="5">
        <v>476.23232436830017</v>
      </c>
      <c r="I229" s="5">
        <v>248.80729000742744</v>
      </c>
      <c r="J229" s="5">
        <v>21.583416694502741</v>
      </c>
      <c r="K229" s="5">
        <v>35.851662115049315</v>
      </c>
      <c r="L229" s="5">
        <v>97.065357967673648</v>
      </c>
      <c r="M229" s="5">
        <v>1</v>
      </c>
      <c r="N229" s="5">
        <v>59.310725966761304</v>
      </c>
      <c r="O229" s="5">
        <v>90.681570725919627</v>
      </c>
      <c r="P229" s="5">
        <v>41.833783182830437</v>
      </c>
      <c r="Q229" s="5">
        <v>105.67156870883584</v>
      </c>
      <c r="R229" s="5">
        <v>39.273933354259178</v>
      </c>
      <c r="S229" s="5">
        <v>192.88170188926307</v>
      </c>
      <c r="T229" s="5">
        <v>29.072422164556475</v>
      </c>
    </row>
    <row r="230" spans="1:20">
      <c r="A230" s="2">
        <f t="shared" si="7"/>
        <v>40981</v>
      </c>
      <c r="B230" t="str">
        <f t="shared" si="6"/>
        <v>20120313</v>
      </c>
      <c r="C230" s="5">
        <v>63.129895998579151</v>
      </c>
      <c r="D230" s="5">
        <v>122.27041538795679</v>
      </c>
      <c r="E230" s="5">
        <v>144.95486840494459</v>
      </c>
      <c r="F230" s="5">
        <v>135.94916422098663</v>
      </c>
      <c r="G230" s="5">
        <v>48.057014231983239</v>
      </c>
      <c r="H230" s="5">
        <v>460.20775500951339</v>
      </c>
      <c r="I230" s="5">
        <v>251.38084764687599</v>
      </c>
      <c r="J230" s="5">
        <v>21.713958608040894</v>
      </c>
      <c r="K230" s="5">
        <v>36.463953399167224</v>
      </c>
      <c r="L230" s="5">
        <v>96.024542059370845</v>
      </c>
      <c r="M230" s="5">
        <v>1</v>
      </c>
      <c r="N230" s="5">
        <v>62.070706782899201</v>
      </c>
      <c r="O230" s="5">
        <v>89.531885403346081</v>
      </c>
      <c r="P230" s="5">
        <v>42.911351350435048</v>
      </c>
      <c r="Q230" s="5">
        <v>110.00756794100067</v>
      </c>
      <c r="R230" s="5">
        <v>40.749050536317306</v>
      </c>
      <c r="S230" s="5">
        <v>185.2810858130573</v>
      </c>
      <c r="T230" s="5">
        <v>28.296507890344678</v>
      </c>
    </row>
    <row r="231" spans="1:20">
      <c r="A231" s="2">
        <f t="shared" si="7"/>
        <v>40980</v>
      </c>
      <c r="B231" t="str">
        <f t="shared" si="6"/>
        <v>20120312</v>
      </c>
      <c r="C231" s="5">
        <v>60.124227702374732</v>
      </c>
      <c r="D231" s="5">
        <v>127.22766176164758</v>
      </c>
      <c r="E231" s="5">
        <v>141.49216707035558</v>
      </c>
      <c r="F231" s="5">
        <v>142.44692464403175</v>
      </c>
      <c r="G231" s="5">
        <v>48.736567824833323</v>
      </c>
      <c r="H231" s="5">
        <v>470.49883456323903</v>
      </c>
      <c r="I231" s="5">
        <v>256.70105945148049</v>
      </c>
      <c r="J231" s="5">
        <v>22.058987736313487</v>
      </c>
      <c r="K231" s="5">
        <v>36.914659847017859</v>
      </c>
      <c r="L231" s="5">
        <v>99.101993492647892</v>
      </c>
      <c r="M231" s="5">
        <v>1</v>
      </c>
      <c r="N231" s="5">
        <v>64.391094958144393</v>
      </c>
      <c r="O231" s="5">
        <v>90.353958582558846</v>
      </c>
      <c r="P231" s="5">
        <v>44.068881708042511</v>
      </c>
      <c r="Q231" s="5">
        <v>108.9524391356527</v>
      </c>
      <c r="R231" s="5">
        <v>42.10076545315917</v>
      </c>
      <c r="S231" s="5">
        <v>179.51617874966013</v>
      </c>
      <c r="T231" s="5">
        <v>28.681192789417288</v>
      </c>
    </row>
    <row r="232" spans="1:20">
      <c r="A232" s="2">
        <f t="shared" si="7"/>
        <v>40977</v>
      </c>
      <c r="B232" t="str">
        <f t="shared" si="6"/>
        <v>20120309</v>
      </c>
      <c r="C232" s="5">
        <v>62.698365893284048</v>
      </c>
      <c r="D232" s="5">
        <v>123.25186072246164</v>
      </c>
      <c r="E232" s="5">
        <v>137.83852416644422</v>
      </c>
      <c r="F232" s="5">
        <v>139.72441515773644</v>
      </c>
      <c r="G232" s="5">
        <v>48.004454153121941</v>
      </c>
      <c r="H232" s="5">
        <v>490.76672162283131</v>
      </c>
      <c r="I232" s="5">
        <v>245.76143761039921</v>
      </c>
      <c r="J232" s="5">
        <v>22.190510191065904</v>
      </c>
      <c r="K232" s="5">
        <v>35.25746108509589</v>
      </c>
      <c r="L232" s="5">
        <v>103.97982255196649</v>
      </c>
      <c r="M232" s="5">
        <v>1</v>
      </c>
      <c r="N232" s="5">
        <v>63.30610927363378</v>
      </c>
      <c r="O232" s="5">
        <v>89.402015159203955</v>
      </c>
      <c r="P232" s="5">
        <v>44.112028118678204</v>
      </c>
      <c r="Q232" s="5">
        <v>105.93599392312376</v>
      </c>
      <c r="R232" s="5">
        <v>44.133194414150076</v>
      </c>
      <c r="S232" s="5">
        <v>182.66777948881125</v>
      </c>
      <c r="T232" s="5">
        <v>28.562499991968625</v>
      </c>
    </row>
    <row r="233" spans="1:20">
      <c r="A233" s="2">
        <f t="shared" si="7"/>
        <v>40976</v>
      </c>
      <c r="B233" t="str">
        <f t="shared" si="6"/>
        <v>20120308</v>
      </c>
      <c r="C233" s="5">
        <v>62.581176654014747</v>
      </c>
      <c r="D233" s="5">
        <v>123.19777344525012</v>
      </c>
      <c r="E233" s="5">
        <v>139.89097589413453</v>
      </c>
      <c r="F233" s="5">
        <v>133.86528313425632</v>
      </c>
      <c r="G233" s="5">
        <v>46.408093016541621</v>
      </c>
      <c r="H233" s="5">
        <v>489.58062956943394</v>
      </c>
      <c r="I233" s="5">
        <v>245.44153653828806</v>
      </c>
      <c r="J233" s="5">
        <v>22.215410292519596</v>
      </c>
      <c r="K233" s="5">
        <v>34.113255996018509</v>
      </c>
      <c r="L233" s="5">
        <v>99.101156685486515</v>
      </c>
      <c r="M233" s="5">
        <v>1</v>
      </c>
      <c r="N233" s="5">
        <v>65.473758332210707</v>
      </c>
      <c r="O233" s="5">
        <v>89.840950652054175</v>
      </c>
      <c r="P233" s="5">
        <v>43.314900326916224</v>
      </c>
      <c r="Q233" s="5">
        <v>111.09480592941554</v>
      </c>
      <c r="R233" s="5">
        <v>45.973947886661307</v>
      </c>
      <c r="S233" s="5">
        <v>181.06030490701036</v>
      </c>
      <c r="T233" s="5">
        <v>27.554576095355436</v>
      </c>
    </row>
    <row r="234" spans="1:20">
      <c r="A234" s="2">
        <f t="shared" si="7"/>
        <v>40975</v>
      </c>
      <c r="B234" t="str">
        <f t="shared" si="6"/>
        <v>20120307</v>
      </c>
      <c r="C234" s="5">
        <v>61.66381876541125</v>
      </c>
      <c r="D234" s="5">
        <v>126.5871228918612</v>
      </c>
      <c r="E234" s="5">
        <v>140.96348880140852</v>
      </c>
      <c r="F234" s="5">
        <v>134.43165189851402</v>
      </c>
      <c r="G234" s="5">
        <v>46.166896826592193</v>
      </c>
      <c r="H234" s="5">
        <v>499.46624000595421</v>
      </c>
      <c r="I234" s="5">
        <v>234.56480178432508</v>
      </c>
      <c r="J234" s="5">
        <v>23.103055483592417</v>
      </c>
      <c r="K234" s="5">
        <v>33.972671432004482</v>
      </c>
      <c r="L234" s="5">
        <v>98.872016276050417</v>
      </c>
      <c r="M234" s="5">
        <v>1</v>
      </c>
      <c r="N234" s="5">
        <v>63.214909354028983</v>
      </c>
      <c r="O234" s="5">
        <v>91.805998121723263</v>
      </c>
      <c r="P234" s="5">
        <v>41.322708604964461</v>
      </c>
      <c r="Q234" s="5">
        <v>110.22939597053589</v>
      </c>
      <c r="R234" s="5">
        <v>47.690269588068169</v>
      </c>
      <c r="S234" s="5">
        <v>175.74720319828779</v>
      </c>
      <c r="T234" s="5">
        <v>27.320796188874166</v>
      </c>
    </row>
    <row r="235" spans="1:20">
      <c r="A235" s="2">
        <f t="shared" si="7"/>
        <v>40974</v>
      </c>
      <c r="B235" t="str">
        <f t="shared" si="6"/>
        <v>20120306</v>
      </c>
      <c r="C235" s="5">
        <v>60.59842733728626</v>
      </c>
      <c r="D235" s="5">
        <v>124.55443597321535</v>
      </c>
      <c r="E235" s="5">
        <v>139.0400596890268</v>
      </c>
      <c r="F235" s="5">
        <v>128.94414909729113</v>
      </c>
      <c r="G235" s="5">
        <v>48.566305220692151</v>
      </c>
      <c r="H235" s="5">
        <v>519.82920583002999</v>
      </c>
      <c r="I235" s="5">
        <v>238.28572625053062</v>
      </c>
      <c r="J235" s="5">
        <v>22.838481413129344</v>
      </c>
      <c r="K235" s="5">
        <v>34.798305177511871</v>
      </c>
      <c r="L235" s="5">
        <v>96.747446095157002</v>
      </c>
      <c r="M235" s="5">
        <v>1</v>
      </c>
      <c r="N235" s="5">
        <v>61.690357076973598</v>
      </c>
      <c r="O235" s="5">
        <v>90.048437523940109</v>
      </c>
      <c r="P235" s="5">
        <v>39.505465034593442</v>
      </c>
      <c r="Q235" s="5">
        <v>111.53293796684127</v>
      </c>
      <c r="R235" s="5">
        <v>46.548745151355689</v>
      </c>
      <c r="S235" s="5">
        <v>182.46801788748033</v>
      </c>
      <c r="T235" s="5">
        <v>27.936999342618439</v>
      </c>
    </row>
    <row r="236" spans="1:20">
      <c r="A236" s="2">
        <f t="shared" si="7"/>
        <v>40973</v>
      </c>
      <c r="B236" t="str">
        <f t="shared" si="6"/>
        <v>20120305</v>
      </c>
      <c r="C236" s="5">
        <v>58.576662125136039</v>
      </c>
      <c r="D236" s="5">
        <v>121.52052984471419</v>
      </c>
      <c r="E236" s="5">
        <v>141.12222365313792</v>
      </c>
      <c r="F236" s="5">
        <v>135.06297256933732</v>
      </c>
      <c r="G236" s="5">
        <v>49.400272587628756</v>
      </c>
      <c r="H236" s="5">
        <v>537.86376267454909</v>
      </c>
      <c r="I236" s="5">
        <v>228.4497513533436</v>
      </c>
      <c r="J236" s="5">
        <v>23.08364703435511</v>
      </c>
      <c r="K236" s="5">
        <v>34.07393469571528</v>
      </c>
      <c r="L236" s="5">
        <v>98.658580013608017</v>
      </c>
      <c r="M236" s="5">
        <v>1</v>
      </c>
      <c r="N236" s="5">
        <v>60.04531799781671</v>
      </c>
      <c r="O236" s="5">
        <v>94.23399974934523</v>
      </c>
      <c r="P236" s="5">
        <v>39.912848952896553</v>
      </c>
      <c r="Q236" s="5">
        <v>108.67046083950991</v>
      </c>
      <c r="R236" s="5">
        <v>48.449634209522415</v>
      </c>
      <c r="S236" s="5">
        <v>185.46104173527124</v>
      </c>
      <c r="T236" s="5">
        <v>26.789687051792981</v>
      </c>
    </row>
    <row r="237" spans="1:20">
      <c r="A237" s="2">
        <f t="shared" si="7"/>
        <v>40970</v>
      </c>
      <c r="B237" t="str">
        <f t="shared" si="6"/>
        <v>20120302</v>
      </c>
      <c r="C237" s="5">
        <v>61.340149987990202</v>
      </c>
      <c r="D237" s="5">
        <v>126.63496030362089</v>
      </c>
      <c r="E237" s="5">
        <v>136.09982747385223</v>
      </c>
      <c r="F237" s="5">
        <v>138.96377978441288</v>
      </c>
      <c r="G237" s="5">
        <v>48.383894883146965</v>
      </c>
      <c r="H237" s="5">
        <v>546.5455391573654</v>
      </c>
      <c r="I237" s="5">
        <v>237.44442212000308</v>
      </c>
      <c r="J237" s="5">
        <v>23.782214246064918</v>
      </c>
      <c r="K237" s="5">
        <v>34.985254769974688</v>
      </c>
      <c r="L237" s="5">
        <v>98.983784278294465</v>
      </c>
      <c r="M237" s="5">
        <v>1</v>
      </c>
      <c r="N237" s="5">
        <v>60.024361644826449</v>
      </c>
      <c r="O237" s="5">
        <v>90.928155848601023</v>
      </c>
      <c r="P237" s="5">
        <v>40.109601125731551</v>
      </c>
      <c r="Q237" s="5">
        <v>109.43971959599699</v>
      </c>
      <c r="R237" s="5">
        <v>49.124245918784816</v>
      </c>
      <c r="S237" s="5">
        <v>178.43905508880681</v>
      </c>
      <c r="T237" s="5">
        <v>25.679954873225796</v>
      </c>
    </row>
    <row r="238" spans="1:20">
      <c r="A238" s="2">
        <f t="shared" si="7"/>
        <v>40969</v>
      </c>
      <c r="B238" t="str">
        <f t="shared" si="6"/>
        <v>20120301</v>
      </c>
      <c r="C238" s="5">
        <v>59.479435821703184</v>
      </c>
      <c r="D238" s="5">
        <v>124.05640840660575</v>
      </c>
      <c r="E238" s="5">
        <v>133.69967065305875</v>
      </c>
      <c r="F238" s="5">
        <v>136.29595859540484</v>
      </c>
      <c r="G238" s="5">
        <v>47.118662802300655</v>
      </c>
      <c r="H238" s="5">
        <v>565.62598151943268</v>
      </c>
      <c r="I238" s="5">
        <v>245.74650699238026</v>
      </c>
      <c r="J238" s="5">
        <v>24.966921875315432</v>
      </c>
      <c r="K238" s="5">
        <v>36.372470439101143</v>
      </c>
      <c r="L238" s="5">
        <v>96.40374070390375</v>
      </c>
      <c r="M238" s="5">
        <v>1</v>
      </c>
      <c r="N238" s="5">
        <v>57.86397984585696</v>
      </c>
      <c r="O238" s="5">
        <v>91.614699437589707</v>
      </c>
      <c r="P238" s="5">
        <v>39.808776780134494</v>
      </c>
      <c r="Q238" s="5">
        <v>110.20577085294296</v>
      </c>
      <c r="R238" s="5">
        <v>51.33032447354001</v>
      </c>
      <c r="S238" s="5">
        <v>176.7550690683853</v>
      </c>
      <c r="T238" s="5">
        <v>25.822967288010336</v>
      </c>
    </row>
    <row r="239" spans="1:20">
      <c r="A239" s="2">
        <f t="shared" si="7"/>
        <v>40968</v>
      </c>
      <c r="B239" t="str">
        <f t="shared" si="6"/>
        <v>20120229</v>
      </c>
      <c r="C239" s="5">
        <v>61.84845475390987</v>
      </c>
      <c r="D239" s="5">
        <v>124.11121693422433</v>
      </c>
      <c r="E239" s="5">
        <v>129.20626740321455</v>
      </c>
      <c r="F239" s="5">
        <v>142.31473610718626</v>
      </c>
      <c r="G239" s="5">
        <v>47.73341738485955</v>
      </c>
      <c r="H239" s="5">
        <v>542.44406678050507</v>
      </c>
      <c r="I239" s="5">
        <v>234.73167201125122</v>
      </c>
      <c r="J239" s="5">
        <v>24.698148804324109</v>
      </c>
      <c r="K239" s="5">
        <v>37.577485718596947</v>
      </c>
      <c r="L239" s="5">
        <v>93.721887970270259</v>
      </c>
      <c r="M239" s="5">
        <v>1</v>
      </c>
      <c r="N239" s="5">
        <v>60.808690115887529</v>
      </c>
      <c r="O239" s="5">
        <v>96.029361140986097</v>
      </c>
      <c r="P239" s="5">
        <v>40.470937699895117</v>
      </c>
      <c r="Q239" s="5">
        <v>115.84382697984509</v>
      </c>
      <c r="R239" s="5">
        <v>51.974934908610486</v>
      </c>
      <c r="S239" s="5">
        <v>178.83705772039156</v>
      </c>
      <c r="T239" s="5">
        <v>26.359893168922088</v>
      </c>
    </row>
    <row r="240" spans="1:20">
      <c r="A240" s="2">
        <f t="shared" si="7"/>
        <v>40967</v>
      </c>
      <c r="B240" t="str">
        <f t="shared" si="6"/>
        <v>20120228</v>
      </c>
      <c r="C240" s="5">
        <v>62.425187576075366</v>
      </c>
      <c r="D240" s="5">
        <v>124.95336558982524</v>
      </c>
      <c r="E240" s="5">
        <v>127.21708481788319</v>
      </c>
      <c r="F240" s="5">
        <v>140.53129536357514</v>
      </c>
      <c r="G240" s="5">
        <v>47.918741456878394</v>
      </c>
      <c r="H240" s="5">
        <v>561.42632785541775</v>
      </c>
      <c r="I240" s="5">
        <v>230.03396743839403</v>
      </c>
      <c r="J240" s="5">
        <v>23.559575048134249</v>
      </c>
      <c r="K240" s="5">
        <v>36.129296493451605</v>
      </c>
      <c r="L240" s="5">
        <v>95.548299496424562</v>
      </c>
      <c r="M240" s="5">
        <v>1</v>
      </c>
      <c r="N240" s="5">
        <v>58.016000041345769</v>
      </c>
      <c r="O240" s="5">
        <v>91.847447052157293</v>
      </c>
      <c r="P240" s="5">
        <v>39.372783549463321</v>
      </c>
      <c r="Q240" s="5">
        <v>118.59187013204027</v>
      </c>
      <c r="R240" s="5">
        <v>51.475471846382774</v>
      </c>
      <c r="S240" s="5">
        <v>175.50487729707621</v>
      </c>
      <c r="T240" s="5">
        <v>26.773943051034571</v>
      </c>
    </row>
    <row r="241" spans="1:20">
      <c r="A241" s="2">
        <f t="shared" si="7"/>
        <v>40966</v>
      </c>
      <c r="B241" t="str">
        <f t="shared" si="6"/>
        <v>20120227</v>
      </c>
      <c r="C241" s="5">
        <v>64.365750131840642</v>
      </c>
      <c r="D241" s="5">
        <v>123.83347668666936</v>
      </c>
      <c r="E241" s="5">
        <v>129.38411182820977</v>
      </c>
      <c r="F241" s="5">
        <v>138.12275153827895</v>
      </c>
      <c r="G241" s="5">
        <v>49.06841468309073</v>
      </c>
      <c r="H241" s="5">
        <v>572.93797801953281</v>
      </c>
      <c r="I241" s="5">
        <v>227.01242466054688</v>
      </c>
      <c r="J241" s="5">
        <v>24.698177455539994</v>
      </c>
      <c r="K241" s="5">
        <v>37.804689792969562</v>
      </c>
      <c r="L241" s="5">
        <v>100.3412530486486</v>
      </c>
      <c r="M241" s="5">
        <v>1</v>
      </c>
      <c r="N241" s="5">
        <v>55.430612081567773</v>
      </c>
      <c r="O241" s="5">
        <v>93.193427807689474</v>
      </c>
      <c r="P241" s="5">
        <v>39.915985118054131</v>
      </c>
      <c r="Q241" s="5">
        <v>117.399363838409</v>
      </c>
      <c r="R241" s="5">
        <v>49.158242602766791</v>
      </c>
      <c r="S241" s="5">
        <v>175.51764161051966</v>
      </c>
      <c r="T241" s="5">
        <v>26.462454143713426</v>
      </c>
    </row>
    <row r="242" spans="1:20">
      <c r="A242" s="2">
        <f t="shared" si="7"/>
        <v>40963</v>
      </c>
      <c r="B242" t="str">
        <f t="shared" si="6"/>
        <v>20120224</v>
      </c>
      <c r="C242" s="5">
        <v>67.506559342401019</v>
      </c>
      <c r="D242" s="5">
        <v>124.56511016766649</v>
      </c>
      <c r="E242" s="5">
        <v>125.73056343038706</v>
      </c>
      <c r="F242" s="5">
        <v>140.38250733825268</v>
      </c>
      <c r="G242" s="5">
        <v>49.08901461288027</v>
      </c>
      <c r="H242" s="5">
        <v>565.77347948728095</v>
      </c>
      <c r="I242" s="5">
        <v>226.81282818356286</v>
      </c>
      <c r="J242" s="5">
        <v>23.833417041228085</v>
      </c>
      <c r="K242" s="5">
        <v>38.192994596542924</v>
      </c>
      <c r="L242" s="5">
        <v>104.79551614110567</v>
      </c>
      <c r="M242" s="5">
        <v>1</v>
      </c>
      <c r="N242" s="5">
        <v>55.085750726876569</v>
      </c>
      <c r="O242" s="5">
        <v>91.57357328768893</v>
      </c>
      <c r="P242" s="5">
        <v>41.459910916237433</v>
      </c>
      <c r="Q242" s="5">
        <v>119.81075261616452</v>
      </c>
      <c r="R242" s="5">
        <v>46.916167875356855</v>
      </c>
      <c r="S242" s="5">
        <v>168.88362302814417</v>
      </c>
      <c r="T242" s="5">
        <v>25.816998033819932</v>
      </c>
    </row>
    <row r="243" spans="1:20">
      <c r="A243" s="2">
        <f t="shared" si="7"/>
        <v>40962</v>
      </c>
      <c r="B243" t="str">
        <f t="shared" si="6"/>
        <v>20120223</v>
      </c>
      <c r="C243" s="5">
        <v>64.888686909650716</v>
      </c>
      <c r="D243" s="5">
        <v>122.67883526405495</v>
      </c>
      <c r="E243" s="5">
        <v>128.00658148290762</v>
      </c>
      <c r="F243" s="5">
        <v>135.82236224736505</v>
      </c>
      <c r="G243" s="5">
        <v>49.628066372676479</v>
      </c>
      <c r="H243" s="5">
        <v>540.05405791214048</v>
      </c>
      <c r="I243" s="5">
        <v>219.53666173888132</v>
      </c>
      <c r="J243" s="5">
        <v>22.712329783821698</v>
      </c>
      <c r="K243" s="5">
        <v>38.654968466903796</v>
      </c>
      <c r="L243" s="5">
        <v>109.58733017756974</v>
      </c>
      <c r="M243" s="5">
        <v>1</v>
      </c>
      <c r="N243" s="5">
        <v>53.725670509259345</v>
      </c>
      <c r="O243" s="5">
        <v>87.419956597268879</v>
      </c>
      <c r="P243" s="5">
        <v>42.981483002003621</v>
      </c>
      <c r="Q243" s="5">
        <v>115.54017707407486</v>
      </c>
      <c r="R243" s="5">
        <v>47.42862523082583</v>
      </c>
      <c r="S243" s="5">
        <v>177.3901277487092</v>
      </c>
      <c r="T243" s="5">
        <v>25.374471048221857</v>
      </c>
    </row>
    <row r="244" spans="1:20">
      <c r="A244" s="2">
        <f t="shared" si="7"/>
        <v>40961</v>
      </c>
      <c r="B244" t="str">
        <f t="shared" si="6"/>
        <v>20120222</v>
      </c>
      <c r="C244" s="5">
        <v>62.522486905808506</v>
      </c>
      <c r="D244" s="5">
        <v>127.37293512943836</v>
      </c>
      <c r="E244" s="5">
        <v>126.90255328823675</v>
      </c>
      <c r="F244" s="5">
        <v>141.99583437501303</v>
      </c>
      <c r="G244" s="5">
        <v>50.666992053645338</v>
      </c>
      <c r="H244" s="5">
        <v>516.83475192057074</v>
      </c>
      <c r="I244" s="5">
        <v>223.81509221175844</v>
      </c>
      <c r="J244" s="5">
        <v>22.150689894298402</v>
      </c>
      <c r="K244" s="5">
        <v>40.558902039637786</v>
      </c>
      <c r="L244" s="5">
        <v>106.32673129388404</v>
      </c>
      <c r="M244" s="5">
        <v>1</v>
      </c>
      <c r="N244" s="5">
        <v>54.703650118124074</v>
      </c>
      <c r="O244" s="5">
        <v>90.937133383053222</v>
      </c>
      <c r="P244" s="5">
        <v>42.623569591458086</v>
      </c>
      <c r="Q244" s="5">
        <v>116.35975498210239</v>
      </c>
      <c r="R244" s="5">
        <v>45.585702570373876</v>
      </c>
      <c r="S244" s="5">
        <v>173.03339735344335</v>
      </c>
      <c r="T244" s="5">
        <v>24.760317280868904</v>
      </c>
    </row>
    <row r="245" spans="1:20">
      <c r="A245" s="2">
        <f t="shared" si="7"/>
        <v>40960</v>
      </c>
      <c r="B245" t="str">
        <f t="shared" si="6"/>
        <v>20120221</v>
      </c>
      <c r="C245" s="5">
        <v>59.572418901515015</v>
      </c>
      <c r="D245" s="5">
        <v>124.64294756252026</v>
      </c>
      <c r="E245" s="5">
        <v>122.34434863619303</v>
      </c>
      <c r="F245" s="5">
        <v>142.87254711037426</v>
      </c>
      <c r="G245" s="5">
        <v>51.040380216721346</v>
      </c>
      <c r="H245" s="5">
        <v>519.26893068001539</v>
      </c>
      <c r="I245" s="5">
        <v>223.46482442769098</v>
      </c>
      <c r="J245" s="5">
        <v>22.838901210575255</v>
      </c>
      <c r="K245" s="5">
        <v>39.391612772928156</v>
      </c>
      <c r="L245" s="5">
        <v>104.92366820950778</v>
      </c>
      <c r="M245" s="5">
        <v>1</v>
      </c>
      <c r="N245" s="5">
        <v>54.363410432637195</v>
      </c>
      <c r="O245" s="5">
        <v>87.009760370714147</v>
      </c>
      <c r="P245" s="5">
        <v>42.669776778878216</v>
      </c>
      <c r="Q245" s="5">
        <v>111.02220949848214</v>
      </c>
      <c r="R245" s="5">
        <v>45.113318346445304</v>
      </c>
      <c r="S245" s="5">
        <v>177.16411535362559</v>
      </c>
      <c r="T245" s="5">
        <v>25.305380633129069</v>
      </c>
    </row>
    <row r="246" spans="1:20">
      <c r="A246" s="2">
        <f t="shared" si="7"/>
        <v>40959</v>
      </c>
      <c r="B246" t="str">
        <f t="shared" si="6"/>
        <v>20120220</v>
      </c>
      <c r="C246" s="5">
        <v>56.951526511377878</v>
      </c>
      <c r="D246" s="5">
        <v>120.18794376044768</v>
      </c>
      <c r="E246" s="5">
        <v>126.29516689893708</v>
      </c>
      <c r="F246" s="5">
        <v>150.12070717841772</v>
      </c>
      <c r="G246" s="5">
        <v>50.796166596563921</v>
      </c>
      <c r="H246" s="5">
        <v>515.31900049394358</v>
      </c>
      <c r="I246" s="5">
        <v>219.35986418126728</v>
      </c>
      <c r="J246" s="5">
        <v>23.159585568547012</v>
      </c>
      <c r="K246" s="5">
        <v>40.898755871909835</v>
      </c>
      <c r="L246" s="5">
        <v>108.61611541393135</v>
      </c>
      <c r="M246" s="5">
        <v>1</v>
      </c>
      <c r="N246" s="5">
        <v>52.146239173417577</v>
      </c>
      <c r="O246" s="5">
        <v>85.752481564951793</v>
      </c>
      <c r="P246" s="5">
        <v>40.994252727368504</v>
      </c>
      <c r="Q246" s="5">
        <v>109.14441411101951</v>
      </c>
      <c r="R246" s="5">
        <v>44.420120624831945</v>
      </c>
      <c r="S246" s="5">
        <v>185.71194531911431</v>
      </c>
      <c r="T246" s="5">
        <v>25.040206520354243</v>
      </c>
    </row>
    <row r="247" spans="1:20">
      <c r="A247" s="2">
        <f t="shared" si="7"/>
        <v>40956</v>
      </c>
      <c r="B247" t="str">
        <f t="shared" si="6"/>
        <v>20120217</v>
      </c>
      <c r="C247" s="5">
        <v>55.057364892656388</v>
      </c>
      <c r="D247" s="5">
        <v>116.57786377023989</v>
      </c>
      <c r="E247" s="5">
        <v>126.4799484613833</v>
      </c>
      <c r="F247" s="5">
        <v>157.73097079623591</v>
      </c>
      <c r="G247" s="5">
        <v>50.083592382991966</v>
      </c>
      <c r="H247" s="5">
        <v>517.80864324487914</v>
      </c>
      <c r="I247" s="5">
        <v>213.67644796755519</v>
      </c>
      <c r="J247" s="5">
        <v>24.108658504207551</v>
      </c>
      <c r="K247" s="5">
        <v>40.286167167305877</v>
      </c>
      <c r="L247" s="5">
        <v>108.88785245204004</v>
      </c>
      <c r="M247" s="5">
        <v>1</v>
      </c>
      <c r="N247" s="5">
        <v>53.522985714637983</v>
      </c>
      <c r="O247" s="5">
        <v>87.575905572666713</v>
      </c>
      <c r="P247" s="5">
        <v>40.837994799448104</v>
      </c>
      <c r="Q247" s="5">
        <v>113.64950781313006</v>
      </c>
      <c r="R247" s="5">
        <v>44.75464522984516</v>
      </c>
      <c r="S247" s="5">
        <v>193.29287472917511</v>
      </c>
      <c r="T247" s="5">
        <v>25.382044132377146</v>
      </c>
    </row>
    <row r="248" spans="1:20">
      <c r="A248" s="2">
        <f t="shared" si="7"/>
        <v>40955</v>
      </c>
      <c r="B248" t="str">
        <f t="shared" si="6"/>
        <v>20120216</v>
      </c>
      <c r="C248" s="5">
        <v>55.42208394067633</v>
      </c>
      <c r="D248" s="5">
        <v>117.59320171942883</v>
      </c>
      <c r="E248" s="5">
        <v>121.25780560295874</v>
      </c>
      <c r="F248" s="5">
        <v>150.9792681991149</v>
      </c>
      <c r="G248" s="5">
        <v>49.273639643610444</v>
      </c>
      <c r="H248" s="5">
        <v>517.7898499990506</v>
      </c>
      <c r="I248" s="5">
        <v>216.56469494205535</v>
      </c>
      <c r="J248" s="5">
        <v>23.455774632643568</v>
      </c>
      <c r="K248" s="5">
        <v>41.370438238016682</v>
      </c>
      <c r="L248" s="5">
        <v>107.34140269276541</v>
      </c>
      <c r="M248" s="5">
        <v>1</v>
      </c>
      <c r="N248" s="5">
        <v>51.231104101262076</v>
      </c>
      <c r="O248" s="5">
        <v>83.936558232142033</v>
      </c>
      <c r="P248" s="5">
        <v>40.672709838034187</v>
      </c>
      <c r="Q248" s="5">
        <v>118.21989620468048</v>
      </c>
      <c r="R248" s="5">
        <v>44.701704822344041</v>
      </c>
      <c r="S248" s="5">
        <v>199.17816227901028</v>
      </c>
      <c r="T248" s="5">
        <v>24.742027590539657</v>
      </c>
    </row>
    <row r="249" spans="1:20">
      <c r="A249" s="2">
        <f t="shared" si="7"/>
        <v>40954</v>
      </c>
      <c r="B249" t="str">
        <f t="shared" si="6"/>
        <v>20120215</v>
      </c>
      <c r="C249" s="5">
        <v>54.106359414223526</v>
      </c>
      <c r="D249" s="5">
        <v>116.02387246626392</v>
      </c>
      <c r="E249" s="5">
        <v>123.8853893795069</v>
      </c>
      <c r="F249" s="5">
        <v>146.75737854444014</v>
      </c>
      <c r="G249" s="5">
        <v>50.231382183834555</v>
      </c>
      <c r="H249" s="5">
        <v>506.08839364409818</v>
      </c>
      <c r="I249" s="5">
        <v>214.06266542674473</v>
      </c>
      <c r="J249" s="5">
        <v>22.902830151550592</v>
      </c>
      <c r="K249" s="5">
        <v>41.977304518704884</v>
      </c>
      <c r="L249" s="5">
        <v>103.48494279514189</v>
      </c>
      <c r="M249" s="5">
        <v>1</v>
      </c>
      <c r="N249" s="5">
        <v>53.211817302845539</v>
      </c>
      <c r="O249" s="5">
        <v>85.889699908462461</v>
      </c>
      <c r="P249" s="5">
        <v>39.589362156418751</v>
      </c>
      <c r="Q249" s="5">
        <v>119.65233697168657</v>
      </c>
      <c r="R249" s="5">
        <v>45.207444969789869</v>
      </c>
      <c r="S249" s="5">
        <v>200.02301982625747</v>
      </c>
      <c r="T249" s="5">
        <v>25.081942628741743</v>
      </c>
    </row>
    <row r="250" spans="1:20">
      <c r="A250" s="2">
        <f t="shared" si="7"/>
        <v>40953</v>
      </c>
      <c r="B250" t="str">
        <f t="shared" si="6"/>
        <v>20120214</v>
      </c>
      <c r="C250" s="5">
        <v>52.280490655930237</v>
      </c>
      <c r="D250" s="5">
        <v>118.63572581095295</v>
      </c>
      <c r="E250" s="5">
        <v>124.51083588741837</v>
      </c>
      <c r="F250" s="5">
        <v>153.26714430467968</v>
      </c>
      <c r="G250" s="5">
        <v>48.310050278883111</v>
      </c>
      <c r="H250" s="5">
        <v>530.54962329694774</v>
      </c>
      <c r="I250" s="5">
        <v>220.26342005025768</v>
      </c>
      <c r="J250" s="5">
        <v>21.908226681568536</v>
      </c>
      <c r="K250" s="5">
        <v>43.494933098054943</v>
      </c>
      <c r="L250" s="5">
        <v>106.31845780215043</v>
      </c>
      <c r="M250" s="5">
        <v>1</v>
      </c>
      <c r="N250" s="5">
        <v>50.898234521369126</v>
      </c>
      <c r="O250" s="5">
        <v>82.19162793157362</v>
      </c>
      <c r="P250" s="5">
        <v>40.660638365082633</v>
      </c>
      <c r="Q250" s="5">
        <v>125.94098334556782</v>
      </c>
      <c r="R250" s="5">
        <v>45.785213254982317</v>
      </c>
      <c r="S250" s="5">
        <v>190.90834728257713</v>
      </c>
      <c r="T250" s="5">
        <v>24.542619133834407</v>
      </c>
    </row>
    <row r="251" spans="1:20">
      <c r="A251" s="2">
        <f t="shared" si="7"/>
        <v>40952</v>
      </c>
      <c r="B251" t="str">
        <f t="shared" si="6"/>
        <v>20120213</v>
      </c>
      <c r="C251" s="5">
        <v>54.670182494602486</v>
      </c>
      <c r="D251" s="5">
        <v>116.7410091877743</v>
      </c>
      <c r="E251" s="5">
        <v>129.62282779915498</v>
      </c>
      <c r="F251" s="5">
        <v>154.75058235631906</v>
      </c>
      <c r="G251" s="5">
        <v>48.831736189258812</v>
      </c>
      <c r="H251" s="5">
        <v>538.49258971723157</v>
      </c>
      <c r="I251" s="5">
        <v>224.89350386181823</v>
      </c>
      <c r="J251" s="5">
        <v>22.611609560964219</v>
      </c>
      <c r="K251" s="5">
        <v>43.008040592457647</v>
      </c>
      <c r="L251" s="5">
        <v>108.67854652493418</v>
      </c>
      <c r="M251" s="5">
        <v>1</v>
      </c>
      <c r="N251" s="5">
        <v>49.225061235035099</v>
      </c>
      <c r="O251" s="5">
        <v>85.844280523527473</v>
      </c>
      <c r="P251" s="5">
        <v>41.263057590915892</v>
      </c>
      <c r="Q251" s="5">
        <v>131.71802364746569</v>
      </c>
      <c r="R251" s="5">
        <v>44.396025702919772</v>
      </c>
      <c r="S251" s="5">
        <v>193.01928972886796</v>
      </c>
      <c r="T251" s="5">
        <v>25.757011095043662</v>
      </c>
    </row>
    <row r="252" spans="1:20">
      <c r="A252" s="2">
        <f t="shared" si="7"/>
        <v>40949</v>
      </c>
      <c r="B252" t="str">
        <f t="shared" si="6"/>
        <v>20120210</v>
      </c>
      <c r="C252" s="5">
        <v>57.179017859663951</v>
      </c>
      <c r="D252" s="5">
        <v>114.46139764200129</v>
      </c>
      <c r="E252" s="5">
        <v>135.00148521908312</v>
      </c>
      <c r="F252" s="5">
        <v>159.01763450372113</v>
      </c>
      <c r="G252" s="5">
        <v>48.04140069577236</v>
      </c>
      <c r="H252" s="5">
        <v>514.37462436493865</v>
      </c>
      <c r="I252" s="5">
        <v>235.84926924515273</v>
      </c>
      <c r="J252" s="5">
        <v>22.345557995653959</v>
      </c>
      <c r="K252" s="5">
        <v>42.814882495452167</v>
      </c>
      <c r="L252" s="5">
        <v>105.31327587751673</v>
      </c>
      <c r="M252" s="5">
        <v>1</v>
      </c>
      <c r="N252" s="5">
        <v>49.381047061575373</v>
      </c>
      <c r="O252" s="5">
        <v>88.966283486564222</v>
      </c>
      <c r="P252" s="5">
        <v>39.642619283995487</v>
      </c>
      <c r="Q252" s="5">
        <v>137.32016905305221</v>
      </c>
      <c r="R252" s="5">
        <v>45.573004279067639</v>
      </c>
      <c r="S252" s="5">
        <v>196.22161548000875</v>
      </c>
      <c r="T252" s="5">
        <v>26.890359727328359</v>
      </c>
    </row>
    <row r="253" spans="1:20">
      <c r="A253" s="2">
        <f t="shared" si="7"/>
        <v>40948</v>
      </c>
      <c r="B253" t="str">
        <f t="shared" si="6"/>
        <v>20120209</v>
      </c>
      <c r="C253" s="5">
        <v>55.302675429813128</v>
      </c>
      <c r="D253" s="5">
        <v>114.62492645743752</v>
      </c>
      <c r="E253" s="5">
        <v>137.00310161393321</v>
      </c>
      <c r="F253" s="5">
        <v>155.04342399386837</v>
      </c>
      <c r="G253" s="5">
        <v>48.630738841162035</v>
      </c>
      <c r="H253" s="5">
        <v>527.4075499822261</v>
      </c>
      <c r="I253" s="5">
        <v>246.03857673130491</v>
      </c>
      <c r="J253" s="5">
        <v>22.830283343855037</v>
      </c>
      <c r="K253" s="5">
        <v>41.886660283117443</v>
      </c>
      <c r="L253" s="5">
        <v>101.75641764815141</v>
      </c>
      <c r="M253" s="5">
        <v>1</v>
      </c>
      <c r="N253" s="5">
        <v>49.30801884183245</v>
      </c>
      <c r="O253" s="5">
        <v>85.700697975688982</v>
      </c>
      <c r="P253" s="5">
        <v>37.82348492872373</v>
      </c>
      <c r="Q253" s="5">
        <v>137.17973292335714</v>
      </c>
      <c r="R253" s="5">
        <v>45.174542608746989</v>
      </c>
      <c r="S253" s="5">
        <v>204.94823399629911</v>
      </c>
      <c r="T253" s="5">
        <v>25.722483493723466</v>
      </c>
    </row>
    <row r="254" spans="1:20">
      <c r="A254" s="2">
        <f t="shared" si="7"/>
        <v>40947</v>
      </c>
      <c r="B254" t="str">
        <f t="shared" si="6"/>
        <v>20120208</v>
      </c>
      <c r="C254" s="5">
        <v>57.882152890656265</v>
      </c>
      <c r="D254" s="5">
        <v>119.67168823131557</v>
      </c>
      <c r="E254" s="5">
        <v>137.77731185842433</v>
      </c>
      <c r="F254" s="5">
        <v>161.79709709793218</v>
      </c>
      <c r="G254" s="5">
        <v>50.437846589944854</v>
      </c>
      <c r="H254" s="5">
        <v>526.13338757374356</v>
      </c>
      <c r="I254" s="5">
        <v>238.99777700566054</v>
      </c>
      <c r="J254" s="5">
        <v>23.359978966892715</v>
      </c>
      <c r="K254" s="5">
        <v>41.690073582260482</v>
      </c>
      <c r="L254" s="5">
        <v>100.90282448054299</v>
      </c>
      <c r="M254" s="5">
        <v>1</v>
      </c>
      <c r="N254" s="5">
        <v>48.740534181396704</v>
      </c>
      <c r="O254" s="5">
        <v>82.292678241603909</v>
      </c>
      <c r="P254" s="5">
        <v>37.277898972145913</v>
      </c>
      <c r="Q254" s="5">
        <v>143.83999266239826</v>
      </c>
      <c r="R254" s="5">
        <v>46.593585806034042</v>
      </c>
      <c r="S254" s="5">
        <v>208.93610860932012</v>
      </c>
      <c r="T254" s="5">
        <v>26.10105923582195</v>
      </c>
    </row>
    <row r="255" spans="1:20">
      <c r="A255" s="2">
        <f t="shared" si="7"/>
        <v>40946</v>
      </c>
      <c r="B255" t="str">
        <f t="shared" si="6"/>
        <v>20120207</v>
      </c>
      <c r="C255" s="5">
        <v>59.73746841243517</v>
      </c>
      <c r="D255" s="5">
        <v>114.2832599929061</v>
      </c>
      <c r="E255" s="5">
        <v>137.74877051181113</v>
      </c>
      <c r="F255" s="5">
        <v>165.72921049158771</v>
      </c>
      <c r="G255" s="5">
        <v>50.309480317294181</v>
      </c>
      <c r="H255" s="5">
        <v>518.96816603810157</v>
      </c>
      <c r="I255" s="5">
        <v>248.50542590481575</v>
      </c>
      <c r="J255" s="5">
        <v>24.038242890529052</v>
      </c>
      <c r="K255" s="5">
        <v>42.150947992757594</v>
      </c>
      <c r="L255" s="5">
        <v>101.57326170975522</v>
      </c>
      <c r="M255" s="5">
        <v>1</v>
      </c>
      <c r="N255" s="5">
        <v>49.249595379098409</v>
      </c>
      <c r="O255" s="5">
        <v>86.14556499168296</v>
      </c>
      <c r="P255" s="5">
        <v>37.461145663641844</v>
      </c>
      <c r="Q255" s="5">
        <v>141.2503750700879</v>
      </c>
      <c r="R255" s="5">
        <v>46.903036276764041</v>
      </c>
      <c r="S255" s="5">
        <v>208.49739105445681</v>
      </c>
      <c r="T255" s="5">
        <v>26.186491799365417</v>
      </c>
    </row>
    <row r="256" spans="1:20">
      <c r="A256" s="2">
        <f t="shared" si="7"/>
        <v>40945</v>
      </c>
      <c r="B256" t="str">
        <f t="shared" si="6"/>
        <v>20120206</v>
      </c>
      <c r="C256" s="5">
        <v>61.874016281863199</v>
      </c>
      <c r="D256" s="5">
        <v>115.59507943878337</v>
      </c>
      <c r="E256" s="5">
        <v>137.61410252904494</v>
      </c>
      <c r="F256" s="5">
        <v>171.95636598608681</v>
      </c>
      <c r="G256" s="5">
        <v>50.39288590437269</v>
      </c>
      <c r="H256" s="5">
        <v>519.28836580932273</v>
      </c>
      <c r="I256" s="5">
        <v>253.74849836981107</v>
      </c>
      <c r="J256" s="5">
        <v>24.914631640728732</v>
      </c>
      <c r="K256" s="5">
        <v>43.274974176876583</v>
      </c>
      <c r="L256" s="5">
        <v>103.75142249901107</v>
      </c>
      <c r="M256" s="5">
        <v>1</v>
      </c>
      <c r="N256" s="5">
        <v>48.521658610632905</v>
      </c>
      <c r="O256" s="5">
        <v>90.205105920799468</v>
      </c>
      <c r="P256" s="5">
        <v>36.455660498503789</v>
      </c>
      <c r="Q256" s="5">
        <v>137.85266391075587</v>
      </c>
      <c r="R256" s="5">
        <v>47.914463447838678</v>
      </c>
      <c r="S256" s="5">
        <v>207.05247336673028</v>
      </c>
      <c r="T256" s="5">
        <v>25.164980357272739</v>
      </c>
    </row>
    <row r="257" spans="1:20">
      <c r="A257" s="2">
        <f t="shared" si="7"/>
        <v>40942</v>
      </c>
      <c r="B257" t="str">
        <f t="shared" si="6"/>
        <v>20120203</v>
      </c>
      <c r="C257" s="5">
        <v>63.137148275646879</v>
      </c>
      <c r="D257" s="5">
        <v>110.97522238476434</v>
      </c>
      <c r="E257" s="5">
        <v>138.82563948440921</v>
      </c>
      <c r="F257" s="5">
        <v>168.55738795990399</v>
      </c>
      <c r="G257" s="5">
        <v>52.792981201420908</v>
      </c>
      <c r="H257" s="5">
        <v>502.31202975262067</v>
      </c>
      <c r="I257" s="5">
        <v>245.94196696419567</v>
      </c>
      <c r="J257" s="5">
        <v>26.072178323039324</v>
      </c>
      <c r="K257" s="5">
        <v>44.494493521773791</v>
      </c>
      <c r="L257" s="5">
        <v>108.71606517618278</v>
      </c>
      <c r="M257" s="5">
        <v>1</v>
      </c>
      <c r="N257" s="5">
        <v>46.493107389361747</v>
      </c>
      <c r="O257" s="5">
        <v>86.357826777436998</v>
      </c>
      <c r="P257" s="5">
        <v>37.673822580147956</v>
      </c>
      <c r="Q257" s="5">
        <v>132.08249598799915</v>
      </c>
      <c r="R257" s="5">
        <v>47.022362374873801</v>
      </c>
      <c r="S257" s="5">
        <v>212.45842873125221</v>
      </c>
      <c r="T257" s="5">
        <v>25.402221196843346</v>
      </c>
    </row>
    <row r="258" spans="1:20">
      <c r="A258" s="2">
        <f t="shared" si="7"/>
        <v>40941</v>
      </c>
      <c r="B258" t="str">
        <f t="shared" si="6"/>
        <v>20120202</v>
      </c>
      <c r="C258" s="5">
        <v>60.974793726430512</v>
      </c>
      <c r="D258" s="5">
        <v>111.33450791839209</v>
      </c>
      <c r="E258" s="5">
        <v>134.55995358365504</v>
      </c>
      <c r="F258" s="5">
        <v>172.96589735283729</v>
      </c>
      <c r="G258" s="5">
        <v>55.020443612138742</v>
      </c>
      <c r="H258" s="5">
        <v>512.18657527069638</v>
      </c>
      <c r="I258" s="5">
        <v>236.13945692630617</v>
      </c>
      <c r="J258" s="5">
        <v>26.649887283162567</v>
      </c>
      <c r="K258" s="5">
        <v>45.180296060181632</v>
      </c>
      <c r="L258" s="5">
        <v>111.87697581136752</v>
      </c>
      <c r="M258" s="5">
        <v>1</v>
      </c>
      <c r="N258" s="5">
        <v>47.913617281245742</v>
      </c>
      <c r="O258" s="5">
        <v>86.651065283946224</v>
      </c>
      <c r="P258" s="5">
        <v>36.748602805477368</v>
      </c>
      <c r="Q258" s="5">
        <v>126.3577477951474</v>
      </c>
      <c r="R258" s="5">
        <v>48.561192883592796</v>
      </c>
      <c r="S258" s="5">
        <v>204.80745937367277</v>
      </c>
      <c r="T258" s="5">
        <v>24.607268459135717</v>
      </c>
    </row>
    <row r="259" spans="1:20">
      <c r="A259" s="2">
        <f t="shared" si="7"/>
        <v>40940</v>
      </c>
      <c r="B259" t="str">
        <f t="shared" ref="B259:B322" si="8">TEXT(A259,"yyyymmdd")</f>
        <v>20120201</v>
      </c>
      <c r="C259" s="5">
        <v>59.482156889809957</v>
      </c>
      <c r="D259" s="5">
        <v>116.82618868632557</v>
      </c>
      <c r="E259" s="5">
        <v>133.73554390188482</v>
      </c>
      <c r="F259" s="5">
        <v>174.83668181186155</v>
      </c>
      <c r="G259" s="5">
        <v>54.546312004957926</v>
      </c>
      <c r="H259" s="5">
        <v>504.94999099977093</v>
      </c>
      <c r="I259" s="5">
        <v>243.90215014612369</v>
      </c>
      <c r="J259" s="5">
        <v>27.163406436052238</v>
      </c>
      <c r="K259" s="5">
        <v>45.662058849680463</v>
      </c>
      <c r="L259" s="5">
        <v>113.18141056168501</v>
      </c>
      <c r="M259" s="5">
        <v>1</v>
      </c>
      <c r="N259" s="5">
        <v>49.630795856114602</v>
      </c>
      <c r="O259" s="5">
        <v>84.665910530586515</v>
      </c>
      <c r="P259" s="5">
        <v>38.411651299119278</v>
      </c>
      <c r="Q259" s="5">
        <v>128.45150987125453</v>
      </c>
      <c r="R259" s="5">
        <v>47.994341144884466</v>
      </c>
      <c r="S259" s="5">
        <v>208.08986512251394</v>
      </c>
      <c r="T259" s="5">
        <v>23.592904699325498</v>
      </c>
    </row>
    <row r="260" spans="1:20">
      <c r="A260" s="2">
        <f t="shared" ref="A260:A323" si="9">WORKDAY(A259,-1)</f>
        <v>40939</v>
      </c>
      <c r="B260" t="str">
        <f t="shared" si="8"/>
        <v>20120131</v>
      </c>
      <c r="C260" s="5">
        <v>60.802449822345984</v>
      </c>
      <c r="D260" s="5">
        <v>112.81835306927205</v>
      </c>
      <c r="E260" s="5">
        <v>127.56217184437945</v>
      </c>
      <c r="F260" s="5">
        <v>166.5149175792661</v>
      </c>
      <c r="G260" s="5">
        <v>54.055609796562869</v>
      </c>
      <c r="H260" s="5">
        <v>491.91125557250894</v>
      </c>
      <c r="I260" s="5">
        <v>246.05782256621964</v>
      </c>
      <c r="J260" s="5">
        <v>27.336547604669505</v>
      </c>
      <c r="K260" s="5">
        <v>46.230233113334258</v>
      </c>
      <c r="L260" s="5">
        <v>115.03386324437773</v>
      </c>
      <c r="M260" s="5">
        <v>1</v>
      </c>
      <c r="N260" s="5">
        <v>47.620964637162508</v>
      </c>
      <c r="O260" s="5">
        <v>84.677505653462191</v>
      </c>
      <c r="P260" s="5">
        <v>38.738725137398461</v>
      </c>
      <c r="Q260" s="5">
        <v>130.26653350050827</v>
      </c>
      <c r="R260" s="5">
        <v>48.31021374262825</v>
      </c>
      <c r="S260" s="5">
        <v>218.32507592336725</v>
      </c>
      <c r="T260" s="5">
        <v>23.99280092578924</v>
      </c>
    </row>
    <row r="261" spans="1:20">
      <c r="A261" s="2">
        <f t="shared" si="9"/>
        <v>40938</v>
      </c>
      <c r="B261" t="str">
        <f t="shared" si="8"/>
        <v>20120130</v>
      </c>
      <c r="C261" s="5">
        <v>60.251896879271015</v>
      </c>
      <c r="D261" s="5">
        <v>111.83231713590722</v>
      </c>
      <c r="E261" s="5">
        <v>133.01501611910189</v>
      </c>
      <c r="F261" s="5">
        <v>168.27853076941474</v>
      </c>
      <c r="G261" s="5">
        <v>55.448917240908273</v>
      </c>
      <c r="H261" s="5">
        <v>510.39061063310385</v>
      </c>
      <c r="I261" s="5">
        <v>249.99633732804139</v>
      </c>
      <c r="J261" s="5">
        <v>26.683134243524297</v>
      </c>
      <c r="K261" s="5">
        <v>46.020904655971073</v>
      </c>
      <c r="L261" s="5">
        <v>109.88487300504883</v>
      </c>
      <c r="M261" s="5">
        <v>1</v>
      </c>
      <c r="N261" s="5">
        <v>46.210918318472771</v>
      </c>
      <c r="O261" s="5">
        <v>82.846178757581342</v>
      </c>
      <c r="P261" s="5">
        <v>38.077684624249976</v>
      </c>
      <c r="Q261" s="5">
        <v>125.42210734679679</v>
      </c>
      <c r="R261" s="5">
        <v>46.919917371594245</v>
      </c>
      <c r="S261" s="5">
        <v>226.09882489655922</v>
      </c>
      <c r="T261" s="5">
        <v>23.553882427976845</v>
      </c>
    </row>
    <row r="262" spans="1:20">
      <c r="A262" s="2">
        <f t="shared" si="9"/>
        <v>40935</v>
      </c>
      <c r="B262" t="str">
        <f t="shared" si="8"/>
        <v>20120127</v>
      </c>
      <c r="C262" s="5">
        <v>57.598577707093675</v>
      </c>
      <c r="D262" s="5">
        <v>110.79699650275093</v>
      </c>
      <c r="E262" s="5">
        <v>130.62804450568026</v>
      </c>
      <c r="F262" s="5">
        <v>163.07800409223904</v>
      </c>
      <c r="G262" s="5">
        <v>55.481016806783664</v>
      </c>
      <c r="H262" s="5">
        <v>497.21528359246139</v>
      </c>
      <c r="I262" s="5">
        <v>263.15129580716797</v>
      </c>
      <c r="J262" s="5">
        <v>27.459104903825956</v>
      </c>
      <c r="K262" s="5">
        <v>44.601726213463003</v>
      </c>
      <c r="L262" s="5">
        <v>114.61412960803023</v>
      </c>
      <c r="M262" s="5">
        <v>1</v>
      </c>
      <c r="N262" s="5">
        <v>45.100362859054862</v>
      </c>
      <c r="O262" s="5">
        <v>86.851444179528372</v>
      </c>
      <c r="P262" s="5">
        <v>38.639219061433053</v>
      </c>
      <c r="Q262" s="5">
        <v>123.39268059454078</v>
      </c>
      <c r="R262" s="5">
        <v>45.836093287258088</v>
      </c>
      <c r="S262" s="5">
        <v>220.3993415518311</v>
      </c>
      <c r="T262" s="5">
        <v>23.371947399615983</v>
      </c>
    </row>
    <row r="263" spans="1:20">
      <c r="A263" s="2">
        <f t="shared" si="9"/>
        <v>40934</v>
      </c>
      <c r="B263" t="str">
        <f t="shared" si="8"/>
        <v>20120126</v>
      </c>
      <c r="C263" s="5">
        <v>57.50751550060555</v>
      </c>
      <c r="D263" s="5">
        <v>109.86514959354409</v>
      </c>
      <c r="E263" s="5">
        <v>129.83163207131017</v>
      </c>
      <c r="F263" s="5">
        <v>157.80497315955492</v>
      </c>
      <c r="G263" s="5">
        <v>57.449032549131388</v>
      </c>
      <c r="H263" s="5">
        <v>483.32821604307071</v>
      </c>
      <c r="I263" s="5">
        <v>266.12222440989893</v>
      </c>
      <c r="J263" s="5">
        <v>27.043056463646646</v>
      </c>
      <c r="K263" s="5">
        <v>45.233101350512719</v>
      </c>
      <c r="L263" s="5">
        <v>111.36392883907682</v>
      </c>
      <c r="M263" s="5">
        <v>1</v>
      </c>
      <c r="N263" s="5">
        <v>46.794506828191288</v>
      </c>
      <c r="O263" s="5">
        <v>88.18020058716219</v>
      </c>
      <c r="P263" s="5">
        <v>37.500786372739753</v>
      </c>
      <c r="Q263" s="5">
        <v>125.72092907686975</v>
      </c>
      <c r="R263" s="5">
        <v>44.656055319265086</v>
      </c>
      <c r="S263" s="5">
        <v>223.23572507720058</v>
      </c>
      <c r="T263" s="5">
        <v>23.55638457371867</v>
      </c>
    </row>
    <row r="264" spans="1:20">
      <c r="A264" s="2">
        <f t="shared" si="9"/>
        <v>40933</v>
      </c>
      <c r="B264" t="str">
        <f t="shared" si="8"/>
        <v>20120125</v>
      </c>
      <c r="C264" s="5">
        <v>56.900144490857841</v>
      </c>
      <c r="D264" s="5">
        <v>110.61064803325574</v>
      </c>
      <c r="E264" s="5">
        <v>132.35379164916617</v>
      </c>
      <c r="F264" s="5">
        <v>156.56983543321797</v>
      </c>
      <c r="G264" s="5">
        <v>59.264069810880919</v>
      </c>
      <c r="H264" s="5">
        <v>503.23449522462801</v>
      </c>
      <c r="I264" s="5">
        <v>255.11565196127862</v>
      </c>
      <c r="J264" s="5">
        <v>26.704641549302814</v>
      </c>
      <c r="K264" s="5">
        <v>44.792513105812368</v>
      </c>
      <c r="L264" s="5">
        <v>108.97031347567784</v>
      </c>
      <c r="M264" s="5">
        <v>1</v>
      </c>
      <c r="N264" s="5">
        <v>44.715204727274873</v>
      </c>
      <c r="O264" s="5">
        <v>92.755345668397524</v>
      </c>
      <c r="P264" s="5">
        <v>37.894829377138201</v>
      </c>
      <c r="Q264" s="5">
        <v>125.70310546870665</v>
      </c>
      <c r="R264" s="5">
        <v>43.784052538466355</v>
      </c>
      <c r="S264" s="5">
        <v>222.87107267586399</v>
      </c>
      <c r="T264" s="5">
        <v>24.177116651905219</v>
      </c>
    </row>
    <row r="265" spans="1:20">
      <c r="A265" s="2">
        <f t="shared" si="9"/>
        <v>40932</v>
      </c>
      <c r="B265" t="str">
        <f t="shared" si="8"/>
        <v>20120124</v>
      </c>
      <c r="C265" s="5">
        <v>54.496131036095981</v>
      </c>
      <c r="D265" s="5">
        <v>108.43878553421867</v>
      </c>
      <c r="E265" s="5">
        <v>128.57201324673116</v>
      </c>
      <c r="F265" s="5">
        <v>154.03925203285041</v>
      </c>
      <c r="G265" s="5">
        <v>60.457964784387016</v>
      </c>
      <c r="H265" s="5">
        <v>497.30738941082745</v>
      </c>
      <c r="I265" s="5">
        <v>266.72719508824781</v>
      </c>
      <c r="J265" s="5">
        <v>25.742623067354206</v>
      </c>
      <c r="K265" s="5">
        <v>42.683583601336473</v>
      </c>
      <c r="L265" s="5">
        <v>107.24189748284957</v>
      </c>
      <c r="M265" s="5">
        <v>1</v>
      </c>
      <c r="N265" s="5">
        <v>46.420056649419436</v>
      </c>
      <c r="O265" s="5">
        <v>90.445408190314637</v>
      </c>
      <c r="P265" s="5">
        <v>37.542519466382437</v>
      </c>
      <c r="Q265" s="5">
        <v>123.42271946975487</v>
      </c>
      <c r="R265" s="5">
        <v>42.394818846627423</v>
      </c>
      <c r="S265" s="5">
        <v>227.43910597985428</v>
      </c>
      <c r="T265" s="5">
        <v>24.649963416551042</v>
      </c>
    </row>
    <row r="266" spans="1:20">
      <c r="A266" s="2">
        <f t="shared" si="9"/>
        <v>40931</v>
      </c>
      <c r="B266" t="str">
        <f t="shared" si="8"/>
        <v>20120123</v>
      </c>
      <c r="C266" s="5">
        <v>52.096087728979057</v>
      </c>
      <c r="D266" s="5">
        <v>113.94257033210819</v>
      </c>
      <c r="E266" s="5">
        <v>123.83954599264081</v>
      </c>
      <c r="F266" s="5">
        <v>156.89117020896541</v>
      </c>
      <c r="G266" s="5">
        <v>58.720176535306642</v>
      </c>
      <c r="H266" s="5">
        <v>517.37481850678796</v>
      </c>
      <c r="I266" s="5">
        <v>258.15010294220497</v>
      </c>
      <c r="J266" s="5">
        <v>26.516265845495255</v>
      </c>
      <c r="K266" s="5">
        <v>44.357970838419888</v>
      </c>
      <c r="L266" s="5">
        <v>111.07224986796936</v>
      </c>
      <c r="M266" s="5">
        <v>1</v>
      </c>
      <c r="N266" s="5">
        <v>46.930207554705518</v>
      </c>
      <c r="O266" s="5">
        <v>87.124994003209565</v>
      </c>
      <c r="P266" s="5">
        <v>37.072154930997712</v>
      </c>
      <c r="Q266" s="5">
        <v>125.81967591222002</v>
      </c>
      <c r="R266" s="5">
        <v>43.774699143671207</v>
      </c>
      <c r="S266" s="5">
        <v>228.27885559580841</v>
      </c>
      <c r="T266" s="5">
        <v>23.573296520957964</v>
      </c>
    </row>
    <row r="267" spans="1:20">
      <c r="A267" s="2">
        <f t="shared" si="9"/>
        <v>40928</v>
      </c>
      <c r="B267" t="str">
        <f t="shared" si="8"/>
        <v>20120120</v>
      </c>
      <c r="C267" s="5">
        <v>50.544542401921397</v>
      </c>
      <c r="D267" s="5">
        <v>116.58144282285816</v>
      </c>
      <c r="E267" s="5">
        <v>124.07368690099065</v>
      </c>
      <c r="F267" s="5">
        <v>161.78683875559236</v>
      </c>
      <c r="G267" s="5">
        <v>57.152361912957851</v>
      </c>
      <c r="H267" s="5">
        <v>495.63015023719174</v>
      </c>
      <c r="I267" s="5">
        <v>256.62974975154759</v>
      </c>
      <c r="J267" s="5">
        <v>25.667580823724592</v>
      </c>
      <c r="K267" s="5">
        <v>42.669754882978658</v>
      </c>
      <c r="L267" s="5">
        <v>112.58332220623456</v>
      </c>
      <c r="M267" s="5">
        <v>1</v>
      </c>
      <c r="N267" s="5">
        <v>46.462629890593249</v>
      </c>
      <c r="O267" s="5">
        <v>83.272574844489768</v>
      </c>
      <c r="P267" s="5">
        <v>38.93475872083215</v>
      </c>
      <c r="Q267" s="5">
        <v>129.40223286961938</v>
      </c>
      <c r="R267" s="5">
        <v>41.739862207005913</v>
      </c>
      <c r="S267" s="5">
        <v>224.27052678781936</v>
      </c>
      <c r="T267" s="5">
        <v>24.500892821714292</v>
      </c>
    </row>
    <row r="268" spans="1:20">
      <c r="A268" s="2">
        <f t="shared" si="9"/>
        <v>40927</v>
      </c>
      <c r="B268" t="str">
        <f t="shared" si="8"/>
        <v>20120119</v>
      </c>
      <c r="C268" s="5">
        <v>49.924546010882054</v>
      </c>
      <c r="D268" s="5">
        <v>119.93547094437272</v>
      </c>
      <c r="E268" s="5">
        <v>122.23173934613718</v>
      </c>
      <c r="F268" s="5">
        <v>163.34930860296868</v>
      </c>
      <c r="G268" s="5">
        <v>55.423525927240085</v>
      </c>
      <c r="H268" s="5">
        <v>482.03000848936369</v>
      </c>
      <c r="I268" s="5">
        <v>267.2309561006158</v>
      </c>
      <c r="J268" s="5">
        <v>26.579775356785802</v>
      </c>
      <c r="K268" s="5">
        <v>42.920691047450681</v>
      </c>
      <c r="L268" s="5">
        <v>112.10477183541168</v>
      </c>
      <c r="M268" s="5">
        <v>1</v>
      </c>
      <c r="N268" s="5">
        <v>46.303463684032032</v>
      </c>
      <c r="O268" s="5">
        <v>84.571808918319874</v>
      </c>
      <c r="P268" s="5">
        <v>38.577686969420043</v>
      </c>
      <c r="Q268" s="5">
        <v>134.23711757103973</v>
      </c>
      <c r="R268" s="5">
        <v>43.350292907330143</v>
      </c>
      <c r="S268" s="5">
        <v>235.13288281192257</v>
      </c>
      <c r="T268" s="5">
        <v>25.284238545759113</v>
      </c>
    </row>
    <row r="269" spans="1:20">
      <c r="A269" s="2">
        <f t="shared" si="9"/>
        <v>40926</v>
      </c>
      <c r="B269" t="str">
        <f t="shared" si="8"/>
        <v>20120118</v>
      </c>
      <c r="C269" s="5">
        <v>48.574909557803437</v>
      </c>
      <c r="D269" s="5">
        <v>123.40850863077327</v>
      </c>
      <c r="E269" s="5">
        <v>126.13312442991112</v>
      </c>
      <c r="F269" s="5">
        <v>163.70892589620095</v>
      </c>
      <c r="G269" s="5">
        <v>54.600584855077649</v>
      </c>
      <c r="H269" s="5">
        <v>497.67321129398948</v>
      </c>
      <c r="I269" s="5">
        <v>268.84543358862976</v>
      </c>
      <c r="J269" s="5">
        <v>25.389155052247439</v>
      </c>
      <c r="K269" s="5">
        <v>42.006061085997501</v>
      </c>
      <c r="L269" s="5">
        <v>111.04474012537956</v>
      </c>
      <c r="M269" s="5">
        <v>1</v>
      </c>
      <c r="N269" s="5">
        <v>47.815497151847147</v>
      </c>
      <c r="O269" s="5">
        <v>85.565888610673028</v>
      </c>
      <c r="P269" s="5">
        <v>37.960283497629064</v>
      </c>
      <c r="Q269" s="5">
        <v>136.35331925506486</v>
      </c>
      <c r="R269" s="5">
        <v>42.133742365953864</v>
      </c>
      <c r="S269" s="5">
        <v>236.7647816683116</v>
      </c>
      <c r="T269" s="5">
        <v>25.878119822010156</v>
      </c>
    </row>
    <row r="270" spans="1:20">
      <c r="A270" s="2">
        <f t="shared" si="9"/>
        <v>40925</v>
      </c>
      <c r="B270" t="str">
        <f t="shared" si="8"/>
        <v>20120117</v>
      </c>
      <c r="C270" s="5">
        <v>48.591289527986419</v>
      </c>
      <c r="D270" s="5">
        <v>125.93851996284818</v>
      </c>
      <c r="E270" s="5">
        <v>126.81818300756353</v>
      </c>
      <c r="F270" s="5">
        <v>168.16593186265749</v>
      </c>
      <c r="G270" s="5">
        <v>54.50225268965189</v>
      </c>
      <c r="H270" s="5">
        <v>502.95657419275739</v>
      </c>
      <c r="I270" s="5">
        <v>276.7000490864263</v>
      </c>
      <c r="J270" s="5">
        <v>25.533476057257189</v>
      </c>
      <c r="K270" s="5">
        <v>40.674822282210087</v>
      </c>
      <c r="L270" s="5">
        <v>106.96808683563887</v>
      </c>
      <c r="M270" s="5">
        <v>1</v>
      </c>
      <c r="N270" s="5">
        <v>46.433835611107988</v>
      </c>
      <c r="O270" s="5">
        <v>82.67458785152877</v>
      </c>
      <c r="P270" s="5">
        <v>37.427213769316964</v>
      </c>
      <c r="Q270" s="5">
        <v>135.16842692468026</v>
      </c>
      <c r="R270" s="5">
        <v>41.579701476571088</v>
      </c>
      <c r="S270" s="5">
        <v>238.41184722469106</v>
      </c>
      <c r="T270" s="5">
        <v>24.686070208947637</v>
      </c>
    </row>
    <row r="271" spans="1:20">
      <c r="A271" s="2">
        <f t="shared" si="9"/>
        <v>40924</v>
      </c>
      <c r="B271" t="str">
        <f t="shared" si="8"/>
        <v>20120116</v>
      </c>
      <c r="C271" s="5">
        <v>49.053488363500364</v>
      </c>
      <c r="D271" s="5">
        <v>128.52056376747575</v>
      </c>
      <c r="E271" s="5">
        <v>132.09623551229598</v>
      </c>
      <c r="F271" s="5">
        <v>169.17877941609279</v>
      </c>
      <c r="G271" s="5">
        <v>53.697201248909693</v>
      </c>
      <c r="H271" s="5">
        <v>495.67418297400212</v>
      </c>
      <c r="I271" s="5">
        <v>271.36933013244527</v>
      </c>
      <c r="J271" s="5">
        <v>26.370874372507465</v>
      </c>
      <c r="K271" s="5">
        <v>42.14889623190453</v>
      </c>
      <c r="L271" s="5">
        <v>103.82936305463363</v>
      </c>
      <c r="M271" s="5">
        <v>1</v>
      </c>
      <c r="N271" s="5">
        <v>45.370322969534058</v>
      </c>
      <c r="O271" s="5">
        <v>80.184783878464046</v>
      </c>
      <c r="P271" s="5">
        <v>37.512865203581043</v>
      </c>
      <c r="Q271" s="5">
        <v>138.41203342695906</v>
      </c>
      <c r="R271" s="5">
        <v>39.837619050571533</v>
      </c>
      <c r="S271" s="5">
        <v>228.35902034600934</v>
      </c>
      <c r="T271" s="5">
        <v>25.064953039909462</v>
      </c>
    </row>
    <row r="272" spans="1:20">
      <c r="A272" s="2">
        <f t="shared" si="9"/>
        <v>40921</v>
      </c>
      <c r="B272" t="str">
        <f t="shared" si="8"/>
        <v>20120113</v>
      </c>
      <c r="C272" s="5">
        <v>46.861075115178252</v>
      </c>
      <c r="D272" s="5">
        <v>132.00532604655399</v>
      </c>
      <c r="E272" s="5">
        <v>126.32708337753257</v>
      </c>
      <c r="F272" s="5">
        <v>161.58324359151158</v>
      </c>
      <c r="G272" s="5">
        <v>53.981189837223432</v>
      </c>
      <c r="H272" s="5">
        <v>478.56160311856388</v>
      </c>
      <c r="I272" s="5">
        <v>261.66319174688675</v>
      </c>
      <c r="J272" s="5">
        <v>26.156420317975339</v>
      </c>
      <c r="K272" s="5">
        <v>44.33958839642203</v>
      </c>
      <c r="L272" s="5">
        <v>100.08111945246583</v>
      </c>
      <c r="M272" s="5">
        <v>1</v>
      </c>
      <c r="N272" s="5">
        <v>46.227901537400228</v>
      </c>
      <c r="O272" s="5">
        <v>79.690400449730816</v>
      </c>
      <c r="P272" s="5">
        <v>36.490108133043648</v>
      </c>
      <c r="Q272" s="5">
        <v>145.52813165303218</v>
      </c>
      <c r="R272" s="5">
        <v>41.675421853195843</v>
      </c>
      <c r="S272" s="5">
        <v>231.45800199217737</v>
      </c>
      <c r="T272" s="5">
        <v>25.857730595812512</v>
      </c>
    </row>
    <row r="273" spans="1:20">
      <c r="A273" s="2">
        <f t="shared" si="9"/>
        <v>40920</v>
      </c>
      <c r="B273" t="str">
        <f t="shared" si="8"/>
        <v>20120112</v>
      </c>
      <c r="C273" s="5">
        <v>46.402325045869723</v>
      </c>
      <c r="D273" s="5">
        <v>134.27159158139742</v>
      </c>
      <c r="E273" s="5">
        <v>128.25789688757541</v>
      </c>
      <c r="F273" s="5">
        <v>166.90727623745872</v>
      </c>
      <c r="G273" s="5">
        <v>56.051291923254489</v>
      </c>
      <c r="H273" s="5">
        <v>467.67506169082571</v>
      </c>
      <c r="I273" s="5">
        <v>271.96759251457257</v>
      </c>
      <c r="J273" s="5">
        <v>25.555793870679157</v>
      </c>
      <c r="K273" s="5">
        <v>42.286715676562963</v>
      </c>
      <c r="L273" s="5">
        <v>102.73701843100504</v>
      </c>
      <c r="M273" s="5">
        <v>1</v>
      </c>
      <c r="N273" s="5">
        <v>46.505242293773385</v>
      </c>
      <c r="O273" s="5">
        <v>83.696916619339689</v>
      </c>
      <c r="P273" s="5">
        <v>37.530504183216287</v>
      </c>
      <c r="Q273" s="5">
        <v>144.24996354942746</v>
      </c>
      <c r="R273" s="5">
        <v>42.776542091089723</v>
      </c>
      <c r="S273" s="5">
        <v>228.22732467800515</v>
      </c>
      <c r="T273" s="5">
        <v>25.237087317351172</v>
      </c>
    </row>
    <row r="274" spans="1:20">
      <c r="A274" s="2">
        <f t="shared" si="9"/>
        <v>40919</v>
      </c>
      <c r="B274" t="str">
        <f t="shared" si="8"/>
        <v>20120111</v>
      </c>
      <c r="C274" s="5">
        <v>45.900155054941095</v>
      </c>
      <c r="D274" s="5">
        <v>131.32245757731351</v>
      </c>
      <c r="E274" s="5">
        <v>126.33944976456365</v>
      </c>
      <c r="F274" s="5">
        <v>170.78111823115137</v>
      </c>
      <c r="G274" s="5">
        <v>53.496020061152635</v>
      </c>
      <c r="H274" s="5">
        <v>479.63206475105238</v>
      </c>
      <c r="I274" s="5">
        <v>274.0491926844295</v>
      </c>
      <c r="J274" s="5">
        <v>25.938311024324129</v>
      </c>
      <c r="K274" s="5">
        <v>40.493638375438636</v>
      </c>
      <c r="L274" s="5">
        <v>100.31442087978253</v>
      </c>
      <c r="M274" s="5">
        <v>1</v>
      </c>
      <c r="N274" s="5">
        <v>44.656244532933414</v>
      </c>
      <c r="O274" s="5">
        <v>83.36413779812618</v>
      </c>
      <c r="P274" s="5">
        <v>38.736513024724296</v>
      </c>
      <c r="Q274" s="5">
        <v>140.54791287768381</v>
      </c>
      <c r="R274" s="5">
        <v>42.526148065360509</v>
      </c>
      <c r="S274" s="5">
        <v>239.69391079250772</v>
      </c>
      <c r="T274" s="5">
        <v>25.449059009782228</v>
      </c>
    </row>
    <row r="275" spans="1:20">
      <c r="A275" s="2">
        <f t="shared" si="9"/>
        <v>40918</v>
      </c>
      <c r="B275" t="str">
        <f t="shared" si="8"/>
        <v>20120110</v>
      </c>
      <c r="C275" s="5">
        <v>47.297652343958653</v>
      </c>
      <c r="D275" s="5">
        <v>136.06151887362873</v>
      </c>
      <c r="E275" s="5">
        <v>122.08092057398785</v>
      </c>
      <c r="F275" s="5">
        <v>168.2041785244285</v>
      </c>
      <c r="G275" s="5">
        <v>53.800248147630768</v>
      </c>
      <c r="H275" s="5">
        <v>462.5438879635127</v>
      </c>
      <c r="I275" s="5">
        <v>266.704715983504</v>
      </c>
      <c r="J275" s="5">
        <v>26.420036250231178</v>
      </c>
      <c r="K275" s="5">
        <v>41.85015234989288</v>
      </c>
      <c r="L275" s="5">
        <v>98.027674999714478</v>
      </c>
      <c r="M275" s="5">
        <v>1</v>
      </c>
      <c r="N275" s="5">
        <v>43.738793317425916</v>
      </c>
      <c r="O275" s="5">
        <v>81.952628469956991</v>
      </c>
      <c r="P275" s="5">
        <v>36.896896234637602</v>
      </c>
      <c r="Q275" s="5">
        <v>142.51777763064447</v>
      </c>
      <c r="R275" s="5">
        <v>43.184301061039427</v>
      </c>
      <c r="S275" s="5">
        <v>234.49062374165055</v>
      </c>
      <c r="T275" s="5">
        <v>25.797053738774824</v>
      </c>
    </row>
    <row r="276" spans="1:20">
      <c r="A276" s="2">
        <f t="shared" si="9"/>
        <v>40917</v>
      </c>
      <c r="B276" t="str">
        <f t="shared" si="8"/>
        <v>20120109</v>
      </c>
      <c r="C276" s="5">
        <v>46.95267081625525</v>
      </c>
      <c r="D276" s="5">
        <v>136.1809280591809</v>
      </c>
      <c r="E276" s="5">
        <v>122.55834418878868</v>
      </c>
      <c r="F276" s="5">
        <v>164.88823326719796</v>
      </c>
      <c r="G276" s="5">
        <v>51.751858997564888</v>
      </c>
      <c r="H276" s="5">
        <v>458.50512883496719</v>
      </c>
      <c r="I276" s="5">
        <v>279.88174992732178</v>
      </c>
      <c r="J276" s="5">
        <v>25.473542084465262</v>
      </c>
      <c r="K276" s="5">
        <v>40.387957882986896</v>
      </c>
      <c r="L276" s="5">
        <v>98.23217035983204</v>
      </c>
      <c r="M276" s="5">
        <v>1</v>
      </c>
      <c r="N276" s="5">
        <v>42.542335266804123</v>
      </c>
      <c r="O276" s="5">
        <v>78.671443695361106</v>
      </c>
      <c r="P276" s="5">
        <v>38.18694026723459</v>
      </c>
      <c r="Q276" s="5">
        <v>139.39949575264501</v>
      </c>
      <c r="R276" s="5">
        <v>43.181883412687249</v>
      </c>
      <c r="S276" s="5">
        <v>239.09811704004386</v>
      </c>
      <c r="T276" s="5">
        <v>24.833611385018383</v>
      </c>
    </row>
    <row r="277" spans="1:20">
      <c r="A277" s="2">
        <f t="shared" si="9"/>
        <v>40914</v>
      </c>
      <c r="B277" t="str">
        <f t="shared" si="8"/>
        <v>20120106</v>
      </c>
      <c r="C277" s="5">
        <v>47.306144827928385</v>
      </c>
      <c r="D277" s="5">
        <v>136.81438011822397</v>
      </c>
      <c r="E277" s="5">
        <v>117.79028049072761</v>
      </c>
      <c r="F277" s="5">
        <v>169.82265409156815</v>
      </c>
      <c r="G277" s="5">
        <v>54.147320059766599</v>
      </c>
      <c r="H277" s="5">
        <v>452.89803621360159</v>
      </c>
      <c r="I277" s="5">
        <v>269.59653295101702</v>
      </c>
      <c r="J277" s="5">
        <v>26.811202477866548</v>
      </c>
      <c r="K277" s="5">
        <v>40.022999313425757</v>
      </c>
      <c r="L277" s="5">
        <v>100.15121972390472</v>
      </c>
      <c r="M277" s="5">
        <v>1</v>
      </c>
      <c r="N277" s="5">
        <v>42.232837118564753</v>
      </c>
      <c r="O277" s="5">
        <v>76.03880628289032</v>
      </c>
      <c r="P277" s="5">
        <v>38.986062329405144</v>
      </c>
      <c r="Q277" s="5">
        <v>145.8454507633279</v>
      </c>
      <c r="R277" s="5">
        <v>43.48399578038746</v>
      </c>
      <c r="S277" s="5">
        <v>241.41217348414608</v>
      </c>
      <c r="T277" s="5">
        <v>24.098025931669763</v>
      </c>
    </row>
    <row r="278" spans="1:20">
      <c r="A278" s="2">
        <f t="shared" si="9"/>
        <v>40913</v>
      </c>
      <c r="B278" t="str">
        <f t="shared" si="8"/>
        <v>20120105</v>
      </c>
      <c r="C278" s="5">
        <v>45.626718097148967</v>
      </c>
      <c r="D278" s="5">
        <v>137.00609574209304</v>
      </c>
      <c r="E278" s="5">
        <v>112.36624714125769</v>
      </c>
      <c r="F278" s="5">
        <v>170.27503169877622</v>
      </c>
      <c r="G278" s="5">
        <v>54.730261541195539</v>
      </c>
      <c r="H278" s="5">
        <v>471.66382395393828</v>
      </c>
      <c r="I278" s="5">
        <v>261.662734121759</v>
      </c>
      <c r="J278" s="5">
        <v>25.535250240731347</v>
      </c>
      <c r="K278" s="5">
        <v>41.926283130436815</v>
      </c>
      <c r="L278" s="5">
        <v>98.021007151934811</v>
      </c>
      <c r="M278" s="5">
        <v>1</v>
      </c>
      <c r="N278" s="5">
        <v>43.074857923270024</v>
      </c>
      <c r="O278" s="5">
        <v>73.285763391352148</v>
      </c>
      <c r="P278" s="5">
        <v>40.950315939689993</v>
      </c>
      <c r="Q278" s="5">
        <v>147.37697429568536</v>
      </c>
      <c r="R278" s="5">
        <v>44.488475650430132</v>
      </c>
      <c r="S278" s="5">
        <v>246.0724186939805</v>
      </c>
      <c r="T278" s="5">
        <v>23.175000106873021</v>
      </c>
    </row>
    <row r="279" spans="1:20">
      <c r="A279" s="2">
        <f t="shared" si="9"/>
        <v>40912</v>
      </c>
      <c r="B279" t="str">
        <f t="shared" si="8"/>
        <v>20120104</v>
      </c>
      <c r="C279" s="5">
        <v>47.791126707515254</v>
      </c>
      <c r="D279" s="5">
        <v>136.4099558801056</v>
      </c>
      <c r="E279" s="5">
        <v>115.58101993894682</v>
      </c>
      <c r="F279" s="5">
        <v>164.34075361310866</v>
      </c>
      <c r="G279" s="5">
        <v>57.124775562233822</v>
      </c>
      <c r="H279" s="5">
        <v>469.28477827307557</v>
      </c>
      <c r="I279" s="5">
        <v>256.94892042693544</v>
      </c>
      <c r="J279" s="5">
        <v>24.495330073529949</v>
      </c>
      <c r="K279" s="5">
        <v>43.056833390425979</v>
      </c>
      <c r="L279" s="5">
        <v>99.991528542638477</v>
      </c>
      <c r="M279" s="5">
        <v>1</v>
      </c>
      <c r="N279" s="5">
        <v>43.573406784238841</v>
      </c>
      <c r="O279" s="5">
        <v>70.908583810458921</v>
      </c>
      <c r="P279" s="5">
        <v>39.794343770372912</v>
      </c>
      <c r="Q279" s="5">
        <v>141.28716695737799</v>
      </c>
      <c r="R279" s="5">
        <v>42.665015840347642</v>
      </c>
      <c r="S279" s="5">
        <v>239.9662369618222</v>
      </c>
      <c r="T279" s="5">
        <v>22.381304121183426</v>
      </c>
    </row>
    <row r="280" spans="1:20">
      <c r="A280" s="2">
        <f t="shared" si="9"/>
        <v>40911</v>
      </c>
      <c r="B280" t="str">
        <f t="shared" si="8"/>
        <v>20120103</v>
      </c>
      <c r="C280" s="5">
        <v>46.099258560331251</v>
      </c>
      <c r="D280" s="5">
        <v>133.51267271636766</v>
      </c>
      <c r="E280" s="5">
        <v>119.65092695871353</v>
      </c>
      <c r="F280" s="5">
        <v>168.49203435701645</v>
      </c>
      <c r="G280" s="5">
        <v>59.958539564530298</v>
      </c>
      <c r="H280" s="5">
        <v>449.52565146569077</v>
      </c>
      <c r="I280" s="5">
        <v>262.8323610705873</v>
      </c>
      <c r="J280" s="5">
        <v>23.720604374555766</v>
      </c>
      <c r="K280" s="5">
        <v>42.891882881027001</v>
      </c>
      <c r="L280" s="5">
        <v>99.243476670771642</v>
      </c>
      <c r="M280" s="5">
        <v>1</v>
      </c>
      <c r="N280" s="5">
        <v>45.626101627078128</v>
      </c>
      <c r="O280" s="5">
        <v>73.708171892854423</v>
      </c>
      <c r="P280" s="5">
        <v>41.284101586258188</v>
      </c>
      <c r="Q280" s="5">
        <v>144.0730333068212</v>
      </c>
      <c r="R280" s="5">
        <v>44.107261485780612</v>
      </c>
      <c r="S280" s="5">
        <v>244.35792384831791</v>
      </c>
      <c r="T280" s="5">
        <v>22.058042311558797</v>
      </c>
    </row>
    <row r="281" spans="1:20">
      <c r="A281" s="2">
        <f t="shared" si="9"/>
        <v>40910</v>
      </c>
      <c r="B281" t="str">
        <f t="shared" si="8"/>
        <v>20120102</v>
      </c>
      <c r="C281" s="5">
        <v>44.073751158677531</v>
      </c>
      <c r="D281" s="5">
        <v>130.95336652766008</v>
      </c>
      <c r="E281" s="5">
        <v>118.3766798478383</v>
      </c>
      <c r="F281" s="5">
        <v>171.93383846025378</v>
      </c>
      <c r="G281" s="5">
        <v>63.11209398666216</v>
      </c>
      <c r="H281" s="5">
        <v>442.26601577185642</v>
      </c>
      <c r="I281" s="5">
        <v>259.9627509865814</v>
      </c>
      <c r="J281" s="5">
        <v>23.134825386216541</v>
      </c>
      <c r="K281" s="5">
        <v>44.832558625999518</v>
      </c>
      <c r="L281" s="5">
        <v>97.452795978776152</v>
      </c>
      <c r="M281" s="5">
        <v>1</v>
      </c>
      <c r="N281" s="5">
        <v>45.209958051671912</v>
      </c>
      <c r="O281" s="5">
        <v>75.910111258637144</v>
      </c>
      <c r="P281" s="5">
        <v>41.199261154981777</v>
      </c>
      <c r="Q281" s="5">
        <v>139.50797957041237</v>
      </c>
      <c r="R281" s="5">
        <v>46.131525524905989</v>
      </c>
      <c r="S281" s="5">
        <v>239.75970389266712</v>
      </c>
      <c r="T281" s="5">
        <v>23.181983400454055</v>
      </c>
    </row>
    <row r="282" spans="1:20">
      <c r="A282" s="2">
        <f t="shared" si="9"/>
        <v>40907</v>
      </c>
      <c r="B282" t="str">
        <f t="shared" si="8"/>
        <v>20111230</v>
      </c>
      <c r="C282" s="5">
        <v>44.309909510119326</v>
      </c>
      <c r="D282" s="5">
        <v>129.98776340845311</v>
      </c>
      <c r="E282" s="5">
        <v>114.82550285361989</v>
      </c>
      <c r="F282" s="5">
        <v>166.08505877799499</v>
      </c>
      <c r="G282" s="5">
        <v>61.938278531151212</v>
      </c>
      <c r="H282" s="5">
        <v>459.7645224357546</v>
      </c>
      <c r="I282" s="5">
        <v>250.59654688552646</v>
      </c>
      <c r="J282" s="5">
        <v>24.350451532664902</v>
      </c>
      <c r="K282" s="5">
        <v>46.757821188273859</v>
      </c>
      <c r="L282" s="5">
        <v>99.528778210493257</v>
      </c>
      <c r="M282" s="5">
        <v>1</v>
      </c>
      <c r="N282" s="5">
        <v>45.769263500378322</v>
      </c>
      <c r="O282" s="5">
        <v>73.302437835234343</v>
      </c>
      <c r="P282" s="5">
        <v>43.123731393640256</v>
      </c>
      <c r="Q282" s="5">
        <v>136.75786030051682</v>
      </c>
      <c r="R282" s="5">
        <v>47.898956886187975</v>
      </c>
      <c r="S282" s="5">
        <v>242.91795638755772</v>
      </c>
      <c r="T282" s="5">
        <v>23.544155992543537</v>
      </c>
    </row>
    <row r="283" spans="1:20">
      <c r="A283" s="2">
        <f t="shared" si="9"/>
        <v>40906</v>
      </c>
      <c r="B283" t="str">
        <f t="shared" si="8"/>
        <v>20111229</v>
      </c>
      <c r="C283" s="5">
        <v>43.930489759604619</v>
      </c>
      <c r="D283" s="5">
        <v>129.80320156927201</v>
      </c>
      <c r="E283" s="5">
        <v>113.44166133721809</v>
      </c>
      <c r="F283" s="5">
        <v>173.28438546443039</v>
      </c>
      <c r="G283" s="5">
        <v>61.741951214397261</v>
      </c>
      <c r="H283" s="5">
        <v>441.47767438127289</v>
      </c>
      <c r="I283" s="5">
        <v>245.66189333654722</v>
      </c>
      <c r="J283" s="5">
        <v>23.964485764437647</v>
      </c>
      <c r="K283" s="5">
        <v>49.010730075496888</v>
      </c>
      <c r="L283" s="5">
        <v>103.12870995907755</v>
      </c>
      <c r="M283" s="5">
        <v>1</v>
      </c>
      <c r="N283" s="5">
        <v>45.352795019747816</v>
      </c>
      <c r="O283" s="5">
        <v>73.337567811450299</v>
      </c>
      <c r="P283" s="5">
        <v>41.461186526850327</v>
      </c>
      <c r="Q283" s="5">
        <v>134.53667997966423</v>
      </c>
      <c r="R283" s="5">
        <v>47.84206791110249</v>
      </c>
      <c r="S283" s="5">
        <v>234.05258241236839</v>
      </c>
      <c r="T283" s="5">
        <v>22.752719405413806</v>
      </c>
    </row>
    <row r="284" spans="1:20">
      <c r="A284" s="2">
        <f t="shared" si="9"/>
        <v>40905</v>
      </c>
      <c r="B284" t="str">
        <f t="shared" si="8"/>
        <v>20111228</v>
      </c>
      <c r="C284" s="5">
        <v>45.329647400688387</v>
      </c>
      <c r="D284" s="5">
        <v>125.8833312536994</v>
      </c>
      <c r="E284" s="5">
        <v>111.52551377534174</v>
      </c>
      <c r="F284" s="5">
        <v>166.9563204392534</v>
      </c>
      <c r="G284" s="5">
        <v>62.307460209100995</v>
      </c>
      <c r="H284" s="5">
        <v>460.20233655492825</v>
      </c>
      <c r="I284" s="5">
        <v>239.14013009266174</v>
      </c>
      <c r="J284" s="5">
        <v>23.518578810773203</v>
      </c>
      <c r="K284" s="5">
        <v>46.839263812413684</v>
      </c>
      <c r="L284" s="5">
        <v>106.29637862870078</v>
      </c>
      <c r="M284" s="5">
        <v>1</v>
      </c>
      <c r="N284" s="5">
        <v>45.642707966010704</v>
      </c>
      <c r="O284" s="5">
        <v>73.229005859570705</v>
      </c>
      <c r="P284" s="5">
        <v>41.771343350447729</v>
      </c>
      <c r="Q284" s="5">
        <v>132.91349786283038</v>
      </c>
      <c r="R284" s="5">
        <v>48.610575085248094</v>
      </c>
      <c r="S284" s="5">
        <v>230.72627095404621</v>
      </c>
      <c r="T284" s="5">
        <v>21.735007981086728</v>
      </c>
    </row>
    <row r="285" spans="1:20">
      <c r="A285" s="2">
        <f t="shared" si="9"/>
        <v>40904</v>
      </c>
      <c r="B285" t="str">
        <f t="shared" si="8"/>
        <v>20111227</v>
      </c>
      <c r="C285" s="5">
        <v>46.723725206101868</v>
      </c>
      <c r="D285" s="5">
        <v>126.00280130345534</v>
      </c>
      <c r="E285" s="5">
        <v>108.61275047196456</v>
      </c>
      <c r="F285" s="5">
        <v>161.96737082464736</v>
      </c>
      <c r="G285" s="5">
        <v>59.523587939982839</v>
      </c>
      <c r="H285" s="5">
        <v>452.15683881882825</v>
      </c>
      <c r="I285" s="5">
        <v>244.439334303576</v>
      </c>
      <c r="J285" s="5">
        <v>22.574265836933801</v>
      </c>
      <c r="K285" s="5">
        <v>47.929142540041759</v>
      </c>
      <c r="L285" s="5">
        <v>109.79537229216119</v>
      </c>
      <c r="M285" s="5">
        <v>1</v>
      </c>
      <c r="N285" s="5">
        <v>44.342034297654997</v>
      </c>
      <c r="O285" s="5">
        <v>71.960103757072929</v>
      </c>
      <c r="P285" s="5">
        <v>40.878047335253811</v>
      </c>
      <c r="Q285" s="5">
        <v>126.97057324262214</v>
      </c>
      <c r="R285" s="5">
        <v>47.025305119095187</v>
      </c>
      <c r="S285" s="5">
        <v>219.77841628256846</v>
      </c>
      <c r="T285" s="5">
        <v>21.198954530396534</v>
      </c>
    </row>
    <row r="286" spans="1:20">
      <c r="A286" s="2">
        <f t="shared" si="9"/>
        <v>40903</v>
      </c>
      <c r="B286" t="str">
        <f t="shared" si="8"/>
        <v>20111226</v>
      </c>
      <c r="C286" s="5">
        <v>47.740173673803262</v>
      </c>
      <c r="D286" s="5">
        <v>129.65803690775337</v>
      </c>
      <c r="E286" s="5">
        <v>108.07534377330759</v>
      </c>
      <c r="F286" s="5">
        <v>157.51496330979171</v>
      </c>
      <c r="G286" s="5">
        <v>60.792549775065048</v>
      </c>
      <c r="H286" s="5">
        <v>439.67181994296436</v>
      </c>
      <c r="I286" s="5">
        <v>242.97791153921148</v>
      </c>
      <c r="J286" s="5">
        <v>22.661371261747092</v>
      </c>
      <c r="K286" s="5">
        <v>48.159712029299122</v>
      </c>
      <c r="L286" s="5">
        <v>111.4407168292729</v>
      </c>
      <c r="M286" s="5">
        <v>1</v>
      </c>
      <c r="N286" s="5">
        <v>45.725396986711772</v>
      </c>
      <c r="O286" s="5">
        <v>69.900603093580656</v>
      </c>
      <c r="P286" s="5">
        <v>41.330977561002527</v>
      </c>
      <c r="Q286" s="5">
        <v>125.57593170896686</v>
      </c>
      <c r="R286" s="5">
        <v>48.050650812593751</v>
      </c>
      <c r="S286" s="5">
        <v>211.28851210756085</v>
      </c>
      <c r="T286" s="5">
        <v>20.471067030211366</v>
      </c>
    </row>
    <row r="287" spans="1:20">
      <c r="A287" s="2">
        <f t="shared" si="9"/>
        <v>40900</v>
      </c>
      <c r="B287" t="str">
        <f t="shared" si="8"/>
        <v>20111223</v>
      </c>
      <c r="C287" s="5">
        <v>46.371859059266519</v>
      </c>
      <c r="D287" s="5">
        <v>130.69286784702453</v>
      </c>
      <c r="E287" s="5">
        <v>106.78044735455929</v>
      </c>
      <c r="F287" s="5">
        <v>165.70971773265865</v>
      </c>
      <c r="G287" s="5">
        <v>59.2180862376647</v>
      </c>
      <c r="H287" s="5">
        <v>420.07436741850938</v>
      </c>
      <c r="I287" s="5">
        <v>250.25800507273857</v>
      </c>
      <c r="J287" s="5">
        <v>22.659499765317822</v>
      </c>
      <c r="K287" s="5">
        <v>46.274332839512823</v>
      </c>
      <c r="L287" s="5">
        <v>115.8329049769206</v>
      </c>
      <c r="M287" s="5">
        <v>1</v>
      </c>
      <c r="N287" s="5">
        <v>47.65895885060641</v>
      </c>
      <c r="O287" s="5">
        <v>71.698391325010334</v>
      </c>
      <c r="P287" s="5">
        <v>40.764657786219225</v>
      </c>
      <c r="Q287" s="5">
        <v>121.67821033160466</v>
      </c>
      <c r="R287" s="5">
        <v>49.549140442381358</v>
      </c>
      <c r="S287" s="5">
        <v>202.58390904088054</v>
      </c>
      <c r="T287" s="5">
        <v>20.618528539342488</v>
      </c>
    </row>
    <row r="288" spans="1:20">
      <c r="A288" s="2">
        <f t="shared" si="9"/>
        <v>40899</v>
      </c>
      <c r="B288" t="str">
        <f t="shared" si="8"/>
        <v>20111222</v>
      </c>
      <c r="C288" s="5">
        <v>45.233912195297449</v>
      </c>
      <c r="D288" s="5">
        <v>124.82850080091561</v>
      </c>
      <c r="E288" s="5">
        <v>108.65587681146339</v>
      </c>
      <c r="F288" s="5">
        <v>168.06242434878203</v>
      </c>
      <c r="G288" s="5">
        <v>60.443876839163877</v>
      </c>
      <c r="H288" s="5">
        <v>411.78351371474366</v>
      </c>
      <c r="I288" s="5">
        <v>252.93282376805826</v>
      </c>
      <c r="J288" s="5">
        <v>22.216209728058022</v>
      </c>
      <c r="K288" s="5">
        <v>46.507863113367797</v>
      </c>
      <c r="L288" s="5">
        <v>114.62564033031501</v>
      </c>
      <c r="M288" s="5">
        <v>1</v>
      </c>
      <c r="N288" s="5">
        <v>48.038186477053372</v>
      </c>
      <c r="O288" s="5">
        <v>74.21021769833375</v>
      </c>
      <c r="P288" s="5">
        <v>39.40793835014275</v>
      </c>
      <c r="Q288" s="5">
        <v>116.3300582904108</v>
      </c>
      <c r="R288" s="5">
        <v>50.965694768089328</v>
      </c>
      <c r="S288" s="5">
        <v>196.48109557550856</v>
      </c>
      <c r="T288" s="5">
        <v>20.962084474792764</v>
      </c>
    </row>
    <row r="289" spans="1:20">
      <c r="A289" s="2">
        <f t="shared" si="9"/>
        <v>40898</v>
      </c>
      <c r="B289" t="str">
        <f t="shared" si="8"/>
        <v>20111221</v>
      </c>
      <c r="C289" s="5">
        <v>46.96919161604243</v>
      </c>
      <c r="D289" s="5">
        <v>130.62970783298451</v>
      </c>
      <c r="E289" s="5">
        <v>109.81650858661561</v>
      </c>
      <c r="F289" s="5">
        <v>170.65254780022258</v>
      </c>
      <c r="G289" s="5">
        <v>62.967975090254818</v>
      </c>
      <c r="H289" s="5">
        <v>395.76189178981406</v>
      </c>
      <c r="I289" s="5">
        <v>266.04707371373831</v>
      </c>
      <c r="J289" s="5">
        <v>22.542914600793935</v>
      </c>
      <c r="K289" s="5">
        <v>46.499821934804181</v>
      </c>
      <c r="L289" s="5">
        <v>110.1730932919252</v>
      </c>
      <c r="M289" s="5">
        <v>1</v>
      </c>
      <c r="N289" s="5">
        <v>48.770940351943267</v>
      </c>
      <c r="O289" s="5">
        <v>74.139310765913251</v>
      </c>
      <c r="P289" s="5">
        <v>39.288616642831308</v>
      </c>
      <c r="Q289" s="5">
        <v>115.80903722745401</v>
      </c>
      <c r="R289" s="5">
        <v>50.836234906954836</v>
      </c>
      <c r="S289" s="5">
        <v>197.69604431781062</v>
      </c>
      <c r="T289" s="5">
        <v>21.723163887313692</v>
      </c>
    </row>
    <row r="290" spans="1:20">
      <c r="A290" s="2">
        <f t="shared" si="9"/>
        <v>40897</v>
      </c>
      <c r="B290" t="str">
        <f t="shared" si="8"/>
        <v>20111220</v>
      </c>
      <c r="C290" s="5">
        <v>46.996510566971395</v>
      </c>
      <c r="D290" s="5">
        <v>128.25154768492962</v>
      </c>
      <c r="E290" s="5">
        <v>113.58042599380998</v>
      </c>
      <c r="F290" s="5">
        <v>168.75535626284642</v>
      </c>
      <c r="G290" s="5">
        <v>60.779608164286991</v>
      </c>
      <c r="H290" s="5">
        <v>381.83454501271649</v>
      </c>
      <c r="I290" s="5">
        <v>264.84721574900595</v>
      </c>
      <c r="J290" s="5">
        <v>23.474571986174062</v>
      </c>
      <c r="K290" s="5">
        <v>48.823846399696329</v>
      </c>
      <c r="L290" s="5">
        <v>107.26430986971397</v>
      </c>
      <c r="M290" s="5">
        <v>1</v>
      </c>
      <c r="N290" s="5">
        <v>49.752663369543335</v>
      </c>
      <c r="O290" s="5">
        <v>77.898050370684018</v>
      </c>
      <c r="P290" s="5">
        <v>37.771782827869693</v>
      </c>
      <c r="Q290" s="5">
        <v>119.27554839947985</v>
      </c>
      <c r="R290" s="5">
        <v>51.118922592539931</v>
      </c>
      <c r="S290" s="5">
        <v>199.44291918597472</v>
      </c>
      <c r="T290" s="5">
        <v>20.775264183456173</v>
      </c>
    </row>
    <row r="291" spans="1:20">
      <c r="A291" s="2">
        <f t="shared" si="9"/>
        <v>40896</v>
      </c>
      <c r="B291" t="str">
        <f t="shared" si="8"/>
        <v>20111219</v>
      </c>
      <c r="C291" s="5">
        <v>45.729040644880364</v>
      </c>
      <c r="D291" s="5">
        <v>130.05908185869336</v>
      </c>
      <c r="E291" s="5">
        <v>110.49710872678699</v>
      </c>
      <c r="F291" s="5">
        <v>162.16588476684606</v>
      </c>
      <c r="G291" s="5">
        <v>61.676681373815079</v>
      </c>
      <c r="H291" s="5">
        <v>366.66134496721793</v>
      </c>
      <c r="I291" s="5">
        <v>254.01557114512272</v>
      </c>
      <c r="J291" s="5">
        <v>23.908314278343443</v>
      </c>
      <c r="K291" s="5">
        <v>48.272965550138345</v>
      </c>
      <c r="L291" s="5">
        <v>103.07812933705715</v>
      </c>
      <c r="M291" s="5">
        <v>1</v>
      </c>
      <c r="N291" s="5">
        <v>49.5710761835821</v>
      </c>
      <c r="O291" s="5">
        <v>80.824067591465322</v>
      </c>
      <c r="P291" s="5">
        <v>39.453936729082059</v>
      </c>
      <c r="Q291" s="5">
        <v>116.94461203080239</v>
      </c>
      <c r="R291" s="5">
        <v>53.050333000748559</v>
      </c>
      <c r="S291" s="5">
        <v>198.87060734076098</v>
      </c>
      <c r="T291" s="5">
        <v>20.859270121179108</v>
      </c>
    </row>
    <row r="292" spans="1:20">
      <c r="A292" s="2">
        <f t="shared" si="9"/>
        <v>40893</v>
      </c>
      <c r="B292" t="str">
        <f t="shared" si="8"/>
        <v>20111216</v>
      </c>
      <c r="C292" s="5">
        <v>47.96954871762</v>
      </c>
      <c r="D292" s="5">
        <v>129.34423417097551</v>
      </c>
      <c r="E292" s="5">
        <v>112.56333957067149</v>
      </c>
      <c r="F292" s="5">
        <v>167.84472746139761</v>
      </c>
      <c r="G292" s="5">
        <v>64.802233367865924</v>
      </c>
      <c r="H292" s="5">
        <v>360.85611938395215</v>
      </c>
      <c r="I292" s="5">
        <v>260.5129250566934</v>
      </c>
      <c r="J292" s="5">
        <v>23.604654003027846</v>
      </c>
      <c r="K292" s="5">
        <v>50.383537451995188</v>
      </c>
      <c r="L292" s="5">
        <v>103.16846952488805</v>
      </c>
      <c r="M292" s="5">
        <v>1</v>
      </c>
      <c r="N292" s="5">
        <v>48.359994954134976</v>
      </c>
      <c r="O292" s="5">
        <v>81.357084093135583</v>
      </c>
      <c r="P292" s="5">
        <v>38.027157862578001</v>
      </c>
      <c r="Q292" s="5">
        <v>113.77436641955984</v>
      </c>
      <c r="R292" s="5">
        <v>50.583991077335497</v>
      </c>
      <c r="S292" s="5">
        <v>209.25677582885541</v>
      </c>
      <c r="T292" s="5">
        <v>21.454423331664792</v>
      </c>
    </row>
    <row r="293" spans="1:20">
      <c r="A293" s="2">
        <f t="shared" si="9"/>
        <v>40892</v>
      </c>
      <c r="B293" t="str">
        <f t="shared" si="8"/>
        <v>20111215</v>
      </c>
      <c r="C293" s="5">
        <v>47.84629335661522</v>
      </c>
      <c r="D293" s="5">
        <v>124.18274015253215</v>
      </c>
      <c r="E293" s="5">
        <v>114.73740053731662</v>
      </c>
      <c r="F293" s="5">
        <v>162.07886446292144</v>
      </c>
      <c r="G293" s="5">
        <v>62.012132055850365</v>
      </c>
      <c r="H293" s="5">
        <v>379.18410337052933</v>
      </c>
      <c r="I293" s="5">
        <v>260.26395817426265</v>
      </c>
      <c r="J293" s="5">
        <v>23.750060810751307</v>
      </c>
      <c r="K293" s="5">
        <v>50.134682685216902</v>
      </c>
      <c r="L293" s="5">
        <v>103.36124410994769</v>
      </c>
      <c r="M293" s="5">
        <v>1</v>
      </c>
      <c r="N293" s="5">
        <v>50.694071297120338</v>
      </c>
      <c r="O293" s="5">
        <v>77.754618101512335</v>
      </c>
      <c r="P293" s="5">
        <v>39.64199908657654</v>
      </c>
      <c r="Q293" s="5">
        <v>117.13748691410547</v>
      </c>
      <c r="R293" s="5">
        <v>50.232872670223706</v>
      </c>
      <c r="S293" s="5">
        <v>215.56968626353463</v>
      </c>
      <c r="T293" s="5">
        <v>22.444865815727184</v>
      </c>
    </row>
    <row r="294" spans="1:20">
      <c r="A294" s="2">
        <f t="shared" si="9"/>
        <v>40891</v>
      </c>
      <c r="B294" t="str">
        <f t="shared" si="8"/>
        <v>20111214</v>
      </c>
      <c r="C294" s="5">
        <v>47.924169330178636</v>
      </c>
      <c r="D294" s="5">
        <v>126.87989050089504</v>
      </c>
      <c r="E294" s="5">
        <v>118.24239765142154</v>
      </c>
      <c r="F294" s="5">
        <v>164.14348598938864</v>
      </c>
      <c r="G294" s="5">
        <v>62.602161218022729</v>
      </c>
      <c r="H294" s="5">
        <v>380.02316579186049</v>
      </c>
      <c r="I294" s="5">
        <v>272.93263229986741</v>
      </c>
      <c r="J294" s="5">
        <v>22.919989020319257</v>
      </c>
      <c r="K294" s="5">
        <v>51.119805028153543</v>
      </c>
      <c r="L294" s="5">
        <v>105.76356581684962</v>
      </c>
      <c r="M294" s="5">
        <v>1</v>
      </c>
      <c r="N294" s="5">
        <v>51.219379656039195</v>
      </c>
      <c r="O294" s="5">
        <v>79.016891529204173</v>
      </c>
      <c r="P294" s="5">
        <v>41.611872997484419</v>
      </c>
      <c r="Q294" s="5">
        <v>122.79616098998294</v>
      </c>
      <c r="R294" s="5">
        <v>48.695142442841785</v>
      </c>
      <c r="S294" s="5">
        <v>219.99570421304887</v>
      </c>
      <c r="T294" s="5">
        <v>23.062892425089569</v>
      </c>
    </row>
    <row r="295" spans="1:20">
      <c r="A295" s="2">
        <f t="shared" si="9"/>
        <v>40890</v>
      </c>
      <c r="B295" t="str">
        <f t="shared" si="8"/>
        <v>20111213</v>
      </c>
      <c r="C295" s="5">
        <v>45.926117303158378</v>
      </c>
      <c r="D295" s="5">
        <v>130.19521111116546</v>
      </c>
      <c r="E295" s="5">
        <v>114.05849457973557</v>
      </c>
      <c r="F295" s="5">
        <v>159.75067407073499</v>
      </c>
      <c r="G295" s="5">
        <v>61.71951596954171</v>
      </c>
      <c r="H295" s="5">
        <v>390.27404422126438</v>
      </c>
      <c r="I295" s="5">
        <v>261.35628856238912</v>
      </c>
      <c r="J295" s="5">
        <v>23.897873381057348</v>
      </c>
      <c r="K295" s="5">
        <v>53.663084780132742</v>
      </c>
      <c r="L295" s="5">
        <v>107.88566137829787</v>
      </c>
      <c r="M295" s="5">
        <v>1</v>
      </c>
      <c r="N295" s="5">
        <v>50.571962181628876</v>
      </c>
      <c r="O295" s="5">
        <v>80.696801900345491</v>
      </c>
      <c r="P295" s="5">
        <v>41.157300205760578</v>
      </c>
      <c r="Q295" s="5">
        <v>119.12904034623674</v>
      </c>
      <c r="R295" s="5">
        <v>50.826980660848697</v>
      </c>
      <c r="S295" s="5">
        <v>230.04273064288208</v>
      </c>
      <c r="T295" s="5">
        <v>23.56053032768396</v>
      </c>
    </row>
    <row r="296" spans="1:20">
      <c r="A296" s="2">
        <f t="shared" si="9"/>
        <v>40889</v>
      </c>
      <c r="B296" t="str">
        <f t="shared" si="8"/>
        <v>20111212</v>
      </c>
      <c r="C296" s="5">
        <v>47.072733054991538</v>
      </c>
      <c r="D296" s="5">
        <v>124.40552344774403</v>
      </c>
      <c r="E296" s="5">
        <v>111.17249250184986</v>
      </c>
      <c r="F296" s="5">
        <v>154.2697996950732</v>
      </c>
      <c r="G296" s="5">
        <v>63.696589543653914</v>
      </c>
      <c r="H296" s="5">
        <v>396.68822160487946</v>
      </c>
      <c r="I296" s="5">
        <v>254.28332593221612</v>
      </c>
      <c r="J296" s="5">
        <v>23.5248394035792</v>
      </c>
      <c r="K296" s="5">
        <v>52.603382593827071</v>
      </c>
      <c r="L296" s="5">
        <v>107.58578754869986</v>
      </c>
      <c r="M296" s="5">
        <v>1</v>
      </c>
      <c r="N296" s="5">
        <v>52.255451088470011</v>
      </c>
      <c r="O296" s="5">
        <v>80.860420267333637</v>
      </c>
      <c r="P296" s="5">
        <v>39.246935711168405</v>
      </c>
      <c r="Q296" s="5">
        <v>120.51156926362574</v>
      </c>
      <c r="R296" s="5">
        <v>50.039174354079726</v>
      </c>
      <c r="S296" s="5">
        <v>234.93468782966764</v>
      </c>
      <c r="T296" s="5">
        <v>23.898401979682692</v>
      </c>
    </row>
    <row r="297" spans="1:20">
      <c r="A297" s="2">
        <f t="shared" si="9"/>
        <v>40886</v>
      </c>
      <c r="B297" t="str">
        <f t="shared" si="8"/>
        <v>20111209</v>
      </c>
      <c r="C297" s="5">
        <v>46.113318577179626</v>
      </c>
      <c r="D297" s="5">
        <v>129.05414493247997</v>
      </c>
      <c r="E297" s="5">
        <v>112.70597799950852</v>
      </c>
      <c r="F297" s="5">
        <v>148.84733866178667</v>
      </c>
      <c r="G297" s="5">
        <v>65.350894601968093</v>
      </c>
      <c r="H297" s="5">
        <v>410.69821007745276</v>
      </c>
      <c r="I297" s="5">
        <v>258.5274024951828</v>
      </c>
      <c r="J297" s="5">
        <v>24.044405512334947</v>
      </c>
      <c r="K297" s="5">
        <v>53.182111776048721</v>
      </c>
      <c r="L297" s="5">
        <v>105.17369206213345</v>
      </c>
      <c r="M297" s="5">
        <v>1</v>
      </c>
      <c r="N297" s="5">
        <v>53.9033430430785</v>
      </c>
      <c r="O297" s="5">
        <v>82.611982182259993</v>
      </c>
      <c r="P297" s="5">
        <v>38.736389573815806</v>
      </c>
      <c r="Q297" s="5">
        <v>125.23169690371833</v>
      </c>
      <c r="R297" s="5">
        <v>51.400527610135271</v>
      </c>
      <c r="S297" s="5">
        <v>232.49509556526453</v>
      </c>
      <c r="T297" s="5">
        <v>24.557701963462257</v>
      </c>
    </row>
    <row r="298" spans="1:20">
      <c r="A298" s="2">
        <f t="shared" si="9"/>
        <v>40885</v>
      </c>
      <c r="B298" t="str">
        <f t="shared" si="8"/>
        <v>20111208</v>
      </c>
      <c r="C298" s="5">
        <v>46.732858414148069</v>
      </c>
      <c r="D298" s="5">
        <v>123.7545944098967</v>
      </c>
      <c r="E298" s="5">
        <v>117.15052894397066</v>
      </c>
      <c r="F298" s="5">
        <v>150.88547403766276</v>
      </c>
      <c r="G298" s="5">
        <v>63.635383550346688</v>
      </c>
      <c r="H298" s="5">
        <v>426.15583514769531</v>
      </c>
      <c r="I298" s="5">
        <v>250.51580380535407</v>
      </c>
      <c r="J298" s="5">
        <v>24.296568694625254</v>
      </c>
      <c r="K298" s="5">
        <v>55.834832855010475</v>
      </c>
      <c r="L298" s="5">
        <v>110.41185026759011</v>
      </c>
      <c r="M298" s="5">
        <v>1</v>
      </c>
      <c r="N298" s="5">
        <v>51.371964921676764</v>
      </c>
      <c r="O298" s="5">
        <v>79.370865803074963</v>
      </c>
      <c r="P298" s="5">
        <v>38.051731125022144</v>
      </c>
      <c r="Q298" s="5">
        <v>128.05166081009082</v>
      </c>
      <c r="R298" s="5">
        <v>52.83614365333073</v>
      </c>
      <c r="S298" s="5">
        <v>222.69182496417471</v>
      </c>
      <c r="T298" s="5">
        <v>24.343001502121574</v>
      </c>
    </row>
    <row r="299" spans="1:20">
      <c r="A299" s="2">
        <f t="shared" si="9"/>
        <v>40884</v>
      </c>
      <c r="B299" t="str">
        <f t="shared" si="8"/>
        <v>20111207</v>
      </c>
      <c r="C299" s="5">
        <v>44.608457975075964</v>
      </c>
      <c r="D299" s="5">
        <v>120.64460179146838</v>
      </c>
      <c r="E299" s="5">
        <v>123.11393778908388</v>
      </c>
      <c r="F299" s="5">
        <v>144.84087496963744</v>
      </c>
      <c r="G299" s="5">
        <v>61.818423612702453</v>
      </c>
      <c r="H299" s="5">
        <v>437.46449310405541</v>
      </c>
      <c r="I299" s="5">
        <v>241.59664426422191</v>
      </c>
      <c r="J299" s="5">
        <v>24.309946807445449</v>
      </c>
      <c r="K299" s="5">
        <v>54.784851198202631</v>
      </c>
      <c r="L299" s="5">
        <v>109.73901791243948</v>
      </c>
      <c r="M299" s="5">
        <v>1</v>
      </c>
      <c r="N299" s="5">
        <v>49.384494005211366</v>
      </c>
      <c r="O299" s="5">
        <v>79.444648712404657</v>
      </c>
      <c r="P299" s="5">
        <v>36.994205320190133</v>
      </c>
      <c r="Q299" s="5">
        <v>125.08126956604544</v>
      </c>
      <c r="R299" s="5">
        <v>54.370712723550113</v>
      </c>
      <c r="S299" s="5">
        <v>222.95297876122353</v>
      </c>
      <c r="T299" s="5">
        <v>24.718794451144142</v>
      </c>
    </row>
    <row r="300" spans="1:20">
      <c r="A300" s="2">
        <f t="shared" si="9"/>
        <v>40883</v>
      </c>
      <c r="B300" t="str">
        <f t="shared" si="8"/>
        <v>20111206</v>
      </c>
      <c r="C300" s="5">
        <v>45.308500015181458</v>
      </c>
      <c r="D300" s="5">
        <v>122.79370732335236</v>
      </c>
      <c r="E300" s="5">
        <v>120.95719603932417</v>
      </c>
      <c r="F300" s="5">
        <v>139.19800364418057</v>
      </c>
      <c r="G300" s="5">
        <v>61.868154575413563</v>
      </c>
      <c r="H300" s="5">
        <v>458.71769229182485</v>
      </c>
      <c r="I300" s="5">
        <v>244.81907290118923</v>
      </c>
      <c r="J300" s="5">
        <v>24.878736988990426</v>
      </c>
      <c r="K300" s="5">
        <v>55.086420622358283</v>
      </c>
      <c r="L300" s="5">
        <v>109.46006524271611</v>
      </c>
      <c r="M300" s="5">
        <v>1</v>
      </c>
      <c r="N300" s="5">
        <v>51.233304908807121</v>
      </c>
      <c r="O300" s="5">
        <v>78.95312997112066</v>
      </c>
      <c r="P300" s="5">
        <v>38.746920925706803</v>
      </c>
      <c r="Q300" s="5">
        <v>127.34799456880448</v>
      </c>
      <c r="R300" s="5">
        <v>54.176447714786129</v>
      </c>
      <c r="S300" s="5">
        <v>226.32791224773081</v>
      </c>
      <c r="T300" s="5">
        <v>24.170919572071799</v>
      </c>
    </row>
    <row r="301" spans="1:20">
      <c r="A301" s="2">
        <f t="shared" si="9"/>
        <v>40882</v>
      </c>
      <c r="B301" t="str">
        <f t="shared" si="8"/>
        <v>20111205</v>
      </c>
      <c r="C301" s="5">
        <v>46.158137069848557</v>
      </c>
      <c r="D301" s="5">
        <v>128.111010303348</v>
      </c>
      <c r="E301" s="5">
        <v>119.16388823710319</v>
      </c>
      <c r="F301" s="5">
        <v>144.71895862374276</v>
      </c>
      <c r="G301" s="5">
        <v>62.702993359273549</v>
      </c>
      <c r="H301" s="5">
        <v>478.8945225694751</v>
      </c>
      <c r="I301" s="5">
        <v>234.30198488261351</v>
      </c>
      <c r="J301" s="5">
        <v>24.804745644002868</v>
      </c>
      <c r="K301" s="5">
        <v>55.270129354065467</v>
      </c>
      <c r="L301" s="5">
        <v>114.97451310782107</v>
      </c>
      <c r="M301" s="5">
        <v>1</v>
      </c>
      <c r="N301" s="5">
        <v>50.173940342825624</v>
      </c>
      <c r="O301" s="5">
        <v>78.6198429290625</v>
      </c>
      <c r="P301" s="5">
        <v>37.002852275119011</v>
      </c>
      <c r="Q301" s="5">
        <v>131.33591645677717</v>
      </c>
      <c r="R301" s="5">
        <v>52.535575016504716</v>
      </c>
      <c r="S301" s="5">
        <v>228.5765813614228</v>
      </c>
      <c r="T301" s="5">
        <v>24.883758770220091</v>
      </c>
    </row>
    <row r="302" spans="1:20">
      <c r="A302" s="2">
        <f t="shared" si="9"/>
        <v>40879</v>
      </c>
      <c r="B302" t="str">
        <f t="shared" si="8"/>
        <v>20111202</v>
      </c>
      <c r="C302" s="5">
        <v>46.071620660865008</v>
      </c>
      <c r="D302" s="5">
        <v>126.55097952658936</v>
      </c>
      <c r="E302" s="5">
        <v>123.46427339295005</v>
      </c>
      <c r="F302" s="5">
        <v>146.94496409305552</v>
      </c>
      <c r="G302" s="5">
        <v>63.328860721248631</v>
      </c>
      <c r="H302" s="5">
        <v>463.58397841245886</v>
      </c>
      <c r="I302" s="5">
        <v>225.88243185132345</v>
      </c>
      <c r="J302" s="5">
        <v>25.3977170426489</v>
      </c>
      <c r="K302" s="5">
        <v>57.242434332160364</v>
      </c>
      <c r="L302" s="5">
        <v>113.27027512882933</v>
      </c>
      <c r="M302" s="5">
        <v>1</v>
      </c>
      <c r="N302" s="5">
        <v>51.897214443796095</v>
      </c>
      <c r="O302" s="5">
        <v>79.858602464086175</v>
      </c>
      <c r="P302" s="5">
        <v>38.784633417945372</v>
      </c>
      <c r="Q302" s="5">
        <v>128.93365426195598</v>
      </c>
      <c r="R302" s="5">
        <v>52.915834701861698</v>
      </c>
      <c r="S302" s="5">
        <v>224.73322180503774</v>
      </c>
      <c r="T302" s="5">
        <v>23.718667676313604</v>
      </c>
    </row>
    <row r="303" spans="1:20">
      <c r="A303" s="2">
        <f t="shared" si="9"/>
        <v>40878</v>
      </c>
      <c r="B303" t="str">
        <f t="shared" si="8"/>
        <v>20111201</v>
      </c>
      <c r="C303" s="5">
        <v>44.665245572057046</v>
      </c>
      <c r="D303" s="5">
        <v>123.77846290518774</v>
      </c>
      <c r="E303" s="5">
        <v>126.62150204576463</v>
      </c>
      <c r="F303" s="5">
        <v>146.70579193785733</v>
      </c>
      <c r="G303" s="5">
        <v>65.805583353156678</v>
      </c>
      <c r="H303" s="5">
        <v>444.53425186170006</v>
      </c>
      <c r="I303" s="5">
        <v>221.32684084424508</v>
      </c>
      <c r="J303" s="5">
        <v>25.684033406128304</v>
      </c>
      <c r="K303" s="5">
        <v>57.962278508989229</v>
      </c>
      <c r="L303" s="5">
        <v>107.97426333497846</v>
      </c>
      <c r="M303" s="5">
        <v>1</v>
      </c>
      <c r="N303" s="5">
        <v>53.983336166857626</v>
      </c>
      <c r="O303" s="5">
        <v>81.676988881232276</v>
      </c>
      <c r="P303" s="5">
        <v>39.676237908656489</v>
      </c>
      <c r="Q303" s="5">
        <v>132.55281693206786</v>
      </c>
      <c r="R303" s="5">
        <v>51.269668453126393</v>
      </c>
      <c r="S303" s="5">
        <v>214.94832058302271</v>
      </c>
      <c r="T303" s="5">
        <v>23.552196206870939</v>
      </c>
    </row>
    <row r="304" spans="1:20">
      <c r="A304" s="2">
        <f t="shared" si="9"/>
        <v>40877</v>
      </c>
      <c r="B304" t="str">
        <f t="shared" si="8"/>
        <v>20111130</v>
      </c>
      <c r="C304" s="5">
        <v>44.792370061196515</v>
      </c>
      <c r="D304" s="5">
        <v>120.7992628914767</v>
      </c>
      <c r="E304" s="5">
        <v>128.29988042530982</v>
      </c>
      <c r="F304" s="5">
        <v>143.17886691759176</v>
      </c>
      <c r="G304" s="5">
        <v>65.042003985292567</v>
      </c>
      <c r="H304" s="5">
        <v>438.72903092636017</v>
      </c>
      <c r="I304" s="5">
        <v>227.17087047480157</v>
      </c>
      <c r="J304" s="5">
        <v>26.54474612146026</v>
      </c>
      <c r="K304" s="5">
        <v>60.628692652004929</v>
      </c>
      <c r="L304" s="5">
        <v>112.80868551020127</v>
      </c>
      <c r="M304" s="5">
        <v>1</v>
      </c>
      <c r="N304" s="5">
        <v>52.455147138358114</v>
      </c>
      <c r="O304" s="5">
        <v>79.331985626627528</v>
      </c>
      <c r="P304" s="5">
        <v>37.90976699765983</v>
      </c>
      <c r="Q304" s="5">
        <v>133.34047887701172</v>
      </c>
      <c r="R304" s="5">
        <v>51.633262208756229</v>
      </c>
      <c r="S304" s="5">
        <v>217.58518622091748</v>
      </c>
      <c r="T304" s="5">
        <v>24.457140547954218</v>
      </c>
    </row>
    <row r="305" spans="1:20">
      <c r="A305" s="2">
        <f t="shared" si="9"/>
        <v>40876</v>
      </c>
      <c r="B305" t="str">
        <f t="shared" si="8"/>
        <v>20111129</v>
      </c>
      <c r="C305" s="5">
        <v>44.112056646300147</v>
      </c>
      <c r="D305" s="5">
        <v>118.09568787747013</v>
      </c>
      <c r="E305" s="5">
        <v>127.58217674109105</v>
      </c>
      <c r="F305" s="5">
        <v>147.28117769298564</v>
      </c>
      <c r="G305" s="5">
        <v>66.890275933719238</v>
      </c>
      <c r="H305" s="5">
        <v>449.92435881990519</v>
      </c>
      <c r="I305" s="5">
        <v>236.49568803635549</v>
      </c>
      <c r="J305" s="5">
        <v>27.155441934947198</v>
      </c>
      <c r="K305" s="5">
        <v>59.864859756668473</v>
      </c>
      <c r="L305" s="5">
        <v>115.84618791630099</v>
      </c>
      <c r="M305" s="5">
        <v>1</v>
      </c>
      <c r="N305" s="5">
        <v>53.276283441692577</v>
      </c>
      <c r="O305" s="5">
        <v>79.046144804397485</v>
      </c>
      <c r="P305" s="5">
        <v>37.597541699491288</v>
      </c>
      <c r="Q305" s="5">
        <v>130.29205103749095</v>
      </c>
      <c r="R305" s="5">
        <v>53.316680526614981</v>
      </c>
      <c r="S305" s="5">
        <v>214.97018006091062</v>
      </c>
      <c r="T305" s="5">
        <v>25.576787873924648</v>
      </c>
    </row>
    <row r="306" spans="1:20">
      <c r="A306" s="2">
        <f t="shared" si="9"/>
        <v>40875</v>
      </c>
      <c r="B306" t="str">
        <f t="shared" si="8"/>
        <v>20111128</v>
      </c>
      <c r="C306" s="5">
        <v>43.72185345407236</v>
      </c>
      <c r="D306" s="5">
        <v>121.63953703473221</v>
      </c>
      <c r="E306" s="5">
        <v>125.4950033544937</v>
      </c>
      <c r="F306" s="5">
        <v>143.86086675144628</v>
      </c>
      <c r="G306" s="5">
        <v>66.402966802863745</v>
      </c>
      <c r="H306" s="5">
        <v>451.34295684970317</v>
      </c>
      <c r="I306" s="5">
        <v>235.49124111890478</v>
      </c>
      <c r="J306" s="5">
        <v>25.92086156025935</v>
      </c>
      <c r="K306" s="5">
        <v>62.813299820562229</v>
      </c>
      <c r="L306" s="5">
        <v>120.04571780666419</v>
      </c>
      <c r="M306" s="5">
        <v>1</v>
      </c>
      <c r="N306" s="5">
        <v>55.261932721980784</v>
      </c>
      <c r="O306" s="5">
        <v>76.559889164208954</v>
      </c>
      <c r="P306" s="5">
        <v>37.403976099588682</v>
      </c>
      <c r="Q306" s="5">
        <v>134.90462062329243</v>
      </c>
      <c r="R306" s="5">
        <v>52.04107944904348</v>
      </c>
      <c r="S306" s="5">
        <v>219.75788841983507</v>
      </c>
      <c r="T306" s="5">
        <v>26.767687598381976</v>
      </c>
    </row>
    <row r="307" spans="1:20">
      <c r="A307" s="2">
        <f t="shared" si="9"/>
        <v>40872</v>
      </c>
      <c r="B307" t="str">
        <f t="shared" si="8"/>
        <v>20111125</v>
      </c>
      <c r="C307" s="5">
        <v>41.914318969294719</v>
      </c>
      <c r="D307" s="5">
        <v>126.51948668067914</v>
      </c>
      <c r="E307" s="5">
        <v>122.20129152029702</v>
      </c>
      <c r="F307" s="5">
        <v>147.38838887492102</v>
      </c>
      <c r="G307" s="5">
        <v>67.435604035868124</v>
      </c>
      <c r="H307" s="5">
        <v>435.29561576763007</v>
      </c>
      <c r="I307" s="5">
        <v>233.43845056324102</v>
      </c>
      <c r="J307" s="5">
        <v>25.245293548815525</v>
      </c>
      <c r="K307" s="5">
        <v>65.086939339334805</v>
      </c>
      <c r="L307" s="5">
        <v>117.19750858299183</v>
      </c>
      <c r="M307" s="5">
        <v>1</v>
      </c>
      <c r="N307" s="5">
        <v>56.158818102323316</v>
      </c>
      <c r="O307" s="5">
        <v>75.013388777207339</v>
      </c>
      <c r="P307" s="5">
        <v>38.812004810071102</v>
      </c>
      <c r="Q307" s="5">
        <v>130.12349224012056</v>
      </c>
      <c r="R307" s="5">
        <v>49.816767391380779</v>
      </c>
      <c r="S307" s="5">
        <v>215.96700501919392</v>
      </c>
      <c r="T307" s="5">
        <v>25.594697604441141</v>
      </c>
    </row>
    <row r="308" spans="1:20">
      <c r="A308" s="2">
        <f t="shared" si="9"/>
        <v>40871</v>
      </c>
      <c r="B308" t="str">
        <f t="shared" si="8"/>
        <v>20111124</v>
      </c>
      <c r="C308" s="5">
        <v>40.061329638891465</v>
      </c>
      <c r="D308" s="5">
        <v>126.35368381318291</v>
      </c>
      <c r="E308" s="5">
        <v>124.37813422343071</v>
      </c>
      <c r="F308" s="5">
        <v>142.96735705747841</v>
      </c>
      <c r="G308" s="5">
        <v>68.271608068065049</v>
      </c>
      <c r="H308" s="5">
        <v>435.47750764722161</v>
      </c>
      <c r="I308" s="5">
        <v>233.2743874869368</v>
      </c>
      <c r="J308" s="5">
        <v>24.967975292253534</v>
      </c>
      <c r="K308" s="5">
        <v>66.187682738730615</v>
      </c>
      <c r="L308" s="5">
        <v>115.06924805567505</v>
      </c>
      <c r="M308" s="5">
        <v>1</v>
      </c>
      <c r="N308" s="5">
        <v>54.293810756005534</v>
      </c>
      <c r="O308" s="5">
        <v>76.547729441492834</v>
      </c>
      <c r="P308" s="5">
        <v>40.381615969154161</v>
      </c>
      <c r="Q308" s="5">
        <v>125.38501566293816</v>
      </c>
      <c r="R308" s="5">
        <v>49.52494779816918</v>
      </c>
      <c r="S308" s="5">
        <v>213.17969317621612</v>
      </c>
      <c r="T308" s="5">
        <v>25.259990710772936</v>
      </c>
    </row>
    <row r="309" spans="1:20">
      <c r="A309" s="2">
        <f t="shared" si="9"/>
        <v>40870</v>
      </c>
      <c r="B309" t="str">
        <f t="shared" si="8"/>
        <v>20111123</v>
      </c>
      <c r="C309" s="5">
        <v>39.643825495033674</v>
      </c>
      <c r="D309" s="5">
        <v>124.12255607327201</v>
      </c>
      <c r="E309" s="5">
        <v>121.42819778246434</v>
      </c>
      <c r="F309" s="5">
        <v>144.76603060870039</v>
      </c>
      <c r="G309" s="5">
        <v>65.915463481682281</v>
      </c>
      <c r="H309" s="5">
        <v>441.55905336919852</v>
      </c>
      <c r="I309" s="5">
        <v>233.13618437265205</v>
      </c>
      <c r="J309" s="5">
        <v>24.836256180362131</v>
      </c>
      <c r="K309" s="5">
        <v>65.651906109235455</v>
      </c>
      <c r="L309" s="5">
        <v>116.92993680258492</v>
      </c>
      <c r="M309" s="5">
        <v>1</v>
      </c>
      <c r="N309" s="5">
        <v>56.304363858359871</v>
      </c>
      <c r="O309" s="5">
        <v>73.558962665807115</v>
      </c>
      <c r="P309" s="5">
        <v>40.24187412006134</v>
      </c>
      <c r="Q309" s="5">
        <v>122.9159761883201</v>
      </c>
      <c r="R309" s="5">
        <v>48.351523180196764</v>
      </c>
      <c r="S309" s="5">
        <v>220.33310344053183</v>
      </c>
      <c r="T309" s="5">
        <v>26.417615893427907</v>
      </c>
    </row>
    <row r="310" spans="1:20">
      <c r="A310" s="2">
        <f t="shared" si="9"/>
        <v>40869</v>
      </c>
      <c r="B310" t="str">
        <f t="shared" si="8"/>
        <v>20111122</v>
      </c>
      <c r="C310" s="5">
        <v>38.692386500068345</v>
      </c>
      <c r="D310" s="5">
        <v>121.91364865896333</v>
      </c>
      <c r="E310" s="5">
        <v>119.09923478607696</v>
      </c>
      <c r="F310" s="5">
        <v>145.60916829346135</v>
      </c>
      <c r="G310" s="5">
        <v>65.89525030583053</v>
      </c>
      <c r="H310" s="5">
        <v>464.30657254382652</v>
      </c>
      <c r="I310" s="5">
        <v>232.13488883596153</v>
      </c>
      <c r="J310" s="5">
        <v>24.661989638347752</v>
      </c>
      <c r="K310" s="5">
        <v>63.207137684395619</v>
      </c>
      <c r="L310" s="5">
        <v>116.63205422407194</v>
      </c>
      <c r="M310" s="5">
        <v>1</v>
      </c>
      <c r="N310" s="5">
        <v>54.824602533508482</v>
      </c>
      <c r="O310" s="5">
        <v>73.93787654474302</v>
      </c>
      <c r="P310" s="5">
        <v>42.184217256471804</v>
      </c>
      <c r="Q310" s="5">
        <v>122.06179664256048</v>
      </c>
      <c r="R310" s="5">
        <v>49.947220149375603</v>
      </c>
      <c r="S310" s="5">
        <v>215.63174662133287</v>
      </c>
      <c r="T310" s="5">
        <v>27.084043523738011</v>
      </c>
    </row>
    <row r="311" spans="1:20">
      <c r="A311" s="2">
        <f t="shared" si="9"/>
        <v>40868</v>
      </c>
      <c r="B311" t="str">
        <f t="shared" si="8"/>
        <v>20111121</v>
      </c>
      <c r="C311" s="5">
        <v>39.184251787259988</v>
      </c>
      <c r="D311" s="5">
        <v>123.27606730213797</v>
      </c>
      <c r="E311" s="5">
        <v>124.40468991970071</v>
      </c>
      <c r="F311" s="5">
        <v>148.10417288283588</v>
      </c>
      <c r="G311" s="5">
        <v>63.294149724311865</v>
      </c>
      <c r="H311" s="5">
        <v>445.958366491481</v>
      </c>
      <c r="I311" s="5">
        <v>230.04860570988458</v>
      </c>
      <c r="J311" s="5">
        <v>23.781519087096285</v>
      </c>
      <c r="K311" s="5">
        <v>60.997464456256374</v>
      </c>
      <c r="L311" s="5">
        <v>115.09052096133459</v>
      </c>
      <c r="M311" s="5">
        <v>1</v>
      </c>
      <c r="N311" s="5">
        <v>54.93569519436096</v>
      </c>
      <c r="O311" s="5">
        <v>71.611955841793986</v>
      </c>
      <c r="P311" s="5">
        <v>42.420007480709579</v>
      </c>
      <c r="Q311" s="5">
        <v>118.68885482327875</v>
      </c>
      <c r="R311" s="5">
        <v>50.012843704069461</v>
      </c>
      <c r="S311" s="5">
        <v>210.03935677376884</v>
      </c>
      <c r="T311" s="5">
        <v>28.0419725329334</v>
      </c>
    </row>
    <row r="312" spans="1:20">
      <c r="A312" s="2">
        <f t="shared" si="9"/>
        <v>40865</v>
      </c>
      <c r="B312" t="str">
        <f t="shared" si="8"/>
        <v>20111118</v>
      </c>
      <c r="C312" s="5">
        <v>40.074163006118447</v>
      </c>
      <c r="D312" s="5">
        <v>123.72785866350596</v>
      </c>
      <c r="E312" s="5">
        <v>127.93519890810578</v>
      </c>
      <c r="F312" s="5">
        <v>152.32374179090439</v>
      </c>
      <c r="G312" s="5">
        <v>64.509651059188727</v>
      </c>
      <c r="H312" s="5">
        <v>437.82835641966983</v>
      </c>
      <c r="I312" s="5">
        <v>237.77489564654314</v>
      </c>
      <c r="J312" s="5">
        <v>24.94526169712536</v>
      </c>
      <c r="K312" s="5">
        <v>63.189920409147334</v>
      </c>
      <c r="L312" s="5">
        <v>112.31889306663473</v>
      </c>
      <c r="M312" s="5">
        <v>1</v>
      </c>
      <c r="N312" s="5">
        <v>52.652366170734815</v>
      </c>
      <c r="O312" s="5">
        <v>71.295073860708655</v>
      </c>
      <c r="P312" s="5">
        <v>40.75853635552977</v>
      </c>
      <c r="Q312" s="5">
        <v>118.87681895572271</v>
      </c>
      <c r="R312" s="5">
        <v>49.270172490041098</v>
      </c>
      <c r="S312" s="5">
        <v>201.49583638748115</v>
      </c>
      <c r="T312" s="5">
        <v>29.337753925457651</v>
      </c>
    </row>
    <row r="313" spans="1:20">
      <c r="A313" s="2">
        <f t="shared" si="9"/>
        <v>40864</v>
      </c>
      <c r="B313" t="str">
        <f t="shared" si="8"/>
        <v>20111117</v>
      </c>
      <c r="C313" s="5">
        <v>39.625734262659677</v>
      </c>
      <c r="D313" s="5">
        <v>121.32087333092382</v>
      </c>
      <c r="E313" s="5">
        <v>131.68856168940476</v>
      </c>
      <c r="F313" s="5">
        <v>150.64629882870094</v>
      </c>
      <c r="G313" s="5">
        <v>65.931768818683551</v>
      </c>
      <c r="H313" s="5">
        <v>431.41497393513907</v>
      </c>
      <c r="I313" s="5">
        <v>245.9676898547286</v>
      </c>
      <c r="J313" s="5">
        <v>23.871021932259797</v>
      </c>
      <c r="K313" s="5">
        <v>64.55437425349723</v>
      </c>
      <c r="L313" s="5">
        <v>117.18322148398332</v>
      </c>
      <c r="M313" s="5">
        <v>1</v>
      </c>
      <c r="N313" s="5">
        <v>50.472588223056157</v>
      </c>
      <c r="O313" s="5">
        <v>73.200424075634899</v>
      </c>
      <c r="P313" s="5">
        <v>41.364411583792105</v>
      </c>
      <c r="Q313" s="5">
        <v>122.4664439687221</v>
      </c>
      <c r="R313" s="5">
        <v>47.516800937235303</v>
      </c>
      <c r="S313" s="5">
        <v>198.23676349799962</v>
      </c>
      <c r="T313" s="5">
        <v>30.295692965994185</v>
      </c>
    </row>
    <row r="314" spans="1:20">
      <c r="A314" s="2">
        <f t="shared" si="9"/>
        <v>40863</v>
      </c>
      <c r="B314" t="str">
        <f t="shared" si="8"/>
        <v>20111116</v>
      </c>
      <c r="C314" s="5">
        <v>40.037621464984333</v>
      </c>
      <c r="D314" s="5">
        <v>116.62975271427032</v>
      </c>
      <c r="E314" s="5">
        <v>128.48491368022897</v>
      </c>
      <c r="F314" s="5">
        <v>157.08713672122306</v>
      </c>
      <c r="G314" s="5">
        <v>64.927424792523794</v>
      </c>
      <c r="H314" s="5">
        <v>429.47101422957951</v>
      </c>
      <c r="I314" s="5">
        <v>244.21113975906826</v>
      </c>
      <c r="J314" s="5">
        <v>24.18197050653129</v>
      </c>
      <c r="K314" s="5">
        <v>61.631701100582667</v>
      </c>
      <c r="L314" s="5">
        <v>118.96796710730884</v>
      </c>
      <c r="M314" s="5">
        <v>1</v>
      </c>
      <c r="N314" s="5">
        <v>50.966432319745678</v>
      </c>
      <c r="O314" s="5">
        <v>74.219638962322549</v>
      </c>
      <c r="P314" s="5">
        <v>41.65313379952898</v>
      </c>
      <c r="Q314" s="5">
        <v>118.27700207743976</v>
      </c>
      <c r="R314" s="5">
        <v>50.004672697579252</v>
      </c>
      <c r="S314" s="5">
        <v>196.66210360913098</v>
      </c>
      <c r="T314" s="5">
        <v>29.667581713147825</v>
      </c>
    </row>
    <row r="315" spans="1:20">
      <c r="A315" s="2">
        <f t="shared" si="9"/>
        <v>40862</v>
      </c>
      <c r="B315" t="str">
        <f t="shared" si="8"/>
        <v>20111115</v>
      </c>
      <c r="C315" s="5">
        <v>38.874327075962434</v>
      </c>
      <c r="D315" s="5">
        <v>113.25078056079376</v>
      </c>
      <c r="E315" s="5">
        <v>133.75037297761605</v>
      </c>
      <c r="F315" s="5">
        <v>157.784875845887</v>
      </c>
      <c r="G315" s="5">
        <v>63.224665425530333</v>
      </c>
      <c r="H315" s="5">
        <v>449.85913238282529</v>
      </c>
      <c r="I315" s="5">
        <v>254.34328869164813</v>
      </c>
      <c r="J315" s="5">
        <v>23.982303977609764</v>
      </c>
      <c r="K315" s="5">
        <v>64.776144066125127</v>
      </c>
      <c r="L315" s="5">
        <v>123.50638269574999</v>
      </c>
      <c r="M315" s="5">
        <v>1</v>
      </c>
      <c r="N315" s="5">
        <v>49.305998590387766</v>
      </c>
      <c r="O315" s="5">
        <v>71.007046518580424</v>
      </c>
      <c r="P315" s="5">
        <v>41.196827077632321</v>
      </c>
      <c r="Q315" s="5">
        <v>121.59363090587749</v>
      </c>
      <c r="R315" s="5">
        <v>51.284275190645765</v>
      </c>
      <c r="S315" s="5">
        <v>188.10963846669958</v>
      </c>
      <c r="T315" s="5">
        <v>30.082134714973513</v>
      </c>
    </row>
    <row r="316" spans="1:20">
      <c r="A316" s="2">
        <f t="shared" si="9"/>
        <v>40861</v>
      </c>
      <c r="B316" t="str">
        <f t="shared" si="8"/>
        <v>20111114</v>
      </c>
      <c r="C316" s="5">
        <v>39.443589006378538</v>
      </c>
      <c r="D316" s="5">
        <v>109.19313708861314</v>
      </c>
      <c r="E316" s="5">
        <v>134.82141566287984</v>
      </c>
      <c r="F316" s="5">
        <v>154.16488789032061</v>
      </c>
      <c r="G316" s="5">
        <v>65.420604667248384</v>
      </c>
      <c r="H316" s="5">
        <v>442.55437884535274</v>
      </c>
      <c r="I316" s="5">
        <v>250.88667074007628</v>
      </c>
      <c r="J316" s="5">
        <v>23.68640591882405</v>
      </c>
      <c r="K316" s="5">
        <v>64.595865369883512</v>
      </c>
      <c r="L316" s="5">
        <v>129.96299203756277</v>
      </c>
      <c r="M316" s="5">
        <v>1</v>
      </c>
      <c r="N316" s="5">
        <v>50.787728824485036</v>
      </c>
      <c r="O316" s="5">
        <v>68.156206848213913</v>
      </c>
      <c r="P316" s="5">
        <v>42.70809268537338</v>
      </c>
      <c r="Q316" s="5">
        <v>119.00964813869869</v>
      </c>
      <c r="R316" s="5">
        <v>50.537072253189685</v>
      </c>
      <c r="S316" s="5">
        <v>184.11771131051287</v>
      </c>
      <c r="T316" s="5">
        <v>28.706691016507925</v>
      </c>
    </row>
    <row r="317" spans="1:20">
      <c r="A317" s="2">
        <f t="shared" si="9"/>
        <v>40858</v>
      </c>
      <c r="B317" t="str">
        <f t="shared" si="8"/>
        <v>20111111</v>
      </c>
      <c r="C317" s="5">
        <v>37.657332653604186</v>
      </c>
      <c r="D317" s="5">
        <v>105.60074735438964</v>
      </c>
      <c r="E317" s="5">
        <v>136.45206135551419</v>
      </c>
      <c r="F317" s="5">
        <v>152.87608999043317</v>
      </c>
      <c r="G317" s="5">
        <v>62.949899000490788</v>
      </c>
      <c r="H317" s="5">
        <v>447.46195441449038</v>
      </c>
      <c r="I317" s="5">
        <v>254.04233268269167</v>
      </c>
      <c r="J317" s="5">
        <v>23.028542188400429</v>
      </c>
      <c r="K317" s="5">
        <v>63.871286481250579</v>
      </c>
      <c r="L317" s="5">
        <v>127.16287104592669</v>
      </c>
      <c r="M317" s="5">
        <v>1</v>
      </c>
      <c r="N317" s="5">
        <v>51.940878052364496</v>
      </c>
      <c r="O317" s="5">
        <v>70.005283737442909</v>
      </c>
      <c r="P317" s="5">
        <v>44.285964445801099</v>
      </c>
      <c r="Q317" s="5">
        <v>118.91363899450185</v>
      </c>
      <c r="R317" s="5">
        <v>48.548754283028757</v>
      </c>
      <c r="S317" s="5">
        <v>179.31244290093935</v>
      </c>
      <c r="T317" s="5">
        <v>28.85186943451184</v>
      </c>
    </row>
    <row r="318" spans="1:20">
      <c r="A318" s="2">
        <f t="shared" si="9"/>
        <v>40857</v>
      </c>
      <c r="B318" t="str">
        <f t="shared" si="8"/>
        <v>20111110</v>
      </c>
      <c r="C318" s="5">
        <v>38.542169700916993</v>
      </c>
      <c r="D318" s="5">
        <v>101.02857708239647</v>
      </c>
      <c r="E318" s="5">
        <v>134.37491939719766</v>
      </c>
      <c r="F318" s="5">
        <v>159.7203844877927</v>
      </c>
      <c r="G318" s="5">
        <v>62.917728691270639</v>
      </c>
      <c r="H318" s="5">
        <v>469.90481613974151</v>
      </c>
      <c r="I318" s="5">
        <v>243.0442250509852</v>
      </c>
      <c r="J318" s="5">
        <v>23.362578917764882</v>
      </c>
      <c r="K318" s="5">
        <v>63.005240926450838</v>
      </c>
      <c r="L318" s="5">
        <v>128.8417941895076</v>
      </c>
      <c r="M318" s="5">
        <v>1</v>
      </c>
      <c r="N318" s="5">
        <v>52.248387125167753</v>
      </c>
      <c r="O318" s="5">
        <v>72.589065019248267</v>
      </c>
      <c r="P318" s="5">
        <v>42.844487294652808</v>
      </c>
      <c r="Q318" s="5">
        <v>115.60000683560646</v>
      </c>
      <c r="R318" s="5">
        <v>50.669675659839541</v>
      </c>
      <c r="S318" s="5">
        <v>178.71063743810066</v>
      </c>
      <c r="T318" s="5">
        <v>29.673840438416814</v>
      </c>
    </row>
    <row r="319" spans="1:20">
      <c r="A319" s="2">
        <f t="shared" si="9"/>
        <v>40856</v>
      </c>
      <c r="B319" t="str">
        <f t="shared" si="8"/>
        <v>20111109</v>
      </c>
      <c r="C319" s="5">
        <v>38.507901071118816</v>
      </c>
      <c r="D319" s="5">
        <v>100.03942346741448</v>
      </c>
      <c r="E319" s="5">
        <v>137.17920737448517</v>
      </c>
      <c r="F319" s="5">
        <v>159.7623933766225</v>
      </c>
      <c r="G319" s="5">
        <v>62.882836711899692</v>
      </c>
      <c r="H319" s="5">
        <v>470.58084814129171</v>
      </c>
      <c r="I319" s="5">
        <v>236.09278515302529</v>
      </c>
      <c r="J319" s="5">
        <v>24.343002645312488</v>
      </c>
      <c r="K319" s="5">
        <v>65.385058727871183</v>
      </c>
      <c r="L319" s="5">
        <v>134.47761001090689</v>
      </c>
      <c r="M319" s="5">
        <v>1</v>
      </c>
      <c r="N319" s="5">
        <v>52.53374706017118</v>
      </c>
      <c r="O319" s="5">
        <v>71.792962916166715</v>
      </c>
      <c r="P319" s="5">
        <v>44.403843582145619</v>
      </c>
      <c r="Q319" s="5">
        <v>119.90544798285849</v>
      </c>
      <c r="R319" s="5">
        <v>52.960203190677341</v>
      </c>
      <c r="S319" s="5">
        <v>172.92327254631371</v>
      </c>
      <c r="T319" s="5">
        <v>29.081918176777904</v>
      </c>
    </row>
    <row r="320" spans="1:20">
      <c r="A320" s="2">
        <f t="shared" si="9"/>
        <v>40855</v>
      </c>
      <c r="B320" t="str">
        <f t="shared" si="8"/>
        <v>20111108</v>
      </c>
      <c r="C320" s="5">
        <v>37.976070384430443</v>
      </c>
      <c r="D320" s="5">
        <v>96.99042296979718</v>
      </c>
      <c r="E320" s="5">
        <v>136.16688579231024</v>
      </c>
      <c r="F320" s="5">
        <v>166.63948692492508</v>
      </c>
      <c r="G320" s="5">
        <v>63.475110607332297</v>
      </c>
      <c r="H320" s="5">
        <v>470.89470985604027</v>
      </c>
      <c r="I320" s="5">
        <v>244.66697965021436</v>
      </c>
      <c r="J320" s="5">
        <v>25.199283323522426</v>
      </c>
      <c r="K320" s="5">
        <v>67.147845087477023</v>
      </c>
      <c r="L320" s="5">
        <v>139.52874788898254</v>
      </c>
      <c r="M320" s="5">
        <v>1</v>
      </c>
      <c r="N320" s="5">
        <v>52.629266932842121</v>
      </c>
      <c r="O320" s="5">
        <v>73.792067188261115</v>
      </c>
      <c r="P320" s="5">
        <v>45.422046244410382</v>
      </c>
      <c r="Q320" s="5">
        <v>116.9663154755836</v>
      </c>
      <c r="R320" s="5">
        <v>54.346766589081099</v>
      </c>
      <c r="S320" s="5">
        <v>173.62304854695597</v>
      </c>
      <c r="T320" s="5">
        <v>28.091155066784395</v>
      </c>
    </row>
    <row r="321" spans="1:20">
      <c r="A321" s="2">
        <f t="shared" si="9"/>
        <v>40854</v>
      </c>
      <c r="B321" t="str">
        <f t="shared" si="8"/>
        <v>20111107</v>
      </c>
      <c r="C321" s="5">
        <v>36.787143315178497</v>
      </c>
      <c r="D321" s="5">
        <v>100.12165434883993</v>
      </c>
      <c r="E321" s="5">
        <v>138.32188804298869</v>
      </c>
      <c r="F321" s="5">
        <v>160.2956384929382</v>
      </c>
      <c r="G321" s="5">
        <v>65.991886222568112</v>
      </c>
      <c r="H321" s="5">
        <v>495.60339379466524</v>
      </c>
      <c r="I321" s="5">
        <v>243.52326767218597</v>
      </c>
      <c r="J321" s="5">
        <v>25.439770869933902</v>
      </c>
      <c r="K321" s="5">
        <v>65.850851744474397</v>
      </c>
      <c r="L321" s="5">
        <v>143.34119926415272</v>
      </c>
      <c r="M321" s="5">
        <v>1</v>
      </c>
      <c r="N321" s="5">
        <v>51.209108765264197</v>
      </c>
      <c r="O321" s="5">
        <v>76.440721359339975</v>
      </c>
      <c r="P321" s="5">
        <v>45.113752329340009</v>
      </c>
      <c r="Q321" s="5">
        <v>113.35552813324811</v>
      </c>
      <c r="R321" s="5">
        <v>52.794252820197038</v>
      </c>
      <c r="S321" s="5">
        <v>175.63768100516833</v>
      </c>
      <c r="T321" s="5">
        <v>27.8991679848458</v>
      </c>
    </row>
    <row r="322" spans="1:20">
      <c r="A322" s="2">
        <f t="shared" si="9"/>
        <v>40851</v>
      </c>
      <c r="B322" t="str">
        <f t="shared" si="8"/>
        <v>20111104</v>
      </c>
      <c r="C322" s="5">
        <v>35.180825199471236</v>
      </c>
      <c r="D322" s="5">
        <v>104.09009871994238</v>
      </c>
      <c r="E322" s="5">
        <v>133.12400437836257</v>
      </c>
      <c r="F322" s="5">
        <v>163.05719219476612</v>
      </c>
      <c r="G322" s="5">
        <v>67.381270474081461</v>
      </c>
      <c r="H322" s="5">
        <v>480.25524698676116</v>
      </c>
      <c r="I322" s="5">
        <v>240.38478049766974</v>
      </c>
      <c r="J322" s="5">
        <v>25.108388018968288</v>
      </c>
      <c r="K322" s="5">
        <v>63.50450416212724</v>
      </c>
      <c r="L322" s="5">
        <v>149.14843270825489</v>
      </c>
      <c r="M322" s="5">
        <v>1</v>
      </c>
      <c r="N322" s="5">
        <v>50.117986979002403</v>
      </c>
      <c r="O322" s="5">
        <v>79.514230024345864</v>
      </c>
      <c r="P322" s="5">
        <v>43.317876795551641</v>
      </c>
      <c r="Q322" s="5">
        <v>113.25154259535356</v>
      </c>
      <c r="R322" s="5">
        <v>51.750239861807351</v>
      </c>
      <c r="S322" s="5">
        <v>180.38933249242064</v>
      </c>
      <c r="T322" s="5">
        <v>28.162364424159335</v>
      </c>
    </row>
    <row r="323" spans="1:20">
      <c r="A323" s="2">
        <f t="shared" si="9"/>
        <v>40850</v>
      </c>
      <c r="B323" t="str">
        <f t="shared" ref="B323:B386" si="10">TEXT(A323,"yyyymmdd")</f>
        <v>20111103</v>
      </c>
      <c r="C323" s="5">
        <v>37.023088683172595</v>
      </c>
      <c r="D323" s="5">
        <v>105.32487288298006</v>
      </c>
      <c r="E323" s="5">
        <v>134.85913297237943</v>
      </c>
      <c r="F323" s="5">
        <v>167.11318206521548</v>
      </c>
      <c r="G323" s="5">
        <v>68.631883125065244</v>
      </c>
      <c r="H323" s="5">
        <v>487.14927886693323</v>
      </c>
      <c r="I323" s="5">
        <v>231.21776814821823</v>
      </c>
      <c r="J323" s="5">
        <v>24.795847260576473</v>
      </c>
      <c r="K323" s="5">
        <v>65.369829411079508</v>
      </c>
      <c r="L323" s="5">
        <v>151.22634387722792</v>
      </c>
      <c r="M323" s="5">
        <v>1</v>
      </c>
      <c r="N323" s="5">
        <v>48.03412312139713</v>
      </c>
      <c r="O323" s="5">
        <v>79.616765846130022</v>
      </c>
      <c r="P323" s="5">
        <v>44.5153486126028</v>
      </c>
      <c r="Q323" s="5">
        <v>117.74236060611875</v>
      </c>
      <c r="R323" s="5">
        <v>52.841640072689152</v>
      </c>
      <c r="S323" s="5">
        <v>175.08969530147374</v>
      </c>
      <c r="T323" s="5">
        <v>28.548362789476549</v>
      </c>
    </row>
    <row r="324" spans="1:20">
      <c r="A324" s="2">
        <f t="shared" ref="A324:A387" si="11">WORKDAY(A323,-1)</f>
        <v>40849</v>
      </c>
      <c r="B324" t="str">
        <f t="shared" si="10"/>
        <v>20111102</v>
      </c>
      <c r="C324" s="5">
        <v>37.517109415730609</v>
      </c>
      <c r="D324" s="5">
        <v>108.53457295469263</v>
      </c>
      <c r="E324" s="5">
        <v>139.06787080974533</v>
      </c>
      <c r="F324" s="5">
        <v>168.70160201854483</v>
      </c>
      <c r="G324" s="5">
        <v>71.162389490825177</v>
      </c>
      <c r="H324" s="5">
        <v>475.79694061531359</v>
      </c>
      <c r="I324" s="5">
        <v>231.30218089587495</v>
      </c>
      <c r="J324" s="5">
        <v>25.978261809022861</v>
      </c>
      <c r="K324" s="5">
        <v>63.02629086271471</v>
      </c>
      <c r="L324" s="5">
        <v>144.9019287837643</v>
      </c>
      <c r="M324" s="5">
        <v>1</v>
      </c>
      <c r="N324" s="5">
        <v>49.152852849464949</v>
      </c>
      <c r="O324" s="5">
        <v>83.105938758176521</v>
      </c>
      <c r="P324" s="5">
        <v>45.751237238381478</v>
      </c>
      <c r="Q324" s="5">
        <v>113.99734637165884</v>
      </c>
      <c r="R324" s="5">
        <v>55.370807214946737</v>
      </c>
      <c r="S324" s="5">
        <v>180.86280850105092</v>
      </c>
      <c r="T324" s="5">
        <v>29.434259725056002</v>
      </c>
    </row>
    <row r="325" spans="1:20">
      <c r="A325" s="2">
        <f t="shared" si="11"/>
        <v>40848</v>
      </c>
      <c r="B325" t="str">
        <f t="shared" si="10"/>
        <v>20111101</v>
      </c>
      <c r="C325" s="5">
        <v>36.426185001951261</v>
      </c>
      <c r="D325" s="5">
        <v>105.53725919474319</v>
      </c>
      <c r="E325" s="5">
        <v>140.40326221040746</v>
      </c>
      <c r="F325" s="5">
        <v>170.99323252885313</v>
      </c>
      <c r="G325" s="5">
        <v>72.063179332697715</v>
      </c>
      <c r="H325" s="5">
        <v>491.65681620762308</v>
      </c>
      <c r="I325" s="5">
        <v>222.05657539066522</v>
      </c>
      <c r="J325" s="5">
        <v>27.029445758387986</v>
      </c>
      <c r="K325" s="5">
        <v>62.888018542711812</v>
      </c>
      <c r="L325" s="5">
        <v>138.58943291354603</v>
      </c>
      <c r="M325" s="5">
        <v>1</v>
      </c>
      <c r="N325" s="5">
        <v>47.324389547597825</v>
      </c>
      <c r="O325" s="5">
        <v>80.515186645116501</v>
      </c>
      <c r="P325" s="5">
        <v>45.581286546995052</v>
      </c>
      <c r="Q325" s="5">
        <v>119.54216093433024</v>
      </c>
      <c r="R325" s="5">
        <v>53.850726089912527</v>
      </c>
      <c r="S325" s="5">
        <v>182.47679398374873</v>
      </c>
      <c r="T325" s="5">
        <v>28.606000088227983</v>
      </c>
    </row>
    <row r="326" spans="1:20">
      <c r="A326" s="2">
        <f t="shared" si="11"/>
        <v>40847</v>
      </c>
      <c r="B326" t="str">
        <f t="shared" si="10"/>
        <v>20111031</v>
      </c>
      <c r="C326" s="5">
        <v>36.909014997281076</v>
      </c>
      <c r="D326" s="5">
        <v>107.09472822558742</v>
      </c>
      <c r="E326" s="5">
        <v>145.87042316270885</v>
      </c>
      <c r="F326" s="5">
        <v>177.25295894569572</v>
      </c>
      <c r="G326" s="5">
        <v>68.780288251756801</v>
      </c>
      <c r="H326" s="5">
        <v>510.04589550457212</v>
      </c>
      <c r="I326" s="5">
        <v>223.47300118097212</v>
      </c>
      <c r="J326" s="5">
        <v>27.922391806687425</v>
      </c>
      <c r="K326" s="5">
        <v>63.728190065142726</v>
      </c>
      <c r="L326" s="5">
        <v>136.66439647701526</v>
      </c>
      <c r="M326" s="5">
        <v>1</v>
      </c>
      <c r="N326" s="5">
        <v>46.266144074398433</v>
      </c>
      <c r="O326" s="5">
        <v>81.710381076567828</v>
      </c>
      <c r="P326" s="5">
        <v>45.845150050399404</v>
      </c>
      <c r="Q326" s="5">
        <v>115.90118054293102</v>
      </c>
      <c r="R326" s="5">
        <v>54.050603305909057</v>
      </c>
      <c r="S326" s="5">
        <v>184.73165277721105</v>
      </c>
      <c r="T326" s="5">
        <v>28.066969019521721</v>
      </c>
    </row>
    <row r="327" spans="1:20">
      <c r="A327" s="2">
        <f t="shared" si="11"/>
        <v>40844</v>
      </c>
      <c r="B327" t="str">
        <f t="shared" si="10"/>
        <v>20111028</v>
      </c>
      <c r="C327" s="5">
        <v>38.713087539871751</v>
      </c>
      <c r="D327" s="5">
        <v>109.6616802457731</v>
      </c>
      <c r="E327" s="5">
        <v>150.35067868105691</v>
      </c>
      <c r="F327" s="5">
        <v>177.97163880979315</v>
      </c>
      <c r="G327" s="5">
        <v>71.950835147465227</v>
      </c>
      <c r="H327" s="5">
        <v>496.90583214924766</v>
      </c>
      <c r="I327" s="5">
        <v>234.47731038404098</v>
      </c>
      <c r="J327" s="5">
        <v>28.352505826956136</v>
      </c>
      <c r="K327" s="5">
        <v>60.843681331289581</v>
      </c>
      <c r="L327" s="5">
        <v>130.47475428269021</v>
      </c>
      <c r="M327" s="5">
        <v>1</v>
      </c>
      <c r="N327" s="5">
        <v>46.489647949289711</v>
      </c>
      <c r="O327" s="5">
        <v>78.478779932239632</v>
      </c>
      <c r="P327" s="5">
        <v>46.599025879356098</v>
      </c>
      <c r="Q327" s="5">
        <v>119.4770006968002</v>
      </c>
      <c r="R327" s="5">
        <v>56.406052186257618</v>
      </c>
      <c r="S327" s="5">
        <v>179.79444073159735</v>
      </c>
      <c r="T327" s="5">
        <v>27.21300083821248</v>
      </c>
    </row>
    <row r="328" spans="1:20">
      <c r="A328" s="2">
        <f t="shared" si="11"/>
        <v>40843</v>
      </c>
      <c r="B328" t="str">
        <f t="shared" si="10"/>
        <v>20111027</v>
      </c>
      <c r="C328" s="5">
        <v>37.942819362447551</v>
      </c>
      <c r="D328" s="5">
        <v>114.4036869092558</v>
      </c>
      <c r="E328" s="5">
        <v>145.2335954299725</v>
      </c>
      <c r="F328" s="5">
        <v>175.38688308203791</v>
      </c>
      <c r="G328" s="5">
        <v>74.609961675957635</v>
      </c>
      <c r="H328" s="5">
        <v>494.11466545261447</v>
      </c>
      <c r="I328" s="5">
        <v>230.10606695225647</v>
      </c>
      <c r="J328" s="5">
        <v>27.977420925379032</v>
      </c>
      <c r="K328" s="5">
        <v>62.168299812994519</v>
      </c>
      <c r="L328" s="5">
        <v>132.27022375415166</v>
      </c>
      <c r="M328" s="5">
        <v>1</v>
      </c>
      <c r="N328" s="5">
        <v>46.902366891320739</v>
      </c>
      <c r="O328" s="5">
        <v>76.412644634758578</v>
      </c>
      <c r="P328" s="5">
        <v>45.298684416814758</v>
      </c>
      <c r="Q328" s="5">
        <v>117.00289638815431</v>
      </c>
      <c r="R328" s="5">
        <v>55.200276340079355</v>
      </c>
      <c r="S328" s="5">
        <v>175.10626492706052</v>
      </c>
      <c r="T328" s="5">
        <v>28.38535130144097</v>
      </c>
    </row>
    <row r="329" spans="1:20">
      <c r="A329" s="2">
        <f t="shared" si="11"/>
        <v>40842</v>
      </c>
      <c r="B329" t="str">
        <f t="shared" si="10"/>
        <v>20111026</v>
      </c>
      <c r="C329" s="5">
        <v>38.339197011749107</v>
      </c>
      <c r="D329" s="5">
        <v>111.07202486941881</v>
      </c>
      <c r="E329" s="5">
        <v>139.81322941812627</v>
      </c>
      <c r="F329" s="5">
        <v>180.34608082401164</v>
      </c>
      <c r="G329" s="5">
        <v>73.971196946417095</v>
      </c>
      <c r="H329" s="5">
        <v>473.93350443630976</v>
      </c>
      <c r="I329" s="5">
        <v>226.50954030836755</v>
      </c>
      <c r="J329" s="5">
        <v>28.619463603634056</v>
      </c>
      <c r="K329" s="5">
        <v>60.369933940745589</v>
      </c>
      <c r="L329" s="5">
        <v>135.44238887136873</v>
      </c>
      <c r="M329" s="5">
        <v>1</v>
      </c>
      <c r="N329" s="5">
        <v>47.368208627348025</v>
      </c>
      <c r="O329" s="5">
        <v>73.887854578296739</v>
      </c>
      <c r="P329" s="5">
        <v>45.334111835008351</v>
      </c>
      <c r="Q329" s="5">
        <v>119.93299130382628</v>
      </c>
      <c r="R329" s="5">
        <v>57.056493812982936</v>
      </c>
      <c r="S329" s="5">
        <v>167.335649400329</v>
      </c>
      <c r="T329" s="5">
        <v>27.797474001896351</v>
      </c>
    </row>
    <row r="330" spans="1:20">
      <c r="A330" s="2">
        <f t="shared" si="11"/>
        <v>40841</v>
      </c>
      <c r="B330" t="str">
        <f t="shared" si="10"/>
        <v>20111025</v>
      </c>
      <c r="C330" s="5">
        <v>39.049104865193847</v>
      </c>
      <c r="D330" s="5">
        <v>105.97300355866291</v>
      </c>
      <c r="E330" s="5">
        <v>136.63405991017484</v>
      </c>
      <c r="F330" s="5">
        <v>184.90566425043318</v>
      </c>
      <c r="G330" s="5">
        <v>74.340682100847033</v>
      </c>
      <c r="H330" s="5">
        <v>465.76491146014956</v>
      </c>
      <c r="I330" s="5">
        <v>224.53026919020439</v>
      </c>
      <c r="J330" s="5">
        <v>29.749092312225098</v>
      </c>
      <c r="K330" s="5">
        <v>63.270710606291757</v>
      </c>
      <c r="L330" s="5">
        <v>140.22601268857292</v>
      </c>
      <c r="M330" s="5">
        <v>1</v>
      </c>
      <c r="N330" s="5">
        <v>47.695892221350562</v>
      </c>
      <c r="O330" s="5">
        <v>73.668310203077326</v>
      </c>
      <c r="P330" s="5">
        <v>44.24538420484339</v>
      </c>
      <c r="Q330" s="5">
        <v>120.00147373913211</v>
      </c>
      <c r="R330" s="5">
        <v>58.00637909655655</v>
      </c>
      <c r="S330" s="5">
        <v>162.69545639407397</v>
      </c>
      <c r="T330" s="5">
        <v>28.164327767004146</v>
      </c>
    </row>
    <row r="331" spans="1:20">
      <c r="A331" s="2">
        <f t="shared" si="11"/>
        <v>40840</v>
      </c>
      <c r="B331" t="str">
        <f t="shared" si="10"/>
        <v>20111024</v>
      </c>
      <c r="C331" s="5">
        <v>37.635964207918676</v>
      </c>
      <c r="D331" s="5">
        <v>109.85633418615734</v>
      </c>
      <c r="E331" s="5">
        <v>137.64265065966612</v>
      </c>
      <c r="F331" s="5">
        <v>179.0527675694463</v>
      </c>
      <c r="G331" s="5">
        <v>71.247775021937898</v>
      </c>
      <c r="H331" s="5">
        <v>477.32204117508928</v>
      </c>
      <c r="I331" s="5">
        <v>225.85608901939128</v>
      </c>
      <c r="J331" s="5">
        <v>29.503928381768127</v>
      </c>
      <c r="K331" s="5">
        <v>60.540333431967326</v>
      </c>
      <c r="L331" s="5">
        <v>135.15809694677878</v>
      </c>
      <c r="M331" s="5">
        <v>1</v>
      </c>
      <c r="N331" s="5">
        <v>46.944056318607196</v>
      </c>
      <c r="O331" s="5">
        <v>75.74917856029721</v>
      </c>
      <c r="P331" s="5">
        <v>45.71692923555208</v>
      </c>
      <c r="Q331" s="5">
        <v>123.04187741727299</v>
      </c>
      <c r="R331" s="5">
        <v>56.816949529716439</v>
      </c>
      <c r="S331" s="5">
        <v>155.0424192386651</v>
      </c>
      <c r="T331" s="5">
        <v>28.908252542727549</v>
      </c>
    </row>
    <row r="332" spans="1:20">
      <c r="A332" s="2">
        <f t="shared" si="11"/>
        <v>40837</v>
      </c>
      <c r="B332" t="str">
        <f t="shared" si="10"/>
        <v>20111021</v>
      </c>
      <c r="C332" s="5">
        <v>36.906278782425076</v>
      </c>
      <c r="D332" s="5">
        <v>107.60392237138991</v>
      </c>
      <c r="E332" s="5">
        <v>143.29729166250596</v>
      </c>
      <c r="F332" s="5">
        <v>183.6189472987077</v>
      </c>
      <c r="G332" s="5">
        <v>69.981623413202044</v>
      </c>
      <c r="H332" s="5">
        <v>478.8166487674871</v>
      </c>
      <c r="I332" s="5">
        <v>237.64328157344275</v>
      </c>
      <c r="J332" s="5">
        <v>29.70848200907173</v>
      </c>
      <c r="K332" s="5">
        <v>61.922848738010416</v>
      </c>
      <c r="L332" s="5">
        <v>132.85202075312796</v>
      </c>
      <c r="M332" s="5">
        <v>1</v>
      </c>
      <c r="N332" s="5">
        <v>48.117069030428659</v>
      </c>
      <c r="O332" s="5">
        <v>72.308657429470983</v>
      </c>
      <c r="P332" s="5">
        <v>44.676196827022785</v>
      </c>
      <c r="Q332" s="5">
        <v>123.46018780854357</v>
      </c>
      <c r="R332" s="5">
        <v>55.666270441689129</v>
      </c>
      <c r="S332" s="5">
        <v>157.22523853361233</v>
      </c>
      <c r="T332" s="5">
        <v>28.774302685364756</v>
      </c>
    </row>
    <row r="333" spans="1:20">
      <c r="A333" s="2">
        <f t="shared" si="11"/>
        <v>40836</v>
      </c>
      <c r="B333" t="str">
        <f t="shared" si="10"/>
        <v>20111020</v>
      </c>
      <c r="C333" s="5">
        <v>35.170341829258398</v>
      </c>
      <c r="D333" s="5">
        <v>112.16793224051165</v>
      </c>
      <c r="E333" s="5">
        <v>144.34130416650652</v>
      </c>
      <c r="F333" s="5">
        <v>180.44665962140942</v>
      </c>
      <c r="G333" s="5">
        <v>70.266588470351607</v>
      </c>
      <c r="H333" s="5">
        <v>459.49859600667475</v>
      </c>
      <c r="I333" s="5">
        <v>244.24964161649163</v>
      </c>
      <c r="J333" s="5">
        <v>28.699609590152033</v>
      </c>
      <c r="K333" s="5">
        <v>59.912073403906838</v>
      </c>
      <c r="L333" s="5">
        <v>127.53938259423165</v>
      </c>
      <c r="M333" s="5">
        <v>1</v>
      </c>
      <c r="N333" s="5">
        <v>47.015625384087819</v>
      </c>
      <c r="O333" s="5">
        <v>73.312124117087066</v>
      </c>
      <c r="P333" s="5">
        <v>43.158865395143465</v>
      </c>
      <c r="Q333" s="5">
        <v>127.97373172255075</v>
      </c>
      <c r="R333" s="5">
        <v>55.205581234546514</v>
      </c>
      <c r="S333" s="5">
        <v>161.54911511544458</v>
      </c>
      <c r="T333" s="5">
        <v>27.684179196499169</v>
      </c>
    </row>
    <row r="334" spans="1:20">
      <c r="A334" s="2">
        <f t="shared" si="11"/>
        <v>40835</v>
      </c>
      <c r="B334" t="str">
        <f t="shared" si="10"/>
        <v>20111019</v>
      </c>
      <c r="C334" s="5">
        <v>34.791973374505538</v>
      </c>
      <c r="D334" s="5">
        <v>107.67406024833073</v>
      </c>
      <c r="E334" s="5">
        <v>145.74226352919578</v>
      </c>
      <c r="F334" s="5">
        <v>187.46510830365293</v>
      </c>
      <c r="G334" s="5">
        <v>70.852217962894613</v>
      </c>
      <c r="H334" s="5">
        <v>440.74835809460245</v>
      </c>
      <c r="I334" s="5">
        <v>238.31201874397306</v>
      </c>
      <c r="J334" s="5">
        <v>27.853302864740368</v>
      </c>
      <c r="K334" s="5">
        <v>62.762786534663142</v>
      </c>
      <c r="L334" s="5">
        <v>124.62288093932744</v>
      </c>
      <c r="M334" s="5">
        <v>1</v>
      </c>
      <c r="N334" s="5">
        <v>47.656816734083129</v>
      </c>
      <c r="O334" s="5">
        <v>75.339158484007072</v>
      </c>
      <c r="P334" s="5">
        <v>41.667508722638892</v>
      </c>
      <c r="Q334" s="5">
        <v>131.95377369491078</v>
      </c>
      <c r="R334" s="5">
        <v>55.548347051053071</v>
      </c>
      <c r="S334" s="5">
        <v>156.36965079568327</v>
      </c>
      <c r="T334" s="5">
        <v>26.895458629475691</v>
      </c>
    </row>
    <row r="335" spans="1:20">
      <c r="A335" s="2">
        <f t="shared" si="11"/>
        <v>40834</v>
      </c>
      <c r="B335" t="str">
        <f t="shared" si="10"/>
        <v>20111018</v>
      </c>
      <c r="C335" s="5">
        <v>34.919172832255931</v>
      </c>
      <c r="D335" s="5">
        <v>111.19682631915842</v>
      </c>
      <c r="E335" s="5">
        <v>139.24276413162789</v>
      </c>
      <c r="F335" s="5">
        <v>185.18767342000183</v>
      </c>
      <c r="G335" s="5">
        <v>73.458732628925361</v>
      </c>
      <c r="H335" s="5">
        <v>439.31779016015224</v>
      </c>
      <c r="I335" s="5">
        <v>233.78995478652359</v>
      </c>
      <c r="J335" s="5">
        <v>27.742373189392271</v>
      </c>
      <c r="K335" s="5">
        <v>60.842031532339043</v>
      </c>
      <c r="L335" s="5">
        <v>129.24169294425695</v>
      </c>
      <c r="M335" s="5">
        <v>1</v>
      </c>
      <c r="N335" s="5">
        <v>45.409699544021244</v>
      </c>
      <c r="O335" s="5">
        <v>74.316524244229427</v>
      </c>
      <c r="P335" s="5">
        <v>41.851593718763361</v>
      </c>
      <c r="Q335" s="5">
        <v>131.01576747256001</v>
      </c>
      <c r="R335" s="5">
        <v>53.94027669870318</v>
      </c>
      <c r="S335" s="5">
        <v>152.7660439575649</v>
      </c>
      <c r="T335" s="5">
        <v>27.025317481516314</v>
      </c>
    </row>
    <row r="336" spans="1:20">
      <c r="A336" s="2">
        <f t="shared" si="11"/>
        <v>40833</v>
      </c>
      <c r="B336" t="str">
        <f t="shared" si="10"/>
        <v>20111017</v>
      </c>
      <c r="C336" s="5">
        <v>33.764040753687127</v>
      </c>
      <c r="D336" s="5">
        <v>112.87522172200009</v>
      </c>
      <c r="E336" s="5">
        <v>143.32393728225193</v>
      </c>
      <c r="F336" s="5">
        <v>184.08670959251853</v>
      </c>
      <c r="G336" s="5">
        <v>76.746934338854913</v>
      </c>
      <c r="H336" s="5">
        <v>460.00844002496382</v>
      </c>
      <c r="I336" s="5">
        <v>231.10651514509513</v>
      </c>
      <c r="J336" s="5">
        <v>28.509888110097204</v>
      </c>
      <c r="K336" s="5">
        <v>58.032909634713164</v>
      </c>
      <c r="L336" s="5">
        <v>135.14012489079855</v>
      </c>
      <c r="M336" s="5">
        <v>1</v>
      </c>
      <c r="N336" s="5">
        <v>47.06397533013768</v>
      </c>
      <c r="O336" s="5">
        <v>73.118009225287665</v>
      </c>
      <c r="P336" s="5">
        <v>39.90279245124519</v>
      </c>
      <c r="Q336" s="5">
        <v>132.35565072768458</v>
      </c>
      <c r="R336" s="5">
        <v>52.304185282693069</v>
      </c>
      <c r="S336" s="5">
        <v>160.50032854488063</v>
      </c>
      <c r="T336" s="5">
        <v>26.929109642657071</v>
      </c>
    </row>
    <row r="337" spans="1:20">
      <c r="A337" s="2">
        <f t="shared" si="11"/>
        <v>40830</v>
      </c>
      <c r="B337" t="str">
        <f t="shared" si="10"/>
        <v>20111014</v>
      </c>
      <c r="C337" s="5">
        <v>34.138368830414301</v>
      </c>
      <c r="D337" s="5">
        <v>113.5511620394016</v>
      </c>
      <c r="E337" s="5">
        <v>138.16834010292925</v>
      </c>
      <c r="F337" s="5">
        <v>180.89718968856005</v>
      </c>
      <c r="G337" s="5">
        <v>73.371792139582311</v>
      </c>
      <c r="H337" s="5">
        <v>462.62414777295709</v>
      </c>
      <c r="I337" s="5">
        <v>241.28112623579969</v>
      </c>
      <c r="J337" s="5">
        <v>27.855618426968061</v>
      </c>
      <c r="K337" s="5">
        <v>60.373796004039519</v>
      </c>
      <c r="L337" s="5">
        <v>138.03968323067232</v>
      </c>
      <c r="M337" s="5">
        <v>1</v>
      </c>
      <c r="N337" s="5">
        <v>47.032413581216055</v>
      </c>
      <c r="O337" s="5">
        <v>70.750997144620058</v>
      </c>
      <c r="P337" s="5">
        <v>38.931026101448666</v>
      </c>
      <c r="Q337" s="5">
        <v>137.44789807542045</v>
      </c>
      <c r="R337" s="5">
        <v>53.002631532452035</v>
      </c>
      <c r="S337" s="5">
        <v>161.25901198979719</v>
      </c>
      <c r="T337" s="5">
        <v>26.293675571045618</v>
      </c>
    </row>
    <row r="338" spans="1:20">
      <c r="A338" s="2">
        <f t="shared" si="11"/>
        <v>40829</v>
      </c>
      <c r="B338" t="str">
        <f t="shared" si="10"/>
        <v>20111013</v>
      </c>
      <c r="C338" s="5">
        <v>32.60886600787061</v>
      </c>
      <c r="D338" s="5">
        <v>114.58255730922316</v>
      </c>
      <c r="E338" s="5">
        <v>142.92559571393656</v>
      </c>
      <c r="F338" s="5">
        <v>174.37952368190568</v>
      </c>
      <c r="G338" s="5">
        <v>75.040936411203305</v>
      </c>
      <c r="H338" s="5">
        <v>443.71382572452387</v>
      </c>
      <c r="I338" s="5">
        <v>248.62127248795204</v>
      </c>
      <c r="J338" s="5">
        <v>28.273639053270266</v>
      </c>
      <c r="K338" s="5">
        <v>60.429804004231208</v>
      </c>
      <c r="L338" s="5">
        <v>140.20618204077206</v>
      </c>
      <c r="M338" s="5">
        <v>1</v>
      </c>
      <c r="N338" s="5">
        <v>46.382429240185381</v>
      </c>
      <c r="O338" s="5">
        <v>70.614893841722903</v>
      </c>
      <c r="P338" s="5">
        <v>37.778818823104025</v>
      </c>
      <c r="Q338" s="5">
        <v>132.58489649151193</v>
      </c>
      <c r="R338" s="5">
        <v>50.479277268296542</v>
      </c>
      <c r="S338" s="5">
        <v>168.50768657553729</v>
      </c>
      <c r="T338" s="5">
        <v>26.862719337416237</v>
      </c>
    </row>
    <row r="339" spans="1:20">
      <c r="A339" s="2">
        <f t="shared" si="11"/>
        <v>40828</v>
      </c>
      <c r="B339" t="str">
        <f t="shared" si="10"/>
        <v>20111012</v>
      </c>
      <c r="C339" s="5">
        <v>33.64511846950019</v>
      </c>
      <c r="D339" s="5">
        <v>111.98728342120387</v>
      </c>
      <c r="E339" s="5">
        <v>144.12935143670694</v>
      </c>
      <c r="F339" s="5">
        <v>178.64770931788897</v>
      </c>
      <c r="G339" s="5">
        <v>76.64246458548611</v>
      </c>
      <c r="H339" s="5">
        <v>427.58681403403699</v>
      </c>
      <c r="I339" s="5">
        <v>255.12395047726434</v>
      </c>
      <c r="J339" s="5">
        <v>27.38259225538452</v>
      </c>
      <c r="K339" s="5">
        <v>59.69749099357783</v>
      </c>
      <c r="L339" s="5">
        <v>134.19172542849543</v>
      </c>
      <c r="M339" s="5">
        <v>1</v>
      </c>
      <c r="N339" s="5">
        <v>47.107903003076011</v>
      </c>
      <c r="O339" s="5">
        <v>72.623837062310457</v>
      </c>
      <c r="P339" s="5">
        <v>36.520308999062514</v>
      </c>
      <c r="Q339" s="5">
        <v>127.03497565391847</v>
      </c>
      <c r="R339" s="5">
        <v>49.108927981219672</v>
      </c>
      <c r="S339" s="5">
        <v>167.1208690192752</v>
      </c>
      <c r="T339" s="5">
        <v>26.144406099177267</v>
      </c>
    </row>
    <row r="340" spans="1:20">
      <c r="A340" s="2">
        <f t="shared" si="11"/>
        <v>40827</v>
      </c>
      <c r="B340" t="str">
        <f t="shared" si="10"/>
        <v>20111011</v>
      </c>
      <c r="C340" s="5">
        <v>34.031037596424731</v>
      </c>
      <c r="D340" s="5">
        <v>109.31380729704914</v>
      </c>
      <c r="E340" s="5">
        <v>147.91142522595953</v>
      </c>
      <c r="F340" s="5">
        <v>177.24999202998214</v>
      </c>
      <c r="G340" s="5">
        <v>78.300231177473918</v>
      </c>
      <c r="H340" s="5">
        <v>424.61444814215309</v>
      </c>
      <c r="I340" s="5">
        <v>260.90320196847563</v>
      </c>
      <c r="J340" s="5">
        <v>28.131111424144095</v>
      </c>
      <c r="K340" s="5">
        <v>58.648238891833778</v>
      </c>
      <c r="L340" s="5">
        <v>132.99312474633342</v>
      </c>
      <c r="M340" s="5">
        <v>1</v>
      </c>
      <c r="N340" s="5">
        <v>49.033580296433215</v>
      </c>
      <c r="O340" s="5">
        <v>76.149594813375018</v>
      </c>
      <c r="P340" s="5">
        <v>36.7820854731346</v>
      </c>
      <c r="Q340" s="5">
        <v>124.86875923679038</v>
      </c>
      <c r="R340" s="5">
        <v>51.534447869695974</v>
      </c>
      <c r="S340" s="5">
        <v>159.99872046551184</v>
      </c>
      <c r="T340" s="5">
        <v>25.373858180659145</v>
      </c>
    </row>
    <row r="341" spans="1:20">
      <c r="A341" s="2">
        <f t="shared" si="11"/>
        <v>40826</v>
      </c>
      <c r="B341" t="str">
        <f t="shared" si="10"/>
        <v>20111010</v>
      </c>
      <c r="C341" s="5">
        <v>33.142114972023123</v>
      </c>
      <c r="D341" s="5">
        <v>106.44014549288916</v>
      </c>
      <c r="E341" s="5">
        <v>151.79998240921717</v>
      </c>
      <c r="F341" s="5">
        <v>174.80423720054711</v>
      </c>
      <c r="G341" s="5">
        <v>78.61567731487068</v>
      </c>
      <c r="H341" s="5">
        <v>428.52625769846566</v>
      </c>
      <c r="I341" s="5">
        <v>256.41372316506187</v>
      </c>
      <c r="J341" s="5">
        <v>29.454667452052117</v>
      </c>
      <c r="K341" s="5">
        <v>57.400563488338307</v>
      </c>
      <c r="L341" s="5">
        <v>131.05412408484517</v>
      </c>
      <c r="M341" s="5">
        <v>1</v>
      </c>
      <c r="N341" s="5">
        <v>46.8072362051347</v>
      </c>
      <c r="O341" s="5">
        <v>79.2480213425861</v>
      </c>
      <c r="P341" s="5">
        <v>36.082645287397781</v>
      </c>
      <c r="Q341" s="5">
        <v>121.11289431918652</v>
      </c>
      <c r="R341" s="5">
        <v>53.588789834637296</v>
      </c>
      <c r="S341" s="5">
        <v>154.24994833710983</v>
      </c>
      <c r="T341" s="5">
        <v>26.696874200863011</v>
      </c>
    </row>
    <row r="342" spans="1:20">
      <c r="A342" s="2">
        <f t="shared" si="11"/>
        <v>40823</v>
      </c>
      <c r="B342" t="str">
        <f t="shared" si="10"/>
        <v>20111007</v>
      </c>
      <c r="C342" s="5">
        <v>31.60770277228098</v>
      </c>
      <c r="D342" s="5">
        <v>111.05479213890376</v>
      </c>
      <c r="E342" s="5">
        <v>147.86763245507223</v>
      </c>
      <c r="F342" s="5">
        <v>172.7831170005509</v>
      </c>
      <c r="G342" s="5">
        <v>79.902916777536845</v>
      </c>
      <c r="H342" s="5">
        <v>445.54107565445332</v>
      </c>
      <c r="I342" s="5">
        <v>257.62959209377846</v>
      </c>
      <c r="J342" s="5">
        <v>30.050358400741278</v>
      </c>
      <c r="K342" s="5">
        <v>59.44850260777239</v>
      </c>
      <c r="L342" s="5">
        <v>128.98171038688278</v>
      </c>
      <c r="M342" s="5">
        <v>1</v>
      </c>
      <c r="N342" s="5">
        <v>47.940441846531826</v>
      </c>
      <c r="O342" s="5">
        <v>77.861632764924465</v>
      </c>
      <c r="P342" s="5">
        <v>35.429139475613518</v>
      </c>
      <c r="Q342" s="5">
        <v>119.66110592773788</v>
      </c>
      <c r="R342" s="5">
        <v>55.027898814114963</v>
      </c>
      <c r="S342" s="5">
        <v>153.4623311298713</v>
      </c>
      <c r="T342" s="5">
        <v>26.537346620630426</v>
      </c>
    </row>
    <row r="343" spans="1:20">
      <c r="A343" s="2">
        <f t="shared" si="11"/>
        <v>40822</v>
      </c>
      <c r="B343" t="str">
        <f t="shared" si="10"/>
        <v>20111006</v>
      </c>
      <c r="C343" s="5">
        <v>30.820069495870236</v>
      </c>
      <c r="D343" s="5">
        <v>112.35259463428544</v>
      </c>
      <c r="E343" s="5">
        <v>153.37836609601612</v>
      </c>
      <c r="F343" s="5">
        <v>180.19038469467114</v>
      </c>
      <c r="G343" s="5">
        <v>78.154726155290007</v>
      </c>
      <c r="H343" s="5">
        <v>467.43354220194334</v>
      </c>
      <c r="I343" s="5">
        <v>247.32282963258822</v>
      </c>
      <c r="J343" s="5">
        <v>29.520901369580102</v>
      </c>
      <c r="K343" s="5">
        <v>61.326451485891809</v>
      </c>
      <c r="L343" s="5">
        <v>128.58086688080729</v>
      </c>
      <c r="M343" s="5">
        <v>1</v>
      </c>
      <c r="N343" s="5">
        <v>47.099838152491017</v>
      </c>
      <c r="O343" s="5">
        <v>75.17542857364775</v>
      </c>
      <c r="P343" s="5">
        <v>35.938178470734641</v>
      </c>
      <c r="Q343" s="5">
        <v>122.41821941290152</v>
      </c>
      <c r="R343" s="5">
        <v>56.772499605945988</v>
      </c>
      <c r="S343" s="5">
        <v>155.08254145380852</v>
      </c>
      <c r="T343" s="5">
        <v>27.824649559200484</v>
      </c>
    </row>
    <row r="344" spans="1:20">
      <c r="A344" s="2">
        <f t="shared" si="11"/>
        <v>40821</v>
      </c>
      <c r="B344" t="str">
        <f t="shared" si="10"/>
        <v>20111005</v>
      </c>
      <c r="C344" s="5">
        <v>29.452451254800934</v>
      </c>
      <c r="D344" s="5">
        <v>117.50765252456964</v>
      </c>
      <c r="E344" s="5">
        <v>150.20947304317667</v>
      </c>
      <c r="F344" s="5">
        <v>183.27520915048794</v>
      </c>
      <c r="G344" s="5">
        <v>75.197321378415438</v>
      </c>
      <c r="H344" s="5">
        <v>450.98668398969704</v>
      </c>
      <c r="I344" s="5">
        <v>240.7077314857286</v>
      </c>
      <c r="J344" s="5">
        <v>28.456485642814833</v>
      </c>
      <c r="K344" s="5">
        <v>59.75292313695266</v>
      </c>
      <c r="L344" s="5">
        <v>133.20736079619854</v>
      </c>
      <c r="M344" s="5">
        <v>1</v>
      </c>
      <c r="N344" s="5">
        <v>47.207196331248888</v>
      </c>
      <c r="O344" s="5">
        <v>77.669828097406253</v>
      </c>
      <c r="P344" s="5">
        <v>34.939497721705351</v>
      </c>
      <c r="Q344" s="5">
        <v>118.26271595550763</v>
      </c>
      <c r="R344" s="5">
        <v>54.391315526545974</v>
      </c>
      <c r="S344" s="5">
        <v>148.4761738475548</v>
      </c>
      <c r="T344" s="5">
        <v>27.457622545963975</v>
      </c>
    </row>
    <row r="345" spans="1:20">
      <c r="A345" s="2">
        <f t="shared" si="11"/>
        <v>40820</v>
      </c>
      <c r="B345" t="str">
        <f t="shared" si="10"/>
        <v>20111004</v>
      </c>
      <c r="C345" s="5">
        <v>30.136765469655764</v>
      </c>
      <c r="D345" s="5">
        <v>114.53649585245222</v>
      </c>
      <c r="E345" s="5">
        <v>148.64614492030987</v>
      </c>
      <c r="F345" s="5">
        <v>184.75151935916398</v>
      </c>
      <c r="G345" s="5">
        <v>77.397343480872763</v>
      </c>
      <c r="H345" s="5">
        <v>441.69618848539869</v>
      </c>
      <c r="I345" s="5">
        <v>249.7204634456935</v>
      </c>
      <c r="J345" s="5">
        <v>27.539941442556657</v>
      </c>
      <c r="K345" s="5">
        <v>57.612071870495861</v>
      </c>
      <c r="L345" s="5">
        <v>130.64471506599278</v>
      </c>
      <c r="M345" s="5">
        <v>1</v>
      </c>
      <c r="N345" s="5">
        <v>47.561145056057363</v>
      </c>
      <c r="O345" s="5">
        <v>79.618440356772723</v>
      </c>
      <c r="P345" s="5">
        <v>33.467977396750335</v>
      </c>
      <c r="Q345" s="5">
        <v>123.50914530225727</v>
      </c>
      <c r="R345" s="5">
        <v>54.846212685287597</v>
      </c>
      <c r="S345" s="5">
        <v>154.64545620797489</v>
      </c>
      <c r="T345" s="5">
        <v>27.925768265696028</v>
      </c>
    </row>
    <row r="346" spans="1:20">
      <c r="A346" s="2">
        <f t="shared" si="11"/>
        <v>40819</v>
      </c>
      <c r="B346" t="str">
        <f t="shared" si="10"/>
        <v>20111003</v>
      </c>
      <c r="C346" s="5">
        <v>30.743817491686876</v>
      </c>
      <c r="D346" s="5">
        <v>115.71486117030548</v>
      </c>
      <c r="E346" s="5">
        <v>143.56682729014707</v>
      </c>
      <c r="F346" s="5">
        <v>184.52669303170089</v>
      </c>
      <c r="G346" s="5">
        <v>79.827392084655301</v>
      </c>
      <c r="H346" s="5">
        <v>436.88260244163814</v>
      </c>
      <c r="I346" s="5">
        <v>259.63508630596698</v>
      </c>
      <c r="J346" s="5">
        <v>27.818966493956808</v>
      </c>
      <c r="K346" s="5">
        <v>58.505106910432062</v>
      </c>
      <c r="L346" s="5">
        <v>133.9911091587845</v>
      </c>
      <c r="M346" s="5">
        <v>1</v>
      </c>
      <c r="N346" s="5">
        <v>49.028755488258462</v>
      </c>
      <c r="O346" s="5">
        <v>79.763537583010432</v>
      </c>
      <c r="P346" s="5">
        <v>31.920109242689552</v>
      </c>
      <c r="Q346" s="5">
        <v>127.79879347454198</v>
      </c>
      <c r="R346" s="5">
        <v>54.048123620660455</v>
      </c>
      <c r="S346" s="5">
        <v>150.29337900627479</v>
      </c>
      <c r="T346" s="5">
        <v>28.039688761168907</v>
      </c>
    </row>
    <row r="347" spans="1:20">
      <c r="A347" s="2">
        <f t="shared" si="11"/>
        <v>40816</v>
      </c>
      <c r="B347" t="str">
        <f t="shared" si="10"/>
        <v>20110930</v>
      </c>
      <c r="C347" s="5">
        <v>30.824948344413702</v>
      </c>
      <c r="D347" s="5">
        <v>111.24764097856729</v>
      </c>
      <c r="E347" s="5">
        <v>144.50871854022856</v>
      </c>
      <c r="F347" s="5">
        <v>193.27189142656533</v>
      </c>
      <c r="G347" s="5">
        <v>76.030606330014763</v>
      </c>
      <c r="H347" s="5">
        <v>419.85489594982761</v>
      </c>
      <c r="I347" s="5">
        <v>247.86836596956911</v>
      </c>
      <c r="J347" s="5">
        <v>26.59135362379536</v>
      </c>
      <c r="K347" s="5">
        <v>56.195404604179046</v>
      </c>
      <c r="L347" s="5">
        <v>140.69981455951284</v>
      </c>
      <c r="M347" s="5">
        <v>1</v>
      </c>
      <c r="N347" s="5">
        <v>50.451493821612281</v>
      </c>
      <c r="O347" s="5">
        <v>80.346110168302573</v>
      </c>
      <c r="P347" s="5">
        <v>30.99889430110689</v>
      </c>
      <c r="Q347" s="5">
        <v>123.06862401616827</v>
      </c>
      <c r="R347" s="5">
        <v>53.113541507315034</v>
      </c>
      <c r="S347" s="5">
        <v>149.68967196373052</v>
      </c>
      <c r="T347" s="5">
        <v>27.568171577622238</v>
      </c>
    </row>
    <row r="348" spans="1:20">
      <c r="A348" s="2">
        <f t="shared" si="11"/>
        <v>40815</v>
      </c>
      <c r="B348" t="str">
        <f t="shared" si="10"/>
        <v>20110929</v>
      </c>
      <c r="C348" s="5">
        <v>32.102460687163763</v>
      </c>
      <c r="D348" s="5">
        <v>106.03382346866998</v>
      </c>
      <c r="E348" s="5">
        <v>140.42717425340581</v>
      </c>
      <c r="F348" s="5">
        <v>202.701033658634</v>
      </c>
      <c r="G348" s="5">
        <v>73.713720181590546</v>
      </c>
      <c r="H348" s="5">
        <v>417.77147522442777</v>
      </c>
      <c r="I348" s="5">
        <v>242.06027913097859</v>
      </c>
      <c r="J348" s="5">
        <v>26.243451151800873</v>
      </c>
      <c r="K348" s="5">
        <v>54.081047570273881</v>
      </c>
      <c r="L348" s="5">
        <v>142.16505913085933</v>
      </c>
      <c r="M348" s="5">
        <v>1</v>
      </c>
      <c r="N348" s="5">
        <v>52.975110760732314</v>
      </c>
      <c r="O348" s="5">
        <v>80.154720074067313</v>
      </c>
      <c r="P348" s="5">
        <v>32.623912331458307</v>
      </c>
      <c r="Q348" s="5">
        <v>123.45021330654431</v>
      </c>
      <c r="R348" s="5">
        <v>52.672493140779999</v>
      </c>
      <c r="S348" s="5">
        <v>149.07499133111958</v>
      </c>
      <c r="T348" s="5">
        <v>27.277828363635653</v>
      </c>
    </row>
    <row r="349" spans="1:20">
      <c r="A349" s="2">
        <f t="shared" si="11"/>
        <v>40814</v>
      </c>
      <c r="B349" t="str">
        <f t="shared" si="10"/>
        <v>20110928</v>
      </c>
      <c r="C349" s="5">
        <v>32.663483800256202</v>
      </c>
      <c r="D349" s="5">
        <v>103.02879917321798</v>
      </c>
      <c r="E349" s="5">
        <v>142.78658629162587</v>
      </c>
      <c r="F349" s="5">
        <v>198.86670294664117</v>
      </c>
      <c r="G349" s="5">
        <v>70.236437233867107</v>
      </c>
      <c r="H349" s="5">
        <v>434.09698477397689</v>
      </c>
      <c r="I349" s="5">
        <v>249.93546131318735</v>
      </c>
      <c r="J349" s="5">
        <v>25.86064050997631</v>
      </c>
      <c r="K349" s="5">
        <v>54.408972175145252</v>
      </c>
      <c r="L349" s="5">
        <v>147.83412806206664</v>
      </c>
      <c r="M349" s="5">
        <v>1</v>
      </c>
      <c r="N349" s="5">
        <v>52.149133594259759</v>
      </c>
      <c r="O349" s="5">
        <v>83.25001355961264</v>
      </c>
      <c r="P349" s="5">
        <v>31.074497330051795</v>
      </c>
      <c r="Q349" s="5">
        <v>129.07464056382244</v>
      </c>
      <c r="R349" s="5">
        <v>52.490419420068079</v>
      </c>
      <c r="S349" s="5">
        <v>152.39424639002127</v>
      </c>
      <c r="T349" s="5">
        <v>28.341914185485596</v>
      </c>
    </row>
    <row r="350" spans="1:20">
      <c r="A350" s="2">
        <f t="shared" si="11"/>
        <v>40813</v>
      </c>
      <c r="B350" t="str">
        <f t="shared" si="10"/>
        <v>20110927</v>
      </c>
      <c r="C350" s="5">
        <v>31.303516569305156</v>
      </c>
      <c r="D350" s="5">
        <v>99.961654739158348</v>
      </c>
      <c r="E350" s="5">
        <v>145.15347056161849</v>
      </c>
      <c r="F350" s="5">
        <v>204.41622229127967</v>
      </c>
      <c r="G350" s="5">
        <v>69.336089993119188</v>
      </c>
      <c r="H350" s="5">
        <v>453.09332236624027</v>
      </c>
      <c r="I350" s="5">
        <v>248.41405331222512</v>
      </c>
      <c r="J350" s="5">
        <v>25.381344410519645</v>
      </c>
      <c r="K350" s="5">
        <v>54.026774207141671</v>
      </c>
      <c r="L350" s="5">
        <v>154.20860461008147</v>
      </c>
      <c r="M350" s="5">
        <v>1</v>
      </c>
      <c r="N350" s="5">
        <v>50.531220256930993</v>
      </c>
      <c r="O350" s="5">
        <v>87.473674273868411</v>
      </c>
      <c r="P350" s="5">
        <v>31.487274139971355</v>
      </c>
      <c r="Q350" s="5">
        <v>133.89552869185849</v>
      </c>
      <c r="R350" s="5">
        <v>52.363668209722974</v>
      </c>
      <c r="S350" s="5">
        <v>150.57372320067356</v>
      </c>
      <c r="T350" s="5">
        <v>27.977576801667748</v>
      </c>
    </row>
    <row r="351" spans="1:20">
      <c r="A351" s="2">
        <f t="shared" si="11"/>
        <v>40812</v>
      </c>
      <c r="B351" t="str">
        <f t="shared" si="10"/>
        <v>20110926</v>
      </c>
      <c r="C351" s="5">
        <v>30.986918592295194</v>
      </c>
      <c r="D351" s="5">
        <v>101.96407185393164</v>
      </c>
      <c r="E351" s="5">
        <v>146.53339486275877</v>
      </c>
      <c r="F351" s="5">
        <v>203.10878095995281</v>
      </c>
      <c r="G351" s="5">
        <v>66.783505251805735</v>
      </c>
      <c r="H351" s="5">
        <v>436.27836129864863</v>
      </c>
      <c r="I351" s="5">
        <v>255.75490977045388</v>
      </c>
      <c r="J351" s="5">
        <v>25.121898428648738</v>
      </c>
      <c r="K351" s="5">
        <v>55.945984951670482</v>
      </c>
      <c r="L351" s="5">
        <v>154.76328120740973</v>
      </c>
      <c r="M351" s="5">
        <v>1</v>
      </c>
      <c r="N351" s="5">
        <v>52.211727816368743</v>
      </c>
      <c r="O351" s="5">
        <v>87.738180363272662</v>
      </c>
      <c r="P351" s="5">
        <v>32.715299286756135</v>
      </c>
      <c r="Q351" s="5">
        <v>134.55608630505643</v>
      </c>
      <c r="R351" s="5">
        <v>53.709362435638191</v>
      </c>
      <c r="S351" s="5">
        <v>154.44425478087391</v>
      </c>
      <c r="T351" s="5">
        <v>29.028015601635794</v>
      </c>
    </row>
    <row r="352" spans="1:20">
      <c r="A352" s="2">
        <f t="shared" si="11"/>
        <v>40809</v>
      </c>
      <c r="B352" t="str">
        <f t="shared" si="10"/>
        <v>20110923</v>
      </c>
      <c r="C352" s="5">
        <v>29.932531742500398</v>
      </c>
      <c r="D352" s="5">
        <v>100.51490338975405</v>
      </c>
      <c r="E352" s="5">
        <v>153.45548389102549</v>
      </c>
      <c r="F352" s="5">
        <v>212.74479823982446</v>
      </c>
      <c r="G352" s="5">
        <v>69.66521006471136</v>
      </c>
      <c r="H352" s="5">
        <v>450.05366799621015</v>
      </c>
      <c r="I352" s="5">
        <v>252.62660526490532</v>
      </c>
      <c r="J352" s="5">
        <v>24.654623122240771</v>
      </c>
      <c r="K352" s="5">
        <v>53.426518307468889</v>
      </c>
      <c r="L352" s="5">
        <v>149.3034314939504</v>
      </c>
      <c r="M352" s="5">
        <v>1</v>
      </c>
      <c r="N352" s="5">
        <v>53.82617049813193</v>
      </c>
      <c r="O352" s="5">
        <v>84.155795729026849</v>
      </c>
      <c r="P352" s="5">
        <v>32.213614840361771</v>
      </c>
      <c r="Q352" s="5">
        <v>130.7276638122932</v>
      </c>
      <c r="R352" s="5">
        <v>51.525133545039054</v>
      </c>
      <c r="S352" s="5">
        <v>150.62298571574968</v>
      </c>
      <c r="T352" s="5">
        <v>29.69535564870154</v>
      </c>
    </row>
    <row r="353" spans="1:20">
      <c r="A353" s="2">
        <f t="shared" si="11"/>
        <v>40808</v>
      </c>
      <c r="B353" t="str">
        <f t="shared" si="10"/>
        <v>20110922</v>
      </c>
      <c r="C353" s="5">
        <v>31.357809879520943</v>
      </c>
      <c r="D353" s="5">
        <v>104.39067657261242</v>
      </c>
      <c r="E353" s="5">
        <v>154.18146567814122</v>
      </c>
      <c r="F353" s="5">
        <v>215.08747385159015</v>
      </c>
      <c r="G353" s="5">
        <v>68.504655368763267</v>
      </c>
      <c r="H353" s="5">
        <v>459.84065012191218</v>
      </c>
      <c r="I353" s="5">
        <v>258.27781968609605</v>
      </c>
      <c r="J353" s="5">
        <v>24.057060998514807</v>
      </c>
      <c r="K353" s="5">
        <v>51.222072530252213</v>
      </c>
      <c r="L353" s="5">
        <v>148.56834826677868</v>
      </c>
      <c r="M353" s="5">
        <v>1</v>
      </c>
      <c r="N353" s="5">
        <v>52.470267003542496</v>
      </c>
      <c r="O353" s="5">
        <v>87.557222723436325</v>
      </c>
      <c r="P353" s="5">
        <v>33.707833681874213</v>
      </c>
      <c r="Q353" s="5">
        <v>125.1034379386644</v>
      </c>
      <c r="R353" s="5">
        <v>53.386597998823589</v>
      </c>
      <c r="S353" s="5">
        <v>149.33803635726889</v>
      </c>
      <c r="T353" s="5">
        <v>29.878939248329978</v>
      </c>
    </row>
    <row r="354" spans="1:20">
      <c r="A354" s="2">
        <f t="shared" si="11"/>
        <v>40807</v>
      </c>
      <c r="B354" t="str">
        <f t="shared" si="10"/>
        <v>20110921</v>
      </c>
      <c r="C354" s="5">
        <v>30.771461868716894</v>
      </c>
      <c r="D354" s="5">
        <v>108.67893214351945</v>
      </c>
      <c r="E354" s="5">
        <v>153.87744954549044</v>
      </c>
      <c r="F354" s="5">
        <v>206.05565707973221</v>
      </c>
      <c r="G354" s="5">
        <v>71.026652407928268</v>
      </c>
      <c r="H354" s="5">
        <v>474.11989361604594</v>
      </c>
      <c r="I354" s="5">
        <v>260.42059713935447</v>
      </c>
      <c r="J354" s="5">
        <v>23.360819240328908</v>
      </c>
      <c r="K354" s="5">
        <v>52.435308095491102</v>
      </c>
      <c r="L354" s="5">
        <v>150.54655040537418</v>
      </c>
      <c r="M354" s="5">
        <v>1</v>
      </c>
      <c r="N354" s="5">
        <v>54.507553345720879</v>
      </c>
      <c r="O354" s="5">
        <v>92.101493724950487</v>
      </c>
      <c r="P354" s="5">
        <v>32.571926648727271</v>
      </c>
      <c r="Q354" s="5">
        <v>120.60267684848408</v>
      </c>
      <c r="R354" s="5">
        <v>51.637881090470103</v>
      </c>
      <c r="S354" s="5">
        <v>148.80270604231347</v>
      </c>
      <c r="T354" s="5">
        <v>31.410055363415761</v>
      </c>
    </row>
    <row r="355" spans="1:20">
      <c r="A355" s="2">
        <f t="shared" si="11"/>
        <v>40806</v>
      </c>
      <c r="B355" t="str">
        <f t="shared" si="10"/>
        <v>20110920</v>
      </c>
      <c r="C355" s="5">
        <v>31.24373976910427</v>
      </c>
      <c r="D355" s="5">
        <v>103.91509828627457</v>
      </c>
      <c r="E355" s="5">
        <v>147.78343005792485</v>
      </c>
      <c r="F355" s="5">
        <v>209.95326624451192</v>
      </c>
      <c r="G355" s="5">
        <v>71.608692979900809</v>
      </c>
      <c r="H355" s="5">
        <v>477.56140688457322</v>
      </c>
      <c r="I355" s="5">
        <v>268.36267372824688</v>
      </c>
      <c r="J355" s="5">
        <v>23.909413629319396</v>
      </c>
      <c r="K355" s="5">
        <v>52.079594108776028</v>
      </c>
      <c r="L355" s="5">
        <v>155.09626028517332</v>
      </c>
      <c r="M355" s="5">
        <v>1</v>
      </c>
      <c r="N355" s="5">
        <v>53.793180701896461</v>
      </c>
      <c r="O355" s="5">
        <v>94.302780971742791</v>
      </c>
      <c r="P355" s="5">
        <v>32.794117379011851</v>
      </c>
      <c r="Q355" s="5">
        <v>120.77235174048245</v>
      </c>
      <c r="R355" s="5">
        <v>53.453048151672213</v>
      </c>
      <c r="S355" s="5">
        <v>156.47383464641428</v>
      </c>
      <c r="T355" s="5">
        <v>32.739835662458013</v>
      </c>
    </row>
    <row r="356" spans="1:20">
      <c r="A356" s="2">
        <f t="shared" si="11"/>
        <v>40805</v>
      </c>
      <c r="B356" t="str">
        <f t="shared" si="10"/>
        <v>20110919</v>
      </c>
      <c r="C356" s="5">
        <v>31.021254510980285</v>
      </c>
      <c r="D356" s="5">
        <v>99.546613608261879</v>
      </c>
      <c r="E356" s="5">
        <v>155.01823943672787</v>
      </c>
      <c r="F356" s="5">
        <v>200.21434510294313</v>
      </c>
      <c r="G356" s="5">
        <v>75.259192379998282</v>
      </c>
      <c r="H356" s="5">
        <v>464.93741985387851</v>
      </c>
      <c r="I356" s="5">
        <v>263.61338236422324</v>
      </c>
      <c r="J356" s="5">
        <v>23.433336434778234</v>
      </c>
      <c r="K356" s="5">
        <v>53.654661214524403</v>
      </c>
      <c r="L356" s="5">
        <v>155.46230345787114</v>
      </c>
      <c r="M356" s="5">
        <v>1</v>
      </c>
      <c r="N356" s="5">
        <v>52.801602258614182</v>
      </c>
      <c r="O356" s="5">
        <v>98.137013946100581</v>
      </c>
      <c r="P356" s="5">
        <v>32.540698548183087</v>
      </c>
      <c r="Q356" s="5">
        <v>122.20233526376691</v>
      </c>
      <c r="R356" s="5">
        <v>55.174462138641417</v>
      </c>
      <c r="S356" s="5">
        <v>153.39289880035989</v>
      </c>
      <c r="T356" s="5">
        <v>33.931251704071663</v>
      </c>
    </row>
    <row r="357" spans="1:20">
      <c r="A357" s="2">
        <f t="shared" si="11"/>
        <v>40802</v>
      </c>
      <c r="B357" t="str">
        <f t="shared" si="10"/>
        <v>20110916</v>
      </c>
      <c r="C357" s="5">
        <v>31.798076098572306</v>
      </c>
      <c r="D357" s="5">
        <v>95.188571245670616</v>
      </c>
      <c r="E357" s="5">
        <v>160.49270958149654</v>
      </c>
      <c r="F357" s="5">
        <v>193.06227874211103</v>
      </c>
      <c r="G357" s="5">
        <v>78.574810120951284</v>
      </c>
      <c r="H357" s="5">
        <v>470.04768658930459</v>
      </c>
      <c r="I357" s="5">
        <v>251.58130740060574</v>
      </c>
      <c r="J357" s="5">
        <v>22.437434480507644</v>
      </c>
      <c r="K357" s="5">
        <v>53.177757138302326</v>
      </c>
      <c r="L357" s="5">
        <v>156.89796468025079</v>
      </c>
      <c r="M357" s="5">
        <v>1</v>
      </c>
      <c r="N357" s="5">
        <v>53.025966193277519</v>
      </c>
      <c r="O357" s="5">
        <v>96.218373738703221</v>
      </c>
      <c r="P357" s="5">
        <v>33.118233419733713</v>
      </c>
      <c r="Q357" s="5">
        <v>116.82023763435765</v>
      </c>
      <c r="R357" s="5">
        <v>53.832275223430941</v>
      </c>
      <c r="S357" s="5">
        <v>160.24769707440097</v>
      </c>
      <c r="T357" s="5">
        <v>34.401774613138372</v>
      </c>
    </row>
    <row r="358" spans="1:20">
      <c r="A358" s="2">
        <f t="shared" si="11"/>
        <v>40801</v>
      </c>
      <c r="B358" t="str">
        <f t="shared" si="10"/>
        <v>20110915</v>
      </c>
      <c r="C358" s="5">
        <v>33.321016978552436</v>
      </c>
      <c r="D358" s="5">
        <v>93.279919891008774</v>
      </c>
      <c r="E358" s="5">
        <v>161.9610818293221</v>
      </c>
      <c r="F358" s="5">
        <v>185.56174742938967</v>
      </c>
      <c r="G358" s="5">
        <v>80.963772197819083</v>
      </c>
      <c r="H358" s="5">
        <v>473.56649287371232</v>
      </c>
      <c r="I358" s="5">
        <v>242.69833579475639</v>
      </c>
      <c r="J358" s="5">
        <v>23.224689738767747</v>
      </c>
      <c r="K358" s="5">
        <v>55.229550325562215</v>
      </c>
      <c r="L358" s="5">
        <v>150.34561701861369</v>
      </c>
      <c r="M358" s="5">
        <v>1</v>
      </c>
      <c r="N358" s="5">
        <v>53.243362012996094</v>
      </c>
      <c r="O358" s="5">
        <v>96.725649342040413</v>
      </c>
      <c r="P358" s="5">
        <v>32.218858509858173</v>
      </c>
      <c r="Q358" s="5">
        <v>113.75831870975495</v>
      </c>
      <c r="R358" s="5">
        <v>54.81370433451842</v>
      </c>
      <c r="S358" s="5">
        <v>161.81643845487039</v>
      </c>
      <c r="T358" s="5">
        <v>35.901402676062595</v>
      </c>
    </row>
    <row r="359" spans="1:20">
      <c r="A359" s="2">
        <f t="shared" si="11"/>
        <v>40800</v>
      </c>
      <c r="B359" t="str">
        <f t="shared" si="10"/>
        <v>20110914</v>
      </c>
      <c r="C359" s="5">
        <v>33.329406586937147</v>
      </c>
      <c r="D359" s="5">
        <v>90.308529730722526</v>
      </c>
      <c r="E359" s="5">
        <v>163.39175574447034</v>
      </c>
      <c r="F359" s="5">
        <v>179.24495952935888</v>
      </c>
      <c r="G359" s="5">
        <v>78.752656798524285</v>
      </c>
      <c r="H359" s="5">
        <v>483.4676376807455</v>
      </c>
      <c r="I359" s="5">
        <v>242.46117700760431</v>
      </c>
      <c r="J359" s="5">
        <v>22.774473289728089</v>
      </c>
      <c r="K359" s="5">
        <v>53.577094888808951</v>
      </c>
      <c r="L359" s="5">
        <v>148.90189665443779</v>
      </c>
      <c r="M359" s="5">
        <v>1</v>
      </c>
      <c r="N359" s="5">
        <v>51.427646312888697</v>
      </c>
      <c r="O359" s="5">
        <v>100.84548043681882</v>
      </c>
      <c r="P359" s="5">
        <v>33.044694194931061</v>
      </c>
      <c r="Q359" s="5">
        <v>111.56898906378171</v>
      </c>
      <c r="R359" s="5">
        <v>54.412892049404839</v>
      </c>
      <c r="S359" s="5">
        <v>170.07898950150192</v>
      </c>
      <c r="T359" s="5">
        <v>36.155569074367548</v>
      </c>
    </row>
    <row r="360" spans="1:20">
      <c r="A360" s="2">
        <f t="shared" si="11"/>
        <v>40799</v>
      </c>
      <c r="B360" t="str">
        <f t="shared" si="10"/>
        <v>20110913</v>
      </c>
      <c r="C360" s="5">
        <v>34.304015436579618</v>
      </c>
      <c r="D360" s="5">
        <v>90.95628966969376</v>
      </c>
      <c r="E360" s="5">
        <v>156.06436000712958</v>
      </c>
      <c r="F360" s="5">
        <v>182.73086214782231</v>
      </c>
      <c r="G360" s="5">
        <v>81.664879175535702</v>
      </c>
      <c r="H360" s="5">
        <v>505.89960645288443</v>
      </c>
      <c r="I360" s="5">
        <v>237.25684433744462</v>
      </c>
      <c r="J360" s="5">
        <v>22.672704589972103</v>
      </c>
      <c r="K360" s="5">
        <v>53.616101893537369</v>
      </c>
      <c r="L360" s="5">
        <v>147.20714203293204</v>
      </c>
      <c r="M360" s="5">
        <v>1</v>
      </c>
      <c r="N360" s="5">
        <v>50.71475067645455</v>
      </c>
      <c r="O360" s="5">
        <v>101.66767811024035</v>
      </c>
      <c r="P360" s="5">
        <v>31.647278714877956</v>
      </c>
      <c r="Q360" s="5">
        <v>108.82800522798196</v>
      </c>
      <c r="R360" s="5">
        <v>53.052428019642434</v>
      </c>
      <c r="S360" s="5">
        <v>164.647797492297</v>
      </c>
      <c r="T360" s="5">
        <v>34.664591065998366</v>
      </c>
    </row>
    <row r="361" spans="1:20">
      <c r="A361" s="2">
        <f t="shared" si="11"/>
        <v>40798</v>
      </c>
      <c r="B361" t="str">
        <f t="shared" si="10"/>
        <v>20110912</v>
      </c>
      <c r="C361" s="5">
        <v>35.382041336141093</v>
      </c>
      <c r="D361" s="5">
        <v>93.755388289253261</v>
      </c>
      <c r="E361" s="5">
        <v>157.32679006222827</v>
      </c>
      <c r="F361" s="5">
        <v>190.04882302707469</v>
      </c>
      <c r="G361" s="5">
        <v>83.742850434916676</v>
      </c>
      <c r="H361" s="5">
        <v>518.39825790628515</v>
      </c>
      <c r="I361" s="5">
        <v>233.89420945525606</v>
      </c>
      <c r="J361" s="5">
        <v>23.62570989308777</v>
      </c>
      <c r="K361" s="5">
        <v>55.082105527723527</v>
      </c>
      <c r="L361" s="5">
        <v>142.96255819135391</v>
      </c>
      <c r="M361" s="5">
        <v>1</v>
      </c>
      <c r="N361" s="5">
        <v>49.291189086393715</v>
      </c>
      <c r="O361" s="5">
        <v>106.28206407149325</v>
      </c>
      <c r="P361" s="5">
        <v>32.638643193591186</v>
      </c>
      <c r="Q361" s="5">
        <v>103.93424137775941</v>
      </c>
      <c r="R361" s="5">
        <v>55.033760531766745</v>
      </c>
      <c r="S361" s="5">
        <v>172.75415229897044</v>
      </c>
      <c r="T361" s="5">
        <v>35.309367749728253</v>
      </c>
    </row>
    <row r="362" spans="1:20">
      <c r="A362" s="2">
        <f t="shared" si="11"/>
        <v>40795</v>
      </c>
      <c r="B362" t="str">
        <f t="shared" si="10"/>
        <v>20110909</v>
      </c>
      <c r="C362" s="5">
        <v>33.895599778322634</v>
      </c>
      <c r="D362" s="5">
        <v>95.230792936829232</v>
      </c>
      <c r="E362" s="5">
        <v>159.86536405574626</v>
      </c>
      <c r="F362" s="5">
        <v>195.83205293820228</v>
      </c>
      <c r="G362" s="5">
        <v>83.123841112261616</v>
      </c>
      <c r="H362" s="5">
        <v>527.58749642794146</v>
      </c>
      <c r="I362" s="5">
        <v>228.32502659292192</v>
      </c>
      <c r="J362" s="5">
        <v>23.662071077877428</v>
      </c>
      <c r="K362" s="5">
        <v>57.138359995435977</v>
      </c>
      <c r="L362" s="5">
        <v>146.03723927203484</v>
      </c>
      <c r="M362" s="5">
        <v>1</v>
      </c>
      <c r="N362" s="5">
        <v>49.208565479800598</v>
      </c>
      <c r="O362" s="5">
        <v>103.31734287006617</v>
      </c>
      <c r="P362" s="5">
        <v>32.016383675863004</v>
      </c>
      <c r="Q362" s="5">
        <v>102.03101188045866</v>
      </c>
      <c r="R362" s="5">
        <v>54.940914913146997</v>
      </c>
      <c r="S362" s="5">
        <v>180.27352821468367</v>
      </c>
      <c r="T362" s="5">
        <v>36.054076499520669</v>
      </c>
    </row>
    <row r="363" spans="1:20">
      <c r="A363" s="2">
        <f t="shared" si="11"/>
        <v>40794</v>
      </c>
      <c r="B363" t="str">
        <f t="shared" si="10"/>
        <v>20110908</v>
      </c>
      <c r="C363" s="5">
        <v>33.263967957380501</v>
      </c>
      <c r="D363" s="5">
        <v>94.386494235007731</v>
      </c>
      <c r="E363" s="5">
        <v>167.30133737247479</v>
      </c>
      <c r="F363" s="5">
        <v>199.89220000231578</v>
      </c>
      <c r="G363" s="5">
        <v>86.879902226890763</v>
      </c>
      <c r="H363" s="5">
        <v>516.35258816154396</v>
      </c>
      <c r="I363" s="5">
        <v>224.40653267625129</v>
      </c>
      <c r="J363" s="5">
        <v>23.998230111265642</v>
      </c>
      <c r="K363" s="5">
        <v>54.929066896520155</v>
      </c>
      <c r="L363" s="5">
        <v>153.43750360701927</v>
      </c>
      <c r="M363" s="5">
        <v>1</v>
      </c>
      <c r="N363" s="5">
        <v>51.454328089839947</v>
      </c>
      <c r="O363" s="5">
        <v>101.61056997138843</v>
      </c>
      <c r="P363" s="5">
        <v>30.629180720818969</v>
      </c>
      <c r="Q363" s="5">
        <v>104.22117647445249</v>
      </c>
      <c r="R363" s="5">
        <v>54.171206847794863</v>
      </c>
      <c r="S363" s="5">
        <v>179.08473412356486</v>
      </c>
      <c r="T363" s="5">
        <v>34.777579237519888</v>
      </c>
    </row>
    <row r="364" spans="1:20">
      <c r="A364" s="2">
        <f t="shared" si="11"/>
        <v>40793</v>
      </c>
      <c r="B364" t="str">
        <f t="shared" si="10"/>
        <v>20110907</v>
      </c>
      <c r="C364" s="5">
        <v>34.503044450132656</v>
      </c>
      <c r="D364" s="5">
        <v>98.214944080636585</v>
      </c>
      <c r="E364" s="5">
        <v>164.86943975121906</v>
      </c>
      <c r="F364" s="5">
        <v>206.94921536005765</v>
      </c>
      <c r="G364" s="5">
        <v>86.604285336103032</v>
      </c>
      <c r="H364" s="5">
        <v>501.52467079092679</v>
      </c>
      <c r="I364" s="5">
        <v>235.37741244018633</v>
      </c>
      <c r="J364" s="5">
        <v>24.091806727333644</v>
      </c>
      <c r="K364" s="5">
        <v>54.71460435652903</v>
      </c>
      <c r="L364" s="5">
        <v>153.35082665215265</v>
      </c>
      <c r="M364" s="5">
        <v>1</v>
      </c>
      <c r="N364" s="5">
        <v>53.358994994427178</v>
      </c>
      <c r="O364" s="5">
        <v>102.03755445390765</v>
      </c>
      <c r="P364" s="5">
        <v>30.193373751242593</v>
      </c>
      <c r="Q364" s="5">
        <v>105.04483125714016</v>
      </c>
      <c r="R364" s="5">
        <v>54.882964337962953</v>
      </c>
      <c r="S364" s="5">
        <v>171.09835608958426</v>
      </c>
      <c r="T364" s="5">
        <v>34.636190619201813</v>
      </c>
    </row>
    <row r="365" spans="1:20">
      <c r="A365" s="2">
        <f t="shared" si="11"/>
        <v>40792</v>
      </c>
      <c r="B365" t="str">
        <f t="shared" si="10"/>
        <v>20110906</v>
      </c>
      <c r="C365" s="5">
        <v>34.741901541440143</v>
      </c>
      <c r="D365" s="5">
        <v>95.389880634163106</v>
      </c>
      <c r="E365" s="5">
        <v>159.64052768997394</v>
      </c>
      <c r="F365" s="5">
        <v>198.57467666076744</v>
      </c>
      <c r="G365" s="5">
        <v>83.950078166873027</v>
      </c>
      <c r="H365" s="5">
        <v>510.78299840914622</v>
      </c>
      <c r="I365" s="5">
        <v>228.62473424677307</v>
      </c>
      <c r="J365" s="5">
        <v>25.19287388690509</v>
      </c>
      <c r="K365" s="5">
        <v>53.44556205537986</v>
      </c>
      <c r="L365" s="5">
        <v>153.03310692433635</v>
      </c>
      <c r="M365" s="5">
        <v>1</v>
      </c>
      <c r="N365" s="5">
        <v>53.526107852149323</v>
      </c>
      <c r="O365" s="5">
        <v>99.8216954927817</v>
      </c>
      <c r="P365" s="5">
        <v>29.858585544332914</v>
      </c>
      <c r="Q365" s="5">
        <v>103.58247290304858</v>
      </c>
      <c r="R365" s="5">
        <v>53.143340835137103</v>
      </c>
      <c r="S365" s="5">
        <v>178.64728058168004</v>
      </c>
      <c r="T365" s="5">
        <v>35.379992295413707</v>
      </c>
    </row>
    <row r="366" spans="1:20">
      <c r="A366" s="2">
        <f t="shared" si="11"/>
        <v>40791</v>
      </c>
      <c r="B366" t="str">
        <f t="shared" si="10"/>
        <v>20110905</v>
      </c>
      <c r="C366" s="5">
        <v>34.483751956798301</v>
      </c>
      <c r="D366" s="5">
        <v>96.697812508868225</v>
      </c>
      <c r="E366" s="5">
        <v>164.8054386597141</v>
      </c>
      <c r="F366" s="5">
        <v>193.56377881317871</v>
      </c>
      <c r="G366" s="5">
        <v>83.956521370238505</v>
      </c>
      <c r="H366" s="5">
        <v>517.91663633913686</v>
      </c>
      <c r="I366" s="5">
        <v>228.04616459241544</v>
      </c>
      <c r="J366" s="5">
        <v>25.901704102772154</v>
      </c>
      <c r="K366" s="5">
        <v>54.24636572035589</v>
      </c>
      <c r="L366" s="5">
        <v>149.27074398531084</v>
      </c>
      <c r="M366" s="5">
        <v>1</v>
      </c>
      <c r="N366" s="5">
        <v>53.529290552070918</v>
      </c>
      <c r="O366" s="5">
        <v>99.478041322501639</v>
      </c>
      <c r="P366" s="5">
        <v>30.661709318971923</v>
      </c>
      <c r="Q366" s="5">
        <v>104.72971686579821</v>
      </c>
      <c r="R366" s="5">
        <v>52.232818261041665</v>
      </c>
      <c r="S366" s="5">
        <v>186.52118238157527</v>
      </c>
      <c r="T366" s="5">
        <v>34.558164376812485</v>
      </c>
    </row>
    <row r="367" spans="1:20">
      <c r="A367" s="2">
        <f t="shared" si="11"/>
        <v>40788</v>
      </c>
      <c r="B367" t="str">
        <f t="shared" si="10"/>
        <v>20110902</v>
      </c>
      <c r="C367" s="5">
        <v>33.023966029650857</v>
      </c>
      <c r="D367" s="5">
        <v>99.137924102863394</v>
      </c>
      <c r="E367" s="5">
        <v>164.55078551189266</v>
      </c>
      <c r="F367" s="5">
        <v>201.55095930949363</v>
      </c>
      <c r="G367" s="5">
        <v>82.049175683747364</v>
      </c>
      <c r="H367" s="5">
        <v>499.83992769171766</v>
      </c>
      <c r="I367" s="5">
        <v>236.60258389389864</v>
      </c>
      <c r="J367" s="5">
        <v>24.93052417749908</v>
      </c>
      <c r="K367" s="5">
        <v>56.621099868614067</v>
      </c>
      <c r="L367" s="5">
        <v>155.40324355118659</v>
      </c>
      <c r="M367" s="5">
        <v>1</v>
      </c>
      <c r="N367" s="5">
        <v>54.524810665999532</v>
      </c>
      <c r="O367" s="5">
        <v>101.33508523083729</v>
      </c>
      <c r="P367" s="5">
        <v>29.698229117751261</v>
      </c>
      <c r="Q367" s="5">
        <v>107.32265010606754</v>
      </c>
      <c r="R367" s="5">
        <v>49.813545414107715</v>
      </c>
      <c r="S367" s="5">
        <v>191.30865355158275</v>
      </c>
      <c r="T367" s="5">
        <v>35.808953553135169</v>
      </c>
    </row>
    <row r="368" spans="1:20">
      <c r="A368" s="2">
        <f t="shared" si="11"/>
        <v>40787</v>
      </c>
      <c r="B368" t="str">
        <f t="shared" si="10"/>
        <v>20110901</v>
      </c>
      <c r="C368" s="5">
        <v>34.616530431062102</v>
      </c>
      <c r="D368" s="5">
        <v>98.202844944755256</v>
      </c>
      <c r="E368" s="5">
        <v>170.65582311527064</v>
      </c>
      <c r="F368" s="5">
        <v>206.30482715310046</v>
      </c>
      <c r="G368" s="5">
        <v>82.438503559330798</v>
      </c>
      <c r="H368" s="5">
        <v>487.26327528216405</v>
      </c>
      <c r="I368" s="5">
        <v>235.84964739547667</v>
      </c>
      <c r="J368" s="5">
        <v>26.184923421919457</v>
      </c>
      <c r="K368" s="5">
        <v>56.674769756668645</v>
      </c>
      <c r="L368" s="5">
        <v>158.36447233468041</v>
      </c>
      <c r="M368" s="5">
        <v>1</v>
      </c>
      <c r="N368" s="5">
        <v>55.898937099709521</v>
      </c>
      <c r="O368" s="5">
        <v>97.056947018158326</v>
      </c>
      <c r="P368" s="5">
        <v>29.084632444336282</v>
      </c>
      <c r="Q368" s="5">
        <v>104.10458871728162</v>
      </c>
      <c r="R368" s="5">
        <v>52.076168314738396</v>
      </c>
      <c r="S368" s="5">
        <v>198.66044263955834</v>
      </c>
      <c r="T368" s="5">
        <v>37.43252185138541</v>
      </c>
    </row>
    <row r="369" spans="1:20">
      <c r="A369" s="2">
        <f t="shared" si="11"/>
        <v>40786</v>
      </c>
      <c r="B369" t="str">
        <f t="shared" si="10"/>
        <v>20110831</v>
      </c>
      <c r="C369" s="5">
        <v>35.596865721835421</v>
      </c>
      <c r="D369" s="5">
        <v>102.22313250229428</v>
      </c>
      <c r="E369" s="5">
        <v>167.47506184623532</v>
      </c>
      <c r="F369" s="5">
        <v>210.11919334277215</v>
      </c>
      <c r="G369" s="5">
        <v>83.50525030142613</v>
      </c>
      <c r="H369" s="5">
        <v>502.62455006756596</v>
      </c>
      <c r="I369" s="5">
        <v>233.79436115995676</v>
      </c>
      <c r="J369" s="5">
        <v>26.417119140729604</v>
      </c>
      <c r="K369" s="5">
        <v>57.064749439845883</v>
      </c>
      <c r="L369" s="5">
        <v>154.86738583091807</v>
      </c>
      <c r="M369" s="5">
        <v>1</v>
      </c>
      <c r="N369" s="5">
        <v>54.396432895000629</v>
      </c>
      <c r="O369" s="5">
        <v>95.332313025893797</v>
      </c>
      <c r="P369" s="5">
        <v>29.917736324521769</v>
      </c>
      <c r="Q369" s="5">
        <v>100.7821675797494</v>
      </c>
      <c r="R369" s="5">
        <v>53.957094571592322</v>
      </c>
      <c r="S369" s="5">
        <v>192.36645532138579</v>
      </c>
      <c r="T369" s="5">
        <v>37.405101359431171</v>
      </c>
    </row>
    <row r="370" spans="1:20">
      <c r="A370" s="2">
        <f t="shared" si="11"/>
        <v>40785</v>
      </c>
      <c r="B370" t="str">
        <f t="shared" si="10"/>
        <v>20110830</v>
      </c>
      <c r="C370" s="5">
        <v>36.590679927451468</v>
      </c>
      <c r="D370" s="5">
        <v>98.066569425348149</v>
      </c>
      <c r="E370" s="5">
        <v>173.45597775867034</v>
      </c>
      <c r="F370" s="5">
        <v>201.57003006674208</v>
      </c>
      <c r="G370" s="5">
        <v>80.884029127603966</v>
      </c>
      <c r="H370" s="5">
        <v>502.97479570533494</v>
      </c>
      <c r="I370" s="5">
        <v>240.09415383961417</v>
      </c>
      <c r="J370" s="5">
        <v>25.877767629904152</v>
      </c>
      <c r="K370" s="5">
        <v>56.921857327931981</v>
      </c>
      <c r="L370" s="5">
        <v>159.92949917423104</v>
      </c>
      <c r="M370" s="5">
        <v>1</v>
      </c>
      <c r="N370" s="5">
        <v>53.420259633644704</v>
      </c>
      <c r="O370" s="5">
        <v>99.984404368624666</v>
      </c>
      <c r="P370" s="5">
        <v>29.287062743297312</v>
      </c>
      <c r="Q370" s="5">
        <v>105.1000053011438</v>
      </c>
      <c r="R370" s="5">
        <v>52.129577419418929</v>
      </c>
      <c r="S370" s="5">
        <v>185.91584077806394</v>
      </c>
      <c r="T370" s="5">
        <v>39.311770911997108</v>
      </c>
    </row>
    <row r="371" spans="1:20">
      <c r="A371" s="2">
        <f t="shared" si="11"/>
        <v>40784</v>
      </c>
      <c r="B371" t="str">
        <f t="shared" si="10"/>
        <v>20110829</v>
      </c>
      <c r="C371" s="5">
        <v>35.532344405993065</v>
      </c>
      <c r="D371" s="5">
        <v>93.774086563616194</v>
      </c>
      <c r="E371" s="5">
        <v>177.21626012878835</v>
      </c>
      <c r="F371" s="5">
        <v>204.63239646681023</v>
      </c>
      <c r="G371" s="5">
        <v>80.492586742306045</v>
      </c>
      <c r="H371" s="5">
        <v>493.12233972736942</v>
      </c>
      <c r="I371" s="5">
        <v>238.33930645377461</v>
      </c>
      <c r="J371" s="5">
        <v>25.677261406245737</v>
      </c>
      <c r="K371" s="5">
        <v>55.23364974059583</v>
      </c>
      <c r="L371" s="5">
        <v>155.36603977252182</v>
      </c>
      <c r="M371" s="5">
        <v>1</v>
      </c>
      <c r="N371" s="5">
        <v>51.500491233566052</v>
      </c>
      <c r="O371" s="5">
        <v>97.86019347220072</v>
      </c>
      <c r="P371" s="5">
        <v>29.605036753690008</v>
      </c>
      <c r="Q371" s="5">
        <v>102.9569616213706</v>
      </c>
      <c r="R371" s="5">
        <v>52.914256406989374</v>
      </c>
      <c r="S371" s="5">
        <v>187.988558514712</v>
      </c>
      <c r="T371" s="5">
        <v>37.563919464997547</v>
      </c>
    </row>
    <row r="372" spans="1:20">
      <c r="A372" s="2">
        <f t="shared" si="11"/>
        <v>40781</v>
      </c>
      <c r="B372" t="str">
        <f t="shared" si="10"/>
        <v>20110826</v>
      </c>
      <c r="C372" s="5">
        <v>35.208989863909025</v>
      </c>
      <c r="D372" s="5">
        <v>96.400179858429141</v>
      </c>
      <c r="E372" s="5">
        <v>180.39489739695176</v>
      </c>
      <c r="F372" s="5">
        <v>197.20029199241446</v>
      </c>
      <c r="G372" s="5">
        <v>79.134799506193872</v>
      </c>
      <c r="H372" s="5">
        <v>480.30539238484772</v>
      </c>
      <c r="I372" s="5">
        <v>247.22480671925337</v>
      </c>
      <c r="J372" s="5">
        <v>25.875091889246701</v>
      </c>
      <c r="K372" s="5">
        <v>55.277957547530612</v>
      </c>
      <c r="L372" s="5">
        <v>153.94375855217652</v>
      </c>
      <c r="M372" s="5">
        <v>1</v>
      </c>
      <c r="N372" s="5">
        <v>49.537147836135041</v>
      </c>
      <c r="O372" s="5">
        <v>94.856074966040325</v>
      </c>
      <c r="P372" s="5">
        <v>29.671843777345732</v>
      </c>
      <c r="Q372" s="5">
        <v>106.89375577314624</v>
      </c>
      <c r="R372" s="5">
        <v>50.51906626791974</v>
      </c>
      <c r="S372" s="5">
        <v>184.48189016182161</v>
      </c>
      <c r="T372" s="5">
        <v>38.495398913019912</v>
      </c>
    </row>
    <row r="373" spans="1:20">
      <c r="A373" s="2">
        <f t="shared" si="11"/>
        <v>40780</v>
      </c>
      <c r="B373" t="str">
        <f t="shared" si="10"/>
        <v>20110825</v>
      </c>
      <c r="C373" s="5">
        <v>35.606991995679699</v>
      </c>
      <c r="D373" s="5">
        <v>98.582115330068518</v>
      </c>
      <c r="E373" s="5">
        <v>177.49950309961974</v>
      </c>
      <c r="F373" s="5">
        <v>193.23073718691055</v>
      </c>
      <c r="G373" s="5">
        <v>83.080128478441665</v>
      </c>
      <c r="H373" s="5">
        <v>470.76912621202257</v>
      </c>
      <c r="I373" s="5">
        <v>243.05795555818884</v>
      </c>
      <c r="J373" s="5">
        <v>26.138889834348848</v>
      </c>
      <c r="K373" s="5">
        <v>53.774180560720886</v>
      </c>
      <c r="L373" s="5">
        <v>156.38308062984589</v>
      </c>
      <c r="M373" s="5">
        <v>1</v>
      </c>
      <c r="N373" s="5">
        <v>48.011499611701737</v>
      </c>
      <c r="O373" s="5">
        <v>92.061081577177646</v>
      </c>
      <c r="P373" s="5">
        <v>28.940254988222463</v>
      </c>
      <c r="Q373" s="5">
        <v>112.01101021545394</v>
      </c>
      <c r="R373" s="5">
        <v>52.596410413262397</v>
      </c>
      <c r="S373" s="5">
        <v>185.99121282016506</v>
      </c>
      <c r="T373" s="5">
        <v>37.34518044179304</v>
      </c>
    </row>
    <row r="374" spans="1:20">
      <c r="A374" s="2">
        <f t="shared" si="11"/>
        <v>40779</v>
      </c>
      <c r="B374" t="str">
        <f t="shared" si="10"/>
        <v>20110824</v>
      </c>
      <c r="C374" s="5">
        <v>37.424992841305837</v>
      </c>
      <c r="D374" s="5">
        <v>97.625525982644589</v>
      </c>
      <c r="E374" s="5">
        <v>183.44647018775862</v>
      </c>
      <c r="F374" s="5">
        <v>185.94026758606671</v>
      </c>
      <c r="G374" s="5">
        <v>82.608742547230435</v>
      </c>
      <c r="H374" s="5">
        <v>467.02972932284371</v>
      </c>
      <c r="I374" s="5">
        <v>253.46733112761558</v>
      </c>
      <c r="J374" s="5">
        <v>25.304948264773216</v>
      </c>
      <c r="K374" s="5">
        <v>53.864656015382089</v>
      </c>
      <c r="L374" s="5">
        <v>154.20021859678684</v>
      </c>
      <c r="M374" s="5">
        <v>1</v>
      </c>
      <c r="N374" s="5">
        <v>49.059124796460786</v>
      </c>
      <c r="O374" s="5">
        <v>94.587797675338393</v>
      </c>
      <c r="P374" s="5">
        <v>28.065555567008996</v>
      </c>
      <c r="Q374" s="5">
        <v>115.21160017678118</v>
      </c>
      <c r="R374" s="5">
        <v>50.986564152880383</v>
      </c>
      <c r="S374" s="5">
        <v>190.25164362926395</v>
      </c>
      <c r="T374" s="5">
        <v>36.775752304433482</v>
      </c>
    </row>
    <row r="375" spans="1:20">
      <c r="A375" s="2">
        <f t="shared" si="11"/>
        <v>40778</v>
      </c>
      <c r="B375" t="str">
        <f t="shared" si="10"/>
        <v>20110823</v>
      </c>
      <c r="C375" s="5">
        <v>38.481898435876545</v>
      </c>
      <c r="D375" s="5">
        <v>101.26684033064335</v>
      </c>
      <c r="E375" s="5">
        <v>183.92764769992669</v>
      </c>
      <c r="F375" s="5">
        <v>181.31909947756222</v>
      </c>
      <c r="G375" s="5">
        <v>84.56679642490333</v>
      </c>
      <c r="H375" s="5">
        <v>458.8683794040208</v>
      </c>
      <c r="I375" s="5">
        <v>247.44028779602726</v>
      </c>
      <c r="J375" s="5">
        <v>24.196700753619165</v>
      </c>
      <c r="K375" s="5">
        <v>55.075921731317415</v>
      </c>
      <c r="L375" s="5">
        <v>157.01282740124341</v>
      </c>
      <c r="M375" s="5">
        <v>1</v>
      </c>
      <c r="N375" s="5">
        <v>48.882007621148325</v>
      </c>
      <c r="O375" s="5">
        <v>92.501738831691355</v>
      </c>
      <c r="P375" s="5">
        <v>26.857970587151932</v>
      </c>
      <c r="Q375" s="5">
        <v>113.36562425047346</v>
      </c>
      <c r="R375" s="5">
        <v>52.136962081371458</v>
      </c>
      <c r="S375" s="5">
        <v>184.22088524632329</v>
      </c>
      <c r="T375" s="5">
        <v>38.662287901532203</v>
      </c>
    </row>
    <row r="376" spans="1:20">
      <c r="A376" s="2">
        <f t="shared" si="11"/>
        <v>40777</v>
      </c>
      <c r="B376" t="str">
        <f t="shared" si="10"/>
        <v>20110822</v>
      </c>
      <c r="C376" s="5">
        <v>40.423736257690017</v>
      </c>
      <c r="D376" s="5">
        <v>102.33351083982745</v>
      </c>
      <c r="E376" s="5">
        <v>177.35981814134311</v>
      </c>
      <c r="F376" s="5">
        <v>178.63863353755642</v>
      </c>
      <c r="G376" s="5">
        <v>82.611784447928031</v>
      </c>
      <c r="H376" s="5">
        <v>442.4783485721635</v>
      </c>
      <c r="I376" s="5">
        <v>244.03712087608415</v>
      </c>
      <c r="J376" s="5">
        <v>23.492133644696565</v>
      </c>
      <c r="K376" s="5">
        <v>52.845189206531636</v>
      </c>
      <c r="L376" s="5">
        <v>151.39972902291964</v>
      </c>
      <c r="M376" s="5">
        <v>1</v>
      </c>
      <c r="N376" s="5">
        <v>47.58963999103981</v>
      </c>
      <c r="O376" s="5">
        <v>96.232222210625693</v>
      </c>
      <c r="P376" s="5">
        <v>26.686816418315992</v>
      </c>
      <c r="Q376" s="5">
        <v>116.30230572508172</v>
      </c>
      <c r="R376" s="5">
        <v>53.083879420772888</v>
      </c>
      <c r="S376" s="5">
        <v>192.26510078515753</v>
      </c>
      <c r="T376" s="5">
        <v>37.57057909608227</v>
      </c>
    </row>
    <row r="377" spans="1:20">
      <c r="A377" s="2">
        <f t="shared" si="11"/>
        <v>40774</v>
      </c>
      <c r="B377" t="str">
        <f t="shared" si="10"/>
        <v>20110819</v>
      </c>
      <c r="C377" s="5">
        <v>40.205819018099056</v>
      </c>
      <c r="D377" s="5">
        <v>99.778096688983609</v>
      </c>
      <c r="E377" s="5">
        <v>176.65246417225444</v>
      </c>
      <c r="F377" s="5">
        <v>172.18043000615393</v>
      </c>
      <c r="G377" s="5">
        <v>80.005576050236613</v>
      </c>
      <c r="H377" s="5">
        <v>456.58201620919596</v>
      </c>
      <c r="I377" s="5">
        <v>237.2493325395584</v>
      </c>
      <c r="J377" s="5">
        <v>22.857162355008462</v>
      </c>
      <c r="K377" s="5">
        <v>50.735133938395805</v>
      </c>
      <c r="L377" s="5">
        <v>154.47023042762225</v>
      </c>
      <c r="M377" s="5">
        <v>1</v>
      </c>
      <c r="N377" s="5">
        <v>45.90683662341705</v>
      </c>
      <c r="O377" s="5">
        <v>101.19170491605614</v>
      </c>
      <c r="P377" s="5">
        <v>26.693002207684572</v>
      </c>
      <c r="Q377" s="5">
        <v>111.96480199436574</v>
      </c>
      <c r="R377" s="5">
        <v>53.471044844666942</v>
      </c>
      <c r="S377" s="5">
        <v>189.6753823481327</v>
      </c>
      <c r="T377" s="5">
        <v>37.229074703935531</v>
      </c>
    </row>
    <row r="378" spans="1:20">
      <c r="A378" s="2">
        <f t="shared" si="11"/>
        <v>40773</v>
      </c>
      <c r="B378" t="str">
        <f t="shared" si="10"/>
        <v>20110818</v>
      </c>
      <c r="C378" s="5">
        <v>41.97164116666746</v>
      </c>
      <c r="D378" s="5">
        <v>98.266279699272602</v>
      </c>
      <c r="E378" s="5">
        <v>176.8450789110922</v>
      </c>
      <c r="F378" s="5">
        <v>169.66458562329751</v>
      </c>
      <c r="G378" s="5">
        <v>78.84474410199951</v>
      </c>
      <c r="H378" s="5">
        <v>438.79680823193058</v>
      </c>
      <c r="I378" s="5">
        <v>233.4689865351412</v>
      </c>
      <c r="J378" s="5">
        <v>22.387458229209411</v>
      </c>
      <c r="K378" s="5">
        <v>49.662644025675043</v>
      </c>
      <c r="L378" s="5">
        <v>156.49577854065686</v>
      </c>
      <c r="M378" s="5">
        <v>1</v>
      </c>
      <c r="N378" s="5">
        <v>48.193512625555584</v>
      </c>
      <c r="O378" s="5">
        <v>104.81755865480706</v>
      </c>
      <c r="P378" s="5">
        <v>26.021638135521076</v>
      </c>
      <c r="Q378" s="5">
        <v>116.91805369374649</v>
      </c>
      <c r="R378" s="5">
        <v>55.791322195311842</v>
      </c>
      <c r="S378" s="5">
        <v>188.70286756679474</v>
      </c>
      <c r="T378" s="5">
        <v>35.856555749532262</v>
      </c>
    </row>
    <row r="379" spans="1:20">
      <c r="A379" s="2">
        <f t="shared" si="11"/>
        <v>40772</v>
      </c>
      <c r="B379" t="str">
        <f t="shared" si="10"/>
        <v>20110817</v>
      </c>
      <c r="C379" s="5">
        <v>40.005377487867072</v>
      </c>
      <c r="D379" s="5">
        <v>96.251513869151182</v>
      </c>
      <c r="E379" s="5">
        <v>170.60920072010668</v>
      </c>
      <c r="F379" s="5">
        <v>172.0564619160329</v>
      </c>
      <c r="G379" s="5">
        <v>80.964656927277716</v>
      </c>
      <c r="H379" s="5">
        <v>460.08181730040224</v>
      </c>
      <c r="I379" s="5">
        <v>232.22345444791952</v>
      </c>
      <c r="J379" s="5">
        <v>21.502771895201867</v>
      </c>
      <c r="K379" s="5">
        <v>51.165964968266252</v>
      </c>
      <c r="L379" s="5">
        <v>155.95715139153845</v>
      </c>
      <c r="M379" s="5">
        <v>1</v>
      </c>
      <c r="N379" s="5">
        <v>50.387931328236078</v>
      </c>
      <c r="O379" s="5">
        <v>105.19704145505338</v>
      </c>
      <c r="P379" s="5">
        <v>26.810024485807787</v>
      </c>
      <c r="Q379" s="5">
        <v>117.7093376800989</v>
      </c>
      <c r="R379" s="5">
        <v>54.209006054556014</v>
      </c>
      <c r="S379" s="5">
        <v>183.81642550857316</v>
      </c>
      <c r="T379" s="5">
        <v>36.853951446334094</v>
      </c>
    </row>
    <row r="380" spans="1:20">
      <c r="A380" s="2">
        <f t="shared" si="11"/>
        <v>40771</v>
      </c>
      <c r="B380" t="str">
        <f t="shared" si="10"/>
        <v>20110816</v>
      </c>
      <c r="C380" s="5">
        <v>39.341281406411134</v>
      </c>
      <c r="D380" s="5">
        <v>93.724058704500976</v>
      </c>
      <c r="E380" s="5">
        <v>167.57105426937449</v>
      </c>
      <c r="F380" s="5">
        <v>175.41610483264606</v>
      </c>
      <c r="G380" s="5">
        <v>84.355758974200199</v>
      </c>
      <c r="H380" s="5">
        <v>479.08412736150245</v>
      </c>
      <c r="I380" s="5">
        <v>227.43993037479984</v>
      </c>
      <c r="J380" s="5">
        <v>20.94141166311309</v>
      </c>
      <c r="K380" s="5">
        <v>50.948320775568035</v>
      </c>
      <c r="L380" s="5">
        <v>163.56696460505293</v>
      </c>
      <c r="M380" s="5">
        <v>1</v>
      </c>
      <c r="N380" s="5">
        <v>48.393332823948185</v>
      </c>
      <c r="O380" s="5">
        <v>109.40036760671777</v>
      </c>
      <c r="P380" s="5">
        <v>25.827907034787511</v>
      </c>
      <c r="Q380" s="5">
        <v>121.61726589797817</v>
      </c>
      <c r="R380" s="5">
        <v>54.115246394971898</v>
      </c>
      <c r="S380" s="5">
        <v>178.65914948855317</v>
      </c>
      <c r="T380" s="5">
        <v>37.054007215229589</v>
      </c>
    </row>
    <row r="381" spans="1:20">
      <c r="A381" s="2">
        <f t="shared" si="11"/>
        <v>40770</v>
      </c>
      <c r="B381" t="str">
        <f t="shared" si="10"/>
        <v>20110815</v>
      </c>
      <c r="C381" s="5">
        <v>39.144395909271083</v>
      </c>
      <c r="D381" s="5">
        <v>98.16982392233831</v>
      </c>
      <c r="E381" s="5">
        <v>163.36565425248756</v>
      </c>
      <c r="F381" s="5">
        <v>179.27900307762587</v>
      </c>
      <c r="G381" s="5">
        <v>82.492946226477514</v>
      </c>
      <c r="H381" s="5">
        <v>478.12483018035209</v>
      </c>
      <c r="I381" s="5">
        <v>217.02818311891926</v>
      </c>
      <c r="J381" s="5">
        <v>20.586552801278767</v>
      </c>
      <c r="K381" s="5">
        <v>49.341235965042742</v>
      </c>
      <c r="L381" s="5">
        <v>155.79564456140471</v>
      </c>
      <c r="M381" s="5">
        <v>1</v>
      </c>
      <c r="N381" s="5">
        <v>48.560370884830604</v>
      </c>
      <c r="O381" s="5">
        <v>108.59110296067256</v>
      </c>
      <c r="P381" s="5">
        <v>26.144116838371769</v>
      </c>
      <c r="Q381" s="5">
        <v>118.06545545236206</v>
      </c>
      <c r="R381" s="5">
        <v>53.422738163571481</v>
      </c>
      <c r="S381" s="5">
        <v>174.61285124285234</v>
      </c>
      <c r="T381" s="5">
        <v>35.379352144519309</v>
      </c>
    </row>
    <row r="382" spans="1:20">
      <c r="A382" s="2">
        <f t="shared" si="11"/>
        <v>40767</v>
      </c>
      <c r="B382" t="str">
        <f t="shared" si="10"/>
        <v>20110812</v>
      </c>
      <c r="C382" s="5">
        <v>39.522625670183139</v>
      </c>
      <c r="D382" s="5">
        <v>94.604845751778967</v>
      </c>
      <c r="E382" s="5">
        <v>162.71373481880715</v>
      </c>
      <c r="F382" s="5">
        <v>182.67465002859126</v>
      </c>
      <c r="G382" s="5">
        <v>81.433206942327431</v>
      </c>
      <c r="H382" s="5">
        <v>470.50774140497396</v>
      </c>
      <c r="I382" s="5">
        <v>212.24030628260496</v>
      </c>
      <c r="J382" s="5">
        <v>21.473515214630254</v>
      </c>
      <c r="K382" s="5">
        <v>51.455449290885326</v>
      </c>
      <c r="L382" s="5">
        <v>158.20860377335222</v>
      </c>
      <c r="M382" s="5">
        <v>1</v>
      </c>
      <c r="N382" s="5">
        <v>49.012601956209394</v>
      </c>
      <c r="O382" s="5">
        <v>106.35434395628447</v>
      </c>
      <c r="P382" s="5">
        <v>27.324208210571975</v>
      </c>
      <c r="Q382" s="5">
        <v>116.10929234498309</v>
      </c>
      <c r="R382" s="5">
        <v>55.879222939356247</v>
      </c>
      <c r="S382" s="5">
        <v>170.38930863545681</v>
      </c>
      <c r="T382" s="5">
        <v>36.750567254515808</v>
      </c>
    </row>
    <row r="383" spans="1:20">
      <c r="A383" s="2">
        <f t="shared" si="11"/>
        <v>40766</v>
      </c>
      <c r="B383" t="str">
        <f t="shared" si="10"/>
        <v>20110811</v>
      </c>
      <c r="C383" s="5">
        <v>39.976688446790625</v>
      </c>
      <c r="D383" s="5">
        <v>92.468694529453629</v>
      </c>
      <c r="E383" s="5">
        <v>164.0971384191233</v>
      </c>
      <c r="F383" s="5">
        <v>174.04911416298759</v>
      </c>
      <c r="G383" s="5">
        <v>78.977198488410053</v>
      </c>
      <c r="H383" s="5">
        <v>475.44948861026955</v>
      </c>
      <c r="I383" s="5">
        <v>205.09507681760661</v>
      </c>
      <c r="J383" s="5">
        <v>20.573457541987761</v>
      </c>
      <c r="K383" s="5">
        <v>53.07711276868762</v>
      </c>
      <c r="L383" s="5">
        <v>159.40381626248649</v>
      </c>
      <c r="M383" s="5">
        <v>1</v>
      </c>
      <c r="N383" s="5">
        <v>47.317912063400058</v>
      </c>
      <c r="O383" s="5">
        <v>102.22796475530834</v>
      </c>
      <c r="P383" s="5">
        <v>28.598297793263683</v>
      </c>
      <c r="Q383" s="5">
        <v>111.60469344206207</v>
      </c>
      <c r="R383" s="5">
        <v>58.763085759929943</v>
      </c>
      <c r="S383" s="5">
        <v>168.7559406066724</v>
      </c>
      <c r="T383" s="5">
        <v>36.085301903299836</v>
      </c>
    </row>
    <row r="384" spans="1:20">
      <c r="A384" s="2">
        <f t="shared" si="11"/>
        <v>40765</v>
      </c>
      <c r="B384" t="str">
        <f t="shared" si="10"/>
        <v>20110810</v>
      </c>
      <c r="C384" s="5">
        <v>40.784538067962522</v>
      </c>
      <c r="D384" s="5">
        <v>90.038423008093147</v>
      </c>
      <c r="E384" s="5">
        <v>172.22355006015076</v>
      </c>
      <c r="F384" s="5">
        <v>169.91021519542676</v>
      </c>
      <c r="G384" s="5">
        <v>77.658791971890594</v>
      </c>
      <c r="H384" s="5">
        <v>484.85199229717642</v>
      </c>
      <c r="I384" s="5">
        <v>212.81195303722748</v>
      </c>
      <c r="J384" s="5">
        <v>21.016953369108641</v>
      </c>
      <c r="K384" s="5">
        <v>51.990509533793436</v>
      </c>
      <c r="L384" s="5">
        <v>162.15822739136098</v>
      </c>
      <c r="M384" s="5">
        <v>1</v>
      </c>
      <c r="N384" s="5">
        <v>45.405178239095143</v>
      </c>
      <c r="O384" s="5">
        <v>102.52199812931552</v>
      </c>
      <c r="P384" s="5">
        <v>30.017216951793934</v>
      </c>
      <c r="Q384" s="5">
        <v>117.0335370457328</v>
      </c>
      <c r="R384" s="5">
        <v>60.905034201219024</v>
      </c>
      <c r="S384" s="5">
        <v>177.38454145472249</v>
      </c>
      <c r="T384" s="5">
        <v>37.680157525874357</v>
      </c>
    </row>
    <row r="385" spans="1:20">
      <c r="A385" s="2">
        <f t="shared" si="11"/>
        <v>40764</v>
      </c>
      <c r="B385" t="str">
        <f t="shared" si="10"/>
        <v>20110809</v>
      </c>
      <c r="C385" s="5">
        <v>39.781643956638071</v>
      </c>
      <c r="D385" s="5">
        <v>90.932122385263071</v>
      </c>
      <c r="E385" s="5">
        <v>169.81617614466322</v>
      </c>
      <c r="F385" s="5">
        <v>178.8510724069059</v>
      </c>
      <c r="G385" s="5">
        <v>75.060152109772048</v>
      </c>
      <c r="H385" s="5">
        <v>484.54979625865275</v>
      </c>
      <c r="I385" s="5">
        <v>215.03539792407744</v>
      </c>
      <c r="J385" s="5">
        <v>21.578384990109189</v>
      </c>
      <c r="K385" s="5">
        <v>51.503190620489079</v>
      </c>
      <c r="L385" s="5">
        <v>159.33010079540489</v>
      </c>
      <c r="M385" s="5">
        <v>1</v>
      </c>
      <c r="N385" s="5">
        <v>45.099216138000514</v>
      </c>
      <c r="O385" s="5">
        <v>101.61902814900469</v>
      </c>
      <c r="P385" s="5">
        <v>31.294018246315922</v>
      </c>
      <c r="Q385" s="5">
        <v>114.71829437612433</v>
      </c>
      <c r="R385" s="5">
        <v>58.270616078431814</v>
      </c>
      <c r="S385" s="5">
        <v>170.30341293790696</v>
      </c>
      <c r="T385" s="5">
        <v>36.191982109346064</v>
      </c>
    </row>
    <row r="386" spans="1:20">
      <c r="A386" s="2">
        <f t="shared" si="11"/>
        <v>40763</v>
      </c>
      <c r="B386" t="str">
        <f t="shared" si="10"/>
        <v>20110808</v>
      </c>
      <c r="C386" s="5">
        <v>38.065856527264835</v>
      </c>
      <c r="D386" s="5">
        <v>88.099957039366728</v>
      </c>
      <c r="E386" s="5">
        <v>177.17172653561286</v>
      </c>
      <c r="F386" s="5">
        <v>177.60140249604191</v>
      </c>
      <c r="G386" s="5">
        <v>78.38370662111582</v>
      </c>
      <c r="H386" s="5">
        <v>494.12290900424165</v>
      </c>
      <c r="I386" s="5">
        <v>209.01281889774177</v>
      </c>
      <c r="J386" s="5">
        <v>21.338827361003514</v>
      </c>
      <c r="K386" s="5">
        <v>53.396309966658407</v>
      </c>
      <c r="L386" s="5">
        <v>166.26105344985331</v>
      </c>
      <c r="M386" s="5">
        <v>1</v>
      </c>
      <c r="N386" s="5">
        <v>46.464161370597601</v>
      </c>
      <c r="O386" s="5">
        <v>103.17171512064955</v>
      </c>
      <c r="P386" s="5">
        <v>31.308644174148352</v>
      </c>
      <c r="Q386" s="5">
        <v>118.98018029839079</v>
      </c>
      <c r="R386" s="5">
        <v>58.623531905348123</v>
      </c>
      <c r="S386" s="5">
        <v>168.96063963295089</v>
      </c>
      <c r="T386" s="5">
        <v>37.214163483905537</v>
      </c>
    </row>
    <row r="387" spans="1:20">
      <c r="A387" s="2">
        <f t="shared" si="11"/>
        <v>40760</v>
      </c>
      <c r="B387" t="str">
        <f t="shared" ref="B387:B450" si="12">TEXT(A387,"yyyymmdd")</f>
        <v>20110805</v>
      </c>
      <c r="C387" s="5">
        <v>39.012633909635547</v>
      </c>
      <c r="D387" s="5">
        <v>86.475613459983464</v>
      </c>
      <c r="E387" s="5">
        <v>169.73011369195609</v>
      </c>
      <c r="F387" s="5">
        <v>177.55656302385933</v>
      </c>
      <c r="G387" s="5">
        <v>82.11483537814766</v>
      </c>
      <c r="H387" s="5">
        <v>499.48493309509615</v>
      </c>
      <c r="I387" s="5">
        <v>201.10789200372733</v>
      </c>
      <c r="J387" s="5">
        <v>20.400588457174429</v>
      </c>
      <c r="K387" s="5">
        <v>51.677112292492566</v>
      </c>
      <c r="L387" s="5">
        <v>166.84478028533474</v>
      </c>
      <c r="M387" s="5">
        <v>1</v>
      </c>
      <c r="N387" s="5">
        <v>47.160234189116736</v>
      </c>
      <c r="O387" s="5">
        <v>107.45382057899593</v>
      </c>
      <c r="P387" s="5">
        <v>30.632808590041808</v>
      </c>
      <c r="Q387" s="5">
        <v>113.77625490537172</v>
      </c>
      <c r="R387" s="5">
        <v>57.213281142732519</v>
      </c>
      <c r="S387" s="5">
        <v>160.96672563105884</v>
      </c>
      <c r="T387" s="5">
        <v>38.581805097295558</v>
      </c>
    </row>
    <row r="388" spans="1:20">
      <c r="A388" s="2">
        <f t="shared" ref="A388:A451" si="13">WORKDAY(A387,-1)</f>
        <v>40759</v>
      </c>
      <c r="B388" t="str">
        <f t="shared" si="12"/>
        <v>20110804</v>
      </c>
      <c r="C388" s="5">
        <v>38.188710496777119</v>
      </c>
      <c r="D388" s="5">
        <v>85.107415915207156</v>
      </c>
      <c r="E388" s="5">
        <v>164.26914798155715</v>
      </c>
      <c r="F388" s="5">
        <v>177.20884384258773</v>
      </c>
      <c r="G388" s="5">
        <v>80.504119754482929</v>
      </c>
      <c r="H388" s="5">
        <v>516.32696452528342</v>
      </c>
      <c r="I388" s="5">
        <v>201.75439793713008</v>
      </c>
      <c r="J388" s="5">
        <v>20.846518260302624</v>
      </c>
      <c r="K388" s="5">
        <v>51.840698070504089</v>
      </c>
      <c r="L388" s="5">
        <v>159.87162553596721</v>
      </c>
      <c r="M388" s="5">
        <v>1</v>
      </c>
      <c r="N388" s="5">
        <v>49.545259556259865</v>
      </c>
      <c r="O388" s="5">
        <v>103.43279605432414</v>
      </c>
      <c r="P388" s="5">
        <v>29.331816018386196</v>
      </c>
      <c r="Q388" s="5">
        <v>118.65857639810558</v>
      </c>
      <c r="R388" s="5">
        <v>55.918174397870814</v>
      </c>
      <c r="S388" s="5">
        <v>163.19402748056089</v>
      </c>
      <c r="T388" s="5">
        <v>40.397591097917861</v>
      </c>
    </row>
    <row r="389" spans="1:20">
      <c r="A389" s="2">
        <f t="shared" si="13"/>
        <v>40758</v>
      </c>
      <c r="B389" t="str">
        <f t="shared" si="12"/>
        <v>20110803</v>
      </c>
      <c r="C389" s="5">
        <v>37.365424857635091</v>
      </c>
      <c r="D389" s="5">
        <v>86.872707336637134</v>
      </c>
      <c r="E389" s="5">
        <v>157.20313683172373</v>
      </c>
      <c r="F389" s="5">
        <v>180.2889687508812</v>
      </c>
      <c r="G389" s="5">
        <v>83.592007718808091</v>
      </c>
      <c r="H389" s="5">
        <v>510.71681707401996</v>
      </c>
      <c r="I389" s="5">
        <v>201.14225839492843</v>
      </c>
      <c r="J389" s="5">
        <v>21.749820632079963</v>
      </c>
      <c r="K389" s="5">
        <v>51.266216519145615</v>
      </c>
      <c r="L389" s="5">
        <v>154.34128265490611</v>
      </c>
      <c r="M389" s="5">
        <v>1</v>
      </c>
      <c r="N389" s="5">
        <v>47.886958210945728</v>
      </c>
      <c r="O389" s="5">
        <v>102.32840799641882</v>
      </c>
      <c r="P389" s="5">
        <v>29.247248236099136</v>
      </c>
      <c r="Q389" s="5">
        <v>124.35706676860025</v>
      </c>
      <c r="R389" s="5">
        <v>55.994030398184222</v>
      </c>
      <c r="S389" s="5">
        <v>161.72948417932747</v>
      </c>
      <c r="T389" s="5">
        <v>38.521315472770041</v>
      </c>
    </row>
    <row r="390" spans="1:20">
      <c r="A390" s="2">
        <f t="shared" si="13"/>
        <v>40757</v>
      </c>
      <c r="B390" t="str">
        <f t="shared" si="12"/>
        <v>20110802</v>
      </c>
      <c r="C390" s="5">
        <v>36.164348048572606</v>
      </c>
      <c r="D390" s="5">
        <v>87.25345822025669</v>
      </c>
      <c r="E390" s="5">
        <v>152.33253316805019</v>
      </c>
      <c r="F390" s="5">
        <v>177.21489313129197</v>
      </c>
      <c r="G390" s="5">
        <v>81.745071570413089</v>
      </c>
      <c r="H390" s="5">
        <v>504.90390181665373</v>
      </c>
      <c r="I390" s="5">
        <v>205.8720558124792</v>
      </c>
      <c r="J390" s="5">
        <v>21.352509062144641</v>
      </c>
      <c r="K390" s="5">
        <v>50.811453281572206</v>
      </c>
      <c r="L390" s="5">
        <v>157.70118363984776</v>
      </c>
      <c r="M390" s="5">
        <v>1</v>
      </c>
      <c r="N390" s="5">
        <v>48.587124940942921</v>
      </c>
      <c r="O390" s="5">
        <v>102.0279089161357</v>
      </c>
      <c r="P390" s="5">
        <v>30.631064991043345</v>
      </c>
      <c r="Q390" s="5">
        <v>128.18828700547786</v>
      </c>
      <c r="R390" s="5">
        <v>57.2722416417418</v>
      </c>
      <c r="S390" s="5">
        <v>155.64892687294187</v>
      </c>
      <c r="T390" s="5">
        <v>37.683285286610939</v>
      </c>
    </row>
    <row r="391" spans="1:20">
      <c r="A391" s="2">
        <f t="shared" si="13"/>
        <v>40756</v>
      </c>
      <c r="B391" t="str">
        <f t="shared" si="12"/>
        <v>20110801</v>
      </c>
      <c r="C391" s="5">
        <v>37.242663818146049</v>
      </c>
      <c r="D391" s="5">
        <v>91.162208214066425</v>
      </c>
      <c r="E391" s="5">
        <v>155.85923657200217</v>
      </c>
      <c r="F391" s="5">
        <v>170.29973710537797</v>
      </c>
      <c r="G391" s="5">
        <v>84.559615983841184</v>
      </c>
      <c r="H391" s="5">
        <v>481.46458076974159</v>
      </c>
      <c r="I391" s="5">
        <v>202.97072232252944</v>
      </c>
      <c r="J391" s="5">
        <v>21.780182705565565</v>
      </c>
      <c r="K391" s="5">
        <v>51.679395461055201</v>
      </c>
      <c r="L391" s="5">
        <v>151.82760532087599</v>
      </c>
      <c r="M391" s="5">
        <v>1</v>
      </c>
      <c r="N391" s="5">
        <v>50.694224925502851</v>
      </c>
      <c r="O391" s="5">
        <v>99.523121497156779</v>
      </c>
      <c r="P391" s="5">
        <v>29.896929619200101</v>
      </c>
      <c r="Q391" s="5">
        <v>134.5613990432638</v>
      </c>
      <c r="R391" s="5">
        <v>55.526782242064442</v>
      </c>
      <c r="S391" s="5">
        <v>152.4048115827388</v>
      </c>
      <c r="T391" s="5">
        <v>37.916800791375785</v>
      </c>
    </row>
    <row r="392" spans="1:20">
      <c r="A392" s="2">
        <f t="shared" si="13"/>
        <v>40753</v>
      </c>
      <c r="B392" t="str">
        <f t="shared" si="12"/>
        <v>20110729</v>
      </c>
      <c r="C392" s="5">
        <v>36.428131870620362</v>
      </c>
      <c r="D392" s="5">
        <v>92.083191745753595</v>
      </c>
      <c r="E392" s="5">
        <v>155.82849822274838</v>
      </c>
      <c r="F392" s="5">
        <v>164.54524978093676</v>
      </c>
      <c r="G392" s="5">
        <v>82.425526168918765</v>
      </c>
      <c r="H392" s="5">
        <v>478.91238573394099</v>
      </c>
      <c r="I392" s="5">
        <v>202.82449865441538</v>
      </c>
      <c r="J392" s="5">
        <v>21.767492048117397</v>
      </c>
      <c r="K392" s="5">
        <v>49.32545266103422</v>
      </c>
      <c r="L392" s="5">
        <v>153.62136657698602</v>
      </c>
      <c r="M392" s="5">
        <v>1</v>
      </c>
      <c r="N392" s="5">
        <v>52.464025747170062</v>
      </c>
      <c r="O392" s="5">
        <v>104.30948171293804</v>
      </c>
      <c r="P392" s="5">
        <v>31.008111533030348</v>
      </c>
      <c r="Q392" s="5">
        <v>133.12647364643615</v>
      </c>
      <c r="R392" s="5">
        <v>54.524522830393352</v>
      </c>
      <c r="S392" s="5">
        <v>148.67516710980146</v>
      </c>
      <c r="T392" s="5">
        <v>38.507817325075472</v>
      </c>
    </row>
    <row r="393" spans="1:20">
      <c r="A393" s="2">
        <f t="shared" si="13"/>
        <v>40752</v>
      </c>
      <c r="B393" t="str">
        <f t="shared" si="12"/>
        <v>20110728</v>
      </c>
      <c r="C393" s="5">
        <v>38.235355232870035</v>
      </c>
      <c r="D393" s="5">
        <v>92.206250097379922</v>
      </c>
      <c r="E393" s="5">
        <v>163.95067650989867</v>
      </c>
      <c r="F393" s="5">
        <v>165.85908954730621</v>
      </c>
      <c r="G393" s="5">
        <v>81.407122138032875</v>
      </c>
      <c r="H393" s="5">
        <v>487.40039924552053</v>
      </c>
      <c r="I393" s="5">
        <v>200.01168911496492</v>
      </c>
      <c r="J393" s="5">
        <v>22.456138880496553</v>
      </c>
      <c r="K393" s="5">
        <v>51.561795462563104</v>
      </c>
      <c r="L393" s="5">
        <v>153.38773727313273</v>
      </c>
      <c r="M393" s="5">
        <v>1</v>
      </c>
      <c r="N393" s="5">
        <v>53.039390817717674</v>
      </c>
      <c r="O393" s="5">
        <v>103.52587150874166</v>
      </c>
      <c r="P393" s="5">
        <v>30.958509430253375</v>
      </c>
      <c r="Q393" s="5">
        <v>128.48654897339091</v>
      </c>
      <c r="R393" s="5">
        <v>52.852133853712964</v>
      </c>
      <c r="S393" s="5">
        <v>152.34494706183324</v>
      </c>
      <c r="T393" s="5">
        <v>37.459139165019309</v>
      </c>
    </row>
    <row r="394" spans="1:20">
      <c r="A394" s="2">
        <f t="shared" si="13"/>
        <v>40751</v>
      </c>
      <c r="B394" t="str">
        <f t="shared" si="12"/>
        <v>20110727</v>
      </c>
      <c r="C394" s="5">
        <v>37.261458692017513</v>
      </c>
      <c r="D394" s="5">
        <v>96.380939807512348</v>
      </c>
      <c r="E394" s="5">
        <v>162.07517532025781</v>
      </c>
      <c r="F394" s="5">
        <v>159.11186953430908</v>
      </c>
      <c r="G394" s="5">
        <v>85.615468686217696</v>
      </c>
      <c r="H394" s="5">
        <v>473.40538877423347</v>
      </c>
      <c r="I394" s="5">
        <v>206.54260167110141</v>
      </c>
      <c r="J394" s="5">
        <v>22.395739558648287</v>
      </c>
      <c r="K394" s="5">
        <v>52.82763380650433</v>
      </c>
      <c r="L394" s="5">
        <v>150.77392731028269</v>
      </c>
      <c r="M394" s="5">
        <v>1</v>
      </c>
      <c r="N394" s="5">
        <v>52.989717727739965</v>
      </c>
      <c r="O394" s="5">
        <v>107.42182906794612</v>
      </c>
      <c r="P394" s="5">
        <v>29.871698256508058</v>
      </c>
      <c r="Q394" s="5">
        <v>126.63580630156706</v>
      </c>
      <c r="R394" s="5">
        <v>55.220721418908731</v>
      </c>
      <c r="S394" s="5">
        <v>153.10400623758372</v>
      </c>
      <c r="T394" s="5">
        <v>36.487785859044997</v>
      </c>
    </row>
    <row r="395" spans="1:20">
      <c r="A395" s="2">
        <f t="shared" si="13"/>
        <v>40750</v>
      </c>
      <c r="B395" t="str">
        <f t="shared" si="12"/>
        <v>20110726</v>
      </c>
      <c r="C395" s="5">
        <v>38.092742249770161</v>
      </c>
      <c r="D395" s="5">
        <v>101.13033928584102</v>
      </c>
      <c r="E395" s="5">
        <v>166.01250641568836</v>
      </c>
      <c r="F395" s="5">
        <v>155.75452175189591</v>
      </c>
      <c r="G395" s="5">
        <v>85.243516213955488</v>
      </c>
      <c r="H395" s="5">
        <v>485.68312719242033</v>
      </c>
      <c r="I395" s="5">
        <v>210.66872965862154</v>
      </c>
      <c r="J395" s="5">
        <v>22.560044443136949</v>
      </c>
      <c r="K395" s="5">
        <v>55.107339178006043</v>
      </c>
      <c r="L395" s="5">
        <v>157.35526285319725</v>
      </c>
      <c r="M395" s="5">
        <v>1</v>
      </c>
      <c r="N395" s="5">
        <v>53.968797761457111</v>
      </c>
      <c r="O395" s="5">
        <v>104.5949108152648</v>
      </c>
      <c r="P395" s="5">
        <v>28.880318869126608</v>
      </c>
      <c r="Q395" s="5">
        <v>121.4272247789557</v>
      </c>
      <c r="R395" s="5">
        <v>54.749458213465132</v>
      </c>
      <c r="S395" s="5">
        <v>151.34510113876655</v>
      </c>
      <c r="T395" s="5">
        <v>35.354504565982367</v>
      </c>
    </row>
    <row r="396" spans="1:20">
      <c r="A396" s="2">
        <f t="shared" si="13"/>
        <v>40749</v>
      </c>
      <c r="B396" t="str">
        <f t="shared" si="12"/>
        <v>20110725</v>
      </c>
      <c r="C396" s="5">
        <v>37.955956311131587</v>
      </c>
      <c r="D396" s="5">
        <v>103.88852461936261</v>
      </c>
      <c r="E396" s="5">
        <v>162.75952635161164</v>
      </c>
      <c r="F396" s="5">
        <v>155.11784506753705</v>
      </c>
      <c r="G396" s="5">
        <v>87.935521949011587</v>
      </c>
      <c r="H396" s="5">
        <v>503.11460592119096</v>
      </c>
      <c r="I396" s="5">
        <v>205.55426307538636</v>
      </c>
      <c r="J396" s="5">
        <v>22.661407809126157</v>
      </c>
      <c r="K396" s="5">
        <v>53.828979706216813</v>
      </c>
      <c r="L396" s="5">
        <v>151.54484634807775</v>
      </c>
      <c r="M396" s="5">
        <v>1</v>
      </c>
      <c r="N396" s="5">
        <v>55.85078460061353</v>
      </c>
      <c r="O396" s="5">
        <v>101.43974169527553</v>
      </c>
      <c r="P396" s="5">
        <v>28.64489360808054</v>
      </c>
      <c r="Q396" s="5">
        <v>123.43407326965141</v>
      </c>
      <c r="R396" s="5">
        <v>57.138062338049416</v>
      </c>
      <c r="S396" s="5">
        <v>147.8033676955651</v>
      </c>
      <c r="T396" s="5">
        <v>36.487756439744899</v>
      </c>
    </row>
    <row r="397" spans="1:20">
      <c r="A397" s="2">
        <f t="shared" si="13"/>
        <v>40746</v>
      </c>
      <c r="B397" t="str">
        <f t="shared" si="12"/>
        <v>20110722</v>
      </c>
      <c r="C397" s="5">
        <v>37.399957206786482</v>
      </c>
      <c r="D397" s="5">
        <v>100.50008862500326</v>
      </c>
      <c r="E397" s="5">
        <v>156.9632557793428</v>
      </c>
      <c r="F397" s="5">
        <v>148.016618431708</v>
      </c>
      <c r="G397" s="5">
        <v>89.611192197661424</v>
      </c>
      <c r="H397" s="5">
        <v>523.9821224376268</v>
      </c>
      <c r="I397" s="5">
        <v>216.25440119199754</v>
      </c>
      <c r="J397" s="5">
        <v>22.244225303393119</v>
      </c>
      <c r="K397" s="5">
        <v>51.295003472594821</v>
      </c>
      <c r="L397" s="5">
        <v>148.25585349681558</v>
      </c>
      <c r="M397" s="5">
        <v>1</v>
      </c>
      <c r="N397" s="5">
        <v>54.889520326191018</v>
      </c>
      <c r="O397" s="5">
        <v>98.097305337503258</v>
      </c>
      <c r="P397" s="5">
        <v>28.901923429608992</v>
      </c>
      <c r="Q397" s="5">
        <v>126.94818111335989</v>
      </c>
      <c r="R397" s="5">
        <v>56.976241614385714</v>
      </c>
      <c r="S397" s="5">
        <v>151.93921744204982</v>
      </c>
      <c r="T397" s="5">
        <v>37.986955088852191</v>
      </c>
    </row>
    <row r="398" spans="1:20">
      <c r="A398" s="2">
        <f t="shared" si="13"/>
        <v>40745</v>
      </c>
      <c r="B398" t="str">
        <f t="shared" si="12"/>
        <v>20110721</v>
      </c>
      <c r="C398" s="5">
        <v>38.890157548556481</v>
      </c>
      <c r="D398" s="5">
        <v>100.18135126580135</v>
      </c>
      <c r="E398" s="5">
        <v>157.85248887655374</v>
      </c>
      <c r="F398" s="5">
        <v>151.61035585361262</v>
      </c>
      <c r="G398" s="5">
        <v>86.323093770197104</v>
      </c>
      <c r="H398" s="5">
        <v>516.19737689094154</v>
      </c>
      <c r="I398" s="5">
        <v>224.81445318243814</v>
      </c>
      <c r="J398" s="5">
        <v>23.295878996085559</v>
      </c>
      <c r="K398" s="5">
        <v>53.503123609138143</v>
      </c>
      <c r="L398" s="5">
        <v>145.978886367455</v>
      </c>
      <c r="M398" s="5">
        <v>1</v>
      </c>
      <c r="N398" s="5">
        <v>53.560409813395545</v>
      </c>
      <c r="O398" s="5">
        <v>100.21902071080413</v>
      </c>
      <c r="P398" s="5">
        <v>27.615743151297274</v>
      </c>
      <c r="Q398" s="5">
        <v>129.60212237327204</v>
      </c>
      <c r="R398" s="5">
        <v>54.741632303842493</v>
      </c>
      <c r="S398" s="5">
        <v>146.30354020525945</v>
      </c>
      <c r="T398" s="5">
        <v>39.014722657714898</v>
      </c>
    </row>
    <row r="399" spans="1:20">
      <c r="A399" s="2">
        <f t="shared" si="13"/>
        <v>40744</v>
      </c>
      <c r="B399" t="str">
        <f t="shared" si="12"/>
        <v>20110720</v>
      </c>
      <c r="C399" s="5">
        <v>39.369663022130425</v>
      </c>
      <c r="D399" s="5">
        <v>99.421903075721261</v>
      </c>
      <c r="E399" s="5">
        <v>163.6361380208275</v>
      </c>
      <c r="F399" s="5">
        <v>150.84086771973736</v>
      </c>
      <c r="G399" s="5">
        <v>85.67244430790349</v>
      </c>
      <c r="H399" s="5">
        <v>493.43850846502022</v>
      </c>
      <c r="I399" s="5">
        <v>223.86606082099661</v>
      </c>
      <c r="J399" s="5">
        <v>24.101030788453606</v>
      </c>
      <c r="K399" s="5">
        <v>53.149009001671423</v>
      </c>
      <c r="L399" s="5">
        <v>142.77290527079157</v>
      </c>
      <c r="M399" s="5">
        <v>1</v>
      </c>
      <c r="N399" s="5">
        <v>55.516572823902905</v>
      </c>
      <c r="O399" s="5">
        <v>104.0388287270131</v>
      </c>
      <c r="P399" s="5">
        <v>27.998134271783428</v>
      </c>
      <c r="Q399" s="5">
        <v>125.62037387839266</v>
      </c>
      <c r="R399" s="5">
        <v>56.831209293391225</v>
      </c>
      <c r="S399" s="5">
        <v>140.55291737614323</v>
      </c>
      <c r="T399" s="5">
        <v>39.933199789600096</v>
      </c>
    </row>
    <row r="400" spans="1:20">
      <c r="A400" s="2">
        <f t="shared" si="13"/>
        <v>40743</v>
      </c>
      <c r="B400" t="str">
        <f t="shared" si="12"/>
        <v>20110719</v>
      </c>
      <c r="C400" s="5">
        <v>38.555510334498727</v>
      </c>
      <c r="D400" s="5">
        <v>97.203346901672688</v>
      </c>
      <c r="E400" s="5">
        <v>157.47317544529389</v>
      </c>
      <c r="F400" s="5">
        <v>150.99214082682656</v>
      </c>
      <c r="G400" s="5">
        <v>85.273093506017432</v>
      </c>
      <c r="H400" s="5">
        <v>484.02097055174494</v>
      </c>
      <c r="I400" s="5">
        <v>233.07163394644661</v>
      </c>
      <c r="J400" s="5">
        <v>24.287044883622869</v>
      </c>
      <c r="K400" s="5">
        <v>52.647378800137531</v>
      </c>
      <c r="L400" s="5">
        <v>142.23996058268901</v>
      </c>
      <c r="M400" s="5">
        <v>1</v>
      </c>
      <c r="N400" s="5">
        <v>53.003190160170469</v>
      </c>
      <c r="O400" s="5">
        <v>105.96876256189667</v>
      </c>
      <c r="P400" s="5">
        <v>28.279534010065468</v>
      </c>
      <c r="Q400" s="5">
        <v>122.53920501547752</v>
      </c>
      <c r="R400" s="5">
        <v>55.11194257114532</v>
      </c>
      <c r="S400" s="5">
        <v>146.61619936076576</v>
      </c>
      <c r="T400" s="5">
        <v>41.276522516512486</v>
      </c>
    </row>
    <row r="401" spans="1:20">
      <c r="A401" s="2">
        <f t="shared" si="13"/>
        <v>40742</v>
      </c>
      <c r="B401" t="str">
        <f t="shared" si="12"/>
        <v>20110718</v>
      </c>
      <c r="C401" s="5">
        <v>39.578887632361422</v>
      </c>
      <c r="D401" s="5">
        <v>98.658595584146966</v>
      </c>
      <c r="E401" s="5">
        <v>159.46275344557912</v>
      </c>
      <c r="F401" s="5">
        <v>158.7782420473653</v>
      </c>
      <c r="G401" s="5">
        <v>82.570916685668607</v>
      </c>
      <c r="H401" s="5">
        <v>466.40845776407718</v>
      </c>
      <c r="I401" s="5">
        <v>237.29429133637515</v>
      </c>
      <c r="J401" s="5">
        <v>23.320590451440516</v>
      </c>
      <c r="K401" s="5">
        <v>52.973621887937007</v>
      </c>
      <c r="L401" s="5">
        <v>138.464048059237</v>
      </c>
      <c r="M401" s="5">
        <v>1</v>
      </c>
      <c r="N401" s="5">
        <v>55.211573793612985</v>
      </c>
      <c r="O401" s="5">
        <v>104.44109939271657</v>
      </c>
      <c r="P401" s="5">
        <v>27.125433253097377</v>
      </c>
      <c r="Q401" s="5">
        <v>120.59137697222071</v>
      </c>
      <c r="R401" s="5">
        <v>52.584269125284635</v>
      </c>
      <c r="S401" s="5">
        <v>149.04083524927674</v>
      </c>
      <c r="T401" s="5">
        <v>41.257443736559118</v>
      </c>
    </row>
    <row r="402" spans="1:20">
      <c r="A402" s="2">
        <f t="shared" si="13"/>
        <v>40739</v>
      </c>
      <c r="B402" t="str">
        <f t="shared" si="12"/>
        <v>20110715</v>
      </c>
      <c r="C402" s="5">
        <v>39.081607945882062</v>
      </c>
      <c r="D402" s="5">
        <v>95.56052379168608</v>
      </c>
      <c r="E402" s="5">
        <v>159.84062308737981</v>
      </c>
      <c r="F402" s="5">
        <v>156.50326663780658</v>
      </c>
      <c r="G402" s="5">
        <v>83.982024449954054</v>
      </c>
      <c r="H402" s="5">
        <v>466.52002195350906</v>
      </c>
      <c r="I402" s="5">
        <v>228.64663667792144</v>
      </c>
      <c r="J402" s="5">
        <v>23.051910666482161</v>
      </c>
      <c r="K402" s="5">
        <v>51.558587440969518</v>
      </c>
      <c r="L402" s="5">
        <v>139.66095010870418</v>
      </c>
      <c r="M402" s="5">
        <v>1</v>
      </c>
      <c r="N402" s="5">
        <v>54.276080193155948</v>
      </c>
      <c r="O402" s="5">
        <v>107.68680158011836</v>
      </c>
      <c r="P402" s="5">
        <v>27.659471620377147</v>
      </c>
      <c r="Q402" s="5">
        <v>116.26430615658251</v>
      </c>
      <c r="R402" s="5">
        <v>52.806522053536206</v>
      </c>
      <c r="S402" s="5">
        <v>148.7030576599405</v>
      </c>
      <c r="T402" s="5">
        <v>40.979872876785393</v>
      </c>
    </row>
    <row r="403" spans="1:20">
      <c r="A403" s="2">
        <f t="shared" si="13"/>
        <v>40738</v>
      </c>
      <c r="B403" t="str">
        <f t="shared" si="12"/>
        <v>20110714</v>
      </c>
      <c r="C403" s="5">
        <v>38.347336127460551</v>
      </c>
      <c r="D403" s="5">
        <v>98.551118489095018</v>
      </c>
      <c r="E403" s="5">
        <v>161.79689137644246</v>
      </c>
      <c r="F403" s="5">
        <v>160.8599771671372</v>
      </c>
      <c r="G403" s="5">
        <v>82.950439452440392</v>
      </c>
      <c r="H403" s="5">
        <v>460.35840265086097</v>
      </c>
      <c r="I403" s="5">
        <v>223.61058728916831</v>
      </c>
      <c r="J403" s="5">
        <v>23.039686972081022</v>
      </c>
      <c r="K403" s="5">
        <v>49.187408435023229</v>
      </c>
      <c r="L403" s="5">
        <v>134.0047115782277</v>
      </c>
      <c r="M403" s="5">
        <v>1</v>
      </c>
      <c r="N403" s="5">
        <v>51.936353779866934</v>
      </c>
      <c r="O403" s="5">
        <v>104.73887006978345</v>
      </c>
      <c r="P403" s="5">
        <v>28.413498142018</v>
      </c>
      <c r="Q403" s="5">
        <v>119.44573913070398</v>
      </c>
      <c r="R403" s="5">
        <v>55.30663192747749</v>
      </c>
      <c r="S403" s="5">
        <v>148.47301620676382</v>
      </c>
      <c r="T403" s="5">
        <v>40.078931503515612</v>
      </c>
    </row>
    <row r="404" spans="1:20">
      <c r="A404" s="2">
        <f t="shared" si="13"/>
        <v>40737</v>
      </c>
      <c r="B404" t="str">
        <f t="shared" si="12"/>
        <v>20110713</v>
      </c>
      <c r="C404" s="5">
        <v>36.99010395649988</v>
      </c>
      <c r="D404" s="5">
        <v>99.459860418464046</v>
      </c>
      <c r="E404" s="5">
        <v>154.86592438611169</v>
      </c>
      <c r="F404" s="5">
        <v>153.48498020979648</v>
      </c>
      <c r="G404" s="5">
        <v>81.814502305121835</v>
      </c>
      <c r="H404" s="5">
        <v>453.05567824051212</v>
      </c>
      <c r="I404" s="5">
        <v>221.38826367114336</v>
      </c>
      <c r="J404" s="5">
        <v>22.596409528354769</v>
      </c>
      <c r="K404" s="5">
        <v>49.473477296314933</v>
      </c>
      <c r="L404" s="5">
        <v>127.7395927492514</v>
      </c>
      <c r="M404" s="5">
        <v>1</v>
      </c>
      <c r="N404" s="5">
        <v>52.787534689652333</v>
      </c>
      <c r="O404" s="5">
        <v>108.62489519927425</v>
      </c>
      <c r="P404" s="5">
        <v>29.254201094245911</v>
      </c>
      <c r="Q404" s="5">
        <v>115.39901916708686</v>
      </c>
      <c r="R404" s="5">
        <v>53.609476055732898</v>
      </c>
      <c r="S404" s="5">
        <v>141.81048994105734</v>
      </c>
      <c r="T404" s="5">
        <v>41.154960593647331</v>
      </c>
    </row>
    <row r="405" spans="1:20">
      <c r="A405" s="2">
        <f t="shared" si="13"/>
        <v>40736</v>
      </c>
      <c r="B405" t="str">
        <f t="shared" si="12"/>
        <v>20110712</v>
      </c>
      <c r="C405" s="5">
        <v>37.498627778445403</v>
      </c>
      <c r="D405" s="5">
        <v>101.42091497405903</v>
      </c>
      <c r="E405" s="5">
        <v>148.43031437644584</v>
      </c>
      <c r="F405" s="5">
        <v>159.67764373235033</v>
      </c>
      <c r="G405" s="5">
        <v>81.152318344917347</v>
      </c>
      <c r="H405" s="5">
        <v>455.21596517113335</v>
      </c>
      <c r="I405" s="5">
        <v>215.30273448935358</v>
      </c>
      <c r="J405" s="5">
        <v>22.50163108378938</v>
      </c>
      <c r="K405" s="5">
        <v>49.809238739785961</v>
      </c>
      <c r="L405" s="5">
        <v>124.44727883334249</v>
      </c>
      <c r="M405" s="5">
        <v>1</v>
      </c>
      <c r="N405" s="5">
        <v>53.274052491804362</v>
      </c>
      <c r="O405" s="5">
        <v>108.21256161383801</v>
      </c>
      <c r="P405" s="5">
        <v>29.292087691063646</v>
      </c>
      <c r="Q405" s="5">
        <v>118.3667076540864</v>
      </c>
      <c r="R405" s="5">
        <v>55.689974762731744</v>
      </c>
      <c r="S405" s="5">
        <v>144.71230027098804</v>
      </c>
      <c r="T405" s="5">
        <v>41.50385554282078</v>
      </c>
    </row>
    <row r="406" spans="1:20">
      <c r="A406" s="2">
        <f t="shared" si="13"/>
        <v>40735</v>
      </c>
      <c r="B406" t="str">
        <f t="shared" si="12"/>
        <v>20110711</v>
      </c>
      <c r="C406" s="5">
        <v>39.292536514091559</v>
      </c>
      <c r="D406" s="5">
        <v>102.35041985667061</v>
      </c>
      <c r="E406" s="5">
        <v>148.00595154853579</v>
      </c>
      <c r="F406" s="5">
        <v>161.14524230987084</v>
      </c>
      <c r="G406" s="5">
        <v>79.670818283026549</v>
      </c>
      <c r="H406" s="5">
        <v>443.02122239365309</v>
      </c>
      <c r="I406" s="5">
        <v>216.93866058947819</v>
      </c>
      <c r="J406" s="5">
        <v>22.890879095591888</v>
      </c>
      <c r="K406" s="5">
        <v>51.049195959670946</v>
      </c>
      <c r="L406" s="5">
        <v>128.5015771566822</v>
      </c>
      <c r="M406" s="5">
        <v>1</v>
      </c>
      <c r="N406" s="5">
        <v>55.749386907915337</v>
      </c>
      <c r="O406" s="5">
        <v>113.01288085954587</v>
      </c>
      <c r="P406" s="5">
        <v>30.128369227621626</v>
      </c>
      <c r="Q406" s="5">
        <v>115.14057293387016</v>
      </c>
      <c r="R406" s="5">
        <v>57.73204656568857</v>
      </c>
      <c r="S406" s="5">
        <v>144.01609696273218</v>
      </c>
      <c r="T406" s="5">
        <v>40.904645057898144</v>
      </c>
    </row>
    <row r="407" spans="1:20">
      <c r="A407" s="2">
        <f t="shared" si="13"/>
        <v>40732</v>
      </c>
      <c r="B407" t="str">
        <f t="shared" si="12"/>
        <v>20110708</v>
      </c>
      <c r="C407" s="5">
        <v>40.616756765059939</v>
      </c>
      <c r="D407" s="5">
        <v>106.58979409734428</v>
      </c>
      <c r="E407" s="5">
        <v>145.62765869698129</v>
      </c>
      <c r="F407" s="5">
        <v>166.97008047600625</v>
      </c>
      <c r="G407" s="5">
        <v>82.438103751465562</v>
      </c>
      <c r="H407" s="5">
        <v>433.74332422264149</v>
      </c>
      <c r="I407" s="5">
        <v>208.33332104890462</v>
      </c>
      <c r="J407" s="5">
        <v>23.508384418514083</v>
      </c>
      <c r="K407" s="5">
        <v>51.213906372104354</v>
      </c>
      <c r="L407" s="5">
        <v>128.15980943432692</v>
      </c>
      <c r="M407" s="5">
        <v>1</v>
      </c>
      <c r="N407" s="5">
        <v>53.205733673686069</v>
      </c>
      <c r="O407" s="5">
        <v>110.24385742970588</v>
      </c>
      <c r="P407" s="5">
        <v>30.054215793533697</v>
      </c>
      <c r="Q407" s="5">
        <v>120.1327805542671</v>
      </c>
      <c r="R407" s="5">
        <v>58.858980666962012</v>
      </c>
      <c r="S407" s="5">
        <v>137.27166880735911</v>
      </c>
      <c r="T407" s="5">
        <v>41.34726454181294</v>
      </c>
    </row>
    <row r="408" spans="1:20">
      <c r="A408" s="2">
        <f t="shared" si="13"/>
        <v>40731</v>
      </c>
      <c r="B408" t="str">
        <f t="shared" si="12"/>
        <v>20110707</v>
      </c>
      <c r="C408" s="5">
        <v>38.86686587792304</v>
      </c>
      <c r="D408" s="5">
        <v>102.02532686965397</v>
      </c>
      <c r="E408" s="5">
        <v>143.20625029405613</v>
      </c>
      <c r="F408" s="5">
        <v>160.42590612895802</v>
      </c>
      <c r="G408" s="5">
        <v>82.093976640923415</v>
      </c>
      <c r="H408" s="5">
        <v>424.05045902271416</v>
      </c>
      <c r="I408" s="5">
        <v>215.43802858767373</v>
      </c>
      <c r="J408" s="5">
        <v>24.58381613429</v>
      </c>
      <c r="K408" s="5">
        <v>51.197426047273822</v>
      </c>
      <c r="L408" s="5">
        <v>123.37478050017955</v>
      </c>
      <c r="M408" s="5">
        <v>1</v>
      </c>
      <c r="N408" s="5">
        <v>55.191772051992238</v>
      </c>
      <c r="O408" s="5">
        <v>112.05999616830367</v>
      </c>
      <c r="P408" s="5">
        <v>30.535333593272735</v>
      </c>
      <c r="Q408" s="5">
        <v>116.14859487852004</v>
      </c>
      <c r="R408" s="5">
        <v>56.581855131770276</v>
      </c>
      <c r="S408" s="5">
        <v>131.31796491353705</v>
      </c>
      <c r="T408" s="5">
        <v>40.383574374744796</v>
      </c>
    </row>
    <row r="409" spans="1:20">
      <c r="A409" s="2">
        <f t="shared" si="13"/>
        <v>40730</v>
      </c>
      <c r="B409" t="str">
        <f t="shared" si="12"/>
        <v>20110706</v>
      </c>
      <c r="C409" s="5">
        <v>38.063091909699949</v>
      </c>
      <c r="D409" s="5">
        <v>97.268967091015142</v>
      </c>
      <c r="E409" s="5">
        <v>140.28760996099572</v>
      </c>
      <c r="F409" s="5">
        <v>162.82231045806566</v>
      </c>
      <c r="G409" s="5">
        <v>85.645457097540984</v>
      </c>
      <c r="H409" s="5">
        <v>418.49460224076108</v>
      </c>
      <c r="I409" s="5">
        <v>225.66431330049448</v>
      </c>
      <c r="J409" s="5">
        <v>23.663917052801491</v>
      </c>
      <c r="K409" s="5">
        <v>51.749998945019257</v>
      </c>
      <c r="L409" s="5">
        <v>118.42974616187988</v>
      </c>
      <c r="M409" s="5">
        <v>1</v>
      </c>
      <c r="N409" s="5">
        <v>55.839758437416315</v>
      </c>
      <c r="O409" s="5">
        <v>110.80085285521365</v>
      </c>
      <c r="P409" s="5">
        <v>31.618133795375297</v>
      </c>
      <c r="Q409" s="5">
        <v>113.82735515703999</v>
      </c>
      <c r="R409" s="5">
        <v>53.923797773620436</v>
      </c>
      <c r="S409" s="5">
        <v>129.22784547510821</v>
      </c>
      <c r="T409" s="5">
        <v>40.679931051715428</v>
      </c>
    </row>
    <row r="410" spans="1:20">
      <c r="A410" s="2">
        <f t="shared" si="13"/>
        <v>40729</v>
      </c>
      <c r="B410" t="str">
        <f t="shared" si="12"/>
        <v>20110705</v>
      </c>
      <c r="C410" s="5">
        <v>37.999625743857251</v>
      </c>
      <c r="D410" s="5">
        <v>99.812748067849341</v>
      </c>
      <c r="E410" s="5">
        <v>141.95247898753379</v>
      </c>
      <c r="F410" s="5">
        <v>156.07585989862235</v>
      </c>
      <c r="G410" s="5">
        <v>81.685669475487927</v>
      </c>
      <c r="H410" s="5">
        <v>406.85307391862193</v>
      </c>
      <c r="I410" s="5">
        <v>230.68390585717924</v>
      </c>
      <c r="J410" s="5">
        <v>24.623062333357083</v>
      </c>
      <c r="K410" s="5">
        <v>52.356127719584421</v>
      </c>
      <c r="L410" s="5">
        <v>117.56292823038855</v>
      </c>
      <c r="M410" s="5">
        <v>1</v>
      </c>
      <c r="N410" s="5">
        <v>57.520307856686536</v>
      </c>
      <c r="O410" s="5">
        <v>111.62799343751986</v>
      </c>
      <c r="P410" s="5">
        <v>31.110959615314972</v>
      </c>
      <c r="Q410" s="5">
        <v>114.57890434590738</v>
      </c>
      <c r="R410" s="5">
        <v>52.419470898942691</v>
      </c>
      <c r="S410" s="5">
        <v>125.1821089431469</v>
      </c>
      <c r="T410" s="5">
        <v>39.866787504054322</v>
      </c>
    </row>
    <row r="411" spans="1:20">
      <c r="A411" s="2">
        <f t="shared" si="13"/>
        <v>40728</v>
      </c>
      <c r="B411" t="str">
        <f t="shared" si="12"/>
        <v>20110704</v>
      </c>
      <c r="C411" s="5">
        <v>38.130427880650082</v>
      </c>
      <c r="D411" s="5">
        <v>104.99529088934115</v>
      </c>
      <c r="E411" s="5">
        <v>144.33033789865226</v>
      </c>
      <c r="F411" s="5">
        <v>152.91330826738098</v>
      </c>
      <c r="G411" s="5">
        <v>79.715668430229286</v>
      </c>
      <c r="H411" s="5">
        <v>409.04373169970484</v>
      </c>
      <c r="I411" s="5">
        <v>231.64410663344981</v>
      </c>
      <c r="J411" s="5">
        <v>23.875313292201263</v>
      </c>
      <c r="K411" s="5">
        <v>54.529030982340196</v>
      </c>
      <c r="L411" s="5">
        <v>118.08949801945919</v>
      </c>
      <c r="M411" s="5">
        <v>1</v>
      </c>
      <c r="N411" s="5">
        <v>57.357921239519172</v>
      </c>
      <c r="O411" s="5">
        <v>115.51681149993915</v>
      </c>
      <c r="P411" s="5">
        <v>30.861455696477687</v>
      </c>
      <c r="Q411" s="5">
        <v>117.11498011791032</v>
      </c>
      <c r="R411" s="5">
        <v>50.111343526634606</v>
      </c>
      <c r="S411" s="5">
        <v>121.8197882552835</v>
      </c>
      <c r="T411" s="5">
        <v>38.802195520160019</v>
      </c>
    </row>
    <row r="412" spans="1:20">
      <c r="A412" s="2">
        <f t="shared" si="13"/>
        <v>40725</v>
      </c>
      <c r="B412" t="str">
        <f t="shared" si="12"/>
        <v>20110701</v>
      </c>
      <c r="C412" s="5">
        <v>39.535338946409553</v>
      </c>
      <c r="D412" s="5">
        <v>107.87483699566201</v>
      </c>
      <c r="E412" s="5">
        <v>146.99705861358396</v>
      </c>
      <c r="F412" s="5">
        <v>149.1825538139652</v>
      </c>
      <c r="G412" s="5">
        <v>82.963707068909912</v>
      </c>
      <c r="H412" s="5">
        <v>419.54988697565619</v>
      </c>
      <c r="I412" s="5">
        <v>230.88184255778512</v>
      </c>
      <c r="J412" s="5">
        <v>23.737755946606587</v>
      </c>
      <c r="K412" s="5">
        <v>54.87361344652318</v>
      </c>
      <c r="L412" s="5">
        <v>115.83924432721304</v>
      </c>
      <c r="M412" s="5">
        <v>1</v>
      </c>
      <c r="N412" s="5">
        <v>59.358005969792956</v>
      </c>
      <c r="O412" s="5">
        <v>113.75877106087415</v>
      </c>
      <c r="P412" s="5">
        <v>31.285887458159074</v>
      </c>
      <c r="Q412" s="5">
        <v>119.87673204012302</v>
      </c>
      <c r="R412" s="5">
        <v>51.042137482484108</v>
      </c>
      <c r="S412" s="5">
        <v>118.59802612486546</v>
      </c>
      <c r="T412" s="5">
        <v>37.632911299367628</v>
      </c>
    </row>
    <row r="413" spans="1:20">
      <c r="A413" s="2">
        <f t="shared" si="13"/>
        <v>40724</v>
      </c>
      <c r="B413" t="str">
        <f t="shared" si="12"/>
        <v>20110630</v>
      </c>
      <c r="C413" s="5">
        <v>40.858142371627729</v>
      </c>
      <c r="D413" s="5">
        <v>108.47621925654359</v>
      </c>
      <c r="E413" s="5">
        <v>148.68883302442936</v>
      </c>
      <c r="F413" s="5">
        <v>151.61635676985307</v>
      </c>
      <c r="G413" s="5">
        <v>80.209741222570358</v>
      </c>
      <c r="H413" s="5">
        <v>431.57746156425065</v>
      </c>
      <c r="I413" s="5">
        <v>224.02870768682058</v>
      </c>
      <c r="J413" s="5">
        <v>23.626850791301276</v>
      </c>
      <c r="K413" s="5">
        <v>53.998140670924073</v>
      </c>
      <c r="L413" s="5">
        <v>119.23460212343628</v>
      </c>
      <c r="M413" s="5">
        <v>1</v>
      </c>
      <c r="N413" s="5">
        <v>59.249162596747169</v>
      </c>
      <c r="O413" s="5">
        <v>109.0366986172871</v>
      </c>
      <c r="P413" s="5">
        <v>31.143834440743511</v>
      </c>
      <c r="Q413" s="5">
        <v>121.28233122319638</v>
      </c>
      <c r="R413" s="5">
        <v>52.478810304170082</v>
      </c>
      <c r="S413" s="5">
        <v>118.28221040068756</v>
      </c>
      <c r="T413" s="5">
        <v>38.417374945774519</v>
      </c>
    </row>
    <row r="414" spans="1:20">
      <c r="A414" s="2">
        <f t="shared" si="13"/>
        <v>40723</v>
      </c>
      <c r="B414" t="str">
        <f t="shared" si="12"/>
        <v>20110629</v>
      </c>
      <c r="C414" s="5">
        <v>40.024409523339024</v>
      </c>
      <c r="D414" s="5">
        <v>104.30614126097166</v>
      </c>
      <c r="E414" s="5">
        <v>147.93480122123484</v>
      </c>
      <c r="F414" s="5">
        <v>146.55140103944623</v>
      </c>
      <c r="G414" s="5">
        <v>84.368875806040975</v>
      </c>
      <c r="H414" s="5">
        <v>431.10330171456508</v>
      </c>
      <c r="I414" s="5">
        <v>219.05051543556712</v>
      </c>
      <c r="J414" s="5">
        <v>22.904981862908201</v>
      </c>
      <c r="K414" s="5">
        <v>56.398365202024863</v>
      </c>
      <c r="L414" s="5">
        <v>118.20210905101388</v>
      </c>
      <c r="M414" s="5">
        <v>1</v>
      </c>
      <c r="N414" s="5">
        <v>59.013588504665151</v>
      </c>
      <c r="O414" s="5">
        <v>105.59640232973952</v>
      </c>
      <c r="P414" s="5">
        <v>29.941146752536227</v>
      </c>
      <c r="Q414" s="5">
        <v>125.14826029046286</v>
      </c>
      <c r="R414" s="5">
        <v>53.980257210427986</v>
      </c>
      <c r="S414" s="5">
        <v>119.42324555856466</v>
      </c>
      <c r="T414" s="5">
        <v>39.011556886033233</v>
      </c>
    </row>
    <row r="415" spans="1:20">
      <c r="A415" s="2">
        <f t="shared" si="13"/>
        <v>40722</v>
      </c>
      <c r="B415" t="str">
        <f t="shared" si="12"/>
        <v>20110628</v>
      </c>
      <c r="C415" s="5">
        <v>41.155187587316405</v>
      </c>
      <c r="D415" s="5">
        <v>106.14084176098761</v>
      </c>
      <c r="E415" s="5">
        <v>148.7389365652763</v>
      </c>
      <c r="F415" s="5">
        <v>140.59812545610387</v>
      </c>
      <c r="G415" s="5">
        <v>81.735571714217485</v>
      </c>
      <c r="H415" s="5">
        <v>423.56142220410612</v>
      </c>
      <c r="I415" s="5">
        <v>221.87125716303331</v>
      </c>
      <c r="J415" s="5">
        <v>23.037484704576332</v>
      </c>
      <c r="K415" s="5">
        <v>58.088741521820957</v>
      </c>
      <c r="L415" s="5">
        <v>118.63387456537423</v>
      </c>
      <c r="M415" s="5">
        <v>1</v>
      </c>
      <c r="N415" s="5">
        <v>56.773490480797086</v>
      </c>
      <c r="O415" s="5">
        <v>100.59227387361503</v>
      </c>
      <c r="P415" s="5">
        <v>31.287603869294301</v>
      </c>
      <c r="Q415" s="5">
        <v>122.00390704842674</v>
      </c>
      <c r="R415" s="5">
        <v>55.536122134199367</v>
      </c>
      <c r="S415" s="5">
        <v>124.02558761823248</v>
      </c>
      <c r="T415" s="5">
        <v>39.421162651935539</v>
      </c>
    </row>
    <row r="416" spans="1:20">
      <c r="A416" s="2">
        <f t="shared" si="13"/>
        <v>40721</v>
      </c>
      <c r="B416" t="str">
        <f t="shared" si="12"/>
        <v>20110627</v>
      </c>
      <c r="C416" s="5">
        <v>43.244985543545226</v>
      </c>
      <c r="D416" s="5">
        <v>108.55324518742401</v>
      </c>
      <c r="E416" s="5">
        <v>144.34254782096573</v>
      </c>
      <c r="F416" s="5">
        <v>147.73903787852961</v>
      </c>
      <c r="G416" s="5">
        <v>81.84193484965796</v>
      </c>
      <c r="H416" s="5">
        <v>407.51103871011338</v>
      </c>
      <c r="I416" s="5">
        <v>217.61968926113693</v>
      </c>
      <c r="J416" s="5">
        <v>22.767108381992625</v>
      </c>
      <c r="K416" s="5">
        <v>57.469856552769677</v>
      </c>
      <c r="L416" s="5">
        <v>122.21253572928914</v>
      </c>
      <c r="M416" s="5">
        <v>1</v>
      </c>
      <c r="N416" s="5">
        <v>58.315210296489916</v>
      </c>
      <c r="O416" s="5">
        <v>104.53409712850667</v>
      </c>
      <c r="P416" s="5">
        <v>31.170264053792526</v>
      </c>
      <c r="Q416" s="5">
        <v>123.18165236557698</v>
      </c>
      <c r="R416" s="5">
        <v>54.131154539045085</v>
      </c>
      <c r="S416" s="5">
        <v>120.69212846415769</v>
      </c>
      <c r="T416" s="5">
        <v>41.210003510967134</v>
      </c>
    </row>
    <row r="417" spans="1:20">
      <c r="A417" s="2">
        <f t="shared" si="13"/>
        <v>40718</v>
      </c>
      <c r="B417" t="str">
        <f t="shared" si="12"/>
        <v>20110624</v>
      </c>
      <c r="C417" s="5">
        <v>41.285653506924653</v>
      </c>
      <c r="D417" s="5">
        <v>109.58094258568968</v>
      </c>
      <c r="E417" s="5">
        <v>144.92979927605447</v>
      </c>
      <c r="F417" s="5">
        <v>143.36154937559203</v>
      </c>
      <c r="G417" s="5">
        <v>83.859746756666169</v>
      </c>
      <c r="H417" s="5">
        <v>395.554255788771</v>
      </c>
      <c r="I417" s="5">
        <v>214.27165056544561</v>
      </c>
      <c r="J417" s="5">
        <v>22.777843234677945</v>
      </c>
      <c r="K417" s="5">
        <v>54.924165112136293</v>
      </c>
      <c r="L417" s="5">
        <v>120.48601472303832</v>
      </c>
      <c r="M417" s="5">
        <v>1</v>
      </c>
      <c r="N417" s="5">
        <v>59.014789996213402</v>
      </c>
      <c r="O417" s="5">
        <v>102.6230786892054</v>
      </c>
      <c r="P417" s="5">
        <v>30.719092325395746</v>
      </c>
      <c r="Q417" s="5">
        <v>118.97575026461278</v>
      </c>
      <c r="R417" s="5">
        <v>53.480847123802704</v>
      </c>
      <c r="S417" s="5">
        <v>115.01657871275016</v>
      </c>
      <c r="T417" s="5">
        <v>39.699661232090087</v>
      </c>
    </row>
    <row r="418" spans="1:20">
      <c r="A418" s="2">
        <f t="shared" si="13"/>
        <v>40717</v>
      </c>
      <c r="B418" t="str">
        <f t="shared" si="12"/>
        <v>20110623</v>
      </c>
      <c r="C418" s="5">
        <v>40.476287012501004</v>
      </c>
      <c r="D418" s="5">
        <v>104.89957992397125</v>
      </c>
      <c r="E418" s="5">
        <v>148.68662582024899</v>
      </c>
      <c r="F418" s="5">
        <v>137.3158026176238</v>
      </c>
      <c r="G418" s="5">
        <v>84.173139326819467</v>
      </c>
      <c r="H418" s="5">
        <v>407.55047685753465</v>
      </c>
      <c r="I418" s="5">
        <v>204.18121362936853</v>
      </c>
      <c r="J418" s="5">
        <v>23.440578658438</v>
      </c>
      <c r="K418" s="5">
        <v>55.776871539062704</v>
      </c>
      <c r="L418" s="5">
        <v>122.07941499202832</v>
      </c>
      <c r="M418" s="5">
        <v>1</v>
      </c>
      <c r="N418" s="5">
        <v>61.132692279738819</v>
      </c>
      <c r="O418" s="5">
        <v>98.558255076892266</v>
      </c>
      <c r="P418" s="5">
        <v>30.875609841993068</v>
      </c>
      <c r="Q418" s="5">
        <v>123.6337313712901</v>
      </c>
      <c r="R418" s="5">
        <v>53.539601352054142</v>
      </c>
      <c r="S418" s="5">
        <v>116.55127151881615</v>
      </c>
      <c r="T418" s="5">
        <v>41.298544405906974</v>
      </c>
    </row>
    <row r="419" spans="1:20">
      <c r="A419" s="2">
        <f t="shared" si="13"/>
        <v>40716</v>
      </c>
      <c r="B419" t="str">
        <f t="shared" si="12"/>
        <v>20110622</v>
      </c>
      <c r="C419" s="5">
        <v>38.709407672148458</v>
      </c>
      <c r="D419" s="5">
        <v>102.47456008095776</v>
      </c>
      <c r="E419" s="5">
        <v>154.2647889576524</v>
      </c>
      <c r="F419" s="5">
        <v>137.55890668207678</v>
      </c>
      <c r="G419" s="5">
        <v>84.401985701165458</v>
      </c>
      <c r="H419" s="5">
        <v>389.23717237972539</v>
      </c>
      <c r="I419" s="5">
        <v>203.35744646776246</v>
      </c>
      <c r="J419" s="5">
        <v>24.433943635141976</v>
      </c>
      <c r="K419" s="5">
        <v>56.036743769977853</v>
      </c>
      <c r="L419" s="5">
        <v>120.88602198803494</v>
      </c>
      <c r="M419" s="5">
        <v>1</v>
      </c>
      <c r="N419" s="5">
        <v>60.65986169555287</v>
      </c>
      <c r="O419" s="5">
        <v>94.914057130165645</v>
      </c>
      <c r="P419" s="5">
        <v>30.281304923034188</v>
      </c>
      <c r="Q419" s="5">
        <v>122.6598340579659</v>
      </c>
      <c r="R419" s="5">
        <v>55.337868060328653</v>
      </c>
      <c r="S419" s="5">
        <v>118.33580326267099</v>
      </c>
      <c r="T419" s="5">
        <v>40.147555112681907</v>
      </c>
    </row>
    <row r="420" spans="1:20">
      <c r="A420" s="2">
        <f t="shared" si="13"/>
        <v>40715</v>
      </c>
      <c r="B420" t="str">
        <f t="shared" si="12"/>
        <v>20110621</v>
      </c>
      <c r="C420" s="5">
        <v>39.552856361317737</v>
      </c>
      <c r="D420" s="5">
        <v>104.12163042671918</v>
      </c>
      <c r="E420" s="5">
        <v>160.61849156304143</v>
      </c>
      <c r="F420" s="5">
        <v>143.98104177432165</v>
      </c>
      <c r="G420" s="5">
        <v>85.051529403928811</v>
      </c>
      <c r="H420" s="5">
        <v>384.18899805806132</v>
      </c>
      <c r="I420" s="5">
        <v>197.36638239412397</v>
      </c>
      <c r="J420" s="5">
        <v>25.587572915181855</v>
      </c>
      <c r="K420" s="5">
        <v>54.774279498476062</v>
      </c>
      <c r="L420" s="5">
        <v>115.15550486603273</v>
      </c>
      <c r="M420" s="5">
        <v>1</v>
      </c>
      <c r="N420" s="5">
        <v>60.399731859319672</v>
      </c>
      <c r="O420" s="5">
        <v>91.983027649530072</v>
      </c>
      <c r="P420" s="5">
        <v>29.366173955932787</v>
      </c>
      <c r="Q420" s="5">
        <v>127.18597900655617</v>
      </c>
      <c r="R420" s="5">
        <v>53.284716536370411</v>
      </c>
      <c r="S420" s="5">
        <v>121.4340510451661</v>
      </c>
      <c r="T420" s="5">
        <v>39.719308875147512</v>
      </c>
    </row>
    <row r="421" spans="1:20">
      <c r="A421" s="2">
        <f t="shared" si="13"/>
        <v>40714</v>
      </c>
      <c r="B421" t="str">
        <f t="shared" si="12"/>
        <v>20110620</v>
      </c>
      <c r="C421" s="5">
        <v>40.739579358630515</v>
      </c>
      <c r="D421" s="5">
        <v>104.49559960751922</v>
      </c>
      <c r="E421" s="5">
        <v>158.27088381660022</v>
      </c>
      <c r="F421" s="5">
        <v>143.9726919842189</v>
      </c>
      <c r="G421" s="5">
        <v>88.17629526957478</v>
      </c>
      <c r="H421" s="5">
        <v>385.36201949394575</v>
      </c>
      <c r="I421" s="5">
        <v>204.24326331534127</v>
      </c>
      <c r="J421" s="5">
        <v>26.677487483636138</v>
      </c>
      <c r="K421" s="5">
        <v>55.869684716816359</v>
      </c>
      <c r="L421" s="5">
        <v>109.80328401350928</v>
      </c>
      <c r="M421" s="5">
        <v>1</v>
      </c>
      <c r="N421" s="5">
        <v>59.140630309968572</v>
      </c>
      <c r="O421" s="5">
        <v>87.765130163413417</v>
      </c>
      <c r="P421" s="5">
        <v>29.954634211563345</v>
      </c>
      <c r="Q421" s="5">
        <v>123.19465512921083</v>
      </c>
      <c r="R421" s="5">
        <v>54.191390477172412</v>
      </c>
      <c r="S421" s="5">
        <v>122.26747581803504</v>
      </c>
      <c r="T421" s="5">
        <v>39.714014851198456</v>
      </c>
    </row>
    <row r="422" spans="1:20">
      <c r="A422" s="2">
        <f t="shared" si="13"/>
        <v>40711</v>
      </c>
      <c r="B422" t="str">
        <f t="shared" si="12"/>
        <v>20110617</v>
      </c>
      <c r="C422" s="5">
        <v>40.851865636391061</v>
      </c>
      <c r="D422" s="5">
        <v>109.06499895187251</v>
      </c>
      <c r="E422" s="5">
        <v>158.87120750721795</v>
      </c>
      <c r="F422" s="5">
        <v>145.98244087857725</v>
      </c>
      <c r="G422" s="5">
        <v>91.650368069765193</v>
      </c>
      <c r="H422" s="5">
        <v>390.78851239516689</v>
      </c>
      <c r="I422" s="5">
        <v>214.23639411229991</v>
      </c>
      <c r="J422" s="5">
        <v>27.351572355758101</v>
      </c>
      <c r="K422" s="5">
        <v>54.944716619691427</v>
      </c>
      <c r="L422" s="5">
        <v>110.50004264700382</v>
      </c>
      <c r="M422" s="5">
        <v>1</v>
      </c>
      <c r="N422" s="5">
        <v>59.28145102517955</v>
      </c>
      <c r="O422" s="5">
        <v>88.527515600282442</v>
      </c>
      <c r="P422" s="5">
        <v>29.01669087152262</v>
      </c>
      <c r="Q422" s="5">
        <v>122.25179010759295</v>
      </c>
      <c r="R422" s="5">
        <v>52.385755327367235</v>
      </c>
      <c r="S422" s="5">
        <v>127.1860189975735</v>
      </c>
      <c r="T422" s="5">
        <v>41.326939758500878</v>
      </c>
    </row>
    <row r="423" spans="1:20">
      <c r="A423" s="2">
        <f t="shared" si="13"/>
        <v>40710</v>
      </c>
      <c r="B423" t="str">
        <f t="shared" si="12"/>
        <v>20110616</v>
      </c>
      <c r="C423" s="5">
        <v>39.194297737410935</v>
      </c>
      <c r="D423" s="5">
        <v>106.43279272373958</v>
      </c>
      <c r="E423" s="5">
        <v>160.49266053900564</v>
      </c>
      <c r="F423" s="5">
        <v>141.18895929593137</v>
      </c>
      <c r="G423" s="5">
        <v>91.902202471424857</v>
      </c>
      <c r="H423" s="5">
        <v>409.76170327430629</v>
      </c>
      <c r="I423" s="5">
        <v>212.73041856472844</v>
      </c>
      <c r="J423" s="5">
        <v>26.18124315062542</v>
      </c>
      <c r="K423" s="5">
        <v>55.276009261742793</v>
      </c>
      <c r="L423" s="5">
        <v>107.10840774204684</v>
      </c>
      <c r="M423" s="5">
        <v>1</v>
      </c>
      <c r="N423" s="5">
        <v>57.644000895493598</v>
      </c>
      <c r="O423" s="5">
        <v>84.829390222196324</v>
      </c>
      <c r="P423" s="5">
        <v>30.036505823053819</v>
      </c>
      <c r="Q423" s="5">
        <v>127.87504351697</v>
      </c>
      <c r="R423" s="5">
        <v>52.298772839638993</v>
      </c>
      <c r="S423" s="5">
        <v>130.89827252154302</v>
      </c>
      <c r="T423" s="5">
        <v>41.101778180924306</v>
      </c>
    </row>
    <row r="424" spans="1:20">
      <c r="A424" s="2">
        <f t="shared" si="13"/>
        <v>40709</v>
      </c>
      <c r="B424" t="str">
        <f t="shared" si="12"/>
        <v>20110615</v>
      </c>
      <c r="C424" s="5">
        <v>40.56515618867644</v>
      </c>
      <c r="D424" s="5">
        <v>108.30810545077841</v>
      </c>
      <c r="E424" s="5">
        <v>164.70920050618804</v>
      </c>
      <c r="F424" s="5">
        <v>135.74500879558374</v>
      </c>
      <c r="G424" s="5">
        <v>90.747099949247996</v>
      </c>
      <c r="H424" s="5">
        <v>400.37583520532365</v>
      </c>
      <c r="I424" s="5">
        <v>219.80154885817973</v>
      </c>
      <c r="J424" s="5">
        <v>25.167271971922155</v>
      </c>
      <c r="K424" s="5">
        <v>58.057675960338464</v>
      </c>
      <c r="L424" s="5">
        <v>104.65524433600089</v>
      </c>
      <c r="M424" s="5">
        <v>1</v>
      </c>
      <c r="N424" s="5">
        <v>60.538821283540578</v>
      </c>
      <c r="O424" s="5">
        <v>86.70164955460686</v>
      </c>
      <c r="P424" s="5">
        <v>31.099572538375529</v>
      </c>
      <c r="Q424" s="5">
        <v>128.90497832360688</v>
      </c>
      <c r="R424" s="5">
        <v>53.574651381654178</v>
      </c>
      <c r="S424" s="5">
        <v>130.52910932073428</v>
      </c>
      <c r="T424" s="5">
        <v>42.48163037011291</v>
      </c>
    </row>
    <row r="425" spans="1:20">
      <c r="A425" s="2">
        <f t="shared" si="13"/>
        <v>40708</v>
      </c>
      <c r="B425" t="str">
        <f t="shared" si="12"/>
        <v>20110614</v>
      </c>
      <c r="C425" s="5">
        <v>39.738017736882284</v>
      </c>
      <c r="D425" s="5">
        <v>108.93355606480816</v>
      </c>
      <c r="E425" s="5">
        <v>167.67629593907523</v>
      </c>
      <c r="F425" s="5">
        <v>141.46927622211578</v>
      </c>
      <c r="G425" s="5">
        <v>95.145912458961334</v>
      </c>
      <c r="H425" s="5">
        <v>421.09949447365585</v>
      </c>
      <c r="I425" s="5">
        <v>216.01496484167302</v>
      </c>
      <c r="J425" s="5">
        <v>24.985094067747944</v>
      </c>
      <c r="K425" s="5">
        <v>55.4654714638149</v>
      </c>
      <c r="L425" s="5">
        <v>101.32770974202455</v>
      </c>
      <c r="M425" s="5">
        <v>1</v>
      </c>
      <c r="N425" s="5">
        <v>63.327357450097281</v>
      </c>
      <c r="O425" s="5">
        <v>85.768515275327971</v>
      </c>
      <c r="P425" s="5">
        <v>31.47285064288527</v>
      </c>
      <c r="Q425" s="5">
        <v>129.04594849849437</v>
      </c>
      <c r="R425" s="5">
        <v>55.673336967997088</v>
      </c>
      <c r="S425" s="5">
        <v>128.65050630821617</v>
      </c>
      <c r="T425" s="5">
        <v>42.25040979042479</v>
      </c>
    </row>
    <row r="426" spans="1:20">
      <c r="A426" s="2">
        <f t="shared" si="13"/>
        <v>40707</v>
      </c>
      <c r="B426" t="str">
        <f t="shared" si="12"/>
        <v>20110613</v>
      </c>
      <c r="C426" s="5">
        <v>39.147876039730107</v>
      </c>
      <c r="D426" s="5">
        <v>107.5260705017664</v>
      </c>
      <c r="E426" s="5">
        <v>173.23761483658532</v>
      </c>
      <c r="F426" s="5">
        <v>139.48807785834148</v>
      </c>
      <c r="G426" s="5">
        <v>94.926179953188822</v>
      </c>
      <c r="H426" s="5">
        <v>413.30982403096488</v>
      </c>
      <c r="I426" s="5">
        <v>225.75726260101649</v>
      </c>
      <c r="J426" s="5">
        <v>24.30716835101644</v>
      </c>
      <c r="K426" s="5">
        <v>56.912052692913988</v>
      </c>
      <c r="L426" s="5">
        <v>97.172235734585669</v>
      </c>
      <c r="M426" s="5">
        <v>1</v>
      </c>
      <c r="N426" s="5">
        <v>62.417050445479887</v>
      </c>
      <c r="O426" s="5">
        <v>86.099127647849329</v>
      </c>
      <c r="P426" s="5">
        <v>31.723164385186493</v>
      </c>
      <c r="Q426" s="5">
        <v>125.43998978724849</v>
      </c>
      <c r="R426" s="5">
        <v>55.188150517244097</v>
      </c>
      <c r="S426" s="5">
        <v>128.65695325231138</v>
      </c>
      <c r="T426" s="5">
        <v>44.17242442474322</v>
      </c>
    </row>
    <row r="427" spans="1:20">
      <c r="A427" s="2">
        <f t="shared" si="13"/>
        <v>40704</v>
      </c>
      <c r="B427" t="str">
        <f t="shared" si="12"/>
        <v>20110610</v>
      </c>
      <c r="C427" s="5">
        <v>38.101404296922553</v>
      </c>
      <c r="D427" s="5">
        <v>103.29940631615861</v>
      </c>
      <c r="E427" s="5">
        <v>165.53872039363208</v>
      </c>
      <c r="F427" s="5">
        <v>138.31563292283275</v>
      </c>
      <c r="G427" s="5">
        <v>93.453041553220288</v>
      </c>
      <c r="H427" s="5">
        <v>431.25851431067321</v>
      </c>
      <c r="I427" s="5">
        <v>233.089728969232</v>
      </c>
      <c r="J427" s="5">
        <v>24.670622349661496</v>
      </c>
      <c r="K427" s="5">
        <v>56.67084219515732</v>
      </c>
      <c r="L427" s="5">
        <v>95.652943485106945</v>
      </c>
      <c r="M427" s="5">
        <v>1</v>
      </c>
      <c r="N427" s="5">
        <v>65.083856000790774</v>
      </c>
      <c r="O427" s="5">
        <v>89.984893866759691</v>
      </c>
      <c r="P427" s="5">
        <v>31.609551334287886</v>
      </c>
      <c r="Q427" s="5">
        <v>131.52727471890975</v>
      </c>
      <c r="R427" s="5">
        <v>53.953653810477284</v>
      </c>
      <c r="S427" s="5">
        <v>123.81691368682009</v>
      </c>
      <c r="T427" s="5">
        <v>45.427704442867018</v>
      </c>
    </row>
    <row r="428" spans="1:20">
      <c r="A428" s="2">
        <f t="shared" si="13"/>
        <v>40703</v>
      </c>
      <c r="B428" t="str">
        <f t="shared" si="12"/>
        <v>20110609</v>
      </c>
      <c r="C428" s="5">
        <v>36.388787132765941</v>
      </c>
      <c r="D428" s="5">
        <v>104.85463640761569</v>
      </c>
      <c r="E428" s="5">
        <v>166.99721334116683</v>
      </c>
      <c r="F428" s="5">
        <v>132.64156655919814</v>
      </c>
      <c r="G428" s="5">
        <v>94.590603528519011</v>
      </c>
      <c r="H428" s="5">
        <v>422.01851924197314</v>
      </c>
      <c r="I428" s="5">
        <v>242.44565074620721</v>
      </c>
      <c r="J428" s="5">
        <v>25.783206255017287</v>
      </c>
      <c r="K428" s="5">
        <v>59.07740343990195</v>
      </c>
      <c r="L428" s="5">
        <v>98.081273078528824</v>
      </c>
      <c r="M428" s="5">
        <v>1</v>
      </c>
      <c r="N428" s="5">
        <v>66.089127658341368</v>
      </c>
      <c r="O428" s="5">
        <v>89.117947143197227</v>
      </c>
      <c r="P428" s="5">
        <v>31.966048383671311</v>
      </c>
      <c r="Q428" s="5">
        <v>127.66561832225612</v>
      </c>
      <c r="R428" s="5">
        <v>53.930488789236328</v>
      </c>
      <c r="S428" s="5">
        <v>125.66244994047268</v>
      </c>
      <c r="T428" s="5">
        <v>46.931284201024845</v>
      </c>
    </row>
    <row r="429" spans="1:20">
      <c r="A429" s="2">
        <f t="shared" si="13"/>
        <v>40702</v>
      </c>
      <c r="B429" t="str">
        <f t="shared" si="12"/>
        <v>20110608</v>
      </c>
      <c r="C429" s="5">
        <v>35.563520230992104</v>
      </c>
      <c r="D429" s="5">
        <v>107.13356468579541</v>
      </c>
      <c r="E429" s="5">
        <v>175.10351037324861</v>
      </c>
      <c r="F429" s="5">
        <v>135.8992323620171</v>
      </c>
      <c r="G429" s="5">
        <v>94.917094234584084</v>
      </c>
      <c r="H429" s="5">
        <v>415.3951033649011</v>
      </c>
      <c r="I429" s="5">
        <v>246.33100946473178</v>
      </c>
      <c r="J429" s="5">
        <v>26.515715794830722</v>
      </c>
      <c r="K429" s="5">
        <v>61.975626990478979</v>
      </c>
      <c r="L429" s="5">
        <v>94.815301861169019</v>
      </c>
      <c r="M429" s="5">
        <v>1</v>
      </c>
      <c r="N429" s="5">
        <v>67.556633740071277</v>
      </c>
      <c r="O429" s="5">
        <v>90.285241176803865</v>
      </c>
      <c r="P429" s="5">
        <v>31.260567457632899</v>
      </c>
      <c r="Q429" s="5">
        <v>133.30699694133082</v>
      </c>
      <c r="R429" s="5">
        <v>56.088002289786239</v>
      </c>
      <c r="S429" s="5">
        <v>121.96303855787545</v>
      </c>
      <c r="T429" s="5">
        <v>46.603911404627816</v>
      </c>
    </row>
    <row r="430" spans="1:20">
      <c r="A430" s="2">
        <f t="shared" si="13"/>
        <v>40701</v>
      </c>
      <c r="B430" t="str">
        <f t="shared" si="12"/>
        <v>20110607</v>
      </c>
      <c r="C430" s="5">
        <v>34.965465503973249</v>
      </c>
      <c r="D430" s="5">
        <v>105.2666782070316</v>
      </c>
      <c r="E430" s="5">
        <v>176.48686365772218</v>
      </c>
      <c r="F430" s="5">
        <v>129.79877184878168</v>
      </c>
      <c r="G430" s="5">
        <v>95.542093522884045</v>
      </c>
      <c r="H430" s="5">
        <v>403.56766324790294</v>
      </c>
      <c r="I430" s="5">
        <v>243.12220494683376</v>
      </c>
      <c r="J430" s="5">
        <v>25.279559500016941</v>
      </c>
      <c r="K430" s="5">
        <v>62.289606642525733</v>
      </c>
      <c r="L430" s="5">
        <v>97.315031714422034</v>
      </c>
      <c r="M430" s="5">
        <v>1</v>
      </c>
      <c r="N430" s="5">
        <v>68.257296270663673</v>
      </c>
      <c r="O430" s="5">
        <v>89.739574646016464</v>
      </c>
      <c r="P430" s="5">
        <v>30.037478576931733</v>
      </c>
      <c r="Q430" s="5">
        <v>138.73831297622053</v>
      </c>
      <c r="R430" s="5">
        <v>53.906619432697262</v>
      </c>
      <c r="S430" s="5">
        <v>127.82589486117855</v>
      </c>
      <c r="T430" s="5">
        <v>47.527328873814561</v>
      </c>
    </row>
    <row r="431" spans="1:20">
      <c r="A431" s="2">
        <f t="shared" si="13"/>
        <v>40700</v>
      </c>
      <c r="B431" t="str">
        <f t="shared" si="12"/>
        <v>20110606</v>
      </c>
      <c r="C431" s="5">
        <v>34.5004078924838</v>
      </c>
      <c r="D431" s="5">
        <v>105.95515653735991</v>
      </c>
      <c r="E431" s="5">
        <v>173.06432989515994</v>
      </c>
      <c r="F431" s="5">
        <v>133.48039470016698</v>
      </c>
      <c r="G431" s="5">
        <v>92.875103449285689</v>
      </c>
      <c r="H431" s="5">
        <v>401.42609019073285</v>
      </c>
      <c r="I431" s="5">
        <v>244.69272984363292</v>
      </c>
      <c r="J431" s="5">
        <v>25.911828620412418</v>
      </c>
      <c r="K431" s="5">
        <v>64.028458312836889</v>
      </c>
      <c r="L431" s="5">
        <v>100.59982960948155</v>
      </c>
      <c r="M431" s="5">
        <v>1</v>
      </c>
      <c r="N431" s="5">
        <v>71.181142363557555</v>
      </c>
      <c r="O431" s="5">
        <v>85.745871751456917</v>
      </c>
      <c r="P431" s="5">
        <v>29.914617829987794</v>
      </c>
      <c r="Q431" s="5">
        <v>134.37807786331885</v>
      </c>
      <c r="R431" s="5">
        <v>56.071248671935159</v>
      </c>
      <c r="S431" s="5">
        <v>129.83747196073605</v>
      </c>
      <c r="T431" s="5">
        <v>48.60054659741477</v>
      </c>
    </row>
    <row r="432" spans="1:20">
      <c r="A432" s="2">
        <f t="shared" si="13"/>
        <v>40697</v>
      </c>
      <c r="B432" t="str">
        <f t="shared" si="12"/>
        <v>20110603</v>
      </c>
      <c r="C432" s="5">
        <v>34.077146568414015</v>
      </c>
      <c r="D432" s="5">
        <v>106.10608191016094</v>
      </c>
      <c r="E432" s="5">
        <v>176.5293809105562</v>
      </c>
      <c r="F432" s="5">
        <v>129.79623650168205</v>
      </c>
      <c r="G432" s="5">
        <v>93.677492404047413</v>
      </c>
      <c r="H432" s="5">
        <v>388.10176633086144</v>
      </c>
      <c r="I432" s="5">
        <v>233.68269914955243</v>
      </c>
      <c r="J432" s="5">
        <v>26.435884806644552</v>
      </c>
      <c r="K432" s="5">
        <v>62.290528409028312</v>
      </c>
      <c r="L432" s="5">
        <v>99.000273923481188</v>
      </c>
      <c r="M432" s="5">
        <v>1</v>
      </c>
      <c r="N432" s="5">
        <v>72.374821071694583</v>
      </c>
      <c r="O432" s="5">
        <v>81.987245384208649</v>
      </c>
      <c r="P432" s="5">
        <v>29.32693104489007</v>
      </c>
      <c r="Q432" s="5">
        <v>134.17897375652348</v>
      </c>
      <c r="R432" s="5">
        <v>57.717444022489381</v>
      </c>
      <c r="S432" s="5">
        <v>130.80245571803604</v>
      </c>
      <c r="T432" s="5">
        <v>48.001210247058381</v>
      </c>
    </row>
    <row r="433" spans="1:20">
      <c r="A433" s="2">
        <f t="shared" si="13"/>
        <v>40696</v>
      </c>
      <c r="B433" t="str">
        <f t="shared" si="12"/>
        <v>20110602</v>
      </c>
      <c r="C433" s="5">
        <v>35.074802770281821</v>
      </c>
      <c r="D433" s="5">
        <v>101.50286226587633</v>
      </c>
      <c r="E433" s="5">
        <v>184.77352276209089</v>
      </c>
      <c r="F433" s="5">
        <v>132.91835817823605</v>
      </c>
      <c r="G433" s="5">
        <v>94.059486816128768</v>
      </c>
      <c r="H433" s="5">
        <v>381.56845275637318</v>
      </c>
      <c r="I433" s="5">
        <v>235.17511553293994</v>
      </c>
      <c r="J433" s="5">
        <v>26.888889701223246</v>
      </c>
      <c r="K433" s="5">
        <v>62.596767352463566</v>
      </c>
      <c r="L433" s="5">
        <v>99.336716072249345</v>
      </c>
      <c r="M433" s="5">
        <v>1</v>
      </c>
      <c r="N433" s="5">
        <v>71.334933304483357</v>
      </c>
      <c r="O433" s="5">
        <v>81.218775778443955</v>
      </c>
      <c r="P433" s="5">
        <v>28.805861013008151</v>
      </c>
      <c r="Q433" s="5">
        <v>138.86889134074679</v>
      </c>
      <c r="R433" s="5">
        <v>59.515692878293414</v>
      </c>
      <c r="S433" s="5">
        <v>127.55672420009772</v>
      </c>
      <c r="T433" s="5">
        <v>46.5485636529855</v>
      </c>
    </row>
    <row r="434" spans="1:20">
      <c r="A434" s="2">
        <f t="shared" si="13"/>
        <v>40695</v>
      </c>
      <c r="B434" t="str">
        <f t="shared" si="12"/>
        <v>20110601</v>
      </c>
      <c r="C434" s="5">
        <v>36.128401685473882</v>
      </c>
      <c r="D434" s="5">
        <v>100.28258039218403</v>
      </c>
      <c r="E434" s="5">
        <v>178.38559344074196</v>
      </c>
      <c r="F434" s="5">
        <v>131.3913741843823</v>
      </c>
      <c r="G434" s="5">
        <v>93.784171554676689</v>
      </c>
      <c r="H434" s="5">
        <v>377.54307322222587</v>
      </c>
      <c r="I434" s="5">
        <v>244.00472314443405</v>
      </c>
      <c r="J434" s="5">
        <v>27.511085155393395</v>
      </c>
      <c r="K434" s="5">
        <v>65.409707527890177</v>
      </c>
      <c r="L434" s="5">
        <v>103.03364985182112</v>
      </c>
      <c r="M434" s="5">
        <v>1</v>
      </c>
      <c r="N434" s="5">
        <v>71.644168761161453</v>
      </c>
      <c r="O434" s="5">
        <v>80.734177765063123</v>
      </c>
      <c r="P434" s="5">
        <v>28.560684982256351</v>
      </c>
      <c r="Q434" s="5">
        <v>136.46272694767111</v>
      </c>
      <c r="R434" s="5">
        <v>57.667243668119347</v>
      </c>
      <c r="S434" s="5">
        <v>130.1967551203378</v>
      </c>
      <c r="T434" s="5">
        <v>47.85363846621965</v>
      </c>
    </row>
    <row r="435" spans="1:20">
      <c r="A435" s="2">
        <f t="shared" si="13"/>
        <v>40694</v>
      </c>
      <c r="B435" t="str">
        <f t="shared" si="12"/>
        <v>20110531</v>
      </c>
      <c r="C435" s="5">
        <v>36.876363572534345</v>
      </c>
      <c r="D435" s="5">
        <v>96.369728868979067</v>
      </c>
      <c r="E435" s="5">
        <v>187.17945566614847</v>
      </c>
      <c r="F435" s="5">
        <v>135.01855700323236</v>
      </c>
      <c r="G435" s="5">
        <v>89.671006246499999</v>
      </c>
      <c r="H435" s="5">
        <v>360.60937117166969</v>
      </c>
      <c r="I435" s="5">
        <v>254.19811651351898</v>
      </c>
      <c r="J435" s="5">
        <v>28.826356704884144</v>
      </c>
      <c r="K435" s="5">
        <v>62.664308250997657</v>
      </c>
      <c r="L435" s="5">
        <v>101.57362901863289</v>
      </c>
      <c r="M435" s="5">
        <v>1</v>
      </c>
      <c r="N435" s="5">
        <v>72.675825593141383</v>
      </c>
      <c r="O435" s="5">
        <v>81.926305314950056</v>
      </c>
      <c r="P435" s="5">
        <v>28.943416877763021</v>
      </c>
      <c r="Q435" s="5">
        <v>132.4937089053164</v>
      </c>
      <c r="R435" s="5">
        <v>58.323666095569955</v>
      </c>
      <c r="S435" s="5">
        <v>132.07582037588037</v>
      </c>
      <c r="T435" s="5">
        <v>49.901053120679833</v>
      </c>
    </row>
    <row r="436" spans="1:20">
      <c r="A436" s="2">
        <f t="shared" si="13"/>
        <v>40693</v>
      </c>
      <c r="B436" t="str">
        <f t="shared" si="12"/>
        <v>20110530</v>
      </c>
      <c r="C436" s="5">
        <v>37.761587430611058</v>
      </c>
      <c r="D436" s="5">
        <v>94.260087768868829</v>
      </c>
      <c r="E436" s="5">
        <v>184.89926953142856</v>
      </c>
      <c r="F436" s="5">
        <v>131.54002969318549</v>
      </c>
      <c r="G436" s="5">
        <v>91.243792391733393</v>
      </c>
      <c r="H436" s="5">
        <v>353.05389023033536</v>
      </c>
      <c r="I436" s="5">
        <v>255.2072724983563</v>
      </c>
      <c r="J436" s="5">
        <v>28.027552505401058</v>
      </c>
      <c r="K436" s="5">
        <v>62.66319591227527</v>
      </c>
      <c r="L436" s="5">
        <v>98.577771292020103</v>
      </c>
      <c r="M436" s="5">
        <v>1</v>
      </c>
      <c r="N436" s="5">
        <v>69.944126311510075</v>
      </c>
      <c r="O436" s="5">
        <v>82.441368595208459</v>
      </c>
      <c r="P436" s="5">
        <v>28.036545896122306</v>
      </c>
      <c r="Q436" s="5">
        <v>132.30785959110145</v>
      </c>
      <c r="R436" s="5">
        <v>59.418627862369078</v>
      </c>
      <c r="S436" s="5">
        <v>127.10845022601588</v>
      </c>
      <c r="T436" s="5">
        <v>50.549865096167707</v>
      </c>
    </row>
    <row r="437" spans="1:20">
      <c r="A437" s="2">
        <f t="shared" si="13"/>
        <v>40690</v>
      </c>
      <c r="B437" t="str">
        <f t="shared" si="12"/>
        <v>20110527</v>
      </c>
      <c r="C437" s="5">
        <v>37.218649448244278</v>
      </c>
      <c r="D437" s="5">
        <v>96.934613378497417</v>
      </c>
      <c r="E437" s="5">
        <v>189.01658163448246</v>
      </c>
      <c r="F437" s="5">
        <v>130.0544126116977</v>
      </c>
      <c r="G437" s="5">
        <v>92.408262123203627</v>
      </c>
      <c r="H437" s="5">
        <v>366.33402611150143</v>
      </c>
      <c r="I437" s="5">
        <v>262.20020118330689</v>
      </c>
      <c r="J437" s="5">
        <v>28.641656785590147</v>
      </c>
      <c r="K437" s="5">
        <v>61.849044559380509</v>
      </c>
      <c r="L437" s="5">
        <v>94.55055166120907</v>
      </c>
      <c r="M437" s="5">
        <v>1</v>
      </c>
      <c r="N437" s="5">
        <v>70.621204037849751</v>
      </c>
      <c r="O437" s="5">
        <v>84.951962691401832</v>
      </c>
      <c r="P437" s="5">
        <v>28.485043731117617</v>
      </c>
      <c r="Q437" s="5">
        <v>136.8617021559613</v>
      </c>
      <c r="R437" s="5">
        <v>56.720852917933335</v>
      </c>
      <c r="S437" s="5">
        <v>125.97280315387077</v>
      </c>
      <c r="T437" s="5">
        <v>50.69615468742316</v>
      </c>
    </row>
    <row r="438" spans="1:20">
      <c r="A438" s="2">
        <f t="shared" si="13"/>
        <v>40689</v>
      </c>
      <c r="B438" t="str">
        <f t="shared" si="12"/>
        <v>20110526</v>
      </c>
      <c r="C438" s="5">
        <v>36.090165979579162</v>
      </c>
      <c r="D438" s="5">
        <v>94.242206789541697</v>
      </c>
      <c r="E438" s="5">
        <v>198.68065681474053</v>
      </c>
      <c r="F438" s="5">
        <v>131.60555923125403</v>
      </c>
      <c r="G438" s="5">
        <v>90.795232799830004</v>
      </c>
      <c r="H438" s="5">
        <v>361.14107241432811</v>
      </c>
      <c r="I438" s="5">
        <v>260.99332915532443</v>
      </c>
      <c r="J438" s="5">
        <v>28.276453152957686</v>
      </c>
      <c r="K438" s="5">
        <v>62.37755267175644</v>
      </c>
      <c r="L438" s="5">
        <v>95.031502112841821</v>
      </c>
      <c r="M438" s="5">
        <v>1</v>
      </c>
      <c r="N438" s="5">
        <v>68.924658727082289</v>
      </c>
      <c r="O438" s="5">
        <v>81.258231855681174</v>
      </c>
      <c r="P438" s="5">
        <v>28.262193901277509</v>
      </c>
      <c r="Q438" s="5">
        <v>141.1778609618338</v>
      </c>
      <c r="R438" s="5">
        <v>58.718969664781099</v>
      </c>
      <c r="S438" s="5">
        <v>127.24625025027196</v>
      </c>
      <c r="T438" s="5">
        <v>48.288950186983691</v>
      </c>
    </row>
    <row r="439" spans="1:20">
      <c r="A439" s="2">
        <f t="shared" si="13"/>
        <v>40688</v>
      </c>
      <c r="B439" t="str">
        <f t="shared" si="12"/>
        <v>20110525</v>
      </c>
      <c r="C439" s="5">
        <v>36.055583409629705</v>
      </c>
      <c r="D439" s="5">
        <v>90.386595480468117</v>
      </c>
      <c r="E439" s="5">
        <v>207.97837200951949</v>
      </c>
      <c r="F439" s="5">
        <v>132.79135954131314</v>
      </c>
      <c r="G439" s="5">
        <v>94.619510951425198</v>
      </c>
      <c r="H439" s="5">
        <v>363.77564136511626</v>
      </c>
      <c r="I439" s="5">
        <v>270.152915122026</v>
      </c>
      <c r="J439" s="5">
        <v>28.61247047302988</v>
      </c>
      <c r="K439" s="5">
        <v>62.893259371042404</v>
      </c>
      <c r="L439" s="5">
        <v>94.770420248246452</v>
      </c>
      <c r="M439" s="5">
        <v>1</v>
      </c>
      <c r="N439" s="5">
        <v>71.229781609672699</v>
      </c>
      <c r="O439" s="5">
        <v>80.756976377011512</v>
      </c>
      <c r="P439" s="5">
        <v>28.350134979398614</v>
      </c>
      <c r="Q439" s="5">
        <v>144.06591419183027</v>
      </c>
      <c r="R439" s="5">
        <v>55.935727215506695</v>
      </c>
      <c r="S439" s="5">
        <v>126.63190459022792</v>
      </c>
      <c r="T439" s="5">
        <v>47.662196414350632</v>
      </c>
    </row>
    <row r="440" spans="1:20">
      <c r="A440" s="2">
        <f t="shared" si="13"/>
        <v>40687</v>
      </c>
      <c r="B440" t="str">
        <f t="shared" si="12"/>
        <v>20110524</v>
      </c>
      <c r="C440" s="5">
        <v>36.027099610226649</v>
      </c>
      <c r="D440" s="5">
        <v>93.925759350519641</v>
      </c>
      <c r="E440" s="5">
        <v>201.33989274277363</v>
      </c>
      <c r="F440" s="5">
        <v>128.87413115029136</v>
      </c>
      <c r="G440" s="5">
        <v>98.593666481295372</v>
      </c>
      <c r="H440" s="5">
        <v>350.30196834683278</v>
      </c>
      <c r="I440" s="5">
        <v>265.8265156136851</v>
      </c>
      <c r="J440" s="5">
        <v>29.344031882464748</v>
      </c>
      <c r="K440" s="5">
        <v>60.642299095825557</v>
      </c>
      <c r="L440" s="5">
        <v>90.479820577938241</v>
      </c>
      <c r="M440" s="5">
        <v>1</v>
      </c>
      <c r="N440" s="5">
        <v>69.982075755573675</v>
      </c>
      <c r="O440" s="5">
        <v>84.270857035189437</v>
      </c>
      <c r="P440" s="5">
        <v>28.192922057973778</v>
      </c>
      <c r="Q440" s="5">
        <v>141.58094761387179</v>
      </c>
      <c r="R440" s="5">
        <v>53.420405199284104</v>
      </c>
      <c r="S440" s="5">
        <v>126.30737274342172</v>
      </c>
      <c r="T440" s="5">
        <v>49.61601835994361</v>
      </c>
    </row>
    <row r="441" spans="1:20">
      <c r="A441" s="2">
        <f t="shared" si="13"/>
        <v>40686</v>
      </c>
      <c r="B441" t="str">
        <f t="shared" si="12"/>
        <v>20110523</v>
      </c>
      <c r="C441" s="5">
        <v>36.463543031006374</v>
      </c>
      <c r="D441" s="5">
        <v>93.426015673116524</v>
      </c>
      <c r="E441" s="5">
        <v>205.91340084389404</v>
      </c>
      <c r="F441" s="5">
        <v>123.48337305260794</v>
      </c>
      <c r="G441" s="5">
        <v>101.37367520666746</v>
      </c>
      <c r="H441" s="5">
        <v>351.37314037316401</v>
      </c>
      <c r="I441" s="5">
        <v>278.47917507258768</v>
      </c>
      <c r="J441" s="5">
        <v>29.15038625066542</v>
      </c>
      <c r="K441" s="5">
        <v>60.067683717407697</v>
      </c>
      <c r="L441" s="5">
        <v>87.707392442974211</v>
      </c>
      <c r="M441" s="5">
        <v>1</v>
      </c>
      <c r="N441" s="5">
        <v>71.480014360361579</v>
      </c>
      <c r="O441" s="5">
        <v>81.47530509722344</v>
      </c>
      <c r="P441" s="5">
        <v>28.666301463206128</v>
      </c>
      <c r="Q441" s="5">
        <v>146.78481930243373</v>
      </c>
      <c r="R441" s="5">
        <v>53.691442282320452</v>
      </c>
      <c r="S441" s="5">
        <v>120.43653530065136</v>
      </c>
      <c r="T441" s="5">
        <v>48.34677531488903</v>
      </c>
    </row>
    <row r="442" spans="1:20">
      <c r="A442" s="2">
        <f t="shared" si="13"/>
        <v>40683</v>
      </c>
      <c r="B442" t="str">
        <f t="shared" si="12"/>
        <v>20110520</v>
      </c>
      <c r="C442" s="5">
        <v>36.910009906289446</v>
      </c>
      <c r="D442" s="5">
        <v>95.901382918678379</v>
      </c>
      <c r="E442" s="5">
        <v>199.1398967454231</v>
      </c>
      <c r="F442" s="5">
        <v>120.16784137311541</v>
      </c>
      <c r="G442" s="5">
        <v>99.98145659509288</v>
      </c>
      <c r="H442" s="5">
        <v>353.05217451658353</v>
      </c>
      <c r="I442" s="5">
        <v>269.81807361610015</v>
      </c>
      <c r="J442" s="5">
        <v>28.221648205312121</v>
      </c>
      <c r="K442" s="5">
        <v>60.921289828535286</v>
      </c>
      <c r="L442" s="5">
        <v>89.897099997414543</v>
      </c>
      <c r="M442" s="5">
        <v>1</v>
      </c>
      <c r="N442" s="5">
        <v>70.361605052311518</v>
      </c>
      <c r="O442" s="5">
        <v>78.720221090813595</v>
      </c>
      <c r="P442" s="5">
        <v>27.858823713361375</v>
      </c>
      <c r="Q442" s="5">
        <v>154.06086628773224</v>
      </c>
      <c r="R442" s="5">
        <v>55.983891868559581</v>
      </c>
      <c r="S442" s="5">
        <v>118.17031298197404</v>
      </c>
      <c r="T442" s="5">
        <v>50.393149628163137</v>
      </c>
    </row>
    <row r="443" spans="1:20">
      <c r="A443" s="2">
        <f t="shared" si="13"/>
        <v>40682</v>
      </c>
      <c r="B443" t="str">
        <f t="shared" si="12"/>
        <v>20110519</v>
      </c>
      <c r="C443" s="5">
        <v>38.34047467673151</v>
      </c>
      <c r="D443" s="5">
        <v>97.712117428470464</v>
      </c>
      <c r="E443" s="5">
        <v>199.90310360394585</v>
      </c>
      <c r="F443" s="5">
        <v>119.38550028398903</v>
      </c>
      <c r="G443" s="5">
        <v>99.955613883223336</v>
      </c>
      <c r="H443" s="5">
        <v>369.43607252312376</v>
      </c>
      <c r="I443" s="5">
        <v>277.28766810777449</v>
      </c>
      <c r="J443" s="5">
        <v>28.280469732914145</v>
      </c>
      <c r="K443" s="5">
        <v>60.916605141055314</v>
      </c>
      <c r="L443" s="5">
        <v>90.351672053278364</v>
      </c>
      <c r="M443" s="5">
        <v>1</v>
      </c>
      <c r="N443" s="5">
        <v>67.903055812980497</v>
      </c>
      <c r="O443" s="5">
        <v>81.01689128765554</v>
      </c>
      <c r="P443" s="5">
        <v>28.788913120285141</v>
      </c>
      <c r="Q443" s="5">
        <v>153.1036151870214</v>
      </c>
      <c r="R443" s="5">
        <v>57.833405805501712</v>
      </c>
      <c r="S443" s="5">
        <v>118.25983607538751</v>
      </c>
      <c r="T443" s="5">
        <v>48.38412414155431</v>
      </c>
    </row>
    <row r="444" spans="1:20">
      <c r="A444" s="2">
        <f t="shared" si="13"/>
        <v>40681</v>
      </c>
      <c r="B444" t="str">
        <f t="shared" si="12"/>
        <v>20110518</v>
      </c>
      <c r="C444" s="5">
        <v>37.483880654309573</v>
      </c>
      <c r="D444" s="5">
        <v>100.93889432714411</v>
      </c>
      <c r="E444" s="5">
        <v>199.26356347687994</v>
      </c>
      <c r="F444" s="5">
        <v>116.0132193103465</v>
      </c>
      <c r="G444" s="5">
        <v>104.6422726832898</v>
      </c>
      <c r="H444" s="5">
        <v>384.43182447719369</v>
      </c>
      <c r="I444" s="5">
        <v>280.09256849475423</v>
      </c>
      <c r="J444" s="5">
        <v>26.955236699446004</v>
      </c>
      <c r="K444" s="5">
        <v>62.057596957199358</v>
      </c>
      <c r="L444" s="5">
        <v>92.043274123515332</v>
      </c>
      <c r="M444" s="5">
        <v>1</v>
      </c>
      <c r="N444" s="5">
        <v>71.277969371949212</v>
      </c>
      <c r="O444" s="5">
        <v>78.217077571840221</v>
      </c>
      <c r="P444" s="5">
        <v>28.922263086816248</v>
      </c>
      <c r="Q444" s="5">
        <v>151.59571329853921</v>
      </c>
      <c r="R444" s="5">
        <v>57.582364761698877</v>
      </c>
      <c r="S444" s="5">
        <v>115.23368383460408</v>
      </c>
      <c r="T444" s="5">
        <v>49.593515924754136</v>
      </c>
    </row>
    <row r="445" spans="1:20">
      <c r="A445" s="2">
        <f t="shared" si="13"/>
        <v>40680</v>
      </c>
      <c r="B445" t="str">
        <f t="shared" si="12"/>
        <v>20110517</v>
      </c>
      <c r="C445" s="5">
        <v>36.978074243471625</v>
      </c>
      <c r="D445" s="5">
        <v>105.00996458045577</v>
      </c>
      <c r="E445" s="5">
        <v>191.89942569155966</v>
      </c>
      <c r="F445" s="5">
        <v>116.40383198673362</v>
      </c>
      <c r="G445" s="5">
        <v>109.57545972017664</v>
      </c>
      <c r="H445" s="5">
        <v>399.92856491827985</v>
      </c>
      <c r="I445" s="5">
        <v>288.91442919844417</v>
      </c>
      <c r="J445" s="5">
        <v>26.140507195046553</v>
      </c>
      <c r="K445" s="5">
        <v>60.29769233480387</v>
      </c>
      <c r="L445" s="5">
        <v>89.076582009683321</v>
      </c>
      <c r="M445" s="5">
        <v>1</v>
      </c>
      <c r="N445" s="5">
        <v>68.676854854997785</v>
      </c>
      <c r="O445" s="5">
        <v>75.44769811799209</v>
      </c>
      <c r="P445" s="5">
        <v>27.616426280730568</v>
      </c>
      <c r="Q445" s="5">
        <v>151.21987163903623</v>
      </c>
      <c r="R445" s="5">
        <v>57.781697453173336</v>
      </c>
      <c r="S445" s="5">
        <v>111.51429332291565</v>
      </c>
      <c r="T445" s="5">
        <v>51.94242513134914</v>
      </c>
    </row>
    <row r="446" spans="1:20">
      <c r="A446" s="2">
        <f t="shared" si="13"/>
        <v>40679</v>
      </c>
      <c r="B446" t="str">
        <f t="shared" si="12"/>
        <v>20110516</v>
      </c>
      <c r="C446" s="5">
        <v>37.84517009272821</v>
      </c>
      <c r="D446" s="5">
        <v>102.55469841720458</v>
      </c>
      <c r="E446" s="5">
        <v>192.36769549316787</v>
      </c>
      <c r="F446" s="5">
        <v>116.75956634158921</v>
      </c>
      <c r="G446" s="5">
        <v>114.76968764755105</v>
      </c>
      <c r="H446" s="5">
        <v>385.01492873154757</v>
      </c>
      <c r="I446" s="5">
        <v>280.96423656782014</v>
      </c>
      <c r="J446" s="5">
        <v>26.864906866896817</v>
      </c>
      <c r="K446" s="5">
        <v>62.500386650008728</v>
      </c>
      <c r="L446" s="5">
        <v>85.873424136746749</v>
      </c>
      <c r="M446" s="5">
        <v>1</v>
      </c>
      <c r="N446" s="5">
        <v>71.535662663920277</v>
      </c>
      <c r="O446" s="5">
        <v>71.971570692877279</v>
      </c>
      <c r="P446" s="5">
        <v>27.203851023885324</v>
      </c>
      <c r="Q446" s="5">
        <v>147.32245078099746</v>
      </c>
      <c r="R446" s="5">
        <v>57.754056147840423</v>
      </c>
      <c r="S446" s="5">
        <v>109.68330348156077</v>
      </c>
      <c r="T446" s="5">
        <v>51.41071591818362</v>
      </c>
    </row>
    <row r="447" spans="1:20">
      <c r="A447" s="2">
        <f t="shared" si="13"/>
        <v>40676</v>
      </c>
      <c r="B447" t="str">
        <f t="shared" si="12"/>
        <v>20110513</v>
      </c>
      <c r="C447" s="5">
        <v>36.696575407096226</v>
      </c>
      <c r="D447" s="5">
        <v>99.132339132915305</v>
      </c>
      <c r="E447" s="5">
        <v>183.517514393336</v>
      </c>
      <c r="F447" s="5">
        <v>113.48030026328975</v>
      </c>
      <c r="G447" s="5">
        <v>112.12416592671232</v>
      </c>
      <c r="H447" s="5">
        <v>388.41997524353911</v>
      </c>
      <c r="I447" s="5">
        <v>286.78367386502532</v>
      </c>
      <c r="J447" s="5">
        <v>27.217849179223549</v>
      </c>
      <c r="K447" s="5">
        <v>61.395337846508909</v>
      </c>
      <c r="L447" s="5">
        <v>85.584842599849836</v>
      </c>
      <c r="M447" s="5">
        <v>1</v>
      </c>
      <c r="N447" s="5">
        <v>74.666494594259817</v>
      </c>
      <c r="O447" s="5">
        <v>73.584996055212059</v>
      </c>
      <c r="P447" s="5">
        <v>26.258983278957398</v>
      </c>
      <c r="Q447" s="5">
        <v>145.81878989603757</v>
      </c>
      <c r="R447" s="5">
        <v>58.401857875010393</v>
      </c>
      <c r="S447" s="5">
        <v>106.07491510009078</v>
      </c>
      <c r="T447" s="5">
        <v>52.666493336622622</v>
      </c>
    </row>
    <row r="448" spans="1:20">
      <c r="A448" s="2">
        <f t="shared" si="13"/>
        <v>40675</v>
      </c>
      <c r="B448" t="str">
        <f t="shared" si="12"/>
        <v>20110512</v>
      </c>
      <c r="C448" s="5">
        <v>36.115776817738372</v>
      </c>
      <c r="D448" s="5">
        <v>102.88244710068423</v>
      </c>
      <c r="E448" s="5">
        <v>181.26335201453594</v>
      </c>
      <c r="F448" s="5">
        <v>111.51682721472903</v>
      </c>
      <c r="G448" s="5">
        <v>116.22998918701391</v>
      </c>
      <c r="H448" s="5">
        <v>383.23444351684026</v>
      </c>
      <c r="I448" s="5">
        <v>285.70561771189483</v>
      </c>
      <c r="J448" s="5">
        <v>26.122794381180128</v>
      </c>
      <c r="K448" s="5">
        <v>64.32746710407271</v>
      </c>
      <c r="L448" s="5">
        <v>87.51944842983022</v>
      </c>
      <c r="M448" s="5">
        <v>1</v>
      </c>
      <c r="N448" s="5">
        <v>75.219625678663789</v>
      </c>
      <c r="O448" s="5">
        <v>71.319123734675458</v>
      </c>
      <c r="P448" s="5">
        <v>25.652911500945141</v>
      </c>
      <c r="Q448" s="5">
        <v>147.30682444806459</v>
      </c>
      <c r="R448" s="5">
        <v>57.978496482670131</v>
      </c>
      <c r="S448" s="5">
        <v>110.96400668265322</v>
      </c>
      <c r="T448" s="5">
        <v>51.159690371606651</v>
      </c>
    </row>
    <row r="449" spans="1:20">
      <c r="A449" s="2">
        <f t="shared" si="13"/>
        <v>40674</v>
      </c>
      <c r="B449" t="str">
        <f t="shared" si="12"/>
        <v>20110511</v>
      </c>
      <c r="C449" s="5">
        <v>34.493361239644173</v>
      </c>
      <c r="D449" s="5">
        <v>99.70930933119331</v>
      </c>
      <c r="E449" s="5">
        <v>178.71994427491865</v>
      </c>
      <c r="F449" s="5">
        <v>114.27795708868862</v>
      </c>
      <c r="G449" s="5">
        <v>116.49721130945105</v>
      </c>
      <c r="H449" s="5">
        <v>395.33919563093968</v>
      </c>
      <c r="I449" s="5">
        <v>294.37269998540631</v>
      </c>
      <c r="J449" s="5">
        <v>27.042228291688602</v>
      </c>
      <c r="K449" s="5">
        <v>64.908062193804824</v>
      </c>
      <c r="L449" s="5">
        <v>90.28537694164207</v>
      </c>
      <c r="M449" s="5">
        <v>1</v>
      </c>
      <c r="N449" s="5">
        <v>78.859742224018959</v>
      </c>
      <c r="O449" s="5">
        <v>70.682048429084261</v>
      </c>
      <c r="P449" s="5">
        <v>26.558406255390739</v>
      </c>
      <c r="Q449" s="5">
        <v>149.93521797802168</v>
      </c>
      <c r="R449" s="5">
        <v>60.88117376129582</v>
      </c>
      <c r="S449" s="5">
        <v>108.52249069442348</v>
      </c>
      <c r="T449" s="5">
        <v>48.740529622742066</v>
      </c>
    </row>
    <row r="450" spans="1:20">
      <c r="A450" s="2">
        <f t="shared" si="13"/>
        <v>40673</v>
      </c>
      <c r="B450" t="str">
        <f t="shared" si="12"/>
        <v>20110510</v>
      </c>
      <c r="C450" s="5">
        <v>33.097934364931085</v>
      </c>
      <c r="D450" s="5">
        <v>97.700901933034245</v>
      </c>
      <c r="E450" s="5">
        <v>177.64860160095702</v>
      </c>
      <c r="F450" s="5">
        <v>111.32191346601054</v>
      </c>
      <c r="G450" s="5">
        <v>117.51430082983454</v>
      </c>
      <c r="H450" s="5">
        <v>400.63462560572856</v>
      </c>
      <c r="I450" s="5">
        <v>280.53238300532269</v>
      </c>
      <c r="J450" s="5">
        <v>25.867234116368959</v>
      </c>
      <c r="K450" s="5">
        <v>65.492187932578304</v>
      </c>
      <c r="L450" s="5">
        <v>94.713019832281105</v>
      </c>
      <c r="M450" s="5">
        <v>1</v>
      </c>
      <c r="N450" s="5">
        <v>77.124648524153358</v>
      </c>
      <c r="O450" s="5">
        <v>67.88829054802828</v>
      </c>
      <c r="P450" s="5">
        <v>25.899860800904161</v>
      </c>
      <c r="Q450" s="5">
        <v>150.41276304288752</v>
      </c>
      <c r="R450" s="5">
        <v>58.824648898015248</v>
      </c>
      <c r="S450" s="5">
        <v>108.7211667147885</v>
      </c>
      <c r="T450" s="5">
        <v>50.399466281668957</v>
      </c>
    </row>
    <row r="451" spans="1:20">
      <c r="A451" s="2">
        <f t="shared" si="13"/>
        <v>40672</v>
      </c>
      <c r="B451" t="str">
        <f t="shared" ref="B451:B514" si="14">TEXT(A451,"yyyymmdd")</f>
        <v>20110509</v>
      </c>
      <c r="C451" s="5">
        <v>32.795583542216285</v>
      </c>
      <c r="D451" s="5">
        <v>100.5790409410485</v>
      </c>
      <c r="E451" s="5">
        <v>176.53173112141724</v>
      </c>
      <c r="F451" s="5">
        <v>106.58880559601874</v>
      </c>
      <c r="G451" s="5">
        <v>121.18558165181142</v>
      </c>
      <c r="H451" s="5">
        <v>400.43325045978537</v>
      </c>
      <c r="I451" s="5">
        <v>279.82998620519555</v>
      </c>
      <c r="J451" s="5">
        <v>25.969448699125376</v>
      </c>
      <c r="K451" s="5">
        <v>68.885799231670745</v>
      </c>
      <c r="L451" s="5">
        <v>91.955553023483972</v>
      </c>
      <c r="M451" s="5">
        <v>1</v>
      </c>
      <c r="N451" s="5">
        <v>77.09986544381448</v>
      </c>
      <c r="O451" s="5">
        <v>67.439803581169812</v>
      </c>
      <c r="P451" s="5">
        <v>26.31740586553547</v>
      </c>
      <c r="Q451" s="5">
        <v>145.69851250606717</v>
      </c>
      <c r="R451" s="5">
        <v>61.232486416095348</v>
      </c>
      <c r="S451" s="5">
        <v>108.82395928510236</v>
      </c>
      <c r="T451" s="5">
        <v>50.187163847908543</v>
      </c>
    </row>
    <row r="452" spans="1:20">
      <c r="A452" s="2">
        <f t="shared" ref="A452:A515" si="15">WORKDAY(A451,-1)</f>
        <v>40669</v>
      </c>
      <c r="B452" t="str">
        <f t="shared" si="14"/>
        <v>20110506</v>
      </c>
      <c r="C452" s="5">
        <v>32.717040421039066</v>
      </c>
      <c r="D452" s="5">
        <v>97.899828249218274</v>
      </c>
      <c r="E452" s="5">
        <v>168.78804221796432</v>
      </c>
      <c r="F452" s="5">
        <v>101.98065192180484</v>
      </c>
      <c r="G452" s="5">
        <v>117.88248989952079</v>
      </c>
      <c r="H452" s="5">
        <v>411.71913136448723</v>
      </c>
      <c r="I452" s="5">
        <v>271.75124039602616</v>
      </c>
      <c r="J452" s="5">
        <v>25.379646006255332</v>
      </c>
      <c r="K452" s="5">
        <v>66.366192289317141</v>
      </c>
      <c r="L452" s="5">
        <v>93.537064795811418</v>
      </c>
      <c r="M452" s="5">
        <v>1</v>
      </c>
      <c r="N452" s="5">
        <v>79.264456417925729</v>
      </c>
      <c r="O452" s="5">
        <v>66.703440811899057</v>
      </c>
      <c r="P452" s="5">
        <v>25.417962093524348</v>
      </c>
      <c r="Q452" s="5">
        <v>143.87251928852908</v>
      </c>
      <c r="R452" s="5">
        <v>59.395539678830666</v>
      </c>
      <c r="S452" s="5">
        <v>111.13345266535629</v>
      </c>
      <c r="T452" s="5">
        <v>51.723527931362575</v>
      </c>
    </row>
    <row r="453" spans="1:20">
      <c r="A453" s="2">
        <f t="shared" si="15"/>
        <v>40668</v>
      </c>
      <c r="B453" t="str">
        <f t="shared" si="14"/>
        <v>20110505</v>
      </c>
      <c r="C453" s="5">
        <v>33.539969266262531</v>
      </c>
      <c r="D453" s="5">
        <v>94.901762347301769</v>
      </c>
      <c r="E453" s="5">
        <v>176.64282131524018</v>
      </c>
      <c r="F453" s="5">
        <v>104.82194240274562</v>
      </c>
      <c r="G453" s="5">
        <v>123.8655771731286</v>
      </c>
      <c r="H453" s="5">
        <v>402.63517092440662</v>
      </c>
      <c r="I453" s="5">
        <v>267.05315549394697</v>
      </c>
      <c r="J453" s="5">
        <v>25.713844221063987</v>
      </c>
      <c r="K453" s="5">
        <v>65.71428192931026</v>
      </c>
      <c r="L453" s="5">
        <v>90.764913735235794</v>
      </c>
      <c r="M453" s="5">
        <v>1</v>
      </c>
      <c r="N453" s="5">
        <v>82.833390716259288</v>
      </c>
      <c r="O453" s="5">
        <v>68.175963446260212</v>
      </c>
      <c r="P453" s="5">
        <v>25.758225087801829</v>
      </c>
      <c r="Q453" s="5">
        <v>139.71445800282825</v>
      </c>
      <c r="R453" s="5">
        <v>61.696652450675444</v>
      </c>
      <c r="S453" s="5">
        <v>107.18030787682413</v>
      </c>
      <c r="T453" s="5">
        <v>52.115056646247055</v>
      </c>
    </row>
    <row r="454" spans="1:20">
      <c r="A454" s="2">
        <f t="shared" si="15"/>
        <v>40667</v>
      </c>
      <c r="B454" t="str">
        <f t="shared" si="14"/>
        <v>20110504</v>
      </c>
      <c r="C454" s="5">
        <v>33.3646333527198</v>
      </c>
      <c r="D454" s="5">
        <v>95.595788932221538</v>
      </c>
      <c r="E454" s="5">
        <v>183.09670200350115</v>
      </c>
      <c r="F454" s="5">
        <v>105.53182677947407</v>
      </c>
      <c r="G454" s="5">
        <v>118.31629704002394</v>
      </c>
      <c r="H454" s="5">
        <v>392.42618076657129</v>
      </c>
      <c r="I454" s="5">
        <v>269.28873005346679</v>
      </c>
      <c r="J454" s="5">
        <v>26.381606939369561</v>
      </c>
      <c r="K454" s="5">
        <v>67.442415186117927</v>
      </c>
      <c r="L454" s="5">
        <v>92.491921911019915</v>
      </c>
      <c r="M454" s="5">
        <v>1</v>
      </c>
      <c r="N454" s="5">
        <v>79.159801852139111</v>
      </c>
      <c r="O454" s="5">
        <v>66.192759915942872</v>
      </c>
      <c r="P454" s="5">
        <v>26.138275343338758</v>
      </c>
      <c r="Q454" s="5">
        <v>139.68238138809352</v>
      </c>
      <c r="R454" s="5">
        <v>61.566984666996433</v>
      </c>
      <c r="S454" s="5">
        <v>103.11756761114664</v>
      </c>
      <c r="T454" s="5">
        <v>50.623754486978491</v>
      </c>
    </row>
    <row r="455" spans="1:20">
      <c r="A455" s="2">
        <f t="shared" si="15"/>
        <v>40666</v>
      </c>
      <c r="B455" t="str">
        <f t="shared" si="14"/>
        <v>20110503</v>
      </c>
      <c r="C455" s="5">
        <v>33.198335072380928</v>
      </c>
      <c r="D455" s="5">
        <v>93.749170287554506</v>
      </c>
      <c r="E455" s="5">
        <v>183.74798653196794</v>
      </c>
      <c r="F455" s="5">
        <v>100.9922597552646</v>
      </c>
      <c r="G455" s="5">
        <v>112.80423372137875</v>
      </c>
      <c r="H455" s="5">
        <v>391.65868990879244</v>
      </c>
      <c r="I455" s="5">
        <v>263.8860793632789</v>
      </c>
      <c r="J455" s="5">
        <v>27.571353691455087</v>
      </c>
      <c r="K455" s="5">
        <v>70.935250706318627</v>
      </c>
      <c r="L455" s="5">
        <v>95.013214627747843</v>
      </c>
      <c r="M455" s="5">
        <v>1</v>
      </c>
      <c r="N455" s="5">
        <v>80.153913519982453</v>
      </c>
      <c r="O455" s="5">
        <v>66.390864797492952</v>
      </c>
      <c r="P455" s="5">
        <v>26.907868177424682</v>
      </c>
      <c r="Q455" s="5">
        <v>144.46188698198787</v>
      </c>
      <c r="R455" s="5">
        <v>61.976172561581478</v>
      </c>
      <c r="S455" s="5">
        <v>102.2018427955864</v>
      </c>
      <c r="T455" s="5">
        <v>53.163339401599679</v>
      </c>
    </row>
    <row r="456" spans="1:20">
      <c r="A456" s="2">
        <f t="shared" si="15"/>
        <v>40665</v>
      </c>
      <c r="B456" t="str">
        <f t="shared" si="14"/>
        <v>20110502</v>
      </c>
      <c r="C456" s="5">
        <v>32.649691001755237</v>
      </c>
      <c r="D456" s="5">
        <v>91.340106467701787</v>
      </c>
      <c r="E456" s="5">
        <v>192.81519080140288</v>
      </c>
      <c r="F456" s="5">
        <v>98.208861170324369</v>
      </c>
      <c r="G456" s="5">
        <v>116.2124078782889</v>
      </c>
      <c r="H456" s="5">
        <v>380.41915389146038</v>
      </c>
      <c r="I456" s="5">
        <v>259.46959801533279</v>
      </c>
      <c r="J456" s="5">
        <v>28.518818076074574</v>
      </c>
      <c r="K456" s="5">
        <v>69.361288812871862</v>
      </c>
      <c r="L456" s="5">
        <v>94.361469392022684</v>
      </c>
      <c r="M456" s="5">
        <v>1</v>
      </c>
      <c r="N456" s="5">
        <v>78.707511001281858</v>
      </c>
      <c r="O456" s="5">
        <v>69.268129147490114</v>
      </c>
      <c r="P456" s="5">
        <v>26.852161819243705</v>
      </c>
      <c r="Q456" s="5">
        <v>149.02094876533457</v>
      </c>
      <c r="R456" s="5">
        <v>64.16230895899011</v>
      </c>
      <c r="S456" s="5">
        <v>102.68645933024774</v>
      </c>
      <c r="T456" s="5">
        <v>54.205915559112398</v>
      </c>
    </row>
    <row r="457" spans="1:20">
      <c r="A457" s="2">
        <f t="shared" si="15"/>
        <v>40662</v>
      </c>
      <c r="B457" t="str">
        <f t="shared" si="14"/>
        <v>20110429</v>
      </c>
      <c r="C457" s="5">
        <v>32.367601523495679</v>
      </c>
      <c r="D457" s="5">
        <v>90.820937549515364</v>
      </c>
      <c r="E457" s="5">
        <v>193.64697969152155</v>
      </c>
      <c r="F457" s="5">
        <v>95.132666648034927</v>
      </c>
      <c r="G457" s="5">
        <v>118.91985014511191</v>
      </c>
      <c r="H457" s="5">
        <v>394.46165949317759</v>
      </c>
      <c r="I457" s="5">
        <v>254.27754022927857</v>
      </c>
      <c r="J457" s="5">
        <v>28.728066023417501</v>
      </c>
      <c r="K457" s="5">
        <v>71.004759591269703</v>
      </c>
      <c r="L457" s="5">
        <v>99.266230240102431</v>
      </c>
      <c r="M457" s="5">
        <v>1</v>
      </c>
      <c r="N457" s="5">
        <v>76.271412117008154</v>
      </c>
      <c r="O457" s="5">
        <v>66.927702593472191</v>
      </c>
      <c r="P457" s="5">
        <v>25.776332870406637</v>
      </c>
      <c r="Q457" s="5">
        <v>153.87103697119329</v>
      </c>
      <c r="R457" s="5">
        <v>65.273185081293036</v>
      </c>
      <c r="S457" s="5">
        <v>105.08147102734618</v>
      </c>
      <c r="T457" s="5">
        <v>51.996676909683814</v>
      </c>
    </row>
    <row r="458" spans="1:20">
      <c r="A458" s="2">
        <f t="shared" si="15"/>
        <v>40661</v>
      </c>
      <c r="B458" t="str">
        <f t="shared" si="14"/>
        <v>20110428</v>
      </c>
      <c r="C458" s="5">
        <v>32.190970289716205</v>
      </c>
      <c r="D458" s="5">
        <v>94.437485088426087</v>
      </c>
      <c r="E458" s="5">
        <v>200.67885246136436</v>
      </c>
      <c r="F458" s="5">
        <v>91.63945561698884</v>
      </c>
      <c r="G458" s="5">
        <v>118.07225465720317</v>
      </c>
      <c r="H458" s="5">
        <v>411.10616405722675</v>
      </c>
      <c r="I458" s="5">
        <v>262.98730315758991</v>
      </c>
      <c r="J458" s="5">
        <v>28.562307758681044</v>
      </c>
      <c r="K458" s="5">
        <v>72.73387100954443</v>
      </c>
      <c r="L458" s="5">
        <v>95.432564539634058</v>
      </c>
      <c r="M458" s="5">
        <v>1</v>
      </c>
      <c r="N458" s="5">
        <v>77.962214554145518</v>
      </c>
      <c r="O458" s="5">
        <v>67.85151414768184</v>
      </c>
      <c r="P458" s="5">
        <v>24.860390215710272</v>
      </c>
      <c r="Q458" s="5">
        <v>148.63098202297098</v>
      </c>
      <c r="R458" s="5">
        <v>64.12170493528599</v>
      </c>
      <c r="S458" s="5">
        <v>103.04925593847334</v>
      </c>
      <c r="T458" s="5">
        <v>53.588929728545622</v>
      </c>
    </row>
    <row r="459" spans="1:20">
      <c r="A459" s="2">
        <f t="shared" si="15"/>
        <v>40660</v>
      </c>
      <c r="B459" t="str">
        <f t="shared" si="14"/>
        <v>20110427</v>
      </c>
      <c r="C459" s="5">
        <v>32.476614325592166</v>
      </c>
      <c r="D459" s="5">
        <v>97.390621569246051</v>
      </c>
      <c r="E459" s="5">
        <v>208.73099476290574</v>
      </c>
      <c r="F459" s="5">
        <v>89.515492564873142</v>
      </c>
      <c r="G459" s="5">
        <v>115.82940031894945</v>
      </c>
      <c r="H459" s="5">
        <v>393.46576884122811</v>
      </c>
      <c r="I459" s="5">
        <v>259.55029832194043</v>
      </c>
      <c r="J459" s="5">
        <v>28.344702540047031</v>
      </c>
      <c r="K459" s="5">
        <v>72.583804072149618</v>
      </c>
      <c r="L459" s="5">
        <v>97.654787418594694</v>
      </c>
      <c r="M459" s="5">
        <v>1</v>
      </c>
      <c r="N459" s="5">
        <v>75.187845239749009</v>
      </c>
      <c r="O459" s="5">
        <v>68.505431003256248</v>
      </c>
      <c r="P459" s="5">
        <v>25.476875283034175</v>
      </c>
      <c r="Q459" s="5">
        <v>150.13625024435223</v>
      </c>
      <c r="R459" s="5">
        <v>65.018453947871265</v>
      </c>
      <c r="S459" s="5">
        <v>101.80172332854389</v>
      </c>
      <c r="T459" s="5">
        <v>51.572866128958481</v>
      </c>
    </row>
    <row r="460" spans="1:20">
      <c r="A460" s="2">
        <f t="shared" si="15"/>
        <v>40659</v>
      </c>
      <c r="B460" t="str">
        <f t="shared" si="14"/>
        <v>20110426</v>
      </c>
      <c r="C460" s="5">
        <v>32.754072956809757</v>
      </c>
      <c r="D460" s="5">
        <v>93.423325407725471</v>
      </c>
      <c r="E460" s="5">
        <v>206.27081706912625</v>
      </c>
      <c r="F460" s="5">
        <v>90.411057611357336</v>
      </c>
      <c r="G460" s="5">
        <v>119.19488808517002</v>
      </c>
      <c r="H460" s="5">
        <v>385.33545471036018</v>
      </c>
      <c r="I460" s="5">
        <v>266.31366662593638</v>
      </c>
      <c r="J460" s="5">
        <v>29.616020701573781</v>
      </c>
      <c r="K460" s="5">
        <v>72.48186410062165</v>
      </c>
      <c r="L460" s="5">
        <v>97.99288385993033</v>
      </c>
      <c r="M460" s="5">
        <v>1</v>
      </c>
      <c r="N460" s="5">
        <v>77.121434900146099</v>
      </c>
      <c r="O460" s="5">
        <v>68.310945841242017</v>
      </c>
      <c r="P460" s="5">
        <v>24.402732329719967</v>
      </c>
      <c r="Q460" s="5">
        <v>151.69466845371906</v>
      </c>
      <c r="R460" s="5">
        <v>63.297089370825368</v>
      </c>
      <c r="S460" s="5">
        <v>100.27489964561961</v>
      </c>
      <c r="T460" s="5">
        <v>52.017077397268167</v>
      </c>
    </row>
    <row r="461" spans="1:20">
      <c r="A461" s="2">
        <f t="shared" si="15"/>
        <v>40658</v>
      </c>
      <c r="B461" t="str">
        <f t="shared" si="14"/>
        <v>20110425</v>
      </c>
      <c r="C461" s="5">
        <v>33.993553105948294</v>
      </c>
      <c r="D461" s="5">
        <v>96.356496121363946</v>
      </c>
      <c r="E461" s="5">
        <v>201.30845358527338</v>
      </c>
      <c r="F461" s="5">
        <v>91.534950045581851</v>
      </c>
      <c r="G461" s="5">
        <v>113.98678950376708</v>
      </c>
      <c r="H461" s="5">
        <v>373.68826646622432</v>
      </c>
      <c r="I461" s="5">
        <v>264.78432770092229</v>
      </c>
      <c r="J461" s="5">
        <v>29.685895928520171</v>
      </c>
      <c r="K461" s="5">
        <v>70.616167959535019</v>
      </c>
      <c r="L461" s="5">
        <v>94.471772514320676</v>
      </c>
      <c r="M461" s="5">
        <v>1</v>
      </c>
      <c r="N461" s="5">
        <v>73.89914357578607</v>
      </c>
      <c r="O461" s="5">
        <v>67.702571080368841</v>
      </c>
      <c r="P461" s="5">
        <v>25.133209448777617</v>
      </c>
      <c r="Q461" s="5">
        <v>156.84418225233279</v>
      </c>
      <c r="R461" s="5">
        <v>61.067123178785316</v>
      </c>
      <c r="S461" s="5">
        <v>100.45235898026266</v>
      </c>
      <c r="T461" s="5">
        <v>54.621423605168715</v>
      </c>
    </row>
    <row r="462" spans="1:20">
      <c r="A462" s="2">
        <f t="shared" si="15"/>
        <v>40655</v>
      </c>
      <c r="B462" t="str">
        <f t="shared" si="14"/>
        <v>20110422</v>
      </c>
      <c r="C462" s="5">
        <v>34.456565392029432</v>
      </c>
      <c r="D462" s="5">
        <v>98.36561799401386</v>
      </c>
      <c r="E462" s="5">
        <v>203.91055121226091</v>
      </c>
      <c r="F462" s="5">
        <v>87.967343140757677</v>
      </c>
      <c r="G462" s="5">
        <v>117.94211995811348</v>
      </c>
      <c r="H462" s="5">
        <v>387.22113822317675</v>
      </c>
      <c r="I462" s="5">
        <v>253.86994726257061</v>
      </c>
      <c r="J462" s="5">
        <v>30.077798577967304</v>
      </c>
      <c r="K462" s="5">
        <v>73.523733249783092</v>
      </c>
      <c r="L462" s="5">
        <v>91.651197751058106</v>
      </c>
      <c r="M462" s="5">
        <v>1</v>
      </c>
      <c r="N462" s="5">
        <v>75.083613095240949</v>
      </c>
      <c r="O462" s="5">
        <v>66.47489221369743</v>
      </c>
      <c r="P462" s="5">
        <v>26.272763542373269</v>
      </c>
      <c r="Q462" s="5">
        <v>160.18069961353169</v>
      </c>
      <c r="R462" s="5">
        <v>59.010030257625203</v>
      </c>
      <c r="S462" s="5">
        <v>104.95588695901465</v>
      </c>
      <c r="T462" s="5">
        <v>56.328272535354856</v>
      </c>
    </row>
    <row r="463" spans="1:20">
      <c r="A463" s="2">
        <f t="shared" si="15"/>
        <v>40654</v>
      </c>
      <c r="B463" t="str">
        <f t="shared" si="14"/>
        <v>20110421</v>
      </c>
      <c r="C463" s="5">
        <v>33.222400431878903</v>
      </c>
      <c r="D463" s="5">
        <v>94.442004384379388</v>
      </c>
      <c r="E463" s="5">
        <v>202.71534686683557</v>
      </c>
      <c r="F463" s="5">
        <v>90.996594131865933</v>
      </c>
      <c r="G463" s="5">
        <v>116.71579521152285</v>
      </c>
      <c r="H463" s="5">
        <v>388.00701982836063</v>
      </c>
      <c r="I463" s="5">
        <v>255.81374668775865</v>
      </c>
      <c r="J463" s="5">
        <v>31.181082709336621</v>
      </c>
      <c r="K463" s="5">
        <v>70.25821672903551</v>
      </c>
      <c r="L463" s="5">
        <v>91.243806530137093</v>
      </c>
      <c r="M463" s="5">
        <v>1</v>
      </c>
      <c r="N463" s="5">
        <v>74.46471994567807</v>
      </c>
      <c r="O463" s="5">
        <v>66.06885331845622</v>
      </c>
      <c r="P463" s="5">
        <v>25.729404810016682</v>
      </c>
      <c r="Q463" s="5">
        <v>167.91801553630847</v>
      </c>
      <c r="R463" s="5">
        <v>57.678953234060558</v>
      </c>
      <c r="S463" s="5">
        <v>108.89773838349976</v>
      </c>
      <c r="T463" s="5">
        <v>56.705014454725699</v>
      </c>
    </row>
    <row r="464" spans="1:20">
      <c r="A464" s="2">
        <f t="shared" si="15"/>
        <v>40653</v>
      </c>
      <c r="B464" t="str">
        <f t="shared" si="14"/>
        <v>20110420</v>
      </c>
      <c r="C464" s="5">
        <v>32.036721143598889</v>
      </c>
      <c r="D464" s="5">
        <v>94.070989480491889</v>
      </c>
      <c r="E464" s="5">
        <v>202.16834828317729</v>
      </c>
      <c r="F464" s="5">
        <v>94.448416253680961</v>
      </c>
      <c r="G464" s="5">
        <v>120.75038200059331</v>
      </c>
      <c r="H464" s="5">
        <v>402.35710845972454</v>
      </c>
      <c r="I464" s="5">
        <v>256.07064486269377</v>
      </c>
      <c r="J464" s="5">
        <v>30.954987632925011</v>
      </c>
      <c r="K464" s="5">
        <v>67.059832353433364</v>
      </c>
      <c r="L464" s="5">
        <v>94.9177617846494</v>
      </c>
      <c r="M464" s="5">
        <v>1</v>
      </c>
      <c r="N464" s="5">
        <v>75.506916493195789</v>
      </c>
      <c r="O464" s="5">
        <v>66.062466270796094</v>
      </c>
      <c r="P464" s="5">
        <v>24.93295911611067</v>
      </c>
      <c r="Q464" s="5">
        <v>163.54833636632026</v>
      </c>
      <c r="R464" s="5">
        <v>56.269170705365568</v>
      </c>
      <c r="S464" s="5">
        <v>113.18939046840924</v>
      </c>
      <c r="T464" s="5">
        <v>55.138079477315053</v>
      </c>
    </row>
    <row r="465" spans="1:20">
      <c r="A465" s="2">
        <f t="shared" si="15"/>
        <v>40652</v>
      </c>
      <c r="B465" t="str">
        <f t="shared" si="14"/>
        <v>20110419</v>
      </c>
      <c r="C465" s="5">
        <v>32.546022408677935</v>
      </c>
      <c r="D465" s="5">
        <v>90.11722484588428</v>
      </c>
      <c r="E465" s="5">
        <v>206.72708933490358</v>
      </c>
      <c r="F465" s="5">
        <v>90.326458875034007</v>
      </c>
      <c r="G465" s="5">
        <v>127.09344287848715</v>
      </c>
      <c r="H465" s="5">
        <v>416.75234445244337</v>
      </c>
      <c r="I465" s="5">
        <v>258.86733354405368</v>
      </c>
      <c r="J465" s="5">
        <v>30.224960419083494</v>
      </c>
      <c r="K465" s="5">
        <v>69.387132687281976</v>
      </c>
      <c r="L465" s="5">
        <v>94.612008604030791</v>
      </c>
      <c r="M465" s="5">
        <v>1</v>
      </c>
      <c r="N465" s="5">
        <v>74.7686899749839</v>
      </c>
      <c r="O465" s="5">
        <v>67.047399046244266</v>
      </c>
      <c r="P465" s="5">
        <v>24.712015894595815</v>
      </c>
      <c r="Q465" s="5">
        <v>161.5435711514917</v>
      </c>
      <c r="R465" s="5">
        <v>58.972835625845086</v>
      </c>
      <c r="S465" s="5">
        <v>117.09304701128102</v>
      </c>
      <c r="T465" s="5">
        <v>56.17647571565189</v>
      </c>
    </row>
    <row r="466" spans="1:20">
      <c r="A466" s="2">
        <f t="shared" si="15"/>
        <v>40651</v>
      </c>
      <c r="B466" t="str">
        <f t="shared" si="14"/>
        <v>20110418</v>
      </c>
      <c r="C466" s="5">
        <v>32.313274912704905</v>
      </c>
      <c r="D466" s="5">
        <v>92.303941650318123</v>
      </c>
      <c r="E466" s="5">
        <v>207.329956954175</v>
      </c>
      <c r="F466" s="5">
        <v>90.708207910538718</v>
      </c>
      <c r="G466" s="5">
        <v>129.15862721011007</v>
      </c>
      <c r="H466" s="5">
        <v>417.28622874789022</v>
      </c>
      <c r="I466" s="5">
        <v>249.7077942961333</v>
      </c>
      <c r="J466" s="5">
        <v>30.159245269994472</v>
      </c>
      <c r="K466" s="5">
        <v>67.831644806513395</v>
      </c>
      <c r="L466" s="5">
        <v>91.503828936706796</v>
      </c>
      <c r="M466" s="5">
        <v>1</v>
      </c>
      <c r="N466" s="5">
        <v>71.860171623806579</v>
      </c>
      <c r="O466" s="5">
        <v>67.505126469549708</v>
      </c>
      <c r="P466" s="5">
        <v>24.870524935619496</v>
      </c>
      <c r="Q466" s="5">
        <v>165.15133746419176</v>
      </c>
      <c r="R466" s="5">
        <v>58.676401710210904</v>
      </c>
      <c r="S466" s="5">
        <v>113.72903763889995</v>
      </c>
      <c r="T466" s="5">
        <v>57.931451056787111</v>
      </c>
    </row>
    <row r="467" spans="1:20">
      <c r="A467" s="2">
        <f t="shared" si="15"/>
        <v>40648</v>
      </c>
      <c r="B467" t="str">
        <f t="shared" si="14"/>
        <v>20110415</v>
      </c>
      <c r="C467" s="5">
        <v>33.961169315675924</v>
      </c>
      <c r="D467" s="5">
        <v>94.661702847723532</v>
      </c>
      <c r="E467" s="5">
        <v>217.49872689089452</v>
      </c>
      <c r="F467" s="5">
        <v>92.172063968757385</v>
      </c>
      <c r="G467" s="5">
        <v>125.62292358822422</v>
      </c>
      <c r="H467" s="5">
        <v>405.28349626344499</v>
      </c>
      <c r="I467" s="5">
        <v>257.7312523037628</v>
      </c>
      <c r="J467" s="5">
        <v>30.259084804018695</v>
      </c>
      <c r="K467" s="5">
        <v>70.22779372006714</v>
      </c>
      <c r="L467" s="5">
        <v>95.740641554966089</v>
      </c>
      <c r="M467" s="5">
        <v>1</v>
      </c>
      <c r="N467" s="5">
        <v>68.652155512392838</v>
      </c>
      <c r="O467" s="5">
        <v>65.434445720516479</v>
      </c>
      <c r="P467" s="5">
        <v>24.44128228388475</v>
      </c>
      <c r="Q467" s="5">
        <v>160.06088623175106</v>
      </c>
      <c r="R467" s="5">
        <v>57.54701736860293</v>
      </c>
      <c r="S467" s="5">
        <v>108.44995342886841</v>
      </c>
      <c r="T467" s="5">
        <v>59.469888270196037</v>
      </c>
    </row>
    <row r="468" spans="1:20">
      <c r="A468" s="2">
        <f t="shared" si="15"/>
        <v>40647</v>
      </c>
      <c r="B468" t="str">
        <f t="shared" si="14"/>
        <v>20110414</v>
      </c>
      <c r="C468" s="5">
        <v>34.10075948079335</v>
      </c>
      <c r="D468" s="5">
        <v>90.285516476265997</v>
      </c>
      <c r="E468" s="5">
        <v>221.38989315219655</v>
      </c>
      <c r="F468" s="5">
        <v>96.104422479660727</v>
      </c>
      <c r="G468" s="5">
        <v>124.89782626777945</v>
      </c>
      <c r="H468" s="5">
        <v>398.51165168945892</v>
      </c>
      <c r="I468" s="5">
        <v>268.34928797524447</v>
      </c>
      <c r="J468" s="5">
        <v>30.387326546740301</v>
      </c>
      <c r="K468" s="5">
        <v>71.742059207670394</v>
      </c>
      <c r="L468" s="5">
        <v>91.598202168789086</v>
      </c>
      <c r="M468" s="5">
        <v>1</v>
      </c>
      <c r="N468" s="5">
        <v>70.050463674534697</v>
      </c>
      <c r="O468" s="5">
        <v>63.276782679794628</v>
      </c>
      <c r="P468" s="5">
        <v>25.294610411682225</v>
      </c>
      <c r="Q468" s="5">
        <v>154.77507713615472</v>
      </c>
      <c r="R468" s="5">
        <v>55.801183454460748</v>
      </c>
      <c r="S468" s="5">
        <v>103.40816508222341</v>
      </c>
      <c r="T468" s="5">
        <v>60.891034806745694</v>
      </c>
    </row>
    <row r="469" spans="1:20">
      <c r="A469" s="2">
        <f t="shared" si="15"/>
        <v>40646</v>
      </c>
      <c r="B469" t="str">
        <f t="shared" si="14"/>
        <v>20110413</v>
      </c>
      <c r="C469" s="5">
        <v>32.7666757346556</v>
      </c>
      <c r="D469" s="5">
        <v>91.783031331309829</v>
      </c>
      <c r="E469" s="5">
        <v>217.62388534940004</v>
      </c>
      <c r="F469" s="5">
        <v>97.097858775121196</v>
      </c>
      <c r="G469" s="5">
        <v>126.16750922086084</v>
      </c>
      <c r="H469" s="5">
        <v>389.84748512789844</v>
      </c>
      <c r="I469" s="5">
        <v>270.26266700760203</v>
      </c>
      <c r="J469" s="5">
        <v>31.213090434815946</v>
      </c>
      <c r="K469" s="5">
        <v>73.650900700145741</v>
      </c>
      <c r="L469" s="5">
        <v>92.908584578528362</v>
      </c>
      <c r="M469" s="5">
        <v>1</v>
      </c>
      <c r="N469" s="5">
        <v>70.556624034287879</v>
      </c>
      <c r="O469" s="5">
        <v>65.193075608529981</v>
      </c>
      <c r="P469" s="5">
        <v>24.447528743361541</v>
      </c>
      <c r="Q469" s="5">
        <v>157.14944914307853</v>
      </c>
      <c r="R469" s="5">
        <v>58.346479148511676</v>
      </c>
      <c r="S469" s="5">
        <v>104.51333631915327</v>
      </c>
      <c r="T469" s="5">
        <v>61.923624225154335</v>
      </c>
    </row>
    <row r="470" spans="1:20">
      <c r="A470" s="2">
        <f t="shared" si="15"/>
        <v>40645</v>
      </c>
      <c r="B470" t="str">
        <f t="shared" si="14"/>
        <v>20110412</v>
      </c>
      <c r="C470" s="5">
        <v>31.659883329486124</v>
      </c>
      <c r="D470" s="5">
        <v>95.899474590901775</v>
      </c>
      <c r="E470" s="5">
        <v>208.67810938576875</v>
      </c>
      <c r="F470" s="5">
        <v>102.04852262440532</v>
      </c>
      <c r="G470" s="5">
        <v>120.86683334688931</v>
      </c>
      <c r="H470" s="5">
        <v>378.24981345382548</v>
      </c>
      <c r="I470" s="5">
        <v>269.79752977055512</v>
      </c>
      <c r="J470" s="5">
        <v>31.407782578576935</v>
      </c>
      <c r="K470" s="5">
        <v>72.689605663513561</v>
      </c>
      <c r="L470" s="5">
        <v>96.59955971835771</v>
      </c>
      <c r="M470" s="5">
        <v>1</v>
      </c>
      <c r="N470" s="5">
        <v>72.669025600451093</v>
      </c>
      <c r="O470" s="5">
        <v>63.432860073982866</v>
      </c>
      <c r="P470" s="5">
        <v>25.169533539335582</v>
      </c>
      <c r="Q470" s="5">
        <v>160.64847179994538</v>
      </c>
      <c r="R470" s="5">
        <v>59.59100794832203</v>
      </c>
      <c r="S470" s="5">
        <v>109.4909693567341</v>
      </c>
      <c r="T470" s="5">
        <v>63.152070179335034</v>
      </c>
    </row>
    <row r="471" spans="1:20">
      <c r="A471" s="2">
        <f t="shared" si="15"/>
        <v>40644</v>
      </c>
      <c r="B471" t="str">
        <f t="shared" si="14"/>
        <v>20110411</v>
      </c>
      <c r="C471" s="5">
        <v>30.892552105233612</v>
      </c>
      <c r="D471" s="5">
        <v>92.935976712449701</v>
      </c>
      <c r="E471" s="5">
        <v>207.11019290187312</v>
      </c>
      <c r="F471" s="5">
        <v>105.489414942379</v>
      </c>
      <c r="G471" s="5">
        <v>120.62449163581485</v>
      </c>
      <c r="H471" s="5">
        <v>363.31159070672493</v>
      </c>
      <c r="I471" s="5">
        <v>264.85778262174784</v>
      </c>
      <c r="J471" s="5">
        <v>30.782892647219732</v>
      </c>
      <c r="K471" s="5">
        <v>72.698382923359901</v>
      </c>
      <c r="L471" s="5">
        <v>94.535741778473792</v>
      </c>
      <c r="M471" s="5">
        <v>1</v>
      </c>
      <c r="N471" s="5">
        <v>70.890265346033701</v>
      </c>
      <c r="O471" s="5">
        <v>64.657450556798509</v>
      </c>
      <c r="P471" s="5">
        <v>26.232132578591472</v>
      </c>
      <c r="Q471" s="5">
        <v>159.45271190249869</v>
      </c>
      <c r="R471" s="5">
        <v>58.690560838672504</v>
      </c>
      <c r="S471" s="5">
        <v>105.27907754638153</v>
      </c>
      <c r="T471" s="5">
        <v>60.565169876823184</v>
      </c>
    </row>
    <row r="472" spans="1:20">
      <c r="A472" s="2">
        <f t="shared" si="15"/>
        <v>40641</v>
      </c>
      <c r="B472" t="str">
        <f t="shared" si="14"/>
        <v>20110408</v>
      </c>
      <c r="C472" s="5">
        <v>30.017727439198413</v>
      </c>
      <c r="D472" s="5">
        <v>91.397491458611285</v>
      </c>
      <c r="E472" s="5">
        <v>209.19213085038032</v>
      </c>
      <c r="F472" s="5">
        <v>107.637485295708</v>
      </c>
      <c r="G472" s="5">
        <v>126.00992177662665</v>
      </c>
      <c r="H472" s="5">
        <v>366.69842706578231</v>
      </c>
      <c r="I472" s="5">
        <v>274.13229156211889</v>
      </c>
      <c r="J472" s="5">
        <v>30.857144529647105</v>
      </c>
      <c r="K472" s="5">
        <v>70.841180086557003</v>
      </c>
      <c r="L472" s="5">
        <v>97.523300425378693</v>
      </c>
      <c r="M472" s="5">
        <v>1</v>
      </c>
      <c r="N472" s="5">
        <v>71.041807910011372</v>
      </c>
      <c r="O472" s="5">
        <v>62.400998036285806</v>
      </c>
      <c r="P472" s="5">
        <v>26.990376121812492</v>
      </c>
      <c r="Q472" s="5">
        <v>162.52059669046469</v>
      </c>
      <c r="R472" s="5">
        <v>61.568536918085648</v>
      </c>
      <c r="S472" s="5">
        <v>108.43489829048747</v>
      </c>
      <c r="T472" s="5">
        <v>60.824387155848264</v>
      </c>
    </row>
    <row r="473" spans="1:20">
      <c r="A473" s="2">
        <f t="shared" si="15"/>
        <v>40640</v>
      </c>
      <c r="B473" t="str">
        <f t="shared" si="14"/>
        <v>20110407</v>
      </c>
      <c r="C473" s="5">
        <v>28.747310589201533</v>
      </c>
      <c r="D473" s="5">
        <v>89.153071239930881</v>
      </c>
      <c r="E473" s="5">
        <v>207.21439617876874</v>
      </c>
      <c r="F473" s="5">
        <v>108.10714650334195</v>
      </c>
      <c r="G473" s="5">
        <v>127.14954998196907</v>
      </c>
      <c r="H473" s="5">
        <v>349.28075757297512</v>
      </c>
      <c r="I473" s="5">
        <v>280.12961336815385</v>
      </c>
      <c r="J473" s="5">
        <v>29.498039912584566</v>
      </c>
      <c r="K473" s="5">
        <v>71.399672656181963</v>
      </c>
      <c r="L473" s="5">
        <v>95.94842493246432</v>
      </c>
      <c r="M473" s="5">
        <v>1</v>
      </c>
      <c r="N473" s="5">
        <v>70.442409008818998</v>
      </c>
      <c r="O473" s="5">
        <v>60.855666677004486</v>
      </c>
      <c r="P473" s="5">
        <v>26.655615858232974</v>
      </c>
      <c r="Q473" s="5">
        <v>167.08737475186319</v>
      </c>
      <c r="R473" s="5">
        <v>59.039236889719312</v>
      </c>
      <c r="S473" s="5">
        <v>110.01442332866755</v>
      </c>
      <c r="T473" s="5">
        <v>60.159029026283058</v>
      </c>
    </row>
    <row r="474" spans="1:20">
      <c r="A474" s="2">
        <f t="shared" si="15"/>
        <v>40639</v>
      </c>
      <c r="B474" t="str">
        <f t="shared" si="14"/>
        <v>20110406</v>
      </c>
      <c r="C474" s="5">
        <v>29.905649596026802</v>
      </c>
      <c r="D474" s="5">
        <v>85.866617827660974</v>
      </c>
      <c r="E474" s="5">
        <v>203.1532578298447</v>
      </c>
      <c r="F474" s="5">
        <v>103.25797106896967</v>
      </c>
      <c r="G474" s="5">
        <v>127.68661037495454</v>
      </c>
      <c r="H474" s="5">
        <v>347.35707215810226</v>
      </c>
      <c r="I474" s="5">
        <v>282.62179105467624</v>
      </c>
      <c r="J474" s="5">
        <v>28.328824180917266</v>
      </c>
      <c r="K474" s="5">
        <v>68.571467861656089</v>
      </c>
      <c r="L474" s="5">
        <v>100.1949087157772</v>
      </c>
      <c r="M474" s="5">
        <v>1</v>
      </c>
      <c r="N474" s="5">
        <v>70.562322073483372</v>
      </c>
      <c r="O474" s="5">
        <v>61.486129050790588</v>
      </c>
      <c r="P474" s="5">
        <v>27.478271771530633</v>
      </c>
      <c r="Q474" s="5">
        <v>164.14782646572448</v>
      </c>
      <c r="R474" s="5">
        <v>59.58609475094665</v>
      </c>
      <c r="S474" s="5">
        <v>110.79266781070962</v>
      </c>
      <c r="T474" s="5">
        <v>61.725335765467968</v>
      </c>
    </row>
    <row r="475" spans="1:20">
      <c r="A475" s="2">
        <f t="shared" si="15"/>
        <v>40638</v>
      </c>
      <c r="B475" t="str">
        <f t="shared" si="14"/>
        <v>20110405</v>
      </c>
      <c r="C475" s="5">
        <v>29.632050011900681</v>
      </c>
      <c r="D475" s="5">
        <v>85.276301192956808</v>
      </c>
      <c r="E475" s="5">
        <v>205.15301169596256</v>
      </c>
      <c r="F475" s="5">
        <v>100.93925404581002</v>
      </c>
      <c r="G475" s="5">
        <v>125.48047667026</v>
      </c>
      <c r="H475" s="5">
        <v>354.29072766577343</v>
      </c>
      <c r="I475" s="5">
        <v>287.53963436105857</v>
      </c>
      <c r="J475" s="5">
        <v>28.633964258579834</v>
      </c>
      <c r="K475" s="5">
        <v>70.224208610688379</v>
      </c>
      <c r="L475" s="5">
        <v>98.825527115172889</v>
      </c>
      <c r="M475" s="5">
        <v>1</v>
      </c>
      <c r="N475" s="5">
        <v>73.447996650188387</v>
      </c>
      <c r="O475" s="5">
        <v>61.327114559141371</v>
      </c>
      <c r="P475" s="5">
        <v>28.662203484355498</v>
      </c>
      <c r="Q475" s="5">
        <v>169.45533695978173</v>
      </c>
      <c r="R475" s="5">
        <v>62.180831992799241</v>
      </c>
      <c r="S475" s="5">
        <v>107.01630493253292</v>
      </c>
      <c r="T475" s="5">
        <v>63.705042111485412</v>
      </c>
    </row>
    <row r="476" spans="1:20">
      <c r="A476" s="2">
        <f t="shared" si="15"/>
        <v>40637</v>
      </c>
      <c r="B476" t="str">
        <f t="shared" si="14"/>
        <v>20110404</v>
      </c>
      <c r="C476" s="5">
        <v>30.338218545376201</v>
      </c>
      <c r="D476" s="5">
        <v>88.092775792001163</v>
      </c>
      <c r="E476" s="5">
        <v>198.75698627021123</v>
      </c>
      <c r="F476" s="5">
        <v>101.40202470210305</v>
      </c>
      <c r="G476" s="5">
        <v>119.78731162549529</v>
      </c>
      <c r="H476" s="5">
        <v>346.28547742720622</v>
      </c>
      <c r="I476" s="5">
        <v>279.44096405742238</v>
      </c>
      <c r="J476" s="5">
        <v>29.557140877320911</v>
      </c>
      <c r="K476" s="5">
        <v>72.276450634768764</v>
      </c>
      <c r="L476" s="5">
        <v>98.924737276522137</v>
      </c>
      <c r="M476" s="5">
        <v>1</v>
      </c>
      <c r="N476" s="5">
        <v>73.479244003404986</v>
      </c>
      <c r="O476" s="5">
        <v>62.107885387612548</v>
      </c>
      <c r="P476" s="5">
        <v>28.048566824921036</v>
      </c>
      <c r="Q476" s="5">
        <v>162.59691801307517</v>
      </c>
      <c r="R476" s="5">
        <v>64.853523326247711</v>
      </c>
      <c r="S476" s="5">
        <v>102.88171318304869</v>
      </c>
      <c r="T476" s="5">
        <v>65.563092757470969</v>
      </c>
    </row>
    <row r="477" spans="1:20">
      <c r="A477" s="2">
        <f t="shared" si="15"/>
        <v>40634</v>
      </c>
      <c r="B477" t="str">
        <f t="shared" si="14"/>
        <v>20110401</v>
      </c>
      <c r="C477" s="5">
        <v>29.685540239244432</v>
      </c>
      <c r="D477" s="5">
        <v>88.154115374802075</v>
      </c>
      <c r="E477" s="5">
        <v>197.56340231474405</v>
      </c>
      <c r="F477" s="5">
        <v>96.774538065979399</v>
      </c>
      <c r="G477" s="5">
        <v>122.20978258759064</v>
      </c>
      <c r="H477" s="5">
        <v>335.7510979030659</v>
      </c>
      <c r="I477" s="5">
        <v>283.03492235483918</v>
      </c>
      <c r="J477" s="5">
        <v>30.485926217117235</v>
      </c>
      <c r="K477" s="5">
        <v>75.101873809015515</v>
      </c>
      <c r="L477" s="5">
        <v>95.80253220662614</v>
      </c>
      <c r="M477" s="5">
        <v>1</v>
      </c>
      <c r="N477" s="5">
        <v>74.426773869542998</v>
      </c>
      <c r="O477" s="5">
        <v>62.577498040471731</v>
      </c>
      <c r="P477" s="5">
        <v>27.78103928936207</v>
      </c>
      <c r="Q477" s="5">
        <v>162.92020954397367</v>
      </c>
      <c r="R477" s="5">
        <v>67.39307120167669</v>
      </c>
      <c r="S477" s="5">
        <v>101.05913315555107</v>
      </c>
      <c r="T477" s="5">
        <v>67.732689253514195</v>
      </c>
    </row>
    <row r="478" spans="1:20">
      <c r="A478" s="2">
        <f t="shared" si="15"/>
        <v>40633</v>
      </c>
      <c r="B478" t="str">
        <f t="shared" si="14"/>
        <v>20110331</v>
      </c>
      <c r="C478" s="5">
        <v>29.071547634712573</v>
      </c>
      <c r="D478" s="5">
        <v>91.865451801882855</v>
      </c>
      <c r="E478" s="5">
        <v>190.65091732181921</v>
      </c>
      <c r="F478" s="5">
        <v>92.743899801490855</v>
      </c>
      <c r="G478" s="5">
        <v>122.4641348624565</v>
      </c>
      <c r="H478" s="5">
        <v>344.9855491763451</v>
      </c>
      <c r="I478" s="5">
        <v>278.4812751303171</v>
      </c>
      <c r="J478" s="5">
        <v>30.212062393407713</v>
      </c>
      <c r="K478" s="5">
        <v>73.322078380308994</v>
      </c>
      <c r="L478" s="5">
        <v>92.26346633916431</v>
      </c>
      <c r="M478" s="5">
        <v>1</v>
      </c>
      <c r="N478" s="5">
        <v>76.163929941332711</v>
      </c>
      <c r="O478" s="5">
        <v>63.172501495464466</v>
      </c>
      <c r="P478" s="5">
        <v>28.194128572650399</v>
      </c>
      <c r="Q478" s="5">
        <v>163.0180692555476</v>
      </c>
      <c r="R478" s="5">
        <v>65.04590028553072</v>
      </c>
      <c r="S478" s="5">
        <v>98.0230404425198</v>
      </c>
      <c r="T478" s="5">
        <v>66.680875489029944</v>
      </c>
    </row>
    <row r="479" spans="1:20">
      <c r="A479" s="2">
        <f t="shared" si="15"/>
        <v>40632</v>
      </c>
      <c r="B479" t="str">
        <f t="shared" si="14"/>
        <v>20110330</v>
      </c>
      <c r="C479" s="5">
        <v>29.728761256515345</v>
      </c>
      <c r="D479" s="5">
        <v>93.237103923544325</v>
      </c>
      <c r="E479" s="5">
        <v>193.49341432145656</v>
      </c>
      <c r="F479" s="5">
        <v>91.374460317526598</v>
      </c>
      <c r="G479" s="5">
        <v>120.65944794122404</v>
      </c>
      <c r="H479" s="5">
        <v>345.08949876948338</v>
      </c>
      <c r="I479" s="5">
        <v>267.14236595510795</v>
      </c>
      <c r="J479" s="5">
        <v>31.68632142591709</v>
      </c>
      <c r="K479" s="5">
        <v>73.181403811132611</v>
      </c>
      <c r="L479" s="5">
        <v>91.539309884659829</v>
      </c>
      <c r="M479" s="5">
        <v>1</v>
      </c>
      <c r="N479" s="5">
        <v>73.912419005233417</v>
      </c>
      <c r="O479" s="5">
        <v>61.610732058900695</v>
      </c>
      <c r="P479" s="5">
        <v>27.024375948052096</v>
      </c>
      <c r="Q479" s="5">
        <v>166.56241225573413</v>
      </c>
      <c r="R479" s="5">
        <v>62.37253083050647</v>
      </c>
      <c r="S479" s="5">
        <v>99.627955068573272</v>
      </c>
      <c r="T479" s="5">
        <v>65.248374214770948</v>
      </c>
    </row>
    <row r="480" spans="1:20">
      <c r="A480" s="2">
        <f t="shared" si="15"/>
        <v>40631</v>
      </c>
      <c r="B480" t="str">
        <f t="shared" si="14"/>
        <v>20110329</v>
      </c>
      <c r="C480" s="5">
        <v>29.458385123458132</v>
      </c>
      <c r="D480" s="5">
        <v>90.007920656721097</v>
      </c>
      <c r="E480" s="5">
        <v>194.84871614292626</v>
      </c>
      <c r="F480" s="5">
        <v>93.287923373987596</v>
      </c>
      <c r="G480" s="5">
        <v>123.42568928535931</v>
      </c>
      <c r="H480" s="5">
        <v>346.62013420461227</v>
      </c>
      <c r="I480" s="5">
        <v>280.08339200422677</v>
      </c>
      <c r="J480" s="5">
        <v>31.031679522260053</v>
      </c>
      <c r="K480" s="5">
        <v>71.527341724545181</v>
      </c>
      <c r="L480" s="5">
        <v>88.230026771198098</v>
      </c>
      <c r="M480" s="5">
        <v>1</v>
      </c>
      <c r="N480" s="5">
        <v>72.094975424720673</v>
      </c>
      <c r="O480" s="5">
        <v>60.004144155508328</v>
      </c>
      <c r="P480" s="5">
        <v>27.60829611041666</v>
      </c>
      <c r="Q480" s="5">
        <v>159.1875524280579</v>
      </c>
      <c r="R480" s="5">
        <v>62.090893998532053</v>
      </c>
      <c r="S480" s="5">
        <v>103.67823711794236</v>
      </c>
      <c r="T480" s="5">
        <v>64.343753085016729</v>
      </c>
    </row>
    <row r="481" spans="1:20">
      <c r="A481" s="2">
        <f t="shared" si="15"/>
        <v>40630</v>
      </c>
      <c r="B481" t="str">
        <f t="shared" si="14"/>
        <v>20110328</v>
      </c>
      <c r="C481" s="5">
        <v>28.68764646722525</v>
      </c>
      <c r="D481" s="5">
        <v>85.830235486588265</v>
      </c>
      <c r="E481" s="5">
        <v>193.45258342999762</v>
      </c>
      <c r="F481" s="5">
        <v>96.811142053501456</v>
      </c>
      <c r="G481" s="5">
        <v>120.92495332625133</v>
      </c>
      <c r="H481" s="5">
        <v>357.3770045950173</v>
      </c>
      <c r="I481" s="5">
        <v>268.53040053140478</v>
      </c>
      <c r="J481" s="5">
        <v>29.903106228834208</v>
      </c>
      <c r="K481" s="5">
        <v>75.017262706434579</v>
      </c>
      <c r="L481" s="5">
        <v>92.174068599300995</v>
      </c>
      <c r="M481" s="5">
        <v>1</v>
      </c>
      <c r="N481" s="5">
        <v>73.414173081033042</v>
      </c>
      <c r="O481" s="5">
        <v>58.338108587305605</v>
      </c>
      <c r="P481" s="5">
        <v>28.753896305832182</v>
      </c>
      <c r="Q481" s="5">
        <v>152.17885802136183</v>
      </c>
      <c r="R481" s="5">
        <v>63.081294703448627</v>
      </c>
      <c r="S481" s="5">
        <v>101.06375147501652</v>
      </c>
      <c r="T481" s="5">
        <v>65.628697022561326</v>
      </c>
    </row>
    <row r="482" spans="1:20">
      <c r="A482" s="2">
        <f t="shared" si="15"/>
        <v>40627</v>
      </c>
      <c r="B482" t="str">
        <f t="shared" si="14"/>
        <v>20110325</v>
      </c>
      <c r="C482" s="5">
        <v>28.808937426048448</v>
      </c>
      <c r="D482" s="5">
        <v>88.342389518617239</v>
      </c>
      <c r="E482" s="5">
        <v>187.32561529488297</v>
      </c>
      <c r="F482" s="5">
        <v>96.12786651349812</v>
      </c>
      <c r="G482" s="5">
        <v>121.26679061775602</v>
      </c>
      <c r="H482" s="5">
        <v>355.12395621543283</v>
      </c>
      <c r="I482" s="5">
        <v>260.51877803696971</v>
      </c>
      <c r="J482" s="5">
        <v>31.315041422993676</v>
      </c>
      <c r="K482" s="5">
        <v>72.132145549100699</v>
      </c>
      <c r="L482" s="5">
        <v>94.898661018560773</v>
      </c>
      <c r="M482" s="5">
        <v>1</v>
      </c>
      <c r="N482" s="5">
        <v>70.382201714240367</v>
      </c>
      <c r="O482" s="5">
        <v>60.228319964472711</v>
      </c>
      <c r="P482" s="5">
        <v>29.637360045870349</v>
      </c>
      <c r="Q482" s="5">
        <v>158.92420579065609</v>
      </c>
      <c r="R482" s="5">
        <v>64.38556556958882</v>
      </c>
      <c r="S482" s="5">
        <v>101.15584052213867</v>
      </c>
      <c r="T482" s="5">
        <v>64.08153602342999</v>
      </c>
    </row>
    <row r="483" spans="1:20">
      <c r="A483" s="2">
        <f t="shared" si="15"/>
        <v>40626</v>
      </c>
      <c r="B483" t="str">
        <f t="shared" si="14"/>
        <v>20110324</v>
      </c>
      <c r="C483" s="5">
        <v>29.583008256026954</v>
      </c>
      <c r="D483" s="5">
        <v>87.447017604172203</v>
      </c>
      <c r="E483" s="5">
        <v>190.59951210305815</v>
      </c>
      <c r="F483" s="5">
        <v>91.657352011883759</v>
      </c>
      <c r="G483" s="5">
        <v>124.06266324819977</v>
      </c>
      <c r="H483" s="5">
        <v>356.0828358086016</v>
      </c>
      <c r="I483" s="5">
        <v>253.15415829057267</v>
      </c>
      <c r="J483" s="5">
        <v>32.588461856456249</v>
      </c>
      <c r="K483" s="5">
        <v>70.737990234316086</v>
      </c>
      <c r="L483" s="5">
        <v>96.179803622046876</v>
      </c>
      <c r="M483" s="5">
        <v>1</v>
      </c>
      <c r="N483" s="5">
        <v>68.941964312569425</v>
      </c>
      <c r="O483" s="5">
        <v>60.861230072173612</v>
      </c>
      <c r="P483" s="5">
        <v>30.524759634119455</v>
      </c>
      <c r="Q483" s="5">
        <v>158.52972454209871</v>
      </c>
      <c r="R483" s="5">
        <v>63.622896496201612</v>
      </c>
      <c r="S483" s="5">
        <v>99.087444720922008</v>
      </c>
      <c r="T483" s="5">
        <v>62.794363720078259</v>
      </c>
    </row>
    <row r="484" spans="1:20">
      <c r="A484" s="2">
        <f t="shared" si="15"/>
        <v>40625</v>
      </c>
      <c r="B484" t="str">
        <f t="shared" si="14"/>
        <v>20110323</v>
      </c>
      <c r="C484" s="5">
        <v>28.970113137397227</v>
      </c>
      <c r="D484" s="5">
        <v>87.050471568824307</v>
      </c>
      <c r="E484" s="5">
        <v>196.28526794182127</v>
      </c>
      <c r="F484" s="5">
        <v>93.116431313298264</v>
      </c>
      <c r="G484" s="5">
        <v>122.33213545523019</v>
      </c>
      <c r="H484" s="5">
        <v>341.84454270318849</v>
      </c>
      <c r="I484" s="5">
        <v>247.40205828248656</v>
      </c>
      <c r="J484" s="5">
        <v>33.285122813408982</v>
      </c>
      <c r="K484" s="5">
        <v>68.319837442350192</v>
      </c>
      <c r="L484" s="5">
        <v>94.735184295989768</v>
      </c>
      <c r="M484" s="5">
        <v>1</v>
      </c>
      <c r="N484" s="5">
        <v>66.301634364081636</v>
      </c>
      <c r="O484" s="5">
        <v>58.502183978924556</v>
      </c>
      <c r="P484" s="5">
        <v>31.648948570324233</v>
      </c>
      <c r="Q484" s="5">
        <v>153.83401839958194</v>
      </c>
      <c r="R484" s="5">
        <v>66.665370356484175</v>
      </c>
      <c r="S484" s="5">
        <v>104.13241988038575</v>
      </c>
      <c r="T484" s="5">
        <v>60.13183356939664</v>
      </c>
    </row>
    <row r="485" spans="1:20">
      <c r="A485" s="2">
        <f t="shared" si="15"/>
        <v>40624</v>
      </c>
      <c r="B485" t="str">
        <f t="shared" si="14"/>
        <v>20110322</v>
      </c>
      <c r="C485" s="5">
        <v>30.358869761236154</v>
      </c>
      <c r="D485" s="5">
        <v>85.123112897744349</v>
      </c>
      <c r="E485" s="5">
        <v>194.53145061653623</v>
      </c>
      <c r="F485" s="5">
        <v>92.919475992435835</v>
      </c>
      <c r="G485" s="5">
        <v>116.83951931007103</v>
      </c>
      <c r="H485" s="5">
        <v>353.56967687605851</v>
      </c>
      <c r="I485" s="5">
        <v>250.38878012206658</v>
      </c>
      <c r="J485" s="5">
        <v>33.375589355993228</v>
      </c>
      <c r="K485" s="5">
        <v>67.664887002938571</v>
      </c>
      <c r="L485" s="5">
        <v>98.667059513759824</v>
      </c>
      <c r="M485" s="5">
        <v>1</v>
      </c>
      <c r="N485" s="5">
        <v>66.095755235797029</v>
      </c>
      <c r="O485" s="5">
        <v>61.101670306331684</v>
      </c>
      <c r="P485" s="5">
        <v>30.672708749298195</v>
      </c>
      <c r="Q485" s="5">
        <v>156.11303902019728</v>
      </c>
      <c r="R485" s="5">
        <v>64.448581032949619</v>
      </c>
      <c r="S485" s="5">
        <v>107.93019107323714</v>
      </c>
      <c r="T485" s="5">
        <v>60.992595530878305</v>
      </c>
    </row>
    <row r="486" spans="1:20">
      <c r="A486" s="2">
        <f t="shared" si="15"/>
        <v>40623</v>
      </c>
      <c r="B486" t="str">
        <f t="shared" si="14"/>
        <v>20110321</v>
      </c>
      <c r="C486" s="5">
        <v>31.51238992106823</v>
      </c>
      <c r="D486" s="5">
        <v>83.021813275784055</v>
      </c>
      <c r="E486" s="5">
        <v>186.89764201809263</v>
      </c>
      <c r="F486" s="5">
        <v>91.738096663117034</v>
      </c>
      <c r="G486" s="5">
        <v>113.38675878834042</v>
      </c>
      <c r="H486" s="5">
        <v>337.82448621330968</v>
      </c>
      <c r="I486" s="5">
        <v>248.40909811235895</v>
      </c>
      <c r="J486" s="5">
        <v>34.260788220952286</v>
      </c>
      <c r="K486" s="5">
        <v>68.222032318834465</v>
      </c>
      <c r="L486" s="5">
        <v>94.434246766549549</v>
      </c>
      <c r="M486" s="5">
        <v>1</v>
      </c>
      <c r="N486" s="5">
        <v>67.89577535938372</v>
      </c>
      <c r="O486" s="5">
        <v>59.312753765880345</v>
      </c>
      <c r="P486" s="5">
        <v>30.136790093209218</v>
      </c>
      <c r="Q486" s="5">
        <v>153.29311393092826</v>
      </c>
      <c r="R486" s="5">
        <v>66.213841346538544</v>
      </c>
      <c r="S486" s="5">
        <v>112.204118540753</v>
      </c>
      <c r="T486" s="5">
        <v>59.118672629812792</v>
      </c>
    </row>
    <row r="487" spans="1:20">
      <c r="A487" s="2">
        <f t="shared" si="15"/>
        <v>40620</v>
      </c>
      <c r="B487" t="str">
        <f t="shared" si="14"/>
        <v>20110318</v>
      </c>
      <c r="C487" s="5">
        <v>32.566848811619074</v>
      </c>
      <c r="D487" s="5">
        <v>86.7146427528657</v>
      </c>
      <c r="E487" s="5">
        <v>181.28921843796081</v>
      </c>
      <c r="F487" s="5">
        <v>90.600573293809958</v>
      </c>
      <c r="G487" s="5">
        <v>118.60270292914218</v>
      </c>
      <c r="H487" s="5">
        <v>343.25123118603432</v>
      </c>
      <c r="I487" s="5">
        <v>252.00962760011737</v>
      </c>
      <c r="J487" s="5">
        <v>35.857558936385843</v>
      </c>
      <c r="K487" s="5">
        <v>69.753768108290799</v>
      </c>
      <c r="L487" s="5">
        <v>94.178778411576786</v>
      </c>
      <c r="M487" s="5">
        <v>1</v>
      </c>
      <c r="N487" s="5">
        <v>68.435996786869978</v>
      </c>
      <c r="O487" s="5">
        <v>56.592163384725261</v>
      </c>
      <c r="P487" s="5">
        <v>31.380554572413526</v>
      </c>
      <c r="Q487" s="5">
        <v>154.27853482486054</v>
      </c>
      <c r="R487" s="5">
        <v>65.880098986487653</v>
      </c>
      <c r="S487" s="5">
        <v>110.68819267337624</v>
      </c>
      <c r="T487" s="5">
        <v>61.125751291633307</v>
      </c>
    </row>
    <row r="488" spans="1:20">
      <c r="A488" s="2">
        <f t="shared" si="15"/>
        <v>40619</v>
      </c>
      <c r="B488" t="str">
        <f t="shared" si="14"/>
        <v>20110317</v>
      </c>
      <c r="C488" s="5">
        <v>31.141251513857593</v>
      </c>
      <c r="D488" s="5">
        <v>90.967236714968493</v>
      </c>
      <c r="E488" s="5">
        <v>180.70881809434047</v>
      </c>
      <c r="F488" s="5">
        <v>92.301820334182295</v>
      </c>
      <c r="G488" s="5">
        <v>118.95716433083386</v>
      </c>
      <c r="H488" s="5">
        <v>327.12835496637831</v>
      </c>
      <c r="I488" s="5">
        <v>261.4338151301917</v>
      </c>
      <c r="J488" s="5">
        <v>37.462622939737962</v>
      </c>
      <c r="K488" s="5">
        <v>67.104807134029869</v>
      </c>
      <c r="L488" s="5">
        <v>94.265748859556055</v>
      </c>
      <c r="M488" s="5">
        <v>1</v>
      </c>
      <c r="N488" s="5">
        <v>68.82311556895651</v>
      </c>
      <c r="O488" s="5">
        <v>55.734274780448978</v>
      </c>
      <c r="P488" s="5">
        <v>30.47123282382012</v>
      </c>
      <c r="Q488" s="5">
        <v>155.39293280332348</v>
      </c>
      <c r="R488" s="5">
        <v>67.250630094317557</v>
      </c>
      <c r="S488" s="5">
        <v>114.41685523688319</v>
      </c>
      <c r="T488" s="5">
        <v>63.449613650898904</v>
      </c>
    </row>
    <row r="489" spans="1:20">
      <c r="A489" s="2">
        <f t="shared" si="15"/>
        <v>40618</v>
      </c>
      <c r="B489" t="str">
        <f t="shared" si="14"/>
        <v>20110316</v>
      </c>
      <c r="C489" s="5">
        <v>30.529390266587011</v>
      </c>
      <c r="D489" s="5">
        <v>92.008671440185083</v>
      </c>
      <c r="E489" s="5">
        <v>177.47070671146997</v>
      </c>
      <c r="F489" s="5">
        <v>88.742426380369821</v>
      </c>
      <c r="G489" s="5">
        <v>120.24590353696956</v>
      </c>
      <c r="H489" s="5">
        <v>341.1854689791179</v>
      </c>
      <c r="I489" s="5">
        <v>253.92627092268347</v>
      </c>
      <c r="J489" s="5">
        <v>38.49823497784039</v>
      </c>
      <c r="K489" s="5">
        <v>65.591200624997768</v>
      </c>
      <c r="L489" s="5">
        <v>96.239468272364107</v>
      </c>
      <c r="M489" s="5">
        <v>1</v>
      </c>
      <c r="N489" s="5">
        <v>71.534346753171434</v>
      </c>
      <c r="O489" s="5">
        <v>55.120240802992861</v>
      </c>
      <c r="P489" s="5">
        <v>31.090307879392949</v>
      </c>
      <c r="Q489" s="5">
        <v>155.76644170343735</v>
      </c>
      <c r="R489" s="5">
        <v>67.458629804151826</v>
      </c>
      <c r="S489" s="5">
        <v>117.49157726856141</v>
      </c>
      <c r="T489" s="5">
        <v>61.693293305450887</v>
      </c>
    </row>
    <row r="490" spans="1:20">
      <c r="A490" s="2">
        <f t="shared" si="15"/>
        <v>40617</v>
      </c>
      <c r="B490" t="str">
        <f t="shared" si="14"/>
        <v>20110315</v>
      </c>
      <c r="C490" s="5">
        <v>29.853261360415154</v>
      </c>
      <c r="D490" s="5">
        <v>94.129249185895702</v>
      </c>
      <c r="E490" s="5">
        <v>171.76392113345699</v>
      </c>
      <c r="F490" s="5">
        <v>87.325905372310601</v>
      </c>
      <c r="G490" s="5">
        <v>119.91139425916511</v>
      </c>
      <c r="H490" s="5">
        <v>332.83652942477119</v>
      </c>
      <c r="I490" s="5">
        <v>247.79221031977957</v>
      </c>
      <c r="J490" s="5">
        <v>40.206246386659942</v>
      </c>
      <c r="K490" s="5">
        <v>68.264355561363672</v>
      </c>
      <c r="L490" s="5">
        <v>92.833028290541577</v>
      </c>
      <c r="M490" s="5">
        <v>1</v>
      </c>
      <c r="N490" s="5">
        <v>69.798430457682244</v>
      </c>
      <c r="O490" s="5">
        <v>53.303088466242279</v>
      </c>
      <c r="P490" s="5">
        <v>29.983367116103047</v>
      </c>
      <c r="Q490" s="5">
        <v>154.78182138809657</v>
      </c>
      <c r="R490" s="5">
        <v>65.522007408488591</v>
      </c>
      <c r="S490" s="5">
        <v>115.18656721521035</v>
      </c>
      <c r="T490" s="5">
        <v>64.857957107293828</v>
      </c>
    </row>
    <row r="491" spans="1:20">
      <c r="A491" s="2">
        <f t="shared" si="15"/>
        <v>40616</v>
      </c>
      <c r="B491" t="str">
        <f t="shared" si="14"/>
        <v>20110314</v>
      </c>
      <c r="C491" s="5">
        <v>29.038528900165062</v>
      </c>
      <c r="D491" s="5">
        <v>93.656476935454236</v>
      </c>
      <c r="E491" s="5">
        <v>175.29341383023745</v>
      </c>
      <c r="F491" s="5">
        <v>87.168548797798834</v>
      </c>
      <c r="G491" s="5">
        <v>119.53977743588143</v>
      </c>
      <c r="H491" s="5">
        <v>343.1187132694925</v>
      </c>
      <c r="I491" s="5">
        <v>250.14403718783186</v>
      </c>
      <c r="J491" s="5">
        <v>39.246991021773795</v>
      </c>
      <c r="K491" s="5">
        <v>66.939358171414298</v>
      </c>
      <c r="L491" s="5">
        <v>96.291889431191976</v>
      </c>
      <c r="M491" s="5">
        <v>1</v>
      </c>
      <c r="N491" s="5">
        <v>73.148652983663851</v>
      </c>
      <c r="O491" s="5">
        <v>52.731134597840374</v>
      </c>
      <c r="P491" s="5">
        <v>28.647278917919763</v>
      </c>
      <c r="Q491" s="5">
        <v>161.12303432486411</v>
      </c>
      <c r="R491" s="5">
        <v>67.027368533403447</v>
      </c>
      <c r="S491" s="5">
        <v>113.05093068758768</v>
      </c>
      <c r="T491" s="5">
        <v>65.808092317789729</v>
      </c>
    </row>
    <row r="492" spans="1:20">
      <c r="A492" s="2">
        <f t="shared" si="15"/>
        <v>40613</v>
      </c>
      <c r="B492" t="str">
        <f t="shared" si="14"/>
        <v>20110311</v>
      </c>
      <c r="C492" s="5">
        <v>29.480535934458764</v>
      </c>
      <c r="D492" s="5">
        <v>94.301852282382725</v>
      </c>
      <c r="E492" s="5">
        <v>173.42799170265866</v>
      </c>
      <c r="F492" s="5">
        <v>83.298151261891888</v>
      </c>
      <c r="G492" s="5">
        <v>123.84883134701255</v>
      </c>
      <c r="H492" s="5">
        <v>339.48284094663154</v>
      </c>
      <c r="I492" s="5">
        <v>244.19404858331433</v>
      </c>
      <c r="J492" s="5">
        <v>39.474508828839873</v>
      </c>
      <c r="K492" s="5">
        <v>67.746929230945938</v>
      </c>
      <c r="L492" s="5">
        <v>94.032010734399122</v>
      </c>
      <c r="M492" s="5">
        <v>1</v>
      </c>
      <c r="N492" s="5">
        <v>76.557566188425156</v>
      </c>
      <c r="O492" s="5">
        <v>54.220781883829972</v>
      </c>
      <c r="P492" s="5">
        <v>29.713723800223207</v>
      </c>
      <c r="Q492" s="5">
        <v>154.83741314345309</v>
      </c>
      <c r="R492" s="5">
        <v>65.869988613966953</v>
      </c>
      <c r="S492" s="5">
        <v>111.33533443943337</v>
      </c>
      <c r="T492" s="5">
        <v>64.342836693754521</v>
      </c>
    </row>
    <row r="493" spans="1:20">
      <c r="A493" s="2">
        <f t="shared" si="15"/>
        <v>40612</v>
      </c>
      <c r="B493" t="str">
        <f t="shared" si="14"/>
        <v>20110310</v>
      </c>
      <c r="C493" s="5">
        <v>30.907127336260245</v>
      </c>
      <c r="D493" s="5">
        <v>97.576928247420568</v>
      </c>
      <c r="E493" s="5">
        <v>168.49914292319806</v>
      </c>
      <c r="F493" s="5">
        <v>82.269631056546828</v>
      </c>
      <c r="G493" s="5">
        <v>126.88918256535031</v>
      </c>
      <c r="H493" s="5">
        <v>354.53936121383549</v>
      </c>
      <c r="I493" s="5">
        <v>250.60498095614355</v>
      </c>
      <c r="J493" s="5">
        <v>40.802273576543755</v>
      </c>
      <c r="K493" s="5">
        <v>65.503595972489038</v>
      </c>
      <c r="L493" s="5">
        <v>94.532467546533724</v>
      </c>
      <c r="M493" s="5">
        <v>1</v>
      </c>
      <c r="N493" s="5">
        <v>76.061175071080768</v>
      </c>
      <c r="O493" s="5">
        <v>57.000945797391772</v>
      </c>
      <c r="P493" s="5">
        <v>31.159042387893408</v>
      </c>
      <c r="Q493" s="5">
        <v>156.42162774734854</v>
      </c>
      <c r="R493" s="5">
        <v>66.135974563475145</v>
      </c>
      <c r="S493" s="5">
        <v>112.85157773905304</v>
      </c>
      <c r="T493" s="5">
        <v>67.663432972971364</v>
      </c>
    </row>
    <row r="494" spans="1:20">
      <c r="A494" s="2">
        <f t="shared" si="15"/>
        <v>40611</v>
      </c>
      <c r="B494" t="str">
        <f t="shared" si="14"/>
        <v>20110309</v>
      </c>
      <c r="C494" s="5">
        <v>31.603252403408845</v>
      </c>
      <c r="D494" s="5">
        <v>94.16910069788544</v>
      </c>
      <c r="E494" s="5">
        <v>163.00854088321609</v>
      </c>
      <c r="F494" s="5">
        <v>85.133958637216722</v>
      </c>
      <c r="G494" s="5">
        <v>133.53640777137241</v>
      </c>
      <c r="H494" s="5">
        <v>361.7523907052198</v>
      </c>
      <c r="I494" s="5">
        <v>257.06604345705011</v>
      </c>
      <c r="J494" s="5">
        <v>42.376466197372537</v>
      </c>
      <c r="K494" s="5">
        <v>62.771471824001644</v>
      </c>
      <c r="L494" s="5">
        <v>92.514247522792644</v>
      </c>
      <c r="M494" s="5">
        <v>1</v>
      </c>
      <c r="N494" s="5">
        <v>74.687740341990917</v>
      </c>
      <c r="O494" s="5">
        <v>58.899398527044333</v>
      </c>
      <c r="P494" s="5">
        <v>32.391152735823425</v>
      </c>
      <c r="Q494" s="5">
        <v>149.09529094259537</v>
      </c>
      <c r="R494" s="5">
        <v>64.781491722494181</v>
      </c>
      <c r="S494" s="5">
        <v>107.59332163030884</v>
      </c>
      <c r="T494" s="5">
        <v>68.278283152879212</v>
      </c>
    </row>
    <row r="495" spans="1:20">
      <c r="A495" s="2">
        <f t="shared" si="15"/>
        <v>40610</v>
      </c>
      <c r="B495" t="str">
        <f t="shared" si="14"/>
        <v>20110308</v>
      </c>
      <c r="C495" s="5">
        <v>31.713829879622175</v>
      </c>
      <c r="D495" s="5">
        <v>94.107036949160587</v>
      </c>
      <c r="E495" s="5">
        <v>169.54898552015413</v>
      </c>
      <c r="F495" s="5">
        <v>88.606090737472513</v>
      </c>
      <c r="G495" s="5">
        <v>133.04717407588632</v>
      </c>
      <c r="H495" s="5">
        <v>354.40563670768603</v>
      </c>
      <c r="I495" s="5">
        <v>259.6966365609415</v>
      </c>
      <c r="J495" s="5">
        <v>41.409201598021305</v>
      </c>
      <c r="K495" s="5">
        <v>59.824390606254866</v>
      </c>
      <c r="L495" s="5">
        <v>93.032010040187828</v>
      </c>
      <c r="M495" s="5">
        <v>1</v>
      </c>
      <c r="N495" s="5">
        <v>77.497386709005397</v>
      </c>
      <c r="O495" s="5">
        <v>57.273090885563164</v>
      </c>
      <c r="P495" s="5">
        <v>31.504677397966901</v>
      </c>
      <c r="Q495" s="5">
        <v>154.09311863521836</v>
      </c>
      <c r="R495" s="5">
        <v>67.976114708314611</v>
      </c>
      <c r="S495" s="5">
        <v>107.07426673237997</v>
      </c>
      <c r="T495" s="5">
        <v>66.224774817914323</v>
      </c>
    </row>
    <row r="496" spans="1:20">
      <c r="A496" s="2">
        <f t="shared" si="15"/>
        <v>40609</v>
      </c>
      <c r="B496" t="str">
        <f t="shared" si="14"/>
        <v>20110307</v>
      </c>
      <c r="C496" s="5">
        <v>32.940646725118555</v>
      </c>
      <c r="D496" s="5">
        <v>95.764569939965355</v>
      </c>
      <c r="E496" s="5">
        <v>173.79389263268951</v>
      </c>
      <c r="F496" s="5">
        <v>89.636939444481399</v>
      </c>
      <c r="G496" s="5">
        <v>132.02761704240098</v>
      </c>
      <c r="H496" s="5">
        <v>337.78503089569648</v>
      </c>
      <c r="I496" s="5">
        <v>256.66219682220105</v>
      </c>
      <c r="J496" s="5">
        <v>42.953968393967322</v>
      </c>
      <c r="K496" s="5">
        <v>59.111466158133958</v>
      </c>
      <c r="L496" s="5">
        <v>96.012139293748035</v>
      </c>
      <c r="M496" s="5">
        <v>1</v>
      </c>
      <c r="N496" s="5">
        <v>81.358165219063153</v>
      </c>
      <c r="O496" s="5">
        <v>58.522483400570351</v>
      </c>
      <c r="P496" s="5">
        <v>30.321880445660923</v>
      </c>
      <c r="Q496" s="5">
        <v>151.78343938796147</v>
      </c>
      <c r="R496" s="5">
        <v>69.843183019072484</v>
      </c>
      <c r="S496" s="5">
        <v>103.98208347336519</v>
      </c>
      <c r="T496" s="5">
        <v>69.046226190689566</v>
      </c>
    </row>
    <row r="497" spans="1:20">
      <c r="A497" s="2">
        <f t="shared" si="15"/>
        <v>40606</v>
      </c>
      <c r="B497" t="str">
        <f t="shared" si="14"/>
        <v>20110304</v>
      </c>
      <c r="C497" s="5">
        <v>32.804195066170429</v>
      </c>
      <c r="D497" s="5">
        <v>91.386152674855254</v>
      </c>
      <c r="E497" s="5">
        <v>167.29838615551145</v>
      </c>
      <c r="F497" s="5">
        <v>87.547575851151478</v>
      </c>
      <c r="G497" s="5">
        <v>128.80849389878659</v>
      </c>
      <c r="H497" s="5">
        <v>354.07940816602701</v>
      </c>
      <c r="I497" s="5">
        <v>257.61591292645431</v>
      </c>
      <c r="J497" s="5">
        <v>40.929772944848395</v>
      </c>
      <c r="K497" s="5">
        <v>58.023675979754749</v>
      </c>
      <c r="L497" s="5">
        <v>94.750582014816644</v>
      </c>
      <c r="M497" s="5">
        <v>1</v>
      </c>
      <c r="N497" s="5">
        <v>83.273503525602109</v>
      </c>
      <c r="O497" s="5">
        <v>55.962735719993177</v>
      </c>
      <c r="P497" s="5">
        <v>31.676863275405676</v>
      </c>
      <c r="Q497" s="5">
        <v>156.54921251153158</v>
      </c>
      <c r="R497" s="5">
        <v>66.826626104700395</v>
      </c>
      <c r="S497" s="5">
        <v>101.43170756473964</v>
      </c>
      <c r="T497" s="5">
        <v>66.017824563341378</v>
      </c>
    </row>
    <row r="498" spans="1:20">
      <c r="A498" s="2">
        <f t="shared" si="15"/>
        <v>40605</v>
      </c>
      <c r="B498" t="str">
        <f t="shared" si="14"/>
        <v>20110303</v>
      </c>
      <c r="C498" s="5">
        <v>34.207779691835562</v>
      </c>
      <c r="D498" s="5">
        <v>96.022937554350349</v>
      </c>
      <c r="E498" s="5">
        <v>160.82344311725424</v>
      </c>
      <c r="F498" s="5">
        <v>91.402965512354754</v>
      </c>
      <c r="G498" s="5">
        <v>123.12177277190217</v>
      </c>
      <c r="H498" s="5">
        <v>362.88690698700231</v>
      </c>
      <c r="I498" s="5">
        <v>258.9597125292878</v>
      </c>
      <c r="J498" s="5">
        <v>42.087026750986986</v>
      </c>
      <c r="K498" s="5">
        <v>60.651702361331346</v>
      </c>
      <c r="L498" s="5">
        <v>93.5396489077702</v>
      </c>
      <c r="M498" s="5">
        <v>1</v>
      </c>
      <c r="N498" s="5">
        <v>84.413772963213532</v>
      </c>
      <c r="O498" s="5">
        <v>55.748230407748608</v>
      </c>
      <c r="P498" s="5">
        <v>31.272262282884022</v>
      </c>
      <c r="Q498" s="5">
        <v>164.50664788125871</v>
      </c>
      <c r="R498" s="5">
        <v>70.240747743461583</v>
      </c>
      <c r="S498" s="5">
        <v>105.93963368326233</v>
      </c>
      <c r="T498" s="5">
        <v>64.791709835249208</v>
      </c>
    </row>
    <row r="499" spans="1:20">
      <c r="A499" s="2">
        <f t="shared" si="15"/>
        <v>40604</v>
      </c>
      <c r="B499" t="str">
        <f t="shared" si="14"/>
        <v>20110302</v>
      </c>
      <c r="C499" s="5">
        <v>33.352950926246713</v>
      </c>
      <c r="D499" s="5">
        <v>95.459448350701706</v>
      </c>
      <c r="E499" s="5">
        <v>158.42510983669709</v>
      </c>
      <c r="F499" s="5">
        <v>89.406228527538417</v>
      </c>
      <c r="G499" s="5">
        <v>118.27628399401137</v>
      </c>
      <c r="H499" s="5">
        <v>376.40634068791292</v>
      </c>
      <c r="I499" s="5">
        <v>261.67102290546234</v>
      </c>
      <c r="J499" s="5">
        <v>41.277809735608912</v>
      </c>
      <c r="K499" s="5">
        <v>62.73600518699174</v>
      </c>
      <c r="L499" s="5">
        <v>94.56032552332529</v>
      </c>
      <c r="M499" s="5">
        <v>1</v>
      </c>
      <c r="N499" s="5">
        <v>84.636480677616902</v>
      </c>
      <c r="O499" s="5">
        <v>53.850459377409422</v>
      </c>
      <c r="P499" s="5">
        <v>32.063851886328038</v>
      </c>
      <c r="Q499" s="5">
        <v>160.98542664243698</v>
      </c>
      <c r="R499" s="5">
        <v>72.974469666308508</v>
      </c>
      <c r="S499" s="5">
        <v>110.50348552894359</v>
      </c>
      <c r="T499" s="5">
        <v>62.372859792482323</v>
      </c>
    </row>
    <row r="500" spans="1:20">
      <c r="A500" s="2">
        <f t="shared" si="15"/>
        <v>40603</v>
      </c>
      <c r="B500" t="str">
        <f t="shared" si="14"/>
        <v>20110301</v>
      </c>
      <c r="C500" s="5">
        <v>33.366684314467541</v>
      </c>
      <c r="D500" s="5">
        <v>92.23910450051288</v>
      </c>
      <c r="E500" s="5">
        <v>152.94253339706933</v>
      </c>
      <c r="F500" s="5">
        <v>92.609935334992912</v>
      </c>
      <c r="G500" s="5">
        <v>122.54257299626093</v>
      </c>
      <c r="H500" s="5">
        <v>386.98268413514575</v>
      </c>
      <c r="I500" s="5">
        <v>261.76072132225937</v>
      </c>
      <c r="J500" s="5">
        <v>40.561711256426079</v>
      </c>
      <c r="K500" s="5">
        <v>60.525980459330427</v>
      </c>
      <c r="L500" s="5">
        <v>98.636725091811215</v>
      </c>
      <c r="M500" s="5">
        <v>1</v>
      </c>
      <c r="N500" s="5">
        <v>82.283013072050792</v>
      </c>
      <c r="O500" s="5">
        <v>56.567959334290393</v>
      </c>
      <c r="P500" s="5">
        <v>33.351528598323149</v>
      </c>
      <c r="Q500" s="5">
        <v>159.52830131176367</v>
      </c>
      <c r="R500" s="5">
        <v>70.663300823874309</v>
      </c>
      <c r="S500" s="5">
        <v>105.35907447904607</v>
      </c>
      <c r="T500" s="5">
        <v>60.8390551156402</v>
      </c>
    </row>
    <row r="501" spans="1:20">
      <c r="A501" s="2">
        <f t="shared" si="15"/>
        <v>40602</v>
      </c>
      <c r="B501" t="str">
        <f t="shared" si="14"/>
        <v>20110228</v>
      </c>
      <c r="C501" s="5">
        <v>34.203320058554041</v>
      </c>
      <c r="D501" s="5">
        <v>96.450043142920578</v>
      </c>
      <c r="E501" s="5">
        <v>157.34625904825859</v>
      </c>
      <c r="F501" s="5">
        <v>93.659547342173298</v>
      </c>
      <c r="G501" s="5">
        <v>124.15686878278167</v>
      </c>
      <c r="H501" s="5">
        <v>383.13705101320403</v>
      </c>
      <c r="I501" s="5">
        <v>265.76295143243351</v>
      </c>
      <c r="J501" s="5">
        <v>40.183455111858365</v>
      </c>
      <c r="K501" s="5">
        <v>58.295118659451646</v>
      </c>
      <c r="L501" s="5">
        <v>101.34738179441084</v>
      </c>
      <c r="M501" s="5">
        <v>1</v>
      </c>
      <c r="N501" s="5">
        <v>81.036182962106778</v>
      </c>
      <c r="O501" s="5">
        <v>56.578171228923473</v>
      </c>
      <c r="P501" s="5">
        <v>31.878102947105777</v>
      </c>
      <c r="Q501" s="5">
        <v>153.80959454802215</v>
      </c>
      <c r="R501" s="5">
        <v>73.023665014982399</v>
      </c>
      <c r="S501" s="5">
        <v>100.65773253177048</v>
      </c>
      <c r="T501" s="5">
        <v>63.938082592751158</v>
      </c>
    </row>
    <row r="502" spans="1:20">
      <c r="A502" s="2">
        <f t="shared" si="15"/>
        <v>40599</v>
      </c>
      <c r="B502" t="str">
        <f t="shared" si="14"/>
        <v>20110225</v>
      </c>
      <c r="C502" s="5">
        <v>35.61009339889948</v>
      </c>
      <c r="D502" s="5">
        <v>93.735226453417511</v>
      </c>
      <c r="E502" s="5">
        <v>152.36439095140381</v>
      </c>
      <c r="F502" s="5">
        <v>94.909789709581887</v>
      </c>
      <c r="G502" s="5">
        <v>129.44566415217594</v>
      </c>
      <c r="H502" s="5">
        <v>395.02786350529499</v>
      </c>
      <c r="I502" s="5">
        <v>263.91997011898587</v>
      </c>
      <c r="J502" s="5">
        <v>41.612622570747483</v>
      </c>
      <c r="K502" s="5">
        <v>56.67622464231102</v>
      </c>
      <c r="L502" s="5">
        <v>103.3787510236982</v>
      </c>
      <c r="M502" s="5">
        <v>1</v>
      </c>
      <c r="N502" s="5">
        <v>80.639484955279755</v>
      </c>
      <c r="O502" s="5">
        <v>59.339868361731256</v>
      </c>
      <c r="P502" s="5">
        <v>32.992859769544566</v>
      </c>
      <c r="Q502" s="5">
        <v>151.70616240146606</v>
      </c>
      <c r="R502" s="5">
        <v>70.743230242894768</v>
      </c>
      <c r="S502" s="5">
        <v>100.86167998144495</v>
      </c>
      <c r="T502" s="5">
        <v>62.346821146533244</v>
      </c>
    </row>
    <row r="503" spans="1:20">
      <c r="A503" s="2">
        <f t="shared" si="15"/>
        <v>40598</v>
      </c>
      <c r="B503" t="str">
        <f t="shared" si="14"/>
        <v>20110224</v>
      </c>
      <c r="C503" s="5">
        <v>35.752724845115559</v>
      </c>
      <c r="D503" s="5">
        <v>93.363534754302847</v>
      </c>
      <c r="E503" s="5">
        <v>152.5914572814014</v>
      </c>
      <c r="F503" s="5">
        <v>93.374016815000616</v>
      </c>
      <c r="G503" s="5">
        <v>131.22293446584976</v>
      </c>
      <c r="H503" s="5">
        <v>396.94268292927353</v>
      </c>
      <c r="I503" s="5">
        <v>263.76928863481999</v>
      </c>
      <c r="J503" s="5">
        <v>41.112640133372174</v>
      </c>
      <c r="K503" s="5">
        <v>54.112887252810459</v>
      </c>
      <c r="L503" s="5">
        <v>101.0351800099148</v>
      </c>
      <c r="M503" s="5">
        <v>1</v>
      </c>
      <c r="N503" s="5">
        <v>81.477502374904546</v>
      </c>
      <c r="O503" s="5">
        <v>60.194352862140569</v>
      </c>
      <c r="P503" s="5">
        <v>33.211135979454667</v>
      </c>
      <c r="Q503" s="5">
        <v>154.15175429409067</v>
      </c>
      <c r="R503" s="5">
        <v>68.39691194743267</v>
      </c>
      <c r="S503" s="5">
        <v>104.06177590413367</v>
      </c>
      <c r="T503" s="5">
        <v>64.778976496539244</v>
      </c>
    </row>
    <row r="504" spans="1:20">
      <c r="A504" s="2">
        <f t="shared" si="15"/>
        <v>40597</v>
      </c>
      <c r="B504" t="str">
        <f t="shared" si="14"/>
        <v>20110223</v>
      </c>
      <c r="C504" s="5">
        <v>35.67387026149845</v>
      </c>
      <c r="D504" s="5">
        <v>96.233247848284492</v>
      </c>
      <c r="E504" s="5">
        <v>149.87732442263152</v>
      </c>
      <c r="F504" s="5">
        <v>96.979859877211865</v>
      </c>
      <c r="G504" s="5">
        <v>133.10471872932911</v>
      </c>
      <c r="H504" s="5">
        <v>389.94016677238363</v>
      </c>
      <c r="I504" s="5">
        <v>256.34402721426943</v>
      </c>
      <c r="J504" s="5">
        <v>43.039813990360365</v>
      </c>
      <c r="K504" s="5">
        <v>53.785940945786656</v>
      </c>
      <c r="L504" s="5">
        <v>98.28995391548564</v>
      </c>
      <c r="M504" s="5">
        <v>1</v>
      </c>
      <c r="N504" s="5">
        <v>78.173067607751491</v>
      </c>
      <c r="O504" s="5">
        <v>61.302462103771354</v>
      </c>
      <c r="P504" s="5">
        <v>34.047739028012003</v>
      </c>
      <c r="Q504" s="5">
        <v>151.6766543284011</v>
      </c>
      <c r="R504" s="5">
        <v>69.226144551738273</v>
      </c>
      <c r="S504" s="5">
        <v>100.07837717524602</v>
      </c>
      <c r="T504" s="5">
        <v>65.870831442141963</v>
      </c>
    </row>
    <row r="505" spans="1:20">
      <c r="A505" s="2">
        <f t="shared" si="15"/>
        <v>40596</v>
      </c>
      <c r="B505" t="str">
        <f t="shared" si="14"/>
        <v>20110222</v>
      </c>
      <c r="C505" s="5">
        <v>36.985134022068159</v>
      </c>
      <c r="D505" s="5">
        <v>100.02623708063855</v>
      </c>
      <c r="E505" s="5">
        <v>142.82153738213646</v>
      </c>
      <c r="F505" s="5">
        <v>93.607054016572775</v>
      </c>
      <c r="G505" s="5">
        <v>132.55024007833578</v>
      </c>
      <c r="H505" s="5">
        <v>381.75720147560133</v>
      </c>
      <c r="I505" s="5">
        <v>257.74194398568102</v>
      </c>
      <c r="J505" s="5">
        <v>42.238931249558732</v>
      </c>
      <c r="K505" s="5">
        <v>56.226436988361336</v>
      </c>
      <c r="L505" s="5">
        <v>98.77457247246042</v>
      </c>
      <c r="M505" s="5">
        <v>1</v>
      </c>
      <c r="N505" s="5">
        <v>79.2352434859136</v>
      </c>
      <c r="O505" s="5">
        <v>61.050014286158856</v>
      </c>
      <c r="P505" s="5">
        <v>35.15147199276182</v>
      </c>
      <c r="Q505" s="5">
        <v>145.80627491891792</v>
      </c>
      <c r="R505" s="5">
        <v>68.164334876316758</v>
      </c>
      <c r="S505" s="5">
        <v>105.27782197985151</v>
      </c>
      <c r="T505" s="5">
        <v>65.442545108192334</v>
      </c>
    </row>
    <row r="506" spans="1:20">
      <c r="A506" s="2">
        <f t="shared" si="15"/>
        <v>40595</v>
      </c>
      <c r="B506" t="str">
        <f t="shared" si="14"/>
        <v>20110221</v>
      </c>
      <c r="C506" s="5">
        <v>37.179018174509807</v>
      </c>
      <c r="D506" s="5">
        <v>101.06821531138688</v>
      </c>
      <c r="E506" s="5">
        <v>141.19891743276955</v>
      </c>
      <c r="F506" s="5">
        <v>93.810474028390018</v>
      </c>
      <c r="G506" s="5">
        <v>131.62980670321147</v>
      </c>
      <c r="H506" s="5">
        <v>373.71917431007438</v>
      </c>
      <c r="I506" s="5">
        <v>256.72148023196343</v>
      </c>
      <c r="J506" s="5">
        <v>41.611393734225025</v>
      </c>
      <c r="K506" s="5">
        <v>56.97925962643923</v>
      </c>
      <c r="L506" s="5">
        <v>94.243955813299451</v>
      </c>
      <c r="M506" s="5">
        <v>1</v>
      </c>
      <c r="N506" s="5">
        <v>77.051388028768827</v>
      </c>
      <c r="O506" s="5">
        <v>61.003546537215357</v>
      </c>
      <c r="P506" s="5">
        <v>35.853591542880636</v>
      </c>
      <c r="Q506" s="5">
        <v>152.61211385286202</v>
      </c>
      <c r="R506" s="5">
        <v>70.335410020281032</v>
      </c>
      <c r="S506" s="5">
        <v>105.62154165240861</v>
      </c>
      <c r="T506" s="5">
        <v>66.661522062560081</v>
      </c>
    </row>
    <row r="507" spans="1:20">
      <c r="A507" s="2">
        <f t="shared" si="15"/>
        <v>40592</v>
      </c>
      <c r="B507" t="str">
        <f t="shared" si="14"/>
        <v>20110218</v>
      </c>
      <c r="C507" s="5">
        <v>39.039683015759699</v>
      </c>
      <c r="D507" s="5">
        <v>97.444149184476316</v>
      </c>
      <c r="E507" s="5">
        <v>143.13367719822978</v>
      </c>
      <c r="F507" s="5">
        <v>96.975233705033574</v>
      </c>
      <c r="G507" s="5">
        <v>134.31692918498604</v>
      </c>
      <c r="H507" s="5">
        <v>363.3357136444971</v>
      </c>
      <c r="I507" s="5">
        <v>244.55135258720702</v>
      </c>
      <c r="J507" s="5">
        <v>42.917053248450316</v>
      </c>
      <c r="K507" s="5">
        <v>55.587192944084194</v>
      </c>
      <c r="L507" s="5">
        <v>91.99590744536205</v>
      </c>
      <c r="M507" s="5">
        <v>1</v>
      </c>
      <c r="N507" s="5">
        <v>74.824249524618338</v>
      </c>
      <c r="O507" s="5">
        <v>63.513662346277464</v>
      </c>
      <c r="P507" s="5">
        <v>37.453351791990407</v>
      </c>
      <c r="Q507" s="5">
        <v>151.00912254200944</v>
      </c>
      <c r="R507" s="5">
        <v>67.886344621981721</v>
      </c>
      <c r="S507" s="5">
        <v>107.71882505886204</v>
      </c>
      <c r="T507" s="5">
        <v>63.736083650538738</v>
      </c>
    </row>
    <row r="508" spans="1:20">
      <c r="A508" s="2">
        <f t="shared" si="15"/>
        <v>40591</v>
      </c>
      <c r="B508" t="str">
        <f t="shared" si="14"/>
        <v>20110217</v>
      </c>
      <c r="C508" s="5">
        <v>40.430059987013578</v>
      </c>
      <c r="D508" s="5">
        <v>93.93165666499128</v>
      </c>
      <c r="E508" s="5">
        <v>146.34840042174699</v>
      </c>
      <c r="F508" s="5">
        <v>95.640560036246796</v>
      </c>
      <c r="G508" s="5">
        <v>134.05805469390674</v>
      </c>
      <c r="H508" s="5">
        <v>354.41929435957519</v>
      </c>
      <c r="I508" s="5">
        <v>242.43682078311713</v>
      </c>
      <c r="J508" s="5">
        <v>44.483992174786664</v>
      </c>
      <c r="K508" s="5">
        <v>57.422206334337751</v>
      </c>
      <c r="L508" s="5">
        <v>92.036523352475371</v>
      </c>
      <c r="M508" s="5">
        <v>1</v>
      </c>
      <c r="N508" s="5">
        <v>76.419631360197357</v>
      </c>
      <c r="O508" s="5">
        <v>64.987876205370867</v>
      </c>
      <c r="P508" s="5">
        <v>36.516045026153016</v>
      </c>
      <c r="Q508" s="5">
        <v>147.79492279661736</v>
      </c>
      <c r="R508" s="5">
        <v>67.210531938335365</v>
      </c>
      <c r="S508" s="5">
        <v>104.98810227002546</v>
      </c>
      <c r="T508" s="5">
        <v>64.670624405801604</v>
      </c>
    </row>
    <row r="509" spans="1:20">
      <c r="A509" s="2">
        <f t="shared" si="15"/>
        <v>40590</v>
      </c>
      <c r="B509" t="str">
        <f t="shared" si="14"/>
        <v>20110216</v>
      </c>
      <c r="C509" s="5">
        <v>40.669404074732427</v>
      </c>
      <c r="D509" s="5">
        <v>95.970185692785918</v>
      </c>
      <c r="E509" s="5">
        <v>140.90839594968753</v>
      </c>
      <c r="F509" s="5">
        <v>93.927900890569717</v>
      </c>
      <c r="G509" s="5">
        <v>138.04399904486374</v>
      </c>
      <c r="H509" s="5">
        <v>343.39675689685879</v>
      </c>
      <c r="I509" s="5">
        <v>238.65205632296571</v>
      </c>
      <c r="J509" s="5">
        <v>43.434551423921114</v>
      </c>
      <c r="K509" s="5">
        <v>56.704112933007444</v>
      </c>
      <c r="L509" s="5">
        <v>89.770441746364924</v>
      </c>
      <c r="M509" s="5">
        <v>1</v>
      </c>
      <c r="N509" s="5">
        <v>77.912235851845182</v>
      </c>
      <c r="O509" s="5">
        <v>67.18750993164015</v>
      </c>
      <c r="P509" s="5">
        <v>36.090890359056459</v>
      </c>
      <c r="Q509" s="5">
        <v>143.75340795071313</v>
      </c>
      <c r="R509" s="5">
        <v>67.829968085806698</v>
      </c>
      <c r="S509" s="5">
        <v>105.82752872586582</v>
      </c>
      <c r="T509" s="5">
        <v>63.118802810946228</v>
      </c>
    </row>
    <row r="510" spans="1:20">
      <c r="A510" s="2">
        <f t="shared" si="15"/>
        <v>40589</v>
      </c>
      <c r="B510" t="str">
        <f t="shared" si="14"/>
        <v>20110215</v>
      </c>
      <c r="C510" s="5">
        <v>38.752223712558433</v>
      </c>
      <c r="D510" s="5">
        <v>100.29343580918093</v>
      </c>
      <c r="E510" s="5">
        <v>138.58963611360687</v>
      </c>
      <c r="F510" s="5">
        <v>90.523903832256593</v>
      </c>
      <c r="G510" s="5">
        <v>137.62621269028369</v>
      </c>
      <c r="H510" s="5">
        <v>327.24801976873016</v>
      </c>
      <c r="I510" s="5">
        <v>243.6579482707545</v>
      </c>
      <c r="J510" s="5">
        <v>41.623502998125723</v>
      </c>
      <c r="K510" s="5">
        <v>59.668790649102519</v>
      </c>
      <c r="L510" s="5">
        <v>92.857951006628156</v>
      </c>
      <c r="M510" s="5">
        <v>1</v>
      </c>
      <c r="N510" s="5">
        <v>74.768016287414937</v>
      </c>
      <c r="O510" s="5">
        <v>68.830178063182885</v>
      </c>
      <c r="P510" s="5">
        <v>35.792374598400464</v>
      </c>
      <c r="Q510" s="5">
        <v>139.54147509924326</v>
      </c>
      <c r="R510" s="5">
        <v>68.806985372502609</v>
      </c>
      <c r="S510" s="5">
        <v>106.30316882168664</v>
      </c>
      <c r="T510" s="5">
        <v>61.644456102682334</v>
      </c>
    </row>
    <row r="511" spans="1:20">
      <c r="A511" s="2">
        <f t="shared" si="15"/>
        <v>40588</v>
      </c>
      <c r="B511" t="str">
        <f t="shared" si="14"/>
        <v>20110214</v>
      </c>
      <c r="C511" s="5">
        <v>38.459124595443107</v>
      </c>
      <c r="D511" s="5">
        <v>100.12756742618984</v>
      </c>
      <c r="E511" s="5">
        <v>136.30752670505376</v>
      </c>
      <c r="F511" s="5">
        <v>88.895985327309617</v>
      </c>
      <c r="G511" s="5">
        <v>140.84575396174341</v>
      </c>
      <c r="H511" s="5">
        <v>319.88305719916502</v>
      </c>
      <c r="I511" s="5">
        <v>246.17650403185078</v>
      </c>
      <c r="J511" s="5">
        <v>39.986933098691743</v>
      </c>
      <c r="K511" s="5">
        <v>58.040578216952923</v>
      </c>
      <c r="L511" s="5">
        <v>91.72461523609779</v>
      </c>
      <c r="M511" s="5">
        <v>1</v>
      </c>
      <c r="N511" s="5">
        <v>76.312293535017801</v>
      </c>
      <c r="O511" s="5">
        <v>69.001149609068847</v>
      </c>
      <c r="P511" s="5">
        <v>34.212775024221486</v>
      </c>
      <c r="Q511" s="5">
        <v>139.58849445976131</v>
      </c>
      <c r="R511" s="5">
        <v>70.72713188973259</v>
      </c>
      <c r="S511" s="5">
        <v>109.09238005356971</v>
      </c>
      <c r="T511" s="5">
        <v>58.955516585715969</v>
      </c>
    </row>
    <row r="512" spans="1:20">
      <c r="A512" s="2">
        <f t="shared" si="15"/>
        <v>40585</v>
      </c>
      <c r="B512" t="str">
        <f t="shared" si="14"/>
        <v>20110211</v>
      </c>
      <c r="C512" s="5">
        <v>37.816980271846752</v>
      </c>
      <c r="D512" s="5">
        <v>97.792693861326953</v>
      </c>
      <c r="E512" s="5">
        <v>130.44523213303594</v>
      </c>
      <c r="F512" s="5">
        <v>85.407315304181751</v>
      </c>
      <c r="G512" s="5">
        <v>135.87352573456934</v>
      </c>
      <c r="H512" s="5">
        <v>308.82999887236912</v>
      </c>
      <c r="I512" s="5">
        <v>244.02411912244699</v>
      </c>
      <c r="J512" s="5">
        <v>39.012638125754791</v>
      </c>
      <c r="K512" s="5">
        <v>60.794958599509492</v>
      </c>
      <c r="L512" s="5">
        <v>91.38283509686147</v>
      </c>
      <c r="M512" s="5">
        <v>1</v>
      </c>
      <c r="N512" s="5">
        <v>74.38177054648861</v>
      </c>
      <c r="O512" s="5">
        <v>68.059688841551008</v>
      </c>
      <c r="P512" s="5">
        <v>35.940111360179358</v>
      </c>
      <c r="Q512" s="5">
        <v>146.02630714882076</v>
      </c>
      <c r="R512" s="5">
        <v>69.363022057858586</v>
      </c>
      <c r="S512" s="5">
        <v>104.16267132148151</v>
      </c>
      <c r="T512" s="5">
        <v>58.008830576295807</v>
      </c>
    </row>
    <row r="513" spans="1:20">
      <c r="A513" s="2">
        <f t="shared" si="15"/>
        <v>40584</v>
      </c>
      <c r="B513" t="str">
        <f t="shared" si="14"/>
        <v>20110210</v>
      </c>
      <c r="C513" s="5">
        <v>36.515496989875345</v>
      </c>
      <c r="D513" s="5">
        <v>93.786873440109716</v>
      </c>
      <c r="E513" s="5">
        <v>135.05603500173302</v>
      </c>
      <c r="F513" s="5">
        <v>82.562878875927652</v>
      </c>
      <c r="G513" s="5">
        <v>134.24930620766861</v>
      </c>
      <c r="H513" s="5">
        <v>305.33427920732339</v>
      </c>
      <c r="I513" s="5">
        <v>249.51321152985727</v>
      </c>
      <c r="J513" s="5">
        <v>38.706441462928623</v>
      </c>
      <c r="K513" s="5">
        <v>59.989972823971044</v>
      </c>
      <c r="L513" s="5">
        <v>88.071586065809171</v>
      </c>
      <c r="M513" s="5">
        <v>1</v>
      </c>
      <c r="N513" s="5">
        <v>71.953913172636348</v>
      </c>
      <c r="O513" s="5">
        <v>67.948988092826085</v>
      </c>
      <c r="P513" s="5">
        <v>37.109985554805014</v>
      </c>
      <c r="Q513" s="5">
        <v>148.38988550817822</v>
      </c>
      <c r="R513" s="5">
        <v>68.036729201187939</v>
      </c>
      <c r="S513" s="5">
        <v>101.70794869028271</v>
      </c>
      <c r="T513" s="5">
        <v>55.260800818616033</v>
      </c>
    </row>
    <row r="514" spans="1:20">
      <c r="A514" s="2">
        <f t="shared" si="15"/>
        <v>40583</v>
      </c>
      <c r="B514" t="str">
        <f t="shared" si="14"/>
        <v>20110209</v>
      </c>
      <c r="C514" s="5">
        <v>35.164259408150137</v>
      </c>
      <c r="D514" s="5">
        <v>89.458449290144543</v>
      </c>
      <c r="E514" s="5">
        <v>131.83460030500927</v>
      </c>
      <c r="F514" s="5">
        <v>85.732855549241663</v>
      </c>
      <c r="G514" s="5">
        <v>128.88643215167826</v>
      </c>
      <c r="H514" s="5">
        <v>313.88440190927946</v>
      </c>
      <c r="I514" s="5">
        <v>254.96075624770208</v>
      </c>
      <c r="J514" s="5">
        <v>39.154881086406682</v>
      </c>
      <c r="K514" s="5">
        <v>57.198896573885378</v>
      </c>
      <c r="L514" s="5">
        <v>85.308480264001119</v>
      </c>
      <c r="M514" s="5">
        <v>1</v>
      </c>
      <c r="N514" s="5">
        <v>72.670536071384802</v>
      </c>
      <c r="O514" s="5">
        <v>67.511419047882555</v>
      </c>
      <c r="P514" s="5">
        <v>38.760298727203661</v>
      </c>
      <c r="Q514" s="5">
        <v>148.84950822142767</v>
      </c>
      <c r="R514" s="5">
        <v>66.905794177330833</v>
      </c>
      <c r="S514" s="5">
        <v>104.93894859739122</v>
      </c>
      <c r="T514" s="5">
        <v>56.458049794085518</v>
      </c>
    </row>
    <row r="515" spans="1:20">
      <c r="A515" s="2">
        <f t="shared" si="15"/>
        <v>40582</v>
      </c>
      <c r="B515" t="str">
        <f t="shared" ref="B515:B578" si="16">TEXT(A515,"yyyymmdd")</f>
        <v>20110208</v>
      </c>
      <c r="C515" s="5">
        <v>36.475853230957782</v>
      </c>
      <c r="D515" s="5">
        <v>93.581672885432667</v>
      </c>
      <c r="E515" s="5">
        <v>131.35085585472453</v>
      </c>
      <c r="F515" s="5">
        <v>85.034804980684754</v>
      </c>
      <c r="G515" s="5">
        <v>128.21678038548671</v>
      </c>
      <c r="H515" s="5">
        <v>299.01871780069831</v>
      </c>
      <c r="I515" s="5">
        <v>260.22875322979559</v>
      </c>
      <c r="J515" s="5">
        <v>39.527052709353171</v>
      </c>
      <c r="K515" s="5">
        <v>58.575983522078239</v>
      </c>
      <c r="L515" s="5">
        <v>86.960671550016428</v>
      </c>
      <c r="M515" s="5">
        <v>1</v>
      </c>
      <c r="N515" s="5">
        <v>75.81213965845626</v>
      </c>
      <c r="O515" s="5">
        <v>64.677683181270652</v>
      </c>
      <c r="P515" s="5">
        <v>39.649761778281892</v>
      </c>
      <c r="Q515" s="5">
        <v>155.32760236448152</v>
      </c>
      <c r="R515" s="5">
        <v>67.788781291549356</v>
      </c>
      <c r="S515" s="5">
        <v>103.12095862018116</v>
      </c>
      <c r="T515" s="5">
        <v>55.031804842594944</v>
      </c>
    </row>
    <row r="516" spans="1:20">
      <c r="A516" s="2">
        <f t="shared" ref="A516:A579" si="17">WORKDAY(A515,-1)</f>
        <v>40581</v>
      </c>
      <c r="B516" t="str">
        <f t="shared" si="16"/>
        <v>20110207</v>
      </c>
      <c r="C516" s="5">
        <v>37.776399839179199</v>
      </c>
      <c r="D516" s="5">
        <v>92.280836572767768</v>
      </c>
      <c r="E516" s="5">
        <v>131.18604997152576</v>
      </c>
      <c r="F516" s="5">
        <v>86.918187252670904</v>
      </c>
      <c r="G516" s="5">
        <v>134.65552934051499</v>
      </c>
      <c r="H516" s="5">
        <v>293.44651774092193</v>
      </c>
      <c r="I516" s="5">
        <v>248.69122022446757</v>
      </c>
      <c r="J516" s="5">
        <v>41.390027497696032</v>
      </c>
      <c r="K516" s="5">
        <v>58.946611471207028</v>
      </c>
      <c r="L516" s="5">
        <v>85.748093276055144</v>
      </c>
      <c r="M516" s="5">
        <v>1</v>
      </c>
      <c r="N516" s="5">
        <v>77.265990429882578</v>
      </c>
      <c r="O516" s="5">
        <v>63.740558574152438</v>
      </c>
      <c r="P516" s="5">
        <v>39.510742294110692</v>
      </c>
      <c r="Q516" s="5">
        <v>156.53028413886548</v>
      </c>
      <c r="R516" s="5">
        <v>68.960808110979031</v>
      </c>
      <c r="S516" s="5">
        <v>103.6854559911574</v>
      </c>
      <c r="T516" s="5">
        <v>57.243375931418932</v>
      </c>
    </row>
    <row r="517" spans="1:20">
      <c r="A517" s="2">
        <f t="shared" si="17"/>
        <v>40578</v>
      </c>
      <c r="B517" t="str">
        <f t="shared" si="16"/>
        <v>20110204</v>
      </c>
      <c r="C517" s="5">
        <v>37.929284334665255</v>
      </c>
      <c r="D517" s="5">
        <v>91.067962192043709</v>
      </c>
      <c r="E517" s="5">
        <v>136.55422634694298</v>
      </c>
      <c r="F517" s="5">
        <v>86.02065395111164</v>
      </c>
      <c r="G517" s="5">
        <v>139.24772427765953</v>
      </c>
      <c r="H517" s="5">
        <v>292.91287645300719</v>
      </c>
      <c r="I517" s="5">
        <v>253.66717287542232</v>
      </c>
      <c r="J517" s="5">
        <v>39.859165315547436</v>
      </c>
      <c r="K517" s="5">
        <v>56.47658229519346</v>
      </c>
      <c r="L517" s="5">
        <v>84.585881785811154</v>
      </c>
      <c r="M517" s="5">
        <v>1</v>
      </c>
      <c r="N517" s="5">
        <v>74.742620408019135</v>
      </c>
      <c r="O517" s="5">
        <v>64.566160324541883</v>
      </c>
      <c r="P517" s="5">
        <v>38.201936187073137</v>
      </c>
      <c r="Q517" s="5">
        <v>162.57699542303902</v>
      </c>
      <c r="R517" s="5">
        <v>69.17136343923373</v>
      </c>
      <c r="S517" s="5">
        <v>104.80658511571994</v>
      </c>
      <c r="T517" s="5">
        <v>56.871095288986382</v>
      </c>
    </row>
    <row r="518" spans="1:20">
      <c r="A518" s="2">
        <f t="shared" si="17"/>
        <v>40577</v>
      </c>
      <c r="B518" t="str">
        <f t="shared" si="16"/>
        <v>20110203</v>
      </c>
      <c r="C518" s="5">
        <v>39.344124680313577</v>
      </c>
      <c r="D518" s="5">
        <v>90.014071974326825</v>
      </c>
      <c r="E518" s="5">
        <v>137.72121906983756</v>
      </c>
      <c r="F518" s="5">
        <v>84.152920804553901</v>
      </c>
      <c r="G518" s="5">
        <v>144.41456848372349</v>
      </c>
      <c r="H518" s="5">
        <v>296.01679410194731</v>
      </c>
      <c r="I518" s="5">
        <v>266.39307505967992</v>
      </c>
      <c r="J518" s="5">
        <v>41.496484463867006</v>
      </c>
      <c r="K518" s="5">
        <v>55.633151615680148</v>
      </c>
      <c r="L518" s="5">
        <v>85.233782827877945</v>
      </c>
      <c r="M518" s="5">
        <v>1</v>
      </c>
      <c r="N518" s="5">
        <v>77.937566221935157</v>
      </c>
      <c r="O518" s="5">
        <v>64.506792281959846</v>
      </c>
      <c r="P518" s="5">
        <v>38.495110060803654</v>
      </c>
      <c r="Q518" s="5">
        <v>167.94547613023607</v>
      </c>
      <c r="R518" s="5">
        <v>69.87668132452508</v>
      </c>
      <c r="S518" s="5">
        <v>107.12425752907593</v>
      </c>
      <c r="T518" s="5">
        <v>57.625853252008689</v>
      </c>
    </row>
    <row r="519" spans="1:20">
      <c r="A519" s="2">
        <f t="shared" si="17"/>
        <v>40576</v>
      </c>
      <c r="B519" t="str">
        <f t="shared" si="16"/>
        <v>20110202</v>
      </c>
      <c r="C519" s="5">
        <v>39.480660369525403</v>
      </c>
      <c r="D519" s="5">
        <v>87.614453784138774</v>
      </c>
      <c r="E519" s="5">
        <v>132.21567951080596</v>
      </c>
      <c r="F519" s="5">
        <v>83.880281576018717</v>
      </c>
      <c r="G519" s="5">
        <v>139.62633801745656</v>
      </c>
      <c r="H519" s="5">
        <v>301.72140358915749</v>
      </c>
      <c r="I519" s="5">
        <v>264.64047535768606</v>
      </c>
      <c r="J519" s="5">
        <v>42.891330226800527</v>
      </c>
      <c r="K519" s="5">
        <v>54.511915098045534</v>
      </c>
      <c r="L519" s="5">
        <v>89.204877122151814</v>
      </c>
      <c r="M519" s="5">
        <v>1</v>
      </c>
      <c r="N519" s="5">
        <v>76.088267327106834</v>
      </c>
      <c r="O519" s="5">
        <v>65.673666529497993</v>
      </c>
      <c r="P519" s="5">
        <v>37.809646269002414</v>
      </c>
      <c r="Q519" s="5">
        <v>172.77635010318386</v>
      </c>
      <c r="R519" s="5">
        <v>69.235578534522205</v>
      </c>
      <c r="S519" s="5">
        <v>107.69772756909016</v>
      </c>
      <c r="T519" s="5">
        <v>55.919527174667458</v>
      </c>
    </row>
    <row r="520" spans="1:20">
      <c r="A520" s="2">
        <f t="shared" si="17"/>
        <v>40575</v>
      </c>
      <c r="B520" t="str">
        <f t="shared" si="16"/>
        <v>20110201</v>
      </c>
      <c r="C520" s="5">
        <v>39.637088623666997</v>
      </c>
      <c r="D520" s="5">
        <v>84.79240495623452</v>
      </c>
      <c r="E520" s="5">
        <v>129.18408419046088</v>
      </c>
      <c r="F520" s="5">
        <v>86.870350697295763</v>
      </c>
      <c r="G520" s="5">
        <v>138.37291025033241</v>
      </c>
      <c r="H520" s="5">
        <v>302.53544979417325</v>
      </c>
      <c r="I520" s="5">
        <v>258.91367750494402</v>
      </c>
      <c r="J520" s="5">
        <v>44.475524584508143</v>
      </c>
      <c r="K520" s="5">
        <v>56.975461421069014</v>
      </c>
      <c r="L520" s="5">
        <v>90.102730096371687</v>
      </c>
      <c r="M520" s="5">
        <v>1</v>
      </c>
      <c r="N520" s="5">
        <v>80.087199228183025</v>
      </c>
      <c r="O520" s="5">
        <v>66.357285611651619</v>
      </c>
      <c r="P520" s="5">
        <v>37.821773211843862</v>
      </c>
      <c r="Q520" s="5">
        <v>165.67953271917335</v>
      </c>
      <c r="R520" s="5">
        <v>68.945180181117067</v>
      </c>
      <c r="S520" s="5">
        <v>104.78423133330112</v>
      </c>
      <c r="T520" s="5">
        <v>53.47227537355176</v>
      </c>
    </row>
    <row r="521" spans="1:20">
      <c r="A521" s="2">
        <f t="shared" si="17"/>
        <v>40574</v>
      </c>
      <c r="B521" t="str">
        <f t="shared" si="16"/>
        <v>20110131</v>
      </c>
      <c r="C521" s="5">
        <v>41.138095865037037</v>
      </c>
      <c r="D521" s="5">
        <v>81.710529840370455</v>
      </c>
      <c r="E521" s="5">
        <v>131.18512300582449</v>
      </c>
      <c r="F521" s="5">
        <v>89.404096069109499</v>
      </c>
      <c r="G521" s="5">
        <v>134.09497477180173</v>
      </c>
      <c r="H521" s="5">
        <v>299.44855026040227</v>
      </c>
      <c r="I521" s="5">
        <v>258.71722666926865</v>
      </c>
      <c r="J521" s="5">
        <v>46.682035861430847</v>
      </c>
      <c r="K521" s="5">
        <v>55.977431503337449</v>
      </c>
      <c r="L521" s="5">
        <v>86.14705239967553</v>
      </c>
      <c r="M521" s="5">
        <v>1</v>
      </c>
      <c r="N521" s="5">
        <v>83.05217051933657</v>
      </c>
      <c r="O521" s="5">
        <v>63.611821622590114</v>
      </c>
      <c r="P521" s="5">
        <v>39.542935819134158</v>
      </c>
      <c r="Q521" s="5">
        <v>170.33665461935632</v>
      </c>
      <c r="R521" s="5">
        <v>67.632955442429207</v>
      </c>
      <c r="S521" s="5">
        <v>108.80186254582476</v>
      </c>
      <c r="T521" s="5">
        <v>52.153624872139169</v>
      </c>
    </row>
    <row r="522" spans="1:20">
      <c r="A522" s="2">
        <f t="shared" si="17"/>
        <v>40571</v>
      </c>
      <c r="B522" t="str">
        <f t="shared" si="16"/>
        <v>20110128</v>
      </c>
      <c r="C522" s="5">
        <v>39.403881418594487</v>
      </c>
      <c r="D522" s="5">
        <v>77.823954454633835</v>
      </c>
      <c r="E522" s="5">
        <v>128.21930611713213</v>
      </c>
      <c r="F522" s="5">
        <v>92.896366930726344</v>
      </c>
      <c r="G522" s="5">
        <v>138.07465899336754</v>
      </c>
      <c r="H522" s="5">
        <v>299.7659801051218</v>
      </c>
      <c r="I522" s="5">
        <v>263.39735818644641</v>
      </c>
      <c r="J522" s="5">
        <v>46.672127542510268</v>
      </c>
      <c r="K522" s="5">
        <v>53.505565925178409</v>
      </c>
      <c r="L522" s="5">
        <v>82.873901315951045</v>
      </c>
      <c r="M522" s="5">
        <v>1</v>
      </c>
      <c r="N522" s="5">
        <v>87.131145054795425</v>
      </c>
      <c r="O522" s="5">
        <v>61.045427851349821</v>
      </c>
      <c r="P522" s="5">
        <v>40.164118484058115</v>
      </c>
      <c r="Q522" s="5">
        <v>165.7082246246145</v>
      </c>
      <c r="R522" s="5">
        <v>68.82952799256897</v>
      </c>
      <c r="S522" s="5">
        <v>114.12974829205859</v>
      </c>
      <c r="T522" s="5">
        <v>51.207163037690499</v>
      </c>
    </row>
    <row r="523" spans="1:20">
      <c r="A523" s="2">
        <f t="shared" si="17"/>
        <v>40570</v>
      </c>
      <c r="B523" t="str">
        <f t="shared" si="16"/>
        <v>20110127</v>
      </c>
      <c r="C523" s="5">
        <v>40.867987133845837</v>
      </c>
      <c r="D523" s="5">
        <v>75.145623816631954</v>
      </c>
      <c r="E523" s="5">
        <v>131.9252808258218</v>
      </c>
      <c r="F523" s="5">
        <v>92.203817912663368</v>
      </c>
      <c r="G523" s="5">
        <v>139.01405538117575</v>
      </c>
      <c r="H523" s="5">
        <v>296.09490351882511</v>
      </c>
      <c r="I523" s="5">
        <v>254.45144442668476</v>
      </c>
      <c r="J523" s="5">
        <v>44.478752403624028</v>
      </c>
      <c r="K523" s="5">
        <v>51.349187070030169</v>
      </c>
      <c r="L523" s="5">
        <v>84.512073763802618</v>
      </c>
      <c r="M523" s="5">
        <v>1</v>
      </c>
      <c r="N523" s="5">
        <v>87.862546424802645</v>
      </c>
      <c r="O523" s="5">
        <v>63.65130440258114</v>
      </c>
      <c r="P523" s="5">
        <v>39.465892691488122</v>
      </c>
      <c r="Q523" s="5">
        <v>159.98612773819477</v>
      </c>
      <c r="R523" s="5">
        <v>67.764520502658144</v>
      </c>
      <c r="S523" s="5">
        <v>114.47651866376087</v>
      </c>
      <c r="T523" s="5">
        <v>50.09200651619156</v>
      </c>
    </row>
    <row r="524" spans="1:20">
      <c r="A524" s="2">
        <f t="shared" si="17"/>
        <v>40569</v>
      </c>
      <c r="B524" t="str">
        <f t="shared" si="16"/>
        <v>20110126</v>
      </c>
      <c r="C524" s="5">
        <v>39.65014935908814</v>
      </c>
      <c r="D524" s="5">
        <v>77.233716379943402</v>
      </c>
      <c r="E524" s="5">
        <v>128.2095545667008</v>
      </c>
      <c r="F524" s="5">
        <v>91.970093270622826</v>
      </c>
      <c r="G524" s="5">
        <v>132.90461457559857</v>
      </c>
      <c r="H524" s="5">
        <v>284.62879678533352</v>
      </c>
      <c r="I524" s="5">
        <v>250.78077988080835</v>
      </c>
      <c r="J524" s="5">
        <v>43.676312803223084</v>
      </c>
      <c r="K524" s="5">
        <v>49.489382628264451</v>
      </c>
      <c r="L524" s="5">
        <v>84.322844878849452</v>
      </c>
      <c r="M524" s="5">
        <v>1</v>
      </c>
      <c r="N524" s="5">
        <v>86.867095113808915</v>
      </c>
      <c r="O524" s="5">
        <v>63.401685573510029</v>
      </c>
      <c r="P524" s="5">
        <v>40.206940087407453</v>
      </c>
      <c r="Q524" s="5">
        <v>165.52324618898805</v>
      </c>
      <c r="R524" s="5">
        <v>68.192781460847215</v>
      </c>
      <c r="S524" s="5">
        <v>119.31678584085395</v>
      </c>
      <c r="T524" s="5">
        <v>49.858212235145807</v>
      </c>
    </row>
    <row r="525" spans="1:20">
      <c r="A525" s="2">
        <f t="shared" si="17"/>
        <v>40568</v>
      </c>
      <c r="B525" t="str">
        <f t="shared" si="16"/>
        <v>20110125</v>
      </c>
      <c r="C525" s="5">
        <v>39.631945864365377</v>
      </c>
      <c r="D525" s="5">
        <v>75.535696682419427</v>
      </c>
      <c r="E525" s="5">
        <v>122.73433894094069</v>
      </c>
      <c r="F525" s="5">
        <v>90.813312260365649</v>
      </c>
      <c r="G525" s="5">
        <v>130.70885086958737</v>
      </c>
      <c r="H525" s="5">
        <v>275.142445316622</v>
      </c>
      <c r="I525" s="5">
        <v>245.61770286611232</v>
      </c>
      <c r="J525" s="5">
        <v>43.846560827341229</v>
      </c>
      <c r="K525" s="5">
        <v>48.323098189230898</v>
      </c>
      <c r="L525" s="5">
        <v>83.524391340192054</v>
      </c>
      <c r="M525" s="5">
        <v>1</v>
      </c>
      <c r="N525" s="5">
        <v>86.250300147989805</v>
      </c>
      <c r="O525" s="5">
        <v>63.435576432318662</v>
      </c>
      <c r="P525" s="5">
        <v>38.57028120850822</v>
      </c>
      <c r="Q525" s="5">
        <v>168.75379965754237</v>
      </c>
      <c r="R525" s="5">
        <v>69.163687533942863</v>
      </c>
      <c r="S525" s="5">
        <v>119.80972639415769</v>
      </c>
      <c r="T525" s="5">
        <v>52.380093331644403</v>
      </c>
    </row>
    <row r="526" spans="1:20">
      <c r="A526" s="2">
        <f t="shared" si="17"/>
        <v>40567</v>
      </c>
      <c r="B526" t="str">
        <f t="shared" si="16"/>
        <v>20110124</v>
      </c>
      <c r="C526" s="5">
        <v>39.373018153672817</v>
      </c>
      <c r="D526" s="5">
        <v>73.237248559518136</v>
      </c>
      <c r="E526" s="5">
        <v>125.64155384985777</v>
      </c>
      <c r="F526" s="5">
        <v>93.880370913351285</v>
      </c>
      <c r="G526" s="5">
        <v>136.8111815364594</v>
      </c>
      <c r="H526" s="5">
        <v>287.45291350298362</v>
      </c>
      <c r="I526" s="5">
        <v>240.48970288068668</v>
      </c>
      <c r="J526" s="5">
        <v>44.60695222487368</v>
      </c>
      <c r="K526" s="5">
        <v>48.22854256398054</v>
      </c>
      <c r="L526" s="5">
        <v>79.778476649893747</v>
      </c>
      <c r="M526" s="5">
        <v>1</v>
      </c>
      <c r="N526" s="5">
        <v>85.320096835774393</v>
      </c>
      <c r="O526" s="5">
        <v>62.679021159440239</v>
      </c>
      <c r="P526" s="5">
        <v>40.557761151765853</v>
      </c>
      <c r="Q526" s="5">
        <v>168.96915040174343</v>
      </c>
      <c r="R526" s="5">
        <v>72.357277273670618</v>
      </c>
      <c r="S526" s="5">
        <v>124.0868016996027</v>
      </c>
      <c r="T526" s="5">
        <v>50.924804573108958</v>
      </c>
    </row>
    <row r="527" spans="1:20">
      <c r="A527" s="2">
        <f t="shared" si="17"/>
        <v>40564</v>
      </c>
      <c r="B527" t="str">
        <f t="shared" si="16"/>
        <v>20110121</v>
      </c>
      <c r="C527" s="5">
        <v>39.558524012399928</v>
      </c>
      <c r="D527" s="5">
        <v>73.572554583817592</v>
      </c>
      <c r="E527" s="5">
        <v>124.63887502006313</v>
      </c>
      <c r="F527" s="5">
        <v>90.786611529842276</v>
      </c>
      <c r="G527" s="5">
        <v>132.30656192205615</v>
      </c>
      <c r="H527" s="5">
        <v>299.65477800224386</v>
      </c>
      <c r="I527" s="5">
        <v>231.85295961418967</v>
      </c>
      <c r="J527" s="5">
        <v>43.890190386077776</v>
      </c>
      <c r="K527" s="5">
        <v>46.704255053727202</v>
      </c>
      <c r="L527" s="5">
        <v>82.668141898270406</v>
      </c>
      <c r="M527" s="5">
        <v>1</v>
      </c>
      <c r="N527" s="5">
        <v>86.170656626494491</v>
      </c>
      <c r="O527" s="5">
        <v>60.574466154824734</v>
      </c>
      <c r="P527" s="5">
        <v>39.675795730100781</v>
      </c>
      <c r="Q527" s="5">
        <v>177.55092894314265</v>
      </c>
      <c r="R527" s="5">
        <v>73.65977952247097</v>
      </c>
      <c r="S527" s="5">
        <v>118.23451045057077</v>
      </c>
      <c r="T527" s="5">
        <v>53.555180560415472</v>
      </c>
    </row>
    <row r="528" spans="1:20">
      <c r="A528" s="2">
        <f t="shared" si="17"/>
        <v>40563</v>
      </c>
      <c r="B528" t="str">
        <f t="shared" si="16"/>
        <v>20110120</v>
      </c>
      <c r="C528" s="5">
        <v>41.293820328948463</v>
      </c>
      <c r="D528" s="5">
        <v>75.027096528673781</v>
      </c>
      <c r="E528" s="5">
        <v>120.00079924613962</v>
      </c>
      <c r="F528" s="5">
        <v>93.331070679924551</v>
      </c>
      <c r="G528" s="5">
        <v>135.74122752682663</v>
      </c>
      <c r="H528" s="5">
        <v>295.63150118971663</v>
      </c>
      <c r="I528" s="5">
        <v>223.85897466364531</v>
      </c>
      <c r="J528" s="5">
        <v>45.811591623969925</v>
      </c>
      <c r="K528" s="5">
        <v>45.677660288627422</v>
      </c>
      <c r="L528" s="5">
        <v>80.605371185927851</v>
      </c>
      <c r="M528" s="5">
        <v>1</v>
      </c>
      <c r="N528" s="5">
        <v>87.448034823088619</v>
      </c>
      <c r="O528" s="5">
        <v>60.99242119060051</v>
      </c>
      <c r="P528" s="5">
        <v>41.554968157976013</v>
      </c>
      <c r="Q528" s="5">
        <v>173.92375292494242</v>
      </c>
      <c r="R528" s="5">
        <v>72.717220446570749</v>
      </c>
      <c r="S528" s="5">
        <v>113.35509774778832</v>
      </c>
      <c r="T528" s="5">
        <v>56.055150159587072</v>
      </c>
    </row>
    <row r="529" spans="1:20">
      <c r="A529" s="2">
        <f t="shared" si="17"/>
        <v>40562</v>
      </c>
      <c r="B529" t="str">
        <f t="shared" si="16"/>
        <v>20110119</v>
      </c>
      <c r="C529" s="5">
        <v>42.672589721210073</v>
      </c>
      <c r="D529" s="5">
        <v>73.306305720684961</v>
      </c>
      <c r="E529" s="5">
        <v>119.25395711639412</v>
      </c>
      <c r="F529" s="5">
        <v>93.20829351416296</v>
      </c>
      <c r="G529" s="5">
        <v>131.46239611321599</v>
      </c>
      <c r="H529" s="5">
        <v>305.64453363809764</v>
      </c>
      <c r="I529" s="5">
        <v>228.12222912975483</v>
      </c>
      <c r="J529" s="5">
        <v>45.415296337013309</v>
      </c>
      <c r="K529" s="5">
        <v>44.62175740889495</v>
      </c>
      <c r="L529" s="5">
        <v>83.500421099041475</v>
      </c>
      <c r="M529" s="5">
        <v>1</v>
      </c>
      <c r="N529" s="5">
        <v>89.667265296571543</v>
      </c>
      <c r="O529" s="5">
        <v>63.171028154727473</v>
      </c>
      <c r="P529" s="5">
        <v>39.930763601300029</v>
      </c>
      <c r="Q529" s="5">
        <v>178.38030466704478</v>
      </c>
      <c r="R529" s="5">
        <v>70.955828664749077</v>
      </c>
      <c r="S529" s="5">
        <v>111.43553029604826</v>
      </c>
      <c r="T529" s="5">
        <v>56.755416301931909</v>
      </c>
    </row>
    <row r="530" spans="1:20">
      <c r="A530" s="2">
        <f t="shared" si="17"/>
        <v>40561</v>
      </c>
      <c r="B530" t="str">
        <f t="shared" si="16"/>
        <v>20110118</v>
      </c>
      <c r="C530" s="5">
        <v>44.582796866311106</v>
      </c>
      <c r="D530" s="5">
        <v>76.790615666942827</v>
      </c>
      <c r="E530" s="5">
        <v>124.86172005906815</v>
      </c>
      <c r="F530" s="5">
        <v>89.894091138431818</v>
      </c>
      <c r="G530" s="5">
        <v>125.23493326601704</v>
      </c>
      <c r="H530" s="5">
        <v>292.82715977446861</v>
      </c>
      <c r="I530" s="5">
        <v>223.47308160653142</v>
      </c>
      <c r="J530" s="5">
        <v>44.768149352545223</v>
      </c>
      <c r="K530" s="5">
        <v>42.975603361376095</v>
      </c>
      <c r="L530" s="5">
        <v>85.861230007451951</v>
      </c>
      <c r="M530" s="5">
        <v>1</v>
      </c>
      <c r="N530" s="5">
        <v>89.896797016956612</v>
      </c>
      <c r="O530" s="5">
        <v>64.811703683938291</v>
      </c>
      <c r="P530" s="5">
        <v>39.330679594767027</v>
      </c>
      <c r="Q530" s="5">
        <v>173.73304396775185</v>
      </c>
      <c r="R530" s="5">
        <v>68.445838234592273</v>
      </c>
      <c r="S530" s="5">
        <v>114.10653149027257</v>
      </c>
      <c r="T530" s="5">
        <v>54.869447232956247</v>
      </c>
    </row>
    <row r="531" spans="1:20">
      <c r="A531" s="2">
        <f t="shared" si="17"/>
        <v>40560</v>
      </c>
      <c r="B531" t="str">
        <f t="shared" si="16"/>
        <v>20110117</v>
      </c>
      <c r="C531" s="5">
        <v>45.94898605713832</v>
      </c>
      <c r="D531" s="5">
        <v>79.700919892230189</v>
      </c>
      <c r="E531" s="5">
        <v>125.67051071509228</v>
      </c>
      <c r="F531" s="5">
        <v>91.886841339950081</v>
      </c>
      <c r="G531" s="5">
        <v>122.27783140960433</v>
      </c>
      <c r="H531" s="5">
        <v>302.07508104070519</v>
      </c>
      <c r="I531" s="5">
        <v>214.13468790859307</v>
      </c>
      <c r="J531" s="5">
        <v>46.902075544592243</v>
      </c>
      <c r="K531" s="5">
        <v>41.639128528443258</v>
      </c>
      <c r="L531" s="5">
        <v>88.581977205999365</v>
      </c>
      <c r="M531" s="5">
        <v>1</v>
      </c>
      <c r="N531" s="5">
        <v>87.095618761736603</v>
      </c>
      <c r="O531" s="5">
        <v>66.676311612211663</v>
      </c>
      <c r="P531" s="5">
        <v>38.427041192434181</v>
      </c>
      <c r="Q531" s="5">
        <v>174.19672953628483</v>
      </c>
      <c r="R531" s="5">
        <v>69.592483880958895</v>
      </c>
      <c r="S531" s="5">
        <v>112.14844771036492</v>
      </c>
      <c r="T531" s="5">
        <v>56.755653545388228</v>
      </c>
    </row>
    <row r="532" spans="1:20">
      <c r="A532" s="2">
        <f t="shared" si="17"/>
        <v>40557</v>
      </c>
      <c r="B532" t="str">
        <f t="shared" si="16"/>
        <v>20110114</v>
      </c>
      <c r="C532" s="5">
        <v>45.462928350405633</v>
      </c>
      <c r="D532" s="5">
        <v>83.150532995220331</v>
      </c>
      <c r="E532" s="5">
        <v>131.36280638033455</v>
      </c>
      <c r="F532" s="5">
        <v>87.578387651256307</v>
      </c>
      <c r="G532" s="5">
        <v>127.28403517234788</v>
      </c>
      <c r="H532" s="5">
        <v>307.37151567282359</v>
      </c>
      <c r="I532" s="5">
        <v>214.69064266519993</v>
      </c>
      <c r="J532" s="5">
        <v>46.179064687183164</v>
      </c>
      <c r="K532" s="5">
        <v>42.758715342265418</v>
      </c>
      <c r="L532" s="5">
        <v>84.674391348466415</v>
      </c>
      <c r="M532" s="5">
        <v>1</v>
      </c>
      <c r="N532" s="5">
        <v>91.666599351612135</v>
      </c>
      <c r="O532" s="5">
        <v>68.940608324900211</v>
      </c>
      <c r="P532" s="5">
        <v>40.209103085532888</v>
      </c>
      <c r="Q532" s="5">
        <v>182.11206999101776</v>
      </c>
      <c r="R532" s="5">
        <v>69.967614994394708</v>
      </c>
      <c r="S532" s="5">
        <v>114.04405343939425</v>
      </c>
      <c r="T532" s="5">
        <v>58.934162513427083</v>
      </c>
    </row>
    <row r="533" spans="1:20">
      <c r="A533" s="2">
        <f t="shared" si="17"/>
        <v>40556</v>
      </c>
      <c r="B533" t="str">
        <f t="shared" si="16"/>
        <v>20110113</v>
      </c>
      <c r="C533" s="5">
        <v>47.19710493290173</v>
      </c>
      <c r="D533" s="5">
        <v>79.98563399123519</v>
      </c>
      <c r="E533" s="5">
        <v>134.55787974935507</v>
      </c>
      <c r="F533" s="5">
        <v>91.799413929321176</v>
      </c>
      <c r="G533" s="5">
        <v>127.22326000421184</v>
      </c>
      <c r="H533" s="5">
        <v>320.95346913164451</v>
      </c>
      <c r="I533" s="5">
        <v>212.05595641621562</v>
      </c>
      <c r="J533" s="5">
        <v>45.954770496503571</v>
      </c>
      <c r="K533" s="5">
        <v>43.290052526903082</v>
      </c>
      <c r="L533" s="5">
        <v>87.378406833705782</v>
      </c>
      <c r="M533" s="5">
        <v>1</v>
      </c>
      <c r="N533" s="5">
        <v>91.900314533533049</v>
      </c>
      <c r="O533" s="5">
        <v>67.565622798429686</v>
      </c>
      <c r="P533" s="5">
        <v>41.948611158328774</v>
      </c>
      <c r="Q533" s="5">
        <v>188.49462300507162</v>
      </c>
      <c r="R533" s="5">
        <v>71.809124311550022</v>
      </c>
      <c r="S533" s="5">
        <v>118.40403094064843</v>
      </c>
      <c r="T533" s="5">
        <v>59.27250495027036</v>
      </c>
    </row>
    <row r="534" spans="1:20">
      <c r="A534" s="2">
        <f t="shared" si="17"/>
        <v>40555</v>
      </c>
      <c r="B534" t="str">
        <f t="shared" si="16"/>
        <v>20110112</v>
      </c>
      <c r="C534" s="5">
        <v>48.097579620515077</v>
      </c>
      <c r="D534" s="5">
        <v>79.086766640533924</v>
      </c>
      <c r="E534" s="5">
        <v>134.94639178756185</v>
      </c>
      <c r="F534" s="5">
        <v>89.631155780504812</v>
      </c>
      <c r="G534" s="5">
        <v>126.53164313198612</v>
      </c>
      <c r="H534" s="5">
        <v>321.90594977032669</v>
      </c>
      <c r="I534" s="5">
        <v>214.33599726577461</v>
      </c>
      <c r="J534" s="5">
        <v>45.882219570724317</v>
      </c>
      <c r="K534" s="5">
        <v>45.274298820682006</v>
      </c>
      <c r="L534" s="5">
        <v>91.467216985858045</v>
      </c>
      <c r="M534" s="5">
        <v>1</v>
      </c>
      <c r="N534" s="5">
        <v>89.233355384199115</v>
      </c>
      <c r="O534" s="5">
        <v>65.654562750196845</v>
      </c>
      <c r="P534" s="5">
        <v>43.07376701134055</v>
      </c>
      <c r="Q534" s="5">
        <v>188.88229391690328</v>
      </c>
      <c r="R534" s="5">
        <v>74.517090105304291</v>
      </c>
      <c r="S534" s="5">
        <v>121.43561670319461</v>
      </c>
      <c r="T534" s="5">
        <v>62.177378894162395</v>
      </c>
    </row>
    <row r="535" spans="1:20">
      <c r="A535" s="2">
        <f t="shared" si="17"/>
        <v>40554</v>
      </c>
      <c r="B535" t="str">
        <f t="shared" si="16"/>
        <v>20110111</v>
      </c>
      <c r="C535" s="5">
        <v>48.870986112505861</v>
      </c>
      <c r="D535" s="5">
        <v>76.67615883594361</v>
      </c>
      <c r="E535" s="5">
        <v>128.5299719708897</v>
      </c>
      <c r="F535" s="5">
        <v>87.736000949240989</v>
      </c>
      <c r="G535" s="5">
        <v>127.83046883673482</v>
      </c>
      <c r="H535" s="5">
        <v>330.77506089836868</v>
      </c>
      <c r="I535" s="5">
        <v>217.41713235053456</v>
      </c>
      <c r="J535" s="5">
        <v>46.667608174812329</v>
      </c>
      <c r="K535" s="5">
        <v>44.411369707278922</v>
      </c>
      <c r="L535" s="5">
        <v>88.197590637885554</v>
      </c>
      <c r="M535" s="5">
        <v>1</v>
      </c>
      <c r="N535" s="5">
        <v>89.926777901267158</v>
      </c>
      <c r="O535" s="5">
        <v>68.73387427962372</v>
      </c>
      <c r="P535" s="5">
        <v>42.647608630982255</v>
      </c>
      <c r="Q535" s="5">
        <v>181.61539135427381</v>
      </c>
      <c r="R535" s="5">
        <v>73.932501782969069</v>
      </c>
      <c r="S535" s="5">
        <v>122.93844406772877</v>
      </c>
      <c r="T535" s="5">
        <v>61.431705092002389</v>
      </c>
    </row>
    <row r="536" spans="1:20">
      <c r="A536" s="2">
        <f t="shared" si="17"/>
        <v>40553</v>
      </c>
      <c r="B536" t="str">
        <f t="shared" si="16"/>
        <v>20110110</v>
      </c>
      <c r="C536" s="5">
        <v>47.736272643466741</v>
      </c>
      <c r="D536" s="5">
        <v>76.120545444696475</v>
      </c>
      <c r="E536" s="5">
        <v>130.58557327240223</v>
      </c>
      <c r="F536" s="5">
        <v>84.045064736510994</v>
      </c>
      <c r="G536" s="5">
        <v>129.01170179314792</v>
      </c>
      <c r="H536" s="5">
        <v>327.49205878508593</v>
      </c>
      <c r="I536" s="5">
        <v>223.90538595215844</v>
      </c>
      <c r="J536" s="5">
        <v>44.814941106132764</v>
      </c>
      <c r="K536" s="5">
        <v>44.439127493444644</v>
      </c>
      <c r="L536" s="5">
        <v>85.884145477380173</v>
      </c>
      <c r="M536" s="5">
        <v>1</v>
      </c>
      <c r="N536" s="5">
        <v>86.600492516593263</v>
      </c>
      <c r="O536" s="5">
        <v>66.512683448474647</v>
      </c>
      <c r="P536" s="5">
        <v>41.28298276796297</v>
      </c>
      <c r="Q536" s="5">
        <v>175.51829468548183</v>
      </c>
      <c r="R536" s="5">
        <v>71.717544893188517</v>
      </c>
      <c r="S536" s="5">
        <v>119.27051146151102</v>
      </c>
      <c r="T536" s="5">
        <v>58.98211326010113</v>
      </c>
    </row>
    <row r="537" spans="1:20">
      <c r="A537" s="2">
        <f t="shared" si="17"/>
        <v>40550</v>
      </c>
      <c r="B537" t="str">
        <f t="shared" si="16"/>
        <v>20110107</v>
      </c>
      <c r="C537" s="5">
        <v>45.517175645459211</v>
      </c>
      <c r="D537" s="5">
        <v>76.364552039298133</v>
      </c>
      <c r="E537" s="5">
        <v>133.47501278809088</v>
      </c>
      <c r="F537" s="5">
        <v>87.444068367730495</v>
      </c>
      <c r="G537" s="5">
        <v>131.06569730277377</v>
      </c>
      <c r="H537" s="5">
        <v>325.79290455151312</v>
      </c>
      <c r="I537" s="5">
        <v>227.85365032413017</v>
      </c>
      <c r="J537" s="5">
        <v>46.746645359013826</v>
      </c>
      <c r="K537" s="5">
        <v>43.111915394261743</v>
      </c>
      <c r="L537" s="5">
        <v>86.334146262783605</v>
      </c>
      <c r="M537" s="5">
        <v>1</v>
      </c>
      <c r="N537" s="5">
        <v>84.710154013601212</v>
      </c>
      <c r="O537" s="5">
        <v>64.476022090560406</v>
      </c>
      <c r="P537" s="5">
        <v>42.490480392028608</v>
      </c>
      <c r="Q537" s="5">
        <v>176.64059418728354</v>
      </c>
      <c r="R537" s="5">
        <v>72.170113541596038</v>
      </c>
      <c r="S537" s="5">
        <v>115.42927275843225</v>
      </c>
      <c r="T537" s="5">
        <v>57.158549106578022</v>
      </c>
    </row>
    <row r="538" spans="1:20">
      <c r="A538" s="2">
        <f t="shared" si="17"/>
        <v>40549</v>
      </c>
      <c r="B538" t="str">
        <f t="shared" si="16"/>
        <v>20110106</v>
      </c>
      <c r="C538" s="5">
        <v>45.999004691409539</v>
      </c>
      <c r="D538" s="5">
        <v>74.82819982381065</v>
      </c>
      <c r="E538" s="5">
        <v>140.45989651354807</v>
      </c>
      <c r="F538" s="5">
        <v>90.658040264390863</v>
      </c>
      <c r="G538" s="5">
        <v>133.74845140290032</v>
      </c>
      <c r="H538" s="5">
        <v>322.04227955861955</v>
      </c>
      <c r="I538" s="5">
        <v>220.41790546017106</v>
      </c>
      <c r="J538" s="5">
        <v>48.183470294746918</v>
      </c>
      <c r="K538" s="5">
        <v>42.538482695150698</v>
      </c>
      <c r="L538" s="5">
        <v>88.875953354278082</v>
      </c>
      <c r="M538" s="5">
        <v>1</v>
      </c>
      <c r="N538" s="5">
        <v>88.879557755798018</v>
      </c>
      <c r="O538" s="5">
        <v>62.744539406581168</v>
      </c>
      <c r="P538" s="5">
        <v>41.524544060243315</v>
      </c>
      <c r="Q538" s="5">
        <v>177.73493775607207</v>
      </c>
      <c r="R538" s="5">
        <v>70.008222874969192</v>
      </c>
      <c r="S538" s="5">
        <v>113.23090649018992</v>
      </c>
      <c r="T538" s="5">
        <v>55.120084016218001</v>
      </c>
    </row>
    <row r="539" spans="1:20">
      <c r="A539" s="2">
        <f t="shared" si="17"/>
        <v>40548</v>
      </c>
      <c r="B539" t="str">
        <f t="shared" si="16"/>
        <v>20110105</v>
      </c>
      <c r="C539" s="5">
        <v>48.025299634130334</v>
      </c>
      <c r="D539" s="5">
        <v>77.651657607946674</v>
      </c>
      <c r="E539" s="5">
        <v>135.39463543146735</v>
      </c>
      <c r="F539" s="5">
        <v>91.758403694610095</v>
      </c>
      <c r="G539" s="5">
        <v>138.81597131294481</v>
      </c>
      <c r="H539" s="5">
        <v>329.5349302428213</v>
      </c>
      <c r="I539" s="5">
        <v>226.3746161769424</v>
      </c>
      <c r="J539" s="5">
        <v>48.205673949072583</v>
      </c>
      <c r="K539" s="5">
        <v>41.792364464107585</v>
      </c>
      <c r="L539" s="5">
        <v>91.913433459223427</v>
      </c>
      <c r="M539" s="5">
        <v>1</v>
      </c>
      <c r="N539" s="5">
        <v>93.314983965088601</v>
      </c>
      <c r="O539" s="5">
        <v>61.126436008599924</v>
      </c>
      <c r="P539" s="5">
        <v>43.21759875320015</v>
      </c>
      <c r="Q539" s="5">
        <v>185.84917972762966</v>
      </c>
      <c r="R539" s="5">
        <v>72.518763260208104</v>
      </c>
      <c r="S539" s="5">
        <v>116.94736072421445</v>
      </c>
      <c r="T539" s="5">
        <v>56.844732293630848</v>
      </c>
    </row>
    <row r="540" spans="1:20">
      <c r="A540" s="2">
        <f t="shared" si="17"/>
        <v>40547</v>
      </c>
      <c r="B540" t="str">
        <f t="shared" si="16"/>
        <v>20110104</v>
      </c>
      <c r="C540" s="5">
        <v>47.168666137357114</v>
      </c>
      <c r="D540" s="5">
        <v>77.126886834954007</v>
      </c>
      <c r="E540" s="5">
        <v>141.89018849956099</v>
      </c>
      <c r="F540" s="5">
        <v>94.998948132973069</v>
      </c>
      <c r="G540" s="5">
        <v>135.03663640881601</v>
      </c>
      <c r="H540" s="5">
        <v>329.67416790394719</v>
      </c>
      <c r="I540" s="5">
        <v>216.43517504736067</v>
      </c>
      <c r="J540" s="5">
        <v>48.5780049900943</v>
      </c>
      <c r="K540" s="5">
        <v>42.41199676195788</v>
      </c>
      <c r="L540" s="5">
        <v>95.613343450626374</v>
      </c>
      <c r="M540" s="5">
        <v>1</v>
      </c>
      <c r="N540" s="5">
        <v>89.65169373153816</v>
      </c>
      <c r="O540" s="5">
        <v>63.361948114248058</v>
      </c>
      <c r="P540" s="5">
        <v>41.771406980224</v>
      </c>
      <c r="Q540" s="5">
        <v>187.6014966545325</v>
      </c>
      <c r="R540" s="5">
        <v>76.304371463717288</v>
      </c>
      <c r="S540" s="5">
        <v>116.16372255550473</v>
      </c>
      <c r="T540" s="5">
        <v>54.499121809072314</v>
      </c>
    </row>
    <row r="541" spans="1:20">
      <c r="A541" s="2">
        <f t="shared" si="17"/>
        <v>40546</v>
      </c>
      <c r="B541" t="str">
        <f t="shared" si="16"/>
        <v>20110103</v>
      </c>
      <c r="C541" s="5">
        <v>48.306043096688143</v>
      </c>
      <c r="D541" s="5">
        <v>80.55896973585763</v>
      </c>
      <c r="E541" s="5">
        <v>143.97853013187259</v>
      </c>
      <c r="F541" s="5">
        <v>94.982994622036713</v>
      </c>
      <c r="G541" s="5">
        <v>133.7556669533534</v>
      </c>
      <c r="H541" s="5">
        <v>336.58281542018699</v>
      </c>
      <c r="I541" s="5">
        <v>207.62379109050909</v>
      </c>
      <c r="J541" s="5">
        <v>49.391009367422321</v>
      </c>
      <c r="K541" s="5">
        <v>44.615193902140753</v>
      </c>
      <c r="L541" s="5">
        <v>91.330285925844649</v>
      </c>
      <c r="M541" s="5">
        <v>1</v>
      </c>
      <c r="N541" s="5">
        <v>85.777055705535659</v>
      </c>
      <c r="O541" s="5">
        <v>61.327340021643892</v>
      </c>
      <c r="P541" s="5">
        <v>40.762945262244152</v>
      </c>
      <c r="Q541" s="5">
        <v>189.80768741298792</v>
      </c>
      <c r="R541" s="5">
        <v>73.700733555287869</v>
      </c>
      <c r="S541" s="5">
        <v>117.33970163494602</v>
      </c>
      <c r="T541" s="5">
        <v>56.645458468761127</v>
      </c>
    </row>
    <row r="542" spans="1:20">
      <c r="A542" s="2">
        <f t="shared" si="17"/>
        <v>40543</v>
      </c>
      <c r="B542" t="str">
        <f t="shared" si="16"/>
        <v>20101231</v>
      </c>
      <c r="C542" s="5">
        <v>48.720408736962355</v>
      </c>
      <c r="D542" s="5">
        <v>77.244120317369607</v>
      </c>
      <c r="E542" s="5">
        <v>140.60752862695557</v>
      </c>
      <c r="F542" s="5">
        <v>95.480527348149096</v>
      </c>
      <c r="G542" s="5">
        <v>135.16857261294209</v>
      </c>
      <c r="H542" s="5">
        <v>326.64023402220374</v>
      </c>
      <c r="I542" s="5">
        <v>204.32943224978251</v>
      </c>
      <c r="J542" s="5">
        <v>47.446479551385778</v>
      </c>
      <c r="K542" s="5">
        <v>46.876662272228664</v>
      </c>
      <c r="L542" s="5">
        <v>93.160497408661186</v>
      </c>
      <c r="M542" s="5">
        <v>1</v>
      </c>
      <c r="N542" s="5">
        <v>84.085688884799097</v>
      </c>
      <c r="O542" s="5">
        <v>59.726756471583109</v>
      </c>
      <c r="P542" s="5">
        <v>41.289089826343051</v>
      </c>
      <c r="Q542" s="5">
        <v>183.61276237231112</v>
      </c>
      <c r="R542" s="5">
        <v>74.020574187096997</v>
      </c>
      <c r="S542" s="5">
        <v>122.40876907189721</v>
      </c>
      <c r="T542" s="5">
        <v>54.241995397732552</v>
      </c>
    </row>
    <row r="543" spans="1:20">
      <c r="A543" s="2">
        <f t="shared" si="17"/>
        <v>40542</v>
      </c>
      <c r="B543" t="str">
        <f t="shared" si="16"/>
        <v>20101230</v>
      </c>
      <c r="C543" s="5">
        <v>50.428326525524611</v>
      </c>
      <c r="D543" s="5">
        <v>77.839890282723019</v>
      </c>
      <c r="E543" s="5">
        <v>134.45216060424323</v>
      </c>
      <c r="F543" s="5">
        <v>94.085138182115458</v>
      </c>
      <c r="G543" s="5">
        <v>134.90466484575802</v>
      </c>
      <c r="H543" s="5">
        <v>319.93251166423272</v>
      </c>
      <c r="I543" s="5">
        <v>195.44306374817938</v>
      </c>
      <c r="J543" s="5">
        <v>48.057852770746472</v>
      </c>
      <c r="K543" s="5">
        <v>45.219683497576433</v>
      </c>
      <c r="L543" s="5">
        <v>90.937033736444107</v>
      </c>
      <c r="M543" s="5">
        <v>1</v>
      </c>
      <c r="N543" s="5">
        <v>81.645733921321948</v>
      </c>
      <c r="O543" s="5">
        <v>59.458281429502684</v>
      </c>
      <c r="P543" s="5">
        <v>39.635050961667069</v>
      </c>
      <c r="Q543" s="5">
        <v>183.12163285128673</v>
      </c>
      <c r="R543" s="5">
        <v>77.610471589408135</v>
      </c>
      <c r="S543" s="5">
        <v>121.31043384002477</v>
      </c>
      <c r="T543" s="5">
        <v>54.974229839908475</v>
      </c>
    </row>
    <row r="544" spans="1:20">
      <c r="A544" s="2">
        <f t="shared" si="17"/>
        <v>40541</v>
      </c>
      <c r="B544" t="str">
        <f t="shared" si="16"/>
        <v>20101229</v>
      </c>
      <c r="C544" s="5">
        <v>50.327566293403869</v>
      </c>
      <c r="D544" s="5">
        <v>75.98906978666966</v>
      </c>
      <c r="E544" s="5">
        <v>134.23927114888212</v>
      </c>
      <c r="F544" s="5">
        <v>94.411801050824465</v>
      </c>
      <c r="G544" s="5">
        <v>137.13031357907221</v>
      </c>
      <c r="H544" s="5">
        <v>325.27637518568343</v>
      </c>
      <c r="I544" s="5">
        <v>191.57200870357309</v>
      </c>
      <c r="J544" s="5">
        <v>48.1396596983286</v>
      </c>
      <c r="K544" s="5">
        <v>45.516316284571765</v>
      </c>
      <c r="L544" s="5">
        <v>93.856962929012909</v>
      </c>
      <c r="M544" s="5">
        <v>1</v>
      </c>
      <c r="N544" s="5">
        <v>81.071895365041712</v>
      </c>
      <c r="O544" s="5">
        <v>58.797322917107223</v>
      </c>
      <c r="P544" s="5">
        <v>41.114577824464931</v>
      </c>
      <c r="Q544" s="5">
        <v>180.02457047302599</v>
      </c>
      <c r="R544" s="5">
        <v>79.698697285903251</v>
      </c>
      <c r="S544" s="5">
        <v>119.23071865353417</v>
      </c>
      <c r="T544" s="5">
        <v>55.358279940133777</v>
      </c>
    </row>
    <row r="545" spans="1:20">
      <c r="A545" s="2">
        <f t="shared" si="17"/>
        <v>40540</v>
      </c>
      <c r="B545" t="str">
        <f t="shared" si="16"/>
        <v>20101228</v>
      </c>
      <c r="C545" s="5">
        <v>49.283868776308935</v>
      </c>
      <c r="D545" s="5">
        <v>79.477110275578411</v>
      </c>
      <c r="E545" s="5">
        <v>128.99662334008499</v>
      </c>
      <c r="F545" s="5">
        <v>92.794284228093915</v>
      </c>
      <c r="G545" s="5">
        <v>133.39469605990195</v>
      </c>
      <c r="H545" s="5">
        <v>318.76070952288615</v>
      </c>
      <c r="I545" s="5">
        <v>199.45900011691288</v>
      </c>
      <c r="J545" s="5">
        <v>46.477330249538142</v>
      </c>
      <c r="K545" s="5">
        <v>43.693424083022705</v>
      </c>
      <c r="L545" s="5">
        <v>94.803127451468868</v>
      </c>
      <c r="M545" s="5">
        <v>1</v>
      </c>
      <c r="N545" s="5">
        <v>82.83343514759494</v>
      </c>
      <c r="O545" s="5">
        <v>59.645726341256754</v>
      </c>
      <c r="P545" s="5">
        <v>39.232431859479888</v>
      </c>
      <c r="Q545" s="5">
        <v>172.02620064734742</v>
      </c>
      <c r="R545" s="5">
        <v>76.700981050604298</v>
      </c>
      <c r="S545" s="5">
        <v>118.92442065939673</v>
      </c>
      <c r="T545" s="5">
        <v>57.500637302955816</v>
      </c>
    </row>
    <row r="546" spans="1:20">
      <c r="A546" s="2">
        <f t="shared" si="17"/>
        <v>40539</v>
      </c>
      <c r="B546" t="str">
        <f t="shared" si="16"/>
        <v>20101227</v>
      </c>
      <c r="C546" s="5">
        <v>47.728472623648855</v>
      </c>
      <c r="D546" s="5">
        <v>82.729806220899547</v>
      </c>
      <c r="E546" s="5">
        <v>133.25556821309138</v>
      </c>
      <c r="F546" s="5">
        <v>91.980706852542582</v>
      </c>
      <c r="G546" s="5">
        <v>129.93039711238217</v>
      </c>
      <c r="H546" s="5">
        <v>326.69490497943701</v>
      </c>
      <c r="I546" s="5">
        <v>202.65260758989402</v>
      </c>
      <c r="J546" s="5">
        <v>45.275769301883159</v>
      </c>
      <c r="K546" s="5">
        <v>44.234653808065239</v>
      </c>
      <c r="L546" s="5">
        <v>95.082690828910316</v>
      </c>
      <c r="M546" s="5">
        <v>1</v>
      </c>
      <c r="N546" s="5">
        <v>85.970412847308324</v>
      </c>
      <c r="O546" s="5">
        <v>60.904972044914579</v>
      </c>
      <c r="P546" s="5">
        <v>41.020473550569861</v>
      </c>
      <c r="Q546" s="5">
        <v>180.86200619366386</v>
      </c>
      <c r="R546" s="5">
        <v>78.964221339912754</v>
      </c>
      <c r="S546" s="5">
        <v>123.84742220364591</v>
      </c>
      <c r="T546" s="5">
        <v>58.21292454184816</v>
      </c>
    </row>
    <row r="547" spans="1:20">
      <c r="A547" s="2">
        <f t="shared" si="17"/>
        <v>40536</v>
      </c>
      <c r="B547" t="str">
        <f t="shared" si="16"/>
        <v>20101224</v>
      </c>
      <c r="C547" s="5">
        <v>45.604173374177968</v>
      </c>
      <c r="D547" s="5">
        <v>80.159444829597419</v>
      </c>
      <c r="E547" s="5">
        <v>140.11050625691004</v>
      </c>
      <c r="F547" s="5">
        <v>95.247214546377052</v>
      </c>
      <c r="G547" s="5">
        <v>127.45417186055226</v>
      </c>
      <c r="H547" s="5">
        <v>325.09966804729186</v>
      </c>
      <c r="I547" s="5">
        <v>197.17163620606553</v>
      </c>
      <c r="J547" s="5">
        <v>46.833796523221068</v>
      </c>
      <c r="K547" s="5">
        <v>44.189130984825702</v>
      </c>
      <c r="L547" s="5">
        <v>97.13440075855641</v>
      </c>
      <c r="M547" s="5">
        <v>1</v>
      </c>
      <c r="N547" s="5">
        <v>85.346055371306932</v>
      </c>
      <c r="O547" s="5">
        <v>59.234105002223785</v>
      </c>
      <c r="P547" s="5">
        <v>42.322895583934432</v>
      </c>
      <c r="Q547" s="5">
        <v>174.80313777370503</v>
      </c>
      <c r="R547" s="5">
        <v>75.579670667709919</v>
      </c>
      <c r="S547" s="5">
        <v>120.01052026204793</v>
      </c>
      <c r="T547" s="5">
        <v>59.054994616692532</v>
      </c>
    </row>
    <row r="548" spans="1:20">
      <c r="A548" s="2">
        <f t="shared" si="17"/>
        <v>40535</v>
      </c>
      <c r="B548" t="str">
        <f t="shared" si="16"/>
        <v>20101223</v>
      </c>
      <c r="C548" s="5">
        <v>43.83986560862953</v>
      </c>
      <c r="D548" s="5">
        <v>81.447373435176104</v>
      </c>
      <c r="E548" s="5">
        <v>141.48547810838912</v>
      </c>
      <c r="F548" s="5">
        <v>99.248345446263045</v>
      </c>
      <c r="G548" s="5">
        <v>129.36939354049997</v>
      </c>
      <c r="H548" s="5">
        <v>323.30834458344253</v>
      </c>
      <c r="I548" s="5">
        <v>198.27051903193569</v>
      </c>
      <c r="J548" s="5">
        <v>46.185024161820799</v>
      </c>
      <c r="K548" s="5">
        <v>45.913825543616504</v>
      </c>
      <c r="L548" s="5">
        <v>93.028567379795234</v>
      </c>
      <c r="M548" s="5">
        <v>1</v>
      </c>
      <c r="N548" s="5">
        <v>88.248029339353124</v>
      </c>
      <c r="O548" s="5">
        <v>57.027022911406583</v>
      </c>
      <c r="P548" s="5">
        <v>43.394682841124094</v>
      </c>
      <c r="Q548" s="5">
        <v>174.02897069232961</v>
      </c>
      <c r="R548" s="5">
        <v>74.49906844659003</v>
      </c>
      <c r="S548" s="5">
        <v>125.80707791316568</v>
      </c>
      <c r="T548" s="5">
        <v>60.345341112587143</v>
      </c>
    </row>
    <row r="549" spans="1:20">
      <c r="A549" s="2">
        <f t="shared" si="17"/>
        <v>40534</v>
      </c>
      <c r="B549" t="str">
        <f t="shared" si="16"/>
        <v>20101222</v>
      </c>
      <c r="C549" s="5">
        <v>43.143061628433109</v>
      </c>
      <c r="D549" s="5">
        <v>81.656294345644028</v>
      </c>
      <c r="E549" s="5">
        <v>145.92586710950974</v>
      </c>
      <c r="F549" s="5">
        <v>102.72806549543755</v>
      </c>
      <c r="G549" s="5">
        <v>125.03613315766971</v>
      </c>
      <c r="H549" s="5">
        <v>323.8675917784052</v>
      </c>
      <c r="I549" s="5">
        <v>199.16653199025063</v>
      </c>
      <c r="J549" s="5">
        <v>45.154968343617334</v>
      </c>
      <c r="K549" s="5">
        <v>45.496097027916207</v>
      </c>
      <c r="L549" s="5">
        <v>91.687603404578553</v>
      </c>
      <c r="M549" s="5">
        <v>1</v>
      </c>
      <c r="N549" s="5">
        <v>88.308217249084521</v>
      </c>
      <c r="O549" s="5">
        <v>57.39678253275769</v>
      </c>
      <c r="P549" s="5">
        <v>42.758637170197304</v>
      </c>
      <c r="Q549" s="5">
        <v>181.69874162235968</v>
      </c>
      <c r="R549" s="5">
        <v>76.035571471288819</v>
      </c>
      <c r="S549" s="5">
        <v>127.42425660021462</v>
      </c>
      <c r="T549" s="5">
        <v>58.863305674965559</v>
      </c>
    </row>
    <row r="550" spans="1:20">
      <c r="A550" s="2">
        <f t="shared" si="17"/>
        <v>40533</v>
      </c>
      <c r="B550" t="str">
        <f t="shared" si="16"/>
        <v>20101221</v>
      </c>
      <c r="C550" s="5">
        <v>44.921872509448818</v>
      </c>
      <c r="D550" s="5">
        <v>83.776058694202163</v>
      </c>
      <c r="E550" s="5">
        <v>142.04513702433434</v>
      </c>
      <c r="F550" s="5">
        <v>105.16490611979091</v>
      </c>
      <c r="G550" s="5">
        <v>121.63932197535303</v>
      </c>
      <c r="H550" s="5">
        <v>337.01774449610917</v>
      </c>
      <c r="I550" s="5">
        <v>208.19645971099271</v>
      </c>
      <c r="J550" s="5">
        <v>46.967399301850094</v>
      </c>
      <c r="K550" s="5">
        <v>47.617954426218986</v>
      </c>
      <c r="L550" s="5">
        <v>93.524171996196173</v>
      </c>
      <c r="M550" s="5">
        <v>1</v>
      </c>
      <c r="N550" s="5">
        <v>90.894346324784607</v>
      </c>
      <c r="O550" s="5">
        <v>58.854449161892653</v>
      </c>
      <c r="P550" s="5">
        <v>44.442895134837542</v>
      </c>
      <c r="Q550" s="5">
        <v>175.78789397019133</v>
      </c>
      <c r="R550" s="5">
        <v>74.444472247264031</v>
      </c>
      <c r="S550" s="5">
        <v>125.71335614252635</v>
      </c>
      <c r="T550" s="5">
        <v>61.947277227928538</v>
      </c>
    </row>
    <row r="551" spans="1:20">
      <c r="A551" s="2">
        <f t="shared" si="17"/>
        <v>40532</v>
      </c>
      <c r="B551" t="str">
        <f t="shared" si="16"/>
        <v>20101220</v>
      </c>
      <c r="C551" s="5">
        <v>44.285884990774363</v>
      </c>
      <c r="D551" s="5">
        <v>87.387834438380835</v>
      </c>
      <c r="E551" s="5">
        <v>144.83587894661684</v>
      </c>
      <c r="F551" s="5">
        <v>104.4428743863978</v>
      </c>
      <c r="G551" s="5">
        <v>121.08853617578082</v>
      </c>
      <c r="H551" s="5">
        <v>323.05853177581486</v>
      </c>
      <c r="I551" s="5">
        <v>210.62476520223063</v>
      </c>
      <c r="J551" s="5">
        <v>47.089851507430879</v>
      </c>
      <c r="K551" s="5">
        <v>48.456898174614707</v>
      </c>
      <c r="L551" s="5">
        <v>89.5193009627869</v>
      </c>
      <c r="M551" s="5">
        <v>1</v>
      </c>
      <c r="N551" s="5">
        <v>87.587689546963688</v>
      </c>
      <c r="O551" s="5">
        <v>59.607955483404368</v>
      </c>
      <c r="P551" s="5">
        <v>44.343594604089517</v>
      </c>
      <c r="Q551" s="5">
        <v>184.05413693665531</v>
      </c>
      <c r="R551" s="5">
        <v>74.812246933030082</v>
      </c>
      <c r="S551" s="5">
        <v>120.18452011474615</v>
      </c>
      <c r="T551" s="5">
        <v>63.894423751715735</v>
      </c>
    </row>
    <row r="552" spans="1:20">
      <c r="A552" s="2">
        <f t="shared" si="17"/>
        <v>40529</v>
      </c>
      <c r="B552" t="str">
        <f t="shared" si="16"/>
        <v>20101217</v>
      </c>
      <c r="C552" s="5">
        <v>46.589450092957897</v>
      </c>
      <c r="D552" s="5">
        <v>90.595561033449258</v>
      </c>
      <c r="E552" s="5">
        <v>138.63998899682946</v>
      </c>
      <c r="F552" s="5">
        <v>101.43971974536731</v>
      </c>
      <c r="G552" s="5">
        <v>124.49076737925866</v>
      </c>
      <c r="H552" s="5">
        <v>331.73343974392981</v>
      </c>
      <c r="I552" s="5">
        <v>212.00142714154768</v>
      </c>
      <c r="J552" s="5">
        <v>48.224269273966804</v>
      </c>
      <c r="K552" s="5">
        <v>49.929293926877079</v>
      </c>
      <c r="L552" s="5">
        <v>91.108538047852477</v>
      </c>
      <c r="M552" s="5">
        <v>1</v>
      </c>
      <c r="N552" s="5">
        <v>86.527418946943982</v>
      </c>
      <c r="O552" s="5">
        <v>61.089250761828623</v>
      </c>
      <c r="P552" s="5">
        <v>44.175531700341438</v>
      </c>
      <c r="Q552" s="5">
        <v>192.51332751213965</v>
      </c>
      <c r="R552" s="5">
        <v>71.879731562968715</v>
      </c>
      <c r="S552" s="5">
        <v>125.53899408630956</v>
      </c>
      <c r="T552" s="5">
        <v>62.69659818200121</v>
      </c>
    </row>
    <row r="553" spans="1:20">
      <c r="A553" s="2">
        <f t="shared" si="17"/>
        <v>40528</v>
      </c>
      <c r="B553" t="str">
        <f t="shared" si="16"/>
        <v>20101216</v>
      </c>
      <c r="C553" s="5">
        <v>46.979777641105073</v>
      </c>
      <c r="D553" s="5">
        <v>86.564203000364742</v>
      </c>
      <c r="E553" s="5">
        <v>140.01355203396429</v>
      </c>
      <c r="F553" s="5">
        <v>98.592281330089278</v>
      </c>
      <c r="G553" s="5">
        <v>118.56417841377358</v>
      </c>
      <c r="H553" s="5">
        <v>331.21723087022406</v>
      </c>
      <c r="I553" s="5">
        <v>202.80277156335768</v>
      </c>
      <c r="J553" s="5">
        <v>50.536039300049524</v>
      </c>
      <c r="K553" s="5">
        <v>50.074570247171103</v>
      </c>
      <c r="L553" s="5">
        <v>95.57761045513962</v>
      </c>
      <c r="M553" s="5">
        <v>1</v>
      </c>
      <c r="N553" s="5">
        <v>85.117025318748844</v>
      </c>
      <c r="O553" s="5">
        <v>59.172009272047688</v>
      </c>
      <c r="P553" s="5">
        <v>43.987181608456233</v>
      </c>
      <c r="Q553" s="5">
        <v>183.87815519785855</v>
      </c>
      <c r="R553" s="5">
        <v>75.277727782510382</v>
      </c>
      <c r="S553" s="5">
        <v>120.10317271024999</v>
      </c>
      <c r="T553" s="5">
        <v>59.82606493717789</v>
      </c>
    </row>
    <row r="554" spans="1:20">
      <c r="A554" s="2">
        <f t="shared" si="17"/>
        <v>40527</v>
      </c>
      <c r="B554" t="str">
        <f t="shared" si="16"/>
        <v>20101215</v>
      </c>
      <c r="C554" s="5">
        <v>48.357513884515249</v>
      </c>
      <c r="D554" s="5">
        <v>83.220547205293627</v>
      </c>
      <c r="E554" s="5">
        <v>138.24277448091297</v>
      </c>
      <c r="F554" s="5">
        <v>103.62035694266075</v>
      </c>
      <c r="G554" s="5">
        <v>113.50896211748602</v>
      </c>
      <c r="H554" s="5">
        <v>316.70505494695345</v>
      </c>
      <c r="I554" s="5">
        <v>199.00293212743679</v>
      </c>
      <c r="J554" s="5">
        <v>52.132892849710245</v>
      </c>
      <c r="K554" s="5">
        <v>47.786674639213381</v>
      </c>
      <c r="L554" s="5">
        <v>99.118737710815779</v>
      </c>
      <c r="M554" s="5">
        <v>1</v>
      </c>
      <c r="N554" s="5">
        <v>83.010118232262528</v>
      </c>
      <c r="O554" s="5">
        <v>60.027164825733948</v>
      </c>
      <c r="P554" s="5">
        <v>45.094746909490638</v>
      </c>
      <c r="Q554" s="5">
        <v>184.95841146390163</v>
      </c>
      <c r="R554" s="5">
        <v>78.947829586673564</v>
      </c>
      <c r="S554" s="5">
        <v>115.73947919258265</v>
      </c>
      <c r="T554" s="5">
        <v>58.088169638108376</v>
      </c>
    </row>
    <row r="555" spans="1:20">
      <c r="A555" s="2">
        <f t="shared" si="17"/>
        <v>40526</v>
      </c>
      <c r="B555" t="str">
        <f t="shared" si="16"/>
        <v>20101214</v>
      </c>
      <c r="C555" s="5">
        <v>47.078066425101539</v>
      </c>
      <c r="D555" s="5">
        <v>86.445467691943051</v>
      </c>
      <c r="E555" s="5">
        <v>135.9622921352601</v>
      </c>
      <c r="F555" s="5">
        <v>107.78819812270137</v>
      </c>
      <c r="G555" s="5">
        <v>116.42447249817518</v>
      </c>
      <c r="H555" s="5">
        <v>320.56548642937383</v>
      </c>
      <c r="I555" s="5">
        <v>195.16174910932213</v>
      </c>
      <c r="J555" s="5">
        <v>52.774567950932664</v>
      </c>
      <c r="K555" s="5">
        <v>45.936255344466744</v>
      </c>
      <c r="L555" s="5">
        <v>99.248353555990818</v>
      </c>
      <c r="M555" s="5">
        <v>1</v>
      </c>
      <c r="N555" s="5">
        <v>82.062345574901684</v>
      </c>
      <c r="O555" s="5">
        <v>57.711728097010131</v>
      </c>
      <c r="P555" s="5">
        <v>45.289593828966872</v>
      </c>
      <c r="Q555" s="5">
        <v>188.37730406438106</v>
      </c>
      <c r="R555" s="5">
        <v>82.25815461537907</v>
      </c>
      <c r="S555" s="5">
        <v>115.99578020001242</v>
      </c>
      <c r="T555" s="5">
        <v>56.66353151929551</v>
      </c>
    </row>
    <row r="556" spans="1:20">
      <c r="A556" s="2">
        <f t="shared" si="17"/>
        <v>40525</v>
      </c>
      <c r="B556" t="str">
        <f t="shared" si="16"/>
        <v>20101213</v>
      </c>
      <c r="C556" s="5">
        <v>46.496029009094798</v>
      </c>
      <c r="D556" s="5">
        <v>87.345966894161478</v>
      </c>
      <c r="E556" s="5">
        <v>129.87761444838128</v>
      </c>
      <c r="F556" s="5">
        <v>110.73143184743013</v>
      </c>
      <c r="G556" s="5">
        <v>119.87171068644187</v>
      </c>
      <c r="H556" s="5">
        <v>310.96591081331104</v>
      </c>
      <c r="I556" s="5">
        <v>192.75695582109915</v>
      </c>
      <c r="J556" s="5">
        <v>53.539317963432801</v>
      </c>
      <c r="K556" s="5">
        <v>47.481289566263271</v>
      </c>
      <c r="L556" s="5">
        <v>94.701293293240496</v>
      </c>
      <c r="M556" s="5">
        <v>1</v>
      </c>
      <c r="N556" s="5">
        <v>79.273862010617378</v>
      </c>
      <c r="O556" s="5">
        <v>58.200959935677218</v>
      </c>
      <c r="P556" s="5">
        <v>45.85905664046733</v>
      </c>
      <c r="Q556" s="5">
        <v>191.68999343128681</v>
      </c>
      <c r="R556" s="5">
        <v>82.900323680345167</v>
      </c>
      <c r="S556" s="5">
        <v>113.37553691409715</v>
      </c>
      <c r="T556" s="5">
        <v>55.533491075436558</v>
      </c>
    </row>
    <row r="557" spans="1:20">
      <c r="A557" s="2">
        <f t="shared" si="17"/>
        <v>40522</v>
      </c>
      <c r="B557" t="str">
        <f t="shared" si="16"/>
        <v>20101210</v>
      </c>
      <c r="C557" s="5">
        <v>46.16703544651147</v>
      </c>
      <c r="D557" s="5">
        <v>83.504630262949249</v>
      </c>
      <c r="E557" s="5">
        <v>132.05638434853489</v>
      </c>
      <c r="F557" s="5">
        <v>106.13794726234907</v>
      </c>
      <c r="G557" s="5">
        <v>121.94173951819505</v>
      </c>
      <c r="H557" s="5">
        <v>298.29107684167838</v>
      </c>
      <c r="I557" s="5">
        <v>200.91836664032633</v>
      </c>
      <c r="J557" s="5">
        <v>52.587710463241741</v>
      </c>
      <c r="K557" s="5">
        <v>47.88359403618832</v>
      </c>
      <c r="L557" s="5">
        <v>99.327563925652555</v>
      </c>
      <c r="M557" s="5">
        <v>1</v>
      </c>
      <c r="N557" s="5">
        <v>78.169770567760551</v>
      </c>
      <c r="O557" s="5">
        <v>57.818727653361968</v>
      </c>
      <c r="P557" s="5">
        <v>47.234125999954799</v>
      </c>
      <c r="Q557" s="5">
        <v>199.73112859162359</v>
      </c>
      <c r="R557" s="5">
        <v>82.83010002743282</v>
      </c>
      <c r="S557" s="5">
        <v>117.57262500266273</v>
      </c>
      <c r="T557" s="5">
        <v>56.164367938001874</v>
      </c>
    </row>
    <row r="558" spans="1:20">
      <c r="A558" s="2">
        <f t="shared" si="17"/>
        <v>40521</v>
      </c>
      <c r="B558" t="str">
        <f t="shared" si="16"/>
        <v>20101209</v>
      </c>
      <c r="C558" s="5">
        <v>47.814357978531426</v>
      </c>
      <c r="D558" s="5">
        <v>79.737919867661745</v>
      </c>
      <c r="E558" s="5">
        <v>132.79818363949903</v>
      </c>
      <c r="F558" s="5">
        <v>105.49864502134264</v>
      </c>
      <c r="G558" s="5">
        <v>119.77789942834781</v>
      </c>
      <c r="H558" s="5">
        <v>285.19646044728933</v>
      </c>
      <c r="I558" s="5">
        <v>196.22169055528627</v>
      </c>
      <c r="J558" s="5">
        <v>52.29186889960588</v>
      </c>
      <c r="K558" s="5">
        <v>47.865887045569117</v>
      </c>
      <c r="L558" s="5">
        <v>100.42761191639907</v>
      </c>
      <c r="M558" s="5">
        <v>1</v>
      </c>
      <c r="N558" s="5">
        <v>81.992744340477415</v>
      </c>
      <c r="O558" s="5">
        <v>57.896154541894717</v>
      </c>
      <c r="P558" s="5">
        <v>48.391445635364363</v>
      </c>
      <c r="Q558" s="5">
        <v>204.91651983192102</v>
      </c>
      <c r="R558" s="5">
        <v>84.943037473632273</v>
      </c>
      <c r="S558" s="5">
        <v>113.47045966658784</v>
      </c>
      <c r="T558" s="5">
        <v>55.759056153971478</v>
      </c>
    </row>
    <row r="559" spans="1:20">
      <c r="A559" s="2">
        <f t="shared" si="17"/>
        <v>40520</v>
      </c>
      <c r="B559" t="str">
        <f t="shared" si="16"/>
        <v>20101208</v>
      </c>
      <c r="C559" s="5">
        <v>49.209711634465847</v>
      </c>
      <c r="D559" s="5">
        <v>77.050194773372269</v>
      </c>
      <c r="E559" s="5">
        <v>130.66313685037926</v>
      </c>
      <c r="F559" s="5">
        <v>109.46270135540615</v>
      </c>
      <c r="G559" s="5">
        <v>119.25312748441928</v>
      </c>
      <c r="H559" s="5">
        <v>281.66195975973375</v>
      </c>
      <c r="I559" s="5">
        <v>202.89092481130712</v>
      </c>
      <c r="J559" s="5">
        <v>50.863839663141349</v>
      </c>
      <c r="K559" s="5">
        <v>46.109666758055482</v>
      </c>
      <c r="L559" s="5">
        <v>105.0693973332758</v>
      </c>
      <c r="M559" s="5">
        <v>1</v>
      </c>
      <c r="N559" s="5">
        <v>83.361305928547281</v>
      </c>
      <c r="O559" s="5">
        <v>57.380258143210789</v>
      </c>
      <c r="P559" s="5">
        <v>48.039077173726589</v>
      </c>
      <c r="Q559" s="5">
        <v>210.25846041362743</v>
      </c>
      <c r="R559" s="5">
        <v>84.315453380807782</v>
      </c>
      <c r="S559" s="5">
        <v>118.99100362590225</v>
      </c>
      <c r="T559" s="5">
        <v>56.288097801436344</v>
      </c>
    </row>
    <row r="560" spans="1:20">
      <c r="A560" s="2">
        <f t="shared" si="17"/>
        <v>40519</v>
      </c>
      <c r="B560" t="str">
        <f t="shared" si="16"/>
        <v>20101207</v>
      </c>
      <c r="C560" s="5">
        <v>49.149744794337749</v>
      </c>
      <c r="D560" s="5">
        <v>73.503847797863997</v>
      </c>
      <c r="E560" s="5">
        <v>125.11000470452464</v>
      </c>
      <c r="F560" s="5">
        <v>112.03952907616178</v>
      </c>
      <c r="G560" s="5">
        <v>115.32730728480816</v>
      </c>
      <c r="H560" s="5">
        <v>277.15749952386705</v>
      </c>
      <c r="I560" s="5">
        <v>196.55368361460415</v>
      </c>
      <c r="J560" s="5">
        <v>52.303843357819865</v>
      </c>
      <c r="K560" s="5">
        <v>45.787285676904531</v>
      </c>
      <c r="L560" s="5">
        <v>100.39065732176833</v>
      </c>
      <c r="M560" s="5">
        <v>1</v>
      </c>
      <c r="N560" s="5">
        <v>81.841393396538692</v>
      </c>
      <c r="O560" s="5">
        <v>58.282074905580949</v>
      </c>
      <c r="P560" s="5">
        <v>49.421712733224005</v>
      </c>
      <c r="Q560" s="5">
        <v>207.87643276705393</v>
      </c>
      <c r="R560" s="5">
        <v>85.215629550216875</v>
      </c>
      <c r="S560" s="5">
        <v>113.74585393885708</v>
      </c>
      <c r="T560" s="5">
        <v>55.873370315250327</v>
      </c>
    </row>
    <row r="561" spans="1:20">
      <c r="A561" s="2">
        <f t="shared" si="17"/>
        <v>40518</v>
      </c>
      <c r="B561" t="str">
        <f t="shared" si="16"/>
        <v>20101206</v>
      </c>
      <c r="C561" s="5">
        <v>47.623619177580245</v>
      </c>
      <c r="D561" s="5">
        <v>76.487344862423413</v>
      </c>
      <c r="E561" s="5">
        <v>127.09341252637559</v>
      </c>
      <c r="F561" s="5">
        <v>112.00036561679951</v>
      </c>
      <c r="G561" s="5">
        <v>117.79401952997807</v>
      </c>
      <c r="H561" s="5">
        <v>281.45492456891861</v>
      </c>
      <c r="I561" s="5">
        <v>202.61250127145533</v>
      </c>
      <c r="J561" s="5">
        <v>49.861893280325248</v>
      </c>
      <c r="K561" s="5">
        <v>45.726151477767864</v>
      </c>
      <c r="L561" s="5">
        <v>105.34604387275681</v>
      </c>
      <c r="M561" s="5">
        <v>1</v>
      </c>
      <c r="N561" s="5">
        <v>84.541411151107255</v>
      </c>
      <c r="O561" s="5">
        <v>55.532034305228279</v>
      </c>
      <c r="P561" s="5">
        <v>49.121449179104253</v>
      </c>
      <c r="Q561" s="5">
        <v>210.00433910143775</v>
      </c>
      <c r="R561" s="5">
        <v>83.719447630750793</v>
      </c>
      <c r="S561" s="5">
        <v>119.66229138432409</v>
      </c>
      <c r="T561" s="5">
        <v>56.911080514508868</v>
      </c>
    </row>
    <row r="562" spans="1:20">
      <c r="A562" s="2">
        <f t="shared" si="17"/>
        <v>40515</v>
      </c>
      <c r="B562" t="str">
        <f t="shared" si="16"/>
        <v>20101203</v>
      </c>
      <c r="C562" s="5">
        <v>47.680008225868121</v>
      </c>
      <c r="D562" s="5">
        <v>77.910602188409356</v>
      </c>
      <c r="E562" s="5">
        <v>130.0369616083793</v>
      </c>
      <c r="F562" s="5">
        <v>113.88555863094469</v>
      </c>
      <c r="G562" s="5">
        <v>118.64923273920304</v>
      </c>
      <c r="H562" s="5">
        <v>268.56851435271892</v>
      </c>
      <c r="I562" s="5">
        <v>202.15513733429941</v>
      </c>
      <c r="J562" s="5">
        <v>50.844025431758624</v>
      </c>
      <c r="K562" s="5">
        <v>45.768523619097671</v>
      </c>
      <c r="L562" s="5">
        <v>102.0995312595123</v>
      </c>
      <c r="M562" s="5">
        <v>1</v>
      </c>
      <c r="N562" s="5">
        <v>81.519525009875849</v>
      </c>
      <c r="O562" s="5">
        <v>54.108185842112221</v>
      </c>
      <c r="P562" s="5">
        <v>47.850526681083075</v>
      </c>
      <c r="Q562" s="5">
        <v>205.83237055527113</v>
      </c>
      <c r="R562" s="5">
        <v>86.660443191774334</v>
      </c>
      <c r="S562" s="5">
        <v>120.69037292734831</v>
      </c>
      <c r="T562" s="5">
        <v>56.703936566265476</v>
      </c>
    </row>
    <row r="563" spans="1:20">
      <c r="A563" s="2">
        <f t="shared" si="17"/>
        <v>40514</v>
      </c>
      <c r="B563" t="str">
        <f t="shared" si="16"/>
        <v>20101202</v>
      </c>
      <c r="C563" s="5">
        <v>46.651701771613837</v>
      </c>
      <c r="D563" s="5">
        <v>74.836816006729592</v>
      </c>
      <c r="E563" s="5">
        <v>132.05847470884032</v>
      </c>
      <c r="F563" s="5">
        <v>115.73434072410622</v>
      </c>
      <c r="G563" s="5">
        <v>113.01857903119826</v>
      </c>
      <c r="H563" s="5">
        <v>267.68603435415349</v>
      </c>
      <c r="I563" s="5">
        <v>211.15409731811371</v>
      </c>
      <c r="J563" s="5">
        <v>51.668220086499701</v>
      </c>
      <c r="K563" s="5">
        <v>45.947321431042283</v>
      </c>
      <c r="L563" s="5">
        <v>100.19654410444275</v>
      </c>
      <c r="M563" s="5">
        <v>1</v>
      </c>
      <c r="N563" s="5">
        <v>84.170005605867942</v>
      </c>
      <c r="O563" s="5">
        <v>56.172158839954299</v>
      </c>
      <c r="P563" s="5">
        <v>47.575797916984811</v>
      </c>
      <c r="Q563" s="5">
        <v>211.5732748813775</v>
      </c>
      <c r="R563" s="5">
        <v>90.439711986779315</v>
      </c>
      <c r="S563" s="5">
        <v>115.28864770285152</v>
      </c>
      <c r="T563" s="5">
        <v>55.368275487205423</v>
      </c>
    </row>
    <row r="564" spans="1:20">
      <c r="A564" s="2">
        <f t="shared" si="17"/>
        <v>40513</v>
      </c>
      <c r="B564" t="str">
        <f t="shared" si="16"/>
        <v>20101201</v>
      </c>
      <c r="C564" s="5">
        <v>46.612678047269327</v>
      </c>
      <c r="D564" s="5">
        <v>71.751306930957512</v>
      </c>
      <c r="E564" s="5">
        <v>137.39511295040279</v>
      </c>
      <c r="F564" s="5">
        <v>115.8645442366869</v>
      </c>
      <c r="G564" s="5">
        <v>111.93778351464721</v>
      </c>
      <c r="H564" s="5">
        <v>255.58147416105865</v>
      </c>
      <c r="I564" s="5">
        <v>205.714934117973</v>
      </c>
      <c r="J564" s="5">
        <v>52.102746167410523</v>
      </c>
      <c r="K564" s="5">
        <v>46.157748502364413</v>
      </c>
      <c r="L564" s="5">
        <v>97.232294927847278</v>
      </c>
      <c r="M564" s="5">
        <v>1</v>
      </c>
      <c r="N564" s="5">
        <v>86.475016506823252</v>
      </c>
      <c r="O564" s="5">
        <v>55.375511336215233</v>
      </c>
      <c r="P564" s="5">
        <v>46.782981851543774</v>
      </c>
      <c r="Q564" s="5">
        <v>214.67571324524073</v>
      </c>
      <c r="R564" s="5">
        <v>86.621751374838482</v>
      </c>
      <c r="S564" s="5">
        <v>120.35165868925156</v>
      </c>
      <c r="T564" s="5">
        <v>53.276268888022102</v>
      </c>
    </row>
    <row r="565" spans="1:20">
      <c r="A565" s="2">
        <f t="shared" si="17"/>
        <v>40512</v>
      </c>
      <c r="B565" t="str">
        <f t="shared" si="16"/>
        <v>20101130</v>
      </c>
      <c r="C565" s="5">
        <v>44.962560287907664</v>
      </c>
      <c r="D565" s="5">
        <v>75.324425798985914</v>
      </c>
      <c r="E565" s="5">
        <v>131.10784338790904</v>
      </c>
      <c r="F565" s="5">
        <v>118.34038584302881</v>
      </c>
      <c r="G565" s="5">
        <v>117.60194086928135</v>
      </c>
      <c r="H565" s="5">
        <v>253.83370029618717</v>
      </c>
      <c r="I565" s="5">
        <v>197.66707083451243</v>
      </c>
      <c r="J565" s="5">
        <v>52.240596302708191</v>
      </c>
      <c r="K565" s="5">
        <v>46.767040280346478</v>
      </c>
      <c r="L565" s="5">
        <v>94.759811164866818</v>
      </c>
      <c r="M565" s="5">
        <v>1</v>
      </c>
      <c r="N565" s="5">
        <v>90.84529181251979</v>
      </c>
      <c r="O565" s="5">
        <v>57.343519973633875</v>
      </c>
      <c r="P565" s="5">
        <v>45.446577665930796</v>
      </c>
      <c r="Q565" s="5">
        <v>214.05800815797693</v>
      </c>
      <c r="R565" s="5">
        <v>85.352972385214272</v>
      </c>
      <c r="S565" s="5">
        <v>119.35845325995371</v>
      </c>
      <c r="T565" s="5">
        <v>53.197395881690895</v>
      </c>
    </row>
    <row r="566" spans="1:20">
      <c r="A566" s="2">
        <f t="shared" si="17"/>
        <v>40511</v>
      </c>
      <c r="B566" t="str">
        <f t="shared" si="16"/>
        <v>20101129</v>
      </c>
      <c r="C566" s="5">
        <v>44.688405872793005</v>
      </c>
      <c r="D566" s="5">
        <v>76.7751613940992</v>
      </c>
      <c r="E566" s="5">
        <v>131.99136198113413</v>
      </c>
      <c r="F566" s="5">
        <v>117.8982781267773</v>
      </c>
      <c r="G566" s="5">
        <v>121.16937567233319</v>
      </c>
      <c r="H566" s="5">
        <v>243.82588501176153</v>
      </c>
      <c r="I566" s="5">
        <v>194.977940175177</v>
      </c>
      <c r="J566" s="5">
        <v>51.56846547487185</v>
      </c>
      <c r="K566" s="5">
        <v>46.72841539859126</v>
      </c>
      <c r="L566" s="5">
        <v>93.749518774794623</v>
      </c>
      <c r="M566" s="5">
        <v>1</v>
      </c>
      <c r="N566" s="5">
        <v>89.242070644215104</v>
      </c>
      <c r="O566" s="5">
        <v>55.935596158207176</v>
      </c>
      <c r="P566" s="5">
        <v>47.072906722632574</v>
      </c>
      <c r="Q566" s="5">
        <v>211.66480325389608</v>
      </c>
      <c r="R566" s="5">
        <v>89.689140219433298</v>
      </c>
      <c r="S566" s="5">
        <v>116.70030954734845</v>
      </c>
      <c r="T566" s="5">
        <v>53.152927490928647</v>
      </c>
    </row>
    <row r="567" spans="1:20">
      <c r="A567" s="2">
        <f t="shared" si="17"/>
        <v>40508</v>
      </c>
      <c r="B567" t="str">
        <f t="shared" si="16"/>
        <v>20101126</v>
      </c>
      <c r="C567" s="5">
        <v>42.66058299443506</v>
      </c>
      <c r="D567" s="5">
        <v>75.977912244058714</v>
      </c>
      <c r="E567" s="5">
        <v>129.33974215977477</v>
      </c>
      <c r="F567" s="5">
        <v>116.19979656755089</v>
      </c>
      <c r="G567" s="5">
        <v>116.22681855174017</v>
      </c>
      <c r="H567" s="5">
        <v>232.45548354876257</v>
      </c>
      <c r="I567" s="5">
        <v>196.45710725020527</v>
      </c>
      <c r="J567" s="5">
        <v>52.094710217610015</v>
      </c>
      <c r="K567" s="5">
        <v>45.234180156353922</v>
      </c>
      <c r="L567" s="5">
        <v>95.212562543139001</v>
      </c>
      <c r="M567" s="5">
        <v>1</v>
      </c>
      <c r="N567" s="5">
        <v>87.496394560793235</v>
      </c>
      <c r="O567" s="5">
        <v>53.893131663527612</v>
      </c>
      <c r="P567" s="5">
        <v>48.591425305717848</v>
      </c>
      <c r="Q567" s="5">
        <v>220.94136956452462</v>
      </c>
      <c r="R567" s="5">
        <v>92.099389881171888</v>
      </c>
      <c r="S567" s="5">
        <v>114.14664463352409</v>
      </c>
      <c r="T567" s="5">
        <v>51.928979487786762</v>
      </c>
    </row>
    <row r="568" spans="1:20">
      <c r="A568" s="2">
        <f t="shared" si="17"/>
        <v>40507</v>
      </c>
      <c r="B568" t="str">
        <f t="shared" si="16"/>
        <v>20101125</v>
      </c>
      <c r="C568" s="5">
        <v>41.115153799983808</v>
      </c>
      <c r="D568" s="5">
        <v>78.730290401346721</v>
      </c>
      <c r="E568" s="5">
        <v>133.88268344092492</v>
      </c>
      <c r="F568" s="5">
        <v>112.45773170878255</v>
      </c>
      <c r="G568" s="5">
        <v>119.6187952427517</v>
      </c>
      <c r="H568" s="5">
        <v>237.58008278227439</v>
      </c>
      <c r="I568" s="5">
        <v>198.20716482740045</v>
      </c>
      <c r="J568" s="5">
        <v>50.555824586315936</v>
      </c>
      <c r="K568" s="5">
        <v>46.868394517970344</v>
      </c>
      <c r="L568" s="5">
        <v>91.897750474630314</v>
      </c>
      <c r="M568" s="5">
        <v>1</v>
      </c>
      <c r="N568" s="5">
        <v>84.575929900066555</v>
      </c>
      <c r="O568" s="5">
        <v>56.60799122595018</v>
      </c>
      <c r="P568" s="5">
        <v>46.958365729150898</v>
      </c>
      <c r="Q568" s="5">
        <v>214.61392339926314</v>
      </c>
      <c r="R568" s="5">
        <v>94.978407016440187</v>
      </c>
      <c r="S568" s="5">
        <v>115.07372118806039</v>
      </c>
      <c r="T568" s="5">
        <v>51.80336407024221</v>
      </c>
    </row>
    <row r="569" spans="1:20">
      <c r="A569" s="2">
        <f t="shared" si="17"/>
        <v>40506</v>
      </c>
      <c r="B569" t="str">
        <f t="shared" si="16"/>
        <v>20101124</v>
      </c>
      <c r="C569" s="5">
        <v>40.205628486847495</v>
      </c>
      <c r="D569" s="5">
        <v>79.526208502596859</v>
      </c>
      <c r="E569" s="5">
        <v>137.55804938006565</v>
      </c>
      <c r="F569" s="5">
        <v>114.48156539866945</v>
      </c>
      <c r="G569" s="5">
        <v>120.13183704793539</v>
      </c>
      <c r="H569" s="5">
        <v>228.89261908522559</v>
      </c>
      <c r="I569" s="5">
        <v>203.21526797554023</v>
      </c>
      <c r="J569" s="5">
        <v>51.319851671364965</v>
      </c>
      <c r="K569" s="5">
        <v>46.749014912501579</v>
      </c>
      <c r="L569" s="5">
        <v>89.368082186317267</v>
      </c>
      <c r="M569" s="5">
        <v>1</v>
      </c>
      <c r="N569" s="5">
        <v>80.638063135257426</v>
      </c>
      <c r="O569" s="5">
        <v>56.30988796197623</v>
      </c>
      <c r="P569" s="5">
        <v>46.014839460576603</v>
      </c>
      <c r="Q569" s="5">
        <v>215.18653993949394</v>
      </c>
      <c r="R569" s="5">
        <v>97.108614830982972</v>
      </c>
      <c r="S569" s="5">
        <v>116.24069842014535</v>
      </c>
      <c r="T569" s="5">
        <v>52.557474507370493</v>
      </c>
    </row>
    <row r="570" spans="1:20">
      <c r="A570" s="2">
        <f t="shared" si="17"/>
        <v>40505</v>
      </c>
      <c r="B570" t="str">
        <f t="shared" si="16"/>
        <v>20101123</v>
      </c>
      <c r="C570" s="5">
        <v>40.546698865916476</v>
      </c>
      <c r="D570" s="5">
        <v>77.201400193259516</v>
      </c>
      <c r="E570" s="5">
        <v>138.81390674207103</v>
      </c>
      <c r="F570" s="5">
        <v>111.801580586063</v>
      </c>
      <c r="G570" s="5">
        <v>126.30490868652279</v>
      </c>
      <c r="H570" s="5">
        <v>227.75066884245243</v>
      </c>
      <c r="I570" s="5">
        <v>207.37871076939558</v>
      </c>
      <c r="J570" s="5">
        <v>49.957927310397757</v>
      </c>
      <c r="K570" s="5">
        <v>45.438734230977971</v>
      </c>
      <c r="L570" s="5">
        <v>90.134507668326876</v>
      </c>
      <c r="M570" s="5">
        <v>1</v>
      </c>
      <c r="N570" s="5">
        <v>78.585639493359693</v>
      </c>
      <c r="O570" s="5">
        <v>58.005650829764967</v>
      </c>
      <c r="P570" s="5">
        <v>45.489625960717916</v>
      </c>
      <c r="Q570" s="5">
        <v>218.50847521491173</v>
      </c>
      <c r="R570" s="5">
        <v>99.848596109776295</v>
      </c>
      <c r="S570" s="5">
        <v>112.12846806524951</v>
      </c>
      <c r="T570" s="5">
        <v>51.559994805483385</v>
      </c>
    </row>
    <row r="571" spans="1:20">
      <c r="A571" s="2">
        <f t="shared" si="17"/>
        <v>40504</v>
      </c>
      <c r="B571" t="str">
        <f t="shared" si="16"/>
        <v>20101122</v>
      </c>
      <c r="C571" s="5">
        <v>42.484294153761667</v>
      </c>
      <c r="D571" s="5">
        <v>74.008105358676559</v>
      </c>
      <c r="E571" s="5">
        <v>144.00033355713524</v>
      </c>
      <c r="F571" s="5">
        <v>107.61009672930335</v>
      </c>
      <c r="G571" s="5">
        <v>132.01676962721646</v>
      </c>
      <c r="H571" s="5">
        <v>239.22792159131464</v>
      </c>
      <c r="I571" s="5">
        <v>212.59270631130471</v>
      </c>
      <c r="J571" s="5">
        <v>52.063018705029428</v>
      </c>
      <c r="K571" s="5">
        <v>46.873337887838268</v>
      </c>
      <c r="L571" s="5">
        <v>93.339396502587775</v>
      </c>
      <c r="M571" s="5">
        <v>1</v>
      </c>
      <c r="N571" s="5">
        <v>76.881261972802818</v>
      </c>
      <c r="O571" s="5">
        <v>56.724849305021579</v>
      </c>
      <c r="P571" s="5">
        <v>43.481528630495724</v>
      </c>
      <c r="Q571" s="5">
        <v>213.07346375527101</v>
      </c>
      <c r="R571" s="5">
        <v>96.040174150904377</v>
      </c>
      <c r="S571" s="5">
        <v>112.65774642641122</v>
      </c>
      <c r="T571" s="5">
        <v>53.790945053266029</v>
      </c>
    </row>
    <row r="572" spans="1:20">
      <c r="A572" s="2">
        <f t="shared" si="17"/>
        <v>40501</v>
      </c>
      <c r="B572" t="str">
        <f t="shared" si="16"/>
        <v>20101119</v>
      </c>
      <c r="C572" s="5">
        <v>44.4249506679623</v>
      </c>
      <c r="D572" s="5">
        <v>75.273401314024568</v>
      </c>
      <c r="E572" s="5">
        <v>147.03940302187092</v>
      </c>
      <c r="F572" s="5">
        <v>109.29078279984125</v>
      </c>
      <c r="G572" s="5">
        <v>132.89354246958365</v>
      </c>
      <c r="H572" s="5">
        <v>233.41522060742386</v>
      </c>
      <c r="I572" s="5">
        <v>213.36552615025334</v>
      </c>
      <c r="J572" s="5">
        <v>53.198394996513791</v>
      </c>
      <c r="K572" s="5">
        <v>47.247780314010029</v>
      </c>
      <c r="L572" s="5">
        <v>93.167528354788587</v>
      </c>
      <c r="M572" s="5">
        <v>1</v>
      </c>
      <c r="N572" s="5">
        <v>74.168315273248538</v>
      </c>
      <c r="O572" s="5">
        <v>55.935572722500318</v>
      </c>
      <c r="P572" s="5">
        <v>43.352420347885115</v>
      </c>
      <c r="Q572" s="5">
        <v>204.6349735448247</v>
      </c>
      <c r="R572" s="5">
        <v>100.06708998370245</v>
      </c>
      <c r="S572" s="5">
        <v>108.1744301705854</v>
      </c>
      <c r="T572" s="5">
        <v>51.610172395433395</v>
      </c>
    </row>
    <row r="573" spans="1:20">
      <c r="A573" s="2">
        <f t="shared" si="17"/>
        <v>40500</v>
      </c>
      <c r="B573" t="str">
        <f t="shared" si="16"/>
        <v>20101118</v>
      </c>
      <c r="C573" s="5">
        <v>45.962646322103822</v>
      </c>
      <c r="D573" s="5">
        <v>76.500237698034567</v>
      </c>
      <c r="E573" s="5">
        <v>143.20694876285552</v>
      </c>
      <c r="F573" s="5">
        <v>106.5161221775482</v>
      </c>
      <c r="G573" s="5">
        <v>134.27302462968987</v>
      </c>
      <c r="H573" s="5">
        <v>238.21329014880865</v>
      </c>
      <c r="I573" s="5">
        <v>218.57856245727393</v>
      </c>
      <c r="J573" s="5">
        <v>51.729544303130211</v>
      </c>
      <c r="K573" s="5">
        <v>46.398753957958057</v>
      </c>
      <c r="L573" s="5">
        <v>91.267455617830265</v>
      </c>
      <c r="M573" s="5">
        <v>1</v>
      </c>
      <c r="N573" s="5">
        <v>73.032084676699753</v>
      </c>
      <c r="O573" s="5">
        <v>57.594895885905217</v>
      </c>
      <c r="P573" s="5">
        <v>42.007512523923261</v>
      </c>
      <c r="Q573" s="5">
        <v>201.22451744639025</v>
      </c>
      <c r="R573" s="5">
        <v>102.7442664552988</v>
      </c>
      <c r="S573" s="5">
        <v>106.04687260529339</v>
      </c>
      <c r="T573" s="5">
        <v>51.226204726448358</v>
      </c>
    </row>
    <row r="574" spans="1:20">
      <c r="A574" s="2">
        <f t="shared" si="17"/>
        <v>40499</v>
      </c>
      <c r="B574" t="str">
        <f t="shared" si="16"/>
        <v>20101117</v>
      </c>
      <c r="C574" s="5">
        <v>45.980906691403092</v>
      </c>
      <c r="D574" s="5">
        <v>77.329524166468886</v>
      </c>
      <c r="E574" s="5">
        <v>148.55541117122704</v>
      </c>
      <c r="F574" s="5">
        <v>105.70279934337924</v>
      </c>
      <c r="G574" s="5">
        <v>129.60575608473624</v>
      </c>
      <c r="H574" s="5">
        <v>244.73133649005493</v>
      </c>
      <c r="I574" s="5">
        <v>219.21256185489727</v>
      </c>
      <c r="J574" s="5">
        <v>51.46463833896982</v>
      </c>
      <c r="K574" s="5">
        <v>46.394282105938004</v>
      </c>
      <c r="L574" s="5">
        <v>95.394873768733902</v>
      </c>
      <c r="M574" s="5">
        <v>1</v>
      </c>
      <c r="N574" s="5">
        <v>69.76504484851327</v>
      </c>
      <c r="O574" s="5">
        <v>56.751043612622212</v>
      </c>
      <c r="P574" s="5">
        <v>41.049132042287688</v>
      </c>
      <c r="Q574" s="5">
        <v>209.11329707611324</v>
      </c>
      <c r="R574" s="5">
        <v>101.85417635350733</v>
      </c>
      <c r="S574" s="5">
        <v>110.1069193365085</v>
      </c>
      <c r="T574" s="5">
        <v>49.909471701225996</v>
      </c>
    </row>
    <row r="575" spans="1:20">
      <c r="A575" s="2">
        <f t="shared" si="17"/>
        <v>40498</v>
      </c>
      <c r="B575" t="str">
        <f t="shared" si="16"/>
        <v>20101116</v>
      </c>
      <c r="C575" s="5">
        <v>43.952180115227591</v>
      </c>
      <c r="D575" s="5">
        <v>81.313059100106159</v>
      </c>
      <c r="E575" s="5">
        <v>155.98027400101373</v>
      </c>
      <c r="F575" s="5">
        <v>102.20073311666488</v>
      </c>
      <c r="G575" s="5">
        <v>129.65425672423649</v>
      </c>
      <c r="H575" s="5">
        <v>238.94518236508307</v>
      </c>
      <c r="I575" s="5">
        <v>222.99950022662316</v>
      </c>
      <c r="J575" s="5">
        <v>54.115762072848028</v>
      </c>
      <c r="K575" s="5">
        <v>44.398681293878951</v>
      </c>
      <c r="L575" s="5">
        <v>93.221803194030016</v>
      </c>
      <c r="M575" s="5">
        <v>1</v>
      </c>
      <c r="N575" s="5">
        <v>70.013176898503872</v>
      </c>
      <c r="O575" s="5">
        <v>54.717798595786178</v>
      </c>
      <c r="P575" s="5">
        <v>39.239257422684574</v>
      </c>
      <c r="Q575" s="5">
        <v>203.37737581757057</v>
      </c>
      <c r="R575" s="5">
        <v>104.65920692555375</v>
      </c>
      <c r="S575" s="5">
        <v>112.82705441862986</v>
      </c>
      <c r="T575" s="5">
        <v>49.238387860049485</v>
      </c>
    </row>
    <row r="576" spans="1:20">
      <c r="A576" s="2">
        <f t="shared" si="17"/>
        <v>40497</v>
      </c>
      <c r="B576" t="str">
        <f t="shared" si="16"/>
        <v>20101115</v>
      </c>
      <c r="C576" s="5">
        <v>44.668730413851073</v>
      </c>
      <c r="D576" s="5">
        <v>78.257908159274479</v>
      </c>
      <c r="E576" s="5">
        <v>150.65609634659592</v>
      </c>
      <c r="F576" s="5">
        <v>99.363932767068704</v>
      </c>
      <c r="G576" s="5">
        <v>128.54869108244515</v>
      </c>
      <c r="H576" s="5">
        <v>228.05736096117414</v>
      </c>
      <c r="I576" s="5">
        <v>230.43201629046078</v>
      </c>
      <c r="J576" s="5">
        <v>53.744083381824161</v>
      </c>
      <c r="K576" s="5">
        <v>42.821604349210155</v>
      </c>
      <c r="L576" s="5">
        <v>94.589709910712713</v>
      </c>
      <c r="M576" s="5">
        <v>1</v>
      </c>
      <c r="N576" s="5">
        <v>69.916958899248499</v>
      </c>
      <c r="O576" s="5">
        <v>54.809741267174729</v>
      </c>
      <c r="P576" s="5">
        <v>37.988790018213194</v>
      </c>
      <c r="Q576" s="5">
        <v>210.1732586546419</v>
      </c>
      <c r="R576" s="5">
        <v>104.56894236959599</v>
      </c>
      <c r="S576" s="5">
        <v>117.24704160482308</v>
      </c>
      <c r="T576" s="5">
        <v>47.638804764837104</v>
      </c>
    </row>
    <row r="577" spans="1:20">
      <c r="A577" s="2">
        <f t="shared" si="17"/>
        <v>40494</v>
      </c>
      <c r="B577" t="str">
        <f t="shared" si="16"/>
        <v>20101112</v>
      </c>
      <c r="C577" s="5">
        <v>44.203447963083875</v>
      </c>
      <c r="D577" s="5">
        <v>81.844956728382357</v>
      </c>
      <c r="E577" s="5">
        <v>144.73901953929845</v>
      </c>
      <c r="F577" s="5">
        <v>97.138447149383666</v>
      </c>
      <c r="G577" s="5">
        <v>126.46495602010265</v>
      </c>
      <c r="H577" s="5">
        <v>234.14671070636794</v>
      </c>
      <c r="I577" s="5">
        <v>234.03426762929843</v>
      </c>
      <c r="J577" s="5">
        <v>54.010786011167852</v>
      </c>
      <c r="K577" s="5">
        <v>41.637188035823854</v>
      </c>
      <c r="L577" s="5">
        <v>90.192768405293378</v>
      </c>
      <c r="M577" s="5">
        <v>1</v>
      </c>
      <c r="N577" s="5">
        <v>67.377458451150176</v>
      </c>
      <c r="O577" s="5">
        <v>57.068665232211075</v>
      </c>
      <c r="P577" s="5">
        <v>37.202127484735108</v>
      </c>
      <c r="Q577" s="5">
        <v>214.98971872534284</v>
      </c>
      <c r="R577" s="5">
        <v>107.53665022020439</v>
      </c>
      <c r="S577" s="5">
        <v>119.91117125143185</v>
      </c>
      <c r="T577" s="5">
        <v>49.935963067890327</v>
      </c>
    </row>
    <row r="578" spans="1:20">
      <c r="A578" s="2">
        <f t="shared" si="17"/>
        <v>40493</v>
      </c>
      <c r="B578" t="str">
        <f t="shared" si="16"/>
        <v>20101111</v>
      </c>
      <c r="C578" s="5">
        <v>43.19532675326731</v>
      </c>
      <c r="D578" s="5">
        <v>86.107755892278064</v>
      </c>
      <c r="E578" s="5">
        <v>143.90522582298891</v>
      </c>
      <c r="F578" s="5">
        <v>96.118107918156483</v>
      </c>
      <c r="G578" s="5">
        <v>127.54046679058425</v>
      </c>
      <c r="H578" s="5">
        <v>228.89769459401947</v>
      </c>
      <c r="I578" s="5">
        <v>224.16621182208891</v>
      </c>
      <c r="J578" s="5">
        <v>52.415194492673436</v>
      </c>
      <c r="K578" s="5">
        <v>43.084417197516217</v>
      </c>
      <c r="L578" s="5">
        <v>93.814756141740943</v>
      </c>
      <c r="M578" s="5">
        <v>1</v>
      </c>
      <c r="N578" s="5">
        <v>69.65760219423484</v>
      </c>
      <c r="O578" s="5">
        <v>55.513648753729946</v>
      </c>
      <c r="P578" s="5">
        <v>35.874824856098741</v>
      </c>
      <c r="Q578" s="5">
        <v>215.10551069102542</v>
      </c>
      <c r="R578" s="5">
        <v>106.45763224249102</v>
      </c>
      <c r="S578" s="5">
        <v>119.13942804365827</v>
      </c>
      <c r="T578" s="5">
        <v>49.089008410581563</v>
      </c>
    </row>
    <row r="579" spans="1:20">
      <c r="A579" s="2">
        <f t="shared" si="17"/>
        <v>40492</v>
      </c>
      <c r="B579" t="str">
        <f t="shared" ref="B579:B642" si="18">TEXT(A579,"yyyymmdd")</f>
        <v>20101110</v>
      </c>
      <c r="C579" s="5">
        <v>42.455705165897186</v>
      </c>
      <c r="D579" s="5">
        <v>85.853326563766927</v>
      </c>
      <c r="E579" s="5">
        <v>147.36714642147504</v>
      </c>
      <c r="F579" s="5">
        <v>94.502412211742438</v>
      </c>
      <c r="G579" s="5">
        <v>126.56357631967752</v>
      </c>
      <c r="H579" s="5">
        <v>229.62641864462685</v>
      </c>
      <c r="I579" s="5">
        <v>221.43030345035137</v>
      </c>
      <c r="J579" s="5">
        <v>52.591996010853244</v>
      </c>
      <c r="K579" s="5">
        <v>42.7130145915268</v>
      </c>
      <c r="L579" s="5">
        <v>94.032591828319553</v>
      </c>
      <c r="M579" s="5">
        <v>1</v>
      </c>
      <c r="N579" s="5">
        <v>71.238885653555542</v>
      </c>
      <c r="O579" s="5">
        <v>56.961733564677289</v>
      </c>
      <c r="P579" s="5">
        <v>36.598204103081429</v>
      </c>
      <c r="Q579" s="5">
        <v>208.60611715641426</v>
      </c>
      <c r="R579" s="5">
        <v>104.14896207401925</v>
      </c>
      <c r="S579" s="5">
        <v>125.36003787270558</v>
      </c>
      <c r="T579" s="5">
        <v>51.652093733953464</v>
      </c>
    </row>
    <row r="580" spans="1:20">
      <c r="A580" s="2">
        <f t="shared" ref="A580:A643" si="19">WORKDAY(A579,-1)</f>
        <v>40491</v>
      </c>
      <c r="B580" t="str">
        <f t="shared" si="18"/>
        <v>20101109</v>
      </c>
      <c r="C580" s="5">
        <v>41.31055096463345</v>
      </c>
      <c r="D580" s="5">
        <v>89.048240277364883</v>
      </c>
      <c r="E580" s="5">
        <v>144.02136160746275</v>
      </c>
      <c r="F580" s="5">
        <v>93.826521385025671</v>
      </c>
      <c r="G580" s="5">
        <v>122.01843262481567</v>
      </c>
      <c r="H580" s="5">
        <v>223.49606106329125</v>
      </c>
      <c r="I580" s="5">
        <v>212.96036927152767</v>
      </c>
      <c r="J580" s="5">
        <v>54.487027412168935</v>
      </c>
      <c r="K580" s="5">
        <v>44.478822285833154</v>
      </c>
      <c r="L580" s="5">
        <v>91.894735672283346</v>
      </c>
      <c r="M580" s="5">
        <v>1</v>
      </c>
      <c r="N580" s="5">
        <v>74.105150284064734</v>
      </c>
      <c r="O580" s="5">
        <v>57.101741451549998</v>
      </c>
      <c r="P580" s="5">
        <v>38.260888223344026</v>
      </c>
      <c r="Q580" s="5">
        <v>201.4092574694163</v>
      </c>
      <c r="R580" s="5">
        <v>100.15197130694283</v>
      </c>
      <c r="S580" s="5">
        <v>120.01175899543685</v>
      </c>
      <c r="T580" s="5">
        <v>54.047042584380911</v>
      </c>
    </row>
    <row r="581" spans="1:20">
      <c r="A581" s="2">
        <f t="shared" si="19"/>
        <v>40490</v>
      </c>
      <c r="B581" t="str">
        <f t="shared" si="18"/>
        <v>20101108</v>
      </c>
      <c r="C581" s="5">
        <v>40.407492999110758</v>
      </c>
      <c r="D581" s="5">
        <v>90.17931613830055</v>
      </c>
      <c r="E581" s="5">
        <v>149.29701188582453</v>
      </c>
      <c r="F581" s="5">
        <v>97.676430009610925</v>
      </c>
      <c r="G581" s="5">
        <v>120.46548442404561</v>
      </c>
      <c r="H581" s="5">
        <v>225.85353804822049</v>
      </c>
      <c r="I581" s="5">
        <v>220.93148163921111</v>
      </c>
      <c r="J581" s="5">
        <v>54.663682040621985</v>
      </c>
      <c r="K581" s="5">
        <v>45.488999919952896</v>
      </c>
      <c r="L581" s="5">
        <v>87.736081750565816</v>
      </c>
      <c r="M581" s="5">
        <v>1</v>
      </c>
      <c r="N581" s="5">
        <v>73.736239571325498</v>
      </c>
      <c r="O581" s="5">
        <v>57.509633719703686</v>
      </c>
      <c r="P581" s="5">
        <v>37.048394247542518</v>
      </c>
      <c r="Q581" s="5">
        <v>207.85261268090872</v>
      </c>
      <c r="R581" s="5">
        <v>98.289023751060697</v>
      </c>
      <c r="S581" s="5">
        <v>114.77910432534496</v>
      </c>
      <c r="T581" s="5">
        <v>53.567268008010387</v>
      </c>
    </row>
    <row r="582" spans="1:20">
      <c r="A582" s="2">
        <f t="shared" si="19"/>
        <v>40487</v>
      </c>
      <c r="B582" t="str">
        <f t="shared" si="18"/>
        <v>20101105</v>
      </c>
      <c r="C582" s="5">
        <v>40.038952648419922</v>
      </c>
      <c r="D582" s="5">
        <v>90.30710338429445</v>
      </c>
      <c r="E582" s="5">
        <v>144.77655192584015</v>
      </c>
      <c r="F582" s="5">
        <v>97.232710573666395</v>
      </c>
      <c r="G582" s="5">
        <v>118.4628471045243</v>
      </c>
      <c r="H582" s="5">
        <v>229.44059453046148</v>
      </c>
      <c r="I582" s="5">
        <v>213.7329522951035</v>
      </c>
      <c r="J582" s="5">
        <v>56.604799053259391</v>
      </c>
      <c r="K582" s="5">
        <v>47.457552829312235</v>
      </c>
      <c r="L582" s="5">
        <v>91.921449267139621</v>
      </c>
      <c r="M582" s="5">
        <v>1</v>
      </c>
      <c r="N582" s="5">
        <v>71.831056135347879</v>
      </c>
      <c r="O582" s="5">
        <v>56.593941031051514</v>
      </c>
      <c r="P582" s="5">
        <v>38.878529175174037</v>
      </c>
      <c r="Q582" s="5">
        <v>198.07354338539059</v>
      </c>
      <c r="R582" s="5">
        <v>94.846294181872608</v>
      </c>
      <c r="S582" s="5">
        <v>117.93237556304119</v>
      </c>
      <c r="T582" s="5">
        <v>55.073079007175181</v>
      </c>
    </row>
    <row r="583" spans="1:20">
      <c r="A583" s="2">
        <f t="shared" si="19"/>
        <v>40486</v>
      </c>
      <c r="B583" t="str">
        <f t="shared" si="18"/>
        <v>20101104</v>
      </c>
      <c r="C583" s="5">
        <v>39.753959704799385</v>
      </c>
      <c r="D583" s="5">
        <v>89.415653377209537</v>
      </c>
      <c r="E583" s="5">
        <v>148.30773435365097</v>
      </c>
      <c r="F583" s="5">
        <v>93.723457275151745</v>
      </c>
      <c r="G583" s="5">
        <v>118.90628133953663</v>
      </c>
      <c r="H583" s="5">
        <v>224.33499089207768</v>
      </c>
      <c r="I583" s="5">
        <v>212.09944409634139</v>
      </c>
      <c r="J583" s="5">
        <v>56.822180325619463</v>
      </c>
      <c r="K583" s="5">
        <v>48.403373872330313</v>
      </c>
      <c r="L583" s="5">
        <v>93.368049066674914</v>
      </c>
      <c r="M583" s="5">
        <v>1</v>
      </c>
      <c r="N583" s="5">
        <v>71.500142615108672</v>
      </c>
      <c r="O583" s="5">
        <v>54.782483116033099</v>
      </c>
      <c r="P583" s="5">
        <v>38.117659584211289</v>
      </c>
      <c r="Q583" s="5">
        <v>189.69852860387581</v>
      </c>
      <c r="R583" s="5">
        <v>98.628101700523459</v>
      </c>
      <c r="S583" s="5">
        <v>122.83188619003595</v>
      </c>
      <c r="T583" s="5">
        <v>55.875201950167487</v>
      </c>
    </row>
    <row r="584" spans="1:20">
      <c r="A584" s="2">
        <f t="shared" si="19"/>
        <v>40485</v>
      </c>
      <c r="B584" t="str">
        <f t="shared" si="18"/>
        <v>20101103</v>
      </c>
      <c r="C584" s="5">
        <v>40.695846077858782</v>
      </c>
      <c r="D584" s="5">
        <v>86.014580408720633</v>
      </c>
      <c r="E584" s="5">
        <v>154.37443902400784</v>
      </c>
      <c r="F584" s="5">
        <v>90.366664443130674</v>
      </c>
      <c r="G584" s="5">
        <v>115.94319168499361</v>
      </c>
      <c r="H584" s="5">
        <v>221.55105780819164</v>
      </c>
      <c r="I584" s="5">
        <v>202.56747982744929</v>
      </c>
      <c r="J584" s="5">
        <v>58.35114157728151</v>
      </c>
      <c r="K584" s="5">
        <v>49.45115045643918</v>
      </c>
      <c r="L584" s="5">
        <v>89.679623667182639</v>
      </c>
      <c r="M584" s="5">
        <v>1</v>
      </c>
      <c r="N584" s="5">
        <v>74.204385957395374</v>
      </c>
      <c r="O584" s="5">
        <v>57.491061499619647</v>
      </c>
      <c r="P584" s="5">
        <v>37.786757035505651</v>
      </c>
      <c r="Q584" s="5">
        <v>192.04647131954152</v>
      </c>
      <c r="R584" s="5">
        <v>95.899053742306577</v>
      </c>
      <c r="S584" s="5">
        <v>118.19970961370586</v>
      </c>
      <c r="T584" s="5">
        <v>54.181411729703591</v>
      </c>
    </row>
    <row r="585" spans="1:20">
      <c r="A585" s="2">
        <f t="shared" si="19"/>
        <v>40484</v>
      </c>
      <c r="B585" t="str">
        <f t="shared" si="18"/>
        <v>20101102</v>
      </c>
      <c r="C585" s="5">
        <v>40.795813124117984</v>
      </c>
      <c r="D585" s="5">
        <v>84.987351721939149</v>
      </c>
      <c r="E585" s="5">
        <v>160.48842195897421</v>
      </c>
      <c r="F585" s="5">
        <v>91.772431524222455</v>
      </c>
      <c r="G585" s="5">
        <v>121.22513205963818</v>
      </c>
      <c r="H585" s="5">
        <v>226.0382013789671</v>
      </c>
      <c r="I585" s="5">
        <v>206.10414211582068</v>
      </c>
      <c r="J585" s="5">
        <v>58.660068993829114</v>
      </c>
      <c r="K585" s="5">
        <v>50.089440934276581</v>
      </c>
      <c r="L585" s="5">
        <v>86.679977590740407</v>
      </c>
      <c r="M585" s="5">
        <v>1</v>
      </c>
      <c r="N585" s="5">
        <v>71.612815043969277</v>
      </c>
      <c r="O585" s="5">
        <v>58.475914886543727</v>
      </c>
      <c r="P585" s="5">
        <v>39.470544861548824</v>
      </c>
      <c r="Q585" s="5">
        <v>187.18664522668749</v>
      </c>
      <c r="R585" s="5">
        <v>94.884586034748125</v>
      </c>
      <c r="S585" s="5">
        <v>116.66077969190485</v>
      </c>
      <c r="T585" s="5">
        <v>52.915545592618315</v>
      </c>
    </row>
    <row r="586" spans="1:20">
      <c r="A586" s="2">
        <f t="shared" si="19"/>
        <v>40483</v>
      </c>
      <c r="B586" t="str">
        <f t="shared" si="18"/>
        <v>20101101</v>
      </c>
      <c r="C586" s="5">
        <v>39.056934313100555</v>
      </c>
      <c r="D586" s="5">
        <v>81.2611703338127</v>
      </c>
      <c r="E586" s="5">
        <v>155.17647540468988</v>
      </c>
      <c r="F586" s="5">
        <v>95.592257281853321</v>
      </c>
      <c r="G586" s="5">
        <v>126.96112978582188</v>
      </c>
      <c r="H586" s="5">
        <v>223.82657746351163</v>
      </c>
      <c r="I586" s="5">
        <v>199.19157863671367</v>
      </c>
      <c r="J586" s="5">
        <v>58.30782719046929</v>
      </c>
      <c r="K586" s="5">
        <v>51.639316357224011</v>
      </c>
      <c r="L586" s="5">
        <v>85.820945921573895</v>
      </c>
      <c r="M586" s="5">
        <v>1</v>
      </c>
      <c r="N586" s="5">
        <v>68.488557524784738</v>
      </c>
      <c r="O586" s="5">
        <v>58.654910307653374</v>
      </c>
      <c r="P586" s="5">
        <v>41.501437387387398</v>
      </c>
      <c r="Q586" s="5">
        <v>188.93970965791661</v>
      </c>
      <c r="R586" s="5">
        <v>96.879920577237613</v>
      </c>
      <c r="S586" s="5">
        <v>117.19413731936727</v>
      </c>
      <c r="T586" s="5">
        <v>51.402788958301535</v>
      </c>
    </row>
    <row r="587" spans="1:20">
      <c r="A587" s="2">
        <f t="shared" si="19"/>
        <v>40480</v>
      </c>
      <c r="B587" t="str">
        <f t="shared" si="18"/>
        <v>20101029</v>
      </c>
      <c r="C587" s="5">
        <v>37.884440048146921</v>
      </c>
      <c r="D587" s="5">
        <v>81.357548423717404</v>
      </c>
      <c r="E587" s="5">
        <v>150.43913118890273</v>
      </c>
      <c r="F587" s="5">
        <v>97.023806832421158</v>
      </c>
      <c r="G587" s="5">
        <v>123.00516293915956</v>
      </c>
      <c r="H587" s="5">
        <v>223.95280042146618</v>
      </c>
      <c r="I587" s="5">
        <v>191.03632987266548</v>
      </c>
      <c r="J587" s="5">
        <v>58.1195930466818</v>
      </c>
      <c r="K587" s="5">
        <v>51.480911469073135</v>
      </c>
      <c r="L587" s="5">
        <v>87.144796220782595</v>
      </c>
      <c r="M587" s="5">
        <v>1</v>
      </c>
      <c r="N587" s="5">
        <v>66.686682970405911</v>
      </c>
      <c r="O587" s="5">
        <v>57.931528952936652</v>
      </c>
      <c r="P587" s="5">
        <v>43.241444004119643</v>
      </c>
      <c r="Q587" s="5">
        <v>183.51819654637544</v>
      </c>
      <c r="R587" s="5">
        <v>100.82334017801257</v>
      </c>
      <c r="S587" s="5">
        <v>112.71691269039597</v>
      </c>
      <c r="T587" s="5">
        <v>52.304961673609249</v>
      </c>
    </row>
    <row r="588" spans="1:20">
      <c r="A588" s="2">
        <f t="shared" si="19"/>
        <v>40479</v>
      </c>
      <c r="B588" t="str">
        <f t="shared" si="18"/>
        <v>20101028</v>
      </c>
      <c r="C588" s="5">
        <v>37.830723106072661</v>
      </c>
      <c r="D588" s="5">
        <v>78.62094838637536</v>
      </c>
      <c r="E588" s="5">
        <v>152.10917566755469</v>
      </c>
      <c r="F588" s="5">
        <v>97.509746752724453</v>
      </c>
      <c r="G588" s="5">
        <v>125.15596239441334</v>
      </c>
      <c r="H588" s="5">
        <v>227.03239147737108</v>
      </c>
      <c r="I588" s="5">
        <v>191.04319211970281</v>
      </c>
      <c r="J588" s="5">
        <v>55.549252627678811</v>
      </c>
      <c r="K588" s="5">
        <v>51.423833509827489</v>
      </c>
      <c r="L588" s="5">
        <v>89.652828821737828</v>
      </c>
      <c r="M588" s="5">
        <v>1</v>
      </c>
      <c r="N588" s="5">
        <v>66.470669270818377</v>
      </c>
      <c r="O588" s="5">
        <v>59.865978523714986</v>
      </c>
      <c r="P588" s="5">
        <v>44.100283482308306</v>
      </c>
      <c r="Q588" s="5">
        <v>184.44773480291113</v>
      </c>
      <c r="R588" s="5">
        <v>97.558555281008495</v>
      </c>
      <c r="S588" s="5">
        <v>113.81215064833297</v>
      </c>
      <c r="T588" s="5">
        <v>50.671612450334749</v>
      </c>
    </row>
    <row r="589" spans="1:20">
      <c r="A589" s="2">
        <f t="shared" si="19"/>
        <v>40478</v>
      </c>
      <c r="B589" t="str">
        <f t="shared" si="18"/>
        <v>20101027</v>
      </c>
      <c r="C589" s="5">
        <v>36.881379774279431</v>
      </c>
      <c r="D589" s="5">
        <v>75.327169368701021</v>
      </c>
      <c r="E589" s="5">
        <v>153.09462082284134</v>
      </c>
      <c r="F589" s="5">
        <v>99.928632211412477</v>
      </c>
      <c r="G589" s="5">
        <v>121.23083491222474</v>
      </c>
      <c r="H589" s="5">
        <v>221.94235694719114</v>
      </c>
      <c r="I589" s="5">
        <v>186.6368238563235</v>
      </c>
      <c r="J589" s="5">
        <v>57.076677400505531</v>
      </c>
      <c r="K589" s="5">
        <v>53.315181788317474</v>
      </c>
      <c r="L589" s="5">
        <v>92.050516174037213</v>
      </c>
      <c r="M589" s="5">
        <v>1</v>
      </c>
      <c r="N589" s="5">
        <v>69.919007809566239</v>
      </c>
      <c r="O589" s="5">
        <v>60.061440762167464</v>
      </c>
      <c r="P589" s="5">
        <v>44.251967061372298</v>
      </c>
      <c r="Q589" s="5">
        <v>186.82054346323471</v>
      </c>
      <c r="R589" s="5">
        <v>98.288173917340984</v>
      </c>
      <c r="S589" s="5">
        <v>114.45556071618688</v>
      </c>
      <c r="T589" s="5">
        <v>53.226628989577762</v>
      </c>
    </row>
    <row r="590" spans="1:20">
      <c r="A590" s="2">
        <f t="shared" si="19"/>
        <v>40477</v>
      </c>
      <c r="B590" t="str">
        <f t="shared" si="18"/>
        <v>20101026</v>
      </c>
      <c r="C590" s="5">
        <v>38.809377450573919</v>
      </c>
      <c r="D590" s="5">
        <v>78.913948618409577</v>
      </c>
      <c r="E590" s="5">
        <v>148.03216060705174</v>
      </c>
      <c r="F590" s="5">
        <v>97.903794058397423</v>
      </c>
      <c r="G590" s="5">
        <v>123.28476838518637</v>
      </c>
      <c r="H590" s="5">
        <v>228.96201548372085</v>
      </c>
      <c r="I590" s="5">
        <v>177.75912061048115</v>
      </c>
      <c r="J590" s="5">
        <v>58.316175722970506</v>
      </c>
      <c r="K590" s="5">
        <v>51.305756219729176</v>
      </c>
      <c r="L590" s="5">
        <v>94.771479524136566</v>
      </c>
      <c r="M590" s="5">
        <v>1</v>
      </c>
      <c r="N590" s="5">
        <v>66.716085360869656</v>
      </c>
      <c r="O590" s="5">
        <v>58.706490812577997</v>
      </c>
      <c r="P590" s="5">
        <v>44.913016185766729</v>
      </c>
      <c r="Q590" s="5">
        <v>183.35689077461942</v>
      </c>
      <c r="R590" s="5">
        <v>93.624021762618071</v>
      </c>
      <c r="S590" s="5">
        <v>111.53381841986501</v>
      </c>
      <c r="T590" s="5">
        <v>54.292101824419596</v>
      </c>
    </row>
    <row r="591" spans="1:20">
      <c r="A591" s="2">
        <f t="shared" si="19"/>
        <v>40476</v>
      </c>
      <c r="B591" t="str">
        <f t="shared" si="18"/>
        <v>20101025</v>
      </c>
      <c r="C591" s="5">
        <v>40.486517656444676</v>
      </c>
      <c r="D591" s="5">
        <v>78.235030192903409</v>
      </c>
      <c r="E591" s="5">
        <v>147.30014516470919</v>
      </c>
      <c r="F591" s="5">
        <v>97.739651291774805</v>
      </c>
      <c r="G591" s="5">
        <v>125.67077121670197</v>
      </c>
      <c r="H591" s="5">
        <v>226.58137514632165</v>
      </c>
      <c r="I591" s="5">
        <v>185.01416430551936</v>
      </c>
      <c r="J591" s="5">
        <v>61.05868236512751</v>
      </c>
      <c r="K591" s="5">
        <v>51.284275015016604</v>
      </c>
      <c r="L591" s="5">
        <v>98.101467677447289</v>
      </c>
      <c r="M591" s="5">
        <v>1</v>
      </c>
      <c r="N591" s="5">
        <v>65.775235669109165</v>
      </c>
      <c r="O591" s="5">
        <v>58.745944082525227</v>
      </c>
      <c r="P591" s="5">
        <v>46.460490906369195</v>
      </c>
      <c r="Q591" s="5">
        <v>190.99785823286081</v>
      </c>
      <c r="R591" s="5">
        <v>90.890767786982508</v>
      </c>
      <c r="S591" s="5">
        <v>116.4892783757937</v>
      </c>
      <c r="T591" s="5">
        <v>56.716486875705066</v>
      </c>
    </row>
    <row r="592" spans="1:20">
      <c r="A592" s="2">
        <f t="shared" si="19"/>
        <v>40473</v>
      </c>
      <c r="B592" t="str">
        <f t="shared" si="18"/>
        <v>20101022</v>
      </c>
      <c r="C592" s="5">
        <v>41.316708900319284</v>
      </c>
      <c r="D592" s="5">
        <v>76.087310590271954</v>
      </c>
      <c r="E592" s="5">
        <v>148.83492009118388</v>
      </c>
      <c r="F592" s="5">
        <v>94.079735879321959</v>
      </c>
      <c r="G592" s="5">
        <v>130.81345105296219</v>
      </c>
      <c r="H592" s="5">
        <v>227.20264155250013</v>
      </c>
      <c r="I592" s="5">
        <v>178.25236699285486</v>
      </c>
      <c r="J592" s="5">
        <v>63.445601670502079</v>
      </c>
      <c r="K592" s="5">
        <v>53.473737429932356</v>
      </c>
      <c r="L592" s="5">
        <v>100.52193439837767</v>
      </c>
      <c r="M592" s="5">
        <v>1</v>
      </c>
      <c r="N592" s="5">
        <v>64.728210963286713</v>
      </c>
      <c r="O592" s="5">
        <v>57.078181143431557</v>
      </c>
      <c r="P592" s="5">
        <v>48.274610539937598</v>
      </c>
      <c r="Q592" s="5">
        <v>198.12492178693822</v>
      </c>
      <c r="R592" s="5">
        <v>90.383556574844448</v>
      </c>
      <c r="S592" s="5">
        <v>118.76925576706731</v>
      </c>
      <c r="T592" s="5">
        <v>59.095235428899812</v>
      </c>
    </row>
    <row r="593" spans="1:20">
      <c r="A593" s="2">
        <f t="shared" si="19"/>
        <v>40472</v>
      </c>
      <c r="B593" t="str">
        <f t="shared" si="18"/>
        <v>20101021</v>
      </c>
      <c r="C593" s="5">
        <v>41.367040902131649</v>
      </c>
      <c r="D593" s="5">
        <v>77.2728649390573</v>
      </c>
      <c r="E593" s="5">
        <v>142.76786433675267</v>
      </c>
      <c r="F593" s="5">
        <v>96.722474431771531</v>
      </c>
      <c r="G593" s="5">
        <v>136.13542694226106</v>
      </c>
      <c r="H593" s="5">
        <v>239.15719636927631</v>
      </c>
      <c r="I593" s="5">
        <v>170.94731502988856</v>
      </c>
      <c r="J593" s="5">
        <v>63.842687669454492</v>
      </c>
      <c r="K593" s="5">
        <v>51.10432034883668</v>
      </c>
      <c r="L593" s="5">
        <v>105.4633695522036</v>
      </c>
      <c r="M593" s="5">
        <v>1</v>
      </c>
      <c r="N593" s="5">
        <v>62.627076083495062</v>
      </c>
      <c r="O593" s="5">
        <v>58.502994801396348</v>
      </c>
      <c r="P593" s="5">
        <v>48.369934597455774</v>
      </c>
      <c r="Q593" s="5">
        <v>204.89159088573641</v>
      </c>
      <c r="R593" s="5">
        <v>94.468886641178457</v>
      </c>
      <c r="S593" s="5">
        <v>123.04572554378024</v>
      </c>
      <c r="T593" s="5">
        <v>57.225272258565141</v>
      </c>
    </row>
    <row r="594" spans="1:20">
      <c r="A594" s="2">
        <f t="shared" si="19"/>
        <v>40471</v>
      </c>
      <c r="B594" t="str">
        <f t="shared" si="18"/>
        <v>20101020</v>
      </c>
      <c r="C594" s="5">
        <v>40.944424371120562</v>
      </c>
      <c r="D594" s="5">
        <v>79.751834176687581</v>
      </c>
      <c r="E594" s="5">
        <v>140.46472850265062</v>
      </c>
      <c r="F594" s="5">
        <v>92.885868693494487</v>
      </c>
      <c r="G594" s="5">
        <v>136.49612002730811</v>
      </c>
      <c r="H594" s="5">
        <v>239.25454680592122</v>
      </c>
      <c r="I594" s="5">
        <v>165.26463847163856</v>
      </c>
      <c r="J594" s="5">
        <v>62.515178415388398</v>
      </c>
      <c r="K594" s="5">
        <v>49.96165245937118</v>
      </c>
      <c r="L594" s="5">
        <v>102.50994228726707</v>
      </c>
      <c r="M594" s="5">
        <v>1</v>
      </c>
      <c r="N594" s="5">
        <v>62.161005067260987</v>
      </c>
      <c r="O594" s="5">
        <v>56.298823472441633</v>
      </c>
      <c r="P594" s="5">
        <v>46.530209949859014</v>
      </c>
      <c r="Q594" s="5">
        <v>203.17596526405563</v>
      </c>
      <c r="R594" s="5">
        <v>93.385520898219056</v>
      </c>
      <c r="S594" s="5">
        <v>122.19887026484015</v>
      </c>
      <c r="T594" s="5">
        <v>58.568879160114967</v>
      </c>
    </row>
    <row r="595" spans="1:20">
      <c r="A595" s="2">
        <f t="shared" si="19"/>
        <v>40470</v>
      </c>
      <c r="B595" t="str">
        <f t="shared" si="18"/>
        <v>20101019</v>
      </c>
      <c r="C595" s="5">
        <v>42.497060951460654</v>
      </c>
      <c r="D595" s="5">
        <v>78.077992780203431</v>
      </c>
      <c r="E595" s="5">
        <v>137.38194623878724</v>
      </c>
      <c r="F595" s="5">
        <v>92.568754518700231</v>
      </c>
      <c r="G595" s="5">
        <v>141.6117415896766</v>
      </c>
      <c r="H595" s="5">
        <v>240.40406276828801</v>
      </c>
      <c r="I595" s="5">
        <v>162.300913886681</v>
      </c>
      <c r="J595" s="5">
        <v>61.00644741779157</v>
      </c>
      <c r="K595" s="5">
        <v>52.460741246060486</v>
      </c>
      <c r="L595" s="5">
        <v>104.95728768061029</v>
      </c>
      <c r="M595" s="5">
        <v>1</v>
      </c>
      <c r="N595" s="5">
        <v>60.515174095617475</v>
      </c>
      <c r="O595" s="5">
        <v>56.145498129648253</v>
      </c>
      <c r="P595" s="5">
        <v>48.565387226558897</v>
      </c>
      <c r="Q595" s="5">
        <v>194.78166188714624</v>
      </c>
      <c r="R595" s="5">
        <v>90.364294494295208</v>
      </c>
      <c r="S595" s="5">
        <v>124.991250618284</v>
      </c>
      <c r="T595" s="5">
        <v>57.921856504084296</v>
      </c>
    </row>
    <row r="596" spans="1:20">
      <c r="A596" s="2">
        <f t="shared" si="19"/>
        <v>40469</v>
      </c>
      <c r="B596" t="str">
        <f t="shared" si="18"/>
        <v>20101018</v>
      </c>
      <c r="C596" s="5">
        <v>43.897639310289073</v>
      </c>
      <c r="D596" s="5">
        <v>77.751366597523457</v>
      </c>
      <c r="E596" s="5">
        <v>140.22757411687752</v>
      </c>
      <c r="F596" s="5">
        <v>94.430703831882099</v>
      </c>
      <c r="G596" s="5">
        <v>147.43262109249474</v>
      </c>
      <c r="H596" s="5">
        <v>236.66338170947051</v>
      </c>
      <c r="I596" s="5">
        <v>166.27786069955502</v>
      </c>
      <c r="J596" s="5">
        <v>58.392053652857662</v>
      </c>
      <c r="K596" s="5">
        <v>53.053871514341282</v>
      </c>
      <c r="L596" s="5">
        <v>100.59690463640004</v>
      </c>
      <c r="M596" s="5">
        <v>1</v>
      </c>
      <c r="N596" s="5">
        <v>61.008086511060441</v>
      </c>
      <c r="O596" s="5">
        <v>56.045600537613147</v>
      </c>
      <c r="P596" s="5">
        <v>49.073421205172139</v>
      </c>
      <c r="Q596" s="5">
        <v>192.37552126847564</v>
      </c>
      <c r="R596" s="5">
        <v>94.864226844893608</v>
      </c>
      <c r="S596" s="5">
        <v>123.45473815857227</v>
      </c>
      <c r="T596" s="5">
        <v>55.707056159947101</v>
      </c>
    </row>
    <row r="597" spans="1:20">
      <c r="A597" s="2">
        <f t="shared" si="19"/>
        <v>40466</v>
      </c>
      <c r="B597" t="str">
        <f t="shared" si="18"/>
        <v>20101015</v>
      </c>
      <c r="C597" s="5">
        <v>45.574164222315879</v>
      </c>
      <c r="D597" s="5">
        <v>76.570815432880053</v>
      </c>
      <c r="E597" s="5">
        <v>137.76271678858987</v>
      </c>
      <c r="F597" s="5">
        <v>95.027387775205952</v>
      </c>
      <c r="G597" s="5">
        <v>150.25996987416858</v>
      </c>
      <c r="H597" s="5">
        <v>246.52394782365849</v>
      </c>
      <c r="I597" s="5">
        <v>160.50685976312263</v>
      </c>
      <c r="J597" s="5">
        <v>56.138723298630623</v>
      </c>
      <c r="K597" s="5">
        <v>54.844035948365715</v>
      </c>
      <c r="L597" s="5">
        <v>101.34431047375824</v>
      </c>
      <c r="M597" s="5">
        <v>1</v>
      </c>
      <c r="N597" s="5">
        <v>62.710513360724022</v>
      </c>
      <c r="O597" s="5">
        <v>57.860089848900053</v>
      </c>
      <c r="P597" s="5">
        <v>50.297163234830855</v>
      </c>
      <c r="Q597" s="5">
        <v>194.13907708747027</v>
      </c>
      <c r="R597" s="5">
        <v>95.06276204065307</v>
      </c>
      <c r="S597" s="5">
        <v>127.03528436404362</v>
      </c>
      <c r="T597" s="5">
        <v>57.254288966044179</v>
      </c>
    </row>
    <row r="598" spans="1:20">
      <c r="A598" s="2">
        <f t="shared" si="19"/>
        <v>40465</v>
      </c>
      <c r="B598" t="str">
        <f t="shared" si="18"/>
        <v>20101014</v>
      </c>
      <c r="C598" s="5">
        <v>44.807515872251173</v>
      </c>
      <c r="D598" s="5">
        <v>75.225825513784514</v>
      </c>
      <c r="E598" s="5">
        <v>134.76477574415543</v>
      </c>
      <c r="F598" s="5">
        <v>95.70690588019346</v>
      </c>
      <c r="G598" s="5">
        <v>144.33960314419605</v>
      </c>
      <c r="H598" s="5">
        <v>250.58183764123959</v>
      </c>
      <c r="I598" s="5">
        <v>166.76917947458071</v>
      </c>
      <c r="J598" s="5">
        <v>54.454257826758408</v>
      </c>
      <c r="K598" s="5">
        <v>54.25289301794254</v>
      </c>
      <c r="L598" s="5">
        <v>103.11812968887688</v>
      </c>
      <c r="M598" s="5">
        <v>1</v>
      </c>
      <c r="N598" s="5">
        <v>60.405025796221871</v>
      </c>
      <c r="O598" s="5">
        <v>57.423933447610395</v>
      </c>
      <c r="P598" s="5">
        <v>51.003789660243548</v>
      </c>
      <c r="Q598" s="5">
        <v>186.34063334665456</v>
      </c>
      <c r="R598" s="5">
        <v>97.852676657650022</v>
      </c>
      <c r="S598" s="5">
        <v>128.25499558894307</v>
      </c>
      <c r="T598" s="5">
        <v>55.840430860766332</v>
      </c>
    </row>
    <row r="599" spans="1:20">
      <c r="A599" s="2">
        <f t="shared" si="19"/>
        <v>40464</v>
      </c>
      <c r="B599" t="str">
        <f t="shared" si="18"/>
        <v>20101013</v>
      </c>
      <c r="C599" s="5">
        <v>43.543219133823357</v>
      </c>
      <c r="D599" s="5">
        <v>77.048175643073023</v>
      </c>
      <c r="E599" s="5">
        <v>131.28230528025887</v>
      </c>
      <c r="F599" s="5">
        <v>100.65740685566576</v>
      </c>
      <c r="G599" s="5">
        <v>144.41138584927478</v>
      </c>
      <c r="H599" s="5">
        <v>249.79753993591243</v>
      </c>
      <c r="I599" s="5">
        <v>166.68867283259624</v>
      </c>
      <c r="J599" s="5">
        <v>57.086978615496584</v>
      </c>
      <c r="K599" s="5">
        <v>56.961039292774551</v>
      </c>
      <c r="L599" s="5">
        <v>104.69383772116367</v>
      </c>
      <c r="M599" s="5">
        <v>1</v>
      </c>
      <c r="N599" s="5">
        <v>58.577934311816634</v>
      </c>
      <c r="O599" s="5">
        <v>55.978226667282968</v>
      </c>
      <c r="P599" s="5">
        <v>49.903432705225754</v>
      </c>
      <c r="Q599" s="5">
        <v>191.15575845334317</v>
      </c>
      <c r="R599" s="5">
        <v>95.75586148735708</v>
      </c>
      <c r="S599" s="5">
        <v>125.9161331520462</v>
      </c>
      <c r="T599" s="5">
        <v>55.747050443605801</v>
      </c>
    </row>
    <row r="600" spans="1:20">
      <c r="A600" s="2">
        <f t="shared" si="19"/>
        <v>40463</v>
      </c>
      <c r="B600" t="str">
        <f t="shared" si="18"/>
        <v>20101012</v>
      </c>
      <c r="C600" s="5">
        <v>41.798937732949987</v>
      </c>
      <c r="D600" s="5">
        <v>74.071595226318536</v>
      </c>
      <c r="E600" s="5">
        <v>134.39581525811155</v>
      </c>
      <c r="F600" s="5">
        <v>100.41789155234017</v>
      </c>
      <c r="G600" s="5">
        <v>143.01367604578718</v>
      </c>
      <c r="H600" s="5">
        <v>245.83409997787285</v>
      </c>
      <c r="I600" s="5">
        <v>163.66232092804665</v>
      </c>
      <c r="J600" s="5">
        <v>60.031028910764825</v>
      </c>
      <c r="K600" s="5">
        <v>55.981669850136306</v>
      </c>
      <c r="L600" s="5">
        <v>105.10841973921796</v>
      </c>
      <c r="M600" s="5">
        <v>1</v>
      </c>
      <c r="N600" s="5">
        <v>56.529723064866531</v>
      </c>
      <c r="O600" s="5">
        <v>55.104587838929497</v>
      </c>
      <c r="P600" s="5">
        <v>51.777531270357542</v>
      </c>
      <c r="Q600" s="5">
        <v>198.00160020061935</v>
      </c>
      <c r="R600" s="5">
        <v>99.150576260030746</v>
      </c>
      <c r="S600" s="5">
        <v>130.39575056961644</v>
      </c>
      <c r="T600" s="5">
        <v>55.377662148159004</v>
      </c>
    </row>
    <row r="601" spans="1:20">
      <c r="A601" s="2">
        <f t="shared" si="19"/>
        <v>40462</v>
      </c>
      <c r="B601" t="str">
        <f t="shared" si="18"/>
        <v>20101011</v>
      </c>
      <c r="C601" s="5">
        <v>42.460322521971683</v>
      </c>
      <c r="D601" s="5">
        <v>74.556808955521987</v>
      </c>
      <c r="E601" s="5">
        <v>138.15190512192657</v>
      </c>
      <c r="F601" s="5">
        <v>96.613124472528483</v>
      </c>
      <c r="G601" s="5">
        <v>144.91378865608971</v>
      </c>
      <c r="H601" s="5">
        <v>253.44820232258365</v>
      </c>
      <c r="I601" s="5">
        <v>158.49841049911544</v>
      </c>
      <c r="J601" s="5">
        <v>58.713904954325216</v>
      </c>
      <c r="K601" s="5">
        <v>54.222747323848587</v>
      </c>
      <c r="L601" s="5">
        <v>102.1955723218835</v>
      </c>
      <c r="M601" s="5">
        <v>1</v>
      </c>
      <c r="N601" s="5">
        <v>57.594353120507009</v>
      </c>
      <c r="O601" s="5">
        <v>53.3180233023893</v>
      </c>
      <c r="P601" s="5">
        <v>53.584711618283507</v>
      </c>
      <c r="Q601" s="5">
        <v>189.20957936579509</v>
      </c>
      <c r="R601" s="5">
        <v>101.59283884847805</v>
      </c>
      <c r="S601" s="5">
        <v>127.99768036528789</v>
      </c>
      <c r="T601" s="5">
        <v>57.122793117687095</v>
      </c>
    </row>
    <row r="602" spans="1:20">
      <c r="A602" s="2">
        <f t="shared" si="19"/>
        <v>40459</v>
      </c>
      <c r="B602" t="str">
        <f t="shared" si="18"/>
        <v>20101008</v>
      </c>
      <c r="C602" s="5">
        <v>44.59695960679926</v>
      </c>
      <c r="D602" s="5">
        <v>77.98802381318491</v>
      </c>
      <c r="E602" s="5">
        <v>138.44425536430177</v>
      </c>
      <c r="F602" s="5">
        <v>96.307692903751061</v>
      </c>
      <c r="G602" s="5">
        <v>142.40241507948286</v>
      </c>
      <c r="H602" s="5">
        <v>258.1081569517134</v>
      </c>
      <c r="I602" s="5">
        <v>154.50107482440492</v>
      </c>
      <c r="J602" s="5">
        <v>58.287614184039946</v>
      </c>
      <c r="K602" s="5">
        <v>55.860360749695054</v>
      </c>
      <c r="L602" s="5">
        <v>102.18740194934695</v>
      </c>
      <c r="M602" s="5">
        <v>1</v>
      </c>
      <c r="N602" s="5">
        <v>57.7396544193059</v>
      </c>
      <c r="O602" s="5">
        <v>51.191832682237866</v>
      </c>
      <c r="P602" s="5">
        <v>53.363893733151997</v>
      </c>
      <c r="Q602" s="5">
        <v>199.00078869412562</v>
      </c>
      <c r="R602" s="5">
        <v>98.278393246621775</v>
      </c>
      <c r="S602" s="5">
        <v>129.93994028486424</v>
      </c>
      <c r="T602" s="5">
        <v>57.051242642721888</v>
      </c>
    </row>
    <row r="603" spans="1:20">
      <c r="A603" s="2">
        <f t="shared" si="19"/>
        <v>40458</v>
      </c>
      <c r="B603" t="str">
        <f t="shared" si="18"/>
        <v>20101007</v>
      </c>
      <c r="C603" s="5">
        <v>43.11251080973409</v>
      </c>
      <c r="D603" s="5">
        <v>75.92839132534796</v>
      </c>
      <c r="E603" s="5">
        <v>136.25538497689411</v>
      </c>
      <c r="F603" s="5">
        <v>99.778896609461611</v>
      </c>
      <c r="G603" s="5">
        <v>148.17165182051372</v>
      </c>
      <c r="H603" s="5">
        <v>246.12207168271411</v>
      </c>
      <c r="I603" s="5">
        <v>151.67920295357098</v>
      </c>
      <c r="J603" s="5">
        <v>58.833061051914264</v>
      </c>
      <c r="K603" s="5">
        <v>55.220198890030936</v>
      </c>
      <c r="L603" s="5">
        <v>105.95832666804135</v>
      </c>
      <c r="M603" s="5">
        <v>1</v>
      </c>
      <c r="N603" s="5">
        <v>60.615959204560056</v>
      </c>
      <c r="O603" s="5">
        <v>53.876889229528373</v>
      </c>
      <c r="P603" s="5">
        <v>54.448283855317236</v>
      </c>
      <c r="Q603" s="5">
        <v>195.90676220340222</v>
      </c>
      <c r="R603" s="5">
        <v>102.06875549162601</v>
      </c>
      <c r="S603" s="5">
        <v>132.16250560648211</v>
      </c>
      <c r="T603" s="5">
        <v>55.631132886815827</v>
      </c>
    </row>
    <row r="604" spans="1:20">
      <c r="A604" s="2">
        <f t="shared" si="19"/>
        <v>40457</v>
      </c>
      <c r="B604" t="str">
        <f t="shared" si="18"/>
        <v>20101006</v>
      </c>
      <c r="C604" s="5">
        <v>42.846953904683573</v>
      </c>
      <c r="D604" s="5">
        <v>73.627257622650902</v>
      </c>
      <c r="E604" s="5">
        <v>142.07691839307924</v>
      </c>
      <c r="F604" s="5">
        <v>103.18006928243612</v>
      </c>
      <c r="G604" s="5">
        <v>149.13928555204504</v>
      </c>
      <c r="H604" s="5">
        <v>252.5664433649618</v>
      </c>
      <c r="I604" s="5">
        <v>146.42210401184656</v>
      </c>
      <c r="J604" s="5">
        <v>60.079391091687249</v>
      </c>
      <c r="K604" s="5">
        <v>52.931660240042461</v>
      </c>
      <c r="L604" s="5">
        <v>104.45959513130055</v>
      </c>
      <c r="M604" s="5">
        <v>1</v>
      </c>
      <c r="N604" s="5">
        <v>58.829541165394332</v>
      </c>
      <c r="O604" s="5">
        <v>55.299270744916498</v>
      </c>
      <c r="P604" s="5">
        <v>53.801346846953983</v>
      </c>
      <c r="Q604" s="5">
        <v>205.84897473980635</v>
      </c>
      <c r="R604" s="5">
        <v>99.277923393184821</v>
      </c>
      <c r="S604" s="5">
        <v>131.42868006954421</v>
      </c>
      <c r="T604" s="5">
        <v>53.906674738319815</v>
      </c>
    </row>
    <row r="605" spans="1:20">
      <c r="A605" s="2">
        <f t="shared" si="19"/>
        <v>40456</v>
      </c>
      <c r="B605" t="str">
        <f t="shared" si="18"/>
        <v>20101005</v>
      </c>
      <c r="C605" s="5">
        <v>44.304890500726032</v>
      </c>
      <c r="D605" s="5">
        <v>73.18378062432906</v>
      </c>
      <c r="E605" s="5">
        <v>148.4350125694987</v>
      </c>
      <c r="F605" s="5">
        <v>103.18884343764074</v>
      </c>
      <c r="G605" s="5">
        <v>147.82759176458833</v>
      </c>
      <c r="H605" s="5">
        <v>265.43678962115393</v>
      </c>
      <c r="I605" s="5">
        <v>142.22921410026356</v>
      </c>
      <c r="J605" s="5">
        <v>61.530998141703805</v>
      </c>
      <c r="K605" s="5">
        <v>52.798643325062997</v>
      </c>
      <c r="L605" s="5">
        <v>108.03019819265312</v>
      </c>
      <c r="M605" s="5">
        <v>1</v>
      </c>
      <c r="N605" s="5">
        <v>59.483380985566008</v>
      </c>
      <c r="O605" s="5">
        <v>53.481361578192363</v>
      </c>
      <c r="P605" s="5">
        <v>55.20576456326495</v>
      </c>
      <c r="Q605" s="5">
        <v>201.93940905504232</v>
      </c>
      <c r="R605" s="5">
        <v>94.785501088409404</v>
      </c>
      <c r="S605" s="5">
        <v>130.58262197763028</v>
      </c>
      <c r="T605" s="5">
        <v>55.422046112791982</v>
      </c>
    </row>
    <row r="606" spans="1:20">
      <c r="A606" s="2">
        <f t="shared" si="19"/>
        <v>40455</v>
      </c>
      <c r="B606" t="str">
        <f t="shared" si="18"/>
        <v>20101004</v>
      </c>
      <c r="C606" s="5">
        <v>43.343434627498667</v>
      </c>
      <c r="D606" s="5">
        <v>72.784481367009576</v>
      </c>
      <c r="E606" s="5">
        <v>147.48847240678558</v>
      </c>
      <c r="F606" s="5">
        <v>100.65293662201515</v>
      </c>
      <c r="G606" s="5">
        <v>150.68908440616326</v>
      </c>
      <c r="H606" s="5">
        <v>260.71409121099833</v>
      </c>
      <c r="I606" s="5">
        <v>136.2477308009409</v>
      </c>
      <c r="J606" s="5">
        <v>60.672286513151519</v>
      </c>
      <c r="K606" s="5">
        <v>51.787371272689207</v>
      </c>
      <c r="L606" s="5">
        <v>106.41095214145599</v>
      </c>
      <c r="M606" s="5">
        <v>1</v>
      </c>
      <c r="N606" s="5">
        <v>60.583031661023504</v>
      </c>
      <c r="O606" s="5">
        <v>52.418709610884953</v>
      </c>
      <c r="P606" s="5">
        <v>53.717225208056639</v>
      </c>
      <c r="Q606" s="5">
        <v>197.85221691842241</v>
      </c>
      <c r="R606" s="5">
        <v>91.161287761971366</v>
      </c>
      <c r="S606" s="5">
        <v>129.90080577219413</v>
      </c>
      <c r="T606" s="5">
        <v>54.43723963070746</v>
      </c>
    </row>
    <row r="607" spans="1:20">
      <c r="A607" s="2">
        <f t="shared" si="19"/>
        <v>40452</v>
      </c>
      <c r="B607" t="str">
        <f t="shared" si="18"/>
        <v>20101001</v>
      </c>
      <c r="C607" s="5">
        <v>41.994243561164666</v>
      </c>
      <c r="D607" s="5">
        <v>71.812220519314025</v>
      </c>
      <c r="E607" s="5">
        <v>142.8880767193136</v>
      </c>
      <c r="F607" s="5">
        <v>99.321727408194008</v>
      </c>
      <c r="G607" s="5">
        <v>145.09526192147513</v>
      </c>
      <c r="H607" s="5">
        <v>252.49073553843093</v>
      </c>
      <c r="I607" s="5">
        <v>131.36240817092937</v>
      </c>
      <c r="J607" s="5">
        <v>61.951699295168602</v>
      </c>
      <c r="K607" s="5">
        <v>50.967949368936502</v>
      </c>
      <c r="L607" s="5">
        <v>105.64797555718384</v>
      </c>
      <c r="M607" s="5">
        <v>1</v>
      </c>
      <c r="N607" s="5">
        <v>63.415485798561029</v>
      </c>
      <c r="O607" s="5">
        <v>52.305585744268051</v>
      </c>
      <c r="P607" s="5">
        <v>55.522021060723134</v>
      </c>
      <c r="Q607" s="5">
        <v>197.35162643160317</v>
      </c>
      <c r="R607" s="5">
        <v>94.169440549617008</v>
      </c>
      <c r="S607" s="5">
        <v>135.82666970601565</v>
      </c>
      <c r="T607" s="5">
        <v>54.36756229910398</v>
      </c>
    </row>
    <row r="608" spans="1:20">
      <c r="A608" s="2">
        <f t="shared" si="19"/>
        <v>40451</v>
      </c>
      <c r="B608" t="str">
        <f t="shared" si="18"/>
        <v>20100930</v>
      </c>
      <c r="C608" s="5">
        <v>44.15564652191383</v>
      </c>
      <c r="D608" s="5">
        <v>72.417716573254808</v>
      </c>
      <c r="E608" s="5">
        <v>136.35904559770501</v>
      </c>
      <c r="F608" s="5">
        <v>96.32525801337006</v>
      </c>
      <c r="G608" s="5">
        <v>138.6089927889702</v>
      </c>
      <c r="H608" s="5">
        <v>242.14430428373953</v>
      </c>
      <c r="I608" s="5">
        <v>131.49002973168831</v>
      </c>
      <c r="J608" s="5">
        <v>65.195824038875685</v>
      </c>
      <c r="K608" s="5">
        <v>49.335414204191729</v>
      </c>
      <c r="L608" s="5">
        <v>104.07621309509122</v>
      </c>
      <c r="M608" s="5">
        <v>1</v>
      </c>
      <c r="N608" s="5">
        <v>66.31309471192246</v>
      </c>
      <c r="O608" s="5">
        <v>51.303879542119397</v>
      </c>
      <c r="P608" s="5">
        <v>56.424817932024354</v>
      </c>
      <c r="Q608" s="5">
        <v>198.39648038031157</v>
      </c>
      <c r="R608" s="5">
        <v>97.161507048364641</v>
      </c>
      <c r="S608" s="5">
        <v>140.48060802697495</v>
      </c>
      <c r="T608" s="5">
        <v>55.438058894191805</v>
      </c>
    </row>
    <row r="609" spans="1:20">
      <c r="A609" s="2">
        <f t="shared" si="19"/>
        <v>40450</v>
      </c>
      <c r="B609" t="str">
        <f t="shared" si="18"/>
        <v>20100929</v>
      </c>
      <c r="C609" s="5">
        <v>44.383511352827433</v>
      </c>
      <c r="D609" s="5">
        <v>71.254596291174835</v>
      </c>
      <c r="E609" s="5">
        <v>135.46393817526317</v>
      </c>
      <c r="F609" s="5">
        <v>96.502819917420013</v>
      </c>
      <c r="G609" s="5">
        <v>139.58944724988723</v>
      </c>
      <c r="H609" s="5">
        <v>254.55552757243814</v>
      </c>
      <c r="I609" s="5">
        <v>127.24040024846437</v>
      </c>
      <c r="J609" s="5">
        <v>63.132750661218324</v>
      </c>
      <c r="K609" s="5">
        <v>50.78779887228869</v>
      </c>
      <c r="L609" s="5">
        <v>106.6562913197552</v>
      </c>
      <c r="M609" s="5">
        <v>1</v>
      </c>
      <c r="N609" s="5">
        <v>66.722471442193182</v>
      </c>
      <c r="O609" s="5">
        <v>50.440144409721022</v>
      </c>
      <c r="P609" s="5">
        <v>56.292411283593438</v>
      </c>
      <c r="Q609" s="5">
        <v>200.41787179055066</v>
      </c>
      <c r="R609" s="5">
        <v>94.829342183919067</v>
      </c>
      <c r="S609" s="5">
        <v>136.69916166650026</v>
      </c>
      <c r="T609" s="5">
        <v>53.784468594135518</v>
      </c>
    </row>
    <row r="610" spans="1:20">
      <c r="A610" s="2">
        <f t="shared" si="19"/>
        <v>40449</v>
      </c>
      <c r="B610" t="str">
        <f t="shared" si="18"/>
        <v>20100928</v>
      </c>
      <c r="C610" s="5">
        <v>45.080307018745593</v>
      </c>
      <c r="D610" s="5">
        <v>68.503443599698201</v>
      </c>
      <c r="E610" s="5">
        <v>135.9383094168445</v>
      </c>
      <c r="F610" s="5">
        <v>96.379908603977327</v>
      </c>
      <c r="G610" s="5">
        <v>145.45167367094444</v>
      </c>
      <c r="H610" s="5">
        <v>260.62355521886667</v>
      </c>
      <c r="I610" s="5">
        <v>124.58014735423639</v>
      </c>
      <c r="J610" s="5">
        <v>66.252277612492307</v>
      </c>
      <c r="K610" s="5">
        <v>49.457765057948755</v>
      </c>
      <c r="L610" s="5">
        <v>103.14911125896225</v>
      </c>
      <c r="M610" s="5">
        <v>1</v>
      </c>
      <c r="N610" s="5">
        <v>65.861587974836695</v>
      </c>
      <c r="O610" s="5">
        <v>50.284207070499882</v>
      </c>
      <c r="P610" s="5">
        <v>57.882009767998724</v>
      </c>
      <c r="Q610" s="5">
        <v>196.20939316984001</v>
      </c>
      <c r="R610" s="5">
        <v>93.24341495336337</v>
      </c>
      <c r="S610" s="5">
        <v>134.22267165441662</v>
      </c>
      <c r="T610" s="5">
        <v>52.502264196430815</v>
      </c>
    </row>
    <row r="611" spans="1:20">
      <c r="A611" s="2">
        <f t="shared" si="19"/>
        <v>40448</v>
      </c>
      <c r="B611" t="str">
        <f t="shared" si="18"/>
        <v>20100927</v>
      </c>
      <c r="C611" s="5">
        <v>44.547454492555431</v>
      </c>
      <c r="D611" s="5">
        <v>71.628362527555467</v>
      </c>
      <c r="E611" s="5">
        <v>140.75048646954539</v>
      </c>
      <c r="F611" s="5">
        <v>99.174083824600601</v>
      </c>
      <c r="G611" s="5">
        <v>140.07509405751918</v>
      </c>
      <c r="H611" s="5">
        <v>252.63290417069234</v>
      </c>
      <c r="I611" s="5">
        <v>130.79248414534638</v>
      </c>
      <c r="J611" s="5">
        <v>63.682657363179793</v>
      </c>
      <c r="K611" s="5">
        <v>50.811687808654057</v>
      </c>
      <c r="L611" s="5">
        <v>102.50713511719675</v>
      </c>
      <c r="M611" s="5">
        <v>1</v>
      </c>
      <c r="N611" s="5">
        <v>64.47560560227808</v>
      </c>
      <c r="O611" s="5">
        <v>49.542378579239838</v>
      </c>
      <c r="P611" s="5">
        <v>56.672136567744467</v>
      </c>
      <c r="Q611" s="5">
        <v>192.1462476431017</v>
      </c>
      <c r="R611" s="5">
        <v>94.993079889533433</v>
      </c>
      <c r="S611" s="5">
        <v>134.44786230725737</v>
      </c>
      <c r="T611" s="5">
        <v>50.177866918506993</v>
      </c>
    </row>
    <row r="612" spans="1:20">
      <c r="A612" s="2">
        <f t="shared" si="19"/>
        <v>40445</v>
      </c>
      <c r="B612" t="str">
        <f t="shared" si="18"/>
        <v>20100924</v>
      </c>
      <c r="C612" s="5">
        <v>43.527094392329865</v>
      </c>
      <c r="D612" s="5">
        <v>73.540467056087465</v>
      </c>
      <c r="E612" s="5">
        <v>137.06059028461004</v>
      </c>
      <c r="F612" s="5">
        <v>100.43280557712347</v>
      </c>
      <c r="G612" s="5">
        <v>134.39960841280478</v>
      </c>
      <c r="H612" s="5">
        <v>246.47917062326388</v>
      </c>
      <c r="I612" s="5">
        <v>128.28018371313334</v>
      </c>
      <c r="J612" s="5">
        <v>61.180302728189403</v>
      </c>
      <c r="K612" s="5">
        <v>53.269232481091549</v>
      </c>
      <c r="L612" s="5">
        <v>98.367480689509833</v>
      </c>
      <c r="M612" s="5">
        <v>1</v>
      </c>
      <c r="N612" s="5">
        <v>65.306663297744109</v>
      </c>
      <c r="O612" s="5">
        <v>47.24371188185318</v>
      </c>
      <c r="P612" s="5">
        <v>59.635644785003102</v>
      </c>
      <c r="Q612" s="5">
        <v>192.5982280941877</v>
      </c>
      <c r="R612" s="5">
        <v>99.481564188584784</v>
      </c>
      <c r="S612" s="5">
        <v>137.22022134204605</v>
      </c>
      <c r="T612" s="5">
        <v>50.267229578761537</v>
      </c>
    </row>
    <row r="613" spans="1:20">
      <c r="A613" s="2">
        <f t="shared" si="19"/>
        <v>40444</v>
      </c>
      <c r="B613" t="str">
        <f t="shared" si="18"/>
        <v>20100923</v>
      </c>
      <c r="C613" s="5">
        <v>43.186210546307379</v>
      </c>
      <c r="D613" s="5">
        <v>76.572473435273196</v>
      </c>
      <c r="E613" s="5">
        <v>131.25068479387642</v>
      </c>
      <c r="F613" s="5">
        <v>96.889727883858825</v>
      </c>
      <c r="G613" s="5">
        <v>137.90373615965331</v>
      </c>
      <c r="H613" s="5">
        <v>253.10332174756491</v>
      </c>
      <c r="I613" s="5">
        <v>122.37896443355241</v>
      </c>
      <c r="J613" s="5">
        <v>60.466561923069008</v>
      </c>
      <c r="K613" s="5">
        <v>53.883673358690068</v>
      </c>
      <c r="L613" s="5">
        <v>98.174442026537079</v>
      </c>
      <c r="M613" s="5">
        <v>1</v>
      </c>
      <c r="N613" s="5">
        <v>65.124522183390908</v>
      </c>
      <c r="O613" s="5">
        <v>46.928761897433894</v>
      </c>
      <c r="P613" s="5">
        <v>59.290334288824567</v>
      </c>
      <c r="Q613" s="5">
        <v>192.48490683349937</v>
      </c>
      <c r="R613" s="5">
        <v>104.45679020119307</v>
      </c>
      <c r="S613" s="5">
        <v>139.05128791318938</v>
      </c>
      <c r="T613" s="5">
        <v>49.829334627933783</v>
      </c>
    </row>
    <row r="614" spans="1:20">
      <c r="A614" s="2">
        <f t="shared" si="19"/>
        <v>40443</v>
      </c>
      <c r="B614" t="str">
        <f t="shared" si="18"/>
        <v>20100922</v>
      </c>
      <c r="C614" s="5">
        <v>43.180541447143639</v>
      </c>
      <c r="D614" s="5">
        <v>74.750313009446785</v>
      </c>
      <c r="E614" s="5">
        <v>126.95127127891347</v>
      </c>
      <c r="F614" s="5">
        <v>98.903605188940446</v>
      </c>
      <c r="G614" s="5">
        <v>136.28535392548335</v>
      </c>
      <c r="H614" s="5">
        <v>251.55352263391947</v>
      </c>
      <c r="I614" s="5">
        <v>127.53616733311281</v>
      </c>
      <c r="J614" s="5">
        <v>57.780852741728829</v>
      </c>
      <c r="K614" s="5">
        <v>52.43465432857986</v>
      </c>
      <c r="L614" s="5">
        <v>94.540696830065443</v>
      </c>
      <c r="M614" s="5">
        <v>1</v>
      </c>
      <c r="N614" s="5">
        <v>66.521687145167462</v>
      </c>
      <c r="O614" s="5">
        <v>46.555287096831371</v>
      </c>
      <c r="P614" s="5">
        <v>56.913874984651528</v>
      </c>
      <c r="Q614" s="5">
        <v>193.93000405679433</v>
      </c>
      <c r="R614" s="5">
        <v>107.65150888088388</v>
      </c>
      <c r="S614" s="5">
        <v>140.77316587789124</v>
      </c>
      <c r="T614" s="5">
        <v>52.074784190996759</v>
      </c>
    </row>
    <row r="615" spans="1:20">
      <c r="A615" s="2">
        <f t="shared" si="19"/>
        <v>40442</v>
      </c>
      <c r="B615" t="str">
        <f t="shared" si="18"/>
        <v>20100921</v>
      </c>
      <c r="C615" s="5">
        <v>45.008114203947258</v>
      </c>
      <c r="D615" s="5">
        <v>74.851255733838002</v>
      </c>
      <c r="E615" s="5">
        <v>131.4416752141021</v>
      </c>
      <c r="F615" s="5">
        <v>95.062297884008728</v>
      </c>
      <c r="G615" s="5">
        <v>137.80820160304566</v>
      </c>
      <c r="H615" s="5">
        <v>248.00929845384033</v>
      </c>
      <c r="I615" s="5">
        <v>126.85267736325872</v>
      </c>
      <c r="J615" s="5">
        <v>55.745806505507012</v>
      </c>
      <c r="K615" s="5">
        <v>50.414156860016014</v>
      </c>
      <c r="L615" s="5">
        <v>93.441062615309917</v>
      </c>
      <c r="M615" s="5">
        <v>1</v>
      </c>
      <c r="N615" s="5">
        <v>66.166690540539221</v>
      </c>
      <c r="O615" s="5">
        <v>45.848774655157897</v>
      </c>
      <c r="P615" s="5">
        <v>56.776674995160015</v>
      </c>
      <c r="Q615" s="5">
        <v>195.46135639188341</v>
      </c>
      <c r="R615" s="5">
        <v>109.45058569974481</v>
      </c>
      <c r="S615" s="5">
        <v>144.75715347740325</v>
      </c>
      <c r="T615" s="5">
        <v>52.858311838904484</v>
      </c>
    </row>
    <row r="616" spans="1:20">
      <c r="A616" s="2">
        <f t="shared" si="19"/>
        <v>40441</v>
      </c>
      <c r="B616" t="str">
        <f t="shared" si="18"/>
        <v>20100920</v>
      </c>
      <c r="C616" s="5">
        <v>45.378627842485507</v>
      </c>
      <c r="D616" s="5">
        <v>78.493045490421878</v>
      </c>
      <c r="E616" s="5">
        <v>127.76274540002667</v>
      </c>
      <c r="F616" s="5">
        <v>97.213855207726979</v>
      </c>
      <c r="G616" s="5">
        <v>134.18581529303958</v>
      </c>
      <c r="H616" s="5">
        <v>243.16209791970974</v>
      </c>
      <c r="I616" s="5">
        <v>130.48079034589045</v>
      </c>
      <c r="J616" s="5">
        <v>54.223477725813169</v>
      </c>
      <c r="K616" s="5">
        <v>48.906423516374723</v>
      </c>
      <c r="L616" s="5">
        <v>92.2047136917476</v>
      </c>
      <c r="M616" s="5">
        <v>1</v>
      </c>
      <c r="N616" s="5">
        <v>64.229177665780199</v>
      </c>
      <c r="O616" s="5">
        <v>47.992490769542172</v>
      </c>
      <c r="P616" s="5">
        <v>58.892873786597598</v>
      </c>
      <c r="Q616" s="5">
        <v>201.93890022542024</v>
      </c>
      <c r="R616" s="5">
        <v>112.60334409957035</v>
      </c>
      <c r="S616" s="5">
        <v>148.74101288318087</v>
      </c>
      <c r="T616" s="5">
        <v>53.159210078586355</v>
      </c>
    </row>
    <row r="617" spans="1:20">
      <c r="A617" s="2">
        <f t="shared" si="19"/>
        <v>40438</v>
      </c>
      <c r="B617" t="str">
        <f t="shared" si="18"/>
        <v>20100917</v>
      </c>
      <c r="C617" s="5">
        <v>45.342829386195852</v>
      </c>
      <c r="D617" s="5">
        <v>75.367888570538952</v>
      </c>
      <c r="E617" s="5">
        <v>129.94697952995841</v>
      </c>
      <c r="F617" s="5">
        <v>95.571256428645455</v>
      </c>
      <c r="G617" s="5">
        <v>141.1222795539602</v>
      </c>
      <c r="H617" s="5">
        <v>239.33344699177462</v>
      </c>
      <c r="I617" s="5">
        <v>128.80654891088818</v>
      </c>
      <c r="J617" s="5">
        <v>54.315875116295949</v>
      </c>
      <c r="K617" s="5">
        <v>51.398076867686008</v>
      </c>
      <c r="L617" s="5">
        <v>94.609618183822434</v>
      </c>
      <c r="M617" s="5">
        <v>1</v>
      </c>
      <c r="N617" s="5">
        <v>63.735307083288056</v>
      </c>
      <c r="O617" s="5">
        <v>46.455510316067738</v>
      </c>
      <c r="P617" s="5">
        <v>61.816186467602861</v>
      </c>
      <c r="Q617" s="5">
        <v>194.99353786779031</v>
      </c>
      <c r="R617" s="5">
        <v>110.96492195629105</v>
      </c>
      <c r="S617" s="5">
        <v>154.23319277409041</v>
      </c>
      <c r="T617" s="5">
        <v>55.14449844608481</v>
      </c>
    </row>
    <row r="618" spans="1:20">
      <c r="A618" s="2">
        <f t="shared" si="19"/>
        <v>40437</v>
      </c>
      <c r="B618" t="str">
        <f t="shared" si="18"/>
        <v>20100916</v>
      </c>
      <c r="C618" s="5">
        <v>44.513422182134022</v>
      </c>
      <c r="D618" s="5">
        <v>76.137520581156011</v>
      </c>
      <c r="E618" s="5">
        <v>134.18147318232778</v>
      </c>
      <c r="F618" s="5">
        <v>99.589217099258221</v>
      </c>
      <c r="G618" s="5">
        <v>137.46745971020977</v>
      </c>
      <c r="H618" s="5">
        <v>230.48554908847356</v>
      </c>
      <c r="I618" s="5">
        <v>134.56060421514985</v>
      </c>
      <c r="J618" s="5">
        <v>53.801833776813204</v>
      </c>
      <c r="K618" s="5">
        <v>48.984280521933208</v>
      </c>
      <c r="L618" s="5">
        <v>93.477043148312887</v>
      </c>
      <c r="M618" s="5">
        <v>1</v>
      </c>
      <c r="N618" s="5">
        <v>63.86892654629073</v>
      </c>
      <c r="O618" s="5">
        <v>44.69013329889961</v>
      </c>
      <c r="P618" s="5">
        <v>65.034346419570738</v>
      </c>
      <c r="Q618" s="5">
        <v>187.13920908838386</v>
      </c>
      <c r="R618" s="5">
        <v>108.31024407840764</v>
      </c>
      <c r="S618" s="5">
        <v>162.15553309130883</v>
      </c>
      <c r="T618" s="5">
        <v>53.345686066966877</v>
      </c>
    </row>
    <row r="619" spans="1:20">
      <c r="A619" s="2">
        <f t="shared" si="19"/>
        <v>40436</v>
      </c>
      <c r="B619" t="str">
        <f t="shared" si="18"/>
        <v>20100915</v>
      </c>
      <c r="C619" s="5">
        <v>44.133676648611903</v>
      </c>
      <c r="D619" s="5">
        <v>79.81296567416004</v>
      </c>
      <c r="E619" s="5">
        <v>135.33406132306499</v>
      </c>
      <c r="F619" s="5">
        <v>102.03783698108406</v>
      </c>
      <c r="G619" s="5">
        <v>138.94257759572832</v>
      </c>
      <c r="H619" s="5">
        <v>238.62144227541518</v>
      </c>
      <c r="I619" s="5">
        <v>135.34241223378118</v>
      </c>
      <c r="J619" s="5">
        <v>51.344121906418792</v>
      </c>
      <c r="K619" s="5">
        <v>48.737783995266057</v>
      </c>
      <c r="L619" s="5">
        <v>91.130340478549826</v>
      </c>
      <c r="M619" s="5">
        <v>1</v>
      </c>
      <c r="N619" s="5">
        <v>64.037720452708797</v>
      </c>
      <c r="O619" s="5">
        <v>42.827263033792832</v>
      </c>
      <c r="P619" s="5">
        <v>62.607752809253206</v>
      </c>
      <c r="Q619" s="5">
        <v>185.46480340147406</v>
      </c>
      <c r="R619" s="5">
        <v>110.88759210026785</v>
      </c>
      <c r="S619" s="5">
        <v>161.39822945161833</v>
      </c>
      <c r="T619" s="5">
        <v>52.842008520347861</v>
      </c>
    </row>
    <row r="620" spans="1:20">
      <c r="A620" s="2">
        <f t="shared" si="19"/>
        <v>40435</v>
      </c>
      <c r="B620" t="str">
        <f t="shared" si="18"/>
        <v>20100914</v>
      </c>
      <c r="C620" s="5">
        <v>44.243528040230473</v>
      </c>
      <c r="D620" s="5">
        <v>76.149823337453995</v>
      </c>
      <c r="E620" s="5">
        <v>135.25120730893414</v>
      </c>
      <c r="F620" s="5">
        <v>104.29813899024167</v>
      </c>
      <c r="G620" s="5">
        <v>137.1564517361559</v>
      </c>
      <c r="H620" s="5">
        <v>231.97897122456945</v>
      </c>
      <c r="I620" s="5">
        <v>139.46177195763394</v>
      </c>
      <c r="J620" s="5">
        <v>50.79092216674826</v>
      </c>
      <c r="K620" s="5">
        <v>48.769044047778543</v>
      </c>
      <c r="L620" s="5">
        <v>95.794213914753641</v>
      </c>
      <c r="M620" s="5">
        <v>1</v>
      </c>
      <c r="N620" s="5">
        <v>63.726160699770425</v>
      </c>
      <c r="O620" s="5">
        <v>41.107309540094448</v>
      </c>
      <c r="P620" s="5">
        <v>64.308295885269487</v>
      </c>
      <c r="Q620" s="5">
        <v>186.59561295840285</v>
      </c>
      <c r="R620" s="5">
        <v>115.61616599824139</v>
      </c>
      <c r="S620" s="5">
        <v>164.32262408705881</v>
      </c>
      <c r="T620" s="5">
        <v>54.141484861196915</v>
      </c>
    </row>
    <row r="621" spans="1:20">
      <c r="A621" s="2">
        <f t="shared" si="19"/>
        <v>40434</v>
      </c>
      <c r="B621" t="str">
        <f t="shared" si="18"/>
        <v>20100913</v>
      </c>
      <c r="C621" s="5">
        <v>43.857990213029048</v>
      </c>
      <c r="D621" s="5">
        <v>74.248063146808889</v>
      </c>
      <c r="E621" s="5">
        <v>130.29553029521279</v>
      </c>
      <c r="F621" s="5">
        <v>102.01624187050213</v>
      </c>
      <c r="G621" s="5">
        <v>137.85679907547637</v>
      </c>
      <c r="H621" s="5">
        <v>222.98168556346604</v>
      </c>
      <c r="I621" s="5">
        <v>143.12928265503186</v>
      </c>
      <c r="J621" s="5">
        <v>48.761908780401875</v>
      </c>
      <c r="K621" s="5">
        <v>47.548687010706381</v>
      </c>
      <c r="L621" s="5">
        <v>94.739070342793852</v>
      </c>
      <c r="M621" s="5">
        <v>1</v>
      </c>
      <c r="N621" s="5">
        <v>66.138000968892598</v>
      </c>
      <c r="O621" s="5">
        <v>40.817804631467908</v>
      </c>
      <c r="P621" s="5">
        <v>63.044917250543492</v>
      </c>
      <c r="Q621" s="5">
        <v>184.89738414690368</v>
      </c>
      <c r="R621" s="5">
        <v>112.73614605178624</v>
      </c>
      <c r="S621" s="5">
        <v>161.07334623657297</v>
      </c>
      <c r="T621" s="5">
        <v>52.863316200228063</v>
      </c>
    </row>
    <row r="622" spans="1:20">
      <c r="A622" s="2">
        <f t="shared" si="19"/>
        <v>40431</v>
      </c>
      <c r="B622" t="str">
        <f t="shared" si="18"/>
        <v>20100910</v>
      </c>
      <c r="C622" s="5">
        <v>45.440259869943375</v>
      </c>
      <c r="D622" s="5">
        <v>70.964274037300044</v>
      </c>
      <c r="E622" s="5">
        <v>126.48925471184455</v>
      </c>
      <c r="F622" s="5">
        <v>104.33746059507585</v>
      </c>
      <c r="G622" s="5">
        <v>143.901177048124</v>
      </c>
      <c r="H622" s="5">
        <v>228.42397393307724</v>
      </c>
      <c r="I622" s="5">
        <v>150.10332373175854</v>
      </c>
      <c r="J622" s="5">
        <v>49.292187738947931</v>
      </c>
      <c r="K622" s="5">
        <v>47.844410506045762</v>
      </c>
      <c r="L622" s="5">
        <v>94.819005758688064</v>
      </c>
      <c r="M622" s="5">
        <v>1</v>
      </c>
      <c r="N622" s="5">
        <v>67.572911293080878</v>
      </c>
      <c r="O622" s="5">
        <v>42.19111547341214</v>
      </c>
      <c r="P622" s="5">
        <v>60.566646714157542</v>
      </c>
      <c r="Q622" s="5">
        <v>192.89392611700302</v>
      </c>
      <c r="R622" s="5">
        <v>112.23736152069903</v>
      </c>
      <c r="S622" s="5">
        <v>154.19687609927112</v>
      </c>
      <c r="T622" s="5">
        <v>55.036924746239045</v>
      </c>
    </row>
    <row r="623" spans="1:20">
      <c r="A623" s="2">
        <f t="shared" si="19"/>
        <v>40430</v>
      </c>
      <c r="B623" t="str">
        <f t="shared" si="18"/>
        <v>20100909</v>
      </c>
      <c r="C623" s="5">
        <v>45.299726237567867</v>
      </c>
      <c r="D623" s="5">
        <v>73.189617626229364</v>
      </c>
      <c r="E623" s="5">
        <v>125.01486500511422</v>
      </c>
      <c r="F623" s="5">
        <v>109.53412592770137</v>
      </c>
      <c r="G623" s="5">
        <v>137.54536569623858</v>
      </c>
      <c r="H623" s="5">
        <v>220.41684952073473</v>
      </c>
      <c r="I623" s="5">
        <v>147.2825287652241</v>
      </c>
      <c r="J623" s="5">
        <v>48.457873970062657</v>
      </c>
      <c r="K623" s="5">
        <v>45.668572044957777</v>
      </c>
      <c r="L623" s="5">
        <v>93.204120729279822</v>
      </c>
      <c r="M623" s="5">
        <v>1</v>
      </c>
      <c r="N623" s="5">
        <v>70.107116438652824</v>
      </c>
      <c r="O623" s="5">
        <v>40.966891169555737</v>
      </c>
      <c r="P623" s="5">
        <v>60.861145943177675</v>
      </c>
      <c r="Q623" s="5">
        <v>184.11316520346702</v>
      </c>
      <c r="R623" s="5">
        <v>107.30288616892226</v>
      </c>
      <c r="S623" s="5">
        <v>149.32908708196953</v>
      </c>
      <c r="T623" s="5">
        <v>54.187169021054942</v>
      </c>
    </row>
    <row r="624" spans="1:20">
      <c r="A624" s="2">
        <f t="shared" si="19"/>
        <v>40429</v>
      </c>
      <c r="B624" t="str">
        <f t="shared" si="18"/>
        <v>20100908</v>
      </c>
      <c r="C624" s="5">
        <v>46.239163331831698</v>
      </c>
      <c r="D624" s="5">
        <v>76.967336526835851</v>
      </c>
      <c r="E624" s="5">
        <v>128.29271951091036</v>
      </c>
      <c r="F624" s="5">
        <v>112.11938989295906</v>
      </c>
      <c r="G624" s="5">
        <v>132.25428620927386</v>
      </c>
      <c r="H624" s="5">
        <v>210.0690975628018</v>
      </c>
      <c r="I624" s="5">
        <v>144.6859607765102</v>
      </c>
      <c r="J624" s="5">
        <v>49.080144123587736</v>
      </c>
      <c r="K624" s="5">
        <v>44.789546849612712</v>
      </c>
      <c r="L624" s="5">
        <v>90.967657958902734</v>
      </c>
      <c r="M624" s="5">
        <v>1</v>
      </c>
      <c r="N624" s="5">
        <v>70.047823791397093</v>
      </c>
      <c r="O624" s="5">
        <v>39.171825708011013</v>
      </c>
      <c r="P624" s="5">
        <v>60.464374493647973</v>
      </c>
      <c r="Q624" s="5">
        <v>182.64136775411043</v>
      </c>
      <c r="R624" s="5">
        <v>107.4370753413087</v>
      </c>
      <c r="S624" s="5">
        <v>148.32562660544178</v>
      </c>
      <c r="T624" s="5">
        <v>54.921348025766022</v>
      </c>
    </row>
    <row r="625" spans="1:20">
      <c r="A625" s="2">
        <f t="shared" si="19"/>
        <v>40428</v>
      </c>
      <c r="B625" t="str">
        <f t="shared" si="18"/>
        <v>20100907</v>
      </c>
      <c r="C625" s="5">
        <v>44.096916224183133</v>
      </c>
      <c r="D625" s="5">
        <v>80.700582406916183</v>
      </c>
      <c r="E625" s="5">
        <v>132.52935893314702</v>
      </c>
      <c r="F625" s="5">
        <v>114.65550038754247</v>
      </c>
      <c r="G625" s="5">
        <v>137.87544623011649</v>
      </c>
      <c r="H625" s="5">
        <v>211.74748062458983</v>
      </c>
      <c r="I625" s="5">
        <v>145.45476538268454</v>
      </c>
      <c r="J625" s="5">
        <v>50.369725392259646</v>
      </c>
      <c r="K625" s="5">
        <v>45.766269969646679</v>
      </c>
      <c r="L625" s="5">
        <v>95.706724005375946</v>
      </c>
      <c r="M625" s="5">
        <v>1</v>
      </c>
      <c r="N625" s="5">
        <v>68.88740752723173</v>
      </c>
      <c r="O625" s="5">
        <v>40.906865823043645</v>
      </c>
      <c r="P625" s="5">
        <v>60.0435929670546</v>
      </c>
      <c r="Q625" s="5">
        <v>186.98431286970163</v>
      </c>
      <c r="R625" s="5">
        <v>111.67639300040705</v>
      </c>
      <c r="S625" s="5">
        <v>155.75235595714108</v>
      </c>
      <c r="T625" s="5">
        <v>55.592841815697156</v>
      </c>
    </row>
    <row r="626" spans="1:20">
      <c r="A626" s="2">
        <f t="shared" si="19"/>
        <v>40427</v>
      </c>
      <c r="B626" t="str">
        <f t="shared" si="18"/>
        <v>20100906</v>
      </c>
      <c r="C626" s="5">
        <v>45.884160162214236</v>
      </c>
      <c r="D626" s="5">
        <v>83.008855495915967</v>
      </c>
      <c r="E626" s="5">
        <v>127.34064606034119</v>
      </c>
      <c r="F626" s="5">
        <v>116.06096941010094</v>
      </c>
      <c r="G626" s="5">
        <v>137.31126850864567</v>
      </c>
      <c r="H626" s="5">
        <v>205.10885370116497</v>
      </c>
      <c r="I626" s="5">
        <v>145.72874013224268</v>
      </c>
      <c r="J626" s="5">
        <v>51.490088084643247</v>
      </c>
      <c r="K626" s="5">
        <v>47.638910591256106</v>
      </c>
      <c r="L626" s="5">
        <v>98.810884972132726</v>
      </c>
      <c r="M626" s="5">
        <v>1</v>
      </c>
      <c r="N626" s="5">
        <v>70.847092427122163</v>
      </c>
      <c r="O626" s="5">
        <v>39.304715205910888</v>
      </c>
      <c r="P626" s="5">
        <v>58.633721047444936</v>
      </c>
      <c r="Q626" s="5">
        <v>190.10803457320503</v>
      </c>
      <c r="R626" s="5">
        <v>108.79901540928161</v>
      </c>
      <c r="S626" s="5">
        <v>159.96803208080894</v>
      </c>
      <c r="T626" s="5">
        <v>57.795577492390422</v>
      </c>
    </row>
    <row r="627" spans="1:20">
      <c r="A627" s="2">
        <f t="shared" si="19"/>
        <v>40424</v>
      </c>
      <c r="B627" t="str">
        <f t="shared" si="18"/>
        <v>20100903</v>
      </c>
      <c r="C627" s="5">
        <v>44.506226209311592</v>
      </c>
      <c r="D627" s="5">
        <v>84.457099470060385</v>
      </c>
      <c r="E627" s="5">
        <v>130.63794533372376</v>
      </c>
      <c r="F627" s="5">
        <v>118.64212891599635</v>
      </c>
      <c r="G627" s="5">
        <v>130.86017485294573</v>
      </c>
      <c r="H627" s="5">
        <v>206.30425721843125</v>
      </c>
      <c r="I627" s="5">
        <v>148.04329783487157</v>
      </c>
      <c r="J627" s="5">
        <v>49.766321195159136</v>
      </c>
      <c r="K627" s="5">
        <v>46.630938164304141</v>
      </c>
      <c r="L627" s="5">
        <v>95.23238248572396</v>
      </c>
      <c r="M627" s="5">
        <v>1</v>
      </c>
      <c r="N627" s="5">
        <v>72.538099904443428</v>
      </c>
      <c r="O627" s="5">
        <v>38.613307977193081</v>
      </c>
      <c r="P627" s="5">
        <v>59.516436700857291</v>
      </c>
      <c r="Q627" s="5">
        <v>189.67961279534487</v>
      </c>
      <c r="R627" s="5">
        <v>106.26458794826824</v>
      </c>
      <c r="S627" s="5">
        <v>159.28791805770908</v>
      </c>
      <c r="T627" s="5">
        <v>57.726207207953287</v>
      </c>
    </row>
    <row r="628" spans="1:20">
      <c r="A628" s="2">
        <f t="shared" si="19"/>
        <v>40423</v>
      </c>
      <c r="B628" t="str">
        <f t="shared" si="18"/>
        <v>20100902</v>
      </c>
      <c r="C628" s="5">
        <v>44.124944569994454</v>
      </c>
      <c r="D628" s="5">
        <v>81.7407597641552</v>
      </c>
      <c r="E628" s="5">
        <v>124.94675873800226</v>
      </c>
      <c r="F628" s="5">
        <v>113.22900797660861</v>
      </c>
      <c r="G628" s="5">
        <v>136.71121120198194</v>
      </c>
      <c r="H628" s="5">
        <v>203.76670350766767</v>
      </c>
      <c r="I628" s="5">
        <v>142.04636619837189</v>
      </c>
      <c r="J628" s="5">
        <v>48.466738758163295</v>
      </c>
      <c r="K628" s="5">
        <v>48.581038542588281</v>
      </c>
      <c r="L628" s="5">
        <v>97.910369096211255</v>
      </c>
      <c r="M628" s="5">
        <v>1</v>
      </c>
      <c r="N628" s="5">
        <v>75.699116875847736</v>
      </c>
      <c r="O628" s="5">
        <v>36.78455446317421</v>
      </c>
      <c r="P628" s="5">
        <v>59.044311466724906</v>
      </c>
      <c r="Q628" s="5">
        <v>193.06833042326079</v>
      </c>
      <c r="R628" s="5">
        <v>108.27649541214826</v>
      </c>
      <c r="S628" s="5">
        <v>153.71380704309064</v>
      </c>
      <c r="T628" s="5">
        <v>59.143288203771156</v>
      </c>
    </row>
    <row r="629" spans="1:20">
      <c r="A629" s="2">
        <f t="shared" si="19"/>
        <v>40422</v>
      </c>
      <c r="B629" t="str">
        <f t="shared" si="18"/>
        <v>20100901</v>
      </c>
      <c r="C629" s="5">
        <v>44.737389988778943</v>
      </c>
      <c r="D629" s="5">
        <v>82.458190615164284</v>
      </c>
      <c r="E629" s="5">
        <v>128.01182164014574</v>
      </c>
      <c r="F629" s="5">
        <v>118.27109221822549</v>
      </c>
      <c r="G629" s="5">
        <v>140.89374600895746</v>
      </c>
      <c r="H629" s="5">
        <v>194.95388439749144</v>
      </c>
      <c r="I629" s="5">
        <v>140.37461146614064</v>
      </c>
      <c r="J629" s="5">
        <v>50.572743896475721</v>
      </c>
      <c r="K629" s="5">
        <v>50.953325888323427</v>
      </c>
      <c r="L629" s="5">
        <v>94.581883796579064</v>
      </c>
      <c r="M629" s="5">
        <v>1</v>
      </c>
      <c r="N629" s="5">
        <v>77.32968785943217</v>
      </c>
      <c r="O629" s="5">
        <v>36.482886305741687</v>
      </c>
      <c r="P629" s="5">
        <v>61.459548194631729</v>
      </c>
      <c r="Q629" s="5">
        <v>184.71992897711939</v>
      </c>
      <c r="R629" s="5">
        <v>111.03233352647341</v>
      </c>
      <c r="S629" s="5">
        <v>149.19760232097789</v>
      </c>
      <c r="T629" s="5">
        <v>60.615403090620468</v>
      </c>
    </row>
    <row r="630" spans="1:20">
      <c r="A630" s="2">
        <f t="shared" si="19"/>
        <v>40421</v>
      </c>
      <c r="B630" t="str">
        <f t="shared" si="18"/>
        <v>20100831</v>
      </c>
      <c r="C630" s="5">
        <v>46.583464058409881</v>
      </c>
      <c r="D630" s="5">
        <v>81.334614152277808</v>
      </c>
      <c r="E630" s="5">
        <v>129.15004359455364</v>
      </c>
      <c r="F630" s="5">
        <v>112.90060189229071</v>
      </c>
      <c r="G630" s="5">
        <v>139.48523859913666</v>
      </c>
      <c r="H630" s="5">
        <v>204.37482348154956</v>
      </c>
      <c r="I630" s="5">
        <v>137.11058036504042</v>
      </c>
      <c r="J630" s="5">
        <v>50.726668147789546</v>
      </c>
      <c r="K630" s="5">
        <v>53.320010824037197</v>
      </c>
      <c r="L630" s="5">
        <v>90.144605915705085</v>
      </c>
      <c r="M630" s="5">
        <v>1</v>
      </c>
      <c r="N630" s="5">
        <v>74.621690851507594</v>
      </c>
      <c r="O630" s="5">
        <v>35.008646837807866</v>
      </c>
      <c r="P630" s="5">
        <v>62.122562133200397</v>
      </c>
      <c r="Q630" s="5">
        <v>179.57158071496258</v>
      </c>
      <c r="R630" s="5">
        <v>114.86876902711734</v>
      </c>
      <c r="S630" s="5">
        <v>144.95711772123988</v>
      </c>
      <c r="T630" s="5">
        <v>58.177777642289108</v>
      </c>
    </row>
    <row r="631" spans="1:20">
      <c r="A631" s="2">
        <f t="shared" si="19"/>
        <v>40420</v>
      </c>
      <c r="B631" t="str">
        <f t="shared" si="18"/>
        <v>20100830</v>
      </c>
      <c r="C631" s="5">
        <v>45.953376360409202</v>
      </c>
      <c r="D631" s="5">
        <v>83.535450617414128</v>
      </c>
      <c r="E631" s="5">
        <v>126.54682717990305</v>
      </c>
      <c r="F631" s="5">
        <v>115.19915121554538</v>
      </c>
      <c r="G631" s="5">
        <v>138.2611300979988</v>
      </c>
      <c r="H631" s="5">
        <v>205.21002715214465</v>
      </c>
      <c r="I631" s="5">
        <v>135.12115076428336</v>
      </c>
      <c r="J631" s="5">
        <v>48.465497186592074</v>
      </c>
      <c r="K631" s="5">
        <v>54.175206483945928</v>
      </c>
      <c r="L631" s="5">
        <v>86.741983954070051</v>
      </c>
      <c r="M631" s="5">
        <v>1</v>
      </c>
      <c r="N631" s="5">
        <v>71.328558856605198</v>
      </c>
      <c r="O631" s="5">
        <v>34.129852544998307</v>
      </c>
      <c r="P631" s="5">
        <v>59.762997788536367</v>
      </c>
      <c r="Q631" s="5">
        <v>176.52095797044677</v>
      </c>
      <c r="R631" s="5">
        <v>113.69202514622761</v>
      </c>
      <c r="S631" s="5">
        <v>145.85074684008993</v>
      </c>
      <c r="T631" s="5">
        <v>56.068444432611678</v>
      </c>
    </row>
    <row r="632" spans="1:20">
      <c r="A632" s="2">
        <f t="shared" si="19"/>
        <v>40417</v>
      </c>
      <c r="B632" t="str">
        <f t="shared" si="18"/>
        <v>20100827</v>
      </c>
      <c r="C632" s="5">
        <v>46.834252711444037</v>
      </c>
      <c r="D632" s="5">
        <v>79.837098513103513</v>
      </c>
      <c r="E632" s="5">
        <v>121.35670416722425</v>
      </c>
      <c r="F632" s="5">
        <v>118.73945337975971</v>
      </c>
      <c r="G632" s="5">
        <v>144.78263628523877</v>
      </c>
      <c r="H632" s="5">
        <v>204.5840343467074</v>
      </c>
      <c r="I632" s="5">
        <v>137.21654763892209</v>
      </c>
      <c r="J632" s="5">
        <v>46.553707012661626</v>
      </c>
      <c r="K632" s="5">
        <v>51.92011456086879</v>
      </c>
      <c r="L632" s="5">
        <v>87.406263860722703</v>
      </c>
      <c r="M632" s="5">
        <v>1</v>
      </c>
      <c r="N632" s="5">
        <v>72.105171597951752</v>
      </c>
      <c r="O632" s="5">
        <v>32.674294548454377</v>
      </c>
      <c r="P632" s="5">
        <v>62.850776057786142</v>
      </c>
      <c r="Q632" s="5">
        <v>173.72303880385348</v>
      </c>
      <c r="R632" s="5">
        <v>110.17416552776005</v>
      </c>
      <c r="S632" s="5">
        <v>142.52022279036441</v>
      </c>
      <c r="T632" s="5">
        <v>54.51942514853539</v>
      </c>
    </row>
    <row r="633" spans="1:20">
      <c r="A633" s="2">
        <f t="shared" si="19"/>
        <v>40416</v>
      </c>
      <c r="B633" t="str">
        <f t="shared" si="18"/>
        <v>20100826</v>
      </c>
      <c r="C633" s="5">
        <v>45.00588423397982</v>
      </c>
      <c r="D633" s="5">
        <v>76.199979794987229</v>
      </c>
      <c r="E633" s="5">
        <v>124.22306742814327</v>
      </c>
      <c r="F633" s="5">
        <v>124.06900099428343</v>
      </c>
      <c r="G633" s="5">
        <v>147.28562568717993</v>
      </c>
      <c r="H633" s="5">
        <v>207.51703540294136</v>
      </c>
      <c r="I633" s="5">
        <v>133.19754209971285</v>
      </c>
      <c r="J633" s="5">
        <v>47.208272179320659</v>
      </c>
      <c r="K633" s="5">
        <v>51.468016665739292</v>
      </c>
      <c r="L633" s="5">
        <v>83.798017732018948</v>
      </c>
      <c r="M633" s="5">
        <v>1</v>
      </c>
      <c r="N633" s="5">
        <v>74.63091841501992</v>
      </c>
      <c r="O633" s="5">
        <v>33.219138199807396</v>
      </c>
      <c r="P633" s="5">
        <v>64.6194860373962</v>
      </c>
      <c r="Q633" s="5">
        <v>170.2820161318412</v>
      </c>
      <c r="R633" s="5">
        <v>115.49278470509201</v>
      </c>
      <c r="S633" s="5">
        <v>139.89750222402267</v>
      </c>
      <c r="T633" s="5">
        <v>52.26617965096041</v>
      </c>
    </row>
    <row r="634" spans="1:20">
      <c r="A634" s="2">
        <f t="shared" si="19"/>
        <v>40415</v>
      </c>
      <c r="B634" t="str">
        <f t="shared" si="18"/>
        <v>20100825</v>
      </c>
      <c r="C634" s="5">
        <v>44.904047498060145</v>
      </c>
      <c r="D634" s="5">
        <v>77.774163965018502</v>
      </c>
      <c r="E634" s="5">
        <v>118.63071922232915</v>
      </c>
      <c r="F634" s="5">
        <v>128.43115424253023</v>
      </c>
      <c r="G634" s="5">
        <v>146.97307644939758</v>
      </c>
      <c r="H634" s="5">
        <v>216.77813611171371</v>
      </c>
      <c r="I634" s="5">
        <v>132.80617018184574</v>
      </c>
      <c r="J634" s="5">
        <v>47.885134123167333</v>
      </c>
      <c r="K634" s="5">
        <v>50.943383987364172</v>
      </c>
      <c r="L634" s="5">
        <v>84.938351637049351</v>
      </c>
      <c r="M634" s="5">
        <v>1</v>
      </c>
      <c r="N634" s="5">
        <v>78.483102632151628</v>
      </c>
      <c r="O634" s="5">
        <v>32.472551717699304</v>
      </c>
      <c r="P634" s="5">
        <v>62.059562663875674</v>
      </c>
      <c r="Q634" s="5">
        <v>164.67899140075232</v>
      </c>
      <c r="R634" s="5">
        <v>112.36432100456115</v>
      </c>
      <c r="S634" s="5">
        <v>143.40028798336965</v>
      </c>
      <c r="T634" s="5">
        <v>52.678584024533244</v>
      </c>
    </row>
    <row r="635" spans="1:20">
      <c r="A635" s="2">
        <f t="shared" si="19"/>
        <v>40414</v>
      </c>
      <c r="B635" t="str">
        <f t="shared" si="18"/>
        <v>20100824</v>
      </c>
      <c r="C635" s="5">
        <v>45.447699181994302</v>
      </c>
      <c r="D635" s="5">
        <v>79.46422002266948</v>
      </c>
      <c r="E635" s="5">
        <v>114.22831125305591</v>
      </c>
      <c r="F635" s="5">
        <v>134.30023641054444</v>
      </c>
      <c r="G635" s="5">
        <v>144.43833071398561</v>
      </c>
      <c r="H635" s="5">
        <v>211.65815258799486</v>
      </c>
      <c r="I635" s="5">
        <v>129.21692810754917</v>
      </c>
      <c r="J635" s="5">
        <v>46.726622093406917</v>
      </c>
      <c r="K635" s="5">
        <v>49.47034702874388</v>
      </c>
      <c r="L635" s="5">
        <v>81.807363640980114</v>
      </c>
      <c r="M635" s="5">
        <v>1</v>
      </c>
      <c r="N635" s="5">
        <v>77.06858712161565</v>
      </c>
      <c r="O635" s="5">
        <v>32.732015611662362</v>
      </c>
      <c r="P635" s="5">
        <v>61.16594154140428</v>
      </c>
      <c r="Q635" s="5">
        <v>165.95658834479178</v>
      </c>
      <c r="R635" s="5">
        <v>115.47763316205938</v>
      </c>
      <c r="S635" s="5">
        <v>137.20756869980465</v>
      </c>
      <c r="T635" s="5">
        <v>51.455371845392435</v>
      </c>
    </row>
    <row r="636" spans="1:20">
      <c r="A636" s="2">
        <f t="shared" si="19"/>
        <v>40413</v>
      </c>
      <c r="B636" t="str">
        <f t="shared" si="18"/>
        <v>20100823</v>
      </c>
      <c r="C636" s="5">
        <v>46.599301779959504</v>
      </c>
      <c r="D636" s="5">
        <v>76.99899003480337</v>
      </c>
      <c r="E636" s="5">
        <v>116.19302020845493</v>
      </c>
      <c r="F636" s="5">
        <v>134.8789929861168</v>
      </c>
      <c r="G636" s="5">
        <v>144.36450531199878</v>
      </c>
      <c r="H636" s="5">
        <v>201.75421012092553</v>
      </c>
      <c r="I636" s="5">
        <v>131.56752447501304</v>
      </c>
      <c r="J636" s="5">
        <v>46.986294852491739</v>
      </c>
      <c r="K636" s="5">
        <v>51.152105729193742</v>
      </c>
      <c r="L636" s="5">
        <v>80.410868370626346</v>
      </c>
      <c r="M636" s="5">
        <v>1</v>
      </c>
      <c r="N636" s="5">
        <v>77.250982940644775</v>
      </c>
      <c r="O636" s="5">
        <v>34.048534355426213</v>
      </c>
      <c r="P636" s="5">
        <v>60.487102774761411</v>
      </c>
      <c r="Q636" s="5">
        <v>172.14165456039493</v>
      </c>
      <c r="R636" s="5">
        <v>110.42870411458695</v>
      </c>
      <c r="S636" s="5">
        <v>144.03977735491677</v>
      </c>
      <c r="T636" s="5">
        <v>52.925748601912012</v>
      </c>
    </row>
    <row r="637" spans="1:20">
      <c r="A637" s="2">
        <f t="shared" si="19"/>
        <v>40410</v>
      </c>
      <c r="B637" t="str">
        <f t="shared" si="18"/>
        <v>20100820</v>
      </c>
      <c r="C637" s="5">
        <v>44.507413006047464</v>
      </c>
      <c r="D637" s="5">
        <v>74.47867457232455</v>
      </c>
      <c r="E637" s="5">
        <v>115.42692891959216</v>
      </c>
      <c r="F637" s="5">
        <v>137.55116636271643</v>
      </c>
      <c r="G637" s="5">
        <v>139.96769496949099</v>
      </c>
      <c r="H637" s="5">
        <v>197.42765159428217</v>
      </c>
      <c r="I637" s="5">
        <v>126.29093299019306</v>
      </c>
      <c r="J637" s="5">
        <v>46.414094479223088</v>
      </c>
      <c r="K637" s="5">
        <v>49.775508212392943</v>
      </c>
      <c r="L637" s="5">
        <v>82.57354403027972</v>
      </c>
      <c r="M637" s="5">
        <v>1</v>
      </c>
      <c r="N637" s="5">
        <v>77.645869322094512</v>
      </c>
      <c r="O637" s="5">
        <v>33.352750132645447</v>
      </c>
      <c r="P637" s="5">
        <v>60.718136008761199</v>
      </c>
      <c r="Q637" s="5">
        <v>170.09722424997881</v>
      </c>
      <c r="R637" s="5">
        <v>115.95110597409443</v>
      </c>
      <c r="S637" s="5">
        <v>141.51672066571342</v>
      </c>
      <c r="T637" s="5">
        <v>51.497599303853796</v>
      </c>
    </row>
    <row r="638" spans="1:20">
      <c r="A638" s="2">
        <f t="shared" si="19"/>
        <v>40409</v>
      </c>
      <c r="B638" t="str">
        <f t="shared" si="18"/>
        <v>20100819</v>
      </c>
      <c r="C638" s="5">
        <v>44.60794435296912</v>
      </c>
      <c r="D638" s="5">
        <v>75.189182327503829</v>
      </c>
      <c r="E638" s="5">
        <v>114.89646705487672</v>
      </c>
      <c r="F638" s="5">
        <v>133.07867057081259</v>
      </c>
      <c r="G638" s="5">
        <v>133.40957047137167</v>
      </c>
      <c r="H638" s="5">
        <v>192.08915817305737</v>
      </c>
      <c r="I638" s="5">
        <v>121.06598065348462</v>
      </c>
      <c r="J638" s="5">
        <v>48.681440590257488</v>
      </c>
      <c r="K638" s="5">
        <v>48.117048215352568</v>
      </c>
      <c r="L638" s="5">
        <v>85.848773485766984</v>
      </c>
      <c r="M638" s="5">
        <v>1</v>
      </c>
      <c r="N638" s="5">
        <v>80.070405418383928</v>
      </c>
      <c r="O638" s="5">
        <v>31.889159964394551</v>
      </c>
      <c r="P638" s="5">
        <v>59.198161829082721</v>
      </c>
      <c r="Q638" s="5">
        <v>162.27323215833246</v>
      </c>
      <c r="R638" s="5">
        <v>115.0815250408203</v>
      </c>
      <c r="S638" s="5">
        <v>141.07990462562478</v>
      </c>
      <c r="T638" s="5">
        <v>52.310385130998419</v>
      </c>
    </row>
    <row r="639" spans="1:20">
      <c r="A639" s="2">
        <f t="shared" si="19"/>
        <v>40408</v>
      </c>
      <c r="B639" t="str">
        <f t="shared" si="18"/>
        <v>20100818</v>
      </c>
      <c r="C639" s="5">
        <v>43.274329110151825</v>
      </c>
      <c r="D639" s="5">
        <v>78.880743220268457</v>
      </c>
      <c r="E639" s="5">
        <v>117.92846753543832</v>
      </c>
      <c r="F639" s="5">
        <v>135.72154915563792</v>
      </c>
      <c r="G639" s="5">
        <v>139.32765916512662</v>
      </c>
      <c r="H639" s="5">
        <v>200.52728160770408</v>
      </c>
      <c r="I639" s="5">
        <v>125.93982588336189</v>
      </c>
      <c r="J639" s="5">
        <v>50.598296344184384</v>
      </c>
      <c r="K639" s="5">
        <v>49.85767805674444</v>
      </c>
      <c r="L639" s="5">
        <v>82.658652750322616</v>
      </c>
      <c r="M639" s="5">
        <v>1</v>
      </c>
      <c r="N639" s="5">
        <v>77.055574978395569</v>
      </c>
      <c r="O639" s="5">
        <v>31.67031074824229</v>
      </c>
      <c r="P639" s="5">
        <v>60.11270966684441</v>
      </c>
      <c r="Q639" s="5">
        <v>158.55865928285422</v>
      </c>
      <c r="R639" s="5">
        <v>113.60537999786271</v>
      </c>
      <c r="S639" s="5">
        <v>138.40513319392778</v>
      </c>
      <c r="T639" s="5">
        <v>53.278757095517719</v>
      </c>
    </row>
    <row r="640" spans="1:20">
      <c r="A640" s="2">
        <f t="shared" si="19"/>
        <v>40407</v>
      </c>
      <c r="B640" t="str">
        <f t="shared" si="18"/>
        <v>20100817</v>
      </c>
      <c r="C640" s="5">
        <v>44.791143772342565</v>
      </c>
      <c r="D640" s="5">
        <v>80.421542757930254</v>
      </c>
      <c r="E640" s="5">
        <v>117.22656067142057</v>
      </c>
      <c r="F640" s="5">
        <v>140.17466024931136</v>
      </c>
      <c r="G640" s="5">
        <v>135.52725966741502</v>
      </c>
      <c r="H640" s="5">
        <v>198.32514074404494</v>
      </c>
      <c r="I640" s="5">
        <v>130.07532419021089</v>
      </c>
      <c r="J640" s="5">
        <v>48.281025184366136</v>
      </c>
      <c r="K640" s="5">
        <v>52.299488017020941</v>
      </c>
      <c r="L640" s="5">
        <v>79.075527867709937</v>
      </c>
      <c r="M640" s="5">
        <v>1</v>
      </c>
      <c r="N640" s="5">
        <v>73.590969438481665</v>
      </c>
      <c r="O640" s="5">
        <v>30.53890068923296</v>
      </c>
      <c r="P640" s="5">
        <v>61.682120314498242</v>
      </c>
      <c r="Q640" s="5">
        <v>159.74035999280622</v>
      </c>
      <c r="R640" s="5">
        <v>108.83963863915761</v>
      </c>
      <c r="S640" s="5">
        <v>140.13452804669731</v>
      </c>
      <c r="T640" s="5">
        <v>54.309386030727637</v>
      </c>
    </row>
    <row r="641" spans="1:20">
      <c r="A641" s="2">
        <f t="shared" si="19"/>
        <v>40406</v>
      </c>
      <c r="B641" t="str">
        <f t="shared" si="18"/>
        <v>20100816</v>
      </c>
      <c r="C641" s="5">
        <v>43.465028728162565</v>
      </c>
      <c r="D641" s="5">
        <v>80.535769450597627</v>
      </c>
      <c r="E641" s="5">
        <v>119.12771957775527</v>
      </c>
      <c r="F641" s="5">
        <v>138.25960158505154</v>
      </c>
      <c r="G641" s="5">
        <v>133.19192831367897</v>
      </c>
      <c r="H641" s="5">
        <v>205.56848870123432</v>
      </c>
      <c r="I641" s="5">
        <v>124.31501052808638</v>
      </c>
      <c r="J641" s="5">
        <v>50.370754735422871</v>
      </c>
      <c r="K641" s="5">
        <v>55.051357980041452</v>
      </c>
      <c r="L641" s="5">
        <v>81.345630123643289</v>
      </c>
      <c r="M641" s="5">
        <v>1</v>
      </c>
      <c r="N641" s="5">
        <v>75.275058347741918</v>
      </c>
      <c r="O641" s="5">
        <v>31.905126792884836</v>
      </c>
      <c r="P641" s="5">
        <v>63.029083802778857</v>
      </c>
      <c r="Q641" s="5">
        <v>153.10333389013212</v>
      </c>
      <c r="R641" s="5">
        <v>109.04096880109218</v>
      </c>
      <c r="S641" s="5">
        <v>143.85890692899716</v>
      </c>
      <c r="T641" s="5">
        <v>53.454999463998725</v>
      </c>
    </row>
    <row r="642" spans="1:20">
      <c r="A642" s="2">
        <f t="shared" si="19"/>
        <v>40403</v>
      </c>
      <c r="B642" t="str">
        <f t="shared" si="18"/>
        <v>20100813</v>
      </c>
      <c r="C642" s="5">
        <v>43.27687680229289</v>
      </c>
      <c r="D642" s="5">
        <v>81.804323340245062</v>
      </c>
      <c r="E642" s="5">
        <v>114.64417685706678</v>
      </c>
      <c r="F642" s="5">
        <v>132.36728166763743</v>
      </c>
      <c r="G642" s="5">
        <v>133.04590104569064</v>
      </c>
      <c r="H642" s="5">
        <v>196.78363597364566</v>
      </c>
      <c r="I642" s="5">
        <v>120.39859752843674</v>
      </c>
      <c r="J642" s="5">
        <v>50.505525137027135</v>
      </c>
      <c r="K642" s="5">
        <v>53.210669729319349</v>
      </c>
      <c r="L642" s="5">
        <v>80.399762776532299</v>
      </c>
      <c r="M642" s="5">
        <v>1</v>
      </c>
      <c r="N642" s="5">
        <v>72.183427121784433</v>
      </c>
      <c r="O642" s="5">
        <v>33.18944683414972</v>
      </c>
      <c r="P642" s="5">
        <v>64.330627995957883</v>
      </c>
      <c r="Q642" s="5">
        <v>148.3970767104525</v>
      </c>
      <c r="R642" s="5">
        <v>113.96959084424375</v>
      </c>
      <c r="S642" s="5">
        <v>148.96153367557517</v>
      </c>
      <c r="T642" s="5">
        <v>53.402447930387936</v>
      </c>
    </row>
    <row r="643" spans="1:20">
      <c r="A643" s="2">
        <f t="shared" si="19"/>
        <v>40402</v>
      </c>
      <c r="B643" t="str">
        <f t="shared" ref="B643:B706" si="20">TEXT(A643,"yyyymmdd")</f>
        <v>20100812</v>
      </c>
      <c r="C643" s="5">
        <v>43.190697874766705</v>
      </c>
      <c r="D643" s="5">
        <v>78.563692397584148</v>
      </c>
      <c r="E643" s="5">
        <v>116.73669001120162</v>
      </c>
      <c r="F643" s="5">
        <v>134.84281516367309</v>
      </c>
      <c r="G643" s="5">
        <v>135.98025731279191</v>
      </c>
      <c r="H643" s="5">
        <v>202.78846713864147</v>
      </c>
      <c r="I643" s="5">
        <v>119.45711065437047</v>
      </c>
      <c r="J643" s="5">
        <v>48.621414928953399</v>
      </c>
      <c r="K643" s="5">
        <v>55.380100975162634</v>
      </c>
      <c r="L643" s="5">
        <v>81.14333953153276</v>
      </c>
      <c r="M643" s="5">
        <v>1</v>
      </c>
      <c r="N643" s="5">
        <v>75.660964543305568</v>
      </c>
      <c r="O643" s="5">
        <v>33.115851677170795</v>
      </c>
      <c r="P643" s="5">
        <v>67.397161674086988</v>
      </c>
      <c r="Q643" s="5">
        <v>145.30245285846846</v>
      </c>
      <c r="R643" s="5">
        <v>114.46695010358417</v>
      </c>
      <c r="S643" s="5">
        <v>155.6496531208862</v>
      </c>
      <c r="T643" s="5">
        <v>55.701604656394409</v>
      </c>
    </row>
    <row r="644" spans="1:20">
      <c r="A644" s="2">
        <f t="shared" ref="A644:A707" si="21">WORKDAY(A643,-1)</f>
        <v>40401</v>
      </c>
      <c r="B644" t="str">
        <f t="shared" si="20"/>
        <v>20100811</v>
      </c>
      <c r="C644" s="5">
        <v>43.56114364012813</v>
      </c>
      <c r="D644" s="5">
        <v>82.272918181391717</v>
      </c>
      <c r="E644" s="5">
        <v>114.36269472889057</v>
      </c>
      <c r="F644" s="5">
        <v>133.85536910231275</v>
      </c>
      <c r="G644" s="5">
        <v>136.16669186345797</v>
      </c>
      <c r="H644" s="5">
        <v>199.25550796673602</v>
      </c>
      <c r="I644" s="5">
        <v>116.28183454081974</v>
      </c>
      <c r="J644" s="5">
        <v>47.14470914297025</v>
      </c>
      <c r="K644" s="5">
        <v>57.504038895202513</v>
      </c>
      <c r="L644" s="5">
        <v>82.303697994396543</v>
      </c>
      <c r="M644" s="5">
        <v>1</v>
      </c>
      <c r="N644" s="5">
        <v>72.122076246840436</v>
      </c>
      <c r="O644" s="5">
        <v>34.429023594293369</v>
      </c>
      <c r="P644" s="5">
        <v>70.299344621819614</v>
      </c>
      <c r="Q644" s="5">
        <v>143.56934375836161</v>
      </c>
      <c r="R644" s="5">
        <v>114.80757573653482</v>
      </c>
      <c r="S644" s="5">
        <v>155.98024219366408</v>
      </c>
      <c r="T644" s="5">
        <v>54.445343992658934</v>
      </c>
    </row>
    <row r="645" spans="1:20">
      <c r="A645" s="2">
        <f t="shared" si="21"/>
        <v>40400</v>
      </c>
      <c r="B645" t="str">
        <f t="shared" si="20"/>
        <v>20100810</v>
      </c>
      <c r="C645" s="5">
        <v>45.518359334761605</v>
      </c>
      <c r="D645" s="5">
        <v>83.814385597581449</v>
      </c>
      <c r="E645" s="5">
        <v>116.61652563564859</v>
      </c>
      <c r="F645" s="5">
        <v>134.67287644289067</v>
      </c>
      <c r="G645" s="5">
        <v>130.43737720152504</v>
      </c>
      <c r="H645" s="5">
        <v>209.66463930861346</v>
      </c>
      <c r="I645" s="5">
        <v>111.72380464463325</v>
      </c>
      <c r="J645" s="5">
        <v>46.760150208891766</v>
      </c>
      <c r="K645" s="5">
        <v>55.279024821872611</v>
      </c>
      <c r="L645" s="5">
        <v>83.147953069342734</v>
      </c>
      <c r="M645" s="5">
        <v>1</v>
      </c>
      <c r="N645" s="5">
        <v>71.443101043585983</v>
      </c>
      <c r="O645" s="5">
        <v>35.109756368498431</v>
      </c>
      <c r="P645" s="5">
        <v>69.837310608474482</v>
      </c>
      <c r="Q645" s="5">
        <v>148.85175535168707</v>
      </c>
      <c r="R645" s="5">
        <v>109.7128756774388</v>
      </c>
      <c r="S645" s="5">
        <v>155.75301085396211</v>
      </c>
      <c r="T645" s="5">
        <v>56.868933496361819</v>
      </c>
    </row>
    <row r="646" spans="1:20">
      <c r="A646" s="2">
        <f t="shared" si="21"/>
        <v>40399</v>
      </c>
      <c r="B646" t="str">
        <f t="shared" si="20"/>
        <v>20100809</v>
      </c>
      <c r="C646" s="5">
        <v>45.564181613416565</v>
      </c>
      <c r="D646" s="5">
        <v>84.737921106939197</v>
      </c>
      <c r="E646" s="5">
        <v>113.91479838564159</v>
      </c>
      <c r="F646" s="5">
        <v>132.48368360414241</v>
      </c>
      <c r="G646" s="5">
        <v>129.80079718983555</v>
      </c>
      <c r="H646" s="5">
        <v>214.84253935475292</v>
      </c>
      <c r="I646" s="5">
        <v>111.43289139975644</v>
      </c>
      <c r="J646" s="5">
        <v>48.340943525892435</v>
      </c>
      <c r="K646" s="5">
        <v>56.514462601719664</v>
      </c>
      <c r="L646" s="5">
        <v>85.942511214275001</v>
      </c>
      <c r="M646" s="5">
        <v>1</v>
      </c>
      <c r="N646" s="5">
        <v>71.518943196616902</v>
      </c>
      <c r="O646" s="5">
        <v>35.669883526489301</v>
      </c>
      <c r="P646" s="5">
        <v>67.186204935420022</v>
      </c>
      <c r="Q646" s="5">
        <v>154.26538856902297</v>
      </c>
      <c r="R646" s="5">
        <v>105.70650195394043</v>
      </c>
      <c r="S646" s="5">
        <v>160.58177325282134</v>
      </c>
      <c r="T646" s="5">
        <v>59.241140557106334</v>
      </c>
    </row>
    <row r="647" spans="1:20">
      <c r="A647" s="2">
        <f t="shared" si="21"/>
        <v>40396</v>
      </c>
      <c r="B647" t="str">
        <f t="shared" si="20"/>
        <v>20100806</v>
      </c>
      <c r="C647" s="5">
        <v>44.25559409489771</v>
      </c>
      <c r="D647" s="5">
        <v>81.675990168663105</v>
      </c>
      <c r="E647" s="5">
        <v>117.76407722978689</v>
      </c>
      <c r="F647" s="5">
        <v>130.05037651357819</v>
      </c>
      <c r="G647" s="5">
        <v>125.78942044411242</v>
      </c>
      <c r="H647" s="5">
        <v>213.46680671815338</v>
      </c>
      <c r="I647" s="5">
        <v>108.01108684676103</v>
      </c>
      <c r="J647" s="5">
        <v>46.419507959981686</v>
      </c>
      <c r="K647" s="5">
        <v>54.783285940099802</v>
      </c>
      <c r="L647" s="5">
        <v>90.350707446518328</v>
      </c>
      <c r="M647" s="5">
        <v>1</v>
      </c>
      <c r="N647" s="5">
        <v>69.041250365429292</v>
      </c>
      <c r="O647" s="5">
        <v>35.628153597539445</v>
      </c>
      <c r="P647" s="5">
        <v>65.563678196518964</v>
      </c>
      <c r="Q647" s="5">
        <v>159.50039270612839</v>
      </c>
      <c r="R647" s="5">
        <v>111.02417070738353</v>
      </c>
      <c r="S647" s="5">
        <v>156.58308123499799</v>
      </c>
      <c r="T647" s="5">
        <v>61.625427541075759</v>
      </c>
    </row>
    <row r="648" spans="1:20">
      <c r="A648" s="2">
        <f t="shared" si="21"/>
        <v>40395</v>
      </c>
      <c r="B648" t="str">
        <f t="shared" si="20"/>
        <v>20100805</v>
      </c>
      <c r="C648" s="5">
        <v>46.456005346065766</v>
      </c>
      <c r="D648" s="5">
        <v>79.849887482750631</v>
      </c>
      <c r="E648" s="5">
        <v>118.43960484462372</v>
      </c>
      <c r="F648" s="5">
        <v>130.4159172129925</v>
      </c>
      <c r="G648" s="5">
        <v>126.58097724001311</v>
      </c>
      <c r="H648" s="5">
        <v>204.01337919226799</v>
      </c>
      <c r="I648" s="5">
        <v>107.46862609655204</v>
      </c>
      <c r="J648" s="5">
        <v>46.622638033406382</v>
      </c>
      <c r="K648" s="5">
        <v>53.255271360146871</v>
      </c>
      <c r="L648" s="5">
        <v>91.51282294941899</v>
      </c>
      <c r="M648" s="5">
        <v>1</v>
      </c>
      <c r="N648" s="5">
        <v>67.300344504198733</v>
      </c>
      <c r="O648" s="5">
        <v>34.694168773611267</v>
      </c>
      <c r="P648" s="5">
        <v>63.480804384897276</v>
      </c>
      <c r="Q648" s="5">
        <v>158.64894246928009</v>
      </c>
      <c r="R648" s="5">
        <v>108.95839388313242</v>
      </c>
      <c r="S648" s="5">
        <v>160.63582879242142</v>
      </c>
      <c r="T648" s="5">
        <v>59.57081959647541</v>
      </c>
    </row>
    <row r="649" spans="1:20">
      <c r="A649" s="2">
        <f t="shared" si="21"/>
        <v>40394</v>
      </c>
      <c r="B649" t="str">
        <f t="shared" si="20"/>
        <v>20100804</v>
      </c>
      <c r="C649" s="5">
        <v>44.461285614239408</v>
      </c>
      <c r="D649" s="5">
        <v>82.998478915915101</v>
      </c>
      <c r="E649" s="5">
        <v>118.05298894547329</v>
      </c>
      <c r="F649" s="5">
        <v>131.7663418338015</v>
      </c>
      <c r="G649" s="5">
        <v>121.30676490790883</v>
      </c>
      <c r="H649" s="5">
        <v>202.10121247634038</v>
      </c>
      <c r="I649" s="5">
        <v>106.06926171609697</v>
      </c>
      <c r="J649" s="5">
        <v>47.700014107919912</v>
      </c>
      <c r="K649" s="5">
        <v>55.597865075660692</v>
      </c>
      <c r="L649" s="5">
        <v>88.078266536820976</v>
      </c>
      <c r="M649" s="5">
        <v>1</v>
      </c>
      <c r="N649" s="5">
        <v>69.014120126794651</v>
      </c>
      <c r="O649" s="5">
        <v>35.426730312057991</v>
      </c>
      <c r="P649" s="5">
        <v>60.579274949273099</v>
      </c>
      <c r="Q649" s="5">
        <v>163.63183229829275</v>
      </c>
      <c r="R649" s="5">
        <v>108.96179413068924</v>
      </c>
      <c r="S649" s="5">
        <v>165.3049874332539</v>
      </c>
      <c r="T649" s="5">
        <v>59.294213648532875</v>
      </c>
    </row>
    <row r="650" spans="1:20">
      <c r="A650" s="2">
        <f t="shared" si="21"/>
        <v>40393</v>
      </c>
      <c r="B650" t="str">
        <f t="shared" si="20"/>
        <v>20100803</v>
      </c>
      <c r="C650" s="5">
        <v>43.941169034081042</v>
      </c>
      <c r="D650" s="5">
        <v>85.691774396398046</v>
      </c>
      <c r="E650" s="5">
        <v>121.22515774882002</v>
      </c>
      <c r="F650" s="5">
        <v>127.14413419966097</v>
      </c>
      <c r="G650" s="5">
        <v>118.89686628074435</v>
      </c>
      <c r="H650" s="5">
        <v>207.55285849460591</v>
      </c>
      <c r="I650" s="5">
        <v>102.08377063526235</v>
      </c>
      <c r="J650" s="5">
        <v>47.861976198583726</v>
      </c>
      <c r="K650" s="5">
        <v>53.908002201114357</v>
      </c>
      <c r="L650" s="5">
        <v>84.402529063512446</v>
      </c>
      <c r="M650" s="5">
        <v>1</v>
      </c>
      <c r="N650" s="5">
        <v>66.096371608415737</v>
      </c>
      <c r="O650" s="5">
        <v>35.79349089625299</v>
      </c>
      <c r="P650" s="5">
        <v>63.536073896648155</v>
      </c>
      <c r="Q650" s="5">
        <v>159.1312698586388</v>
      </c>
      <c r="R650" s="5">
        <v>105.65879301564131</v>
      </c>
      <c r="S650" s="5">
        <v>169.69314157294249</v>
      </c>
      <c r="T650" s="5">
        <v>60.018413637488941</v>
      </c>
    </row>
    <row r="651" spans="1:20">
      <c r="A651" s="2">
        <f t="shared" si="21"/>
        <v>40392</v>
      </c>
      <c r="B651" t="str">
        <f t="shared" si="20"/>
        <v>20100802</v>
      </c>
      <c r="C651" s="5">
        <v>44.284259473088483</v>
      </c>
      <c r="D651" s="5">
        <v>82.751957025392514</v>
      </c>
      <c r="E651" s="5">
        <v>127.3493508139741</v>
      </c>
      <c r="F651" s="5">
        <v>124.8071121393431</v>
      </c>
      <c r="G651" s="5">
        <v>115.02949861957805</v>
      </c>
      <c r="H651" s="5">
        <v>217.28012773330923</v>
      </c>
      <c r="I651" s="5">
        <v>107.253419297365</v>
      </c>
      <c r="J651" s="5">
        <v>47.645572434176643</v>
      </c>
      <c r="K651" s="5">
        <v>56.430993071909043</v>
      </c>
      <c r="L651" s="5">
        <v>87.96114117109299</v>
      </c>
      <c r="M651" s="5">
        <v>1</v>
      </c>
      <c r="N651" s="5">
        <v>64.743108424957171</v>
      </c>
      <c r="O651" s="5">
        <v>35.845617391029442</v>
      </c>
      <c r="P651" s="5">
        <v>64.031375101242816</v>
      </c>
      <c r="Q651" s="5">
        <v>165.90171049147816</v>
      </c>
      <c r="R651" s="5">
        <v>103.55158009874533</v>
      </c>
      <c r="S651" s="5">
        <v>167.22689032852796</v>
      </c>
      <c r="T651" s="5">
        <v>62.33578542641537</v>
      </c>
    </row>
    <row r="652" spans="1:20">
      <c r="A652" s="2">
        <f t="shared" si="21"/>
        <v>40389</v>
      </c>
      <c r="B652" t="str">
        <f t="shared" si="20"/>
        <v>20100730</v>
      </c>
      <c r="C652" s="5">
        <v>45.418764992302059</v>
      </c>
      <c r="D652" s="5">
        <v>81.988735296420117</v>
      </c>
      <c r="E652" s="5">
        <v>122.2931869394171</v>
      </c>
      <c r="F652" s="5">
        <v>125.66714346391726</v>
      </c>
      <c r="G652" s="5">
        <v>120.47877412460639</v>
      </c>
      <c r="H652" s="5">
        <v>216.03069291585851</v>
      </c>
      <c r="I652" s="5">
        <v>110.68325043310051</v>
      </c>
      <c r="J652" s="5">
        <v>45.764276415817619</v>
      </c>
      <c r="K652" s="5">
        <v>57.535632123307941</v>
      </c>
      <c r="L652" s="5">
        <v>83.836970547391246</v>
      </c>
      <c r="M652" s="5">
        <v>1</v>
      </c>
      <c r="N652" s="5">
        <v>66.174725028184341</v>
      </c>
      <c r="O652" s="5">
        <v>34.387420536806815</v>
      </c>
      <c r="P652" s="5">
        <v>63.310287780177603</v>
      </c>
      <c r="Q652" s="5">
        <v>171.89838993593835</v>
      </c>
      <c r="R652" s="5">
        <v>101.2941638336552</v>
      </c>
      <c r="S652" s="5">
        <v>160.20053305482142</v>
      </c>
      <c r="T652" s="5">
        <v>61.984426081637359</v>
      </c>
    </row>
    <row r="653" spans="1:20">
      <c r="A653" s="2">
        <f t="shared" si="21"/>
        <v>40388</v>
      </c>
      <c r="B653" t="str">
        <f t="shared" si="20"/>
        <v>20100729</v>
      </c>
      <c r="C653" s="5">
        <v>46.360178617654782</v>
      </c>
      <c r="D653" s="5">
        <v>83.454656210707256</v>
      </c>
      <c r="E653" s="5">
        <v>127.46117803164157</v>
      </c>
      <c r="F653" s="5">
        <v>124.73633819505609</v>
      </c>
      <c r="G653" s="5">
        <v>118.78448593753883</v>
      </c>
      <c r="H653" s="5">
        <v>208.88581784737352</v>
      </c>
      <c r="I653" s="5">
        <v>106.74583696567284</v>
      </c>
      <c r="J653" s="5">
        <v>44.252027304631646</v>
      </c>
      <c r="K653" s="5">
        <v>55.362604527751984</v>
      </c>
      <c r="L653" s="5">
        <v>82.199733631641919</v>
      </c>
      <c r="M653" s="5">
        <v>1</v>
      </c>
      <c r="N653" s="5">
        <v>68.131232663303393</v>
      </c>
      <c r="O653" s="5">
        <v>35.729250290578811</v>
      </c>
      <c r="P653" s="5">
        <v>60.500580189034892</v>
      </c>
      <c r="Q653" s="5">
        <v>178.22631415806583</v>
      </c>
      <c r="R653" s="5">
        <v>96.882095194093196</v>
      </c>
      <c r="S653" s="5">
        <v>155.33529832751211</v>
      </c>
      <c r="T653" s="5">
        <v>63.365619479001289</v>
      </c>
    </row>
    <row r="654" spans="1:20">
      <c r="A654" s="2">
        <f t="shared" si="21"/>
        <v>40387</v>
      </c>
      <c r="B654" t="str">
        <f t="shared" si="20"/>
        <v>20100728</v>
      </c>
      <c r="C654" s="5">
        <v>46.52830695897687</v>
      </c>
      <c r="D654" s="5">
        <v>87.311401953132517</v>
      </c>
      <c r="E654" s="5">
        <v>130.97238990271893</v>
      </c>
      <c r="F654" s="5">
        <v>126.97929674475266</v>
      </c>
      <c r="G654" s="5">
        <v>117.5433083349247</v>
      </c>
      <c r="H654" s="5">
        <v>201.59714033558834</v>
      </c>
      <c r="I654" s="5">
        <v>102.53034099306194</v>
      </c>
      <c r="J654" s="5">
        <v>46.134509056546122</v>
      </c>
      <c r="K654" s="5">
        <v>58.118413015913696</v>
      </c>
      <c r="L654" s="5">
        <v>85.481102833933534</v>
      </c>
      <c r="M654" s="5">
        <v>1</v>
      </c>
      <c r="N654" s="5">
        <v>69.307502556213961</v>
      </c>
      <c r="O654" s="5">
        <v>36.27153764101633</v>
      </c>
      <c r="P654" s="5">
        <v>62.917704361876922</v>
      </c>
      <c r="Q654" s="5">
        <v>174.54980373058285</v>
      </c>
      <c r="R654" s="5">
        <v>99.656341062163492</v>
      </c>
      <c r="S654" s="5">
        <v>149.17427192636936</v>
      </c>
      <c r="T654" s="5">
        <v>62.844880691038327</v>
      </c>
    </row>
    <row r="655" spans="1:20">
      <c r="A655" s="2">
        <f t="shared" si="21"/>
        <v>40386</v>
      </c>
      <c r="B655" t="str">
        <f t="shared" si="20"/>
        <v>20100727</v>
      </c>
      <c r="C655" s="5">
        <v>45.108943281197874</v>
      </c>
      <c r="D655" s="5">
        <v>88.17878937168733</v>
      </c>
      <c r="E655" s="5">
        <v>128.05785724350312</v>
      </c>
      <c r="F655" s="5">
        <v>124.84460145777167</v>
      </c>
      <c r="G655" s="5">
        <v>115.47447714822883</v>
      </c>
      <c r="H655" s="5">
        <v>204.12298646556059</v>
      </c>
      <c r="I655" s="5">
        <v>105.97658127951124</v>
      </c>
      <c r="J655" s="5">
        <v>44.417861677591773</v>
      </c>
      <c r="K655" s="5">
        <v>58.966295058111591</v>
      </c>
      <c r="L655" s="5">
        <v>84.116825561299024</v>
      </c>
      <c r="M655" s="5">
        <v>1</v>
      </c>
      <c r="N655" s="5">
        <v>67.567099555968127</v>
      </c>
      <c r="O655" s="5">
        <v>36.922307400502284</v>
      </c>
      <c r="P655" s="5">
        <v>64.094285714177872</v>
      </c>
      <c r="Q655" s="5">
        <v>177.73495376684886</v>
      </c>
      <c r="R655" s="5">
        <v>101.19885701057933</v>
      </c>
      <c r="S655" s="5">
        <v>149.50541868661216</v>
      </c>
      <c r="T655" s="5">
        <v>62.697886434824646</v>
      </c>
    </row>
    <row r="656" spans="1:20">
      <c r="A656" s="2">
        <f t="shared" si="21"/>
        <v>40385</v>
      </c>
      <c r="B656" t="str">
        <f t="shared" si="20"/>
        <v>20100726</v>
      </c>
      <c r="C656" s="5">
        <v>45.677098695695122</v>
      </c>
      <c r="D656" s="5">
        <v>91.512413100316763</v>
      </c>
      <c r="E656" s="5">
        <v>122.78801727752551</v>
      </c>
      <c r="F656" s="5">
        <v>129.13819986252753</v>
      </c>
      <c r="G656" s="5">
        <v>111.57935211191071</v>
      </c>
      <c r="H656" s="5">
        <v>194.61264464085764</v>
      </c>
      <c r="I656" s="5">
        <v>104.5821011237247</v>
      </c>
      <c r="J656" s="5">
        <v>46.364380403745834</v>
      </c>
      <c r="K656" s="5">
        <v>57.830314395814582</v>
      </c>
      <c r="L656" s="5">
        <v>87.255623841106384</v>
      </c>
      <c r="M656" s="5">
        <v>1</v>
      </c>
      <c r="N656" s="5">
        <v>69.57352510529239</v>
      </c>
      <c r="O656" s="5">
        <v>38.534150043351765</v>
      </c>
      <c r="P656" s="5">
        <v>62.838640080758822</v>
      </c>
      <c r="Q656" s="5">
        <v>174.57108840401497</v>
      </c>
      <c r="R656" s="5">
        <v>105.34882976057369</v>
      </c>
      <c r="S656" s="5">
        <v>152.73091252581213</v>
      </c>
      <c r="T656" s="5">
        <v>60.885390408902332</v>
      </c>
    </row>
    <row r="657" spans="1:20">
      <c r="A657" s="2">
        <f t="shared" si="21"/>
        <v>40382</v>
      </c>
      <c r="B657" t="str">
        <f t="shared" si="20"/>
        <v>20100723</v>
      </c>
      <c r="C657" s="5">
        <v>44.536873327336934</v>
      </c>
      <c r="D657" s="5">
        <v>93.530542912002829</v>
      </c>
      <c r="E657" s="5">
        <v>120.36173217532438</v>
      </c>
      <c r="F657" s="5">
        <v>126.63657057217932</v>
      </c>
      <c r="G657" s="5">
        <v>116.27245064212578</v>
      </c>
      <c r="H657" s="5">
        <v>204.79596624738429</v>
      </c>
      <c r="I657" s="5">
        <v>104.99703752712499</v>
      </c>
      <c r="J657" s="5">
        <v>47.734660125339182</v>
      </c>
      <c r="K657" s="5">
        <v>57.234380899518811</v>
      </c>
      <c r="L657" s="5">
        <v>85.248082057082698</v>
      </c>
      <c r="M657" s="5">
        <v>1</v>
      </c>
      <c r="N657" s="5">
        <v>72.580030693549588</v>
      </c>
      <c r="O657" s="5">
        <v>36.712276602387476</v>
      </c>
      <c r="P657" s="5">
        <v>61.054491796557095</v>
      </c>
      <c r="Q657" s="5">
        <v>183.75744246755283</v>
      </c>
      <c r="R657" s="5">
        <v>101.10792003345014</v>
      </c>
      <c r="S657" s="5">
        <v>150.94435024731632</v>
      </c>
      <c r="T657" s="5">
        <v>58.005006208203497</v>
      </c>
    </row>
    <row r="658" spans="1:20">
      <c r="A658" s="2">
        <f t="shared" si="21"/>
        <v>40381</v>
      </c>
      <c r="B658" t="str">
        <f t="shared" si="20"/>
        <v>20100722</v>
      </c>
      <c r="C658" s="5">
        <v>46.04685087413818</v>
      </c>
      <c r="D658" s="5">
        <v>97.573482688458469</v>
      </c>
      <c r="E658" s="5">
        <v>124.88517083455407</v>
      </c>
      <c r="F658" s="5">
        <v>121.26028091721555</v>
      </c>
      <c r="G658" s="5">
        <v>115.8403693950369</v>
      </c>
      <c r="H658" s="5">
        <v>200.76399093568017</v>
      </c>
      <c r="I658" s="5">
        <v>102.86046153611996</v>
      </c>
      <c r="J658" s="5">
        <v>47.719293481269084</v>
      </c>
      <c r="K658" s="5">
        <v>55.102896697675284</v>
      </c>
      <c r="L658" s="5">
        <v>84.448710860745877</v>
      </c>
      <c r="M658" s="5">
        <v>1</v>
      </c>
      <c r="N658" s="5">
        <v>70.502049127980314</v>
      </c>
      <c r="O658" s="5">
        <v>38.032442255260115</v>
      </c>
      <c r="P658" s="5">
        <v>60.30828464598877</v>
      </c>
      <c r="Q658" s="5">
        <v>187.97771643563033</v>
      </c>
      <c r="R658" s="5">
        <v>96.771192928425236</v>
      </c>
      <c r="S658" s="5">
        <v>144.07155636471404</v>
      </c>
      <c r="T658" s="5">
        <v>57.595949235437615</v>
      </c>
    </row>
    <row r="659" spans="1:20">
      <c r="A659" s="2">
        <f t="shared" si="21"/>
        <v>40380</v>
      </c>
      <c r="B659" t="str">
        <f t="shared" si="20"/>
        <v>20100721</v>
      </c>
      <c r="C659" s="5">
        <v>47.852198951256753</v>
      </c>
      <c r="D659" s="5">
        <v>99.438179021050445</v>
      </c>
      <c r="E659" s="5">
        <v>126.78568550087287</v>
      </c>
      <c r="F659" s="5">
        <v>118.38664638033045</v>
      </c>
      <c r="G659" s="5">
        <v>116.9500832858235</v>
      </c>
      <c r="H659" s="5">
        <v>195.1698028856446</v>
      </c>
      <c r="I659" s="5">
        <v>98.973952317944708</v>
      </c>
      <c r="J659" s="5">
        <v>50.036647714757606</v>
      </c>
      <c r="K659" s="5">
        <v>55.793300075890627</v>
      </c>
      <c r="L659" s="5">
        <v>87.822615166493549</v>
      </c>
      <c r="M659" s="5">
        <v>1</v>
      </c>
      <c r="N659" s="5">
        <v>74.138767590693661</v>
      </c>
      <c r="O659" s="5">
        <v>39.36069513730822</v>
      </c>
      <c r="P659" s="5">
        <v>62.953559141073995</v>
      </c>
      <c r="Q659" s="5">
        <v>187.16004744784539</v>
      </c>
      <c r="R659" s="5">
        <v>96.629518338398299</v>
      </c>
      <c r="S659" s="5">
        <v>146.99231195686315</v>
      </c>
      <c r="T659" s="5">
        <v>60.144783047245802</v>
      </c>
    </row>
    <row r="660" spans="1:20">
      <c r="A660" s="2">
        <f t="shared" si="21"/>
        <v>40379</v>
      </c>
      <c r="B660" t="str">
        <f t="shared" si="20"/>
        <v>20100720</v>
      </c>
      <c r="C660" s="5">
        <v>46.4643090312033</v>
      </c>
      <c r="D660" s="5">
        <v>101.55976394768781</v>
      </c>
      <c r="E660" s="5">
        <v>132.7017631631777</v>
      </c>
      <c r="F660" s="5">
        <v>115.44439414775402</v>
      </c>
      <c r="G660" s="5">
        <v>118.0314494538886</v>
      </c>
      <c r="H660" s="5">
        <v>203.3642255395489</v>
      </c>
      <c r="I660" s="5">
        <v>97.144555075964135</v>
      </c>
      <c r="J660" s="5">
        <v>50.503027462960638</v>
      </c>
      <c r="K660" s="5">
        <v>56.946537555343589</v>
      </c>
      <c r="L660" s="5">
        <v>85.155396490135459</v>
      </c>
      <c r="M660" s="5">
        <v>1</v>
      </c>
      <c r="N660" s="5">
        <v>76.437899519039888</v>
      </c>
      <c r="O660" s="5">
        <v>40.910753318855271</v>
      </c>
      <c r="P660" s="5">
        <v>64.095575178924761</v>
      </c>
      <c r="Q660" s="5">
        <v>183.66412144963985</v>
      </c>
      <c r="R660" s="5">
        <v>94.526396807158122</v>
      </c>
      <c r="S660" s="5">
        <v>149.24416506412032</v>
      </c>
      <c r="T660" s="5">
        <v>61.841416718621836</v>
      </c>
    </row>
    <row r="661" spans="1:20">
      <c r="A661" s="2">
        <f t="shared" si="21"/>
        <v>40378</v>
      </c>
      <c r="B661" t="str">
        <f t="shared" si="20"/>
        <v>20100719</v>
      </c>
      <c r="C661" s="5">
        <v>44.373822636018431</v>
      </c>
      <c r="D661" s="5">
        <v>100.01692321527257</v>
      </c>
      <c r="E661" s="5">
        <v>131.06751150766817</v>
      </c>
      <c r="F661" s="5">
        <v>116.64626048949189</v>
      </c>
      <c r="G661" s="5">
        <v>113.47761739807316</v>
      </c>
      <c r="H661" s="5">
        <v>198.63328039854579</v>
      </c>
      <c r="I661" s="5">
        <v>101.33675922800097</v>
      </c>
      <c r="J661" s="5">
        <v>49.895286355313303</v>
      </c>
      <c r="K661" s="5">
        <v>55.674698486951669</v>
      </c>
      <c r="L661" s="5">
        <v>89.045448478069062</v>
      </c>
      <c r="M661" s="5">
        <v>1</v>
      </c>
      <c r="N661" s="5">
        <v>79.79770458720192</v>
      </c>
      <c r="O661" s="5">
        <v>40.513116450605509</v>
      </c>
      <c r="P661" s="5">
        <v>65.713521373886991</v>
      </c>
      <c r="Q661" s="5">
        <v>175.46578998170801</v>
      </c>
      <c r="R661" s="5">
        <v>99.482515495151688</v>
      </c>
      <c r="S661" s="5">
        <v>142.92392230140445</v>
      </c>
      <c r="T661" s="5">
        <v>63.912675445789333</v>
      </c>
    </row>
    <row r="662" spans="1:20">
      <c r="A662" s="2">
        <f t="shared" si="21"/>
        <v>40375</v>
      </c>
      <c r="B662" t="str">
        <f t="shared" si="20"/>
        <v>20100716</v>
      </c>
      <c r="C662" s="5">
        <v>42.799812993807315</v>
      </c>
      <c r="D662" s="5">
        <v>102.47712521549347</v>
      </c>
      <c r="E662" s="5">
        <v>131.5282827039056</v>
      </c>
      <c r="F662" s="5">
        <v>115.31474216668173</v>
      </c>
      <c r="G662" s="5">
        <v>116.82277057549288</v>
      </c>
      <c r="H662" s="5">
        <v>190.60541084792814</v>
      </c>
      <c r="I662" s="5">
        <v>102.76079710465036</v>
      </c>
      <c r="J662" s="5">
        <v>52.368565957833951</v>
      </c>
      <c r="K662" s="5">
        <v>53.846344981152278</v>
      </c>
      <c r="L662" s="5">
        <v>92.885485169358802</v>
      </c>
      <c r="M662" s="5">
        <v>1</v>
      </c>
      <c r="N662" s="5">
        <v>78.714556980301467</v>
      </c>
      <c r="O662" s="5">
        <v>40.017640622253602</v>
      </c>
      <c r="P662" s="5">
        <v>62.709854442193048</v>
      </c>
      <c r="Q662" s="5">
        <v>170.17433416681106</v>
      </c>
      <c r="R662" s="5">
        <v>100.84546119512584</v>
      </c>
      <c r="S662" s="5">
        <v>138.16587378664789</v>
      </c>
      <c r="T662" s="5">
        <v>63.319517738600673</v>
      </c>
    </row>
    <row r="663" spans="1:20">
      <c r="A663" s="2">
        <f t="shared" si="21"/>
        <v>40374</v>
      </c>
      <c r="B663" t="str">
        <f t="shared" si="20"/>
        <v>20100715</v>
      </c>
      <c r="C663" s="5">
        <v>43.609993093972903</v>
      </c>
      <c r="D663" s="5">
        <v>99.388741320213711</v>
      </c>
      <c r="E663" s="5">
        <v>126.64413053489049</v>
      </c>
      <c r="F663" s="5">
        <v>115.15458480202739</v>
      </c>
      <c r="G663" s="5">
        <v>118.82053217356176</v>
      </c>
      <c r="H663" s="5">
        <v>186.26438336682733</v>
      </c>
      <c r="I663" s="5">
        <v>106.47341641313834</v>
      </c>
      <c r="J663" s="5">
        <v>50.963814768598162</v>
      </c>
      <c r="K663" s="5">
        <v>51.608055625984683</v>
      </c>
      <c r="L663" s="5">
        <v>91.279220982715145</v>
      </c>
      <c r="M663" s="5">
        <v>1</v>
      </c>
      <c r="N663" s="5">
        <v>80.128341059668273</v>
      </c>
      <c r="O663" s="5">
        <v>38.780063455450687</v>
      </c>
      <c r="P663" s="5">
        <v>62.944712183703281</v>
      </c>
      <c r="Q663" s="5">
        <v>177.59347153398551</v>
      </c>
      <c r="R663" s="5">
        <v>96.254280614767382</v>
      </c>
      <c r="S663" s="5">
        <v>142.36062228517622</v>
      </c>
      <c r="T663" s="5">
        <v>60.43659730401631</v>
      </c>
    </row>
    <row r="664" spans="1:20">
      <c r="A664" s="2">
        <f t="shared" si="21"/>
        <v>40373</v>
      </c>
      <c r="B664" t="str">
        <f t="shared" si="20"/>
        <v>20100714</v>
      </c>
      <c r="C664" s="5">
        <v>43.037320263255275</v>
      </c>
      <c r="D664" s="5">
        <v>100.54883646172928</v>
      </c>
      <c r="E664" s="5">
        <v>124.40932348998487</v>
      </c>
      <c r="F664" s="5">
        <v>113.96923486456687</v>
      </c>
      <c r="G664" s="5">
        <v>123.82956339311217</v>
      </c>
      <c r="H664" s="5">
        <v>184.84511117783271</v>
      </c>
      <c r="I664" s="5">
        <v>111.08269006728283</v>
      </c>
      <c r="J664" s="5">
        <v>50.576403785292257</v>
      </c>
      <c r="K664" s="5">
        <v>52.323153872171048</v>
      </c>
      <c r="L664" s="5">
        <v>88.418313600407302</v>
      </c>
      <c r="M664" s="5">
        <v>1</v>
      </c>
      <c r="N664" s="5">
        <v>80.157973581163958</v>
      </c>
      <c r="O664" s="5">
        <v>40.082688467041052</v>
      </c>
      <c r="P664" s="5">
        <v>64.931100184649509</v>
      </c>
      <c r="Q664" s="5">
        <v>180.54555566626294</v>
      </c>
      <c r="R664" s="5">
        <v>95.223948488246606</v>
      </c>
      <c r="S664" s="5">
        <v>137.64466976152119</v>
      </c>
      <c r="T664" s="5">
        <v>62.633969519186699</v>
      </c>
    </row>
    <row r="665" spans="1:20">
      <c r="A665" s="2">
        <f t="shared" si="21"/>
        <v>40372</v>
      </c>
      <c r="B665" t="str">
        <f t="shared" si="20"/>
        <v>20100713</v>
      </c>
      <c r="C665" s="5">
        <v>42.669540618195207</v>
      </c>
      <c r="D665" s="5">
        <v>98.594459224876204</v>
      </c>
      <c r="E665" s="5">
        <v>118.63673083750514</v>
      </c>
      <c r="F665" s="5">
        <v>113.35115287167586</v>
      </c>
      <c r="G665" s="5">
        <v>129.92263829855821</v>
      </c>
      <c r="H665" s="5">
        <v>192.77589390605158</v>
      </c>
      <c r="I665" s="5">
        <v>107.32127222456717</v>
      </c>
      <c r="J665" s="5">
        <v>51.570467196613365</v>
      </c>
      <c r="K665" s="5">
        <v>50.246986620940049</v>
      </c>
      <c r="L665" s="5">
        <v>88.938257550070745</v>
      </c>
      <c r="M665" s="5">
        <v>1</v>
      </c>
      <c r="N665" s="5">
        <v>79.173184225689639</v>
      </c>
      <c r="O665" s="5">
        <v>41.947444397343311</v>
      </c>
      <c r="P665" s="5">
        <v>64.294900650590108</v>
      </c>
      <c r="Q665" s="5">
        <v>189.77960211355239</v>
      </c>
      <c r="R665" s="5">
        <v>92.190643723888684</v>
      </c>
      <c r="S665" s="5">
        <v>140.04636949070317</v>
      </c>
      <c r="T665" s="5">
        <v>63.369832307363659</v>
      </c>
    </row>
    <row r="666" spans="1:20">
      <c r="A666" s="2">
        <f t="shared" si="21"/>
        <v>40371</v>
      </c>
      <c r="B666" t="str">
        <f t="shared" si="20"/>
        <v>20100712</v>
      </c>
      <c r="C666" s="5">
        <v>40.856806370363898</v>
      </c>
      <c r="D666" s="5">
        <v>98.896310847070254</v>
      </c>
      <c r="E666" s="5">
        <v>122.43820423031156</v>
      </c>
      <c r="F666" s="5">
        <v>116.24148660420126</v>
      </c>
      <c r="G666" s="5">
        <v>123.79957642752164</v>
      </c>
      <c r="H666" s="5">
        <v>194.69526156748915</v>
      </c>
      <c r="I666" s="5">
        <v>110.92058607902737</v>
      </c>
      <c r="J666" s="5">
        <v>52.821889686192918</v>
      </c>
      <c r="K666" s="5">
        <v>51.29901792163421</v>
      </c>
      <c r="L666" s="5">
        <v>91.778128773248454</v>
      </c>
      <c r="M666" s="5">
        <v>1</v>
      </c>
      <c r="N666" s="5">
        <v>76.685418082810372</v>
      </c>
      <c r="O666" s="5">
        <v>43.630596168242704</v>
      </c>
      <c r="P666" s="5">
        <v>66.027741435287865</v>
      </c>
      <c r="Q666" s="5">
        <v>190.50091106704687</v>
      </c>
      <c r="R666" s="5">
        <v>96.5530220548073</v>
      </c>
      <c r="S666" s="5">
        <v>139.57253346091153</v>
      </c>
      <c r="T666" s="5">
        <v>61.729246358487927</v>
      </c>
    </row>
    <row r="667" spans="1:20">
      <c r="A667" s="2">
        <f t="shared" si="21"/>
        <v>40368</v>
      </c>
      <c r="B667" t="str">
        <f t="shared" si="20"/>
        <v>20100709</v>
      </c>
      <c r="C667" s="5">
        <v>39.711751277460401</v>
      </c>
      <c r="D667" s="5">
        <v>100.67082677932017</v>
      </c>
      <c r="E667" s="5">
        <v>126.7249369063839</v>
      </c>
      <c r="F667" s="5">
        <v>117.29499071844575</v>
      </c>
      <c r="G667" s="5">
        <v>120.9395591255732</v>
      </c>
      <c r="H667" s="5">
        <v>203.22183989717803</v>
      </c>
      <c r="I667" s="5">
        <v>107.93284325151356</v>
      </c>
      <c r="J667" s="5">
        <v>52.634519905766027</v>
      </c>
      <c r="K667" s="5">
        <v>50.31508392720621</v>
      </c>
      <c r="L667" s="5">
        <v>89.514957910332186</v>
      </c>
      <c r="M667" s="5">
        <v>1</v>
      </c>
      <c r="N667" s="5">
        <v>75.233445838444865</v>
      </c>
      <c r="O667" s="5">
        <v>44.096717275384805</v>
      </c>
      <c r="P667" s="5">
        <v>67.484869426133471</v>
      </c>
      <c r="Q667" s="5">
        <v>197.0800982067114</v>
      </c>
      <c r="R667" s="5">
        <v>97.985105464164349</v>
      </c>
      <c r="S667" s="5">
        <v>136.11125845889799</v>
      </c>
      <c r="T667" s="5">
        <v>64.956095240694523</v>
      </c>
    </row>
    <row r="668" spans="1:20">
      <c r="A668" s="2">
        <f t="shared" si="21"/>
        <v>40367</v>
      </c>
      <c r="B668" t="str">
        <f t="shared" si="20"/>
        <v>20100708</v>
      </c>
      <c r="C668" s="5">
        <v>39.210301680299118</v>
      </c>
      <c r="D668" s="5">
        <v>100.63649060760822</v>
      </c>
      <c r="E668" s="5">
        <v>120.98813539173351</v>
      </c>
      <c r="F668" s="5">
        <v>121.02837390000923</v>
      </c>
      <c r="G668" s="5">
        <v>125.74410635531432</v>
      </c>
      <c r="H668" s="5">
        <v>198.71428270259398</v>
      </c>
      <c r="I668" s="5">
        <v>111.96063734509963</v>
      </c>
      <c r="J668" s="5">
        <v>55.329127757389777</v>
      </c>
      <c r="K668" s="5">
        <v>48.801107886695739</v>
      </c>
      <c r="L668" s="5">
        <v>93.107363895940225</v>
      </c>
      <c r="M668" s="5">
        <v>1</v>
      </c>
      <c r="N668" s="5">
        <v>73.328112973202195</v>
      </c>
      <c r="O668" s="5">
        <v>43.704324571751577</v>
      </c>
      <c r="P668" s="5">
        <v>70.239845129689499</v>
      </c>
      <c r="Q668" s="5">
        <v>190.62871855665534</v>
      </c>
      <c r="R668" s="5">
        <v>99.927907407796312</v>
      </c>
      <c r="S668" s="5">
        <v>138.8424328823121</v>
      </c>
      <c r="T668" s="5">
        <v>65.31777990450837</v>
      </c>
    </row>
    <row r="669" spans="1:20">
      <c r="A669" s="2">
        <f t="shared" si="21"/>
        <v>40366</v>
      </c>
      <c r="B669" t="str">
        <f t="shared" si="20"/>
        <v>20100707</v>
      </c>
      <c r="C669" s="5">
        <v>38.058194696775509</v>
      </c>
      <c r="D669" s="5">
        <v>104.79961178778677</v>
      </c>
      <c r="E669" s="5">
        <v>119.68023894314675</v>
      </c>
      <c r="F669" s="5">
        <v>120.8501444809329</v>
      </c>
      <c r="G669" s="5">
        <v>128.45262637028765</v>
      </c>
      <c r="H669" s="5">
        <v>193.66662381870538</v>
      </c>
      <c r="I669" s="5">
        <v>115.4330124166265</v>
      </c>
      <c r="J669" s="5">
        <v>55.232482627918252</v>
      </c>
      <c r="K669" s="5">
        <v>49.858865038370759</v>
      </c>
      <c r="L669" s="5">
        <v>94.505823154447185</v>
      </c>
      <c r="M669" s="5">
        <v>1</v>
      </c>
      <c r="N669" s="5">
        <v>74.568155128272579</v>
      </c>
      <c r="O669" s="5">
        <v>44.747176087442249</v>
      </c>
      <c r="P669" s="5">
        <v>73.1561294660643</v>
      </c>
      <c r="Q669" s="5">
        <v>193.49163851842243</v>
      </c>
      <c r="R669" s="5">
        <v>101.41333724916524</v>
      </c>
      <c r="S669" s="5">
        <v>143.5820711667827</v>
      </c>
      <c r="T669" s="5">
        <v>64.749970042347172</v>
      </c>
    </row>
    <row r="670" spans="1:20">
      <c r="A670" s="2">
        <f t="shared" si="21"/>
        <v>40365</v>
      </c>
      <c r="B670" t="str">
        <f t="shared" si="20"/>
        <v>20100706</v>
      </c>
      <c r="C670" s="5">
        <v>37.525959423216243</v>
      </c>
      <c r="D670" s="5">
        <v>100.46814619635677</v>
      </c>
      <c r="E670" s="5">
        <v>114.28700442077431</v>
      </c>
      <c r="F670" s="5">
        <v>119.51222319367068</v>
      </c>
      <c r="G670" s="5">
        <v>129.5364586941761</v>
      </c>
      <c r="H670" s="5">
        <v>191.6411066174349</v>
      </c>
      <c r="I670" s="5">
        <v>114.5493175030557</v>
      </c>
      <c r="J670" s="5">
        <v>55.784959164961776</v>
      </c>
      <c r="K670" s="5">
        <v>50.665529540324485</v>
      </c>
      <c r="L670" s="5">
        <v>96.008645209448176</v>
      </c>
      <c r="M670" s="5">
        <v>1</v>
      </c>
      <c r="N670" s="5">
        <v>73.414010400356062</v>
      </c>
      <c r="O670" s="5">
        <v>43.051067951533696</v>
      </c>
      <c r="P670" s="5">
        <v>71.340769174854898</v>
      </c>
      <c r="Q670" s="5">
        <v>187.31691257432058</v>
      </c>
      <c r="R670" s="5">
        <v>97.238419922141318</v>
      </c>
      <c r="S670" s="5">
        <v>143.75936884834559</v>
      </c>
      <c r="T670" s="5">
        <v>65.753447626764739</v>
      </c>
    </row>
    <row r="671" spans="1:20">
      <c r="A671" s="2">
        <f t="shared" si="21"/>
        <v>40364</v>
      </c>
      <c r="B671" t="str">
        <f t="shared" si="20"/>
        <v>20100705</v>
      </c>
      <c r="C671" s="5">
        <v>38.463812937500528</v>
      </c>
      <c r="D671" s="5">
        <v>97.997806949273709</v>
      </c>
      <c r="E671" s="5">
        <v>119.05495680041123</v>
      </c>
      <c r="F671" s="5">
        <v>117.71412476019857</v>
      </c>
      <c r="G671" s="5">
        <v>135.95696763452065</v>
      </c>
      <c r="H671" s="5">
        <v>200.68892751803492</v>
      </c>
      <c r="I671" s="5">
        <v>117.14147288451579</v>
      </c>
      <c r="J671" s="5">
        <v>53.676989641398762</v>
      </c>
      <c r="K671" s="5">
        <v>50.287250307518867</v>
      </c>
      <c r="L671" s="5">
        <v>95.148503829580619</v>
      </c>
      <c r="M671" s="5">
        <v>1</v>
      </c>
      <c r="N671" s="5">
        <v>72.198759888185521</v>
      </c>
      <c r="O671" s="5">
        <v>42.505122590804163</v>
      </c>
      <c r="P671" s="5">
        <v>71.541833918036971</v>
      </c>
      <c r="Q671" s="5">
        <v>186.40616413984111</v>
      </c>
      <c r="R671" s="5">
        <v>96.998519528802277</v>
      </c>
      <c r="S671" s="5">
        <v>145.80841010122936</v>
      </c>
      <c r="T671" s="5">
        <v>66.580921978632986</v>
      </c>
    </row>
    <row r="672" spans="1:20">
      <c r="A672" s="2">
        <f t="shared" si="21"/>
        <v>40361</v>
      </c>
      <c r="B672" t="str">
        <f t="shared" si="20"/>
        <v>20100702</v>
      </c>
      <c r="C672" s="5">
        <v>38.387270278742093</v>
      </c>
      <c r="D672" s="5">
        <v>100.78772684098793</v>
      </c>
      <c r="E672" s="5">
        <v>125.25223056563895</v>
      </c>
      <c r="F672" s="5">
        <v>118.99556661809348</v>
      </c>
      <c r="G672" s="5">
        <v>135.64407965818114</v>
      </c>
      <c r="H672" s="5">
        <v>195.88435475964931</v>
      </c>
      <c r="I672" s="5">
        <v>123.03444848497448</v>
      </c>
      <c r="J672" s="5">
        <v>51.178686571482721</v>
      </c>
      <c r="K672" s="5">
        <v>48.616407330584522</v>
      </c>
      <c r="L672" s="5">
        <v>96.330216236712801</v>
      </c>
      <c r="M672" s="5">
        <v>1</v>
      </c>
      <c r="N672" s="5">
        <v>75.726650456315681</v>
      </c>
      <c r="O672" s="5">
        <v>44.053145723094971</v>
      </c>
      <c r="P672" s="5">
        <v>68.618913917939594</v>
      </c>
      <c r="Q672" s="5">
        <v>190.94828451436294</v>
      </c>
      <c r="R672" s="5">
        <v>98.943450188030141</v>
      </c>
      <c r="S672" s="5">
        <v>144.01156121679406</v>
      </c>
      <c r="T672" s="5">
        <v>64.716474545529692</v>
      </c>
    </row>
    <row r="673" spans="1:20">
      <c r="A673" s="2">
        <f t="shared" si="21"/>
        <v>40360</v>
      </c>
      <c r="B673" t="str">
        <f t="shared" si="20"/>
        <v>20100701</v>
      </c>
      <c r="C673" s="5">
        <v>36.861927837706908</v>
      </c>
      <c r="D673" s="5">
        <v>104.6560825204092</v>
      </c>
      <c r="E673" s="5">
        <v>120.01165783461934</v>
      </c>
      <c r="F673" s="5">
        <v>124.02754695822549</v>
      </c>
      <c r="G673" s="5">
        <v>131.4781011701055</v>
      </c>
      <c r="H673" s="5">
        <v>193.57265698703696</v>
      </c>
      <c r="I673" s="5">
        <v>119.60753111108683</v>
      </c>
      <c r="J673" s="5">
        <v>52.054740273495639</v>
      </c>
      <c r="K673" s="5">
        <v>47.45002620948577</v>
      </c>
      <c r="L673" s="5">
        <v>95.6496622533232</v>
      </c>
      <c r="M673" s="5">
        <v>1</v>
      </c>
      <c r="N673" s="5">
        <v>79.265615833502565</v>
      </c>
      <c r="O673" s="5">
        <v>45.893479015436696</v>
      </c>
      <c r="P673" s="5">
        <v>70.232334012799996</v>
      </c>
      <c r="Q673" s="5">
        <v>194.79795195463063</v>
      </c>
      <c r="R673" s="5">
        <v>101.39476166139266</v>
      </c>
      <c r="S673" s="5">
        <v>143.10546641787965</v>
      </c>
      <c r="T673" s="5">
        <v>67.076750513711318</v>
      </c>
    </row>
    <row r="674" spans="1:20">
      <c r="A674" s="2">
        <f t="shared" si="21"/>
        <v>40359</v>
      </c>
      <c r="B674" t="str">
        <f t="shared" si="20"/>
        <v>20100630</v>
      </c>
      <c r="C674" s="5">
        <v>38.342266575326619</v>
      </c>
      <c r="D674" s="5">
        <v>106.96744316006034</v>
      </c>
      <c r="E674" s="5">
        <v>119.24304648789703</v>
      </c>
      <c r="F674" s="5">
        <v>127.91458241060788</v>
      </c>
      <c r="G674" s="5">
        <v>134.91746253301693</v>
      </c>
      <c r="H674" s="5">
        <v>189.68312639368239</v>
      </c>
      <c r="I674" s="5">
        <v>120.75202787916479</v>
      </c>
      <c r="J674" s="5">
        <v>54.415379917096779</v>
      </c>
      <c r="K674" s="5">
        <v>48.201681955759746</v>
      </c>
      <c r="L674" s="5">
        <v>97.012841056820932</v>
      </c>
      <c r="M674" s="5">
        <v>1</v>
      </c>
      <c r="N674" s="5">
        <v>77.241887215089321</v>
      </c>
      <c r="O674" s="5">
        <v>46.602534976928915</v>
      </c>
      <c r="P674" s="5">
        <v>70.381959381940035</v>
      </c>
      <c r="Q674" s="5">
        <v>196.2414752432303</v>
      </c>
      <c r="R674" s="5">
        <v>104.23830108292815</v>
      </c>
      <c r="S674" s="5">
        <v>138.84592696535708</v>
      </c>
      <c r="T674" s="5">
        <v>65.896958842993058</v>
      </c>
    </row>
    <row r="675" spans="1:20">
      <c r="A675" s="2">
        <f t="shared" si="21"/>
        <v>40358</v>
      </c>
      <c r="B675" t="str">
        <f t="shared" si="20"/>
        <v>20100629</v>
      </c>
      <c r="C675" s="5">
        <v>37.12064881994845</v>
      </c>
      <c r="D675" s="5">
        <v>110.07377264400347</v>
      </c>
      <c r="E675" s="5">
        <v>123.65905950498473</v>
      </c>
      <c r="F675" s="5">
        <v>127.9010861535443</v>
      </c>
      <c r="G675" s="5">
        <v>137.13113736187913</v>
      </c>
      <c r="H675" s="5">
        <v>196.73125129192292</v>
      </c>
      <c r="I675" s="5">
        <v>125.06257871800479</v>
      </c>
      <c r="J675" s="5">
        <v>53.015028769210375</v>
      </c>
      <c r="K675" s="5">
        <v>48.60288691493195</v>
      </c>
      <c r="L675" s="5">
        <v>99.528907865636853</v>
      </c>
      <c r="M675" s="5">
        <v>1</v>
      </c>
      <c r="N675" s="5">
        <v>77.347142346976554</v>
      </c>
      <c r="O675" s="5">
        <v>46.03884050130052</v>
      </c>
      <c r="P675" s="5">
        <v>67.073023170412739</v>
      </c>
      <c r="Q675" s="5">
        <v>188.91389389144075</v>
      </c>
      <c r="R675" s="5">
        <v>107.67130587973128</v>
      </c>
      <c r="S675" s="5">
        <v>143.0906487835646</v>
      </c>
      <c r="T675" s="5">
        <v>68.674326335431402</v>
      </c>
    </row>
    <row r="676" spans="1:20">
      <c r="A676" s="2">
        <f t="shared" si="21"/>
        <v>40357</v>
      </c>
      <c r="B676" t="str">
        <f t="shared" si="20"/>
        <v>20100628</v>
      </c>
      <c r="C676" s="5">
        <v>39.001203500461401</v>
      </c>
      <c r="D676" s="5">
        <v>105.63521752150839</v>
      </c>
      <c r="E676" s="5">
        <v>119.35522121855311</v>
      </c>
      <c r="F676" s="5">
        <v>126.44203006345342</v>
      </c>
      <c r="G676" s="5">
        <v>143.55391367332714</v>
      </c>
      <c r="H676" s="5">
        <v>198.65449448247449</v>
      </c>
      <c r="I676" s="5">
        <v>128.29451436495907</v>
      </c>
      <c r="J676" s="5">
        <v>53.0972855711235</v>
      </c>
      <c r="K676" s="5">
        <v>49.138889517342498</v>
      </c>
      <c r="L676" s="5">
        <v>95.918308940221806</v>
      </c>
      <c r="M676" s="5">
        <v>1</v>
      </c>
      <c r="N676" s="5">
        <v>74.015231224421228</v>
      </c>
      <c r="O676" s="5">
        <v>47.64541851694274</v>
      </c>
      <c r="P676" s="5">
        <v>64.228961175353987</v>
      </c>
      <c r="Q676" s="5">
        <v>188.45153981874066</v>
      </c>
      <c r="R676" s="5">
        <v>110.52166217741978</v>
      </c>
      <c r="S676" s="5">
        <v>139.28308918881052</v>
      </c>
      <c r="T676" s="5">
        <v>67.220031122377847</v>
      </c>
    </row>
    <row r="677" spans="1:20">
      <c r="A677" s="2">
        <f t="shared" si="21"/>
        <v>40354</v>
      </c>
      <c r="B677" t="str">
        <f t="shared" si="20"/>
        <v>20100625</v>
      </c>
      <c r="C677" s="5">
        <v>40.268264369196302</v>
      </c>
      <c r="D677" s="5">
        <v>106.19716808196576</v>
      </c>
      <c r="E677" s="5">
        <v>119.39199577411225</v>
      </c>
      <c r="F677" s="5">
        <v>125.69560205823872</v>
      </c>
      <c r="G677" s="5">
        <v>137.53938405888752</v>
      </c>
      <c r="H677" s="5">
        <v>189.25060616408311</v>
      </c>
      <c r="I677" s="5">
        <v>123.68930440149583</v>
      </c>
      <c r="J677" s="5">
        <v>51.83139499314926</v>
      </c>
      <c r="K677" s="5">
        <v>50.887737433243764</v>
      </c>
      <c r="L677" s="5">
        <v>97.349666233941363</v>
      </c>
      <c r="M677" s="5">
        <v>1</v>
      </c>
      <c r="N677" s="5">
        <v>72.749098749769175</v>
      </c>
      <c r="O677" s="5">
        <v>46.216254113316253</v>
      </c>
      <c r="P677" s="5">
        <v>62.351178894931955</v>
      </c>
      <c r="Q677" s="5">
        <v>190.02121063011256</v>
      </c>
      <c r="R677" s="5">
        <v>112.01118514313022</v>
      </c>
      <c r="S677" s="5">
        <v>135.38494925558354</v>
      </c>
      <c r="T677" s="5">
        <v>67.190666223027961</v>
      </c>
    </row>
    <row r="678" spans="1:20">
      <c r="A678" s="2">
        <f t="shared" si="21"/>
        <v>40353</v>
      </c>
      <c r="B678" t="str">
        <f t="shared" si="20"/>
        <v>20100624</v>
      </c>
      <c r="C678" s="5">
        <v>41.554591351763413</v>
      </c>
      <c r="D678" s="5">
        <v>106.51963903278991</v>
      </c>
      <c r="E678" s="5">
        <v>121.28984242727799</v>
      </c>
      <c r="F678" s="5">
        <v>121.65241089587107</v>
      </c>
      <c r="G678" s="5">
        <v>141.23311141069877</v>
      </c>
      <c r="H678" s="5">
        <v>191.1402914980722</v>
      </c>
      <c r="I678" s="5">
        <v>121.27707688933128</v>
      </c>
      <c r="J678" s="5">
        <v>50.386589442417993</v>
      </c>
      <c r="K678" s="5">
        <v>50.854030392964013</v>
      </c>
      <c r="L678" s="5">
        <v>96.15197721632812</v>
      </c>
      <c r="M678" s="5">
        <v>1</v>
      </c>
      <c r="N678" s="5">
        <v>75.866830881525232</v>
      </c>
      <c r="O678" s="5">
        <v>45.648831197861419</v>
      </c>
      <c r="P678" s="5">
        <v>59.703712276916782</v>
      </c>
      <c r="Q678" s="5">
        <v>184.70826125292231</v>
      </c>
      <c r="R678" s="5">
        <v>109.46317689697693</v>
      </c>
      <c r="S678" s="5">
        <v>135.64778933543477</v>
      </c>
      <c r="T678" s="5">
        <v>69.876779492970513</v>
      </c>
    </row>
    <row r="679" spans="1:20">
      <c r="A679" s="2">
        <f t="shared" si="21"/>
        <v>40352</v>
      </c>
      <c r="B679" t="str">
        <f t="shared" si="20"/>
        <v>20100623</v>
      </c>
      <c r="C679" s="5">
        <v>43.202544695570367</v>
      </c>
      <c r="D679" s="5">
        <v>106.34035480083752</v>
      </c>
      <c r="E679" s="5">
        <v>119.00401760528099</v>
      </c>
      <c r="F679" s="5">
        <v>122.56513860062448</v>
      </c>
      <c r="G679" s="5">
        <v>139.98437073816623</v>
      </c>
      <c r="H679" s="5">
        <v>197.05171344074486</v>
      </c>
      <c r="I679" s="5">
        <v>125.99799520084444</v>
      </c>
      <c r="J679" s="5">
        <v>50.997847126714916</v>
      </c>
      <c r="K679" s="5">
        <v>51.797176555855032</v>
      </c>
      <c r="L679" s="5">
        <v>95.592546260370867</v>
      </c>
      <c r="M679" s="5">
        <v>1</v>
      </c>
      <c r="N679" s="5">
        <v>74.784345114896752</v>
      </c>
      <c r="O679" s="5">
        <v>45.88945869673374</v>
      </c>
      <c r="P679" s="5">
        <v>58.26291460206231</v>
      </c>
      <c r="Q679" s="5">
        <v>182.3997069233447</v>
      </c>
      <c r="R679" s="5">
        <v>106.8313662109902</v>
      </c>
      <c r="S679" s="5">
        <v>131.15687353673252</v>
      </c>
      <c r="T679" s="5">
        <v>68.130852127076508</v>
      </c>
    </row>
    <row r="680" spans="1:20">
      <c r="A680" s="2">
        <f t="shared" si="21"/>
        <v>40351</v>
      </c>
      <c r="B680" t="str">
        <f t="shared" si="20"/>
        <v>20100622</v>
      </c>
      <c r="C680" s="5">
        <v>42.029814062319375</v>
      </c>
      <c r="D680" s="5">
        <v>108.5133881448171</v>
      </c>
      <c r="E680" s="5">
        <v>122.20362078960615</v>
      </c>
      <c r="F680" s="5">
        <v>118.02758412259357</v>
      </c>
      <c r="G680" s="5">
        <v>142.56122285280097</v>
      </c>
      <c r="H680" s="5">
        <v>190.54665925308174</v>
      </c>
      <c r="I680" s="5">
        <v>123.61039088861318</v>
      </c>
      <c r="J680" s="5">
        <v>51.048712212185983</v>
      </c>
      <c r="K680" s="5">
        <v>54.338568798992085</v>
      </c>
      <c r="L680" s="5">
        <v>95.60846225925566</v>
      </c>
      <c r="M680" s="5">
        <v>1</v>
      </c>
      <c r="N680" s="5">
        <v>73.601954157243668</v>
      </c>
      <c r="O680" s="5">
        <v>46.267381528219495</v>
      </c>
      <c r="P680" s="5">
        <v>58.866075877096186</v>
      </c>
      <c r="Q680" s="5">
        <v>177.43329371121573</v>
      </c>
      <c r="R680" s="5">
        <v>111.9567531523406</v>
      </c>
      <c r="S680" s="5">
        <v>125.73572529139983</v>
      </c>
      <c r="T680" s="5">
        <v>69.486134575718353</v>
      </c>
    </row>
    <row r="681" spans="1:20">
      <c r="A681" s="2">
        <f t="shared" si="21"/>
        <v>40350</v>
      </c>
      <c r="B681" t="str">
        <f t="shared" si="20"/>
        <v>20100621</v>
      </c>
      <c r="C681" s="5">
        <v>43.768602708123481</v>
      </c>
      <c r="D681" s="5">
        <v>109.30640659720068</v>
      </c>
      <c r="E681" s="5">
        <v>124.22080458795644</v>
      </c>
      <c r="F681" s="5">
        <v>112.82096130670436</v>
      </c>
      <c r="G681" s="5">
        <v>142.69857673086645</v>
      </c>
      <c r="H681" s="5">
        <v>183.14857496355913</v>
      </c>
      <c r="I681" s="5">
        <v>123.21810993843661</v>
      </c>
      <c r="J681" s="5">
        <v>51.51811017335816</v>
      </c>
      <c r="K681" s="5">
        <v>54.011690810682438</v>
      </c>
      <c r="L681" s="5">
        <v>92.76447379010483</v>
      </c>
      <c r="M681" s="5">
        <v>1</v>
      </c>
      <c r="N681" s="5">
        <v>73.396409584079464</v>
      </c>
      <c r="O681" s="5">
        <v>46.419252135627616</v>
      </c>
      <c r="P681" s="5">
        <v>59.638614374647062</v>
      </c>
      <c r="Q681" s="5">
        <v>184.16919998026913</v>
      </c>
      <c r="R681" s="5">
        <v>111.08669546423731</v>
      </c>
      <c r="S681" s="5">
        <v>126.46332658677302</v>
      </c>
      <c r="T681" s="5">
        <v>66.339318100960995</v>
      </c>
    </row>
    <row r="682" spans="1:20">
      <c r="A682" s="2">
        <f t="shared" si="21"/>
        <v>40347</v>
      </c>
      <c r="B682" t="str">
        <f t="shared" si="20"/>
        <v>20100618</v>
      </c>
      <c r="C682" s="5">
        <v>42.802324425210408</v>
      </c>
      <c r="D682" s="5">
        <v>109.29828605385789</v>
      </c>
      <c r="E682" s="5">
        <v>121.67935181597633</v>
      </c>
      <c r="F682" s="5">
        <v>111.93489107190021</v>
      </c>
      <c r="G682" s="5">
        <v>148.397969917278</v>
      </c>
      <c r="H682" s="5">
        <v>180.5350506424642</v>
      </c>
      <c r="I682" s="5">
        <v>125.53738900278911</v>
      </c>
      <c r="J682" s="5">
        <v>53.842271142958225</v>
      </c>
      <c r="K682" s="5">
        <v>51.684742215246175</v>
      </c>
      <c r="L682" s="5">
        <v>93.633049100739228</v>
      </c>
      <c r="M682" s="5">
        <v>1</v>
      </c>
      <c r="N682" s="5">
        <v>70.342924759743568</v>
      </c>
      <c r="O682" s="5">
        <v>45.217209583444593</v>
      </c>
      <c r="P682" s="5">
        <v>62.486681288467651</v>
      </c>
      <c r="Q682" s="5">
        <v>190.33142842266034</v>
      </c>
      <c r="R682" s="5">
        <v>115.05887076504756</v>
      </c>
      <c r="S682" s="5">
        <v>132.24908879277839</v>
      </c>
      <c r="T682" s="5">
        <v>68.721444720244222</v>
      </c>
    </row>
    <row r="683" spans="1:20">
      <c r="A683" s="2">
        <f t="shared" si="21"/>
        <v>40346</v>
      </c>
      <c r="B683" t="str">
        <f t="shared" si="20"/>
        <v>20100617</v>
      </c>
      <c r="C683" s="5">
        <v>44.906067973522518</v>
      </c>
      <c r="D683" s="5">
        <v>111.42563858268029</v>
      </c>
      <c r="E683" s="5">
        <v>121.17737172111239</v>
      </c>
      <c r="F683" s="5">
        <v>113.26721493504051</v>
      </c>
      <c r="G683" s="5">
        <v>141.67677283510639</v>
      </c>
      <c r="H683" s="5">
        <v>174.31574813648103</v>
      </c>
      <c r="I683" s="5">
        <v>127.00068865514874</v>
      </c>
      <c r="J683" s="5">
        <v>52.115511478955469</v>
      </c>
      <c r="K683" s="5">
        <v>51.226525367291792</v>
      </c>
      <c r="L683" s="5">
        <v>89.529140512630306</v>
      </c>
      <c r="M683" s="5">
        <v>1</v>
      </c>
      <c r="N683" s="5">
        <v>70.011898579397325</v>
      </c>
      <c r="O683" s="5">
        <v>45.526738228820136</v>
      </c>
      <c r="P683" s="5">
        <v>60.024847388563558</v>
      </c>
      <c r="Q683" s="5">
        <v>189.46541572664216</v>
      </c>
      <c r="R683" s="5">
        <v>112.07719333863818</v>
      </c>
      <c r="S683" s="5">
        <v>127.82319793571422</v>
      </c>
      <c r="T683" s="5">
        <v>68.414140766379404</v>
      </c>
    </row>
    <row r="684" spans="1:20">
      <c r="A684" s="2">
        <f t="shared" si="21"/>
        <v>40345</v>
      </c>
      <c r="B684" t="str">
        <f t="shared" si="20"/>
        <v>20100616</v>
      </c>
      <c r="C684" s="5">
        <v>44.921907344650307</v>
      </c>
      <c r="D684" s="5">
        <v>109.6146935680969</v>
      </c>
      <c r="E684" s="5">
        <v>125.84547345465649</v>
      </c>
      <c r="F684" s="5">
        <v>108.26539625510543</v>
      </c>
      <c r="G684" s="5">
        <v>135.64412821169367</v>
      </c>
      <c r="H684" s="5">
        <v>174.51719839433855</v>
      </c>
      <c r="I684" s="5">
        <v>127.72521031825752</v>
      </c>
      <c r="J684" s="5">
        <v>50.695148741225111</v>
      </c>
      <c r="K684" s="5">
        <v>50.529577062379275</v>
      </c>
      <c r="L684" s="5">
        <v>88.333105972102118</v>
      </c>
      <c r="M684" s="5">
        <v>1</v>
      </c>
      <c r="N684" s="5">
        <v>68.249491470900708</v>
      </c>
      <c r="O684" s="5">
        <v>45.702078547571269</v>
      </c>
      <c r="P684" s="5">
        <v>59.734980002858833</v>
      </c>
      <c r="Q684" s="5">
        <v>192.1054694224155</v>
      </c>
      <c r="R684" s="5">
        <v>107.50148106640938</v>
      </c>
      <c r="S684" s="5">
        <v>125.88900332945852</v>
      </c>
      <c r="T684" s="5">
        <v>66.362730844421776</v>
      </c>
    </row>
    <row r="685" spans="1:20">
      <c r="A685" s="2">
        <f t="shared" si="21"/>
        <v>40344</v>
      </c>
      <c r="B685" t="str">
        <f t="shared" si="20"/>
        <v>20100615</v>
      </c>
      <c r="C685" s="5">
        <v>44.626251744866103</v>
      </c>
      <c r="D685" s="5">
        <v>114.34498650265034</v>
      </c>
      <c r="E685" s="5">
        <v>131.94602706632472</v>
      </c>
      <c r="F685" s="5">
        <v>104.89951878243566</v>
      </c>
      <c r="G685" s="5">
        <v>140.66500948630559</v>
      </c>
      <c r="H685" s="5">
        <v>182.72463554545246</v>
      </c>
      <c r="I685" s="5">
        <v>126.20022311526094</v>
      </c>
      <c r="J685" s="5">
        <v>52.182573524992904</v>
      </c>
      <c r="K685" s="5">
        <v>52.530119715589571</v>
      </c>
      <c r="L685" s="5">
        <v>86.148214207999473</v>
      </c>
      <c r="M685" s="5">
        <v>1</v>
      </c>
      <c r="N685" s="5">
        <v>67.206780107061476</v>
      </c>
      <c r="O685" s="5">
        <v>47.584190256478507</v>
      </c>
      <c r="P685" s="5">
        <v>57.976127047751369</v>
      </c>
      <c r="Q685" s="5">
        <v>193.3586415351657</v>
      </c>
      <c r="R685" s="5">
        <v>107.47219039064501</v>
      </c>
      <c r="S685" s="5">
        <v>124.46406782263645</v>
      </c>
      <c r="T685" s="5">
        <v>67.151070396514115</v>
      </c>
    </row>
    <row r="686" spans="1:20">
      <c r="A686" s="2">
        <f t="shared" si="21"/>
        <v>40343</v>
      </c>
      <c r="B686" t="str">
        <f t="shared" si="20"/>
        <v>20100614</v>
      </c>
      <c r="C686" s="5">
        <v>46.928797696623874</v>
      </c>
      <c r="D686" s="5">
        <v>109.93666001004983</v>
      </c>
      <c r="E686" s="5">
        <v>127.40246323969184</v>
      </c>
      <c r="F686" s="5">
        <v>105.59295281329864</v>
      </c>
      <c r="G686" s="5">
        <v>147.83328274096974</v>
      </c>
      <c r="H686" s="5">
        <v>179.85119902983172</v>
      </c>
      <c r="I686" s="5">
        <v>130.2978386527034</v>
      </c>
      <c r="J686" s="5">
        <v>51.212444280143906</v>
      </c>
      <c r="K686" s="5">
        <v>52.044904498823776</v>
      </c>
      <c r="L686" s="5">
        <v>86.83143876432122</v>
      </c>
      <c r="M686" s="5">
        <v>1</v>
      </c>
      <c r="N686" s="5">
        <v>67.670462675773948</v>
      </c>
      <c r="O686" s="5">
        <v>48.309065717698125</v>
      </c>
      <c r="P686" s="5">
        <v>59.435172335509108</v>
      </c>
      <c r="Q686" s="5">
        <v>184.40711306577217</v>
      </c>
      <c r="R686" s="5">
        <v>109.592360931069</v>
      </c>
      <c r="S686" s="5">
        <v>119.67564897179135</v>
      </c>
      <c r="T686" s="5">
        <v>65.905167522657408</v>
      </c>
    </row>
    <row r="687" spans="1:20">
      <c r="A687" s="2">
        <f t="shared" si="21"/>
        <v>40340</v>
      </c>
      <c r="B687" t="str">
        <f t="shared" si="20"/>
        <v>20100611</v>
      </c>
      <c r="C687" s="5">
        <v>49.35927265096349</v>
      </c>
      <c r="D687" s="5">
        <v>112.94358927081301</v>
      </c>
      <c r="E687" s="5">
        <v>126.57126237683937</v>
      </c>
      <c r="F687" s="5">
        <v>104.78683883720403</v>
      </c>
      <c r="G687" s="5">
        <v>141.89052658433567</v>
      </c>
      <c r="H687" s="5">
        <v>188.69013596760624</v>
      </c>
      <c r="I687" s="5">
        <v>128.40897569323928</v>
      </c>
      <c r="J687" s="5">
        <v>52.464705911516539</v>
      </c>
      <c r="K687" s="5">
        <v>54.116374493006219</v>
      </c>
      <c r="L687" s="5">
        <v>82.719761088184541</v>
      </c>
      <c r="M687" s="5">
        <v>1</v>
      </c>
      <c r="N687" s="5">
        <v>65.200703760963208</v>
      </c>
      <c r="O687" s="5">
        <v>48.401139729506923</v>
      </c>
      <c r="P687" s="5">
        <v>61.700523354401568</v>
      </c>
      <c r="Q687" s="5">
        <v>180.42522423644465</v>
      </c>
      <c r="R687" s="5">
        <v>109.10680099963012</v>
      </c>
      <c r="S687" s="5">
        <v>120.12315188197822</v>
      </c>
      <c r="T687" s="5">
        <v>68.207697511757459</v>
      </c>
    </row>
    <row r="688" spans="1:20">
      <c r="A688" s="2">
        <f t="shared" si="21"/>
        <v>40339</v>
      </c>
      <c r="B688" t="str">
        <f t="shared" si="20"/>
        <v>20100610</v>
      </c>
      <c r="C688" s="5">
        <v>51.140331336823067</v>
      </c>
      <c r="D688" s="5">
        <v>114.71104580470005</v>
      </c>
      <c r="E688" s="5">
        <v>128.98482773620097</v>
      </c>
      <c r="F688" s="5">
        <v>102.96345139568747</v>
      </c>
      <c r="G688" s="5">
        <v>141.60480179819129</v>
      </c>
      <c r="H688" s="5">
        <v>187.0807983106294</v>
      </c>
      <c r="I688" s="5">
        <v>126.60099590658744</v>
      </c>
      <c r="J688" s="5">
        <v>52.003311877319788</v>
      </c>
      <c r="K688" s="5">
        <v>53.439344339324585</v>
      </c>
      <c r="L688" s="5">
        <v>82.833726944300096</v>
      </c>
      <c r="M688" s="5">
        <v>1</v>
      </c>
      <c r="N688" s="5">
        <v>65.923839784401281</v>
      </c>
      <c r="O688" s="5">
        <v>47.106849221411984</v>
      </c>
      <c r="P688" s="5">
        <v>60.851449617745189</v>
      </c>
      <c r="Q688" s="5">
        <v>172.58708643085279</v>
      </c>
      <c r="R688" s="5">
        <v>108.53998941097272</v>
      </c>
      <c r="S688" s="5">
        <v>119.51612465329433</v>
      </c>
      <c r="T688" s="5">
        <v>71.340877022385854</v>
      </c>
    </row>
    <row r="689" spans="1:20">
      <c r="A689" s="2">
        <f t="shared" si="21"/>
        <v>40338</v>
      </c>
      <c r="B689" t="str">
        <f t="shared" si="20"/>
        <v>20100609</v>
      </c>
      <c r="C689" s="5">
        <v>53.348306881626236</v>
      </c>
      <c r="D689" s="5">
        <v>111.52400096571536</v>
      </c>
      <c r="E689" s="5">
        <v>126.53428144752516</v>
      </c>
      <c r="F689" s="5">
        <v>100.4337488525675</v>
      </c>
      <c r="G689" s="5">
        <v>134.89721034977978</v>
      </c>
      <c r="H689" s="5">
        <v>189.79011491167105</v>
      </c>
      <c r="I689" s="5">
        <v>127.13004971463408</v>
      </c>
      <c r="J689" s="5">
        <v>51.553130349257223</v>
      </c>
      <c r="K689" s="5">
        <v>53.196411215730507</v>
      </c>
      <c r="L689" s="5">
        <v>79.742860815109893</v>
      </c>
      <c r="M689" s="5">
        <v>1</v>
      </c>
      <c r="N689" s="5">
        <v>65.374787926442949</v>
      </c>
      <c r="O689" s="5">
        <v>46.290725289591656</v>
      </c>
      <c r="P689" s="5">
        <v>62.36497950624652</v>
      </c>
      <c r="Q689" s="5">
        <v>169.11210771197642</v>
      </c>
      <c r="R689" s="5">
        <v>110.52822193484928</v>
      </c>
      <c r="S689" s="5">
        <v>118.66897454140924</v>
      </c>
      <c r="T689" s="5">
        <v>70.659222147252294</v>
      </c>
    </row>
    <row r="690" spans="1:20">
      <c r="A690" s="2">
        <f t="shared" si="21"/>
        <v>40337</v>
      </c>
      <c r="B690" t="str">
        <f t="shared" si="20"/>
        <v>20100608</v>
      </c>
      <c r="C690" s="5">
        <v>51.49876611698032</v>
      </c>
      <c r="D690" s="5">
        <v>109.09355953890872</v>
      </c>
      <c r="E690" s="5">
        <v>131.83655650431342</v>
      </c>
      <c r="F690" s="5">
        <v>102.17999517715681</v>
      </c>
      <c r="G690" s="5">
        <v>141.94400049999948</v>
      </c>
      <c r="H690" s="5">
        <v>185.68505743392183</v>
      </c>
      <c r="I690" s="5">
        <v>125.06858711276602</v>
      </c>
      <c r="J690" s="5">
        <v>54.243469718895057</v>
      </c>
      <c r="K690" s="5">
        <v>53.50744238039308</v>
      </c>
      <c r="L690" s="5">
        <v>76.205443247244176</v>
      </c>
      <c r="M690" s="5">
        <v>1</v>
      </c>
      <c r="N690" s="5">
        <v>62.894886052810982</v>
      </c>
      <c r="O690" s="5">
        <v>45.067287633487553</v>
      </c>
      <c r="P690" s="5">
        <v>63.184436159745367</v>
      </c>
      <c r="Q690" s="5">
        <v>173.24449916556176</v>
      </c>
      <c r="R690" s="5">
        <v>114.14811838902685</v>
      </c>
      <c r="S690" s="5">
        <v>116.24024998827551</v>
      </c>
      <c r="T690" s="5">
        <v>68.373718328372163</v>
      </c>
    </row>
    <row r="691" spans="1:20">
      <c r="A691" s="2">
        <f t="shared" si="21"/>
        <v>40336</v>
      </c>
      <c r="B691" t="str">
        <f t="shared" si="20"/>
        <v>20100607</v>
      </c>
      <c r="C691" s="5">
        <v>50.202103758947516</v>
      </c>
      <c r="D691" s="5">
        <v>114.41568737805349</v>
      </c>
      <c r="E691" s="5">
        <v>129.04055694518462</v>
      </c>
      <c r="F691" s="5">
        <v>100.56147558319878</v>
      </c>
      <c r="G691" s="5">
        <v>138.22005450147239</v>
      </c>
      <c r="H691" s="5">
        <v>190.69222044230193</v>
      </c>
      <c r="I691" s="5">
        <v>122.64255962901488</v>
      </c>
      <c r="J691" s="5">
        <v>54.764461191660295</v>
      </c>
      <c r="K691" s="5">
        <v>52.218980323365678</v>
      </c>
      <c r="L691" s="5">
        <v>78.878830031750766</v>
      </c>
      <c r="M691" s="5">
        <v>1</v>
      </c>
      <c r="N691" s="5">
        <v>63.04028502584277</v>
      </c>
      <c r="O691" s="5">
        <v>46.970662011429084</v>
      </c>
      <c r="P691" s="5">
        <v>63.690772570381668</v>
      </c>
      <c r="Q691" s="5">
        <v>167.75215301604331</v>
      </c>
      <c r="R691" s="5">
        <v>113.47156360399956</v>
      </c>
      <c r="S691" s="5">
        <v>118.18806415243287</v>
      </c>
      <c r="T691" s="5">
        <v>65.88971977421204</v>
      </c>
    </row>
    <row r="692" spans="1:20">
      <c r="A692" s="2">
        <f t="shared" si="21"/>
        <v>40333</v>
      </c>
      <c r="B692" t="str">
        <f t="shared" si="20"/>
        <v>20100604</v>
      </c>
      <c r="C692" s="5">
        <v>52.183433129193475</v>
      </c>
      <c r="D692" s="5">
        <v>112.06829719302864</v>
      </c>
      <c r="E692" s="5">
        <v>123.47153375881481</v>
      </c>
      <c r="F692" s="5">
        <v>96.563346192792181</v>
      </c>
      <c r="G692" s="5">
        <v>138.03686512087148</v>
      </c>
      <c r="H692" s="5">
        <v>182.31136502347417</v>
      </c>
      <c r="I692" s="5">
        <v>128.27317146777571</v>
      </c>
      <c r="J692" s="5">
        <v>56.990097403205077</v>
      </c>
      <c r="K692" s="5">
        <v>54.516480854645579</v>
      </c>
      <c r="L692" s="5">
        <v>80.437985357551185</v>
      </c>
      <c r="M692" s="5">
        <v>1</v>
      </c>
      <c r="N692" s="5">
        <v>64.554043363569718</v>
      </c>
      <c r="O692" s="5">
        <v>46.023429822497306</v>
      </c>
      <c r="P692" s="5">
        <v>65.634169966972507</v>
      </c>
      <c r="Q692" s="5">
        <v>165.16138947358513</v>
      </c>
      <c r="R692" s="5">
        <v>112.89095418960432</v>
      </c>
      <c r="S692" s="5">
        <v>114.69184574007598</v>
      </c>
      <c r="T692" s="5">
        <v>69.000628688826993</v>
      </c>
    </row>
    <row r="693" spans="1:20">
      <c r="A693" s="2">
        <f t="shared" si="21"/>
        <v>40332</v>
      </c>
      <c r="B693" t="str">
        <f t="shared" si="20"/>
        <v>20100603</v>
      </c>
      <c r="C693" s="5">
        <v>50.826637675837048</v>
      </c>
      <c r="D693" s="5">
        <v>117.74015662149255</v>
      </c>
      <c r="E693" s="5">
        <v>124.50084957808757</v>
      </c>
      <c r="F693" s="5">
        <v>97.901176793384863</v>
      </c>
      <c r="G693" s="5">
        <v>136.49927272518556</v>
      </c>
      <c r="H693" s="5">
        <v>177.23115155469179</v>
      </c>
      <c r="I693" s="5">
        <v>127.18434009516562</v>
      </c>
      <c r="J693" s="5">
        <v>54.963361071539005</v>
      </c>
      <c r="K693" s="5">
        <v>52.490448985091113</v>
      </c>
      <c r="L693" s="5">
        <v>82.258937376386143</v>
      </c>
      <c r="M693" s="5">
        <v>1</v>
      </c>
      <c r="N693" s="5">
        <v>62.908677815116725</v>
      </c>
      <c r="O693" s="5">
        <v>47.576325222334219</v>
      </c>
      <c r="P693" s="5">
        <v>64.70125546680012</v>
      </c>
      <c r="Q693" s="5">
        <v>159.88567149461713</v>
      </c>
      <c r="R693" s="5">
        <v>115.40093265097747</v>
      </c>
      <c r="S693" s="5">
        <v>115.5257604294622</v>
      </c>
      <c r="T693" s="5">
        <v>72.119516344617551</v>
      </c>
    </row>
    <row r="694" spans="1:20">
      <c r="A694" s="2">
        <f t="shared" si="21"/>
        <v>40331</v>
      </c>
      <c r="B694" t="str">
        <f t="shared" si="20"/>
        <v>20100602</v>
      </c>
      <c r="C694" s="5">
        <v>52.855752164534358</v>
      </c>
      <c r="D694" s="5">
        <v>113.2664766066479</v>
      </c>
      <c r="E694" s="5">
        <v>125.64167717764796</v>
      </c>
      <c r="F694" s="5">
        <v>101.76777674928721</v>
      </c>
      <c r="G694" s="5">
        <v>135.68415189078129</v>
      </c>
      <c r="H694" s="5">
        <v>174.52582290816517</v>
      </c>
      <c r="I694" s="5">
        <v>132.67559334736163</v>
      </c>
      <c r="J694" s="5">
        <v>55.197475643603866</v>
      </c>
      <c r="K694" s="5">
        <v>52.866297438598153</v>
      </c>
      <c r="L694" s="5">
        <v>79.361717309225213</v>
      </c>
      <c r="M694" s="5">
        <v>1</v>
      </c>
      <c r="N694" s="5">
        <v>62.680495967061169</v>
      </c>
      <c r="O694" s="5">
        <v>49.605114280265781</v>
      </c>
      <c r="P694" s="5">
        <v>63.509717333421811</v>
      </c>
      <c r="Q694" s="5">
        <v>159.17404090653258</v>
      </c>
      <c r="R694" s="5">
        <v>111.4577431814769</v>
      </c>
      <c r="S694" s="5">
        <v>121.15327440748703</v>
      </c>
      <c r="T694" s="5">
        <v>71.584888437590834</v>
      </c>
    </row>
    <row r="695" spans="1:20">
      <c r="A695" s="2">
        <f t="shared" si="21"/>
        <v>40330</v>
      </c>
      <c r="B695" t="str">
        <f t="shared" si="20"/>
        <v>20100601</v>
      </c>
      <c r="C695" s="5">
        <v>50.667320608391975</v>
      </c>
      <c r="D695" s="5">
        <v>109.50200466706023</v>
      </c>
      <c r="E695" s="5">
        <v>125.67403305466738</v>
      </c>
      <c r="F695" s="5">
        <v>99.289589778951282</v>
      </c>
      <c r="G695" s="5">
        <v>129.58559556808939</v>
      </c>
      <c r="H695" s="5">
        <v>178.22524293610812</v>
      </c>
      <c r="I695" s="5">
        <v>129.85664001074647</v>
      </c>
      <c r="J695" s="5">
        <v>53.452200520583361</v>
      </c>
      <c r="K695" s="5">
        <v>53.131295723218564</v>
      </c>
      <c r="L695" s="5">
        <v>77.252139725410473</v>
      </c>
      <c r="M695" s="5">
        <v>1</v>
      </c>
      <c r="N695" s="5">
        <v>63.677088959314794</v>
      </c>
      <c r="O695" s="5">
        <v>48.175671212780315</v>
      </c>
      <c r="P695" s="5">
        <v>63.707626116790777</v>
      </c>
      <c r="Q695" s="5">
        <v>162.86473826077165</v>
      </c>
      <c r="R695" s="5">
        <v>106.2569063569963</v>
      </c>
      <c r="S695" s="5">
        <v>115.52081789583941</v>
      </c>
      <c r="T695" s="5">
        <v>70.809057050470017</v>
      </c>
    </row>
    <row r="696" spans="1:20">
      <c r="A696" s="2">
        <f t="shared" si="21"/>
        <v>40329</v>
      </c>
      <c r="B696" t="str">
        <f t="shared" si="20"/>
        <v>20100531</v>
      </c>
      <c r="C696" s="5">
        <v>48.88947398135501</v>
      </c>
      <c r="D696" s="5">
        <v>107.63976123449477</v>
      </c>
      <c r="E696" s="5">
        <v>128.89041186005997</v>
      </c>
      <c r="F696" s="5">
        <v>98.191278377047425</v>
      </c>
      <c r="G696" s="5">
        <v>130.61803749847465</v>
      </c>
      <c r="H696" s="5">
        <v>175.96473742750362</v>
      </c>
      <c r="I696" s="5">
        <v>136.30284176378535</v>
      </c>
      <c r="J696" s="5">
        <v>51.498657492069775</v>
      </c>
      <c r="K696" s="5">
        <v>52.526276895358912</v>
      </c>
      <c r="L696" s="5">
        <v>77.045807912184728</v>
      </c>
      <c r="M696" s="5">
        <v>1</v>
      </c>
      <c r="N696" s="5">
        <v>63.10307827689239</v>
      </c>
      <c r="O696" s="5">
        <v>46.342652361196009</v>
      </c>
      <c r="P696" s="5">
        <v>63.915392863974439</v>
      </c>
      <c r="Q696" s="5">
        <v>158.70135598867961</v>
      </c>
      <c r="R696" s="5">
        <v>109.08106798191369</v>
      </c>
      <c r="S696" s="5">
        <v>111.31980343822835</v>
      </c>
      <c r="T696" s="5">
        <v>71.819978478971038</v>
      </c>
    </row>
    <row r="697" spans="1:20">
      <c r="A697" s="2">
        <f t="shared" si="21"/>
        <v>40326</v>
      </c>
      <c r="B697" t="str">
        <f t="shared" si="20"/>
        <v>20100528</v>
      </c>
      <c r="C697" s="5">
        <v>47.12847614383962</v>
      </c>
      <c r="D697" s="5">
        <v>107.86380226855827</v>
      </c>
      <c r="E697" s="5">
        <v>127.45793659264811</v>
      </c>
      <c r="F697" s="5">
        <v>93.959756135639338</v>
      </c>
      <c r="G697" s="5">
        <v>132.00495863577487</v>
      </c>
      <c r="H697" s="5">
        <v>173.31944408603499</v>
      </c>
      <c r="I697" s="5">
        <v>138.45861025536908</v>
      </c>
      <c r="J697" s="5">
        <v>53.560223293239936</v>
      </c>
      <c r="K697" s="5">
        <v>52.68928481872657</v>
      </c>
      <c r="L697" s="5">
        <v>75.83731297933015</v>
      </c>
      <c r="M697" s="5">
        <v>1</v>
      </c>
      <c r="N697" s="5">
        <v>62.924892056925778</v>
      </c>
      <c r="O697" s="5">
        <v>48.572755281326081</v>
      </c>
      <c r="P697" s="5">
        <v>66.734995729688279</v>
      </c>
      <c r="Q697" s="5">
        <v>163.59613864670865</v>
      </c>
      <c r="R697" s="5">
        <v>108.12951529793341</v>
      </c>
      <c r="S697" s="5">
        <v>107.59567737188343</v>
      </c>
      <c r="T697" s="5">
        <v>69.630649230831509</v>
      </c>
    </row>
    <row r="698" spans="1:20">
      <c r="A698" s="2">
        <f t="shared" si="21"/>
        <v>40325</v>
      </c>
      <c r="B698" t="str">
        <f t="shared" si="20"/>
        <v>20100527</v>
      </c>
      <c r="C698" s="5">
        <v>49.266646632348291</v>
      </c>
      <c r="D698" s="5">
        <v>111.31846890211807</v>
      </c>
      <c r="E698" s="5">
        <v>126.2604983529268</v>
      </c>
      <c r="F698" s="5">
        <v>95.204044911989101</v>
      </c>
      <c r="G698" s="5">
        <v>136.02651157501128</v>
      </c>
      <c r="H698" s="5">
        <v>167.85902236801826</v>
      </c>
      <c r="I698" s="5">
        <v>135.34856580595246</v>
      </c>
      <c r="J698" s="5">
        <v>55.159520915273447</v>
      </c>
      <c r="K698" s="5">
        <v>50.25094293756343</v>
      </c>
      <c r="L698" s="5">
        <v>76.696960306340358</v>
      </c>
      <c r="M698" s="5">
        <v>1</v>
      </c>
      <c r="N698" s="5">
        <v>59.937262487282148</v>
      </c>
      <c r="O698" s="5">
        <v>49.124302431323372</v>
      </c>
      <c r="P698" s="5">
        <v>70.135438397836012</v>
      </c>
      <c r="Q698" s="5">
        <v>165.47921059647155</v>
      </c>
      <c r="R698" s="5">
        <v>112.6164954239616</v>
      </c>
      <c r="S698" s="5">
        <v>110.886926199621</v>
      </c>
      <c r="T698" s="5">
        <v>73.060310577752873</v>
      </c>
    </row>
    <row r="699" spans="1:20">
      <c r="A699" s="2">
        <f t="shared" si="21"/>
        <v>40324</v>
      </c>
      <c r="B699" t="str">
        <f t="shared" si="20"/>
        <v>20100526</v>
      </c>
      <c r="C699" s="5">
        <v>48.177631240415515</v>
      </c>
      <c r="D699" s="5">
        <v>110.75113297284419</v>
      </c>
      <c r="E699" s="5">
        <v>125.30162225708962</v>
      </c>
      <c r="F699" s="5">
        <v>96.892278405509614</v>
      </c>
      <c r="G699" s="5">
        <v>131.7357345896412</v>
      </c>
      <c r="H699" s="5">
        <v>162.36127639444609</v>
      </c>
      <c r="I699" s="5">
        <v>141.32629965316579</v>
      </c>
      <c r="J699" s="5">
        <v>57.549157263140941</v>
      </c>
      <c r="K699" s="5">
        <v>49.652634237623538</v>
      </c>
      <c r="L699" s="5">
        <v>77.871553617429925</v>
      </c>
      <c r="M699" s="5">
        <v>1</v>
      </c>
      <c r="N699" s="5">
        <v>59.118147636755801</v>
      </c>
      <c r="O699" s="5">
        <v>48.791038489143986</v>
      </c>
      <c r="P699" s="5">
        <v>69.878612693122349</v>
      </c>
      <c r="Q699" s="5">
        <v>170.02730155545933</v>
      </c>
      <c r="R699" s="5">
        <v>116.10394664727782</v>
      </c>
      <c r="S699" s="5">
        <v>112.48848903266361</v>
      </c>
      <c r="T699" s="5">
        <v>76.7046988225311</v>
      </c>
    </row>
    <row r="700" spans="1:20">
      <c r="A700" s="2">
        <f t="shared" si="21"/>
        <v>40323</v>
      </c>
      <c r="B700" t="str">
        <f t="shared" si="20"/>
        <v>20100525</v>
      </c>
      <c r="C700" s="5">
        <v>49.776153366418676</v>
      </c>
      <c r="D700" s="5">
        <v>109.95534704874912</v>
      </c>
      <c r="E700" s="5">
        <v>125.60656873855709</v>
      </c>
      <c r="F700" s="5">
        <v>94.37149922363902</v>
      </c>
      <c r="G700" s="5">
        <v>136.5959398178899</v>
      </c>
      <c r="H700" s="5">
        <v>165.26883125411717</v>
      </c>
      <c r="I700" s="5">
        <v>147.09804969876993</v>
      </c>
      <c r="J700" s="5">
        <v>56.500403743830873</v>
      </c>
      <c r="K700" s="5">
        <v>50.951754166849881</v>
      </c>
      <c r="L700" s="5">
        <v>81.138867903394242</v>
      </c>
      <c r="M700" s="5">
        <v>1</v>
      </c>
      <c r="N700" s="5">
        <v>60.051638864151649</v>
      </c>
      <c r="O700" s="5">
        <v>49.661617062790583</v>
      </c>
      <c r="P700" s="5">
        <v>70.254293396979548</v>
      </c>
      <c r="Q700" s="5">
        <v>165.40074186324375</v>
      </c>
      <c r="R700" s="5">
        <v>119.64201706350995</v>
      </c>
      <c r="S700" s="5">
        <v>107.46723880295623</v>
      </c>
      <c r="T700" s="5">
        <v>73.858673297758131</v>
      </c>
    </row>
    <row r="701" spans="1:20">
      <c r="A701" s="2">
        <f t="shared" si="21"/>
        <v>40322</v>
      </c>
      <c r="B701" t="str">
        <f t="shared" si="20"/>
        <v>20100524</v>
      </c>
      <c r="C701" s="5">
        <v>52.234589871849771</v>
      </c>
      <c r="D701" s="5">
        <v>108.20289901239143</v>
      </c>
      <c r="E701" s="5">
        <v>121.43381072654698</v>
      </c>
      <c r="F701" s="5">
        <v>96.974678296615195</v>
      </c>
      <c r="G701" s="5">
        <v>137.15642482127953</v>
      </c>
      <c r="H701" s="5">
        <v>165.86188680565817</v>
      </c>
      <c r="I701" s="5">
        <v>145.60594831876074</v>
      </c>
      <c r="J701" s="5">
        <v>54.951998101516267</v>
      </c>
      <c r="K701" s="5">
        <v>51.981083570455802</v>
      </c>
      <c r="L701" s="5">
        <v>83.088690079985</v>
      </c>
      <c r="M701" s="5">
        <v>1</v>
      </c>
      <c r="N701" s="5">
        <v>61.861828450366339</v>
      </c>
      <c r="O701" s="5">
        <v>49.949099996822646</v>
      </c>
      <c r="P701" s="5">
        <v>67.075321363103058</v>
      </c>
      <c r="Q701" s="5">
        <v>169.85613410327505</v>
      </c>
      <c r="R701" s="5">
        <v>115.71281002257078</v>
      </c>
      <c r="S701" s="5">
        <v>110.91008102648878</v>
      </c>
      <c r="T701" s="5">
        <v>72.343505223987535</v>
      </c>
    </row>
    <row r="702" spans="1:20">
      <c r="A702" s="2">
        <f t="shared" si="21"/>
        <v>40319</v>
      </c>
      <c r="B702" t="str">
        <f t="shared" si="20"/>
        <v>20100521</v>
      </c>
      <c r="C702" s="5">
        <v>50.979627224544409</v>
      </c>
      <c r="D702" s="5">
        <v>105.59747083431797</v>
      </c>
      <c r="E702" s="5">
        <v>117.98710705456193</v>
      </c>
      <c r="F702" s="5">
        <v>93.321950692352445</v>
      </c>
      <c r="G702" s="5">
        <v>132.16297388360681</v>
      </c>
      <c r="H702" s="5">
        <v>172.21582930949253</v>
      </c>
      <c r="I702" s="5">
        <v>142.61341071721381</v>
      </c>
      <c r="J702" s="5">
        <v>53.826896073379601</v>
      </c>
      <c r="K702" s="5">
        <v>52.413883033640062</v>
      </c>
      <c r="L702" s="5">
        <v>83.424973867182331</v>
      </c>
      <c r="M702" s="5">
        <v>1</v>
      </c>
      <c r="N702" s="5">
        <v>64.639679554136777</v>
      </c>
      <c r="O702" s="5">
        <v>49.108359084267974</v>
      </c>
      <c r="P702" s="5">
        <v>70.350333903006202</v>
      </c>
      <c r="Q702" s="5">
        <v>173.78623140814901</v>
      </c>
      <c r="R702" s="5">
        <v>114.7006100570126</v>
      </c>
      <c r="S702" s="5">
        <v>112.49499173682575</v>
      </c>
      <c r="T702" s="5">
        <v>75.775269375025644</v>
      </c>
    </row>
    <row r="703" spans="1:20">
      <c r="A703" s="2">
        <f t="shared" si="21"/>
        <v>40318</v>
      </c>
      <c r="B703" t="str">
        <f t="shared" si="20"/>
        <v>20100520</v>
      </c>
      <c r="C703" s="5">
        <v>51.462618622092194</v>
      </c>
      <c r="D703" s="5">
        <v>108.36036505965825</v>
      </c>
      <c r="E703" s="5">
        <v>116.56607639315257</v>
      </c>
      <c r="F703" s="5">
        <v>89.275425065162295</v>
      </c>
      <c r="G703" s="5">
        <v>128.19034435415122</v>
      </c>
      <c r="H703" s="5">
        <v>180.97898061704564</v>
      </c>
      <c r="I703" s="5">
        <v>141.24746181846874</v>
      </c>
      <c r="J703" s="5">
        <v>52.593342583821318</v>
      </c>
      <c r="K703" s="5">
        <v>52.040507126178881</v>
      </c>
      <c r="L703" s="5">
        <v>83.405381243984039</v>
      </c>
      <c r="M703" s="5">
        <v>1</v>
      </c>
      <c r="N703" s="5">
        <v>63.227795065125534</v>
      </c>
      <c r="O703" s="5">
        <v>51.682056214110851</v>
      </c>
      <c r="P703" s="5">
        <v>70.11328127836552</v>
      </c>
      <c r="Q703" s="5">
        <v>172.45825563491937</v>
      </c>
      <c r="R703" s="5">
        <v>111.9676282800252</v>
      </c>
      <c r="S703" s="5">
        <v>111.23235610804022</v>
      </c>
      <c r="T703" s="5">
        <v>76.17244792061949</v>
      </c>
    </row>
    <row r="704" spans="1:20">
      <c r="A704" s="2">
        <f t="shared" si="21"/>
        <v>40317</v>
      </c>
      <c r="B704" t="str">
        <f t="shared" si="20"/>
        <v>20100519</v>
      </c>
      <c r="C704" s="5">
        <v>49.84778958543211</v>
      </c>
      <c r="D704" s="5">
        <v>104.66491955081996</v>
      </c>
      <c r="E704" s="5">
        <v>113.5724681409057</v>
      </c>
      <c r="F704" s="5">
        <v>89.939852277917225</v>
      </c>
      <c r="G704" s="5">
        <v>133.45038038042381</v>
      </c>
      <c r="H704" s="5">
        <v>183.74157578068818</v>
      </c>
      <c r="I704" s="5">
        <v>141.6090841962959</v>
      </c>
      <c r="J704" s="5">
        <v>51.129795882640813</v>
      </c>
      <c r="K704" s="5">
        <v>51.216442592972797</v>
      </c>
      <c r="L704" s="5">
        <v>83.035616526970358</v>
      </c>
      <c r="M704" s="5">
        <v>1</v>
      </c>
      <c r="N704" s="5">
        <v>66.310466557663062</v>
      </c>
      <c r="O704" s="5">
        <v>50.811893646956023</v>
      </c>
      <c r="P704" s="5">
        <v>69.174074563556701</v>
      </c>
      <c r="Q704" s="5">
        <v>168.84289026924679</v>
      </c>
      <c r="R704" s="5">
        <v>106.66082074246398</v>
      </c>
      <c r="S704" s="5">
        <v>110.25606013963116</v>
      </c>
      <c r="T704" s="5">
        <v>73.053424898590762</v>
      </c>
    </row>
    <row r="705" spans="1:20">
      <c r="A705" s="2">
        <f t="shared" si="21"/>
        <v>40316</v>
      </c>
      <c r="B705" t="str">
        <f t="shared" si="20"/>
        <v>20100518</v>
      </c>
      <c r="C705" s="5">
        <v>48.713730534692196</v>
      </c>
      <c r="D705" s="5">
        <v>107.52583676909276</v>
      </c>
      <c r="E705" s="5">
        <v>109.07314093651274</v>
      </c>
      <c r="F705" s="5">
        <v>92.961954790596707</v>
      </c>
      <c r="G705" s="5">
        <v>129.89408970901886</v>
      </c>
      <c r="H705" s="5">
        <v>175.22447786210932</v>
      </c>
      <c r="I705" s="5">
        <v>148.39674689417066</v>
      </c>
      <c r="J705" s="5">
        <v>49.579936677190375</v>
      </c>
      <c r="K705" s="5">
        <v>53.776941858683969</v>
      </c>
      <c r="L705" s="5">
        <v>79.362403613244169</v>
      </c>
      <c r="M705" s="5">
        <v>1</v>
      </c>
      <c r="N705" s="5">
        <v>68.585001189732779</v>
      </c>
      <c r="O705" s="5">
        <v>49.159911833803449</v>
      </c>
      <c r="P705" s="5">
        <v>67.380670112078107</v>
      </c>
      <c r="Q705" s="5">
        <v>166.76056766332846</v>
      </c>
      <c r="R705" s="5">
        <v>104.43548514697763</v>
      </c>
      <c r="S705" s="5">
        <v>115.72237359546783</v>
      </c>
      <c r="T705" s="5">
        <v>71.285539183238555</v>
      </c>
    </row>
    <row r="706" spans="1:20">
      <c r="A706" s="2">
        <f t="shared" si="21"/>
        <v>40315</v>
      </c>
      <c r="B706" t="str">
        <f t="shared" si="20"/>
        <v>20100517</v>
      </c>
      <c r="C706" s="5">
        <v>49.608266650274324</v>
      </c>
      <c r="D706" s="5">
        <v>109.20469648792505</v>
      </c>
      <c r="E706" s="5">
        <v>104.59819776046785</v>
      </c>
      <c r="F706" s="5">
        <v>94.59082404467317</v>
      </c>
      <c r="G706" s="5">
        <v>131.23283911964708</v>
      </c>
      <c r="H706" s="5">
        <v>178.19751272501665</v>
      </c>
      <c r="I706" s="5">
        <v>144.98693126668439</v>
      </c>
      <c r="J706" s="5">
        <v>49.850800058759773</v>
      </c>
      <c r="K706" s="5">
        <v>55.479400236077431</v>
      </c>
      <c r="L706" s="5">
        <v>77.281648780660618</v>
      </c>
      <c r="M706" s="5">
        <v>1</v>
      </c>
      <c r="N706" s="5">
        <v>68.690057721397153</v>
      </c>
      <c r="O706" s="5">
        <v>48.740729321023622</v>
      </c>
      <c r="P706" s="5">
        <v>65.252669137952481</v>
      </c>
      <c r="Q706" s="5">
        <v>161.53463353536165</v>
      </c>
      <c r="R706" s="5">
        <v>100.16106244911101</v>
      </c>
      <c r="S706" s="5">
        <v>110.92341685478492</v>
      </c>
      <c r="T706" s="5">
        <v>73.078305364587152</v>
      </c>
    </row>
    <row r="707" spans="1:20">
      <c r="A707" s="2">
        <f t="shared" si="21"/>
        <v>40312</v>
      </c>
      <c r="B707" t="str">
        <f t="shared" ref="B707:B770" si="22">TEXT(A707,"yyyymmdd")</f>
        <v>20100514</v>
      </c>
      <c r="C707" s="5">
        <v>51.405172809081684</v>
      </c>
      <c r="D707" s="5">
        <v>110.35970893103871</v>
      </c>
      <c r="E707" s="5">
        <v>102.04270473030667</v>
      </c>
      <c r="F707" s="5">
        <v>93.080273353247762</v>
      </c>
      <c r="G707" s="5">
        <v>133.21746103458088</v>
      </c>
      <c r="H707" s="5">
        <v>173.76701730686497</v>
      </c>
      <c r="I707" s="5">
        <v>142.08729428762538</v>
      </c>
      <c r="J707" s="5">
        <v>48.17714000029477</v>
      </c>
      <c r="K707" s="5">
        <v>57.740533139885962</v>
      </c>
      <c r="L707" s="5">
        <v>76.085252035560785</v>
      </c>
      <c r="M707" s="5">
        <v>1</v>
      </c>
      <c r="N707" s="5">
        <v>68.413316192544912</v>
      </c>
      <c r="O707" s="5">
        <v>47.954659895968248</v>
      </c>
      <c r="P707" s="5">
        <v>65.454203114965949</v>
      </c>
      <c r="Q707" s="5">
        <v>160.93509527342925</v>
      </c>
      <c r="R707" s="5">
        <v>98.170677268172042</v>
      </c>
      <c r="S707" s="5">
        <v>105.8020749313222</v>
      </c>
      <c r="T707" s="5">
        <v>74.86784133294303</v>
      </c>
    </row>
    <row r="708" spans="1:20">
      <c r="A708" s="2">
        <f t="shared" ref="A708:A771" si="23">WORKDAY(A707,-1)</f>
        <v>40311</v>
      </c>
      <c r="B708" t="str">
        <f t="shared" si="22"/>
        <v>20100513</v>
      </c>
      <c r="C708" s="5">
        <v>49.15039442104748</v>
      </c>
      <c r="D708" s="5">
        <v>114.33229244457402</v>
      </c>
      <c r="E708" s="5">
        <v>101.3200078035359</v>
      </c>
      <c r="F708" s="5">
        <v>88.822781061587364</v>
      </c>
      <c r="G708" s="5">
        <v>136.37297413285631</v>
      </c>
      <c r="H708" s="5">
        <v>179.88678065124932</v>
      </c>
      <c r="I708" s="5">
        <v>137.82300989237527</v>
      </c>
      <c r="J708" s="5">
        <v>49.666149860551727</v>
      </c>
      <c r="K708" s="5">
        <v>55.404769832551111</v>
      </c>
      <c r="L708" s="5">
        <v>78.91180347267003</v>
      </c>
      <c r="M708" s="5">
        <v>1</v>
      </c>
      <c r="N708" s="5">
        <v>69.770449365191652</v>
      </c>
      <c r="O708" s="5">
        <v>49.961110175755657</v>
      </c>
      <c r="P708" s="5">
        <v>67.575042323561178</v>
      </c>
      <c r="Q708" s="5">
        <v>164.44964833530068</v>
      </c>
      <c r="R708" s="5">
        <v>102.50825224566971</v>
      </c>
      <c r="S708" s="5">
        <v>111.00923551832852</v>
      </c>
      <c r="T708" s="5">
        <v>74.554030985941438</v>
      </c>
    </row>
    <row r="709" spans="1:20">
      <c r="A709" s="2">
        <f t="shared" si="23"/>
        <v>40310</v>
      </c>
      <c r="B709" t="str">
        <f t="shared" si="22"/>
        <v>20100512</v>
      </c>
      <c r="C709" s="5">
        <v>47.175064915745253</v>
      </c>
      <c r="D709" s="5">
        <v>112.46555406216845</v>
      </c>
      <c r="E709" s="5">
        <v>103.1992920976982</v>
      </c>
      <c r="F709" s="5">
        <v>87.305473119167928</v>
      </c>
      <c r="G709" s="5">
        <v>132.35653848799396</v>
      </c>
      <c r="H709" s="5">
        <v>188.88121775159715</v>
      </c>
      <c r="I709" s="5">
        <v>136.0592222514716</v>
      </c>
      <c r="J709" s="5">
        <v>52.041717123458085</v>
      </c>
      <c r="K709" s="5">
        <v>58.073361424099829</v>
      </c>
      <c r="L709" s="5">
        <v>77.732109760133582</v>
      </c>
      <c r="M709" s="5">
        <v>1</v>
      </c>
      <c r="N709" s="5">
        <v>70.860992253300637</v>
      </c>
      <c r="O709" s="5">
        <v>49.166838582107935</v>
      </c>
      <c r="P709" s="5">
        <v>67.512082017072217</v>
      </c>
      <c r="Q709" s="5">
        <v>171.6385353572812</v>
      </c>
      <c r="R709" s="5">
        <v>100.80427997341926</v>
      </c>
      <c r="S709" s="5">
        <v>116.55400644395378</v>
      </c>
      <c r="T709" s="5">
        <v>76.470072478815197</v>
      </c>
    </row>
    <row r="710" spans="1:20">
      <c r="A710" s="2">
        <f t="shared" si="23"/>
        <v>40309</v>
      </c>
      <c r="B710" t="str">
        <f t="shared" si="22"/>
        <v>20100511</v>
      </c>
      <c r="C710" s="5">
        <v>45.785113722986672</v>
      </c>
      <c r="D710" s="5">
        <v>118.10827539372292</v>
      </c>
      <c r="E710" s="5">
        <v>106.47991667030158</v>
      </c>
      <c r="F710" s="5">
        <v>83.894168253934353</v>
      </c>
      <c r="G710" s="5">
        <v>130.28638451429237</v>
      </c>
      <c r="H710" s="5">
        <v>192.684641836026</v>
      </c>
      <c r="I710" s="5">
        <v>134.92259667991721</v>
      </c>
      <c r="J710" s="5">
        <v>51.686667818767596</v>
      </c>
      <c r="K710" s="5">
        <v>56.391638523104767</v>
      </c>
      <c r="L710" s="5">
        <v>80.782283245084969</v>
      </c>
      <c r="M710" s="5">
        <v>1</v>
      </c>
      <c r="N710" s="5">
        <v>72.526187051449909</v>
      </c>
      <c r="O710" s="5">
        <v>47.476453550094732</v>
      </c>
      <c r="P710" s="5">
        <v>69.10441445483626</v>
      </c>
      <c r="Q710" s="5">
        <v>167.07729102375723</v>
      </c>
      <c r="R710" s="5">
        <v>104.00953706415481</v>
      </c>
      <c r="S710" s="5">
        <v>116.60729246742049</v>
      </c>
      <c r="T710" s="5">
        <v>75.075084622128628</v>
      </c>
    </row>
    <row r="711" spans="1:20">
      <c r="A711" s="2">
        <f t="shared" si="23"/>
        <v>40308</v>
      </c>
      <c r="B711" t="str">
        <f t="shared" si="22"/>
        <v>20100510</v>
      </c>
      <c r="C711" s="5">
        <v>44.201700693174104</v>
      </c>
      <c r="D711" s="5">
        <v>114.23275507762845</v>
      </c>
      <c r="E711" s="5">
        <v>103.20063328702437</v>
      </c>
      <c r="F711" s="5">
        <v>84.242450446775507</v>
      </c>
      <c r="G711" s="5">
        <v>126.53996488175818</v>
      </c>
      <c r="H711" s="5">
        <v>194.87765766964031</v>
      </c>
      <c r="I711" s="5">
        <v>139.64094803527192</v>
      </c>
      <c r="J711" s="5">
        <v>49.72439241207698</v>
      </c>
      <c r="K711" s="5">
        <v>55.431084083141883</v>
      </c>
      <c r="L711" s="5">
        <v>79.596957512058566</v>
      </c>
      <c r="M711" s="5">
        <v>1</v>
      </c>
      <c r="N711" s="5">
        <v>73.166520163712718</v>
      </c>
      <c r="O711" s="5">
        <v>45.819575748513493</v>
      </c>
      <c r="P711" s="5">
        <v>70.3056849311577</v>
      </c>
      <c r="Q711" s="5">
        <v>163.39625460448343</v>
      </c>
      <c r="R711" s="5">
        <v>101.1806151170353</v>
      </c>
      <c r="S711" s="5">
        <v>112.79022455805234</v>
      </c>
      <c r="T711" s="5">
        <v>75.989826074446697</v>
      </c>
    </row>
    <row r="712" spans="1:20">
      <c r="A712" s="2">
        <f t="shared" si="23"/>
        <v>40305</v>
      </c>
      <c r="B712" t="str">
        <f t="shared" si="22"/>
        <v>20100507</v>
      </c>
      <c r="C712" s="5">
        <v>44.672488109299977</v>
      </c>
      <c r="D712" s="5">
        <v>118.23676000555879</v>
      </c>
      <c r="E712" s="5">
        <v>105.69017127931689</v>
      </c>
      <c r="F712" s="5">
        <v>84.030102898101845</v>
      </c>
      <c r="G712" s="5">
        <v>124.91869610235771</v>
      </c>
      <c r="H712" s="5">
        <v>195.87073985780737</v>
      </c>
      <c r="I712" s="5">
        <v>144.04590235870447</v>
      </c>
      <c r="J712" s="5">
        <v>49.119603285842231</v>
      </c>
      <c r="K712" s="5">
        <v>57.558002921866766</v>
      </c>
      <c r="L712" s="5">
        <v>78.870231017220462</v>
      </c>
      <c r="M712" s="5">
        <v>1</v>
      </c>
      <c r="N712" s="5">
        <v>72.616663432027707</v>
      </c>
      <c r="O712" s="5">
        <v>44.2884734686752</v>
      </c>
      <c r="P712" s="5">
        <v>72.71525870874116</v>
      </c>
      <c r="Q712" s="5">
        <v>161.15285932120329</v>
      </c>
      <c r="R712" s="5">
        <v>104.28657883647239</v>
      </c>
      <c r="S712" s="5">
        <v>114.2171581535594</v>
      </c>
      <c r="T712" s="5">
        <v>76.082787006092829</v>
      </c>
    </row>
    <row r="713" spans="1:20">
      <c r="A713" s="2">
        <f t="shared" si="23"/>
        <v>40304</v>
      </c>
      <c r="B713" t="str">
        <f t="shared" si="22"/>
        <v>20100506</v>
      </c>
      <c r="C713" s="5">
        <v>44.107409961517682</v>
      </c>
      <c r="D713" s="5">
        <v>120.45545880684564</v>
      </c>
      <c r="E713" s="5">
        <v>110.66181534883123</v>
      </c>
      <c r="F713" s="5">
        <v>87.868301141017085</v>
      </c>
      <c r="G713" s="5">
        <v>120.25647355805236</v>
      </c>
      <c r="H713" s="5">
        <v>198.76956664147798</v>
      </c>
      <c r="I713" s="5">
        <v>143.76640089971499</v>
      </c>
      <c r="J713" s="5">
        <v>49.203153639183078</v>
      </c>
      <c r="K713" s="5">
        <v>58.027535869880609</v>
      </c>
      <c r="L713" s="5">
        <v>79.90870135539889</v>
      </c>
      <c r="M713" s="5">
        <v>1</v>
      </c>
      <c r="N713" s="5">
        <v>76.392137791343544</v>
      </c>
      <c r="O713" s="5">
        <v>44.534905523927755</v>
      </c>
      <c r="P713" s="5">
        <v>75.026344500993872</v>
      </c>
      <c r="Q713" s="5">
        <v>158.77951822490093</v>
      </c>
      <c r="R713" s="5">
        <v>104.43589896819817</v>
      </c>
      <c r="S713" s="5">
        <v>115.83906796106913</v>
      </c>
      <c r="T713" s="5">
        <v>76.832405961137567</v>
      </c>
    </row>
    <row r="714" spans="1:20">
      <c r="A714" s="2">
        <f t="shared" si="23"/>
        <v>40303</v>
      </c>
      <c r="B714" t="str">
        <f t="shared" si="22"/>
        <v>20100505</v>
      </c>
      <c r="C714" s="5">
        <v>43.029714022994781</v>
      </c>
      <c r="D714" s="5">
        <v>118.04182025448426</v>
      </c>
      <c r="E714" s="5">
        <v>108.57369697220268</v>
      </c>
      <c r="F714" s="5">
        <v>90.276887832581252</v>
      </c>
      <c r="G714" s="5">
        <v>116.53240705927951</v>
      </c>
      <c r="H714" s="5">
        <v>190.54905362829675</v>
      </c>
      <c r="I714" s="5">
        <v>149.81525097481409</v>
      </c>
      <c r="J714" s="5">
        <v>51.070098639466401</v>
      </c>
      <c r="K714" s="5">
        <v>61.041985288728483</v>
      </c>
      <c r="L714" s="5">
        <v>80.534611845594753</v>
      </c>
      <c r="M714" s="5">
        <v>1</v>
      </c>
      <c r="N714" s="5">
        <v>77.770661545007812</v>
      </c>
      <c r="O714" s="5">
        <v>44.813876215839144</v>
      </c>
      <c r="P714" s="5">
        <v>77.965596237189544</v>
      </c>
      <c r="Q714" s="5">
        <v>158.90105275675987</v>
      </c>
      <c r="R714" s="5">
        <v>100.54973768837834</v>
      </c>
      <c r="S714" s="5">
        <v>120.40519328154754</v>
      </c>
      <c r="T714" s="5">
        <v>78.512496938557746</v>
      </c>
    </row>
    <row r="715" spans="1:20">
      <c r="A715" s="2">
        <f t="shared" si="23"/>
        <v>40302</v>
      </c>
      <c r="B715" t="str">
        <f t="shared" si="22"/>
        <v>20100504</v>
      </c>
      <c r="C715" s="5">
        <v>42.284123053434456</v>
      </c>
      <c r="D715" s="5">
        <v>116.24944274151288</v>
      </c>
      <c r="E715" s="5">
        <v>107.38687527588509</v>
      </c>
      <c r="F715" s="5">
        <v>86.948690875131319</v>
      </c>
      <c r="G715" s="5">
        <v>116.16186454781996</v>
      </c>
      <c r="H715" s="5">
        <v>196.66374007341352</v>
      </c>
      <c r="I715" s="5">
        <v>150.62739055787685</v>
      </c>
      <c r="J715" s="5">
        <v>49.096832504941396</v>
      </c>
      <c r="K715" s="5">
        <v>63.815386755180057</v>
      </c>
      <c r="L715" s="5">
        <v>77.21529166193379</v>
      </c>
      <c r="M715" s="5">
        <v>1</v>
      </c>
      <c r="N715" s="5">
        <v>76.311563029866861</v>
      </c>
      <c r="O715" s="5">
        <v>45.08146229415717</v>
      </c>
      <c r="P715" s="5">
        <v>77.296161006856025</v>
      </c>
      <c r="Q715" s="5">
        <v>152.72676342034072</v>
      </c>
      <c r="R715" s="5">
        <v>96.304640918675176</v>
      </c>
      <c r="S715" s="5">
        <v>115.30528085926599</v>
      </c>
      <c r="T715" s="5">
        <v>75.329780036255741</v>
      </c>
    </row>
    <row r="716" spans="1:20">
      <c r="A716" s="2">
        <f t="shared" si="23"/>
        <v>40301</v>
      </c>
      <c r="B716" t="str">
        <f t="shared" si="22"/>
        <v>20100503</v>
      </c>
      <c r="C716" s="5">
        <v>43.284481214846174</v>
      </c>
      <c r="D716" s="5">
        <v>113.63899889960678</v>
      </c>
      <c r="E716" s="5">
        <v>103.4582272973841</v>
      </c>
      <c r="F716" s="5">
        <v>87.258961935125171</v>
      </c>
      <c r="G716" s="5">
        <v>116.51934949406004</v>
      </c>
      <c r="H716" s="5">
        <v>197.21266680814605</v>
      </c>
      <c r="I716" s="5">
        <v>147.95061784723521</v>
      </c>
      <c r="J716" s="5">
        <v>49.916002865303625</v>
      </c>
      <c r="K716" s="5">
        <v>64.804180222375763</v>
      </c>
      <c r="L716" s="5">
        <v>76.903137810418158</v>
      </c>
      <c r="M716" s="5">
        <v>1</v>
      </c>
      <c r="N716" s="5">
        <v>73.131968181040222</v>
      </c>
      <c r="O716" s="5">
        <v>43.310222941513182</v>
      </c>
      <c r="P716" s="5">
        <v>74.590015828351099</v>
      </c>
      <c r="Q716" s="5">
        <v>149.55050280501223</v>
      </c>
      <c r="R716" s="5">
        <v>98.403061631148177</v>
      </c>
      <c r="S716" s="5">
        <v>113.31732379915169</v>
      </c>
      <c r="T716" s="5">
        <v>73.673345805440562</v>
      </c>
    </row>
    <row r="717" spans="1:20">
      <c r="A717" s="2">
        <f t="shared" si="23"/>
        <v>40298</v>
      </c>
      <c r="B717" t="str">
        <f t="shared" si="22"/>
        <v>20100430</v>
      </c>
      <c r="C717" s="5">
        <v>41.915335549319146</v>
      </c>
      <c r="D717" s="5">
        <v>113.10238777672234</v>
      </c>
      <c r="E717" s="5">
        <v>98.777213489527227</v>
      </c>
      <c r="F717" s="5">
        <v>87.88481705716049</v>
      </c>
      <c r="G717" s="5">
        <v>121.1065897397779</v>
      </c>
      <c r="H717" s="5">
        <v>197.93850410538022</v>
      </c>
      <c r="I717" s="5">
        <v>146.09757110467893</v>
      </c>
      <c r="J717" s="5">
        <v>50.293800841835441</v>
      </c>
      <c r="K717" s="5">
        <v>67.106379636206569</v>
      </c>
      <c r="L717" s="5">
        <v>80.368538137684027</v>
      </c>
      <c r="M717" s="5">
        <v>1</v>
      </c>
      <c r="N717" s="5">
        <v>72.232824392232246</v>
      </c>
      <c r="O717" s="5">
        <v>43.595856249435172</v>
      </c>
      <c r="P717" s="5">
        <v>78.258151427614195</v>
      </c>
      <c r="Q717" s="5">
        <v>147.00481868363417</v>
      </c>
      <c r="R717" s="5">
        <v>99.212145428814765</v>
      </c>
      <c r="S717" s="5">
        <v>110.78731920455279</v>
      </c>
      <c r="T717" s="5">
        <v>75.427498415096579</v>
      </c>
    </row>
    <row r="718" spans="1:20">
      <c r="A718" s="2">
        <f t="shared" si="23"/>
        <v>40297</v>
      </c>
      <c r="B718" t="str">
        <f t="shared" si="22"/>
        <v>20100429</v>
      </c>
      <c r="C718" s="5">
        <v>40.732422839682918</v>
      </c>
      <c r="D718" s="5">
        <v>112.02264812508973</v>
      </c>
      <c r="E718" s="5">
        <v>101.14730245390484</v>
      </c>
      <c r="F718" s="5">
        <v>90.482826658274419</v>
      </c>
      <c r="G718" s="5">
        <v>122.86421397311399</v>
      </c>
      <c r="H718" s="5">
        <v>200.81508396169502</v>
      </c>
      <c r="I718" s="5">
        <v>151.48813920747008</v>
      </c>
      <c r="J718" s="5">
        <v>51.015058482931529</v>
      </c>
      <c r="K718" s="5">
        <v>68.153514940341935</v>
      </c>
      <c r="L718" s="5">
        <v>82.942894635451225</v>
      </c>
      <c r="M718" s="5">
        <v>1</v>
      </c>
      <c r="N718" s="5">
        <v>71.294144705207501</v>
      </c>
      <c r="O718" s="5">
        <v>45.11631440631151</v>
      </c>
      <c r="P718" s="5">
        <v>80.78451140535357</v>
      </c>
      <c r="Q718" s="5">
        <v>141.58383515122856</v>
      </c>
      <c r="R718" s="5">
        <v>102.32267523828895</v>
      </c>
      <c r="S718" s="5">
        <v>106.12521724414142</v>
      </c>
      <c r="T718" s="5">
        <v>75.022176783230307</v>
      </c>
    </row>
    <row r="719" spans="1:20">
      <c r="A719" s="2">
        <f t="shared" si="23"/>
        <v>40296</v>
      </c>
      <c r="B719" t="str">
        <f t="shared" si="22"/>
        <v>20100428</v>
      </c>
      <c r="C719" s="5">
        <v>40.094327049842917</v>
      </c>
      <c r="D719" s="5">
        <v>111.17199508148089</v>
      </c>
      <c r="E719" s="5">
        <v>97.773938193623607</v>
      </c>
      <c r="F719" s="5">
        <v>87.668378546963609</v>
      </c>
      <c r="G719" s="5">
        <v>120.10426718255134</v>
      </c>
      <c r="H719" s="5">
        <v>199.27466812049488</v>
      </c>
      <c r="I719" s="5">
        <v>145.29783456865121</v>
      </c>
      <c r="J719" s="5">
        <v>51.6360958949492</v>
      </c>
      <c r="K719" s="5">
        <v>68.578725978288745</v>
      </c>
      <c r="L719" s="5">
        <v>80.908825272867432</v>
      </c>
      <c r="M719" s="5">
        <v>1</v>
      </c>
      <c r="N719" s="5">
        <v>71.713512150134235</v>
      </c>
      <c r="O719" s="5">
        <v>44.453625939888909</v>
      </c>
      <c r="P719" s="5">
        <v>82.281605233229882</v>
      </c>
      <c r="Q719" s="5">
        <v>138.17391743913373</v>
      </c>
      <c r="R719" s="5">
        <v>104.24624721043153</v>
      </c>
      <c r="S719" s="5">
        <v>109.68551561355849</v>
      </c>
      <c r="T719" s="5">
        <v>72.709793157827306</v>
      </c>
    </row>
    <row r="720" spans="1:20">
      <c r="A720" s="2">
        <f t="shared" si="23"/>
        <v>40295</v>
      </c>
      <c r="B720" t="str">
        <f t="shared" si="22"/>
        <v>20100427</v>
      </c>
      <c r="C720" s="5">
        <v>38.788420264843992</v>
      </c>
      <c r="D720" s="5">
        <v>114.19092289455914</v>
      </c>
      <c r="E720" s="5">
        <v>95.017005830243221</v>
      </c>
      <c r="F720" s="5">
        <v>89.128011913996289</v>
      </c>
      <c r="G720" s="5">
        <v>118.00775067181958</v>
      </c>
      <c r="H720" s="5">
        <v>205.3053071935918</v>
      </c>
      <c r="I720" s="5">
        <v>139.47935519868429</v>
      </c>
      <c r="J720" s="5">
        <v>52.283279241311149</v>
      </c>
      <c r="K720" s="5">
        <v>65.420181598105728</v>
      </c>
      <c r="L720" s="5">
        <v>81.357452831833314</v>
      </c>
      <c r="M720" s="5">
        <v>1</v>
      </c>
      <c r="N720" s="5">
        <v>69.343130512299595</v>
      </c>
      <c r="O720" s="5">
        <v>43.560029071512268</v>
      </c>
      <c r="P720" s="5">
        <v>82.427473918121564</v>
      </c>
      <c r="Q720" s="5">
        <v>134.29694298823188</v>
      </c>
      <c r="R720" s="5">
        <v>106.52321189255865</v>
      </c>
      <c r="S720" s="5">
        <v>115.09958624313489</v>
      </c>
      <c r="T720" s="5">
        <v>74.098194369078087</v>
      </c>
    </row>
    <row r="721" spans="1:20">
      <c r="A721" s="2">
        <f t="shared" si="23"/>
        <v>40294</v>
      </c>
      <c r="B721" t="str">
        <f t="shared" si="22"/>
        <v>20100426</v>
      </c>
      <c r="C721" s="5">
        <v>37.281369197666102</v>
      </c>
      <c r="D721" s="5">
        <v>113.86476677525614</v>
      </c>
      <c r="E721" s="5">
        <v>97.325652742035231</v>
      </c>
      <c r="F721" s="5">
        <v>90.928655600567652</v>
      </c>
      <c r="G721" s="5">
        <v>112.93778371317616</v>
      </c>
      <c r="H721" s="5">
        <v>202.83314484863001</v>
      </c>
      <c r="I721" s="5">
        <v>140.78368269711902</v>
      </c>
      <c r="J721" s="5">
        <v>50.280709292703577</v>
      </c>
      <c r="K721" s="5">
        <v>67.965424580878775</v>
      </c>
      <c r="L721" s="5">
        <v>81.7663500935641</v>
      </c>
      <c r="M721" s="5">
        <v>1</v>
      </c>
      <c r="N721" s="5">
        <v>70.007185980745803</v>
      </c>
      <c r="O721" s="5">
        <v>42.671801295750882</v>
      </c>
      <c r="P721" s="5">
        <v>83.913121783489558</v>
      </c>
      <c r="Q721" s="5">
        <v>140.04312257292105</v>
      </c>
      <c r="R721" s="5">
        <v>105.11393616729201</v>
      </c>
      <c r="S721" s="5">
        <v>120.99659556047078</v>
      </c>
      <c r="T721" s="5">
        <v>75.304963950117383</v>
      </c>
    </row>
    <row r="722" spans="1:20">
      <c r="A722" s="2">
        <f t="shared" si="23"/>
        <v>40291</v>
      </c>
      <c r="B722" t="str">
        <f t="shared" si="22"/>
        <v>20100423</v>
      </c>
      <c r="C722" s="5">
        <v>39.061178209927036</v>
      </c>
      <c r="D722" s="5">
        <v>112.98745546177014</v>
      </c>
      <c r="E722" s="5">
        <v>100.38171371419094</v>
      </c>
      <c r="F722" s="5">
        <v>91.070798699798445</v>
      </c>
      <c r="G722" s="5">
        <v>113.99759102603177</v>
      </c>
      <c r="H722" s="5">
        <v>201.59198062229652</v>
      </c>
      <c r="I722" s="5">
        <v>135.08627269327951</v>
      </c>
      <c r="J722" s="5">
        <v>50.140276847318077</v>
      </c>
      <c r="K722" s="5">
        <v>69.750469816604323</v>
      </c>
      <c r="L722" s="5">
        <v>82.465939838227541</v>
      </c>
      <c r="M722" s="5">
        <v>1</v>
      </c>
      <c r="N722" s="5">
        <v>72.230249531487686</v>
      </c>
      <c r="O722" s="5">
        <v>44.182429072974635</v>
      </c>
      <c r="P722" s="5">
        <v>87.280077875580758</v>
      </c>
      <c r="Q722" s="5">
        <v>141.54004105220989</v>
      </c>
      <c r="R722" s="5">
        <v>103.10483804892066</v>
      </c>
      <c r="S722" s="5">
        <v>124.27118151124152</v>
      </c>
      <c r="T722" s="5">
        <v>76.481915213057775</v>
      </c>
    </row>
    <row r="723" spans="1:20">
      <c r="A723" s="2">
        <f t="shared" si="23"/>
        <v>40290</v>
      </c>
      <c r="B723" t="str">
        <f t="shared" si="22"/>
        <v>20100422</v>
      </c>
      <c r="C723" s="5">
        <v>37.724565532536673</v>
      </c>
      <c r="D723" s="5">
        <v>115.68659187952919</v>
      </c>
      <c r="E723" s="5">
        <v>104.53341364991414</v>
      </c>
      <c r="F723" s="5">
        <v>90.338055454430844</v>
      </c>
      <c r="G723" s="5">
        <v>115.00367455103172</v>
      </c>
      <c r="H723" s="5">
        <v>198.00752784894178</v>
      </c>
      <c r="I723" s="5">
        <v>137.13138002175282</v>
      </c>
      <c r="J723" s="5">
        <v>50.66206730835944</v>
      </c>
      <c r="K723" s="5">
        <v>71.282349898314791</v>
      </c>
      <c r="L723" s="5">
        <v>84.687026324053576</v>
      </c>
      <c r="M723" s="5">
        <v>1</v>
      </c>
      <c r="N723" s="5">
        <v>74.306213786499626</v>
      </c>
      <c r="O723" s="5">
        <v>45.102772226958827</v>
      </c>
      <c r="P723" s="5">
        <v>84.852684837940259</v>
      </c>
      <c r="Q723" s="5">
        <v>146.44106905024725</v>
      </c>
      <c r="R723" s="5">
        <v>103.45614168510788</v>
      </c>
      <c r="S723" s="5">
        <v>123.16310017468666</v>
      </c>
      <c r="T723" s="5">
        <v>75.334343631397743</v>
      </c>
    </row>
    <row r="724" spans="1:20">
      <c r="A724" s="2">
        <f t="shared" si="23"/>
        <v>40289</v>
      </c>
      <c r="B724" t="str">
        <f t="shared" si="22"/>
        <v>20100421</v>
      </c>
      <c r="C724" s="5">
        <v>37.064088532683648</v>
      </c>
      <c r="D724" s="5">
        <v>121.41256767431162</v>
      </c>
      <c r="E724" s="5">
        <v>102.04791173032049</v>
      </c>
      <c r="F724" s="5">
        <v>87.311459398431936</v>
      </c>
      <c r="G724" s="5">
        <v>119.12706756958717</v>
      </c>
      <c r="H724" s="5">
        <v>191.42075445792955</v>
      </c>
      <c r="I724" s="5">
        <v>130.91568420254131</v>
      </c>
      <c r="J724" s="5">
        <v>50.141055371974062</v>
      </c>
      <c r="K724" s="5">
        <v>68.42128909891909</v>
      </c>
      <c r="L724" s="5">
        <v>84.112896465817784</v>
      </c>
      <c r="M724" s="5">
        <v>1</v>
      </c>
      <c r="N724" s="5">
        <v>73.117996109401972</v>
      </c>
      <c r="O724" s="5">
        <v>46.396913912970916</v>
      </c>
      <c r="P724" s="5">
        <v>82.118324631999712</v>
      </c>
      <c r="Q724" s="5">
        <v>146.02076740461527</v>
      </c>
      <c r="R724" s="5">
        <v>105.74908950401688</v>
      </c>
      <c r="S724" s="5">
        <v>129.0745156813322</v>
      </c>
      <c r="T724" s="5">
        <v>77.299065977128677</v>
      </c>
    </row>
    <row r="725" spans="1:20">
      <c r="A725" s="2">
        <f t="shared" si="23"/>
        <v>40288</v>
      </c>
      <c r="B725" t="str">
        <f t="shared" si="22"/>
        <v>20100420</v>
      </c>
      <c r="C725" s="5">
        <v>37.125093628440744</v>
      </c>
      <c r="D725" s="5">
        <v>115.89114948783367</v>
      </c>
      <c r="E725" s="5">
        <v>107.26314271015421</v>
      </c>
      <c r="F725" s="5">
        <v>84.560764388590428</v>
      </c>
      <c r="G725" s="5">
        <v>116.64368989376196</v>
      </c>
      <c r="H725" s="5">
        <v>187.65434865712101</v>
      </c>
      <c r="I725" s="5">
        <v>128.10693540279476</v>
      </c>
      <c r="J725" s="5">
        <v>49.821023207262627</v>
      </c>
      <c r="K725" s="5">
        <v>70.703882605723621</v>
      </c>
      <c r="L725" s="5">
        <v>86.469746016950907</v>
      </c>
      <c r="M725" s="5">
        <v>1</v>
      </c>
      <c r="N725" s="5">
        <v>74.306266084806808</v>
      </c>
      <c r="O725" s="5">
        <v>45.94044118716883</v>
      </c>
      <c r="P725" s="5">
        <v>82.418868259446384</v>
      </c>
      <c r="Q725" s="5">
        <v>145.15336058207936</v>
      </c>
      <c r="R725" s="5">
        <v>109.39367611665217</v>
      </c>
      <c r="S725" s="5">
        <v>133.79896205785883</v>
      </c>
      <c r="T725" s="5">
        <v>77.669328914774127</v>
      </c>
    </row>
    <row r="726" spans="1:20">
      <c r="A726" s="2">
        <f t="shared" si="23"/>
        <v>40287</v>
      </c>
      <c r="B726" t="str">
        <f t="shared" si="22"/>
        <v>20100419</v>
      </c>
      <c r="C726" s="5">
        <v>37.759222333172801</v>
      </c>
      <c r="D726" s="5">
        <v>111.46519754214577</v>
      </c>
      <c r="E726" s="5">
        <v>103.91241393594726</v>
      </c>
      <c r="F726" s="5">
        <v>83.800603689983305</v>
      </c>
      <c r="G726" s="5">
        <v>111.48872545905274</v>
      </c>
      <c r="H726" s="5">
        <v>188.97709617087796</v>
      </c>
      <c r="I726" s="5">
        <v>133.04780464722722</v>
      </c>
      <c r="J726" s="5">
        <v>50.107956076949833</v>
      </c>
      <c r="K726" s="5">
        <v>74.20118100571699</v>
      </c>
      <c r="L726" s="5">
        <v>84.111298311202006</v>
      </c>
      <c r="M726" s="5">
        <v>1</v>
      </c>
      <c r="N726" s="5">
        <v>72.422359839493609</v>
      </c>
      <c r="O726" s="5">
        <v>46.164989024821097</v>
      </c>
      <c r="P726" s="5">
        <v>84.102473545482297</v>
      </c>
      <c r="Q726" s="5">
        <v>150.24735529611445</v>
      </c>
      <c r="R726" s="5">
        <v>108.77729391285312</v>
      </c>
      <c r="S726" s="5">
        <v>131.9902926019829</v>
      </c>
      <c r="T726" s="5">
        <v>74.988129577435643</v>
      </c>
    </row>
    <row r="727" spans="1:20">
      <c r="A727" s="2">
        <f t="shared" si="23"/>
        <v>40284</v>
      </c>
      <c r="B727" t="str">
        <f t="shared" si="22"/>
        <v>20100416</v>
      </c>
      <c r="C727" s="5">
        <v>38.004419092992407</v>
      </c>
      <c r="D727" s="5">
        <v>114.29168539934541</v>
      </c>
      <c r="E727" s="5">
        <v>99.03342349508786</v>
      </c>
      <c r="F727" s="5">
        <v>85.330730238065556</v>
      </c>
      <c r="G727" s="5">
        <v>110.74169261339159</v>
      </c>
      <c r="H727" s="5">
        <v>195.44796825679637</v>
      </c>
      <c r="I727" s="5">
        <v>130.27197165345095</v>
      </c>
      <c r="J727" s="5">
        <v>51.962532938406234</v>
      </c>
      <c r="K727" s="5">
        <v>72.481930087811193</v>
      </c>
      <c r="L727" s="5">
        <v>81.731396344259508</v>
      </c>
      <c r="M727" s="5">
        <v>1</v>
      </c>
      <c r="N727" s="5">
        <v>76.166863799885448</v>
      </c>
      <c r="O727" s="5">
        <v>46.657775868357078</v>
      </c>
      <c r="P727" s="5">
        <v>80.519797330673057</v>
      </c>
      <c r="Q727" s="5">
        <v>145.76703791467301</v>
      </c>
      <c r="R727" s="5">
        <v>112.12822841122014</v>
      </c>
      <c r="S727" s="5">
        <v>131.49410188445523</v>
      </c>
      <c r="T727" s="5">
        <v>73.592575674391142</v>
      </c>
    </row>
    <row r="728" spans="1:20">
      <c r="A728" s="2">
        <f t="shared" si="23"/>
        <v>40283</v>
      </c>
      <c r="B728" t="str">
        <f t="shared" si="22"/>
        <v>20100415</v>
      </c>
      <c r="C728" s="5">
        <v>39.698483012853885</v>
      </c>
      <c r="D728" s="5">
        <v>116.95492705152557</v>
      </c>
      <c r="E728" s="5">
        <v>101.16888450902759</v>
      </c>
      <c r="F728" s="5">
        <v>85.129397242097809</v>
      </c>
      <c r="G728" s="5">
        <v>110.69870896443523</v>
      </c>
      <c r="H728" s="5">
        <v>190.8041050252165</v>
      </c>
      <c r="I728" s="5">
        <v>136.18679945428835</v>
      </c>
      <c r="J728" s="5">
        <v>51.613829623788106</v>
      </c>
      <c r="K728" s="5">
        <v>73.848871995058502</v>
      </c>
      <c r="L728" s="5">
        <v>83.884824854303432</v>
      </c>
      <c r="M728" s="5">
        <v>1</v>
      </c>
      <c r="N728" s="5">
        <v>76.143869808931257</v>
      </c>
      <c r="O728" s="5">
        <v>49.025224724885398</v>
      </c>
      <c r="P728" s="5">
        <v>81.744762458505249</v>
      </c>
      <c r="Q728" s="5">
        <v>153.01777176245824</v>
      </c>
      <c r="R728" s="5">
        <v>109.47276168933456</v>
      </c>
      <c r="S728" s="5">
        <v>132.50227836394166</v>
      </c>
      <c r="T728" s="5">
        <v>74.185225397603347</v>
      </c>
    </row>
    <row r="729" spans="1:20">
      <c r="A729" s="2">
        <f t="shared" si="23"/>
        <v>40282</v>
      </c>
      <c r="B729" t="str">
        <f t="shared" si="22"/>
        <v>20100414</v>
      </c>
      <c r="C729" s="5">
        <v>39.180674877092812</v>
      </c>
      <c r="D729" s="5">
        <v>120.75520301560664</v>
      </c>
      <c r="E729" s="5">
        <v>97.006072239512491</v>
      </c>
      <c r="F729" s="5">
        <v>85.785303509981588</v>
      </c>
      <c r="G729" s="5">
        <v>110.97633597456577</v>
      </c>
      <c r="H729" s="5">
        <v>198.37923376751536</v>
      </c>
      <c r="I729" s="5">
        <v>133.84289552673232</v>
      </c>
      <c r="J729" s="5">
        <v>53.869836977537894</v>
      </c>
      <c r="K729" s="5">
        <v>72.075870105187732</v>
      </c>
      <c r="L729" s="5">
        <v>80.385538442523199</v>
      </c>
      <c r="M729" s="5">
        <v>1</v>
      </c>
      <c r="N729" s="5">
        <v>72.99897406408428</v>
      </c>
      <c r="O729" s="5">
        <v>51.521519082936081</v>
      </c>
      <c r="P729" s="5">
        <v>82.780512846462855</v>
      </c>
      <c r="Q729" s="5">
        <v>154.41258769137517</v>
      </c>
      <c r="R729" s="5">
        <v>113.53537964215035</v>
      </c>
      <c r="S729" s="5">
        <v>129.64556776780773</v>
      </c>
      <c r="T729" s="5">
        <v>74.396686397183274</v>
      </c>
    </row>
    <row r="730" spans="1:20">
      <c r="A730" s="2">
        <f t="shared" si="23"/>
        <v>40281</v>
      </c>
      <c r="B730" t="str">
        <f t="shared" si="22"/>
        <v>20100413</v>
      </c>
      <c r="C730" s="5">
        <v>40.553845700514231</v>
      </c>
      <c r="D730" s="5">
        <v>116.94230757400182</v>
      </c>
      <c r="E730" s="5">
        <v>97.004595413145893</v>
      </c>
      <c r="F730" s="5">
        <v>83.255873677054069</v>
      </c>
      <c r="G730" s="5">
        <v>108.09466529204984</v>
      </c>
      <c r="H730" s="5">
        <v>193.95191748762954</v>
      </c>
      <c r="I730" s="5">
        <v>137.53626972181468</v>
      </c>
      <c r="J730" s="5">
        <v>56.013928845018455</v>
      </c>
      <c r="K730" s="5">
        <v>70.369543820010236</v>
      </c>
      <c r="L730" s="5">
        <v>83.551663810086083</v>
      </c>
      <c r="M730" s="5">
        <v>1</v>
      </c>
      <c r="N730" s="5">
        <v>75.647095688172996</v>
      </c>
      <c r="O730" s="5">
        <v>50.813431926635495</v>
      </c>
      <c r="P730" s="5">
        <v>79.706141350579315</v>
      </c>
      <c r="Q730" s="5">
        <v>156.29391440815129</v>
      </c>
      <c r="R730" s="5">
        <v>117.66374684391357</v>
      </c>
      <c r="S730" s="5">
        <v>125.73747963891688</v>
      </c>
      <c r="T730" s="5">
        <v>71.712874816094782</v>
      </c>
    </row>
    <row r="731" spans="1:20">
      <c r="A731" s="2">
        <f t="shared" si="23"/>
        <v>40280</v>
      </c>
      <c r="B731" t="str">
        <f t="shared" si="22"/>
        <v>20100412</v>
      </c>
      <c r="C731" s="5">
        <v>39.192891615569508</v>
      </c>
      <c r="D731" s="5">
        <v>114.19165600920599</v>
      </c>
      <c r="E731" s="5">
        <v>92.765305473573932</v>
      </c>
      <c r="F731" s="5">
        <v>81.910388402336423</v>
      </c>
      <c r="G731" s="5">
        <v>105.63282346175289</v>
      </c>
      <c r="H731" s="5">
        <v>190.4875579254857</v>
      </c>
      <c r="I731" s="5">
        <v>133.04595018657722</v>
      </c>
      <c r="J731" s="5">
        <v>54.055881407208048</v>
      </c>
      <c r="K731" s="5">
        <v>68.697564567966808</v>
      </c>
      <c r="L731" s="5">
        <v>85.80775938789057</v>
      </c>
      <c r="M731" s="5">
        <v>1</v>
      </c>
      <c r="N731" s="5">
        <v>72.068709309619294</v>
      </c>
      <c r="O731" s="5">
        <v>50.938118783230763</v>
      </c>
      <c r="P731" s="5">
        <v>80.72295727601535</v>
      </c>
      <c r="Q731" s="5">
        <v>161.89067405418078</v>
      </c>
      <c r="R731" s="5">
        <v>115.83762094305244</v>
      </c>
      <c r="S731" s="5">
        <v>130.96377019644069</v>
      </c>
      <c r="T731" s="5">
        <v>70.007000590295931</v>
      </c>
    </row>
    <row r="732" spans="1:20">
      <c r="A732" s="2">
        <f t="shared" si="23"/>
        <v>40277</v>
      </c>
      <c r="B732" t="str">
        <f t="shared" si="22"/>
        <v>20100409</v>
      </c>
      <c r="C732" s="5">
        <v>40.105009788906578</v>
      </c>
      <c r="D732" s="5">
        <v>118.13101593797846</v>
      </c>
      <c r="E732" s="5">
        <v>95.001401409198465</v>
      </c>
      <c r="F732" s="5">
        <v>86.044068006945054</v>
      </c>
      <c r="G732" s="5">
        <v>102.37227621254739</v>
      </c>
      <c r="H732" s="5">
        <v>183.26854435920654</v>
      </c>
      <c r="I732" s="5">
        <v>139.08798614556272</v>
      </c>
      <c r="J732" s="5">
        <v>55.564417367037393</v>
      </c>
      <c r="K732" s="5">
        <v>66.104240398228484</v>
      </c>
      <c r="L732" s="5">
        <v>83.90839624858792</v>
      </c>
      <c r="M732" s="5">
        <v>1</v>
      </c>
      <c r="N732" s="5">
        <v>69.074713966867506</v>
      </c>
      <c r="O732" s="5">
        <v>49.463265792639355</v>
      </c>
      <c r="P732" s="5">
        <v>84.943244939738378</v>
      </c>
      <c r="Q732" s="5">
        <v>165.73142421287619</v>
      </c>
      <c r="R732" s="5">
        <v>121.23473093227385</v>
      </c>
      <c r="S732" s="5">
        <v>127.25801405531368</v>
      </c>
      <c r="T732" s="5">
        <v>67.867294308968198</v>
      </c>
    </row>
    <row r="733" spans="1:20">
      <c r="A733" s="2">
        <f t="shared" si="23"/>
        <v>40276</v>
      </c>
      <c r="B733" t="str">
        <f t="shared" si="22"/>
        <v>20100408</v>
      </c>
      <c r="C733" s="5">
        <v>38.973412606139711</v>
      </c>
      <c r="D733" s="5">
        <v>112.75116717128589</v>
      </c>
      <c r="E733" s="5">
        <v>93.848990321944697</v>
      </c>
      <c r="F733" s="5">
        <v>87.899691472881969</v>
      </c>
      <c r="G733" s="5">
        <v>97.753412185359494</v>
      </c>
      <c r="H733" s="5">
        <v>177.12368707987525</v>
      </c>
      <c r="I733" s="5">
        <v>145.83255887709825</v>
      </c>
      <c r="J733" s="5">
        <v>52.992960260623612</v>
      </c>
      <c r="K733" s="5">
        <v>64.651887164411718</v>
      </c>
      <c r="L733" s="5">
        <v>81.707650668774107</v>
      </c>
      <c r="M733" s="5">
        <v>1</v>
      </c>
      <c r="N733" s="5">
        <v>68.421778341111235</v>
      </c>
      <c r="O733" s="5">
        <v>50.368744782966935</v>
      </c>
      <c r="P733" s="5">
        <v>82.020937108680201</v>
      </c>
      <c r="Q733" s="5">
        <v>167.63804317659609</v>
      </c>
      <c r="R733" s="5">
        <v>118.58171996187251</v>
      </c>
      <c r="S733" s="5">
        <v>131.54149736867561</v>
      </c>
      <c r="T733" s="5">
        <v>68.024362522127674</v>
      </c>
    </row>
    <row r="734" spans="1:20">
      <c r="A734" s="2">
        <f t="shared" si="23"/>
        <v>40275</v>
      </c>
      <c r="B734" t="str">
        <f t="shared" si="22"/>
        <v>20100407</v>
      </c>
      <c r="C734" s="5">
        <v>39.62611325225749</v>
      </c>
      <c r="D734" s="5">
        <v>111.2265733839927</v>
      </c>
      <c r="E734" s="5">
        <v>98.071079384715446</v>
      </c>
      <c r="F734" s="5">
        <v>84.072616101130507</v>
      </c>
      <c r="G734" s="5">
        <v>102.48016752207685</v>
      </c>
      <c r="H734" s="5">
        <v>169.04432829512515</v>
      </c>
      <c r="I734" s="5">
        <v>143.45842831497745</v>
      </c>
      <c r="J734" s="5">
        <v>51.856078454756428</v>
      </c>
      <c r="K734" s="5">
        <v>66.888904863494162</v>
      </c>
      <c r="L734" s="5">
        <v>82.719864381745353</v>
      </c>
      <c r="M734" s="5">
        <v>1</v>
      </c>
      <c r="N734" s="5">
        <v>71.39650245234813</v>
      </c>
      <c r="O734" s="5">
        <v>49.539318128017754</v>
      </c>
      <c r="P734" s="5">
        <v>83.996050870540245</v>
      </c>
      <c r="Q734" s="5">
        <v>160.74716609413176</v>
      </c>
      <c r="R734" s="5">
        <v>123.70050160039705</v>
      </c>
      <c r="S734" s="5">
        <v>125.55903078107394</v>
      </c>
      <c r="T734" s="5">
        <v>64.913839058061853</v>
      </c>
    </row>
    <row r="735" spans="1:20">
      <c r="A735" s="2">
        <f t="shared" si="23"/>
        <v>40274</v>
      </c>
      <c r="B735" t="str">
        <f t="shared" si="22"/>
        <v>20100406</v>
      </c>
      <c r="C735" s="5">
        <v>41.117432899048744</v>
      </c>
      <c r="D735" s="5">
        <v>115.19296246648099</v>
      </c>
      <c r="E735" s="5">
        <v>93.947189838213234</v>
      </c>
      <c r="F735" s="5">
        <v>88.490115250486681</v>
      </c>
      <c r="G735" s="5">
        <v>102.22570870615917</v>
      </c>
      <c r="H735" s="5">
        <v>165.72698483938919</v>
      </c>
      <c r="I735" s="5">
        <v>136.92196230254734</v>
      </c>
      <c r="J735" s="5">
        <v>50.722921946239978</v>
      </c>
      <c r="K735" s="5">
        <v>66.379234744528446</v>
      </c>
      <c r="L735" s="5">
        <v>86.665750627864128</v>
      </c>
      <c r="M735" s="5">
        <v>1</v>
      </c>
      <c r="N735" s="5">
        <v>70.589027289800725</v>
      </c>
      <c r="O735" s="5">
        <v>48.535907844737132</v>
      </c>
      <c r="P735" s="5">
        <v>87.649407352461211</v>
      </c>
      <c r="Q735" s="5">
        <v>156.25502550466661</v>
      </c>
      <c r="R735" s="5">
        <v>121.76341421497472</v>
      </c>
      <c r="S735" s="5">
        <v>120.74993067588638</v>
      </c>
      <c r="T735" s="5">
        <v>63.583478164892746</v>
      </c>
    </row>
    <row r="736" spans="1:20">
      <c r="A736" s="2">
        <f t="shared" si="23"/>
        <v>40273</v>
      </c>
      <c r="B736" t="str">
        <f t="shared" si="22"/>
        <v>20100405</v>
      </c>
      <c r="C736" s="5">
        <v>40.635641753540973</v>
      </c>
      <c r="D736" s="5">
        <v>115.23429011532548</v>
      </c>
      <c r="E736" s="5">
        <v>95.509355266012875</v>
      </c>
      <c r="F736" s="5">
        <v>85.740298835163486</v>
      </c>
      <c r="G736" s="5">
        <v>103.26092410585896</v>
      </c>
      <c r="H736" s="5">
        <v>174.39349521224827</v>
      </c>
      <c r="I736" s="5">
        <v>143.24703716751003</v>
      </c>
      <c r="J736" s="5">
        <v>51.839185199143358</v>
      </c>
      <c r="K736" s="5">
        <v>66.472295928312803</v>
      </c>
      <c r="L736" s="5">
        <v>88.848141670776798</v>
      </c>
      <c r="M736" s="5">
        <v>1</v>
      </c>
      <c r="N736" s="5">
        <v>72.880500851017786</v>
      </c>
      <c r="O736" s="5">
        <v>49.191525550334632</v>
      </c>
      <c r="P736" s="5">
        <v>90.67938628464259</v>
      </c>
      <c r="Q736" s="5">
        <v>159.30576045817514</v>
      </c>
      <c r="R736" s="5">
        <v>122.84345363820505</v>
      </c>
      <c r="S736" s="5">
        <v>123.44033982875607</v>
      </c>
      <c r="T736" s="5">
        <v>63.686533413313008</v>
      </c>
    </row>
    <row r="737" spans="1:20">
      <c r="A737" s="2">
        <f t="shared" si="23"/>
        <v>40270</v>
      </c>
      <c r="B737" t="str">
        <f t="shared" si="22"/>
        <v>20100402</v>
      </c>
      <c r="C737" s="5">
        <v>42.473270687186954</v>
      </c>
      <c r="D737" s="5">
        <v>114.01721016490353</v>
      </c>
      <c r="E737" s="5">
        <v>92.848015525112018</v>
      </c>
      <c r="F737" s="5">
        <v>84.935877038018589</v>
      </c>
      <c r="G737" s="5">
        <v>100.99836161965005</v>
      </c>
      <c r="H737" s="5">
        <v>177.72006851613818</v>
      </c>
      <c r="I737" s="5">
        <v>142.08371713152977</v>
      </c>
      <c r="J737" s="5">
        <v>51.782728812112396</v>
      </c>
      <c r="K737" s="5">
        <v>69.811022545857483</v>
      </c>
      <c r="L737" s="5">
        <v>89.547344402687443</v>
      </c>
      <c r="M737" s="5">
        <v>1</v>
      </c>
      <c r="N737" s="5">
        <v>76.499479584061234</v>
      </c>
      <c r="O737" s="5">
        <v>50.347632694367299</v>
      </c>
      <c r="P737" s="5">
        <v>94.070037022348188</v>
      </c>
      <c r="Q737" s="5">
        <v>160.32053576584892</v>
      </c>
      <c r="R737" s="5">
        <v>124.12725020430307</v>
      </c>
      <c r="S737" s="5">
        <v>121.67314208140066</v>
      </c>
      <c r="T737" s="5">
        <v>65.539837549705339</v>
      </c>
    </row>
    <row r="738" spans="1:20">
      <c r="A738" s="2">
        <f t="shared" si="23"/>
        <v>40269</v>
      </c>
      <c r="B738" t="str">
        <f t="shared" si="22"/>
        <v>20100401</v>
      </c>
      <c r="C738" s="5">
        <v>43.372002554912889</v>
      </c>
      <c r="D738" s="5">
        <v>109.77753477106484</v>
      </c>
      <c r="E738" s="5">
        <v>94.713928618731401</v>
      </c>
      <c r="F738" s="5">
        <v>85.511851727567759</v>
      </c>
      <c r="G738" s="5">
        <v>101.06412549990145</v>
      </c>
      <c r="H738" s="5">
        <v>182.45060180298344</v>
      </c>
      <c r="I738" s="5">
        <v>145.39092419094564</v>
      </c>
      <c r="J738" s="5">
        <v>51.355270035977945</v>
      </c>
      <c r="K738" s="5">
        <v>69.010461155985126</v>
      </c>
      <c r="L738" s="5">
        <v>91.367082131733227</v>
      </c>
      <c r="M738" s="5">
        <v>1</v>
      </c>
      <c r="N738" s="5">
        <v>78.176307281475175</v>
      </c>
      <c r="O738" s="5">
        <v>50.920249983993955</v>
      </c>
      <c r="P738" s="5">
        <v>92.877345683340053</v>
      </c>
      <c r="Q738" s="5">
        <v>160.99565814302915</v>
      </c>
      <c r="R738" s="5">
        <v>120.49841147075033</v>
      </c>
      <c r="S738" s="5">
        <v>121.98182461205441</v>
      </c>
      <c r="T738" s="5">
        <v>62.974927590081201</v>
      </c>
    </row>
    <row r="739" spans="1:20">
      <c r="A739" s="2">
        <f t="shared" si="23"/>
        <v>40268</v>
      </c>
      <c r="B739" t="str">
        <f t="shared" si="22"/>
        <v>20100331</v>
      </c>
      <c r="C739" s="5">
        <v>41.961507016058043</v>
      </c>
      <c r="D739" s="5">
        <v>107.00442418518024</v>
      </c>
      <c r="E739" s="5">
        <v>95.517468078710507</v>
      </c>
      <c r="F739" s="5">
        <v>86.933897911800699</v>
      </c>
      <c r="G739" s="5">
        <v>103.733514516006</v>
      </c>
      <c r="H739" s="5">
        <v>187.24949231552682</v>
      </c>
      <c r="I739" s="5">
        <v>142.74897638528171</v>
      </c>
      <c r="J739" s="5">
        <v>52.296065228913044</v>
      </c>
      <c r="K739" s="5">
        <v>72.520771818198952</v>
      </c>
      <c r="L739" s="5">
        <v>87.921912154095764</v>
      </c>
      <c r="M739" s="5">
        <v>1</v>
      </c>
      <c r="N739" s="5">
        <v>75.458761219698829</v>
      </c>
      <c r="O739" s="5">
        <v>53.51418778932873</v>
      </c>
      <c r="P739" s="5">
        <v>94.354588450867723</v>
      </c>
      <c r="Q739" s="5">
        <v>154.04885514519543</v>
      </c>
      <c r="R739" s="5">
        <v>116.24264857827275</v>
      </c>
      <c r="S739" s="5">
        <v>124.42722346052365</v>
      </c>
      <c r="T739" s="5">
        <v>61.963186127241087</v>
      </c>
    </row>
    <row r="740" spans="1:20">
      <c r="A740" s="2">
        <f t="shared" si="23"/>
        <v>40267</v>
      </c>
      <c r="B740" t="str">
        <f t="shared" si="22"/>
        <v>20100330</v>
      </c>
      <c r="C740" s="5">
        <v>42.979782955615647</v>
      </c>
      <c r="D740" s="5">
        <v>102.0367664391684</v>
      </c>
      <c r="E740" s="5">
        <v>95.343811973391666</v>
      </c>
      <c r="F740" s="5">
        <v>82.977283944579341</v>
      </c>
      <c r="G740" s="5">
        <v>103.56955770996041</v>
      </c>
      <c r="H740" s="5">
        <v>186.72859209841761</v>
      </c>
      <c r="I740" s="5">
        <v>136.87646564895104</v>
      </c>
      <c r="J740" s="5">
        <v>50.780054381263071</v>
      </c>
      <c r="K740" s="5">
        <v>71.001007836116358</v>
      </c>
      <c r="L740" s="5">
        <v>90.311822049163013</v>
      </c>
      <c r="M740" s="5">
        <v>1</v>
      </c>
      <c r="N740" s="5">
        <v>72.191559842609848</v>
      </c>
      <c r="O740" s="5">
        <v>53.870810794071389</v>
      </c>
      <c r="P740" s="5">
        <v>91.948643654445277</v>
      </c>
      <c r="Q740" s="5">
        <v>150.25473154775034</v>
      </c>
      <c r="R740" s="5">
        <v>117.02012075593912</v>
      </c>
      <c r="S740" s="5">
        <v>119.26224351621509</v>
      </c>
      <c r="T740" s="5">
        <v>59.969359586231164</v>
      </c>
    </row>
    <row r="741" spans="1:20">
      <c r="A741" s="2">
        <f t="shared" si="23"/>
        <v>40266</v>
      </c>
      <c r="B741" t="str">
        <f t="shared" si="22"/>
        <v>20100329</v>
      </c>
      <c r="C741" s="5">
        <v>42.575831955159927</v>
      </c>
      <c r="D741" s="5">
        <v>97.84264939304218</v>
      </c>
      <c r="E741" s="5">
        <v>92.98218816637997</v>
      </c>
      <c r="F741" s="5">
        <v>81.194576330691305</v>
      </c>
      <c r="G741" s="5">
        <v>102.30948676797453</v>
      </c>
      <c r="H741" s="5">
        <v>191.1935481480871</v>
      </c>
      <c r="I741" s="5">
        <v>134.26020454924051</v>
      </c>
      <c r="J741" s="5">
        <v>51.266582271293203</v>
      </c>
      <c r="K741" s="5">
        <v>74.144042148370957</v>
      </c>
      <c r="L741" s="5">
        <v>94.989511646853529</v>
      </c>
      <c r="M741" s="5">
        <v>1</v>
      </c>
      <c r="N741" s="5">
        <v>75.931046917437499</v>
      </c>
      <c r="O741" s="5">
        <v>51.391081617055271</v>
      </c>
      <c r="P741" s="5">
        <v>95.991488806635829</v>
      </c>
      <c r="Q741" s="5">
        <v>149.19142285291113</v>
      </c>
      <c r="R741" s="5">
        <v>112.92718102334588</v>
      </c>
      <c r="S741" s="5">
        <v>117.03312092457791</v>
      </c>
      <c r="T741" s="5">
        <v>59.751854517728297</v>
      </c>
    </row>
    <row r="742" spans="1:20">
      <c r="A742" s="2">
        <f t="shared" si="23"/>
        <v>40263</v>
      </c>
      <c r="B742" t="str">
        <f t="shared" si="22"/>
        <v>20100326</v>
      </c>
      <c r="C742" s="5">
        <v>41.376572061572595</v>
      </c>
      <c r="D742" s="5">
        <v>99.021741929844183</v>
      </c>
      <c r="E742" s="5">
        <v>93.913096861357019</v>
      </c>
      <c r="F742" s="5">
        <v>82.198095038710292</v>
      </c>
      <c r="G742" s="5">
        <v>105.60581030544036</v>
      </c>
      <c r="H742" s="5">
        <v>200.12049315832101</v>
      </c>
      <c r="I742" s="5">
        <v>128.18999813484209</v>
      </c>
      <c r="J742" s="5">
        <v>50.607724636474799</v>
      </c>
      <c r="K742" s="5">
        <v>71.763772793868213</v>
      </c>
      <c r="L742" s="5">
        <v>91.845436389109807</v>
      </c>
      <c r="M742" s="5">
        <v>1</v>
      </c>
      <c r="N742" s="5">
        <v>73.803823460351623</v>
      </c>
      <c r="O742" s="5">
        <v>53.943427116096593</v>
      </c>
      <c r="P742" s="5">
        <v>97.666392350944619</v>
      </c>
      <c r="Q742" s="5">
        <v>154.11396195268273</v>
      </c>
      <c r="R742" s="5">
        <v>118.31940912076749</v>
      </c>
      <c r="S742" s="5">
        <v>120.9031037044972</v>
      </c>
      <c r="T742" s="5">
        <v>62.00079989394974</v>
      </c>
    </row>
    <row r="743" spans="1:20">
      <c r="A743" s="2">
        <f t="shared" si="23"/>
        <v>40262</v>
      </c>
      <c r="B743" t="str">
        <f t="shared" si="22"/>
        <v>20100325</v>
      </c>
      <c r="C743" s="5">
        <v>39.985622049494154</v>
      </c>
      <c r="D743" s="5">
        <v>99.678653843970309</v>
      </c>
      <c r="E743" s="5">
        <v>97.684301894525433</v>
      </c>
      <c r="F743" s="5">
        <v>79.039603744397056</v>
      </c>
      <c r="G743" s="5">
        <v>100.81237571491502</v>
      </c>
      <c r="H743" s="5">
        <v>202.76526323622096</v>
      </c>
      <c r="I743" s="5">
        <v>133.09241596817881</v>
      </c>
      <c r="J743" s="5">
        <v>48.637417430220133</v>
      </c>
      <c r="K743" s="5">
        <v>74.645225396043458</v>
      </c>
      <c r="L743" s="5">
        <v>94.369207488793279</v>
      </c>
      <c r="M743" s="5">
        <v>1</v>
      </c>
      <c r="N743" s="5">
        <v>71.606258031966036</v>
      </c>
      <c r="O743" s="5">
        <v>52.744243242082973</v>
      </c>
      <c r="P743" s="5">
        <v>101.97222402233361</v>
      </c>
      <c r="Q743" s="5">
        <v>148.98657589487269</v>
      </c>
      <c r="R743" s="5">
        <v>123.73604761994849</v>
      </c>
      <c r="S743" s="5">
        <v>119.83734254984284</v>
      </c>
      <c r="T743" s="5">
        <v>63.456194271953692</v>
      </c>
    </row>
    <row r="744" spans="1:20">
      <c r="A744" s="2">
        <f t="shared" si="23"/>
        <v>40261</v>
      </c>
      <c r="B744" t="str">
        <f t="shared" si="22"/>
        <v>20100324</v>
      </c>
      <c r="C744" s="5">
        <v>41.431198074960548</v>
      </c>
      <c r="D744" s="5">
        <v>102.53843057040621</v>
      </c>
      <c r="E744" s="5">
        <v>98.294243283385171</v>
      </c>
      <c r="F744" s="5">
        <v>77.211077972637412</v>
      </c>
      <c r="G744" s="5">
        <v>105.70801932655614</v>
      </c>
      <c r="H744" s="5">
        <v>199.27667823104269</v>
      </c>
      <c r="I744" s="5">
        <v>135.23986161830183</v>
      </c>
      <c r="J744" s="5">
        <v>47.127557820083986</v>
      </c>
      <c r="K744" s="5">
        <v>76.01549352514283</v>
      </c>
      <c r="L744" s="5">
        <v>91.165918990778636</v>
      </c>
      <c r="M744" s="5">
        <v>1</v>
      </c>
      <c r="N744" s="5">
        <v>74.680032539729297</v>
      </c>
      <c r="O744" s="5">
        <v>52.576690054425562</v>
      </c>
      <c r="P744" s="5">
        <v>103.48339532780017</v>
      </c>
      <c r="Q744" s="5">
        <v>156.58454368282182</v>
      </c>
      <c r="R744" s="5">
        <v>128.2689780280655</v>
      </c>
      <c r="S744" s="5">
        <v>117.88180807365555</v>
      </c>
      <c r="T744" s="5">
        <v>63.65609629362455</v>
      </c>
    </row>
    <row r="745" spans="1:20">
      <c r="A745" s="2">
        <f t="shared" si="23"/>
        <v>40260</v>
      </c>
      <c r="B745" t="str">
        <f t="shared" si="22"/>
        <v>20100323</v>
      </c>
      <c r="C745" s="5">
        <v>40.128392783519566</v>
      </c>
      <c r="D745" s="5">
        <v>100.78532118945759</v>
      </c>
      <c r="E745" s="5">
        <v>100.87865513110047</v>
      </c>
      <c r="F745" s="5">
        <v>77.663009653315569</v>
      </c>
      <c r="G745" s="5">
        <v>104.0157525490678</v>
      </c>
      <c r="H745" s="5">
        <v>190.49426261976873</v>
      </c>
      <c r="I745" s="5">
        <v>135.63145185561766</v>
      </c>
      <c r="J745" s="5">
        <v>46.918940439615042</v>
      </c>
      <c r="K745" s="5">
        <v>77.075846057409123</v>
      </c>
      <c r="L745" s="5">
        <v>91.676115441173209</v>
      </c>
      <c r="M745" s="5">
        <v>1</v>
      </c>
      <c r="N745" s="5">
        <v>73.226291764303653</v>
      </c>
      <c r="O745" s="5">
        <v>50.336693345750263</v>
      </c>
      <c r="P745" s="5">
        <v>104.58613247019292</v>
      </c>
      <c r="Q745" s="5">
        <v>152.79333662930586</v>
      </c>
      <c r="R745" s="5">
        <v>130.4095252148424</v>
      </c>
      <c r="S745" s="5">
        <v>118.48374034344857</v>
      </c>
      <c r="T745" s="5">
        <v>65.245472549051712</v>
      </c>
    </row>
    <row r="746" spans="1:20">
      <c r="A746" s="2">
        <f t="shared" si="23"/>
        <v>40259</v>
      </c>
      <c r="B746" t="str">
        <f t="shared" si="22"/>
        <v>20100322</v>
      </c>
      <c r="C746" s="5">
        <v>39.092745116606373</v>
      </c>
      <c r="D746" s="5">
        <v>104.82566837732681</v>
      </c>
      <c r="E746" s="5">
        <v>98.339684782910254</v>
      </c>
      <c r="F746" s="5">
        <v>75.044514509386801</v>
      </c>
      <c r="G746" s="5">
        <v>104.15115141575683</v>
      </c>
      <c r="H746" s="5">
        <v>193.71619236789414</v>
      </c>
      <c r="I746" s="5">
        <v>129.89466527803214</v>
      </c>
      <c r="J746" s="5">
        <v>45.492378374300813</v>
      </c>
      <c r="K746" s="5">
        <v>76.329437211043157</v>
      </c>
      <c r="L746" s="5">
        <v>89.371140383506244</v>
      </c>
      <c r="M746" s="5">
        <v>1</v>
      </c>
      <c r="N746" s="5">
        <v>74.89590199240736</v>
      </c>
      <c r="O746" s="5">
        <v>52.935602026317021</v>
      </c>
      <c r="P746" s="5">
        <v>106.34587682709927</v>
      </c>
      <c r="Q746" s="5">
        <v>156.65234825615599</v>
      </c>
      <c r="R746" s="5">
        <v>129.81382344103613</v>
      </c>
      <c r="S746" s="5">
        <v>121.34708829387822</v>
      </c>
      <c r="T746" s="5">
        <v>68.266770818917877</v>
      </c>
    </row>
    <row r="747" spans="1:20">
      <c r="A747" s="2">
        <f t="shared" si="23"/>
        <v>40256</v>
      </c>
      <c r="B747" t="str">
        <f t="shared" si="22"/>
        <v>20100319</v>
      </c>
      <c r="C747" s="5">
        <v>38.826500410546942</v>
      </c>
      <c r="D747" s="5">
        <v>105.82155638790687</v>
      </c>
      <c r="E747" s="5">
        <v>97.05423744752396</v>
      </c>
      <c r="F747" s="5">
        <v>78.681127045301196</v>
      </c>
      <c r="G747" s="5">
        <v>102.80173367352481</v>
      </c>
      <c r="H747" s="5">
        <v>191.23983288232662</v>
      </c>
      <c r="I747" s="5">
        <v>131.62429150865361</v>
      </c>
      <c r="J747" s="5">
        <v>46.533308023626105</v>
      </c>
      <c r="K747" s="5">
        <v>79.452169722446655</v>
      </c>
      <c r="L747" s="5">
        <v>85.291847124372879</v>
      </c>
      <c r="M747" s="5">
        <v>1</v>
      </c>
      <c r="N747" s="5">
        <v>72.915312881564248</v>
      </c>
      <c r="O747" s="5">
        <v>51.613094387001823</v>
      </c>
      <c r="P747" s="5">
        <v>110.9928807758176</v>
      </c>
      <c r="Q747" s="5">
        <v>151.68068879699251</v>
      </c>
      <c r="R747" s="5">
        <v>134.97833189680256</v>
      </c>
      <c r="S747" s="5">
        <v>122.61630177807484</v>
      </c>
      <c r="T747" s="5">
        <v>70.309009385158177</v>
      </c>
    </row>
    <row r="748" spans="1:20">
      <c r="A748" s="2">
        <f t="shared" si="23"/>
        <v>40255</v>
      </c>
      <c r="B748" t="str">
        <f t="shared" si="22"/>
        <v>20100318</v>
      </c>
      <c r="C748" s="5">
        <v>40.686819206541259</v>
      </c>
      <c r="D748" s="5">
        <v>109.23292356497046</v>
      </c>
      <c r="E748" s="5">
        <v>97.757782830629807</v>
      </c>
      <c r="F748" s="5">
        <v>82.267056414859312</v>
      </c>
      <c r="G748" s="5">
        <v>98.180622795641099</v>
      </c>
      <c r="H748" s="5">
        <v>195.58209950403679</v>
      </c>
      <c r="I748" s="5">
        <v>126.83159721144172</v>
      </c>
      <c r="J748" s="5">
        <v>47.898564348835514</v>
      </c>
      <c r="K748" s="5">
        <v>78.654946822559552</v>
      </c>
      <c r="L748" s="5">
        <v>81.568622232599992</v>
      </c>
      <c r="M748" s="5">
        <v>1</v>
      </c>
      <c r="N748" s="5">
        <v>69.720888922907037</v>
      </c>
      <c r="O748" s="5">
        <v>54.260065928131077</v>
      </c>
      <c r="P748" s="5">
        <v>114.43034166921366</v>
      </c>
      <c r="Q748" s="5">
        <v>149.59815664473467</v>
      </c>
      <c r="R748" s="5">
        <v>131.74126622179335</v>
      </c>
      <c r="S748" s="5">
        <v>118.97987391288571</v>
      </c>
      <c r="T748" s="5">
        <v>72.177002783449396</v>
      </c>
    </row>
    <row r="749" spans="1:20">
      <c r="A749" s="2">
        <f t="shared" si="23"/>
        <v>40254</v>
      </c>
      <c r="B749" t="str">
        <f t="shared" si="22"/>
        <v>20100317</v>
      </c>
      <c r="C749" s="5">
        <v>41.957712576476936</v>
      </c>
      <c r="D749" s="5">
        <v>111.06819447657445</v>
      </c>
      <c r="E749" s="5">
        <v>96.517890753529116</v>
      </c>
      <c r="F749" s="5">
        <v>79.317834299190451</v>
      </c>
      <c r="G749" s="5">
        <v>97.116269783391061</v>
      </c>
      <c r="H749" s="5">
        <v>196.89928097476317</v>
      </c>
      <c r="I749" s="5">
        <v>126.5109576438541</v>
      </c>
      <c r="J749" s="5">
        <v>49.075808027274036</v>
      </c>
      <c r="K749" s="5">
        <v>81.335744249184984</v>
      </c>
      <c r="L749" s="5">
        <v>78.682849595651263</v>
      </c>
      <c r="M749" s="5">
        <v>1</v>
      </c>
      <c r="N749" s="5">
        <v>69.600918655058635</v>
      </c>
      <c r="O749" s="5">
        <v>55.342188986221991</v>
      </c>
      <c r="P749" s="5">
        <v>116.67837082573656</v>
      </c>
      <c r="Q749" s="5">
        <v>148.17775557122584</v>
      </c>
      <c r="R749" s="5">
        <v>127.48348592186291</v>
      </c>
      <c r="S749" s="5">
        <v>117.09385212631663</v>
      </c>
      <c r="T749" s="5">
        <v>72.096839814405953</v>
      </c>
    </row>
    <row r="750" spans="1:20">
      <c r="A750" s="2">
        <f t="shared" si="23"/>
        <v>40253</v>
      </c>
      <c r="B750" t="str">
        <f t="shared" si="22"/>
        <v>20100316</v>
      </c>
      <c r="C750" s="5">
        <v>41.218377461296392</v>
      </c>
      <c r="D750" s="5">
        <v>114.97555544163619</v>
      </c>
      <c r="E750" s="5">
        <v>100.13063972779629</v>
      </c>
      <c r="F750" s="5">
        <v>82.285631146519975</v>
      </c>
      <c r="G750" s="5">
        <v>93.811997179314687</v>
      </c>
      <c r="H750" s="5">
        <v>188.62891982478391</v>
      </c>
      <c r="I750" s="5">
        <v>120.82773063009094</v>
      </c>
      <c r="J750" s="5">
        <v>48.753571054497733</v>
      </c>
      <c r="K750" s="5">
        <v>81.346160313729754</v>
      </c>
      <c r="L750" s="5">
        <v>80.122937347815238</v>
      </c>
      <c r="M750" s="5">
        <v>1</v>
      </c>
      <c r="N750" s="5">
        <v>70.911044972909892</v>
      </c>
      <c r="O750" s="5">
        <v>55.891446722403764</v>
      </c>
      <c r="P750" s="5">
        <v>112.00100859919964</v>
      </c>
      <c r="Q750" s="5">
        <v>153.35360658478905</v>
      </c>
      <c r="R750" s="5">
        <v>127.55338918867191</v>
      </c>
      <c r="S750" s="5">
        <v>115.10281353982462</v>
      </c>
      <c r="T750" s="5">
        <v>69.846612348362427</v>
      </c>
    </row>
    <row r="751" spans="1:20">
      <c r="A751" s="2">
        <f t="shared" si="23"/>
        <v>40252</v>
      </c>
      <c r="B751" t="str">
        <f t="shared" si="22"/>
        <v>20100315</v>
      </c>
      <c r="C751" s="5">
        <v>41.206442060404449</v>
      </c>
      <c r="D751" s="5">
        <v>111.46295559572384</v>
      </c>
      <c r="E751" s="5">
        <v>101.14339335762234</v>
      </c>
      <c r="F751" s="5">
        <v>84.150886315712853</v>
      </c>
      <c r="G751" s="5">
        <v>95.166592882897206</v>
      </c>
      <c r="H751" s="5">
        <v>185.74562812709743</v>
      </c>
      <c r="I751" s="5">
        <v>118.53987608149207</v>
      </c>
      <c r="J751" s="5">
        <v>50.280545929877235</v>
      </c>
      <c r="K751" s="5">
        <v>82.756027491466511</v>
      </c>
      <c r="L751" s="5">
        <v>82.97648131912149</v>
      </c>
      <c r="M751" s="5">
        <v>1</v>
      </c>
      <c r="N751" s="5">
        <v>73.304146550019283</v>
      </c>
      <c r="O751" s="5">
        <v>57.383005289405645</v>
      </c>
      <c r="P751" s="5">
        <v>114.50113716643655</v>
      </c>
      <c r="Q751" s="5">
        <v>146.86228609875306</v>
      </c>
      <c r="R751" s="5">
        <v>131.8781290146629</v>
      </c>
      <c r="S751" s="5">
        <v>115.0706571732682</v>
      </c>
      <c r="T751" s="5">
        <v>69.892708228522764</v>
      </c>
    </row>
    <row r="752" spans="1:20">
      <c r="A752" s="2">
        <f t="shared" si="23"/>
        <v>40249</v>
      </c>
      <c r="B752" t="str">
        <f t="shared" si="22"/>
        <v>20100312</v>
      </c>
      <c r="C752" s="5">
        <v>41.389296253496873</v>
      </c>
      <c r="D752" s="5">
        <v>115.77961270430548</v>
      </c>
      <c r="E752" s="5">
        <v>104.63976043666013</v>
      </c>
      <c r="F752" s="5">
        <v>82.805869812961689</v>
      </c>
      <c r="G752" s="5">
        <v>97.504322794100489</v>
      </c>
      <c r="H752" s="5">
        <v>185.3121299888675</v>
      </c>
      <c r="I752" s="5">
        <v>122.32380416012053</v>
      </c>
      <c r="J752" s="5">
        <v>51.835668845086104</v>
      </c>
      <c r="K752" s="5">
        <v>82.430579779348236</v>
      </c>
      <c r="L752" s="5">
        <v>80.835655300447669</v>
      </c>
      <c r="M752" s="5">
        <v>1</v>
      </c>
      <c r="N752" s="5">
        <v>71.511019478874459</v>
      </c>
      <c r="O752" s="5">
        <v>58.175513916545484</v>
      </c>
      <c r="P752" s="5">
        <v>114.06176778124903</v>
      </c>
      <c r="Q752" s="5">
        <v>146.3524143976195</v>
      </c>
      <c r="R752" s="5">
        <v>128.26461767033459</v>
      </c>
      <c r="S752" s="5">
        <v>116.97097952247778</v>
      </c>
      <c r="T752" s="5">
        <v>68.689583774490117</v>
      </c>
    </row>
    <row r="753" spans="1:20">
      <c r="A753" s="2">
        <f t="shared" si="23"/>
        <v>40248</v>
      </c>
      <c r="B753" t="str">
        <f t="shared" si="22"/>
        <v>20100311</v>
      </c>
      <c r="C753" s="5">
        <v>41.071108145393865</v>
      </c>
      <c r="D753" s="5">
        <v>111.81588185435643</v>
      </c>
      <c r="E753" s="5">
        <v>109.59662201153191</v>
      </c>
      <c r="F753" s="5">
        <v>85.391258439714363</v>
      </c>
      <c r="G753" s="5">
        <v>102.1325029725682</v>
      </c>
      <c r="H753" s="5">
        <v>191.0987803498507</v>
      </c>
      <c r="I753" s="5">
        <v>128.62886414330359</v>
      </c>
      <c r="J753" s="5">
        <v>54.48013082874499</v>
      </c>
      <c r="K753" s="5">
        <v>86.210027473927994</v>
      </c>
      <c r="L753" s="5">
        <v>81.913895217613288</v>
      </c>
      <c r="M753" s="5">
        <v>1</v>
      </c>
      <c r="N753" s="5">
        <v>73.801929572537446</v>
      </c>
      <c r="O753" s="5">
        <v>55.62665591719049</v>
      </c>
      <c r="P753" s="5">
        <v>110.19652919668239</v>
      </c>
      <c r="Q753" s="5">
        <v>146.98576819007431</v>
      </c>
      <c r="R753" s="5">
        <v>128.45915649181717</v>
      </c>
      <c r="S753" s="5">
        <v>119.50254195361813</v>
      </c>
      <c r="T753" s="5">
        <v>68.52806738219185</v>
      </c>
    </row>
    <row r="754" spans="1:20">
      <c r="A754" s="2">
        <f t="shared" si="23"/>
        <v>40247</v>
      </c>
      <c r="B754" t="str">
        <f t="shared" si="22"/>
        <v>20100310</v>
      </c>
      <c r="C754" s="5">
        <v>39.207135720889418</v>
      </c>
      <c r="D754" s="5">
        <v>108.90958644249912</v>
      </c>
      <c r="E754" s="5">
        <v>106.67505728149536</v>
      </c>
      <c r="F754" s="5">
        <v>85.787167086486136</v>
      </c>
      <c r="G754" s="5">
        <v>103.52267985790193</v>
      </c>
      <c r="H754" s="5">
        <v>185.32793189273136</v>
      </c>
      <c r="I754" s="5">
        <v>133.79090600143888</v>
      </c>
      <c r="J754" s="5">
        <v>57.326234652160238</v>
      </c>
      <c r="K754" s="5">
        <v>84.560400360128071</v>
      </c>
      <c r="L754" s="5">
        <v>83.474971797616149</v>
      </c>
      <c r="M754" s="5">
        <v>1</v>
      </c>
      <c r="N754" s="5">
        <v>71.008730167691255</v>
      </c>
      <c r="O754" s="5">
        <v>57.296217522679456</v>
      </c>
      <c r="P754" s="5">
        <v>105.90665603204377</v>
      </c>
      <c r="Q754" s="5">
        <v>154.34573785071854</v>
      </c>
      <c r="R754" s="5">
        <v>131.62168730856214</v>
      </c>
      <c r="S754" s="5">
        <v>114.65091881977649</v>
      </c>
      <c r="T754" s="5">
        <v>70.783737727190939</v>
      </c>
    </row>
    <row r="755" spans="1:20">
      <c r="A755" s="2">
        <f t="shared" si="23"/>
        <v>40246</v>
      </c>
      <c r="B755" t="str">
        <f t="shared" si="22"/>
        <v>20100309</v>
      </c>
      <c r="C755" s="5">
        <v>40.366531759006627</v>
      </c>
      <c r="D755" s="5">
        <v>111.0608480910464</v>
      </c>
      <c r="E755" s="5">
        <v>106.96279944328542</v>
      </c>
      <c r="F755" s="5">
        <v>84.128138394127078</v>
      </c>
      <c r="G755" s="5">
        <v>103.40208506288961</v>
      </c>
      <c r="H755" s="5">
        <v>182.00971786856289</v>
      </c>
      <c r="I755" s="5">
        <v>140.28045321602511</v>
      </c>
      <c r="J755" s="5">
        <v>56.893162715050998</v>
      </c>
      <c r="K755" s="5">
        <v>84.65746376063818</v>
      </c>
      <c r="L755" s="5">
        <v>82.238915705843652</v>
      </c>
      <c r="M755" s="5">
        <v>1</v>
      </c>
      <c r="N755" s="5">
        <v>74.33486585497063</v>
      </c>
      <c r="O755" s="5">
        <v>59.326508908076782</v>
      </c>
      <c r="P755" s="5">
        <v>107.21176138687434</v>
      </c>
      <c r="Q755" s="5">
        <v>151.78528609776521</v>
      </c>
      <c r="R755" s="5">
        <v>125.5093850355459</v>
      </c>
      <c r="S755" s="5">
        <v>113.74125524739418</v>
      </c>
      <c r="T755" s="5">
        <v>71.680466021361653</v>
      </c>
    </row>
    <row r="756" spans="1:20">
      <c r="A756" s="2">
        <f t="shared" si="23"/>
        <v>40245</v>
      </c>
      <c r="B756" t="str">
        <f t="shared" si="22"/>
        <v>20100308</v>
      </c>
      <c r="C756" s="5">
        <v>39.095362052790946</v>
      </c>
      <c r="D756" s="5">
        <v>112.80332824596803</v>
      </c>
      <c r="E756" s="5">
        <v>108.72289511145227</v>
      </c>
      <c r="F756" s="5">
        <v>80.658925848433654</v>
      </c>
      <c r="G756" s="5">
        <v>105.18148006987865</v>
      </c>
      <c r="H756" s="5">
        <v>187.02565085613057</v>
      </c>
      <c r="I756" s="5">
        <v>138.82818843764693</v>
      </c>
      <c r="J756" s="5">
        <v>58.209217313789885</v>
      </c>
      <c r="K756" s="5">
        <v>81.899351108607931</v>
      </c>
      <c r="L756" s="5">
        <v>81.24963368070398</v>
      </c>
      <c r="M756" s="5">
        <v>1</v>
      </c>
      <c r="N756" s="5">
        <v>77.434424264063637</v>
      </c>
      <c r="O756" s="5">
        <v>57.258846795359503</v>
      </c>
      <c r="P756" s="5">
        <v>103.09054839728836</v>
      </c>
      <c r="Q756" s="5">
        <v>144.694300314457</v>
      </c>
      <c r="R756" s="5">
        <v>127.8673454604279</v>
      </c>
      <c r="S756" s="5">
        <v>111.49229093189491</v>
      </c>
      <c r="T756" s="5">
        <v>70.07178574052601</v>
      </c>
    </row>
    <row r="757" spans="1:20">
      <c r="A757" s="2">
        <f t="shared" si="23"/>
        <v>40242</v>
      </c>
      <c r="B757" t="str">
        <f t="shared" si="22"/>
        <v>20100305</v>
      </c>
      <c r="C757" s="5">
        <v>37.322007981294654</v>
      </c>
      <c r="D757" s="5">
        <v>111.78018134833904</v>
      </c>
      <c r="E757" s="5">
        <v>106.077663320413</v>
      </c>
      <c r="F757" s="5">
        <v>84.269749546803865</v>
      </c>
      <c r="G757" s="5">
        <v>104.30856920008546</v>
      </c>
      <c r="H757" s="5">
        <v>179.0704576293152</v>
      </c>
      <c r="I757" s="5">
        <v>145.52944333917608</v>
      </c>
      <c r="J757" s="5">
        <v>57.292370936701772</v>
      </c>
      <c r="K757" s="5">
        <v>83.383318016965717</v>
      </c>
      <c r="L757" s="5">
        <v>78.045487453576342</v>
      </c>
      <c r="M757" s="5">
        <v>1</v>
      </c>
      <c r="N757" s="5">
        <v>79.942085738513754</v>
      </c>
      <c r="O757" s="5">
        <v>55.899717312059693</v>
      </c>
      <c r="P757" s="5">
        <v>104.96829702692085</v>
      </c>
      <c r="Q757" s="5">
        <v>143.65045620340692</v>
      </c>
      <c r="R757" s="5">
        <v>133.80239839657699</v>
      </c>
      <c r="S757" s="5">
        <v>114.6767439321759</v>
      </c>
      <c r="T757" s="5">
        <v>69.233276428239634</v>
      </c>
    </row>
    <row r="758" spans="1:20">
      <c r="A758" s="2">
        <f t="shared" si="23"/>
        <v>40241</v>
      </c>
      <c r="B758" t="str">
        <f t="shared" si="22"/>
        <v>20100304</v>
      </c>
      <c r="C758" s="5">
        <v>36.779971683154081</v>
      </c>
      <c r="D758" s="5">
        <v>115.17648664505604</v>
      </c>
      <c r="E758" s="5">
        <v>102.80701167192377</v>
      </c>
      <c r="F758" s="5">
        <v>81.262379616563621</v>
      </c>
      <c r="G758" s="5">
        <v>100.50946026558221</v>
      </c>
      <c r="H758" s="5">
        <v>184.29991169163853</v>
      </c>
      <c r="I758" s="5">
        <v>142.86088436756256</v>
      </c>
      <c r="J758" s="5">
        <v>59.433842281223008</v>
      </c>
      <c r="K758" s="5">
        <v>87.330263692762244</v>
      </c>
      <c r="L758" s="5">
        <v>76.776786018277008</v>
      </c>
      <c r="M758" s="5">
        <v>1</v>
      </c>
      <c r="N758" s="5">
        <v>81.654241499519571</v>
      </c>
      <c r="O758" s="5">
        <v>56.906532197485816</v>
      </c>
      <c r="P758" s="5">
        <v>105.29355446571685</v>
      </c>
      <c r="Q758" s="5">
        <v>148.91091457154587</v>
      </c>
      <c r="R758" s="5">
        <v>138.35039505319878</v>
      </c>
      <c r="S758" s="5">
        <v>118.18130810178155</v>
      </c>
      <c r="T758" s="5">
        <v>68.413276287667884</v>
      </c>
    </row>
    <row r="759" spans="1:20">
      <c r="A759" s="2">
        <f t="shared" si="23"/>
        <v>40240</v>
      </c>
      <c r="B759" t="str">
        <f t="shared" si="22"/>
        <v>20100303</v>
      </c>
      <c r="C759" s="5">
        <v>36.342684522504307</v>
      </c>
      <c r="D759" s="5">
        <v>119.79707486505337</v>
      </c>
      <c r="E759" s="5">
        <v>99.973843172199196</v>
      </c>
      <c r="F759" s="5">
        <v>82.45688285017259</v>
      </c>
      <c r="G759" s="5">
        <v>97.85992894155973</v>
      </c>
      <c r="H759" s="5">
        <v>177.25991540767683</v>
      </c>
      <c r="I759" s="5">
        <v>148.55421178363324</v>
      </c>
      <c r="J759" s="5">
        <v>59.632457574586589</v>
      </c>
      <c r="K759" s="5">
        <v>85.934830892285888</v>
      </c>
      <c r="L759" s="5">
        <v>75.59868970111151</v>
      </c>
      <c r="M759" s="5">
        <v>1</v>
      </c>
      <c r="N759" s="5">
        <v>81.659128808569477</v>
      </c>
      <c r="O759" s="5">
        <v>56.002721284804039</v>
      </c>
      <c r="P759" s="5">
        <v>101.22733494127021</v>
      </c>
      <c r="Q759" s="5">
        <v>147.20904340809969</v>
      </c>
      <c r="R759" s="5">
        <v>134.90470349871566</v>
      </c>
      <c r="S759" s="5">
        <v>120.54663725295369</v>
      </c>
      <c r="T759" s="5">
        <v>69.745632289296779</v>
      </c>
    </row>
    <row r="760" spans="1:20">
      <c r="A760" s="2">
        <f t="shared" si="23"/>
        <v>40239</v>
      </c>
      <c r="B760" t="str">
        <f t="shared" si="22"/>
        <v>20100302</v>
      </c>
      <c r="C760" s="5">
        <v>37.61809046484688</v>
      </c>
      <c r="D760" s="5">
        <v>115.25204980176277</v>
      </c>
      <c r="E760" s="5">
        <v>104.6607163912164</v>
      </c>
      <c r="F760" s="5">
        <v>83.399667454498982</v>
      </c>
      <c r="G760" s="5">
        <v>101.60271668158144</v>
      </c>
      <c r="H760" s="5">
        <v>179.4325741426106</v>
      </c>
      <c r="I760" s="5">
        <v>155.57322991280046</v>
      </c>
      <c r="J760" s="5">
        <v>58.598107177356887</v>
      </c>
      <c r="K760" s="5">
        <v>83.634984531519095</v>
      </c>
      <c r="L760" s="5">
        <v>75.443585267134551</v>
      </c>
      <c r="M760" s="5">
        <v>1</v>
      </c>
      <c r="N760" s="5">
        <v>81.967193301113326</v>
      </c>
      <c r="O760" s="5">
        <v>57.274141183163906</v>
      </c>
      <c r="P760" s="5">
        <v>106.22304390914699</v>
      </c>
      <c r="Q760" s="5">
        <v>149.02836198838946</v>
      </c>
      <c r="R760" s="5">
        <v>133.69185919761699</v>
      </c>
      <c r="S760" s="5">
        <v>118.92255273737048</v>
      </c>
      <c r="T760" s="5">
        <v>70.77471162300526</v>
      </c>
    </row>
    <row r="761" spans="1:20">
      <c r="A761" s="2">
        <f t="shared" si="23"/>
        <v>40238</v>
      </c>
      <c r="B761" t="str">
        <f t="shared" si="22"/>
        <v>20100301</v>
      </c>
      <c r="C761" s="5">
        <v>38.25829875538269</v>
      </c>
      <c r="D761" s="5">
        <v>119.90650941330887</v>
      </c>
      <c r="E761" s="5">
        <v>108.29122776732115</v>
      </c>
      <c r="F761" s="5">
        <v>87.266032200654209</v>
      </c>
      <c r="G761" s="5">
        <v>106.42859232031121</v>
      </c>
      <c r="H761" s="5">
        <v>177.44763966396178</v>
      </c>
      <c r="I761" s="5">
        <v>154.0298885748482</v>
      </c>
      <c r="J761" s="5">
        <v>58.472155189975261</v>
      </c>
      <c r="K761" s="5">
        <v>83.611566642538406</v>
      </c>
      <c r="L761" s="5">
        <v>75.578228804012412</v>
      </c>
      <c r="M761" s="5">
        <v>1</v>
      </c>
      <c r="N761" s="5">
        <v>83.39791780102334</v>
      </c>
      <c r="O761" s="5">
        <v>58.278077381232272</v>
      </c>
      <c r="P761" s="5">
        <v>102.81188367372505</v>
      </c>
      <c r="Q761" s="5">
        <v>152.05018663109013</v>
      </c>
      <c r="R761" s="5">
        <v>136.62984184634871</v>
      </c>
      <c r="S761" s="5">
        <v>119.39306722516505</v>
      </c>
      <c r="T761" s="5">
        <v>68.863651547953978</v>
      </c>
    </row>
    <row r="762" spans="1:20">
      <c r="A762" s="2">
        <f t="shared" si="23"/>
        <v>40235</v>
      </c>
      <c r="B762" t="str">
        <f t="shared" si="22"/>
        <v>20100226</v>
      </c>
      <c r="C762" s="5">
        <v>39.811916587247126</v>
      </c>
      <c r="D762" s="5">
        <v>119.17618830588613</v>
      </c>
      <c r="E762" s="5">
        <v>111.85045086768496</v>
      </c>
      <c r="F762" s="5">
        <v>85.544260424268316</v>
      </c>
      <c r="G762" s="5">
        <v>106.91803508508821</v>
      </c>
      <c r="H762" s="5">
        <v>182.84644367716947</v>
      </c>
      <c r="I762" s="5">
        <v>147.25672836887136</v>
      </c>
      <c r="J762" s="5">
        <v>56.944099008270889</v>
      </c>
      <c r="K762" s="5">
        <v>82.470685681567375</v>
      </c>
      <c r="L762" s="5">
        <v>73.70625562464339</v>
      </c>
      <c r="M762" s="5">
        <v>1</v>
      </c>
      <c r="N762" s="5">
        <v>81.616232249073462</v>
      </c>
      <c r="O762" s="5">
        <v>59.274280330951093</v>
      </c>
      <c r="P762" s="5">
        <v>99.347894993156714</v>
      </c>
      <c r="Q762" s="5">
        <v>149.21021145554371</v>
      </c>
      <c r="R762" s="5">
        <v>139.73784046831395</v>
      </c>
      <c r="S762" s="5">
        <v>115.82873970738733</v>
      </c>
      <c r="T762" s="5">
        <v>67.210101053859972</v>
      </c>
    </row>
    <row r="763" spans="1:20">
      <c r="A763" s="2">
        <f t="shared" si="23"/>
        <v>40234</v>
      </c>
      <c r="B763" t="str">
        <f t="shared" si="22"/>
        <v>20100225</v>
      </c>
      <c r="C763" s="5">
        <v>40.254304284852395</v>
      </c>
      <c r="D763" s="5">
        <v>123.85333094331537</v>
      </c>
      <c r="E763" s="5">
        <v>111.8771351344383</v>
      </c>
      <c r="F763" s="5">
        <v>83.057971072451835</v>
      </c>
      <c r="G763" s="5">
        <v>110.95256593916969</v>
      </c>
      <c r="H763" s="5">
        <v>189.29908499715222</v>
      </c>
      <c r="I763" s="5">
        <v>142.66145382476813</v>
      </c>
      <c r="J763" s="5">
        <v>58.42390911513192</v>
      </c>
      <c r="K763" s="5">
        <v>85.408207526067955</v>
      </c>
      <c r="L763" s="5">
        <v>77.351758431775195</v>
      </c>
      <c r="M763" s="5">
        <v>1</v>
      </c>
      <c r="N763" s="5">
        <v>79.556536342982554</v>
      </c>
      <c r="O763" s="5">
        <v>61.941456329268476</v>
      </c>
      <c r="P763" s="5">
        <v>94.851174371902346</v>
      </c>
      <c r="Q763" s="5">
        <v>142.51089846160752</v>
      </c>
      <c r="R763" s="5">
        <v>133.25527227757121</v>
      </c>
      <c r="S763" s="5">
        <v>114.90704282729754</v>
      </c>
      <c r="T763" s="5">
        <v>67.806555708004396</v>
      </c>
    </row>
    <row r="764" spans="1:20">
      <c r="A764" s="2">
        <f t="shared" si="23"/>
        <v>40233</v>
      </c>
      <c r="B764" t="str">
        <f t="shared" si="22"/>
        <v>20100224</v>
      </c>
      <c r="C764" s="5">
        <v>41.710997987416818</v>
      </c>
      <c r="D764" s="5">
        <v>123.47199063848849</v>
      </c>
      <c r="E764" s="5">
        <v>107.37261767818849</v>
      </c>
      <c r="F764" s="5">
        <v>85.719781408467995</v>
      </c>
      <c r="G764" s="5">
        <v>109.68807628225657</v>
      </c>
      <c r="H764" s="5">
        <v>180.33454937904335</v>
      </c>
      <c r="I764" s="5">
        <v>143.55693825876028</v>
      </c>
      <c r="J764" s="5">
        <v>58.058603298854266</v>
      </c>
      <c r="K764" s="5">
        <v>88.708897684480974</v>
      </c>
      <c r="L764" s="5">
        <v>78.888672511971819</v>
      </c>
      <c r="M764" s="5">
        <v>1</v>
      </c>
      <c r="N764" s="5">
        <v>80.680975287815215</v>
      </c>
      <c r="O764" s="5">
        <v>60.696853559634441</v>
      </c>
      <c r="P764" s="5">
        <v>90.789454157132994</v>
      </c>
      <c r="Q764" s="5">
        <v>140.08245660579939</v>
      </c>
      <c r="R764" s="5">
        <v>127.76379309570541</v>
      </c>
      <c r="S764" s="5">
        <v>115.13936581634661</v>
      </c>
      <c r="T764" s="5">
        <v>65.098622408848044</v>
      </c>
    </row>
    <row r="765" spans="1:20">
      <c r="A765" s="2">
        <f t="shared" si="23"/>
        <v>40232</v>
      </c>
      <c r="B765" t="str">
        <f t="shared" si="22"/>
        <v>20100223</v>
      </c>
      <c r="C765" s="5">
        <v>40.924347589943245</v>
      </c>
      <c r="D765" s="5">
        <v>127.1511627388015</v>
      </c>
      <c r="E765" s="5">
        <v>111.25231017524044</v>
      </c>
      <c r="F765" s="5">
        <v>84.827025185927354</v>
      </c>
      <c r="G765" s="5">
        <v>114.06783736894425</v>
      </c>
      <c r="H765" s="5">
        <v>180.03858497440794</v>
      </c>
      <c r="I765" s="5">
        <v>141.32611043568048</v>
      </c>
      <c r="J765" s="5">
        <v>60.571374326950213</v>
      </c>
      <c r="K765" s="5">
        <v>87.861846571855239</v>
      </c>
      <c r="L765" s="5">
        <v>78.916902008045639</v>
      </c>
      <c r="M765" s="5">
        <v>1</v>
      </c>
      <c r="N765" s="5">
        <v>79.049828981282417</v>
      </c>
      <c r="O765" s="5">
        <v>60.634769322697757</v>
      </c>
      <c r="P765" s="5">
        <v>90.806229080569921</v>
      </c>
      <c r="Q765" s="5">
        <v>136.47176781736084</v>
      </c>
      <c r="R765" s="5">
        <v>131.31297607277446</v>
      </c>
      <c r="S765" s="5">
        <v>120.62885740487603</v>
      </c>
      <c r="T765" s="5">
        <v>62.009239510518121</v>
      </c>
    </row>
    <row r="766" spans="1:20">
      <c r="A766" s="2">
        <f t="shared" si="23"/>
        <v>40231</v>
      </c>
      <c r="B766" t="str">
        <f t="shared" si="22"/>
        <v>20100222</v>
      </c>
      <c r="C766" s="5">
        <v>42.157831061994834</v>
      </c>
      <c r="D766" s="5">
        <v>129.87412174369516</v>
      </c>
      <c r="E766" s="5">
        <v>112.26504802900176</v>
      </c>
      <c r="F766" s="5">
        <v>83.099772614131183</v>
      </c>
      <c r="G766" s="5">
        <v>108.77534283662079</v>
      </c>
      <c r="H766" s="5">
        <v>173.56537096644138</v>
      </c>
      <c r="I766" s="5">
        <v>143.31159064804078</v>
      </c>
      <c r="J766" s="5">
        <v>63.064601799956691</v>
      </c>
      <c r="K766" s="5">
        <v>88.357432683267788</v>
      </c>
      <c r="L766" s="5">
        <v>80.457150199828092</v>
      </c>
      <c r="M766" s="5">
        <v>1</v>
      </c>
      <c r="N766" s="5">
        <v>78.394091343989956</v>
      </c>
      <c r="O766" s="5">
        <v>60.466465424715622</v>
      </c>
      <c r="P766" s="5">
        <v>90.77487994378636</v>
      </c>
      <c r="Q766" s="5">
        <v>140.41803104360321</v>
      </c>
      <c r="R766" s="5">
        <v>133.96481857091055</v>
      </c>
      <c r="S766" s="5">
        <v>124.23609073591092</v>
      </c>
      <c r="T766" s="5">
        <v>63.088278630225012</v>
      </c>
    </row>
    <row r="767" spans="1:20">
      <c r="A767" s="2">
        <f t="shared" si="23"/>
        <v>40228</v>
      </c>
      <c r="B767" t="str">
        <f t="shared" si="22"/>
        <v>20100219</v>
      </c>
      <c r="C767" s="5">
        <v>40.204639954396853</v>
      </c>
      <c r="D767" s="5">
        <v>127.42086794641747</v>
      </c>
      <c r="E767" s="5">
        <v>117.59773857738188</v>
      </c>
      <c r="F767" s="5">
        <v>80.26005280445888</v>
      </c>
      <c r="G767" s="5">
        <v>104.09051737682262</v>
      </c>
      <c r="H767" s="5">
        <v>173.66448086580601</v>
      </c>
      <c r="I767" s="5">
        <v>143.74270533056026</v>
      </c>
      <c r="J767" s="5">
        <v>61.268703805926613</v>
      </c>
      <c r="K767" s="5">
        <v>92.283478854148498</v>
      </c>
      <c r="L767" s="5">
        <v>83.255514765176116</v>
      </c>
      <c r="M767" s="5">
        <v>1</v>
      </c>
      <c r="N767" s="5">
        <v>78.857750762199913</v>
      </c>
      <c r="O767" s="5">
        <v>58.98314937033539</v>
      </c>
      <c r="P767" s="5">
        <v>88.653962298801602</v>
      </c>
      <c r="Q767" s="5">
        <v>135.36172760677184</v>
      </c>
      <c r="R767" s="5">
        <v>130.04826788465147</v>
      </c>
      <c r="S767" s="5">
        <v>129.21974312169914</v>
      </c>
      <c r="T767" s="5">
        <v>60.511895738003886</v>
      </c>
    </row>
    <row r="768" spans="1:20">
      <c r="A768" s="2">
        <f t="shared" si="23"/>
        <v>40227</v>
      </c>
      <c r="B768" t="str">
        <f t="shared" si="22"/>
        <v>20100218</v>
      </c>
      <c r="C768" s="5">
        <v>38.594910818442798</v>
      </c>
      <c r="D768" s="5">
        <v>132.15608933576323</v>
      </c>
      <c r="E768" s="5">
        <v>114.15119238956831</v>
      </c>
      <c r="F768" s="5">
        <v>81.986558464320126</v>
      </c>
      <c r="G768" s="5">
        <v>101.21222956999607</v>
      </c>
      <c r="H768" s="5">
        <v>172.93875073518703</v>
      </c>
      <c r="I768" s="5">
        <v>140.39175400663768</v>
      </c>
      <c r="J768" s="5">
        <v>59.366889805101252</v>
      </c>
      <c r="K768" s="5">
        <v>89.561029357286372</v>
      </c>
      <c r="L768" s="5">
        <v>79.507037538742878</v>
      </c>
      <c r="M768" s="5">
        <v>1</v>
      </c>
      <c r="N768" s="5">
        <v>81.422865330086509</v>
      </c>
      <c r="O768" s="5">
        <v>62.08531319107589</v>
      </c>
      <c r="P768" s="5">
        <v>85.057750368649053</v>
      </c>
      <c r="Q768" s="5">
        <v>137.88322101392629</v>
      </c>
      <c r="R768" s="5">
        <v>134.67518652470181</v>
      </c>
      <c r="S768" s="5">
        <v>134.3645075742659</v>
      </c>
      <c r="T768" s="5">
        <v>63.188489350707876</v>
      </c>
    </row>
    <row r="769" spans="1:20">
      <c r="A769" s="2">
        <f t="shared" si="23"/>
        <v>40226</v>
      </c>
      <c r="B769" t="str">
        <f t="shared" si="22"/>
        <v>20100217</v>
      </c>
      <c r="C769" s="5">
        <v>37.012849379146225</v>
      </c>
      <c r="D769" s="5">
        <v>128.2142556514996</v>
      </c>
      <c r="E769" s="5">
        <v>111.6244466261284</v>
      </c>
      <c r="F769" s="5">
        <v>80.43709739957022</v>
      </c>
      <c r="G769" s="5">
        <v>103.11246588449977</v>
      </c>
      <c r="H769" s="5">
        <v>169.95024185578862</v>
      </c>
      <c r="I769" s="5">
        <v>135.39252357826484</v>
      </c>
      <c r="J769" s="5">
        <v>58.955359562318577</v>
      </c>
      <c r="K769" s="5">
        <v>86.516289342690641</v>
      </c>
      <c r="L769" s="5">
        <v>78.718739053997808</v>
      </c>
      <c r="M769" s="5">
        <v>1</v>
      </c>
      <c r="N769" s="5">
        <v>85.684913016853272</v>
      </c>
      <c r="O769" s="5">
        <v>62.063504953268556</v>
      </c>
      <c r="P769" s="5">
        <v>86.175249737052852</v>
      </c>
      <c r="Q769" s="5">
        <v>135.68700965996382</v>
      </c>
      <c r="R769" s="5">
        <v>130.87090525906871</v>
      </c>
      <c r="S769" s="5">
        <v>138.5298022499272</v>
      </c>
      <c r="T769" s="5">
        <v>61.178700899904307</v>
      </c>
    </row>
    <row r="770" spans="1:20">
      <c r="A770" s="2">
        <f t="shared" si="23"/>
        <v>40225</v>
      </c>
      <c r="B770" t="str">
        <f t="shared" si="22"/>
        <v>20100216</v>
      </c>
      <c r="C770" s="5">
        <v>36.604557602426873</v>
      </c>
      <c r="D770" s="5">
        <v>126.56145948319492</v>
      </c>
      <c r="E770" s="5">
        <v>113.29515991294213</v>
      </c>
      <c r="F770" s="5">
        <v>81.240622954555434</v>
      </c>
      <c r="G770" s="5">
        <v>99.909004016769188</v>
      </c>
      <c r="H770" s="5">
        <v>169.15284520384003</v>
      </c>
      <c r="I770" s="5">
        <v>132.11170735250573</v>
      </c>
      <c r="J770" s="5">
        <v>60.134053946174319</v>
      </c>
      <c r="K770" s="5">
        <v>82.485840717154389</v>
      </c>
      <c r="L770" s="5">
        <v>75.154827118647745</v>
      </c>
      <c r="M770" s="5">
        <v>1</v>
      </c>
      <c r="N770" s="5">
        <v>89.829965379061647</v>
      </c>
      <c r="O770" s="5">
        <v>64.369104171189107</v>
      </c>
      <c r="P770" s="5">
        <v>86.207682032136276</v>
      </c>
      <c r="Q770" s="5">
        <v>141.78746263118865</v>
      </c>
      <c r="R770" s="5">
        <v>135.61068305321291</v>
      </c>
      <c r="S770" s="5">
        <v>133.55932414322962</v>
      </c>
      <c r="T770" s="5">
        <v>59.20499375353733</v>
      </c>
    </row>
    <row r="771" spans="1:20">
      <c r="A771" s="2">
        <f t="shared" si="23"/>
        <v>40224</v>
      </c>
      <c r="B771" t="str">
        <f t="shared" ref="B771:B834" si="24">TEXT(A771,"yyyymmdd")</f>
        <v>20100215</v>
      </c>
      <c r="C771" s="5">
        <v>35.340331070614901</v>
      </c>
      <c r="D771" s="5">
        <v>121.75071016898345</v>
      </c>
      <c r="E771" s="5">
        <v>109.00662533952058</v>
      </c>
      <c r="F771" s="5">
        <v>81.255982545677242</v>
      </c>
      <c r="G771" s="5">
        <v>101.99995779859324</v>
      </c>
      <c r="H771" s="5">
        <v>161.50311079326568</v>
      </c>
      <c r="I771" s="5">
        <v>138.45336854571784</v>
      </c>
      <c r="J771" s="5">
        <v>58.635764039929292</v>
      </c>
      <c r="K771" s="5">
        <v>79.580759522395354</v>
      </c>
      <c r="L771" s="5">
        <v>79.081031926226856</v>
      </c>
      <c r="M771" s="5">
        <v>1</v>
      </c>
      <c r="N771" s="5">
        <v>87.786277200166992</v>
      </c>
      <c r="O771" s="5">
        <v>62.818030303568825</v>
      </c>
      <c r="P771" s="5">
        <v>87.172549564791112</v>
      </c>
      <c r="Q771" s="5">
        <v>144.48232869453017</v>
      </c>
      <c r="R771" s="5">
        <v>129.23224778673034</v>
      </c>
      <c r="S771" s="5">
        <v>131.56686668802882</v>
      </c>
      <c r="T771" s="5">
        <v>56.897508830777006</v>
      </c>
    </row>
    <row r="772" spans="1:20">
      <c r="A772" s="2">
        <f t="shared" ref="A772:A835" si="25">WORKDAY(A771,-1)</f>
        <v>40221</v>
      </c>
      <c r="B772" t="str">
        <f t="shared" si="24"/>
        <v>20100212</v>
      </c>
      <c r="C772" s="5">
        <v>34.160343756668077</v>
      </c>
      <c r="D772" s="5">
        <v>125.04892698349046</v>
      </c>
      <c r="E772" s="5">
        <v>104.92247126406075</v>
      </c>
      <c r="F772" s="5">
        <v>79.317340172545897</v>
      </c>
      <c r="G772" s="5">
        <v>106.73861889051307</v>
      </c>
      <c r="H772" s="5">
        <v>164.74645535663998</v>
      </c>
      <c r="I772" s="5">
        <v>137.55214976088175</v>
      </c>
      <c r="J772" s="5">
        <v>61.175877066473198</v>
      </c>
      <c r="K772" s="5">
        <v>83.635779901177756</v>
      </c>
      <c r="L772" s="5">
        <v>78.880417622976907</v>
      </c>
      <c r="M772" s="5">
        <v>1</v>
      </c>
      <c r="N772" s="5">
        <v>86.544902867578827</v>
      </c>
      <c r="O772" s="5">
        <v>61.927301649707424</v>
      </c>
      <c r="P772" s="5">
        <v>88.494323365931564</v>
      </c>
      <c r="Q772" s="5">
        <v>147.62114790538905</v>
      </c>
      <c r="R772" s="5">
        <v>124.85763426816429</v>
      </c>
      <c r="S772" s="5">
        <v>131.85058526091998</v>
      </c>
      <c r="T772" s="5">
        <v>59.473092869402166</v>
      </c>
    </row>
    <row r="773" spans="1:20">
      <c r="A773" s="2">
        <f t="shared" si="25"/>
        <v>40220</v>
      </c>
      <c r="B773" t="str">
        <f t="shared" si="24"/>
        <v>20100211</v>
      </c>
      <c r="C773" s="5">
        <v>33.233519473093828</v>
      </c>
      <c r="D773" s="5">
        <v>130.58145043672681</v>
      </c>
      <c r="E773" s="5">
        <v>102.55302848685156</v>
      </c>
      <c r="F773" s="5">
        <v>77.514386630271233</v>
      </c>
      <c r="G773" s="5">
        <v>108.89919879358929</v>
      </c>
      <c r="H773" s="5">
        <v>157.32254314708703</v>
      </c>
      <c r="I773" s="5">
        <v>136.77747380988799</v>
      </c>
      <c r="J773" s="5">
        <v>61.609647213567662</v>
      </c>
      <c r="K773" s="5">
        <v>81.688110570784659</v>
      </c>
      <c r="L773" s="5">
        <v>78.820838049481921</v>
      </c>
      <c r="M773" s="5">
        <v>1</v>
      </c>
      <c r="N773" s="5">
        <v>84.40368964086808</v>
      </c>
      <c r="O773" s="5">
        <v>59.184656765824307</v>
      </c>
      <c r="P773" s="5">
        <v>92.826842472198067</v>
      </c>
      <c r="Q773" s="5">
        <v>141.04479027383948</v>
      </c>
      <c r="R773" s="5">
        <v>122.4611848979512</v>
      </c>
      <c r="S773" s="5">
        <v>129.52812121605604</v>
      </c>
      <c r="T773" s="5">
        <v>61.720381178551889</v>
      </c>
    </row>
    <row r="774" spans="1:20">
      <c r="A774" s="2">
        <f t="shared" si="25"/>
        <v>40219</v>
      </c>
      <c r="B774" t="str">
        <f t="shared" si="24"/>
        <v>20100210</v>
      </c>
      <c r="C774" s="5">
        <v>33.03411706949769</v>
      </c>
      <c r="D774" s="5">
        <v>126.83519874055287</v>
      </c>
      <c r="E774" s="5">
        <v>100.65039316799418</v>
      </c>
      <c r="F774" s="5">
        <v>76.355273962009676</v>
      </c>
      <c r="G774" s="5">
        <v>109.49466939554797</v>
      </c>
      <c r="H774" s="5">
        <v>163.44809006054069</v>
      </c>
      <c r="I774" s="5">
        <v>130.83373821352288</v>
      </c>
      <c r="J774" s="5">
        <v>59.299816893700481</v>
      </c>
      <c r="K774" s="5">
        <v>79.182408022562683</v>
      </c>
      <c r="L774" s="5">
        <v>82.843801325103385</v>
      </c>
      <c r="M774" s="5">
        <v>1</v>
      </c>
      <c r="N774" s="5">
        <v>80.952788733428605</v>
      </c>
      <c r="O774" s="5">
        <v>60.638398083686845</v>
      </c>
      <c r="P774" s="5">
        <v>95.405390653063421</v>
      </c>
      <c r="Q774" s="5">
        <v>136.48086771529788</v>
      </c>
      <c r="R774" s="5">
        <v>126.40586615230816</v>
      </c>
      <c r="S774" s="5">
        <v>125.60950383398567</v>
      </c>
      <c r="T774" s="5">
        <v>62.116828873710432</v>
      </c>
    </row>
    <row r="775" spans="1:20">
      <c r="A775" s="2">
        <f t="shared" si="25"/>
        <v>40218</v>
      </c>
      <c r="B775" t="str">
        <f t="shared" si="24"/>
        <v>20100209</v>
      </c>
      <c r="C775" s="5">
        <v>33.906729905253137</v>
      </c>
      <c r="D775" s="5">
        <v>121.7030561453587</v>
      </c>
      <c r="E775" s="5">
        <v>98.923033205113924</v>
      </c>
      <c r="F775" s="5">
        <v>73.145192199812215</v>
      </c>
      <c r="G775" s="5">
        <v>114.22892617847333</v>
      </c>
      <c r="H775" s="5">
        <v>157.24363633382231</v>
      </c>
      <c r="I775" s="5">
        <v>133.31050531046208</v>
      </c>
      <c r="J775" s="5">
        <v>61.006314625026398</v>
      </c>
      <c r="K775" s="5">
        <v>76.841276877284201</v>
      </c>
      <c r="L775" s="5">
        <v>84.27453036743924</v>
      </c>
      <c r="M775" s="5">
        <v>1</v>
      </c>
      <c r="N775" s="5">
        <v>79.160160965210849</v>
      </c>
      <c r="O775" s="5">
        <v>61.418993482659545</v>
      </c>
      <c r="P775" s="5">
        <v>95.524616183305838</v>
      </c>
      <c r="Q775" s="5">
        <v>134.23052218276439</v>
      </c>
      <c r="R775" s="5">
        <v>125.90277227402073</v>
      </c>
      <c r="S775" s="5">
        <v>121.47495805685011</v>
      </c>
      <c r="T775" s="5">
        <v>62.209910004716598</v>
      </c>
    </row>
    <row r="776" spans="1:20">
      <c r="A776" s="2">
        <f t="shared" si="25"/>
        <v>40217</v>
      </c>
      <c r="B776" t="str">
        <f t="shared" si="24"/>
        <v>20100208</v>
      </c>
      <c r="C776" s="5">
        <v>35.351097813673668</v>
      </c>
      <c r="D776" s="5">
        <v>119.20647603822239</v>
      </c>
      <c r="E776" s="5">
        <v>99.594700299423351</v>
      </c>
      <c r="F776" s="5">
        <v>72.81741770699017</v>
      </c>
      <c r="G776" s="5">
        <v>114.457122502914</v>
      </c>
      <c r="H776" s="5">
        <v>151.35570182625756</v>
      </c>
      <c r="I776" s="5">
        <v>127.20516529698919</v>
      </c>
      <c r="J776" s="5">
        <v>58.561474079403141</v>
      </c>
      <c r="K776" s="5">
        <v>75.500009635927327</v>
      </c>
      <c r="L776" s="5">
        <v>85.17807007305899</v>
      </c>
      <c r="M776" s="5">
        <v>1</v>
      </c>
      <c r="N776" s="5">
        <v>76.865588328891931</v>
      </c>
      <c r="O776" s="5">
        <v>63.269993735571852</v>
      </c>
      <c r="P776" s="5">
        <v>91.648324888251352</v>
      </c>
      <c r="Q776" s="5">
        <v>129.64647847687203</v>
      </c>
      <c r="R776" s="5">
        <v>123.21406940549153</v>
      </c>
      <c r="S776" s="5">
        <v>125.82827415779344</v>
      </c>
      <c r="T776" s="5">
        <v>59.688761046800622</v>
      </c>
    </row>
    <row r="777" spans="1:20">
      <c r="A777" s="2">
        <f t="shared" si="25"/>
        <v>40214</v>
      </c>
      <c r="B777" t="str">
        <f t="shared" si="24"/>
        <v>20100205</v>
      </c>
      <c r="C777" s="5">
        <v>34.255578825466571</v>
      </c>
      <c r="D777" s="5">
        <v>118.12878310131374</v>
      </c>
      <c r="E777" s="5">
        <v>99.368292787413708</v>
      </c>
      <c r="F777" s="5">
        <v>74.977221922210191</v>
      </c>
      <c r="G777" s="5">
        <v>110.84119510138467</v>
      </c>
      <c r="H777" s="5">
        <v>157.93584501600569</v>
      </c>
      <c r="I777" s="5">
        <v>122.33377323597276</v>
      </c>
      <c r="J777" s="5">
        <v>56.088832572260806</v>
      </c>
      <c r="K777" s="5">
        <v>76.838152165602352</v>
      </c>
      <c r="L777" s="5">
        <v>83.363547481610482</v>
      </c>
      <c r="M777" s="5">
        <v>1</v>
      </c>
      <c r="N777" s="5">
        <v>73.836438879252654</v>
      </c>
      <c r="O777" s="5">
        <v>62.577519129930899</v>
      </c>
      <c r="P777" s="5">
        <v>92.133551004916185</v>
      </c>
      <c r="Q777" s="5">
        <v>124.35492385996963</v>
      </c>
      <c r="R777" s="5">
        <v>123.96315829539202</v>
      </c>
      <c r="S777" s="5">
        <v>130.84621860094188</v>
      </c>
      <c r="T777" s="5">
        <v>59.027227685373731</v>
      </c>
    </row>
    <row r="778" spans="1:20">
      <c r="A778" s="2">
        <f t="shared" si="25"/>
        <v>40213</v>
      </c>
      <c r="B778" t="str">
        <f t="shared" si="24"/>
        <v>20100204</v>
      </c>
      <c r="C778" s="5">
        <v>33.174535053717882</v>
      </c>
      <c r="D778" s="5">
        <v>112.9866098318475</v>
      </c>
      <c r="E778" s="5">
        <v>99.332585098713352</v>
      </c>
      <c r="F778" s="5">
        <v>75.415712404368477</v>
      </c>
      <c r="G778" s="5">
        <v>106.89878442870787</v>
      </c>
      <c r="H778" s="5">
        <v>154.04290163929031</v>
      </c>
      <c r="I778" s="5">
        <v>120.35316478733016</v>
      </c>
      <c r="J778" s="5">
        <v>56.328008142014582</v>
      </c>
      <c r="K778" s="5">
        <v>75.4501682818414</v>
      </c>
      <c r="L778" s="5">
        <v>82.551875628860017</v>
      </c>
      <c r="M778" s="5">
        <v>1</v>
      </c>
      <c r="N778" s="5">
        <v>74.000125361839437</v>
      </c>
      <c r="O778" s="5">
        <v>63.220896488272025</v>
      </c>
      <c r="P778" s="5">
        <v>90.327077954796252</v>
      </c>
      <c r="Q778" s="5">
        <v>127.40856437545933</v>
      </c>
      <c r="R778" s="5">
        <v>121.09805842890309</v>
      </c>
      <c r="S778" s="5">
        <v>126.42149831781694</v>
      </c>
      <c r="T778" s="5">
        <v>62.005604934532457</v>
      </c>
    </row>
    <row r="779" spans="1:20">
      <c r="A779" s="2">
        <f t="shared" si="25"/>
        <v>40212</v>
      </c>
      <c r="B779" t="str">
        <f t="shared" si="24"/>
        <v>20100203</v>
      </c>
      <c r="C779" s="5">
        <v>34.170203615217595</v>
      </c>
      <c r="D779" s="5">
        <v>108.62545390838454</v>
      </c>
      <c r="E779" s="5">
        <v>96.785265114307606</v>
      </c>
      <c r="F779" s="5">
        <v>77.491073303313769</v>
      </c>
      <c r="G779" s="5">
        <v>108.66560488739421</v>
      </c>
      <c r="H779" s="5">
        <v>152.09612220669848</v>
      </c>
      <c r="I779" s="5">
        <v>118.45822973716828</v>
      </c>
      <c r="J779" s="5">
        <v>56.291935792621416</v>
      </c>
      <c r="K779" s="5">
        <v>76.303878470122015</v>
      </c>
      <c r="L779" s="5">
        <v>81.064823948308003</v>
      </c>
      <c r="M779" s="5">
        <v>1</v>
      </c>
      <c r="N779" s="5">
        <v>73.999181353564168</v>
      </c>
      <c r="O779" s="5">
        <v>63.821684113130644</v>
      </c>
      <c r="P779" s="5">
        <v>88.075388474283031</v>
      </c>
      <c r="Q779" s="5">
        <v>125.85101478669779</v>
      </c>
      <c r="R779" s="5">
        <v>125.06139808033956</v>
      </c>
      <c r="S779" s="5">
        <v>128.9382925008079</v>
      </c>
      <c r="T779" s="5">
        <v>59.88662072928237</v>
      </c>
    </row>
    <row r="780" spans="1:20">
      <c r="A780" s="2">
        <f t="shared" si="25"/>
        <v>40211</v>
      </c>
      <c r="B780" t="str">
        <f t="shared" si="24"/>
        <v>20100202</v>
      </c>
      <c r="C780" s="5">
        <v>35.092104438427093</v>
      </c>
      <c r="D780" s="5">
        <v>105.65524798739871</v>
      </c>
      <c r="E780" s="5">
        <v>95.599322194691524</v>
      </c>
      <c r="F780" s="5">
        <v>77.573560254129902</v>
      </c>
      <c r="G780" s="5">
        <v>111.29533554564394</v>
      </c>
      <c r="H780" s="5">
        <v>160.0403601389433</v>
      </c>
      <c r="I780" s="5">
        <v>124.52403346296681</v>
      </c>
      <c r="J780" s="5">
        <v>56.394537044387896</v>
      </c>
      <c r="K780" s="5">
        <v>72.726034595817495</v>
      </c>
      <c r="L780" s="5">
        <v>79.136611976591126</v>
      </c>
      <c r="M780" s="5">
        <v>1</v>
      </c>
      <c r="N780" s="5">
        <v>72.320132491714588</v>
      </c>
      <c r="O780" s="5">
        <v>63.214729430389681</v>
      </c>
      <c r="P780" s="5">
        <v>87.578274759483108</v>
      </c>
      <c r="Q780" s="5">
        <v>128.68733707435871</v>
      </c>
      <c r="R780" s="5">
        <v>130.99473869953934</v>
      </c>
      <c r="S780" s="5">
        <v>128.29803389481881</v>
      </c>
      <c r="T780" s="5">
        <v>59.454703270841236</v>
      </c>
    </row>
    <row r="781" spans="1:20">
      <c r="A781" s="2">
        <f t="shared" si="25"/>
        <v>40210</v>
      </c>
      <c r="B781" t="str">
        <f t="shared" si="24"/>
        <v>20100201</v>
      </c>
      <c r="C781" s="5">
        <v>34.891177919973657</v>
      </c>
      <c r="D781" s="5">
        <v>106.85275249825807</v>
      </c>
      <c r="E781" s="5">
        <v>94.31773643434137</v>
      </c>
      <c r="F781" s="5">
        <v>74.517172515456664</v>
      </c>
      <c r="G781" s="5">
        <v>109.47484271653965</v>
      </c>
      <c r="H781" s="5">
        <v>153.15145767555401</v>
      </c>
      <c r="I781" s="5">
        <v>120.13401701134443</v>
      </c>
      <c r="J781" s="5">
        <v>58.645707335125152</v>
      </c>
      <c r="K781" s="5">
        <v>76.087942896667101</v>
      </c>
      <c r="L781" s="5">
        <v>80.495369207591779</v>
      </c>
      <c r="M781" s="5">
        <v>1</v>
      </c>
      <c r="N781" s="5">
        <v>76.122491387198949</v>
      </c>
      <c r="O781" s="5">
        <v>60.900880477074203</v>
      </c>
      <c r="P781" s="5">
        <v>84.614270328956977</v>
      </c>
      <c r="Q781" s="5">
        <v>123.80775176858498</v>
      </c>
      <c r="R781" s="5">
        <v>130.74692051006531</v>
      </c>
      <c r="S781" s="5">
        <v>126.78084284276699</v>
      </c>
      <c r="T781" s="5">
        <v>57.959023120951237</v>
      </c>
    </row>
    <row r="782" spans="1:20">
      <c r="A782" s="2">
        <f t="shared" si="25"/>
        <v>40207</v>
      </c>
      <c r="B782" t="str">
        <f t="shared" si="24"/>
        <v>20100129</v>
      </c>
      <c r="C782" s="5">
        <v>34.580427745416621</v>
      </c>
      <c r="D782" s="5">
        <v>103.19792140182081</v>
      </c>
      <c r="E782" s="5">
        <v>94.581548321867501</v>
      </c>
      <c r="F782" s="5">
        <v>74.232683230747156</v>
      </c>
      <c r="G782" s="5">
        <v>112.32563603053144</v>
      </c>
      <c r="H782" s="5">
        <v>152.94817200154395</v>
      </c>
      <c r="I782" s="5">
        <v>124.45089762074178</v>
      </c>
      <c r="J782" s="5">
        <v>58.208223088265918</v>
      </c>
      <c r="K782" s="5">
        <v>79.111304541148499</v>
      </c>
      <c r="L782" s="5">
        <v>82.932594431161576</v>
      </c>
      <c r="M782" s="5">
        <v>1</v>
      </c>
      <c r="N782" s="5">
        <v>72.848593246240142</v>
      </c>
      <c r="O782" s="5">
        <v>63.258618275003109</v>
      </c>
      <c r="P782" s="5">
        <v>80.86036527497626</v>
      </c>
      <c r="Q782" s="5">
        <v>118.88012573888672</v>
      </c>
      <c r="R782" s="5">
        <v>128.26556324972449</v>
      </c>
      <c r="S782" s="5">
        <v>127.7235807254749</v>
      </c>
      <c r="T782" s="5">
        <v>55.375251990763424</v>
      </c>
    </row>
    <row r="783" spans="1:20">
      <c r="A783" s="2">
        <f t="shared" si="25"/>
        <v>40206</v>
      </c>
      <c r="B783" t="str">
        <f t="shared" si="24"/>
        <v>20100128</v>
      </c>
      <c r="C783" s="5">
        <v>35.905824376833635</v>
      </c>
      <c r="D783" s="5">
        <v>107.1265215420606</v>
      </c>
      <c r="E783" s="5">
        <v>97.859422748191108</v>
      </c>
      <c r="F783" s="5">
        <v>78.053862671126552</v>
      </c>
      <c r="G783" s="5">
        <v>108.2731402835272</v>
      </c>
      <c r="H783" s="5">
        <v>150.93723257465149</v>
      </c>
      <c r="I783" s="5">
        <v>122.38613709048229</v>
      </c>
      <c r="J783" s="5">
        <v>60.794799697314104</v>
      </c>
      <c r="K783" s="5">
        <v>81.440084956272585</v>
      </c>
      <c r="L783" s="5">
        <v>85.346411565455711</v>
      </c>
      <c r="M783" s="5">
        <v>1</v>
      </c>
      <c r="N783" s="5">
        <v>74.350515073233154</v>
      </c>
      <c r="O783" s="5">
        <v>66.524070654901593</v>
      </c>
      <c r="P783" s="5">
        <v>83.043205075406064</v>
      </c>
      <c r="Q783" s="5">
        <v>123.95644333640206</v>
      </c>
      <c r="R783" s="5">
        <v>127.19593099036315</v>
      </c>
      <c r="S783" s="5">
        <v>134.10562895646032</v>
      </c>
      <c r="T783" s="5">
        <v>56.194762692755766</v>
      </c>
    </row>
    <row r="784" spans="1:20">
      <c r="A784" s="2">
        <f t="shared" si="25"/>
        <v>40205</v>
      </c>
      <c r="B784" t="str">
        <f t="shared" si="24"/>
        <v>20100127</v>
      </c>
      <c r="C784" s="5">
        <v>37.783553113822066</v>
      </c>
      <c r="D784" s="5">
        <v>105.61896909803623</v>
      </c>
      <c r="E784" s="5">
        <v>102.44260324478608</v>
      </c>
      <c r="F784" s="5">
        <v>76.421428584997244</v>
      </c>
      <c r="G784" s="5">
        <v>107.51150693821646</v>
      </c>
      <c r="H784" s="5">
        <v>156.4882615625389</v>
      </c>
      <c r="I784" s="5">
        <v>120.07883144589746</v>
      </c>
      <c r="J784" s="5">
        <v>62.869296784582261</v>
      </c>
      <c r="K784" s="5">
        <v>82.192196346248267</v>
      </c>
      <c r="L784" s="5">
        <v>86.672852876729024</v>
      </c>
      <c r="M784" s="5">
        <v>1</v>
      </c>
      <c r="N784" s="5">
        <v>71.255374651701501</v>
      </c>
      <c r="O784" s="5">
        <v>64.18865244287268</v>
      </c>
      <c r="P784" s="5">
        <v>85.91845583720621</v>
      </c>
      <c r="Q784" s="5">
        <v>124.488070563669</v>
      </c>
      <c r="R784" s="5">
        <v>124.36469906239859</v>
      </c>
      <c r="S784" s="5">
        <v>140.25261478032121</v>
      </c>
      <c r="T784" s="5">
        <v>57.323623423845831</v>
      </c>
    </row>
    <row r="785" spans="1:20">
      <c r="A785" s="2">
        <f t="shared" si="25"/>
        <v>40204</v>
      </c>
      <c r="B785" t="str">
        <f t="shared" si="24"/>
        <v>20100126</v>
      </c>
      <c r="C785" s="5">
        <v>38.817681153722852</v>
      </c>
      <c r="D785" s="5">
        <v>103.49132448061997</v>
      </c>
      <c r="E785" s="5">
        <v>107.04596205548495</v>
      </c>
      <c r="F785" s="5">
        <v>73.01504556663852</v>
      </c>
      <c r="G785" s="5">
        <v>107.96515931928838</v>
      </c>
      <c r="H785" s="5">
        <v>156.34158217461632</v>
      </c>
      <c r="I785" s="5">
        <v>118.29720301567154</v>
      </c>
      <c r="J785" s="5">
        <v>66.104749683099428</v>
      </c>
      <c r="K785" s="5">
        <v>84.715079581957866</v>
      </c>
      <c r="L785" s="5">
        <v>85.051154543430641</v>
      </c>
      <c r="M785" s="5">
        <v>1</v>
      </c>
      <c r="N785" s="5">
        <v>73.088958829122376</v>
      </c>
      <c r="O785" s="5">
        <v>65.527534679542015</v>
      </c>
      <c r="P785" s="5">
        <v>87.322909863272187</v>
      </c>
      <c r="Q785" s="5">
        <v>120.1543997544068</v>
      </c>
      <c r="R785" s="5">
        <v>122.75490526308825</v>
      </c>
      <c r="S785" s="5">
        <v>135.09566179769024</v>
      </c>
      <c r="T785" s="5">
        <v>59.246154994377974</v>
      </c>
    </row>
    <row r="786" spans="1:20">
      <c r="A786" s="2">
        <f t="shared" si="25"/>
        <v>40203</v>
      </c>
      <c r="B786" t="str">
        <f t="shared" si="24"/>
        <v>20100125</v>
      </c>
      <c r="C786" s="5">
        <v>40.136224667252428</v>
      </c>
      <c r="D786" s="5">
        <v>106.53942448674451</v>
      </c>
      <c r="E786" s="5">
        <v>102.2545413949598</v>
      </c>
      <c r="F786" s="5">
        <v>72.673403202548172</v>
      </c>
      <c r="G786" s="5">
        <v>109.07137713671155</v>
      </c>
      <c r="H786" s="5">
        <v>162.5682221346311</v>
      </c>
      <c r="I786" s="5">
        <v>113.56281990948266</v>
      </c>
      <c r="J786" s="5">
        <v>63.349282508495939</v>
      </c>
      <c r="K786" s="5">
        <v>83.530201748748766</v>
      </c>
      <c r="L786" s="5">
        <v>82.242690371602848</v>
      </c>
      <c r="M786" s="5">
        <v>1</v>
      </c>
      <c r="N786" s="5">
        <v>69.96079101812964</v>
      </c>
      <c r="O786" s="5">
        <v>66.900609787287181</v>
      </c>
      <c r="P786" s="5">
        <v>89.167114040078346</v>
      </c>
      <c r="Q786" s="5">
        <v>118.58480076121823</v>
      </c>
      <c r="R786" s="5">
        <v>123.27220878805851</v>
      </c>
      <c r="S786" s="5">
        <v>133.12126947574697</v>
      </c>
      <c r="T786" s="5">
        <v>57.245102050558138</v>
      </c>
    </row>
    <row r="787" spans="1:20">
      <c r="A787" s="2">
        <f t="shared" si="25"/>
        <v>40200</v>
      </c>
      <c r="B787" t="str">
        <f t="shared" si="24"/>
        <v>20100122</v>
      </c>
      <c r="C787" s="5">
        <v>41.837875758615176</v>
      </c>
      <c r="D787" s="5">
        <v>109.74597262240583</v>
      </c>
      <c r="E787" s="5">
        <v>106.43125527187817</v>
      </c>
      <c r="F787" s="5">
        <v>72.510632585048498</v>
      </c>
      <c r="G787" s="5">
        <v>113.58380842077224</v>
      </c>
      <c r="H787" s="5">
        <v>162.45112045873651</v>
      </c>
      <c r="I787" s="5">
        <v>113.47083164680168</v>
      </c>
      <c r="J787" s="5">
        <v>63.443042833205034</v>
      </c>
      <c r="K787" s="5">
        <v>81.873016274354839</v>
      </c>
      <c r="L787" s="5">
        <v>80.51941939963605</v>
      </c>
      <c r="M787" s="5">
        <v>1</v>
      </c>
      <c r="N787" s="5">
        <v>71.750599526485786</v>
      </c>
      <c r="O787" s="5">
        <v>64.654228633102647</v>
      </c>
      <c r="P787" s="5">
        <v>93.568893139954525</v>
      </c>
      <c r="Q787" s="5">
        <v>114.00337904390793</v>
      </c>
      <c r="R787" s="5">
        <v>119.75171415054032</v>
      </c>
      <c r="S787" s="5">
        <v>139.51539863865435</v>
      </c>
      <c r="T787" s="5">
        <v>58.794113615467943</v>
      </c>
    </row>
    <row r="788" spans="1:20">
      <c r="A788" s="2">
        <f t="shared" si="25"/>
        <v>40199</v>
      </c>
      <c r="B788" t="str">
        <f t="shared" si="24"/>
        <v>20100121</v>
      </c>
      <c r="C788" s="5">
        <v>43.661182918721231</v>
      </c>
      <c r="D788" s="5">
        <v>107.6371500492135</v>
      </c>
      <c r="E788" s="5">
        <v>107.78769695952226</v>
      </c>
      <c r="F788" s="5">
        <v>72.799928226135307</v>
      </c>
      <c r="G788" s="5">
        <v>112.22522263036933</v>
      </c>
      <c r="H788" s="5">
        <v>164.94968088367642</v>
      </c>
      <c r="I788" s="5">
        <v>115.00458514797145</v>
      </c>
      <c r="J788" s="5">
        <v>64.525165614187586</v>
      </c>
      <c r="K788" s="5">
        <v>78.847754333958292</v>
      </c>
      <c r="L788" s="5">
        <v>83.732483077067798</v>
      </c>
      <c r="M788" s="5">
        <v>1</v>
      </c>
      <c r="N788" s="5">
        <v>72.999538477608866</v>
      </c>
      <c r="O788" s="5">
        <v>64.799977836067356</v>
      </c>
      <c r="P788" s="5">
        <v>92.15153901254115</v>
      </c>
      <c r="Q788" s="5">
        <v>119.50999228989176</v>
      </c>
      <c r="R788" s="5">
        <v>117.65311087432686</v>
      </c>
      <c r="S788" s="5">
        <v>140.79150620827585</v>
      </c>
      <c r="T788" s="5">
        <v>56.331703262155941</v>
      </c>
    </row>
    <row r="789" spans="1:20">
      <c r="A789" s="2">
        <f t="shared" si="25"/>
        <v>40198</v>
      </c>
      <c r="B789" t="str">
        <f t="shared" si="24"/>
        <v>20100120</v>
      </c>
      <c r="C789" s="5">
        <v>43.112216563408843</v>
      </c>
      <c r="D789" s="5">
        <v>110.21936158732613</v>
      </c>
      <c r="E789" s="5">
        <v>107.49813246969184</v>
      </c>
      <c r="F789" s="5">
        <v>69.59788558579001</v>
      </c>
      <c r="G789" s="5">
        <v>117.00872853588996</v>
      </c>
      <c r="H789" s="5">
        <v>162.56574621180525</v>
      </c>
      <c r="I789" s="5">
        <v>110.06657084184071</v>
      </c>
      <c r="J789" s="5">
        <v>67.471591282242059</v>
      </c>
      <c r="K789" s="5">
        <v>77.526497983703138</v>
      </c>
      <c r="L789" s="5">
        <v>84.140245828126979</v>
      </c>
      <c r="M789" s="5">
        <v>1</v>
      </c>
      <c r="N789" s="5">
        <v>74.175524552857084</v>
      </c>
      <c r="O789" s="5">
        <v>67.004787161517086</v>
      </c>
      <c r="P789" s="5">
        <v>89.665459603410937</v>
      </c>
      <c r="Q789" s="5">
        <v>117.32393321488267</v>
      </c>
      <c r="R789" s="5">
        <v>122.91540701143676</v>
      </c>
      <c r="S789" s="5">
        <v>144.09190527754205</v>
      </c>
      <c r="T789" s="5">
        <v>56.461074706822046</v>
      </c>
    </row>
    <row r="790" spans="1:20">
      <c r="A790" s="2">
        <f t="shared" si="25"/>
        <v>40197</v>
      </c>
      <c r="B790" t="str">
        <f t="shared" si="24"/>
        <v>20100119</v>
      </c>
      <c r="C790" s="5">
        <v>44.221603989784221</v>
      </c>
      <c r="D790" s="5">
        <v>108.74244058716339</v>
      </c>
      <c r="E790" s="5">
        <v>106.32089464565975</v>
      </c>
      <c r="F790" s="5">
        <v>67.243753896647164</v>
      </c>
      <c r="G790" s="5">
        <v>117.15739859801616</v>
      </c>
      <c r="H790" s="5">
        <v>161.98917385253816</v>
      </c>
      <c r="I790" s="5">
        <v>107.63102218709487</v>
      </c>
      <c r="J790" s="5">
        <v>68.466591433304544</v>
      </c>
      <c r="K790" s="5">
        <v>74.987891403666936</v>
      </c>
      <c r="L790" s="5">
        <v>80.213992034265971</v>
      </c>
      <c r="M790" s="5">
        <v>1</v>
      </c>
      <c r="N790" s="5">
        <v>74.955427393901715</v>
      </c>
      <c r="O790" s="5">
        <v>66.710507043118085</v>
      </c>
      <c r="P790" s="5">
        <v>90.46685764792403</v>
      </c>
      <c r="Q790" s="5">
        <v>112.48815450469218</v>
      </c>
      <c r="R790" s="5">
        <v>125.75722523709709</v>
      </c>
      <c r="S790" s="5">
        <v>149.02571826544383</v>
      </c>
      <c r="T790" s="5">
        <v>57.280493595771972</v>
      </c>
    </row>
    <row r="791" spans="1:20">
      <c r="A791" s="2">
        <f t="shared" si="25"/>
        <v>40196</v>
      </c>
      <c r="B791" t="str">
        <f t="shared" si="24"/>
        <v>20100118</v>
      </c>
      <c r="C791" s="5">
        <v>42.631974900892857</v>
      </c>
      <c r="D791" s="5">
        <v>105.05869456865561</v>
      </c>
      <c r="E791" s="5">
        <v>107.68463435861042</v>
      </c>
      <c r="F791" s="5">
        <v>70.0705191713717</v>
      </c>
      <c r="G791" s="5">
        <v>118.96894164751012</v>
      </c>
      <c r="H791" s="5">
        <v>163.7055901681338</v>
      </c>
      <c r="I791" s="5">
        <v>112.70282346790485</v>
      </c>
      <c r="J791" s="5">
        <v>67.566394440800835</v>
      </c>
      <c r="K791" s="5">
        <v>71.499662282134437</v>
      </c>
      <c r="L791" s="5">
        <v>79.568153392402962</v>
      </c>
      <c r="M791" s="5">
        <v>1</v>
      </c>
      <c r="N791" s="5">
        <v>73.817049843294555</v>
      </c>
      <c r="O791" s="5">
        <v>68.951218334447489</v>
      </c>
      <c r="P791" s="5">
        <v>87.238009828947526</v>
      </c>
      <c r="Q791" s="5">
        <v>114.34216343187809</v>
      </c>
      <c r="R791" s="5">
        <v>126.85119166085515</v>
      </c>
      <c r="S791" s="5">
        <v>152.94035343480002</v>
      </c>
      <c r="T791" s="5">
        <v>58.245803756641017</v>
      </c>
    </row>
    <row r="792" spans="1:20">
      <c r="A792" s="2">
        <f t="shared" si="25"/>
        <v>40193</v>
      </c>
      <c r="B792" t="str">
        <f t="shared" si="24"/>
        <v>20100115</v>
      </c>
      <c r="C792" s="5">
        <v>44.126970976664005</v>
      </c>
      <c r="D792" s="5">
        <v>105.72204258163433</v>
      </c>
      <c r="E792" s="5">
        <v>107.6084711541406</v>
      </c>
      <c r="F792" s="5">
        <v>73.129196405905688</v>
      </c>
      <c r="G792" s="5">
        <v>124.62043808058115</v>
      </c>
      <c r="H792" s="5">
        <v>163.36240426845691</v>
      </c>
      <c r="I792" s="5">
        <v>117.73414128107351</v>
      </c>
      <c r="J792" s="5">
        <v>67.382449308561618</v>
      </c>
      <c r="K792" s="5">
        <v>69.983594900073243</v>
      </c>
      <c r="L792" s="5">
        <v>77.435827685766426</v>
      </c>
      <c r="M792" s="5">
        <v>1</v>
      </c>
      <c r="N792" s="5">
        <v>74.010896427093726</v>
      </c>
      <c r="O792" s="5">
        <v>67.262945980648979</v>
      </c>
      <c r="P792" s="5">
        <v>85.793822317489898</v>
      </c>
      <c r="Q792" s="5">
        <v>115.38974050382363</v>
      </c>
      <c r="R792" s="5">
        <v>122.39945555471219</v>
      </c>
      <c r="S792" s="5">
        <v>146.28514752085024</v>
      </c>
      <c r="T792" s="5">
        <v>56.462561884576338</v>
      </c>
    </row>
    <row r="793" spans="1:20">
      <c r="A793" s="2">
        <f t="shared" si="25"/>
        <v>40192</v>
      </c>
      <c r="B793" t="str">
        <f t="shared" si="24"/>
        <v>20100114</v>
      </c>
      <c r="C793" s="5">
        <v>43.604210717480981</v>
      </c>
      <c r="D793" s="5">
        <v>108.90027038997485</v>
      </c>
      <c r="E793" s="5">
        <v>105.38466835528043</v>
      </c>
      <c r="F793" s="5">
        <v>70.490093651700505</v>
      </c>
      <c r="G793" s="5">
        <v>120.83046262729839</v>
      </c>
      <c r="H793" s="5">
        <v>157.51393554532604</v>
      </c>
      <c r="I793" s="5">
        <v>113.86670108427444</v>
      </c>
      <c r="J793" s="5">
        <v>64.274192602153263</v>
      </c>
      <c r="K793" s="5">
        <v>70.618853576223728</v>
      </c>
      <c r="L793" s="5">
        <v>76.327060830092307</v>
      </c>
      <c r="M793" s="5">
        <v>1</v>
      </c>
      <c r="N793" s="5">
        <v>70.646679813727715</v>
      </c>
      <c r="O793" s="5">
        <v>69.689003849492948</v>
      </c>
      <c r="P793" s="5">
        <v>87.295709266900076</v>
      </c>
      <c r="Q793" s="5">
        <v>114.37515306226122</v>
      </c>
      <c r="R793" s="5">
        <v>122.17680719133476</v>
      </c>
      <c r="S793" s="5">
        <v>152.62736104192695</v>
      </c>
      <c r="T793" s="5">
        <v>54.259370502913775</v>
      </c>
    </row>
    <row r="794" spans="1:20">
      <c r="A794" s="2">
        <f t="shared" si="25"/>
        <v>40191</v>
      </c>
      <c r="B794" t="str">
        <f t="shared" si="24"/>
        <v>20100113</v>
      </c>
      <c r="C794" s="5">
        <v>42.920927396697202</v>
      </c>
      <c r="D794" s="5">
        <v>108.11930061803149</v>
      </c>
      <c r="E794" s="5">
        <v>105.96452466655929</v>
      </c>
      <c r="F794" s="5">
        <v>72.077826464963024</v>
      </c>
      <c r="G794" s="5">
        <v>115.1960970123297</v>
      </c>
      <c r="H794" s="5">
        <v>158.94533722753502</v>
      </c>
      <c r="I794" s="5">
        <v>113.19348819751794</v>
      </c>
      <c r="J794" s="5">
        <v>62.134288844971586</v>
      </c>
      <c r="K794" s="5">
        <v>67.754746578067113</v>
      </c>
      <c r="L794" s="5">
        <v>73.775902023048076</v>
      </c>
      <c r="M794" s="5">
        <v>1</v>
      </c>
      <c r="N794" s="5">
        <v>70.438934770443083</v>
      </c>
      <c r="O794" s="5">
        <v>70.249665903407532</v>
      </c>
      <c r="P794" s="5">
        <v>87.322559544785463</v>
      </c>
      <c r="Q794" s="5">
        <v>118.68271741146695</v>
      </c>
      <c r="R794" s="5">
        <v>117.53179902298577</v>
      </c>
      <c r="S794" s="5">
        <v>158.26608388259518</v>
      </c>
      <c r="T794" s="5">
        <v>55.26318403465752</v>
      </c>
    </row>
    <row r="795" spans="1:20">
      <c r="A795" s="2">
        <f t="shared" si="25"/>
        <v>40190</v>
      </c>
      <c r="B795" t="str">
        <f t="shared" si="24"/>
        <v>20100112</v>
      </c>
      <c r="C795" s="5">
        <v>43.409113232610551</v>
      </c>
      <c r="D795" s="5">
        <v>110.96543828369497</v>
      </c>
      <c r="E795" s="5">
        <v>102.77243929015566</v>
      </c>
      <c r="F795" s="5">
        <v>74.672847724629989</v>
      </c>
      <c r="G795" s="5">
        <v>115.47766456717127</v>
      </c>
      <c r="H795" s="5">
        <v>155.78102442346292</v>
      </c>
      <c r="I795" s="5">
        <v>115.42515397119597</v>
      </c>
      <c r="J795" s="5">
        <v>64.125248702054463</v>
      </c>
      <c r="K795" s="5">
        <v>67.857365283712355</v>
      </c>
      <c r="L795" s="5">
        <v>76.494344902484954</v>
      </c>
      <c r="M795" s="5">
        <v>1</v>
      </c>
      <c r="N795" s="5">
        <v>71.344908472947324</v>
      </c>
      <c r="O795" s="5">
        <v>67.168092110973447</v>
      </c>
      <c r="P795" s="5">
        <v>87.247573614132719</v>
      </c>
      <c r="Q795" s="5">
        <v>113.81774674967465</v>
      </c>
      <c r="R795" s="5">
        <v>114.76684097807662</v>
      </c>
      <c r="S795" s="5">
        <v>153.3048519782551</v>
      </c>
      <c r="T795" s="5">
        <v>54.823276111346068</v>
      </c>
    </row>
    <row r="796" spans="1:20">
      <c r="A796" s="2">
        <f t="shared" si="25"/>
        <v>40189</v>
      </c>
      <c r="B796" t="str">
        <f t="shared" si="24"/>
        <v>20100111</v>
      </c>
      <c r="C796" s="5">
        <v>42.842317177474136</v>
      </c>
      <c r="D796" s="5">
        <v>113.0436516892222</v>
      </c>
      <c r="E796" s="5">
        <v>98.177091051289054</v>
      </c>
      <c r="F796" s="5">
        <v>73.068943014861958</v>
      </c>
      <c r="G796" s="5">
        <v>120.46738742681518</v>
      </c>
      <c r="H796" s="5">
        <v>153.44437192111778</v>
      </c>
      <c r="I796" s="5">
        <v>117.56945415206093</v>
      </c>
      <c r="J796" s="5">
        <v>62.938115461713672</v>
      </c>
      <c r="K796" s="5">
        <v>64.7576871688224</v>
      </c>
      <c r="L796" s="5">
        <v>73.026080323218295</v>
      </c>
      <c r="M796" s="5">
        <v>1</v>
      </c>
      <c r="N796" s="5">
        <v>71.847884406387891</v>
      </c>
      <c r="O796" s="5">
        <v>64.815923569789476</v>
      </c>
      <c r="P796" s="5">
        <v>88.912826187003148</v>
      </c>
      <c r="Q796" s="5">
        <v>116.02038909207815</v>
      </c>
      <c r="R796" s="5">
        <v>118.09430489439259</v>
      </c>
      <c r="S796" s="5">
        <v>146.24719270175649</v>
      </c>
      <c r="T796" s="5">
        <v>52.441066864091958</v>
      </c>
    </row>
    <row r="797" spans="1:20">
      <c r="A797" s="2">
        <f t="shared" si="25"/>
        <v>40186</v>
      </c>
      <c r="B797" t="str">
        <f t="shared" si="24"/>
        <v>20100108</v>
      </c>
      <c r="C797" s="5">
        <v>42.289616951996472</v>
      </c>
      <c r="D797" s="5">
        <v>109.94630842815026</v>
      </c>
      <c r="E797" s="5">
        <v>97.391420542797604</v>
      </c>
      <c r="F797" s="5">
        <v>76.366760912856179</v>
      </c>
      <c r="G797" s="5">
        <v>118.63042547567284</v>
      </c>
      <c r="H797" s="5">
        <v>154.53533944515078</v>
      </c>
      <c r="I797" s="5">
        <v>113.42394586832407</v>
      </c>
      <c r="J797" s="5">
        <v>61.226873017479384</v>
      </c>
      <c r="K797" s="5">
        <v>63.907602327630883</v>
      </c>
      <c r="L797" s="5">
        <v>75.61901449445638</v>
      </c>
      <c r="M797" s="5">
        <v>1</v>
      </c>
      <c r="N797" s="5">
        <v>68.580422010401293</v>
      </c>
      <c r="O797" s="5">
        <v>64.972337717351536</v>
      </c>
      <c r="P797" s="5">
        <v>89.234697504884977</v>
      </c>
      <c r="Q797" s="5">
        <v>115.0768787004865</v>
      </c>
      <c r="R797" s="5">
        <v>114.50427383427197</v>
      </c>
      <c r="S797" s="5">
        <v>145.99577359920161</v>
      </c>
      <c r="T797" s="5">
        <v>53.888232523384204</v>
      </c>
    </row>
    <row r="798" spans="1:20">
      <c r="A798" s="2">
        <f t="shared" si="25"/>
        <v>40185</v>
      </c>
      <c r="B798" t="str">
        <f t="shared" si="24"/>
        <v>20100107</v>
      </c>
      <c r="C798" s="5">
        <v>43.642076147017548</v>
      </c>
      <c r="D798" s="5">
        <v>109.15595196963135</v>
      </c>
      <c r="E798" s="5">
        <v>100.09374168564879</v>
      </c>
      <c r="F798" s="5">
        <v>80.056902296692797</v>
      </c>
      <c r="G798" s="5">
        <v>122.91841434915767</v>
      </c>
      <c r="H798" s="5">
        <v>157.5620890634741</v>
      </c>
      <c r="I798" s="5">
        <v>109.8944800587899</v>
      </c>
      <c r="J798" s="5">
        <v>63.795586198344701</v>
      </c>
      <c r="K798" s="5">
        <v>61.349410666403344</v>
      </c>
      <c r="L798" s="5">
        <v>78.871174284739269</v>
      </c>
      <c r="M798" s="5">
        <v>1</v>
      </c>
      <c r="N798" s="5">
        <v>66.073488559167316</v>
      </c>
      <c r="O798" s="5">
        <v>62.092362157213998</v>
      </c>
      <c r="P798" s="5">
        <v>85.332252148270058</v>
      </c>
      <c r="Q798" s="5">
        <v>119.83481119530713</v>
      </c>
      <c r="R798" s="5">
        <v>112.78430704004114</v>
      </c>
      <c r="S798" s="5">
        <v>153.40619399503154</v>
      </c>
      <c r="T798" s="5">
        <v>54.85551691301994</v>
      </c>
    </row>
    <row r="799" spans="1:20">
      <c r="A799" s="2">
        <f t="shared" si="25"/>
        <v>40184</v>
      </c>
      <c r="B799" t="str">
        <f t="shared" si="24"/>
        <v>20100106</v>
      </c>
      <c r="C799" s="5">
        <v>45.90196327008394</v>
      </c>
      <c r="D799" s="5">
        <v>106.36701127814781</v>
      </c>
      <c r="E799" s="5">
        <v>95.755471465900712</v>
      </c>
      <c r="F799" s="5">
        <v>77.739931234863576</v>
      </c>
      <c r="G799" s="5">
        <v>117.62578059210115</v>
      </c>
      <c r="H799" s="5">
        <v>153.51625154743371</v>
      </c>
      <c r="I799" s="5">
        <v>114.15511336461982</v>
      </c>
      <c r="J799" s="5">
        <v>63.311394322599789</v>
      </c>
      <c r="K799" s="5">
        <v>62.365257590759882</v>
      </c>
      <c r="L799" s="5">
        <v>78.594242478186715</v>
      </c>
      <c r="M799" s="5">
        <v>1</v>
      </c>
      <c r="N799" s="5">
        <v>64.384579904561306</v>
      </c>
      <c r="O799" s="5">
        <v>61.598776710886312</v>
      </c>
      <c r="P799" s="5">
        <v>85.632854104848619</v>
      </c>
      <c r="Q799" s="5">
        <v>124.69470793347602</v>
      </c>
      <c r="R799" s="5">
        <v>113.22549053781323</v>
      </c>
      <c r="S799" s="5">
        <v>157.37365911965892</v>
      </c>
      <c r="T799" s="5">
        <v>56.81834530550541</v>
      </c>
    </row>
    <row r="800" spans="1:20">
      <c r="A800" s="2">
        <f t="shared" si="25"/>
        <v>40183</v>
      </c>
      <c r="B800" t="str">
        <f t="shared" si="24"/>
        <v>20100105</v>
      </c>
      <c r="C800" s="5">
        <v>47.268615915546775</v>
      </c>
      <c r="D800" s="5">
        <v>104.20918981368968</v>
      </c>
      <c r="E800" s="5">
        <v>99.601600972641805</v>
      </c>
      <c r="F800" s="5">
        <v>80.946141604397098</v>
      </c>
      <c r="G800" s="5">
        <v>120.52175539872422</v>
      </c>
      <c r="H800" s="5">
        <v>153.90633444391366</v>
      </c>
      <c r="I800" s="5">
        <v>116.74953948159171</v>
      </c>
      <c r="J800" s="5">
        <v>63.36055245676193</v>
      </c>
      <c r="K800" s="5">
        <v>62.596861577465283</v>
      </c>
      <c r="L800" s="5">
        <v>82.643455826814119</v>
      </c>
      <c r="M800" s="5">
        <v>1</v>
      </c>
      <c r="N800" s="5">
        <v>64.858709197998778</v>
      </c>
      <c r="O800" s="5">
        <v>63.68571739379643</v>
      </c>
      <c r="P800" s="5">
        <v>83.05337406290522</v>
      </c>
      <c r="Q800" s="5">
        <v>125.59677259931492</v>
      </c>
      <c r="R800" s="5">
        <v>108.95049923593108</v>
      </c>
      <c r="S800" s="5">
        <v>162.235974693462</v>
      </c>
      <c r="T800" s="5">
        <v>58.234106181047167</v>
      </c>
    </row>
    <row r="801" spans="1:20">
      <c r="A801" s="2">
        <f t="shared" si="25"/>
        <v>40182</v>
      </c>
      <c r="B801" t="str">
        <f t="shared" si="24"/>
        <v>20100104</v>
      </c>
      <c r="C801" s="5">
        <v>48.328412241032247</v>
      </c>
      <c r="D801" s="5">
        <v>99.659654992980535</v>
      </c>
      <c r="E801" s="5">
        <v>96.035891724702324</v>
      </c>
      <c r="F801" s="5">
        <v>82.449699515668399</v>
      </c>
      <c r="G801" s="5">
        <v>126.31197237739484</v>
      </c>
      <c r="H801" s="5">
        <v>146.94924400708163</v>
      </c>
      <c r="I801" s="5">
        <v>111.5471865219168</v>
      </c>
      <c r="J801" s="5">
        <v>61.021014297516864</v>
      </c>
      <c r="K801" s="5">
        <v>61.954881195913515</v>
      </c>
      <c r="L801" s="5">
        <v>83.855305601179779</v>
      </c>
      <c r="M801" s="5">
        <v>1</v>
      </c>
      <c r="N801" s="5">
        <v>66.968924195149654</v>
      </c>
      <c r="O801" s="5">
        <v>66.194611322872021</v>
      </c>
      <c r="P801" s="5">
        <v>82.699828657315436</v>
      </c>
      <c r="Q801" s="5">
        <v>119.78592039675358</v>
      </c>
      <c r="R801" s="5">
        <v>107.93231276880728</v>
      </c>
      <c r="S801" s="5">
        <v>156.60567582757693</v>
      </c>
      <c r="T801" s="5">
        <v>57.867192791457796</v>
      </c>
    </row>
    <row r="802" spans="1:20">
      <c r="A802" s="2">
        <f t="shared" si="25"/>
        <v>40179</v>
      </c>
      <c r="B802" t="str">
        <f t="shared" si="24"/>
        <v>20100101</v>
      </c>
      <c r="C802" s="5">
        <v>49.195895574088603</v>
      </c>
      <c r="D802" s="5">
        <v>97.062486317741275</v>
      </c>
      <c r="E802" s="5">
        <v>93.098655231577723</v>
      </c>
      <c r="F802" s="5">
        <v>80.904587060692805</v>
      </c>
      <c r="G802" s="5">
        <v>123.02276310995347</v>
      </c>
      <c r="H802" s="5">
        <v>152.61364555958383</v>
      </c>
      <c r="I802" s="5">
        <v>111.01347548454406</v>
      </c>
      <c r="J802" s="5">
        <v>61.277663266481184</v>
      </c>
      <c r="K802" s="5">
        <v>63.662996361773203</v>
      </c>
      <c r="L802" s="5">
        <v>83.958964724674743</v>
      </c>
      <c r="M802" s="5">
        <v>1</v>
      </c>
      <c r="N802" s="5">
        <v>64.605487325683512</v>
      </c>
      <c r="O802" s="5">
        <v>68.129477823691289</v>
      </c>
      <c r="P802" s="5">
        <v>81.363861448295083</v>
      </c>
      <c r="Q802" s="5">
        <v>119.67434444125321</v>
      </c>
      <c r="R802" s="5">
        <v>108.04020152490395</v>
      </c>
      <c r="S802" s="5">
        <v>153.52408945839034</v>
      </c>
      <c r="T802" s="5">
        <v>58.92075652191054</v>
      </c>
    </row>
    <row r="803" spans="1:20">
      <c r="A803" s="2">
        <f t="shared" si="25"/>
        <v>40178</v>
      </c>
      <c r="B803" t="str">
        <f t="shared" si="24"/>
        <v>20091231</v>
      </c>
      <c r="C803" s="5">
        <v>51.348506303195265</v>
      </c>
      <c r="D803" s="5">
        <v>99.530237573187563</v>
      </c>
      <c r="E803" s="5">
        <v>96.536436360542112</v>
      </c>
      <c r="F803" s="5">
        <v>85.125029026336961</v>
      </c>
      <c r="G803" s="5">
        <v>119.74082288731461</v>
      </c>
      <c r="H803" s="5">
        <v>146.98838928698547</v>
      </c>
      <c r="I803" s="5">
        <v>107.89720837496003</v>
      </c>
      <c r="J803" s="5">
        <v>59.245982809852414</v>
      </c>
      <c r="K803" s="5">
        <v>65.242092250875501</v>
      </c>
      <c r="L803" s="5">
        <v>81.253295566343155</v>
      </c>
      <c r="M803" s="5">
        <v>1</v>
      </c>
      <c r="N803" s="5">
        <v>63.090402635443418</v>
      </c>
      <c r="O803" s="5">
        <v>68.519509041455933</v>
      </c>
      <c r="P803" s="5">
        <v>77.69206484414407</v>
      </c>
      <c r="Q803" s="5">
        <v>125.27674603732542</v>
      </c>
      <c r="R803" s="5">
        <v>112.77874397252766</v>
      </c>
      <c r="S803" s="5">
        <v>159.92200230381505</v>
      </c>
      <c r="T803" s="5">
        <v>60.648830262846872</v>
      </c>
    </row>
    <row r="804" spans="1:20">
      <c r="A804" s="2">
        <f t="shared" si="25"/>
        <v>40177</v>
      </c>
      <c r="B804" t="str">
        <f t="shared" si="24"/>
        <v>20091230</v>
      </c>
      <c r="C804" s="5">
        <v>50.107432038561157</v>
      </c>
      <c r="D804" s="5">
        <v>94.82614858016909</v>
      </c>
      <c r="E804" s="5">
        <v>99.402192750958605</v>
      </c>
      <c r="F804" s="5">
        <v>81.097932149262007</v>
      </c>
      <c r="G804" s="5">
        <v>119.46760426992168</v>
      </c>
      <c r="H804" s="5">
        <v>146.69212043579603</v>
      </c>
      <c r="I804" s="5">
        <v>105.1611336909878</v>
      </c>
      <c r="J804" s="5">
        <v>57.227013836016397</v>
      </c>
      <c r="K804" s="5">
        <v>67.61010185458106</v>
      </c>
      <c r="L804" s="5">
        <v>77.902646649208904</v>
      </c>
      <c r="M804" s="5">
        <v>1</v>
      </c>
      <c r="N804" s="5">
        <v>62.020162872818339</v>
      </c>
      <c r="O804" s="5">
        <v>66.680785302671566</v>
      </c>
      <c r="P804" s="5">
        <v>79.13861649395345</v>
      </c>
      <c r="Q804" s="5">
        <v>130.35851204002017</v>
      </c>
      <c r="R804" s="5">
        <v>116.9589366373326</v>
      </c>
      <c r="S804" s="5">
        <v>152.51133822949808</v>
      </c>
      <c r="T804" s="5">
        <v>59.318028363108546</v>
      </c>
    </row>
    <row r="805" spans="1:20">
      <c r="A805" s="2">
        <f t="shared" si="25"/>
        <v>40176</v>
      </c>
      <c r="B805" t="str">
        <f t="shared" si="24"/>
        <v>20091229</v>
      </c>
      <c r="C805" s="5">
        <v>48.645951058859332</v>
      </c>
      <c r="D805" s="5">
        <v>93.899945155704557</v>
      </c>
      <c r="E805" s="5">
        <v>99.443675372946828</v>
      </c>
      <c r="F805" s="5">
        <v>81.0140650603349</v>
      </c>
      <c r="G805" s="5">
        <v>116.44651829715768</v>
      </c>
      <c r="H805" s="5">
        <v>144.79185310826438</v>
      </c>
      <c r="I805" s="5">
        <v>106.06420011272387</v>
      </c>
      <c r="J805" s="5">
        <v>58.65096919394712</v>
      </c>
      <c r="K805" s="5">
        <v>67.449009180654969</v>
      </c>
      <c r="L805" s="5">
        <v>76.724693303052888</v>
      </c>
      <c r="M805" s="5">
        <v>1</v>
      </c>
      <c r="N805" s="5">
        <v>62.444467340929407</v>
      </c>
      <c r="O805" s="5">
        <v>68.163733307802389</v>
      </c>
      <c r="P805" s="5">
        <v>82.670966605287688</v>
      </c>
      <c r="Q805" s="5">
        <v>132.55462460661337</v>
      </c>
      <c r="R805" s="5">
        <v>119.40165666612646</v>
      </c>
      <c r="S805" s="5">
        <v>159.86572773376938</v>
      </c>
      <c r="T805" s="5">
        <v>59.144419762068125</v>
      </c>
    </row>
    <row r="806" spans="1:20">
      <c r="A806" s="2">
        <f t="shared" si="25"/>
        <v>40175</v>
      </c>
      <c r="B806" t="str">
        <f t="shared" si="24"/>
        <v>20091228</v>
      </c>
      <c r="C806" s="5">
        <v>46.632543101095344</v>
      </c>
      <c r="D806" s="5">
        <v>92.606691334987673</v>
      </c>
      <c r="E806" s="5">
        <v>104.5374175028532</v>
      </c>
      <c r="F806" s="5">
        <v>77.403283640950221</v>
      </c>
      <c r="G806" s="5">
        <v>112.42932469970289</v>
      </c>
      <c r="H806" s="5">
        <v>150.85691091276752</v>
      </c>
      <c r="I806" s="5">
        <v>109.48871117157071</v>
      </c>
      <c r="J806" s="5">
        <v>56.903457492965984</v>
      </c>
      <c r="K806" s="5">
        <v>66.439676537643635</v>
      </c>
      <c r="L806" s="5">
        <v>80.556420892206518</v>
      </c>
      <c r="M806" s="5">
        <v>1</v>
      </c>
      <c r="N806" s="5">
        <v>62.110395307638278</v>
      </c>
      <c r="O806" s="5">
        <v>69.375880851526134</v>
      </c>
      <c r="P806" s="5">
        <v>82.887229074592099</v>
      </c>
      <c r="Q806" s="5">
        <v>127.99326393765152</v>
      </c>
      <c r="R806" s="5">
        <v>118.48853097297818</v>
      </c>
      <c r="S806" s="5">
        <v>152.41428330917762</v>
      </c>
      <c r="T806" s="5">
        <v>57.873680741926243</v>
      </c>
    </row>
    <row r="807" spans="1:20">
      <c r="A807" s="2">
        <f t="shared" si="25"/>
        <v>40172</v>
      </c>
      <c r="B807" t="str">
        <f t="shared" si="24"/>
        <v>20091225</v>
      </c>
      <c r="C807" s="5">
        <v>45.593615163127943</v>
      </c>
      <c r="D807" s="5">
        <v>90.341916475023652</v>
      </c>
      <c r="E807" s="5">
        <v>100.3624063456144</v>
      </c>
      <c r="F807" s="5">
        <v>75.31658654601064</v>
      </c>
      <c r="G807" s="5">
        <v>117.14387619471513</v>
      </c>
      <c r="H807" s="5">
        <v>150.21951487730317</v>
      </c>
      <c r="I807" s="5">
        <v>106.34918826652643</v>
      </c>
      <c r="J807" s="5">
        <v>57.573776580499143</v>
      </c>
      <c r="K807" s="5">
        <v>68.687982879119048</v>
      </c>
      <c r="L807" s="5">
        <v>84.593389412952618</v>
      </c>
      <c r="M807" s="5">
        <v>1</v>
      </c>
      <c r="N807" s="5">
        <v>63.626388377273834</v>
      </c>
      <c r="O807" s="5">
        <v>69.533861659238823</v>
      </c>
      <c r="P807" s="5">
        <v>85.373931804237969</v>
      </c>
      <c r="Q807" s="5">
        <v>128.60374480980332</v>
      </c>
      <c r="R807" s="5">
        <v>121.68809828425886</v>
      </c>
      <c r="S807" s="5">
        <v>156.40178360674852</v>
      </c>
      <c r="T807" s="5">
        <v>55.245421638294658</v>
      </c>
    </row>
    <row r="808" spans="1:20">
      <c r="A808" s="2">
        <f t="shared" si="25"/>
        <v>40171</v>
      </c>
      <c r="B808" t="str">
        <f t="shared" si="24"/>
        <v>20091224</v>
      </c>
      <c r="C808" s="5">
        <v>47.113062250583567</v>
      </c>
      <c r="D808" s="5">
        <v>87.071145053730689</v>
      </c>
      <c r="E808" s="5">
        <v>102.79104904281856</v>
      </c>
      <c r="F808" s="5">
        <v>75.991047006643257</v>
      </c>
      <c r="G808" s="5">
        <v>115.89854633044999</v>
      </c>
      <c r="H808" s="5">
        <v>156.95299811387497</v>
      </c>
      <c r="I808" s="5">
        <v>105.69364512167016</v>
      </c>
      <c r="J808" s="5">
        <v>57.692881074031924</v>
      </c>
      <c r="K808" s="5">
        <v>67.061381067031974</v>
      </c>
      <c r="L808" s="5">
        <v>82.814735721939016</v>
      </c>
      <c r="M808" s="5">
        <v>1</v>
      </c>
      <c r="N808" s="5">
        <v>61.720085312358385</v>
      </c>
      <c r="O808" s="5">
        <v>72.448435697076675</v>
      </c>
      <c r="P808" s="5">
        <v>88.095453582162847</v>
      </c>
      <c r="Q808" s="5">
        <v>126.47583569883899</v>
      </c>
      <c r="R808" s="5">
        <v>117.00287726697645</v>
      </c>
      <c r="S808" s="5">
        <v>154.31059159722221</v>
      </c>
      <c r="T808" s="5">
        <v>52.778668303189455</v>
      </c>
    </row>
    <row r="809" spans="1:20">
      <c r="A809" s="2">
        <f t="shared" si="25"/>
        <v>40170</v>
      </c>
      <c r="B809" t="str">
        <f t="shared" si="24"/>
        <v>20091223</v>
      </c>
      <c r="C809" s="5">
        <v>46.567025564416042</v>
      </c>
      <c r="D809" s="5">
        <v>87.776535608655152</v>
      </c>
      <c r="E809" s="5">
        <v>105.1927332190954</v>
      </c>
      <c r="F809" s="5">
        <v>72.975370316428126</v>
      </c>
      <c r="G809" s="5">
        <v>121.06682974634258</v>
      </c>
      <c r="H809" s="5">
        <v>154.62639051527924</v>
      </c>
      <c r="I809" s="5">
        <v>105.09909281119175</v>
      </c>
      <c r="J809" s="5">
        <v>57.833288149044563</v>
      </c>
      <c r="K809" s="5">
        <v>66.202633422625141</v>
      </c>
      <c r="L809" s="5">
        <v>81.80818117413196</v>
      </c>
      <c r="M809" s="5">
        <v>1</v>
      </c>
      <c r="N809" s="5">
        <v>64.949923114316363</v>
      </c>
      <c r="O809" s="5">
        <v>72.178653467016147</v>
      </c>
      <c r="P809" s="5">
        <v>88.533480761246565</v>
      </c>
      <c r="Q809" s="5">
        <v>130.58386436860584</v>
      </c>
      <c r="R809" s="5">
        <v>111.98477438055356</v>
      </c>
      <c r="S809" s="5">
        <v>153.04550779495213</v>
      </c>
      <c r="T809" s="5">
        <v>55.190291559666477</v>
      </c>
    </row>
    <row r="810" spans="1:20">
      <c r="A810" s="2">
        <f t="shared" si="25"/>
        <v>40169</v>
      </c>
      <c r="B810" t="str">
        <f t="shared" si="24"/>
        <v>20091222</v>
      </c>
      <c r="C810" s="5">
        <v>46.066297670805376</v>
      </c>
      <c r="D810" s="5">
        <v>88.721458507026739</v>
      </c>
      <c r="E810" s="5">
        <v>101.83843235711366</v>
      </c>
      <c r="F810" s="5">
        <v>76.808032877237125</v>
      </c>
      <c r="G810" s="5">
        <v>124.67540833230555</v>
      </c>
      <c r="H810" s="5">
        <v>158.48220035478357</v>
      </c>
      <c r="I810" s="5">
        <v>107.9940822350045</v>
      </c>
      <c r="J810" s="5">
        <v>56.963179384027178</v>
      </c>
      <c r="K810" s="5">
        <v>67.554999293950658</v>
      </c>
      <c r="L810" s="5">
        <v>85.312133824805812</v>
      </c>
      <c r="M810" s="5">
        <v>1</v>
      </c>
      <c r="N810" s="5">
        <v>61.893568594324222</v>
      </c>
      <c r="O810" s="5">
        <v>72.685685188482552</v>
      </c>
      <c r="P810" s="5">
        <v>87.293745430148775</v>
      </c>
      <c r="Q810" s="5">
        <v>134.58894600133502</v>
      </c>
      <c r="R810" s="5">
        <v>109.99576420231323</v>
      </c>
      <c r="S810" s="5">
        <v>147.93439055914018</v>
      </c>
      <c r="T810" s="5">
        <v>58.031465026238742</v>
      </c>
    </row>
    <row r="811" spans="1:20">
      <c r="A811" s="2">
        <f t="shared" si="25"/>
        <v>40168</v>
      </c>
      <c r="B811" t="str">
        <f t="shared" si="24"/>
        <v>20091221</v>
      </c>
      <c r="C811" s="5">
        <v>46.500392757536737</v>
      </c>
      <c r="D811" s="5">
        <v>90.804870123912494</v>
      </c>
      <c r="E811" s="5">
        <v>106.2204505198158</v>
      </c>
      <c r="F811" s="5">
        <v>74.631208260460312</v>
      </c>
      <c r="G811" s="5">
        <v>120.65634805242441</v>
      </c>
      <c r="H811" s="5">
        <v>152.29647623207771</v>
      </c>
      <c r="I811" s="5">
        <v>103.23902258878147</v>
      </c>
      <c r="J811" s="5">
        <v>55.1622564258086</v>
      </c>
      <c r="K811" s="5">
        <v>70.730575938580571</v>
      </c>
      <c r="L811" s="5">
        <v>85.130497960624027</v>
      </c>
      <c r="M811" s="5">
        <v>1</v>
      </c>
      <c r="N811" s="5">
        <v>61.200573562449598</v>
      </c>
      <c r="O811" s="5">
        <v>70.974872735382519</v>
      </c>
      <c r="P811" s="5">
        <v>83.813997149889204</v>
      </c>
      <c r="Q811" s="5">
        <v>137.71025010516141</v>
      </c>
      <c r="R811" s="5">
        <v>113.27806352037219</v>
      </c>
      <c r="S811" s="5">
        <v>143.00800736186574</v>
      </c>
      <c r="T811" s="5">
        <v>59.52006381526698</v>
      </c>
    </row>
    <row r="812" spans="1:20">
      <c r="A812" s="2">
        <f t="shared" si="25"/>
        <v>40165</v>
      </c>
      <c r="B812" t="str">
        <f t="shared" si="24"/>
        <v>20091218</v>
      </c>
      <c r="C812" s="5">
        <v>45.500025911334404</v>
      </c>
      <c r="D812" s="5">
        <v>93.516945673003846</v>
      </c>
      <c r="E812" s="5">
        <v>108.92741096851096</v>
      </c>
      <c r="F812" s="5">
        <v>77.31988448308249</v>
      </c>
      <c r="G812" s="5">
        <v>120.84137946770024</v>
      </c>
      <c r="H812" s="5">
        <v>157.47189494371213</v>
      </c>
      <c r="I812" s="5">
        <v>99.361058296756354</v>
      </c>
      <c r="J812" s="5">
        <v>54.156220817240708</v>
      </c>
      <c r="K812" s="5">
        <v>71.282119194751431</v>
      </c>
      <c r="L812" s="5">
        <v>81.562583794109401</v>
      </c>
      <c r="M812" s="5">
        <v>1</v>
      </c>
      <c r="N812" s="5">
        <v>59.316440226828995</v>
      </c>
      <c r="O812" s="5">
        <v>68.616133028481201</v>
      </c>
      <c r="P812" s="5">
        <v>81.251636533007655</v>
      </c>
      <c r="Q812" s="5">
        <v>143.3444392851975</v>
      </c>
      <c r="R812" s="5">
        <v>111.42071459039039</v>
      </c>
      <c r="S812" s="5">
        <v>146.95138802948813</v>
      </c>
      <c r="T812" s="5">
        <v>61.555480959059665</v>
      </c>
    </row>
    <row r="813" spans="1:20">
      <c r="A813" s="2">
        <f t="shared" si="25"/>
        <v>40164</v>
      </c>
      <c r="B813" t="str">
        <f t="shared" si="24"/>
        <v>20091217</v>
      </c>
      <c r="C813" s="5">
        <v>47.728846598070703</v>
      </c>
      <c r="D813" s="5">
        <v>94.718806823290748</v>
      </c>
      <c r="E813" s="5">
        <v>105.0819231179963</v>
      </c>
      <c r="F813" s="5">
        <v>80.756129726482754</v>
      </c>
      <c r="G813" s="5">
        <v>117.81430563437587</v>
      </c>
      <c r="H813" s="5">
        <v>150.22930335948877</v>
      </c>
      <c r="I813" s="5">
        <v>96.839475013526936</v>
      </c>
      <c r="J813" s="5">
        <v>52.370250304534579</v>
      </c>
      <c r="K813" s="5">
        <v>71.286629987762922</v>
      </c>
      <c r="L813" s="5">
        <v>80.267409217126982</v>
      </c>
      <c r="M813" s="5">
        <v>1</v>
      </c>
      <c r="N813" s="5">
        <v>60.575853258881004</v>
      </c>
      <c r="O813" s="5">
        <v>66.143795944203944</v>
      </c>
      <c r="P813" s="5">
        <v>78.477101220916595</v>
      </c>
      <c r="Q813" s="5">
        <v>142.06285064021361</v>
      </c>
      <c r="R813" s="5">
        <v>108.31027064116327</v>
      </c>
      <c r="S813" s="5">
        <v>148.79594015987519</v>
      </c>
      <c r="T813" s="5">
        <v>58.655951684292774</v>
      </c>
    </row>
    <row r="814" spans="1:20">
      <c r="A814" s="2">
        <f t="shared" si="25"/>
        <v>40163</v>
      </c>
      <c r="B814" t="str">
        <f t="shared" si="24"/>
        <v>20091216</v>
      </c>
      <c r="C814" s="5">
        <v>48.681529973027658</v>
      </c>
      <c r="D814" s="5">
        <v>92.555526596061796</v>
      </c>
      <c r="E814" s="5">
        <v>108.45550102079655</v>
      </c>
      <c r="F814" s="5">
        <v>77.008578881104455</v>
      </c>
      <c r="G814" s="5">
        <v>116.11799922910502</v>
      </c>
      <c r="H814" s="5">
        <v>144.4005707460565</v>
      </c>
      <c r="I814" s="5">
        <v>99.240804377548272</v>
      </c>
      <c r="J814" s="5">
        <v>52.212376886753674</v>
      </c>
      <c r="K814" s="5">
        <v>74.367163032719915</v>
      </c>
      <c r="L814" s="5">
        <v>80.169537264496682</v>
      </c>
      <c r="M814" s="5">
        <v>1</v>
      </c>
      <c r="N814" s="5">
        <v>61.346281831147905</v>
      </c>
      <c r="O814" s="5">
        <v>66.389117449395243</v>
      </c>
      <c r="P814" s="5">
        <v>75.681177350964958</v>
      </c>
      <c r="Q814" s="5">
        <v>144.76773067281059</v>
      </c>
      <c r="R814" s="5">
        <v>110.75404539677537</v>
      </c>
      <c r="S814" s="5">
        <v>152.48145794501266</v>
      </c>
      <c r="T814" s="5">
        <v>59.981989682260306</v>
      </c>
    </row>
    <row r="815" spans="1:20">
      <c r="A815" s="2">
        <f t="shared" si="25"/>
        <v>40162</v>
      </c>
      <c r="B815" t="str">
        <f t="shared" si="24"/>
        <v>20091215</v>
      </c>
      <c r="C815" s="5">
        <v>47.312442546182048</v>
      </c>
      <c r="D815" s="5">
        <v>96.972912680523891</v>
      </c>
      <c r="E815" s="5">
        <v>109.95755502017575</v>
      </c>
      <c r="F815" s="5">
        <v>76.794241587800101</v>
      </c>
      <c r="G815" s="5">
        <v>118.15639851293197</v>
      </c>
      <c r="H815" s="5">
        <v>141.31428168224878</v>
      </c>
      <c r="I815" s="5">
        <v>103.72018035563534</v>
      </c>
      <c r="J815" s="5">
        <v>54.208661108687693</v>
      </c>
      <c r="K815" s="5">
        <v>72.243337143747809</v>
      </c>
      <c r="L815" s="5">
        <v>82.592103543551062</v>
      </c>
      <c r="M815" s="5">
        <v>1</v>
      </c>
      <c r="N815" s="5">
        <v>61.215602997138134</v>
      </c>
      <c r="O815" s="5">
        <v>65.320721391149704</v>
      </c>
      <c r="P815" s="5">
        <v>77.555267200559882</v>
      </c>
      <c r="Q815" s="5">
        <v>144.02279710046719</v>
      </c>
      <c r="R815" s="5">
        <v>106.83385817113165</v>
      </c>
      <c r="S815" s="5">
        <v>153.41712736023541</v>
      </c>
      <c r="T815" s="5">
        <v>62.514016241217639</v>
      </c>
    </row>
    <row r="816" spans="1:20">
      <c r="A816" s="2">
        <f t="shared" si="25"/>
        <v>40161</v>
      </c>
      <c r="B816" t="str">
        <f t="shared" si="24"/>
        <v>20091214</v>
      </c>
      <c r="C816" s="5">
        <v>45.544432066422935</v>
      </c>
      <c r="D816" s="5">
        <v>94.191996068063148</v>
      </c>
      <c r="E816" s="5">
        <v>112.44951339671228</v>
      </c>
      <c r="F816" s="5">
        <v>79.098790980697132</v>
      </c>
      <c r="G816" s="5">
        <v>122.2117389420049</v>
      </c>
      <c r="H816" s="5">
        <v>136.25818796723763</v>
      </c>
      <c r="I816" s="5">
        <v>107.099120862585</v>
      </c>
      <c r="J816" s="5">
        <v>54.33871047583407</v>
      </c>
      <c r="K816" s="5">
        <v>69.589434410427259</v>
      </c>
      <c r="L816" s="5">
        <v>83.125330554038811</v>
      </c>
      <c r="M816" s="5">
        <v>1</v>
      </c>
      <c r="N816" s="5">
        <v>63.484423089857124</v>
      </c>
      <c r="O816" s="5">
        <v>66.001359080695536</v>
      </c>
      <c r="P816" s="5">
        <v>73.934275235438307</v>
      </c>
      <c r="Q816" s="5">
        <v>138.00231517264669</v>
      </c>
      <c r="R816" s="5">
        <v>110.81122158620659</v>
      </c>
      <c r="S816" s="5">
        <v>155.83424916956176</v>
      </c>
      <c r="T816" s="5">
        <v>59.645138518158518</v>
      </c>
    </row>
    <row r="817" spans="1:20">
      <c r="A817" s="2">
        <f t="shared" si="25"/>
        <v>40158</v>
      </c>
      <c r="B817" t="str">
        <f t="shared" si="24"/>
        <v>20091211</v>
      </c>
      <c r="C817" s="5">
        <v>47.591821405684698</v>
      </c>
      <c r="D817" s="5">
        <v>95.725125671675997</v>
      </c>
      <c r="E817" s="5">
        <v>107.41772930285474</v>
      </c>
      <c r="F817" s="5">
        <v>80.642685119358006</v>
      </c>
      <c r="G817" s="5">
        <v>120.31252566542098</v>
      </c>
      <c r="H817" s="5">
        <v>138.0373345181886</v>
      </c>
      <c r="I817" s="5">
        <v>112.65288788177885</v>
      </c>
      <c r="J817" s="5">
        <v>52.362304498536709</v>
      </c>
      <c r="K817" s="5">
        <v>68.286042400264208</v>
      </c>
      <c r="L817" s="5">
        <v>83.566044275691425</v>
      </c>
      <c r="M817" s="5">
        <v>1</v>
      </c>
      <c r="N817" s="5">
        <v>63.158722884028045</v>
      </c>
      <c r="O817" s="5">
        <v>63.924868020589116</v>
      </c>
      <c r="P817" s="5">
        <v>75.027789136443914</v>
      </c>
      <c r="Q817" s="5">
        <v>131.67324632359808</v>
      </c>
      <c r="R817" s="5">
        <v>116.05544582716719</v>
      </c>
      <c r="S817" s="5">
        <v>150.82886960735547</v>
      </c>
      <c r="T817" s="5">
        <v>61.831701126210973</v>
      </c>
    </row>
    <row r="818" spans="1:20">
      <c r="A818" s="2">
        <f t="shared" si="25"/>
        <v>40157</v>
      </c>
      <c r="B818" t="str">
        <f t="shared" si="24"/>
        <v>20091210</v>
      </c>
      <c r="C818" s="5">
        <v>49.892153671557281</v>
      </c>
      <c r="D818" s="5">
        <v>91.210236647226992</v>
      </c>
      <c r="E818" s="5">
        <v>103.52558021407944</v>
      </c>
      <c r="F818" s="5">
        <v>81.908563312387102</v>
      </c>
      <c r="G818" s="5">
        <v>118.42526953132287</v>
      </c>
      <c r="H818" s="5">
        <v>132.03737993947931</v>
      </c>
      <c r="I818" s="5">
        <v>110.64481732873402</v>
      </c>
      <c r="J818" s="5">
        <v>54.396970224028792</v>
      </c>
      <c r="K818" s="5">
        <v>69.512665405607109</v>
      </c>
      <c r="L818" s="5">
        <v>81.246899630322616</v>
      </c>
      <c r="M818" s="5">
        <v>1</v>
      </c>
      <c r="N818" s="5">
        <v>61.247703630612918</v>
      </c>
      <c r="O818" s="5">
        <v>63.615044658744679</v>
      </c>
      <c r="P818" s="5">
        <v>75.719852826024706</v>
      </c>
      <c r="Q818" s="5">
        <v>136.53671680338152</v>
      </c>
      <c r="R818" s="5">
        <v>116.77837066685589</v>
      </c>
      <c r="S818" s="5">
        <v>146.84229317526638</v>
      </c>
      <c r="T818" s="5">
        <v>60.258692865155112</v>
      </c>
    </row>
    <row r="819" spans="1:20">
      <c r="A819" s="2">
        <f t="shared" si="25"/>
        <v>40156</v>
      </c>
      <c r="B819" t="str">
        <f t="shared" si="24"/>
        <v>20091209</v>
      </c>
      <c r="C819" s="5">
        <v>49.933329565457854</v>
      </c>
      <c r="D819" s="5">
        <v>92.944372923487506</v>
      </c>
      <c r="E819" s="5">
        <v>107.5061134391416</v>
      </c>
      <c r="F819" s="5">
        <v>78.362743100735884</v>
      </c>
      <c r="G819" s="5">
        <v>114.58102428551896</v>
      </c>
      <c r="H819" s="5">
        <v>137.79932030107619</v>
      </c>
      <c r="I819" s="5">
        <v>113.82777378616539</v>
      </c>
      <c r="J819" s="5">
        <v>54.584531525585454</v>
      </c>
      <c r="K819" s="5">
        <v>66.775424698961473</v>
      </c>
      <c r="L819" s="5">
        <v>80.590025976196003</v>
      </c>
      <c r="M819" s="5">
        <v>1</v>
      </c>
      <c r="N819" s="5">
        <v>59.205825394542067</v>
      </c>
      <c r="O819" s="5">
        <v>62.914703979675132</v>
      </c>
      <c r="P819" s="5">
        <v>78.717927352265306</v>
      </c>
      <c r="Q819" s="5">
        <v>134.86838016381216</v>
      </c>
      <c r="R819" s="5">
        <v>119.26621735329196</v>
      </c>
      <c r="S819" s="5">
        <v>144.49886821490128</v>
      </c>
      <c r="T819" s="5">
        <v>63.308374719859323</v>
      </c>
    </row>
    <row r="820" spans="1:20">
      <c r="A820" s="2">
        <f t="shared" si="25"/>
        <v>40155</v>
      </c>
      <c r="B820" t="str">
        <f t="shared" si="24"/>
        <v>20091208</v>
      </c>
      <c r="C820" s="5">
        <v>50.633795319767053</v>
      </c>
      <c r="D820" s="5">
        <v>90.376755224743846</v>
      </c>
      <c r="E820" s="5">
        <v>110.77989213677408</v>
      </c>
      <c r="F820" s="5">
        <v>76.411108173846372</v>
      </c>
      <c r="G820" s="5">
        <v>111.37924044943271</v>
      </c>
      <c r="H820" s="5">
        <v>133.52996127465417</v>
      </c>
      <c r="I820" s="5">
        <v>111.36353843998795</v>
      </c>
      <c r="J820" s="5">
        <v>57.436109807777861</v>
      </c>
      <c r="K820" s="5">
        <v>64.132548432976193</v>
      </c>
      <c r="L820" s="5">
        <v>78.342992221514152</v>
      </c>
      <c r="M820" s="5">
        <v>1</v>
      </c>
      <c r="N820" s="5">
        <v>56.40065961619981</v>
      </c>
      <c r="O820" s="5">
        <v>65.576063395590865</v>
      </c>
      <c r="P820" s="5">
        <v>78.851291361525369</v>
      </c>
      <c r="Q820" s="5">
        <v>129.85349556390909</v>
      </c>
      <c r="R820" s="5">
        <v>119.63742652460438</v>
      </c>
      <c r="S820" s="5">
        <v>147.25616776301109</v>
      </c>
      <c r="T820" s="5">
        <v>62.530918359425982</v>
      </c>
    </row>
    <row r="821" spans="1:20">
      <c r="A821" s="2">
        <f t="shared" si="25"/>
        <v>40154</v>
      </c>
      <c r="B821" t="str">
        <f t="shared" si="24"/>
        <v>20091207</v>
      </c>
      <c r="C821" s="5">
        <v>49.354858573410574</v>
      </c>
      <c r="D821" s="5">
        <v>86.715237323494094</v>
      </c>
      <c r="E821" s="5">
        <v>106.4949519220996</v>
      </c>
      <c r="F821" s="5">
        <v>76.990808421851867</v>
      </c>
      <c r="G821" s="5">
        <v>107.15506101134581</v>
      </c>
      <c r="H821" s="5">
        <v>130.67604545987484</v>
      </c>
      <c r="I821" s="5">
        <v>114.07232767698079</v>
      </c>
      <c r="J821" s="5">
        <v>59.722572095720643</v>
      </c>
      <c r="K821" s="5">
        <v>62.246127742915462</v>
      </c>
      <c r="L821" s="5">
        <v>79.56324632008517</v>
      </c>
      <c r="M821" s="5">
        <v>1</v>
      </c>
      <c r="N821" s="5">
        <v>53.986770944418033</v>
      </c>
      <c r="O821" s="5">
        <v>67.456274043970566</v>
      </c>
      <c r="P821" s="5">
        <v>76.433248651202945</v>
      </c>
      <c r="Q821" s="5">
        <v>134.32190074259358</v>
      </c>
      <c r="R821" s="5">
        <v>116.06899692306874</v>
      </c>
      <c r="S821" s="5">
        <v>140.30176801152746</v>
      </c>
      <c r="T821" s="5">
        <v>60.83934894292252</v>
      </c>
    </row>
    <row r="822" spans="1:20">
      <c r="A822" s="2">
        <f t="shared" si="25"/>
        <v>40151</v>
      </c>
      <c r="B822" t="str">
        <f t="shared" si="24"/>
        <v>20091204</v>
      </c>
      <c r="C822" s="5">
        <v>51.676814349657576</v>
      </c>
      <c r="D822" s="5">
        <v>86.262945091202198</v>
      </c>
      <c r="E822" s="5">
        <v>108.54038895197047</v>
      </c>
      <c r="F822" s="5">
        <v>73.810111630827492</v>
      </c>
      <c r="G822" s="5">
        <v>106.42214172643375</v>
      </c>
      <c r="H822" s="5">
        <v>127.72910737374097</v>
      </c>
      <c r="I822" s="5">
        <v>111.10668218904793</v>
      </c>
      <c r="J822" s="5">
        <v>61.421865328113213</v>
      </c>
      <c r="K822" s="5">
        <v>62.551713428689872</v>
      </c>
      <c r="L822" s="5">
        <v>77.689922187283017</v>
      </c>
      <c r="M822" s="5">
        <v>1</v>
      </c>
      <c r="N822" s="5">
        <v>54.741811849945634</v>
      </c>
      <c r="O822" s="5">
        <v>65.104049196953852</v>
      </c>
      <c r="P822" s="5">
        <v>79.581414216246685</v>
      </c>
      <c r="Q822" s="5">
        <v>133.55841738477764</v>
      </c>
      <c r="R822" s="5">
        <v>111.42243689147375</v>
      </c>
      <c r="S822" s="5">
        <v>138.30637071596652</v>
      </c>
      <c r="T822" s="5">
        <v>59.902601586209336</v>
      </c>
    </row>
    <row r="823" spans="1:20">
      <c r="A823" s="2">
        <f t="shared" si="25"/>
        <v>40150</v>
      </c>
      <c r="B823" t="str">
        <f t="shared" si="24"/>
        <v>20091203</v>
      </c>
      <c r="C823" s="5">
        <v>49.839233628640564</v>
      </c>
      <c r="D823" s="5">
        <v>87.176195966863574</v>
      </c>
      <c r="E823" s="5">
        <v>109.78220382054018</v>
      </c>
      <c r="F823" s="5">
        <v>70.735309611563224</v>
      </c>
      <c r="G823" s="5">
        <v>104.49752714224481</v>
      </c>
      <c r="H823" s="5">
        <v>122.43248257448199</v>
      </c>
      <c r="I823" s="5">
        <v>111.08500345589003</v>
      </c>
      <c r="J823" s="5">
        <v>60.858432564441017</v>
      </c>
      <c r="K823" s="5">
        <v>63.119023074174507</v>
      </c>
      <c r="L823" s="5">
        <v>77.452563300843195</v>
      </c>
      <c r="M823" s="5">
        <v>1</v>
      </c>
      <c r="N823" s="5">
        <v>52.828322249610444</v>
      </c>
      <c r="O823" s="5">
        <v>66.675180304490411</v>
      </c>
      <c r="P823" s="5">
        <v>81.24895693339478</v>
      </c>
      <c r="Q823" s="5">
        <v>131.91809581655127</v>
      </c>
      <c r="R823" s="5">
        <v>109.45766467416348</v>
      </c>
      <c r="S823" s="5">
        <v>141.09165426265352</v>
      </c>
      <c r="T823" s="5">
        <v>62.284751125188677</v>
      </c>
    </row>
    <row r="824" spans="1:20">
      <c r="A824" s="2">
        <f t="shared" si="25"/>
        <v>40149</v>
      </c>
      <c r="B824" t="str">
        <f t="shared" si="24"/>
        <v>20091202</v>
      </c>
      <c r="C824" s="5">
        <v>52.345309471930555</v>
      </c>
      <c r="D824" s="5">
        <v>91.155258649129152</v>
      </c>
      <c r="E824" s="5">
        <v>114.03623396424386</v>
      </c>
      <c r="F824" s="5">
        <v>73.732942636774766</v>
      </c>
      <c r="G824" s="5">
        <v>104.90019531869653</v>
      </c>
      <c r="H824" s="5">
        <v>128.63765858379566</v>
      </c>
      <c r="I824" s="5">
        <v>110.04643621482069</v>
      </c>
      <c r="J824" s="5">
        <v>63.802972580554837</v>
      </c>
      <c r="K824" s="5">
        <v>61.20904552625354</v>
      </c>
      <c r="L824" s="5">
        <v>77.042957337996626</v>
      </c>
      <c r="M824" s="5">
        <v>1</v>
      </c>
      <c r="N824" s="5">
        <v>55.203319805358532</v>
      </c>
      <c r="O824" s="5">
        <v>69.527964040537157</v>
      </c>
      <c r="P824" s="5">
        <v>81.962737006481191</v>
      </c>
      <c r="Q824" s="5">
        <v>126.80370211651494</v>
      </c>
      <c r="R824" s="5">
        <v>111.03968042221361</v>
      </c>
      <c r="S824" s="5">
        <v>141.81864970056247</v>
      </c>
      <c r="T824" s="5">
        <v>63.528973206479776</v>
      </c>
    </row>
    <row r="825" spans="1:20">
      <c r="A825" s="2">
        <f t="shared" si="25"/>
        <v>40148</v>
      </c>
      <c r="B825" t="str">
        <f t="shared" si="24"/>
        <v>20091201</v>
      </c>
      <c r="C825" s="5">
        <v>51.427613580228673</v>
      </c>
      <c r="D825" s="5">
        <v>90.514334600304977</v>
      </c>
      <c r="E825" s="5">
        <v>110.46588128165695</v>
      </c>
      <c r="F825" s="5">
        <v>77.470110766160715</v>
      </c>
      <c r="G825" s="5">
        <v>102.77170356539128</v>
      </c>
      <c r="H825" s="5">
        <v>129.73390147929774</v>
      </c>
      <c r="I825" s="5">
        <v>107.44067311798129</v>
      </c>
      <c r="J825" s="5">
        <v>64.816999674360289</v>
      </c>
      <c r="K825" s="5">
        <v>59.583637135227981</v>
      </c>
      <c r="L825" s="5">
        <v>79.88835435531719</v>
      </c>
      <c r="M825" s="5">
        <v>1</v>
      </c>
      <c r="N825" s="5">
        <v>56.874275658089836</v>
      </c>
      <c r="O825" s="5">
        <v>66.346679006722766</v>
      </c>
      <c r="P825" s="5">
        <v>82.349435605970314</v>
      </c>
      <c r="Q825" s="5">
        <v>127.41986687288585</v>
      </c>
      <c r="R825" s="5">
        <v>107.05660986993902</v>
      </c>
      <c r="S825" s="5">
        <v>137.92271451414561</v>
      </c>
      <c r="T825" s="5">
        <v>64.592020856994566</v>
      </c>
    </row>
    <row r="826" spans="1:20">
      <c r="A826" s="2">
        <f t="shared" si="25"/>
        <v>40147</v>
      </c>
      <c r="B826" t="str">
        <f t="shared" si="24"/>
        <v>20091130</v>
      </c>
      <c r="C826" s="5">
        <v>53.321529679877187</v>
      </c>
      <c r="D826" s="5">
        <v>89.634733389712864</v>
      </c>
      <c r="E826" s="5">
        <v>108.44844927878553</v>
      </c>
      <c r="F826" s="5">
        <v>74.239680525378475</v>
      </c>
      <c r="G826" s="5">
        <v>101.23284230076953</v>
      </c>
      <c r="H826" s="5">
        <v>135.79760670311407</v>
      </c>
      <c r="I826" s="5">
        <v>106.54800419801312</v>
      </c>
      <c r="J826" s="5">
        <v>64.310695825996717</v>
      </c>
      <c r="K826" s="5">
        <v>60.944272503034824</v>
      </c>
      <c r="L826" s="5">
        <v>76.294600412651604</v>
      </c>
      <c r="M826" s="5">
        <v>1</v>
      </c>
      <c r="N826" s="5">
        <v>56.004531773436646</v>
      </c>
      <c r="O826" s="5">
        <v>68.366610689094742</v>
      </c>
      <c r="P826" s="5">
        <v>78.475543582890765</v>
      </c>
      <c r="Q826" s="5">
        <v>128.56289975338811</v>
      </c>
      <c r="R826" s="5">
        <v>108.62333515210604</v>
      </c>
      <c r="S826" s="5">
        <v>137.64899212595182</v>
      </c>
      <c r="T826" s="5">
        <v>62.39963001947558</v>
      </c>
    </row>
    <row r="827" spans="1:20">
      <c r="A827" s="2">
        <f t="shared" si="25"/>
        <v>40144</v>
      </c>
      <c r="B827" t="str">
        <f t="shared" si="24"/>
        <v>20091127</v>
      </c>
      <c r="C827" s="5">
        <v>52.96468519601499</v>
      </c>
      <c r="D827" s="5">
        <v>88.511411698674223</v>
      </c>
      <c r="E827" s="5">
        <v>112.27038764077308</v>
      </c>
      <c r="F827" s="5">
        <v>72.701117977882703</v>
      </c>
      <c r="G827" s="5">
        <v>103.39991694665926</v>
      </c>
      <c r="H827" s="5">
        <v>135.61735630480874</v>
      </c>
      <c r="I827" s="5">
        <v>111.0531488045482</v>
      </c>
      <c r="J827" s="5">
        <v>63.101320149079676</v>
      </c>
      <c r="K827" s="5">
        <v>60.025934213584875</v>
      </c>
      <c r="L827" s="5">
        <v>75.132209114726322</v>
      </c>
      <c r="M827" s="5">
        <v>1</v>
      </c>
      <c r="N827" s="5">
        <v>55.178306177241133</v>
      </c>
      <c r="O827" s="5">
        <v>67.916295448054854</v>
      </c>
      <c r="P827" s="5">
        <v>81.607197644639072</v>
      </c>
      <c r="Q827" s="5">
        <v>123.77727187352414</v>
      </c>
      <c r="R827" s="5">
        <v>112.26595470567408</v>
      </c>
      <c r="S827" s="5">
        <v>139.53838463562903</v>
      </c>
      <c r="T827" s="5">
        <v>61.59459309153992</v>
      </c>
    </row>
    <row r="828" spans="1:20">
      <c r="A828" s="2">
        <f t="shared" si="25"/>
        <v>40143</v>
      </c>
      <c r="B828" t="str">
        <f t="shared" si="24"/>
        <v>20091126</v>
      </c>
      <c r="C828" s="5">
        <v>55.247443930959584</v>
      </c>
      <c r="D828" s="5">
        <v>92.170768706572431</v>
      </c>
      <c r="E828" s="5">
        <v>117.21967033500206</v>
      </c>
      <c r="F828" s="5">
        <v>72.400062218338505</v>
      </c>
      <c r="G828" s="5">
        <v>107.41996927705209</v>
      </c>
      <c r="H828" s="5">
        <v>132.63576590211346</v>
      </c>
      <c r="I828" s="5">
        <v>111.05865165720429</v>
      </c>
      <c r="J828" s="5">
        <v>65.325062002859042</v>
      </c>
      <c r="K828" s="5">
        <v>58.805979561693803</v>
      </c>
      <c r="L828" s="5">
        <v>77.397597961584282</v>
      </c>
      <c r="M828" s="5">
        <v>1</v>
      </c>
      <c r="N828" s="5">
        <v>57.356257302947242</v>
      </c>
      <c r="O828" s="5">
        <v>71.222173888895426</v>
      </c>
      <c r="P828" s="5">
        <v>82.165237450275384</v>
      </c>
      <c r="Q828" s="5">
        <v>122.9774309853165</v>
      </c>
      <c r="R828" s="5">
        <v>113.73373917788713</v>
      </c>
      <c r="S828" s="5">
        <v>139.20548636316747</v>
      </c>
      <c r="T828" s="5">
        <v>61.717887488153337</v>
      </c>
    </row>
    <row r="829" spans="1:20">
      <c r="A829" s="2">
        <f t="shared" si="25"/>
        <v>40142</v>
      </c>
      <c r="B829" t="str">
        <f t="shared" si="24"/>
        <v>20091125</v>
      </c>
      <c r="C829" s="5">
        <v>53.39687724065147</v>
      </c>
      <c r="D829" s="5">
        <v>95.703646643794286</v>
      </c>
      <c r="E829" s="5">
        <v>112.01733239478362</v>
      </c>
      <c r="F829" s="5">
        <v>69.723915446006345</v>
      </c>
      <c r="G829" s="5">
        <v>105.86816659767254</v>
      </c>
      <c r="H829" s="5">
        <v>135.09738249463524</v>
      </c>
      <c r="I829" s="5">
        <v>115.33306623321083</v>
      </c>
      <c r="J829" s="5">
        <v>62.849311984219021</v>
      </c>
      <c r="K829" s="5">
        <v>61.037566381080083</v>
      </c>
      <c r="L829" s="5">
        <v>75.134724235293234</v>
      </c>
      <c r="M829" s="5">
        <v>1</v>
      </c>
      <c r="N829" s="5">
        <v>59.362213323108264</v>
      </c>
      <c r="O829" s="5">
        <v>74.746425053299774</v>
      </c>
      <c r="P829" s="5">
        <v>81.132401549384966</v>
      </c>
      <c r="Q829" s="5">
        <v>125.18805185402951</v>
      </c>
      <c r="R829" s="5">
        <v>108.73263827675359</v>
      </c>
      <c r="S829" s="5">
        <v>135.38923106378388</v>
      </c>
      <c r="T829" s="5">
        <v>62.570376458216934</v>
      </c>
    </row>
    <row r="830" spans="1:20">
      <c r="A830" s="2">
        <f t="shared" si="25"/>
        <v>40141</v>
      </c>
      <c r="B830" t="str">
        <f t="shared" si="24"/>
        <v>20091124</v>
      </c>
      <c r="C830" s="5">
        <v>55.407956257671081</v>
      </c>
      <c r="D830" s="5">
        <v>95.443822492644713</v>
      </c>
      <c r="E830" s="5">
        <v>113.87493154696747</v>
      </c>
      <c r="F830" s="5">
        <v>67.130250440150817</v>
      </c>
      <c r="G830" s="5">
        <v>102.52070546606275</v>
      </c>
      <c r="H830" s="5">
        <v>137.17926015711134</v>
      </c>
      <c r="I830" s="5">
        <v>111.91610010332663</v>
      </c>
      <c r="J830" s="5">
        <v>63.179853223995671</v>
      </c>
      <c r="K830" s="5">
        <v>60.716913661666474</v>
      </c>
      <c r="L830" s="5">
        <v>78.454670657424472</v>
      </c>
      <c r="M830" s="5">
        <v>1</v>
      </c>
      <c r="N830" s="5">
        <v>57.126882728003118</v>
      </c>
      <c r="O830" s="5">
        <v>78.676962581280961</v>
      </c>
      <c r="P830" s="5">
        <v>78.068381674628981</v>
      </c>
      <c r="Q830" s="5">
        <v>127.37213373632777</v>
      </c>
      <c r="R830" s="5">
        <v>106.71323641896549</v>
      </c>
      <c r="S830" s="5">
        <v>129.79233761255637</v>
      </c>
      <c r="T830" s="5">
        <v>65.520617962711626</v>
      </c>
    </row>
    <row r="831" spans="1:20">
      <c r="A831" s="2">
        <f t="shared" si="25"/>
        <v>40140</v>
      </c>
      <c r="B831" t="str">
        <f t="shared" si="24"/>
        <v>20091123</v>
      </c>
      <c r="C831" s="5">
        <v>58.271421813465956</v>
      </c>
      <c r="D831" s="5">
        <v>99.710674653733847</v>
      </c>
      <c r="E831" s="5">
        <v>112.1309049862142</v>
      </c>
      <c r="F831" s="5">
        <v>66.197681096838437</v>
      </c>
      <c r="G831" s="5">
        <v>98.743931040561563</v>
      </c>
      <c r="H831" s="5">
        <v>143.0906154992052</v>
      </c>
      <c r="I831" s="5">
        <v>116.29100960749429</v>
      </c>
      <c r="J831" s="5">
        <v>61.870485055725958</v>
      </c>
      <c r="K831" s="5">
        <v>60.43890881712656</v>
      </c>
      <c r="L831" s="5">
        <v>81.977805910045959</v>
      </c>
      <c r="M831" s="5">
        <v>1</v>
      </c>
      <c r="N831" s="5">
        <v>54.798813863687748</v>
      </c>
      <c r="O831" s="5">
        <v>75.165570108286843</v>
      </c>
      <c r="P831" s="5">
        <v>77.526555879479147</v>
      </c>
      <c r="Q831" s="5">
        <v>130.28794794791526</v>
      </c>
      <c r="R831" s="5">
        <v>108.89020200704574</v>
      </c>
      <c r="S831" s="5">
        <v>128.91487190845021</v>
      </c>
      <c r="T831" s="5">
        <v>63.567854918481309</v>
      </c>
    </row>
    <row r="832" spans="1:20">
      <c r="A832" s="2">
        <f t="shared" si="25"/>
        <v>40137</v>
      </c>
      <c r="B832" t="str">
        <f t="shared" si="24"/>
        <v>20091120</v>
      </c>
      <c r="C832" s="5">
        <v>55.95717640046454</v>
      </c>
      <c r="D832" s="5">
        <v>96.729293068529444</v>
      </c>
      <c r="E832" s="5">
        <v>112.59927160003757</v>
      </c>
      <c r="F832" s="5">
        <v>68.387036787307309</v>
      </c>
      <c r="G832" s="5">
        <v>99.297554727264014</v>
      </c>
      <c r="H832" s="5">
        <v>139.64666781126516</v>
      </c>
      <c r="I832" s="5">
        <v>113.15854653074126</v>
      </c>
      <c r="J832" s="5">
        <v>63.180833387935273</v>
      </c>
      <c r="K832" s="5">
        <v>60.519359029641102</v>
      </c>
      <c r="L832" s="5">
        <v>78.317287916967317</v>
      </c>
      <c r="M832" s="5">
        <v>1</v>
      </c>
      <c r="N832" s="5">
        <v>55.580903231812812</v>
      </c>
      <c r="O832" s="5">
        <v>76.530451904173532</v>
      </c>
      <c r="P832" s="5">
        <v>74.523400331248553</v>
      </c>
      <c r="Q832" s="5">
        <v>131.24487104898952</v>
      </c>
      <c r="R832" s="5">
        <v>106.0829386779713</v>
      </c>
      <c r="S832" s="5">
        <v>131.57317051286392</v>
      </c>
      <c r="T832" s="5">
        <v>61.268723904084155</v>
      </c>
    </row>
    <row r="833" spans="1:20">
      <c r="A833" s="2">
        <f t="shared" si="25"/>
        <v>40136</v>
      </c>
      <c r="B833" t="str">
        <f t="shared" si="24"/>
        <v>20091119</v>
      </c>
      <c r="C833" s="5">
        <v>54.09154203254441</v>
      </c>
      <c r="D833" s="5">
        <v>93.99973673916729</v>
      </c>
      <c r="E833" s="5">
        <v>109.29601709728362</v>
      </c>
      <c r="F833" s="5">
        <v>67.607604699637506</v>
      </c>
      <c r="G833" s="5">
        <v>95.43004463339895</v>
      </c>
      <c r="H833" s="5">
        <v>136.04213122662884</v>
      </c>
      <c r="I833" s="5">
        <v>113.24539944498517</v>
      </c>
      <c r="J833" s="5">
        <v>66.020109139287342</v>
      </c>
      <c r="K833" s="5">
        <v>58.825257711475139</v>
      </c>
      <c r="L833" s="5">
        <v>74.891609613102162</v>
      </c>
      <c r="M833" s="5">
        <v>1</v>
      </c>
      <c r="N833" s="5">
        <v>53.802873777600666</v>
      </c>
      <c r="O833" s="5">
        <v>75.489294170479567</v>
      </c>
      <c r="P833" s="5">
        <v>72.430657100646172</v>
      </c>
      <c r="Q833" s="5">
        <v>130.64795761717866</v>
      </c>
      <c r="R833" s="5">
        <v>105.13304494215876</v>
      </c>
      <c r="S833" s="5">
        <v>132.73084589706906</v>
      </c>
      <c r="T833" s="5">
        <v>62.847252425009223</v>
      </c>
    </row>
    <row r="834" spans="1:20">
      <c r="A834" s="2">
        <f t="shared" si="25"/>
        <v>40135</v>
      </c>
      <c r="B834" t="str">
        <f t="shared" si="24"/>
        <v>20091118</v>
      </c>
      <c r="C834" s="5">
        <v>54.379618212809198</v>
      </c>
      <c r="D834" s="5">
        <v>98.745256611377101</v>
      </c>
      <c r="E834" s="5">
        <v>113.62484755001651</v>
      </c>
      <c r="F834" s="5">
        <v>67.878673670470349</v>
      </c>
      <c r="G834" s="5">
        <v>93.524216081308069</v>
      </c>
      <c r="H834" s="5">
        <v>143.07918892537617</v>
      </c>
      <c r="I834" s="5">
        <v>110.61419062742735</v>
      </c>
      <c r="J834" s="5">
        <v>67.86208706166002</v>
      </c>
      <c r="K834" s="5">
        <v>60.040347163027391</v>
      </c>
      <c r="L834" s="5">
        <v>74.982546453141026</v>
      </c>
      <c r="M834" s="5">
        <v>1</v>
      </c>
      <c r="N834" s="5">
        <v>54.108210619153375</v>
      </c>
      <c r="O834" s="5">
        <v>72.496991308517607</v>
      </c>
      <c r="P834" s="5">
        <v>76.076840558836778</v>
      </c>
      <c r="Q834" s="5">
        <v>127.45446549937391</v>
      </c>
      <c r="R834" s="5">
        <v>102.710112745462</v>
      </c>
      <c r="S834" s="5">
        <v>135.29188465157173</v>
      </c>
      <c r="T834" s="5">
        <v>62.841413379861258</v>
      </c>
    </row>
    <row r="835" spans="1:20">
      <c r="A835" s="2">
        <f t="shared" si="25"/>
        <v>40134</v>
      </c>
      <c r="B835" t="str">
        <f t="shared" ref="B835:B898" si="26">TEXT(A835,"yyyymmdd")</f>
        <v>20091117</v>
      </c>
      <c r="C835" s="5">
        <v>55.50302535781799</v>
      </c>
      <c r="D835" s="5">
        <v>95.994103950429107</v>
      </c>
      <c r="E835" s="5">
        <v>116.23656907260469</v>
      </c>
      <c r="F835" s="5">
        <v>69.119703536649411</v>
      </c>
      <c r="G835" s="5">
        <v>97.180257023031288</v>
      </c>
      <c r="H835" s="5">
        <v>136.95512463273062</v>
      </c>
      <c r="I835" s="5">
        <v>109.89264857708224</v>
      </c>
      <c r="J835" s="5">
        <v>65.102139793462143</v>
      </c>
      <c r="K835" s="5">
        <v>57.194032424284913</v>
      </c>
      <c r="L835" s="5">
        <v>73.774964489304878</v>
      </c>
      <c r="M835" s="5">
        <v>1</v>
      </c>
      <c r="N835" s="5">
        <v>55.496402560979128</v>
      </c>
      <c r="O835" s="5">
        <v>73.142815411507584</v>
      </c>
      <c r="P835" s="5">
        <v>78.978104264438727</v>
      </c>
      <c r="Q835" s="5">
        <v>131.5399948111461</v>
      </c>
      <c r="R835" s="5">
        <v>100.54922820370298</v>
      </c>
      <c r="S835" s="5">
        <v>135.17691210763388</v>
      </c>
      <c r="T835" s="5">
        <v>60.734706780897405</v>
      </c>
    </row>
    <row r="836" spans="1:20">
      <c r="A836" s="2">
        <f t="shared" ref="A836:A899" si="27">WORKDAY(A835,-1)</f>
        <v>40133</v>
      </c>
      <c r="B836" t="str">
        <f t="shared" si="26"/>
        <v>20091116</v>
      </c>
      <c r="C836" s="5">
        <v>53.071022248128827</v>
      </c>
      <c r="D836" s="5">
        <v>94.783300754439466</v>
      </c>
      <c r="E836" s="5">
        <v>114.01764966205715</v>
      </c>
      <c r="F836" s="5">
        <v>67.087128469331844</v>
      </c>
      <c r="G836" s="5">
        <v>97.819767721491544</v>
      </c>
      <c r="H836" s="5">
        <v>143.66391619859309</v>
      </c>
      <c r="I836" s="5">
        <v>108.86178214775738</v>
      </c>
      <c r="J836" s="5">
        <v>66.095498254231146</v>
      </c>
      <c r="K836" s="5">
        <v>57.474288707372857</v>
      </c>
      <c r="L836" s="5">
        <v>73.449968022643858</v>
      </c>
      <c r="M836" s="5">
        <v>1</v>
      </c>
      <c r="N836" s="5">
        <v>53.029952102275672</v>
      </c>
      <c r="O836" s="5">
        <v>72.998462813941515</v>
      </c>
      <c r="P836" s="5">
        <v>80.259741536571468</v>
      </c>
      <c r="Q836" s="5">
        <v>133.95036713539943</v>
      </c>
      <c r="R836" s="5">
        <v>101.53535388821082</v>
      </c>
      <c r="S836" s="5">
        <v>141.91382759998965</v>
      </c>
      <c r="T836" s="5">
        <v>58.501913555508537</v>
      </c>
    </row>
    <row r="837" spans="1:20">
      <c r="A837" s="2">
        <f t="shared" si="27"/>
        <v>40130</v>
      </c>
      <c r="B837" t="str">
        <f t="shared" si="26"/>
        <v>20091113</v>
      </c>
      <c r="C837" s="5">
        <v>51.352030430130966</v>
      </c>
      <c r="D837" s="5">
        <v>93.245171653675499</v>
      </c>
      <c r="E837" s="5">
        <v>113.39778827741699</v>
      </c>
      <c r="F837" s="5">
        <v>65.656370593600116</v>
      </c>
      <c r="G837" s="5">
        <v>97.924000072656611</v>
      </c>
      <c r="H837" s="5">
        <v>137.1600182660456</v>
      </c>
      <c r="I837" s="5">
        <v>109.99679822469223</v>
      </c>
      <c r="J837" s="5">
        <v>66.944545386869891</v>
      </c>
      <c r="K837" s="5">
        <v>55.526899352591933</v>
      </c>
      <c r="L837" s="5">
        <v>76.600469407898458</v>
      </c>
      <c r="M837" s="5">
        <v>1</v>
      </c>
      <c r="N837" s="5">
        <v>52.539017992148345</v>
      </c>
      <c r="O837" s="5">
        <v>73.503054316788507</v>
      </c>
      <c r="P837" s="5">
        <v>81.554997215591953</v>
      </c>
      <c r="Q837" s="5">
        <v>130.91361260341696</v>
      </c>
      <c r="R837" s="5">
        <v>99.909710649457182</v>
      </c>
      <c r="S837" s="5">
        <v>147.01058650257579</v>
      </c>
      <c r="T837" s="5">
        <v>60.826688893862489</v>
      </c>
    </row>
    <row r="838" spans="1:20">
      <c r="A838" s="2">
        <f t="shared" si="27"/>
        <v>40129</v>
      </c>
      <c r="B838" t="str">
        <f t="shared" si="26"/>
        <v>20091112</v>
      </c>
      <c r="C838" s="5">
        <v>50.034758442775512</v>
      </c>
      <c r="D838" s="5">
        <v>90.773618523949438</v>
      </c>
      <c r="E838" s="5">
        <v>119.32478624619011</v>
      </c>
      <c r="F838" s="5">
        <v>67.356902087095776</v>
      </c>
      <c r="G838" s="5">
        <v>97.074901210264812</v>
      </c>
      <c r="H838" s="5">
        <v>143.88742482622646</v>
      </c>
      <c r="I838" s="5">
        <v>109.2640740704024</v>
      </c>
      <c r="J838" s="5">
        <v>67.124361794735776</v>
      </c>
      <c r="K838" s="5">
        <v>53.456709166650597</v>
      </c>
      <c r="L838" s="5">
        <v>73.148010940100733</v>
      </c>
      <c r="M838" s="5">
        <v>1</v>
      </c>
      <c r="N838" s="5">
        <v>53.119522837448095</v>
      </c>
      <c r="O838" s="5">
        <v>70.411161344925546</v>
      </c>
      <c r="P838" s="5">
        <v>79.007634563105171</v>
      </c>
      <c r="Q838" s="5">
        <v>135.25572554557459</v>
      </c>
      <c r="R838" s="5">
        <v>95.337665500607841</v>
      </c>
      <c r="S838" s="5">
        <v>151.45108415142207</v>
      </c>
      <c r="T838" s="5">
        <v>58.235518140289102</v>
      </c>
    </row>
    <row r="839" spans="1:20">
      <c r="A839" s="2">
        <f t="shared" si="27"/>
        <v>40128</v>
      </c>
      <c r="B839" t="str">
        <f t="shared" si="26"/>
        <v>20091111</v>
      </c>
      <c r="C839" s="5">
        <v>50.066573073953741</v>
      </c>
      <c r="D839" s="5">
        <v>86.889762235558422</v>
      </c>
      <c r="E839" s="5">
        <v>122.6584796297975</v>
      </c>
      <c r="F839" s="5">
        <v>68.996859248914248</v>
      </c>
      <c r="G839" s="5">
        <v>94.746089372071921</v>
      </c>
      <c r="H839" s="5">
        <v>150.01975320530948</v>
      </c>
      <c r="I839" s="5">
        <v>104.46089801587402</v>
      </c>
      <c r="J839" s="5">
        <v>68.430420015258903</v>
      </c>
      <c r="K839" s="5">
        <v>54.07536205507909</v>
      </c>
      <c r="L839" s="5">
        <v>75.059607482190358</v>
      </c>
      <c r="M839" s="5">
        <v>1</v>
      </c>
      <c r="N839" s="5">
        <v>53.089246154858571</v>
      </c>
      <c r="O839" s="5">
        <v>71.09555666854709</v>
      </c>
      <c r="P839" s="5">
        <v>82.737919603831145</v>
      </c>
      <c r="Q839" s="5">
        <v>133.41270393184581</v>
      </c>
      <c r="R839" s="5">
        <v>92.384757044995283</v>
      </c>
      <c r="S839" s="5">
        <v>147.02710654268904</v>
      </c>
      <c r="T839" s="5">
        <v>61.020837923621009</v>
      </c>
    </row>
    <row r="840" spans="1:20">
      <c r="A840" s="2">
        <f t="shared" si="27"/>
        <v>40127</v>
      </c>
      <c r="B840" t="str">
        <f t="shared" si="26"/>
        <v>20091110</v>
      </c>
      <c r="C840" s="5">
        <v>48.372409173501346</v>
      </c>
      <c r="D840" s="5">
        <v>88.878402009491992</v>
      </c>
      <c r="E840" s="5">
        <v>116.9163787191728</v>
      </c>
      <c r="F840" s="5">
        <v>70.404283645721094</v>
      </c>
      <c r="G840" s="5">
        <v>90.299564697149293</v>
      </c>
      <c r="H840" s="5">
        <v>148.19850256602373</v>
      </c>
      <c r="I840" s="5">
        <v>103.55666270948105</v>
      </c>
      <c r="J840" s="5">
        <v>68.346954521475965</v>
      </c>
      <c r="K840" s="5">
        <v>54.610793521464849</v>
      </c>
      <c r="L840" s="5">
        <v>71.935770452250551</v>
      </c>
      <c r="M840" s="5">
        <v>1</v>
      </c>
      <c r="N840" s="5">
        <v>52.593843279596165</v>
      </c>
      <c r="O840" s="5">
        <v>70.784792560929574</v>
      </c>
      <c r="P840" s="5">
        <v>80.018245809755996</v>
      </c>
      <c r="Q840" s="5">
        <v>131.82000318767064</v>
      </c>
      <c r="R840" s="5">
        <v>88.140033486569408</v>
      </c>
      <c r="S840" s="5">
        <v>140.76378260810995</v>
      </c>
      <c r="T840" s="5">
        <v>60.717983183358562</v>
      </c>
    </row>
    <row r="841" spans="1:20">
      <c r="A841" s="2">
        <f t="shared" si="27"/>
        <v>40126</v>
      </c>
      <c r="B841" t="str">
        <f t="shared" si="26"/>
        <v>20091109</v>
      </c>
      <c r="C841" s="5">
        <v>47.332586633983595</v>
      </c>
      <c r="D841" s="5">
        <v>90.211785674303115</v>
      </c>
      <c r="E841" s="5">
        <v>112.90548694207898</v>
      </c>
      <c r="F841" s="5">
        <v>69.582323483199474</v>
      </c>
      <c r="G841" s="5">
        <v>88.287068766516057</v>
      </c>
      <c r="H841" s="5">
        <v>146.8084576832604</v>
      </c>
      <c r="I841" s="5">
        <v>98.81484885001268</v>
      </c>
      <c r="J841" s="5">
        <v>66.219107385754612</v>
      </c>
      <c r="K841" s="5">
        <v>52.324075205408825</v>
      </c>
      <c r="L841" s="5">
        <v>69.203284967526031</v>
      </c>
      <c r="M841" s="5">
        <v>1</v>
      </c>
      <c r="N841" s="5">
        <v>52.22598269994311</v>
      </c>
      <c r="O841" s="5">
        <v>70.863536060227545</v>
      </c>
      <c r="P841" s="5">
        <v>83.094092578766137</v>
      </c>
      <c r="Q841" s="5">
        <v>138.37548422256273</v>
      </c>
      <c r="R841" s="5">
        <v>88.713854740440311</v>
      </c>
      <c r="S841" s="5">
        <v>134.57523914934097</v>
      </c>
      <c r="T841" s="5">
        <v>60.736012859858867</v>
      </c>
    </row>
    <row r="842" spans="1:20">
      <c r="A842" s="2">
        <f t="shared" si="27"/>
        <v>40123</v>
      </c>
      <c r="B842" t="str">
        <f t="shared" si="26"/>
        <v>20091106</v>
      </c>
      <c r="C842" s="5">
        <v>48.778792640922795</v>
      </c>
      <c r="D842" s="5">
        <v>90.109451836945127</v>
      </c>
      <c r="E842" s="5">
        <v>108.27742288739177</v>
      </c>
      <c r="F842" s="5">
        <v>72.657705583121228</v>
      </c>
      <c r="G842" s="5">
        <v>91.768341123683257</v>
      </c>
      <c r="H842" s="5">
        <v>145.65664917259892</v>
      </c>
      <c r="I842" s="5">
        <v>95.539515208519234</v>
      </c>
      <c r="J842" s="5">
        <v>66.59975159804749</v>
      </c>
      <c r="K842" s="5">
        <v>50.449929746487058</v>
      </c>
      <c r="L842" s="5">
        <v>66.577106864613</v>
      </c>
      <c r="M842" s="5">
        <v>1</v>
      </c>
      <c r="N842" s="5">
        <v>51.901413501422326</v>
      </c>
      <c r="O842" s="5">
        <v>69.364439869405487</v>
      </c>
      <c r="P842" s="5">
        <v>80.425950298684825</v>
      </c>
      <c r="Q842" s="5">
        <v>140.48330474988964</v>
      </c>
      <c r="R842" s="5">
        <v>87.523008147880944</v>
      </c>
      <c r="S842" s="5">
        <v>128.31904250351184</v>
      </c>
      <c r="T842" s="5">
        <v>59.140377272801871</v>
      </c>
    </row>
    <row r="843" spans="1:20">
      <c r="A843" s="2">
        <f t="shared" si="27"/>
        <v>40122</v>
      </c>
      <c r="B843" t="str">
        <f t="shared" si="26"/>
        <v>20091105</v>
      </c>
      <c r="C843" s="5">
        <v>47.517568944955229</v>
      </c>
      <c r="D843" s="5">
        <v>93.549077480184081</v>
      </c>
      <c r="E843" s="5">
        <v>110.50199530759183</v>
      </c>
      <c r="F843" s="5">
        <v>69.316038145191143</v>
      </c>
      <c r="G843" s="5">
        <v>90.15790373328133</v>
      </c>
      <c r="H843" s="5">
        <v>143.0870531051049</v>
      </c>
      <c r="I843" s="5">
        <v>95.209503301696387</v>
      </c>
      <c r="J843" s="5">
        <v>67.713647376080829</v>
      </c>
      <c r="K843" s="5">
        <v>48.913461823410088</v>
      </c>
      <c r="L843" s="5">
        <v>63.747372503092933</v>
      </c>
      <c r="M843" s="5">
        <v>1</v>
      </c>
      <c r="N843" s="5">
        <v>53.100012682139713</v>
      </c>
      <c r="O843" s="5">
        <v>70.849747883250672</v>
      </c>
      <c r="P843" s="5">
        <v>78.106204664022499</v>
      </c>
      <c r="Q843" s="5">
        <v>136.64038362145359</v>
      </c>
      <c r="R843" s="5">
        <v>85.255187711927121</v>
      </c>
      <c r="S843" s="5">
        <v>128.80046118630855</v>
      </c>
      <c r="T843" s="5">
        <v>61.560461742389144</v>
      </c>
    </row>
    <row r="844" spans="1:20">
      <c r="A844" s="2">
        <f t="shared" si="27"/>
        <v>40121</v>
      </c>
      <c r="B844" t="str">
        <f t="shared" si="26"/>
        <v>20091104</v>
      </c>
      <c r="C844" s="5">
        <v>47.850584521179314</v>
      </c>
      <c r="D844" s="5">
        <v>93.772056824304855</v>
      </c>
      <c r="E844" s="5">
        <v>107.55474674452003</v>
      </c>
      <c r="F844" s="5">
        <v>69.095059847715305</v>
      </c>
      <c r="G844" s="5">
        <v>89.060623626692504</v>
      </c>
      <c r="H844" s="5">
        <v>136.49496677585728</v>
      </c>
      <c r="I844" s="5">
        <v>95.490708250320836</v>
      </c>
      <c r="J844" s="5">
        <v>70.671299574580829</v>
      </c>
      <c r="K844" s="5">
        <v>49.651155507591398</v>
      </c>
      <c r="L844" s="5">
        <v>61.011563747869097</v>
      </c>
      <c r="M844" s="5">
        <v>1</v>
      </c>
      <c r="N844" s="5">
        <v>54.114108415208477</v>
      </c>
      <c r="O844" s="5">
        <v>71.437372036007943</v>
      </c>
      <c r="P844" s="5">
        <v>81.211164357897289</v>
      </c>
      <c r="Q844" s="5">
        <v>137.20569821762734</v>
      </c>
      <c r="R844" s="5">
        <v>86.148731899743069</v>
      </c>
      <c r="S844" s="5">
        <v>135.43528795895079</v>
      </c>
      <c r="T844" s="5">
        <v>64.034289779239529</v>
      </c>
    </row>
    <row r="845" spans="1:20">
      <c r="A845" s="2">
        <f t="shared" si="27"/>
        <v>40120</v>
      </c>
      <c r="B845" t="str">
        <f t="shared" si="26"/>
        <v>20091103</v>
      </c>
      <c r="C845" s="5">
        <v>45.737007602084645</v>
      </c>
      <c r="D845" s="5">
        <v>91.594795402239683</v>
      </c>
      <c r="E845" s="5">
        <v>103.10407406250272</v>
      </c>
      <c r="F845" s="5">
        <v>70.67928827825213</v>
      </c>
      <c r="G845" s="5">
        <v>93.350675692746378</v>
      </c>
      <c r="H845" s="5">
        <v>133.01896366248312</v>
      </c>
      <c r="I845" s="5">
        <v>92.721842175276109</v>
      </c>
      <c r="J845" s="5">
        <v>73.822643737162281</v>
      </c>
      <c r="K845" s="5">
        <v>51.899716914388833</v>
      </c>
      <c r="L845" s="5">
        <v>58.981540445559965</v>
      </c>
      <c r="M845" s="5">
        <v>1</v>
      </c>
      <c r="N845" s="5">
        <v>56.695990683616969</v>
      </c>
      <c r="O845" s="5">
        <v>71.384380276186846</v>
      </c>
      <c r="P845" s="5">
        <v>83.663948636481422</v>
      </c>
      <c r="Q845" s="5">
        <v>141.25910723162923</v>
      </c>
      <c r="R845" s="5">
        <v>82.151767440376702</v>
      </c>
      <c r="S845" s="5">
        <v>139.79491933848504</v>
      </c>
      <c r="T845" s="5">
        <v>61.712438730086781</v>
      </c>
    </row>
    <row r="846" spans="1:20">
      <c r="A846" s="2">
        <f t="shared" si="27"/>
        <v>40119</v>
      </c>
      <c r="B846" t="str">
        <f t="shared" si="26"/>
        <v>20091102</v>
      </c>
      <c r="C846" s="5">
        <v>46.459466612852403</v>
      </c>
      <c r="D846" s="5">
        <v>94.869014098739129</v>
      </c>
      <c r="E846" s="5">
        <v>101.44597356071995</v>
      </c>
      <c r="F846" s="5">
        <v>72.450895240046449</v>
      </c>
      <c r="G846" s="5">
        <v>98.060123208532772</v>
      </c>
      <c r="H846" s="5">
        <v>128.14123475973639</v>
      </c>
      <c r="I846" s="5">
        <v>95.791893842466635</v>
      </c>
      <c r="J846" s="5">
        <v>71.119206088301198</v>
      </c>
      <c r="K846" s="5">
        <v>51.237520195381137</v>
      </c>
      <c r="L846" s="5">
        <v>57.467374510015681</v>
      </c>
      <c r="M846" s="5">
        <v>1</v>
      </c>
      <c r="N846" s="5">
        <v>54.112230558274298</v>
      </c>
      <c r="O846" s="5">
        <v>69.705973322458405</v>
      </c>
      <c r="P846" s="5">
        <v>84.450548235582858</v>
      </c>
      <c r="Q846" s="5">
        <v>138.48708486236657</v>
      </c>
      <c r="R846" s="5">
        <v>82.384861715097344</v>
      </c>
      <c r="S846" s="5">
        <v>133.38870256215142</v>
      </c>
      <c r="T846" s="5">
        <v>61.317803694942555</v>
      </c>
    </row>
    <row r="847" spans="1:20">
      <c r="A847" s="2">
        <f t="shared" si="27"/>
        <v>40116</v>
      </c>
      <c r="B847" t="str">
        <f t="shared" si="26"/>
        <v>20091030</v>
      </c>
      <c r="C847" s="5">
        <v>45.637820309475984</v>
      </c>
      <c r="D847" s="5">
        <v>98.355550631288438</v>
      </c>
      <c r="E847" s="5">
        <v>103.28221008126496</v>
      </c>
      <c r="F847" s="5">
        <v>72.059009237627123</v>
      </c>
      <c r="G847" s="5">
        <v>95.759839620950004</v>
      </c>
      <c r="H847" s="5">
        <v>122.88449672288537</v>
      </c>
      <c r="I847" s="5">
        <v>98.017066929600404</v>
      </c>
      <c r="J847" s="5">
        <v>71.559349584936385</v>
      </c>
      <c r="K847" s="5">
        <v>49.961894338892762</v>
      </c>
      <c r="L847" s="5">
        <v>56.323212915591064</v>
      </c>
      <c r="M847" s="5">
        <v>1</v>
      </c>
      <c r="N847" s="5">
        <v>54.682343440791954</v>
      </c>
      <c r="O847" s="5">
        <v>70.133975313192821</v>
      </c>
      <c r="P847" s="5">
        <v>88.750604185510355</v>
      </c>
      <c r="Q847" s="5">
        <v>143.41264415888108</v>
      </c>
      <c r="R847" s="5">
        <v>83.49114992250307</v>
      </c>
      <c r="S847" s="5">
        <v>136.30657651561629</v>
      </c>
      <c r="T847" s="5">
        <v>59.99902048456623</v>
      </c>
    </row>
    <row r="848" spans="1:20">
      <c r="A848" s="2">
        <f t="shared" si="27"/>
        <v>40115</v>
      </c>
      <c r="B848" t="str">
        <f t="shared" si="26"/>
        <v>20091029</v>
      </c>
      <c r="C848" s="5">
        <v>45.491805692627068</v>
      </c>
      <c r="D848" s="5">
        <v>94.116327336368911</v>
      </c>
      <c r="E848" s="5">
        <v>106.21506110766214</v>
      </c>
      <c r="F848" s="5">
        <v>71.113270580239131</v>
      </c>
      <c r="G848" s="5">
        <v>96.079817561707046</v>
      </c>
      <c r="H848" s="5">
        <v>124.10379743910318</v>
      </c>
      <c r="I848" s="5">
        <v>102.61400718831588</v>
      </c>
      <c r="J848" s="5">
        <v>70.685156769536192</v>
      </c>
      <c r="K848" s="5">
        <v>49.072281137523639</v>
      </c>
      <c r="L848" s="5">
        <v>54.534092598002175</v>
      </c>
      <c r="M848" s="5">
        <v>1</v>
      </c>
      <c r="N848" s="5">
        <v>53.012242109823411</v>
      </c>
      <c r="O848" s="5">
        <v>71.775528203055046</v>
      </c>
      <c r="P848" s="5">
        <v>93.293123908366283</v>
      </c>
      <c r="Q848" s="5">
        <v>140.34108430795945</v>
      </c>
      <c r="R848" s="5">
        <v>84.733192592137655</v>
      </c>
      <c r="S848" s="5">
        <v>130.11347713418601</v>
      </c>
      <c r="T848" s="5">
        <v>62.556207355479245</v>
      </c>
    </row>
    <row r="849" spans="1:20">
      <c r="A849" s="2">
        <f t="shared" si="27"/>
        <v>40114</v>
      </c>
      <c r="B849" t="str">
        <f t="shared" si="26"/>
        <v>20091028</v>
      </c>
      <c r="C849" s="5">
        <v>43.652440347486532</v>
      </c>
      <c r="D849" s="5">
        <v>97.372873195488751</v>
      </c>
      <c r="E849" s="5">
        <v>108.54848857702004</v>
      </c>
      <c r="F849" s="5">
        <v>73.651409666724831</v>
      </c>
      <c r="G849" s="5">
        <v>95.817483167792091</v>
      </c>
      <c r="H849" s="5">
        <v>126.71865454179149</v>
      </c>
      <c r="I849" s="5">
        <v>107.98398874230719</v>
      </c>
      <c r="J849" s="5">
        <v>67.826094288778577</v>
      </c>
      <c r="K849" s="5">
        <v>49.501121512372912</v>
      </c>
      <c r="L849" s="5">
        <v>56.03496233894495</v>
      </c>
      <c r="M849" s="5">
        <v>1</v>
      </c>
      <c r="N849" s="5">
        <v>53.096324967775445</v>
      </c>
      <c r="O849" s="5">
        <v>69.703730642066176</v>
      </c>
      <c r="P849" s="5">
        <v>94.486926439392874</v>
      </c>
      <c r="Q849" s="5">
        <v>134.83462794029381</v>
      </c>
      <c r="R849" s="5">
        <v>81.951882039081042</v>
      </c>
      <c r="S849" s="5">
        <v>127.41162572933266</v>
      </c>
      <c r="T849" s="5">
        <v>64.62671231390236</v>
      </c>
    </row>
    <row r="850" spans="1:20">
      <c r="A850" s="2">
        <f t="shared" si="27"/>
        <v>40113</v>
      </c>
      <c r="B850" t="str">
        <f t="shared" si="26"/>
        <v>20091027</v>
      </c>
      <c r="C850" s="5">
        <v>45.457726325425938</v>
      </c>
      <c r="D850" s="5">
        <v>97.961586296748678</v>
      </c>
      <c r="E850" s="5">
        <v>113.235097523959</v>
      </c>
      <c r="F850" s="5">
        <v>70.831644992110242</v>
      </c>
      <c r="G850" s="5">
        <v>92.289515824746189</v>
      </c>
      <c r="H850" s="5">
        <v>130.02912134613143</v>
      </c>
      <c r="I850" s="5">
        <v>111.08685909435157</v>
      </c>
      <c r="J850" s="5">
        <v>69.306991669251062</v>
      </c>
      <c r="K850" s="5">
        <v>50.755525453916015</v>
      </c>
      <c r="L850" s="5">
        <v>55.949233613012048</v>
      </c>
      <c r="M850" s="5">
        <v>1</v>
      </c>
      <c r="N850" s="5">
        <v>50.757497223092074</v>
      </c>
      <c r="O850" s="5">
        <v>72.910863727694007</v>
      </c>
      <c r="P850" s="5">
        <v>90.122801278037045</v>
      </c>
      <c r="Q850" s="5">
        <v>135.63388818249777</v>
      </c>
      <c r="R850" s="5">
        <v>84.079823200818055</v>
      </c>
      <c r="S850" s="5">
        <v>131.62981798317128</v>
      </c>
      <c r="T850" s="5">
        <v>62.778390328989538</v>
      </c>
    </row>
    <row r="851" spans="1:20">
      <c r="A851" s="2">
        <f t="shared" si="27"/>
        <v>40112</v>
      </c>
      <c r="B851" t="str">
        <f t="shared" si="26"/>
        <v>20091026</v>
      </c>
      <c r="C851" s="5">
        <v>46.530989847197816</v>
      </c>
      <c r="D851" s="5">
        <v>94.096400318140439</v>
      </c>
      <c r="E851" s="5">
        <v>109.37956888857278</v>
      </c>
      <c r="F851" s="5">
        <v>68.690337085647315</v>
      </c>
      <c r="G851" s="5">
        <v>89.11009118704186</v>
      </c>
      <c r="H851" s="5">
        <v>126.71020953569945</v>
      </c>
      <c r="I851" s="5">
        <v>109.98683166050543</v>
      </c>
      <c r="J851" s="5">
        <v>70.939839534987797</v>
      </c>
      <c r="K851" s="5">
        <v>53.397357538729707</v>
      </c>
      <c r="L851" s="5">
        <v>56.944224068553595</v>
      </c>
      <c r="M851" s="5">
        <v>1</v>
      </c>
      <c r="N851" s="5">
        <v>52.555815299815393</v>
      </c>
      <c r="O851" s="5">
        <v>70.532685970584055</v>
      </c>
      <c r="P851" s="5">
        <v>88.000874727516219</v>
      </c>
      <c r="Q851" s="5">
        <v>131.9341842217255</v>
      </c>
      <c r="R851" s="5">
        <v>83.507862476471558</v>
      </c>
      <c r="S851" s="5">
        <v>131.23622096055294</v>
      </c>
      <c r="T851" s="5">
        <v>59.9303266237633</v>
      </c>
    </row>
    <row r="852" spans="1:20">
      <c r="A852" s="2">
        <f t="shared" si="27"/>
        <v>40109</v>
      </c>
      <c r="B852" t="str">
        <f t="shared" si="26"/>
        <v>20091023</v>
      </c>
      <c r="C852" s="5">
        <v>47.016018601313498</v>
      </c>
      <c r="D852" s="5">
        <v>93.835600174986553</v>
      </c>
      <c r="E852" s="5">
        <v>109.05530810083654</v>
      </c>
      <c r="F852" s="5">
        <v>70.323752830471349</v>
      </c>
      <c r="G852" s="5">
        <v>88.053207552171273</v>
      </c>
      <c r="H852" s="5">
        <v>129.83637410367808</v>
      </c>
      <c r="I852" s="5">
        <v>113.19795291722374</v>
      </c>
      <c r="J852" s="5">
        <v>73.528023758209358</v>
      </c>
      <c r="K852" s="5">
        <v>52.042853398912335</v>
      </c>
      <c r="L852" s="5">
        <v>55.308507785739408</v>
      </c>
      <c r="M852" s="5">
        <v>1</v>
      </c>
      <c r="N852" s="5">
        <v>53.766631800740143</v>
      </c>
      <c r="O852" s="5">
        <v>72.075537398971463</v>
      </c>
      <c r="P852" s="5">
        <v>86.470403026567055</v>
      </c>
      <c r="Q852" s="5">
        <v>128.30238927750366</v>
      </c>
      <c r="R852" s="5">
        <v>83.157499712115325</v>
      </c>
      <c r="S852" s="5">
        <v>130.85484671447929</v>
      </c>
      <c r="T852" s="5">
        <v>60.683710601727228</v>
      </c>
    </row>
    <row r="853" spans="1:20">
      <c r="A853" s="2">
        <f t="shared" si="27"/>
        <v>40108</v>
      </c>
      <c r="B853" t="str">
        <f t="shared" si="26"/>
        <v>20091022</v>
      </c>
      <c r="C853" s="5">
        <v>47.169506782111128</v>
      </c>
      <c r="D853" s="5">
        <v>96.173526621738915</v>
      </c>
      <c r="E853" s="5">
        <v>109.95210424566879</v>
      </c>
      <c r="F853" s="5">
        <v>70.587612408041508</v>
      </c>
      <c r="G853" s="5">
        <v>84.636380430451112</v>
      </c>
      <c r="H853" s="5">
        <v>135.75994921928978</v>
      </c>
      <c r="I853" s="5">
        <v>118.41722430890728</v>
      </c>
      <c r="J853" s="5">
        <v>77.309511677647109</v>
      </c>
      <c r="K853" s="5">
        <v>51.369668526067279</v>
      </c>
      <c r="L853" s="5">
        <v>57.330048569123072</v>
      </c>
      <c r="M853" s="5">
        <v>1</v>
      </c>
      <c r="N853" s="5">
        <v>53.956780363321236</v>
      </c>
      <c r="O853" s="5">
        <v>72.455383836061557</v>
      </c>
      <c r="P853" s="5">
        <v>83.485181994829546</v>
      </c>
      <c r="Q853" s="5">
        <v>128.66893176521481</v>
      </c>
      <c r="R853" s="5">
        <v>84.536465750987219</v>
      </c>
      <c r="S853" s="5">
        <v>126.93532207124885</v>
      </c>
      <c r="T853" s="5">
        <v>59.697572516350597</v>
      </c>
    </row>
    <row r="854" spans="1:20">
      <c r="A854" s="2">
        <f t="shared" si="27"/>
        <v>40107</v>
      </c>
      <c r="B854" t="str">
        <f t="shared" si="26"/>
        <v>20091021</v>
      </c>
      <c r="C854" s="5">
        <v>48.194880085202705</v>
      </c>
      <c r="D854" s="5">
        <v>94.416977289088194</v>
      </c>
      <c r="E854" s="5">
        <v>105.90587968383932</v>
      </c>
      <c r="F854" s="5">
        <v>71.049710435352409</v>
      </c>
      <c r="G854" s="5">
        <v>82.491866549337033</v>
      </c>
      <c r="H854" s="5">
        <v>133.29742236169125</v>
      </c>
      <c r="I854" s="5">
        <v>112.94785629855629</v>
      </c>
      <c r="J854" s="5">
        <v>73.701266530051626</v>
      </c>
      <c r="K854" s="5">
        <v>49.696364800646116</v>
      </c>
      <c r="L854" s="5">
        <v>59.227928561183781</v>
      </c>
      <c r="M854" s="5">
        <v>1</v>
      </c>
      <c r="N854" s="5">
        <v>56.429651115587525</v>
      </c>
      <c r="O854" s="5">
        <v>70.527557609953917</v>
      </c>
      <c r="P854" s="5">
        <v>82.260956639490658</v>
      </c>
      <c r="Q854" s="5">
        <v>122.9187283275535</v>
      </c>
      <c r="R854" s="5">
        <v>82.440598668132708</v>
      </c>
      <c r="S854" s="5">
        <v>129.68616692063955</v>
      </c>
      <c r="T854" s="5">
        <v>59.581171228407612</v>
      </c>
    </row>
    <row r="855" spans="1:20">
      <c r="A855" s="2">
        <f t="shared" si="27"/>
        <v>40106</v>
      </c>
      <c r="B855" t="str">
        <f t="shared" si="26"/>
        <v>20091020</v>
      </c>
      <c r="C855" s="5">
        <v>48.979788302928128</v>
      </c>
      <c r="D855" s="5">
        <v>91.199430827811881</v>
      </c>
      <c r="E855" s="5">
        <v>106.13278138854351</v>
      </c>
      <c r="F855" s="5">
        <v>71.764339626164755</v>
      </c>
      <c r="G855" s="5">
        <v>83.591555665158651</v>
      </c>
      <c r="H855" s="5">
        <v>131.67089869494626</v>
      </c>
      <c r="I855" s="5">
        <v>108.00666803636283</v>
      </c>
      <c r="J855" s="5">
        <v>77.386531046110179</v>
      </c>
      <c r="K855" s="5">
        <v>50.856752130577604</v>
      </c>
      <c r="L855" s="5">
        <v>60.069304880164019</v>
      </c>
      <c r="M855" s="5">
        <v>1</v>
      </c>
      <c r="N855" s="5">
        <v>58.185502312125891</v>
      </c>
      <c r="O855" s="5">
        <v>72.271393457184189</v>
      </c>
      <c r="P855" s="5">
        <v>86.165306674446157</v>
      </c>
      <c r="Q855" s="5">
        <v>121.17702182342074</v>
      </c>
      <c r="R855" s="5">
        <v>80.951223986229223</v>
      </c>
      <c r="S855" s="5">
        <v>125.84909386589648</v>
      </c>
      <c r="T855" s="5">
        <v>58.441955389059032</v>
      </c>
    </row>
    <row r="856" spans="1:20">
      <c r="A856" s="2">
        <f t="shared" si="27"/>
        <v>40105</v>
      </c>
      <c r="B856" t="str">
        <f t="shared" si="26"/>
        <v>20091019</v>
      </c>
      <c r="C856" s="5">
        <v>47.238932363457899</v>
      </c>
      <c r="D856" s="5">
        <v>95.783206400464522</v>
      </c>
      <c r="E856" s="5">
        <v>101.42237510151801</v>
      </c>
      <c r="F856" s="5">
        <v>71.512744222536185</v>
      </c>
      <c r="G856" s="5">
        <v>87.388990762005719</v>
      </c>
      <c r="H856" s="5">
        <v>129.95849463655503</v>
      </c>
      <c r="I856" s="5">
        <v>107.93282357045719</v>
      </c>
      <c r="J856" s="5">
        <v>78.382360485495568</v>
      </c>
      <c r="K856" s="5">
        <v>53.199959159034591</v>
      </c>
      <c r="L856" s="5">
        <v>60.695640160621124</v>
      </c>
      <c r="M856" s="5">
        <v>1</v>
      </c>
      <c r="N856" s="5">
        <v>59.608011938361891</v>
      </c>
      <c r="O856" s="5">
        <v>71.824216546242425</v>
      </c>
      <c r="P856" s="5">
        <v>87.735313556411057</v>
      </c>
      <c r="Q856" s="5">
        <v>126.06534019672668</v>
      </c>
      <c r="R856" s="5">
        <v>79.471061564844973</v>
      </c>
      <c r="S856" s="5">
        <v>124.04844845557348</v>
      </c>
      <c r="T856" s="5">
        <v>58.082627377085295</v>
      </c>
    </row>
    <row r="857" spans="1:20">
      <c r="A857" s="2">
        <f t="shared" si="27"/>
        <v>40102</v>
      </c>
      <c r="B857" t="str">
        <f t="shared" si="26"/>
        <v>20091016</v>
      </c>
      <c r="C857" s="5">
        <v>48.604582029025622</v>
      </c>
      <c r="D857" s="5">
        <v>96.483576075394382</v>
      </c>
      <c r="E857" s="5">
        <v>100.82734812241209</v>
      </c>
      <c r="F857" s="5">
        <v>70.84253252988205</v>
      </c>
      <c r="G857" s="5">
        <v>89.763771677863417</v>
      </c>
      <c r="H857" s="5">
        <v>132.06452524847214</v>
      </c>
      <c r="I857" s="5">
        <v>104.80739953861443</v>
      </c>
      <c r="J857" s="5">
        <v>78.750745624851788</v>
      </c>
      <c r="K857" s="5">
        <v>51.634684336320397</v>
      </c>
      <c r="L857" s="5">
        <v>59.623394543145238</v>
      </c>
      <c r="M857" s="5">
        <v>1</v>
      </c>
      <c r="N857" s="5">
        <v>61.520857543319757</v>
      </c>
      <c r="O857" s="5">
        <v>73.681118823588577</v>
      </c>
      <c r="P857" s="5">
        <v>87.250751195158657</v>
      </c>
      <c r="Q857" s="5">
        <v>127.33609027219795</v>
      </c>
      <c r="R857" s="5">
        <v>83.480247719669308</v>
      </c>
      <c r="S857" s="5">
        <v>123.55624340637284</v>
      </c>
      <c r="T857" s="5">
        <v>57.985620491538427</v>
      </c>
    </row>
    <row r="858" spans="1:20">
      <c r="A858" s="2">
        <f t="shared" si="27"/>
        <v>40101</v>
      </c>
      <c r="B858" t="str">
        <f t="shared" si="26"/>
        <v>20091015</v>
      </c>
      <c r="C858" s="5">
        <v>49.688908361794041</v>
      </c>
      <c r="D858" s="5">
        <v>99.317959386706264</v>
      </c>
      <c r="E858" s="5">
        <v>103.24828011582967</v>
      </c>
      <c r="F858" s="5">
        <v>70.918838676718607</v>
      </c>
      <c r="G858" s="5">
        <v>87.057119778863935</v>
      </c>
      <c r="H858" s="5">
        <v>127.34327755796522</v>
      </c>
      <c r="I858" s="5">
        <v>100.58335832112711</v>
      </c>
      <c r="J858" s="5">
        <v>77.985380219925133</v>
      </c>
      <c r="K858" s="5">
        <v>50.018308570233046</v>
      </c>
      <c r="L858" s="5">
        <v>58.630350308246364</v>
      </c>
      <c r="M858" s="5">
        <v>1</v>
      </c>
      <c r="N858" s="5">
        <v>60.527581513414169</v>
      </c>
      <c r="O858" s="5">
        <v>76.580238052908612</v>
      </c>
      <c r="P858" s="5">
        <v>89.30690080549256</v>
      </c>
      <c r="Q858" s="5">
        <v>122.64849263241899</v>
      </c>
      <c r="R858" s="5">
        <v>85.885819173398232</v>
      </c>
      <c r="S858" s="5">
        <v>129.35696014268876</v>
      </c>
      <c r="T858" s="5">
        <v>55.232777603519047</v>
      </c>
    </row>
    <row r="859" spans="1:20">
      <c r="A859" s="2">
        <f t="shared" si="27"/>
        <v>40100</v>
      </c>
      <c r="B859" t="str">
        <f t="shared" si="26"/>
        <v>20091014</v>
      </c>
      <c r="C859" s="5">
        <v>50.534213534775994</v>
      </c>
      <c r="D859" s="5">
        <v>103.76063249522183</v>
      </c>
      <c r="E859" s="5">
        <v>100.00161313931103</v>
      </c>
      <c r="F859" s="5">
        <v>70.862703081179077</v>
      </c>
      <c r="G859" s="5">
        <v>88.556125813454088</v>
      </c>
      <c r="H859" s="5">
        <v>132.3544653648209</v>
      </c>
      <c r="I859" s="5">
        <v>98.072938110421887</v>
      </c>
      <c r="J859" s="5">
        <v>80.236191265284134</v>
      </c>
      <c r="K859" s="5">
        <v>51.51673854135386</v>
      </c>
      <c r="L859" s="5">
        <v>56.541988292341344</v>
      </c>
      <c r="M859" s="5">
        <v>1</v>
      </c>
      <c r="N859" s="5">
        <v>63.613443029102669</v>
      </c>
      <c r="O859" s="5">
        <v>78.807725907741798</v>
      </c>
      <c r="P859" s="5">
        <v>92.112573837122881</v>
      </c>
      <c r="Q859" s="5">
        <v>126.23742452526626</v>
      </c>
      <c r="R859" s="5">
        <v>89.32800426313193</v>
      </c>
      <c r="S859" s="5">
        <v>126.68073269350448</v>
      </c>
      <c r="T859" s="5">
        <v>53.207571316858512</v>
      </c>
    </row>
    <row r="860" spans="1:20">
      <c r="A860" s="2">
        <f t="shared" si="27"/>
        <v>40099</v>
      </c>
      <c r="B860" t="str">
        <f t="shared" si="26"/>
        <v>20091013</v>
      </c>
      <c r="C860" s="5">
        <v>51.993348686190458</v>
      </c>
      <c r="D860" s="5">
        <v>100.52148539854608</v>
      </c>
      <c r="E860" s="5">
        <v>96.818592587350381</v>
      </c>
      <c r="F860" s="5">
        <v>69.315525559826511</v>
      </c>
      <c r="G860" s="5">
        <v>93.199685957341714</v>
      </c>
      <c r="H860" s="5">
        <v>126.06081492872083</v>
      </c>
      <c r="I860" s="5">
        <v>95.777521845468783</v>
      </c>
      <c r="J860" s="5">
        <v>84.327237871460298</v>
      </c>
      <c r="K860" s="5">
        <v>52.183220562814604</v>
      </c>
      <c r="L860" s="5">
        <v>58.609513548842301</v>
      </c>
      <c r="M860" s="5">
        <v>1</v>
      </c>
      <c r="N860" s="5">
        <v>65.567527559064672</v>
      </c>
      <c r="O860" s="5">
        <v>77.018477709298935</v>
      </c>
      <c r="P860" s="5">
        <v>91.529481730300176</v>
      </c>
      <c r="Q860" s="5">
        <v>130.83805306182802</v>
      </c>
      <c r="R860" s="5">
        <v>93.49214482499633</v>
      </c>
      <c r="S860" s="5">
        <v>123.14797162340552</v>
      </c>
      <c r="T860" s="5">
        <v>55.829292608797545</v>
      </c>
    </row>
    <row r="861" spans="1:20">
      <c r="A861" s="2">
        <f t="shared" si="27"/>
        <v>40098</v>
      </c>
      <c r="B861" t="str">
        <f t="shared" si="26"/>
        <v>20091012</v>
      </c>
      <c r="C861" s="5">
        <v>53.163784437731984</v>
      </c>
      <c r="D861" s="5">
        <v>103.80209780259473</v>
      </c>
      <c r="E861" s="5">
        <v>97.020138293430293</v>
      </c>
      <c r="F861" s="5">
        <v>72.903582602545256</v>
      </c>
      <c r="G861" s="5">
        <v>89.51292411610136</v>
      </c>
      <c r="H861" s="5">
        <v>129.30290958629348</v>
      </c>
      <c r="I861" s="5">
        <v>92.234176444067288</v>
      </c>
      <c r="J861" s="5">
        <v>85.977086103877355</v>
      </c>
      <c r="K861" s="5">
        <v>52.256532160475217</v>
      </c>
      <c r="L861" s="5">
        <v>60.2251465538044</v>
      </c>
      <c r="M861" s="5">
        <v>1</v>
      </c>
      <c r="N861" s="5">
        <v>64.359046638566198</v>
      </c>
      <c r="O861" s="5">
        <v>79.253516233119029</v>
      </c>
      <c r="P861" s="5">
        <v>90.911095877746845</v>
      </c>
      <c r="Q861" s="5">
        <v>126.97823437477409</v>
      </c>
      <c r="R861" s="5">
        <v>96.923818814858123</v>
      </c>
      <c r="S861" s="5">
        <v>124.92919433709861</v>
      </c>
      <c r="T861" s="5">
        <v>56.016237071169407</v>
      </c>
    </row>
    <row r="862" spans="1:20">
      <c r="A862" s="2">
        <f t="shared" si="27"/>
        <v>40095</v>
      </c>
      <c r="B862" t="str">
        <f t="shared" si="26"/>
        <v>20091009</v>
      </c>
      <c r="C862" s="5">
        <v>55.53951014961536</v>
      </c>
      <c r="D862" s="5">
        <v>103.87430648143516</v>
      </c>
      <c r="E862" s="5">
        <v>96.572530907798182</v>
      </c>
      <c r="F862" s="5">
        <v>76.583901766461153</v>
      </c>
      <c r="G862" s="5">
        <v>92.426217438199558</v>
      </c>
      <c r="H862" s="5">
        <v>129.46160460326695</v>
      </c>
      <c r="I862" s="5">
        <v>93.211307874177479</v>
      </c>
      <c r="J862" s="5">
        <v>82.480792974902926</v>
      </c>
      <c r="K862" s="5">
        <v>51.632653460627523</v>
      </c>
      <c r="L862" s="5">
        <v>60.491688560206711</v>
      </c>
      <c r="M862" s="5">
        <v>1</v>
      </c>
      <c r="N862" s="5">
        <v>65.80033430142656</v>
      </c>
      <c r="O862" s="5">
        <v>79.094863539774082</v>
      </c>
      <c r="P862" s="5">
        <v>94.439262460883938</v>
      </c>
      <c r="Q862" s="5">
        <v>133.44264464402261</v>
      </c>
      <c r="R862" s="5">
        <v>93.896220680893308</v>
      </c>
      <c r="S862" s="5">
        <v>119.17042177293445</v>
      </c>
      <c r="T862" s="5">
        <v>56.385901252372761</v>
      </c>
    </row>
    <row r="863" spans="1:20">
      <c r="A863" s="2">
        <f t="shared" si="27"/>
        <v>40094</v>
      </c>
      <c r="B863" t="str">
        <f t="shared" si="26"/>
        <v>20091008</v>
      </c>
      <c r="C863" s="5">
        <v>54.759637562272495</v>
      </c>
      <c r="D863" s="5">
        <v>103.42907740773674</v>
      </c>
      <c r="E863" s="5">
        <v>101.60171392137475</v>
      </c>
      <c r="F863" s="5">
        <v>73.082087152701121</v>
      </c>
      <c r="G863" s="5">
        <v>96.86634408721433</v>
      </c>
      <c r="H863" s="5">
        <v>132.97234192506153</v>
      </c>
      <c r="I863" s="5">
        <v>95.133967177238446</v>
      </c>
      <c r="J863" s="5">
        <v>80.028024044424043</v>
      </c>
      <c r="K863" s="5">
        <v>53.267323300706892</v>
      </c>
      <c r="L863" s="5">
        <v>61.641305598069984</v>
      </c>
      <c r="M863" s="5">
        <v>1</v>
      </c>
      <c r="N863" s="5">
        <v>63.578378724473659</v>
      </c>
      <c r="O863" s="5">
        <v>81.900200070850474</v>
      </c>
      <c r="P863" s="5">
        <v>95.751190654892142</v>
      </c>
      <c r="Q863" s="5">
        <v>135.92064150540256</v>
      </c>
      <c r="R863" s="5">
        <v>94.332559394509872</v>
      </c>
      <c r="S863" s="5">
        <v>124.45511027970076</v>
      </c>
      <c r="T863" s="5">
        <v>58.754825859167433</v>
      </c>
    </row>
    <row r="864" spans="1:20">
      <c r="A864" s="2">
        <f t="shared" si="27"/>
        <v>40093</v>
      </c>
      <c r="B864" t="str">
        <f t="shared" si="26"/>
        <v>20091007</v>
      </c>
      <c r="C864" s="5">
        <v>55.424227980112533</v>
      </c>
      <c r="D864" s="5">
        <v>103.65911725213741</v>
      </c>
      <c r="E864" s="5">
        <v>100.24587810202603</v>
      </c>
      <c r="F864" s="5">
        <v>74.048181097948486</v>
      </c>
      <c r="G864" s="5">
        <v>100.12083493078286</v>
      </c>
      <c r="H864" s="5">
        <v>130.38875687103945</v>
      </c>
      <c r="I864" s="5">
        <v>99.441859102420608</v>
      </c>
      <c r="J864" s="5">
        <v>84.105187086345694</v>
      </c>
      <c r="K864" s="5">
        <v>54.93827311710897</v>
      </c>
      <c r="L864" s="5">
        <v>63.649888471267438</v>
      </c>
      <c r="M864" s="5">
        <v>1</v>
      </c>
      <c r="N864" s="5">
        <v>64.294598090229073</v>
      </c>
      <c r="O864" s="5">
        <v>80.197072269205165</v>
      </c>
      <c r="P864" s="5">
        <v>92.321103054450177</v>
      </c>
      <c r="Q864" s="5">
        <v>133.13087269065392</v>
      </c>
      <c r="R864" s="5">
        <v>94.560960784792059</v>
      </c>
      <c r="S864" s="5">
        <v>122.5950545009522</v>
      </c>
      <c r="T864" s="5">
        <v>58.166101082160829</v>
      </c>
    </row>
    <row r="865" spans="1:20">
      <c r="A865" s="2">
        <f t="shared" si="27"/>
        <v>40092</v>
      </c>
      <c r="B865" t="str">
        <f t="shared" si="26"/>
        <v>20091006</v>
      </c>
      <c r="C865" s="5">
        <v>57.780510522765965</v>
      </c>
      <c r="D865" s="5">
        <v>106.38366320072238</v>
      </c>
      <c r="E865" s="5">
        <v>105.13532458908384</v>
      </c>
      <c r="F865" s="5">
        <v>75.854809141930289</v>
      </c>
      <c r="G865" s="5">
        <v>102.27279852098995</v>
      </c>
      <c r="H865" s="5">
        <v>132.83452267711417</v>
      </c>
      <c r="I865" s="5">
        <v>100.53264196768826</v>
      </c>
      <c r="J865" s="5">
        <v>82.481530922001781</v>
      </c>
      <c r="K865" s="5">
        <v>54.493295207231277</v>
      </c>
      <c r="L865" s="5">
        <v>63.397943491926547</v>
      </c>
      <c r="M865" s="5">
        <v>1</v>
      </c>
      <c r="N865" s="5">
        <v>64.400917344552212</v>
      </c>
      <c r="O865" s="5">
        <v>81.771095857383131</v>
      </c>
      <c r="P865" s="5">
        <v>89.527211231719534</v>
      </c>
      <c r="Q865" s="5">
        <v>127.46352714409716</v>
      </c>
      <c r="R865" s="5">
        <v>96.391864420005462</v>
      </c>
      <c r="S865" s="5">
        <v>118.40650158761851</v>
      </c>
      <c r="T865" s="5">
        <v>60.091727940226818</v>
      </c>
    </row>
    <row r="866" spans="1:20">
      <c r="A866" s="2">
        <f t="shared" si="27"/>
        <v>40091</v>
      </c>
      <c r="B866" t="str">
        <f t="shared" si="26"/>
        <v>20091005</v>
      </c>
      <c r="C866" s="5">
        <v>55.098342911865686</v>
      </c>
      <c r="D866" s="5">
        <v>110.57208777123327</v>
      </c>
      <c r="E866" s="5">
        <v>101.37978230920086</v>
      </c>
      <c r="F866" s="5">
        <v>75.876112338901308</v>
      </c>
      <c r="G866" s="5">
        <v>101.37884653956564</v>
      </c>
      <c r="H866" s="5">
        <v>128.43715702560323</v>
      </c>
      <c r="I866" s="5">
        <v>105.69564444668373</v>
      </c>
      <c r="J866" s="5">
        <v>84.650757256509777</v>
      </c>
      <c r="K866" s="5">
        <v>56.319318614534602</v>
      </c>
      <c r="L866" s="5">
        <v>60.847033709869081</v>
      </c>
      <c r="M866" s="5">
        <v>1</v>
      </c>
      <c r="N866" s="5">
        <v>61.916540503768942</v>
      </c>
      <c r="O866" s="5">
        <v>80.160137741893138</v>
      </c>
      <c r="P866" s="5">
        <v>86.452263027629769</v>
      </c>
      <c r="Q866" s="5">
        <v>129.31511209309323</v>
      </c>
      <c r="R866" s="5">
        <v>91.999857358032429</v>
      </c>
      <c r="S866" s="5">
        <v>119.29031396319102</v>
      </c>
      <c r="T866" s="5">
        <v>61.007116268526993</v>
      </c>
    </row>
    <row r="867" spans="1:20">
      <c r="A867" s="2">
        <f t="shared" si="27"/>
        <v>40088</v>
      </c>
      <c r="B867" t="str">
        <f t="shared" si="26"/>
        <v>20091002</v>
      </c>
      <c r="C867" s="5">
        <v>57.77917629608595</v>
      </c>
      <c r="D867" s="5">
        <v>112.19490510890283</v>
      </c>
      <c r="E867" s="5">
        <v>105.70346375949288</v>
      </c>
      <c r="F867" s="5">
        <v>74.801026985885514</v>
      </c>
      <c r="G867" s="5">
        <v>102.56574465604781</v>
      </c>
      <c r="H867" s="5">
        <v>131.61721335602007</v>
      </c>
      <c r="I867" s="5">
        <v>102.09962262711829</v>
      </c>
      <c r="J867" s="5">
        <v>88.84793001415639</v>
      </c>
      <c r="K867" s="5">
        <v>57.84679143902202</v>
      </c>
      <c r="L867" s="5">
        <v>63.086058412742389</v>
      </c>
      <c r="M867" s="5">
        <v>1</v>
      </c>
      <c r="N867" s="5">
        <v>59.399986825417884</v>
      </c>
      <c r="O867" s="5">
        <v>78.327483196857457</v>
      </c>
      <c r="P867" s="5">
        <v>87.84009216711803</v>
      </c>
      <c r="Q867" s="5">
        <v>124.32457155226113</v>
      </c>
      <c r="R867" s="5">
        <v>96.119831276273388</v>
      </c>
      <c r="S867" s="5">
        <v>117.80526178675051</v>
      </c>
      <c r="T867" s="5">
        <v>58.538200662768929</v>
      </c>
    </row>
    <row r="868" spans="1:20">
      <c r="A868" s="2">
        <f t="shared" si="27"/>
        <v>40087</v>
      </c>
      <c r="B868" t="str">
        <f t="shared" si="26"/>
        <v>20091001</v>
      </c>
      <c r="C868" s="5">
        <v>58.986968486799327</v>
      </c>
      <c r="D868" s="5">
        <v>117.63227284178055</v>
      </c>
      <c r="E868" s="5">
        <v>103.32382141575907</v>
      </c>
      <c r="F868" s="5">
        <v>78.536528399674125</v>
      </c>
      <c r="G868" s="5">
        <v>103.3738015913566</v>
      </c>
      <c r="H868" s="5">
        <v>134.13774812949458</v>
      </c>
      <c r="I868" s="5">
        <v>98.393472288800552</v>
      </c>
      <c r="J868" s="5">
        <v>85.75173675642003</v>
      </c>
      <c r="K868" s="5">
        <v>58.051162517850379</v>
      </c>
      <c r="L868" s="5">
        <v>65.618343187045511</v>
      </c>
      <c r="M868" s="5">
        <v>1</v>
      </c>
      <c r="N868" s="5">
        <v>57.822960298351205</v>
      </c>
      <c r="O868" s="5">
        <v>75.304327293870926</v>
      </c>
      <c r="P868" s="5">
        <v>86.9341213329797</v>
      </c>
      <c r="Q868" s="5">
        <v>125.43659436254789</v>
      </c>
      <c r="R868" s="5">
        <v>92.823102095934715</v>
      </c>
      <c r="S868" s="5">
        <v>119.25419307918301</v>
      </c>
      <c r="T868" s="5">
        <v>58.240486788274261</v>
      </c>
    </row>
    <row r="869" spans="1:20">
      <c r="A869" s="2">
        <f t="shared" si="27"/>
        <v>40086</v>
      </c>
      <c r="B869" t="str">
        <f t="shared" si="26"/>
        <v>20090930</v>
      </c>
      <c r="C869" s="5">
        <v>59.128682516695207</v>
      </c>
      <c r="D869" s="5">
        <v>118.64164970925468</v>
      </c>
      <c r="E869" s="5">
        <v>100.77434897133578</v>
      </c>
      <c r="F869" s="5">
        <v>79.780258044719275</v>
      </c>
      <c r="G869" s="5">
        <v>105.80656204359938</v>
      </c>
      <c r="H869" s="5">
        <v>129.45143110698993</v>
      </c>
      <c r="I869" s="5">
        <v>102.95729668013126</v>
      </c>
      <c r="J869" s="5">
        <v>81.966283386693249</v>
      </c>
      <c r="K869" s="5">
        <v>59.776202568837213</v>
      </c>
      <c r="L869" s="5">
        <v>64.583274106367398</v>
      </c>
      <c r="M869" s="5">
        <v>1</v>
      </c>
      <c r="N869" s="5">
        <v>55.756744468096656</v>
      </c>
      <c r="O869" s="5">
        <v>75.923621751353977</v>
      </c>
      <c r="P869" s="5">
        <v>87.544133495311485</v>
      </c>
      <c r="Q869" s="5">
        <v>130.1029957447756</v>
      </c>
      <c r="R869" s="5">
        <v>89.591847202704542</v>
      </c>
      <c r="S869" s="5">
        <v>118.23603158179392</v>
      </c>
      <c r="T869" s="5">
        <v>56.214254676294459</v>
      </c>
    </row>
    <row r="870" spans="1:20">
      <c r="A870" s="2">
        <f t="shared" si="27"/>
        <v>40085</v>
      </c>
      <c r="B870" t="str">
        <f t="shared" si="26"/>
        <v>20090929</v>
      </c>
      <c r="C870" s="5">
        <v>59.719995081546038</v>
      </c>
      <c r="D870" s="5">
        <v>113.58794321871738</v>
      </c>
      <c r="E870" s="5">
        <v>102.81444227775718</v>
      </c>
      <c r="F870" s="5">
        <v>82.240593950255942</v>
      </c>
      <c r="G870" s="5">
        <v>101.35387567248313</v>
      </c>
      <c r="H870" s="5">
        <v>133.33015825858232</v>
      </c>
      <c r="I870" s="5">
        <v>101.28982922014868</v>
      </c>
      <c r="J870" s="5">
        <v>79.414309007099149</v>
      </c>
      <c r="K870" s="5">
        <v>62.186874463701407</v>
      </c>
      <c r="L870" s="5">
        <v>65.773638168494955</v>
      </c>
      <c r="M870" s="5">
        <v>1</v>
      </c>
      <c r="N870" s="5">
        <v>57.181997921152501</v>
      </c>
      <c r="O870" s="5">
        <v>75.718720744522173</v>
      </c>
      <c r="P870" s="5">
        <v>87.779570545301141</v>
      </c>
      <c r="Q870" s="5">
        <v>124.47507179784745</v>
      </c>
      <c r="R870" s="5">
        <v>87.991763793769721</v>
      </c>
      <c r="S870" s="5">
        <v>122.09030997243728</v>
      </c>
      <c r="T870" s="5">
        <v>56.840229534288014</v>
      </c>
    </row>
    <row r="871" spans="1:20">
      <c r="A871" s="2">
        <f t="shared" si="27"/>
        <v>40084</v>
      </c>
      <c r="B871" t="str">
        <f t="shared" si="26"/>
        <v>20090928</v>
      </c>
      <c r="C871" s="5">
        <v>62.658488405883908</v>
      </c>
      <c r="D871" s="5">
        <v>112.24803179680687</v>
      </c>
      <c r="E871" s="5">
        <v>98.040529289467983</v>
      </c>
      <c r="F871" s="5">
        <v>79.921186400234916</v>
      </c>
      <c r="G871" s="5">
        <v>103.2417084819823</v>
      </c>
      <c r="H871" s="5">
        <v>130.39003252448174</v>
      </c>
      <c r="I871" s="5">
        <v>101.12940039657242</v>
      </c>
      <c r="J871" s="5">
        <v>80.653965329482503</v>
      </c>
      <c r="K871" s="5">
        <v>64.433299310781138</v>
      </c>
      <c r="L871" s="5">
        <v>68.657009582812094</v>
      </c>
      <c r="M871" s="5">
        <v>1</v>
      </c>
      <c r="N871" s="5">
        <v>57.215420374723429</v>
      </c>
      <c r="O871" s="5">
        <v>77.26250463963801</v>
      </c>
      <c r="P871" s="5">
        <v>91.286258366402436</v>
      </c>
      <c r="Q871" s="5">
        <v>126.11260225437255</v>
      </c>
      <c r="R871" s="5">
        <v>83.808935052965978</v>
      </c>
      <c r="S871" s="5">
        <v>124.26422535810411</v>
      </c>
      <c r="T871" s="5">
        <v>57.384896369463696</v>
      </c>
    </row>
    <row r="872" spans="1:20">
      <c r="A872" s="2">
        <f t="shared" si="27"/>
        <v>40081</v>
      </c>
      <c r="B872" t="str">
        <f t="shared" si="26"/>
        <v>20090925</v>
      </c>
      <c r="C872" s="5">
        <v>60.857794337258944</v>
      </c>
      <c r="D872" s="5">
        <v>112.78568371349782</v>
      </c>
      <c r="E872" s="5">
        <v>96.876233034459588</v>
      </c>
      <c r="F872" s="5">
        <v>81.723964245882343</v>
      </c>
      <c r="G872" s="5">
        <v>104.08469481739625</v>
      </c>
      <c r="H872" s="5">
        <v>131.76937369294666</v>
      </c>
      <c r="I872" s="5">
        <v>102.21386675781868</v>
      </c>
      <c r="J872" s="5">
        <v>83.750204498039025</v>
      </c>
      <c r="K872" s="5">
        <v>61.528753110889205</v>
      </c>
      <c r="L872" s="5">
        <v>69.545122788834092</v>
      </c>
      <c r="M872" s="5">
        <v>1</v>
      </c>
      <c r="N872" s="5">
        <v>55.132408272592428</v>
      </c>
      <c r="O872" s="5">
        <v>80.067038363068392</v>
      </c>
      <c r="P872" s="5">
        <v>92.135815750726195</v>
      </c>
      <c r="Q872" s="5">
        <v>123.39293233196911</v>
      </c>
      <c r="R872" s="5">
        <v>82.653716414795369</v>
      </c>
      <c r="S872" s="5">
        <v>123.59918973581935</v>
      </c>
      <c r="T872" s="5">
        <v>55.121093794360704</v>
      </c>
    </row>
    <row r="873" spans="1:20">
      <c r="A873" s="2">
        <f t="shared" si="27"/>
        <v>40080</v>
      </c>
      <c r="B873" t="str">
        <f t="shared" si="26"/>
        <v>20090924</v>
      </c>
      <c r="C873" s="5">
        <v>60.829024338469786</v>
      </c>
      <c r="D873" s="5">
        <v>108.11083591471804</v>
      </c>
      <c r="E873" s="5">
        <v>95.608283679068919</v>
      </c>
      <c r="F873" s="5">
        <v>84.315167169343056</v>
      </c>
      <c r="G873" s="5">
        <v>102.68817332907638</v>
      </c>
      <c r="H873" s="5">
        <v>129.34071991707492</v>
      </c>
      <c r="I873" s="5">
        <v>100.37022379779638</v>
      </c>
      <c r="J873" s="5">
        <v>85.030320695391111</v>
      </c>
      <c r="K873" s="5">
        <v>63.965716812855895</v>
      </c>
      <c r="L873" s="5">
        <v>70.246932203014836</v>
      </c>
      <c r="M873" s="5">
        <v>1</v>
      </c>
      <c r="N873" s="5">
        <v>56.42746339364939</v>
      </c>
      <c r="O873" s="5">
        <v>79.775405695734591</v>
      </c>
      <c r="P873" s="5">
        <v>95.164661415825435</v>
      </c>
      <c r="Q873" s="5">
        <v>122.60442956398215</v>
      </c>
      <c r="R873" s="5">
        <v>86.396782314580548</v>
      </c>
      <c r="S873" s="5">
        <v>123.70982121871398</v>
      </c>
      <c r="T873" s="5">
        <v>57.993747198242957</v>
      </c>
    </row>
    <row r="874" spans="1:20">
      <c r="A874" s="2">
        <f t="shared" si="27"/>
        <v>40079</v>
      </c>
      <c r="B874" t="str">
        <f t="shared" si="26"/>
        <v>20090923</v>
      </c>
      <c r="C874" s="5">
        <v>58.334650461135553</v>
      </c>
      <c r="D874" s="5">
        <v>105.64860140416563</v>
      </c>
      <c r="E874" s="5">
        <v>98.282958767464507</v>
      </c>
      <c r="F874" s="5">
        <v>85.711379565973672</v>
      </c>
      <c r="G874" s="5">
        <v>107.1716853096892</v>
      </c>
      <c r="H874" s="5">
        <v>129.27062635948113</v>
      </c>
      <c r="I874" s="5">
        <v>100.29610538159007</v>
      </c>
      <c r="J874" s="5">
        <v>84.713929582916236</v>
      </c>
      <c r="K874" s="5">
        <v>66.378549543490195</v>
      </c>
      <c r="L874" s="5">
        <v>66.926504053025241</v>
      </c>
      <c r="M874" s="5">
        <v>1</v>
      </c>
      <c r="N874" s="5">
        <v>57.300825988578985</v>
      </c>
      <c r="O874" s="5">
        <v>78.383493054473888</v>
      </c>
      <c r="P874" s="5">
        <v>98.210176342856514</v>
      </c>
      <c r="Q874" s="5">
        <v>125.89313262983315</v>
      </c>
      <c r="R874" s="5">
        <v>86.603587024629675</v>
      </c>
      <c r="S874" s="5">
        <v>121.47572093922854</v>
      </c>
      <c r="T874" s="5">
        <v>58.486514001772512</v>
      </c>
    </row>
    <row r="875" spans="1:20">
      <c r="A875" s="2">
        <f t="shared" si="27"/>
        <v>40078</v>
      </c>
      <c r="B875" t="str">
        <f t="shared" si="26"/>
        <v>20090922</v>
      </c>
      <c r="C875" s="5">
        <v>56.840625841800453</v>
      </c>
      <c r="D875" s="5">
        <v>103.80896123731625</v>
      </c>
      <c r="E875" s="5">
        <v>100.74322911531718</v>
      </c>
      <c r="F875" s="5">
        <v>83.140592795308535</v>
      </c>
      <c r="G875" s="5">
        <v>111.57832533051173</v>
      </c>
      <c r="H875" s="5">
        <v>130.12466142969222</v>
      </c>
      <c r="I875" s="5">
        <v>101.87698232468955</v>
      </c>
      <c r="J875" s="5">
        <v>82.969600748686616</v>
      </c>
      <c r="K875" s="5">
        <v>64.987394751732992</v>
      </c>
      <c r="L875" s="5">
        <v>63.93461882282773</v>
      </c>
      <c r="M875" s="5">
        <v>1</v>
      </c>
      <c r="N875" s="5">
        <v>56.032583596970198</v>
      </c>
      <c r="O875" s="5">
        <v>75.597934165992754</v>
      </c>
      <c r="P875" s="5">
        <v>101.9398080812288</v>
      </c>
      <c r="Q875" s="5">
        <v>131.13465668802127</v>
      </c>
      <c r="R875" s="5">
        <v>84.451841557251484</v>
      </c>
      <c r="S875" s="5">
        <v>118.82505189378806</v>
      </c>
      <c r="T875" s="5">
        <v>59.71789809268639</v>
      </c>
    </row>
    <row r="876" spans="1:20">
      <c r="A876" s="2">
        <f t="shared" si="27"/>
        <v>40077</v>
      </c>
      <c r="B876" t="str">
        <f t="shared" si="26"/>
        <v>20090921</v>
      </c>
      <c r="C876" s="5">
        <v>54.258595007483976</v>
      </c>
      <c r="D876" s="5">
        <v>103.04904664703712</v>
      </c>
      <c r="E876" s="5">
        <v>99.964043252819465</v>
      </c>
      <c r="F876" s="5">
        <v>79.919585038538429</v>
      </c>
      <c r="G876" s="5">
        <v>111.45818325053708</v>
      </c>
      <c r="H876" s="5">
        <v>133.07523594220936</v>
      </c>
      <c r="I876" s="5">
        <v>103.51262107206803</v>
      </c>
      <c r="J876" s="5">
        <v>82.166768094603427</v>
      </c>
      <c r="K876" s="5">
        <v>66.831859394274062</v>
      </c>
      <c r="L876" s="5">
        <v>63.893675044917572</v>
      </c>
      <c r="M876" s="5">
        <v>1</v>
      </c>
      <c r="N876" s="5">
        <v>57.723189530719445</v>
      </c>
      <c r="O876" s="5">
        <v>79.434425068384343</v>
      </c>
      <c r="P876" s="5">
        <v>105.14461837571218</v>
      </c>
      <c r="Q876" s="5">
        <v>131.16862280635519</v>
      </c>
      <c r="R876" s="5">
        <v>82.818052832782328</v>
      </c>
      <c r="S876" s="5">
        <v>123.92138903277315</v>
      </c>
      <c r="T876" s="5">
        <v>61.769188999357191</v>
      </c>
    </row>
    <row r="877" spans="1:20">
      <c r="A877" s="2">
        <f t="shared" si="27"/>
        <v>40074</v>
      </c>
      <c r="B877" t="str">
        <f t="shared" si="26"/>
        <v>20090918</v>
      </c>
      <c r="C877" s="5">
        <v>53.781477409547023</v>
      </c>
      <c r="D877" s="5">
        <v>98.703057941521465</v>
      </c>
      <c r="E877" s="5">
        <v>104.88713052286407</v>
      </c>
      <c r="F877" s="5">
        <v>80.613456167159498</v>
      </c>
      <c r="G877" s="5">
        <v>107.32909316800338</v>
      </c>
      <c r="H877" s="5">
        <v>134.44542484154991</v>
      </c>
      <c r="I877" s="5">
        <v>108.01282200349954</v>
      </c>
      <c r="J877" s="5">
        <v>86.335914517675818</v>
      </c>
      <c r="K877" s="5">
        <v>65.192779920153058</v>
      </c>
      <c r="L877" s="5">
        <v>66.016451635434024</v>
      </c>
      <c r="M877" s="5">
        <v>1</v>
      </c>
      <c r="N877" s="5">
        <v>59.878776052995981</v>
      </c>
      <c r="O877" s="5">
        <v>82.513118493326573</v>
      </c>
      <c r="P877" s="5">
        <v>108.63059628505296</v>
      </c>
      <c r="Q877" s="5">
        <v>126.23579626483632</v>
      </c>
      <c r="R877" s="5">
        <v>82.554294777802198</v>
      </c>
      <c r="S877" s="5">
        <v>129.90127364387348</v>
      </c>
      <c r="T877" s="5">
        <v>61.290594455050673</v>
      </c>
    </row>
    <row r="878" spans="1:20">
      <c r="A878" s="2">
        <f t="shared" si="27"/>
        <v>40073</v>
      </c>
      <c r="B878" t="str">
        <f t="shared" si="26"/>
        <v>20090917</v>
      </c>
      <c r="C878" s="5">
        <v>51.473348399911345</v>
      </c>
      <c r="D878" s="5">
        <v>103.45869868709632</v>
      </c>
      <c r="E878" s="5">
        <v>109.91052284973782</v>
      </c>
      <c r="F878" s="5">
        <v>79.519676442982757</v>
      </c>
      <c r="G878" s="5">
        <v>105.33965198593489</v>
      </c>
      <c r="H878" s="5">
        <v>138.46271367871867</v>
      </c>
      <c r="I878" s="5">
        <v>107.45582357689143</v>
      </c>
      <c r="J878" s="5">
        <v>85.940832629905771</v>
      </c>
      <c r="K878" s="5">
        <v>62.326178824838607</v>
      </c>
      <c r="L878" s="5">
        <v>68.528540315062401</v>
      </c>
      <c r="M878" s="5">
        <v>1</v>
      </c>
      <c r="N878" s="5">
        <v>61.210066904978049</v>
      </c>
      <c r="O878" s="5">
        <v>86.096359644516923</v>
      </c>
      <c r="P878" s="5">
        <v>107.64944333252632</v>
      </c>
      <c r="Q878" s="5">
        <v>129.54345960344082</v>
      </c>
      <c r="R878" s="5">
        <v>80.660526670994471</v>
      </c>
      <c r="S878" s="5">
        <v>129.77880153851265</v>
      </c>
      <c r="T878" s="5">
        <v>59.874628853631677</v>
      </c>
    </row>
    <row r="879" spans="1:20">
      <c r="A879" s="2">
        <f t="shared" si="27"/>
        <v>40072</v>
      </c>
      <c r="B879" t="str">
        <f t="shared" si="26"/>
        <v>20090916</v>
      </c>
      <c r="C879" s="5">
        <v>50.487889669342422</v>
      </c>
      <c r="D879" s="5">
        <v>101.14932088990032</v>
      </c>
      <c r="E879" s="5">
        <v>111.54802731216215</v>
      </c>
      <c r="F879" s="5">
        <v>82.165940181005411</v>
      </c>
      <c r="G879" s="5">
        <v>102.76347051407782</v>
      </c>
      <c r="H879" s="5">
        <v>138.99568965544898</v>
      </c>
      <c r="I879" s="5">
        <v>105.67132045422882</v>
      </c>
      <c r="J879" s="5">
        <v>84.989186172629161</v>
      </c>
      <c r="K879" s="5">
        <v>62.168392677416769</v>
      </c>
      <c r="L879" s="5">
        <v>65.820531660845603</v>
      </c>
      <c r="M879" s="5">
        <v>1</v>
      </c>
      <c r="N879" s="5">
        <v>60.783915275587333</v>
      </c>
      <c r="O879" s="5">
        <v>85.017759629544486</v>
      </c>
      <c r="P879" s="5">
        <v>105.99813651088495</v>
      </c>
      <c r="Q879" s="5">
        <v>131.20901548036275</v>
      </c>
      <c r="R879" s="5">
        <v>84.010567520491747</v>
      </c>
      <c r="S879" s="5">
        <v>134.32016844027211</v>
      </c>
      <c r="T879" s="5">
        <v>59.374224007217755</v>
      </c>
    </row>
    <row r="880" spans="1:20">
      <c r="A880" s="2">
        <f t="shared" si="27"/>
        <v>40071</v>
      </c>
      <c r="B880" t="str">
        <f t="shared" si="26"/>
        <v>20090915</v>
      </c>
      <c r="C880" s="5">
        <v>50.074745527415942</v>
      </c>
      <c r="D880" s="5">
        <v>102.16130683271014</v>
      </c>
      <c r="E880" s="5">
        <v>112.16293716369206</v>
      </c>
      <c r="F880" s="5">
        <v>79.617185413837547</v>
      </c>
      <c r="G880" s="5">
        <v>102.00545527269669</v>
      </c>
      <c r="H880" s="5">
        <v>142.4930519915012</v>
      </c>
      <c r="I880" s="5">
        <v>100.8643217179916</v>
      </c>
      <c r="J880" s="5">
        <v>88.249373495951332</v>
      </c>
      <c r="K880" s="5">
        <v>65.142592836116719</v>
      </c>
      <c r="L880" s="5">
        <v>64.253348014600007</v>
      </c>
      <c r="M880" s="5">
        <v>1</v>
      </c>
      <c r="N880" s="5">
        <v>58.365784991570507</v>
      </c>
      <c r="O880" s="5">
        <v>85.425040872653113</v>
      </c>
      <c r="P880" s="5">
        <v>104.97017380690377</v>
      </c>
      <c r="Q880" s="5">
        <v>131.54633299039861</v>
      </c>
      <c r="R880" s="5">
        <v>81.376409533231595</v>
      </c>
      <c r="S880" s="5">
        <v>133.37868853213649</v>
      </c>
      <c r="T880" s="5">
        <v>60.084191801740829</v>
      </c>
    </row>
    <row r="881" spans="1:20">
      <c r="A881" s="2">
        <f t="shared" si="27"/>
        <v>40070</v>
      </c>
      <c r="B881" t="str">
        <f t="shared" si="26"/>
        <v>20090914</v>
      </c>
      <c r="C881" s="5">
        <v>51.47153861289609</v>
      </c>
      <c r="D881" s="5">
        <v>102.88085075154891</v>
      </c>
      <c r="E881" s="5">
        <v>116.56298832101757</v>
      </c>
      <c r="F881" s="5">
        <v>82.228199722886359</v>
      </c>
      <c r="G881" s="5">
        <v>107.20542392417229</v>
      </c>
      <c r="H881" s="5">
        <v>148.16555543718994</v>
      </c>
      <c r="I881" s="5">
        <v>104.92952203756946</v>
      </c>
      <c r="J881" s="5">
        <v>91.608604752815964</v>
      </c>
      <c r="K881" s="5">
        <v>65.834802349926434</v>
      </c>
      <c r="L881" s="5">
        <v>65.889380176585277</v>
      </c>
      <c r="M881" s="5">
        <v>1</v>
      </c>
      <c r="N881" s="5">
        <v>55.899359721917556</v>
      </c>
      <c r="O881" s="5">
        <v>84.460396626282304</v>
      </c>
      <c r="P881" s="5">
        <v>107.50974501278415</v>
      </c>
      <c r="Q881" s="5">
        <v>138.20557304347918</v>
      </c>
      <c r="R881" s="5">
        <v>78.248146434766454</v>
      </c>
      <c r="S881" s="5">
        <v>128.9673027418691</v>
      </c>
      <c r="T881" s="5">
        <v>62.965259818219081</v>
      </c>
    </row>
    <row r="882" spans="1:20">
      <c r="A882" s="2">
        <f t="shared" si="27"/>
        <v>40067</v>
      </c>
      <c r="B882" t="str">
        <f t="shared" si="26"/>
        <v>20090911</v>
      </c>
      <c r="C882" s="5">
        <v>50.172914002454213</v>
      </c>
      <c r="D882" s="5">
        <v>104.5398151625743</v>
      </c>
      <c r="E882" s="5">
        <v>113.06346142221517</v>
      </c>
      <c r="F882" s="5">
        <v>81.054749272550765</v>
      </c>
      <c r="G882" s="5">
        <v>103.56045616741771</v>
      </c>
      <c r="H882" s="5">
        <v>149.79971194994758</v>
      </c>
      <c r="I882" s="5">
        <v>108.25247980698131</v>
      </c>
      <c r="J882" s="5">
        <v>89.580876773948091</v>
      </c>
      <c r="K882" s="5">
        <v>65.735121929237565</v>
      </c>
      <c r="L882" s="5">
        <v>65.060332041228023</v>
      </c>
      <c r="M882" s="5">
        <v>1</v>
      </c>
      <c r="N882" s="5">
        <v>55.435537451684318</v>
      </c>
      <c r="O882" s="5">
        <v>86.030538621401263</v>
      </c>
      <c r="P882" s="5">
        <v>109.16940347067508</v>
      </c>
      <c r="Q882" s="5">
        <v>141.74237173209553</v>
      </c>
      <c r="R882" s="5">
        <v>74.748421454705991</v>
      </c>
      <c r="S882" s="5">
        <v>129.35468823103764</v>
      </c>
      <c r="T882" s="5">
        <v>60.47249856506614</v>
      </c>
    </row>
    <row r="883" spans="1:20">
      <c r="A883" s="2">
        <f t="shared" si="27"/>
        <v>40066</v>
      </c>
      <c r="B883" t="str">
        <f t="shared" si="26"/>
        <v>20090910</v>
      </c>
      <c r="C883" s="5">
        <v>52.808468096673039</v>
      </c>
      <c r="D883" s="5">
        <v>108.00059914318855</v>
      </c>
      <c r="E883" s="5">
        <v>109.47667435226782</v>
      </c>
      <c r="F883" s="5">
        <v>82.938502466328117</v>
      </c>
      <c r="G883" s="5">
        <v>106.26541279733095</v>
      </c>
      <c r="H883" s="5">
        <v>153.67977882257009</v>
      </c>
      <c r="I883" s="5">
        <v>106.31559937770413</v>
      </c>
      <c r="J883" s="5">
        <v>90.705652129833155</v>
      </c>
      <c r="K883" s="5">
        <v>65.268594770408626</v>
      </c>
      <c r="L883" s="5">
        <v>66.060442546624103</v>
      </c>
      <c r="M883" s="5">
        <v>1</v>
      </c>
      <c r="N883" s="5">
        <v>55.666250803297004</v>
      </c>
      <c r="O883" s="5">
        <v>86.661434646866837</v>
      </c>
      <c r="P883" s="5">
        <v>104.66768665737204</v>
      </c>
      <c r="Q883" s="5">
        <v>144.45142627935675</v>
      </c>
      <c r="R883" s="5">
        <v>73.673602346573986</v>
      </c>
      <c r="S883" s="5">
        <v>127.95315291682154</v>
      </c>
      <c r="T883" s="5">
        <v>59.826996503008594</v>
      </c>
    </row>
    <row r="884" spans="1:20">
      <c r="A884" s="2">
        <f t="shared" si="27"/>
        <v>40065</v>
      </c>
      <c r="B884" t="str">
        <f t="shared" si="26"/>
        <v>20090909</v>
      </c>
      <c r="C884" s="5">
        <v>54.261799870612656</v>
      </c>
      <c r="D884" s="5">
        <v>111.47306911291712</v>
      </c>
      <c r="E884" s="5">
        <v>104.66358936575325</v>
      </c>
      <c r="F884" s="5">
        <v>80.922156564866725</v>
      </c>
      <c r="G884" s="5">
        <v>109.97636388589366</v>
      </c>
      <c r="H884" s="5">
        <v>154.44954429000785</v>
      </c>
      <c r="I884" s="5">
        <v>110.20454670020948</v>
      </c>
      <c r="J884" s="5">
        <v>88.933665725087153</v>
      </c>
      <c r="K884" s="5">
        <v>64.252111947325389</v>
      </c>
      <c r="L884" s="5">
        <v>68.376256759742972</v>
      </c>
      <c r="M884" s="5">
        <v>1</v>
      </c>
      <c r="N884" s="5">
        <v>55.897452370451695</v>
      </c>
      <c r="O884" s="5">
        <v>86.975037688096251</v>
      </c>
      <c r="P884" s="5">
        <v>99.747909620193184</v>
      </c>
      <c r="Q884" s="5">
        <v>147.84184581327847</v>
      </c>
      <c r="R884" s="5">
        <v>74.243875812974707</v>
      </c>
      <c r="S884" s="5">
        <v>125.75152943300215</v>
      </c>
      <c r="T884" s="5">
        <v>59.028936335412304</v>
      </c>
    </row>
    <row r="885" spans="1:20">
      <c r="A885" s="2">
        <f t="shared" si="27"/>
        <v>40064</v>
      </c>
      <c r="B885" t="str">
        <f t="shared" si="26"/>
        <v>20090908</v>
      </c>
      <c r="C885" s="5">
        <v>53.09805496626808</v>
      </c>
      <c r="D885" s="5">
        <v>112.81180443813045</v>
      </c>
      <c r="E885" s="5">
        <v>102.98220117723004</v>
      </c>
      <c r="F885" s="5">
        <v>84.067728733628158</v>
      </c>
      <c r="G885" s="5">
        <v>104.86781955736191</v>
      </c>
      <c r="H885" s="5">
        <v>147.37992269987228</v>
      </c>
      <c r="I885" s="5">
        <v>106.53591868523957</v>
      </c>
      <c r="J885" s="5">
        <v>89.197521891323404</v>
      </c>
      <c r="K885" s="5">
        <v>66.330140763683374</v>
      </c>
      <c r="L885" s="5">
        <v>70.363380841505546</v>
      </c>
      <c r="M885" s="5">
        <v>1</v>
      </c>
      <c r="N885" s="5">
        <v>58.448949199287178</v>
      </c>
      <c r="O885" s="5">
        <v>86.727497373868445</v>
      </c>
      <c r="P885" s="5">
        <v>95.876401984017718</v>
      </c>
      <c r="Q885" s="5">
        <v>144.62664956564615</v>
      </c>
      <c r="R885" s="5">
        <v>75.744215179906192</v>
      </c>
      <c r="S885" s="5">
        <v>121.08273372114321</v>
      </c>
      <c r="T885" s="5">
        <v>60.582230493382596</v>
      </c>
    </row>
    <row r="886" spans="1:20">
      <c r="A886" s="2">
        <f t="shared" si="27"/>
        <v>40063</v>
      </c>
      <c r="B886" t="str">
        <f t="shared" si="26"/>
        <v>20090907</v>
      </c>
      <c r="C886" s="5">
        <v>52.353386031274908</v>
      </c>
      <c r="D886" s="5">
        <v>114.54065688793455</v>
      </c>
      <c r="E886" s="5">
        <v>103.05796034481247</v>
      </c>
      <c r="F886" s="5">
        <v>82.692656971607207</v>
      </c>
      <c r="G886" s="5">
        <v>106.94367992572899</v>
      </c>
      <c r="H886" s="5">
        <v>151.11759633893737</v>
      </c>
      <c r="I886" s="5">
        <v>102.41381160889341</v>
      </c>
      <c r="J886" s="5">
        <v>85.708969627343507</v>
      </c>
      <c r="K886" s="5">
        <v>69.780003519071073</v>
      </c>
      <c r="L886" s="5">
        <v>70.791055213590113</v>
      </c>
      <c r="M886" s="5">
        <v>1</v>
      </c>
      <c r="N886" s="5">
        <v>55.833009338092218</v>
      </c>
      <c r="O886" s="5">
        <v>85.952461427622495</v>
      </c>
      <c r="P886" s="5">
        <v>92.263125585670608</v>
      </c>
      <c r="Q886" s="5">
        <v>146.3605225679207</v>
      </c>
      <c r="R886" s="5">
        <v>74.13309405536576</v>
      </c>
      <c r="S886" s="5">
        <v>126.43642823295075</v>
      </c>
      <c r="T886" s="5">
        <v>60.48741691204863</v>
      </c>
    </row>
    <row r="887" spans="1:20">
      <c r="A887" s="2">
        <f t="shared" si="27"/>
        <v>40060</v>
      </c>
      <c r="B887" t="str">
        <f t="shared" si="26"/>
        <v>20090904</v>
      </c>
      <c r="C887" s="5">
        <v>52.314720073309381</v>
      </c>
      <c r="D887" s="5">
        <v>116.3217837493259</v>
      </c>
      <c r="E887" s="5">
        <v>106.39174332835803</v>
      </c>
      <c r="F887" s="5">
        <v>81.15605190992909</v>
      </c>
      <c r="G887" s="5">
        <v>111.78486296904364</v>
      </c>
      <c r="H887" s="5">
        <v>152.66939688929642</v>
      </c>
      <c r="I887" s="5">
        <v>103.65086441508555</v>
      </c>
      <c r="J887" s="5">
        <v>87.082192899899084</v>
      </c>
      <c r="K887" s="5">
        <v>67.638172937738801</v>
      </c>
      <c r="L887" s="5">
        <v>70.297102529614278</v>
      </c>
      <c r="M887" s="5">
        <v>1</v>
      </c>
      <c r="N887" s="5">
        <v>57.156736889364353</v>
      </c>
      <c r="O887" s="5">
        <v>89.22255337409122</v>
      </c>
      <c r="P887" s="5">
        <v>93.040504698439449</v>
      </c>
      <c r="Q887" s="5">
        <v>153.89517521664735</v>
      </c>
      <c r="R887" s="5">
        <v>74.435537534884403</v>
      </c>
      <c r="S887" s="5">
        <v>132.5481721102885</v>
      </c>
      <c r="T887" s="5">
        <v>62.440952394259099</v>
      </c>
    </row>
    <row r="888" spans="1:20">
      <c r="A888" s="2">
        <f t="shared" si="27"/>
        <v>40059</v>
      </c>
      <c r="B888" t="str">
        <f t="shared" si="26"/>
        <v>20090903</v>
      </c>
      <c r="C888" s="5">
        <v>50.803367763327095</v>
      </c>
      <c r="D888" s="5">
        <v>117.20225627580767</v>
      </c>
      <c r="E888" s="5">
        <v>110.47386011036896</v>
      </c>
      <c r="F888" s="5">
        <v>84.939879969847823</v>
      </c>
      <c r="G888" s="5">
        <v>107.84006819910105</v>
      </c>
      <c r="H888" s="5">
        <v>149.86146751208602</v>
      </c>
      <c r="I888" s="5">
        <v>105.78627774513316</v>
      </c>
      <c r="J888" s="5">
        <v>89.364792689000964</v>
      </c>
      <c r="K888" s="5">
        <v>69.28180546846356</v>
      </c>
      <c r="L888" s="5">
        <v>67.82625420966697</v>
      </c>
      <c r="M888" s="5">
        <v>1</v>
      </c>
      <c r="N888" s="5">
        <v>58.195841771628373</v>
      </c>
      <c r="O888" s="5">
        <v>90.815891738075663</v>
      </c>
      <c r="P888" s="5">
        <v>94.592345732763576</v>
      </c>
      <c r="Q888" s="5">
        <v>148.24023617016874</v>
      </c>
      <c r="R888" s="5">
        <v>77.797295626304404</v>
      </c>
      <c r="S888" s="5">
        <v>139.03255335769396</v>
      </c>
      <c r="T888" s="5">
        <v>62.760370558566855</v>
      </c>
    </row>
    <row r="889" spans="1:20">
      <c r="A889" s="2">
        <f t="shared" si="27"/>
        <v>40058</v>
      </c>
      <c r="B889" t="str">
        <f t="shared" si="26"/>
        <v>20090902</v>
      </c>
      <c r="C889" s="5">
        <v>51.954776674539595</v>
      </c>
      <c r="D889" s="5">
        <v>115.46964582295099</v>
      </c>
      <c r="E889" s="5">
        <v>107.757383669376</v>
      </c>
      <c r="F889" s="5">
        <v>84.659783190067856</v>
      </c>
      <c r="G889" s="5">
        <v>103.54579592902316</v>
      </c>
      <c r="H889" s="5">
        <v>150.82613360522899</v>
      </c>
      <c r="I889" s="5">
        <v>100.87410823572658</v>
      </c>
      <c r="J889" s="5">
        <v>90.184647678922616</v>
      </c>
      <c r="K889" s="5">
        <v>72.205775369648663</v>
      </c>
      <c r="L889" s="5">
        <v>65.245458426080361</v>
      </c>
      <c r="M889" s="5">
        <v>1</v>
      </c>
      <c r="N889" s="5">
        <v>56.152864989616461</v>
      </c>
      <c r="O889" s="5">
        <v>87.233807150214091</v>
      </c>
      <c r="P889" s="5">
        <v>92.124548162060108</v>
      </c>
      <c r="Q889" s="5">
        <v>151.33424497410493</v>
      </c>
      <c r="R889" s="5">
        <v>77.603415263675714</v>
      </c>
      <c r="S889" s="5">
        <v>135.23164381840482</v>
      </c>
      <c r="T889" s="5">
        <v>61.78356312155902</v>
      </c>
    </row>
    <row r="890" spans="1:20">
      <c r="A890" s="2">
        <f t="shared" si="27"/>
        <v>40057</v>
      </c>
      <c r="B890" t="str">
        <f t="shared" si="26"/>
        <v>20090901</v>
      </c>
      <c r="C890" s="5">
        <v>51.797036782630265</v>
      </c>
      <c r="D890" s="5">
        <v>118.13938064549833</v>
      </c>
      <c r="E890" s="5">
        <v>109.84393433094102</v>
      </c>
      <c r="F890" s="5">
        <v>89.030967645897164</v>
      </c>
      <c r="G890" s="5">
        <v>101.80841179490527</v>
      </c>
      <c r="H890" s="5">
        <v>156.57700044015564</v>
      </c>
      <c r="I890" s="5">
        <v>100.83716881803102</v>
      </c>
      <c r="J890" s="5">
        <v>90.700019006877383</v>
      </c>
      <c r="K890" s="5">
        <v>74.618659826800268</v>
      </c>
      <c r="L890" s="5">
        <v>63.137126676076832</v>
      </c>
      <c r="M890" s="5">
        <v>1</v>
      </c>
      <c r="N890" s="5">
        <v>54.167733073187811</v>
      </c>
      <c r="O890" s="5">
        <v>85.21759298940475</v>
      </c>
      <c r="P890" s="5">
        <v>89.471118532254039</v>
      </c>
      <c r="Q890" s="5">
        <v>151.58766256588953</v>
      </c>
      <c r="R890" s="5">
        <v>77.41890056910772</v>
      </c>
      <c r="S890" s="5">
        <v>136.48025709688685</v>
      </c>
      <c r="T890" s="5">
        <v>59.436548430352893</v>
      </c>
    </row>
    <row r="891" spans="1:20">
      <c r="A891" s="2">
        <f t="shared" si="27"/>
        <v>40056</v>
      </c>
      <c r="B891" t="str">
        <f t="shared" si="26"/>
        <v>20090831</v>
      </c>
      <c r="C891" s="5">
        <v>52.29065984122893</v>
      </c>
      <c r="D891" s="5">
        <v>120.0899602757009</v>
      </c>
      <c r="E891" s="5">
        <v>108.18932854038573</v>
      </c>
      <c r="F891" s="5">
        <v>85.086384099018076</v>
      </c>
      <c r="G891" s="5">
        <v>99.511015480401426</v>
      </c>
      <c r="H891" s="5">
        <v>150.92669403180992</v>
      </c>
      <c r="I891" s="5">
        <v>102.3250095287095</v>
      </c>
      <c r="J891" s="5">
        <v>92.988858218828724</v>
      </c>
      <c r="K891" s="5">
        <v>71.840819213536889</v>
      </c>
      <c r="L891" s="5">
        <v>63.515250980743133</v>
      </c>
      <c r="M891" s="5">
        <v>1</v>
      </c>
      <c r="N891" s="5">
        <v>52.438136747895996</v>
      </c>
      <c r="O891" s="5">
        <v>87.278863149540584</v>
      </c>
      <c r="P891" s="5">
        <v>92.951932430932303</v>
      </c>
      <c r="Q891" s="5">
        <v>153.66996073260287</v>
      </c>
      <c r="R891" s="5">
        <v>80.961789740348166</v>
      </c>
      <c r="S891" s="5">
        <v>135.743918309631</v>
      </c>
      <c r="T891" s="5">
        <v>61.052635206190658</v>
      </c>
    </row>
    <row r="892" spans="1:20">
      <c r="A892" s="2">
        <f t="shared" si="27"/>
        <v>40053</v>
      </c>
      <c r="B892" t="str">
        <f t="shared" si="26"/>
        <v>20090828</v>
      </c>
      <c r="C892" s="5">
        <v>51.649077293091466</v>
      </c>
      <c r="D892" s="5">
        <v>117.47377403096782</v>
      </c>
      <c r="E892" s="5">
        <v>105.21776637446976</v>
      </c>
      <c r="F892" s="5">
        <v>82.634528167815276</v>
      </c>
      <c r="G892" s="5">
        <v>95.011727061085708</v>
      </c>
      <c r="H892" s="5">
        <v>155.35392058601582</v>
      </c>
      <c r="I892" s="5">
        <v>97.72113072144839</v>
      </c>
      <c r="J892" s="5">
        <v>92.985793822654543</v>
      </c>
      <c r="K892" s="5">
        <v>75.556996622502325</v>
      </c>
      <c r="L892" s="5">
        <v>62.184036681332053</v>
      </c>
      <c r="M892" s="5">
        <v>1</v>
      </c>
      <c r="N892" s="5">
        <v>54.471292426854149</v>
      </c>
      <c r="O892" s="5">
        <v>85.340195300627499</v>
      </c>
      <c r="P892" s="5">
        <v>97.453124812458853</v>
      </c>
      <c r="Q892" s="5">
        <v>149.51113783320818</v>
      </c>
      <c r="R892" s="5">
        <v>81.197370657951112</v>
      </c>
      <c r="S892" s="5">
        <v>142.34028040489798</v>
      </c>
      <c r="T892" s="5">
        <v>60.58685759004986</v>
      </c>
    </row>
    <row r="893" spans="1:20">
      <c r="A893" s="2">
        <f t="shared" si="27"/>
        <v>40052</v>
      </c>
      <c r="B893" t="str">
        <f t="shared" si="26"/>
        <v>20090827</v>
      </c>
      <c r="C893" s="5">
        <v>51.674890838538417</v>
      </c>
      <c r="D893" s="5">
        <v>112.56978658311795</v>
      </c>
      <c r="E893" s="5">
        <v>104.60825357528</v>
      </c>
      <c r="F893" s="5">
        <v>86.307645478532038</v>
      </c>
      <c r="G893" s="5">
        <v>92.362524160949818</v>
      </c>
      <c r="H893" s="5">
        <v>155.85026793035848</v>
      </c>
      <c r="I893" s="5">
        <v>100.34199007545577</v>
      </c>
      <c r="J893" s="5">
        <v>91.316556478370075</v>
      </c>
      <c r="K893" s="5">
        <v>73.444666808735022</v>
      </c>
      <c r="L893" s="5">
        <v>63.194083760269962</v>
      </c>
      <c r="M893" s="5">
        <v>1</v>
      </c>
      <c r="N893" s="5">
        <v>54.184230128255066</v>
      </c>
      <c r="O893" s="5">
        <v>88.471692796787096</v>
      </c>
      <c r="P893" s="5">
        <v>93.610909854360656</v>
      </c>
      <c r="Q893" s="5">
        <v>147.02513215523118</v>
      </c>
      <c r="R893" s="5">
        <v>82.667812493967219</v>
      </c>
      <c r="S893" s="5">
        <v>142.99282622949099</v>
      </c>
      <c r="T893" s="5">
        <v>57.957102739936552</v>
      </c>
    </row>
    <row r="894" spans="1:20">
      <c r="A894" s="2">
        <f t="shared" si="27"/>
        <v>40051</v>
      </c>
      <c r="B894" t="str">
        <f t="shared" si="26"/>
        <v>20090826</v>
      </c>
      <c r="C894" s="5">
        <v>51.663274257002456</v>
      </c>
      <c r="D894" s="5">
        <v>109.14451550197825</v>
      </c>
      <c r="E894" s="5">
        <v>102.11852728958534</v>
      </c>
      <c r="F894" s="5">
        <v>89.138745923859489</v>
      </c>
      <c r="G894" s="5">
        <v>88.764726164737255</v>
      </c>
      <c r="H894" s="5">
        <v>160.23697130579254</v>
      </c>
      <c r="I894" s="5">
        <v>100.7680490995121</v>
      </c>
      <c r="J894" s="5">
        <v>95.55072627126961</v>
      </c>
      <c r="K894" s="5">
        <v>73.86543220915992</v>
      </c>
      <c r="L894" s="5">
        <v>62.413029078926961</v>
      </c>
      <c r="M894" s="5">
        <v>1</v>
      </c>
      <c r="N894" s="5">
        <v>53.278028572240302</v>
      </c>
      <c r="O894" s="5">
        <v>84.891718319281011</v>
      </c>
      <c r="P894" s="5">
        <v>89.333950533922632</v>
      </c>
      <c r="Q894" s="5">
        <v>146.19092269505589</v>
      </c>
      <c r="R894" s="5">
        <v>86.878789097621052</v>
      </c>
      <c r="S894" s="5">
        <v>147.63316369131618</v>
      </c>
      <c r="T894" s="5">
        <v>60.237763559767501</v>
      </c>
    </row>
    <row r="895" spans="1:20">
      <c r="A895" s="2">
        <f t="shared" si="27"/>
        <v>40050</v>
      </c>
      <c r="B895" t="str">
        <f t="shared" si="26"/>
        <v>20090825</v>
      </c>
      <c r="C895" s="5">
        <v>54.236393626532958</v>
      </c>
      <c r="D895" s="5">
        <v>112.98419687732033</v>
      </c>
      <c r="E895" s="5">
        <v>102.25809184041914</v>
      </c>
      <c r="F895" s="5">
        <v>90.984070308644519</v>
      </c>
      <c r="G895" s="5">
        <v>87.139469998052419</v>
      </c>
      <c r="H895" s="5">
        <v>161.59871467904421</v>
      </c>
      <c r="I895" s="5">
        <v>97.657838635197677</v>
      </c>
      <c r="J895" s="5">
        <v>94.180284009187616</v>
      </c>
      <c r="K895" s="5">
        <v>76.578356314798654</v>
      </c>
      <c r="L895" s="5">
        <v>62.537060907515553</v>
      </c>
      <c r="M895" s="5">
        <v>1</v>
      </c>
      <c r="N895" s="5">
        <v>52.449405719290404</v>
      </c>
      <c r="O895" s="5">
        <v>81.705133336567329</v>
      </c>
      <c r="P895" s="5">
        <v>87.847833826055464</v>
      </c>
      <c r="Q895" s="5">
        <v>142.17415673872776</v>
      </c>
      <c r="R895" s="5">
        <v>89.24960337408632</v>
      </c>
      <c r="S895" s="5">
        <v>144.70993871384056</v>
      </c>
      <c r="T895" s="5">
        <v>60.09409658728611</v>
      </c>
    </row>
    <row r="896" spans="1:20">
      <c r="A896" s="2">
        <f t="shared" si="27"/>
        <v>40049</v>
      </c>
      <c r="B896" t="str">
        <f t="shared" si="26"/>
        <v>20090824</v>
      </c>
      <c r="C896" s="5">
        <v>56.950713369249804</v>
      </c>
      <c r="D896" s="5">
        <v>114.26737447391346</v>
      </c>
      <c r="E896" s="5">
        <v>100.67917223032829</v>
      </c>
      <c r="F896" s="5">
        <v>94.722209846794016</v>
      </c>
      <c r="G896" s="5">
        <v>88.995007830306065</v>
      </c>
      <c r="H896" s="5">
        <v>164.34679899169518</v>
      </c>
      <c r="I896" s="5">
        <v>96.053681912240407</v>
      </c>
      <c r="J896" s="5">
        <v>90.829836580086834</v>
      </c>
      <c r="K896" s="5">
        <v>77.594469614317262</v>
      </c>
      <c r="L896" s="5">
        <v>63.817686017484547</v>
      </c>
      <c r="M896" s="5">
        <v>1</v>
      </c>
      <c r="N896" s="5">
        <v>51.195787079883097</v>
      </c>
      <c r="O896" s="5">
        <v>82.131948352454742</v>
      </c>
      <c r="P896" s="5">
        <v>88.591213416586768</v>
      </c>
      <c r="Q896" s="5">
        <v>142.32069420788059</v>
      </c>
      <c r="R896" s="5">
        <v>90.27740083789439</v>
      </c>
      <c r="S896" s="5">
        <v>146.72111668422602</v>
      </c>
      <c r="T896" s="5">
        <v>60.003068163038478</v>
      </c>
    </row>
    <row r="897" spans="1:20">
      <c r="A897" s="2">
        <f t="shared" si="27"/>
        <v>40046</v>
      </c>
      <c r="B897" t="str">
        <f t="shared" si="26"/>
        <v>20090821</v>
      </c>
      <c r="C897" s="5">
        <v>56.080401020493433</v>
      </c>
      <c r="D897" s="5">
        <v>119.30485456180824</v>
      </c>
      <c r="E897" s="5">
        <v>99.920747144065714</v>
      </c>
      <c r="F897" s="5">
        <v>93.641475474051958</v>
      </c>
      <c r="G897" s="5">
        <v>89.821519132891126</v>
      </c>
      <c r="H897" s="5">
        <v>159.46263841108336</v>
      </c>
      <c r="I897" s="5">
        <v>95.905855092602167</v>
      </c>
      <c r="J897" s="5">
        <v>89.51347540574298</v>
      </c>
      <c r="K897" s="5">
        <v>75.5023147691807</v>
      </c>
      <c r="L897" s="5">
        <v>63.670895482361153</v>
      </c>
      <c r="M897" s="5">
        <v>1</v>
      </c>
      <c r="N897" s="5">
        <v>53.776541650961605</v>
      </c>
      <c r="O897" s="5">
        <v>84.57965588355485</v>
      </c>
      <c r="P897" s="5">
        <v>84.77809601838608</v>
      </c>
      <c r="Q897" s="5">
        <v>137.43224434586296</v>
      </c>
      <c r="R897" s="5">
        <v>93.760746420525891</v>
      </c>
      <c r="S897" s="5">
        <v>145.92461149205479</v>
      </c>
      <c r="T897" s="5">
        <v>60.264342695997172</v>
      </c>
    </row>
    <row r="898" spans="1:20">
      <c r="A898" s="2">
        <f t="shared" si="27"/>
        <v>40045</v>
      </c>
      <c r="B898" t="str">
        <f t="shared" si="26"/>
        <v>20090820</v>
      </c>
      <c r="C898" s="5">
        <v>58.220637363106206</v>
      </c>
      <c r="D898" s="5">
        <v>117.19588295692897</v>
      </c>
      <c r="E898" s="5">
        <v>97.185755949839091</v>
      </c>
      <c r="F898" s="5">
        <v>97.579712178973878</v>
      </c>
      <c r="G898" s="5">
        <v>88.29121531434123</v>
      </c>
      <c r="H898" s="5">
        <v>159.79690110408217</v>
      </c>
      <c r="I898" s="5">
        <v>93.223787194698048</v>
      </c>
      <c r="J898" s="5">
        <v>88.074523754684805</v>
      </c>
      <c r="K898" s="5">
        <v>72.529075212124525</v>
      </c>
      <c r="L898" s="5">
        <v>62.659712255992261</v>
      </c>
      <c r="M898" s="5">
        <v>1</v>
      </c>
      <c r="N898" s="5">
        <v>51.986104809868756</v>
      </c>
      <c r="O898" s="5">
        <v>88.055894182531901</v>
      </c>
      <c r="P898" s="5">
        <v>89.127294472707192</v>
      </c>
      <c r="Q898" s="5">
        <v>133.70721348223492</v>
      </c>
      <c r="R898" s="5">
        <v>96.755861634318066</v>
      </c>
      <c r="S898" s="5">
        <v>150.65555684514402</v>
      </c>
      <c r="T898" s="5">
        <v>57.748698602985009</v>
      </c>
    </row>
    <row r="899" spans="1:20">
      <c r="A899" s="2">
        <f t="shared" si="27"/>
        <v>40044</v>
      </c>
      <c r="B899" t="str">
        <f t="shared" ref="B899:B962" si="28">TEXT(A899,"yyyymmdd")</f>
        <v>20090819</v>
      </c>
      <c r="C899" s="5">
        <v>60.382502525842746</v>
      </c>
      <c r="D899" s="5">
        <v>115.21081548802428</v>
      </c>
      <c r="E899" s="5">
        <v>99.596811744959439</v>
      </c>
      <c r="F899" s="5">
        <v>96.140089457183961</v>
      </c>
      <c r="G899" s="5">
        <v>90.208368494675298</v>
      </c>
      <c r="H899" s="5">
        <v>155.80798284444526</v>
      </c>
      <c r="I899" s="5">
        <v>95.703812107502841</v>
      </c>
      <c r="J899" s="5">
        <v>90.420969195756228</v>
      </c>
      <c r="K899" s="5">
        <v>70.259245258503</v>
      </c>
      <c r="L899" s="5">
        <v>61.387974432808043</v>
      </c>
      <c r="M899" s="5">
        <v>1</v>
      </c>
      <c r="N899" s="5">
        <v>51.615062655580076</v>
      </c>
      <c r="O899" s="5">
        <v>83.955045384445057</v>
      </c>
      <c r="P899" s="5">
        <v>89.105289248793355</v>
      </c>
      <c r="Q899" s="5">
        <v>129.4415427487927</v>
      </c>
      <c r="R899" s="5">
        <v>95.3472745807221</v>
      </c>
      <c r="S899" s="5">
        <v>145.55415919718837</v>
      </c>
      <c r="T899" s="5">
        <v>56.013382602111825</v>
      </c>
    </row>
    <row r="900" spans="1:20">
      <c r="A900" s="2">
        <f t="shared" ref="A900:A963" si="29">WORKDAY(A899,-1)</f>
        <v>40043</v>
      </c>
      <c r="B900" t="str">
        <f t="shared" si="28"/>
        <v>20090818</v>
      </c>
      <c r="C900" s="5">
        <v>61.037744607285873</v>
      </c>
      <c r="D900" s="5">
        <v>114.28568566293174</v>
      </c>
      <c r="E900" s="5">
        <v>98.975709483496644</v>
      </c>
      <c r="F900" s="5">
        <v>95.860907462228866</v>
      </c>
      <c r="G900" s="5">
        <v>88.435694602622291</v>
      </c>
      <c r="H900" s="5">
        <v>158.11751213977624</v>
      </c>
      <c r="I900" s="5">
        <v>96.685384871558227</v>
      </c>
      <c r="J900" s="5">
        <v>91.493149010975358</v>
      </c>
      <c r="K900" s="5">
        <v>67.572423748882898</v>
      </c>
      <c r="L900" s="5">
        <v>60.378479572496239</v>
      </c>
      <c r="M900" s="5">
        <v>1</v>
      </c>
      <c r="N900" s="5">
        <v>51.510001294825692</v>
      </c>
      <c r="O900" s="5">
        <v>86.638203774606382</v>
      </c>
      <c r="P900" s="5">
        <v>91.643706307173773</v>
      </c>
      <c r="Q900" s="5">
        <v>129.83458329931608</v>
      </c>
      <c r="R900" s="5">
        <v>91.263919405405531</v>
      </c>
      <c r="S900" s="5">
        <v>147.85245852999333</v>
      </c>
      <c r="T900" s="5">
        <v>53.878092634894919</v>
      </c>
    </row>
    <row r="901" spans="1:20">
      <c r="A901" s="2">
        <f t="shared" si="29"/>
        <v>40042</v>
      </c>
      <c r="B901" t="str">
        <f t="shared" si="28"/>
        <v>20090817</v>
      </c>
      <c r="C901" s="5">
        <v>62.411108259532149</v>
      </c>
      <c r="D901" s="5">
        <v>110.21657523729398</v>
      </c>
      <c r="E901" s="5">
        <v>100.31147734617601</v>
      </c>
      <c r="F901" s="5">
        <v>100.06079289121688</v>
      </c>
      <c r="G901" s="5">
        <v>87.032685348603536</v>
      </c>
      <c r="H901" s="5">
        <v>152.89571527013157</v>
      </c>
      <c r="I901" s="5">
        <v>93.03996962337888</v>
      </c>
      <c r="J901" s="5">
        <v>90.764958747127082</v>
      </c>
      <c r="K901" s="5">
        <v>70.378499252352213</v>
      </c>
      <c r="L901" s="5">
        <v>61.563638364100655</v>
      </c>
      <c r="M901" s="5">
        <v>1</v>
      </c>
      <c r="N901" s="5">
        <v>50.835505304055204</v>
      </c>
      <c r="O901" s="5">
        <v>85.661993487122999</v>
      </c>
      <c r="P901" s="5">
        <v>95.935265160288168</v>
      </c>
      <c r="Q901" s="5">
        <v>125.16324991599041</v>
      </c>
      <c r="R901" s="5">
        <v>94.269716006116866</v>
      </c>
      <c r="S901" s="5">
        <v>146.44015312406188</v>
      </c>
      <c r="T901" s="5">
        <v>54.191264085174879</v>
      </c>
    </row>
    <row r="902" spans="1:20">
      <c r="A902" s="2">
        <f t="shared" si="29"/>
        <v>40039</v>
      </c>
      <c r="B902" t="str">
        <f t="shared" si="28"/>
        <v>20090814</v>
      </c>
      <c r="C902" s="5">
        <v>60.745409992137262</v>
      </c>
      <c r="D902" s="5">
        <v>112.38613013523448</v>
      </c>
      <c r="E902" s="5">
        <v>101.88713035493819</v>
      </c>
      <c r="F902" s="5">
        <v>98.89090124376601</v>
      </c>
      <c r="G902" s="5">
        <v>87.956374368314314</v>
      </c>
      <c r="H902" s="5">
        <v>154.4340096038122</v>
      </c>
      <c r="I902" s="5">
        <v>95.811433560307677</v>
      </c>
      <c r="J902" s="5">
        <v>87.632092093552728</v>
      </c>
      <c r="K902" s="5">
        <v>67.1472825545018</v>
      </c>
      <c r="L902" s="5">
        <v>64.771468044679963</v>
      </c>
      <c r="M902" s="5">
        <v>1</v>
      </c>
      <c r="N902" s="5">
        <v>52.18450714053067</v>
      </c>
      <c r="O902" s="5">
        <v>88.549881915893565</v>
      </c>
      <c r="P902" s="5">
        <v>93.042148369162788</v>
      </c>
      <c r="Q902" s="5">
        <v>121.85424740061906</v>
      </c>
      <c r="R902" s="5">
        <v>91.745112624141157</v>
      </c>
      <c r="S902" s="5">
        <v>154.06056905846913</v>
      </c>
      <c r="T902" s="5">
        <v>53.650220784356414</v>
      </c>
    </row>
    <row r="903" spans="1:20">
      <c r="A903" s="2">
        <f t="shared" si="29"/>
        <v>40038</v>
      </c>
      <c r="B903" t="str">
        <f t="shared" si="28"/>
        <v>20090813</v>
      </c>
      <c r="C903" s="5">
        <v>59.185890474941743</v>
      </c>
      <c r="D903" s="5">
        <v>109.78571249691237</v>
      </c>
      <c r="E903" s="5">
        <v>104.68915866612686</v>
      </c>
      <c r="F903" s="5">
        <v>97.732168537046206</v>
      </c>
      <c r="G903" s="5">
        <v>90.618789950483347</v>
      </c>
      <c r="H903" s="5">
        <v>156.38495458477718</v>
      </c>
      <c r="I903" s="5">
        <v>97.808432049007507</v>
      </c>
      <c r="J903" s="5">
        <v>85.23619055472038</v>
      </c>
      <c r="K903" s="5">
        <v>69.67476658368237</v>
      </c>
      <c r="L903" s="5">
        <v>67.701621540479607</v>
      </c>
      <c r="M903" s="5">
        <v>1</v>
      </c>
      <c r="N903" s="5">
        <v>52.28417654183356</v>
      </c>
      <c r="O903" s="5">
        <v>89.115829357532419</v>
      </c>
      <c r="P903" s="5">
        <v>92.60957760955641</v>
      </c>
      <c r="Q903" s="5">
        <v>123.67426220801678</v>
      </c>
      <c r="R903" s="5">
        <v>95.882660722874007</v>
      </c>
      <c r="S903" s="5">
        <v>159.12934181594497</v>
      </c>
      <c r="T903" s="5">
        <v>52.93364085646521</v>
      </c>
    </row>
    <row r="904" spans="1:20">
      <c r="A904" s="2">
        <f t="shared" si="29"/>
        <v>40037</v>
      </c>
      <c r="B904" t="str">
        <f t="shared" si="28"/>
        <v>20090812</v>
      </c>
      <c r="C904" s="5">
        <v>58.416981020925626</v>
      </c>
      <c r="D904" s="5">
        <v>114.72210473316071</v>
      </c>
      <c r="E904" s="5">
        <v>102.7798142473528</v>
      </c>
      <c r="F904" s="5">
        <v>99.990192849498001</v>
      </c>
      <c r="G904" s="5">
        <v>87.279790586676413</v>
      </c>
      <c r="H904" s="5">
        <v>155.10491825064247</v>
      </c>
      <c r="I904" s="5">
        <v>98.973578001441012</v>
      </c>
      <c r="J904" s="5">
        <v>83.904244325718054</v>
      </c>
      <c r="K904" s="5">
        <v>68.912029107820018</v>
      </c>
      <c r="L904" s="5">
        <v>64.999132269993027</v>
      </c>
      <c r="M904" s="5">
        <v>1</v>
      </c>
      <c r="N904" s="5">
        <v>54.095664095703867</v>
      </c>
      <c r="O904" s="5">
        <v>90.707870678626506</v>
      </c>
      <c r="P904" s="5">
        <v>89.190562169776996</v>
      </c>
      <c r="Q904" s="5">
        <v>123.44875356822661</v>
      </c>
      <c r="R904" s="5">
        <v>98.757070879029754</v>
      </c>
      <c r="S904" s="5">
        <v>160.75543022593087</v>
      </c>
      <c r="T904" s="5">
        <v>51.914969678794833</v>
      </c>
    </row>
    <row r="905" spans="1:20">
      <c r="A905" s="2">
        <f t="shared" si="29"/>
        <v>40036</v>
      </c>
      <c r="B905" t="str">
        <f t="shared" si="28"/>
        <v>20090811</v>
      </c>
      <c r="C905" s="5">
        <v>59.558517940812685</v>
      </c>
      <c r="D905" s="5">
        <v>113.69446996315045</v>
      </c>
      <c r="E905" s="5">
        <v>105.34166740726654</v>
      </c>
      <c r="F905" s="5">
        <v>99.826586890872008</v>
      </c>
      <c r="G905" s="5">
        <v>88.902593267374783</v>
      </c>
      <c r="H905" s="5">
        <v>156.4966990700803</v>
      </c>
      <c r="I905" s="5">
        <v>102.98603323412118</v>
      </c>
      <c r="J905" s="5">
        <v>85.593757584945322</v>
      </c>
      <c r="K905" s="5">
        <v>66.116402538299425</v>
      </c>
      <c r="L905" s="5">
        <v>64.60940181747705</v>
      </c>
      <c r="M905" s="5">
        <v>1</v>
      </c>
      <c r="N905" s="5">
        <v>56.561860266384137</v>
      </c>
      <c r="O905" s="5">
        <v>86.482569072253185</v>
      </c>
      <c r="P905" s="5">
        <v>91.8613388527246</v>
      </c>
      <c r="Q905" s="5">
        <v>128.11786601922023</v>
      </c>
      <c r="R905" s="5">
        <v>97.456461139900597</v>
      </c>
      <c r="S905" s="5">
        <v>156.35913395891257</v>
      </c>
      <c r="T905" s="5">
        <v>54.270993332978406</v>
      </c>
    </row>
    <row r="906" spans="1:20">
      <c r="A906" s="2">
        <f t="shared" si="29"/>
        <v>40035</v>
      </c>
      <c r="B906" t="str">
        <f t="shared" si="28"/>
        <v>20090810</v>
      </c>
      <c r="C906" s="5">
        <v>61.767672578957587</v>
      </c>
      <c r="D906" s="5">
        <v>118.95949864680884</v>
      </c>
      <c r="E906" s="5">
        <v>104.36899440883663</v>
      </c>
      <c r="F906" s="5">
        <v>102.78122145810561</v>
      </c>
      <c r="G906" s="5">
        <v>87.48060908483626</v>
      </c>
      <c r="H906" s="5">
        <v>155.47737767101518</v>
      </c>
      <c r="I906" s="5">
        <v>106.32399084067013</v>
      </c>
      <c r="J906" s="5">
        <v>85.677143481021233</v>
      </c>
      <c r="K906" s="5">
        <v>65.071925320502856</v>
      </c>
      <c r="L906" s="5">
        <v>62.038296288665869</v>
      </c>
      <c r="M906" s="5">
        <v>1</v>
      </c>
      <c r="N906" s="5">
        <v>58.57612014161127</v>
      </c>
      <c r="O906" s="5">
        <v>84.749244464044125</v>
      </c>
      <c r="P906" s="5">
        <v>94.743653899466594</v>
      </c>
      <c r="Q906" s="5">
        <v>125.76135983822225</v>
      </c>
      <c r="R906" s="5">
        <v>102.21688363737455</v>
      </c>
      <c r="S906" s="5">
        <v>157.79425699219007</v>
      </c>
      <c r="T906" s="5">
        <v>54.642137994668083</v>
      </c>
    </row>
    <row r="907" spans="1:20">
      <c r="A907" s="2">
        <f t="shared" si="29"/>
        <v>40032</v>
      </c>
      <c r="B907" t="str">
        <f t="shared" si="28"/>
        <v>20090807</v>
      </c>
      <c r="C907" s="5">
        <v>64.275592307585342</v>
      </c>
      <c r="D907" s="5">
        <v>124.96126695277253</v>
      </c>
      <c r="E907" s="5">
        <v>107.83723886053964</v>
      </c>
      <c r="F907" s="5">
        <v>102.87126481636344</v>
      </c>
      <c r="G907" s="5">
        <v>90.531933269941732</v>
      </c>
      <c r="H907" s="5">
        <v>148.53758747548383</v>
      </c>
      <c r="I907" s="5">
        <v>106.84882751365727</v>
      </c>
      <c r="J907" s="5">
        <v>88.149049674880743</v>
      </c>
      <c r="K907" s="5">
        <v>67.149974430220794</v>
      </c>
      <c r="L907" s="5">
        <v>63.02347715412283</v>
      </c>
      <c r="M907" s="5">
        <v>1</v>
      </c>
      <c r="N907" s="5">
        <v>61.165738797609642</v>
      </c>
      <c r="O907" s="5">
        <v>84.030512644755731</v>
      </c>
      <c r="P907" s="5">
        <v>94.642655689350491</v>
      </c>
      <c r="Q907" s="5">
        <v>126.82275787076982</v>
      </c>
      <c r="R907" s="5">
        <v>97.99148198786493</v>
      </c>
      <c r="S907" s="5">
        <v>153.1431040377922</v>
      </c>
      <c r="T907" s="5">
        <v>54.404350291475204</v>
      </c>
    </row>
    <row r="908" spans="1:20">
      <c r="A908" s="2">
        <f t="shared" si="29"/>
        <v>40031</v>
      </c>
      <c r="B908" t="str">
        <f t="shared" si="28"/>
        <v>20090806</v>
      </c>
      <c r="C908" s="5">
        <v>65.082269129467207</v>
      </c>
      <c r="D908" s="5">
        <v>123.35188155522638</v>
      </c>
      <c r="E908" s="5">
        <v>103.80351459587388</v>
      </c>
      <c r="F908" s="5">
        <v>106.05426126907966</v>
      </c>
      <c r="G908" s="5">
        <v>87.714940921992621</v>
      </c>
      <c r="H908" s="5">
        <v>148.18334203832003</v>
      </c>
      <c r="I908" s="5">
        <v>110.61701318135739</v>
      </c>
      <c r="J908" s="5">
        <v>92.486213307062997</v>
      </c>
      <c r="K908" s="5">
        <v>68.194499860512067</v>
      </c>
      <c r="L908" s="5">
        <v>60.603448055556562</v>
      </c>
      <c r="M908" s="5">
        <v>1</v>
      </c>
      <c r="N908" s="5">
        <v>59.003086255091546</v>
      </c>
      <c r="O908" s="5">
        <v>83.606162215454475</v>
      </c>
      <c r="P908" s="5">
        <v>92.132420657536173</v>
      </c>
      <c r="Q908" s="5">
        <v>122.88450639487499</v>
      </c>
      <c r="R908" s="5">
        <v>95.88314922043503</v>
      </c>
      <c r="S908" s="5">
        <v>147.90555382209382</v>
      </c>
      <c r="T908" s="5">
        <v>55.313577522324969</v>
      </c>
    </row>
    <row r="909" spans="1:20">
      <c r="A909" s="2">
        <f t="shared" si="29"/>
        <v>40030</v>
      </c>
      <c r="B909" t="str">
        <f t="shared" si="28"/>
        <v>20090805</v>
      </c>
      <c r="C909" s="5">
        <v>63.549709721024747</v>
      </c>
      <c r="D909" s="5">
        <v>127.53850318598684</v>
      </c>
      <c r="E909" s="5">
        <v>99.798298738408292</v>
      </c>
      <c r="F909" s="5">
        <v>110.10147338251427</v>
      </c>
      <c r="G909" s="5">
        <v>89.763865038438652</v>
      </c>
      <c r="H909" s="5">
        <v>153.03087315860492</v>
      </c>
      <c r="I909" s="5">
        <v>107.56802934641652</v>
      </c>
      <c r="J909" s="5">
        <v>94.247775741608748</v>
      </c>
      <c r="K909" s="5">
        <v>68.383908267848611</v>
      </c>
      <c r="L909" s="5">
        <v>62.19346401512437</v>
      </c>
      <c r="M909" s="5">
        <v>1</v>
      </c>
      <c r="N909" s="5">
        <v>57.51710847439832</v>
      </c>
      <c r="O909" s="5">
        <v>86.204290290847382</v>
      </c>
      <c r="P909" s="5">
        <v>94.44382812402381</v>
      </c>
      <c r="Q909" s="5">
        <v>119.05502083647222</v>
      </c>
      <c r="R909" s="5">
        <v>99.865590378511925</v>
      </c>
      <c r="S909" s="5">
        <v>148.26891231058985</v>
      </c>
      <c r="T909" s="5">
        <v>54.952671971011505</v>
      </c>
    </row>
    <row r="910" spans="1:20">
      <c r="A910" s="2">
        <f t="shared" si="29"/>
        <v>40029</v>
      </c>
      <c r="B910" t="str">
        <f t="shared" si="28"/>
        <v>20090804</v>
      </c>
      <c r="C910" s="5">
        <v>64.484921520487603</v>
      </c>
      <c r="D910" s="5">
        <v>124.45438480324965</v>
      </c>
      <c r="E910" s="5">
        <v>99.325143071307721</v>
      </c>
      <c r="F910" s="5">
        <v>115.37096505195817</v>
      </c>
      <c r="G910" s="5">
        <v>87.654070553405646</v>
      </c>
      <c r="H910" s="5">
        <v>156.56612118823691</v>
      </c>
      <c r="I910" s="5">
        <v>111.00078192785512</v>
      </c>
      <c r="J910" s="5">
        <v>95.875738749194923</v>
      </c>
      <c r="K910" s="5">
        <v>66.698406786057262</v>
      </c>
      <c r="L910" s="5">
        <v>61.139555433085881</v>
      </c>
      <c r="M910" s="5">
        <v>1</v>
      </c>
      <c r="N910" s="5">
        <v>56.262226574426442</v>
      </c>
      <c r="O910" s="5">
        <v>84.809385623926033</v>
      </c>
      <c r="P910" s="5">
        <v>92.884295454096403</v>
      </c>
      <c r="Q910" s="5">
        <v>117.12065484822661</v>
      </c>
      <c r="R910" s="5">
        <v>103.71481858292822</v>
      </c>
      <c r="S910" s="5">
        <v>150.68338794980821</v>
      </c>
      <c r="T910" s="5">
        <v>56.888212123023635</v>
      </c>
    </row>
    <row r="911" spans="1:20">
      <c r="A911" s="2">
        <f t="shared" si="29"/>
        <v>40028</v>
      </c>
      <c r="B911" t="str">
        <f t="shared" si="28"/>
        <v>20090803</v>
      </c>
      <c r="C911" s="5">
        <v>66.199015756424956</v>
      </c>
      <c r="D911" s="5">
        <v>121.74233188781041</v>
      </c>
      <c r="E911" s="5">
        <v>100.78027775081512</v>
      </c>
      <c r="F911" s="5">
        <v>121.15138857991121</v>
      </c>
      <c r="G911" s="5">
        <v>84.699560555676712</v>
      </c>
      <c r="H911" s="5">
        <v>149.73968772615476</v>
      </c>
      <c r="I911" s="5">
        <v>111.61888335798199</v>
      </c>
      <c r="J911" s="5">
        <v>99.784167154742406</v>
      </c>
      <c r="K911" s="5">
        <v>66.598407915289513</v>
      </c>
      <c r="L911" s="5">
        <v>62.907743219239258</v>
      </c>
      <c r="M911" s="5">
        <v>1</v>
      </c>
      <c r="N911" s="5">
        <v>58.725179651190246</v>
      </c>
      <c r="O911" s="5">
        <v>82.595566580248388</v>
      </c>
      <c r="P911" s="5">
        <v>93.234824330424743</v>
      </c>
      <c r="Q911" s="5">
        <v>119.63216883317095</v>
      </c>
      <c r="R911" s="5">
        <v>101.90892522925672</v>
      </c>
      <c r="S911" s="5">
        <v>148.96015334266067</v>
      </c>
      <c r="T911" s="5">
        <v>59.419957871713279</v>
      </c>
    </row>
    <row r="912" spans="1:20">
      <c r="A912" s="2">
        <f t="shared" si="29"/>
        <v>40025</v>
      </c>
      <c r="B912" t="str">
        <f t="shared" si="28"/>
        <v>20090731</v>
      </c>
      <c r="C912" s="5">
        <v>64.384801889289221</v>
      </c>
      <c r="D912" s="5">
        <v>118.17680403749226</v>
      </c>
      <c r="E912" s="5">
        <v>100.4739534923397</v>
      </c>
      <c r="F912" s="5">
        <v>119.40071275357982</v>
      </c>
      <c r="G912" s="5">
        <v>88.100446793137394</v>
      </c>
      <c r="H912" s="5">
        <v>149.30432793779698</v>
      </c>
      <c r="I912" s="5">
        <v>113.64605485393867</v>
      </c>
      <c r="J912" s="5">
        <v>100.28219270619127</v>
      </c>
      <c r="K912" s="5">
        <v>65.457614271215576</v>
      </c>
      <c r="L912" s="5">
        <v>64.293782061997618</v>
      </c>
      <c r="M912" s="5">
        <v>1</v>
      </c>
      <c r="N912" s="5">
        <v>58.422283489961607</v>
      </c>
      <c r="O912" s="5">
        <v>85.343938961138591</v>
      </c>
      <c r="P912" s="5">
        <v>93.774097819462881</v>
      </c>
      <c r="Q912" s="5">
        <v>118.69201664651129</v>
      </c>
      <c r="R912" s="5">
        <v>105.88294779157182</v>
      </c>
      <c r="S912" s="5">
        <v>143.0813853641053</v>
      </c>
      <c r="T912" s="5">
        <v>59.429570804544539</v>
      </c>
    </row>
    <row r="913" spans="1:20">
      <c r="A913" s="2">
        <f t="shared" si="29"/>
        <v>40024</v>
      </c>
      <c r="B913" t="str">
        <f t="shared" si="28"/>
        <v>20090730</v>
      </c>
      <c r="C913" s="5">
        <v>65.893700413473468</v>
      </c>
      <c r="D913" s="5">
        <v>116.32115196252093</v>
      </c>
      <c r="E913" s="5">
        <v>99.902976693130157</v>
      </c>
      <c r="F913" s="5">
        <v>125.35817956382721</v>
      </c>
      <c r="G913" s="5">
        <v>90.692560156285595</v>
      </c>
      <c r="H913" s="5">
        <v>154.42114565404577</v>
      </c>
      <c r="I913" s="5">
        <v>110.94993706560304</v>
      </c>
      <c r="J913" s="5">
        <v>98.202667112419121</v>
      </c>
      <c r="K913" s="5">
        <v>68.736488341784437</v>
      </c>
      <c r="L913" s="5">
        <v>67.449009900723297</v>
      </c>
      <c r="M913" s="5">
        <v>1</v>
      </c>
      <c r="N913" s="5">
        <v>60.765518633369226</v>
      </c>
      <c r="O913" s="5">
        <v>87.556418602226202</v>
      </c>
      <c r="P913" s="5">
        <v>89.713716604487544</v>
      </c>
      <c r="Q913" s="5">
        <v>113.31182751390799</v>
      </c>
      <c r="R913" s="5">
        <v>110.1141084154044</v>
      </c>
      <c r="S913" s="5">
        <v>146.8620044680622</v>
      </c>
      <c r="T913" s="5">
        <v>57.913389261846817</v>
      </c>
    </row>
    <row r="914" spans="1:20">
      <c r="A914" s="2">
        <f t="shared" si="29"/>
        <v>40023</v>
      </c>
      <c r="B914" t="str">
        <f t="shared" si="28"/>
        <v>20090729</v>
      </c>
      <c r="C914" s="5">
        <v>64.812385460748018</v>
      </c>
      <c r="D914" s="5">
        <v>120.49506148352884</v>
      </c>
      <c r="E914" s="5">
        <v>100.30239086020383</v>
      </c>
      <c r="F914" s="5">
        <v>121.99948259087948</v>
      </c>
      <c r="G914" s="5">
        <v>93.26736011923937</v>
      </c>
      <c r="H914" s="5">
        <v>148.73253162617286</v>
      </c>
      <c r="I914" s="5">
        <v>115.27887628702885</v>
      </c>
      <c r="J914" s="5">
        <v>100.44661347719115</v>
      </c>
      <c r="K914" s="5">
        <v>69.672439894165052</v>
      </c>
      <c r="L914" s="5">
        <v>65.452358939478586</v>
      </c>
      <c r="M914" s="5">
        <v>1</v>
      </c>
      <c r="N914" s="5">
        <v>59.27785227138682</v>
      </c>
      <c r="O914" s="5">
        <v>90.951325850593051</v>
      </c>
      <c r="P914" s="5">
        <v>89.927471229213879</v>
      </c>
      <c r="Q914" s="5">
        <v>115.03830732734887</v>
      </c>
      <c r="R914" s="5">
        <v>115.37056096871429</v>
      </c>
      <c r="S914" s="5">
        <v>140.00241842881317</v>
      </c>
      <c r="T914" s="5">
        <v>57.856812762121386</v>
      </c>
    </row>
    <row r="915" spans="1:20">
      <c r="A915" s="2">
        <f t="shared" si="29"/>
        <v>40022</v>
      </c>
      <c r="B915" t="str">
        <f t="shared" si="28"/>
        <v>20090728</v>
      </c>
      <c r="C915" s="5">
        <v>67.082693570564061</v>
      </c>
      <c r="D915" s="5">
        <v>117.53575971865132</v>
      </c>
      <c r="E915" s="5">
        <v>96.192969031911488</v>
      </c>
      <c r="F915" s="5">
        <v>120.39487337112533</v>
      </c>
      <c r="G915" s="5">
        <v>94.51786025674518</v>
      </c>
      <c r="H915" s="5">
        <v>142.15880640850531</v>
      </c>
      <c r="I915" s="5">
        <v>113.5491295455946</v>
      </c>
      <c r="J915" s="5">
        <v>97.668459715509599</v>
      </c>
      <c r="K915" s="5">
        <v>72.622516810394274</v>
      </c>
      <c r="L915" s="5">
        <v>65.412937489554125</v>
      </c>
      <c r="M915" s="5">
        <v>1</v>
      </c>
      <c r="N915" s="5">
        <v>61.245302726852614</v>
      </c>
      <c r="O915" s="5">
        <v>94.513863311784192</v>
      </c>
      <c r="P915" s="5">
        <v>93.603727221241627</v>
      </c>
      <c r="Q915" s="5">
        <v>118.98911933234248</v>
      </c>
      <c r="R915" s="5">
        <v>112.38330634134648</v>
      </c>
      <c r="S915" s="5">
        <v>145.82269492589873</v>
      </c>
      <c r="T915" s="5">
        <v>56.440109707945908</v>
      </c>
    </row>
    <row r="916" spans="1:20">
      <c r="A916" s="2">
        <f t="shared" si="29"/>
        <v>40021</v>
      </c>
      <c r="B916" t="str">
        <f t="shared" si="28"/>
        <v>20090727</v>
      </c>
      <c r="C916" s="5">
        <v>68.354704318291979</v>
      </c>
      <c r="D916" s="5">
        <v>113.5051508080666</v>
      </c>
      <c r="E916" s="5">
        <v>100.8582982747451</v>
      </c>
      <c r="F916" s="5">
        <v>119.84979604232636</v>
      </c>
      <c r="G916" s="5">
        <v>97.987984946512242</v>
      </c>
      <c r="H916" s="5">
        <v>141.6014607011862</v>
      </c>
      <c r="I916" s="5">
        <v>115.04895881588796</v>
      </c>
      <c r="J916" s="5">
        <v>96.961921666109291</v>
      </c>
      <c r="K916" s="5">
        <v>74.823399746146251</v>
      </c>
      <c r="L916" s="5">
        <v>64.051580092313785</v>
      </c>
      <c r="M916" s="5">
        <v>1</v>
      </c>
      <c r="N916" s="5">
        <v>59.286413321184881</v>
      </c>
      <c r="O916" s="5">
        <v>93.007988360833309</v>
      </c>
      <c r="P916" s="5">
        <v>95.704344442199215</v>
      </c>
      <c r="Q916" s="5">
        <v>124.71391840083812</v>
      </c>
      <c r="R916" s="5">
        <v>113.49115402183497</v>
      </c>
      <c r="S916" s="5">
        <v>150.23083744512093</v>
      </c>
      <c r="T916" s="5">
        <v>57.230479521230897</v>
      </c>
    </row>
    <row r="917" spans="1:20">
      <c r="A917" s="2">
        <f t="shared" si="29"/>
        <v>40018</v>
      </c>
      <c r="B917" t="str">
        <f t="shared" si="28"/>
        <v>20090724</v>
      </c>
      <c r="C917" s="5">
        <v>71.919834695340896</v>
      </c>
      <c r="D917" s="5">
        <v>113.6988847281641</v>
      </c>
      <c r="E917" s="5">
        <v>101.47178027033611</v>
      </c>
      <c r="F917" s="5">
        <v>117.05068537313537</v>
      </c>
      <c r="G917" s="5">
        <v>95.322120598898991</v>
      </c>
      <c r="H917" s="5">
        <v>137.80186827732771</v>
      </c>
      <c r="I917" s="5">
        <v>120.53199627088185</v>
      </c>
      <c r="J917" s="5">
        <v>101.77921440269643</v>
      </c>
      <c r="K917" s="5">
        <v>75.964210142699585</v>
      </c>
      <c r="L917" s="5">
        <v>65.520127439716475</v>
      </c>
      <c r="M917" s="5">
        <v>1</v>
      </c>
      <c r="N917" s="5">
        <v>61.012582594251988</v>
      </c>
      <c r="O917" s="5">
        <v>94.707050177942904</v>
      </c>
      <c r="P917" s="5">
        <v>95.655240257244813</v>
      </c>
      <c r="Q917" s="5">
        <v>130.19410935470799</v>
      </c>
      <c r="R917" s="5">
        <v>112.13537364701662</v>
      </c>
      <c r="S917" s="5">
        <v>155.44367228688446</v>
      </c>
      <c r="T917" s="5">
        <v>58.880931273716492</v>
      </c>
    </row>
    <row r="918" spans="1:20">
      <c r="A918" s="2">
        <f t="shared" si="29"/>
        <v>40017</v>
      </c>
      <c r="B918" t="str">
        <f t="shared" si="28"/>
        <v>20090723</v>
      </c>
      <c r="C918" s="5">
        <v>69.556313682153927</v>
      </c>
      <c r="D918" s="5">
        <v>109.51115205111266</v>
      </c>
      <c r="E918" s="5">
        <v>102.87884207011629</v>
      </c>
      <c r="F918" s="5">
        <v>121.52846057421804</v>
      </c>
      <c r="G918" s="5">
        <v>93.266123616932163</v>
      </c>
      <c r="H918" s="5">
        <v>140.90090589030589</v>
      </c>
      <c r="I918" s="5">
        <v>126.51876008872073</v>
      </c>
      <c r="J918" s="5">
        <v>101.01017282127826</v>
      </c>
      <c r="K918" s="5">
        <v>73.034833210821347</v>
      </c>
      <c r="L918" s="5">
        <v>65.398160561317795</v>
      </c>
      <c r="M918" s="5">
        <v>1</v>
      </c>
      <c r="N918" s="5">
        <v>62.484140112473241</v>
      </c>
      <c r="O918" s="5">
        <v>90.696923825632055</v>
      </c>
      <c r="P918" s="5">
        <v>97.644395828979569</v>
      </c>
      <c r="Q918" s="5">
        <v>128.59228856032991</v>
      </c>
      <c r="R918" s="5">
        <v>112.90998655314314</v>
      </c>
      <c r="S918" s="5">
        <v>154.56417670950125</v>
      </c>
      <c r="T918" s="5">
        <v>61.632429298310761</v>
      </c>
    </row>
    <row r="919" spans="1:20">
      <c r="A919" s="2">
        <f t="shared" si="29"/>
        <v>40016</v>
      </c>
      <c r="B919" t="str">
        <f t="shared" si="28"/>
        <v>20090722</v>
      </c>
      <c r="C919" s="5">
        <v>68.369626756443665</v>
      </c>
      <c r="D919" s="5">
        <v>106.91305085255058</v>
      </c>
      <c r="E919" s="5">
        <v>107.63328805093505</v>
      </c>
      <c r="F919" s="5">
        <v>123.37480517914939</v>
      </c>
      <c r="G919" s="5">
        <v>93.500329203994781</v>
      </c>
      <c r="H919" s="5">
        <v>142.13192349679147</v>
      </c>
      <c r="I919" s="5">
        <v>128.29023691462763</v>
      </c>
      <c r="J919" s="5">
        <v>104.14440960335568</v>
      </c>
      <c r="K919" s="5">
        <v>73.499627237223038</v>
      </c>
      <c r="L919" s="5">
        <v>65.62102625517204</v>
      </c>
      <c r="M919" s="5">
        <v>1</v>
      </c>
      <c r="N919" s="5">
        <v>61.904504324209036</v>
      </c>
      <c r="O919" s="5">
        <v>90.612328322101945</v>
      </c>
      <c r="P919" s="5">
        <v>102.02915851697954</v>
      </c>
      <c r="Q919" s="5">
        <v>134.68245016527038</v>
      </c>
      <c r="R919" s="5">
        <v>115.082991132403</v>
      </c>
      <c r="S919" s="5">
        <v>156.13452529533239</v>
      </c>
      <c r="T919" s="5">
        <v>61.47472049971217</v>
      </c>
    </row>
    <row r="920" spans="1:20">
      <c r="A920" s="2">
        <f t="shared" si="29"/>
        <v>40015</v>
      </c>
      <c r="B920" t="str">
        <f t="shared" si="28"/>
        <v>20090721</v>
      </c>
      <c r="C920" s="5">
        <v>70.069448661701827</v>
      </c>
      <c r="D920" s="5">
        <v>106.43452971283533</v>
      </c>
      <c r="E920" s="5">
        <v>111.42303913577959</v>
      </c>
      <c r="F920" s="5">
        <v>124.4829771290775</v>
      </c>
      <c r="G920" s="5">
        <v>89.520202860040698</v>
      </c>
      <c r="H920" s="5">
        <v>145.44094162471012</v>
      </c>
      <c r="I920" s="5">
        <v>124.58929271426562</v>
      </c>
      <c r="J920" s="5">
        <v>104.23356913942659</v>
      </c>
      <c r="K920" s="5">
        <v>72.376931633314939</v>
      </c>
      <c r="L920" s="5">
        <v>63.711076664182634</v>
      </c>
      <c r="M920" s="5">
        <v>1</v>
      </c>
      <c r="N920" s="5">
        <v>64.523517043730379</v>
      </c>
      <c r="O920" s="5">
        <v>93.174856524859905</v>
      </c>
      <c r="P920" s="5">
        <v>101.78532808063427</v>
      </c>
      <c r="Q920" s="5">
        <v>130.19709201180524</v>
      </c>
      <c r="R920" s="5">
        <v>110.06149656679841</v>
      </c>
      <c r="S920" s="5">
        <v>164.16872122869447</v>
      </c>
      <c r="T920" s="5">
        <v>63.147528883431441</v>
      </c>
    </row>
    <row r="921" spans="1:20">
      <c r="A921" s="2">
        <f t="shared" si="29"/>
        <v>40014</v>
      </c>
      <c r="B921" t="str">
        <f t="shared" si="28"/>
        <v>20090720</v>
      </c>
      <c r="C921" s="5">
        <v>72.78031501036665</v>
      </c>
      <c r="D921" s="5">
        <v>104.3180093542864</v>
      </c>
      <c r="E921" s="5">
        <v>112.21050480036753</v>
      </c>
      <c r="F921" s="5">
        <v>127.34568587916347</v>
      </c>
      <c r="G921" s="5">
        <v>92.195854119479634</v>
      </c>
      <c r="H921" s="5">
        <v>147.32187275345169</v>
      </c>
      <c r="I921" s="5">
        <v>120.58859179800899</v>
      </c>
      <c r="J921" s="5">
        <v>102.41745582513487</v>
      </c>
      <c r="K921" s="5">
        <v>74.703942282368317</v>
      </c>
      <c r="L921" s="5">
        <v>63.145218760308218</v>
      </c>
      <c r="M921" s="5">
        <v>1</v>
      </c>
      <c r="N921" s="5">
        <v>62.123814618438402</v>
      </c>
      <c r="O921" s="5">
        <v>94.206856693204372</v>
      </c>
      <c r="P921" s="5">
        <v>99.168271832451026</v>
      </c>
      <c r="Q921" s="5">
        <v>125.88660543540105</v>
      </c>
      <c r="R921" s="5">
        <v>105.46125126511588</v>
      </c>
      <c r="S921" s="5">
        <v>167.62277149017228</v>
      </c>
      <c r="T921" s="5">
        <v>65.169921830065022</v>
      </c>
    </row>
    <row r="922" spans="1:20">
      <c r="A922" s="2">
        <f t="shared" si="29"/>
        <v>40011</v>
      </c>
      <c r="B922" t="str">
        <f t="shared" si="28"/>
        <v>20090717</v>
      </c>
      <c r="C922" s="5">
        <v>75.921659976351236</v>
      </c>
      <c r="D922" s="5">
        <v>101.08862350626755</v>
      </c>
      <c r="E922" s="5">
        <v>115.73865619526605</v>
      </c>
      <c r="F922" s="5">
        <v>121.75795433771594</v>
      </c>
      <c r="G922" s="5">
        <v>93.632187569266051</v>
      </c>
      <c r="H922" s="5">
        <v>153.55520522605656</v>
      </c>
      <c r="I922" s="5">
        <v>122.65920611450234</v>
      </c>
      <c r="J922" s="5">
        <v>105.77559030227376</v>
      </c>
      <c r="K922" s="5">
        <v>76.759813617566081</v>
      </c>
      <c r="L922" s="5">
        <v>64.872896672827281</v>
      </c>
      <c r="M922" s="5">
        <v>1</v>
      </c>
      <c r="N922" s="5">
        <v>64.833467901189181</v>
      </c>
      <c r="O922" s="5">
        <v>89.727474811425139</v>
      </c>
      <c r="P922" s="5">
        <v>95.379811848058822</v>
      </c>
      <c r="Q922" s="5">
        <v>125.78748921126811</v>
      </c>
      <c r="R922" s="5">
        <v>107.82659586011792</v>
      </c>
      <c r="S922" s="5">
        <v>167.67025262162548</v>
      </c>
      <c r="T922" s="5">
        <v>68.333407193035498</v>
      </c>
    </row>
    <row r="923" spans="1:20">
      <c r="A923" s="2">
        <f t="shared" si="29"/>
        <v>40010</v>
      </c>
      <c r="B923" t="str">
        <f t="shared" si="28"/>
        <v>20090716</v>
      </c>
      <c r="C923" s="5">
        <v>77.125656835882594</v>
      </c>
      <c r="D923" s="5">
        <v>98.954746821352884</v>
      </c>
      <c r="E923" s="5">
        <v>112.60234444896726</v>
      </c>
      <c r="F923" s="5">
        <v>125.4973150249717</v>
      </c>
      <c r="G923" s="5">
        <v>94.98829762729126</v>
      </c>
      <c r="H923" s="5">
        <v>150.07199870641119</v>
      </c>
      <c r="I923" s="5">
        <v>125.81140249258718</v>
      </c>
      <c r="J923" s="5">
        <v>107.66132066953898</v>
      </c>
      <c r="K923" s="5">
        <v>73.888151817639212</v>
      </c>
      <c r="L923" s="5">
        <v>64.44523801161435</v>
      </c>
      <c r="M923" s="5">
        <v>1</v>
      </c>
      <c r="N923" s="5">
        <v>64.173504607800211</v>
      </c>
      <c r="O923" s="5">
        <v>86.10415035040775</v>
      </c>
      <c r="P923" s="5">
        <v>92.323240264312773</v>
      </c>
      <c r="Q923" s="5">
        <v>130.26842699587971</v>
      </c>
      <c r="R923" s="5">
        <v>104.69326858294154</v>
      </c>
      <c r="S923" s="5">
        <v>161.75711493811519</v>
      </c>
      <c r="T923" s="5">
        <v>66.160066632118543</v>
      </c>
    </row>
    <row r="924" spans="1:20">
      <c r="A924" s="2">
        <f t="shared" si="29"/>
        <v>40009</v>
      </c>
      <c r="B924" t="str">
        <f t="shared" si="28"/>
        <v>20090715</v>
      </c>
      <c r="C924" s="5">
        <v>74.884463727384045</v>
      </c>
      <c r="D924" s="5">
        <v>96.997962745162383</v>
      </c>
      <c r="E924" s="5">
        <v>108.00115248299257</v>
      </c>
      <c r="F924" s="5">
        <v>131.28825314758171</v>
      </c>
      <c r="G924" s="5">
        <v>91.646787751142483</v>
      </c>
      <c r="H924" s="5">
        <v>145.09815355799572</v>
      </c>
      <c r="I924" s="5">
        <v>124.94635559126779</v>
      </c>
      <c r="J924" s="5">
        <v>109.33488528095836</v>
      </c>
      <c r="K924" s="5">
        <v>72.427415570164911</v>
      </c>
      <c r="L924" s="5">
        <v>63.507137998054802</v>
      </c>
      <c r="M924" s="5">
        <v>1</v>
      </c>
      <c r="N924" s="5">
        <v>67.281529953821845</v>
      </c>
      <c r="O924" s="5">
        <v>90.155721507153814</v>
      </c>
      <c r="P924" s="5">
        <v>88.166570490027127</v>
      </c>
      <c r="Q924" s="5">
        <v>125.37515937069213</v>
      </c>
      <c r="R924" s="5">
        <v>102.19264538013164</v>
      </c>
      <c r="S924" s="5">
        <v>170.03008037955419</v>
      </c>
      <c r="T924" s="5">
        <v>63.413475594701247</v>
      </c>
    </row>
    <row r="925" spans="1:20">
      <c r="A925" s="2">
        <f t="shared" si="29"/>
        <v>40008</v>
      </c>
      <c r="B925" t="str">
        <f t="shared" si="28"/>
        <v>20090714</v>
      </c>
      <c r="C925" s="5">
        <v>77.02119245234816</v>
      </c>
      <c r="D925" s="5">
        <v>101.51823690504389</v>
      </c>
      <c r="E925" s="5">
        <v>111.52223551722668</v>
      </c>
      <c r="F925" s="5">
        <v>126.70456147486883</v>
      </c>
      <c r="G925" s="5">
        <v>88.110767315795059</v>
      </c>
      <c r="H925" s="5">
        <v>146.78432849810176</v>
      </c>
      <c r="I925" s="5">
        <v>128.8322995641584</v>
      </c>
      <c r="J925" s="5">
        <v>105.74592311794956</v>
      </c>
      <c r="K925" s="5">
        <v>72.69899068809741</v>
      </c>
      <c r="L925" s="5">
        <v>62.807017683824355</v>
      </c>
      <c r="M925" s="5">
        <v>1</v>
      </c>
      <c r="N925" s="5">
        <v>69.273831785101223</v>
      </c>
      <c r="O925" s="5">
        <v>88.492431403007316</v>
      </c>
      <c r="P925" s="5">
        <v>88.137905829451938</v>
      </c>
      <c r="Q925" s="5">
        <v>124.81349097353591</v>
      </c>
      <c r="R925" s="5">
        <v>97.964653497758178</v>
      </c>
      <c r="S925" s="5">
        <v>176.11819475046318</v>
      </c>
      <c r="T925" s="5">
        <v>64.567865692072189</v>
      </c>
    </row>
    <row r="926" spans="1:20">
      <c r="A926" s="2">
        <f t="shared" si="29"/>
        <v>40007</v>
      </c>
      <c r="B926" t="str">
        <f t="shared" si="28"/>
        <v>20090713</v>
      </c>
      <c r="C926" s="5">
        <v>78.287249100299789</v>
      </c>
      <c r="D926" s="5">
        <v>100.28399666208297</v>
      </c>
      <c r="E926" s="5">
        <v>113.17386219403222</v>
      </c>
      <c r="F926" s="5">
        <v>121.87391350098781</v>
      </c>
      <c r="G926" s="5">
        <v>88.66186417653725</v>
      </c>
      <c r="H926" s="5">
        <v>144.14608227491999</v>
      </c>
      <c r="I926" s="5">
        <v>123.68802886556017</v>
      </c>
      <c r="J926" s="5">
        <v>104.06700008335538</v>
      </c>
      <c r="K926" s="5">
        <v>72.350368721660374</v>
      </c>
      <c r="L926" s="5">
        <v>65.962955708519416</v>
      </c>
      <c r="M926" s="5">
        <v>1</v>
      </c>
      <c r="N926" s="5">
        <v>66.660894910062382</v>
      </c>
      <c r="O926" s="5">
        <v>93.091302325250879</v>
      </c>
      <c r="P926" s="5">
        <v>83.988370818304247</v>
      </c>
      <c r="Q926" s="5">
        <v>125.25776672984425</v>
      </c>
      <c r="R926" s="5">
        <v>98.318180942775356</v>
      </c>
      <c r="S926" s="5">
        <v>178.50745603046181</v>
      </c>
      <c r="T926" s="5">
        <v>64.12586471992168</v>
      </c>
    </row>
    <row r="927" spans="1:20">
      <c r="A927" s="2">
        <f t="shared" si="29"/>
        <v>40004</v>
      </c>
      <c r="B927" t="str">
        <f t="shared" si="28"/>
        <v>20090710</v>
      </c>
      <c r="C927" s="5">
        <v>78.246770223062967</v>
      </c>
      <c r="D927" s="5">
        <v>102.86928043922782</v>
      </c>
      <c r="E927" s="5">
        <v>108.59521386271111</v>
      </c>
      <c r="F927" s="5">
        <v>121.19044558398411</v>
      </c>
      <c r="G927" s="5">
        <v>85.459604759822682</v>
      </c>
      <c r="H927" s="5">
        <v>149.40501752940344</v>
      </c>
      <c r="I927" s="5">
        <v>121.46085877134053</v>
      </c>
      <c r="J927" s="5">
        <v>102.65884404727187</v>
      </c>
      <c r="K927" s="5">
        <v>72.282543201358919</v>
      </c>
      <c r="L927" s="5">
        <v>65.28899288043857</v>
      </c>
      <c r="M927" s="5">
        <v>1</v>
      </c>
      <c r="N927" s="5">
        <v>69.380404898819762</v>
      </c>
      <c r="O927" s="5">
        <v>91.607844246695663</v>
      </c>
      <c r="P927" s="5">
        <v>82.817278959836557</v>
      </c>
      <c r="Q927" s="5">
        <v>129.79648246380074</v>
      </c>
      <c r="R927" s="5">
        <v>96.308135110619688</v>
      </c>
      <c r="S927" s="5">
        <v>172.28961424502509</v>
      </c>
      <c r="T927" s="5">
        <v>65.182568695339668</v>
      </c>
    </row>
    <row r="928" spans="1:20">
      <c r="A928" s="2">
        <f t="shared" si="29"/>
        <v>40003</v>
      </c>
      <c r="B928" t="str">
        <f t="shared" si="28"/>
        <v>20090709</v>
      </c>
      <c r="C928" s="5">
        <v>75.828179123659865</v>
      </c>
      <c r="D928" s="5">
        <v>98.217087771887165</v>
      </c>
      <c r="E928" s="5">
        <v>103.56850498758642</v>
      </c>
      <c r="F928" s="5">
        <v>123.45851008759534</v>
      </c>
      <c r="G928" s="5">
        <v>87.396711775340663</v>
      </c>
      <c r="H928" s="5">
        <v>145.21247596166117</v>
      </c>
      <c r="I928" s="5">
        <v>116.32018252118586</v>
      </c>
      <c r="J928" s="5">
        <v>106.31820588855084</v>
      </c>
      <c r="K928" s="5">
        <v>74.768138622598869</v>
      </c>
      <c r="L928" s="5">
        <v>67.304869820066429</v>
      </c>
      <c r="M928" s="5">
        <v>1</v>
      </c>
      <c r="N928" s="5">
        <v>70.063128310715385</v>
      </c>
      <c r="O928" s="5">
        <v>89.189420560216192</v>
      </c>
      <c r="P928" s="5">
        <v>84.852125015810117</v>
      </c>
      <c r="Q928" s="5">
        <v>135.50189625841415</v>
      </c>
      <c r="R928" s="5">
        <v>92.723108095303914</v>
      </c>
      <c r="S928" s="5">
        <v>177.24798114540934</v>
      </c>
      <c r="T928" s="5">
        <v>65.293623655024547</v>
      </c>
    </row>
    <row r="929" spans="1:20">
      <c r="A929" s="2">
        <f t="shared" si="29"/>
        <v>40002</v>
      </c>
      <c r="B929" t="str">
        <f t="shared" si="28"/>
        <v>20090708</v>
      </c>
      <c r="C929" s="5">
        <v>79.753036982699541</v>
      </c>
      <c r="D929" s="5">
        <v>101.35816473906254</v>
      </c>
      <c r="E929" s="5">
        <v>105.45515319581983</v>
      </c>
      <c r="F929" s="5">
        <v>120.85921871412374</v>
      </c>
      <c r="G929" s="5">
        <v>83.308120040801839</v>
      </c>
      <c r="H929" s="5">
        <v>147.61805669769683</v>
      </c>
      <c r="I929" s="5">
        <v>119.22098741681606</v>
      </c>
      <c r="J929" s="5">
        <v>107.80696336448905</v>
      </c>
      <c r="K929" s="5">
        <v>71.510259294809416</v>
      </c>
      <c r="L929" s="5">
        <v>69.685175137471276</v>
      </c>
      <c r="M929" s="5">
        <v>1</v>
      </c>
      <c r="N929" s="5">
        <v>71.104881252054597</v>
      </c>
      <c r="O929" s="5">
        <v>89.646880352888658</v>
      </c>
      <c r="P929" s="5">
        <v>84.703688831516786</v>
      </c>
      <c r="Q929" s="5">
        <v>139.20026881884488</v>
      </c>
      <c r="R929" s="5">
        <v>96.408797927281867</v>
      </c>
      <c r="S929" s="5">
        <v>172.29551946217293</v>
      </c>
      <c r="T929" s="5">
        <v>67.28319531955276</v>
      </c>
    </row>
    <row r="930" spans="1:20">
      <c r="A930" s="2">
        <f t="shared" si="29"/>
        <v>40001</v>
      </c>
      <c r="B930" t="str">
        <f t="shared" si="28"/>
        <v>20090707</v>
      </c>
      <c r="C930" s="5">
        <v>80.743674670850581</v>
      </c>
      <c r="D930" s="5">
        <v>99.741218550077093</v>
      </c>
      <c r="E930" s="5">
        <v>106.8031621042239</v>
      </c>
      <c r="F930" s="5">
        <v>124.46059517340419</v>
      </c>
      <c r="G930" s="5">
        <v>80.463755974243043</v>
      </c>
      <c r="H930" s="5">
        <v>150.40300476086983</v>
      </c>
      <c r="I930" s="5">
        <v>113.98083195777041</v>
      </c>
      <c r="J930" s="5">
        <v>103.4671723889976</v>
      </c>
      <c r="K930" s="5">
        <v>71.050259468285958</v>
      </c>
      <c r="L930" s="5">
        <v>68.650331639298329</v>
      </c>
      <c r="M930" s="5">
        <v>1</v>
      </c>
      <c r="N930" s="5">
        <v>72.301033781972976</v>
      </c>
      <c r="O930" s="5">
        <v>89.544495641887394</v>
      </c>
      <c r="P930" s="5">
        <v>81.253401979910265</v>
      </c>
      <c r="Q930" s="5">
        <v>133.17570356996441</v>
      </c>
      <c r="R930" s="5">
        <v>100.95397403469219</v>
      </c>
      <c r="S930" s="5">
        <v>174.94583361504627</v>
      </c>
      <c r="T930" s="5">
        <v>69.34794935765612</v>
      </c>
    </row>
    <row r="931" spans="1:20">
      <c r="A931" s="2">
        <f t="shared" si="29"/>
        <v>40000</v>
      </c>
      <c r="B931" t="str">
        <f t="shared" si="28"/>
        <v>20090706</v>
      </c>
      <c r="C931" s="5">
        <v>83.112568576458472</v>
      </c>
      <c r="D931" s="5">
        <v>98.760714039779586</v>
      </c>
      <c r="E931" s="5">
        <v>107.42348955985912</v>
      </c>
      <c r="F931" s="5">
        <v>126.36849624312933</v>
      </c>
      <c r="G931" s="5">
        <v>84.191439167512598</v>
      </c>
      <c r="H931" s="5">
        <v>147.75494318711921</v>
      </c>
      <c r="I931" s="5">
        <v>109.63250648107119</v>
      </c>
      <c r="J931" s="5">
        <v>104.09582022248709</v>
      </c>
      <c r="K931" s="5">
        <v>72.313387348737393</v>
      </c>
      <c r="L931" s="5">
        <v>69.240132047268446</v>
      </c>
      <c r="M931" s="5">
        <v>1</v>
      </c>
      <c r="N931" s="5">
        <v>75.995586082588517</v>
      </c>
      <c r="O931" s="5">
        <v>90.424224803999891</v>
      </c>
      <c r="P931" s="5">
        <v>77.723911057094909</v>
      </c>
      <c r="Q931" s="5">
        <v>127.81584745374732</v>
      </c>
      <c r="R931" s="5">
        <v>104.42361368268124</v>
      </c>
      <c r="S931" s="5">
        <v>173.97989278919508</v>
      </c>
      <c r="T931" s="5">
        <v>72.400524114604323</v>
      </c>
    </row>
    <row r="932" spans="1:20">
      <c r="A932" s="2">
        <f t="shared" si="29"/>
        <v>39997</v>
      </c>
      <c r="B932" t="str">
        <f t="shared" si="28"/>
        <v>20090703</v>
      </c>
      <c r="C932" s="5">
        <v>83.067531314924963</v>
      </c>
      <c r="D932" s="5">
        <v>100.60127758898469</v>
      </c>
      <c r="E932" s="5">
        <v>104.22527811758536</v>
      </c>
      <c r="F932" s="5">
        <v>131.21021416861458</v>
      </c>
      <c r="G932" s="5">
        <v>85.320414528777761</v>
      </c>
      <c r="H932" s="5">
        <v>142.99136273238702</v>
      </c>
      <c r="I932" s="5">
        <v>111.71834668232667</v>
      </c>
      <c r="J932" s="5">
        <v>99.900866134918175</v>
      </c>
      <c r="K932" s="5">
        <v>70.842103122478122</v>
      </c>
      <c r="L932" s="5">
        <v>69.040596586760742</v>
      </c>
      <c r="M932" s="5">
        <v>1</v>
      </c>
      <c r="N932" s="5">
        <v>74.880586595483067</v>
      </c>
      <c r="O932" s="5">
        <v>88.7743241863148</v>
      </c>
      <c r="P932" s="5">
        <v>77.356468654379526</v>
      </c>
      <c r="Q932" s="5">
        <v>122.02166832704323</v>
      </c>
      <c r="R932" s="5">
        <v>105.07912281941887</v>
      </c>
      <c r="S932" s="5">
        <v>169.4042407021648</v>
      </c>
      <c r="T932" s="5">
        <v>69.862936310899173</v>
      </c>
    </row>
    <row r="933" spans="1:20">
      <c r="A933" s="2">
        <f t="shared" si="29"/>
        <v>39996</v>
      </c>
      <c r="B933" t="str">
        <f t="shared" si="28"/>
        <v>20090702</v>
      </c>
      <c r="C933" s="5">
        <v>86.786124552790653</v>
      </c>
      <c r="D933" s="5">
        <v>103.76598816066938</v>
      </c>
      <c r="E933" s="5">
        <v>106.96609253231131</v>
      </c>
      <c r="F933" s="5">
        <v>129.79078213973514</v>
      </c>
      <c r="G933" s="5">
        <v>84.196913927779619</v>
      </c>
      <c r="H933" s="5">
        <v>149.01237059029174</v>
      </c>
      <c r="I933" s="5">
        <v>113.07715149735063</v>
      </c>
      <c r="J933" s="5">
        <v>104.25526289590172</v>
      </c>
      <c r="K933" s="5">
        <v>74.131227440333973</v>
      </c>
      <c r="L933" s="5">
        <v>70.253256805953058</v>
      </c>
      <c r="M933" s="5">
        <v>1</v>
      </c>
      <c r="N933" s="5">
        <v>77.73635128021111</v>
      </c>
      <c r="O933" s="5">
        <v>86.569650100752554</v>
      </c>
      <c r="P933" s="5">
        <v>74.160824300126791</v>
      </c>
      <c r="Q933" s="5">
        <v>122.6418034753423</v>
      </c>
      <c r="R933" s="5">
        <v>101.12110143645916</v>
      </c>
      <c r="S933" s="5">
        <v>165.67643870187706</v>
      </c>
      <c r="T933" s="5">
        <v>66.588216638504875</v>
      </c>
    </row>
    <row r="934" spans="1:20">
      <c r="A934" s="2">
        <f t="shared" si="29"/>
        <v>39995</v>
      </c>
      <c r="B934" t="str">
        <f t="shared" si="28"/>
        <v>20090701</v>
      </c>
      <c r="C934" s="5">
        <v>84.013180233664357</v>
      </c>
      <c r="D934" s="5">
        <v>104.05641371616925</v>
      </c>
      <c r="E934" s="5">
        <v>109.85237531668388</v>
      </c>
      <c r="F934" s="5">
        <v>126.03490131674876</v>
      </c>
      <c r="G934" s="5">
        <v>85.774261088122572</v>
      </c>
      <c r="H934" s="5">
        <v>144.52311071065043</v>
      </c>
      <c r="I934" s="5">
        <v>111.23101927809201</v>
      </c>
      <c r="J934" s="5">
        <v>106.02349084967969</v>
      </c>
      <c r="K934" s="5">
        <v>76.904307573843582</v>
      </c>
      <c r="L934" s="5">
        <v>73.868437906153417</v>
      </c>
      <c r="M934" s="5">
        <v>1</v>
      </c>
      <c r="N934" s="5">
        <v>80.822826139973358</v>
      </c>
      <c r="O934" s="5">
        <v>87.322348617196681</v>
      </c>
      <c r="P934" s="5">
        <v>77.491685822062749</v>
      </c>
      <c r="Q934" s="5">
        <v>121.28478813048358</v>
      </c>
      <c r="R934" s="5">
        <v>97.937490834158496</v>
      </c>
      <c r="S934" s="5">
        <v>166.56282882302179</v>
      </c>
      <c r="T934" s="5">
        <v>64.505270673081483</v>
      </c>
    </row>
    <row r="935" spans="1:20">
      <c r="A935" s="2">
        <f t="shared" si="29"/>
        <v>39994</v>
      </c>
      <c r="B935" t="str">
        <f t="shared" si="28"/>
        <v>20090630</v>
      </c>
      <c r="C935" s="5">
        <v>84.564281108022655</v>
      </c>
      <c r="D935" s="5">
        <v>108.56501317321803</v>
      </c>
      <c r="E935" s="5">
        <v>108.30445140254713</v>
      </c>
      <c r="F935" s="5">
        <v>126.21099717473142</v>
      </c>
      <c r="G935" s="5">
        <v>85.166328294140285</v>
      </c>
      <c r="H935" s="5">
        <v>140.86575898329605</v>
      </c>
      <c r="I935" s="5">
        <v>111.32446489296498</v>
      </c>
      <c r="J935" s="5">
        <v>103.16598621588956</v>
      </c>
      <c r="K935" s="5">
        <v>74.13882781664924</v>
      </c>
      <c r="L935" s="5">
        <v>74.346632454685135</v>
      </c>
      <c r="M935" s="5">
        <v>1</v>
      </c>
      <c r="N935" s="5">
        <v>77.861543442533801</v>
      </c>
      <c r="O935" s="5">
        <v>84.438216892683144</v>
      </c>
      <c r="P935" s="5">
        <v>77.551045129366727</v>
      </c>
      <c r="Q935" s="5">
        <v>123.21712519102735</v>
      </c>
      <c r="R935" s="5">
        <v>97.63511281173173</v>
      </c>
      <c r="S935" s="5">
        <v>174.90945017668349</v>
      </c>
      <c r="T935" s="5">
        <v>66.784401676612404</v>
      </c>
    </row>
    <row r="936" spans="1:20">
      <c r="A936" s="2">
        <f t="shared" si="29"/>
        <v>39993</v>
      </c>
      <c r="B936" t="str">
        <f t="shared" si="28"/>
        <v>20090629</v>
      </c>
      <c r="C936" s="5">
        <v>82.710873933807818</v>
      </c>
      <c r="D936" s="5">
        <v>109.54699865813618</v>
      </c>
      <c r="E936" s="5">
        <v>107.21171594819478</v>
      </c>
      <c r="F936" s="5">
        <v>120.91321597359679</v>
      </c>
      <c r="G936" s="5">
        <v>86.385485349780808</v>
      </c>
      <c r="H936" s="5">
        <v>135.12163925564849</v>
      </c>
      <c r="I936" s="5">
        <v>112.32042245629026</v>
      </c>
      <c r="J936" s="5">
        <v>100.58599469160514</v>
      </c>
      <c r="K936" s="5">
        <v>75.142672238652551</v>
      </c>
      <c r="L936" s="5">
        <v>75.141417352230363</v>
      </c>
      <c r="M936" s="5">
        <v>1</v>
      </c>
      <c r="N936" s="5">
        <v>80.414438743919035</v>
      </c>
      <c r="O936" s="5">
        <v>85.415280687628524</v>
      </c>
      <c r="P936" s="5">
        <v>75.745154782571717</v>
      </c>
      <c r="Q936" s="5">
        <v>119.42174196744294</v>
      </c>
      <c r="R936" s="5">
        <v>100.99661332137475</v>
      </c>
      <c r="S936" s="5">
        <v>174.57541531417394</v>
      </c>
      <c r="T936" s="5">
        <v>65.309926817449622</v>
      </c>
    </row>
    <row r="937" spans="1:20">
      <c r="A937" s="2">
        <f t="shared" si="29"/>
        <v>39990</v>
      </c>
      <c r="B937" t="str">
        <f t="shared" si="28"/>
        <v>20090626</v>
      </c>
      <c r="C937" s="5">
        <v>80.27021000136412</v>
      </c>
      <c r="D937" s="5">
        <v>104.79758888642679</v>
      </c>
      <c r="E937" s="5">
        <v>107.61879464638977</v>
      </c>
      <c r="F937" s="5">
        <v>122.83483011089271</v>
      </c>
      <c r="G937" s="5">
        <v>87.353709362161737</v>
      </c>
      <c r="H937" s="5">
        <v>131.10237980809671</v>
      </c>
      <c r="I937" s="5">
        <v>109.84048257203611</v>
      </c>
      <c r="J937" s="5">
        <v>104.61178561405154</v>
      </c>
      <c r="K937" s="5">
        <v>74.246005871198761</v>
      </c>
      <c r="L937" s="5">
        <v>72.080640445194476</v>
      </c>
      <c r="M937" s="5">
        <v>1</v>
      </c>
      <c r="N937" s="5">
        <v>83.681563818054116</v>
      </c>
      <c r="O937" s="5">
        <v>85.391486958398332</v>
      </c>
      <c r="P937" s="5">
        <v>73.334038003206814</v>
      </c>
      <c r="Q937" s="5">
        <v>125.62979579760217</v>
      </c>
      <c r="R937" s="5">
        <v>100.30613370926342</v>
      </c>
      <c r="S937" s="5">
        <v>175.0856646224594</v>
      </c>
      <c r="T937" s="5">
        <v>63.977312367764434</v>
      </c>
    </row>
    <row r="938" spans="1:20">
      <c r="A938" s="2">
        <f t="shared" si="29"/>
        <v>39989</v>
      </c>
      <c r="B938" t="str">
        <f t="shared" si="28"/>
        <v>20090625</v>
      </c>
      <c r="C938" s="5">
        <v>82.49873204283152</v>
      </c>
      <c r="D938" s="5">
        <v>103.78447790118992</v>
      </c>
      <c r="E938" s="5">
        <v>109.39109035535887</v>
      </c>
      <c r="F938" s="5">
        <v>123.93099650186855</v>
      </c>
      <c r="G938" s="5">
        <v>91.29586697892266</v>
      </c>
      <c r="H938" s="5">
        <v>134.83964144772474</v>
      </c>
      <c r="I938" s="5">
        <v>107.20429757549471</v>
      </c>
      <c r="J938" s="5">
        <v>105.47540843513104</v>
      </c>
      <c r="K938" s="5">
        <v>75.531504398124497</v>
      </c>
      <c r="L938" s="5">
        <v>75.377147271689964</v>
      </c>
      <c r="M938" s="5">
        <v>1</v>
      </c>
      <c r="N938" s="5">
        <v>85.561842567827924</v>
      </c>
      <c r="O938" s="5">
        <v>82.548565623787184</v>
      </c>
      <c r="P938" s="5">
        <v>73.887942876395698</v>
      </c>
      <c r="Q938" s="5">
        <v>129.86345040569094</v>
      </c>
      <c r="R938" s="5">
        <v>97.638253182035442</v>
      </c>
      <c r="S938" s="5">
        <v>166.85430013646726</v>
      </c>
      <c r="T938" s="5">
        <v>63.405803567108364</v>
      </c>
    </row>
    <row r="939" spans="1:20">
      <c r="A939" s="2">
        <f t="shared" si="29"/>
        <v>39988</v>
      </c>
      <c r="B939" t="str">
        <f t="shared" si="28"/>
        <v>20090624</v>
      </c>
      <c r="C939" s="5">
        <v>84.853844878201329</v>
      </c>
      <c r="D939" s="5">
        <v>100.0062921756234</v>
      </c>
      <c r="E939" s="5">
        <v>110.62316718414628</v>
      </c>
      <c r="F939" s="5">
        <v>118.65459201298938</v>
      </c>
      <c r="G939" s="5">
        <v>92.02091289254497</v>
      </c>
      <c r="H939" s="5">
        <v>133.88876937864509</v>
      </c>
      <c r="I939" s="5">
        <v>104.73530208256938</v>
      </c>
      <c r="J939" s="5">
        <v>102.2891816189492</v>
      </c>
      <c r="K939" s="5">
        <v>76.590598214115218</v>
      </c>
      <c r="L939" s="5">
        <v>78.185670904900235</v>
      </c>
      <c r="M939" s="5">
        <v>1</v>
      </c>
      <c r="N939" s="5">
        <v>83.804115480075581</v>
      </c>
      <c r="O939" s="5">
        <v>80.910381912001441</v>
      </c>
      <c r="P939" s="5">
        <v>76.660057951675554</v>
      </c>
      <c r="Q939" s="5">
        <v>124.2405661466027</v>
      </c>
      <c r="R939" s="5">
        <v>96.093273025304995</v>
      </c>
      <c r="S939" s="5">
        <v>166.56965779470886</v>
      </c>
      <c r="T939" s="5">
        <v>63.719372949262244</v>
      </c>
    </row>
    <row r="940" spans="1:20">
      <c r="A940" s="2">
        <f t="shared" si="29"/>
        <v>39987</v>
      </c>
      <c r="B940" t="str">
        <f t="shared" si="28"/>
        <v>20090623</v>
      </c>
      <c r="C940" s="5">
        <v>82.053889119192561</v>
      </c>
      <c r="D940" s="5">
        <v>100.62138107574206</v>
      </c>
      <c r="E940" s="5">
        <v>108.66402603956806</v>
      </c>
      <c r="F940" s="5">
        <v>113.22623020279822</v>
      </c>
      <c r="G940" s="5">
        <v>92.135888572382882</v>
      </c>
      <c r="H940" s="5">
        <v>137.53382072614954</v>
      </c>
      <c r="I940" s="5">
        <v>108.69267608068046</v>
      </c>
      <c r="J940" s="5">
        <v>104.48758962079373</v>
      </c>
      <c r="K940" s="5">
        <v>74.071353050908357</v>
      </c>
      <c r="L940" s="5">
        <v>78.168634558981012</v>
      </c>
      <c r="M940" s="5">
        <v>1</v>
      </c>
      <c r="N940" s="5">
        <v>83.775830923988437</v>
      </c>
      <c r="O940" s="5">
        <v>84.685607574192062</v>
      </c>
      <c r="P940" s="5">
        <v>80.213190808243212</v>
      </c>
      <c r="Q940" s="5">
        <v>127.40445744930865</v>
      </c>
      <c r="R940" s="5">
        <v>94.202308757139193</v>
      </c>
      <c r="S940" s="5">
        <v>159.2511732402686</v>
      </c>
      <c r="T940" s="5">
        <v>64.484982144565095</v>
      </c>
    </row>
    <row r="941" spans="1:20">
      <c r="A941" s="2">
        <f t="shared" si="29"/>
        <v>39986</v>
      </c>
      <c r="B941" t="str">
        <f t="shared" si="28"/>
        <v>20090622</v>
      </c>
      <c r="C941" s="5">
        <v>85.022484493922931</v>
      </c>
      <c r="D941" s="5">
        <v>102.11654274831533</v>
      </c>
      <c r="E941" s="5">
        <v>110.96274083573127</v>
      </c>
      <c r="F941" s="5">
        <v>115.69971718609656</v>
      </c>
      <c r="G941" s="5">
        <v>87.821538638514255</v>
      </c>
      <c r="H941" s="5">
        <v>140.85208090495155</v>
      </c>
      <c r="I941" s="5">
        <v>111.63656019258769</v>
      </c>
      <c r="J941" s="5">
        <v>102.8263431071655</v>
      </c>
      <c r="K941" s="5">
        <v>71.701978707381201</v>
      </c>
      <c r="L941" s="5">
        <v>81.489584080462365</v>
      </c>
      <c r="M941" s="5">
        <v>1</v>
      </c>
      <c r="N941" s="5">
        <v>85.149990811484713</v>
      </c>
      <c r="O941" s="5">
        <v>85.792204900129448</v>
      </c>
      <c r="P941" s="5">
        <v>80.854478509249816</v>
      </c>
      <c r="Q941" s="5">
        <v>121.60567898108222</v>
      </c>
      <c r="R941" s="5">
        <v>97.109319791042154</v>
      </c>
      <c r="S941" s="5">
        <v>160.69314160981429</v>
      </c>
      <c r="T941" s="5">
        <v>64.276766843702745</v>
      </c>
    </row>
    <row r="942" spans="1:20">
      <c r="A942" s="2">
        <f t="shared" si="29"/>
        <v>39983</v>
      </c>
      <c r="B942" t="str">
        <f t="shared" si="28"/>
        <v>20090619</v>
      </c>
      <c r="C942" s="5">
        <v>81.124170455355824</v>
      </c>
      <c r="D942" s="5">
        <v>100.70959090695153</v>
      </c>
      <c r="E942" s="5">
        <v>107.34195941109586</v>
      </c>
      <c r="F942" s="5">
        <v>115.61506599542977</v>
      </c>
      <c r="G942" s="5">
        <v>90.964919466364506</v>
      </c>
      <c r="H942" s="5">
        <v>145.39059729386165</v>
      </c>
      <c r="I942" s="5">
        <v>113.12587702019555</v>
      </c>
      <c r="J942" s="5">
        <v>97.986226268123673</v>
      </c>
      <c r="K942" s="5">
        <v>71.275129596886487</v>
      </c>
      <c r="L942" s="5">
        <v>82.067334219801381</v>
      </c>
      <c r="M942" s="5">
        <v>1</v>
      </c>
      <c r="N942" s="5">
        <v>88.002604174260512</v>
      </c>
      <c r="O942" s="5">
        <v>88.51376348600273</v>
      </c>
      <c r="P942" s="5">
        <v>82.600754995826577</v>
      </c>
      <c r="Q942" s="5">
        <v>127.46999468836228</v>
      </c>
      <c r="R942" s="5">
        <v>92.980192283175896</v>
      </c>
      <c r="S942" s="5">
        <v>166.84093049382992</v>
      </c>
      <c r="T942" s="5">
        <v>63.992538158967832</v>
      </c>
    </row>
    <row r="943" spans="1:20">
      <c r="A943" s="2">
        <f t="shared" si="29"/>
        <v>39982</v>
      </c>
      <c r="B943" t="str">
        <f t="shared" si="28"/>
        <v>20090618</v>
      </c>
      <c r="C943" s="5">
        <v>82.489574271532746</v>
      </c>
      <c r="D943" s="5">
        <v>101.39438806077946</v>
      </c>
      <c r="E943" s="5">
        <v>110.56305988559984</v>
      </c>
      <c r="F943" s="5">
        <v>120.81552928258918</v>
      </c>
      <c r="G943" s="5">
        <v>91.07289213248616</v>
      </c>
      <c r="H943" s="5">
        <v>141.76195061189</v>
      </c>
      <c r="I943" s="5">
        <v>111.04706876252955</v>
      </c>
      <c r="J943" s="5">
        <v>96.89726087950946</v>
      </c>
      <c r="K943" s="5">
        <v>72.119890242001603</v>
      </c>
      <c r="L943" s="5">
        <v>79.844433836785726</v>
      </c>
      <c r="M943" s="5">
        <v>1</v>
      </c>
      <c r="N943" s="5">
        <v>92.465484950884374</v>
      </c>
      <c r="O943" s="5">
        <v>88.059025074347218</v>
      </c>
      <c r="P943" s="5">
        <v>83.477736437800417</v>
      </c>
      <c r="Q943" s="5">
        <v>131.66928618620307</v>
      </c>
      <c r="R943" s="5">
        <v>97.363338659901416</v>
      </c>
      <c r="S943" s="5">
        <v>161.50704533128672</v>
      </c>
      <c r="T943" s="5">
        <v>65.514568498328657</v>
      </c>
    </row>
    <row r="944" spans="1:20">
      <c r="A944" s="2">
        <f t="shared" si="29"/>
        <v>39981</v>
      </c>
      <c r="B944" t="str">
        <f t="shared" si="28"/>
        <v>20090617</v>
      </c>
      <c r="C944" s="5">
        <v>80.547814792875855</v>
      </c>
      <c r="D944" s="5">
        <v>97.627471010891995</v>
      </c>
      <c r="E944" s="5">
        <v>108.5550992134167</v>
      </c>
      <c r="F944" s="5">
        <v>117.22781626714657</v>
      </c>
      <c r="G944" s="5">
        <v>95.471796280028443</v>
      </c>
      <c r="H944" s="5">
        <v>140.70834151072987</v>
      </c>
      <c r="I944" s="5">
        <v>115.00174925832387</v>
      </c>
      <c r="J944" s="5">
        <v>99.228670327611624</v>
      </c>
      <c r="K944" s="5">
        <v>68.72461242169318</v>
      </c>
      <c r="L944" s="5">
        <v>82.329193228101772</v>
      </c>
      <c r="M944" s="5">
        <v>1</v>
      </c>
      <c r="N944" s="5">
        <v>92.06920538979665</v>
      </c>
      <c r="O944" s="5">
        <v>84.168806520584809</v>
      </c>
      <c r="P944" s="5">
        <v>87.851957005061607</v>
      </c>
      <c r="Q944" s="5">
        <v>136.51816157175477</v>
      </c>
      <c r="R944" s="5">
        <v>101.9169170350133</v>
      </c>
      <c r="S944" s="5">
        <v>154.32204716459972</v>
      </c>
      <c r="T944" s="5">
        <v>62.926059739046792</v>
      </c>
    </row>
    <row r="945" spans="1:20">
      <c r="A945" s="2">
        <f t="shared" si="29"/>
        <v>39980</v>
      </c>
      <c r="B945" t="str">
        <f t="shared" si="28"/>
        <v>20090616</v>
      </c>
      <c r="C945" s="5">
        <v>80.71377302555608</v>
      </c>
      <c r="D945" s="5">
        <v>94.887979293031421</v>
      </c>
      <c r="E945" s="5">
        <v>104.54807120325465</v>
      </c>
      <c r="F945" s="5">
        <v>116.59713058657084</v>
      </c>
      <c r="G945" s="5">
        <v>94.386720499115327</v>
      </c>
      <c r="H945" s="5">
        <v>142.0640180022053</v>
      </c>
      <c r="I945" s="5">
        <v>116.74897464323264</v>
      </c>
      <c r="J945" s="5">
        <v>99.111332883966469</v>
      </c>
      <c r="K945" s="5">
        <v>68.601378129405262</v>
      </c>
      <c r="L945" s="5">
        <v>78.840737692750693</v>
      </c>
      <c r="M945" s="5">
        <v>1</v>
      </c>
      <c r="N945" s="5">
        <v>91.806799730605846</v>
      </c>
      <c r="O945" s="5">
        <v>84.041602666235534</v>
      </c>
      <c r="P945" s="5">
        <v>86.824006525410383</v>
      </c>
      <c r="Q945" s="5">
        <v>132.3236332042332</v>
      </c>
      <c r="R945" s="5">
        <v>99.984506361531444</v>
      </c>
      <c r="S945" s="5">
        <v>148.68321177914964</v>
      </c>
      <c r="T945" s="5">
        <v>60.027457614901572</v>
      </c>
    </row>
    <row r="946" spans="1:20">
      <c r="A946" s="2">
        <f t="shared" si="29"/>
        <v>39979</v>
      </c>
      <c r="B946" t="str">
        <f t="shared" si="28"/>
        <v>20090615</v>
      </c>
      <c r="C946" s="5">
        <v>84.052998654231985</v>
      </c>
      <c r="D946" s="5">
        <v>95.526206748636227</v>
      </c>
      <c r="E946" s="5">
        <v>109.11602360879276</v>
      </c>
      <c r="F946" s="5">
        <v>115.30491691674655</v>
      </c>
      <c r="G946" s="5">
        <v>90.782436106533083</v>
      </c>
      <c r="H946" s="5">
        <v>137.14756083304192</v>
      </c>
      <c r="I946" s="5">
        <v>114.80305700349084</v>
      </c>
      <c r="J946" s="5">
        <v>99.454801245443164</v>
      </c>
      <c r="K946" s="5">
        <v>66.52723057163918</v>
      </c>
      <c r="L946" s="5">
        <v>78.000215005978134</v>
      </c>
      <c r="M946" s="5">
        <v>1</v>
      </c>
      <c r="N946" s="5">
        <v>94.068475445124747</v>
      </c>
      <c r="O946" s="5">
        <v>85.108081733763228</v>
      </c>
      <c r="P946" s="5">
        <v>90.392075647750929</v>
      </c>
      <c r="Q946" s="5">
        <v>134.94085529640921</v>
      </c>
      <c r="R946" s="5">
        <v>101.54370349412156</v>
      </c>
      <c r="S946" s="5">
        <v>154.59122543071786</v>
      </c>
      <c r="T946" s="5">
        <v>58.968731089226672</v>
      </c>
    </row>
    <row r="947" spans="1:20">
      <c r="A947" s="2">
        <f t="shared" si="29"/>
        <v>39976</v>
      </c>
      <c r="B947" t="str">
        <f t="shared" si="28"/>
        <v>20090612</v>
      </c>
      <c r="C947" s="5">
        <v>83.336671347316909</v>
      </c>
      <c r="D947" s="5">
        <v>98.577117421692648</v>
      </c>
      <c r="E947" s="5">
        <v>111.52696224273288</v>
      </c>
      <c r="F947" s="5">
        <v>113.61289650827605</v>
      </c>
      <c r="G947" s="5">
        <v>92.886380624381516</v>
      </c>
      <c r="H947" s="5">
        <v>140.52809660466292</v>
      </c>
      <c r="I947" s="5">
        <v>119.02506278443322</v>
      </c>
      <c r="J947" s="5">
        <v>103.06172054201102</v>
      </c>
      <c r="K947" s="5">
        <v>69.212543270432533</v>
      </c>
      <c r="L947" s="5">
        <v>77.877149326233493</v>
      </c>
      <c r="M947" s="5">
        <v>1</v>
      </c>
      <c r="N947" s="5">
        <v>97.860810710542665</v>
      </c>
      <c r="O947" s="5">
        <v>82.433089807324265</v>
      </c>
      <c r="P947" s="5">
        <v>93.469972630978774</v>
      </c>
      <c r="Q947" s="5">
        <v>135.96994397704015</v>
      </c>
      <c r="R947" s="5">
        <v>106.80620635619704</v>
      </c>
      <c r="S947" s="5">
        <v>153.21648809536509</v>
      </c>
      <c r="T947" s="5">
        <v>61.412883981536758</v>
      </c>
    </row>
    <row r="948" spans="1:20">
      <c r="A948" s="2">
        <f t="shared" si="29"/>
        <v>39975</v>
      </c>
      <c r="B948" t="str">
        <f t="shared" si="28"/>
        <v>20090611</v>
      </c>
      <c r="C948" s="5">
        <v>84.413346540121623</v>
      </c>
      <c r="D948" s="5">
        <v>99.168195353319049</v>
      </c>
      <c r="E948" s="5">
        <v>115.41155610499391</v>
      </c>
      <c r="F948" s="5">
        <v>109.39339824197589</v>
      </c>
      <c r="G948" s="5">
        <v>95.770656825675331</v>
      </c>
      <c r="H948" s="5">
        <v>139.07605723125636</v>
      </c>
      <c r="I948" s="5">
        <v>114.43183959354147</v>
      </c>
      <c r="J948" s="5">
        <v>100.70129919998698</v>
      </c>
      <c r="K948" s="5">
        <v>70.044744055109007</v>
      </c>
      <c r="L948" s="5">
        <v>76.609241360001263</v>
      </c>
      <c r="M948" s="5">
        <v>1</v>
      </c>
      <c r="N948" s="5">
        <v>101.03889225721399</v>
      </c>
      <c r="O948" s="5">
        <v>78.592599967959515</v>
      </c>
      <c r="P948" s="5">
        <v>91.903691620038487</v>
      </c>
      <c r="Q948" s="5">
        <v>141.78998956950974</v>
      </c>
      <c r="R948" s="5">
        <v>112.36855917519856</v>
      </c>
      <c r="S948" s="5">
        <v>160.4764141481032</v>
      </c>
      <c r="T948" s="5">
        <v>58.896457170121543</v>
      </c>
    </row>
    <row r="949" spans="1:20">
      <c r="A949" s="2">
        <f t="shared" si="29"/>
        <v>39974</v>
      </c>
      <c r="B949" t="str">
        <f t="shared" si="28"/>
        <v>20090610</v>
      </c>
      <c r="C949" s="5">
        <v>82.096700248839838</v>
      </c>
      <c r="D949" s="5">
        <v>94.723479631376279</v>
      </c>
      <c r="E949" s="5">
        <v>117.72657710960596</v>
      </c>
      <c r="F949" s="5">
        <v>113.87381499321606</v>
      </c>
      <c r="G949" s="5">
        <v>92.523468742739055</v>
      </c>
      <c r="H949" s="5">
        <v>134.22617879769493</v>
      </c>
      <c r="I949" s="5">
        <v>119.03081839832598</v>
      </c>
      <c r="J949" s="5">
        <v>104.4388947207966</v>
      </c>
      <c r="K949" s="5">
        <v>68.063601407799496</v>
      </c>
      <c r="L949" s="5">
        <v>78.955083783563339</v>
      </c>
      <c r="M949" s="5">
        <v>1</v>
      </c>
      <c r="N949" s="5">
        <v>105.11465901689067</v>
      </c>
      <c r="O949" s="5">
        <v>76.495140133780836</v>
      </c>
      <c r="P949" s="5">
        <v>93.910751759123471</v>
      </c>
      <c r="Q949" s="5">
        <v>146.02050906522666</v>
      </c>
      <c r="R949" s="5">
        <v>111.14227901811905</v>
      </c>
      <c r="S949" s="5">
        <v>157.60620640939558</v>
      </c>
      <c r="T949" s="5">
        <v>58.505072885950256</v>
      </c>
    </row>
    <row r="950" spans="1:20">
      <c r="A950" s="2">
        <f t="shared" si="29"/>
        <v>39973</v>
      </c>
      <c r="B950" t="str">
        <f t="shared" si="28"/>
        <v>20090609</v>
      </c>
      <c r="C950" s="5">
        <v>82.338186751561977</v>
      </c>
      <c r="D950" s="5">
        <v>95.747994363114969</v>
      </c>
      <c r="E950" s="5">
        <v>119.50597039906496</v>
      </c>
      <c r="F950" s="5">
        <v>119.2466382192204</v>
      </c>
      <c r="G950" s="5">
        <v>92.480345959770233</v>
      </c>
      <c r="H950" s="5">
        <v>131.96499185522401</v>
      </c>
      <c r="I950" s="5">
        <v>115.86952184154349</v>
      </c>
      <c r="J950" s="5">
        <v>101.12450306033371</v>
      </c>
      <c r="K950" s="5">
        <v>66.10668424279757</v>
      </c>
      <c r="L950" s="5">
        <v>80.102804215144474</v>
      </c>
      <c r="M950" s="5">
        <v>1</v>
      </c>
      <c r="N950" s="5">
        <v>110.43810301021043</v>
      </c>
      <c r="O950" s="5">
        <v>75.291819516432625</v>
      </c>
      <c r="P950" s="5">
        <v>91.209302520507151</v>
      </c>
      <c r="Q950" s="5">
        <v>142.34283308370732</v>
      </c>
      <c r="R950" s="5">
        <v>108.66592972218672</v>
      </c>
      <c r="S950" s="5">
        <v>156.29919774703936</v>
      </c>
      <c r="T950" s="5">
        <v>60.035235710451431</v>
      </c>
    </row>
    <row r="951" spans="1:20">
      <c r="A951" s="2">
        <f t="shared" si="29"/>
        <v>39972</v>
      </c>
      <c r="B951" t="str">
        <f t="shared" si="28"/>
        <v>20090608</v>
      </c>
      <c r="C951" s="5">
        <v>84.753387903233318</v>
      </c>
      <c r="D951" s="5">
        <v>93.758627417852296</v>
      </c>
      <c r="E951" s="5">
        <v>114.23155354913376</v>
      </c>
      <c r="F951" s="5">
        <v>118.57699987373549</v>
      </c>
      <c r="G951" s="5">
        <v>90.179565890748975</v>
      </c>
      <c r="H951" s="5">
        <v>128.69210392359452</v>
      </c>
      <c r="I951" s="5">
        <v>115.83254314277755</v>
      </c>
      <c r="J951" s="5">
        <v>96.346629592521879</v>
      </c>
      <c r="K951" s="5">
        <v>65.854642444185089</v>
      </c>
      <c r="L951" s="5">
        <v>81.748073253307339</v>
      </c>
      <c r="M951" s="5">
        <v>1</v>
      </c>
      <c r="N951" s="5">
        <v>106.980195044247</v>
      </c>
      <c r="O951" s="5">
        <v>72.487191389946119</v>
      </c>
      <c r="P951" s="5">
        <v>95.56519088770375</v>
      </c>
      <c r="Q951" s="5">
        <v>142.22212818415994</v>
      </c>
      <c r="R951" s="5">
        <v>112.85949534231538</v>
      </c>
      <c r="S951" s="5">
        <v>159.9385930860262</v>
      </c>
      <c r="T951" s="5">
        <v>62.912630774680814</v>
      </c>
    </row>
    <row r="952" spans="1:20">
      <c r="A952" s="2">
        <f t="shared" si="29"/>
        <v>39969</v>
      </c>
      <c r="B952" t="str">
        <f t="shared" si="28"/>
        <v>20090605</v>
      </c>
      <c r="C952" s="5">
        <v>84.415242107264419</v>
      </c>
      <c r="D952" s="5">
        <v>92.917070021717464</v>
      </c>
      <c r="E952" s="5">
        <v>109.33946926798254</v>
      </c>
      <c r="F952" s="5">
        <v>115.2526463701967</v>
      </c>
      <c r="G952" s="5">
        <v>91.474931146472116</v>
      </c>
      <c r="H952" s="5">
        <v>125.79428125719284</v>
      </c>
      <c r="I952" s="5">
        <v>114.55953671432174</v>
      </c>
      <c r="J952" s="5">
        <v>95.087318477901036</v>
      </c>
      <c r="K952" s="5">
        <v>66.414277399797626</v>
      </c>
      <c r="L952" s="5">
        <v>81.295094705039844</v>
      </c>
      <c r="M952" s="5">
        <v>1</v>
      </c>
      <c r="N952" s="5">
        <v>108.85582769420208</v>
      </c>
      <c r="O952" s="5">
        <v>76.141851741517328</v>
      </c>
      <c r="P952" s="5">
        <v>96.424613762933006</v>
      </c>
      <c r="Q952" s="5">
        <v>140.20833514215886</v>
      </c>
      <c r="R952" s="5">
        <v>111.33334917690573</v>
      </c>
      <c r="S952" s="5">
        <v>166.02874335856163</v>
      </c>
      <c r="T952" s="5">
        <v>60.017672868730912</v>
      </c>
    </row>
    <row r="953" spans="1:20">
      <c r="A953" s="2">
        <f t="shared" si="29"/>
        <v>39968</v>
      </c>
      <c r="B953" t="str">
        <f t="shared" si="28"/>
        <v>20090604</v>
      </c>
      <c r="C953" s="5">
        <v>86.627434161950205</v>
      </c>
      <c r="D953" s="5">
        <v>96.519656433092734</v>
      </c>
      <c r="E953" s="5">
        <v>107.64303321618138</v>
      </c>
      <c r="F953" s="5">
        <v>111.81116539546103</v>
      </c>
      <c r="G953" s="5">
        <v>95.302809987291141</v>
      </c>
      <c r="H953" s="5">
        <v>128.31313751577102</v>
      </c>
      <c r="I953" s="5">
        <v>115.80617139753777</v>
      </c>
      <c r="J953" s="5">
        <v>99.560718854617946</v>
      </c>
      <c r="K953" s="5">
        <v>63.653733194061438</v>
      </c>
      <c r="L953" s="5">
        <v>78.732581087865498</v>
      </c>
      <c r="M953" s="5">
        <v>1</v>
      </c>
      <c r="N953" s="5">
        <v>107.95135566802462</v>
      </c>
      <c r="O953" s="5">
        <v>74.586219830000232</v>
      </c>
      <c r="P953" s="5">
        <v>98.753475108479208</v>
      </c>
      <c r="Q953" s="5">
        <v>147.02651586269468</v>
      </c>
      <c r="R953" s="5">
        <v>116.75862142457333</v>
      </c>
      <c r="S953" s="5">
        <v>167.8398744305845</v>
      </c>
      <c r="T953" s="5">
        <v>62.15995718246355</v>
      </c>
    </row>
    <row r="954" spans="1:20">
      <c r="A954" s="2">
        <f t="shared" si="29"/>
        <v>39967</v>
      </c>
      <c r="B954" t="str">
        <f t="shared" si="28"/>
        <v>20090603</v>
      </c>
      <c r="C954" s="5">
        <v>87.576261812242322</v>
      </c>
      <c r="D954" s="5">
        <v>98.884487349946653</v>
      </c>
      <c r="E954" s="5">
        <v>103.0322001781892</v>
      </c>
      <c r="F954" s="5">
        <v>109.85520351808293</v>
      </c>
      <c r="G954" s="5">
        <v>95.092680733539694</v>
      </c>
      <c r="H954" s="5">
        <v>128.95686100418379</v>
      </c>
      <c r="I954" s="5">
        <v>119.61586475040824</v>
      </c>
      <c r="J954" s="5">
        <v>97.362199673965591</v>
      </c>
      <c r="K954" s="5">
        <v>60.738997569592357</v>
      </c>
      <c r="L954" s="5">
        <v>78.118366432098924</v>
      </c>
      <c r="M954" s="5">
        <v>1</v>
      </c>
      <c r="N954" s="5">
        <v>105.86853215502467</v>
      </c>
      <c r="O954" s="5">
        <v>77.828677828359147</v>
      </c>
      <c r="P954" s="5">
        <v>96.784653267280746</v>
      </c>
      <c r="Q954" s="5">
        <v>151.6636608619647</v>
      </c>
      <c r="R954" s="5">
        <v>111.31364074664457</v>
      </c>
      <c r="S954" s="5">
        <v>161.21093665991492</v>
      </c>
      <c r="T954" s="5">
        <v>59.492428273519273</v>
      </c>
    </row>
    <row r="955" spans="1:20">
      <c r="A955" s="2">
        <f t="shared" si="29"/>
        <v>39966</v>
      </c>
      <c r="B955" t="str">
        <f t="shared" si="28"/>
        <v>20090602</v>
      </c>
      <c r="C955" s="5">
        <v>86.583894674949789</v>
      </c>
      <c r="D955" s="5">
        <v>95.638159433645725</v>
      </c>
      <c r="E955" s="5">
        <v>99.654931288532609</v>
      </c>
      <c r="F955" s="5">
        <v>111.97813037717248</v>
      </c>
      <c r="G955" s="5">
        <v>91.11442087247103</v>
      </c>
      <c r="H955" s="5">
        <v>131.69878484242653</v>
      </c>
      <c r="I955" s="5">
        <v>117.70514961765274</v>
      </c>
      <c r="J955" s="5">
        <v>97.090087514464145</v>
      </c>
      <c r="K955" s="5">
        <v>59.750420426294092</v>
      </c>
      <c r="L955" s="5">
        <v>80.313987162574321</v>
      </c>
      <c r="M955" s="5">
        <v>1</v>
      </c>
      <c r="N955" s="5">
        <v>101.42697028030314</v>
      </c>
      <c r="O955" s="5">
        <v>75.86270037572686</v>
      </c>
      <c r="P955" s="5">
        <v>94.834595551172185</v>
      </c>
      <c r="Q955" s="5">
        <v>145.9346023887295</v>
      </c>
      <c r="R955" s="5">
        <v>106.45037706448224</v>
      </c>
      <c r="S955" s="5">
        <v>158.65743357743634</v>
      </c>
      <c r="T955" s="5">
        <v>59.565590120706688</v>
      </c>
    </row>
    <row r="956" spans="1:20">
      <c r="A956" s="2">
        <f t="shared" si="29"/>
        <v>39965</v>
      </c>
      <c r="B956" t="str">
        <f t="shared" si="28"/>
        <v>20090601</v>
      </c>
      <c r="C956" s="5">
        <v>86.231934459107038</v>
      </c>
      <c r="D956" s="5">
        <v>93.726155020430951</v>
      </c>
      <c r="E956" s="5">
        <v>96.484471972523011</v>
      </c>
      <c r="F956" s="5">
        <v>112.10520402627688</v>
      </c>
      <c r="G956" s="5">
        <v>89.378343961118844</v>
      </c>
      <c r="H956" s="5">
        <v>129.94632934384268</v>
      </c>
      <c r="I956" s="5">
        <v>122.27231305369764</v>
      </c>
      <c r="J956" s="5">
        <v>98.224706438454561</v>
      </c>
      <c r="K956" s="5">
        <v>61.649592808330731</v>
      </c>
      <c r="L956" s="5">
        <v>78.557229695127845</v>
      </c>
      <c r="M956" s="5">
        <v>1</v>
      </c>
      <c r="N956" s="5">
        <v>103.50417793081148</v>
      </c>
      <c r="O956" s="5">
        <v>77.932011897340303</v>
      </c>
      <c r="P956" s="5">
        <v>92.968990654117391</v>
      </c>
      <c r="Q956" s="5">
        <v>152.79204169066909</v>
      </c>
      <c r="R956" s="5">
        <v>111.83160061524271</v>
      </c>
      <c r="S956" s="5">
        <v>158.99757508195748</v>
      </c>
      <c r="T956" s="5">
        <v>58.537742356348062</v>
      </c>
    </row>
    <row r="957" spans="1:20">
      <c r="A957" s="2">
        <f t="shared" si="29"/>
        <v>39962</v>
      </c>
      <c r="B957" t="str">
        <f t="shared" si="28"/>
        <v>20090529</v>
      </c>
      <c r="C957" s="5">
        <v>83.13206285501316</v>
      </c>
      <c r="D957" s="5">
        <v>95.572934637929606</v>
      </c>
      <c r="E957" s="5">
        <v>93.202990401854649</v>
      </c>
      <c r="F957" s="5">
        <v>112.88705858634025</v>
      </c>
      <c r="G957" s="5">
        <v>92.436557249527269</v>
      </c>
      <c r="H957" s="5">
        <v>130.72009925842585</v>
      </c>
      <c r="I957" s="5">
        <v>121.41804703579501</v>
      </c>
      <c r="J957" s="5">
        <v>98.734707431133998</v>
      </c>
      <c r="K957" s="5">
        <v>64.684980049406164</v>
      </c>
      <c r="L957" s="5">
        <v>75.274356835541823</v>
      </c>
      <c r="M957" s="5">
        <v>1</v>
      </c>
      <c r="N957" s="5">
        <v>105.93516056501139</v>
      </c>
      <c r="O957" s="5">
        <v>80.203282530882518</v>
      </c>
      <c r="P957" s="5">
        <v>97.673159761351044</v>
      </c>
      <c r="Q957" s="5">
        <v>149.24706076330224</v>
      </c>
      <c r="R957" s="5">
        <v>109.8382276739155</v>
      </c>
      <c r="S957" s="5">
        <v>160.35078304868946</v>
      </c>
      <c r="T957" s="5">
        <v>60.846633635598636</v>
      </c>
    </row>
    <row r="958" spans="1:20">
      <c r="A958" s="2">
        <f t="shared" si="29"/>
        <v>39961</v>
      </c>
      <c r="B958" t="str">
        <f t="shared" si="28"/>
        <v>20090528</v>
      </c>
      <c r="C958" s="5">
        <v>84.890920626536982</v>
      </c>
      <c r="D958" s="5">
        <v>95.583730503854241</v>
      </c>
      <c r="E958" s="5">
        <v>97.315853748734199</v>
      </c>
      <c r="F958" s="5">
        <v>109.44602808021493</v>
      </c>
      <c r="G958" s="5">
        <v>88.522278341654015</v>
      </c>
      <c r="H958" s="5">
        <v>125.44928287210405</v>
      </c>
      <c r="I958" s="5">
        <v>118.72855974194626</v>
      </c>
      <c r="J958" s="5">
        <v>101.03295294937432</v>
      </c>
      <c r="K958" s="5">
        <v>63.145883776563167</v>
      </c>
      <c r="L958" s="5">
        <v>76.869190450179843</v>
      </c>
      <c r="M958" s="5">
        <v>1</v>
      </c>
      <c r="N958" s="5">
        <v>105.40262974231182</v>
      </c>
      <c r="O958" s="5">
        <v>79.391567177155537</v>
      </c>
      <c r="P958" s="5">
        <v>94.538224452629706</v>
      </c>
      <c r="Q958" s="5">
        <v>153.81375052748263</v>
      </c>
      <c r="R958" s="5">
        <v>115.50597727429269</v>
      </c>
      <c r="S958" s="5">
        <v>155.35714199194072</v>
      </c>
      <c r="T958" s="5">
        <v>60.091723645584011</v>
      </c>
    </row>
    <row r="959" spans="1:20">
      <c r="A959" s="2">
        <f t="shared" si="29"/>
        <v>39960</v>
      </c>
      <c r="B959" t="str">
        <f t="shared" si="28"/>
        <v>20090527</v>
      </c>
      <c r="C959" s="5">
        <v>84.076625776391381</v>
      </c>
      <c r="D959" s="5">
        <v>99.173638244024559</v>
      </c>
      <c r="E959" s="5">
        <v>99.142621508070491</v>
      </c>
      <c r="F959" s="5">
        <v>106.79384665709313</v>
      </c>
      <c r="G959" s="5">
        <v>90.649891516302546</v>
      </c>
      <c r="H959" s="5">
        <v>123.83043296520353</v>
      </c>
      <c r="I959" s="5">
        <v>123.01643481522537</v>
      </c>
      <c r="J959" s="5">
        <v>98.36567842261536</v>
      </c>
      <c r="K959" s="5">
        <v>63.2514284052222</v>
      </c>
      <c r="L959" s="5">
        <v>80.233944960769335</v>
      </c>
      <c r="M959" s="5">
        <v>1</v>
      </c>
      <c r="N959" s="5">
        <v>103.97601721593114</v>
      </c>
      <c r="O959" s="5">
        <v>79.107989251384836</v>
      </c>
      <c r="P959" s="5">
        <v>92.972894712087211</v>
      </c>
      <c r="Q959" s="5">
        <v>159.25975714140205</v>
      </c>
      <c r="R959" s="5">
        <v>115.29594656502353</v>
      </c>
      <c r="S959" s="5">
        <v>150.5875453013592</v>
      </c>
      <c r="T959" s="5">
        <v>62.048752996275873</v>
      </c>
    </row>
    <row r="960" spans="1:20">
      <c r="A960" s="2">
        <f t="shared" si="29"/>
        <v>39959</v>
      </c>
      <c r="B960" t="str">
        <f t="shared" si="28"/>
        <v>20090526</v>
      </c>
      <c r="C960" s="5">
        <v>82.11275130591865</v>
      </c>
      <c r="D960" s="5">
        <v>95.691920555165211</v>
      </c>
      <c r="E960" s="5">
        <v>101.01733554401108</v>
      </c>
      <c r="F960" s="5">
        <v>103.73547736476709</v>
      </c>
      <c r="G960" s="5">
        <v>94.767855603079497</v>
      </c>
      <c r="H960" s="5">
        <v>127.93576805323673</v>
      </c>
      <c r="I960" s="5">
        <v>118.14904089820418</v>
      </c>
      <c r="J960" s="5">
        <v>94.536474571491055</v>
      </c>
      <c r="K960" s="5">
        <v>60.281654181225456</v>
      </c>
      <c r="L960" s="5">
        <v>79.925058722338477</v>
      </c>
      <c r="M960" s="5">
        <v>1</v>
      </c>
      <c r="N960" s="5">
        <v>105.99202458724666</v>
      </c>
      <c r="O960" s="5">
        <v>76.195496105590095</v>
      </c>
      <c r="P960" s="5">
        <v>90.9759517296593</v>
      </c>
      <c r="Q960" s="5">
        <v>163.84544438566465</v>
      </c>
      <c r="R960" s="5">
        <v>113.99725797777612</v>
      </c>
      <c r="S960" s="5">
        <v>150.04730429855911</v>
      </c>
      <c r="T960" s="5">
        <v>62.387156208155481</v>
      </c>
    </row>
    <row r="961" spans="1:20">
      <c r="A961" s="2">
        <f t="shared" si="29"/>
        <v>39958</v>
      </c>
      <c r="B961" t="str">
        <f t="shared" si="28"/>
        <v>20090525</v>
      </c>
      <c r="C961" s="5">
        <v>79.724641835957911</v>
      </c>
      <c r="D961" s="5">
        <v>94.171197254947302</v>
      </c>
      <c r="E961" s="5">
        <v>105.56818814653526</v>
      </c>
      <c r="F961" s="5">
        <v>103.21713219292047</v>
      </c>
      <c r="G961" s="5">
        <v>98.720486526293584</v>
      </c>
      <c r="H961" s="5">
        <v>123.75272292482146</v>
      </c>
      <c r="I961" s="5">
        <v>121.62891823244671</v>
      </c>
      <c r="J961" s="5">
        <v>90.685941282834932</v>
      </c>
      <c r="K961" s="5">
        <v>59.206805617034519</v>
      </c>
      <c r="L961" s="5">
        <v>84.041363062810944</v>
      </c>
      <c r="M961" s="5">
        <v>1</v>
      </c>
      <c r="N961" s="5">
        <v>104.74887832271342</v>
      </c>
      <c r="O961" s="5">
        <v>74.832903136200386</v>
      </c>
      <c r="P961" s="5">
        <v>91.585116189543839</v>
      </c>
      <c r="Q961" s="5">
        <v>159.78611768774266</v>
      </c>
      <c r="R961" s="5">
        <v>111.67580673301568</v>
      </c>
      <c r="S961" s="5">
        <v>146.2648544607998</v>
      </c>
      <c r="T961" s="5">
        <v>63.442516220460632</v>
      </c>
    </row>
    <row r="962" spans="1:20">
      <c r="A962" s="2">
        <f t="shared" si="29"/>
        <v>39955</v>
      </c>
      <c r="B962" t="str">
        <f t="shared" si="28"/>
        <v>20090522</v>
      </c>
      <c r="C962" s="5">
        <v>79.534880106531944</v>
      </c>
      <c r="D962" s="5">
        <v>91.316267498004223</v>
      </c>
      <c r="E962" s="5">
        <v>102.72190462031355</v>
      </c>
      <c r="F962" s="5">
        <v>100.95068381309875</v>
      </c>
      <c r="G962" s="5">
        <v>98.520897042647661</v>
      </c>
      <c r="H962" s="5">
        <v>119.31319511224082</v>
      </c>
      <c r="I962" s="5">
        <v>117.5490067642607</v>
      </c>
      <c r="J962" s="5">
        <v>94.568715560125511</v>
      </c>
      <c r="K962" s="5">
        <v>62.277010312956747</v>
      </c>
      <c r="L962" s="5">
        <v>84.580014039298078</v>
      </c>
      <c r="M962" s="5">
        <v>1</v>
      </c>
      <c r="N962" s="5">
        <v>108.90370126271675</v>
      </c>
      <c r="O962" s="5">
        <v>76.563924119878294</v>
      </c>
      <c r="P962" s="5">
        <v>90.446832561194327</v>
      </c>
      <c r="Q962" s="5">
        <v>164.39269905822971</v>
      </c>
      <c r="R962" s="5">
        <v>114.16418723440283</v>
      </c>
      <c r="S962" s="5">
        <v>142.5449425973392</v>
      </c>
      <c r="T962" s="5">
        <v>66.675946143206971</v>
      </c>
    </row>
    <row r="963" spans="1:20">
      <c r="A963" s="2">
        <f t="shared" si="29"/>
        <v>39954</v>
      </c>
      <c r="B963" t="str">
        <f t="shared" ref="B963:B1026" si="30">TEXT(A963,"yyyymmdd")</f>
        <v>20090521</v>
      </c>
      <c r="C963" s="5">
        <v>79.790397738205399</v>
      </c>
      <c r="D963" s="5">
        <v>87.373689977474839</v>
      </c>
      <c r="E963" s="5">
        <v>100.97813132931142</v>
      </c>
      <c r="F963" s="5">
        <v>105.72802900324848</v>
      </c>
      <c r="G963" s="5">
        <v>95.781235597716915</v>
      </c>
      <c r="H963" s="5">
        <v>124.68006067690307</v>
      </c>
      <c r="I963" s="5">
        <v>118.57337126425959</v>
      </c>
      <c r="J963" s="5">
        <v>91.027425146063152</v>
      </c>
      <c r="K963" s="5">
        <v>59.617772253709489</v>
      </c>
      <c r="L963" s="5">
        <v>82.746061591508337</v>
      </c>
      <c r="M963" s="5">
        <v>1</v>
      </c>
      <c r="N963" s="5">
        <v>104.91460720286476</v>
      </c>
      <c r="O963" s="5">
        <v>80.066906910679506</v>
      </c>
      <c r="P963" s="5">
        <v>86.305604153101726</v>
      </c>
      <c r="Q963" s="5">
        <v>158.58424052645896</v>
      </c>
      <c r="R963" s="5">
        <v>110.98573058663257</v>
      </c>
      <c r="S963" s="5">
        <v>147.29370300376885</v>
      </c>
      <c r="T963" s="5">
        <v>69.885579551899795</v>
      </c>
    </row>
    <row r="964" spans="1:20">
      <c r="A964" s="2">
        <f t="shared" ref="A964:A1027" si="31">WORKDAY(A963,-1)</f>
        <v>39953</v>
      </c>
      <c r="B964" t="str">
        <f t="shared" si="30"/>
        <v>20090520</v>
      </c>
      <c r="C964" s="5">
        <v>80.406654853688025</v>
      </c>
      <c r="D964" s="5">
        <v>88.818775780634056</v>
      </c>
      <c r="E964" s="5">
        <v>98.265125615379304</v>
      </c>
      <c r="F964" s="5">
        <v>102.73867892221634</v>
      </c>
      <c r="G964" s="5">
        <v>93.762176862773345</v>
      </c>
      <c r="H964" s="5">
        <v>125.0563522904953</v>
      </c>
      <c r="I964" s="5">
        <v>117.05643924139012</v>
      </c>
      <c r="J964" s="5">
        <v>94.244328199250788</v>
      </c>
      <c r="K964" s="5">
        <v>62.23731748107695</v>
      </c>
      <c r="L964" s="5">
        <v>80.776253916615829</v>
      </c>
      <c r="M964" s="5">
        <v>1</v>
      </c>
      <c r="N964" s="5">
        <v>108.46598749136504</v>
      </c>
      <c r="O964" s="5">
        <v>84.084162474225479</v>
      </c>
      <c r="P964" s="5">
        <v>85.349461625371063</v>
      </c>
      <c r="Q964" s="5">
        <v>157.14247250271734</v>
      </c>
      <c r="R964" s="5">
        <v>107.56813144187083</v>
      </c>
      <c r="S964" s="5">
        <v>146.94194272493814</v>
      </c>
      <c r="T964" s="5">
        <v>70.926814656035944</v>
      </c>
    </row>
    <row r="965" spans="1:20">
      <c r="A965" s="2">
        <f t="shared" si="31"/>
        <v>39952</v>
      </c>
      <c r="B965" t="str">
        <f t="shared" si="30"/>
        <v>20090519</v>
      </c>
      <c r="C965" s="5">
        <v>80.554898744140971</v>
      </c>
      <c r="D965" s="5">
        <v>93.447518212599007</v>
      </c>
      <c r="E965" s="5">
        <v>95.855358390766426</v>
      </c>
      <c r="F965" s="5">
        <v>106.49430795456129</v>
      </c>
      <c r="G965" s="5">
        <v>95.425739522857199</v>
      </c>
      <c r="H965" s="5">
        <v>122.67289173335314</v>
      </c>
      <c r="I965" s="5">
        <v>114.13400231096021</v>
      </c>
      <c r="J965" s="5">
        <v>93.787655059227319</v>
      </c>
      <c r="K965" s="5">
        <v>61.550502341672285</v>
      </c>
      <c r="L965" s="5">
        <v>84.704483027781166</v>
      </c>
      <c r="M965" s="5">
        <v>1</v>
      </c>
      <c r="N965" s="5">
        <v>109.07348731283618</v>
      </c>
      <c r="O965" s="5">
        <v>81.700051391357974</v>
      </c>
      <c r="P965" s="5">
        <v>83.963925033353945</v>
      </c>
      <c r="Q965" s="5">
        <v>156.95765801862569</v>
      </c>
      <c r="R965" s="5">
        <v>103.95163008423697</v>
      </c>
      <c r="S965" s="5">
        <v>148.33276229129171</v>
      </c>
      <c r="T965" s="5">
        <v>69.609710191557028</v>
      </c>
    </row>
    <row r="966" spans="1:20">
      <c r="A966" s="2">
        <f t="shared" si="31"/>
        <v>39951</v>
      </c>
      <c r="B966" t="str">
        <f t="shared" si="30"/>
        <v>20090518</v>
      </c>
      <c r="C966" s="5">
        <v>84.1003660651442</v>
      </c>
      <c r="D966" s="5">
        <v>89.783957102029675</v>
      </c>
      <c r="E966" s="5">
        <v>94.586135622250225</v>
      </c>
      <c r="F966" s="5">
        <v>102.52521017494983</v>
      </c>
      <c r="G966" s="5">
        <v>99.186099724524865</v>
      </c>
      <c r="H966" s="5">
        <v>128.11867022480459</v>
      </c>
      <c r="I966" s="5">
        <v>111.97531328340455</v>
      </c>
      <c r="J966" s="5">
        <v>97.556493072815186</v>
      </c>
      <c r="K966" s="5">
        <v>64.717410701277316</v>
      </c>
      <c r="L966" s="5">
        <v>87.242122312266901</v>
      </c>
      <c r="M966" s="5">
        <v>1</v>
      </c>
      <c r="N966" s="5">
        <v>108.09260952264356</v>
      </c>
      <c r="O966" s="5">
        <v>83.277814032049662</v>
      </c>
      <c r="P966" s="5">
        <v>82.381733133475748</v>
      </c>
      <c r="Q966" s="5">
        <v>163.04183907099144</v>
      </c>
      <c r="R966" s="5">
        <v>99.827580881602032</v>
      </c>
      <c r="S966" s="5">
        <v>155.16210403681166</v>
      </c>
      <c r="T966" s="5">
        <v>70.571695191183736</v>
      </c>
    </row>
    <row r="967" spans="1:20">
      <c r="A967" s="2">
        <f t="shared" si="31"/>
        <v>39948</v>
      </c>
      <c r="B967" t="str">
        <f t="shared" si="30"/>
        <v>20090515</v>
      </c>
      <c r="C967" s="5">
        <v>81.533384285988234</v>
      </c>
      <c r="D967" s="5">
        <v>88.932841197575854</v>
      </c>
      <c r="E967" s="5">
        <v>91.203150502788787</v>
      </c>
      <c r="F967" s="5">
        <v>99.231491112726587</v>
      </c>
      <c r="G967" s="5">
        <v>96.754635937409645</v>
      </c>
      <c r="H967" s="5">
        <v>130.8229267224155</v>
      </c>
      <c r="I967" s="5">
        <v>115.56064639699106</v>
      </c>
      <c r="J967" s="5">
        <v>93.110008968372156</v>
      </c>
      <c r="K967" s="5">
        <v>65.208906119273493</v>
      </c>
      <c r="L967" s="5">
        <v>86.897048704907064</v>
      </c>
      <c r="M967" s="5">
        <v>1</v>
      </c>
      <c r="N967" s="5">
        <v>113.43680215171293</v>
      </c>
      <c r="O967" s="5">
        <v>81.352702984997151</v>
      </c>
      <c r="P967" s="5">
        <v>83.38268584803555</v>
      </c>
      <c r="Q967" s="5">
        <v>156.31043929422063</v>
      </c>
      <c r="R967" s="5">
        <v>99.579407489126808</v>
      </c>
      <c r="S967" s="5">
        <v>154.04237350609213</v>
      </c>
      <c r="T967" s="5">
        <v>73.481914019933356</v>
      </c>
    </row>
    <row r="968" spans="1:20">
      <c r="A968" s="2">
        <f t="shared" si="31"/>
        <v>39947</v>
      </c>
      <c r="B968" t="str">
        <f t="shared" si="30"/>
        <v>20090514</v>
      </c>
      <c r="C968" s="5">
        <v>84.579327500421599</v>
      </c>
      <c r="D968" s="5">
        <v>90.388688583638597</v>
      </c>
      <c r="E968" s="5">
        <v>95.947376816518954</v>
      </c>
      <c r="F968" s="5">
        <v>99.817998756564677</v>
      </c>
      <c r="G968" s="5">
        <v>93.38854809458698</v>
      </c>
      <c r="H968" s="5">
        <v>133.64059946682656</v>
      </c>
      <c r="I968" s="5">
        <v>118.05388051955354</v>
      </c>
      <c r="J968" s="5">
        <v>97.870555269000462</v>
      </c>
      <c r="K968" s="5">
        <v>68.13996274152116</v>
      </c>
      <c r="L968" s="5">
        <v>83.268317996380247</v>
      </c>
      <c r="M968" s="5">
        <v>1</v>
      </c>
      <c r="N968" s="5">
        <v>110.82243336084099</v>
      </c>
      <c r="O968" s="5">
        <v>77.570796706521961</v>
      </c>
      <c r="P968" s="5">
        <v>83.30250464199095</v>
      </c>
      <c r="Q968" s="5">
        <v>157.9077997383406</v>
      </c>
      <c r="R968" s="5">
        <v>98.329730827932622</v>
      </c>
      <c r="S968" s="5">
        <v>146.97257801467237</v>
      </c>
      <c r="T968" s="5">
        <v>76.974895163955637</v>
      </c>
    </row>
    <row r="969" spans="1:20">
      <c r="A969" s="2">
        <f t="shared" si="31"/>
        <v>39946</v>
      </c>
      <c r="B969" t="str">
        <f t="shared" si="30"/>
        <v>20090513</v>
      </c>
      <c r="C969" s="5">
        <v>83.443137340140609</v>
      </c>
      <c r="D969" s="5">
        <v>95.071862759642386</v>
      </c>
      <c r="E969" s="5">
        <v>94.790542517270481</v>
      </c>
      <c r="F969" s="5">
        <v>96.731090452192007</v>
      </c>
      <c r="G969" s="5">
        <v>95.732077912394928</v>
      </c>
      <c r="H969" s="5">
        <v>128.6254819964974</v>
      </c>
      <c r="I969" s="5">
        <v>119.25965558762661</v>
      </c>
      <c r="J969" s="5">
        <v>94.157195886406939</v>
      </c>
      <c r="K969" s="5">
        <v>71.10956228961652</v>
      </c>
      <c r="L969" s="5">
        <v>84.085398364181344</v>
      </c>
      <c r="M969" s="5">
        <v>1</v>
      </c>
      <c r="N969" s="5">
        <v>109.90163016621091</v>
      </c>
      <c r="O969" s="5">
        <v>75.729778975147312</v>
      </c>
      <c r="P969" s="5">
        <v>83.958238297829496</v>
      </c>
      <c r="Q969" s="5">
        <v>155.64158762616853</v>
      </c>
      <c r="R969" s="5">
        <v>102.86049395136502</v>
      </c>
      <c r="S969" s="5">
        <v>148.00461436895577</v>
      </c>
      <c r="T969" s="5">
        <v>76.275920880652748</v>
      </c>
    </row>
    <row r="970" spans="1:20">
      <c r="A970" s="2">
        <f t="shared" si="31"/>
        <v>39945</v>
      </c>
      <c r="B970" t="str">
        <f t="shared" si="30"/>
        <v>20090512</v>
      </c>
      <c r="C970" s="5">
        <v>84.933103390195967</v>
      </c>
      <c r="D970" s="5">
        <v>91.905563027640937</v>
      </c>
      <c r="E970" s="5">
        <v>99.232090681797189</v>
      </c>
      <c r="F970" s="5">
        <v>93.575076108688705</v>
      </c>
      <c r="G970" s="5">
        <v>100.26517645232828</v>
      </c>
      <c r="H970" s="5">
        <v>126.12784466659963</v>
      </c>
      <c r="I970" s="5">
        <v>116.29947209143847</v>
      </c>
      <c r="J970" s="5">
        <v>94.303181492345018</v>
      </c>
      <c r="K970" s="5">
        <v>74.845529399266397</v>
      </c>
      <c r="L970" s="5">
        <v>82.060832892532247</v>
      </c>
      <c r="M970" s="5">
        <v>1</v>
      </c>
      <c r="N970" s="5">
        <v>110.06561124311493</v>
      </c>
      <c r="O970" s="5">
        <v>78.422573213096129</v>
      </c>
      <c r="P970" s="5">
        <v>81.380298392933156</v>
      </c>
      <c r="Q970" s="5">
        <v>158.10703890667466</v>
      </c>
      <c r="R970" s="5">
        <v>102.43328706120964</v>
      </c>
      <c r="S970" s="5">
        <v>147.31652012129578</v>
      </c>
      <c r="T970" s="5">
        <v>77.55629324366619</v>
      </c>
    </row>
    <row r="971" spans="1:20">
      <c r="A971" s="2">
        <f t="shared" si="31"/>
        <v>39944</v>
      </c>
      <c r="B971" t="str">
        <f t="shared" si="30"/>
        <v>20090511</v>
      </c>
      <c r="C971" s="5">
        <v>87.972177868076344</v>
      </c>
      <c r="D971" s="5">
        <v>93.732281862907925</v>
      </c>
      <c r="E971" s="5">
        <v>103.78273421096316</v>
      </c>
      <c r="F971" s="5">
        <v>92.482648214017317</v>
      </c>
      <c r="G971" s="5">
        <v>101.34557341909668</v>
      </c>
      <c r="H971" s="5">
        <v>131.89193691841641</v>
      </c>
      <c r="I971" s="5">
        <v>110.81489134504891</v>
      </c>
      <c r="J971" s="5">
        <v>92.133204339261368</v>
      </c>
      <c r="K971" s="5">
        <v>73.915370439554508</v>
      </c>
      <c r="L971" s="5">
        <v>79.437132084097712</v>
      </c>
      <c r="M971" s="5">
        <v>1</v>
      </c>
      <c r="N971" s="5">
        <v>106.1142597875444</v>
      </c>
      <c r="O971" s="5">
        <v>80.91735300553178</v>
      </c>
      <c r="P971" s="5">
        <v>81.647607488895105</v>
      </c>
      <c r="Q971" s="5">
        <v>158.13495551278157</v>
      </c>
      <c r="R971" s="5">
        <v>100.59712275478401</v>
      </c>
      <c r="S971" s="5">
        <v>143.31173524649225</v>
      </c>
      <c r="T971" s="5">
        <v>80.952952601622925</v>
      </c>
    </row>
    <row r="972" spans="1:20">
      <c r="A972" s="2">
        <f t="shared" si="31"/>
        <v>39941</v>
      </c>
      <c r="B972" t="str">
        <f t="shared" si="30"/>
        <v>20090508</v>
      </c>
      <c r="C972" s="5">
        <v>88.26843318305481</v>
      </c>
      <c r="D972" s="5">
        <v>91.099759059950173</v>
      </c>
      <c r="E972" s="5">
        <v>99.041175118541048</v>
      </c>
      <c r="F972" s="5">
        <v>95.572592822656887</v>
      </c>
      <c r="G972" s="5">
        <v>100.72281629890303</v>
      </c>
      <c r="H972" s="5">
        <v>125.99713189965509</v>
      </c>
      <c r="I972" s="5">
        <v>115.71232285284164</v>
      </c>
      <c r="J972" s="5">
        <v>90.840363178867733</v>
      </c>
      <c r="K972" s="5">
        <v>74.47545687688627</v>
      </c>
      <c r="L972" s="5">
        <v>77.533132030198203</v>
      </c>
      <c r="M972" s="5">
        <v>1</v>
      </c>
      <c r="N972" s="5">
        <v>108.59760013596946</v>
      </c>
      <c r="O972" s="5">
        <v>80.578458906391504</v>
      </c>
      <c r="P972" s="5">
        <v>82.715007136378432</v>
      </c>
      <c r="Q972" s="5">
        <v>163.35406879248009</v>
      </c>
      <c r="R972" s="5">
        <v>100.20704103208686</v>
      </c>
      <c r="S972" s="5">
        <v>136.67900350708163</v>
      </c>
      <c r="T972" s="5">
        <v>77.191787757246246</v>
      </c>
    </row>
    <row r="973" spans="1:20">
      <c r="A973" s="2">
        <f t="shared" si="31"/>
        <v>39940</v>
      </c>
      <c r="B973" t="str">
        <f t="shared" si="30"/>
        <v>20090507</v>
      </c>
      <c r="C973" s="5">
        <v>85.492037136339277</v>
      </c>
      <c r="D973" s="5">
        <v>88.890229855931565</v>
      </c>
      <c r="E973" s="5">
        <v>95.640928597573478</v>
      </c>
      <c r="F973" s="5">
        <v>93.091587925015901</v>
      </c>
      <c r="G973" s="5">
        <v>98.767235049690242</v>
      </c>
      <c r="H973" s="5">
        <v>126.7707665970416</v>
      </c>
      <c r="I973" s="5">
        <v>119.63605354100508</v>
      </c>
      <c r="J973" s="5">
        <v>94.456646554253354</v>
      </c>
      <c r="K973" s="5">
        <v>74.199768509496195</v>
      </c>
      <c r="L973" s="5">
        <v>79.436117292553433</v>
      </c>
      <c r="M973" s="5">
        <v>1</v>
      </c>
      <c r="N973" s="5">
        <v>103.94911842667356</v>
      </c>
      <c r="O973" s="5">
        <v>82.449650258012539</v>
      </c>
      <c r="P973" s="5">
        <v>82.839659170256539</v>
      </c>
      <c r="Q973" s="5">
        <v>166.61469798715748</v>
      </c>
      <c r="R973" s="5">
        <v>95.931677371057901</v>
      </c>
      <c r="S973" s="5">
        <v>134.436186059969</v>
      </c>
      <c r="T973" s="5">
        <v>75.186391604299658</v>
      </c>
    </row>
    <row r="974" spans="1:20">
      <c r="A974" s="2">
        <f t="shared" si="31"/>
        <v>39939</v>
      </c>
      <c r="B974" t="str">
        <f t="shared" si="30"/>
        <v>20090506</v>
      </c>
      <c r="C974" s="5">
        <v>88.57570532273445</v>
      </c>
      <c r="D974" s="5">
        <v>87.863229529190406</v>
      </c>
      <c r="E974" s="5">
        <v>93.195553682513264</v>
      </c>
      <c r="F974" s="5">
        <v>97.221052704347301</v>
      </c>
      <c r="G974" s="5">
        <v>103.28415747457205</v>
      </c>
      <c r="H974" s="5">
        <v>125.06880455672027</v>
      </c>
      <c r="I974" s="5">
        <v>118.94538147966688</v>
      </c>
      <c r="J974" s="5">
        <v>93.376525712456569</v>
      </c>
      <c r="K974" s="5">
        <v>72.791357734946686</v>
      </c>
      <c r="L974" s="5">
        <v>75.685217242553165</v>
      </c>
      <c r="M974" s="5">
        <v>1</v>
      </c>
      <c r="N974" s="5">
        <v>104.80898191725036</v>
      </c>
      <c r="O974" s="5">
        <v>78.938031802214354</v>
      </c>
      <c r="P974" s="5">
        <v>80.92536138476639</v>
      </c>
      <c r="Q974" s="5">
        <v>159.48824959296354</v>
      </c>
      <c r="R974" s="5">
        <v>98.395527097428342</v>
      </c>
      <c r="S974" s="5">
        <v>134.46374558959621</v>
      </c>
      <c r="T974" s="5">
        <v>78.573037962935828</v>
      </c>
    </row>
    <row r="975" spans="1:20">
      <c r="A975" s="2">
        <f t="shared" si="31"/>
        <v>39938</v>
      </c>
      <c r="B975" t="str">
        <f t="shared" si="30"/>
        <v>20090505</v>
      </c>
      <c r="C975" s="5">
        <v>92.428396025771377</v>
      </c>
      <c r="D975" s="5">
        <v>85.916631364021384</v>
      </c>
      <c r="E975" s="5">
        <v>92.542324143960215</v>
      </c>
      <c r="F975" s="5">
        <v>96.612679424461291</v>
      </c>
      <c r="G975" s="5">
        <v>108.06587346003113</v>
      </c>
      <c r="H975" s="5">
        <v>124.47769980472643</v>
      </c>
      <c r="I975" s="5">
        <v>117.22207046362874</v>
      </c>
      <c r="J975" s="5">
        <v>91.333623242308533</v>
      </c>
      <c r="K975" s="5">
        <v>73.501659566127799</v>
      </c>
      <c r="L975" s="5">
        <v>79.280288629795507</v>
      </c>
      <c r="M975" s="5">
        <v>1</v>
      </c>
      <c r="N975" s="5">
        <v>105.57378075437626</v>
      </c>
      <c r="O975" s="5">
        <v>78.991616687622894</v>
      </c>
      <c r="P975" s="5">
        <v>77.649294372293596</v>
      </c>
      <c r="Q975" s="5">
        <v>153.17603014915994</v>
      </c>
      <c r="R975" s="5">
        <v>96.525248884569464</v>
      </c>
      <c r="S975" s="5">
        <v>139.86478639988201</v>
      </c>
      <c r="T975" s="5">
        <v>77.775871587767824</v>
      </c>
    </row>
    <row r="976" spans="1:20">
      <c r="A976" s="2">
        <f t="shared" si="31"/>
        <v>39937</v>
      </c>
      <c r="B976" t="str">
        <f t="shared" si="30"/>
        <v>20090504</v>
      </c>
      <c r="C976" s="5">
        <v>92.222029746079031</v>
      </c>
      <c r="D976" s="5">
        <v>88.417647626051235</v>
      </c>
      <c r="E976" s="5">
        <v>95.331943696910756</v>
      </c>
      <c r="F976" s="5">
        <v>97.428694694393243</v>
      </c>
      <c r="G976" s="5">
        <v>107.96847666055396</v>
      </c>
      <c r="H976" s="5">
        <v>126.10422812734673</v>
      </c>
      <c r="I976" s="5">
        <v>122.75828525704281</v>
      </c>
      <c r="J976" s="5">
        <v>92.831327315031132</v>
      </c>
      <c r="K976" s="5">
        <v>75.587231800626085</v>
      </c>
      <c r="L976" s="5">
        <v>76.2487739523052</v>
      </c>
      <c r="M976" s="5">
        <v>1</v>
      </c>
      <c r="N976" s="5">
        <v>109.0716266953155</v>
      </c>
      <c r="O976" s="5">
        <v>76.158930180561839</v>
      </c>
      <c r="P976" s="5">
        <v>77.104170512739941</v>
      </c>
      <c r="Q976" s="5">
        <v>159.76271442874676</v>
      </c>
      <c r="R976" s="5">
        <v>100.6824553657854</v>
      </c>
      <c r="S976" s="5">
        <v>135.8451916593886</v>
      </c>
      <c r="T976" s="5">
        <v>77.030179566626217</v>
      </c>
    </row>
    <row r="977" spans="1:20">
      <c r="A977" s="2">
        <f t="shared" si="31"/>
        <v>39934</v>
      </c>
      <c r="B977" t="str">
        <f t="shared" si="30"/>
        <v>20090501</v>
      </c>
      <c r="C977" s="5">
        <v>94.769228697951291</v>
      </c>
      <c r="D977" s="5">
        <v>89.679468280206322</v>
      </c>
      <c r="E977" s="5">
        <v>95.053521304324192</v>
      </c>
      <c r="F977" s="5">
        <v>102.49557451560696</v>
      </c>
      <c r="G977" s="5">
        <v>105.4379567757188</v>
      </c>
      <c r="H977" s="5">
        <v>124.15515242889437</v>
      </c>
      <c r="I977" s="5">
        <v>124.37491941261261</v>
      </c>
      <c r="J977" s="5">
        <v>92.792164703559962</v>
      </c>
      <c r="K977" s="5">
        <v>73.80683281071984</v>
      </c>
      <c r="L977" s="5">
        <v>75.280809004204201</v>
      </c>
      <c r="M977" s="5">
        <v>1</v>
      </c>
      <c r="N977" s="5">
        <v>105.69368597130151</v>
      </c>
      <c r="O977" s="5">
        <v>77.08326003247835</v>
      </c>
      <c r="P977" s="5">
        <v>80.196998864969643</v>
      </c>
      <c r="Q977" s="5">
        <v>158.15755241400009</v>
      </c>
      <c r="R977" s="5">
        <v>99.602058805530859</v>
      </c>
      <c r="S977" s="5">
        <v>137.52038870899884</v>
      </c>
      <c r="T977" s="5">
        <v>75.47921482287579</v>
      </c>
    </row>
    <row r="978" spans="1:20">
      <c r="A978" s="2">
        <f t="shared" si="31"/>
        <v>39933</v>
      </c>
      <c r="B978" t="str">
        <f t="shared" si="30"/>
        <v>20090430</v>
      </c>
      <c r="C978" s="5">
        <v>92.948302296990207</v>
      </c>
      <c r="D978" s="5">
        <v>91.837760864794774</v>
      </c>
      <c r="E978" s="5">
        <v>97.568651552823397</v>
      </c>
      <c r="F978" s="5">
        <v>98.407831471112445</v>
      </c>
      <c r="G978" s="5">
        <v>105.70596733066353</v>
      </c>
      <c r="H978" s="5">
        <v>127.73509600621367</v>
      </c>
      <c r="I978" s="5">
        <v>118.93543512875706</v>
      </c>
      <c r="J978" s="5">
        <v>91.850766880888258</v>
      </c>
      <c r="K978" s="5">
        <v>72.945952983335545</v>
      </c>
      <c r="L978" s="5">
        <v>78.607363930737861</v>
      </c>
      <c r="M978" s="5">
        <v>1</v>
      </c>
      <c r="N978" s="5">
        <v>107.5088702615209</v>
      </c>
      <c r="O978" s="5">
        <v>76.018232907780259</v>
      </c>
      <c r="P978" s="5">
        <v>78.769830512465859</v>
      </c>
      <c r="Q978" s="5">
        <v>152.99146247207622</v>
      </c>
      <c r="R978" s="5">
        <v>101.59312677818146</v>
      </c>
      <c r="S978" s="5">
        <v>131.22296239787661</v>
      </c>
      <c r="T978" s="5">
        <v>74.151464726644022</v>
      </c>
    </row>
    <row r="979" spans="1:20">
      <c r="A979" s="2">
        <f t="shared" si="31"/>
        <v>39932</v>
      </c>
      <c r="B979" t="str">
        <f t="shared" si="30"/>
        <v>20090429</v>
      </c>
      <c r="C979" s="5">
        <v>90.907106456909688</v>
      </c>
      <c r="D979" s="5">
        <v>96.288519771094698</v>
      </c>
      <c r="E979" s="5">
        <v>94.101902434422172</v>
      </c>
      <c r="F979" s="5">
        <v>102.71780795414875</v>
      </c>
      <c r="G979" s="5">
        <v>102.0275015642296</v>
      </c>
      <c r="H979" s="5">
        <v>125.98071513771859</v>
      </c>
      <c r="I979" s="5">
        <v>114.15484384027199</v>
      </c>
      <c r="J979" s="5">
        <v>92.033759592481474</v>
      </c>
      <c r="K979" s="5">
        <v>75.717433143519571</v>
      </c>
      <c r="L979" s="5">
        <v>75.738921502006193</v>
      </c>
      <c r="M979" s="5">
        <v>1</v>
      </c>
      <c r="N979" s="5">
        <v>111.85628089424985</v>
      </c>
      <c r="O979" s="5">
        <v>72.497462294540256</v>
      </c>
      <c r="P979" s="5">
        <v>81.964093526880646</v>
      </c>
      <c r="Q979" s="5">
        <v>157.97521927864463</v>
      </c>
      <c r="R979" s="5">
        <v>99.395023027414069</v>
      </c>
      <c r="S979" s="5">
        <v>130.43145619219231</v>
      </c>
      <c r="T979" s="5">
        <v>76.425107273029354</v>
      </c>
    </row>
    <row r="980" spans="1:20">
      <c r="A980" s="2">
        <f t="shared" si="31"/>
        <v>39931</v>
      </c>
      <c r="B980" t="str">
        <f t="shared" si="30"/>
        <v>20090428</v>
      </c>
      <c r="C980" s="5">
        <v>94.080034327203762</v>
      </c>
      <c r="D980" s="5">
        <v>99.394234418800096</v>
      </c>
      <c r="E980" s="5">
        <v>91.41536948646592</v>
      </c>
      <c r="F980" s="5">
        <v>99.781601557666946</v>
      </c>
      <c r="G980" s="5">
        <v>98.759005048544594</v>
      </c>
      <c r="H980" s="5">
        <v>120.80551682425762</v>
      </c>
      <c r="I980" s="5">
        <v>117.27386967758656</v>
      </c>
      <c r="J980" s="5">
        <v>94.116566963738492</v>
      </c>
      <c r="K980" s="5">
        <v>72.977860688800703</v>
      </c>
      <c r="L980" s="5">
        <v>72.759402668691777</v>
      </c>
      <c r="M980" s="5">
        <v>1</v>
      </c>
      <c r="N980" s="5">
        <v>115.25435000812449</v>
      </c>
      <c r="O980" s="5">
        <v>71.048136776921567</v>
      </c>
      <c r="P980" s="5">
        <v>80.604447644797517</v>
      </c>
      <c r="Q980" s="5">
        <v>151.56963736069841</v>
      </c>
      <c r="R980" s="5">
        <v>99.944212328447009</v>
      </c>
      <c r="S980" s="5">
        <v>127.71979916096261</v>
      </c>
      <c r="T980" s="5">
        <v>78.69177203878796</v>
      </c>
    </row>
    <row r="981" spans="1:20">
      <c r="A981" s="2">
        <f t="shared" si="31"/>
        <v>39930</v>
      </c>
      <c r="B981" t="str">
        <f t="shared" si="30"/>
        <v>20090427</v>
      </c>
      <c r="C981" s="5">
        <v>96.792606307830127</v>
      </c>
      <c r="D981" s="5">
        <v>101.32970396325554</v>
      </c>
      <c r="E981" s="5">
        <v>89.942196813763815</v>
      </c>
      <c r="F981" s="5">
        <v>102.744417208168</v>
      </c>
      <c r="G981" s="5">
        <v>95.812330619569238</v>
      </c>
      <c r="H981" s="5">
        <v>119.127730859389</v>
      </c>
      <c r="I981" s="5">
        <v>112.91875029856183</v>
      </c>
      <c r="J981" s="5">
        <v>94.118666890310493</v>
      </c>
      <c r="K981" s="5">
        <v>70.576111101722248</v>
      </c>
      <c r="L981" s="5">
        <v>71.105773023520698</v>
      </c>
      <c r="M981" s="5">
        <v>1</v>
      </c>
      <c r="N981" s="5">
        <v>116.27859717577616</v>
      </c>
      <c r="O981" s="5">
        <v>74.742474370281784</v>
      </c>
      <c r="P981" s="5">
        <v>77.045310805584307</v>
      </c>
      <c r="Q981" s="5">
        <v>152.3384899846462</v>
      </c>
      <c r="R981" s="5">
        <v>97.946978348481338</v>
      </c>
      <c r="S981" s="5">
        <v>127.15220938737723</v>
      </c>
      <c r="T981" s="5">
        <v>77.796419440806645</v>
      </c>
    </row>
    <row r="982" spans="1:20">
      <c r="A982" s="2">
        <f t="shared" si="31"/>
        <v>39927</v>
      </c>
      <c r="B982" t="str">
        <f t="shared" si="30"/>
        <v>20090424</v>
      </c>
      <c r="C982" s="5">
        <v>97.518219183758589</v>
      </c>
      <c r="D982" s="5">
        <v>97.949830879130602</v>
      </c>
      <c r="E982" s="5">
        <v>86.058723548814427</v>
      </c>
      <c r="F982" s="5">
        <v>99.231280054231064</v>
      </c>
      <c r="G982" s="5">
        <v>97.792241240052093</v>
      </c>
      <c r="H982" s="5">
        <v>116.8219426021695</v>
      </c>
      <c r="I982" s="5">
        <v>117.05191787495654</v>
      </c>
      <c r="J982" s="5">
        <v>95.187450666623491</v>
      </c>
      <c r="K982" s="5">
        <v>67.303512152431509</v>
      </c>
      <c r="L982" s="5">
        <v>73.845450508463799</v>
      </c>
      <c r="M982" s="5">
        <v>1</v>
      </c>
      <c r="N982" s="5">
        <v>119.00086328002315</v>
      </c>
      <c r="O982" s="5">
        <v>75.922397322370585</v>
      </c>
      <c r="P982" s="5">
        <v>75.722796495797567</v>
      </c>
      <c r="Q982" s="5">
        <v>149.03140251207827</v>
      </c>
      <c r="R982" s="5">
        <v>94.818997876921287</v>
      </c>
      <c r="S982" s="5">
        <v>128.40085373099242</v>
      </c>
      <c r="T982" s="5">
        <v>78.985759200901128</v>
      </c>
    </row>
    <row r="983" spans="1:20">
      <c r="A983" s="2">
        <f t="shared" si="31"/>
        <v>39926</v>
      </c>
      <c r="B983" t="str">
        <f t="shared" si="30"/>
        <v>20090423</v>
      </c>
      <c r="C983" s="5">
        <v>96.549256838080069</v>
      </c>
      <c r="D983" s="5">
        <v>100.10772142719463</v>
      </c>
      <c r="E983" s="5">
        <v>86.357196075007394</v>
      </c>
      <c r="F983" s="5">
        <v>102.297596233869</v>
      </c>
      <c r="G983" s="5">
        <v>99.723261106616377</v>
      </c>
      <c r="H983" s="5">
        <v>121.70491141383255</v>
      </c>
      <c r="I983" s="5">
        <v>112.47786053412263</v>
      </c>
      <c r="J983" s="5">
        <v>92.593493543280928</v>
      </c>
      <c r="K983" s="5">
        <v>67.220945061388974</v>
      </c>
      <c r="L983" s="5">
        <v>74.088021526132934</v>
      </c>
      <c r="M983" s="5">
        <v>1</v>
      </c>
      <c r="N983" s="5">
        <v>121.39840336789457</v>
      </c>
      <c r="O983" s="5">
        <v>74.731557609634635</v>
      </c>
      <c r="P983" s="5">
        <v>76.432717170201258</v>
      </c>
      <c r="Q983" s="5">
        <v>147.47876665045229</v>
      </c>
      <c r="R983" s="5">
        <v>94.821852686085506</v>
      </c>
      <c r="S983" s="5">
        <v>129.13284682578777</v>
      </c>
      <c r="T983" s="5">
        <v>81.307037838298612</v>
      </c>
    </row>
    <row r="984" spans="1:20">
      <c r="A984" s="2">
        <f t="shared" si="31"/>
        <v>39925</v>
      </c>
      <c r="B984" t="str">
        <f t="shared" si="30"/>
        <v>20090422</v>
      </c>
      <c r="C984" s="5">
        <v>93.713355839123537</v>
      </c>
      <c r="D984" s="5">
        <v>104.98283635639031</v>
      </c>
      <c r="E984" s="5">
        <v>89.414730406049912</v>
      </c>
      <c r="F984" s="5">
        <v>97.671409809996149</v>
      </c>
      <c r="G984" s="5">
        <v>98.505503487961036</v>
      </c>
      <c r="H984" s="5">
        <v>116.31987251567749</v>
      </c>
      <c r="I984" s="5">
        <v>113.75518540746033</v>
      </c>
      <c r="J984" s="5">
        <v>95.4588079710351</v>
      </c>
      <c r="K984" s="5">
        <v>68.173685541765963</v>
      </c>
      <c r="L984" s="5">
        <v>74.491119934801702</v>
      </c>
      <c r="M984" s="5">
        <v>1</v>
      </c>
      <c r="N984" s="5">
        <v>127.56315869187223</v>
      </c>
      <c r="O984" s="5">
        <v>77.761410791137209</v>
      </c>
      <c r="P984" s="5">
        <v>78.815565208678919</v>
      </c>
      <c r="Q984" s="5">
        <v>151.02199858073135</v>
      </c>
      <c r="R984" s="5">
        <v>93.7380693927648</v>
      </c>
      <c r="S984" s="5">
        <v>127.97457496588909</v>
      </c>
      <c r="T984" s="5">
        <v>78.792013889210139</v>
      </c>
    </row>
    <row r="985" spans="1:20">
      <c r="A985" s="2">
        <f t="shared" si="31"/>
        <v>39924</v>
      </c>
      <c r="B985" t="str">
        <f t="shared" si="30"/>
        <v>20090421</v>
      </c>
      <c r="C985" s="5">
        <v>91.234846751519214</v>
      </c>
      <c r="D985" s="5">
        <v>108.15052721047158</v>
      </c>
      <c r="E985" s="5">
        <v>85.4584065122407</v>
      </c>
      <c r="F985" s="5">
        <v>94.544111305406517</v>
      </c>
      <c r="G985" s="5">
        <v>99.262336901041891</v>
      </c>
      <c r="H985" s="5">
        <v>117.34874646257671</v>
      </c>
      <c r="I985" s="5">
        <v>114.94283124107282</v>
      </c>
      <c r="J985" s="5">
        <v>93.558925590586668</v>
      </c>
      <c r="K985" s="5">
        <v>68.194965591798038</v>
      </c>
      <c r="L985" s="5">
        <v>76.882207112354052</v>
      </c>
      <c r="M985" s="5">
        <v>1</v>
      </c>
      <c r="N985" s="5">
        <v>127.46970663627961</v>
      </c>
      <c r="O985" s="5">
        <v>77.070719935978829</v>
      </c>
      <c r="P985" s="5">
        <v>82.391974875963996</v>
      </c>
      <c r="Q985" s="5">
        <v>148.2840194399254</v>
      </c>
      <c r="R985" s="5">
        <v>95.776981881042516</v>
      </c>
      <c r="S985" s="5">
        <v>122.9156428413602</v>
      </c>
      <c r="T985" s="5">
        <v>80.527258715871156</v>
      </c>
    </row>
    <row r="986" spans="1:20">
      <c r="A986" s="2">
        <f t="shared" si="31"/>
        <v>39923</v>
      </c>
      <c r="B986" t="str">
        <f t="shared" si="30"/>
        <v>20090420</v>
      </c>
      <c r="C986" s="5">
        <v>89.140738664421008</v>
      </c>
      <c r="D986" s="5">
        <v>108.90884990671937</v>
      </c>
      <c r="E986" s="5">
        <v>85.536628640011529</v>
      </c>
      <c r="F986" s="5">
        <v>94.533105781254562</v>
      </c>
      <c r="G986" s="5">
        <v>100.40521966867671</v>
      </c>
      <c r="H986" s="5">
        <v>119.65520846189287</v>
      </c>
      <c r="I986" s="5">
        <v>118.39730558920438</v>
      </c>
      <c r="J986" s="5">
        <v>94.107994174761387</v>
      </c>
      <c r="K986" s="5">
        <v>71.142032726081894</v>
      </c>
      <c r="L986" s="5">
        <v>76.025385385187491</v>
      </c>
      <c r="M986" s="5">
        <v>1</v>
      </c>
      <c r="N986" s="5">
        <v>123.6784673744023</v>
      </c>
      <c r="O986" s="5">
        <v>80.886885666133466</v>
      </c>
      <c r="P986" s="5">
        <v>84.539806154150241</v>
      </c>
      <c r="Q986" s="5">
        <v>145.93805830379401</v>
      </c>
      <c r="R986" s="5">
        <v>95.88254174493224</v>
      </c>
      <c r="S986" s="5">
        <v>122.51149436259368</v>
      </c>
      <c r="T986" s="5">
        <v>79.710047260147164</v>
      </c>
    </row>
    <row r="987" spans="1:20">
      <c r="A987" s="2">
        <f t="shared" si="31"/>
        <v>39920</v>
      </c>
      <c r="B987" t="str">
        <f t="shared" si="30"/>
        <v>20090417</v>
      </c>
      <c r="C987" s="5">
        <v>93.29247268014015</v>
      </c>
      <c r="D987" s="5">
        <v>108.24886964958527</v>
      </c>
      <c r="E987" s="5">
        <v>84.142686713696264</v>
      </c>
      <c r="F987" s="5">
        <v>98.713609347764248</v>
      </c>
      <c r="G987" s="5">
        <v>105.44831746077384</v>
      </c>
      <c r="H987" s="5">
        <v>117.94651871497675</v>
      </c>
      <c r="I987" s="5">
        <v>117.00629964486569</v>
      </c>
      <c r="J987" s="5">
        <v>91.205991226939574</v>
      </c>
      <c r="K987" s="5">
        <v>74.14625979819661</v>
      </c>
      <c r="L987" s="5">
        <v>77.907109552317877</v>
      </c>
      <c r="M987" s="5">
        <v>1</v>
      </c>
      <c r="N987" s="5">
        <v>119.00464544019232</v>
      </c>
      <c r="O987" s="5">
        <v>81.618461680802341</v>
      </c>
      <c r="P987" s="5">
        <v>82.594762235706426</v>
      </c>
      <c r="Q987" s="5">
        <v>146.91401270437049</v>
      </c>
      <c r="R987" s="5">
        <v>91.830196975616445</v>
      </c>
      <c r="S987" s="5">
        <v>121.50004033091928</v>
      </c>
      <c r="T987" s="5">
        <v>83.268801745573384</v>
      </c>
    </row>
    <row r="988" spans="1:20">
      <c r="A988" s="2">
        <f t="shared" si="31"/>
        <v>39919</v>
      </c>
      <c r="B988" t="str">
        <f t="shared" si="30"/>
        <v>20090416</v>
      </c>
      <c r="C988" s="5">
        <v>92.010224721822155</v>
      </c>
      <c r="D988" s="5">
        <v>110.75844118530897</v>
      </c>
      <c r="E988" s="5">
        <v>82.768381664249432</v>
      </c>
      <c r="F988" s="5">
        <v>94.954784710274325</v>
      </c>
      <c r="G988" s="5">
        <v>102.8307147804194</v>
      </c>
      <c r="H988" s="5">
        <v>119.32699476433093</v>
      </c>
      <c r="I988" s="5">
        <v>113.31984913347803</v>
      </c>
      <c r="J988" s="5">
        <v>92.718508781663516</v>
      </c>
      <c r="K988" s="5">
        <v>70.754239041112115</v>
      </c>
      <c r="L988" s="5">
        <v>80.680905471705117</v>
      </c>
      <c r="M988" s="5">
        <v>1</v>
      </c>
      <c r="N988" s="5">
        <v>119.34576648391933</v>
      </c>
      <c r="O988" s="5">
        <v>84.585674042427769</v>
      </c>
      <c r="P988" s="5">
        <v>81.449528333581625</v>
      </c>
      <c r="Q988" s="5">
        <v>150.45181998181562</v>
      </c>
      <c r="R988" s="5">
        <v>88.147244462874937</v>
      </c>
      <c r="S988" s="5">
        <v>121.93800953706672</v>
      </c>
      <c r="T988" s="5">
        <v>83.989620733443047</v>
      </c>
    </row>
    <row r="989" spans="1:20">
      <c r="A989" s="2">
        <f t="shared" si="31"/>
        <v>39918</v>
      </c>
      <c r="B989" t="str">
        <f t="shared" si="30"/>
        <v>20090415</v>
      </c>
      <c r="C989" s="5">
        <v>92.7099435035109</v>
      </c>
      <c r="D989" s="5">
        <v>114.58647633762614</v>
      </c>
      <c r="E989" s="5">
        <v>79.522005698710032</v>
      </c>
      <c r="F989" s="5">
        <v>95.502616194900526</v>
      </c>
      <c r="G989" s="5">
        <v>102.54222671930346</v>
      </c>
      <c r="H989" s="5">
        <v>114.74812328694961</v>
      </c>
      <c r="I989" s="5">
        <v>116.59863958209365</v>
      </c>
      <c r="J989" s="5">
        <v>89.402706981942231</v>
      </c>
      <c r="K989" s="5">
        <v>71.947256323000772</v>
      </c>
      <c r="L989" s="5">
        <v>79.061460961400769</v>
      </c>
      <c r="M989" s="5">
        <v>1</v>
      </c>
      <c r="N989" s="5">
        <v>118.55979768030484</v>
      </c>
      <c r="O989" s="5">
        <v>81.935867150413358</v>
      </c>
      <c r="P989" s="5">
        <v>81.173086616310883</v>
      </c>
      <c r="Q989" s="5">
        <v>148.61283188219261</v>
      </c>
      <c r="R989" s="5">
        <v>85.550345249467128</v>
      </c>
      <c r="S989" s="5">
        <v>123.24000900919593</v>
      </c>
      <c r="T989" s="5">
        <v>87.448515943604804</v>
      </c>
    </row>
    <row r="990" spans="1:20">
      <c r="A990" s="2">
        <f t="shared" si="31"/>
        <v>39917</v>
      </c>
      <c r="B990" t="str">
        <f t="shared" si="30"/>
        <v>20090414</v>
      </c>
      <c r="C990" s="5">
        <v>89.688325197441344</v>
      </c>
      <c r="D990" s="5">
        <v>111.01154157219359</v>
      </c>
      <c r="E990" s="5">
        <v>80.897179886577476</v>
      </c>
      <c r="F990" s="5">
        <v>95.453250604560139</v>
      </c>
      <c r="G990" s="5">
        <v>106.23897324155303</v>
      </c>
      <c r="H990" s="5">
        <v>110.81822677116885</v>
      </c>
      <c r="I990" s="5">
        <v>113.73492701201188</v>
      </c>
      <c r="J990" s="5">
        <v>92.10450437142417</v>
      </c>
      <c r="K990" s="5">
        <v>69.733339024148563</v>
      </c>
      <c r="L990" s="5">
        <v>76.981255869529619</v>
      </c>
      <c r="M990" s="5">
        <v>1</v>
      </c>
      <c r="N990" s="5">
        <v>123.50177586873669</v>
      </c>
      <c r="O990" s="5">
        <v>85.628992330635768</v>
      </c>
      <c r="P990" s="5">
        <v>78.743769370583934</v>
      </c>
      <c r="Q990" s="5">
        <v>152.9819824390666</v>
      </c>
      <c r="R990" s="5">
        <v>89.950362881088509</v>
      </c>
      <c r="S990" s="5">
        <v>117.4506390291955</v>
      </c>
      <c r="T990" s="5">
        <v>83.806241974654384</v>
      </c>
    </row>
    <row r="991" spans="1:20">
      <c r="A991" s="2">
        <f t="shared" si="31"/>
        <v>39916</v>
      </c>
      <c r="B991" t="str">
        <f t="shared" si="30"/>
        <v>20090413</v>
      </c>
      <c r="C991" s="5">
        <v>94.074296413870144</v>
      </c>
      <c r="D991" s="5">
        <v>111.74877664990977</v>
      </c>
      <c r="E991" s="5">
        <v>79.649747657274588</v>
      </c>
      <c r="F991" s="5">
        <v>97.0827617988502</v>
      </c>
      <c r="G991" s="5">
        <v>104.64814582755834</v>
      </c>
      <c r="H991" s="5">
        <v>116.5208375557072</v>
      </c>
      <c r="I991" s="5">
        <v>113.74350586092908</v>
      </c>
      <c r="J991" s="5">
        <v>94.080608927289447</v>
      </c>
      <c r="K991" s="5">
        <v>67.011726403068877</v>
      </c>
      <c r="L991" s="5">
        <v>78.588786589525284</v>
      </c>
      <c r="M991" s="5">
        <v>1</v>
      </c>
      <c r="N991" s="5">
        <v>126.60027197586284</v>
      </c>
      <c r="O991" s="5">
        <v>82.077280111096556</v>
      </c>
      <c r="P991" s="5">
        <v>76.176266032670156</v>
      </c>
      <c r="Q991" s="5">
        <v>149.55429585867009</v>
      </c>
      <c r="R991" s="5">
        <v>85.810091511420922</v>
      </c>
      <c r="S991" s="5">
        <v>115.46393524869929</v>
      </c>
      <c r="T991" s="5">
        <v>82.864676316385243</v>
      </c>
    </row>
    <row r="992" spans="1:20">
      <c r="A992" s="2">
        <f t="shared" si="31"/>
        <v>39913</v>
      </c>
      <c r="B992" t="str">
        <f t="shared" si="30"/>
        <v>20090410</v>
      </c>
      <c r="C992" s="5">
        <v>91.012569016473051</v>
      </c>
      <c r="D992" s="5">
        <v>116.86356321036749</v>
      </c>
      <c r="E992" s="5">
        <v>77.261214460339346</v>
      </c>
      <c r="F992" s="5">
        <v>95.19085052408164</v>
      </c>
      <c r="G992" s="5">
        <v>106.88454703262293</v>
      </c>
      <c r="H992" s="5">
        <v>118.95268783557334</v>
      </c>
      <c r="I992" s="5">
        <v>110.33331253080165</v>
      </c>
      <c r="J992" s="5">
        <v>92.64423119932998</v>
      </c>
      <c r="K992" s="5">
        <v>69.009110951649006</v>
      </c>
      <c r="L992" s="5">
        <v>75.539933394149884</v>
      </c>
      <c r="M992" s="5">
        <v>1</v>
      </c>
      <c r="N992" s="5">
        <v>121.02828035726974</v>
      </c>
      <c r="O992" s="5">
        <v>82.606541095701346</v>
      </c>
      <c r="P992" s="5">
        <v>77.685164619517124</v>
      </c>
      <c r="Q992" s="5">
        <v>142.87532550001652</v>
      </c>
      <c r="R992" s="5">
        <v>85.824962285196847</v>
      </c>
      <c r="S992" s="5">
        <v>119.28718238223544</v>
      </c>
      <c r="T992" s="5">
        <v>79.836171123296239</v>
      </c>
    </row>
    <row r="993" spans="1:20">
      <c r="A993" s="2">
        <f t="shared" si="31"/>
        <v>39912</v>
      </c>
      <c r="B993" t="str">
        <f t="shared" si="30"/>
        <v>20090409</v>
      </c>
      <c r="C993" s="5">
        <v>95.721584075382921</v>
      </c>
      <c r="D993" s="5">
        <v>112.68557665883417</v>
      </c>
      <c r="E993" s="5">
        <v>74.970811931754241</v>
      </c>
      <c r="F993" s="5">
        <v>92.478890240645498</v>
      </c>
      <c r="G993" s="5">
        <v>109.99847369053076</v>
      </c>
      <c r="H993" s="5">
        <v>121.64043365890035</v>
      </c>
      <c r="I993" s="5">
        <v>113.45584201659126</v>
      </c>
      <c r="J993" s="5">
        <v>94.668149031831135</v>
      </c>
      <c r="K993" s="5">
        <v>67.055978058358519</v>
      </c>
      <c r="L993" s="5">
        <v>78.045272895386489</v>
      </c>
      <c r="M993" s="5">
        <v>1</v>
      </c>
      <c r="N993" s="5">
        <v>117.33568304951935</v>
      </c>
      <c r="O993" s="5">
        <v>81.52692283678283</v>
      </c>
      <c r="P993" s="5">
        <v>79.705907610316117</v>
      </c>
      <c r="Q993" s="5">
        <v>140.86203262984361</v>
      </c>
      <c r="R993" s="5">
        <v>89.697455402976601</v>
      </c>
      <c r="S993" s="5">
        <v>120.97997315473782</v>
      </c>
      <c r="T993" s="5">
        <v>79.173932810816822</v>
      </c>
    </row>
    <row r="994" spans="1:20">
      <c r="A994" s="2">
        <f t="shared" si="31"/>
        <v>39911</v>
      </c>
      <c r="B994" t="str">
        <f t="shared" si="30"/>
        <v>20090408</v>
      </c>
      <c r="C994" s="5">
        <v>95.197585935226044</v>
      </c>
      <c r="D994" s="5">
        <v>114.18238158943691</v>
      </c>
      <c r="E994" s="5">
        <v>73.24731915483467</v>
      </c>
      <c r="F994" s="5">
        <v>88.900392345119769</v>
      </c>
      <c r="G994" s="5">
        <v>110.20945503306868</v>
      </c>
      <c r="H994" s="5">
        <v>120.11600910976341</v>
      </c>
      <c r="I994" s="5">
        <v>117.38554476209568</v>
      </c>
      <c r="J994" s="5">
        <v>94.954531057893774</v>
      </c>
      <c r="K994" s="5">
        <v>66.235612909341441</v>
      </c>
      <c r="L994" s="5">
        <v>76.919693460511439</v>
      </c>
      <c r="M994" s="5">
        <v>1</v>
      </c>
      <c r="N994" s="5">
        <v>112.25191670235864</v>
      </c>
      <c r="O994" s="5">
        <v>77.703068267798557</v>
      </c>
      <c r="P994" s="5">
        <v>82.76964122964209</v>
      </c>
      <c r="Q994" s="5">
        <v>134.92022799782015</v>
      </c>
      <c r="R994" s="5">
        <v>92.906512367856834</v>
      </c>
      <c r="S994" s="5">
        <v>117.63876114381544</v>
      </c>
      <c r="T994" s="5">
        <v>78.176755905104855</v>
      </c>
    </row>
    <row r="995" spans="1:20">
      <c r="A995" s="2">
        <f t="shared" si="31"/>
        <v>39910</v>
      </c>
      <c r="B995" t="str">
        <f t="shared" si="30"/>
        <v>20090407</v>
      </c>
      <c r="C995" s="5">
        <v>95.392352330324869</v>
      </c>
      <c r="D995" s="5">
        <v>115.54580082224662</v>
      </c>
      <c r="E995" s="5">
        <v>70.904036710419803</v>
      </c>
      <c r="F995" s="5">
        <v>91.813101129307896</v>
      </c>
      <c r="G995" s="5">
        <v>105.97789461601089</v>
      </c>
      <c r="H995" s="5">
        <v>121.08718808501982</v>
      </c>
      <c r="I995" s="5">
        <v>114.48625596010608</v>
      </c>
      <c r="J995" s="5">
        <v>96.645488695729426</v>
      </c>
      <c r="K995" s="5">
        <v>69.436826482552874</v>
      </c>
      <c r="L995" s="5">
        <v>76.569713477890573</v>
      </c>
      <c r="M995" s="5">
        <v>1</v>
      </c>
      <c r="N995" s="5">
        <v>115.22872559762021</v>
      </c>
      <c r="O995" s="5">
        <v>79.103069625188283</v>
      </c>
      <c r="P995" s="5">
        <v>81.263455566063499</v>
      </c>
      <c r="Q995" s="5">
        <v>137.2783716729748</v>
      </c>
      <c r="R995" s="5">
        <v>88.637842057004448</v>
      </c>
      <c r="S995" s="5">
        <v>117.91889312125407</v>
      </c>
      <c r="T995" s="5">
        <v>81.049442066375647</v>
      </c>
    </row>
    <row r="996" spans="1:20">
      <c r="A996" s="2">
        <f t="shared" si="31"/>
        <v>39909</v>
      </c>
      <c r="B996" t="str">
        <f t="shared" si="30"/>
        <v>20090406</v>
      </c>
      <c r="C996" s="5">
        <v>99.717742890812133</v>
      </c>
      <c r="D996" s="5">
        <v>111.3135268701788</v>
      </c>
      <c r="E996" s="5">
        <v>68.894218461272445</v>
      </c>
      <c r="F996" s="5">
        <v>92.771464488538129</v>
      </c>
      <c r="G996" s="5">
        <v>109.68332305290153</v>
      </c>
      <c r="H996" s="5">
        <v>120.76442798076133</v>
      </c>
      <c r="I996" s="5">
        <v>109.14169416687687</v>
      </c>
      <c r="J996" s="5">
        <v>101.2823579042817</v>
      </c>
      <c r="K996" s="5">
        <v>69.540068413931124</v>
      </c>
      <c r="L996" s="5">
        <v>77.096971549082397</v>
      </c>
      <c r="M996" s="5">
        <v>1</v>
      </c>
      <c r="N996" s="5">
        <v>113.03273392983419</v>
      </c>
      <c r="O996" s="5">
        <v>77.630617275695144</v>
      </c>
      <c r="P996" s="5">
        <v>84.390140485653518</v>
      </c>
      <c r="Q996" s="5">
        <v>131.6064858646161</v>
      </c>
      <c r="R996" s="5">
        <v>87.789425460121905</v>
      </c>
      <c r="S996" s="5">
        <v>113.95203071154641</v>
      </c>
      <c r="T996" s="5">
        <v>83.535683007415628</v>
      </c>
    </row>
    <row r="997" spans="1:20">
      <c r="A997" s="2">
        <f t="shared" si="31"/>
        <v>39906</v>
      </c>
      <c r="B997" t="str">
        <f t="shared" si="30"/>
        <v>20090403</v>
      </c>
      <c r="C997" s="5">
        <v>101.65903468033272</v>
      </c>
      <c r="D997" s="5">
        <v>108.71661944510122</v>
      </c>
      <c r="E997" s="5">
        <v>67.521277864007558</v>
      </c>
      <c r="F997" s="5">
        <v>90.457377411783426</v>
      </c>
      <c r="G997" s="5">
        <v>114.05656984354756</v>
      </c>
      <c r="H997" s="5">
        <v>115.44696891296728</v>
      </c>
      <c r="I997" s="5">
        <v>113.39041979016173</v>
      </c>
      <c r="J997" s="5">
        <v>105.00266114895513</v>
      </c>
      <c r="K997" s="5">
        <v>70.297619303491771</v>
      </c>
      <c r="L997" s="5">
        <v>78.931625637978001</v>
      </c>
      <c r="M997" s="5">
        <v>1</v>
      </c>
      <c r="N997" s="5">
        <v>111.24036103058589</v>
      </c>
      <c r="O997" s="5">
        <v>75.346483692425039</v>
      </c>
      <c r="P997" s="5">
        <v>87.918934690991733</v>
      </c>
      <c r="Q997" s="5">
        <v>127.63180878814008</v>
      </c>
      <c r="R997" s="5">
        <v>90.01121170654686</v>
      </c>
      <c r="S997" s="5">
        <v>116.30867959997038</v>
      </c>
      <c r="T997" s="5">
        <v>80.838900227218673</v>
      </c>
    </row>
    <row r="998" spans="1:20">
      <c r="A998" s="2">
        <f t="shared" si="31"/>
        <v>39905</v>
      </c>
      <c r="B998" t="str">
        <f t="shared" si="30"/>
        <v>20090402</v>
      </c>
      <c r="C998" s="5">
        <v>99.058349224722193</v>
      </c>
      <c r="D998" s="5">
        <v>106.8557398496563</v>
      </c>
      <c r="E998" s="5">
        <v>69.936239089079734</v>
      </c>
      <c r="F998" s="5">
        <v>91.696910942606593</v>
      </c>
      <c r="G998" s="5">
        <v>109.15184714586029</v>
      </c>
      <c r="H998" s="5">
        <v>117.8391015247593</v>
      </c>
      <c r="I998" s="5">
        <v>115.68961337266204</v>
      </c>
      <c r="J998" s="5">
        <v>101.83547703895231</v>
      </c>
      <c r="K998" s="5">
        <v>67.923856392419097</v>
      </c>
      <c r="L998" s="5">
        <v>81.41537500367015</v>
      </c>
      <c r="M998" s="5">
        <v>1</v>
      </c>
      <c r="N998" s="5">
        <v>111.57743160867936</v>
      </c>
      <c r="O998" s="5">
        <v>77.267542076459279</v>
      </c>
      <c r="P998" s="5">
        <v>84.020644857578972</v>
      </c>
      <c r="Q998" s="5">
        <v>122.17228304424715</v>
      </c>
      <c r="R998" s="5">
        <v>93.91926952919485</v>
      </c>
      <c r="S998" s="5">
        <v>120.69061271578094</v>
      </c>
      <c r="T998" s="5">
        <v>77.531335344656625</v>
      </c>
    </row>
    <row r="999" spans="1:20">
      <c r="A999" s="2">
        <f t="shared" si="31"/>
        <v>39904</v>
      </c>
      <c r="B999" t="str">
        <f t="shared" si="30"/>
        <v>20090401</v>
      </c>
      <c r="C999" s="5">
        <v>101.55994785294298</v>
      </c>
      <c r="D999" s="5">
        <v>106.82305873726285</v>
      </c>
      <c r="E999" s="5">
        <v>71.62366298159516</v>
      </c>
      <c r="F999" s="5">
        <v>88.783258086194536</v>
      </c>
      <c r="G999" s="5">
        <v>112.16701504897304</v>
      </c>
      <c r="H999" s="5">
        <v>119.18703954285135</v>
      </c>
      <c r="I999" s="5">
        <v>112.14592096779187</v>
      </c>
      <c r="J999" s="5">
        <v>97.568171389658445</v>
      </c>
      <c r="K999" s="5">
        <v>69.568534039333898</v>
      </c>
      <c r="L999" s="5">
        <v>84.182115519686505</v>
      </c>
      <c r="M999" s="5">
        <v>1</v>
      </c>
      <c r="N999" s="5">
        <v>115.17252772614411</v>
      </c>
      <c r="O999" s="5">
        <v>80.709425178725922</v>
      </c>
      <c r="P999" s="5">
        <v>88.386546148387168</v>
      </c>
      <c r="Q999" s="5">
        <v>124.241385478467</v>
      </c>
      <c r="R999" s="5">
        <v>98.124454810986762</v>
      </c>
      <c r="S999" s="5">
        <v>119.27315670623751</v>
      </c>
      <c r="T999" s="5">
        <v>76.191534606729434</v>
      </c>
    </row>
    <row r="1000" spans="1:20">
      <c r="A1000" s="2">
        <f t="shared" si="31"/>
        <v>39903</v>
      </c>
      <c r="B1000" t="str">
        <f t="shared" si="30"/>
        <v>20090331</v>
      </c>
      <c r="C1000" s="5">
        <v>101.78075641076008</v>
      </c>
      <c r="D1000" s="5">
        <v>107.2144954431453</v>
      </c>
      <c r="E1000" s="5">
        <v>70.227840155771915</v>
      </c>
      <c r="F1000" s="5">
        <v>86.138952464546634</v>
      </c>
      <c r="G1000" s="5">
        <v>117.72404681601549</v>
      </c>
      <c r="H1000" s="5">
        <v>118.62558718319249</v>
      </c>
      <c r="I1000" s="5">
        <v>115.77731770361828</v>
      </c>
      <c r="J1000" s="5">
        <v>98.23936215992515</v>
      </c>
      <c r="K1000" s="5">
        <v>68.049185555901573</v>
      </c>
      <c r="L1000" s="5">
        <v>83.68893628856344</v>
      </c>
      <c r="M1000" s="5">
        <v>1</v>
      </c>
      <c r="N1000" s="5">
        <v>111.24120370225718</v>
      </c>
      <c r="O1000" s="5">
        <v>81.808801690025618</v>
      </c>
      <c r="P1000" s="5">
        <v>88.712858900275492</v>
      </c>
      <c r="Q1000" s="5">
        <v>121.5947886673334</v>
      </c>
      <c r="R1000" s="5">
        <v>101.54284936359451</v>
      </c>
      <c r="S1000" s="5">
        <v>118.88634644567244</v>
      </c>
      <c r="T1000" s="5">
        <v>78.283446463706753</v>
      </c>
    </row>
    <row r="1001" spans="1:20">
      <c r="A1001" s="2">
        <f t="shared" si="31"/>
        <v>39902</v>
      </c>
      <c r="B1001" t="str">
        <f t="shared" si="30"/>
        <v>20090330</v>
      </c>
      <c r="C1001" s="5">
        <v>97.610774443616421</v>
      </c>
      <c r="D1001" s="5">
        <v>103.08445250374774</v>
      </c>
      <c r="E1001" s="5">
        <v>71.869242682933091</v>
      </c>
      <c r="F1001" s="5">
        <v>88.659141815325825</v>
      </c>
      <c r="G1001" s="5">
        <v>121.66101616328569</v>
      </c>
      <c r="H1001" s="5">
        <v>122.74102109481098</v>
      </c>
      <c r="I1001" s="5">
        <v>112.61975789674588</v>
      </c>
      <c r="J1001" s="5">
        <v>97.171137183555487</v>
      </c>
      <c r="K1001" s="5">
        <v>69.168096430745223</v>
      </c>
      <c r="L1001" s="5">
        <v>84.211870427125149</v>
      </c>
      <c r="M1001" s="5">
        <v>1</v>
      </c>
      <c r="N1001" s="5">
        <v>114.9907608617212</v>
      </c>
      <c r="O1001" s="5">
        <v>82.201962481101333</v>
      </c>
      <c r="P1001" s="5">
        <v>90.45504136172373</v>
      </c>
      <c r="Q1001" s="5">
        <v>117.939064372079</v>
      </c>
      <c r="R1001" s="5">
        <v>103.69379826062172</v>
      </c>
      <c r="S1001" s="5">
        <v>119.48045017841469</v>
      </c>
      <c r="T1001" s="5">
        <v>76.249029323162134</v>
      </c>
    </row>
    <row r="1002" spans="1:20">
      <c r="A1002" s="2">
        <f t="shared" si="31"/>
        <v>39899</v>
      </c>
      <c r="B1002" t="str">
        <f t="shared" si="30"/>
        <v>20090327</v>
      </c>
      <c r="C1002" s="5">
        <v>98.262253048563153</v>
      </c>
      <c r="D1002" s="5">
        <v>106.68249919963461</v>
      </c>
      <c r="E1002" s="5">
        <v>75.602084751327482</v>
      </c>
      <c r="F1002" s="5">
        <v>91.378309123293874</v>
      </c>
      <c r="G1002" s="5">
        <v>128.02881249167345</v>
      </c>
      <c r="H1002" s="5">
        <v>122.7490506535937</v>
      </c>
      <c r="I1002" s="5">
        <v>109.21626732754261</v>
      </c>
      <c r="J1002" s="5">
        <v>93.94795857485316</v>
      </c>
      <c r="K1002" s="5">
        <v>72.661286902102631</v>
      </c>
      <c r="L1002" s="5">
        <v>85.33085493206292</v>
      </c>
      <c r="M1002" s="5">
        <v>1</v>
      </c>
      <c r="N1002" s="5">
        <v>112.99149183319044</v>
      </c>
      <c r="O1002" s="5">
        <v>78.772854969248797</v>
      </c>
      <c r="P1002" s="5">
        <v>87.431164479243009</v>
      </c>
      <c r="Q1002" s="5">
        <v>124.07981933506272</v>
      </c>
      <c r="R1002" s="5">
        <v>98.8646205296982</v>
      </c>
      <c r="S1002" s="5">
        <v>115.5643297020092</v>
      </c>
      <c r="T1002" s="5">
        <v>78.278522757821349</v>
      </c>
    </row>
    <row r="1003" spans="1:20">
      <c r="A1003" s="2">
        <f t="shared" si="31"/>
        <v>39898</v>
      </c>
      <c r="B1003" t="str">
        <f t="shared" si="30"/>
        <v>20090326</v>
      </c>
      <c r="C1003" s="5">
        <v>102.58053740961614</v>
      </c>
      <c r="D1003" s="5">
        <v>102.89932362601044</v>
      </c>
      <c r="E1003" s="5">
        <v>72.372120220729542</v>
      </c>
      <c r="F1003" s="5">
        <v>90.961264030856327</v>
      </c>
      <c r="G1003" s="5">
        <v>125.07030948072853</v>
      </c>
      <c r="H1003" s="5">
        <v>122.23898931327554</v>
      </c>
      <c r="I1003" s="5">
        <v>104.72848939923236</v>
      </c>
      <c r="J1003" s="5">
        <v>96.477120005188993</v>
      </c>
      <c r="K1003" s="5">
        <v>72.017378831760837</v>
      </c>
      <c r="L1003" s="5">
        <v>84.674383126113923</v>
      </c>
      <c r="M1003" s="5">
        <v>1</v>
      </c>
      <c r="N1003" s="5">
        <v>113.78686018080701</v>
      </c>
      <c r="O1003" s="5">
        <v>81.650035712451356</v>
      </c>
      <c r="P1003" s="5">
        <v>90.454654478868235</v>
      </c>
      <c r="Q1003" s="5">
        <v>120.13227604375146</v>
      </c>
      <c r="R1003" s="5">
        <v>99.941658981493603</v>
      </c>
      <c r="S1003" s="5">
        <v>114.25014347503151</v>
      </c>
      <c r="T1003" s="5">
        <v>79.980479679464096</v>
      </c>
    </row>
    <row r="1004" spans="1:20">
      <c r="A1004" s="2">
        <f t="shared" si="31"/>
        <v>39897</v>
      </c>
      <c r="B1004" t="str">
        <f t="shared" si="30"/>
        <v>20090325</v>
      </c>
      <c r="C1004" s="5">
        <v>98.557450055439489</v>
      </c>
      <c r="D1004" s="5">
        <v>107.78623851345522</v>
      </c>
      <c r="E1004" s="5">
        <v>69.690916516461826</v>
      </c>
      <c r="F1004" s="5">
        <v>88.012413829343387</v>
      </c>
      <c r="G1004" s="5">
        <v>124.14758071455437</v>
      </c>
      <c r="H1004" s="5">
        <v>124.26278665600741</v>
      </c>
      <c r="I1004" s="5">
        <v>103.3385012863581</v>
      </c>
      <c r="J1004" s="5">
        <v>97.319661062933008</v>
      </c>
      <c r="K1004" s="5">
        <v>71.755764177063142</v>
      </c>
      <c r="L1004" s="5">
        <v>81.371693030475896</v>
      </c>
      <c r="M1004" s="5">
        <v>1</v>
      </c>
      <c r="N1004" s="5">
        <v>109.8715317425894</v>
      </c>
      <c r="O1004" s="5">
        <v>77.982864319623729</v>
      </c>
      <c r="P1004" s="5">
        <v>86.948002420644187</v>
      </c>
      <c r="Q1004" s="5">
        <v>116.24547635750496</v>
      </c>
      <c r="R1004" s="5">
        <v>100.64349945655765</v>
      </c>
      <c r="S1004" s="5">
        <v>116.32523526177677</v>
      </c>
      <c r="T1004" s="5">
        <v>81.593680985759406</v>
      </c>
    </row>
    <row r="1005" spans="1:20">
      <c r="A1005" s="2">
        <f t="shared" si="31"/>
        <v>39896</v>
      </c>
      <c r="B1005" t="str">
        <f t="shared" si="30"/>
        <v>20090324</v>
      </c>
      <c r="C1005" s="5">
        <v>97.153922407217891</v>
      </c>
      <c r="D1005" s="5">
        <v>104.53322929940489</v>
      </c>
      <c r="E1005" s="5">
        <v>69.961034279208533</v>
      </c>
      <c r="F1005" s="5">
        <v>89.206939145063728</v>
      </c>
      <c r="G1005" s="5">
        <v>118.60167816193763</v>
      </c>
      <c r="H1005" s="5">
        <v>123.17004011568569</v>
      </c>
      <c r="I1005" s="5">
        <v>102.63014091299499</v>
      </c>
      <c r="J1005" s="5">
        <v>98.883311869683823</v>
      </c>
      <c r="K1005" s="5">
        <v>69.982486872823458</v>
      </c>
      <c r="L1005" s="5">
        <v>82.436607158705371</v>
      </c>
      <c r="M1005" s="5">
        <v>1</v>
      </c>
      <c r="N1005" s="5">
        <v>105.38275088497221</v>
      </c>
      <c r="O1005" s="5">
        <v>81.693800077655851</v>
      </c>
      <c r="P1005" s="5">
        <v>91.311165387618473</v>
      </c>
      <c r="Q1005" s="5">
        <v>111.3794511142433</v>
      </c>
      <c r="R1005" s="5">
        <v>99.320845334911326</v>
      </c>
      <c r="S1005" s="5">
        <v>118.60782356717382</v>
      </c>
      <c r="T1005" s="5">
        <v>79.463207710538484</v>
      </c>
    </row>
    <row r="1006" spans="1:20">
      <c r="A1006" s="2">
        <f t="shared" si="31"/>
        <v>39895</v>
      </c>
      <c r="B1006" t="str">
        <f t="shared" si="30"/>
        <v>20090323</v>
      </c>
      <c r="C1006" s="5">
        <v>93.390871559822884</v>
      </c>
      <c r="D1006" s="5">
        <v>105.10907944561689</v>
      </c>
      <c r="E1006" s="5">
        <v>68.924877771898196</v>
      </c>
      <c r="F1006" s="5">
        <v>88.582326417812297</v>
      </c>
      <c r="G1006" s="5">
        <v>123.04521681460268</v>
      </c>
      <c r="H1006" s="5">
        <v>124.04741634071574</v>
      </c>
      <c r="I1006" s="5">
        <v>100.1193796283785</v>
      </c>
      <c r="J1006" s="5">
        <v>98.399764516696365</v>
      </c>
      <c r="K1006" s="5">
        <v>71.055649436788613</v>
      </c>
      <c r="L1006" s="5">
        <v>85.427541564940569</v>
      </c>
      <c r="M1006" s="5">
        <v>1</v>
      </c>
      <c r="N1006" s="5">
        <v>104.92971869787475</v>
      </c>
      <c r="O1006" s="5">
        <v>80.659326744003152</v>
      </c>
      <c r="P1006" s="5">
        <v>93.264395289140126</v>
      </c>
      <c r="Q1006" s="5">
        <v>108.19669786327934</v>
      </c>
      <c r="R1006" s="5">
        <v>100.36416242125986</v>
      </c>
      <c r="S1006" s="5">
        <v>113.32137143026578</v>
      </c>
      <c r="T1006" s="5">
        <v>78.454623093447807</v>
      </c>
    </row>
    <row r="1007" spans="1:20">
      <c r="A1007" s="2">
        <f t="shared" si="31"/>
        <v>39892</v>
      </c>
      <c r="B1007" t="str">
        <f t="shared" si="30"/>
        <v>20090320</v>
      </c>
      <c r="C1007" s="5">
        <v>96.408129997947029</v>
      </c>
      <c r="D1007" s="5">
        <v>102.23530099997987</v>
      </c>
      <c r="E1007" s="5">
        <v>71.538657696609661</v>
      </c>
      <c r="F1007" s="5">
        <v>87.307120390151638</v>
      </c>
      <c r="G1007" s="5">
        <v>125.78550255794929</v>
      </c>
      <c r="H1007" s="5">
        <v>127.62585549308112</v>
      </c>
      <c r="I1007" s="5">
        <v>100.35380718648562</v>
      </c>
      <c r="J1007" s="5">
        <v>95.785513948896693</v>
      </c>
      <c r="K1007" s="5">
        <v>74.499094131760273</v>
      </c>
      <c r="L1007" s="5">
        <v>82.859321325180801</v>
      </c>
      <c r="M1007" s="5">
        <v>1</v>
      </c>
      <c r="N1007" s="5">
        <v>109.97933167160849</v>
      </c>
      <c r="O1007" s="5">
        <v>81.611821920911737</v>
      </c>
      <c r="P1007" s="5">
        <v>93.4608543669612</v>
      </c>
      <c r="Q1007" s="5">
        <v>105.67917212267437</v>
      </c>
      <c r="R1007" s="5">
        <v>98.109377664610392</v>
      </c>
      <c r="S1007" s="5">
        <v>109.45083521389043</v>
      </c>
      <c r="T1007" s="5">
        <v>77.440606231057615</v>
      </c>
    </row>
    <row r="1008" spans="1:20">
      <c r="A1008" s="2">
        <f t="shared" si="31"/>
        <v>39891</v>
      </c>
      <c r="B1008" t="str">
        <f t="shared" si="30"/>
        <v>20090319</v>
      </c>
      <c r="C1008" s="5">
        <v>100.55628231562228</v>
      </c>
      <c r="D1008" s="5">
        <v>104.60015406858446</v>
      </c>
      <c r="E1008" s="5">
        <v>69.67848065173844</v>
      </c>
      <c r="F1008" s="5">
        <v>90.144757175250035</v>
      </c>
      <c r="G1008" s="5">
        <v>124.92872097580222</v>
      </c>
      <c r="H1008" s="5">
        <v>122.98880561581193</v>
      </c>
      <c r="I1008" s="5">
        <v>104.84350889022771</v>
      </c>
      <c r="J1008" s="5">
        <v>91.291167985725934</v>
      </c>
      <c r="K1008" s="5">
        <v>78.237020086879667</v>
      </c>
      <c r="L1008" s="5">
        <v>82.202093268799146</v>
      </c>
      <c r="M1008" s="5">
        <v>1</v>
      </c>
      <c r="N1008" s="5">
        <v>111.16320845365374</v>
      </c>
      <c r="O1008" s="5">
        <v>80.676791929863313</v>
      </c>
      <c r="P1008" s="5">
        <v>92.125419804825157</v>
      </c>
      <c r="Q1008" s="5">
        <v>101.74178961651369</v>
      </c>
      <c r="R1008" s="5">
        <v>98.326875189061965</v>
      </c>
      <c r="S1008" s="5">
        <v>111.80644770364285</v>
      </c>
      <c r="T1008" s="5">
        <v>76.662666028118849</v>
      </c>
    </row>
    <row r="1009" spans="1:20">
      <c r="A1009" s="2">
        <f t="shared" si="31"/>
        <v>39890</v>
      </c>
      <c r="B1009" t="str">
        <f t="shared" si="30"/>
        <v>20090318</v>
      </c>
      <c r="C1009" s="5">
        <v>98.451133158672874</v>
      </c>
      <c r="D1009" s="5">
        <v>107.77530592844539</v>
      </c>
      <c r="E1009" s="5">
        <v>72.998047470078006</v>
      </c>
      <c r="F1009" s="5">
        <v>88.356312346918699</v>
      </c>
      <c r="G1009" s="5">
        <v>125.86815629952531</v>
      </c>
      <c r="H1009" s="5">
        <v>122.1493474654642</v>
      </c>
      <c r="I1009" s="5">
        <v>109.70514530619788</v>
      </c>
      <c r="J1009" s="5">
        <v>87.503222916896348</v>
      </c>
      <c r="K1009" s="5">
        <v>80.452162791829323</v>
      </c>
      <c r="L1009" s="5">
        <v>82.844413872937793</v>
      </c>
      <c r="M1009" s="5">
        <v>1</v>
      </c>
      <c r="N1009" s="5">
        <v>110.19770339677781</v>
      </c>
      <c r="O1009" s="5">
        <v>83.983757714027988</v>
      </c>
      <c r="P1009" s="5">
        <v>91.243140528237348</v>
      </c>
      <c r="Q1009" s="5">
        <v>99.68667769017965</v>
      </c>
      <c r="R1009" s="5">
        <v>96.757584698873075</v>
      </c>
      <c r="S1009" s="5">
        <v>108.78752446198189</v>
      </c>
      <c r="T1009" s="5">
        <v>75.99296862227348</v>
      </c>
    </row>
    <row r="1010" spans="1:20">
      <c r="A1010" s="2">
        <f t="shared" si="31"/>
        <v>39889</v>
      </c>
      <c r="B1010" t="str">
        <f t="shared" si="30"/>
        <v>20090317</v>
      </c>
      <c r="C1010" s="5">
        <v>98.938504179012867</v>
      </c>
      <c r="D1010" s="5">
        <v>109.79282957200859</v>
      </c>
      <c r="E1010" s="5">
        <v>75.03350604663018</v>
      </c>
      <c r="F1010" s="5">
        <v>86.088537173410998</v>
      </c>
      <c r="G1010" s="5">
        <v>119.95616862313744</v>
      </c>
      <c r="H1010" s="5">
        <v>127.70131902002318</v>
      </c>
      <c r="I1010" s="5">
        <v>107.42077269491654</v>
      </c>
      <c r="J1010" s="5">
        <v>85.033045298261158</v>
      </c>
      <c r="K1010" s="5">
        <v>80.277236434661845</v>
      </c>
      <c r="L1010" s="5">
        <v>80.488094297047354</v>
      </c>
      <c r="M1010" s="5">
        <v>1</v>
      </c>
      <c r="N1010" s="5">
        <v>112.6705874645162</v>
      </c>
      <c r="O1010" s="5">
        <v>86.231741235341374</v>
      </c>
      <c r="P1010" s="5">
        <v>92.749929636787556</v>
      </c>
      <c r="Q1010" s="5">
        <v>103.9707510872626</v>
      </c>
      <c r="R1010" s="5">
        <v>98.974473260685485</v>
      </c>
      <c r="S1010" s="5">
        <v>110.71596680397252</v>
      </c>
      <c r="T1010" s="5">
        <v>77.707651135685509</v>
      </c>
    </row>
    <row r="1011" spans="1:20">
      <c r="A1011" s="2">
        <f t="shared" si="31"/>
        <v>39888</v>
      </c>
      <c r="B1011" t="str">
        <f t="shared" si="30"/>
        <v>20090316</v>
      </c>
      <c r="C1011" s="5">
        <v>96.102564620848028</v>
      </c>
      <c r="D1011" s="5">
        <v>106.48246607547377</v>
      </c>
      <c r="E1011" s="5">
        <v>77.999807188551614</v>
      </c>
      <c r="F1011" s="5">
        <v>85.287160056630114</v>
      </c>
      <c r="G1011" s="5">
        <v>119.28011737714617</v>
      </c>
      <c r="H1011" s="5">
        <v>130.41008337506381</v>
      </c>
      <c r="I1011" s="5">
        <v>112.12605865275766</v>
      </c>
      <c r="J1011" s="5">
        <v>82.33857313116313</v>
      </c>
      <c r="K1011" s="5">
        <v>83.39699288703747</v>
      </c>
      <c r="L1011" s="5">
        <v>83.918425808107457</v>
      </c>
      <c r="M1011" s="5">
        <v>1</v>
      </c>
      <c r="N1011" s="5">
        <v>113.20721940905898</v>
      </c>
      <c r="O1011" s="5">
        <v>89.588415956929481</v>
      </c>
      <c r="P1011" s="5">
        <v>97.457294787742796</v>
      </c>
      <c r="Q1011" s="5">
        <v>100.07812440204023</v>
      </c>
      <c r="R1011" s="5">
        <v>98.248310943018751</v>
      </c>
      <c r="S1011" s="5">
        <v>109.0650899303516</v>
      </c>
      <c r="T1011" s="5">
        <v>79.820475278321979</v>
      </c>
    </row>
    <row r="1012" spans="1:20">
      <c r="A1012" s="2">
        <f t="shared" si="31"/>
        <v>39885</v>
      </c>
      <c r="B1012" t="str">
        <f t="shared" si="30"/>
        <v>20090313</v>
      </c>
      <c r="C1012" s="5">
        <v>92.217078045828515</v>
      </c>
      <c r="D1012" s="5">
        <v>102.60619655253198</v>
      </c>
      <c r="E1012" s="5">
        <v>78.964306709054767</v>
      </c>
      <c r="F1012" s="5">
        <v>81.615120890955339</v>
      </c>
      <c r="G1012" s="5">
        <v>119.7642064677038</v>
      </c>
      <c r="H1012" s="5">
        <v>125.38804878843494</v>
      </c>
      <c r="I1012" s="5">
        <v>113.43384831861562</v>
      </c>
      <c r="J1012" s="5">
        <v>84.052639941366863</v>
      </c>
      <c r="K1012" s="5">
        <v>84.566643970538777</v>
      </c>
      <c r="L1012" s="5">
        <v>88.01889267589145</v>
      </c>
      <c r="M1012" s="5">
        <v>1</v>
      </c>
      <c r="N1012" s="5">
        <v>111.56490208641519</v>
      </c>
      <c r="O1012" s="5">
        <v>92.394841312286459</v>
      </c>
      <c r="P1012" s="5">
        <v>96.988508379242276</v>
      </c>
      <c r="Q1012" s="5">
        <v>97.750852594211253</v>
      </c>
      <c r="R1012" s="5">
        <v>96.827794357899748</v>
      </c>
      <c r="S1012" s="5">
        <v>108.34611544169771</v>
      </c>
      <c r="T1012" s="5">
        <v>76.591871320524845</v>
      </c>
    </row>
    <row r="1013" spans="1:20">
      <c r="A1013" s="2">
        <f t="shared" si="31"/>
        <v>39884</v>
      </c>
      <c r="B1013" t="str">
        <f t="shared" si="30"/>
        <v>20090312</v>
      </c>
      <c r="C1013" s="5">
        <v>92.495669803109621</v>
      </c>
      <c r="D1013" s="5">
        <v>107.38261275299202</v>
      </c>
      <c r="E1013" s="5">
        <v>81.688047978270461</v>
      </c>
      <c r="F1013" s="5">
        <v>80.835953674218558</v>
      </c>
      <c r="G1013" s="5">
        <v>118.5519451915976</v>
      </c>
      <c r="H1013" s="5">
        <v>131.30232253896051</v>
      </c>
      <c r="I1013" s="5">
        <v>112.46369803723682</v>
      </c>
      <c r="J1013" s="5">
        <v>83.605112509833518</v>
      </c>
      <c r="K1013" s="5">
        <v>84.454038554344137</v>
      </c>
      <c r="L1013" s="5">
        <v>86.331413166319663</v>
      </c>
      <c r="M1013" s="5">
        <v>1</v>
      </c>
      <c r="N1013" s="5">
        <v>106.79424461549117</v>
      </c>
      <c r="O1013" s="5">
        <v>88.38372702611538</v>
      </c>
      <c r="P1013" s="5">
        <v>93.068621193051428</v>
      </c>
      <c r="Q1013" s="5">
        <v>96.991306124229439</v>
      </c>
      <c r="R1013" s="5">
        <v>92.243877929307104</v>
      </c>
      <c r="S1013" s="5">
        <v>108.89861600533293</v>
      </c>
      <c r="T1013" s="5">
        <v>78.466892955423887</v>
      </c>
    </row>
    <row r="1014" spans="1:20">
      <c r="A1014" s="2">
        <f t="shared" si="31"/>
        <v>39883</v>
      </c>
      <c r="B1014" t="str">
        <f t="shared" si="30"/>
        <v>20090311</v>
      </c>
      <c r="C1014" s="5">
        <v>91.592358860860202</v>
      </c>
      <c r="D1014" s="5">
        <v>106.65963419645252</v>
      </c>
      <c r="E1014" s="5">
        <v>85.414623502471215</v>
      </c>
      <c r="F1014" s="5">
        <v>80.968858704234805</v>
      </c>
      <c r="G1014" s="5">
        <v>120.466924627084</v>
      </c>
      <c r="H1014" s="5">
        <v>127.88763843778472</v>
      </c>
      <c r="I1014" s="5">
        <v>113.84065143498286</v>
      </c>
      <c r="J1014" s="5">
        <v>86.614710240507762</v>
      </c>
      <c r="K1014" s="5">
        <v>84.7170171380032</v>
      </c>
      <c r="L1014" s="5">
        <v>90.781619676048038</v>
      </c>
      <c r="M1014" s="5">
        <v>1</v>
      </c>
      <c r="N1014" s="5">
        <v>105.24735671590598</v>
      </c>
      <c r="O1014" s="5">
        <v>84.658968878528427</v>
      </c>
      <c r="P1014" s="5">
        <v>97.093007288547071</v>
      </c>
      <c r="Q1014" s="5">
        <v>94.334362392507771</v>
      </c>
      <c r="R1014" s="5">
        <v>88.353072080646001</v>
      </c>
      <c r="S1014" s="5">
        <v>106.32269012499692</v>
      </c>
      <c r="T1014" s="5">
        <v>79.358157769545116</v>
      </c>
    </row>
    <row r="1015" spans="1:20">
      <c r="A1015" s="2">
        <f t="shared" si="31"/>
        <v>39882</v>
      </c>
      <c r="B1015" t="str">
        <f t="shared" si="30"/>
        <v>20090310</v>
      </c>
      <c r="C1015" s="5">
        <v>95.946523206867568</v>
      </c>
      <c r="D1015" s="5">
        <v>112.15767875009271</v>
      </c>
      <c r="E1015" s="5">
        <v>85.423078435224866</v>
      </c>
      <c r="F1015" s="5">
        <v>81.109215430607051</v>
      </c>
      <c r="G1015" s="5">
        <v>119.69203221573819</v>
      </c>
      <c r="H1015" s="5">
        <v>126.51943128700506</v>
      </c>
      <c r="I1015" s="5">
        <v>109.5834800870192</v>
      </c>
      <c r="J1015" s="5">
        <v>84.724709682820304</v>
      </c>
      <c r="K1015" s="5">
        <v>88.81497382373432</v>
      </c>
      <c r="L1015" s="5">
        <v>89.641557626967298</v>
      </c>
      <c r="M1015" s="5">
        <v>1</v>
      </c>
      <c r="N1015" s="5">
        <v>107.8413105254408</v>
      </c>
      <c r="O1015" s="5">
        <v>81.918637021874929</v>
      </c>
      <c r="P1015" s="5">
        <v>100.88792345525437</v>
      </c>
      <c r="Q1015" s="5">
        <v>98.756552781203581</v>
      </c>
      <c r="R1015" s="5">
        <v>90.497167752447595</v>
      </c>
      <c r="S1015" s="5">
        <v>102.58029714311019</v>
      </c>
      <c r="T1015" s="5">
        <v>82.677464435722328</v>
      </c>
    </row>
    <row r="1016" spans="1:20">
      <c r="A1016" s="2">
        <f t="shared" si="31"/>
        <v>39881</v>
      </c>
      <c r="B1016" t="str">
        <f t="shared" si="30"/>
        <v>20090309</v>
      </c>
      <c r="C1016" s="5">
        <v>96.389896126466283</v>
      </c>
      <c r="D1016" s="5">
        <v>115.73312262170596</v>
      </c>
      <c r="E1016" s="5">
        <v>89.358629218702887</v>
      </c>
      <c r="F1016" s="5">
        <v>83.120979472809154</v>
      </c>
      <c r="G1016" s="5">
        <v>121.036919699279</v>
      </c>
      <c r="H1016" s="5">
        <v>120.75766784486514</v>
      </c>
      <c r="I1016" s="5">
        <v>104.69989445043264</v>
      </c>
      <c r="J1016" s="5">
        <v>83.173577819273902</v>
      </c>
      <c r="K1016" s="5">
        <v>86.1091385606112</v>
      </c>
      <c r="L1016" s="5">
        <v>87.701335176473464</v>
      </c>
      <c r="M1016" s="5">
        <v>1</v>
      </c>
      <c r="N1016" s="5">
        <v>108.7482938502186</v>
      </c>
      <c r="O1016" s="5">
        <v>78.936754220809007</v>
      </c>
      <c r="P1016" s="5">
        <v>97.141914899884</v>
      </c>
      <c r="Q1016" s="5">
        <v>101.84082767404756</v>
      </c>
      <c r="R1016" s="5">
        <v>90.514508726676524</v>
      </c>
      <c r="S1016" s="5">
        <v>102.17803857360552</v>
      </c>
      <c r="T1016" s="5">
        <v>83.100358108113724</v>
      </c>
    </row>
    <row r="1017" spans="1:20">
      <c r="A1017" s="2">
        <f t="shared" si="31"/>
        <v>39878</v>
      </c>
      <c r="B1017" t="str">
        <f t="shared" si="30"/>
        <v>20090306</v>
      </c>
      <c r="C1017" s="5">
        <v>95.599476387730391</v>
      </c>
      <c r="D1017" s="5">
        <v>114.18195686155971</v>
      </c>
      <c r="E1017" s="5">
        <v>85.692908836550629</v>
      </c>
      <c r="F1017" s="5">
        <v>80.683865359331747</v>
      </c>
      <c r="G1017" s="5">
        <v>118.2259468638362</v>
      </c>
      <c r="H1017" s="5">
        <v>116.29831914017325</v>
      </c>
      <c r="I1017" s="5">
        <v>100.39291725399627</v>
      </c>
      <c r="J1017" s="5">
        <v>86.697996913034999</v>
      </c>
      <c r="K1017" s="5">
        <v>84.71657192222753</v>
      </c>
      <c r="L1017" s="5">
        <v>88.12544781531588</v>
      </c>
      <c r="M1017" s="5">
        <v>1</v>
      </c>
      <c r="N1017" s="5">
        <v>103.72231305058462</v>
      </c>
      <c r="O1017" s="5">
        <v>78.572495697425467</v>
      </c>
      <c r="P1017" s="5">
        <v>93.982203099321069</v>
      </c>
      <c r="Q1017" s="5">
        <v>100.34397360282796</v>
      </c>
      <c r="R1017" s="5">
        <v>92.023210824263089</v>
      </c>
      <c r="S1017" s="5">
        <v>104.39016407724637</v>
      </c>
      <c r="T1017" s="5">
        <v>85.680414410009661</v>
      </c>
    </row>
    <row r="1018" spans="1:20">
      <c r="A1018" s="2">
        <f t="shared" si="31"/>
        <v>39877</v>
      </c>
      <c r="B1018" t="str">
        <f t="shared" si="30"/>
        <v>20090305</v>
      </c>
      <c r="C1018" s="5">
        <v>93.111395692572785</v>
      </c>
      <c r="D1018" s="5">
        <v>118.59769324105258</v>
      </c>
      <c r="E1018" s="5">
        <v>89.860497905058921</v>
      </c>
      <c r="F1018" s="5">
        <v>83.272979871632501</v>
      </c>
      <c r="G1018" s="5">
        <v>123.99671488213943</v>
      </c>
      <c r="H1018" s="5">
        <v>112.48258352852795</v>
      </c>
      <c r="I1018" s="5">
        <v>101.84499342732111</v>
      </c>
      <c r="J1018" s="5">
        <v>84.62211834298094</v>
      </c>
      <c r="K1018" s="5">
        <v>82.227823923535965</v>
      </c>
      <c r="L1018" s="5">
        <v>86.751987111720211</v>
      </c>
      <c r="M1018" s="5">
        <v>1</v>
      </c>
      <c r="N1018" s="5">
        <v>106.39233164398652</v>
      </c>
      <c r="O1018" s="5">
        <v>78.678364934108984</v>
      </c>
      <c r="P1018" s="5">
        <v>96.763206925566962</v>
      </c>
      <c r="Q1018" s="5">
        <v>99.058447989941882</v>
      </c>
      <c r="R1018" s="5">
        <v>89.033000626097859</v>
      </c>
      <c r="S1018" s="5">
        <v>107.94538543484167</v>
      </c>
      <c r="T1018" s="5">
        <v>88.118078823637049</v>
      </c>
    </row>
    <row r="1019" spans="1:20">
      <c r="A1019" s="2">
        <f t="shared" si="31"/>
        <v>39876</v>
      </c>
      <c r="B1019" t="str">
        <f t="shared" si="30"/>
        <v>20090304</v>
      </c>
      <c r="C1019" s="5">
        <v>96.121332527188741</v>
      </c>
      <c r="D1019" s="5">
        <v>116.67344270302146</v>
      </c>
      <c r="E1019" s="5">
        <v>87.375857736738183</v>
      </c>
      <c r="F1019" s="5">
        <v>85.10632896376849</v>
      </c>
      <c r="G1019" s="5">
        <v>127.93415303711993</v>
      </c>
      <c r="H1019" s="5">
        <v>116.06042222662083</v>
      </c>
      <c r="I1019" s="5">
        <v>106.70986518254179</v>
      </c>
      <c r="J1019" s="5">
        <v>86.341989126487007</v>
      </c>
      <c r="K1019" s="5">
        <v>84.477430784399772</v>
      </c>
      <c r="L1019" s="5">
        <v>88.482744874182615</v>
      </c>
      <c r="M1019" s="5">
        <v>1</v>
      </c>
      <c r="N1019" s="5">
        <v>101.46802368847878</v>
      </c>
      <c r="O1019" s="5">
        <v>77.457047453072974</v>
      </c>
      <c r="P1019" s="5">
        <v>100.17854707619735</v>
      </c>
      <c r="Q1019" s="5">
        <v>94.581507223925016</v>
      </c>
      <c r="R1019" s="5">
        <v>85.054723184115687</v>
      </c>
      <c r="S1019" s="5">
        <v>105.17333231809012</v>
      </c>
      <c r="T1019" s="5">
        <v>85.377106796324398</v>
      </c>
    </row>
    <row r="1020" spans="1:20">
      <c r="A1020" s="2">
        <f t="shared" si="31"/>
        <v>39875</v>
      </c>
      <c r="B1020" t="str">
        <f t="shared" si="30"/>
        <v>20090303</v>
      </c>
      <c r="C1020" s="5">
        <v>92.250834886414452</v>
      </c>
      <c r="D1020" s="5">
        <v>119.13957185762587</v>
      </c>
      <c r="E1020" s="5">
        <v>87.425977602979572</v>
      </c>
      <c r="F1020" s="5">
        <v>82.334114394207589</v>
      </c>
      <c r="G1020" s="5">
        <v>124.94877168557764</v>
      </c>
      <c r="H1020" s="5">
        <v>116.82438075074325</v>
      </c>
      <c r="I1020" s="5">
        <v>111.44600844954962</v>
      </c>
      <c r="J1020" s="5">
        <v>83.332009943405652</v>
      </c>
      <c r="K1020" s="5">
        <v>85.448243274468552</v>
      </c>
      <c r="L1020" s="5">
        <v>89.048515034138589</v>
      </c>
      <c r="M1020" s="5">
        <v>1</v>
      </c>
      <c r="N1020" s="5">
        <v>98.759867900931454</v>
      </c>
      <c r="O1020" s="5">
        <v>79.508031479278515</v>
      </c>
      <c r="P1020" s="5">
        <v>98.591843742185191</v>
      </c>
      <c r="Q1020" s="5">
        <v>91.036703459776462</v>
      </c>
      <c r="R1020" s="5">
        <v>89.163940999527895</v>
      </c>
      <c r="S1020" s="5">
        <v>106.01790742020204</v>
      </c>
      <c r="T1020" s="5">
        <v>87.331990137401334</v>
      </c>
    </row>
    <row r="1021" spans="1:20">
      <c r="A1021" s="2">
        <f t="shared" si="31"/>
        <v>39874</v>
      </c>
      <c r="B1021" t="str">
        <f t="shared" si="30"/>
        <v>20090302</v>
      </c>
      <c r="C1021" s="5">
        <v>92.191529056442974</v>
      </c>
      <c r="D1021" s="5">
        <v>120.23542049257345</v>
      </c>
      <c r="E1021" s="5">
        <v>84.207644048992378</v>
      </c>
      <c r="F1021" s="5">
        <v>86.383823229673752</v>
      </c>
      <c r="G1021" s="5">
        <v>125.77406749376595</v>
      </c>
      <c r="H1021" s="5">
        <v>114.14265480682486</v>
      </c>
      <c r="I1021" s="5">
        <v>115.24033676393377</v>
      </c>
      <c r="J1021" s="5">
        <v>80.410353581664253</v>
      </c>
      <c r="K1021" s="5">
        <v>83.311052207857571</v>
      </c>
      <c r="L1021" s="5">
        <v>88.098794180747532</v>
      </c>
      <c r="M1021" s="5">
        <v>1</v>
      </c>
      <c r="N1021" s="5">
        <v>94.513976042590045</v>
      </c>
      <c r="O1021" s="5">
        <v>80.812686455081959</v>
      </c>
      <c r="P1021" s="5">
        <v>96.277745468444749</v>
      </c>
      <c r="Q1021" s="5">
        <v>93.57618090617585</v>
      </c>
      <c r="R1021" s="5">
        <v>92.514347353398449</v>
      </c>
      <c r="S1021" s="5">
        <v>108.48204414031441</v>
      </c>
      <c r="T1021" s="5">
        <v>83.222647028430188</v>
      </c>
    </row>
    <row r="1022" spans="1:20">
      <c r="A1022" s="2">
        <f t="shared" si="31"/>
        <v>39871</v>
      </c>
      <c r="B1022" t="str">
        <f t="shared" si="30"/>
        <v>20090227</v>
      </c>
      <c r="C1022" s="5">
        <v>95.171393417026351</v>
      </c>
      <c r="D1022" s="5">
        <v>124.12396010205916</v>
      </c>
      <c r="E1022" s="5">
        <v>86.146782917246099</v>
      </c>
      <c r="F1022" s="5">
        <v>83.765724831406715</v>
      </c>
      <c r="G1022" s="5">
        <v>126.27155306076047</v>
      </c>
      <c r="H1022" s="5">
        <v>110.63667850142041</v>
      </c>
      <c r="I1022" s="5">
        <v>110.45842592407023</v>
      </c>
      <c r="J1022" s="5">
        <v>79.513860412890168</v>
      </c>
      <c r="K1022" s="5">
        <v>81.85399979171423</v>
      </c>
      <c r="L1022" s="5">
        <v>89.307888305809229</v>
      </c>
      <c r="M1022" s="5">
        <v>1</v>
      </c>
      <c r="N1022" s="5">
        <v>90.965129383005063</v>
      </c>
      <c r="O1022" s="5">
        <v>81.019311504898127</v>
      </c>
      <c r="P1022" s="5">
        <v>96.67019176160909</v>
      </c>
      <c r="Q1022" s="5">
        <v>95.977731903633995</v>
      </c>
      <c r="R1022" s="5">
        <v>88.975741439106969</v>
      </c>
      <c r="S1022" s="5">
        <v>104.74196750524733</v>
      </c>
      <c r="T1022" s="5">
        <v>85.657506856218092</v>
      </c>
    </row>
    <row r="1023" spans="1:20">
      <c r="A1023" s="2">
        <f t="shared" si="31"/>
        <v>39870</v>
      </c>
      <c r="B1023" t="str">
        <f t="shared" si="30"/>
        <v>20090226</v>
      </c>
      <c r="C1023" s="5">
        <v>93.130160738204282</v>
      </c>
      <c r="D1023" s="5">
        <v>119.1626960047856</v>
      </c>
      <c r="E1023" s="5">
        <v>86.667865391827817</v>
      </c>
      <c r="F1023" s="5">
        <v>86.215853179733884</v>
      </c>
      <c r="G1023" s="5">
        <v>122.42512052155367</v>
      </c>
      <c r="H1023" s="5">
        <v>107.48077761222767</v>
      </c>
      <c r="I1023" s="5">
        <v>112.09645106751046</v>
      </c>
      <c r="J1023" s="5">
        <v>80.930162123821205</v>
      </c>
      <c r="K1023" s="5">
        <v>82.884341711724858</v>
      </c>
      <c r="L1023" s="5">
        <v>85.243576872583517</v>
      </c>
      <c r="M1023" s="5">
        <v>1</v>
      </c>
      <c r="N1023" s="5">
        <v>87.031329301355584</v>
      </c>
      <c r="O1023" s="5">
        <v>79.86574387737474</v>
      </c>
      <c r="P1023" s="5">
        <v>96.542462124735934</v>
      </c>
      <c r="Q1023" s="5">
        <v>92.087023311646334</v>
      </c>
      <c r="R1023" s="5">
        <v>86.018375437032404</v>
      </c>
      <c r="S1023" s="5">
        <v>101.90484648205052</v>
      </c>
      <c r="T1023" s="5">
        <v>86.967171442997554</v>
      </c>
    </row>
    <row r="1024" spans="1:20">
      <c r="A1024" s="2">
        <f t="shared" si="31"/>
        <v>39869</v>
      </c>
      <c r="B1024" t="str">
        <f t="shared" si="30"/>
        <v>20090225</v>
      </c>
      <c r="C1024" s="5">
        <v>92.156894279818175</v>
      </c>
      <c r="D1024" s="5">
        <v>118.27123112657674</v>
      </c>
      <c r="E1024" s="5">
        <v>85.452875200308526</v>
      </c>
      <c r="F1024" s="5">
        <v>85.838429706489777</v>
      </c>
      <c r="G1024" s="5">
        <v>124.23531797227503</v>
      </c>
      <c r="H1024" s="5">
        <v>110.13115108324914</v>
      </c>
      <c r="I1024" s="5">
        <v>110.67185361408825</v>
      </c>
      <c r="J1024" s="5">
        <v>78.983496658795772</v>
      </c>
      <c r="K1024" s="5">
        <v>80.566330366826762</v>
      </c>
      <c r="L1024" s="5">
        <v>89.529324380891794</v>
      </c>
      <c r="M1024" s="5">
        <v>1</v>
      </c>
      <c r="N1024" s="5">
        <v>84.923057431187075</v>
      </c>
      <c r="O1024" s="5">
        <v>83.132587155336623</v>
      </c>
      <c r="P1024" s="5">
        <v>99.745878284185864</v>
      </c>
      <c r="Q1024" s="5">
        <v>88.369501953652559</v>
      </c>
      <c r="R1024" s="5">
        <v>85.843196915594604</v>
      </c>
      <c r="S1024" s="5">
        <v>106.35002308005261</v>
      </c>
      <c r="T1024" s="5">
        <v>86.878435681074265</v>
      </c>
    </row>
    <row r="1025" spans="1:20">
      <c r="A1025" s="2">
        <f t="shared" si="31"/>
        <v>39868</v>
      </c>
      <c r="B1025" t="str">
        <f t="shared" si="30"/>
        <v>20090224</v>
      </c>
      <c r="C1025" s="5">
        <v>89.029000508110954</v>
      </c>
      <c r="D1025" s="5">
        <v>123.1850543931689</v>
      </c>
      <c r="E1025" s="5">
        <v>88.504247854850519</v>
      </c>
      <c r="F1025" s="5">
        <v>85.297395919383646</v>
      </c>
      <c r="G1025" s="5">
        <v>122.90761055413572</v>
      </c>
      <c r="H1025" s="5">
        <v>105.33566345008467</v>
      </c>
      <c r="I1025" s="5">
        <v>111.13172091135183</v>
      </c>
      <c r="J1025" s="5">
        <v>81.097421918202087</v>
      </c>
      <c r="K1025" s="5">
        <v>79.115141718326043</v>
      </c>
      <c r="L1025" s="5">
        <v>85.970915598536735</v>
      </c>
      <c r="M1025" s="5">
        <v>1</v>
      </c>
      <c r="N1025" s="5">
        <v>81.751547842374265</v>
      </c>
      <c r="O1025" s="5">
        <v>83.178360377926552</v>
      </c>
      <c r="P1025" s="5">
        <v>98.918117893832914</v>
      </c>
      <c r="Q1025" s="5">
        <v>85.352598894001673</v>
      </c>
      <c r="R1025" s="5">
        <v>86.414534860593236</v>
      </c>
      <c r="S1025" s="5">
        <v>108.47511782963785</v>
      </c>
      <c r="T1025" s="5">
        <v>91.193089365656832</v>
      </c>
    </row>
    <row r="1026" spans="1:20">
      <c r="A1026" s="2">
        <f t="shared" si="31"/>
        <v>39867</v>
      </c>
      <c r="B1026" t="str">
        <f t="shared" si="30"/>
        <v>20090223</v>
      </c>
      <c r="C1026" s="5">
        <v>91.243834116388044</v>
      </c>
      <c r="D1026" s="5">
        <v>125.82007057986606</v>
      </c>
      <c r="E1026" s="5">
        <v>91.079482758282637</v>
      </c>
      <c r="F1026" s="5">
        <v>88.563588224808527</v>
      </c>
      <c r="G1026" s="5">
        <v>119.63296699324664</v>
      </c>
      <c r="H1026" s="5">
        <v>103.92493708739546</v>
      </c>
      <c r="I1026" s="5">
        <v>112.32450647382696</v>
      </c>
      <c r="J1026" s="5">
        <v>85.278202154182821</v>
      </c>
      <c r="K1026" s="5">
        <v>82.217582549334693</v>
      </c>
      <c r="L1026" s="5">
        <v>87.515535079086206</v>
      </c>
      <c r="M1026" s="5">
        <v>1</v>
      </c>
      <c r="N1026" s="5">
        <v>85.053601623212913</v>
      </c>
      <c r="O1026" s="5">
        <v>81.201583091779682</v>
      </c>
      <c r="P1026" s="5">
        <v>101.43630688460895</v>
      </c>
      <c r="Q1026" s="5">
        <v>89.364711795799394</v>
      </c>
      <c r="R1026" s="5">
        <v>87.903493648593511</v>
      </c>
      <c r="S1026" s="5">
        <v>106.94964497169948</v>
      </c>
      <c r="T1026" s="5">
        <v>91.71922953819454</v>
      </c>
    </row>
    <row r="1027" spans="1:20">
      <c r="A1027" s="2">
        <f t="shared" si="31"/>
        <v>39864</v>
      </c>
      <c r="B1027" t="str">
        <f t="shared" ref="B1027:B1090" si="32">TEXT(A1027,"yyyymmdd")</f>
        <v>20090220</v>
      </c>
      <c r="C1027" s="5">
        <v>87.402478068464106</v>
      </c>
      <c r="D1027" s="5">
        <v>129.31442950132089</v>
      </c>
      <c r="E1027" s="5">
        <v>94.609131652453129</v>
      </c>
      <c r="F1027" s="5">
        <v>91.533433700302623</v>
      </c>
      <c r="G1027" s="5">
        <v>114.20209594384291</v>
      </c>
      <c r="H1027" s="5">
        <v>100.46462316271476</v>
      </c>
      <c r="I1027" s="5">
        <v>114.57261002535876</v>
      </c>
      <c r="J1027" s="5">
        <v>88.351174033352308</v>
      </c>
      <c r="K1027" s="5">
        <v>80.814270655543694</v>
      </c>
      <c r="L1027" s="5">
        <v>84.529487161317164</v>
      </c>
      <c r="M1027" s="5">
        <v>1</v>
      </c>
      <c r="N1027" s="5">
        <v>88.299997354443818</v>
      </c>
      <c r="O1027" s="5">
        <v>79.765252944794739</v>
      </c>
      <c r="P1027" s="5">
        <v>105.55632735860844</v>
      </c>
      <c r="Q1027" s="5">
        <v>91.858772285413096</v>
      </c>
      <c r="R1027" s="5">
        <v>89.686566527977419</v>
      </c>
      <c r="S1027" s="5">
        <v>103.45419508616808</v>
      </c>
      <c r="T1027" s="5">
        <v>89.835509481084316</v>
      </c>
    </row>
    <row r="1028" spans="1:20">
      <c r="A1028" s="2">
        <f t="shared" ref="A1028:A1091" si="33">WORKDAY(A1027,-1)</f>
        <v>39863</v>
      </c>
      <c r="B1028" t="str">
        <f t="shared" si="32"/>
        <v>20090219</v>
      </c>
      <c r="C1028" s="5">
        <v>87.023591080595182</v>
      </c>
      <c r="D1028" s="5">
        <v>128.62313868422683</v>
      </c>
      <c r="E1028" s="5">
        <v>91.65864639084441</v>
      </c>
      <c r="F1028" s="5">
        <v>91.483409569763225</v>
      </c>
      <c r="G1028" s="5">
        <v>111.71918452254586</v>
      </c>
      <c r="H1028" s="5">
        <v>103.79073574786133</v>
      </c>
      <c r="I1028" s="5">
        <v>113.25304986697823</v>
      </c>
      <c r="J1028" s="5">
        <v>91.254872744471413</v>
      </c>
      <c r="K1028" s="5">
        <v>82.379796410684165</v>
      </c>
      <c r="L1028" s="5">
        <v>84.84797055163088</v>
      </c>
      <c r="M1028" s="5">
        <v>1</v>
      </c>
      <c r="N1028" s="5">
        <v>90.760032052515839</v>
      </c>
      <c r="O1028" s="5">
        <v>78.025018504234168</v>
      </c>
      <c r="P1028" s="5">
        <v>103.84948868073249</v>
      </c>
      <c r="Q1028" s="5">
        <v>92.132532212716811</v>
      </c>
      <c r="R1028" s="5">
        <v>89.391750531287499</v>
      </c>
      <c r="S1028" s="5">
        <v>98.6206190015603</v>
      </c>
      <c r="T1028" s="5">
        <v>89.388369888874365</v>
      </c>
    </row>
    <row r="1029" spans="1:20">
      <c r="A1029" s="2">
        <f t="shared" si="33"/>
        <v>39862</v>
      </c>
      <c r="B1029" t="str">
        <f t="shared" si="32"/>
        <v>20090218</v>
      </c>
      <c r="C1029" s="5">
        <v>85.255960272743266</v>
      </c>
      <c r="D1029" s="5">
        <v>122.67395616497689</v>
      </c>
      <c r="E1029" s="5">
        <v>95.694915911993689</v>
      </c>
      <c r="F1029" s="5">
        <v>96.006405003265627</v>
      </c>
      <c r="G1029" s="5">
        <v>115.64046294928396</v>
      </c>
      <c r="H1029" s="5">
        <v>106.88144556440854</v>
      </c>
      <c r="I1029" s="5">
        <v>115.36464468053538</v>
      </c>
      <c r="J1029" s="5">
        <v>91.362204271193647</v>
      </c>
      <c r="K1029" s="5">
        <v>82.02628304737334</v>
      </c>
      <c r="L1029" s="5">
        <v>80.882101590121252</v>
      </c>
      <c r="M1029" s="5">
        <v>1</v>
      </c>
      <c r="N1029" s="5">
        <v>89.789357103995656</v>
      </c>
      <c r="O1029" s="5">
        <v>81.173450537877713</v>
      </c>
      <c r="P1029" s="5">
        <v>103.31472936956395</v>
      </c>
      <c r="Q1029" s="5">
        <v>95.710151351391502</v>
      </c>
      <c r="R1029" s="5">
        <v>88.686138430324519</v>
      </c>
      <c r="S1029" s="5">
        <v>97.981621750254391</v>
      </c>
      <c r="T1029" s="5">
        <v>93.791568352782733</v>
      </c>
    </row>
    <row r="1030" spans="1:20">
      <c r="A1030" s="2">
        <f t="shared" si="33"/>
        <v>39861</v>
      </c>
      <c r="B1030" t="str">
        <f t="shared" si="32"/>
        <v>20090217</v>
      </c>
      <c r="C1030" s="5">
        <v>86.291430200069058</v>
      </c>
      <c r="D1030" s="5">
        <v>127.91931028773151</v>
      </c>
      <c r="E1030" s="5">
        <v>94.717212969640826</v>
      </c>
      <c r="F1030" s="5">
        <v>91.754365380509697</v>
      </c>
      <c r="G1030" s="5">
        <v>115.82884128540482</v>
      </c>
      <c r="H1030" s="5">
        <v>102.4119078108824</v>
      </c>
      <c r="I1030" s="5">
        <v>113.66030419033213</v>
      </c>
      <c r="J1030" s="5">
        <v>89.016061128812296</v>
      </c>
      <c r="K1030" s="5">
        <v>80.294544525953029</v>
      </c>
      <c r="L1030" s="5">
        <v>82.36409543774063</v>
      </c>
      <c r="M1030" s="5">
        <v>1</v>
      </c>
      <c r="N1030" s="5">
        <v>91.745646386255913</v>
      </c>
      <c r="O1030" s="5">
        <v>84.64546913112099</v>
      </c>
      <c r="P1030" s="5">
        <v>100.45506331103162</v>
      </c>
      <c r="Q1030" s="5">
        <v>95.386233393230071</v>
      </c>
      <c r="R1030" s="5">
        <v>87.572819672179904</v>
      </c>
      <c r="S1030" s="5">
        <v>95.072527046298987</v>
      </c>
      <c r="T1030" s="5">
        <v>92.264231809879789</v>
      </c>
    </row>
    <row r="1031" spans="1:20">
      <c r="A1031" s="2">
        <f t="shared" si="33"/>
        <v>39860</v>
      </c>
      <c r="B1031" t="str">
        <f t="shared" si="32"/>
        <v>20090216</v>
      </c>
      <c r="C1031" s="5">
        <v>88.458262897383833</v>
      </c>
      <c r="D1031" s="5">
        <v>126.54494198651824</v>
      </c>
      <c r="E1031" s="5">
        <v>98.655635754141471</v>
      </c>
      <c r="F1031" s="5">
        <v>89.920691407428293</v>
      </c>
      <c r="G1031" s="5">
        <v>118.96478430030587</v>
      </c>
      <c r="H1031" s="5">
        <v>105.78690205111832</v>
      </c>
      <c r="I1031" s="5">
        <v>110.22149988189527</v>
      </c>
      <c r="J1031" s="5">
        <v>86.552289786723875</v>
      </c>
      <c r="K1031" s="5">
        <v>80.627334481647964</v>
      </c>
      <c r="L1031" s="5">
        <v>81.469993013657955</v>
      </c>
      <c r="M1031" s="5">
        <v>1</v>
      </c>
      <c r="N1031" s="5">
        <v>90.677251845518285</v>
      </c>
      <c r="O1031" s="5">
        <v>86.978428156055543</v>
      </c>
      <c r="P1031" s="5">
        <v>99.855030773811677</v>
      </c>
      <c r="Q1031" s="5">
        <v>99.526065200134383</v>
      </c>
      <c r="R1031" s="5">
        <v>89.985728167278069</v>
      </c>
      <c r="S1031" s="5">
        <v>90.778204199311276</v>
      </c>
      <c r="T1031" s="5">
        <v>92.319450568171717</v>
      </c>
    </row>
    <row r="1032" spans="1:20">
      <c r="A1032" s="2">
        <f t="shared" si="33"/>
        <v>39857</v>
      </c>
      <c r="B1032" t="str">
        <f t="shared" si="32"/>
        <v>20090213</v>
      </c>
      <c r="C1032" s="5">
        <v>92.092192584649993</v>
      </c>
      <c r="D1032" s="5">
        <v>122.05785497534661</v>
      </c>
      <c r="E1032" s="5">
        <v>100.54582615522946</v>
      </c>
      <c r="F1032" s="5">
        <v>92.140107961655062</v>
      </c>
      <c r="G1032" s="5">
        <v>117.43274678392297</v>
      </c>
      <c r="H1032" s="5">
        <v>109.53193756705831</v>
      </c>
      <c r="I1032" s="5">
        <v>112.46674647770961</v>
      </c>
      <c r="J1032" s="5">
        <v>89.998103179216599</v>
      </c>
      <c r="K1032" s="5">
        <v>77.730817218552986</v>
      </c>
      <c r="L1032" s="5">
        <v>77.599229251265598</v>
      </c>
      <c r="M1032" s="5">
        <v>1</v>
      </c>
      <c r="N1032" s="5">
        <v>93.423831711471948</v>
      </c>
      <c r="O1032" s="5">
        <v>89.71142782075394</v>
      </c>
      <c r="P1032" s="5">
        <v>98.805811246231272</v>
      </c>
      <c r="Q1032" s="5">
        <v>95.142427602710271</v>
      </c>
      <c r="R1032" s="5">
        <v>86.699238458068905</v>
      </c>
      <c r="S1032" s="5">
        <v>86.631025087381303</v>
      </c>
      <c r="T1032" s="5">
        <v>88.838938903339113</v>
      </c>
    </row>
    <row r="1033" spans="1:20">
      <c r="A1033" s="2">
        <f t="shared" si="33"/>
        <v>39856</v>
      </c>
      <c r="B1033" t="str">
        <f t="shared" si="32"/>
        <v>20090212</v>
      </c>
      <c r="C1033" s="5">
        <v>96.568409596825575</v>
      </c>
      <c r="D1033" s="5">
        <v>117.07045174451916</v>
      </c>
      <c r="E1033" s="5">
        <v>101.42947850457701</v>
      </c>
      <c r="F1033" s="5">
        <v>94.532382197808744</v>
      </c>
      <c r="G1033" s="5">
        <v>119.08373276670639</v>
      </c>
      <c r="H1033" s="5">
        <v>109.73602267013275</v>
      </c>
      <c r="I1033" s="5">
        <v>112.6629404338387</v>
      </c>
      <c r="J1033" s="5">
        <v>87.687257269695934</v>
      </c>
      <c r="K1033" s="5">
        <v>77.487669831708089</v>
      </c>
      <c r="L1033" s="5">
        <v>79.028861629560765</v>
      </c>
      <c r="M1033" s="5">
        <v>1</v>
      </c>
      <c r="N1033" s="5">
        <v>97.35387693041335</v>
      </c>
      <c r="O1033" s="5">
        <v>90.235319547242526</v>
      </c>
      <c r="P1033" s="5">
        <v>102.58553260672157</v>
      </c>
      <c r="Q1033" s="5">
        <v>98.765845252042112</v>
      </c>
      <c r="R1033" s="5">
        <v>85.061119676316125</v>
      </c>
      <c r="S1033" s="5">
        <v>89.038361775271852</v>
      </c>
      <c r="T1033" s="5">
        <v>91.975902888081677</v>
      </c>
    </row>
    <row r="1034" spans="1:20">
      <c r="A1034" s="2">
        <f t="shared" si="33"/>
        <v>39855</v>
      </c>
      <c r="B1034" t="str">
        <f t="shared" si="32"/>
        <v>20090211</v>
      </c>
      <c r="C1034" s="5">
        <v>93.371734848416011</v>
      </c>
      <c r="D1034" s="5">
        <v>119.47180755477331</v>
      </c>
      <c r="E1034" s="5">
        <v>96.818349510712636</v>
      </c>
      <c r="F1034" s="5">
        <v>94.628678845048469</v>
      </c>
      <c r="G1034" s="5">
        <v>113.82571898134796</v>
      </c>
      <c r="H1034" s="5">
        <v>105.32934337328105</v>
      </c>
      <c r="I1034" s="5">
        <v>110.88682537943389</v>
      </c>
      <c r="J1034" s="5">
        <v>85.438871529233069</v>
      </c>
      <c r="K1034" s="5">
        <v>78.47721194235055</v>
      </c>
      <c r="L1034" s="5">
        <v>82.485562054578168</v>
      </c>
      <c r="M1034" s="5">
        <v>1</v>
      </c>
      <c r="N1034" s="5">
        <v>100.97197138716929</v>
      </c>
      <c r="O1034" s="5">
        <v>91.768421281983052</v>
      </c>
      <c r="P1034" s="5">
        <v>99.296201462423525</v>
      </c>
      <c r="Q1034" s="5">
        <v>94.66461598288106</v>
      </c>
      <c r="R1034" s="5">
        <v>84.472731933110452</v>
      </c>
      <c r="S1034" s="5">
        <v>89.57061877695962</v>
      </c>
      <c r="T1034" s="5">
        <v>92.443819742513853</v>
      </c>
    </row>
    <row r="1035" spans="1:20">
      <c r="A1035" s="2">
        <f t="shared" si="33"/>
        <v>39854</v>
      </c>
      <c r="B1035" t="str">
        <f t="shared" si="32"/>
        <v>20090210</v>
      </c>
      <c r="C1035" s="5">
        <v>97.799589109353761</v>
      </c>
      <c r="D1035" s="5">
        <v>118.32566970205283</v>
      </c>
      <c r="E1035" s="5">
        <v>93.691177348054893</v>
      </c>
      <c r="F1035" s="5">
        <v>93.386540434178073</v>
      </c>
      <c r="G1035" s="5">
        <v>114.50378580488207</v>
      </c>
      <c r="H1035" s="5">
        <v>105.90669086694285</v>
      </c>
      <c r="I1035" s="5">
        <v>110.91223582540189</v>
      </c>
      <c r="J1035" s="5">
        <v>82.43911852209061</v>
      </c>
      <c r="K1035" s="5">
        <v>80.6688349465595</v>
      </c>
      <c r="L1035" s="5">
        <v>81.905161502758446</v>
      </c>
      <c r="M1035" s="5">
        <v>1</v>
      </c>
      <c r="N1035" s="5">
        <v>103.62306178895261</v>
      </c>
      <c r="O1035" s="5">
        <v>95.689190954437862</v>
      </c>
      <c r="P1035" s="5">
        <v>99.569087323745208</v>
      </c>
      <c r="Q1035" s="5">
        <v>92.852020444767362</v>
      </c>
      <c r="R1035" s="5">
        <v>80.948772644631575</v>
      </c>
      <c r="S1035" s="5">
        <v>93.549798556455144</v>
      </c>
      <c r="T1035" s="5">
        <v>94.480492902003448</v>
      </c>
    </row>
    <row r="1036" spans="1:20">
      <c r="A1036" s="2">
        <f t="shared" si="33"/>
        <v>39853</v>
      </c>
      <c r="B1036" t="str">
        <f t="shared" si="32"/>
        <v>20090209</v>
      </c>
      <c r="C1036" s="5">
        <v>102.58075432970543</v>
      </c>
      <c r="D1036" s="5">
        <v>113.33406320544624</v>
      </c>
      <c r="E1036" s="5">
        <v>93.548086181660523</v>
      </c>
      <c r="F1036" s="5">
        <v>94.282782705138743</v>
      </c>
      <c r="G1036" s="5">
        <v>111.46092027284109</v>
      </c>
      <c r="H1036" s="5">
        <v>104.49856560438465</v>
      </c>
      <c r="I1036" s="5">
        <v>105.87913133500446</v>
      </c>
      <c r="J1036" s="5">
        <v>78.687193033496627</v>
      </c>
      <c r="K1036" s="5">
        <v>81.039152947410912</v>
      </c>
      <c r="L1036" s="5">
        <v>78.557425961202668</v>
      </c>
      <c r="M1036" s="5">
        <v>1</v>
      </c>
      <c r="N1036" s="5">
        <v>99.453296245699875</v>
      </c>
      <c r="O1036" s="5">
        <v>95.951580225356196</v>
      </c>
      <c r="P1036" s="5">
        <v>95.955868240608822</v>
      </c>
      <c r="Q1036" s="5">
        <v>94.052941490210927</v>
      </c>
      <c r="R1036" s="5">
        <v>80.103709029186632</v>
      </c>
      <c r="S1036" s="5">
        <v>90.861090732382735</v>
      </c>
      <c r="T1036" s="5">
        <v>91.050005846173335</v>
      </c>
    </row>
    <row r="1037" spans="1:20">
      <c r="A1037" s="2">
        <f t="shared" si="33"/>
        <v>39850</v>
      </c>
      <c r="B1037" t="str">
        <f t="shared" si="32"/>
        <v>20090206</v>
      </c>
      <c r="C1037" s="5">
        <v>107.05694644391654</v>
      </c>
      <c r="D1037" s="5">
        <v>117.84466381960952</v>
      </c>
      <c r="E1037" s="5">
        <v>93.39096409039189</v>
      </c>
      <c r="F1037" s="5">
        <v>96.386875173021409</v>
      </c>
      <c r="G1037" s="5">
        <v>109.34042192817988</v>
      </c>
      <c r="H1037" s="5">
        <v>105.85086971809216</v>
      </c>
      <c r="I1037" s="5">
        <v>102.5078157826546</v>
      </c>
      <c r="J1037" s="5">
        <v>77.083063917328403</v>
      </c>
      <c r="K1037" s="5">
        <v>79.604926921240775</v>
      </c>
      <c r="L1037" s="5">
        <v>82.082446570627297</v>
      </c>
      <c r="M1037" s="5">
        <v>1</v>
      </c>
      <c r="N1037" s="5">
        <v>99.018635439113268</v>
      </c>
      <c r="O1037" s="5">
        <v>99.223505203721032</v>
      </c>
      <c r="P1037" s="5">
        <v>96.8230800442347</v>
      </c>
      <c r="Q1037" s="5">
        <v>93.684892263816238</v>
      </c>
      <c r="R1037" s="5">
        <v>78.211325972366083</v>
      </c>
      <c r="S1037" s="5">
        <v>93.87740452470544</v>
      </c>
      <c r="T1037" s="5">
        <v>91.167238497022964</v>
      </c>
    </row>
    <row r="1038" spans="1:20">
      <c r="A1038" s="2">
        <f t="shared" si="33"/>
        <v>39849</v>
      </c>
      <c r="B1038" t="str">
        <f t="shared" si="32"/>
        <v>20090205</v>
      </c>
      <c r="C1038" s="5">
        <v>101.9968463007483</v>
      </c>
      <c r="D1038" s="5">
        <v>112.954252201298</v>
      </c>
      <c r="E1038" s="5">
        <v>95.349353164951467</v>
      </c>
      <c r="F1038" s="5">
        <v>95.678636931612189</v>
      </c>
      <c r="G1038" s="5">
        <v>106.66970837331947</v>
      </c>
      <c r="H1038" s="5">
        <v>101.2617124197089</v>
      </c>
      <c r="I1038" s="5">
        <v>107.72143172203761</v>
      </c>
      <c r="J1038" s="5">
        <v>78.430577303876348</v>
      </c>
      <c r="K1038" s="5">
        <v>79.62598580050711</v>
      </c>
      <c r="L1038" s="5">
        <v>78.492927365243716</v>
      </c>
      <c r="M1038" s="5">
        <v>1</v>
      </c>
      <c r="N1038" s="5">
        <v>95.568364295966745</v>
      </c>
      <c r="O1038" s="5">
        <v>100.40982298433346</v>
      </c>
      <c r="P1038" s="5">
        <v>100.80001559855832</v>
      </c>
      <c r="Q1038" s="5">
        <v>98.257078208617159</v>
      </c>
      <c r="R1038" s="5">
        <v>81.953827999860223</v>
      </c>
      <c r="S1038" s="5">
        <v>95.058683087082159</v>
      </c>
      <c r="T1038" s="5">
        <v>89.7840170868473</v>
      </c>
    </row>
    <row r="1039" spans="1:20">
      <c r="A1039" s="2">
        <f t="shared" si="33"/>
        <v>39848</v>
      </c>
      <c r="B1039" t="str">
        <f t="shared" si="32"/>
        <v>20090204</v>
      </c>
      <c r="C1039" s="5">
        <v>99.435110394361146</v>
      </c>
      <c r="D1039" s="5">
        <v>112.82580226904328</v>
      </c>
      <c r="E1039" s="5">
        <v>100.08553423539118</v>
      </c>
      <c r="F1039" s="5">
        <v>99.42962932655233</v>
      </c>
      <c r="G1039" s="5">
        <v>108.91921719406569</v>
      </c>
      <c r="H1039" s="5">
        <v>96.547361913532029</v>
      </c>
      <c r="I1039" s="5">
        <v>107.9257164357077</v>
      </c>
      <c r="J1039" s="5">
        <v>75.174910662216092</v>
      </c>
      <c r="K1039" s="5">
        <v>80.359220175878164</v>
      </c>
      <c r="L1039" s="5">
        <v>82.427909633033224</v>
      </c>
      <c r="M1039" s="5">
        <v>1</v>
      </c>
      <c r="N1039" s="5">
        <v>97.511394363024834</v>
      </c>
      <c r="O1039" s="5">
        <v>98.177143304645426</v>
      </c>
      <c r="P1039" s="5">
        <v>105.85696373851013</v>
      </c>
      <c r="Q1039" s="5">
        <v>94.155463290943047</v>
      </c>
      <c r="R1039" s="5">
        <v>78.683687934129651</v>
      </c>
      <c r="S1039" s="5">
        <v>98.032005756526175</v>
      </c>
      <c r="T1039" s="5">
        <v>92.463974006525063</v>
      </c>
    </row>
    <row r="1040" spans="1:20">
      <c r="A1040" s="2">
        <f t="shared" si="33"/>
        <v>39847</v>
      </c>
      <c r="B1040" t="str">
        <f t="shared" si="32"/>
        <v>20090203</v>
      </c>
      <c r="C1040" s="5">
        <v>95.478633401605094</v>
      </c>
      <c r="D1040" s="5">
        <v>113.49621104381816</v>
      </c>
      <c r="E1040" s="5">
        <v>103.84730523562338</v>
      </c>
      <c r="F1040" s="5">
        <v>104.63043142189254</v>
      </c>
      <c r="G1040" s="5">
        <v>113.34995267452753</v>
      </c>
      <c r="H1040" s="5">
        <v>99.642106975859861</v>
      </c>
      <c r="I1040" s="5">
        <v>104.26075736897204</v>
      </c>
      <c r="J1040" s="5">
        <v>77.439673816503202</v>
      </c>
      <c r="K1040" s="5">
        <v>81.242299132466911</v>
      </c>
      <c r="L1040" s="5">
        <v>79.807955890035259</v>
      </c>
      <c r="M1040" s="5">
        <v>1</v>
      </c>
      <c r="N1040" s="5">
        <v>99.182340237879814</v>
      </c>
      <c r="O1040" s="5">
        <v>100.36018942501016</v>
      </c>
      <c r="P1040" s="5">
        <v>100.90349255611028</v>
      </c>
      <c r="Q1040" s="5">
        <v>89.769192125540613</v>
      </c>
      <c r="R1040" s="5">
        <v>76.658890283817286</v>
      </c>
      <c r="S1040" s="5">
        <v>96.524802131565863</v>
      </c>
      <c r="T1040" s="5">
        <v>95.916287944028554</v>
      </c>
    </row>
    <row r="1041" spans="1:20">
      <c r="A1041" s="2">
        <f t="shared" si="33"/>
        <v>39846</v>
      </c>
      <c r="B1041" t="str">
        <f t="shared" si="32"/>
        <v>20090202</v>
      </c>
      <c r="C1041" s="5">
        <v>92.51672797786506</v>
      </c>
      <c r="D1041" s="5">
        <v>111.27836205064385</v>
      </c>
      <c r="E1041" s="5">
        <v>106.08274660670278</v>
      </c>
      <c r="F1041" s="5">
        <v>104.09632990995934</v>
      </c>
      <c r="G1041" s="5">
        <v>110.14228949995</v>
      </c>
      <c r="H1041" s="5">
        <v>102.41519380337316</v>
      </c>
      <c r="I1041" s="5">
        <v>101.594675481282</v>
      </c>
      <c r="J1041" s="5">
        <v>79.314575110418602</v>
      </c>
      <c r="K1041" s="5">
        <v>82.72525584960816</v>
      </c>
      <c r="L1041" s="5">
        <v>79.376368842882783</v>
      </c>
      <c r="M1041" s="5">
        <v>1</v>
      </c>
      <c r="N1041" s="5">
        <v>103.61048057575159</v>
      </c>
      <c r="O1041" s="5">
        <v>96.821947789452352</v>
      </c>
      <c r="P1041" s="5">
        <v>98.531424282140406</v>
      </c>
      <c r="Q1041" s="5">
        <v>89.008492042983249</v>
      </c>
      <c r="R1041" s="5">
        <v>79.816736652621415</v>
      </c>
      <c r="S1041" s="5">
        <v>93.039837129601096</v>
      </c>
      <c r="T1041" s="5">
        <v>99.15722862452094</v>
      </c>
    </row>
    <row r="1042" spans="1:20">
      <c r="A1042" s="2">
        <f t="shared" si="33"/>
        <v>39843</v>
      </c>
      <c r="B1042" t="str">
        <f t="shared" si="32"/>
        <v>20090130</v>
      </c>
      <c r="C1042" s="5">
        <v>91.082686049765826</v>
      </c>
      <c r="D1042" s="5">
        <v>109.71897725718344</v>
      </c>
      <c r="E1042" s="5">
        <v>106.00086132127696</v>
      </c>
      <c r="F1042" s="5">
        <v>99.736484855787253</v>
      </c>
      <c r="G1042" s="5">
        <v>112.95844848322449</v>
      </c>
      <c r="H1042" s="5">
        <v>98.188819272393971</v>
      </c>
      <c r="I1042" s="5">
        <v>106.69116309827157</v>
      </c>
      <c r="J1042" s="5">
        <v>83.434391396498214</v>
      </c>
      <c r="K1042" s="5">
        <v>83.356512643534813</v>
      </c>
      <c r="L1042" s="5">
        <v>82.085122446268983</v>
      </c>
      <c r="M1042" s="5">
        <v>1</v>
      </c>
      <c r="N1042" s="5">
        <v>108.51163624055722</v>
      </c>
      <c r="O1042" s="5">
        <v>100.91422171259464</v>
      </c>
      <c r="P1042" s="5">
        <v>94.092042359633979</v>
      </c>
      <c r="Q1042" s="5">
        <v>90.681393831304007</v>
      </c>
      <c r="R1042" s="5">
        <v>79.641281916166761</v>
      </c>
      <c r="S1042" s="5">
        <v>96.30340693049537</v>
      </c>
      <c r="T1042" s="5">
        <v>103.34281380751987</v>
      </c>
    </row>
    <row r="1043" spans="1:20">
      <c r="A1043" s="2">
        <f t="shared" si="33"/>
        <v>39842</v>
      </c>
      <c r="B1043" t="str">
        <f t="shared" si="32"/>
        <v>20090129</v>
      </c>
      <c r="C1043" s="5">
        <v>90.730540346725405</v>
      </c>
      <c r="D1043" s="5">
        <v>109.45423785719451</v>
      </c>
      <c r="E1043" s="5">
        <v>108.23238191534523</v>
      </c>
      <c r="F1043" s="5">
        <v>95.596312053361146</v>
      </c>
      <c r="G1043" s="5">
        <v>118.21202392996764</v>
      </c>
      <c r="H1043" s="5">
        <v>97.418613277664733</v>
      </c>
      <c r="I1043" s="5">
        <v>106.59271300468723</v>
      </c>
      <c r="J1043" s="5">
        <v>84.018246669057433</v>
      </c>
      <c r="K1043" s="5">
        <v>82.980712254269207</v>
      </c>
      <c r="L1043" s="5">
        <v>81.995435493094476</v>
      </c>
      <c r="M1043" s="5">
        <v>1</v>
      </c>
      <c r="N1043" s="5">
        <v>109.02785921549857</v>
      </c>
      <c r="O1043" s="5">
        <v>101.92211096965309</v>
      </c>
      <c r="P1043" s="5">
        <v>93.252542036815314</v>
      </c>
      <c r="Q1043" s="5">
        <v>87.16124271575498</v>
      </c>
      <c r="R1043" s="5">
        <v>77.767163782434793</v>
      </c>
      <c r="S1043" s="5">
        <v>100.02370706135363</v>
      </c>
      <c r="T1043" s="5">
        <v>105.98764225648441</v>
      </c>
    </row>
    <row r="1044" spans="1:20">
      <c r="A1044" s="2">
        <f t="shared" si="33"/>
        <v>39841</v>
      </c>
      <c r="B1044" t="str">
        <f t="shared" si="32"/>
        <v>20090128</v>
      </c>
      <c r="C1044" s="5">
        <v>89.470150041281698</v>
      </c>
      <c r="D1044" s="5">
        <v>107.77244577238619</v>
      </c>
      <c r="E1044" s="5">
        <v>113.49522829037683</v>
      </c>
      <c r="F1044" s="5">
        <v>91.510829477599316</v>
      </c>
      <c r="G1044" s="5">
        <v>123.76920343251979</v>
      </c>
      <c r="H1044" s="5">
        <v>98.892606199764955</v>
      </c>
      <c r="I1044" s="5">
        <v>105.21237351743638</v>
      </c>
      <c r="J1044" s="5">
        <v>80.950066517012544</v>
      </c>
      <c r="K1044" s="5">
        <v>80.595966687420656</v>
      </c>
      <c r="L1044" s="5">
        <v>85.828040679362971</v>
      </c>
      <c r="M1044" s="5">
        <v>1</v>
      </c>
      <c r="N1044" s="5">
        <v>110.19007793826528</v>
      </c>
      <c r="O1044" s="5">
        <v>100.41551130696587</v>
      </c>
      <c r="P1044" s="5">
        <v>93.584890778311916</v>
      </c>
      <c r="Q1044" s="5">
        <v>85.280358167605939</v>
      </c>
      <c r="R1044" s="5">
        <v>80.970505546177748</v>
      </c>
      <c r="S1044" s="5">
        <v>104.00271920515968</v>
      </c>
      <c r="T1044" s="5">
        <v>101.86674709641638</v>
      </c>
    </row>
    <row r="1045" spans="1:20">
      <c r="A1045" s="2">
        <f t="shared" si="33"/>
        <v>39840</v>
      </c>
      <c r="B1045" t="str">
        <f t="shared" si="32"/>
        <v>20090127</v>
      </c>
      <c r="C1045" s="5">
        <v>94.111869638033156</v>
      </c>
      <c r="D1045" s="5">
        <v>103.76917551139915</v>
      </c>
      <c r="E1045" s="5">
        <v>114.02184674154149</v>
      </c>
      <c r="F1045" s="5">
        <v>92.778123446227582</v>
      </c>
      <c r="G1045" s="5">
        <v>124.37985434800187</v>
      </c>
      <c r="H1045" s="5">
        <v>99.250530458200629</v>
      </c>
      <c r="I1045" s="5">
        <v>102.98278845092324</v>
      </c>
      <c r="J1045" s="5">
        <v>84.443959851316947</v>
      </c>
      <c r="K1045" s="5">
        <v>83.689441168321068</v>
      </c>
      <c r="L1045" s="5">
        <v>90.107836439193036</v>
      </c>
      <c r="M1045" s="5">
        <v>1</v>
      </c>
      <c r="N1045" s="5">
        <v>106.03995099469437</v>
      </c>
      <c r="O1045" s="5">
        <v>99.336052855935762</v>
      </c>
      <c r="P1045" s="5">
        <v>94.050540503302315</v>
      </c>
      <c r="Q1045" s="5">
        <v>86.32652405958865</v>
      </c>
      <c r="R1045" s="5">
        <v>80.958371455361728</v>
      </c>
      <c r="S1045" s="5">
        <v>100.55942966206068</v>
      </c>
      <c r="T1045" s="5">
        <v>97.136720369907877</v>
      </c>
    </row>
    <row r="1046" spans="1:20">
      <c r="A1046" s="2">
        <f t="shared" si="33"/>
        <v>39839</v>
      </c>
      <c r="B1046" t="str">
        <f t="shared" si="32"/>
        <v>20090126</v>
      </c>
      <c r="C1046" s="5">
        <v>96.618004278565436</v>
      </c>
      <c r="D1046" s="5">
        <v>106.71348298944864</v>
      </c>
      <c r="E1046" s="5">
        <v>111.57029175699348</v>
      </c>
      <c r="F1046" s="5">
        <v>90.211579006568797</v>
      </c>
      <c r="G1046" s="5">
        <v>128.19416623745596</v>
      </c>
      <c r="H1046" s="5">
        <v>97.459359340936714</v>
      </c>
      <c r="I1046" s="5">
        <v>104.95647348174454</v>
      </c>
      <c r="J1046" s="5">
        <v>86.676428882427686</v>
      </c>
      <c r="K1046" s="5">
        <v>86.292000230438362</v>
      </c>
      <c r="L1046" s="5">
        <v>93.471450255476654</v>
      </c>
      <c r="M1046" s="5">
        <v>1</v>
      </c>
      <c r="N1046" s="5">
        <v>110.37678849018872</v>
      </c>
      <c r="O1046" s="5">
        <v>99.198958459261803</v>
      </c>
      <c r="P1046" s="5">
        <v>90.76212002022632</v>
      </c>
      <c r="Q1046" s="5">
        <v>90.593988052770143</v>
      </c>
      <c r="R1046" s="5">
        <v>82.26079534701725</v>
      </c>
      <c r="S1046" s="5">
        <v>97.36214309329452</v>
      </c>
      <c r="T1046" s="5">
        <v>97.2232828061817</v>
      </c>
    </row>
    <row r="1047" spans="1:20">
      <c r="A1047" s="2">
        <f t="shared" si="33"/>
        <v>39836</v>
      </c>
      <c r="B1047" t="str">
        <f t="shared" si="32"/>
        <v>20090123</v>
      </c>
      <c r="C1047" s="5">
        <v>96.83689587483218</v>
      </c>
      <c r="D1047" s="5">
        <v>111.59264705385743</v>
      </c>
      <c r="E1047" s="5">
        <v>107.71641739713569</v>
      </c>
      <c r="F1047" s="5">
        <v>88.807265937302503</v>
      </c>
      <c r="G1047" s="5">
        <v>125.6429217046273</v>
      </c>
      <c r="H1047" s="5">
        <v>93.561591582178423</v>
      </c>
      <c r="I1047" s="5">
        <v>105.5046891836808</v>
      </c>
      <c r="J1047" s="5">
        <v>90.111788706759086</v>
      </c>
      <c r="K1047" s="5">
        <v>90.17352866302258</v>
      </c>
      <c r="L1047" s="5">
        <v>92.173726433831206</v>
      </c>
      <c r="M1047" s="5">
        <v>1</v>
      </c>
      <c r="N1047" s="5">
        <v>110.51325943428807</v>
      </c>
      <c r="O1047" s="5">
        <v>103.38909916235549</v>
      </c>
      <c r="P1047" s="5">
        <v>95.377984555658742</v>
      </c>
      <c r="Q1047" s="5">
        <v>93.658014178674321</v>
      </c>
      <c r="R1047" s="5">
        <v>82.872579238357446</v>
      </c>
      <c r="S1047" s="5">
        <v>102.28752329534552</v>
      </c>
      <c r="T1047" s="5">
        <v>97.787255615368835</v>
      </c>
    </row>
    <row r="1048" spans="1:20">
      <c r="A1048" s="2">
        <f t="shared" si="33"/>
        <v>39835</v>
      </c>
      <c r="B1048" t="str">
        <f t="shared" si="32"/>
        <v>20090122</v>
      </c>
      <c r="C1048" s="5">
        <v>94.275894328197211</v>
      </c>
      <c r="D1048" s="5">
        <v>110.73677857835423</v>
      </c>
      <c r="E1048" s="5">
        <v>103.17427323495244</v>
      </c>
      <c r="F1048" s="5">
        <v>86.625121829375118</v>
      </c>
      <c r="G1048" s="5">
        <v>121.75609222734745</v>
      </c>
      <c r="H1048" s="5">
        <v>92.592390244783786</v>
      </c>
      <c r="I1048" s="5">
        <v>101.43625305877345</v>
      </c>
      <c r="J1048" s="5">
        <v>94.436970613858023</v>
      </c>
      <c r="K1048" s="5">
        <v>85.979157789677956</v>
      </c>
      <c r="L1048" s="5">
        <v>96.546780429315746</v>
      </c>
      <c r="M1048" s="5">
        <v>1</v>
      </c>
      <c r="N1048" s="5">
        <v>114.43392386726278</v>
      </c>
      <c r="O1048" s="5">
        <v>98.766329929834626</v>
      </c>
      <c r="P1048" s="5">
        <v>98.459375800155286</v>
      </c>
      <c r="Q1048" s="5">
        <v>90.608001475552697</v>
      </c>
      <c r="R1048" s="5">
        <v>85.625450434021204</v>
      </c>
      <c r="S1048" s="5">
        <v>103.49776937693471</v>
      </c>
      <c r="T1048" s="5">
        <v>99.992097554564083</v>
      </c>
    </row>
    <row r="1049" spans="1:20">
      <c r="A1049" s="2">
        <f t="shared" si="33"/>
        <v>39834</v>
      </c>
      <c r="B1049" t="str">
        <f t="shared" si="32"/>
        <v>20090121</v>
      </c>
      <c r="C1049" s="5">
        <v>90.319909892851541</v>
      </c>
      <c r="D1049" s="5">
        <v>106.91144497466735</v>
      </c>
      <c r="E1049" s="5">
        <v>102.30075134501672</v>
      </c>
      <c r="F1049" s="5">
        <v>83.194514484862466</v>
      </c>
      <c r="G1049" s="5">
        <v>125.08714928705037</v>
      </c>
      <c r="H1049" s="5">
        <v>90.918968836807537</v>
      </c>
      <c r="I1049" s="5">
        <v>105.21848716913384</v>
      </c>
      <c r="J1049" s="5">
        <v>99.36249237515905</v>
      </c>
      <c r="K1049" s="5">
        <v>89.312932729283943</v>
      </c>
      <c r="L1049" s="5">
        <v>95.550012820767762</v>
      </c>
      <c r="M1049" s="5">
        <v>1</v>
      </c>
      <c r="N1049" s="5">
        <v>116.56391866070327</v>
      </c>
      <c r="O1049" s="5">
        <v>99.313885945487812</v>
      </c>
      <c r="P1049" s="5">
        <v>93.772174733728747</v>
      </c>
      <c r="Q1049" s="5">
        <v>93.447658636387118</v>
      </c>
      <c r="R1049" s="5">
        <v>82.26179243676836</v>
      </c>
      <c r="S1049" s="5">
        <v>101.04999631212425</v>
      </c>
      <c r="T1049" s="5">
        <v>96.074209695963503</v>
      </c>
    </row>
    <row r="1050" spans="1:20">
      <c r="A1050" s="2">
        <f t="shared" si="33"/>
        <v>39833</v>
      </c>
      <c r="B1050" t="str">
        <f t="shared" si="32"/>
        <v>20090120</v>
      </c>
      <c r="C1050" s="5">
        <v>87.175074592004975</v>
      </c>
      <c r="D1050" s="5">
        <v>108.20691198613851</v>
      </c>
      <c r="E1050" s="5">
        <v>100.93753047601726</v>
      </c>
      <c r="F1050" s="5">
        <v>87.090118151828847</v>
      </c>
      <c r="G1050" s="5">
        <v>128.54258924547898</v>
      </c>
      <c r="H1050" s="5">
        <v>93.013902625490886</v>
      </c>
      <c r="I1050" s="5">
        <v>106.45131174969396</v>
      </c>
      <c r="J1050" s="5">
        <v>98.662260127703064</v>
      </c>
      <c r="K1050" s="5">
        <v>90.796350850620868</v>
      </c>
      <c r="L1050" s="5">
        <v>100.1605405360437</v>
      </c>
      <c r="M1050" s="5">
        <v>1</v>
      </c>
      <c r="N1050" s="5">
        <v>117.63484547898041</v>
      </c>
      <c r="O1050" s="5">
        <v>101.80319496721863</v>
      </c>
      <c r="P1050" s="5">
        <v>90.310135107573515</v>
      </c>
      <c r="Q1050" s="5">
        <v>90.513978693898082</v>
      </c>
      <c r="R1050" s="5">
        <v>78.577842629192716</v>
      </c>
      <c r="S1050" s="5">
        <v>100.99300990599984</v>
      </c>
      <c r="T1050" s="5">
        <v>92.112980568879053</v>
      </c>
    </row>
    <row r="1051" spans="1:20">
      <c r="A1051" s="2">
        <f t="shared" si="33"/>
        <v>39832</v>
      </c>
      <c r="B1051" t="str">
        <f t="shared" si="32"/>
        <v>20090119</v>
      </c>
      <c r="C1051" s="5">
        <v>86.511934432282246</v>
      </c>
      <c r="D1051" s="5">
        <v>111.85135999315</v>
      </c>
      <c r="E1051" s="5">
        <v>105.05801154373626</v>
      </c>
      <c r="F1051" s="5">
        <v>84.529477661524012</v>
      </c>
      <c r="G1051" s="5">
        <v>129.22143856988905</v>
      </c>
      <c r="H1051" s="5">
        <v>95.110587662612446</v>
      </c>
      <c r="I1051" s="5">
        <v>106.57021853949753</v>
      </c>
      <c r="J1051" s="5">
        <v>103.20787356540389</v>
      </c>
      <c r="K1051" s="5">
        <v>88.169769103835208</v>
      </c>
      <c r="L1051" s="5">
        <v>104.02159846739735</v>
      </c>
      <c r="M1051" s="5">
        <v>1</v>
      </c>
      <c r="N1051" s="5">
        <v>114.54543346674372</v>
      </c>
      <c r="O1051" s="5">
        <v>100.14780287823767</v>
      </c>
      <c r="P1051" s="5">
        <v>87.683112653657162</v>
      </c>
      <c r="Q1051" s="5">
        <v>88.473270997476945</v>
      </c>
      <c r="R1051" s="5">
        <v>78.693764711440394</v>
      </c>
      <c r="S1051" s="5">
        <v>97.374069381136849</v>
      </c>
      <c r="T1051" s="5">
        <v>90.275603711583727</v>
      </c>
    </row>
    <row r="1052" spans="1:20">
      <c r="A1052" s="2">
        <f t="shared" si="33"/>
        <v>39829</v>
      </c>
      <c r="B1052" t="str">
        <f t="shared" si="32"/>
        <v>20090116</v>
      </c>
      <c r="C1052" s="5">
        <v>82.886943743692015</v>
      </c>
      <c r="D1052" s="5">
        <v>114.33413464657045</v>
      </c>
      <c r="E1052" s="5">
        <v>100.59716097348658</v>
      </c>
      <c r="F1052" s="5">
        <v>87.466655579253356</v>
      </c>
      <c r="G1052" s="5">
        <v>128.47697444845309</v>
      </c>
      <c r="H1052" s="5">
        <v>91.367678115116959</v>
      </c>
      <c r="I1052" s="5">
        <v>103.04790677499348</v>
      </c>
      <c r="J1052" s="5">
        <v>100.22859105730794</v>
      </c>
      <c r="K1052" s="5">
        <v>88.956227320613394</v>
      </c>
      <c r="L1052" s="5">
        <v>102.19431963247447</v>
      </c>
      <c r="M1052" s="5">
        <v>1</v>
      </c>
      <c r="N1052" s="5">
        <v>120.48321458278718</v>
      </c>
      <c r="O1052" s="5">
        <v>103.99943380492623</v>
      </c>
      <c r="P1052" s="5">
        <v>85.092139793583229</v>
      </c>
      <c r="Q1052" s="5">
        <v>85.312032594880463</v>
      </c>
      <c r="R1052" s="5">
        <v>80.54721532869759</v>
      </c>
      <c r="S1052" s="5">
        <v>92.831811364386894</v>
      </c>
      <c r="T1052" s="5">
        <v>88.096965493772288</v>
      </c>
    </row>
    <row r="1053" spans="1:20">
      <c r="A1053" s="2">
        <f t="shared" si="33"/>
        <v>39828</v>
      </c>
      <c r="B1053" t="str">
        <f t="shared" si="32"/>
        <v>20090115</v>
      </c>
      <c r="C1053" s="5">
        <v>86.144574461691519</v>
      </c>
      <c r="D1053" s="5">
        <v>116.9118493720328</v>
      </c>
      <c r="E1053" s="5">
        <v>103.07474454208659</v>
      </c>
      <c r="F1053" s="5">
        <v>88.447149336313728</v>
      </c>
      <c r="G1053" s="5">
        <v>133.46325620698261</v>
      </c>
      <c r="H1053" s="5">
        <v>91.795691523314247</v>
      </c>
      <c r="I1053" s="5">
        <v>107.09530187953587</v>
      </c>
      <c r="J1053" s="5">
        <v>99.404829330101876</v>
      </c>
      <c r="K1053" s="5">
        <v>86.928075974641231</v>
      </c>
      <c r="L1053" s="5">
        <v>100.41467340745757</v>
      </c>
      <c r="M1053" s="5">
        <v>1</v>
      </c>
      <c r="N1053" s="5">
        <v>114.74768768501005</v>
      </c>
      <c r="O1053" s="5">
        <v>107.30191338607933</v>
      </c>
      <c r="P1053" s="5">
        <v>84.8013927138431</v>
      </c>
      <c r="Q1053" s="5">
        <v>88.760144542815524</v>
      </c>
      <c r="R1053" s="5">
        <v>84.724600626329376</v>
      </c>
      <c r="S1053" s="5">
        <v>91.870416415562829</v>
      </c>
      <c r="T1053" s="5">
        <v>89.494318433915623</v>
      </c>
    </row>
    <row r="1054" spans="1:20">
      <c r="A1054" s="2">
        <f t="shared" si="33"/>
        <v>39827</v>
      </c>
      <c r="B1054" t="str">
        <f t="shared" si="32"/>
        <v>20090114</v>
      </c>
      <c r="C1054" s="5">
        <v>83.467705015657231</v>
      </c>
      <c r="D1054" s="5">
        <v>119.74757530800147</v>
      </c>
      <c r="E1054" s="5">
        <v>100.92113210207209</v>
      </c>
      <c r="F1054" s="5">
        <v>92.008254608938003</v>
      </c>
      <c r="G1054" s="5">
        <v>131.94756586069158</v>
      </c>
      <c r="H1054" s="5">
        <v>96.553743216864035</v>
      </c>
      <c r="I1054" s="5">
        <v>109.01857244710803</v>
      </c>
      <c r="J1054" s="5">
        <v>96.036296836857133</v>
      </c>
      <c r="K1054" s="5">
        <v>86.666565419331278</v>
      </c>
      <c r="L1054" s="5">
        <v>102.39321245904699</v>
      </c>
      <c r="M1054" s="5">
        <v>1</v>
      </c>
      <c r="N1054" s="5">
        <v>119.47393126028963</v>
      </c>
      <c r="O1054" s="5">
        <v>104.93049707820875</v>
      </c>
      <c r="P1054" s="5">
        <v>81.905886166507969</v>
      </c>
      <c r="Q1054" s="5">
        <v>92.445005989626893</v>
      </c>
      <c r="R1054" s="5">
        <v>86.81819324596843</v>
      </c>
      <c r="S1054" s="5">
        <v>88.908298449362192</v>
      </c>
      <c r="T1054" s="5">
        <v>91.956573498466696</v>
      </c>
    </row>
    <row r="1055" spans="1:20">
      <c r="A1055" s="2">
        <f t="shared" si="33"/>
        <v>39826</v>
      </c>
      <c r="B1055" t="str">
        <f t="shared" si="32"/>
        <v>20090113</v>
      </c>
      <c r="C1055" s="5">
        <v>84.167806909193786</v>
      </c>
      <c r="D1055" s="5">
        <v>114.3432960388558</v>
      </c>
      <c r="E1055" s="5">
        <v>105.20605335306719</v>
      </c>
      <c r="F1055" s="5">
        <v>92.916230616389356</v>
      </c>
      <c r="G1055" s="5">
        <v>129.27585007888209</v>
      </c>
      <c r="H1055" s="5">
        <v>93.617351071140007</v>
      </c>
      <c r="I1055" s="5">
        <v>108.84754142091991</v>
      </c>
      <c r="J1055" s="5">
        <v>95.729231925909275</v>
      </c>
      <c r="K1055" s="5">
        <v>90.290445108047791</v>
      </c>
      <c r="L1055" s="5">
        <v>105.99175994888536</v>
      </c>
      <c r="M1055" s="5">
        <v>1</v>
      </c>
      <c r="N1055" s="5">
        <v>121.33740483639566</v>
      </c>
      <c r="O1055" s="5">
        <v>109.27868570099594</v>
      </c>
      <c r="P1055" s="5">
        <v>78.820530991504754</v>
      </c>
      <c r="Q1055" s="5">
        <v>94.997969926622844</v>
      </c>
      <c r="R1055" s="5">
        <v>91.341134706106459</v>
      </c>
      <c r="S1055" s="5">
        <v>88.314808014405372</v>
      </c>
      <c r="T1055" s="5">
        <v>93.571732030488022</v>
      </c>
    </row>
    <row r="1056" spans="1:20">
      <c r="A1056" s="2">
        <f t="shared" si="33"/>
        <v>39825</v>
      </c>
      <c r="B1056" t="str">
        <f t="shared" si="32"/>
        <v>20090112</v>
      </c>
      <c r="C1056" s="5">
        <v>84.777192699606104</v>
      </c>
      <c r="D1056" s="5">
        <v>119.02224433248274</v>
      </c>
      <c r="E1056" s="5">
        <v>102.42660518991609</v>
      </c>
      <c r="F1056" s="5">
        <v>97.108294359313788</v>
      </c>
      <c r="G1056" s="5">
        <v>132.90510349852551</v>
      </c>
      <c r="H1056" s="5">
        <v>91.773800706310524</v>
      </c>
      <c r="I1056" s="5">
        <v>106.71810487959677</v>
      </c>
      <c r="J1056" s="5">
        <v>92.561142272678225</v>
      </c>
      <c r="K1056" s="5">
        <v>90.291139313161167</v>
      </c>
      <c r="L1056" s="5">
        <v>102.05499809604486</v>
      </c>
      <c r="M1056" s="5">
        <v>1</v>
      </c>
      <c r="N1056" s="5">
        <v>121.36411577384349</v>
      </c>
      <c r="O1056" s="5">
        <v>104.47186082335182</v>
      </c>
      <c r="P1056" s="5">
        <v>81.334921012441811</v>
      </c>
      <c r="Q1056" s="5">
        <v>96.435919480641417</v>
      </c>
      <c r="R1056" s="5">
        <v>92.504954062573475</v>
      </c>
      <c r="S1056" s="5">
        <v>89.684729062206358</v>
      </c>
      <c r="T1056" s="5">
        <v>96.034184995330307</v>
      </c>
    </row>
    <row r="1057" spans="1:20">
      <c r="A1057" s="2">
        <f t="shared" si="33"/>
        <v>39822</v>
      </c>
      <c r="B1057" t="str">
        <f t="shared" si="32"/>
        <v>20090109</v>
      </c>
      <c r="C1057" s="5">
        <v>83.137459133928488</v>
      </c>
      <c r="D1057" s="5">
        <v>123.0228011396172</v>
      </c>
      <c r="E1057" s="5">
        <v>105.42399843785849</v>
      </c>
      <c r="F1057" s="5">
        <v>101.8382515695839</v>
      </c>
      <c r="G1057" s="5">
        <v>136.05106672201023</v>
      </c>
      <c r="H1057" s="5">
        <v>94.444509307082356</v>
      </c>
      <c r="I1057" s="5">
        <v>104.31521230210575</v>
      </c>
      <c r="J1057" s="5">
        <v>90.554373489443961</v>
      </c>
      <c r="K1057" s="5">
        <v>91.814808764866498</v>
      </c>
      <c r="L1057" s="5">
        <v>102.07742850004355</v>
      </c>
      <c r="M1057" s="5">
        <v>1</v>
      </c>
      <c r="N1057" s="5">
        <v>121.49718786387716</v>
      </c>
      <c r="O1057" s="5">
        <v>107.46530463824531</v>
      </c>
      <c r="P1057" s="5">
        <v>84.354454058516041</v>
      </c>
      <c r="Q1057" s="5">
        <v>99.492379073094099</v>
      </c>
      <c r="R1057" s="5">
        <v>94.47910042086626</v>
      </c>
      <c r="S1057" s="5">
        <v>89.755157542633825</v>
      </c>
      <c r="T1057" s="5">
        <v>100.32595532284327</v>
      </c>
    </row>
    <row r="1058" spans="1:20">
      <c r="A1058" s="2">
        <f t="shared" si="33"/>
        <v>39821</v>
      </c>
      <c r="B1058" t="str">
        <f t="shared" si="32"/>
        <v>20090108</v>
      </c>
      <c r="C1058" s="5">
        <v>86.948045443301538</v>
      </c>
      <c r="D1058" s="5">
        <v>121.59587481991923</v>
      </c>
      <c r="E1058" s="5">
        <v>108.11135884594889</v>
      </c>
      <c r="F1058" s="5">
        <v>103.09138988782185</v>
      </c>
      <c r="G1058" s="5">
        <v>131.90789947093367</v>
      </c>
      <c r="H1058" s="5">
        <v>93.240474256793476</v>
      </c>
      <c r="I1058" s="5">
        <v>102.6398100341997</v>
      </c>
      <c r="J1058" s="5">
        <v>88.456393671823221</v>
      </c>
      <c r="K1058" s="5">
        <v>95.12369852087059</v>
      </c>
      <c r="L1058" s="5">
        <v>101.16148269254252</v>
      </c>
      <c r="M1058" s="5">
        <v>1</v>
      </c>
      <c r="N1058" s="5">
        <v>119.21834054343469</v>
      </c>
      <c r="O1058" s="5">
        <v>109.01386902477574</v>
      </c>
      <c r="P1058" s="5">
        <v>86.347031296789467</v>
      </c>
      <c r="Q1058" s="5">
        <v>99.315872938372124</v>
      </c>
      <c r="R1058" s="5">
        <v>99.244402344259498</v>
      </c>
      <c r="S1058" s="5">
        <v>94.037836767339343</v>
      </c>
      <c r="T1058" s="5">
        <v>102.58813517150386</v>
      </c>
    </row>
    <row r="1059" spans="1:20">
      <c r="A1059" s="2">
        <f t="shared" si="33"/>
        <v>39820</v>
      </c>
      <c r="B1059" t="str">
        <f t="shared" si="32"/>
        <v>20090107</v>
      </c>
      <c r="C1059" s="5">
        <v>85.062832393112743</v>
      </c>
      <c r="D1059" s="5">
        <v>120.41358931979985</v>
      </c>
      <c r="E1059" s="5">
        <v>107.22804002534109</v>
      </c>
      <c r="F1059" s="5">
        <v>98.511713246883943</v>
      </c>
      <c r="G1059" s="5">
        <v>127.73668571635659</v>
      </c>
      <c r="H1059" s="5">
        <v>89.062231096156424</v>
      </c>
      <c r="I1059" s="5">
        <v>104.18184686537319</v>
      </c>
      <c r="J1059" s="5">
        <v>84.306919649896372</v>
      </c>
      <c r="K1059" s="5">
        <v>96.840589697105145</v>
      </c>
      <c r="L1059" s="5">
        <v>105.82435560123022</v>
      </c>
      <c r="M1059" s="5">
        <v>1</v>
      </c>
      <c r="N1059" s="5">
        <v>117.66689093506947</v>
      </c>
      <c r="O1059" s="5">
        <v>111.62086375851599</v>
      </c>
      <c r="P1059" s="5">
        <v>82.449323056552444</v>
      </c>
      <c r="Q1059" s="5">
        <v>101.42057186848027</v>
      </c>
      <c r="R1059" s="5">
        <v>97.077266446201676</v>
      </c>
      <c r="S1059" s="5">
        <v>97.642968852160081</v>
      </c>
      <c r="T1059" s="5">
        <v>106.47954790324786</v>
      </c>
    </row>
    <row r="1060" spans="1:20">
      <c r="A1060" s="2">
        <f t="shared" si="33"/>
        <v>39819</v>
      </c>
      <c r="B1060" t="str">
        <f t="shared" si="32"/>
        <v>20090106</v>
      </c>
      <c r="C1060" s="5">
        <v>82.92832785130426</v>
      </c>
      <c r="D1060" s="5">
        <v>116.85882760430133</v>
      </c>
      <c r="E1060" s="5">
        <v>110.78913352786776</v>
      </c>
      <c r="F1060" s="5">
        <v>99.364539137190064</v>
      </c>
      <c r="G1060" s="5">
        <v>123.88419212517196</v>
      </c>
      <c r="H1060" s="5">
        <v>86.064927376698762</v>
      </c>
      <c r="I1060" s="5">
        <v>104.02975471440223</v>
      </c>
      <c r="J1060" s="5">
        <v>86.535740263041347</v>
      </c>
      <c r="K1060" s="5">
        <v>99.489060521479516</v>
      </c>
      <c r="L1060" s="5">
        <v>102.73972370366934</v>
      </c>
      <c r="M1060" s="5">
        <v>1</v>
      </c>
      <c r="N1060" s="5">
        <v>120.12483024652379</v>
      </c>
      <c r="O1060" s="5">
        <v>111.46251870427494</v>
      </c>
      <c r="P1060" s="5">
        <v>81.920324464743942</v>
      </c>
      <c r="Q1060" s="5">
        <v>103.24431372796947</v>
      </c>
      <c r="R1060" s="5">
        <v>93.180081560246848</v>
      </c>
      <c r="S1060" s="5">
        <v>94.366099768424917</v>
      </c>
      <c r="T1060" s="5">
        <v>106.71415030691314</v>
      </c>
    </row>
    <row r="1061" spans="1:20">
      <c r="A1061" s="2">
        <f t="shared" si="33"/>
        <v>39818</v>
      </c>
      <c r="B1061" t="str">
        <f t="shared" si="32"/>
        <v>20090105</v>
      </c>
      <c r="C1061" s="5">
        <v>82.744287209402202</v>
      </c>
      <c r="D1061" s="5">
        <v>116.73322352960706</v>
      </c>
      <c r="E1061" s="5">
        <v>109.83793698081459</v>
      </c>
      <c r="F1061" s="5">
        <v>97.765411727678952</v>
      </c>
      <c r="G1061" s="5">
        <v>119.12628818514148</v>
      </c>
      <c r="H1061" s="5">
        <v>84.181837128905855</v>
      </c>
      <c r="I1061" s="5">
        <v>100.51933346940469</v>
      </c>
      <c r="J1061" s="5">
        <v>85.844114955193916</v>
      </c>
      <c r="K1061" s="5">
        <v>99.286549926529418</v>
      </c>
      <c r="L1061" s="5">
        <v>100.04081294105222</v>
      </c>
      <c r="M1061" s="5">
        <v>1</v>
      </c>
      <c r="N1061" s="5">
        <v>126.40348912658273</v>
      </c>
      <c r="O1061" s="5">
        <v>106.92585998603738</v>
      </c>
      <c r="P1061" s="5">
        <v>82.16621873915976</v>
      </c>
      <c r="Q1061" s="5">
        <v>99.432445609138711</v>
      </c>
      <c r="R1061" s="5">
        <v>89.072181351998225</v>
      </c>
      <c r="S1061" s="5">
        <v>93.047438340625916</v>
      </c>
      <c r="T1061" s="5">
        <v>111.93251251163662</v>
      </c>
    </row>
    <row r="1062" spans="1:20">
      <c r="A1062" s="2">
        <f t="shared" si="33"/>
        <v>39815</v>
      </c>
      <c r="B1062" t="str">
        <f t="shared" si="32"/>
        <v>20090102</v>
      </c>
      <c r="C1062" s="5">
        <v>83.077396556002199</v>
      </c>
      <c r="D1062" s="5">
        <v>113.76122531909817</v>
      </c>
      <c r="E1062" s="5">
        <v>107.23435159207686</v>
      </c>
      <c r="F1062" s="5">
        <v>98.267869319948232</v>
      </c>
      <c r="G1062" s="5">
        <v>113.92852905347213</v>
      </c>
      <c r="H1062" s="5">
        <v>84.673307169394377</v>
      </c>
      <c r="I1062" s="5">
        <v>105.14480204322403</v>
      </c>
      <c r="J1062" s="5">
        <v>82.138901544694264</v>
      </c>
      <c r="K1062" s="5">
        <v>100.45412479497779</v>
      </c>
      <c r="L1062" s="5">
        <v>95.851806348120206</v>
      </c>
      <c r="M1062" s="5">
        <v>1</v>
      </c>
      <c r="N1062" s="5">
        <v>127.72732396043205</v>
      </c>
      <c r="O1062" s="5">
        <v>103.54761782397367</v>
      </c>
      <c r="P1062" s="5">
        <v>86.197389644212066</v>
      </c>
      <c r="Q1062" s="5">
        <v>97.968211217877879</v>
      </c>
      <c r="R1062" s="5">
        <v>85.171380604683975</v>
      </c>
      <c r="S1062" s="5">
        <v>93.586120791434396</v>
      </c>
      <c r="T1062" s="5">
        <v>110.25647613111528</v>
      </c>
    </row>
    <row r="1063" spans="1:20">
      <c r="A1063" s="2">
        <f t="shared" si="33"/>
        <v>39814</v>
      </c>
      <c r="B1063" t="str">
        <f t="shared" si="32"/>
        <v>20090101</v>
      </c>
      <c r="C1063" s="5">
        <v>84.877195418328114</v>
      </c>
      <c r="D1063" s="5">
        <v>115.68298509815222</v>
      </c>
      <c r="E1063" s="5">
        <v>109.83285611763445</v>
      </c>
      <c r="F1063" s="5">
        <v>99.965144684817076</v>
      </c>
      <c r="G1063" s="5">
        <v>110.0941536276444</v>
      </c>
      <c r="H1063" s="5">
        <v>82.984541710047125</v>
      </c>
      <c r="I1063" s="5">
        <v>103.02606572086303</v>
      </c>
      <c r="J1063" s="5">
        <v>84.364022608564497</v>
      </c>
      <c r="K1063" s="5">
        <v>101.09199081127697</v>
      </c>
      <c r="L1063" s="5">
        <v>93.548882433382161</v>
      </c>
      <c r="M1063" s="5">
        <v>1</v>
      </c>
      <c r="N1063" s="5">
        <v>128.80384996672515</v>
      </c>
      <c r="O1063" s="5">
        <v>100.63886032561487</v>
      </c>
      <c r="P1063" s="5">
        <v>82.347324923279388</v>
      </c>
      <c r="Q1063" s="5">
        <v>93.707137887496614</v>
      </c>
      <c r="R1063" s="5">
        <v>86.382470441613151</v>
      </c>
      <c r="S1063" s="5">
        <v>90.492751244642292</v>
      </c>
      <c r="T1063" s="5">
        <v>109.4910187779588</v>
      </c>
    </row>
    <row r="1064" spans="1:20">
      <c r="A1064" s="2">
        <f t="shared" si="33"/>
        <v>39813</v>
      </c>
      <c r="B1064" t="str">
        <f t="shared" si="32"/>
        <v>20081231</v>
      </c>
      <c r="C1064" s="5">
        <v>85.516447459554087</v>
      </c>
      <c r="D1064" s="5">
        <v>111.31739437195529</v>
      </c>
      <c r="E1064" s="5">
        <v>105.5112548323433</v>
      </c>
      <c r="F1064" s="5">
        <v>102.05172090018874</v>
      </c>
      <c r="G1064" s="5">
        <v>113.3551963684951</v>
      </c>
      <c r="H1064" s="5">
        <v>80.605849232607483</v>
      </c>
      <c r="I1064" s="5">
        <v>99.374273789914369</v>
      </c>
      <c r="J1064" s="5">
        <v>86.98118305361595</v>
      </c>
      <c r="K1064" s="5">
        <v>102.11519608042749</v>
      </c>
      <c r="L1064" s="5">
        <v>89.968423123541811</v>
      </c>
      <c r="M1064" s="5">
        <v>1</v>
      </c>
      <c r="N1064" s="5">
        <v>123.28831602581963</v>
      </c>
      <c r="O1064" s="5">
        <v>96.104775215433833</v>
      </c>
      <c r="P1064" s="5">
        <v>79.91202041420496</v>
      </c>
      <c r="Q1064" s="5">
        <v>93.938624810378087</v>
      </c>
      <c r="R1064" s="5">
        <v>82.50017991725673</v>
      </c>
      <c r="S1064" s="5">
        <v>89.938936052156251</v>
      </c>
      <c r="T1064" s="5">
        <v>106.03189806554271</v>
      </c>
    </row>
    <row r="1065" spans="1:20">
      <c r="A1065" s="2">
        <f t="shared" si="33"/>
        <v>39812</v>
      </c>
      <c r="B1065" t="str">
        <f t="shared" si="32"/>
        <v>20081230</v>
      </c>
      <c r="C1065" s="5">
        <v>81.462330161662038</v>
      </c>
      <c r="D1065" s="5">
        <v>108.8523636348537</v>
      </c>
      <c r="E1065" s="5">
        <v>110.13793478796653</v>
      </c>
      <c r="F1065" s="5">
        <v>99.510219545466086</v>
      </c>
      <c r="G1065" s="5">
        <v>116.36199146519445</v>
      </c>
      <c r="H1065" s="5">
        <v>77.622390289651094</v>
      </c>
      <c r="I1065" s="5">
        <v>97.419341670276964</v>
      </c>
      <c r="J1065" s="5">
        <v>88.179206941823423</v>
      </c>
      <c r="K1065" s="5">
        <v>98.905691406989291</v>
      </c>
      <c r="L1065" s="5">
        <v>86.319145747376822</v>
      </c>
      <c r="M1065" s="5">
        <v>1</v>
      </c>
      <c r="N1065" s="5">
        <v>129.37172330975926</v>
      </c>
      <c r="O1065" s="5">
        <v>98.1358000532273</v>
      </c>
      <c r="P1065" s="5">
        <v>83.539284104746713</v>
      </c>
      <c r="Q1065" s="5">
        <v>98.800799413416328</v>
      </c>
      <c r="R1065" s="5">
        <v>79.739373058743666</v>
      </c>
      <c r="S1065" s="5">
        <v>91.032459957351861</v>
      </c>
      <c r="T1065" s="5">
        <v>106.60787484288774</v>
      </c>
    </row>
    <row r="1066" spans="1:20">
      <c r="A1066" s="2">
        <f t="shared" si="33"/>
        <v>39811</v>
      </c>
      <c r="B1066" t="str">
        <f t="shared" si="32"/>
        <v>20081229</v>
      </c>
      <c r="C1066" s="5">
        <v>82.386957982890252</v>
      </c>
      <c r="D1066" s="5">
        <v>114.52350533315106</v>
      </c>
      <c r="E1066" s="5">
        <v>105.11261610507809</v>
      </c>
      <c r="F1066" s="5">
        <v>95.121098891536775</v>
      </c>
      <c r="G1066" s="5">
        <v>116.01344872617719</v>
      </c>
      <c r="H1066" s="5">
        <v>79.64348647147159</v>
      </c>
      <c r="I1066" s="5">
        <v>101.12682296321721</v>
      </c>
      <c r="J1066" s="5">
        <v>86.590205844530828</v>
      </c>
      <c r="K1066" s="5">
        <v>103.21400463445002</v>
      </c>
      <c r="L1066" s="5">
        <v>88.323080918516979</v>
      </c>
      <c r="M1066" s="5">
        <v>1</v>
      </c>
      <c r="N1066" s="5">
        <v>129.14020037735526</v>
      </c>
      <c r="O1066" s="5">
        <v>101.94701246783545</v>
      </c>
      <c r="P1066" s="5">
        <v>86.807787313592982</v>
      </c>
      <c r="Q1066" s="5">
        <v>100.35780273927239</v>
      </c>
      <c r="R1066" s="5">
        <v>78.892150103766042</v>
      </c>
      <c r="S1066" s="5">
        <v>89.923648580843533</v>
      </c>
      <c r="T1066" s="5">
        <v>104.48662137926938</v>
      </c>
    </row>
    <row r="1067" spans="1:20">
      <c r="A1067" s="2">
        <f t="shared" si="33"/>
        <v>39808</v>
      </c>
      <c r="B1067" t="str">
        <f t="shared" si="32"/>
        <v>20081226</v>
      </c>
      <c r="C1067" s="5">
        <v>78.77652905532895</v>
      </c>
      <c r="D1067" s="5">
        <v>110.68904340428423</v>
      </c>
      <c r="E1067" s="5">
        <v>103.41633401619036</v>
      </c>
      <c r="F1067" s="5">
        <v>95.564413312126391</v>
      </c>
      <c r="G1067" s="5">
        <v>117.56239162835811</v>
      </c>
      <c r="H1067" s="5">
        <v>81.96974916493231</v>
      </c>
      <c r="I1067" s="5">
        <v>99.74045852238784</v>
      </c>
      <c r="J1067" s="5">
        <v>90.40658887509457</v>
      </c>
      <c r="K1067" s="5">
        <v>100.94403676220684</v>
      </c>
      <c r="L1067" s="5">
        <v>92.054798758950184</v>
      </c>
      <c r="M1067" s="5">
        <v>1</v>
      </c>
      <c r="N1067" s="5">
        <v>125.34854322021505</v>
      </c>
      <c r="O1067" s="5">
        <v>99.028308380393938</v>
      </c>
      <c r="P1067" s="5">
        <v>84.821893179945107</v>
      </c>
      <c r="Q1067" s="5">
        <v>100.02113880720792</v>
      </c>
      <c r="R1067" s="5">
        <v>77.332549617453722</v>
      </c>
      <c r="S1067" s="5">
        <v>93.702374967458198</v>
      </c>
      <c r="T1067" s="5">
        <v>102.60519433873968</v>
      </c>
    </row>
    <row r="1068" spans="1:20">
      <c r="A1068" s="2">
        <f t="shared" si="33"/>
        <v>39807</v>
      </c>
      <c r="B1068" t="str">
        <f t="shared" si="32"/>
        <v>20081225</v>
      </c>
      <c r="C1068" s="5">
        <v>79.778532171844077</v>
      </c>
      <c r="D1068" s="5">
        <v>110.79977434221746</v>
      </c>
      <c r="E1068" s="5">
        <v>99.365725492275729</v>
      </c>
      <c r="F1068" s="5">
        <v>97.020818372967781</v>
      </c>
      <c r="G1068" s="5">
        <v>122.91329772564295</v>
      </c>
      <c r="H1068" s="5">
        <v>79.462816557504866</v>
      </c>
      <c r="I1068" s="5">
        <v>98.335023576179978</v>
      </c>
      <c r="J1068" s="5">
        <v>87.62289415709968</v>
      </c>
      <c r="K1068" s="5">
        <v>99.975530666695178</v>
      </c>
      <c r="L1068" s="5">
        <v>95.223922081045316</v>
      </c>
      <c r="M1068" s="5">
        <v>1</v>
      </c>
      <c r="N1068" s="5">
        <v>130.63695573206923</v>
      </c>
      <c r="O1068" s="5">
        <v>98.580600648845333</v>
      </c>
      <c r="P1068" s="5">
        <v>86.023473180491109</v>
      </c>
      <c r="Q1068" s="5">
        <v>101.57234577383296</v>
      </c>
      <c r="R1068" s="5">
        <v>76.56710887566544</v>
      </c>
      <c r="S1068" s="5">
        <v>97.496471001374857</v>
      </c>
      <c r="T1068" s="5">
        <v>103.27464112272895</v>
      </c>
    </row>
    <row r="1069" spans="1:20">
      <c r="A1069" s="2">
        <f t="shared" si="33"/>
        <v>39806</v>
      </c>
      <c r="B1069" t="str">
        <f t="shared" si="32"/>
        <v>20081224</v>
      </c>
      <c r="C1069" s="5">
        <v>81.770160314491747</v>
      </c>
      <c r="D1069" s="5">
        <v>107.25738802760689</v>
      </c>
      <c r="E1069" s="5">
        <v>99.976337824014607</v>
      </c>
      <c r="F1069" s="5">
        <v>93.119912735588898</v>
      </c>
      <c r="G1069" s="5">
        <v>125.89385516649079</v>
      </c>
      <c r="H1069" s="5">
        <v>77.467934169057017</v>
      </c>
      <c r="I1069" s="5">
        <v>95.330186073727489</v>
      </c>
      <c r="J1069" s="5">
        <v>91.14715424174689</v>
      </c>
      <c r="K1069" s="5">
        <v>98.347947286882061</v>
      </c>
      <c r="L1069" s="5">
        <v>97.104088180907866</v>
      </c>
      <c r="M1069" s="5">
        <v>1</v>
      </c>
      <c r="N1069" s="5">
        <v>125.56575028323422</v>
      </c>
      <c r="O1069" s="5">
        <v>96.819894629171955</v>
      </c>
      <c r="P1069" s="5">
        <v>85.384661267668008</v>
      </c>
      <c r="Q1069" s="5">
        <v>103.75733891967305</v>
      </c>
      <c r="R1069" s="5">
        <v>79.112296928030048</v>
      </c>
      <c r="S1069" s="5">
        <v>99.933456893630705</v>
      </c>
      <c r="T1069" s="5">
        <v>100.08640078959247</v>
      </c>
    </row>
    <row r="1070" spans="1:20">
      <c r="A1070" s="2">
        <f t="shared" si="33"/>
        <v>39805</v>
      </c>
      <c r="B1070" t="str">
        <f t="shared" si="32"/>
        <v>20081223</v>
      </c>
      <c r="C1070" s="5">
        <v>82.949907662621243</v>
      </c>
      <c r="D1070" s="5">
        <v>104.32516922979686</v>
      </c>
      <c r="E1070" s="5">
        <v>95.608586823472237</v>
      </c>
      <c r="F1070" s="5">
        <v>92.218189741551313</v>
      </c>
      <c r="G1070" s="5">
        <v>125.42636305607209</v>
      </c>
      <c r="H1070" s="5">
        <v>78.490115033751053</v>
      </c>
      <c r="I1070" s="5">
        <v>98.424984610500616</v>
      </c>
      <c r="J1070" s="5">
        <v>95.043441068456644</v>
      </c>
      <c r="K1070" s="5">
        <v>98.414468438661132</v>
      </c>
      <c r="L1070" s="5">
        <v>100.02817725982517</v>
      </c>
      <c r="M1070" s="5">
        <v>1</v>
      </c>
      <c r="N1070" s="5">
        <v>125.97075686413208</v>
      </c>
      <c r="O1070" s="5">
        <v>99.626803642783202</v>
      </c>
      <c r="P1070" s="5">
        <v>84.055937425428453</v>
      </c>
      <c r="Q1070" s="5">
        <v>102.22176254743586</v>
      </c>
      <c r="R1070" s="5">
        <v>81.563963099200876</v>
      </c>
      <c r="S1070" s="5">
        <v>104.05866985711127</v>
      </c>
      <c r="T1070" s="5">
        <v>102.28628351864526</v>
      </c>
    </row>
    <row r="1071" spans="1:20">
      <c r="A1071" s="2">
        <f t="shared" si="33"/>
        <v>39804</v>
      </c>
      <c r="B1071" t="str">
        <f t="shared" si="32"/>
        <v>20081222</v>
      </c>
      <c r="C1071" s="5">
        <v>87.299082544514818</v>
      </c>
      <c r="D1071" s="5">
        <v>105.46925212984348</v>
      </c>
      <c r="E1071" s="5">
        <v>95.012405658330337</v>
      </c>
      <c r="F1071" s="5">
        <v>95.542123244852249</v>
      </c>
      <c r="G1071" s="5">
        <v>127.53821459577534</v>
      </c>
      <c r="H1071" s="5">
        <v>77.367460179727928</v>
      </c>
      <c r="I1071" s="5">
        <v>100.40583333974649</v>
      </c>
      <c r="J1071" s="5">
        <v>99.564043776518631</v>
      </c>
      <c r="K1071" s="5">
        <v>100.05948144282172</v>
      </c>
      <c r="L1071" s="5">
        <v>103.66468294548834</v>
      </c>
      <c r="M1071" s="5">
        <v>1</v>
      </c>
      <c r="N1071" s="5">
        <v>128.45952222470939</v>
      </c>
      <c r="O1071" s="5">
        <v>99.070599998662672</v>
      </c>
      <c r="P1071" s="5">
        <v>82.890000850924608</v>
      </c>
      <c r="Q1071" s="5">
        <v>101.68525808478246</v>
      </c>
      <c r="R1071" s="5">
        <v>85.68999272514867</v>
      </c>
      <c r="S1071" s="5">
        <v>107.07176546047302</v>
      </c>
      <c r="T1071" s="5">
        <v>100.7121184594192</v>
      </c>
    </row>
    <row r="1072" spans="1:20">
      <c r="A1072" s="2">
        <f t="shared" si="33"/>
        <v>39801</v>
      </c>
      <c r="B1072" t="str">
        <f t="shared" si="32"/>
        <v>20081219</v>
      </c>
      <c r="C1072" s="5">
        <v>87.378617405796732</v>
      </c>
      <c r="D1072" s="5">
        <v>106.8929056292388</v>
      </c>
      <c r="E1072" s="5">
        <v>92.197624422577206</v>
      </c>
      <c r="F1072" s="5">
        <v>93.035277745742462</v>
      </c>
      <c r="G1072" s="5">
        <v>131.65909882137268</v>
      </c>
      <c r="H1072" s="5">
        <v>81.25948013461516</v>
      </c>
      <c r="I1072" s="5">
        <v>104.82368650465897</v>
      </c>
      <c r="J1072" s="5">
        <v>98.763864200563646</v>
      </c>
      <c r="K1072" s="5">
        <v>104.47001609642899</v>
      </c>
      <c r="L1072" s="5">
        <v>106.2189740833591</v>
      </c>
      <c r="M1072" s="5">
        <v>1</v>
      </c>
      <c r="N1072" s="5">
        <v>124.68897827533027</v>
      </c>
      <c r="O1072" s="5">
        <v>102.93862861741619</v>
      </c>
      <c r="P1072" s="5">
        <v>82.062403827266394</v>
      </c>
      <c r="Q1072" s="5">
        <v>97.647417904995422</v>
      </c>
      <c r="R1072" s="5">
        <v>90.004971190306392</v>
      </c>
      <c r="S1072" s="5">
        <v>108.36852065042238</v>
      </c>
      <c r="T1072" s="5">
        <v>97.907974312898276</v>
      </c>
    </row>
    <row r="1073" spans="1:20">
      <c r="A1073" s="2">
        <f t="shared" si="33"/>
        <v>39800</v>
      </c>
      <c r="B1073" t="str">
        <f t="shared" si="32"/>
        <v>20081218</v>
      </c>
      <c r="C1073" s="5">
        <v>85.429516871185697</v>
      </c>
      <c r="D1073" s="5">
        <v>102.27871020335442</v>
      </c>
      <c r="E1073" s="5">
        <v>88.443959917814468</v>
      </c>
      <c r="F1073" s="5">
        <v>97.744949812848958</v>
      </c>
      <c r="G1073" s="5">
        <v>134.17396352396332</v>
      </c>
      <c r="H1073" s="5">
        <v>85.483781380280334</v>
      </c>
      <c r="I1073" s="5">
        <v>109.07181360375486</v>
      </c>
      <c r="J1073" s="5">
        <v>101.99625339105576</v>
      </c>
      <c r="K1073" s="5">
        <v>109.27113636353342</v>
      </c>
      <c r="L1073" s="5">
        <v>105.51197718285584</v>
      </c>
      <c r="M1073" s="5">
        <v>1</v>
      </c>
      <c r="N1073" s="5">
        <v>123.37667358876334</v>
      </c>
      <c r="O1073" s="5">
        <v>106.44376728966493</v>
      </c>
      <c r="P1073" s="5">
        <v>85.009760030178242</v>
      </c>
      <c r="Q1073" s="5">
        <v>97.902214454513327</v>
      </c>
      <c r="R1073" s="5">
        <v>94.25924675316395</v>
      </c>
      <c r="S1073" s="5">
        <v>104.81289205566748</v>
      </c>
      <c r="T1073" s="5">
        <v>95.772933842697995</v>
      </c>
    </row>
    <row r="1074" spans="1:20">
      <c r="A1074" s="2">
        <f t="shared" si="33"/>
        <v>39799</v>
      </c>
      <c r="B1074" t="str">
        <f t="shared" si="32"/>
        <v>20081217</v>
      </c>
      <c r="C1074" s="5">
        <v>85.227290350248822</v>
      </c>
      <c r="D1074" s="5">
        <v>106.7453915427274</v>
      </c>
      <c r="E1074" s="5">
        <v>91.990007487431669</v>
      </c>
      <c r="F1074" s="5">
        <v>95.473536169904591</v>
      </c>
      <c r="G1074" s="5">
        <v>130.18672308360098</v>
      </c>
      <c r="H1074" s="5">
        <v>83.726743380528944</v>
      </c>
      <c r="I1074" s="5">
        <v>110.84822257905928</v>
      </c>
      <c r="J1074" s="5">
        <v>98.669573632582939</v>
      </c>
      <c r="K1074" s="5">
        <v>104.15878477811694</v>
      </c>
      <c r="L1074" s="5">
        <v>109.43385932960852</v>
      </c>
      <c r="M1074" s="5">
        <v>1</v>
      </c>
      <c r="N1074" s="5">
        <v>125.3906829339826</v>
      </c>
      <c r="O1074" s="5">
        <v>108.50507707971707</v>
      </c>
      <c r="P1074" s="5">
        <v>83.62260998490413</v>
      </c>
      <c r="Q1074" s="5">
        <v>97.649311060702431</v>
      </c>
      <c r="R1074" s="5">
        <v>94.64813113476697</v>
      </c>
      <c r="S1074" s="5">
        <v>103.39160224535813</v>
      </c>
      <c r="T1074" s="5">
        <v>97.743321318044977</v>
      </c>
    </row>
    <row r="1075" spans="1:20">
      <c r="A1075" s="2">
        <f t="shared" si="33"/>
        <v>39798</v>
      </c>
      <c r="B1075" t="str">
        <f t="shared" si="32"/>
        <v>20081216</v>
      </c>
      <c r="C1075" s="5">
        <v>82.907901701125894</v>
      </c>
      <c r="D1075" s="5">
        <v>102.1765929255744</v>
      </c>
      <c r="E1075" s="5">
        <v>93.604908176323278</v>
      </c>
      <c r="F1075" s="5">
        <v>91.10092568288637</v>
      </c>
      <c r="G1075" s="5">
        <v>125.46046707914654</v>
      </c>
      <c r="H1075" s="5">
        <v>86.665991245494752</v>
      </c>
      <c r="I1075" s="5">
        <v>106.89532435711585</v>
      </c>
      <c r="J1075" s="5">
        <v>101.89480674182293</v>
      </c>
      <c r="K1075" s="5">
        <v>99.935534360965462</v>
      </c>
      <c r="L1075" s="5">
        <v>105.79069389057484</v>
      </c>
      <c r="M1075" s="5">
        <v>1</v>
      </c>
      <c r="N1075" s="5">
        <v>130.83489321111929</v>
      </c>
      <c r="O1075" s="5">
        <v>104.93532160432862</v>
      </c>
      <c r="P1075" s="5">
        <v>85.352465197318921</v>
      </c>
      <c r="Q1075" s="5">
        <v>102.755362049404</v>
      </c>
      <c r="R1075" s="5">
        <v>99.179435994325175</v>
      </c>
      <c r="S1075" s="5">
        <v>101.72463527330461</v>
      </c>
      <c r="T1075" s="5">
        <v>102.2272536028523</v>
      </c>
    </row>
    <row r="1076" spans="1:20">
      <c r="A1076" s="2">
        <f t="shared" si="33"/>
        <v>39797</v>
      </c>
      <c r="B1076" t="str">
        <f t="shared" si="32"/>
        <v>20081215</v>
      </c>
      <c r="C1076" s="5">
        <v>81.439307660063349</v>
      </c>
      <c r="D1076" s="5">
        <v>102.87830320433507</v>
      </c>
      <c r="E1076" s="5">
        <v>89.629314261102081</v>
      </c>
      <c r="F1076" s="5">
        <v>93.898131554141656</v>
      </c>
      <c r="G1076" s="5">
        <v>120.22095047790476</v>
      </c>
      <c r="H1076" s="5">
        <v>87.032712561681777</v>
      </c>
      <c r="I1076" s="5">
        <v>104.08321083484208</v>
      </c>
      <c r="J1076" s="5">
        <v>100.81312899433661</v>
      </c>
      <c r="K1076" s="5">
        <v>95.677372600159828</v>
      </c>
      <c r="L1076" s="5">
        <v>101.40541839076988</v>
      </c>
      <c r="M1076" s="5">
        <v>1</v>
      </c>
      <c r="N1076" s="5">
        <v>135.33574047180366</v>
      </c>
      <c r="O1076" s="5">
        <v>101.57419310970587</v>
      </c>
      <c r="P1076" s="5">
        <v>87.842838601532975</v>
      </c>
      <c r="Q1076" s="5">
        <v>100.74886095349036</v>
      </c>
      <c r="R1076" s="5">
        <v>97.289033190733605</v>
      </c>
      <c r="S1076" s="5">
        <v>105.87823730605344</v>
      </c>
      <c r="T1076" s="5">
        <v>99.741034562592276</v>
      </c>
    </row>
    <row r="1077" spans="1:20">
      <c r="A1077" s="2">
        <f t="shared" si="33"/>
        <v>39794</v>
      </c>
      <c r="B1077" t="str">
        <f t="shared" si="32"/>
        <v>20081212</v>
      </c>
      <c r="C1077" s="5">
        <v>80.640585926124587</v>
      </c>
      <c r="D1077" s="5">
        <v>101.39232267095262</v>
      </c>
      <c r="E1077" s="5">
        <v>85.386564838590715</v>
      </c>
      <c r="F1077" s="5">
        <v>96.616833333380981</v>
      </c>
      <c r="G1077" s="5">
        <v>124.06482699725458</v>
      </c>
      <c r="H1077" s="5">
        <v>91.377599977932761</v>
      </c>
      <c r="I1077" s="5">
        <v>103.1782157814913</v>
      </c>
      <c r="J1077" s="5">
        <v>104.40250707488394</v>
      </c>
      <c r="K1077" s="5">
        <v>98.219888207082718</v>
      </c>
      <c r="L1077" s="5">
        <v>104.62567413649253</v>
      </c>
      <c r="M1077" s="5">
        <v>1</v>
      </c>
      <c r="N1077" s="5">
        <v>134.08697379918181</v>
      </c>
      <c r="O1077" s="5">
        <v>104.48284454705342</v>
      </c>
      <c r="P1077" s="5">
        <v>85.05762492819035</v>
      </c>
      <c r="Q1077" s="5">
        <v>97.339510361837611</v>
      </c>
      <c r="R1077" s="5">
        <v>96.556602752358245</v>
      </c>
      <c r="S1077" s="5">
        <v>104.42685203710863</v>
      </c>
      <c r="T1077" s="5">
        <v>102.89568282506029</v>
      </c>
    </row>
    <row r="1078" spans="1:20">
      <c r="A1078" s="2">
        <f t="shared" si="33"/>
        <v>39793</v>
      </c>
      <c r="B1078" t="str">
        <f t="shared" si="32"/>
        <v>20081211</v>
      </c>
      <c r="C1078" s="5">
        <v>77.733444910206813</v>
      </c>
      <c r="D1078" s="5">
        <v>98.700827506952493</v>
      </c>
      <c r="E1078" s="5">
        <v>83.00148711306683</v>
      </c>
      <c r="F1078" s="5">
        <v>100.6671850193801</v>
      </c>
      <c r="G1078" s="5">
        <v>118.68856678970303</v>
      </c>
      <c r="H1078" s="5">
        <v>91.895548127993223</v>
      </c>
      <c r="I1078" s="5">
        <v>103.17638539973466</v>
      </c>
      <c r="J1078" s="5">
        <v>104.03233747881269</v>
      </c>
      <c r="K1078" s="5">
        <v>95.044399117765394</v>
      </c>
      <c r="L1078" s="5">
        <v>103.7514704484405</v>
      </c>
      <c r="M1078" s="5">
        <v>1</v>
      </c>
      <c r="N1078" s="5">
        <v>130.36624913714212</v>
      </c>
      <c r="O1078" s="5">
        <v>100.88892581510672</v>
      </c>
      <c r="P1078" s="5">
        <v>85.428057243410947</v>
      </c>
      <c r="Q1078" s="5">
        <v>102.26289186493851</v>
      </c>
      <c r="R1078" s="5">
        <v>92.001198334583052</v>
      </c>
      <c r="S1078" s="5">
        <v>101.87717896239252</v>
      </c>
      <c r="T1078" s="5">
        <v>102.7243088467806</v>
      </c>
    </row>
    <row r="1079" spans="1:20">
      <c r="A1079" s="2">
        <f t="shared" si="33"/>
        <v>39792</v>
      </c>
      <c r="B1079" t="str">
        <f t="shared" si="32"/>
        <v>20081210</v>
      </c>
      <c r="C1079" s="5">
        <v>79.839222541948885</v>
      </c>
      <c r="D1079" s="5">
        <v>97.161248427548401</v>
      </c>
      <c r="E1079" s="5">
        <v>86.653158184044756</v>
      </c>
      <c r="F1079" s="5">
        <v>103.44086315846771</v>
      </c>
      <c r="G1079" s="5">
        <v>117.59485934739801</v>
      </c>
      <c r="H1079" s="5">
        <v>90.633393981440094</v>
      </c>
      <c r="I1079" s="5">
        <v>99.064693023103132</v>
      </c>
      <c r="J1079" s="5">
        <v>109.12269577963805</v>
      </c>
      <c r="K1079" s="5">
        <v>92.870077080248691</v>
      </c>
      <c r="L1079" s="5">
        <v>106.78106145108148</v>
      </c>
      <c r="M1079" s="5">
        <v>1</v>
      </c>
      <c r="N1079" s="5">
        <v>131.12888256950006</v>
      </c>
      <c r="O1079" s="5">
        <v>98.884764860835574</v>
      </c>
      <c r="P1079" s="5">
        <v>84.129629784704164</v>
      </c>
      <c r="Q1079" s="5">
        <v>107.16081287754197</v>
      </c>
      <c r="R1079" s="5">
        <v>94.079590226663257</v>
      </c>
      <c r="S1079" s="5">
        <v>106.97560886686271</v>
      </c>
      <c r="T1079" s="5">
        <v>104.23843172649131</v>
      </c>
    </row>
    <row r="1080" spans="1:20">
      <c r="A1080" s="2">
        <f t="shared" si="33"/>
        <v>39791</v>
      </c>
      <c r="B1080" t="str">
        <f t="shared" si="32"/>
        <v>20081209</v>
      </c>
      <c r="C1080" s="5">
        <v>82.86065395961424</v>
      </c>
      <c r="D1080" s="5">
        <v>99.560241242401048</v>
      </c>
      <c r="E1080" s="5">
        <v>86.145954825426458</v>
      </c>
      <c r="F1080" s="5">
        <v>105.56269654879105</v>
      </c>
      <c r="G1080" s="5">
        <v>112.57960095202776</v>
      </c>
      <c r="H1080" s="5">
        <v>92.162807371898552</v>
      </c>
      <c r="I1080" s="5">
        <v>97.078229302585896</v>
      </c>
      <c r="J1080" s="5">
        <v>104.99510397967013</v>
      </c>
      <c r="K1080" s="5">
        <v>94.016885341422011</v>
      </c>
      <c r="L1080" s="5">
        <v>102.94817462397432</v>
      </c>
      <c r="M1080" s="5">
        <v>1</v>
      </c>
      <c r="N1080" s="5">
        <v>126.32135691527394</v>
      </c>
      <c r="O1080" s="5">
        <v>98.207267223169978</v>
      </c>
      <c r="P1080" s="5">
        <v>86.591337460637817</v>
      </c>
      <c r="Q1080" s="5">
        <v>103.18787270136512</v>
      </c>
      <c r="R1080" s="5">
        <v>90.577128634289465</v>
      </c>
      <c r="S1080" s="5">
        <v>103.68273653636264</v>
      </c>
      <c r="T1080" s="5">
        <v>105.39506183880142</v>
      </c>
    </row>
    <row r="1081" spans="1:20">
      <c r="A1081" s="2">
        <f t="shared" si="33"/>
        <v>39790</v>
      </c>
      <c r="B1081" t="str">
        <f t="shared" si="32"/>
        <v>20081208</v>
      </c>
      <c r="C1081" s="5">
        <v>84.123662670509745</v>
      </c>
      <c r="D1081" s="5">
        <v>103.93713655778747</v>
      </c>
      <c r="E1081" s="5">
        <v>82.652463350662842</v>
      </c>
      <c r="F1081" s="5">
        <v>103.00929975712111</v>
      </c>
      <c r="G1081" s="5">
        <v>107.98264500879689</v>
      </c>
      <c r="H1081" s="5">
        <v>91.100796043782807</v>
      </c>
      <c r="I1081" s="5">
        <v>99.553159217972976</v>
      </c>
      <c r="J1081" s="5">
        <v>109.21221995950148</v>
      </c>
      <c r="K1081" s="5">
        <v>93.564432898414438</v>
      </c>
      <c r="L1081" s="5">
        <v>98.897347212617092</v>
      </c>
      <c r="M1081" s="5">
        <v>1</v>
      </c>
      <c r="N1081" s="5">
        <v>124.39787743068784</v>
      </c>
      <c r="O1081" s="5">
        <v>97.288554053909195</v>
      </c>
      <c r="P1081" s="5">
        <v>85.826509512652166</v>
      </c>
      <c r="Q1081" s="5">
        <v>101.01788257648799</v>
      </c>
      <c r="R1081" s="5">
        <v>92.209794285459395</v>
      </c>
      <c r="S1081" s="5">
        <v>102.18632592554306</v>
      </c>
      <c r="T1081" s="5">
        <v>108.58087580333243</v>
      </c>
    </row>
    <row r="1082" spans="1:20">
      <c r="A1082" s="2">
        <f t="shared" si="33"/>
        <v>39787</v>
      </c>
      <c r="B1082" t="str">
        <f t="shared" si="32"/>
        <v>20081205</v>
      </c>
      <c r="C1082" s="5">
        <v>86.590002885585093</v>
      </c>
      <c r="D1082" s="5">
        <v>99.930908912686121</v>
      </c>
      <c r="E1082" s="5">
        <v>81.058772699747863</v>
      </c>
      <c r="F1082" s="5">
        <v>105.78433097722359</v>
      </c>
      <c r="G1082" s="5">
        <v>112.12334283296259</v>
      </c>
      <c r="H1082" s="5">
        <v>89.701157363875424</v>
      </c>
      <c r="I1082" s="5">
        <v>100.594463149898</v>
      </c>
      <c r="J1082" s="5">
        <v>105.1898209643436</v>
      </c>
      <c r="K1082" s="5">
        <v>97.757376502603947</v>
      </c>
      <c r="L1082" s="5">
        <v>101.19183584711338</v>
      </c>
      <c r="M1082" s="5">
        <v>1</v>
      </c>
      <c r="N1082" s="5">
        <v>119.58588558763019</v>
      </c>
      <c r="O1082" s="5">
        <v>100.00888462740933</v>
      </c>
      <c r="P1082" s="5">
        <v>89.302350456770043</v>
      </c>
      <c r="Q1082" s="5">
        <v>104.5514239904108</v>
      </c>
      <c r="R1082" s="5">
        <v>95.654226612471803</v>
      </c>
      <c r="S1082" s="5">
        <v>102.56004188561954</v>
      </c>
      <c r="T1082" s="5">
        <v>113.75104317417254</v>
      </c>
    </row>
    <row r="1083" spans="1:20">
      <c r="A1083" s="2">
        <f t="shared" si="33"/>
        <v>39786</v>
      </c>
      <c r="B1083" t="str">
        <f t="shared" si="32"/>
        <v>20081204</v>
      </c>
      <c r="C1083" s="5">
        <v>88.215322562236295</v>
      </c>
      <c r="D1083" s="5">
        <v>97.155239552586806</v>
      </c>
      <c r="E1083" s="5">
        <v>79.318791259778777</v>
      </c>
      <c r="F1083" s="5">
        <v>107.53227080438479</v>
      </c>
      <c r="G1083" s="5">
        <v>109.33344749684353</v>
      </c>
      <c r="H1083" s="5">
        <v>94.185071757161296</v>
      </c>
      <c r="I1083" s="5">
        <v>98.605509768238335</v>
      </c>
      <c r="J1083" s="5">
        <v>101.30846733371499</v>
      </c>
      <c r="K1083" s="5">
        <v>100.73104234676214</v>
      </c>
      <c r="L1083" s="5">
        <v>97.09288814383973</v>
      </c>
      <c r="M1083" s="5">
        <v>1</v>
      </c>
      <c r="N1083" s="5">
        <v>123.25595539177692</v>
      </c>
      <c r="O1083" s="5">
        <v>99.199488802038687</v>
      </c>
      <c r="P1083" s="5">
        <v>91.209483680468466</v>
      </c>
      <c r="Q1083" s="5">
        <v>104.88096179342323</v>
      </c>
      <c r="R1083" s="5">
        <v>98.33573949401314</v>
      </c>
      <c r="S1083" s="5">
        <v>100.01737255352811</v>
      </c>
      <c r="T1083" s="5">
        <v>113.72644305420607</v>
      </c>
    </row>
    <row r="1084" spans="1:20">
      <c r="A1084" s="2">
        <f t="shared" si="33"/>
        <v>39785</v>
      </c>
      <c r="B1084" t="str">
        <f t="shared" si="32"/>
        <v>20081203</v>
      </c>
      <c r="C1084" s="5">
        <v>91.693789941437345</v>
      </c>
      <c r="D1084" s="5">
        <v>98.141482413491289</v>
      </c>
      <c r="E1084" s="5">
        <v>80.025395804424264</v>
      </c>
      <c r="F1084" s="5">
        <v>109.07453135429228</v>
      </c>
      <c r="G1084" s="5">
        <v>105.83861227338949</v>
      </c>
      <c r="H1084" s="5">
        <v>93.452386008145581</v>
      </c>
      <c r="I1084" s="5">
        <v>97.506272883640278</v>
      </c>
      <c r="J1084" s="5">
        <v>100.16749446051075</v>
      </c>
      <c r="K1084" s="5">
        <v>99.001127829485455</v>
      </c>
      <c r="L1084" s="5">
        <v>97.745611106564439</v>
      </c>
      <c r="M1084" s="5">
        <v>1</v>
      </c>
      <c r="N1084" s="5">
        <v>121.61976956040621</v>
      </c>
      <c r="O1084" s="5">
        <v>101.64397421746287</v>
      </c>
      <c r="P1084" s="5">
        <v>93.849688253996788</v>
      </c>
      <c r="Q1084" s="5">
        <v>101.92128466427866</v>
      </c>
      <c r="R1084" s="5">
        <v>94.079946199930504</v>
      </c>
      <c r="S1084" s="5">
        <v>103.47851633464245</v>
      </c>
      <c r="T1084" s="5">
        <v>115.21843201307847</v>
      </c>
    </row>
    <row r="1085" spans="1:20">
      <c r="A1085" s="2">
        <f t="shared" si="33"/>
        <v>39784</v>
      </c>
      <c r="B1085" t="str">
        <f t="shared" si="32"/>
        <v>20081202</v>
      </c>
      <c r="C1085" s="5">
        <v>92.205768992340595</v>
      </c>
      <c r="D1085" s="5">
        <v>95.622476877157567</v>
      </c>
      <c r="E1085" s="5">
        <v>84.080967966781927</v>
      </c>
      <c r="F1085" s="5">
        <v>105.17517349360932</v>
      </c>
      <c r="G1085" s="5">
        <v>101.29994293045388</v>
      </c>
      <c r="H1085" s="5">
        <v>97.322630843015133</v>
      </c>
      <c r="I1085" s="5">
        <v>97.339890772843049</v>
      </c>
      <c r="J1085" s="5">
        <v>99.610906470673896</v>
      </c>
      <c r="K1085" s="5">
        <v>100.76063402992862</v>
      </c>
      <c r="L1085" s="5">
        <v>95.975589248624019</v>
      </c>
      <c r="M1085" s="5">
        <v>1</v>
      </c>
      <c r="N1085" s="5">
        <v>125.98696789258541</v>
      </c>
      <c r="O1085" s="5">
        <v>105.20816629078465</v>
      </c>
      <c r="P1085" s="5">
        <v>94.517504842942813</v>
      </c>
      <c r="Q1085" s="5">
        <v>100.89794175496064</v>
      </c>
      <c r="R1085" s="5">
        <v>91.216293841393096</v>
      </c>
      <c r="S1085" s="5">
        <v>100.08381703652257</v>
      </c>
      <c r="T1085" s="5">
        <v>115.90980639440073</v>
      </c>
    </row>
    <row r="1086" spans="1:20">
      <c r="A1086" s="2">
        <f t="shared" si="33"/>
        <v>39783</v>
      </c>
      <c r="B1086" t="str">
        <f t="shared" si="32"/>
        <v>20081201</v>
      </c>
      <c r="C1086" s="5">
        <v>94.901206626086449</v>
      </c>
      <c r="D1086" s="5">
        <v>98.608611238629408</v>
      </c>
      <c r="E1086" s="5">
        <v>84.724630679209909</v>
      </c>
      <c r="F1086" s="5">
        <v>110.07826349437789</v>
      </c>
      <c r="G1086" s="5">
        <v>98.698551080109368</v>
      </c>
      <c r="H1086" s="5">
        <v>94.637741598532102</v>
      </c>
      <c r="I1086" s="5">
        <v>99.644177537981903</v>
      </c>
      <c r="J1086" s="5">
        <v>101.29156727323446</v>
      </c>
      <c r="K1086" s="5">
        <v>104.64372647992853</v>
      </c>
      <c r="L1086" s="5">
        <v>97.729311968698269</v>
      </c>
      <c r="M1086" s="5">
        <v>1</v>
      </c>
      <c r="N1086" s="5">
        <v>122.1514622148367</v>
      </c>
      <c r="O1086" s="5">
        <v>102.85183730901674</v>
      </c>
      <c r="P1086" s="5">
        <v>95.989974085713911</v>
      </c>
      <c r="Q1086" s="5">
        <v>100.15134531625371</v>
      </c>
      <c r="R1086" s="5">
        <v>95.121042239199241</v>
      </c>
      <c r="S1086" s="5">
        <v>101.07533508516849</v>
      </c>
      <c r="T1086" s="5">
        <v>110.70598783549897</v>
      </c>
    </row>
    <row r="1087" spans="1:20">
      <c r="A1087" s="2">
        <f t="shared" si="33"/>
        <v>39780</v>
      </c>
      <c r="B1087" t="str">
        <f t="shared" si="32"/>
        <v>20081128</v>
      </c>
      <c r="C1087" s="5">
        <v>92.921399402949149</v>
      </c>
      <c r="D1087" s="5">
        <v>96.786516937991351</v>
      </c>
      <c r="E1087" s="5">
        <v>83.634043185501426</v>
      </c>
      <c r="F1087" s="5">
        <v>106.95683060248355</v>
      </c>
      <c r="G1087" s="5">
        <v>96.294824300799363</v>
      </c>
      <c r="H1087" s="5">
        <v>93.077225386065351</v>
      </c>
      <c r="I1087" s="5">
        <v>95.228245913799739</v>
      </c>
      <c r="J1087" s="5">
        <v>98.303897677843977</v>
      </c>
      <c r="K1087" s="5">
        <v>101.91732184790044</v>
      </c>
      <c r="L1087" s="5">
        <v>95.010560236800828</v>
      </c>
      <c r="M1087" s="5">
        <v>1</v>
      </c>
      <c r="N1087" s="5">
        <v>121.36219102661538</v>
      </c>
      <c r="O1087" s="5">
        <v>101.51575678209353</v>
      </c>
      <c r="P1087" s="5">
        <v>97.807665573130024</v>
      </c>
      <c r="Q1087" s="5">
        <v>103.57020490278936</v>
      </c>
      <c r="R1087" s="5">
        <v>91.598494436366849</v>
      </c>
      <c r="S1087" s="5">
        <v>102.58557061039133</v>
      </c>
      <c r="T1087" s="5">
        <v>107.62522007529793</v>
      </c>
    </row>
    <row r="1088" spans="1:20">
      <c r="A1088" s="2">
        <f t="shared" si="33"/>
        <v>39779</v>
      </c>
      <c r="B1088" t="str">
        <f t="shared" si="32"/>
        <v>20081127</v>
      </c>
      <c r="C1088" s="5">
        <v>93.888645108454952</v>
      </c>
      <c r="D1088" s="5">
        <v>99.063241399936715</v>
      </c>
      <c r="E1088" s="5">
        <v>85.196024400694313</v>
      </c>
      <c r="F1088" s="5">
        <v>103.61516808521887</v>
      </c>
      <c r="G1088" s="5">
        <v>92.133486419205511</v>
      </c>
      <c r="H1088" s="5">
        <v>97.714113719662734</v>
      </c>
      <c r="I1088" s="5">
        <v>97.983448683832492</v>
      </c>
      <c r="J1088" s="5">
        <v>99.61910833530635</v>
      </c>
      <c r="K1088" s="5">
        <v>107.23388939916413</v>
      </c>
      <c r="L1088" s="5">
        <v>98.080681478426015</v>
      </c>
      <c r="M1088" s="5">
        <v>1</v>
      </c>
      <c r="N1088" s="5">
        <v>116.01712831241642</v>
      </c>
      <c r="O1088" s="5">
        <v>104.19082952176228</v>
      </c>
      <c r="P1088" s="5">
        <v>93.604671788434487</v>
      </c>
      <c r="Q1088" s="5">
        <v>103.97353939765698</v>
      </c>
      <c r="R1088" s="5">
        <v>91.253818826362306</v>
      </c>
      <c r="S1088" s="5">
        <v>103.19139377582862</v>
      </c>
      <c r="T1088" s="5">
        <v>103.21071790992863</v>
      </c>
    </row>
    <row r="1089" spans="1:20">
      <c r="A1089" s="2">
        <f t="shared" si="33"/>
        <v>39778</v>
      </c>
      <c r="B1089" t="str">
        <f t="shared" si="32"/>
        <v>20081126</v>
      </c>
      <c r="C1089" s="5">
        <v>94.075156397749254</v>
      </c>
      <c r="D1089" s="5">
        <v>95.936057765512956</v>
      </c>
      <c r="E1089" s="5">
        <v>87.953035488394207</v>
      </c>
      <c r="F1089" s="5">
        <v>107.85354268819862</v>
      </c>
      <c r="G1089" s="5">
        <v>88.008584506072154</v>
      </c>
      <c r="H1089" s="5">
        <v>102.70583798993312</v>
      </c>
      <c r="I1089" s="5">
        <v>96.994606285870731</v>
      </c>
      <c r="J1089" s="5">
        <v>103.60577158675909</v>
      </c>
      <c r="K1089" s="5">
        <v>104.52211026880143</v>
      </c>
      <c r="L1089" s="5">
        <v>93.979096262645967</v>
      </c>
      <c r="M1089" s="5">
        <v>1</v>
      </c>
      <c r="N1089" s="5">
        <v>111.78702268001877</v>
      </c>
      <c r="O1089" s="5">
        <v>101.15059219625321</v>
      </c>
      <c r="P1089" s="5">
        <v>96.339442858406898</v>
      </c>
      <c r="Q1089" s="5">
        <v>101.79128873806181</v>
      </c>
      <c r="R1089" s="5">
        <v>92.07113160506502</v>
      </c>
      <c r="S1089" s="5">
        <v>100.3567675794188</v>
      </c>
      <c r="T1089" s="5">
        <v>106.46818683843782</v>
      </c>
    </row>
    <row r="1090" spans="1:20">
      <c r="A1090" s="2">
        <f t="shared" si="33"/>
        <v>39777</v>
      </c>
      <c r="B1090" t="str">
        <f t="shared" si="32"/>
        <v>20081125</v>
      </c>
      <c r="C1090" s="5">
        <v>96.946362942052986</v>
      </c>
      <c r="D1090" s="5">
        <v>92.573620362454037</v>
      </c>
      <c r="E1090" s="5">
        <v>88.838810791269736</v>
      </c>
      <c r="F1090" s="5">
        <v>105.2585956754625</v>
      </c>
      <c r="G1090" s="5">
        <v>91.890117859236952</v>
      </c>
      <c r="H1090" s="5">
        <v>104.23034966144679</v>
      </c>
      <c r="I1090" s="5">
        <v>97.847172966786786</v>
      </c>
      <c r="J1090" s="5">
        <v>106.88299798462698</v>
      </c>
      <c r="K1090" s="5">
        <v>101.48212633421878</v>
      </c>
      <c r="L1090" s="5">
        <v>96.398055463478229</v>
      </c>
      <c r="M1090" s="5">
        <v>1</v>
      </c>
      <c r="N1090" s="5">
        <v>111.20310917543244</v>
      </c>
      <c r="O1090" s="5">
        <v>105.80151737318086</v>
      </c>
      <c r="P1090" s="5">
        <v>98.108290801200383</v>
      </c>
      <c r="Q1090" s="5">
        <v>102.9652862704834</v>
      </c>
      <c r="R1090" s="5">
        <v>90.654719684459806</v>
      </c>
      <c r="S1090" s="5">
        <v>104.21081892369602</v>
      </c>
      <c r="T1090" s="5">
        <v>111.18756178922925</v>
      </c>
    </row>
    <row r="1091" spans="1:20">
      <c r="A1091" s="2">
        <f t="shared" si="33"/>
        <v>39776</v>
      </c>
      <c r="B1091" t="str">
        <f t="shared" ref="B1091:B1094" si="34">TEXT(A1091,"yyyymmdd")</f>
        <v>20081124</v>
      </c>
      <c r="C1091" s="5">
        <v>97.193091343033004</v>
      </c>
      <c r="D1091" s="5">
        <v>95.823998423382449</v>
      </c>
      <c r="E1091" s="5">
        <v>92.136846018480796</v>
      </c>
      <c r="F1091" s="5">
        <v>102.40550225920271</v>
      </c>
      <c r="G1091" s="5">
        <v>96.320966966593772</v>
      </c>
      <c r="H1091" s="5">
        <v>104.33155345612731</v>
      </c>
      <c r="I1091" s="5">
        <v>99.648537195796862</v>
      </c>
      <c r="J1091" s="5">
        <v>103.61357932426344</v>
      </c>
      <c r="K1091" s="5">
        <v>97.346693101528089</v>
      </c>
      <c r="L1091" s="5">
        <v>98.477456046466799</v>
      </c>
      <c r="M1091" s="5">
        <v>1</v>
      </c>
      <c r="N1091" s="5">
        <v>107.10342459088787</v>
      </c>
      <c r="O1091" s="5">
        <v>103.70937715585083</v>
      </c>
      <c r="P1091" s="5">
        <v>101.7598728090752</v>
      </c>
      <c r="Q1091" s="5">
        <v>106.23570075199868</v>
      </c>
      <c r="R1091" s="5">
        <v>95.42248844914397</v>
      </c>
      <c r="S1091" s="5">
        <v>103.31177698543517</v>
      </c>
      <c r="T1091" s="5">
        <v>106.95767715203441</v>
      </c>
    </row>
    <row r="1092" spans="1:20">
      <c r="A1092" s="2">
        <f t="shared" ref="A1092:A1094" si="35">WORKDAY(A1091,-1)</f>
        <v>39773</v>
      </c>
      <c r="B1092" t="str">
        <f t="shared" si="34"/>
        <v>20081121</v>
      </c>
      <c r="C1092" s="5">
        <v>99.016061399210983</v>
      </c>
      <c r="D1092" s="5">
        <v>99.294813067769496</v>
      </c>
      <c r="E1092" s="5">
        <v>92.033765264877786</v>
      </c>
      <c r="F1092" s="5">
        <v>106.47594670783209</v>
      </c>
      <c r="G1092" s="5">
        <v>95.53903313708328</v>
      </c>
      <c r="H1092" s="5">
        <v>102.05734334477101</v>
      </c>
      <c r="I1092" s="5">
        <v>100.8064941189628</v>
      </c>
      <c r="J1092" s="5">
        <v>106.06203388062301</v>
      </c>
      <c r="K1092" s="5">
        <v>94.095612117790822</v>
      </c>
      <c r="L1092" s="5">
        <v>98.380804317610142</v>
      </c>
      <c r="M1092" s="5">
        <v>1</v>
      </c>
      <c r="N1092" s="5">
        <v>103.54906940888519</v>
      </c>
      <c r="O1092" s="5">
        <v>104.34536686450312</v>
      </c>
      <c r="P1092" s="5">
        <v>102.16446447051368</v>
      </c>
      <c r="Q1092" s="5">
        <v>107.61347141681286</v>
      </c>
      <c r="R1092" s="5">
        <v>99.533984612979324</v>
      </c>
      <c r="S1092" s="5">
        <v>103.84199943412138</v>
      </c>
      <c r="T1092" s="5">
        <v>102.30837621303581</v>
      </c>
    </row>
    <row r="1093" spans="1:20">
      <c r="A1093" s="2">
        <f t="shared" si="35"/>
        <v>39772</v>
      </c>
      <c r="B1093" t="str">
        <f t="shared" si="34"/>
        <v>20081120</v>
      </c>
      <c r="C1093" s="5">
        <v>97.872458475428218</v>
      </c>
      <c r="D1093" s="5">
        <v>98.459095279879705</v>
      </c>
      <c r="E1093" s="5">
        <v>96.065738119662441</v>
      </c>
      <c r="F1093" s="5">
        <v>104.13718016538142</v>
      </c>
      <c r="G1093" s="5">
        <v>96.908128128016713</v>
      </c>
      <c r="H1093" s="5">
        <v>104.5086680828226</v>
      </c>
      <c r="I1093" s="5">
        <v>104.98938775600082</v>
      </c>
      <c r="J1093" s="5">
        <v>101.1797454824826</v>
      </c>
      <c r="K1093" s="5">
        <v>98.461765968246397</v>
      </c>
      <c r="L1093" s="5">
        <v>100.3445252399826</v>
      </c>
      <c r="M1093" s="5">
        <v>1</v>
      </c>
      <c r="N1093" s="5">
        <v>101.13300960606672</v>
      </c>
      <c r="O1093" s="5">
        <v>99.706809490803963</v>
      </c>
      <c r="P1093" s="5">
        <v>102.2993903885797</v>
      </c>
      <c r="Q1093" s="5">
        <v>102.81916744967236</v>
      </c>
      <c r="R1093" s="5">
        <v>96.597653197071281</v>
      </c>
      <c r="S1093" s="5">
        <v>99.865429654362586</v>
      </c>
      <c r="T1093" s="5">
        <v>98.628192316067341</v>
      </c>
    </row>
    <row r="1094" spans="1:20">
      <c r="A1094" s="2">
        <f t="shared" si="35"/>
        <v>39771</v>
      </c>
      <c r="B1094" t="str">
        <f t="shared" si="34"/>
        <v>20081119</v>
      </c>
      <c r="C1094" s="5">
        <v>100</v>
      </c>
      <c r="D1094" s="5">
        <v>100</v>
      </c>
      <c r="E1094" s="5">
        <v>100</v>
      </c>
      <c r="F1094" s="5">
        <v>100</v>
      </c>
      <c r="G1094" s="5">
        <v>100</v>
      </c>
      <c r="H1094" s="5">
        <v>100</v>
      </c>
      <c r="I1094" s="5">
        <v>100</v>
      </c>
      <c r="J1094" s="5">
        <v>100</v>
      </c>
      <c r="K1094" s="5">
        <v>100</v>
      </c>
      <c r="L1094" s="5">
        <v>100</v>
      </c>
      <c r="M1094" s="5">
        <v>1</v>
      </c>
      <c r="N1094" s="5">
        <v>100</v>
      </c>
      <c r="O1094" s="5">
        <v>100</v>
      </c>
      <c r="P1094" s="5">
        <v>100</v>
      </c>
      <c r="Q1094" s="5">
        <v>100</v>
      </c>
      <c r="R1094" s="5">
        <v>100</v>
      </c>
      <c r="S1094" s="5">
        <v>100</v>
      </c>
      <c r="T1094" s="5">
        <v>100</v>
      </c>
    </row>
    <row r="1097" spans="1:20">
      <c r="C1097" s="8" t="s">
        <v>7</v>
      </c>
    </row>
    <row r="1098" spans="1:20">
      <c r="C1098" s="7">
        <v>100</v>
      </c>
    </row>
  </sheetData>
  <pageMargins left="0.75" right="0.75" top="1" bottom="1" header="0.5" footer="0.5"/>
  <pageSetup paperSize="9" orientation="portrait" horizontalDpi="4294967292" verticalDpi="4294967292"/>
  <extLst>
    <ext xmlns:mx="http://schemas.microsoft.com/office/mac/excel/2008/main" uri="{64002731-A6B0-56B0-2670-7721B7C09600}">
      <mx:PLV Mode="0" OnePage="0" WScale="0"/>
    </ext>
  </extLst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enableFormatConditionsCalculation="0">
    <tabColor rgb="FFFFFF00"/>
  </sheetPr>
  <dimension ref="A1:C4"/>
  <sheetViews>
    <sheetView showRuler="0" workbookViewId="0">
      <selection activeCell="B6" sqref="B6"/>
    </sheetView>
  </sheetViews>
  <sheetFormatPr baseColWidth="10" defaultRowHeight="15" x14ac:dyDescent="0"/>
  <cols>
    <col min="2" max="2" width="11.5" bestFit="1" customWidth="1"/>
    <col min="3" max="3" width="13" bestFit="1" customWidth="1"/>
  </cols>
  <sheetData>
    <row r="1" spans="1:3">
      <c r="A1" s="1" t="s">
        <v>8</v>
      </c>
      <c r="B1" s="1" t="s">
        <v>1</v>
      </c>
      <c r="C1" s="1" t="s">
        <v>9</v>
      </c>
    </row>
    <row r="2" spans="1:3">
      <c r="A2" t="s">
        <v>66</v>
      </c>
      <c r="B2" t="s">
        <v>66</v>
      </c>
      <c r="C2">
        <f t="array" ref="C2">SUM(IF(A2=BasketCompositions!C$1:C$50,1,0))</f>
        <v>4</v>
      </c>
    </row>
    <row r="3" spans="1:3">
      <c r="A3" t="s">
        <v>67</v>
      </c>
      <c r="B3" t="s">
        <v>67</v>
      </c>
      <c r="C3">
        <f t="array" ref="C3">SUM(IF(A3=BasketCompositions!C$1:C$50,1,0))</f>
        <v>3</v>
      </c>
    </row>
    <row r="4" spans="1:3">
      <c r="A4" t="s">
        <v>68</v>
      </c>
      <c r="B4" t="s">
        <v>68</v>
      </c>
      <c r="C4">
        <f t="array" ref="C4">SUM(IF(A4=BasketCompositions!C$1:C$50,1,0))</f>
        <v>10</v>
      </c>
    </row>
  </sheetData>
  <dataValidations count="1">
    <dataValidation type="list" allowBlank="1" showInputMessage="1" showErrorMessage="1" promptTitle="hi" prompt="hello" sqref="A2:B4">
      <formula1>$B$2:$B$4</formula1>
    </dataValidation>
  </dataValidations>
  <pageMargins left="0.75" right="0.75" top="1" bottom="1" header="0.5" footer="0.5"/>
  <pageSetup paperSize="9" orientation="portrait" horizontalDpi="4294967292" verticalDpi="4294967292"/>
  <extLst>
    <ext xmlns:mx="http://schemas.microsoft.com/office/mac/excel/2008/main" uri="{64002731-A6B0-56B0-2670-7721B7C09600}">
      <mx:PLV Mode="0" OnePage="0" WScale="0"/>
    </ext>
  </extLst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enableFormatConditionsCalculation="0">
    <tabColor rgb="FFFFFF00"/>
  </sheetPr>
  <dimension ref="A1:E25"/>
  <sheetViews>
    <sheetView showRuler="0" workbookViewId="0"/>
  </sheetViews>
  <sheetFormatPr baseColWidth="10" defaultRowHeight="15" x14ac:dyDescent="0"/>
  <cols>
    <col min="1" max="1" width="12.5" bestFit="1" customWidth="1"/>
    <col min="2" max="2" width="19.6640625" bestFit="1" customWidth="1"/>
    <col min="4" max="4" width="12.33203125" bestFit="1" customWidth="1"/>
  </cols>
  <sheetData>
    <row r="1" spans="1:5">
      <c r="A1" t="s">
        <v>16</v>
      </c>
      <c r="B1" t="s">
        <v>47</v>
      </c>
      <c r="C1" s="1" t="s">
        <v>8</v>
      </c>
      <c r="D1" s="1" t="s">
        <v>10</v>
      </c>
      <c r="E1" t="s">
        <v>11</v>
      </c>
    </row>
    <row r="2" spans="1:5">
      <c r="A2" t="str">
        <f>C2&amp;":"&amp;B2</f>
        <v>US Tech:1</v>
      </c>
      <c r="B2">
        <f>IF(C1&lt;&gt;C2,1,B1+1)</f>
        <v>1</v>
      </c>
      <c r="C2" t="s">
        <v>66</v>
      </c>
      <c r="D2" t="s">
        <v>55</v>
      </c>
      <c r="E2">
        <v>2</v>
      </c>
    </row>
    <row r="3" spans="1:5">
      <c r="A3" t="str">
        <f t="shared" ref="A3:A20" si="0">C3&amp;":"&amp;B3</f>
        <v>US Tech:2</v>
      </c>
      <c r="B3">
        <f t="shared" ref="B3:B18" si="1">IF(C2&lt;&gt;C3,1,B2+1)</f>
        <v>2</v>
      </c>
      <c r="C3" t="s">
        <v>66</v>
      </c>
      <c r="D3" t="s">
        <v>48</v>
      </c>
      <c r="E3">
        <v>2</v>
      </c>
    </row>
    <row r="4" spans="1:5">
      <c r="A4" t="str">
        <f t="shared" si="0"/>
        <v>US Tech:3</v>
      </c>
      <c r="B4">
        <f t="shared" si="1"/>
        <v>3</v>
      </c>
      <c r="C4" t="s">
        <v>66</v>
      </c>
      <c r="D4" t="s">
        <v>49</v>
      </c>
      <c r="E4">
        <v>3</v>
      </c>
    </row>
    <row r="5" spans="1:5">
      <c r="A5" t="str">
        <f t="shared" si="0"/>
        <v>US Tech:4</v>
      </c>
      <c r="B5">
        <f t="shared" si="1"/>
        <v>4</v>
      </c>
      <c r="C5" t="s">
        <v>66</v>
      </c>
      <c r="D5" t="s">
        <v>50</v>
      </c>
      <c r="E5">
        <v>5</v>
      </c>
    </row>
    <row r="6" spans="1:5">
      <c r="A6" t="str">
        <f t="shared" si="0"/>
        <v>Asia Tech:1</v>
      </c>
      <c r="B6">
        <f t="shared" si="1"/>
        <v>1</v>
      </c>
      <c r="C6" t="s">
        <v>67</v>
      </c>
      <c r="D6" t="s">
        <v>51</v>
      </c>
      <c r="E6">
        <v>3</v>
      </c>
    </row>
    <row r="7" spans="1:5">
      <c r="A7" t="str">
        <f t="shared" si="0"/>
        <v>Asia Tech:2</v>
      </c>
      <c r="B7">
        <f t="shared" si="1"/>
        <v>2</v>
      </c>
      <c r="C7" t="s">
        <v>67</v>
      </c>
      <c r="D7" t="s">
        <v>52</v>
      </c>
      <c r="E7">
        <v>4</v>
      </c>
    </row>
    <row r="8" spans="1:5">
      <c r="A8" t="str">
        <f t="shared" si="0"/>
        <v>Asia Tech:3</v>
      </c>
      <c r="B8">
        <f t="shared" si="1"/>
        <v>3</v>
      </c>
      <c r="C8" t="s">
        <v>67</v>
      </c>
      <c r="D8" t="s">
        <v>56</v>
      </c>
      <c r="E8">
        <v>1</v>
      </c>
    </row>
    <row r="9" spans="1:5">
      <c r="A9" t="str">
        <f t="shared" si="0"/>
        <v>Global Tech:1</v>
      </c>
      <c r="B9">
        <f t="shared" si="1"/>
        <v>1</v>
      </c>
      <c r="C9" t="s">
        <v>68</v>
      </c>
      <c r="D9" t="s">
        <v>55</v>
      </c>
      <c r="E9">
        <v>3</v>
      </c>
    </row>
    <row r="10" spans="1:5">
      <c r="A10" t="str">
        <f t="shared" si="0"/>
        <v>Global Tech:2</v>
      </c>
      <c r="B10">
        <f t="shared" si="1"/>
        <v>2</v>
      </c>
      <c r="C10" t="s">
        <v>68</v>
      </c>
      <c r="D10" t="s">
        <v>48</v>
      </c>
      <c r="E10">
        <v>4</v>
      </c>
    </row>
    <row r="11" spans="1:5">
      <c r="A11" t="str">
        <f t="shared" si="0"/>
        <v>Global Tech:3</v>
      </c>
      <c r="B11">
        <f t="shared" si="1"/>
        <v>3</v>
      </c>
      <c r="C11" t="s">
        <v>68</v>
      </c>
      <c r="D11" t="s">
        <v>49</v>
      </c>
      <c r="E11">
        <v>2</v>
      </c>
    </row>
    <row r="12" spans="1:5">
      <c r="A12" t="str">
        <f t="shared" si="0"/>
        <v>Global Tech:4</v>
      </c>
      <c r="B12">
        <f t="shared" si="1"/>
        <v>4</v>
      </c>
      <c r="C12" t="s">
        <v>68</v>
      </c>
      <c r="D12" t="s">
        <v>50</v>
      </c>
      <c r="E12">
        <v>3</v>
      </c>
    </row>
    <row r="13" spans="1:5">
      <c r="A13" t="str">
        <f t="shared" si="0"/>
        <v>Global Tech:5</v>
      </c>
      <c r="B13">
        <f t="shared" si="1"/>
        <v>5</v>
      </c>
      <c r="C13" t="s">
        <v>68</v>
      </c>
      <c r="D13" t="s">
        <v>51</v>
      </c>
      <c r="E13">
        <v>1</v>
      </c>
    </row>
    <row r="14" spans="1:5">
      <c r="A14" t="str">
        <f t="shared" si="0"/>
        <v>Global Tech:6</v>
      </c>
      <c r="B14">
        <f t="shared" si="1"/>
        <v>6</v>
      </c>
      <c r="C14" t="s">
        <v>68</v>
      </c>
      <c r="D14" t="s">
        <v>52</v>
      </c>
      <c r="E14">
        <v>4</v>
      </c>
    </row>
    <row r="15" spans="1:5">
      <c r="A15" t="str">
        <f t="shared" si="0"/>
        <v>Global Tech:7</v>
      </c>
      <c r="B15">
        <f t="shared" si="1"/>
        <v>7</v>
      </c>
      <c r="C15" t="s">
        <v>68</v>
      </c>
      <c r="D15" t="s">
        <v>56</v>
      </c>
      <c r="E15">
        <v>2</v>
      </c>
    </row>
    <row r="16" spans="1:5">
      <c r="A16" t="str">
        <f t="shared" si="0"/>
        <v>Global Tech:8</v>
      </c>
      <c r="B16">
        <f t="shared" si="1"/>
        <v>8</v>
      </c>
      <c r="C16" t="s">
        <v>68</v>
      </c>
      <c r="D16" t="s">
        <v>61</v>
      </c>
      <c r="E16">
        <v>1</v>
      </c>
    </row>
    <row r="17" spans="1:5">
      <c r="A17" t="str">
        <f t="shared" si="0"/>
        <v>Global Tech:9</v>
      </c>
      <c r="B17">
        <f t="shared" si="1"/>
        <v>9</v>
      </c>
      <c r="C17" t="s">
        <v>68</v>
      </c>
      <c r="D17" t="s">
        <v>53</v>
      </c>
      <c r="E17">
        <v>4</v>
      </c>
    </row>
    <row r="18" spans="1:5">
      <c r="A18" t="str">
        <f t="shared" si="0"/>
        <v>Global Tech:10</v>
      </c>
      <c r="B18">
        <f t="shared" si="1"/>
        <v>10</v>
      </c>
      <c r="C18" t="s">
        <v>68</v>
      </c>
      <c r="D18" t="s">
        <v>54</v>
      </c>
      <c r="E18">
        <v>2</v>
      </c>
    </row>
    <row r="19" spans="1:5">
      <c r="B19" s="9"/>
    </row>
    <row r="20" spans="1:5">
      <c r="B20" s="9"/>
    </row>
    <row r="21" spans="1:5">
      <c r="B21" s="9"/>
    </row>
    <row r="22" spans="1:5">
      <c r="B22" s="9"/>
    </row>
    <row r="23" spans="1:5">
      <c r="B23" s="9"/>
    </row>
    <row r="24" spans="1:5">
      <c r="B24" s="9"/>
    </row>
    <row r="25" spans="1:5">
      <c r="B25" s="9"/>
    </row>
  </sheetData>
  <pageMargins left="0.75" right="0.75" top="1" bottom="1" header="0.5" footer="0.5"/>
  <pageSetup paperSize="9" orientation="portrait" horizontalDpi="4294967292" verticalDpi="4294967292"/>
  <extLst>
    <ext xmlns:mx="http://schemas.microsoft.com/office/mac/excel/2008/main" uri="{64002731-A6B0-56B0-2670-7721B7C09600}">
      <mx:PLV Mode="0" OnePage="0" WScale="0"/>
    </ext>
  </extLst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enableFormatConditionsCalculation="0">
    <tabColor rgb="FFFF6600"/>
  </sheetPr>
  <dimension ref="A1:X1226"/>
  <sheetViews>
    <sheetView showRuler="0" workbookViewId="0">
      <pane xSplit="1" ySplit="4" topLeftCell="B5" activePane="bottomRight" state="frozen"/>
      <selection activeCell="D5" sqref="D5"/>
      <selection pane="topRight" activeCell="D5" sqref="D5"/>
      <selection pane="bottomLeft" activeCell="D5" sqref="D5"/>
      <selection pane="bottomRight" activeCell="D5" sqref="D5"/>
    </sheetView>
  </sheetViews>
  <sheetFormatPr baseColWidth="10" defaultRowHeight="15" x14ac:dyDescent="0"/>
  <cols>
    <col min="1" max="3" width="12.5" bestFit="1" customWidth="1"/>
  </cols>
  <sheetData>
    <row r="1" spans="1:24">
      <c r="A1" s="3"/>
      <c r="C1" t="s">
        <v>15</v>
      </c>
      <c r="D1" s="4" t="str">
        <f>Master!R11</f>
        <v>NASDAQ</v>
      </c>
      <c r="E1">
        <v>1</v>
      </c>
      <c r="F1">
        <f>E1+1</f>
        <v>2</v>
      </c>
      <c r="G1">
        <f t="shared" ref="G1:X1" si="0">F1+1</f>
        <v>3</v>
      </c>
      <c r="H1">
        <f t="shared" si="0"/>
        <v>4</v>
      </c>
      <c r="I1">
        <f t="shared" si="0"/>
        <v>5</v>
      </c>
      <c r="J1">
        <f t="shared" si="0"/>
        <v>6</v>
      </c>
      <c r="K1">
        <f t="shared" si="0"/>
        <v>7</v>
      </c>
      <c r="L1">
        <f t="shared" si="0"/>
        <v>8</v>
      </c>
      <c r="M1">
        <f t="shared" si="0"/>
        <v>9</v>
      </c>
      <c r="N1">
        <f t="shared" si="0"/>
        <v>10</v>
      </c>
      <c r="O1">
        <f t="shared" si="0"/>
        <v>11</v>
      </c>
      <c r="P1">
        <f t="shared" si="0"/>
        <v>12</v>
      </c>
      <c r="Q1">
        <f t="shared" si="0"/>
        <v>13</v>
      </c>
      <c r="R1">
        <f t="shared" si="0"/>
        <v>14</v>
      </c>
      <c r="S1">
        <f t="shared" si="0"/>
        <v>15</v>
      </c>
      <c r="T1">
        <f t="shared" si="0"/>
        <v>16</v>
      </c>
      <c r="U1">
        <f t="shared" si="0"/>
        <v>17</v>
      </c>
      <c r="V1">
        <f t="shared" si="0"/>
        <v>18</v>
      </c>
      <c r="W1">
        <f t="shared" si="0"/>
        <v>19</v>
      </c>
      <c r="X1">
        <f t="shared" si="0"/>
        <v>20</v>
      </c>
    </row>
    <row r="2" spans="1:24">
      <c r="A2" s="3" t="s">
        <v>16</v>
      </c>
      <c r="B2">
        <f>Master!R15</f>
        <v>16</v>
      </c>
      <c r="C2" t="s">
        <v>12</v>
      </c>
      <c r="D2" t="str">
        <f>VLOOKUP(D1,Instruments!A:D,4,FALSE)</f>
        <v>USD</v>
      </c>
      <c r="E2" t="str">
        <f>VLOOKUP(E1,Master!$B$7:$I$27,8,FALSE)</f>
        <v>USD</v>
      </c>
      <c r="F2" t="str">
        <f>VLOOKUP(F1,Master!$B$7:$I$27,8,FALSE)</f>
        <v>USD</v>
      </c>
      <c r="G2" t="str">
        <f>VLOOKUP(G1,Master!$B$7:$I$27,8,FALSE)</f>
        <v>USD</v>
      </c>
      <c r="H2" t="str">
        <f>VLOOKUP(H1,Master!$B$7:$I$27,8,FALSE)</f>
        <v>USD</v>
      </c>
      <c r="I2" t="str">
        <f>VLOOKUP(I1,Master!$B$7:$I$27,8,FALSE)</f>
        <v>KRW</v>
      </c>
      <c r="J2" t="str">
        <f>VLOOKUP(J1,Master!$B$7:$I$27,8,FALSE)</f>
        <v>TWD</v>
      </c>
      <c r="K2" t="str">
        <f>VLOOKUP(K1,Master!$B$7:$I$27,8,FALSE)</f>
        <v>TWD</v>
      </c>
      <c r="L2" t="str">
        <f>VLOOKUP(L1,Master!$B$7:$I$27,8,FALSE)</f>
        <v>EUR</v>
      </c>
      <c r="M2" t="str">
        <f>VLOOKUP(M1,Master!$B$7:$I$27,8,FALSE)</f>
        <v>EUR</v>
      </c>
      <c r="N2" t="str">
        <f>VLOOKUP(N1,Master!$B$7:$I$27,8,FALSE)</f>
        <v>EUR</v>
      </c>
      <c r="O2" t="str">
        <f>VLOOKUP(O1,Master!$B$7:$I$27,8,FALSE)</f>
        <v/>
      </c>
      <c r="P2" t="str">
        <f>VLOOKUP(P1,Master!$B$7:$I$27,8,FALSE)</f>
        <v/>
      </c>
      <c r="Q2" t="str">
        <f>VLOOKUP(Q1,Master!$B$7:$I$27,8,FALSE)</f>
        <v/>
      </c>
      <c r="R2" t="str">
        <f>VLOOKUP(R1,Master!$B$7:$I$27,8,FALSE)</f>
        <v/>
      </c>
      <c r="S2" t="str">
        <f>VLOOKUP(S1,Master!$B$7:$I$27,8,FALSE)</f>
        <v/>
      </c>
      <c r="T2" t="str">
        <f>VLOOKUP(T1,Master!$B$7:$I$27,8,FALSE)</f>
        <v/>
      </c>
      <c r="U2" t="str">
        <f>VLOOKUP(U1,Master!$B$7:$I$27,8,FALSE)</f>
        <v/>
      </c>
      <c r="V2" t="str">
        <f>VLOOKUP(V1,Master!$B$7:$I$27,8,FALSE)</f>
        <v/>
      </c>
      <c r="W2" t="str">
        <f>VLOOKUP(W1,Master!$B$7:$I$27,8,FALSE)</f>
        <v/>
      </c>
      <c r="X2" t="str">
        <f>VLOOKUP(X1,Master!$B$7:$I$27,8,FALSE)</f>
        <v/>
      </c>
    </row>
    <row r="3" spans="1:24">
      <c r="A3" s="3" t="s">
        <v>21</v>
      </c>
      <c r="B3" s="12">
        <f>Master!R12</f>
        <v>40543</v>
      </c>
      <c r="C3" t="s">
        <v>16</v>
      </c>
      <c r="D3">
        <f>MATCH(D2,'Instrument History'!$1:$1,FALSE)</f>
        <v>13</v>
      </c>
      <c r="E3">
        <f>IF(E2&lt;&gt;"",MATCH(E2,'Instrument History'!$1:$1,FALSE),"")</f>
        <v>13</v>
      </c>
      <c r="F3">
        <f>IF(F2&lt;&gt;"",MATCH(F2,'Instrument History'!$1:$1,FALSE),"")</f>
        <v>13</v>
      </c>
      <c r="G3">
        <f>IF(G2&lt;&gt;"",MATCH(G2,'Instrument History'!$1:$1,FALSE),"")</f>
        <v>13</v>
      </c>
      <c r="H3">
        <f>IF(H2&lt;&gt;"",MATCH(H2,'Instrument History'!$1:$1,FALSE),"")</f>
        <v>13</v>
      </c>
      <c r="I3">
        <f>IF(I2&lt;&gt;"",MATCH(I2,'Instrument History'!$1:$1,FALSE),"")</f>
        <v>14</v>
      </c>
      <c r="J3">
        <f>IF(J2&lt;&gt;"",MATCH(J2,'Instrument History'!$1:$1,FALSE),"")</f>
        <v>15</v>
      </c>
      <c r="K3">
        <f>IF(K2&lt;&gt;"",MATCH(K2,'Instrument History'!$1:$1,FALSE),"")</f>
        <v>15</v>
      </c>
      <c r="L3">
        <f>IF(L2&lt;&gt;"",MATCH(L2,'Instrument History'!$1:$1,FALSE),"")</f>
        <v>16</v>
      </c>
      <c r="M3">
        <f>IF(M2&lt;&gt;"",MATCH(M2,'Instrument History'!$1:$1,FALSE),"")</f>
        <v>16</v>
      </c>
      <c r="N3">
        <f>IF(N2&lt;&gt;"",MATCH(N2,'Instrument History'!$1:$1,FALSE),"")</f>
        <v>16</v>
      </c>
      <c r="O3" t="str">
        <f>IF(O2&lt;&gt;"",MATCH(O2,'Instrument History'!$1:$1,FALSE),"")</f>
        <v/>
      </c>
      <c r="P3" t="str">
        <f>IF(P2&lt;&gt;"",MATCH(P2,'Instrument History'!$1:$1,FALSE),"")</f>
        <v/>
      </c>
      <c r="Q3" t="str">
        <f>IF(Q2&lt;&gt;"",MATCH(Q2,'Instrument History'!$1:$1,FALSE),"")</f>
        <v/>
      </c>
      <c r="R3" t="str">
        <f>IF(R2&lt;&gt;"",MATCH(R2,'Instrument History'!$1:$1,FALSE),"")</f>
        <v/>
      </c>
      <c r="S3" t="str">
        <f>IF(S2&lt;&gt;"",MATCH(S2,'Instrument History'!$1:$1,FALSE),"")</f>
        <v/>
      </c>
      <c r="T3" t="str">
        <f>IF(T2&lt;&gt;"",MATCH(T2,'Instrument History'!$1:$1,FALSE),"")</f>
        <v/>
      </c>
      <c r="U3" t="str">
        <f>IF(U2&lt;&gt;"",MATCH(U2,'Instrument History'!$1:$1,FALSE),"")</f>
        <v/>
      </c>
      <c r="V3" t="str">
        <f>IF(V2&lt;&gt;"",MATCH(V2,'Instrument History'!$1:$1,FALSE),"")</f>
        <v/>
      </c>
      <c r="W3" t="str">
        <f>IF(W2&lt;&gt;"",MATCH(W2,'Instrument History'!$1:$1,FALSE),"")</f>
        <v/>
      </c>
      <c r="X3" t="str">
        <f>IF(X2&lt;&gt;"",MATCH(X2,'Instrument History'!$1:$1,FALSE),"")</f>
        <v/>
      </c>
    </row>
    <row r="4" spans="1:24">
      <c r="A4" t="s">
        <v>4</v>
      </c>
      <c r="B4" t="s">
        <v>16</v>
      </c>
      <c r="C4" t="s">
        <v>37</v>
      </c>
      <c r="E4" t="s">
        <v>34</v>
      </c>
    </row>
    <row r="5" spans="1:24">
      <c r="A5" s="12">
        <f>IF(A4&lt;&gt;"",IF(A4=$B$3,"",'Instrument History'!A2),"")</f>
        <v>41299</v>
      </c>
      <c r="B5" s="13">
        <v>2</v>
      </c>
      <c r="C5" s="5">
        <f>IF(A5&lt;&gt;"",INDEX('Instrument History'!$1:$1048576,CcyPerBase!B5,CcyPerBase!$B$2),"")</f>
        <v>58.767119400785006</v>
      </c>
      <c r="D5" s="5">
        <f>IF($A5&lt;&gt;"",INDEX('Instrument History'!$1:$1048576,CcyPerBase!$B5,CcyPerBase!D$3) / $C5,"")</f>
        <v>1.7016318141784607E-2</v>
      </c>
      <c r="E5" s="5">
        <f>IF($A5&lt;&gt;"",IF(E$2&lt;&gt;"",INDEX('Instrument History'!$1:$1048576,CcyPerBase!$B5,CcyPerBase!E$3) / $C5,""),"")</f>
        <v>1.7016318141784607E-2</v>
      </c>
      <c r="F5" s="5">
        <f>IF($A5&lt;&gt;"",IF(F$2&lt;&gt;"",INDEX('Instrument History'!$1:$1048576,CcyPerBase!$B5,CcyPerBase!F$3) / $C5,""),"")</f>
        <v>1.7016318141784607E-2</v>
      </c>
      <c r="G5" s="5">
        <f>IF($A5&lt;&gt;"",IF(G$2&lt;&gt;"",INDEX('Instrument History'!$1:$1048576,CcyPerBase!$B5,CcyPerBase!G$3) / $C5,""),"")</f>
        <v>1.7016318141784607E-2</v>
      </c>
      <c r="H5" s="5">
        <f>IF($A5&lt;&gt;"",IF(H$2&lt;&gt;"",INDEX('Instrument History'!$1:$1048576,CcyPerBase!$B5,CcyPerBase!H$3) / $C5,""),"")</f>
        <v>1.7016318141784607E-2</v>
      </c>
      <c r="I5" s="5">
        <f>IF($A5&lt;&gt;"",IF(I$2&lt;&gt;"",INDEX('Instrument History'!$1:$1048576,CcyPerBase!$B5,CcyPerBase!I$3) / $C5,""),"")</f>
        <v>3.556884650772882</v>
      </c>
      <c r="J5" s="5">
        <f>IF($A5&lt;&gt;"",IF(J$2&lt;&gt;"",INDEX('Instrument History'!$1:$1048576,CcyPerBase!$B5,CcyPerBase!J$3) / $C5,""),"")</f>
        <v>1.1477235161571644</v>
      </c>
      <c r="K5" s="5">
        <f>IF($A5&lt;&gt;"",IF(K$2&lt;&gt;"",INDEX('Instrument History'!$1:$1048576,CcyPerBase!$B5,CcyPerBase!K$3) / $C5,""),"")</f>
        <v>1.1477235161571644</v>
      </c>
      <c r="L5" s="5">
        <f>IF($A5&lt;&gt;"",IF(L$2&lt;&gt;"",INDEX('Instrument History'!$1:$1048576,CcyPerBase!$B5,CcyPerBase!L$3) / $C5,""),"")</f>
        <v>1</v>
      </c>
      <c r="M5" s="5">
        <f>IF($A5&lt;&gt;"",IF(M$2&lt;&gt;"",INDEX('Instrument History'!$1:$1048576,CcyPerBase!$B5,CcyPerBase!M$3) / $C5,""),"")</f>
        <v>1</v>
      </c>
      <c r="N5" s="5">
        <f>IF($A5&lt;&gt;"",IF(N$2&lt;&gt;"",INDEX('Instrument History'!$1:$1048576,CcyPerBase!$B5,CcyPerBase!N$3) / $C5,""),"")</f>
        <v>1</v>
      </c>
      <c r="O5" s="5" t="str">
        <f>IF($A5&lt;&gt;"",IF(O$2&lt;&gt;"",INDEX('Instrument History'!$1:$1048576,CcyPerBase!$B5,CcyPerBase!O$3) / $C5,""),"")</f>
        <v/>
      </c>
      <c r="P5" s="5" t="str">
        <f>IF($A5&lt;&gt;"",IF(P$2&lt;&gt;"",INDEX('Instrument History'!$1:$1048576,CcyPerBase!$B5,CcyPerBase!P$3) / $C5,""),"")</f>
        <v/>
      </c>
      <c r="Q5" s="5" t="str">
        <f>IF($A5&lt;&gt;"",IF(Q$2&lt;&gt;"",INDEX('Instrument History'!$1:$1048576,CcyPerBase!$B5,CcyPerBase!Q$3) / $C5,""),"")</f>
        <v/>
      </c>
      <c r="R5" s="5" t="str">
        <f>IF($A5&lt;&gt;"",IF(R$2&lt;&gt;"",INDEX('Instrument History'!$1:$1048576,CcyPerBase!$B5,CcyPerBase!R$3) / $C5,""),"")</f>
        <v/>
      </c>
      <c r="S5" s="5" t="str">
        <f>IF($A5&lt;&gt;"",IF(S$2&lt;&gt;"",INDEX('Instrument History'!$1:$1048576,CcyPerBase!$B5,CcyPerBase!S$3) / $C5,""),"")</f>
        <v/>
      </c>
      <c r="T5" s="5" t="str">
        <f>IF($A5&lt;&gt;"",IF(T$2&lt;&gt;"",INDEX('Instrument History'!$1:$1048576,CcyPerBase!$B5,CcyPerBase!T$3) / $C5,""),"")</f>
        <v/>
      </c>
      <c r="U5" s="5" t="str">
        <f>IF($A5&lt;&gt;"",IF(U$2&lt;&gt;"",INDEX('Instrument History'!$1:$1048576,CcyPerBase!$B5,CcyPerBase!U$3) / $C5,""),"")</f>
        <v/>
      </c>
      <c r="V5" s="5" t="str">
        <f>IF($A5&lt;&gt;"",IF(V$2&lt;&gt;"",INDEX('Instrument History'!$1:$1048576,CcyPerBase!$B5,CcyPerBase!V$3) / $C5,""),"")</f>
        <v/>
      </c>
      <c r="W5" s="5" t="str">
        <f>IF($A5&lt;&gt;"",IF(W$2&lt;&gt;"",INDEX('Instrument History'!$1:$1048576,CcyPerBase!$B5,CcyPerBase!W$3) / $C5,""),"")</f>
        <v/>
      </c>
      <c r="X5" s="5" t="str">
        <f>IF($A5&lt;&gt;"",IF(X$2&lt;&gt;"",INDEX('Instrument History'!$1:$1048576,CcyPerBase!$B5,CcyPerBase!X$3) / $C5,""),"")</f>
        <v/>
      </c>
    </row>
    <row r="6" spans="1:24">
      <c r="A6" s="12">
        <f>IF(A5&lt;&gt;"",IF(A5=$B$3,"",'Instrument History'!A3),"")</f>
        <v>41298</v>
      </c>
      <c r="B6">
        <f>IF(A6&lt;&gt;"",B5+1,"")</f>
        <v>3</v>
      </c>
      <c r="C6" s="5">
        <f>IF(A6&lt;&gt;"",INDEX('Instrument History'!$1:$1048576,CcyPerBase!B6,CcyPerBase!$B$2),"")</f>
        <v>57.368799926075049</v>
      </c>
      <c r="D6" s="5">
        <f>IF($A6&lt;&gt;"",INDEX('Instrument History'!$1:$1048576,CcyPerBase!$B6,CcyPerBase!D$3) / $C6,"")</f>
        <v>1.7431077541949485E-2</v>
      </c>
      <c r="E6" s="5">
        <f>IF($A6&lt;&gt;"",IF(E$2&lt;&gt;"",INDEX('Instrument History'!$1:$1048576,CcyPerBase!$B6,CcyPerBase!E$3) / $C6,""),"")</f>
        <v>1.7431077541949485E-2</v>
      </c>
      <c r="F6" s="5">
        <f>IF($A6&lt;&gt;"",IF(F$2&lt;&gt;"",INDEX('Instrument History'!$1:$1048576,CcyPerBase!$B6,CcyPerBase!F$3) / $C6,""),"")</f>
        <v>1.7431077541949485E-2</v>
      </c>
      <c r="G6" s="5">
        <f>IF($A6&lt;&gt;"",IF(G$2&lt;&gt;"",INDEX('Instrument History'!$1:$1048576,CcyPerBase!$B6,CcyPerBase!G$3) / $C6,""),"")</f>
        <v>1.7431077541949485E-2</v>
      </c>
      <c r="H6" s="5">
        <f>IF($A6&lt;&gt;"",IF(H$2&lt;&gt;"",INDEX('Instrument History'!$1:$1048576,CcyPerBase!$B6,CcyPerBase!H$3) / $C6,""),"")</f>
        <v>1.7431077541949485E-2</v>
      </c>
      <c r="I6" s="5">
        <f>IF($A6&lt;&gt;"",IF(I$2&lt;&gt;"",INDEX('Instrument History'!$1:$1048576,CcyPerBase!$B6,CcyPerBase!I$3) / $C6,""),"")</f>
        <v>3.5179577663300736</v>
      </c>
      <c r="J6" s="5">
        <f>IF($A6&lt;&gt;"",IF(J$2&lt;&gt;"",INDEX('Instrument History'!$1:$1048576,CcyPerBase!$B6,CcyPerBase!J$3) / $C6,""),"")</f>
        <v>1.1873047984808032</v>
      </c>
      <c r="K6" s="5">
        <f>IF($A6&lt;&gt;"",IF(K$2&lt;&gt;"",INDEX('Instrument History'!$1:$1048576,CcyPerBase!$B6,CcyPerBase!K$3) / $C6,""),"")</f>
        <v>1.1873047984808032</v>
      </c>
      <c r="L6" s="5">
        <f>IF($A6&lt;&gt;"",IF(L$2&lt;&gt;"",INDEX('Instrument History'!$1:$1048576,CcyPerBase!$B6,CcyPerBase!L$3) / $C6,""),"")</f>
        <v>1</v>
      </c>
      <c r="M6" s="5">
        <f>IF($A6&lt;&gt;"",IF(M$2&lt;&gt;"",INDEX('Instrument History'!$1:$1048576,CcyPerBase!$B6,CcyPerBase!M$3) / $C6,""),"")</f>
        <v>1</v>
      </c>
      <c r="N6" s="5">
        <f>IF($A6&lt;&gt;"",IF(N$2&lt;&gt;"",INDEX('Instrument History'!$1:$1048576,CcyPerBase!$B6,CcyPerBase!N$3) / $C6,""),"")</f>
        <v>1</v>
      </c>
      <c r="O6" s="5" t="str">
        <f>IF($A6&lt;&gt;"",IF(O$2&lt;&gt;"",INDEX('Instrument History'!$1:$1048576,CcyPerBase!$B6,CcyPerBase!O$3) / $C6,""),"")</f>
        <v/>
      </c>
      <c r="P6" s="5" t="str">
        <f>IF($A6&lt;&gt;"",IF(P$2&lt;&gt;"",INDEX('Instrument History'!$1:$1048576,CcyPerBase!$B6,CcyPerBase!P$3) / $C6,""),"")</f>
        <v/>
      </c>
      <c r="Q6" s="5" t="str">
        <f>IF($A6&lt;&gt;"",IF(Q$2&lt;&gt;"",INDEX('Instrument History'!$1:$1048576,CcyPerBase!$B6,CcyPerBase!Q$3) / $C6,""),"")</f>
        <v/>
      </c>
      <c r="R6" s="5" t="str">
        <f>IF($A6&lt;&gt;"",IF(R$2&lt;&gt;"",INDEX('Instrument History'!$1:$1048576,CcyPerBase!$B6,CcyPerBase!R$3) / $C6,""),"")</f>
        <v/>
      </c>
      <c r="S6" s="5" t="str">
        <f>IF($A6&lt;&gt;"",IF(S$2&lt;&gt;"",INDEX('Instrument History'!$1:$1048576,CcyPerBase!$B6,CcyPerBase!S$3) / $C6,""),"")</f>
        <v/>
      </c>
      <c r="T6" s="5" t="str">
        <f>IF($A6&lt;&gt;"",IF(T$2&lt;&gt;"",INDEX('Instrument History'!$1:$1048576,CcyPerBase!$B6,CcyPerBase!T$3) / $C6,""),"")</f>
        <v/>
      </c>
      <c r="U6" s="5" t="str">
        <f>IF($A6&lt;&gt;"",IF(U$2&lt;&gt;"",INDEX('Instrument History'!$1:$1048576,CcyPerBase!$B6,CcyPerBase!U$3) / $C6,""),"")</f>
        <v/>
      </c>
      <c r="V6" s="5" t="str">
        <f>IF($A6&lt;&gt;"",IF(V$2&lt;&gt;"",INDEX('Instrument History'!$1:$1048576,CcyPerBase!$B6,CcyPerBase!V$3) / $C6,""),"")</f>
        <v/>
      </c>
      <c r="W6" s="5" t="str">
        <f>IF($A6&lt;&gt;"",IF(W$2&lt;&gt;"",INDEX('Instrument History'!$1:$1048576,CcyPerBase!$B6,CcyPerBase!W$3) / $C6,""),"")</f>
        <v/>
      </c>
      <c r="X6" s="5" t="str">
        <f>IF($A6&lt;&gt;"",IF(X$2&lt;&gt;"",INDEX('Instrument History'!$1:$1048576,CcyPerBase!$B6,CcyPerBase!X$3) / $C6,""),"")</f>
        <v/>
      </c>
    </row>
    <row r="7" spans="1:24">
      <c r="A7" s="12">
        <f>IF(A6&lt;&gt;"",IF(A6=$B$3,"",'Instrument History'!A4),"")</f>
        <v>41297</v>
      </c>
      <c r="B7">
        <f t="shared" ref="B7:B70" si="1">IF(A7&lt;&gt;"",B6+1,"")</f>
        <v>4</v>
      </c>
      <c r="C7" s="5">
        <f>IF(A7&lt;&gt;"",INDEX('Instrument History'!$1:$1048576,CcyPerBase!B7,CcyPerBase!$B$2),"")</f>
        <v>56.69982710720739</v>
      </c>
      <c r="D7" s="5">
        <f>IF($A7&lt;&gt;"",INDEX('Instrument History'!$1:$1048576,CcyPerBase!$B7,CcyPerBase!D$3) / $C7,"")</f>
        <v>1.7636738082273361E-2</v>
      </c>
      <c r="E7" s="5">
        <f>IF($A7&lt;&gt;"",IF(E$2&lt;&gt;"",INDEX('Instrument History'!$1:$1048576,CcyPerBase!$B7,CcyPerBase!E$3) / $C7,""),"")</f>
        <v>1.7636738082273361E-2</v>
      </c>
      <c r="F7" s="5">
        <f>IF($A7&lt;&gt;"",IF(F$2&lt;&gt;"",INDEX('Instrument History'!$1:$1048576,CcyPerBase!$B7,CcyPerBase!F$3) / $C7,""),"")</f>
        <v>1.7636738082273361E-2</v>
      </c>
      <c r="G7" s="5">
        <f>IF($A7&lt;&gt;"",IF(G$2&lt;&gt;"",INDEX('Instrument History'!$1:$1048576,CcyPerBase!$B7,CcyPerBase!G$3) / $C7,""),"")</f>
        <v>1.7636738082273361E-2</v>
      </c>
      <c r="H7" s="5">
        <f>IF($A7&lt;&gt;"",IF(H$2&lt;&gt;"",INDEX('Instrument History'!$1:$1048576,CcyPerBase!$B7,CcyPerBase!H$3) / $C7,""),"")</f>
        <v>1.7636738082273361E-2</v>
      </c>
      <c r="I7" s="5">
        <f>IF($A7&lt;&gt;"",IF(I$2&lt;&gt;"",INDEX('Instrument History'!$1:$1048576,CcyPerBase!$B7,CcyPerBase!I$3) / $C7,""),"")</f>
        <v>3.5054540916599333</v>
      </c>
      <c r="J7" s="5">
        <f>IF($A7&lt;&gt;"",IF(J$2&lt;&gt;"",INDEX('Instrument History'!$1:$1048576,CcyPerBase!$B7,CcyPerBase!J$3) / $C7,""),"")</f>
        <v>1.2213496858305599</v>
      </c>
      <c r="K7" s="5">
        <f>IF($A7&lt;&gt;"",IF(K$2&lt;&gt;"",INDEX('Instrument History'!$1:$1048576,CcyPerBase!$B7,CcyPerBase!K$3) / $C7,""),"")</f>
        <v>1.2213496858305599</v>
      </c>
      <c r="L7" s="5">
        <f>IF($A7&lt;&gt;"",IF(L$2&lt;&gt;"",INDEX('Instrument History'!$1:$1048576,CcyPerBase!$B7,CcyPerBase!L$3) / $C7,""),"")</f>
        <v>1</v>
      </c>
      <c r="M7" s="5">
        <f>IF($A7&lt;&gt;"",IF(M$2&lt;&gt;"",INDEX('Instrument History'!$1:$1048576,CcyPerBase!$B7,CcyPerBase!M$3) / $C7,""),"")</f>
        <v>1</v>
      </c>
      <c r="N7" s="5">
        <f>IF($A7&lt;&gt;"",IF(N$2&lt;&gt;"",INDEX('Instrument History'!$1:$1048576,CcyPerBase!$B7,CcyPerBase!N$3) / $C7,""),"")</f>
        <v>1</v>
      </c>
      <c r="O7" s="5" t="str">
        <f>IF($A7&lt;&gt;"",IF(O$2&lt;&gt;"",INDEX('Instrument History'!$1:$1048576,CcyPerBase!$B7,CcyPerBase!O$3) / $C7,""),"")</f>
        <v/>
      </c>
      <c r="P7" s="5" t="str">
        <f>IF($A7&lt;&gt;"",IF(P$2&lt;&gt;"",INDEX('Instrument History'!$1:$1048576,CcyPerBase!$B7,CcyPerBase!P$3) / $C7,""),"")</f>
        <v/>
      </c>
      <c r="Q7" s="5" t="str">
        <f>IF($A7&lt;&gt;"",IF(Q$2&lt;&gt;"",INDEX('Instrument History'!$1:$1048576,CcyPerBase!$B7,CcyPerBase!Q$3) / $C7,""),"")</f>
        <v/>
      </c>
      <c r="R7" s="5" t="str">
        <f>IF($A7&lt;&gt;"",IF(R$2&lt;&gt;"",INDEX('Instrument History'!$1:$1048576,CcyPerBase!$B7,CcyPerBase!R$3) / $C7,""),"")</f>
        <v/>
      </c>
      <c r="S7" s="5" t="str">
        <f>IF($A7&lt;&gt;"",IF(S$2&lt;&gt;"",INDEX('Instrument History'!$1:$1048576,CcyPerBase!$B7,CcyPerBase!S$3) / $C7,""),"")</f>
        <v/>
      </c>
      <c r="T7" s="5" t="str">
        <f>IF($A7&lt;&gt;"",IF(T$2&lt;&gt;"",INDEX('Instrument History'!$1:$1048576,CcyPerBase!$B7,CcyPerBase!T$3) / $C7,""),"")</f>
        <v/>
      </c>
      <c r="U7" s="5" t="str">
        <f>IF($A7&lt;&gt;"",IF(U$2&lt;&gt;"",INDEX('Instrument History'!$1:$1048576,CcyPerBase!$B7,CcyPerBase!U$3) / $C7,""),"")</f>
        <v/>
      </c>
      <c r="V7" s="5" t="str">
        <f>IF($A7&lt;&gt;"",IF(V$2&lt;&gt;"",INDEX('Instrument History'!$1:$1048576,CcyPerBase!$B7,CcyPerBase!V$3) / $C7,""),"")</f>
        <v/>
      </c>
      <c r="W7" s="5" t="str">
        <f>IF($A7&lt;&gt;"",IF(W$2&lt;&gt;"",INDEX('Instrument History'!$1:$1048576,CcyPerBase!$B7,CcyPerBase!W$3) / $C7,""),"")</f>
        <v/>
      </c>
      <c r="X7" s="5" t="str">
        <f>IF($A7&lt;&gt;"",IF(X$2&lt;&gt;"",INDEX('Instrument History'!$1:$1048576,CcyPerBase!$B7,CcyPerBase!X$3) / $C7,""),"")</f>
        <v/>
      </c>
    </row>
    <row r="8" spans="1:24">
      <c r="A8" s="12">
        <f>IF(A7&lt;&gt;"",IF(A7=$B$3,"",'Instrument History'!A5),"")</f>
        <v>41296</v>
      </c>
      <c r="B8">
        <f t="shared" si="1"/>
        <v>5</v>
      </c>
      <c r="C8" s="5">
        <f>IF(A8&lt;&gt;"",INDEX('Instrument History'!$1:$1048576,CcyPerBase!B8,CcyPerBase!$B$2),"")</f>
        <v>55.271098259221603</v>
      </c>
      <c r="D8" s="5">
        <f>IF($A8&lt;&gt;"",INDEX('Instrument History'!$1:$1048576,CcyPerBase!$B8,CcyPerBase!D$3) / $C8,"")</f>
        <v>1.8092638494534654E-2</v>
      </c>
      <c r="E8" s="5">
        <f>IF($A8&lt;&gt;"",IF(E$2&lt;&gt;"",INDEX('Instrument History'!$1:$1048576,CcyPerBase!$B8,CcyPerBase!E$3) / $C8,""),"")</f>
        <v>1.8092638494534654E-2</v>
      </c>
      <c r="F8" s="5">
        <f>IF($A8&lt;&gt;"",IF(F$2&lt;&gt;"",INDEX('Instrument History'!$1:$1048576,CcyPerBase!$B8,CcyPerBase!F$3) / $C8,""),"")</f>
        <v>1.8092638494534654E-2</v>
      </c>
      <c r="G8" s="5">
        <f>IF($A8&lt;&gt;"",IF(G$2&lt;&gt;"",INDEX('Instrument History'!$1:$1048576,CcyPerBase!$B8,CcyPerBase!G$3) / $C8,""),"")</f>
        <v>1.8092638494534654E-2</v>
      </c>
      <c r="H8" s="5">
        <f>IF($A8&lt;&gt;"",IF(H$2&lt;&gt;"",INDEX('Instrument History'!$1:$1048576,CcyPerBase!$B8,CcyPerBase!H$3) / $C8,""),"")</f>
        <v>1.8092638494534654E-2</v>
      </c>
      <c r="I8" s="5">
        <f>IF($A8&lt;&gt;"",IF(I$2&lt;&gt;"",INDEX('Instrument History'!$1:$1048576,CcyPerBase!$B8,CcyPerBase!I$3) / $C8,""),"")</f>
        <v>3.4514379204981318</v>
      </c>
      <c r="J8" s="5">
        <f>IF($A8&lt;&gt;"",IF(J$2&lt;&gt;"",INDEX('Instrument History'!$1:$1048576,CcyPerBase!$B8,CcyPerBase!J$3) / $C8,""),"")</f>
        <v>1.1963940367587858</v>
      </c>
      <c r="K8" s="5">
        <f>IF($A8&lt;&gt;"",IF(K$2&lt;&gt;"",INDEX('Instrument History'!$1:$1048576,CcyPerBase!$B8,CcyPerBase!K$3) / $C8,""),"")</f>
        <v>1.1963940367587858</v>
      </c>
      <c r="L8" s="5">
        <f>IF($A8&lt;&gt;"",IF(L$2&lt;&gt;"",INDEX('Instrument History'!$1:$1048576,CcyPerBase!$B8,CcyPerBase!L$3) / $C8,""),"")</f>
        <v>1</v>
      </c>
      <c r="M8" s="5">
        <f>IF($A8&lt;&gt;"",IF(M$2&lt;&gt;"",INDEX('Instrument History'!$1:$1048576,CcyPerBase!$B8,CcyPerBase!M$3) / $C8,""),"")</f>
        <v>1</v>
      </c>
      <c r="N8" s="5">
        <f>IF($A8&lt;&gt;"",IF(N$2&lt;&gt;"",INDEX('Instrument History'!$1:$1048576,CcyPerBase!$B8,CcyPerBase!N$3) / $C8,""),"")</f>
        <v>1</v>
      </c>
      <c r="O8" s="5" t="str">
        <f>IF($A8&lt;&gt;"",IF(O$2&lt;&gt;"",INDEX('Instrument History'!$1:$1048576,CcyPerBase!$B8,CcyPerBase!O$3) / $C8,""),"")</f>
        <v/>
      </c>
      <c r="P8" s="5" t="str">
        <f>IF($A8&lt;&gt;"",IF(P$2&lt;&gt;"",INDEX('Instrument History'!$1:$1048576,CcyPerBase!$B8,CcyPerBase!P$3) / $C8,""),"")</f>
        <v/>
      </c>
      <c r="Q8" s="5" t="str">
        <f>IF($A8&lt;&gt;"",IF(Q$2&lt;&gt;"",INDEX('Instrument History'!$1:$1048576,CcyPerBase!$B8,CcyPerBase!Q$3) / $C8,""),"")</f>
        <v/>
      </c>
      <c r="R8" s="5" t="str">
        <f>IF($A8&lt;&gt;"",IF(R$2&lt;&gt;"",INDEX('Instrument History'!$1:$1048576,CcyPerBase!$B8,CcyPerBase!R$3) / $C8,""),"")</f>
        <v/>
      </c>
      <c r="S8" s="5" t="str">
        <f>IF($A8&lt;&gt;"",IF(S$2&lt;&gt;"",INDEX('Instrument History'!$1:$1048576,CcyPerBase!$B8,CcyPerBase!S$3) / $C8,""),"")</f>
        <v/>
      </c>
      <c r="T8" s="5" t="str">
        <f>IF($A8&lt;&gt;"",IF(T$2&lt;&gt;"",INDEX('Instrument History'!$1:$1048576,CcyPerBase!$B8,CcyPerBase!T$3) / $C8,""),"")</f>
        <v/>
      </c>
      <c r="U8" s="5" t="str">
        <f>IF($A8&lt;&gt;"",IF(U$2&lt;&gt;"",INDEX('Instrument History'!$1:$1048576,CcyPerBase!$B8,CcyPerBase!U$3) / $C8,""),"")</f>
        <v/>
      </c>
      <c r="V8" s="5" t="str">
        <f>IF($A8&lt;&gt;"",IF(V$2&lt;&gt;"",INDEX('Instrument History'!$1:$1048576,CcyPerBase!$B8,CcyPerBase!V$3) / $C8,""),"")</f>
        <v/>
      </c>
      <c r="W8" s="5" t="str">
        <f>IF($A8&lt;&gt;"",IF(W$2&lt;&gt;"",INDEX('Instrument History'!$1:$1048576,CcyPerBase!$B8,CcyPerBase!W$3) / $C8,""),"")</f>
        <v/>
      </c>
      <c r="X8" s="5" t="str">
        <f>IF($A8&lt;&gt;"",IF(X$2&lt;&gt;"",INDEX('Instrument History'!$1:$1048576,CcyPerBase!$B8,CcyPerBase!X$3) / $C8,""),"")</f>
        <v/>
      </c>
    </row>
    <row r="9" spans="1:24">
      <c r="A9" s="12">
        <f>IF(A8&lt;&gt;"",IF(A8=$B$3,"",'Instrument History'!A6),"")</f>
        <v>41295</v>
      </c>
      <c r="B9">
        <f t="shared" si="1"/>
        <v>6</v>
      </c>
      <c r="C9" s="5">
        <f>IF(A9&lt;&gt;"",INDEX('Instrument History'!$1:$1048576,CcyPerBase!B9,CcyPerBase!$B$2),"")</f>
        <v>57.234174146948831</v>
      </c>
      <c r="D9" s="5">
        <f>IF($A9&lt;&gt;"",INDEX('Instrument History'!$1:$1048576,CcyPerBase!$B9,CcyPerBase!D$3) / $C9,"")</f>
        <v>1.7472078786923674E-2</v>
      </c>
      <c r="E9" s="5">
        <f>IF($A9&lt;&gt;"",IF(E$2&lt;&gt;"",INDEX('Instrument History'!$1:$1048576,CcyPerBase!$B9,CcyPerBase!E$3) / $C9,""),"")</f>
        <v>1.7472078786923674E-2</v>
      </c>
      <c r="F9" s="5">
        <f>IF($A9&lt;&gt;"",IF(F$2&lt;&gt;"",INDEX('Instrument History'!$1:$1048576,CcyPerBase!$B9,CcyPerBase!F$3) / $C9,""),"")</f>
        <v>1.7472078786923674E-2</v>
      </c>
      <c r="G9" s="5">
        <f>IF($A9&lt;&gt;"",IF(G$2&lt;&gt;"",INDEX('Instrument History'!$1:$1048576,CcyPerBase!$B9,CcyPerBase!G$3) / $C9,""),"")</f>
        <v>1.7472078786923674E-2</v>
      </c>
      <c r="H9" s="5">
        <f>IF($A9&lt;&gt;"",IF(H$2&lt;&gt;"",INDEX('Instrument History'!$1:$1048576,CcyPerBase!$B9,CcyPerBase!H$3) / $C9,""),"")</f>
        <v>1.7472078786923674E-2</v>
      </c>
      <c r="I9" s="5">
        <f>IF($A9&lt;&gt;"",IF(I$2&lt;&gt;"",INDEX('Instrument History'!$1:$1048576,CcyPerBase!$B9,CcyPerBase!I$3) / $C9,""),"")</f>
        <v>3.3699730808715889</v>
      </c>
      <c r="J9" s="5">
        <f>IF($A9&lt;&gt;"",IF(J$2&lt;&gt;"",INDEX('Instrument History'!$1:$1048576,CcyPerBase!$B9,CcyPerBase!J$3) / $C9,""),"")</f>
        <v>1.1662402701653238</v>
      </c>
      <c r="K9" s="5">
        <f>IF($A9&lt;&gt;"",IF(K$2&lt;&gt;"",INDEX('Instrument History'!$1:$1048576,CcyPerBase!$B9,CcyPerBase!K$3) / $C9,""),"")</f>
        <v>1.1662402701653238</v>
      </c>
      <c r="L9" s="5">
        <f>IF($A9&lt;&gt;"",IF(L$2&lt;&gt;"",INDEX('Instrument History'!$1:$1048576,CcyPerBase!$B9,CcyPerBase!L$3) / $C9,""),"")</f>
        <v>1</v>
      </c>
      <c r="M9" s="5">
        <f>IF($A9&lt;&gt;"",IF(M$2&lt;&gt;"",INDEX('Instrument History'!$1:$1048576,CcyPerBase!$B9,CcyPerBase!M$3) / $C9,""),"")</f>
        <v>1</v>
      </c>
      <c r="N9" s="5">
        <f>IF($A9&lt;&gt;"",IF(N$2&lt;&gt;"",INDEX('Instrument History'!$1:$1048576,CcyPerBase!$B9,CcyPerBase!N$3) / $C9,""),"")</f>
        <v>1</v>
      </c>
      <c r="O9" s="5" t="str">
        <f>IF($A9&lt;&gt;"",IF(O$2&lt;&gt;"",INDEX('Instrument History'!$1:$1048576,CcyPerBase!$B9,CcyPerBase!O$3) / $C9,""),"")</f>
        <v/>
      </c>
      <c r="P9" s="5" t="str">
        <f>IF($A9&lt;&gt;"",IF(P$2&lt;&gt;"",INDEX('Instrument History'!$1:$1048576,CcyPerBase!$B9,CcyPerBase!P$3) / $C9,""),"")</f>
        <v/>
      </c>
      <c r="Q9" s="5" t="str">
        <f>IF($A9&lt;&gt;"",IF(Q$2&lt;&gt;"",INDEX('Instrument History'!$1:$1048576,CcyPerBase!$B9,CcyPerBase!Q$3) / $C9,""),"")</f>
        <v/>
      </c>
      <c r="R9" s="5" t="str">
        <f>IF($A9&lt;&gt;"",IF(R$2&lt;&gt;"",INDEX('Instrument History'!$1:$1048576,CcyPerBase!$B9,CcyPerBase!R$3) / $C9,""),"")</f>
        <v/>
      </c>
      <c r="S9" s="5" t="str">
        <f>IF($A9&lt;&gt;"",IF(S$2&lt;&gt;"",INDEX('Instrument History'!$1:$1048576,CcyPerBase!$B9,CcyPerBase!S$3) / $C9,""),"")</f>
        <v/>
      </c>
      <c r="T9" s="5" t="str">
        <f>IF($A9&lt;&gt;"",IF(T$2&lt;&gt;"",INDEX('Instrument History'!$1:$1048576,CcyPerBase!$B9,CcyPerBase!T$3) / $C9,""),"")</f>
        <v/>
      </c>
      <c r="U9" s="5" t="str">
        <f>IF($A9&lt;&gt;"",IF(U$2&lt;&gt;"",INDEX('Instrument History'!$1:$1048576,CcyPerBase!$B9,CcyPerBase!U$3) / $C9,""),"")</f>
        <v/>
      </c>
      <c r="V9" s="5" t="str">
        <f>IF($A9&lt;&gt;"",IF(V$2&lt;&gt;"",INDEX('Instrument History'!$1:$1048576,CcyPerBase!$B9,CcyPerBase!V$3) / $C9,""),"")</f>
        <v/>
      </c>
      <c r="W9" s="5" t="str">
        <f>IF($A9&lt;&gt;"",IF(W$2&lt;&gt;"",INDEX('Instrument History'!$1:$1048576,CcyPerBase!$B9,CcyPerBase!W$3) / $C9,""),"")</f>
        <v/>
      </c>
      <c r="X9" s="5" t="str">
        <f>IF($A9&lt;&gt;"",IF(X$2&lt;&gt;"",INDEX('Instrument History'!$1:$1048576,CcyPerBase!$B9,CcyPerBase!X$3) / $C9,""),"")</f>
        <v/>
      </c>
    </row>
    <row r="10" spans="1:24">
      <c r="A10" s="12">
        <f>IF(A9&lt;&gt;"",IF(A9=$B$3,"",'Instrument History'!A7),"")</f>
        <v>41292</v>
      </c>
      <c r="B10">
        <f t="shared" si="1"/>
        <v>7</v>
      </c>
      <c r="C10" s="5">
        <f>IF(A10&lt;&gt;"",INDEX('Instrument History'!$1:$1048576,CcyPerBase!B10,CcyPerBase!$B$2),"")</f>
        <v>55.333257395185619</v>
      </c>
      <c r="D10" s="5">
        <f>IF($A10&lt;&gt;"",INDEX('Instrument History'!$1:$1048576,CcyPerBase!$B10,CcyPerBase!D$3) / $C10,"")</f>
        <v>1.8072313958639404E-2</v>
      </c>
      <c r="E10" s="5">
        <f>IF($A10&lt;&gt;"",IF(E$2&lt;&gt;"",INDEX('Instrument History'!$1:$1048576,CcyPerBase!$B10,CcyPerBase!E$3) / $C10,""),"")</f>
        <v>1.8072313958639404E-2</v>
      </c>
      <c r="F10" s="5">
        <f>IF($A10&lt;&gt;"",IF(F$2&lt;&gt;"",INDEX('Instrument History'!$1:$1048576,CcyPerBase!$B10,CcyPerBase!F$3) / $C10,""),"")</f>
        <v>1.8072313958639404E-2</v>
      </c>
      <c r="G10" s="5">
        <f>IF($A10&lt;&gt;"",IF(G$2&lt;&gt;"",INDEX('Instrument History'!$1:$1048576,CcyPerBase!$B10,CcyPerBase!G$3) / $C10,""),"")</f>
        <v>1.8072313958639404E-2</v>
      </c>
      <c r="H10" s="5">
        <f>IF($A10&lt;&gt;"",IF(H$2&lt;&gt;"",INDEX('Instrument History'!$1:$1048576,CcyPerBase!$B10,CcyPerBase!H$3) / $C10,""),"")</f>
        <v>1.8072313958639404E-2</v>
      </c>
      <c r="I10" s="5">
        <f>IF($A10&lt;&gt;"",IF(I$2&lt;&gt;"",INDEX('Instrument History'!$1:$1048576,CcyPerBase!$B10,CcyPerBase!I$3) / $C10,""),"")</f>
        <v>3.6042927545152446</v>
      </c>
      <c r="J10" s="5">
        <f>IF($A10&lt;&gt;"",IF(J$2&lt;&gt;"",INDEX('Instrument History'!$1:$1048576,CcyPerBase!$B10,CcyPerBase!J$3) / $C10,""),"")</f>
        <v>1.1607384741323403</v>
      </c>
      <c r="K10" s="5">
        <f>IF($A10&lt;&gt;"",IF(K$2&lt;&gt;"",INDEX('Instrument History'!$1:$1048576,CcyPerBase!$B10,CcyPerBase!K$3) / $C10,""),"")</f>
        <v>1.1607384741323403</v>
      </c>
      <c r="L10" s="5">
        <f>IF($A10&lt;&gt;"",IF(L$2&lt;&gt;"",INDEX('Instrument History'!$1:$1048576,CcyPerBase!$B10,CcyPerBase!L$3) / $C10,""),"")</f>
        <v>1</v>
      </c>
      <c r="M10" s="5">
        <f>IF($A10&lt;&gt;"",IF(M$2&lt;&gt;"",INDEX('Instrument History'!$1:$1048576,CcyPerBase!$B10,CcyPerBase!M$3) / $C10,""),"")</f>
        <v>1</v>
      </c>
      <c r="N10" s="5">
        <f>IF($A10&lt;&gt;"",IF(N$2&lt;&gt;"",INDEX('Instrument History'!$1:$1048576,CcyPerBase!$B10,CcyPerBase!N$3) / $C10,""),"")</f>
        <v>1</v>
      </c>
      <c r="O10" s="5" t="str">
        <f>IF($A10&lt;&gt;"",IF(O$2&lt;&gt;"",INDEX('Instrument History'!$1:$1048576,CcyPerBase!$B10,CcyPerBase!O$3) / $C10,""),"")</f>
        <v/>
      </c>
      <c r="P10" s="5" t="str">
        <f>IF($A10&lt;&gt;"",IF(P$2&lt;&gt;"",INDEX('Instrument History'!$1:$1048576,CcyPerBase!$B10,CcyPerBase!P$3) / $C10,""),"")</f>
        <v/>
      </c>
      <c r="Q10" s="5" t="str">
        <f>IF($A10&lt;&gt;"",IF(Q$2&lt;&gt;"",INDEX('Instrument History'!$1:$1048576,CcyPerBase!$B10,CcyPerBase!Q$3) / $C10,""),"")</f>
        <v/>
      </c>
      <c r="R10" s="5" t="str">
        <f>IF($A10&lt;&gt;"",IF(R$2&lt;&gt;"",INDEX('Instrument History'!$1:$1048576,CcyPerBase!$B10,CcyPerBase!R$3) / $C10,""),"")</f>
        <v/>
      </c>
      <c r="S10" s="5" t="str">
        <f>IF($A10&lt;&gt;"",IF(S$2&lt;&gt;"",INDEX('Instrument History'!$1:$1048576,CcyPerBase!$B10,CcyPerBase!S$3) / $C10,""),"")</f>
        <v/>
      </c>
      <c r="T10" s="5" t="str">
        <f>IF($A10&lt;&gt;"",IF(T$2&lt;&gt;"",INDEX('Instrument History'!$1:$1048576,CcyPerBase!$B10,CcyPerBase!T$3) / $C10,""),"")</f>
        <v/>
      </c>
      <c r="U10" s="5" t="str">
        <f>IF($A10&lt;&gt;"",IF(U$2&lt;&gt;"",INDEX('Instrument History'!$1:$1048576,CcyPerBase!$B10,CcyPerBase!U$3) / $C10,""),"")</f>
        <v/>
      </c>
      <c r="V10" s="5" t="str">
        <f>IF($A10&lt;&gt;"",IF(V$2&lt;&gt;"",INDEX('Instrument History'!$1:$1048576,CcyPerBase!$B10,CcyPerBase!V$3) / $C10,""),"")</f>
        <v/>
      </c>
      <c r="W10" s="5" t="str">
        <f>IF($A10&lt;&gt;"",IF(W$2&lt;&gt;"",INDEX('Instrument History'!$1:$1048576,CcyPerBase!$B10,CcyPerBase!W$3) / $C10,""),"")</f>
        <v/>
      </c>
      <c r="X10" s="5" t="str">
        <f>IF($A10&lt;&gt;"",IF(X$2&lt;&gt;"",INDEX('Instrument History'!$1:$1048576,CcyPerBase!$B10,CcyPerBase!X$3) / $C10,""),"")</f>
        <v/>
      </c>
    </row>
    <row r="11" spans="1:24">
      <c r="A11" s="12">
        <f>IF(A10&lt;&gt;"",IF(A10=$B$3,"",'Instrument History'!A8),"")</f>
        <v>41291</v>
      </c>
      <c r="B11">
        <f t="shared" si="1"/>
        <v>8</v>
      </c>
      <c r="C11" s="5">
        <f>IF(A11&lt;&gt;"",INDEX('Instrument History'!$1:$1048576,CcyPerBase!B11,CcyPerBase!$B$2),"")</f>
        <v>52.724998529738357</v>
      </c>
      <c r="D11" s="5">
        <f>IF($A11&lt;&gt;"",INDEX('Instrument History'!$1:$1048576,CcyPerBase!$B11,CcyPerBase!D$3) / $C11,"")</f>
        <v>1.89663352846937E-2</v>
      </c>
      <c r="E11" s="5">
        <f>IF($A11&lt;&gt;"",IF(E$2&lt;&gt;"",INDEX('Instrument History'!$1:$1048576,CcyPerBase!$B11,CcyPerBase!E$3) / $C11,""),"")</f>
        <v>1.89663352846937E-2</v>
      </c>
      <c r="F11" s="5">
        <f>IF($A11&lt;&gt;"",IF(F$2&lt;&gt;"",INDEX('Instrument History'!$1:$1048576,CcyPerBase!$B11,CcyPerBase!F$3) / $C11,""),"")</f>
        <v>1.89663352846937E-2</v>
      </c>
      <c r="G11" s="5">
        <f>IF($A11&lt;&gt;"",IF(G$2&lt;&gt;"",INDEX('Instrument History'!$1:$1048576,CcyPerBase!$B11,CcyPerBase!G$3) / $C11,""),"")</f>
        <v>1.89663352846937E-2</v>
      </c>
      <c r="H11" s="5">
        <f>IF($A11&lt;&gt;"",IF(H$2&lt;&gt;"",INDEX('Instrument History'!$1:$1048576,CcyPerBase!$B11,CcyPerBase!H$3) / $C11,""),"")</f>
        <v>1.89663352846937E-2</v>
      </c>
      <c r="I11" s="5">
        <f>IF($A11&lt;&gt;"",IF(I$2&lt;&gt;"",INDEX('Instrument History'!$1:$1048576,CcyPerBase!$B11,CcyPerBase!I$3) / $C11,""),"")</f>
        <v>3.6804071442693647</v>
      </c>
      <c r="J11" s="5">
        <f>IF($A11&lt;&gt;"",IF(J$2&lt;&gt;"",INDEX('Instrument History'!$1:$1048576,CcyPerBase!$B11,CcyPerBase!J$3) / $C11,""),"")</f>
        <v>1.2008740977961077</v>
      </c>
      <c r="K11" s="5">
        <f>IF($A11&lt;&gt;"",IF(K$2&lt;&gt;"",INDEX('Instrument History'!$1:$1048576,CcyPerBase!$B11,CcyPerBase!K$3) / $C11,""),"")</f>
        <v>1.2008740977961077</v>
      </c>
      <c r="L11" s="5">
        <f>IF($A11&lt;&gt;"",IF(L$2&lt;&gt;"",INDEX('Instrument History'!$1:$1048576,CcyPerBase!$B11,CcyPerBase!L$3) / $C11,""),"")</f>
        <v>1</v>
      </c>
      <c r="M11" s="5">
        <f>IF($A11&lt;&gt;"",IF(M$2&lt;&gt;"",INDEX('Instrument History'!$1:$1048576,CcyPerBase!$B11,CcyPerBase!M$3) / $C11,""),"")</f>
        <v>1</v>
      </c>
      <c r="N11" s="5">
        <f>IF($A11&lt;&gt;"",IF(N$2&lt;&gt;"",INDEX('Instrument History'!$1:$1048576,CcyPerBase!$B11,CcyPerBase!N$3) / $C11,""),"")</f>
        <v>1</v>
      </c>
      <c r="O11" s="5" t="str">
        <f>IF($A11&lt;&gt;"",IF(O$2&lt;&gt;"",INDEX('Instrument History'!$1:$1048576,CcyPerBase!$B11,CcyPerBase!O$3) / $C11,""),"")</f>
        <v/>
      </c>
      <c r="P11" s="5" t="str">
        <f>IF($A11&lt;&gt;"",IF(P$2&lt;&gt;"",INDEX('Instrument History'!$1:$1048576,CcyPerBase!$B11,CcyPerBase!P$3) / $C11,""),"")</f>
        <v/>
      </c>
      <c r="Q11" s="5" t="str">
        <f>IF($A11&lt;&gt;"",IF(Q$2&lt;&gt;"",INDEX('Instrument History'!$1:$1048576,CcyPerBase!$B11,CcyPerBase!Q$3) / $C11,""),"")</f>
        <v/>
      </c>
      <c r="R11" s="5" t="str">
        <f>IF($A11&lt;&gt;"",IF(R$2&lt;&gt;"",INDEX('Instrument History'!$1:$1048576,CcyPerBase!$B11,CcyPerBase!R$3) / $C11,""),"")</f>
        <v/>
      </c>
      <c r="S11" s="5" t="str">
        <f>IF($A11&lt;&gt;"",IF(S$2&lt;&gt;"",INDEX('Instrument History'!$1:$1048576,CcyPerBase!$B11,CcyPerBase!S$3) / $C11,""),"")</f>
        <v/>
      </c>
      <c r="T11" s="5" t="str">
        <f>IF($A11&lt;&gt;"",IF(T$2&lt;&gt;"",INDEX('Instrument History'!$1:$1048576,CcyPerBase!$B11,CcyPerBase!T$3) / $C11,""),"")</f>
        <v/>
      </c>
      <c r="U11" s="5" t="str">
        <f>IF($A11&lt;&gt;"",IF(U$2&lt;&gt;"",INDEX('Instrument History'!$1:$1048576,CcyPerBase!$B11,CcyPerBase!U$3) / $C11,""),"")</f>
        <v/>
      </c>
      <c r="V11" s="5" t="str">
        <f>IF($A11&lt;&gt;"",IF(V$2&lt;&gt;"",INDEX('Instrument History'!$1:$1048576,CcyPerBase!$B11,CcyPerBase!V$3) / $C11,""),"")</f>
        <v/>
      </c>
      <c r="W11" s="5" t="str">
        <f>IF($A11&lt;&gt;"",IF(W$2&lt;&gt;"",INDEX('Instrument History'!$1:$1048576,CcyPerBase!$B11,CcyPerBase!W$3) / $C11,""),"")</f>
        <v/>
      </c>
      <c r="X11" s="5" t="str">
        <f>IF($A11&lt;&gt;"",IF(X$2&lt;&gt;"",INDEX('Instrument History'!$1:$1048576,CcyPerBase!$B11,CcyPerBase!X$3) / $C11,""),"")</f>
        <v/>
      </c>
    </row>
    <row r="12" spans="1:24">
      <c r="A12" s="12">
        <f>IF(A11&lt;&gt;"",IF(A11=$B$3,"",'Instrument History'!A9),"")</f>
        <v>41290</v>
      </c>
      <c r="B12">
        <f t="shared" si="1"/>
        <v>9</v>
      </c>
      <c r="C12" s="5">
        <f>IF(A12&lt;&gt;"",INDEX('Instrument History'!$1:$1048576,CcyPerBase!B12,CcyPerBase!$B$2),"")</f>
        <v>55.490600079842096</v>
      </c>
      <c r="D12" s="5">
        <f>IF($A12&lt;&gt;"",INDEX('Instrument History'!$1:$1048576,CcyPerBase!$B12,CcyPerBase!D$3) / $C12,"")</f>
        <v>1.8021070209389697E-2</v>
      </c>
      <c r="E12" s="5">
        <f>IF($A12&lt;&gt;"",IF(E$2&lt;&gt;"",INDEX('Instrument History'!$1:$1048576,CcyPerBase!$B12,CcyPerBase!E$3) / $C12,""),"")</f>
        <v>1.8021070209389697E-2</v>
      </c>
      <c r="F12" s="5">
        <f>IF($A12&lt;&gt;"",IF(F$2&lt;&gt;"",INDEX('Instrument History'!$1:$1048576,CcyPerBase!$B12,CcyPerBase!F$3) / $C12,""),"")</f>
        <v>1.8021070209389697E-2</v>
      </c>
      <c r="G12" s="5">
        <f>IF($A12&lt;&gt;"",IF(G$2&lt;&gt;"",INDEX('Instrument History'!$1:$1048576,CcyPerBase!$B12,CcyPerBase!G$3) / $C12,""),"")</f>
        <v>1.8021070209389697E-2</v>
      </c>
      <c r="H12" s="5">
        <f>IF($A12&lt;&gt;"",IF(H$2&lt;&gt;"",INDEX('Instrument History'!$1:$1048576,CcyPerBase!$B12,CcyPerBase!H$3) / $C12,""),"")</f>
        <v>1.8021070209389697E-2</v>
      </c>
      <c r="I12" s="5">
        <f>IF($A12&lt;&gt;"",IF(I$2&lt;&gt;"",INDEX('Instrument History'!$1:$1048576,CcyPerBase!$B12,CcyPerBase!I$3) / $C12,""),"")</f>
        <v>3.3548491363307762</v>
      </c>
      <c r="J12" s="5">
        <f>IF($A12&lt;&gt;"",IF(J$2&lt;&gt;"",INDEX('Instrument History'!$1:$1048576,CcyPerBase!$B12,CcyPerBase!J$3) / $C12,""),"")</f>
        <v>1.12154650493249</v>
      </c>
      <c r="K12" s="5">
        <f>IF($A12&lt;&gt;"",IF(K$2&lt;&gt;"",INDEX('Instrument History'!$1:$1048576,CcyPerBase!$B12,CcyPerBase!K$3) / $C12,""),"")</f>
        <v>1.12154650493249</v>
      </c>
      <c r="L12" s="5">
        <f>IF($A12&lt;&gt;"",IF(L$2&lt;&gt;"",INDEX('Instrument History'!$1:$1048576,CcyPerBase!$B12,CcyPerBase!L$3) / $C12,""),"")</f>
        <v>1</v>
      </c>
      <c r="M12" s="5">
        <f>IF($A12&lt;&gt;"",IF(M$2&lt;&gt;"",INDEX('Instrument History'!$1:$1048576,CcyPerBase!$B12,CcyPerBase!M$3) / $C12,""),"")</f>
        <v>1</v>
      </c>
      <c r="N12" s="5">
        <f>IF($A12&lt;&gt;"",IF(N$2&lt;&gt;"",INDEX('Instrument History'!$1:$1048576,CcyPerBase!$B12,CcyPerBase!N$3) / $C12,""),"")</f>
        <v>1</v>
      </c>
      <c r="O12" s="5" t="str">
        <f>IF($A12&lt;&gt;"",IF(O$2&lt;&gt;"",INDEX('Instrument History'!$1:$1048576,CcyPerBase!$B12,CcyPerBase!O$3) / $C12,""),"")</f>
        <v/>
      </c>
      <c r="P12" s="5" t="str">
        <f>IF($A12&lt;&gt;"",IF(P$2&lt;&gt;"",INDEX('Instrument History'!$1:$1048576,CcyPerBase!$B12,CcyPerBase!P$3) / $C12,""),"")</f>
        <v/>
      </c>
      <c r="Q12" s="5" t="str">
        <f>IF($A12&lt;&gt;"",IF(Q$2&lt;&gt;"",INDEX('Instrument History'!$1:$1048576,CcyPerBase!$B12,CcyPerBase!Q$3) / $C12,""),"")</f>
        <v/>
      </c>
      <c r="R12" s="5" t="str">
        <f>IF($A12&lt;&gt;"",IF(R$2&lt;&gt;"",INDEX('Instrument History'!$1:$1048576,CcyPerBase!$B12,CcyPerBase!R$3) / $C12,""),"")</f>
        <v/>
      </c>
      <c r="S12" s="5" t="str">
        <f>IF($A12&lt;&gt;"",IF(S$2&lt;&gt;"",INDEX('Instrument History'!$1:$1048576,CcyPerBase!$B12,CcyPerBase!S$3) / $C12,""),"")</f>
        <v/>
      </c>
      <c r="T12" s="5" t="str">
        <f>IF($A12&lt;&gt;"",IF(T$2&lt;&gt;"",INDEX('Instrument History'!$1:$1048576,CcyPerBase!$B12,CcyPerBase!T$3) / $C12,""),"")</f>
        <v/>
      </c>
      <c r="U12" s="5" t="str">
        <f>IF($A12&lt;&gt;"",IF(U$2&lt;&gt;"",INDEX('Instrument History'!$1:$1048576,CcyPerBase!$B12,CcyPerBase!U$3) / $C12,""),"")</f>
        <v/>
      </c>
      <c r="V12" s="5" t="str">
        <f>IF($A12&lt;&gt;"",IF(V$2&lt;&gt;"",INDEX('Instrument History'!$1:$1048576,CcyPerBase!$B12,CcyPerBase!V$3) / $C12,""),"")</f>
        <v/>
      </c>
      <c r="W12" s="5" t="str">
        <f>IF($A12&lt;&gt;"",IF(W$2&lt;&gt;"",INDEX('Instrument History'!$1:$1048576,CcyPerBase!$B12,CcyPerBase!W$3) / $C12,""),"")</f>
        <v/>
      </c>
      <c r="X12" s="5" t="str">
        <f>IF($A12&lt;&gt;"",IF(X$2&lt;&gt;"",INDEX('Instrument History'!$1:$1048576,CcyPerBase!$B12,CcyPerBase!X$3) / $C12,""),"")</f>
        <v/>
      </c>
    </row>
    <row r="13" spans="1:24">
      <c r="A13" s="12">
        <f>IF(A12&lt;&gt;"",IF(A12=$B$3,"",'Instrument History'!A10),"")</f>
        <v>41289</v>
      </c>
      <c r="B13">
        <f t="shared" si="1"/>
        <v>10</v>
      </c>
      <c r="C13" s="5">
        <f>IF(A13&lt;&gt;"",INDEX('Instrument History'!$1:$1048576,CcyPerBase!B13,CcyPerBase!$B$2),"")</f>
        <v>55.120422691392392</v>
      </c>
      <c r="D13" s="5">
        <f>IF($A13&lt;&gt;"",INDEX('Instrument History'!$1:$1048576,CcyPerBase!$B13,CcyPerBase!D$3) / $C13,"")</f>
        <v>1.8142095999495303E-2</v>
      </c>
      <c r="E13" s="5">
        <f>IF($A13&lt;&gt;"",IF(E$2&lt;&gt;"",INDEX('Instrument History'!$1:$1048576,CcyPerBase!$B13,CcyPerBase!E$3) / $C13,""),"")</f>
        <v>1.8142095999495303E-2</v>
      </c>
      <c r="F13" s="5">
        <f>IF($A13&lt;&gt;"",IF(F$2&lt;&gt;"",INDEX('Instrument History'!$1:$1048576,CcyPerBase!$B13,CcyPerBase!F$3) / $C13,""),"")</f>
        <v>1.8142095999495303E-2</v>
      </c>
      <c r="G13" s="5">
        <f>IF($A13&lt;&gt;"",IF(G$2&lt;&gt;"",INDEX('Instrument History'!$1:$1048576,CcyPerBase!$B13,CcyPerBase!G$3) / $C13,""),"")</f>
        <v>1.8142095999495303E-2</v>
      </c>
      <c r="H13" s="5">
        <f>IF($A13&lt;&gt;"",IF(H$2&lt;&gt;"",INDEX('Instrument History'!$1:$1048576,CcyPerBase!$B13,CcyPerBase!H$3) / $C13,""),"")</f>
        <v>1.8142095999495303E-2</v>
      </c>
      <c r="I13" s="5">
        <f>IF($A13&lt;&gt;"",IF(I$2&lt;&gt;"",INDEX('Instrument History'!$1:$1048576,CcyPerBase!$B13,CcyPerBase!I$3) / $C13,""),"")</f>
        <v>3.522398510730969</v>
      </c>
      <c r="J13" s="5">
        <f>IF($A13&lt;&gt;"",IF(J$2&lt;&gt;"",INDEX('Instrument History'!$1:$1048576,CcyPerBase!$B13,CcyPerBase!J$3) / $C13,""),"")</f>
        <v>1.1424747822242067</v>
      </c>
      <c r="K13" s="5">
        <f>IF($A13&lt;&gt;"",IF(K$2&lt;&gt;"",INDEX('Instrument History'!$1:$1048576,CcyPerBase!$B13,CcyPerBase!K$3) / $C13,""),"")</f>
        <v>1.1424747822242067</v>
      </c>
      <c r="L13" s="5">
        <f>IF($A13&lt;&gt;"",IF(L$2&lt;&gt;"",INDEX('Instrument History'!$1:$1048576,CcyPerBase!$B13,CcyPerBase!L$3) / $C13,""),"")</f>
        <v>1</v>
      </c>
      <c r="M13" s="5">
        <f>IF($A13&lt;&gt;"",IF(M$2&lt;&gt;"",INDEX('Instrument History'!$1:$1048576,CcyPerBase!$B13,CcyPerBase!M$3) / $C13,""),"")</f>
        <v>1</v>
      </c>
      <c r="N13" s="5">
        <f>IF($A13&lt;&gt;"",IF(N$2&lt;&gt;"",INDEX('Instrument History'!$1:$1048576,CcyPerBase!$B13,CcyPerBase!N$3) / $C13,""),"")</f>
        <v>1</v>
      </c>
      <c r="O13" s="5" t="str">
        <f>IF($A13&lt;&gt;"",IF(O$2&lt;&gt;"",INDEX('Instrument History'!$1:$1048576,CcyPerBase!$B13,CcyPerBase!O$3) / $C13,""),"")</f>
        <v/>
      </c>
      <c r="P13" s="5" t="str">
        <f>IF($A13&lt;&gt;"",IF(P$2&lt;&gt;"",INDEX('Instrument History'!$1:$1048576,CcyPerBase!$B13,CcyPerBase!P$3) / $C13,""),"")</f>
        <v/>
      </c>
      <c r="Q13" s="5" t="str">
        <f>IF($A13&lt;&gt;"",IF(Q$2&lt;&gt;"",INDEX('Instrument History'!$1:$1048576,CcyPerBase!$B13,CcyPerBase!Q$3) / $C13,""),"")</f>
        <v/>
      </c>
      <c r="R13" s="5" t="str">
        <f>IF($A13&lt;&gt;"",IF(R$2&lt;&gt;"",INDEX('Instrument History'!$1:$1048576,CcyPerBase!$B13,CcyPerBase!R$3) / $C13,""),"")</f>
        <v/>
      </c>
      <c r="S13" s="5" t="str">
        <f>IF($A13&lt;&gt;"",IF(S$2&lt;&gt;"",INDEX('Instrument History'!$1:$1048576,CcyPerBase!$B13,CcyPerBase!S$3) / $C13,""),"")</f>
        <v/>
      </c>
      <c r="T13" s="5" t="str">
        <f>IF($A13&lt;&gt;"",IF(T$2&lt;&gt;"",INDEX('Instrument History'!$1:$1048576,CcyPerBase!$B13,CcyPerBase!T$3) / $C13,""),"")</f>
        <v/>
      </c>
      <c r="U13" s="5" t="str">
        <f>IF($A13&lt;&gt;"",IF(U$2&lt;&gt;"",INDEX('Instrument History'!$1:$1048576,CcyPerBase!$B13,CcyPerBase!U$3) / $C13,""),"")</f>
        <v/>
      </c>
      <c r="V13" s="5" t="str">
        <f>IF($A13&lt;&gt;"",IF(V$2&lt;&gt;"",INDEX('Instrument History'!$1:$1048576,CcyPerBase!$B13,CcyPerBase!V$3) / $C13,""),"")</f>
        <v/>
      </c>
      <c r="W13" s="5" t="str">
        <f>IF($A13&lt;&gt;"",IF(W$2&lt;&gt;"",INDEX('Instrument History'!$1:$1048576,CcyPerBase!$B13,CcyPerBase!W$3) / $C13,""),"")</f>
        <v/>
      </c>
      <c r="X13" s="5" t="str">
        <f>IF($A13&lt;&gt;"",IF(X$2&lt;&gt;"",INDEX('Instrument History'!$1:$1048576,CcyPerBase!$B13,CcyPerBase!X$3) / $C13,""),"")</f>
        <v/>
      </c>
    </row>
    <row r="14" spans="1:24">
      <c r="A14" s="12">
        <f>IF(A13&lt;&gt;"",IF(A13=$B$3,"",'Instrument History'!A11),"")</f>
        <v>41288</v>
      </c>
      <c r="B14">
        <f t="shared" si="1"/>
        <v>11</v>
      </c>
      <c r="C14" s="5">
        <f>IF(A14&lt;&gt;"",INDEX('Instrument History'!$1:$1048576,CcyPerBase!B14,CcyPerBase!$B$2),"")</f>
        <v>55.964768190264735</v>
      </c>
      <c r="D14" s="5">
        <f>IF($A14&lt;&gt;"",INDEX('Instrument History'!$1:$1048576,CcyPerBase!$B14,CcyPerBase!D$3) / $C14,"")</f>
        <v>1.7868384562949972E-2</v>
      </c>
      <c r="E14" s="5">
        <f>IF($A14&lt;&gt;"",IF(E$2&lt;&gt;"",INDEX('Instrument History'!$1:$1048576,CcyPerBase!$B14,CcyPerBase!E$3) / $C14,""),"")</f>
        <v>1.7868384562949972E-2</v>
      </c>
      <c r="F14" s="5">
        <f>IF($A14&lt;&gt;"",IF(F$2&lt;&gt;"",INDEX('Instrument History'!$1:$1048576,CcyPerBase!$B14,CcyPerBase!F$3) / $C14,""),"")</f>
        <v>1.7868384562949972E-2</v>
      </c>
      <c r="G14" s="5">
        <f>IF($A14&lt;&gt;"",IF(G$2&lt;&gt;"",INDEX('Instrument History'!$1:$1048576,CcyPerBase!$B14,CcyPerBase!G$3) / $C14,""),"")</f>
        <v>1.7868384562949972E-2</v>
      </c>
      <c r="H14" s="5">
        <f>IF($A14&lt;&gt;"",IF(H$2&lt;&gt;"",INDEX('Instrument History'!$1:$1048576,CcyPerBase!$B14,CcyPerBase!H$3) / $C14,""),"")</f>
        <v>1.7868384562949972E-2</v>
      </c>
      <c r="I14" s="5">
        <f>IF($A14&lt;&gt;"",IF(I$2&lt;&gt;"",INDEX('Instrument History'!$1:$1048576,CcyPerBase!$B14,CcyPerBase!I$3) / $C14,""),"")</f>
        <v>3.626516179953168</v>
      </c>
      <c r="J14" s="5">
        <f>IF($A14&lt;&gt;"",IF(J$2&lt;&gt;"",INDEX('Instrument History'!$1:$1048576,CcyPerBase!$B14,CcyPerBase!J$3) / $C14,""),"")</f>
        <v>1.0755723411338032</v>
      </c>
      <c r="K14" s="5">
        <f>IF($A14&lt;&gt;"",IF(K$2&lt;&gt;"",INDEX('Instrument History'!$1:$1048576,CcyPerBase!$B14,CcyPerBase!K$3) / $C14,""),"")</f>
        <v>1.0755723411338032</v>
      </c>
      <c r="L14" s="5">
        <f>IF($A14&lt;&gt;"",IF(L$2&lt;&gt;"",INDEX('Instrument History'!$1:$1048576,CcyPerBase!$B14,CcyPerBase!L$3) / $C14,""),"")</f>
        <v>1</v>
      </c>
      <c r="M14" s="5">
        <f>IF($A14&lt;&gt;"",IF(M$2&lt;&gt;"",INDEX('Instrument History'!$1:$1048576,CcyPerBase!$B14,CcyPerBase!M$3) / $C14,""),"")</f>
        <v>1</v>
      </c>
      <c r="N14" s="5">
        <f>IF($A14&lt;&gt;"",IF(N$2&lt;&gt;"",INDEX('Instrument History'!$1:$1048576,CcyPerBase!$B14,CcyPerBase!N$3) / $C14,""),"")</f>
        <v>1</v>
      </c>
      <c r="O14" s="5" t="str">
        <f>IF($A14&lt;&gt;"",IF(O$2&lt;&gt;"",INDEX('Instrument History'!$1:$1048576,CcyPerBase!$B14,CcyPerBase!O$3) / $C14,""),"")</f>
        <v/>
      </c>
      <c r="P14" s="5" t="str">
        <f>IF($A14&lt;&gt;"",IF(P$2&lt;&gt;"",INDEX('Instrument History'!$1:$1048576,CcyPerBase!$B14,CcyPerBase!P$3) / $C14,""),"")</f>
        <v/>
      </c>
      <c r="Q14" s="5" t="str">
        <f>IF($A14&lt;&gt;"",IF(Q$2&lt;&gt;"",INDEX('Instrument History'!$1:$1048576,CcyPerBase!$B14,CcyPerBase!Q$3) / $C14,""),"")</f>
        <v/>
      </c>
      <c r="R14" s="5" t="str">
        <f>IF($A14&lt;&gt;"",IF(R$2&lt;&gt;"",INDEX('Instrument History'!$1:$1048576,CcyPerBase!$B14,CcyPerBase!R$3) / $C14,""),"")</f>
        <v/>
      </c>
      <c r="S14" s="5" t="str">
        <f>IF($A14&lt;&gt;"",IF(S$2&lt;&gt;"",INDEX('Instrument History'!$1:$1048576,CcyPerBase!$B14,CcyPerBase!S$3) / $C14,""),"")</f>
        <v/>
      </c>
      <c r="T14" s="5" t="str">
        <f>IF($A14&lt;&gt;"",IF(T$2&lt;&gt;"",INDEX('Instrument History'!$1:$1048576,CcyPerBase!$B14,CcyPerBase!T$3) / $C14,""),"")</f>
        <v/>
      </c>
      <c r="U14" s="5" t="str">
        <f>IF($A14&lt;&gt;"",IF(U$2&lt;&gt;"",INDEX('Instrument History'!$1:$1048576,CcyPerBase!$B14,CcyPerBase!U$3) / $C14,""),"")</f>
        <v/>
      </c>
      <c r="V14" s="5" t="str">
        <f>IF($A14&lt;&gt;"",IF(V$2&lt;&gt;"",INDEX('Instrument History'!$1:$1048576,CcyPerBase!$B14,CcyPerBase!V$3) / $C14,""),"")</f>
        <v/>
      </c>
      <c r="W14" s="5" t="str">
        <f>IF($A14&lt;&gt;"",IF(W$2&lt;&gt;"",INDEX('Instrument History'!$1:$1048576,CcyPerBase!$B14,CcyPerBase!W$3) / $C14,""),"")</f>
        <v/>
      </c>
      <c r="X14" s="5" t="str">
        <f>IF($A14&lt;&gt;"",IF(X$2&lt;&gt;"",INDEX('Instrument History'!$1:$1048576,CcyPerBase!$B14,CcyPerBase!X$3) / $C14,""),"")</f>
        <v/>
      </c>
    </row>
    <row r="15" spans="1:24">
      <c r="A15" s="12">
        <f>IF(A14&lt;&gt;"",IF(A14=$B$3,"",'Instrument History'!A12),"")</f>
        <v>41285</v>
      </c>
      <c r="B15">
        <f t="shared" si="1"/>
        <v>12</v>
      </c>
      <c r="C15" s="5">
        <f>IF(A15&lt;&gt;"",INDEX('Instrument History'!$1:$1048576,CcyPerBase!B15,CcyPerBase!$B$2),"")</f>
        <v>57.805951597305338</v>
      </c>
      <c r="D15" s="5">
        <f>IF($A15&lt;&gt;"",INDEX('Instrument History'!$1:$1048576,CcyPerBase!$B15,CcyPerBase!D$3) / $C15,"")</f>
        <v>1.7299256778373243E-2</v>
      </c>
      <c r="E15" s="5">
        <f>IF($A15&lt;&gt;"",IF(E$2&lt;&gt;"",INDEX('Instrument History'!$1:$1048576,CcyPerBase!$B15,CcyPerBase!E$3) / $C15,""),"")</f>
        <v>1.7299256778373243E-2</v>
      </c>
      <c r="F15" s="5">
        <f>IF($A15&lt;&gt;"",IF(F$2&lt;&gt;"",INDEX('Instrument History'!$1:$1048576,CcyPerBase!$B15,CcyPerBase!F$3) / $C15,""),"")</f>
        <v>1.7299256778373243E-2</v>
      </c>
      <c r="G15" s="5">
        <f>IF($A15&lt;&gt;"",IF(G$2&lt;&gt;"",INDEX('Instrument History'!$1:$1048576,CcyPerBase!$B15,CcyPerBase!G$3) / $C15,""),"")</f>
        <v>1.7299256778373243E-2</v>
      </c>
      <c r="H15" s="5">
        <f>IF($A15&lt;&gt;"",IF(H$2&lt;&gt;"",INDEX('Instrument History'!$1:$1048576,CcyPerBase!$B15,CcyPerBase!H$3) / $C15,""),"")</f>
        <v>1.7299256778373243E-2</v>
      </c>
      <c r="I15" s="5">
        <f>IF($A15&lt;&gt;"",IF(I$2&lt;&gt;"",INDEX('Instrument History'!$1:$1048576,CcyPerBase!$B15,CcyPerBase!I$3) / $C15,""),"")</f>
        <v>3.3558809324293462</v>
      </c>
      <c r="J15" s="5">
        <f>IF($A15&lt;&gt;"",IF(J$2&lt;&gt;"",INDEX('Instrument History'!$1:$1048576,CcyPerBase!$B15,CcyPerBase!J$3) / $C15,""),"")</f>
        <v>1.0908710248951463</v>
      </c>
      <c r="K15" s="5">
        <f>IF($A15&lt;&gt;"",IF(K$2&lt;&gt;"",INDEX('Instrument History'!$1:$1048576,CcyPerBase!$B15,CcyPerBase!K$3) / $C15,""),"")</f>
        <v>1.0908710248951463</v>
      </c>
      <c r="L15" s="5">
        <f>IF($A15&lt;&gt;"",IF(L$2&lt;&gt;"",INDEX('Instrument History'!$1:$1048576,CcyPerBase!$B15,CcyPerBase!L$3) / $C15,""),"")</f>
        <v>1</v>
      </c>
      <c r="M15" s="5">
        <f>IF($A15&lt;&gt;"",IF(M$2&lt;&gt;"",INDEX('Instrument History'!$1:$1048576,CcyPerBase!$B15,CcyPerBase!M$3) / $C15,""),"")</f>
        <v>1</v>
      </c>
      <c r="N15" s="5">
        <f>IF($A15&lt;&gt;"",IF(N$2&lt;&gt;"",INDEX('Instrument History'!$1:$1048576,CcyPerBase!$B15,CcyPerBase!N$3) / $C15,""),"")</f>
        <v>1</v>
      </c>
      <c r="O15" s="5" t="str">
        <f>IF($A15&lt;&gt;"",IF(O$2&lt;&gt;"",INDEX('Instrument History'!$1:$1048576,CcyPerBase!$B15,CcyPerBase!O$3) / $C15,""),"")</f>
        <v/>
      </c>
      <c r="P15" s="5" t="str">
        <f>IF($A15&lt;&gt;"",IF(P$2&lt;&gt;"",INDEX('Instrument History'!$1:$1048576,CcyPerBase!$B15,CcyPerBase!P$3) / $C15,""),"")</f>
        <v/>
      </c>
      <c r="Q15" s="5" t="str">
        <f>IF($A15&lt;&gt;"",IF(Q$2&lt;&gt;"",INDEX('Instrument History'!$1:$1048576,CcyPerBase!$B15,CcyPerBase!Q$3) / $C15,""),"")</f>
        <v/>
      </c>
      <c r="R15" s="5" t="str">
        <f>IF($A15&lt;&gt;"",IF(R$2&lt;&gt;"",INDEX('Instrument History'!$1:$1048576,CcyPerBase!$B15,CcyPerBase!R$3) / $C15,""),"")</f>
        <v/>
      </c>
      <c r="S15" s="5" t="str">
        <f>IF($A15&lt;&gt;"",IF(S$2&lt;&gt;"",INDEX('Instrument History'!$1:$1048576,CcyPerBase!$B15,CcyPerBase!S$3) / $C15,""),"")</f>
        <v/>
      </c>
      <c r="T15" s="5" t="str">
        <f>IF($A15&lt;&gt;"",IF(T$2&lt;&gt;"",INDEX('Instrument History'!$1:$1048576,CcyPerBase!$B15,CcyPerBase!T$3) / $C15,""),"")</f>
        <v/>
      </c>
      <c r="U15" s="5" t="str">
        <f>IF($A15&lt;&gt;"",IF(U$2&lt;&gt;"",INDEX('Instrument History'!$1:$1048576,CcyPerBase!$B15,CcyPerBase!U$3) / $C15,""),"")</f>
        <v/>
      </c>
      <c r="V15" s="5" t="str">
        <f>IF($A15&lt;&gt;"",IF(V$2&lt;&gt;"",INDEX('Instrument History'!$1:$1048576,CcyPerBase!$B15,CcyPerBase!V$3) / $C15,""),"")</f>
        <v/>
      </c>
      <c r="W15" s="5" t="str">
        <f>IF($A15&lt;&gt;"",IF(W$2&lt;&gt;"",INDEX('Instrument History'!$1:$1048576,CcyPerBase!$B15,CcyPerBase!W$3) / $C15,""),"")</f>
        <v/>
      </c>
      <c r="X15" s="5" t="str">
        <f>IF($A15&lt;&gt;"",IF(X$2&lt;&gt;"",INDEX('Instrument History'!$1:$1048576,CcyPerBase!$B15,CcyPerBase!X$3) / $C15,""),"")</f>
        <v/>
      </c>
    </row>
    <row r="16" spans="1:24">
      <c r="A16" s="12">
        <f>IF(A15&lt;&gt;"",IF(A15=$B$3,"",'Instrument History'!A13),"")</f>
        <v>41284</v>
      </c>
      <c r="B16">
        <f t="shared" si="1"/>
        <v>13</v>
      </c>
      <c r="C16" s="5">
        <f>IF(A16&lt;&gt;"",INDEX('Instrument History'!$1:$1048576,CcyPerBase!B16,CcyPerBase!$B$2),"")</f>
        <v>55.785190483331512</v>
      </c>
      <c r="D16" s="5">
        <f>IF($A16&lt;&gt;"",INDEX('Instrument History'!$1:$1048576,CcyPerBase!$B16,CcyPerBase!D$3) / $C16,"")</f>
        <v>1.7925904551653323E-2</v>
      </c>
      <c r="E16" s="5">
        <f>IF($A16&lt;&gt;"",IF(E$2&lt;&gt;"",INDEX('Instrument History'!$1:$1048576,CcyPerBase!$B16,CcyPerBase!E$3) / $C16,""),"")</f>
        <v>1.7925904551653323E-2</v>
      </c>
      <c r="F16" s="5">
        <f>IF($A16&lt;&gt;"",IF(F$2&lt;&gt;"",INDEX('Instrument History'!$1:$1048576,CcyPerBase!$B16,CcyPerBase!F$3) / $C16,""),"")</f>
        <v>1.7925904551653323E-2</v>
      </c>
      <c r="G16" s="5">
        <f>IF($A16&lt;&gt;"",IF(G$2&lt;&gt;"",INDEX('Instrument History'!$1:$1048576,CcyPerBase!$B16,CcyPerBase!G$3) / $C16,""),"")</f>
        <v>1.7925904551653323E-2</v>
      </c>
      <c r="H16" s="5">
        <f>IF($A16&lt;&gt;"",IF(H$2&lt;&gt;"",INDEX('Instrument History'!$1:$1048576,CcyPerBase!$B16,CcyPerBase!H$3) / $C16,""),"")</f>
        <v>1.7925904551653323E-2</v>
      </c>
      <c r="I16" s="5">
        <f>IF($A16&lt;&gt;"",IF(I$2&lt;&gt;"",INDEX('Instrument History'!$1:$1048576,CcyPerBase!$B16,CcyPerBase!I$3) / $C16,""),"")</f>
        <v>3.3245321875970366</v>
      </c>
      <c r="J16" s="5">
        <f>IF($A16&lt;&gt;"",IF(J$2&lt;&gt;"",INDEX('Instrument History'!$1:$1048576,CcyPerBase!$B16,CcyPerBase!J$3) / $C16,""),"")</f>
        <v>1.1528683503643045</v>
      </c>
      <c r="K16" s="5">
        <f>IF($A16&lt;&gt;"",IF(K$2&lt;&gt;"",INDEX('Instrument History'!$1:$1048576,CcyPerBase!$B16,CcyPerBase!K$3) / $C16,""),"")</f>
        <v>1.1528683503643045</v>
      </c>
      <c r="L16" s="5">
        <f>IF($A16&lt;&gt;"",IF(L$2&lt;&gt;"",INDEX('Instrument History'!$1:$1048576,CcyPerBase!$B16,CcyPerBase!L$3) / $C16,""),"")</f>
        <v>1</v>
      </c>
      <c r="M16" s="5">
        <f>IF($A16&lt;&gt;"",IF(M$2&lt;&gt;"",INDEX('Instrument History'!$1:$1048576,CcyPerBase!$B16,CcyPerBase!M$3) / $C16,""),"")</f>
        <v>1</v>
      </c>
      <c r="N16" s="5">
        <f>IF($A16&lt;&gt;"",IF(N$2&lt;&gt;"",INDEX('Instrument History'!$1:$1048576,CcyPerBase!$B16,CcyPerBase!N$3) / $C16,""),"")</f>
        <v>1</v>
      </c>
      <c r="O16" s="5" t="str">
        <f>IF($A16&lt;&gt;"",IF(O$2&lt;&gt;"",INDEX('Instrument History'!$1:$1048576,CcyPerBase!$B16,CcyPerBase!O$3) / $C16,""),"")</f>
        <v/>
      </c>
      <c r="P16" s="5" t="str">
        <f>IF($A16&lt;&gt;"",IF(P$2&lt;&gt;"",INDEX('Instrument History'!$1:$1048576,CcyPerBase!$B16,CcyPerBase!P$3) / $C16,""),"")</f>
        <v/>
      </c>
      <c r="Q16" s="5" t="str">
        <f>IF($A16&lt;&gt;"",IF(Q$2&lt;&gt;"",INDEX('Instrument History'!$1:$1048576,CcyPerBase!$B16,CcyPerBase!Q$3) / $C16,""),"")</f>
        <v/>
      </c>
      <c r="R16" s="5" t="str">
        <f>IF($A16&lt;&gt;"",IF(R$2&lt;&gt;"",INDEX('Instrument History'!$1:$1048576,CcyPerBase!$B16,CcyPerBase!R$3) / $C16,""),"")</f>
        <v/>
      </c>
      <c r="S16" s="5" t="str">
        <f>IF($A16&lt;&gt;"",IF(S$2&lt;&gt;"",INDEX('Instrument History'!$1:$1048576,CcyPerBase!$B16,CcyPerBase!S$3) / $C16,""),"")</f>
        <v/>
      </c>
      <c r="T16" s="5" t="str">
        <f>IF($A16&lt;&gt;"",IF(T$2&lt;&gt;"",INDEX('Instrument History'!$1:$1048576,CcyPerBase!$B16,CcyPerBase!T$3) / $C16,""),"")</f>
        <v/>
      </c>
      <c r="U16" s="5" t="str">
        <f>IF($A16&lt;&gt;"",IF(U$2&lt;&gt;"",INDEX('Instrument History'!$1:$1048576,CcyPerBase!$B16,CcyPerBase!U$3) / $C16,""),"")</f>
        <v/>
      </c>
      <c r="V16" s="5" t="str">
        <f>IF($A16&lt;&gt;"",IF(V$2&lt;&gt;"",INDEX('Instrument History'!$1:$1048576,CcyPerBase!$B16,CcyPerBase!V$3) / $C16,""),"")</f>
        <v/>
      </c>
      <c r="W16" s="5" t="str">
        <f>IF($A16&lt;&gt;"",IF(W$2&lt;&gt;"",INDEX('Instrument History'!$1:$1048576,CcyPerBase!$B16,CcyPerBase!W$3) / $C16,""),"")</f>
        <v/>
      </c>
      <c r="X16" s="5" t="str">
        <f>IF($A16&lt;&gt;"",IF(X$2&lt;&gt;"",INDEX('Instrument History'!$1:$1048576,CcyPerBase!$B16,CcyPerBase!X$3) / $C16,""),"")</f>
        <v/>
      </c>
    </row>
    <row r="17" spans="1:24">
      <c r="A17" s="12">
        <f>IF(A16&lt;&gt;"",IF(A16=$B$3,"",'Instrument History'!A14),"")</f>
        <v>41283</v>
      </c>
      <c r="B17">
        <f t="shared" si="1"/>
        <v>14</v>
      </c>
      <c r="C17" s="5">
        <f>IF(A17&lt;&gt;"",INDEX('Instrument History'!$1:$1048576,CcyPerBase!B17,CcyPerBase!$B$2),"")</f>
        <v>58.583946613509923</v>
      </c>
      <c r="D17" s="5">
        <f>IF($A17&lt;&gt;"",INDEX('Instrument History'!$1:$1048576,CcyPerBase!$B17,CcyPerBase!D$3) / $C17,"")</f>
        <v>1.706952258776967E-2</v>
      </c>
      <c r="E17" s="5">
        <f>IF($A17&lt;&gt;"",IF(E$2&lt;&gt;"",INDEX('Instrument History'!$1:$1048576,CcyPerBase!$B17,CcyPerBase!E$3) / $C17,""),"")</f>
        <v>1.706952258776967E-2</v>
      </c>
      <c r="F17" s="5">
        <f>IF($A17&lt;&gt;"",IF(F$2&lt;&gt;"",INDEX('Instrument History'!$1:$1048576,CcyPerBase!$B17,CcyPerBase!F$3) / $C17,""),"")</f>
        <v>1.706952258776967E-2</v>
      </c>
      <c r="G17" s="5">
        <f>IF($A17&lt;&gt;"",IF(G$2&lt;&gt;"",INDEX('Instrument History'!$1:$1048576,CcyPerBase!$B17,CcyPerBase!G$3) / $C17,""),"")</f>
        <v>1.706952258776967E-2</v>
      </c>
      <c r="H17" s="5">
        <f>IF($A17&lt;&gt;"",IF(H$2&lt;&gt;"",INDEX('Instrument History'!$1:$1048576,CcyPerBase!$B17,CcyPerBase!H$3) / $C17,""),"")</f>
        <v>1.706952258776967E-2</v>
      </c>
      <c r="I17" s="5">
        <f>IF($A17&lt;&gt;"",IF(I$2&lt;&gt;"",INDEX('Instrument History'!$1:$1048576,CcyPerBase!$B17,CcyPerBase!I$3) / $C17,""),"")</f>
        <v>3.0860689995961823</v>
      </c>
      <c r="J17" s="5">
        <f>IF($A17&lt;&gt;"",IF(J$2&lt;&gt;"",INDEX('Instrument History'!$1:$1048576,CcyPerBase!$B17,CcyPerBase!J$3) / $C17,""),"")</f>
        <v>1.0897569305335937</v>
      </c>
      <c r="K17" s="5">
        <f>IF($A17&lt;&gt;"",IF(K$2&lt;&gt;"",INDEX('Instrument History'!$1:$1048576,CcyPerBase!$B17,CcyPerBase!K$3) / $C17,""),"")</f>
        <v>1.0897569305335937</v>
      </c>
      <c r="L17" s="5">
        <f>IF($A17&lt;&gt;"",IF(L$2&lt;&gt;"",INDEX('Instrument History'!$1:$1048576,CcyPerBase!$B17,CcyPerBase!L$3) / $C17,""),"")</f>
        <v>1</v>
      </c>
      <c r="M17" s="5">
        <f>IF($A17&lt;&gt;"",IF(M$2&lt;&gt;"",INDEX('Instrument History'!$1:$1048576,CcyPerBase!$B17,CcyPerBase!M$3) / $C17,""),"")</f>
        <v>1</v>
      </c>
      <c r="N17" s="5">
        <f>IF($A17&lt;&gt;"",IF(N$2&lt;&gt;"",INDEX('Instrument History'!$1:$1048576,CcyPerBase!$B17,CcyPerBase!N$3) / $C17,""),"")</f>
        <v>1</v>
      </c>
      <c r="O17" s="5" t="str">
        <f>IF($A17&lt;&gt;"",IF(O$2&lt;&gt;"",INDEX('Instrument History'!$1:$1048576,CcyPerBase!$B17,CcyPerBase!O$3) / $C17,""),"")</f>
        <v/>
      </c>
      <c r="P17" s="5" t="str">
        <f>IF($A17&lt;&gt;"",IF(P$2&lt;&gt;"",INDEX('Instrument History'!$1:$1048576,CcyPerBase!$B17,CcyPerBase!P$3) / $C17,""),"")</f>
        <v/>
      </c>
      <c r="Q17" s="5" t="str">
        <f>IF($A17&lt;&gt;"",IF(Q$2&lt;&gt;"",INDEX('Instrument History'!$1:$1048576,CcyPerBase!$B17,CcyPerBase!Q$3) / $C17,""),"")</f>
        <v/>
      </c>
      <c r="R17" s="5" t="str">
        <f>IF($A17&lt;&gt;"",IF(R$2&lt;&gt;"",INDEX('Instrument History'!$1:$1048576,CcyPerBase!$B17,CcyPerBase!R$3) / $C17,""),"")</f>
        <v/>
      </c>
      <c r="S17" s="5" t="str">
        <f>IF($A17&lt;&gt;"",IF(S$2&lt;&gt;"",INDEX('Instrument History'!$1:$1048576,CcyPerBase!$B17,CcyPerBase!S$3) / $C17,""),"")</f>
        <v/>
      </c>
      <c r="T17" s="5" t="str">
        <f>IF($A17&lt;&gt;"",IF(T$2&lt;&gt;"",INDEX('Instrument History'!$1:$1048576,CcyPerBase!$B17,CcyPerBase!T$3) / $C17,""),"")</f>
        <v/>
      </c>
      <c r="U17" s="5" t="str">
        <f>IF($A17&lt;&gt;"",IF(U$2&lt;&gt;"",INDEX('Instrument History'!$1:$1048576,CcyPerBase!$B17,CcyPerBase!U$3) / $C17,""),"")</f>
        <v/>
      </c>
      <c r="V17" s="5" t="str">
        <f>IF($A17&lt;&gt;"",IF(V$2&lt;&gt;"",INDEX('Instrument History'!$1:$1048576,CcyPerBase!$B17,CcyPerBase!V$3) / $C17,""),"")</f>
        <v/>
      </c>
      <c r="W17" s="5" t="str">
        <f>IF($A17&lt;&gt;"",IF(W$2&lt;&gt;"",INDEX('Instrument History'!$1:$1048576,CcyPerBase!$B17,CcyPerBase!W$3) / $C17,""),"")</f>
        <v/>
      </c>
      <c r="X17" s="5" t="str">
        <f>IF($A17&lt;&gt;"",IF(X$2&lt;&gt;"",INDEX('Instrument History'!$1:$1048576,CcyPerBase!$B17,CcyPerBase!X$3) / $C17,""),"")</f>
        <v/>
      </c>
    </row>
    <row r="18" spans="1:24">
      <c r="A18" s="12">
        <f>IF(A17&lt;&gt;"",IF(A17=$B$3,"",'Instrument History'!A15),"")</f>
        <v>41282</v>
      </c>
      <c r="B18">
        <f t="shared" si="1"/>
        <v>15</v>
      </c>
      <c r="C18" s="5">
        <f>IF(A18&lt;&gt;"",INDEX('Instrument History'!$1:$1048576,CcyPerBase!B18,CcyPerBase!$B$2),"")</f>
        <v>57.693253700212807</v>
      </c>
      <c r="D18" s="5">
        <f>IF($A18&lt;&gt;"",INDEX('Instrument History'!$1:$1048576,CcyPerBase!$B18,CcyPerBase!D$3) / $C18,"")</f>
        <v>1.73330491151743E-2</v>
      </c>
      <c r="E18" s="5">
        <f>IF($A18&lt;&gt;"",IF(E$2&lt;&gt;"",INDEX('Instrument History'!$1:$1048576,CcyPerBase!$B18,CcyPerBase!E$3) / $C18,""),"")</f>
        <v>1.73330491151743E-2</v>
      </c>
      <c r="F18" s="5">
        <f>IF($A18&lt;&gt;"",IF(F$2&lt;&gt;"",INDEX('Instrument History'!$1:$1048576,CcyPerBase!$B18,CcyPerBase!F$3) / $C18,""),"")</f>
        <v>1.73330491151743E-2</v>
      </c>
      <c r="G18" s="5">
        <f>IF($A18&lt;&gt;"",IF(G$2&lt;&gt;"",INDEX('Instrument History'!$1:$1048576,CcyPerBase!$B18,CcyPerBase!G$3) / $C18,""),"")</f>
        <v>1.73330491151743E-2</v>
      </c>
      <c r="H18" s="5">
        <f>IF($A18&lt;&gt;"",IF(H$2&lt;&gt;"",INDEX('Instrument History'!$1:$1048576,CcyPerBase!$B18,CcyPerBase!H$3) / $C18,""),"")</f>
        <v>1.73330491151743E-2</v>
      </c>
      <c r="I18" s="5">
        <f>IF($A18&lt;&gt;"",IF(I$2&lt;&gt;"",INDEX('Instrument History'!$1:$1048576,CcyPerBase!$B18,CcyPerBase!I$3) / $C18,""),"")</f>
        <v>3.0841747367148988</v>
      </c>
      <c r="J18" s="5">
        <f>IF($A18&lt;&gt;"",IF(J$2&lt;&gt;"",INDEX('Instrument History'!$1:$1048576,CcyPerBase!$B18,CcyPerBase!J$3) / $C18,""),"")</f>
        <v>1.1114285764332588</v>
      </c>
      <c r="K18" s="5">
        <f>IF($A18&lt;&gt;"",IF(K$2&lt;&gt;"",INDEX('Instrument History'!$1:$1048576,CcyPerBase!$B18,CcyPerBase!K$3) / $C18,""),"")</f>
        <v>1.1114285764332588</v>
      </c>
      <c r="L18" s="5">
        <f>IF($A18&lt;&gt;"",IF(L$2&lt;&gt;"",INDEX('Instrument History'!$1:$1048576,CcyPerBase!$B18,CcyPerBase!L$3) / $C18,""),"")</f>
        <v>1</v>
      </c>
      <c r="M18" s="5">
        <f>IF($A18&lt;&gt;"",IF(M$2&lt;&gt;"",INDEX('Instrument History'!$1:$1048576,CcyPerBase!$B18,CcyPerBase!M$3) / $C18,""),"")</f>
        <v>1</v>
      </c>
      <c r="N18" s="5">
        <f>IF($A18&lt;&gt;"",IF(N$2&lt;&gt;"",INDEX('Instrument History'!$1:$1048576,CcyPerBase!$B18,CcyPerBase!N$3) / $C18,""),"")</f>
        <v>1</v>
      </c>
      <c r="O18" s="5" t="str">
        <f>IF($A18&lt;&gt;"",IF(O$2&lt;&gt;"",INDEX('Instrument History'!$1:$1048576,CcyPerBase!$B18,CcyPerBase!O$3) / $C18,""),"")</f>
        <v/>
      </c>
      <c r="P18" s="5" t="str">
        <f>IF($A18&lt;&gt;"",IF(P$2&lt;&gt;"",INDEX('Instrument History'!$1:$1048576,CcyPerBase!$B18,CcyPerBase!P$3) / $C18,""),"")</f>
        <v/>
      </c>
      <c r="Q18" s="5" t="str">
        <f>IF($A18&lt;&gt;"",IF(Q$2&lt;&gt;"",INDEX('Instrument History'!$1:$1048576,CcyPerBase!$B18,CcyPerBase!Q$3) / $C18,""),"")</f>
        <v/>
      </c>
      <c r="R18" s="5" t="str">
        <f>IF($A18&lt;&gt;"",IF(R$2&lt;&gt;"",INDEX('Instrument History'!$1:$1048576,CcyPerBase!$B18,CcyPerBase!R$3) / $C18,""),"")</f>
        <v/>
      </c>
      <c r="S18" s="5" t="str">
        <f>IF($A18&lt;&gt;"",IF(S$2&lt;&gt;"",INDEX('Instrument History'!$1:$1048576,CcyPerBase!$B18,CcyPerBase!S$3) / $C18,""),"")</f>
        <v/>
      </c>
      <c r="T18" s="5" t="str">
        <f>IF($A18&lt;&gt;"",IF(T$2&lt;&gt;"",INDEX('Instrument History'!$1:$1048576,CcyPerBase!$B18,CcyPerBase!T$3) / $C18,""),"")</f>
        <v/>
      </c>
      <c r="U18" s="5" t="str">
        <f>IF($A18&lt;&gt;"",IF(U$2&lt;&gt;"",INDEX('Instrument History'!$1:$1048576,CcyPerBase!$B18,CcyPerBase!U$3) / $C18,""),"")</f>
        <v/>
      </c>
      <c r="V18" s="5" t="str">
        <f>IF($A18&lt;&gt;"",IF(V$2&lt;&gt;"",INDEX('Instrument History'!$1:$1048576,CcyPerBase!$B18,CcyPerBase!V$3) / $C18,""),"")</f>
        <v/>
      </c>
      <c r="W18" s="5" t="str">
        <f>IF($A18&lt;&gt;"",IF(W$2&lt;&gt;"",INDEX('Instrument History'!$1:$1048576,CcyPerBase!$B18,CcyPerBase!W$3) / $C18,""),"")</f>
        <v/>
      </c>
      <c r="X18" s="5" t="str">
        <f>IF($A18&lt;&gt;"",IF(X$2&lt;&gt;"",INDEX('Instrument History'!$1:$1048576,CcyPerBase!$B18,CcyPerBase!X$3) / $C18,""),"")</f>
        <v/>
      </c>
    </row>
    <row r="19" spans="1:24">
      <c r="A19" s="12">
        <f>IF(A18&lt;&gt;"",IF(A18=$B$3,"",'Instrument History'!A16),"")</f>
        <v>41281</v>
      </c>
      <c r="B19">
        <f t="shared" si="1"/>
        <v>16</v>
      </c>
      <c r="C19" s="5">
        <f>IF(A19&lt;&gt;"",INDEX('Instrument History'!$1:$1048576,CcyPerBase!B19,CcyPerBase!$B$2),"")</f>
        <v>58.185472252171998</v>
      </c>
      <c r="D19" s="5">
        <f>IF($A19&lt;&gt;"",INDEX('Instrument History'!$1:$1048576,CcyPerBase!$B19,CcyPerBase!D$3) / $C19,"")</f>
        <v>1.7186420618295679E-2</v>
      </c>
      <c r="E19" s="5">
        <f>IF($A19&lt;&gt;"",IF(E$2&lt;&gt;"",INDEX('Instrument History'!$1:$1048576,CcyPerBase!$B19,CcyPerBase!E$3) / $C19,""),"")</f>
        <v>1.7186420618295679E-2</v>
      </c>
      <c r="F19" s="5">
        <f>IF($A19&lt;&gt;"",IF(F$2&lt;&gt;"",INDEX('Instrument History'!$1:$1048576,CcyPerBase!$B19,CcyPerBase!F$3) / $C19,""),"")</f>
        <v>1.7186420618295679E-2</v>
      </c>
      <c r="G19" s="5">
        <f>IF($A19&lt;&gt;"",IF(G$2&lt;&gt;"",INDEX('Instrument History'!$1:$1048576,CcyPerBase!$B19,CcyPerBase!G$3) / $C19,""),"")</f>
        <v>1.7186420618295679E-2</v>
      </c>
      <c r="H19" s="5">
        <f>IF($A19&lt;&gt;"",IF(H$2&lt;&gt;"",INDEX('Instrument History'!$1:$1048576,CcyPerBase!$B19,CcyPerBase!H$3) / $C19,""),"")</f>
        <v>1.7186420618295679E-2</v>
      </c>
      <c r="I19" s="5">
        <f>IF($A19&lt;&gt;"",IF(I$2&lt;&gt;"",INDEX('Instrument History'!$1:$1048576,CcyPerBase!$B19,CcyPerBase!I$3) / $C19,""),"")</f>
        <v>3.0445782548693785</v>
      </c>
      <c r="J19" s="5">
        <f>IF($A19&lt;&gt;"",IF(J$2&lt;&gt;"",INDEX('Instrument History'!$1:$1048576,CcyPerBase!$B19,CcyPerBase!J$3) / $C19,""),"")</f>
        <v>1.0673697181103481</v>
      </c>
      <c r="K19" s="5">
        <f>IF($A19&lt;&gt;"",IF(K$2&lt;&gt;"",INDEX('Instrument History'!$1:$1048576,CcyPerBase!$B19,CcyPerBase!K$3) / $C19,""),"")</f>
        <v>1.0673697181103481</v>
      </c>
      <c r="L19" s="5">
        <f>IF($A19&lt;&gt;"",IF(L$2&lt;&gt;"",INDEX('Instrument History'!$1:$1048576,CcyPerBase!$B19,CcyPerBase!L$3) / $C19,""),"")</f>
        <v>1</v>
      </c>
      <c r="M19" s="5">
        <f>IF($A19&lt;&gt;"",IF(M$2&lt;&gt;"",INDEX('Instrument History'!$1:$1048576,CcyPerBase!$B19,CcyPerBase!M$3) / $C19,""),"")</f>
        <v>1</v>
      </c>
      <c r="N19" s="5">
        <f>IF($A19&lt;&gt;"",IF(N$2&lt;&gt;"",INDEX('Instrument History'!$1:$1048576,CcyPerBase!$B19,CcyPerBase!N$3) / $C19,""),"")</f>
        <v>1</v>
      </c>
      <c r="O19" s="5" t="str">
        <f>IF($A19&lt;&gt;"",IF(O$2&lt;&gt;"",INDEX('Instrument History'!$1:$1048576,CcyPerBase!$B19,CcyPerBase!O$3) / $C19,""),"")</f>
        <v/>
      </c>
      <c r="P19" s="5" t="str">
        <f>IF($A19&lt;&gt;"",IF(P$2&lt;&gt;"",INDEX('Instrument History'!$1:$1048576,CcyPerBase!$B19,CcyPerBase!P$3) / $C19,""),"")</f>
        <v/>
      </c>
      <c r="Q19" s="5" t="str">
        <f>IF($A19&lt;&gt;"",IF(Q$2&lt;&gt;"",INDEX('Instrument History'!$1:$1048576,CcyPerBase!$B19,CcyPerBase!Q$3) / $C19,""),"")</f>
        <v/>
      </c>
      <c r="R19" s="5" t="str">
        <f>IF($A19&lt;&gt;"",IF(R$2&lt;&gt;"",INDEX('Instrument History'!$1:$1048576,CcyPerBase!$B19,CcyPerBase!R$3) / $C19,""),"")</f>
        <v/>
      </c>
      <c r="S19" s="5" t="str">
        <f>IF($A19&lt;&gt;"",IF(S$2&lt;&gt;"",INDEX('Instrument History'!$1:$1048576,CcyPerBase!$B19,CcyPerBase!S$3) / $C19,""),"")</f>
        <v/>
      </c>
      <c r="T19" s="5" t="str">
        <f>IF($A19&lt;&gt;"",IF(T$2&lt;&gt;"",INDEX('Instrument History'!$1:$1048576,CcyPerBase!$B19,CcyPerBase!T$3) / $C19,""),"")</f>
        <v/>
      </c>
      <c r="U19" s="5" t="str">
        <f>IF($A19&lt;&gt;"",IF(U$2&lt;&gt;"",INDEX('Instrument History'!$1:$1048576,CcyPerBase!$B19,CcyPerBase!U$3) / $C19,""),"")</f>
        <v/>
      </c>
      <c r="V19" s="5" t="str">
        <f>IF($A19&lt;&gt;"",IF(V$2&lt;&gt;"",INDEX('Instrument History'!$1:$1048576,CcyPerBase!$B19,CcyPerBase!V$3) / $C19,""),"")</f>
        <v/>
      </c>
      <c r="W19" s="5" t="str">
        <f>IF($A19&lt;&gt;"",IF(W$2&lt;&gt;"",INDEX('Instrument History'!$1:$1048576,CcyPerBase!$B19,CcyPerBase!W$3) / $C19,""),"")</f>
        <v/>
      </c>
      <c r="X19" s="5" t="str">
        <f>IF($A19&lt;&gt;"",IF(X$2&lt;&gt;"",INDEX('Instrument History'!$1:$1048576,CcyPerBase!$B19,CcyPerBase!X$3) / $C19,""),"")</f>
        <v/>
      </c>
    </row>
    <row r="20" spans="1:24">
      <c r="A20" s="12">
        <f>IF(A19&lt;&gt;"",IF(A19=$B$3,"",'Instrument History'!A17),"")</f>
        <v>41278</v>
      </c>
      <c r="B20">
        <f t="shared" si="1"/>
        <v>17</v>
      </c>
      <c r="C20" s="5">
        <f>IF(A20&lt;&gt;"",INDEX('Instrument History'!$1:$1048576,CcyPerBase!B20,CcyPerBase!$B$2),"")</f>
        <v>60.038363785300355</v>
      </c>
      <c r="D20" s="5">
        <f>IF($A20&lt;&gt;"",INDEX('Instrument History'!$1:$1048576,CcyPerBase!$B20,CcyPerBase!D$3) / $C20,"")</f>
        <v>1.6656016869081258E-2</v>
      </c>
      <c r="E20" s="5">
        <f>IF($A20&lt;&gt;"",IF(E$2&lt;&gt;"",INDEX('Instrument History'!$1:$1048576,CcyPerBase!$B20,CcyPerBase!E$3) / $C20,""),"")</f>
        <v>1.6656016869081258E-2</v>
      </c>
      <c r="F20" s="5">
        <f>IF($A20&lt;&gt;"",IF(F$2&lt;&gt;"",INDEX('Instrument History'!$1:$1048576,CcyPerBase!$B20,CcyPerBase!F$3) / $C20,""),"")</f>
        <v>1.6656016869081258E-2</v>
      </c>
      <c r="G20" s="5">
        <f>IF($A20&lt;&gt;"",IF(G$2&lt;&gt;"",INDEX('Instrument History'!$1:$1048576,CcyPerBase!$B20,CcyPerBase!G$3) / $C20,""),"")</f>
        <v>1.6656016869081258E-2</v>
      </c>
      <c r="H20" s="5">
        <f>IF($A20&lt;&gt;"",IF(H$2&lt;&gt;"",INDEX('Instrument History'!$1:$1048576,CcyPerBase!$B20,CcyPerBase!H$3) / $C20,""),"")</f>
        <v>1.6656016869081258E-2</v>
      </c>
      <c r="I20" s="5">
        <f>IF($A20&lt;&gt;"",IF(I$2&lt;&gt;"",INDEX('Instrument History'!$1:$1048576,CcyPerBase!$B20,CcyPerBase!I$3) / $C20,""),"")</f>
        <v>2.9538941488158978</v>
      </c>
      <c r="J20" s="5">
        <f>IF($A20&lt;&gt;"",IF(J$2&lt;&gt;"",INDEX('Instrument History'!$1:$1048576,CcyPerBase!$B20,CcyPerBase!J$3) / $C20,""),"")</f>
        <v>1.0585227182001595</v>
      </c>
      <c r="K20" s="5">
        <f>IF($A20&lt;&gt;"",IF(K$2&lt;&gt;"",INDEX('Instrument History'!$1:$1048576,CcyPerBase!$B20,CcyPerBase!K$3) / $C20,""),"")</f>
        <v>1.0585227182001595</v>
      </c>
      <c r="L20" s="5">
        <f>IF($A20&lt;&gt;"",IF(L$2&lt;&gt;"",INDEX('Instrument History'!$1:$1048576,CcyPerBase!$B20,CcyPerBase!L$3) / $C20,""),"")</f>
        <v>1</v>
      </c>
      <c r="M20" s="5">
        <f>IF($A20&lt;&gt;"",IF(M$2&lt;&gt;"",INDEX('Instrument History'!$1:$1048576,CcyPerBase!$B20,CcyPerBase!M$3) / $C20,""),"")</f>
        <v>1</v>
      </c>
      <c r="N20" s="5">
        <f>IF($A20&lt;&gt;"",IF(N$2&lt;&gt;"",INDEX('Instrument History'!$1:$1048576,CcyPerBase!$B20,CcyPerBase!N$3) / $C20,""),"")</f>
        <v>1</v>
      </c>
      <c r="O20" s="5" t="str">
        <f>IF($A20&lt;&gt;"",IF(O$2&lt;&gt;"",INDEX('Instrument History'!$1:$1048576,CcyPerBase!$B20,CcyPerBase!O$3) / $C20,""),"")</f>
        <v/>
      </c>
      <c r="P20" s="5" t="str">
        <f>IF($A20&lt;&gt;"",IF(P$2&lt;&gt;"",INDEX('Instrument History'!$1:$1048576,CcyPerBase!$B20,CcyPerBase!P$3) / $C20,""),"")</f>
        <v/>
      </c>
      <c r="Q20" s="5" t="str">
        <f>IF($A20&lt;&gt;"",IF(Q$2&lt;&gt;"",INDEX('Instrument History'!$1:$1048576,CcyPerBase!$B20,CcyPerBase!Q$3) / $C20,""),"")</f>
        <v/>
      </c>
      <c r="R20" s="5" t="str">
        <f>IF($A20&lt;&gt;"",IF(R$2&lt;&gt;"",INDEX('Instrument History'!$1:$1048576,CcyPerBase!$B20,CcyPerBase!R$3) / $C20,""),"")</f>
        <v/>
      </c>
      <c r="S20" s="5" t="str">
        <f>IF($A20&lt;&gt;"",IF(S$2&lt;&gt;"",INDEX('Instrument History'!$1:$1048576,CcyPerBase!$B20,CcyPerBase!S$3) / $C20,""),"")</f>
        <v/>
      </c>
      <c r="T20" s="5" t="str">
        <f>IF($A20&lt;&gt;"",IF(T$2&lt;&gt;"",INDEX('Instrument History'!$1:$1048576,CcyPerBase!$B20,CcyPerBase!T$3) / $C20,""),"")</f>
        <v/>
      </c>
      <c r="U20" s="5" t="str">
        <f>IF($A20&lt;&gt;"",IF(U$2&lt;&gt;"",INDEX('Instrument History'!$1:$1048576,CcyPerBase!$B20,CcyPerBase!U$3) / $C20,""),"")</f>
        <v/>
      </c>
      <c r="V20" s="5" t="str">
        <f>IF($A20&lt;&gt;"",IF(V$2&lt;&gt;"",INDEX('Instrument History'!$1:$1048576,CcyPerBase!$B20,CcyPerBase!V$3) / $C20,""),"")</f>
        <v/>
      </c>
      <c r="W20" s="5" t="str">
        <f>IF($A20&lt;&gt;"",IF(W$2&lt;&gt;"",INDEX('Instrument History'!$1:$1048576,CcyPerBase!$B20,CcyPerBase!W$3) / $C20,""),"")</f>
        <v/>
      </c>
      <c r="X20" s="5" t="str">
        <f>IF($A20&lt;&gt;"",IF(X$2&lt;&gt;"",INDEX('Instrument History'!$1:$1048576,CcyPerBase!$B20,CcyPerBase!X$3) / $C20,""),"")</f>
        <v/>
      </c>
    </row>
    <row r="21" spans="1:24">
      <c r="A21" s="12">
        <f>IF(A20&lt;&gt;"",IF(A20=$B$3,"",'Instrument History'!A18),"")</f>
        <v>41277</v>
      </c>
      <c r="B21">
        <f t="shared" si="1"/>
        <v>18</v>
      </c>
      <c r="C21" s="5">
        <f>IF(A21&lt;&gt;"",INDEX('Instrument History'!$1:$1048576,CcyPerBase!B21,CcyPerBase!$B$2),"")</f>
        <v>58.845523464064946</v>
      </c>
      <c r="D21" s="5">
        <f>IF($A21&lt;&gt;"",INDEX('Instrument History'!$1:$1048576,CcyPerBase!$B21,CcyPerBase!D$3) / $C21,"")</f>
        <v>1.6993646094603399E-2</v>
      </c>
      <c r="E21" s="5">
        <f>IF($A21&lt;&gt;"",IF(E$2&lt;&gt;"",INDEX('Instrument History'!$1:$1048576,CcyPerBase!$B21,CcyPerBase!E$3) / $C21,""),"")</f>
        <v>1.6993646094603399E-2</v>
      </c>
      <c r="F21" s="5">
        <f>IF($A21&lt;&gt;"",IF(F$2&lt;&gt;"",INDEX('Instrument History'!$1:$1048576,CcyPerBase!$B21,CcyPerBase!F$3) / $C21,""),"")</f>
        <v>1.6993646094603399E-2</v>
      </c>
      <c r="G21" s="5">
        <f>IF($A21&lt;&gt;"",IF(G$2&lt;&gt;"",INDEX('Instrument History'!$1:$1048576,CcyPerBase!$B21,CcyPerBase!G$3) / $C21,""),"")</f>
        <v>1.6993646094603399E-2</v>
      </c>
      <c r="H21" s="5">
        <f>IF($A21&lt;&gt;"",IF(H$2&lt;&gt;"",INDEX('Instrument History'!$1:$1048576,CcyPerBase!$B21,CcyPerBase!H$3) / $C21,""),"")</f>
        <v>1.6993646094603399E-2</v>
      </c>
      <c r="I21" s="5">
        <f>IF($A21&lt;&gt;"",IF(I$2&lt;&gt;"",INDEX('Instrument History'!$1:$1048576,CcyPerBase!$B21,CcyPerBase!I$3) / $C21,""),"")</f>
        <v>2.8719826993871598</v>
      </c>
      <c r="J21" s="5">
        <f>IF($A21&lt;&gt;"",IF(J$2&lt;&gt;"",INDEX('Instrument History'!$1:$1048576,CcyPerBase!$B21,CcyPerBase!J$3) / $C21,""),"")</f>
        <v>1.1236834875360675</v>
      </c>
      <c r="K21" s="5">
        <f>IF($A21&lt;&gt;"",IF(K$2&lt;&gt;"",INDEX('Instrument History'!$1:$1048576,CcyPerBase!$B21,CcyPerBase!K$3) / $C21,""),"")</f>
        <v>1.1236834875360675</v>
      </c>
      <c r="L21" s="5">
        <f>IF($A21&lt;&gt;"",IF(L$2&lt;&gt;"",INDEX('Instrument History'!$1:$1048576,CcyPerBase!$B21,CcyPerBase!L$3) / $C21,""),"")</f>
        <v>1</v>
      </c>
      <c r="M21" s="5">
        <f>IF($A21&lt;&gt;"",IF(M$2&lt;&gt;"",INDEX('Instrument History'!$1:$1048576,CcyPerBase!$B21,CcyPerBase!M$3) / $C21,""),"")</f>
        <v>1</v>
      </c>
      <c r="N21" s="5">
        <f>IF($A21&lt;&gt;"",IF(N$2&lt;&gt;"",INDEX('Instrument History'!$1:$1048576,CcyPerBase!$B21,CcyPerBase!N$3) / $C21,""),"")</f>
        <v>1</v>
      </c>
      <c r="O21" s="5" t="str">
        <f>IF($A21&lt;&gt;"",IF(O$2&lt;&gt;"",INDEX('Instrument History'!$1:$1048576,CcyPerBase!$B21,CcyPerBase!O$3) / $C21,""),"")</f>
        <v/>
      </c>
      <c r="P21" s="5" t="str">
        <f>IF($A21&lt;&gt;"",IF(P$2&lt;&gt;"",INDEX('Instrument History'!$1:$1048576,CcyPerBase!$B21,CcyPerBase!P$3) / $C21,""),"")</f>
        <v/>
      </c>
      <c r="Q21" s="5" t="str">
        <f>IF($A21&lt;&gt;"",IF(Q$2&lt;&gt;"",INDEX('Instrument History'!$1:$1048576,CcyPerBase!$B21,CcyPerBase!Q$3) / $C21,""),"")</f>
        <v/>
      </c>
      <c r="R21" s="5" t="str">
        <f>IF($A21&lt;&gt;"",IF(R$2&lt;&gt;"",INDEX('Instrument History'!$1:$1048576,CcyPerBase!$B21,CcyPerBase!R$3) / $C21,""),"")</f>
        <v/>
      </c>
      <c r="S21" s="5" t="str">
        <f>IF($A21&lt;&gt;"",IF(S$2&lt;&gt;"",INDEX('Instrument History'!$1:$1048576,CcyPerBase!$B21,CcyPerBase!S$3) / $C21,""),"")</f>
        <v/>
      </c>
      <c r="T21" s="5" t="str">
        <f>IF($A21&lt;&gt;"",IF(T$2&lt;&gt;"",INDEX('Instrument History'!$1:$1048576,CcyPerBase!$B21,CcyPerBase!T$3) / $C21,""),"")</f>
        <v/>
      </c>
      <c r="U21" s="5" t="str">
        <f>IF($A21&lt;&gt;"",IF(U$2&lt;&gt;"",INDEX('Instrument History'!$1:$1048576,CcyPerBase!$B21,CcyPerBase!U$3) / $C21,""),"")</f>
        <v/>
      </c>
      <c r="V21" s="5" t="str">
        <f>IF($A21&lt;&gt;"",IF(V$2&lt;&gt;"",INDEX('Instrument History'!$1:$1048576,CcyPerBase!$B21,CcyPerBase!V$3) / $C21,""),"")</f>
        <v/>
      </c>
      <c r="W21" s="5" t="str">
        <f>IF($A21&lt;&gt;"",IF(W$2&lt;&gt;"",INDEX('Instrument History'!$1:$1048576,CcyPerBase!$B21,CcyPerBase!W$3) / $C21,""),"")</f>
        <v/>
      </c>
      <c r="X21" s="5" t="str">
        <f>IF($A21&lt;&gt;"",IF(X$2&lt;&gt;"",INDEX('Instrument History'!$1:$1048576,CcyPerBase!$B21,CcyPerBase!X$3) / $C21,""),"")</f>
        <v/>
      </c>
    </row>
    <row r="22" spans="1:24">
      <c r="A22" s="12">
        <f>IF(A21&lt;&gt;"",IF(A21=$B$3,"",'Instrument History'!A19),"")</f>
        <v>41276</v>
      </c>
      <c r="B22">
        <f t="shared" si="1"/>
        <v>19</v>
      </c>
      <c r="C22" s="5">
        <f>IF(A22&lt;&gt;"",INDEX('Instrument History'!$1:$1048576,CcyPerBase!B22,CcyPerBase!$B$2),"")</f>
        <v>59.593050459795073</v>
      </c>
      <c r="D22" s="5">
        <f>IF($A22&lt;&gt;"",INDEX('Instrument History'!$1:$1048576,CcyPerBase!$B22,CcyPerBase!D$3) / $C22,"")</f>
        <v>1.6780480144654754E-2</v>
      </c>
      <c r="E22" s="5">
        <f>IF($A22&lt;&gt;"",IF(E$2&lt;&gt;"",INDEX('Instrument History'!$1:$1048576,CcyPerBase!$B22,CcyPerBase!E$3) / $C22,""),"")</f>
        <v>1.6780480144654754E-2</v>
      </c>
      <c r="F22" s="5">
        <f>IF($A22&lt;&gt;"",IF(F$2&lt;&gt;"",INDEX('Instrument History'!$1:$1048576,CcyPerBase!$B22,CcyPerBase!F$3) / $C22,""),"")</f>
        <v>1.6780480144654754E-2</v>
      </c>
      <c r="G22" s="5">
        <f>IF($A22&lt;&gt;"",IF(G$2&lt;&gt;"",INDEX('Instrument History'!$1:$1048576,CcyPerBase!$B22,CcyPerBase!G$3) / $C22,""),"")</f>
        <v>1.6780480144654754E-2</v>
      </c>
      <c r="H22" s="5">
        <f>IF($A22&lt;&gt;"",IF(H$2&lt;&gt;"",INDEX('Instrument History'!$1:$1048576,CcyPerBase!$B22,CcyPerBase!H$3) / $C22,""),"")</f>
        <v>1.6780480144654754E-2</v>
      </c>
      <c r="I22" s="5">
        <f>IF($A22&lt;&gt;"",IF(I$2&lt;&gt;"",INDEX('Instrument History'!$1:$1048576,CcyPerBase!$B22,CcyPerBase!I$3) / $C22,""),"")</f>
        <v>2.7744751674236618</v>
      </c>
      <c r="J22" s="5">
        <f>IF($A22&lt;&gt;"",IF(J$2&lt;&gt;"",INDEX('Instrument History'!$1:$1048576,CcyPerBase!$B22,CcyPerBase!J$3) / $C22,""),"")</f>
        <v>1.0652877205235538</v>
      </c>
      <c r="K22" s="5">
        <f>IF($A22&lt;&gt;"",IF(K$2&lt;&gt;"",INDEX('Instrument History'!$1:$1048576,CcyPerBase!$B22,CcyPerBase!K$3) / $C22,""),"")</f>
        <v>1.0652877205235538</v>
      </c>
      <c r="L22" s="5">
        <f>IF($A22&lt;&gt;"",IF(L$2&lt;&gt;"",INDEX('Instrument History'!$1:$1048576,CcyPerBase!$B22,CcyPerBase!L$3) / $C22,""),"")</f>
        <v>1</v>
      </c>
      <c r="M22" s="5">
        <f>IF($A22&lt;&gt;"",IF(M$2&lt;&gt;"",INDEX('Instrument History'!$1:$1048576,CcyPerBase!$B22,CcyPerBase!M$3) / $C22,""),"")</f>
        <v>1</v>
      </c>
      <c r="N22" s="5">
        <f>IF($A22&lt;&gt;"",IF(N$2&lt;&gt;"",INDEX('Instrument History'!$1:$1048576,CcyPerBase!$B22,CcyPerBase!N$3) / $C22,""),"")</f>
        <v>1</v>
      </c>
      <c r="O22" s="5" t="str">
        <f>IF($A22&lt;&gt;"",IF(O$2&lt;&gt;"",INDEX('Instrument History'!$1:$1048576,CcyPerBase!$B22,CcyPerBase!O$3) / $C22,""),"")</f>
        <v/>
      </c>
      <c r="P22" s="5" t="str">
        <f>IF($A22&lt;&gt;"",IF(P$2&lt;&gt;"",INDEX('Instrument History'!$1:$1048576,CcyPerBase!$B22,CcyPerBase!P$3) / $C22,""),"")</f>
        <v/>
      </c>
      <c r="Q22" s="5" t="str">
        <f>IF($A22&lt;&gt;"",IF(Q$2&lt;&gt;"",INDEX('Instrument History'!$1:$1048576,CcyPerBase!$B22,CcyPerBase!Q$3) / $C22,""),"")</f>
        <v/>
      </c>
      <c r="R22" s="5" t="str">
        <f>IF($A22&lt;&gt;"",IF(R$2&lt;&gt;"",INDEX('Instrument History'!$1:$1048576,CcyPerBase!$B22,CcyPerBase!R$3) / $C22,""),"")</f>
        <v/>
      </c>
      <c r="S22" s="5" t="str">
        <f>IF($A22&lt;&gt;"",IF(S$2&lt;&gt;"",INDEX('Instrument History'!$1:$1048576,CcyPerBase!$B22,CcyPerBase!S$3) / $C22,""),"")</f>
        <v/>
      </c>
      <c r="T22" s="5" t="str">
        <f>IF($A22&lt;&gt;"",IF(T$2&lt;&gt;"",INDEX('Instrument History'!$1:$1048576,CcyPerBase!$B22,CcyPerBase!T$3) / $C22,""),"")</f>
        <v/>
      </c>
      <c r="U22" s="5" t="str">
        <f>IF($A22&lt;&gt;"",IF(U$2&lt;&gt;"",INDEX('Instrument History'!$1:$1048576,CcyPerBase!$B22,CcyPerBase!U$3) / $C22,""),"")</f>
        <v/>
      </c>
      <c r="V22" s="5" t="str">
        <f>IF($A22&lt;&gt;"",IF(V$2&lt;&gt;"",INDEX('Instrument History'!$1:$1048576,CcyPerBase!$B22,CcyPerBase!V$3) / $C22,""),"")</f>
        <v/>
      </c>
      <c r="W22" s="5" t="str">
        <f>IF($A22&lt;&gt;"",IF(W$2&lt;&gt;"",INDEX('Instrument History'!$1:$1048576,CcyPerBase!$B22,CcyPerBase!W$3) / $C22,""),"")</f>
        <v/>
      </c>
      <c r="X22" s="5" t="str">
        <f>IF($A22&lt;&gt;"",IF(X$2&lt;&gt;"",INDEX('Instrument History'!$1:$1048576,CcyPerBase!$B22,CcyPerBase!X$3) / $C22,""),"")</f>
        <v/>
      </c>
    </row>
    <row r="23" spans="1:24">
      <c r="A23" s="12">
        <f>IF(A22&lt;&gt;"",IF(A22=$B$3,"",'Instrument History'!A20),"")</f>
        <v>41275</v>
      </c>
      <c r="B23">
        <f t="shared" si="1"/>
        <v>20</v>
      </c>
      <c r="C23" s="5">
        <f>IF(A23&lt;&gt;"",INDEX('Instrument History'!$1:$1048576,CcyPerBase!B23,CcyPerBase!$B$2),"")</f>
        <v>57.016138536559225</v>
      </c>
      <c r="D23" s="5">
        <f>IF($A23&lt;&gt;"",INDEX('Instrument History'!$1:$1048576,CcyPerBase!$B23,CcyPerBase!D$3) / $C23,"")</f>
        <v>1.7538893823172391E-2</v>
      </c>
      <c r="E23" s="5">
        <f>IF($A23&lt;&gt;"",IF(E$2&lt;&gt;"",INDEX('Instrument History'!$1:$1048576,CcyPerBase!$B23,CcyPerBase!E$3) / $C23,""),"")</f>
        <v>1.7538893823172391E-2</v>
      </c>
      <c r="F23" s="5">
        <f>IF($A23&lt;&gt;"",IF(F$2&lt;&gt;"",INDEX('Instrument History'!$1:$1048576,CcyPerBase!$B23,CcyPerBase!F$3) / $C23,""),"")</f>
        <v>1.7538893823172391E-2</v>
      </c>
      <c r="G23" s="5">
        <f>IF($A23&lt;&gt;"",IF(G$2&lt;&gt;"",INDEX('Instrument History'!$1:$1048576,CcyPerBase!$B23,CcyPerBase!G$3) / $C23,""),"")</f>
        <v>1.7538893823172391E-2</v>
      </c>
      <c r="H23" s="5">
        <f>IF($A23&lt;&gt;"",IF(H$2&lt;&gt;"",INDEX('Instrument History'!$1:$1048576,CcyPerBase!$B23,CcyPerBase!H$3) / $C23,""),"")</f>
        <v>1.7538893823172391E-2</v>
      </c>
      <c r="I23" s="5">
        <f>IF($A23&lt;&gt;"",IF(I$2&lt;&gt;"",INDEX('Instrument History'!$1:$1048576,CcyPerBase!$B23,CcyPerBase!I$3) / $C23,""),"")</f>
        <v>2.9467277718804459</v>
      </c>
      <c r="J23" s="5">
        <f>IF($A23&lt;&gt;"",IF(J$2&lt;&gt;"",INDEX('Instrument History'!$1:$1048576,CcyPerBase!$B23,CcyPerBase!J$3) / $C23,""),"")</f>
        <v>1.0614856611198931</v>
      </c>
      <c r="K23" s="5">
        <f>IF($A23&lt;&gt;"",IF(K$2&lt;&gt;"",INDEX('Instrument History'!$1:$1048576,CcyPerBase!$B23,CcyPerBase!K$3) / $C23,""),"")</f>
        <v>1.0614856611198931</v>
      </c>
      <c r="L23" s="5">
        <f>IF($A23&lt;&gt;"",IF(L$2&lt;&gt;"",INDEX('Instrument History'!$1:$1048576,CcyPerBase!$B23,CcyPerBase!L$3) / $C23,""),"")</f>
        <v>1</v>
      </c>
      <c r="M23" s="5">
        <f>IF($A23&lt;&gt;"",IF(M$2&lt;&gt;"",INDEX('Instrument History'!$1:$1048576,CcyPerBase!$B23,CcyPerBase!M$3) / $C23,""),"")</f>
        <v>1</v>
      </c>
      <c r="N23" s="5">
        <f>IF($A23&lt;&gt;"",IF(N$2&lt;&gt;"",INDEX('Instrument History'!$1:$1048576,CcyPerBase!$B23,CcyPerBase!N$3) / $C23,""),"")</f>
        <v>1</v>
      </c>
      <c r="O23" s="5" t="str">
        <f>IF($A23&lt;&gt;"",IF(O$2&lt;&gt;"",INDEX('Instrument History'!$1:$1048576,CcyPerBase!$B23,CcyPerBase!O$3) / $C23,""),"")</f>
        <v/>
      </c>
      <c r="P23" s="5" t="str">
        <f>IF($A23&lt;&gt;"",IF(P$2&lt;&gt;"",INDEX('Instrument History'!$1:$1048576,CcyPerBase!$B23,CcyPerBase!P$3) / $C23,""),"")</f>
        <v/>
      </c>
      <c r="Q23" s="5" t="str">
        <f>IF($A23&lt;&gt;"",IF(Q$2&lt;&gt;"",INDEX('Instrument History'!$1:$1048576,CcyPerBase!$B23,CcyPerBase!Q$3) / $C23,""),"")</f>
        <v/>
      </c>
      <c r="R23" s="5" t="str">
        <f>IF($A23&lt;&gt;"",IF(R$2&lt;&gt;"",INDEX('Instrument History'!$1:$1048576,CcyPerBase!$B23,CcyPerBase!R$3) / $C23,""),"")</f>
        <v/>
      </c>
      <c r="S23" s="5" t="str">
        <f>IF($A23&lt;&gt;"",IF(S$2&lt;&gt;"",INDEX('Instrument History'!$1:$1048576,CcyPerBase!$B23,CcyPerBase!S$3) / $C23,""),"")</f>
        <v/>
      </c>
      <c r="T23" s="5" t="str">
        <f>IF($A23&lt;&gt;"",IF(T$2&lt;&gt;"",INDEX('Instrument History'!$1:$1048576,CcyPerBase!$B23,CcyPerBase!T$3) / $C23,""),"")</f>
        <v/>
      </c>
      <c r="U23" s="5" t="str">
        <f>IF($A23&lt;&gt;"",IF(U$2&lt;&gt;"",INDEX('Instrument History'!$1:$1048576,CcyPerBase!$B23,CcyPerBase!U$3) / $C23,""),"")</f>
        <v/>
      </c>
      <c r="V23" s="5" t="str">
        <f>IF($A23&lt;&gt;"",IF(V$2&lt;&gt;"",INDEX('Instrument History'!$1:$1048576,CcyPerBase!$B23,CcyPerBase!V$3) / $C23,""),"")</f>
        <v/>
      </c>
      <c r="W23" s="5" t="str">
        <f>IF($A23&lt;&gt;"",IF(W$2&lt;&gt;"",INDEX('Instrument History'!$1:$1048576,CcyPerBase!$B23,CcyPerBase!W$3) / $C23,""),"")</f>
        <v/>
      </c>
      <c r="X23" s="5" t="str">
        <f>IF($A23&lt;&gt;"",IF(X$2&lt;&gt;"",INDEX('Instrument History'!$1:$1048576,CcyPerBase!$B23,CcyPerBase!X$3) / $C23,""),"")</f>
        <v/>
      </c>
    </row>
    <row r="24" spans="1:24">
      <c r="A24" s="12">
        <f>IF(A23&lt;&gt;"",IF(A23=$B$3,"",'Instrument History'!A21),"")</f>
        <v>41274</v>
      </c>
      <c r="B24">
        <f t="shared" si="1"/>
        <v>21</v>
      </c>
      <c r="C24" s="5">
        <f>IF(A24&lt;&gt;"",INDEX('Instrument History'!$1:$1048576,CcyPerBase!B24,CcyPerBase!$B$2),"")</f>
        <v>55.1342084750232</v>
      </c>
      <c r="D24" s="5">
        <f>IF($A24&lt;&gt;"",INDEX('Instrument History'!$1:$1048576,CcyPerBase!$B24,CcyPerBase!D$3) / $C24,"")</f>
        <v>1.8137559741208911E-2</v>
      </c>
      <c r="E24" s="5">
        <f>IF($A24&lt;&gt;"",IF(E$2&lt;&gt;"",INDEX('Instrument History'!$1:$1048576,CcyPerBase!$B24,CcyPerBase!E$3) / $C24,""),"")</f>
        <v>1.8137559741208911E-2</v>
      </c>
      <c r="F24" s="5">
        <f>IF($A24&lt;&gt;"",IF(F$2&lt;&gt;"",INDEX('Instrument History'!$1:$1048576,CcyPerBase!$B24,CcyPerBase!F$3) / $C24,""),"")</f>
        <v>1.8137559741208911E-2</v>
      </c>
      <c r="G24" s="5">
        <f>IF($A24&lt;&gt;"",IF(G$2&lt;&gt;"",INDEX('Instrument History'!$1:$1048576,CcyPerBase!$B24,CcyPerBase!G$3) / $C24,""),"")</f>
        <v>1.8137559741208911E-2</v>
      </c>
      <c r="H24" s="5">
        <f>IF($A24&lt;&gt;"",IF(H$2&lt;&gt;"",INDEX('Instrument History'!$1:$1048576,CcyPerBase!$B24,CcyPerBase!H$3) / $C24,""),"")</f>
        <v>1.8137559741208911E-2</v>
      </c>
      <c r="I24" s="5">
        <f>IF($A24&lt;&gt;"",IF(I$2&lt;&gt;"",INDEX('Instrument History'!$1:$1048576,CcyPerBase!$B24,CcyPerBase!I$3) / $C24,""),"")</f>
        <v>2.9885721415372277</v>
      </c>
      <c r="J24" s="5">
        <f>IF($A24&lt;&gt;"",IF(J$2&lt;&gt;"",INDEX('Instrument History'!$1:$1048576,CcyPerBase!$B24,CcyPerBase!J$3) / $C24,""),"")</f>
        <v>1.0520583667287264</v>
      </c>
      <c r="K24" s="5">
        <f>IF($A24&lt;&gt;"",IF(K$2&lt;&gt;"",INDEX('Instrument History'!$1:$1048576,CcyPerBase!$B24,CcyPerBase!K$3) / $C24,""),"")</f>
        <v>1.0520583667287264</v>
      </c>
      <c r="L24" s="5">
        <f>IF($A24&lt;&gt;"",IF(L$2&lt;&gt;"",INDEX('Instrument History'!$1:$1048576,CcyPerBase!$B24,CcyPerBase!L$3) / $C24,""),"")</f>
        <v>1</v>
      </c>
      <c r="M24" s="5">
        <f>IF($A24&lt;&gt;"",IF(M$2&lt;&gt;"",INDEX('Instrument History'!$1:$1048576,CcyPerBase!$B24,CcyPerBase!M$3) / $C24,""),"")</f>
        <v>1</v>
      </c>
      <c r="N24" s="5">
        <f>IF($A24&lt;&gt;"",IF(N$2&lt;&gt;"",INDEX('Instrument History'!$1:$1048576,CcyPerBase!$B24,CcyPerBase!N$3) / $C24,""),"")</f>
        <v>1</v>
      </c>
      <c r="O24" s="5" t="str">
        <f>IF($A24&lt;&gt;"",IF(O$2&lt;&gt;"",INDEX('Instrument History'!$1:$1048576,CcyPerBase!$B24,CcyPerBase!O$3) / $C24,""),"")</f>
        <v/>
      </c>
      <c r="P24" s="5" t="str">
        <f>IF($A24&lt;&gt;"",IF(P$2&lt;&gt;"",INDEX('Instrument History'!$1:$1048576,CcyPerBase!$B24,CcyPerBase!P$3) / $C24,""),"")</f>
        <v/>
      </c>
      <c r="Q24" s="5" t="str">
        <f>IF($A24&lt;&gt;"",IF(Q$2&lt;&gt;"",INDEX('Instrument History'!$1:$1048576,CcyPerBase!$B24,CcyPerBase!Q$3) / $C24,""),"")</f>
        <v/>
      </c>
      <c r="R24" s="5" t="str">
        <f>IF($A24&lt;&gt;"",IF(R$2&lt;&gt;"",INDEX('Instrument History'!$1:$1048576,CcyPerBase!$B24,CcyPerBase!R$3) / $C24,""),"")</f>
        <v/>
      </c>
      <c r="S24" s="5" t="str">
        <f>IF($A24&lt;&gt;"",IF(S$2&lt;&gt;"",INDEX('Instrument History'!$1:$1048576,CcyPerBase!$B24,CcyPerBase!S$3) / $C24,""),"")</f>
        <v/>
      </c>
      <c r="T24" s="5" t="str">
        <f>IF($A24&lt;&gt;"",IF(T$2&lt;&gt;"",INDEX('Instrument History'!$1:$1048576,CcyPerBase!$B24,CcyPerBase!T$3) / $C24,""),"")</f>
        <v/>
      </c>
      <c r="U24" s="5" t="str">
        <f>IF($A24&lt;&gt;"",IF(U$2&lt;&gt;"",INDEX('Instrument History'!$1:$1048576,CcyPerBase!$B24,CcyPerBase!U$3) / $C24,""),"")</f>
        <v/>
      </c>
      <c r="V24" s="5" t="str">
        <f>IF($A24&lt;&gt;"",IF(V$2&lt;&gt;"",INDEX('Instrument History'!$1:$1048576,CcyPerBase!$B24,CcyPerBase!V$3) / $C24,""),"")</f>
        <v/>
      </c>
      <c r="W24" s="5" t="str">
        <f>IF($A24&lt;&gt;"",IF(W$2&lt;&gt;"",INDEX('Instrument History'!$1:$1048576,CcyPerBase!$B24,CcyPerBase!W$3) / $C24,""),"")</f>
        <v/>
      </c>
      <c r="X24" s="5" t="str">
        <f>IF($A24&lt;&gt;"",IF(X$2&lt;&gt;"",INDEX('Instrument History'!$1:$1048576,CcyPerBase!$B24,CcyPerBase!X$3) / $C24,""),"")</f>
        <v/>
      </c>
    </row>
    <row r="25" spans="1:24">
      <c r="A25" s="12">
        <f>IF(A24&lt;&gt;"",IF(A24=$B$3,"",'Instrument History'!A22),"")</f>
        <v>41271</v>
      </c>
      <c r="B25">
        <f t="shared" si="1"/>
        <v>22</v>
      </c>
      <c r="C25" s="5">
        <f>IF(A25&lt;&gt;"",INDEX('Instrument History'!$1:$1048576,CcyPerBase!B25,CcyPerBase!$B$2),"")</f>
        <v>56.045588856546253</v>
      </c>
      <c r="D25" s="5">
        <f>IF($A25&lt;&gt;"",INDEX('Instrument History'!$1:$1048576,CcyPerBase!$B25,CcyPerBase!D$3) / $C25,"")</f>
        <v>1.7842617419179772E-2</v>
      </c>
      <c r="E25" s="5">
        <f>IF($A25&lt;&gt;"",IF(E$2&lt;&gt;"",INDEX('Instrument History'!$1:$1048576,CcyPerBase!$B25,CcyPerBase!E$3) / $C25,""),"")</f>
        <v>1.7842617419179772E-2</v>
      </c>
      <c r="F25" s="5">
        <f>IF($A25&lt;&gt;"",IF(F$2&lt;&gt;"",INDEX('Instrument History'!$1:$1048576,CcyPerBase!$B25,CcyPerBase!F$3) / $C25,""),"")</f>
        <v>1.7842617419179772E-2</v>
      </c>
      <c r="G25" s="5">
        <f>IF($A25&lt;&gt;"",IF(G$2&lt;&gt;"",INDEX('Instrument History'!$1:$1048576,CcyPerBase!$B25,CcyPerBase!G$3) / $C25,""),"")</f>
        <v>1.7842617419179772E-2</v>
      </c>
      <c r="H25" s="5">
        <f>IF($A25&lt;&gt;"",IF(H$2&lt;&gt;"",INDEX('Instrument History'!$1:$1048576,CcyPerBase!$B25,CcyPerBase!H$3) / $C25,""),"")</f>
        <v>1.7842617419179772E-2</v>
      </c>
      <c r="I25" s="5">
        <f>IF($A25&lt;&gt;"",IF(I$2&lt;&gt;"",INDEX('Instrument History'!$1:$1048576,CcyPerBase!$B25,CcyPerBase!I$3) / $C25,""),"")</f>
        <v>2.864974636239527</v>
      </c>
      <c r="J25" s="5">
        <f>IF($A25&lt;&gt;"",IF(J$2&lt;&gt;"",INDEX('Instrument History'!$1:$1048576,CcyPerBase!$B25,CcyPerBase!J$3) / $C25,""),"")</f>
        <v>1.0559775812705505</v>
      </c>
      <c r="K25" s="5">
        <f>IF($A25&lt;&gt;"",IF(K$2&lt;&gt;"",INDEX('Instrument History'!$1:$1048576,CcyPerBase!$B25,CcyPerBase!K$3) / $C25,""),"")</f>
        <v>1.0559775812705505</v>
      </c>
      <c r="L25" s="5">
        <f>IF($A25&lt;&gt;"",IF(L$2&lt;&gt;"",INDEX('Instrument History'!$1:$1048576,CcyPerBase!$B25,CcyPerBase!L$3) / $C25,""),"")</f>
        <v>1</v>
      </c>
      <c r="M25" s="5">
        <f>IF($A25&lt;&gt;"",IF(M$2&lt;&gt;"",INDEX('Instrument History'!$1:$1048576,CcyPerBase!$B25,CcyPerBase!M$3) / $C25,""),"")</f>
        <v>1</v>
      </c>
      <c r="N25" s="5">
        <f>IF($A25&lt;&gt;"",IF(N$2&lt;&gt;"",INDEX('Instrument History'!$1:$1048576,CcyPerBase!$B25,CcyPerBase!N$3) / $C25,""),"")</f>
        <v>1</v>
      </c>
      <c r="O25" s="5" t="str">
        <f>IF($A25&lt;&gt;"",IF(O$2&lt;&gt;"",INDEX('Instrument History'!$1:$1048576,CcyPerBase!$B25,CcyPerBase!O$3) / $C25,""),"")</f>
        <v/>
      </c>
      <c r="P25" s="5" t="str">
        <f>IF($A25&lt;&gt;"",IF(P$2&lt;&gt;"",INDEX('Instrument History'!$1:$1048576,CcyPerBase!$B25,CcyPerBase!P$3) / $C25,""),"")</f>
        <v/>
      </c>
      <c r="Q25" s="5" t="str">
        <f>IF($A25&lt;&gt;"",IF(Q$2&lt;&gt;"",INDEX('Instrument History'!$1:$1048576,CcyPerBase!$B25,CcyPerBase!Q$3) / $C25,""),"")</f>
        <v/>
      </c>
      <c r="R25" s="5" t="str">
        <f>IF($A25&lt;&gt;"",IF(R$2&lt;&gt;"",INDEX('Instrument History'!$1:$1048576,CcyPerBase!$B25,CcyPerBase!R$3) / $C25,""),"")</f>
        <v/>
      </c>
      <c r="S25" s="5" t="str">
        <f>IF($A25&lt;&gt;"",IF(S$2&lt;&gt;"",INDEX('Instrument History'!$1:$1048576,CcyPerBase!$B25,CcyPerBase!S$3) / $C25,""),"")</f>
        <v/>
      </c>
      <c r="T25" s="5" t="str">
        <f>IF($A25&lt;&gt;"",IF(T$2&lt;&gt;"",INDEX('Instrument History'!$1:$1048576,CcyPerBase!$B25,CcyPerBase!T$3) / $C25,""),"")</f>
        <v/>
      </c>
      <c r="U25" s="5" t="str">
        <f>IF($A25&lt;&gt;"",IF(U$2&lt;&gt;"",INDEX('Instrument History'!$1:$1048576,CcyPerBase!$B25,CcyPerBase!U$3) / $C25,""),"")</f>
        <v/>
      </c>
      <c r="V25" s="5" t="str">
        <f>IF($A25&lt;&gt;"",IF(V$2&lt;&gt;"",INDEX('Instrument History'!$1:$1048576,CcyPerBase!$B25,CcyPerBase!V$3) / $C25,""),"")</f>
        <v/>
      </c>
      <c r="W25" s="5" t="str">
        <f>IF($A25&lt;&gt;"",IF(W$2&lt;&gt;"",INDEX('Instrument History'!$1:$1048576,CcyPerBase!$B25,CcyPerBase!W$3) / $C25,""),"")</f>
        <v/>
      </c>
      <c r="X25" s="5" t="str">
        <f>IF($A25&lt;&gt;"",IF(X$2&lt;&gt;"",INDEX('Instrument History'!$1:$1048576,CcyPerBase!$B25,CcyPerBase!X$3) / $C25,""),"")</f>
        <v/>
      </c>
    </row>
    <row r="26" spans="1:24">
      <c r="A26" s="12">
        <f>IF(A25&lt;&gt;"",IF(A25=$B$3,"",'Instrument History'!A23),"")</f>
        <v>41270</v>
      </c>
      <c r="B26">
        <f t="shared" si="1"/>
        <v>23</v>
      </c>
      <c r="C26" s="5">
        <f>IF(A26&lt;&gt;"",INDEX('Instrument History'!$1:$1048576,CcyPerBase!B26,CcyPerBase!$B$2),"")</f>
        <v>55.338103906454378</v>
      </c>
      <c r="D26" s="5">
        <f>IF($A26&lt;&gt;"",INDEX('Instrument History'!$1:$1048576,CcyPerBase!$B26,CcyPerBase!D$3) / $C26,"")</f>
        <v>1.8070731185340895E-2</v>
      </c>
      <c r="E26" s="5">
        <f>IF($A26&lt;&gt;"",IF(E$2&lt;&gt;"",INDEX('Instrument History'!$1:$1048576,CcyPerBase!$B26,CcyPerBase!E$3) / $C26,""),"")</f>
        <v>1.8070731185340895E-2</v>
      </c>
      <c r="F26" s="5">
        <f>IF($A26&lt;&gt;"",IF(F$2&lt;&gt;"",INDEX('Instrument History'!$1:$1048576,CcyPerBase!$B26,CcyPerBase!F$3) / $C26,""),"")</f>
        <v>1.8070731185340895E-2</v>
      </c>
      <c r="G26" s="5">
        <f>IF($A26&lt;&gt;"",IF(G$2&lt;&gt;"",INDEX('Instrument History'!$1:$1048576,CcyPerBase!$B26,CcyPerBase!G$3) / $C26,""),"")</f>
        <v>1.8070731185340895E-2</v>
      </c>
      <c r="H26" s="5">
        <f>IF($A26&lt;&gt;"",IF(H$2&lt;&gt;"",INDEX('Instrument History'!$1:$1048576,CcyPerBase!$B26,CcyPerBase!H$3) / $C26,""),"")</f>
        <v>1.8070731185340895E-2</v>
      </c>
      <c r="I26" s="5">
        <f>IF($A26&lt;&gt;"",IF(I$2&lt;&gt;"",INDEX('Instrument History'!$1:$1048576,CcyPerBase!$B26,CcyPerBase!I$3) / $C26,""),"")</f>
        <v>2.7730664119681014</v>
      </c>
      <c r="J26" s="5">
        <f>IF($A26&lt;&gt;"",IF(J$2&lt;&gt;"",INDEX('Instrument History'!$1:$1048576,CcyPerBase!$B26,CcyPerBase!J$3) / $C26,""),"")</f>
        <v>1.109487763980904</v>
      </c>
      <c r="K26" s="5">
        <f>IF($A26&lt;&gt;"",IF(K$2&lt;&gt;"",INDEX('Instrument History'!$1:$1048576,CcyPerBase!$B26,CcyPerBase!K$3) / $C26,""),"")</f>
        <v>1.109487763980904</v>
      </c>
      <c r="L26" s="5">
        <f>IF($A26&lt;&gt;"",IF(L$2&lt;&gt;"",INDEX('Instrument History'!$1:$1048576,CcyPerBase!$B26,CcyPerBase!L$3) / $C26,""),"")</f>
        <v>1</v>
      </c>
      <c r="M26" s="5">
        <f>IF($A26&lt;&gt;"",IF(M$2&lt;&gt;"",INDEX('Instrument History'!$1:$1048576,CcyPerBase!$B26,CcyPerBase!M$3) / $C26,""),"")</f>
        <v>1</v>
      </c>
      <c r="N26" s="5">
        <f>IF($A26&lt;&gt;"",IF(N$2&lt;&gt;"",INDEX('Instrument History'!$1:$1048576,CcyPerBase!$B26,CcyPerBase!N$3) / $C26,""),"")</f>
        <v>1</v>
      </c>
      <c r="O26" s="5" t="str">
        <f>IF($A26&lt;&gt;"",IF(O$2&lt;&gt;"",INDEX('Instrument History'!$1:$1048576,CcyPerBase!$B26,CcyPerBase!O$3) / $C26,""),"")</f>
        <v/>
      </c>
      <c r="P26" s="5" t="str">
        <f>IF($A26&lt;&gt;"",IF(P$2&lt;&gt;"",INDEX('Instrument History'!$1:$1048576,CcyPerBase!$B26,CcyPerBase!P$3) / $C26,""),"")</f>
        <v/>
      </c>
      <c r="Q26" s="5" t="str">
        <f>IF($A26&lt;&gt;"",IF(Q$2&lt;&gt;"",INDEX('Instrument History'!$1:$1048576,CcyPerBase!$B26,CcyPerBase!Q$3) / $C26,""),"")</f>
        <v/>
      </c>
      <c r="R26" s="5" t="str">
        <f>IF($A26&lt;&gt;"",IF(R$2&lt;&gt;"",INDEX('Instrument History'!$1:$1048576,CcyPerBase!$B26,CcyPerBase!R$3) / $C26,""),"")</f>
        <v/>
      </c>
      <c r="S26" s="5" t="str">
        <f>IF($A26&lt;&gt;"",IF(S$2&lt;&gt;"",INDEX('Instrument History'!$1:$1048576,CcyPerBase!$B26,CcyPerBase!S$3) / $C26,""),"")</f>
        <v/>
      </c>
      <c r="T26" s="5" t="str">
        <f>IF($A26&lt;&gt;"",IF(T$2&lt;&gt;"",INDEX('Instrument History'!$1:$1048576,CcyPerBase!$B26,CcyPerBase!T$3) / $C26,""),"")</f>
        <v/>
      </c>
      <c r="U26" s="5" t="str">
        <f>IF($A26&lt;&gt;"",IF(U$2&lt;&gt;"",INDEX('Instrument History'!$1:$1048576,CcyPerBase!$B26,CcyPerBase!U$3) / $C26,""),"")</f>
        <v/>
      </c>
      <c r="V26" s="5" t="str">
        <f>IF($A26&lt;&gt;"",IF(V$2&lt;&gt;"",INDEX('Instrument History'!$1:$1048576,CcyPerBase!$B26,CcyPerBase!V$3) / $C26,""),"")</f>
        <v/>
      </c>
      <c r="W26" s="5" t="str">
        <f>IF($A26&lt;&gt;"",IF(W$2&lt;&gt;"",INDEX('Instrument History'!$1:$1048576,CcyPerBase!$B26,CcyPerBase!W$3) / $C26,""),"")</f>
        <v/>
      </c>
      <c r="X26" s="5" t="str">
        <f>IF($A26&lt;&gt;"",IF(X$2&lt;&gt;"",INDEX('Instrument History'!$1:$1048576,CcyPerBase!$B26,CcyPerBase!X$3) / $C26,""),"")</f>
        <v/>
      </c>
    </row>
    <row r="27" spans="1:24">
      <c r="A27" s="12">
        <f>IF(A26&lt;&gt;"",IF(A26=$B$3,"",'Instrument History'!A24),"")</f>
        <v>41269</v>
      </c>
      <c r="B27">
        <f t="shared" si="1"/>
        <v>24</v>
      </c>
      <c r="C27" s="5">
        <f>IF(A27&lt;&gt;"",INDEX('Instrument History'!$1:$1048576,CcyPerBase!B27,CcyPerBase!$B$2),"")</f>
        <v>54.744123320019071</v>
      </c>
      <c r="D27" s="5">
        <f>IF($A27&lt;&gt;"",INDEX('Instrument History'!$1:$1048576,CcyPerBase!$B27,CcyPerBase!D$3) / $C27,"")</f>
        <v>1.8266800879324988E-2</v>
      </c>
      <c r="E27" s="5">
        <f>IF($A27&lt;&gt;"",IF(E$2&lt;&gt;"",INDEX('Instrument History'!$1:$1048576,CcyPerBase!$B27,CcyPerBase!E$3) / $C27,""),"")</f>
        <v>1.8266800879324988E-2</v>
      </c>
      <c r="F27" s="5">
        <f>IF($A27&lt;&gt;"",IF(F$2&lt;&gt;"",INDEX('Instrument History'!$1:$1048576,CcyPerBase!$B27,CcyPerBase!F$3) / $C27,""),"")</f>
        <v>1.8266800879324988E-2</v>
      </c>
      <c r="G27" s="5">
        <f>IF($A27&lt;&gt;"",IF(G$2&lt;&gt;"",INDEX('Instrument History'!$1:$1048576,CcyPerBase!$B27,CcyPerBase!G$3) / $C27,""),"")</f>
        <v>1.8266800879324988E-2</v>
      </c>
      <c r="H27" s="5">
        <f>IF($A27&lt;&gt;"",IF(H$2&lt;&gt;"",INDEX('Instrument History'!$1:$1048576,CcyPerBase!$B27,CcyPerBase!H$3) / $C27,""),"")</f>
        <v>1.8266800879324988E-2</v>
      </c>
      <c r="I27" s="5">
        <f>IF($A27&lt;&gt;"",IF(I$2&lt;&gt;"",INDEX('Instrument History'!$1:$1048576,CcyPerBase!$B27,CcyPerBase!I$3) / $C27,""),"")</f>
        <v>2.7927084171119922</v>
      </c>
      <c r="J27" s="5">
        <f>IF($A27&lt;&gt;"",IF(J$2&lt;&gt;"",INDEX('Instrument History'!$1:$1048576,CcyPerBase!$B27,CcyPerBase!J$3) / $C27,""),"")</f>
        <v>1.1678470518004649</v>
      </c>
      <c r="K27" s="5">
        <f>IF($A27&lt;&gt;"",IF(K$2&lt;&gt;"",INDEX('Instrument History'!$1:$1048576,CcyPerBase!$B27,CcyPerBase!K$3) / $C27,""),"")</f>
        <v>1.1678470518004649</v>
      </c>
      <c r="L27" s="5">
        <f>IF($A27&lt;&gt;"",IF(L$2&lt;&gt;"",INDEX('Instrument History'!$1:$1048576,CcyPerBase!$B27,CcyPerBase!L$3) / $C27,""),"")</f>
        <v>1</v>
      </c>
      <c r="M27" s="5">
        <f>IF($A27&lt;&gt;"",IF(M$2&lt;&gt;"",INDEX('Instrument History'!$1:$1048576,CcyPerBase!$B27,CcyPerBase!M$3) / $C27,""),"")</f>
        <v>1</v>
      </c>
      <c r="N27" s="5">
        <f>IF($A27&lt;&gt;"",IF(N$2&lt;&gt;"",INDEX('Instrument History'!$1:$1048576,CcyPerBase!$B27,CcyPerBase!N$3) / $C27,""),"")</f>
        <v>1</v>
      </c>
      <c r="O27" s="5" t="str">
        <f>IF($A27&lt;&gt;"",IF(O$2&lt;&gt;"",INDEX('Instrument History'!$1:$1048576,CcyPerBase!$B27,CcyPerBase!O$3) / $C27,""),"")</f>
        <v/>
      </c>
      <c r="P27" s="5" t="str">
        <f>IF($A27&lt;&gt;"",IF(P$2&lt;&gt;"",INDEX('Instrument History'!$1:$1048576,CcyPerBase!$B27,CcyPerBase!P$3) / $C27,""),"")</f>
        <v/>
      </c>
      <c r="Q27" s="5" t="str">
        <f>IF($A27&lt;&gt;"",IF(Q$2&lt;&gt;"",INDEX('Instrument History'!$1:$1048576,CcyPerBase!$B27,CcyPerBase!Q$3) / $C27,""),"")</f>
        <v/>
      </c>
      <c r="R27" s="5" t="str">
        <f>IF($A27&lt;&gt;"",IF(R$2&lt;&gt;"",INDEX('Instrument History'!$1:$1048576,CcyPerBase!$B27,CcyPerBase!R$3) / $C27,""),"")</f>
        <v/>
      </c>
      <c r="S27" s="5" t="str">
        <f>IF($A27&lt;&gt;"",IF(S$2&lt;&gt;"",INDEX('Instrument History'!$1:$1048576,CcyPerBase!$B27,CcyPerBase!S$3) / $C27,""),"")</f>
        <v/>
      </c>
      <c r="T27" s="5" t="str">
        <f>IF($A27&lt;&gt;"",IF(T$2&lt;&gt;"",INDEX('Instrument History'!$1:$1048576,CcyPerBase!$B27,CcyPerBase!T$3) / $C27,""),"")</f>
        <v/>
      </c>
      <c r="U27" s="5" t="str">
        <f>IF($A27&lt;&gt;"",IF(U$2&lt;&gt;"",INDEX('Instrument History'!$1:$1048576,CcyPerBase!$B27,CcyPerBase!U$3) / $C27,""),"")</f>
        <v/>
      </c>
      <c r="V27" s="5" t="str">
        <f>IF($A27&lt;&gt;"",IF(V$2&lt;&gt;"",INDEX('Instrument History'!$1:$1048576,CcyPerBase!$B27,CcyPerBase!V$3) / $C27,""),"")</f>
        <v/>
      </c>
      <c r="W27" s="5" t="str">
        <f>IF($A27&lt;&gt;"",IF(W$2&lt;&gt;"",INDEX('Instrument History'!$1:$1048576,CcyPerBase!$B27,CcyPerBase!W$3) / $C27,""),"")</f>
        <v/>
      </c>
      <c r="X27" s="5" t="str">
        <f>IF($A27&lt;&gt;"",IF(X$2&lt;&gt;"",INDEX('Instrument History'!$1:$1048576,CcyPerBase!$B27,CcyPerBase!X$3) / $C27,""),"")</f>
        <v/>
      </c>
    </row>
    <row r="28" spans="1:24">
      <c r="A28" s="12">
        <f>IF(A27&lt;&gt;"",IF(A27=$B$3,"",'Instrument History'!A25),"")</f>
        <v>41268</v>
      </c>
      <c r="B28">
        <f t="shared" si="1"/>
        <v>25</v>
      </c>
      <c r="C28" s="5">
        <f>IF(A28&lt;&gt;"",INDEX('Instrument History'!$1:$1048576,CcyPerBase!B28,CcyPerBase!$B$2),"")</f>
        <v>54.325197379981724</v>
      </c>
      <c r="D28" s="5">
        <f>IF($A28&lt;&gt;"",INDEX('Instrument History'!$1:$1048576,CcyPerBase!$B28,CcyPerBase!D$3) / $C28,"")</f>
        <v>1.8407664366231823E-2</v>
      </c>
      <c r="E28" s="5">
        <f>IF($A28&lt;&gt;"",IF(E$2&lt;&gt;"",INDEX('Instrument History'!$1:$1048576,CcyPerBase!$B28,CcyPerBase!E$3) / $C28,""),"")</f>
        <v>1.8407664366231823E-2</v>
      </c>
      <c r="F28" s="5">
        <f>IF($A28&lt;&gt;"",IF(F$2&lt;&gt;"",INDEX('Instrument History'!$1:$1048576,CcyPerBase!$B28,CcyPerBase!F$3) / $C28,""),"")</f>
        <v>1.8407664366231823E-2</v>
      </c>
      <c r="G28" s="5">
        <f>IF($A28&lt;&gt;"",IF(G$2&lt;&gt;"",INDEX('Instrument History'!$1:$1048576,CcyPerBase!$B28,CcyPerBase!G$3) / $C28,""),"")</f>
        <v>1.8407664366231823E-2</v>
      </c>
      <c r="H28" s="5">
        <f>IF($A28&lt;&gt;"",IF(H$2&lt;&gt;"",INDEX('Instrument History'!$1:$1048576,CcyPerBase!$B28,CcyPerBase!H$3) / $C28,""),"")</f>
        <v>1.8407664366231823E-2</v>
      </c>
      <c r="I28" s="5">
        <f>IF($A28&lt;&gt;"",IF(I$2&lt;&gt;"",INDEX('Instrument History'!$1:$1048576,CcyPerBase!$B28,CcyPerBase!I$3) / $C28,""),"")</f>
        <v>2.7807317747603322</v>
      </c>
      <c r="J28" s="5">
        <f>IF($A28&lt;&gt;"",IF(J$2&lt;&gt;"",INDEX('Instrument History'!$1:$1048576,CcyPerBase!$B28,CcyPerBase!J$3) / $C28,""),"")</f>
        <v>1.2228545260647075</v>
      </c>
      <c r="K28" s="5">
        <f>IF($A28&lt;&gt;"",IF(K$2&lt;&gt;"",INDEX('Instrument History'!$1:$1048576,CcyPerBase!$B28,CcyPerBase!K$3) / $C28,""),"")</f>
        <v>1.2228545260647075</v>
      </c>
      <c r="L28" s="5">
        <f>IF($A28&lt;&gt;"",IF(L$2&lt;&gt;"",INDEX('Instrument History'!$1:$1048576,CcyPerBase!$B28,CcyPerBase!L$3) / $C28,""),"")</f>
        <v>1</v>
      </c>
      <c r="M28" s="5">
        <f>IF($A28&lt;&gt;"",IF(M$2&lt;&gt;"",INDEX('Instrument History'!$1:$1048576,CcyPerBase!$B28,CcyPerBase!M$3) / $C28,""),"")</f>
        <v>1</v>
      </c>
      <c r="N28" s="5">
        <f>IF($A28&lt;&gt;"",IF(N$2&lt;&gt;"",INDEX('Instrument History'!$1:$1048576,CcyPerBase!$B28,CcyPerBase!N$3) / $C28,""),"")</f>
        <v>1</v>
      </c>
      <c r="O28" s="5" t="str">
        <f>IF($A28&lt;&gt;"",IF(O$2&lt;&gt;"",INDEX('Instrument History'!$1:$1048576,CcyPerBase!$B28,CcyPerBase!O$3) / $C28,""),"")</f>
        <v/>
      </c>
      <c r="P28" s="5" t="str">
        <f>IF($A28&lt;&gt;"",IF(P$2&lt;&gt;"",INDEX('Instrument History'!$1:$1048576,CcyPerBase!$B28,CcyPerBase!P$3) / $C28,""),"")</f>
        <v/>
      </c>
      <c r="Q28" s="5" t="str">
        <f>IF($A28&lt;&gt;"",IF(Q$2&lt;&gt;"",INDEX('Instrument History'!$1:$1048576,CcyPerBase!$B28,CcyPerBase!Q$3) / $C28,""),"")</f>
        <v/>
      </c>
      <c r="R28" s="5" t="str">
        <f>IF($A28&lt;&gt;"",IF(R$2&lt;&gt;"",INDEX('Instrument History'!$1:$1048576,CcyPerBase!$B28,CcyPerBase!R$3) / $C28,""),"")</f>
        <v/>
      </c>
      <c r="S28" s="5" t="str">
        <f>IF($A28&lt;&gt;"",IF(S$2&lt;&gt;"",INDEX('Instrument History'!$1:$1048576,CcyPerBase!$B28,CcyPerBase!S$3) / $C28,""),"")</f>
        <v/>
      </c>
      <c r="T28" s="5" t="str">
        <f>IF($A28&lt;&gt;"",IF(T$2&lt;&gt;"",INDEX('Instrument History'!$1:$1048576,CcyPerBase!$B28,CcyPerBase!T$3) / $C28,""),"")</f>
        <v/>
      </c>
      <c r="U28" s="5" t="str">
        <f>IF($A28&lt;&gt;"",IF(U$2&lt;&gt;"",INDEX('Instrument History'!$1:$1048576,CcyPerBase!$B28,CcyPerBase!U$3) / $C28,""),"")</f>
        <v/>
      </c>
      <c r="V28" s="5" t="str">
        <f>IF($A28&lt;&gt;"",IF(V$2&lt;&gt;"",INDEX('Instrument History'!$1:$1048576,CcyPerBase!$B28,CcyPerBase!V$3) / $C28,""),"")</f>
        <v/>
      </c>
      <c r="W28" s="5" t="str">
        <f>IF($A28&lt;&gt;"",IF(W$2&lt;&gt;"",INDEX('Instrument History'!$1:$1048576,CcyPerBase!$B28,CcyPerBase!W$3) / $C28,""),"")</f>
        <v/>
      </c>
      <c r="X28" s="5" t="str">
        <f>IF($A28&lt;&gt;"",IF(X$2&lt;&gt;"",INDEX('Instrument History'!$1:$1048576,CcyPerBase!$B28,CcyPerBase!X$3) / $C28,""),"")</f>
        <v/>
      </c>
    </row>
    <row r="29" spans="1:24">
      <c r="A29" s="12">
        <f>IF(A28&lt;&gt;"",IF(A28=$B$3,"",'Instrument History'!A26),"")</f>
        <v>41267</v>
      </c>
      <c r="B29">
        <f t="shared" si="1"/>
        <v>26</v>
      </c>
      <c r="C29" s="5">
        <f>IF(A29&lt;&gt;"",INDEX('Instrument History'!$1:$1048576,CcyPerBase!B29,CcyPerBase!$B$2),"")</f>
        <v>56.540391658897441</v>
      </c>
      <c r="D29" s="5">
        <f>IF($A29&lt;&gt;"",INDEX('Instrument History'!$1:$1048576,CcyPerBase!$B29,CcyPerBase!D$3) / $C29,"")</f>
        <v>1.7686471045918827E-2</v>
      </c>
      <c r="E29" s="5">
        <f>IF($A29&lt;&gt;"",IF(E$2&lt;&gt;"",INDEX('Instrument History'!$1:$1048576,CcyPerBase!$B29,CcyPerBase!E$3) / $C29,""),"")</f>
        <v>1.7686471045918827E-2</v>
      </c>
      <c r="F29" s="5">
        <f>IF($A29&lt;&gt;"",IF(F$2&lt;&gt;"",INDEX('Instrument History'!$1:$1048576,CcyPerBase!$B29,CcyPerBase!F$3) / $C29,""),"")</f>
        <v>1.7686471045918827E-2</v>
      </c>
      <c r="G29" s="5">
        <f>IF($A29&lt;&gt;"",IF(G$2&lt;&gt;"",INDEX('Instrument History'!$1:$1048576,CcyPerBase!$B29,CcyPerBase!G$3) / $C29,""),"")</f>
        <v>1.7686471045918827E-2</v>
      </c>
      <c r="H29" s="5">
        <f>IF($A29&lt;&gt;"",IF(H$2&lt;&gt;"",INDEX('Instrument History'!$1:$1048576,CcyPerBase!$B29,CcyPerBase!H$3) / $C29,""),"")</f>
        <v>1.7686471045918827E-2</v>
      </c>
      <c r="I29" s="5">
        <f>IF($A29&lt;&gt;"",IF(I$2&lt;&gt;"",INDEX('Instrument History'!$1:$1048576,CcyPerBase!$B29,CcyPerBase!I$3) / $C29,""),"")</f>
        <v>2.6576346468498584</v>
      </c>
      <c r="J29" s="5">
        <f>IF($A29&lt;&gt;"",IF(J$2&lt;&gt;"",INDEX('Instrument History'!$1:$1048576,CcyPerBase!$B29,CcyPerBase!J$3) / $C29,""),"")</f>
        <v>1.1346811510162294</v>
      </c>
      <c r="K29" s="5">
        <f>IF($A29&lt;&gt;"",IF(K$2&lt;&gt;"",INDEX('Instrument History'!$1:$1048576,CcyPerBase!$B29,CcyPerBase!K$3) / $C29,""),"")</f>
        <v>1.1346811510162294</v>
      </c>
      <c r="L29" s="5">
        <f>IF($A29&lt;&gt;"",IF(L$2&lt;&gt;"",INDEX('Instrument History'!$1:$1048576,CcyPerBase!$B29,CcyPerBase!L$3) / $C29,""),"")</f>
        <v>1</v>
      </c>
      <c r="M29" s="5">
        <f>IF($A29&lt;&gt;"",IF(M$2&lt;&gt;"",INDEX('Instrument History'!$1:$1048576,CcyPerBase!$B29,CcyPerBase!M$3) / $C29,""),"")</f>
        <v>1</v>
      </c>
      <c r="N29" s="5">
        <f>IF($A29&lt;&gt;"",IF(N$2&lt;&gt;"",INDEX('Instrument History'!$1:$1048576,CcyPerBase!$B29,CcyPerBase!N$3) / $C29,""),"")</f>
        <v>1</v>
      </c>
      <c r="O29" s="5" t="str">
        <f>IF($A29&lt;&gt;"",IF(O$2&lt;&gt;"",INDEX('Instrument History'!$1:$1048576,CcyPerBase!$B29,CcyPerBase!O$3) / $C29,""),"")</f>
        <v/>
      </c>
      <c r="P29" s="5" t="str">
        <f>IF($A29&lt;&gt;"",IF(P$2&lt;&gt;"",INDEX('Instrument History'!$1:$1048576,CcyPerBase!$B29,CcyPerBase!P$3) / $C29,""),"")</f>
        <v/>
      </c>
      <c r="Q29" s="5" t="str">
        <f>IF($A29&lt;&gt;"",IF(Q$2&lt;&gt;"",INDEX('Instrument History'!$1:$1048576,CcyPerBase!$B29,CcyPerBase!Q$3) / $C29,""),"")</f>
        <v/>
      </c>
      <c r="R29" s="5" t="str">
        <f>IF($A29&lt;&gt;"",IF(R$2&lt;&gt;"",INDEX('Instrument History'!$1:$1048576,CcyPerBase!$B29,CcyPerBase!R$3) / $C29,""),"")</f>
        <v/>
      </c>
      <c r="S29" s="5" t="str">
        <f>IF($A29&lt;&gt;"",IF(S$2&lt;&gt;"",INDEX('Instrument History'!$1:$1048576,CcyPerBase!$B29,CcyPerBase!S$3) / $C29,""),"")</f>
        <v/>
      </c>
      <c r="T29" s="5" t="str">
        <f>IF($A29&lt;&gt;"",IF(T$2&lt;&gt;"",INDEX('Instrument History'!$1:$1048576,CcyPerBase!$B29,CcyPerBase!T$3) / $C29,""),"")</f>
        <v/>
      </c>
      <c r="U29" s="5" t="str">
        <f>IF($A29&lt;&gt;"",IF(U$2&lt;&gt;"",INDEX('Instrument History'!$1:$1048576,CcyPerBase!$B29,CcyPerBase!U$3) / $C29,""),"")</f>
        <v/>
      </c>
      <c r="V29" s="5" t="str">
        <f>IF($A29&lt;&gt;"",IF(V$2&lt;&gt;"",INDEX('Instrument History'!$1:$1048576,CcyPerBase!$B29,CcyPerBase!V$3) / $C29,""),"")</f>
        <v/>
      </c>
      <c r="W29" s="5" t="str">
        <f>IF($A29&lt;&gt;"",IF(W$2&lt;&gt;"",INDEX('Instrument History'!$1:$1048576,CcyPerBase!$B29,CcyPerBase!W$3) / $C29,""),"")</f>
        <v/>
      </c>
      <c r="X29" s="5" t="str">
        <f>IF($A29&lt;&gt;"",IF(X$2&lt;&gt;"",INDEX('Instrument History'!$1:$1048576,CcyPerBase!$B29,CcyPerBase!X$3) / $C29,""),"")</f>
        <v/>
      </c>
    </row>
    <row r="30" spans="1:24">
      <c r="A30" s="12">
        <f>IF(A29&lt;&gt;"",IF(A29=$B$3,"",'Instrument History'!A27),"")</f>
        <v>41264</v>
      </c>
      <c r="B30">
        <f t="shared" si="1"/>
        <v>27</v>
      </c>
      <c r="C30" s="5">
        <f>IF(A30&lt;&gt;"",INDEX('Instrument History'!$1:$1048576,CcyPerBase!B30,CcyPerBase!$B$2),"")</f>
        <v>57.82679325322875</v>
      </c>
      <c r="D30" s="5">
        <f>IF($A30&lt;&gt;"",INDEX('Instrument History'!$1:$1048576,CcyPerBase!$B30,CcyPerBase!D$3) / $C30,"")</f>
        <v>1.7293021863081872E-2</v>
      </c>
      <c r="E30" s="5">
        <f>IF($A30&lt;&gt;"",IF(E$2&lt;&gt;"",INDEX('Instrument History'!$1:$1048576,CcyPerBase!$B30,CcyPerBase!E$3) / $C30,""),"")</f>
        <v>1.7293021863081872E-2</v>
      </c>
      <c r="F30" s="5">
        <f>IF($A30&lt;&gt;"",IF(F$2&lt;&gt;"",INDEX('Instrument History'!$1:$1048576,CcyPerBase!$B30,CcyPerBase!F$3) / $C30,""),"")</f>
        <v>1.7293021863081872E-2</v>
      </c>
      <c r="G30" s="5">
        <f>IF($A30&lt;&gt;"",IF(G$2&lt;&gt;"",INDEX('Instrument History'!$1:$1048576,CcyPerBase!$B30,CcyPerBase!G$3) / $C30,""),"")</f>
        <v>1.7293021863081872E-2</v>
      </c>
      <c r="H30" s="5">
        <f>IF($A30&lt;&gt;"",IF(H$2&lt;&gt;"",INDEX('Instrument History'!$1:$1048576,CcyPerBase!$B30,CcyPerBase!H$3) / $C30,""),"")</f>
        <v>1.7293021863081872E-2</v>
      </c>
      <c r="I30" s="5">
        <f>IF($A30&lt;&gt;"",IF(I$2&lt;&gt;"",INDEX('Instrument History'!$1:$1048576,CcyPerBase!$B30,CcyPerBase!I$3) / $C30,""),"")</f>
        <v>2.5205984064227813</v>
      </c>
      <c r="J30" s="5">
        <f>IF($A30&lt;&gt;"",IF(J$2&lt;&gt;"",INDEX('Instrument History'!$1:$1048576,CcyPerBase!$B30,CcyPerBase!J$3) / $C30,""),"")</f>
        <v>1.1267319410839565</v>
      </c>
      <c r="K30" s="5">
        <f>IF($A30&lt;&gt;"",IF(K$2&lt;&gt;"",INDEX('Instrument History'!$1:$1048576,CcyPerBase!$B30,CcyPerBase!K$3) / $C30,""),"")</f>
        <v>1.1267319410839565</v>
      </c>
      <c r="L30" s="5">
        <f>IF($A30&lt;&gt;"",IF(L$2&lt;&gt;"",INDEX('Instrument History'!$1:$1048576,CcyPerBase!$B30,CcyPerBase!L$3) / $C30,""),"")</f>
        <v>1</v>
      </c>
      <c r="M30" s="5">
        <f>IF($A30&lt;&gt;"",IF(M$2&lt;&gt;"",INDEX('Instrument History'!$1:$1048576,CcyPerBase!$B30,CcyPerBase!M$3) / $C30,""),"")</f>
        <v>1</v>
      </c>
      <c r="N30" s="5">
        <f>IF($A30&lt;&gt;"",IF(N$2&lt;&gt;"",INDEX('Instrument History'!$1:$1048576,CcyPerBase!$B30,CcyPerBase!N$3) / $C30,""),"")</f>
        <v>1</v>
      </c>
      <c r="O30" s="5" t="str">
        <f>IF($A30&lt;&gt;"",IF(O$2&lt;&gt;"",INDEX('Instrument History'!$1:$1048576,CcyPerBase!$B30,CcyPerBase!O$3) / $C30,""),"")</f>
        <v/>
      </c>
      <c r="P30" s="5" t="str">
        <f>IF($A30&lt;&gt;"",IF(P$2&lt;&gt;"",INDEX('Instrument History'!$1:$1048576,CcyPerBase!$B30,CcyPerBase!P$3) / $C30,""),"")</f>
        <v/>
      </c>
      <c r="Q30" s="5" t="str">
        <f>IF($A30&lt;&gt;"",IF(Q$2&lt;&gt;"",INDEX('Instrument History'!$1:$1048576,CcyPerBase!$B30,CcyPerBase!Q$3) / $C30,""),"")</f>
        <v/>
      </c>
      <c r="R30" s="5" t="str">
        <f>IF($A30&lt;&gt;"",IF(R$2&lt;&gt;"",INDEX('Instrument History'!$1:$1048576,CcyPerBase!$B30,CcyPerBase!R$3) / $C30,""),"")</f>
        <v/>
      </c>
      <c r="S30" s="5" t="str">
        <f>IF($A30&lt;&gt;"",IF(S$2&lt;&gt;"",INDEX('Instrument History'!$1:$1048576,CcyPerBase!$B30,CcyPerBase!S$3) / $C30,""),"")</f>
        <v/>
      </c>
      <c r="T30" s="5" t="str">
        <f>IF($A30&lt;&gt;"",IF(T$2&lt;&gt;"",INDEX('Instrument History'!$1:$1048576,CcyPerBase!$B30,CcyPerBase!T$3) / $C30,""),"")</f>
        <v/>
      </c>
      <c r="U30" s="5" t="str">
        <f>IF($A30&lt;&gt;"",IF(U$2&lt;&gt;"",INDEX('Instrument History'!$1:$1048576,CcyPerBase!$B30,CcyPerBase!U$3) / $C30,""),"")</f>
        <v/>
      </c>
      <c r="V30" s="5" t="str">
        <f>IF($A30&lt;&gt;"",IF(V$2&lt;&gt;"",INDEX('Instrument History'!$1:$1048576,CcyPerBase!$B30,CcyPerBase!V$3) / $C30,""),"")</f>
        <v/>
      </c>
      <c r="W30" s="5" t="str">
        <f>IF($A30&lt;&gt;"",IF(W$2&lt;&gt;"",INDEX('Instrument History'!$1:$1048576,CcyPerBase!$B30,CcyPerBase!W$3) / $C30,""),"")</f>
        <v/>
      </c>
      <c r="X30" s="5" t="str">
        <f>IF($A30&lt;&gt;"",IF(X$2&lt;&gt;"",INDEX('Instrument History'!$1:$1048576,CcyPerBase!$B30,CcyPerBase!X$3) / $C30,""),"")</f>
        <v/>
      </c>
    </row>
    <row r="31" spans="1:24">
      <c r="A31" s="12">
        <f>IF(A30&lt;&gt;"",IF(A30=$B$3,"",'Instrument History'!A28),"")</f>
        <v>41263</v>
      </c>
      <c r="B31">
        <f t="shared" si="1"/>
        <v>28</v>
      </c>
      <c r="C31" s="5">
        <f>IF(A31&lt;&gt;"",INDEX('Instrument History'!$1:$1048576,CcyPerBase!B31,CcyPerBase!$B$2),"")</f>
        <v>56.53857610635</v>
      </c>
      <c r="D31" s="5">
        <f>IF($A31&lt;&gt;"",INDEX('Instrument History'!$1:$1048576,CcyPerBase!$B31,CcyPerBase!D$3) / $C31,"")</f>
        <v>1.7687038989432337E-2</v>
      </c>
      <c r="E31" s="5">
        <f>IF($A31&lt;&gt;"",IF(E$2&lt;&gt;"",INDEX('Instrument History'!$1:$1048576,CcyPerBase!$B31,CcyPerBase!E$3) / $C31,""),"")</f>
        <v>1.7687038989432337E-2</v>
      </c>
      <c r="F31" s="5">
        <f>IF($A31&lt;&gt;"",IF(F$2&lt;&gt;"",INDEX('Instrument History'!$1:$1048576,CcyPerBase!$B31,CcyPerBase!F$3) / $C31,""),"")</f>
        <v>1.7687038989432337E-2</v>
      </c>
      <c r="G31" s="5">
        <f>IF($A31&lt;&gt;"",IF(G$2&lt;&gt;"",INDEX('Instrument History'!$1:$1048576,CcyPerBase!$B31,CcyPerBase!G$3) / $C31,""),"")</f>
        <v>1.7687038989432337E-2</v>
      </c>
      <c r="H31" s="5">
        <f>IF($A31&lt;&gt;"",IF(H$2&lt;&gt;"",INDEX('Instrument History'!$1:$1048576,CcyPerBase!$B31,CcyPerBase!H$3) / $C31,""),"")</f>
        <v>1.7687038989432337E-2</v>
      </c>
      <c r="I31" s="5">
        <f>IF($A31&lt;&gt;"",IF(I$2&lt;&gt;"",INDEX('Instrument History'!$1:$1048576,CcyPerBase!$B31,CcyPerBase!I$3) / $C31,""),"")</f>
        <v>2.5436925167534277</v>
      </c>
      <c r="J31" s="5">
        <f>IF($A31&lt;&gt;"",IF(J$2&lt;&gt;"",INDEX('Instrument History'!$1:$1048576,CcyPerBase!$B31,CcyPerBase!J$3) / $C31,""),"")</f>
        <v>1.1203360266988529</v>
      </c>
      <c r="K31" s="5">
        <f>IF($A31&lt;&gt;"",IF(K$2&lt;&gt;"",INDEX('Instrument History'!$1:$1048576,CcyPerBase!$B31,CcyPerBase!K$3) / $C31,""),"")</f>
        <v>1.1203360266988529</v>
      </c>
      <c r="L31" s="5">
        <f>IF($A31&lt;&gt;"",IF(L$2&lt;&gt;"",INDEX('Instrument History'!$1:$1048576,CcyPerBase!$B31,CcyPerBase!L$3) / $C31,""),"")</f>
        <v>1</v>
      </c>
      <c r="M31" s="5">
        <f>IF($A31&lt;&gt;"",IF(M$2&lt;&gt;"",INDEX('Instrument History'!$1:$1048576,CcyPerBase!$B31,CcyPerBase!M$3) / $C31,""),"")</f>
        <v>1</v>
      </c>
      <c r="N31" s="5">
        <f>IF($A31&lt;&gt;"",IF(N$2&lt;&gt;"",INDEX('Instrument History'!$1:$1048576,CcyPerBase!$B31,CcyPerBase!N$3) / $C31,""),"")</f>
        <v>1</v>
      </c>
      <c r="O31" s="5" t="str">
        <f>IF($A31&lt;&gt;"",IF(O$2&lt;&gt;"",INDEX('Instrument History'!$1:$1048576,CcyPerBase!$B31,CcyPerBase!O$3) / $C31,""),"")</f>
        <v/>
      </c>
      <c r="P31" s="5" t="str">
        <f>IF($A31&lt;&gt;"",IF(P$2&lt;&gt;"",INDEX('Instrument History'!$1:$1048576,CcyPerBase!$B31,CcyPerBase!P$3) / $C31,""),"")</f>
        <v/>
      </c>
      <c r="Q31" s="5" t="str">
        <f>IF($A31&lt;&gt;"",IF(Q$2&lt;&gt;"",INDEX('Instrument History'!$1:$1048576,CcyPerBase!$B31,CcyPerBase!Q$3) / $C31,""),"")</f>
        <v/>
      </c>
      <c r="R31" s="5" t="str">
        <f>IF($A31&lt;&gt;"",IF(R$2&lt;&gt;"",INDEX('Instrument History'!$1:$1048576,CcyPerBase!$B31,CcyPerBase!R$3) / $C31,""),"")</f>
        <v/>
      </c>
      <c r="S31" s="5" t="str">
        <f>IF($A31&lt;&gt;"",IF(S$2&lt;&gt;"",INDEX('Instrument History'!$1:$1048576,CcyPerBase!$B31,CcyPerBase!S$3) / $C31,""),"")</f>
        <v/>
      </c>
      <c r="T31" s="5" t="str">
        <f>IF($A31&lt;&gt;"",IF(T$2&lt;&gt;"",INDEX('Instrument History'!$1:$1048576,CcyPerBase!$B31,CcyPerBase!T$3) / $C31,""),"")</f>
        <v/>
      </c>
      <c r="U31" s="5" t="str">
        <f>IF($A31&lt;&gt;"",IF(U$2&lt;&gt;"",INDEX('Instrument History'!$1:$1048576,CcyPerBase!$B31,CcyPerBase!U$3) / $C31,""),"")</f>
        <v/>
      </c>
      <c r="V31" s="5" t="str">
        <f>IF($A31&lt;&gt;"",IF(V$2&lt;&gt;"",INDEX('Instrument History'!$1:$1048576,CcyPerBase!$B31,CcyPerBase!V$3) / $C31,""),"")</f>
        <v/>
      </c>
      <c r="W31" s="5" t="str">
        <f>IF($A31&lt;&gt;"",IF(W$2&lt;&gt;"",INDEX('Instrument History'!$1:$1048576,CcyPerBase!$B31,CcyPerBase!W$3) / $C31,""),"")</f>
        <v/>
      </c>
      <c r="X31" s="5" t="str">
        <f>IF($A31&lt;&gt;"",IF(X$2&lt;&gt;"",INDEX('Instrument History'!$1:$1048576,CcyPerBase!$B31,CcyPerBase!X$3) / $C31,""),"")</f>
        <v/>
      </c>
    </row>
    <row r="32" spans="1:24">
      <c r="A32" s="12">
        <f>IF(A31&lt;&gt;"",IF(A31=$B$3,"",'Instrument History'!A29),"")</f>
        <v>41262</v>
      </c>
      <c r="B32">
        <f t="shared" si="1"/>
        <v>29</v>
      </c>
      <c r="C32" s="5">
        <f>IF(A32&lt;&gt;"",INDEX('Instrument History'!$1:$1048576,CcyPerBase!B32,CcyPerBase!$B$2),"")</f>
        <v>59.02155362977544</v>
      </c>
      <c r="D32" s="5">
        <f>IF($A32&lt;&gt;"",INDEX('Instrument History'!$1:$1048576,CcyPerBase!$B32,CcyPerBase!D$3) / $C32,"")</f>
        <v>1.6942963010982411E-2</v>
      </c>
      <c r="E32" s="5">
        <f>IF($A32&lt;&gt;"",IF(E$2&lt;&gt;"",INDEX('Instrument History'!$1:$1048576,CcyPerBase!$B32,CcyPerBase!E$3) / $C32,""),"")</f>
        <v>1.6942963010982411E-2</v>
      </c>
      <c r="F32" s="5">
        <f>IF($A32&lt;&gt;"",IF(F$2&lt;&gt;"",INDEX('Instrument History'!$1:$1048576,CcyPerBase!$B32,CcyPerBase!F$3) / $C32,""),"")</f>
        <v>1.6942963010982411E-2</v>
      </c>
      <c r="G32" s="5">
        <f>IF($A32&lt;&gt;"",IF(G$2&lt;&gt;"",INDEX('Instrument History'!$1:$1048576,CcyPerBase!$B32,CcyPerBase!G$3) / $C32,""),"")</f>
        <v>1.6942963010982411E-2</v>
      </c>
      <c r="H32" s="5">
        <f>IF($A32&lt;&gt;"",IF(H$2&lt;&gt;"",INDEX('Instrument History'!$1:$1048576,CcyPerBase!$B32,CcyPerBase!H$3) / $C32,""),"")</f>
        <v>1.6942963010982411E-2</v>
      </c>
      <c r="I32" s="5">
        <f>IF($A32&lt;&gt;"",IF(I$2&lt;&gt;"",INDEX('Instrument History'!$1:$1048576,CcyPerBase!$B32,CcyPerBase!I$3) / $C32,""),"")</f>
        <v>2.3342691192919998</v>
      </c>
      <c r="J32" s="5">
        <f>IF($A32&lt;&gt;"",IF(J$2&lt;&gt;"",INDEX('Instrument History'!$1:$1048576,CcyPerBase!$B32,CcyPerBase!J$3) / $C32,""),"")</f>
        <v>1.0515933282852989</v>
      </c>
      <c r="K32" s="5">
        <f>IF($A32&lt;&gt;"",IF(K$2&lt;&gt;"",INDEX('Instrument History'!$1:$1048576,CcyPerBase!$B32,CcyPerBase!K$3) / $C32,""),"")</f>
        <v>1.0515933282852989</v>
      </c>
      <c r="L32" s="5">
        <f>IF($A32&lt;&gt;"",IF(L$2&lt;&gt;"",INDEX('Instrument History'!$1:$1048576,CcyPerBase!$B32,CcyPerBase!L$3) / $C32,""),"")</f>
        <v>1</v>
      </c>
      <c r="M32" s="5">
        <f>IF($A32&lt;&gt;"",IF(M$2&lt;&gt;"",INDEX('Instrument History'!$1:$1048576,CcyPerBase!$B32,CcyPerBase!M$3) / $C32,""),"")</f>
        <v>1</v>
      </c>
      <c r="N32" s="5">
        <f>IF($A32&lt;&gt;"",IF(N$2&lt;&gt;"",INDEX('Instrument History'!$1:$1048576,CcyPerBase!$B32,CcyPerBase!N$3) / $C32,""),"")</f>
        <v>1</v>
      </c>
      <c r="O32" s="5" t="str">
        <f>IF($A32&lt;&gt;"",IF(O$2&lt;&gt;"",INDEX('Instrument History'!$1:$1048576,CcyPerBase!$B32,CcyPerBase!O$3) / $C32,""),"")</f>
        <v/>
      </c>
      <c r="P32" s="5" t="str">
        <f>IF($A32&lt;&gt;"",IF(P$2&lt;&gt;"",INDEX('Instrument History'!$1:$1048576,CcyPerBase!$B32,CcyPerBase!P$3) / $C32,""),"")</f>
        <v/>
      </c>
      <c r="Q32" s="5" t="str">
        <f>IF($A32&lt;&gt;"",IF(Q$2&lt;&gt;"",INDEX('Instrument History'!$1:$1048576,CcyPerBase!$B32,CcyPerBase!Q$3) / $C32,""),"")</f>
        <v/>
      </c>
      <c r="R32" s="5" t="str">
        <f>IF($A32&lt;&gt;"",IF(R$2&lt;&gt;"",INDEX('Instrument History'!$1:$1048576,CcyPerBase!$B32,CcyPerBase!R$3) / $C32,""),"")</f>
        <v/>
      </c>
      <c r="S32" s="5" t="str">
        <f>IF($A32&lt;&gt;"",IF(S$2&lt;&gt;"",INDEX('Instrument History'!$1:$1048576,CcyPerBase!$B32,CcyPerBase!S$3) / $C32,""),"")</f>
        <v/>
      </c>
      <c r="T32" s="5" t="str">
        <f>IF($A32&lt;&gt;"",IF(T$2&lt;&gt;"",INDEX('Instrument History'!$1:$1048576,CcyPerBase!$B32,CcyPerBase!T$3) / $C32,""),"")</f>
        <v/>
      </c>
      <c r="U32" s="5" t="str">
        <f>IF($A32&lt;&gt;"",IF(U$2&lt;&gt;"",INDEX('Instrument History'!$1:$1048576,CcyPerBase!$B32,CcyPerBase!U$3) / $C32,""),"")</f>
        <v/>
      </c>
      <c r="V32" s="5" t="str">
        <f>IF($A32&lt;&gt;"",IF(V$2&lt;&gt;"",INDEX('Instrument History'!$1:$1048576,CcyPerBase!$B32,CcyPerBase!V$3) / $C32,""),"")</f>
        <v/>
      </c>
      <c r="W32" s="5" t="str">
        <f>IF($A32&lt;&gt;"",IF(W$2&lt;&gt;"",INDEX('Instrument History'!$1:$1048576,CcyPerBase!$B32,CcyPerBase!W$3) / $C32,""),"")</f>
        <v/>
      </c>
      <c r="X32" s="5" t="str">
        <f>IF($A32&lt;&gt;"",IF(X$2&lt;&gt;"",INDEX('Instrument History'!$1:$1048576,CcyPerBase!$B32,CcyPerBase!X$3) / $C32,""),"")</f>
        <v/>
      </c>
    </row>
    <row r="33" spans="1:24">
      <c r="A33" s="12">
        <f>IF(A32&lt;&gt;"",IF(A32=$B$3,"",'Instrument History'!A30),"")</f>
        <v>41261</v>
      </c>
      <c r="B33">
        <f t="shared" si="1"/>
        <v>30</v>
      </c>
      <c r="C33" s="5">
        <f>IF(A33&lt;&gt;"",INDEX('Instrument History'!$1:$1048576,CcyPerBase!B33,CcyPerBase!$B$2),"")</f>
        <v>57.095379298348988</v>
      </c>
      <c r="D33" s="5">
        <f>IF($A33&lt;&gt;"",INDEX('Instrument History'!$1:$1048576,CcyPerBase!$B33,CcyPerBase!D$3) / $C33,"")</f>
        <v>1.7514552180738673E-2</v>
      </c>
      <c r="E33" s="5">
        <f>IF($A33&lt;&gt;"",IF(E$2&lt;&gt;"",INDEX('Instrument History'!$1:$1048576,CcyPerBase!$B33,CcyPerBase!E$3) / $C33,""),"")</f>
        <v>1.7514552180738673E-2</v>
      </c>
      <c r="F33" s="5">
        <f>IF($A33&lt;&gt;"",IF(F$2&lt;&gt;"",INDEX('Instrument History'!$1:$1048576,CcyPerBase!$B33,CcyPerBase!F$3) / $C33,""),"")</f>
        <v>1.7514552180738673E-2</v>
      </c>
      <c r="G33" s="5">
        <f>IF($A33&lt;&gt;"",IF(G$2&lt;&gt;"",INDEX('Instrument History'!$1:$1048576,CcyPerBase!$B33,CcyPerBase!G$3) / $C33,""),"")</f>
        <v>1.7514552180738673E-2</v>
      </c>
      <c r="H33" s="5">
        <f>IF($A33&lt;&gt;"",IF(H$2&lt;&gt;"",INDEX('Instrument History'!$1:$1048576,CcyPerBase!$B33,CcyPerBase!H$3) / $C33,""),"")</f>
        <v>1.7514552180738673E-2</v>
      </c>
      <c r="I33" s="5">
        <f>IF($A33&lt;&gt;"",IF(I$2&lt;&gt;"",INDEX('Instrument History'!$1:$1048576,CcyPerBase!$B33,CcyPerBase!I$3) / $C33,""),"")</f>
        <v>2.4705563938706696</v>
      </c>
      <c r="J33" s="5">
        <f>IF($A33&lt;&gt;"",IF(J$2&lt;&gt;"",INDEX('Instrument History'!$1:$1048576,CcyPerBase!$B33,CcyPerBase!J$3) / $C33,""),"")</f>
        <v>1.0475364800216136</v>
      </c>
      <c r="K33" s="5">
        <f>IF($A33&lt;&gt;"",IF(K$2&lt;&gt;"",INDEX('Instrument History'!$1:$1048576,CcyPerBase!$B33,CcyPerBase!K$3) / $C33,""),"")</f>
        <v>1.0475364800216136</v>
      </c>
      <c r="L33" s="5">
        <f>IF($A33&lt;&gt;"",IF(L$2&lt;&gt;"",INDEX('Instrument History'!$1:$1048576,CcyPerBase!$B33,CcyPerBase!L$3) / $C33,""),"")</f>
        <v>1</v>
      </c>
      <c r="M33" s="5">
        <f>IF($A33&lt;&gt;"",IF(M$2&lt;&gt;"",INDEX('Instrument History'!$1:$1048576,CcyPerBase!$B33,CcyPerBase!M$3) / $C33,""),"")</f>
        <v>1</v>
      </c>
      <c r="N33" s="5">
        <f>IF($A33&lt;&gt;"",IF(N$2&lt;&gt;"",INDEX('Instrument History'!$1:$1048576,CcyPerBase!$B33,CcyPerBase!N$3) / $C33,""),"")</f>
        <v>1</v>
      </c>
      <c r="O33" s="5" t="str">
        <f>IF($A33&lt;&gt;"",IF(O$2&lt;&gt;"",INDEX('Instrument History'!$1:$1048576,CcyPerBase!$B33,CcyPerBase!O$3) / $C33,""),"")</f>
        <v/>
      </c>
      <c r="P33" s="5" t="str">
        <f>IF($A33&lt;&gt;"",IF(P$2&lt;&gt;"",INDEX('Instrument History'!$1:$1048576,CcyPerBase!$B33,CcyPerBase!P$3) / $C33,""),"")</f>
        <v/>
      </c>
      <c r="Q33" s="5" t="str">
        <f>IF($A33&lt;&gt;"",IF(Q$2&lt;&gt;"",INDEX('Instrument History'!$1:$1048576,CcyPerBase!$B33,CcyPerBase!Q$3) / $C33,""),"")</f>
        <v/>
      </c>
      <c r="R33" s="5" t="str">
        <f>IF($A33&lt;&gt;"",IF(R$2&lt;&gt;"",INDEX('Instrument History'!$1:$1048576,CcyPerBase!$B33,CcyPerBase!R$3) / $C33,""),"")</f>
        <v/>
      </c>
      <c r="S33" s="5" t="str">
        <f>IF($A33&lt;&gt;"",IF(S$2&lt;&gt;"",INDEX('Instrument History'!$1:$1048576,CcyPerBase!$B33,CcyPerBase!S$3) / $C33,""),"")</f>
        <v/>
      </c>
      <c r="T33" s="5" t="str">
        <f>IF($A33&lt;&gt;"",IF(T$2&lt;&gt;"",INDEX('Instrument History'!$1:$1048576,CcyPerBase!$B33,CcyPerBase!T$3) / $C33,""),"")</f>
        <v/>
      </c>
      <c r="U33" s="5" t="str">
        <f>IF($A33&lt;&gt;"",IF(U$2&lt;&gt;"",INDEX('Instrument History'!$1:$1048576,CcyPerBase!$B33,CcyPerBase!U$3) / $C33,""),"")</f>
        <v/>
      </c>
      <c r="V33" s="5" t="str">
        <f>IF($A33&lt;&gt;"",IF(V$2&lt;&gt;"",INDEX('Instrument History'!$1:$1048576,CcyPerBase!$B33,CcyPerBase!V$3) / $C33,""),"")</f>
        <v/>
      </c>
      <c r="W33" s="5" t="str">
        <f>IF($A33&lt;&gt;"",IF(W$2&lt;&gt;"",INDEX('Instrument History'!$1:$1048576,CcyPerBase!$B33,CcyPerBase!W$3) / $C33,""),"")</f>
        <v/>
      </c>
      <c r="X33" s="5" t="str">
        <f>IF($A33&lt;&gt;"",IF(X$2&lt;&gt;"",INDEX('Instrument History'!$1:$1048576,CcyPerBase!$B33,CcyPerBase!X$3) / $C33,""),"")</f>
        <v/>
      </c>
    </row>
    <row r="34" spans="1:24">
      <c r="A34" s="12">
        <f>IF(A33&lt;&gt;"",IF(A33=$B$3,"",'Instrument History'!A31),"")</f>
        <v>41260</v>
      </c>
      <c r="B34">
        <f t="shared" si="1"/>
        <v>31</v>
      </c>
      <c r="C34" s="5">
        <f>IF(A34&lt;&gt;"",INDEX('Instrument History'!$1:$1048576,CcyPerBase!B34,CcyPerBase!$B$2),"")</f>
        <v>57.776844290724227</v>
      </c>
      <c r="D34" s="5">
        <f>IF($A34&lt;&gt;"",INDEX('Instrument History'!$1:$1048576,CcyPerBase!$B34,CcyPerBase!D$3) / $C34,"")</f>
        <v>1.7307971944056918E-2</v>
      </c>
      <c r="E34" s="5">
        <f>IF($A34&lt;&gt;"",IF(E$2&lt;&gt;"",INDEX('Instrument History'!$1:$1048576,CcyPerBase!$B34,CcyPerBase!E$3) / $C34,""),"")</f>
        <v>1.7307971944056918E-2</v>
      </c>
      <c r="F34" s="5">
        <f>IF($A34&lt;&gt;"",IF(F$2&lt;&gt;"",INDEX('Instrument History'!$1:$1048576,CcyPerBase!$B34,CcyPerBase!F$3) / $C34,""),"")</f>
        <v>1.7307971944056918E-2</v>
      </c>
      <c r="G34" s="5">
        <f>IF($A34&lt;&gt;"",IF(G$2&lt;&gt;"",INDEX('Instrument History'!$1:$1048576,CcyPerBase!$B34,CcyPerBase!G$3) / $C34,""),"")</f>
        <v>1.7307971944056918E-2</v>
      </c>
      <c r="H34" s="5">
        <f>IF($A34&lt;&gt;"",IF(H$2&lt;&gt;"",INDEX('Instrument History'!$1:$1048576,CcyPerBase!$B34,CcyPerBase!H$3) / $C34,""),"")</f>
        <v>1.7307971944056918E-2</v>
      </c>
      <c r="I34" s="5">
        <f>IF($A34&lt;&gt;"",IF(I$2&lt;&gt;"",INDEX('Instrument History'!$1:$1048576,CcyPerBase!$B34,CcyPerBase!I$3) / $C34,""),"")</f>
        <v>2.4645015001231245</v>
      </c>
      <c r="J34" s="5">
        <f>IF($A34&lt;&gt;"",IF(J$2&lt;&gt;"",INDEX('Instrument History'!$1:$1048576,CcyPerBase!$B34,CcyPerBase!J$3) / $C34,""),"")</f>
        <v>1.0108731432492597</v>
      </c>
      <c r="K34" s="5">
        <f>IF($A34&lt;&gt;"",IF(K$2&lt;&gt;"",INDEX('Instrument History'!$1:$1048576,CcyPerBase!$B34,CcyPerBase!K$3) / $C34,""),"")</f>
        <v>1.0108731432492597</v>
      </c>
      <c r="L34" s="5">
        <f>IF($A34&lt;&gt;"",IF(L$2&lt;&gt;"",INDEX('Instrument History'!$1:$1048576,CcyPerBase!$B34,CcyPerBase!L$3) / $C34,""),"")</f>
        <v>1</v>
      </c>
      <c r="M34" s="5">
        <f>IF($A34&lt;&gt;"",IF(M$2&lt;&gt;"",INDEX('Instrument History'!$1:$1048576,CcyPerBase!$B34,CcyPerBase!M$3) / $C34,""),"")</f>
        <v>1</v>
      </c>
      <c r="N34" s="5">
        <f>IF($A34&lt;&gt;"",IF(N$2&lt;&gt;"",INDEX('Instrument History'!$1:$1048576,CcyPerBase!$B34,CcyPerBase!N$3) / $C34,""),"")</f>
        <v>1</v>
      </c>
      <c r="O34" s="5" t="str">
        <f>IF($A34&lt;&gt;"",IF(O$2&lt;&gt;"",INDEX('Instrument History'!$1:$1048576,CcyPerBase!$B34,CcyPerBase!O$3) / $C34,""),"")</f>
        <v/>
      </c>
      <c r="P34" s="5" t="str">
        <f>IF($A34&lt;&gt;"",IF(P$2&lt;&gt;"",INDEX('Instrument History'!$1:$1048576,CcyPerBase!$B34,CcyPerBase!P$3) / $C34,""),"")</f>
        <v/>
      </c>
      <c r="Q34" s="5" t="str">
        <f>IF($A34&lt;&gt;"",IF(Q$2&lt;&gt;"",INDEX('Instrument History'!$1:$1048576,CcyPerBase!$B34,CcyPerBase!Q$3) / $C34,""),"")</f>
        <v/>
      </c>
      <c r="R34" s="5" t="str">
        <f>IF($A34&lt;&gt;"",IF(R$2&lt;&gt;"",INDEX('Instrument History'!$1:$1048576,CcyPerBase!$B34,CcyPerBase!R$3) / $C34,""),"")</f>
        <v/>
      </c>
      <c r="S34" s="5" t="str">
        <f>IF($A34&lt;&gt;"",IF(S$2&lt;&gt;"",INDEX('Instrument History'!$1:$1048576,CcyPerBase!$B34,CcyPerBase!S$3) / $C34,""),"")</f>
        <v/>
      </c>
      <c r="T34" s="5" t="str">
        <f>IF($A34&lt;&gt;"",IF(T$2&lt;&gt;"",INDEX('Instrument History'!$1:$1048576,CcyPerBase!$B34,CcyPerBase!T$3) / $C34,""),"")</f>
        <v/>
      </c>
      <c r="U34" s="5" t="str">
        <f>IF($A34&lt;&gt;"",IF(U$2&lt;&gt;"",INDEX('Instrument History'!$1:$1048576,CcyPerBase!$B34,CcyPerBase!U$3) / $C34,""),"")</f>
        <v/>
      </c>
      <c r="V34" s="5" t="str">
        <f>IF($A34&lt;&gt;"",IF(V$2&lt;&gt;"",INDEX('Instrument History'!$1:$1048576,CcyPerBase!$B34,CcyPerBase!V$3) / $C34,""),"")</f>
        <v/>
      </c>
      <c r="W34" s="5" t="str">
        <f>IF($A34&lt;&gt;"",IF(W$2&lt;&gt;"",INDEX('Instrument History'!$1:$1048576,CcyPerBase!$B34,CcyPerBase!W$3) / $C34,""),"")</f>
        <v/>
      </c>
      <c r="X34" s="5" t="str">
        <f>IF($A34&lt;&gt;"",IF(X$2&lt;&gt;"",INDEX('Instrument History'!$1:$1048576,CcyPerBase!$B34,CcyPerBase!X$3) / $C34,""),"")</f>
        <v/>
      </c>
    </row>
    <row r="35" spans="1:24">
      <c r="A35" s="12">
        <f>IF(A34&lt;&gt;"",IF(A34=$B$3,"",'Instrument History'!A32),"")</f>
        <v>41257</v>
      </c>
      <c r="B35">
        <f t="shared" si="1"/>
        <v>32</v>
      </c>
      <c r="C35" s="5">
        <f>IF(A35&lt;&gt;"",INDEX('Instrument History'!$1:$1048576,CcyPerBase!B35,CcyPerBase!$B$2),"")</f>
        <v>55.919207287894224</v>
      </c>
      <c r="D35" s="5">
        <f>IF($A35&lt;&gt;"",INDEX('Instrument History'!$1:$1048576,CcyPerBase!$B35,CcyPerBase!D$3) / $C35,"")</f>
        <v>1.7882943061971603E-2</v>
      </c>
      <c r="E35" s="5">
        <f>IF($A35&lt;&gt;"",IF(E$2&lt;&gt;"",INDEX('Instrument History'!$1:$1048576,CcyPerBase!$B35,CcyPerBase!E$3) / $C35,""),"")</f>
        <v>1.7882943061971603E-2</v>
      </c>
      <c r="F35" s="5">
        <f>IF($A35&lt;&gt;"",IF(F$2&lt;&gt;"",INDEX('Instrument History'!$1:$1048576,CcyPerBase!$B35,CcyPerBase!F$3) / $C35,""),"")</f>
        <v>1.7882943061971603E-2</v>
      </c>
      <c r="G35" s="5">
        <f>IF($A35&lt;&gt;"",IF(G$2&lt;&gt;"",INDEX('Instrument History'!$1:$1048576,CcyPerBase!$B35,CcyPerBase!G$3) / $C35,""),"")</f>
        <v>1.7882943061971603E-2</v>
      </c>
      <c r="H35" s="5">
        <f>IF($A35&lt;&gt;"",IF(H$2&lt;&gt;"",INDEX('Instrument History'!$1:$1048576,CcyPerBase!$B35,CcyPerBase!H$3) / $C35,""),"")</f>
        <v>1.7882943061971603E-2</v>
      </c>
      <c r="I35" s="5">
        <f>IF($A35&lt;&gt;"",IF(I$2&lt;&gt;"",INDEX('Instrument History'!$1:$1048576,CcyPerBase!$B35,CcyPerBase!I$3) / $C35,""),"")</f>
        <v>2.4389139784670384</v>
      </c>
      <c r="J35" s="5">
        <f>IF($A35&lt;&gt;"",IF(J$2&lt;&gt;"",INDEX('Instrument History'!$1:$1048576,CcyPerBase!$B35,CcyPerBase!J$3) / $C35,""),"")</f>
        <v>1.0325315694355004</v>
      </c>
      <c r="K35" s="5">
        <f>IF($A35&lt;&gt;"",IF(K$2&lt;&gt;"",INDEX('Instrument History'!$1:$1048576,CcyPerBase!$B35,CcyPerBase!K$3) / $C35,""),"")</f>
        <v>1.0325315694355004</v>
      </c>
      <c r="L35" s="5">
        <f>IF($A35&lt;&gt;"",IF(L$2&lt;&gt;"",INDEX('Instrument History'!$1:$1048576,CcyPerBase!$B35,CcyPerBase!L$3) / $C35,""),"")</f>
        <v>1</v>
      </c>
      <c r="M35" s="5">
        <f>IF($A35&lt;&gt;"",IF(M$2&lt;&gt;"",INDEX('Instrument History'!$1:$1048576,CcyPerBase!$B35,CcyPerBase!M$3) / $C35,""),"")</f>
        <v>1</v>
      </c>
      <c r="N35" s="5">
        <f>IF($A35&lt;&gt;"",IF(N$2&lt;&gt;"",INDEX('Instrument History'!$1:$1048576,CcyPerBase!$B35,CcyPerBase!N$3) / $C35,""),"")</f>
        <v>1</v>
      </c>
      <c r="O35" s="5" t="str">
        <f>IF($A35&lt;&gt;"",IF(O$2&lt;&gt;"",INDEX('Instrument History'!$1:$1048576,CcyPerBase!$B35,CcyPerBase!O$3) / $C35,""),"")</f>
        <v/>
      </c>
      <c r="P35" s="5" t="str">
        <f>IF($A35&lt;&gt;"",IF(P$2&lt;&gt;"",INDEX('Instrument History'!$1:$1048576,CcyPerBase!$B35,CcyPerBase!P$3) / $C35,""),"")</f>
        <v/>
      </c>
      <c r="Q35" s="5" t="str">
        <f>IF($A35&lt;&gt;"",IF(Q$2&lt;&gt;"",INDEX('Instrument History'!$1:$1048576,CcyPerBase!$B35,CcyPerBase!Q$3) / $C35,""),"")</f>
        <v/>
      </c>
      <c r="R35" s="5" t="str">
        <f>IF($A35&lt;&gt;"",IF(R$2&lt;&gt;"",INDEX('Instrument History'!$1:$1048576,CcyPerBase!$B35,CcyPerBase!R$3) / $C35,""),"")</f>
        <v/>
      </c>
      <c r="S35" s="5" t="str">
        <f>IF($A35&lt;&gt;"",IF(S$2&lt;&gt;"",INDEX('Instrument History'!$1:$1048576,CcyPerBase!$B35,CcyPerBase!S$3) / $C35,""),"")</f>
        <v/>
      </c>
      <c r="T35" s="5" t="str">
        <f>IF($A35&lt;&gt;"",IF(T$2&lt;&gt;"",INDEX('Instrument History'!$1:$1048576,CcyPerBase!$B35,CcyPerBase!T$3) / $C35,""),"")</f>
        <v/>
      </c>
      <c r="U35" s="5" t="str">
        <f>IF($A35&lt;&gt;"",IF(U$2&lt;&gt;"",INDEX('Instrument History'!$1:$1048576,CcyPerBase!$B35,CcyPerBase!U$3) / $C35,""),"")</f>
        <v/>
      </c>
      <c r="V35" s="5" t="str">
        <f>IF($A35&lt;&gt;"",IF(V$2&lt;&gt;"",INDEX('Instrument History'!$1:$1048576,CcyPerBase!$B35,CcyPerBase!V$3) / $C35,""),"")</f>
        <v/>
      </c>
      <c r="W35" s="5" t="str">
        <f>IF($A35&lt;&gt;"",IF(W$2&lt;&gt;"",INDEX('Instrument History'!$1:$1048576,CcyPerBase!$B35,CcyPerBase!W$3) / $C35,""),"")</f>
        <v/>
      </c>
      <c r="X35" s="5" t="str">
        <f>IF($A35&lt;&gt;"",IF(X$2&lt;&gt;"",INDEX('Instrument History'!$1:$1048576,CcyPerBase!$B35,CcyPerBase!X$3) / $C35,""),"")</f>
        <v/>
      </c>
    </row>
    <row r="36" spans="1:24">
      <c r="A36" s="12">
        <f>IF(A35&lt;&gt;"",IF(A35=$B$3,"",'Instrument History'!A33),"")</f>
        <v>41256</v>
      </c>
      <c r="B36">
        <f t="shared" si="1"/>
        <v>33</v>
      </c>
      <c r="C36" s="5">
        <f>IF(A36&lt;&gt;"",INDEX('Instrument History'!$1:$1048576,CcyPerBase!B36,CcyPerBase!$B$2),"")</f>
        <v>54.799617270974295</v>
      </c>
      <c r="D36" s="5">
        <f>IF($A36&lt;&gt;"",INDEX('Instrument History'!$1:$1048576,CcyPerBase!$B36,CcyPerBase!D$3) / $C36,"")</f>
        <v>1.8248302630567273E-2</v>
      </c>
      <c r="E36" s="5">
        <f>IF($A36&lt;&gt;"",IF(E$2&lt;&gt;"",INDEX('Instrument History'!$1:$1048576,CcyPerBase!$B36,CcyPerBase!E$3) / $C36,""),"")</f>
        <v>1.8248302630567273E-2</v>
      </c>
      <c r="F36" s="5">
        <f>IF($A36&lt;&gt;"",IF(F$2&lt;&gt;"",INDEX('Instrument History'!$1:$1048576,CcyPerBase!$B36,CcyPerBase!F$3) / $C36,""),"")</f>
        <v>1.8248302630567273E-2</v>
      </c>
      <c r="G36" s="5">
        <f>IF($A36&lt;&gt;"",IF(G$2&lt;&gt;"",INDEX('Instrument History'!$1:$1048576,CcyPerBase!$B36,CcyPerBase!G$3) / $C36,""),"")</f>
        <v>1.8248302630567273E-2</v>
      </c>
      <c r="H36" s="5">
        <f>IF($A36&lt;&gt;"",IF(H$2&lt;&gt;"",INDEX('Instrument History'!$1:$1048576,CcyPerBase!$B36,CcyPerBase!H$3) / $C36,""),"")</f>
        <v>1.8248302630567273E-2</v>
      </c>
      <c r="I36" s="5">
        <f>IF($A36&lt;&gt;"",IF(I$2&lt;&gt;"",INDEX('Instrument History'!$1:$1048576,CcyPerBase!$B36,CcyPerBase!I$3) / $C36,""),"")</f>
        <v>2.4305306790953773</v>
      </c>
      <c r="J36" s="5">
        <f>IF($A36&lt;&gt;"",IF(J$2&lt;&gt;"",INDEX('Instrument History'!$1:$1048576,CcyPerBase!$B36,CcyPerBase!J$3) / $C36,""),"")</f>
        <v>1.0997924772727663</v>
      </c>
      <c r="K36" s="5">
        <f>IF($A36&lt;&gt;"",IF(K$2&lt;&gt;"",INDEX('Instrument History'!$1:$1048576,CcyPerBase!$B36,CcyPerBase!K$3) / $C36,""),"")</f>
        <v>1.0997924772727663</v>
      </c>
      <c r="L36" s="5">
        <f>IF($A36&lt;&gt;"",IF(L$2&lt;&gt;"",INDEX('Instrument History'!$1:$1048576,CcyPerBase!$B36,CcyPerBase!L$3) / $C36,""),"")</f>
        <v>1</v>
      </c>
      <c r="M36" s="5">
        <f>IF($A36&lt;&gt;"",IF(M$2&lt;&gt;"",INDEX('Instrument History'!$1:$1048576,CcyPerBase!$B36,CcyPerBase!M$3) / $C36,""),"")</f>
        <v>1</v>
      </c>
      <c r="N36" s="5">
        <f>IF($A36&lt;&gt;"",IF(N$2&lt;&gt;"",INDEX('Instrument History'!$1:$1048576,CcyPerBase!$B36,CcyPerBase!N$3) / $C36,""),"")</f>
        <v>1</v>
      </c>
      <c r="O36" s="5" t="str">
        <f>IF($A36&lt;&gt;"",IF(O$2&lt;&gt;"",INDEX('Instrument History'!$1:$1048576,CcyPerBase!$B36,CcyPerBase!O$3) / $C36,""),"")</f>
        <v/>
      </c>
      <c r="P36" s="5" t="str">
        <f>IF($A36&lt;&gt;"",IF(P$2&lt;&gt;"",INDEX('Instrument History'!$1:$1048576,CcyPerBase!$B36,CcyPerBase!P$3) / $C36,""),"")</f>
        <v/>
      </c>
      <c r="Q36" s="5" t="str">
        <f>IF($A36&lt;&gt;"",IF(Q$2&lt;&gt;"",INDEX('Instrument History'!$1:$1048576,CcyPerBase!$B36,CcyPerBase!Q$3) / $C36,""),"")</f>
        <v/>
      </c>
      <c r="R36" s="5" t="str">
        <f>IF($A36&lt;&gt;"",IF(R$2&lt;&gt;"",INDEX('Instrument History'!$1:$1048576,CcyPerBase!$B36,CcyPerBase!R$3) / $C36,""),"")</f>
        <v/>
      </c>
      <c r="S36" s="5" t="str">
        <f>IF($A36&lt;&gt;"",IF(S$2&lt;&gt;"",INDEX('Instrument History'!$1:$1048576,CcyPerBase!$B36,CcyPerBase!S$3) / $C36,""),"")</f>
        <v/>
      </c>
      <c r="T36" s="5" t="str">
        <f>IF($A36&lt;&gt;"",IF(T$2&lt;&gt;"",INDEX('Instrument History'!$1:$1048576,CcyPerBase!$B36,CcyPerBase!T$3) / $C36,""),"")</f>
        <v/>
      </c>
      <c r="U36" s="5" t="str">
        <f>IF($A36&lt;&gt;"",IF(U$2&lt;&gt;"",INDEX('Instrument History'!$1:$1048576,CcyPerBase!$B36,CcyPerBase!U$3) / $C36,""),"")</f>
        <v/>
      </c>
      <c r="V36" s="5" t="str">
        <f>IF($A36&lt;&gt;"",IF(V$2&lt;&gt;"",INDEX('Instrument History'!$1:$1048576,CcyPerBase!$B36,CcyPerBase!V$3) / $C36,""),"")</f>
        <v/>
      </c>
      <c r="W36" s="5" t="str">
        <f>IF($A36&lt;&gt;"",IF(W$2&lt;&gt;"",INDEX('Instrument History'!$1:$1048576,CcyPerBase!$B36,CcyPerBase!W$3) / $C36,""),"")</f>
        <v/>
      </c>
      <c r="X36" s="5" t="str">
        <f>IF($A36&lt;&gt;"",IF(X$2&lt;&gt;"",INDEX('Instrument History'!$1:$1048576,CcyPerBase!$B36,CcyPerBase!X$3) / $C36,""),"")</f>
        <v/>
      </c>
    </row>
    <row r="37" spans="1:24">
      <c r="A37" s="12">
        <f>IF(A36&lt;&gt;"",IF(A36=$B$3,"",'Instrument History'!A34),"")</f>
        <v>41255</v>
      </c>
      <c r="B37">
        <f t="shared" si="1"/>
        <v>34</v>
      </c>
      <c r="C37" s="5">
        <f>IF(A37&lt;&gt;"",INDEX('Instrument History'!$1:$1048576,CcyPerBase!B37,CcyPerBase!$B$2),"")</f>
        <v>55.26663377640655</v>
      </c>
      <c r="D37" s="5">
        <f>IF($A37&lt;&gt;"",INDEX('Instrument History'!$1:$1048576,CcyPerBase!$B37,CcyPerBase!D$3) / $C37,"")</f>
        <v>1.8094100032321894E-2</v>
      </c>
      <c r="E37" s="5">
        <f>IF($A37&lt;&gt;"",IF(E$2&lt;&gt;"",INDEX('Instrument History'!$1:$1048576,CcyPerBase!$B37,CcyPerBase!E$3) / $C37,""),"")</f>
        <v>1.8094100032321894E-2</v>
      </c>
      <c r="F37" s="5">
        <f>IF($A37&lt;&gt;"",IF(F$2&lt;&gt;"",INDEX('Instrument History'!$1:$1048576,CcyPerBase!$B37,CcyPerBase!F$3) / $C37,""),"")</f>
        <v>1.8094100032321894E-2</v>
      </c>
      <c r="G37" s="5">
        <f>IF($A37&lt;&gt;"",IF(G$2&lt;&gt;"",INDEX('Instrument History'!$1:$1048576,CcyPerBase!$B37,CcyPerBase!G$3) / $C37,""),"")</f>
        <v>1.8094100032321894E-2</v>
      </c>
      <c r="H37" s="5">
        <f>IF($A37&lt;&gt;"",IF(H$2&lt;&gt;"",INDEX('Instrument History'!$1:$1048576,CcyPerBase!$B37,CcyPerBase!H$3) / $C37,""),"")</f>
        <v>1.8094100032321894E-2</v>
      </c>
      <c r="I37" s="5">
        <f>IF($A37&lt;&gt;"",IF(I$2&lt;&gt;"",INDEX('Instrument History'!$1:$1048576,CcyPerBase!$B37,CcyPerBase!I$3) / $C37,""),"")</f>
        <v>2.4977220333245307</v>
      </c>
      <c r="J37" s="5">
        <f>IF($A37&lt;&gt;"",IF(J$2&lt;&gt;"",INDEX('Instrument History'!$1:$1048576,CcyPerBase!$B37,CcyPerBase!J$3) / $C37,""),"")</f>
        <v>1.1475960727479457</v>
      </c>
      <c r="K37" s="5">
        <f>IF($A37&lt;&gt;"",IF(K$2&lt;&gt;"",INDEX('Instrument History'!$1:$1048576,CcyPerBase!$B37,CcyPerBase!K$3) / $C37,""),"")</f>
        <v>1.1475960727479457</v>
      </c>
      <c r="L37" s="5">
        <f>IF($A37&lt;&gt;"",IF(L$2&lt;&gt;"",INDEX('Instrument History'!$1:$1048576,CcyPerBase!$B37,CcyPerBase!L$3) / $C37,""),"")</f>
        <v>1</v>
      </c>
      <c r="M37" s="5">
        <f>IF($A37&lt;&gt;"",IF(M$2&lt;&gt;"",INDEX('Instrument History'!$1:$1048576,CcyPerBase!$B37,CcyPerBase!M$3) / $C37,""),"")</f>
        <v>1</v>
      </c>
      <c r="N37" s="5">
        <f>IF($A37&lt;&gt;"",IF(N$2&lt;&gt;"",INDEX('Instrument History'!$1:$1048576,CcyPerBase!$B37,CcyPerBase!N$3) / $C37,""),"")</f>
        <v>1</v>
      </c>
      <c r="O37" s="5" t="str">
        <f>IF($A37&lt;&gt;"",IF(O$2&lt;&gt;"",INDEX('Instrument History'!$1:$1048576,CcyPerBase!$B37,CcyPerBase!O$3) / $C37,""),"")</f>
        <v/>
      </c>
      <c r="P37" s="5" t="str">
        <f>IF($A37&lt;&gt;"",IF(P$2&lt;&gt;"",INDEX('Instrument History'!$1:$1048576,CcyPerBase!$B37,CcyPerBase!P$3) / $C37,""),"")</f>
        <v/>
      </c>
      <c r="Q37" s="5" t="str">
        <f>IF($A37&lt;&gt;"",IF(Q$2&lt;&gt;"",INDEX('Instrument History'!$1:$1048576,CcyPerBase!$B37,CcyPerBase!Q$3) / $C37,""),"")</f>
        <v/>
      </c>
      <c r="R37" s="5" t="str">
        <f>IF($A37&lt;&gt;"",IF(R$2&lt;&gt;"",INDEX('Instrument History'!$1:$1048576,CcyPerBase!$B37,CcyPerBase!R$3) / $C37,""),"")</f>
        <v/>
      </c>
      <c r="S37" s="5" t="str">
        <f>IF($A37&lt;&gt;"",IF(S$2&lt;&gt;"",INDEX('Instrument History'!$1:$1048576,CcyPerBase!$B37,CcyPerBase!S$3) / $C37,""),"")</f>
        <v/>
      </c>
      <c r="T37" s="5" t="str">
        <f>IF($A37&lt;&gt;"",IF(T$2&lt;&gt;"",INDEX('Instrument History'!$1:$1048576,CcyPerBase!$B37,CcyPerBase!T$3) / $C37,""),"")</f>
        <v/>
      </c>
      <c r="U37" s="5" t="str">
        <f>IF($A37&lt;&gt;"",IF(U$2&lt;&gt;"",INDEX('Instrument History'!$1:$1048576,CcyPerBase!$B37,CcyPerBase!U$3) / $C37,""),"")</f>
        <v/>
      </c>
      <c r="V37" s="5" t="str">
        <f>IF($A37&lt;&gt;"",IF(V$2&lt;&gt;"",INDEX('Instrument History'!$1:$1048576,CcyPerBase!$B37,CcyPerBase!V$3) / $C37,""),"")</f>
        <v/>
      </c>
      <c r="W37" s="5" t="str">
        <f>IF($A37&lt;&gt;"",IF(W$2&lt;&gt;"",INDEX('Instrument History'!$1:$1048576,CcyPerBase!$B37,CcyPerBase!W$3) / $C37,""),"")</f>
        <v/>
      </c>
      <c r="X37" s="5" t="str">
        <f>IF($A37&lt;&gt;"",IF(X$2&lt;&gt;"",INDEX('Instrument History'!$1:$1048576,CcyPerBase!$B37,CcyPerBase!X$3) / $C37,""),"")</f>
        <v/>
      </c>
    </row>
    <row r="38" spans="1:24">
      <c r="A38" s="12">
        <f>IF(A37&lt;&gt;"",IF(A37=$B$3,"",'Instrument History'!A35),"")</f>
        <v>41254</v>
      </c>
      <c r="B38">
        <f t="shared" si="1"/>
        <v>35</v>
      </c>
      <c r="C38" s="5">
        <f>IF(A38&lt;&gt;"",INDEX('Instrument History'!$1:$1048576,CcyPerBase!B38,CcyPerBase!$B$2),"")</f>
        <v>55.417605448481048</v>
      </c>
      <c r="D38" s="5">
        <f>IF($A38&lt;&gt;"",INDEX('Instrument History'!$1:$1048576,CcyPerBase!$B38,CcyPerBase!D$3) / $C38,"")</f>
        <v>1.8044807095276783E-2</v>
      </c>
      <c r="E38" s="5">
        <f>IF($A38&lt;&gt;"",IF(E$2&lt;&gt;"",INDEX('Instrument History'!$1:$1048576,CcyPerBase!$B38,CcyPerBase!E$3) / $C38,""),"")</f>
        <v>1.8044807095276783E-2</v>
      </c>
      <c r="F38" s="5">
        <f>IF($A38&lt;&gt;"",IF(F$2&lt;&gt;"",INDEX('Instrument History'!$1:$1048576,CcyPerBase!$B38,CcyPerBase!F$3) / $C38,""),"")</f>
        <v>1.8044807095276783E-2</v>
      </c>
      <c r="G38" s="5">
        <f>IF($A38&lt;&gt;"",IF(G$2&lt;&gt;"",INDEX('Instrument History'!$1:$1048576,CcyPerBase!$B38,CcyPerBase!G$3) / $C38,""),"")</f>
        <v>1.8044807095276783E-2</v>
      </c>
      <c r="H38" s="5">
        <f>IF($A38&lt;&gt;"",IF(H$2&lt;&gt;"",INDEX('Instrument History'!$1:$1048576,CcyPerBase!$B38,CcyPerBase!H$3) / $C38,""),"")</f>
        <v>1.8044807095276783E-2</v>
      </c>
      <c r="I38" s="5">
        <f>IF($A38&lt;&gt;"",IF(I$2&lt;&gt;"",INDEX('Instrument History'!$1:$1048576,CcyPerBase!$B38,CcyPerBase!I$3) / $C38,""),"")</f>
        <v>2.5725745608792372</v>
      </c>
      <c r="J38" s="5">
        <f>IF($A38&lt;&gt;"",IF(J$2&lt;&gt;"",INDEX('Instrument History'!$1:$1048576,CcyPerBase!$B38,CcyPerBase!J$3) / $C38,""),"")</f>
        <v>1.1947547407037959</v>
      </c>
      <c r="K38" s="5">
        <f>IF($A38&lt;&gt;"",IF(K$2&lt;&gt;"",INDEX('Instrument History'!$1:$1048576,CcyPerBase!$B38,CcyPerBase!K$3) / $C38,""),"")</f>
        <v>1.1947547407037959</v>
      </c>
      <c r="L38" s="5">
        <f>IF($A38&lt;&gt;"",IF(L$2&lt;&gt;"",INDEX('Instrument History'!$1:$1048576,CcyPerBase!$B38,CcyPerBase!L$3) / $C38,""),"")</f>
        <v>1</v>
      </c>
      <c r="M38" s="5">
        <f>IF($A38&lt;&gt;"",IF(M$2&lt;&gt;"",INDEX('Instrument History'!$1:$1048576,CcyPerBase!$B38,CcyPerBase!M$3) / $C38,""),"")</f>
        <v>1</v>
      </c>
      <c r="N38" s="5">
        <f>IF($A38&lt;&gt;"",IF(N$2&lt;&gt;"",INDEX('Instrument History'!$1:$1048576,CcyPerBase!$B38,CcyPerBase!N$3) / $C38,""),"")</f>
        <v>1</v>
      </c>
      <c r="O38" s="5" t="str">
        <f>IF($A38&lt;&gt;"",IF(O$2&lt;&gt;"",INDEX('Instrument History'!$1:$1048576,CcyPerBase!$B38,CcyPerBase!O$3) / $C38,""),"")</f>
        <v/>
      </c>
      <c r="P38" s="5" t="str">
        <f>IF($A38&lt;&gt;"",IF(P$2&lt;&gt;"",INDEX('Instrument History'!$1:$1048576,CcyPerBase!$B38,CcyPerBase!P$3) / $C38,""),"")</f>
        <v/>
      </c>
      <c r="Q38" s="5" t="str">
        <f>IF($A38&lt;&gt;"",IF(Q$2&lt;&gt;"",INDEX('Instrument History'!$1:$1048576,CcyPerBase!$B38,CcyPerBase!Q$3) / $C38,""),"")</f>
        <v/>
      </c>
      <c r="R38" s="5" t="str">
        <f>IF($A38&lt;&gt;"",IF(R$2&lt;&gt;"",INDEX('Instrument History'!$1:$1048576,CcyPerBase!$B38,CcyPerBase!R$3) / $C38,""),"")</f>
        <v/>
      </c>
      <c r="S38" s="5" t="str">
        <f>IF($A38&lt;&gt;"",IF(S$2&lt;&gt;"",INDEX('Instrument History'!$1:$1048576,CcyPerBase!$B38,CcyPerBase!S$3) / $C38,""),"")</f>
        <v/>
      </c>
      <c r="T38" s="5" t="str">
        <f>IF($A38&lt;&gt;"",IF(T$2&lt;&gt;"",INDEX('Instrument History'!$1:$1048576,CcyPerBase!$B38,CcyPerBase!T$3) / $C38,""),"")</f>
        <v/>
      </c>
      <c r="U38" s="5" t="str">
        <f>IF($A38&lt;&gt;"",IF(U$2&lt;&gt;"",INDEX('Instrument History'!$1:$1048576,CcyPerBase!$B38,CcyPerBase!U$3) / $C38,""),"")</f>
        <v/>
      </c>
      <c r="V38" s="5" t="str">
        <f>IF($A38&lt;&gt;"",IF(V$2&lt;&gt;"",INDEX('Instrument History'!$1:$1048576,CcyPerBase!$B38,CcyPerBase!V$3) / $C38,""),"")</f>
        <v/>
      </c>
      <c r="W38" s="5" t="str">
        <f>IF($A38&lt;&gt;"",IF(W$2&lt;&gt;"",INDEX('Instrument History'!$1:$1048576,CcyPerBase!$B38,CcyPerBase!W$3) / $C38,""),"")</f>
        <v/>
      </c>
      <c r="X38" s="5" t="str">
        <f>IF($A38&lt;&gt;"",IF(X$2&lt;&gt;"",INDEX('Instrument History'!$1:$1048576,CcyPerBase!$B38,CcyPerBase!X$3) / $C38,""),"")</f>
        <v/>
      </c>
    </row>
    <row r="39" spans="1:24">
      <c r="A39" s="12">
        <f>IF(A38&lt;&gt;"",IF(A38=$B$3,"",'Instrument History'!A36),"")</f>
        <v>41253</v>
      </c>
      <c r="B39">
        <f t="shared" si="1"/>
        <v>36</v>
      </c>
      <c r="C39" s="5">
        <f>IF(A39&lt;&gt;"",INDEX('Instrument History'!$1:$1048576,CcyPerBase!B39,CcyPerBase!$B$2),"")</f>
        <v>57.151212700039409</v>
      </c>
      <c r="D39" s="5">
        <f>IF($A39&lt;&gt;"",INDEX('Instrument History'!$1:$1048576,CcyPerBase!$B39,CcyPerBase!D$3) / $C39,"")</f>
        <v>1.7497441484724794E-2</v>
      </c>
      <c r="E39" s="5">
        <f>IF($A39&lt;&gt;"",IF(E$2&lt;&gt;"",INDEX('Instrument History'!$1:$1048576,CcyPerBase!$B39,CcyPerBase!E$3) / $C39,""),"")</f>
        <v>1.7497441484724794E-2</v>
      </c>
      <c r="F39" s="5">
        <f>IF($A39&lt;&gt;"",IF(F$2&lt;&gt;"",INDEX('Instrument History'!$1:$1048576,CcyPerBase!$B39,CcyPerBase!F$3) / $C39,""),"")</f>
        <v>1.7497441484724794E-2</v>
      </c>
      <c r="G39" s="5">
        <f>IF($A39&lt;&gt;"",IF(G$2&lt;&gt;"",INDEX('Instrument History'!$1:$1048576,CcyPerBase!$B39,CcyPerBase!G$3) / $C39,""),"")</f>
        <v>1.7497441484724794E-2</v>
      </c>
      <c r="H39" s="5">
        <f>IF($A39&lt;&gt;"",IF(H$2&lt;&gt;"",INDEX('Instrument History'!$1:$1048576,CcyPerBase!$B39,CcyPerBase!H$3) / $C39,""),"")</f>
        <v>1.7497441484724794E-2</v>
      </c>
      <c r="I39" s="5">
        <f>IF($A39&lt;&gt;"",IF(I$2&lt;&gt;"",INDEX('Instrument History'!$1:$1048576,CcyPerBase!$B39,CcyPerBase!I$3) / $C39,""),"")</f>
        <v>2.4966743140098648</v>
      </c>
      <c r="J39" s="5">
        <f>IF($A39&lt;&gt;"",IF(J$2&lt;&gt;"",INDEX('Instrument History'!$1:$1048576,CcyPerBase!$B39,CcyPerBase!J$3) / $C39,""),"")</f>
        <v>1.1528909476516007</v>
      </c>
      <c r="K39" s="5">
        <f>IF($A39&lt;&gt;"",IF(K$2&lt;&gt;"",INDEX('Instrument History'!$1:$1048576,CcyPerBase!$B39,CcyPerBase!K$3) / $C39,""),"")</f>
        <v>1.1528909476516007</v>
      </c>
      <c r="L39" s="5">
        <f>IF($A39&lt;&gt;"",IF(L$2&lt;&gt;"",INDEX('Instrument History'!$1:$1048576,CcyPerBase!$B39,CcyPerBase!L$3) / $C39,""),"")</f>
        <v>1</v>
      </c>
      <c r="M39" s="5">
        <f>IF($A39&lt;&gt;"",IF(M$2&lt;&gt;"",INDEX('Instrument History'!$1:$1048576,CcyPerBase!$B39,CcyPerBase!M$3) / $C39,""),"")</f>
        <v>1</v>
      </c>
      <c r="N39" s="5">
        <f>IF($A39&lt;&gt;"",IF(N$2&lt;&gt;"",INDEX('Instrument History'!$1:$1048576,CcyPerBase!$B39,CcyPerBase!N$3) / $C39,""),"")</f>
        <v>1</v>
      </c>
      <c r="O39" s="5" t="str">
        <f>IF($A39&lt;&gt;"",IF(O$2&lt;&gt;"",INDEX('Instrument History'!$1:$1048576,CcyPerBase!$B39,CcyPerBase!O$3) / $C39,""),"")</f>
        <v/>
      </c>
      <c r="P39" s="5" t="str">
        <f>IF($A39&lt;&gt;"",IF(P$2&lt;&gt;"",INDEX('Instrument History'!$1:$1048576,CcyPerBase!$B39,CcyPerBase!P$3) / $C39,""),"")</f>
        <v/>
      </c>
      <c r="Q39" s="5" t="str">
        <f>IF($A39&lt;&gt;"",IF(Q$2&lt;&gt;"",INDEX('Instrument History'!$1:$1048576,CcyPerBase!$B39,CcyPerBase!Q$3) / $C39,""),"")</f>
        <v/>
      </c>
      <c r="R39" s="5" t="str">
        <f>IF($A39&lt;&gt;"",IF(R$2&lt;&gt;"",INDEX('Instrument History'!$1:$1048576,CcyPerBase!$B39,CcyPerBase!R$3) / $C39,""),"")</f>
        <v/>
      </c>
      <c r="S39" s="5" t="str">
        <f>IF($A39&lt;&gt;"",IF(S$2&lt;&gt;"",INDEX('Instrument History'!$1:$1048576,CcyPerBase!$B39,CcyPerBase!S$3) / $C39,""),"")</f>
        <v/>
      </c>
      <c r="T39" s="5" t="str">
        <f>IF($A39&lt;&gt;"",IF(T$2&lt;&gt;"",INDEX('Instrument History'!$1:$1048576,CcyPerBase!$B39,CcyPerBase!T$3) / $C39,""),"")</f>
        <v/>
      </c>
      <c r="U39" s="5" t="str">
        <f>IF($A39&lt;&gt;"",IF(U$2&lt;&gt;"",INDEX('Instrument History'!$1:$1048576,CcyPerBase!$B39,CcyPerBase!U$3) / $C39,""),"")</f>
        <v/>
      </c>
      <c r="V39" s="5" t="str">
        <f>IF($A39&lt;&gt;"",IF(V$2&lt;&gt;"",INDEX('Instrument History'!$1:$1048576,CcyPerBase!$B39,CcyPerBase!V$3) / $C39,""),"")</f>
        <v/>
      </c>
      <c r="W39" s="5" t="str">
        <f>IF($A39&lt;&gt;"",IF(W$2&lt;&gt;"",INDEX('Instrument History'!$1:$1048576,CcyPerBase!$B39,CcyPerBase!W$3) / $C39,""),"")</f>
        <v/>
      </c>
      <c r="X39" s="5" t="str">
        <f>IF($A39&lt;&gt;"",IF(X$2&lt;&gt;"",INDEX('Instrument History'!$1:$1048576,CcyPerBase!$B39,CcyPerBase!X$3) / $C39,""),"")</f>
        <v/>
      </c>
    </row>
    <row r="40" spans="1:24">
      <c r="A40" s="12">
        <f>IF(A39&lt;&gt;"",IF(A39=$B$3,"",'Instrument History'!A37),"")</f>
        <v>41250</v>
      </c>
      <c r="B40">
        <f t="shared" si="1"/>
        <v>37</v>
      </c>
      <c r="C40" s="5">
        <f>IF(A40&lt;&gt;"",INDEX('Instrument History'!$1:$1048576,CcyPerBase!B40,CcyPerBase!$B$2),"")</f>
        <v>56.820947798458171</v>
      </c>
      <c r="D40" s="5">
        <f>IF($A40&lt;&gt;"",INDEX('Instrument History'!$1:$1048576,CcyPerBase!$B40,CcyPerBase!D$3) / $C40,"")</f>
        <v>1.7599143251657179E-2</v>
      </c>
      <c r="E40" s="5">
        <f>IF($A40&lt;&gt;"",IF(E$2&lt;&gt;"",INDEX('Instrument History'!$1:$1048576,CcyPerBase!$B40,CcyPerBase!E$3) / $C40,""),"")</f>
        <v>1.7599143251657179E-2</v>
      </c>
      <c r="F40" s="5">
        <f>IF($A40&lt;&gt;"",IF(F$2&lt;&gt;"",INDEX('Instrument History'!$1:$1048576,CcyPerBase!$B40,CcyPerBase!F$3) / $C40,""),"")</f>
        <v>1.7599143251657179E-2</v>
      </c>
      <c r="G40" s="5">
        <f>IF($A40&lt;&gt;"",IF(G$2&lt;&gt;"",INDEX('Instrument History'!$1:$1048576,CcyPerBase!$B40,CcyPerBase!G$3) / $C40,""),"")</f>
        <v>1.7599143251657179E-2</v>
      </c>
      <c r="H40" s="5">
        <f>IF($A40&lt;&gt;"",IF(H$2&lt;&gt;"",INDEX('Instrument History'!$1:$1048576,CcyPerBase!$B40,CcyPerBase!H$3) / $C40,""),"")</f>
        <v>1.7599143251657179E-2</v>
      </c>
      <c r="I40" s="5">
        <f>IF($A40&lt;&gt;"",IF(I$2&lt;&gt;"",INDEX('Instrument History'!$1:$1048576,CcyPerBase!$B40,CcyPerBase!I$3) / $C40,""),"")</f>
        <v>2.4395603814557458</v>
      </c>
      <c r="J40" s="5">
        <f>IF($A40&lt;&gt;"",IF(J$2&lt;&gt;"",INDEX('Instrument History'!$1:$1048576,CcyPerBase!$B40,CcyPerBase!J$3) / $C40,""),"")</f>
        <v>1.1991374832021926</v>
      </c>
      <c r="K40" s="5">
        <f>IF($A40&lt;&gt;"",IF(K$2&lt;&gt;"",INDEX('Instrument History'!$1:$1048576,CcyPerBase!$B40,CcyPerBase!K$3) / $C40,""),"")</f>
        <v>1.1991374832021926</v>
      </c>
      <c r="L40" s="5">
        <f>IF($A40&lt;&gt;"",IF(L$2&lt;&gt;"",INDEX('Instrument History'!$1:$1048576,CcyPerBase!$B40,CcyPerBase!L$3) / $C40,""),"")</f>
        <v>1</v>
      </c>
      <c r="M40" s="5">
        <f>IF($A40&lt;&gt;"",IF(M$2&lt;&gt;"",INDEX('Instrument History'!$1:$1048576,CcyPerBase!$B40,CcyPerBase!M$3) / $C40,""),"")</f>
        <v>1</v>
      </c>
      <c r="N40" s="5">
        <f>IF($A40&lt;&gt;"",IF(N$2&lt;&gt;"",INDEX('Instrument History'!$1:$1048576,CcyPerBase!$B40,CcyPerBase!N$3) / $C40,""),"")</f>
        <v>1</v>
      </c>
      <c r="O40" s="5" t="str">
        <f>IF($A40&lt;&gt;"",IF(O$2&lt;&gt;"",INDEX('Instrument History'!$1:$1048576,CcyPerBase!$B40,CcyPerBase!O$3) / $C40,""),"")</f>
        <v/>
      </c>
      <c r="P40" s="5" t="str">
        <f>IF($A40&lt;&gt;"",IF(P$2&lt;&gt;"",INDEX('Instrument History'!$1:$1048576,CcyPerBase!$B40,CcyPerBase!P$3) / $C40,""),"")</f>
        <v/>
      </c>
      <c r="Q40" s="5" t="str">
        <f>IF($A40&lt;&gt;"",IF(Q$2&lt;&gt;"",INDEX('Instrument History'!$1:$1048576,CcyPerBase!$B40,CcyPerBase!Q$3) / $C40,""),"")</f>
        <v/>
      </c>
      <c r="R40" s="5" t="str">
        <f>IF($A40&lt;&gt;"",IF(R$2&lt;&gt;"",INDEX('Instrument History'!$1:$1048576,CcyPerBase!$B40,CcyPerBase!R$3) / $C40,""),"")</f>
        <v/>
      </c>
      <c r="S40" s="5" t="str">
        <f>IF($A40&lt;&gt;"",IF(S$2&lt;&gt;"",INDEX('Instrument History'!$1:$1048576,CcyPerBase!$B40,CcyPerBase!S$3) / $C40,""),"")</f>
        <v/>
      </c>
      <c r="T40" s="5" t="str">
        <f>IF($A40&lt;&gt;"",IF(T$2&lt;&gt;"",INDEX('Instrument History'!$1:$1048576,CcyPerBase!$B40,CcyPerBase!T$3) / $C40,""),"")</f>
        <v/>
      </c>
      <c r="U40" s="5" t="str">
        <f>IF($A40&lt;&gt;"",IF(U$2&lt;&gt;"",INDEX('Instrument History'!$1:$1048576,CcyPerBase!$B40,CcyPerBase!U$3) / $C40,""),"")</f>
        <v/>
      </c>
      <c r="V40" s="5" t="str">
        <f>IF($A40&lt;&gt;"",IF(V$2&lt;&gt;"",INDEX('Instrument History'!$1:$1048576,CcyPerBase!$B40,CcyPerBase!V$3) / $C40,""),"")</f>
        <v/>
      </c>
      <c r="W40" s="5" t="str">
        <f>IF($A40&lt;&gt;"",IF(W$2&lt;&gt;"",INDEX('Instrument History'!$1:$1048576,CcyPerBase!$B40,CcyPerBase!W$3) / $C40,""),"")</f>
        <v/>
      </c>
      <c r="X40" s="5" t="str">
        <f>IF($A40&lt;&gt;"",IF(X$2&lt;&gt;"",INDEX('Instrument History'!$1:$1048576,CcyPerBase!$B40,CcyPerBase!X$3) / $C40,""),"")</f>
        <v/>
      </c>
    </row>
    <row r="41" spans="1:24">
      <c r="A41" s="12">
        <f>IF(A40&lt;&gt;"",IF(A40=$B$3,"",'Instrument History'!A38),"")</f>
        <v>41249</v>
      </c>
      <c r="B41">
        <f t="shared" si="1"/>
        <v>38</v>
      </c>
      <c r="C41" s="5">
        <f>IF(A41&lt;&gt;"",INDEX('Instrument History'!$1:$1048576,CcyPerBase!B41,CcyPerBase!$B$2),"")</f>
        <v>56.126814333246017</v>
      </c>
      <c r="D41" s="5">
        <f>IF($A41&lt;&gt;"",INDEX('Instrument History'!$1:$1048576,CcyPerBase!$B41,CcyPerBase!D$3) / $C41,"")</f>
        <v>1.7816795980306735E-2</v>
      </c>
      <c r="E41" s="5">
        <f>IF($A41&lt;&gt;"",IF(E$2&lt;&gt;"",INDEX('Instrument History'!$1:$1048576,CcyPerBase!$B41,CcyPerBase!E$3) / $C41,""),"")</f>
        <v>1.7816795980306735E-2</v>
      </c>
      <c r="F41" s="5">
        <f>IF($A41&lt;&gt;"",IF(F$2&lt;&gt;"",INDEX('Instrument History'!$1:$1048576,CcyPerBase!$B41,CcyPerBase!F$3) / $C41,""),"")</f>
        <v>1.7816795980306735E-2</v>
      </c>
      <c r="G41" s="5">
        <f>IF($A41&lt;&gt;"",IF(G$2&lt;&gt;"",INDEX('Instrument History'!$1:$1048576,CcyPerBase!$B41,CcyPerBase!G$3) / $C41,""),"")</f>
        <v>1.7816795980306735E-2</v>
      </c>
      <c r="H41" s="5">
        <f>IF($A41&lt;&gt;"",IF(H$2&lt;&gt;"",INDEX('Instrument History'!$1:$1048576,CcyPerBase!$B41,CcyPerBase!H$3) / $C41,""),"")</f>
        <v>1.7816795980306735E-2</v>
      </c>
      <c r="I41" s="5">
        <f>IF($A41&lt;&gt;"",IF(I$2&lt;&gt;"",INDEX('Instrument History'!$1:$1048576,CcyPerBase!$B41,CcyPerBase!I$3) / $C41,""),"")</f>
        <v>2.4998104319446943</v>
      </c>
      <c r="J41" s="5">
        <f>IF($A41&lt;&gt;"",IF(J$2&lt;&gt;"",INDEX('Instrument History'!$1:$1048576,CcyPerBase!$B41,CcyPerBase!J$3) / $C41,""),"")</f>
        <v>1.1896546838002531</v>
      </c>
      <c r="K41" s="5">
        <f>IF($A41&lt;&gt;"",IF(K$2&lt;&gt;"",INDEX('Instrument History'!$1:$1048576,CcyPerBase!$B41,CcyPerBase!K$3) / $C41,""),"")</f>
        <v>1.1896546838002531</v>
      </c>
      <c r="L41" s="5">
        <f>IF($A41&lt;&gt;"",IF(L$2&lt;&gt;"",INDEX('Instrument History'!$1:$1048576,CcyPerBase!$B41,CcyPerBase!L$3) / $C41,""),"")</f>
        <v>1</v>
      </c>
      <c r="M41" s="5">
        <f>IF($A41&lt;&gt;"",IF(M$2&lt;&gt;"",INDEX('Instrument History'!$1:$1048576,CcyPerBase!$B41,CcyPerBase!M$3) / $C41,""),"")</f>
        <v>1</v>
      </c>
      <c r="N41" s="5">
        <f>IF($A41&lt;&gt;"",IF(N$2&lt;&gt;"",INDEX('Instrument History'!$1:$1048576,CcyPerBase!$B41,CcyPerBase!N$3) / $C41,""),"")</f>
        <v>1</v>
      </c>
      <c r="O41" s="5" t="str">
        <f>IF($A41&lt;&gt;"",IF(O$2&lt;&gt;"",INDEX('Instrument History'!$1:$1048576,CcyPerBase!$B41,CcyPerBase!O$3) / $C41,""),"")</f>
        <v/>
      </c>
      <c r="P41" s="5" t="str">
        <f>IF($A41&lt;&gt;"",IF(P$2&lt;&gt;"",INDEX('Instrument History'!$1:$1048576,CcyPerBase!$B41,CcyPerBase!P$3) / $C41,""),"")</f>
        <v/>
      </c>
      <c r="Q41" s="5" t="str">
        <f>IF($A41&lt;&gt;"",IF(Q$2&lt;&gt;"",INDEX('Instrument History'!$1:$1048576,CcyPerBase!$B41,CcyPerBase!Q$3) / $C41,""),"")</f>
        <v/>
      </c>
      <c r="R41" s="5" t="str">
        <f>IF($A41&lt;&gt;"",IF(R$2&lt;&gt;"",INDEX('Instrument History'!$1:$1048576,CcyPerBase!$B41,CcyPerBase!R$3) / $C41,""),"")</f>
        <v/>
      </c>
      <c r="S41" s="5" t="str">
        <f>IF($A41&lt;&gt;"",IF(S$2&lt;&gt;"",INDEX('Instrument History'!$1:$1048576,CcyPerBase!$B41,CcyPerBase!S$3) / $C41,""),"")</f>
        <v/>
      </c>
      <c r="T41" s="5" t="str">
        <f>IF($A41&lt;&gt;"",IF(T$2&lt;&gt;"",INDEX('Instrument History'!$1:$1048576,CcyPerBase!$B41,CcyPerBase!T$3) / $C41,""),"")</f>
        <v/>
      </c>
      <c r="U41" s="5" t="str">
        <f>IF($A41&lt;&gt;"",IF(U$2&lt;&gt;"",INDEX('Instrument History'!$1:$1048576,CcyPerBase!$B41,CcyPerBase!U$3) / $C41,""),"")</f>
        <v/>
      </c>
      <c r="V41" s="5" t="str">
        <f>IF($A41&lt;&gt;"",IF(V$2&lt;&gt;"",INDEX('Instrument History'!$1:$1048576,CcyPerBase!$B41,CcyPerBase!V$3) / $C41,""),"")</f>
        <v/>
      </c>
      <c r="W41" s="5" t="str">
        <f>IF($A41&lt;&gt;"",IF(W$2&lt;&gt;"",INDEX('Instrument History'!$1:$1048576,CcyPerBase!$B41,CcyPerBase!W$3) / $C41,""),"")</f>
        <v/>
      </c>
      <c r="X41" s="5" t="str">
        <f>IF($A41&lt;&gt;"",IF(X$2&lt;&gt;"",INDEX('Instrument History'!$1:$1048576,CcyPerBase!$B41,CcyPerBase!X$3) / $C41,""),"")</f>
        <v/>
      </c>
    </row>
    <row r="42" spans="1:24">
      <c r="A42" s="12">
        <f>IF(A41&lt;&gt;"",IF(A41=$B$3,"",'Instrument History'!A39),"")</f>
        <v>41248</v>
      </c>
      <c r="B42">
        <f t="shared" si="1"/>
        <v>39</v>
      </c>
      <c r="C42" s="5">
        <f>IF(A42&lt;&gt;"",INDEX('Instrument History'!$1:$1048576,CcyPerBase!B42,CcyPerBase!$B$2),"")</f>
        <v>57.196365844304637</v>
      </c>
      <c r="D42" s="5">
        <f>IF($A42&lt;&gt;"",INDEX('Instrument History'!$1:$1048576,CcyPerBase!$B42,CcyPerBase!D$3) / $C42,"")</f>
        <v>1.7483628290687555E-2</v>
      </c>
      <c r="E42" s="5">
        <f>IF($A42&lt;&gt;"",IF(E$2&lt;&gt;"",INDEX('Instrument History'!$1:$1048576,CcyPerBase!$B42,CcyPerBase!E$3) / $C42,""),"")</f>
        <v>1.7483628290687555E-2</v>
      </c>
      <c r="F42" s="5">
        <f>IF($A42&lt;&gt;"",IF(F$2&lt;&gt;"",INDEX('Instrument History'!$1:$1048576,CcyPerBase!$B42,CcyPerBase!F$3) / $C42,""),"")</f>
        <v>1.7483628290687555E-2</v>
      </c>
      <c r="G42" s="5">
        <f>IF($A42&lt;&gt;"",IF(G$2&lt;&gt;"",INDEX('Instrument History'!$1:$1048576,CcyPerBase!$B42,CcyPerBase!G$3) / $C42,""),"")</f>
        <v>1.7483628290687555E-2</v>
      </c>
      <c r="H42" s="5">
        <f>IF($A42&lt;&gt;"",IF(H$2&lt;&gt;"",INDEX('Instrument History'!$1:$1048576,CcyPerBase!$B42,CcyPerBase!H$3) / $C42,""),"")</f>
        <v>1.7483628290687555E-2</v>
      </c>
      <c r="I42" s="5">
        <f>IF($A42&lt;&gt;"",IF(I$2&lt;&gt;"",INDEX('Instrument History'!$1:$1048576,CcyPerBase!$B42,CcyPerBase!I$3) / $C42,""),"")</f>
        <v>2.4145323275480099</v>
      </c>
      <c r="J42" s="5">
        <f>IF($A42&lt;&gt;"",IF(J$2&lt;&gt;"",INDEX('Instrument History'!$1:$1048576,CcyPerBase!$B42,CcyPerBase!J$3) / $C42,""),"")</f>
        <v>1.2195160218820928</v>
      </c>
      <c r="K42" s="5">
        <f>IF($A42&lt;&gt;"",IF(K$2&lt;&gt;"",INDEX('Instrument History'!$1:$1048576,CcyPerBase!$B42,CcyPerBase!K$3) / $C42,""),"")</f>
        <v>1.2195160218820928</v>
      </c>
      <c r="L42" s="5">
        <f>IF($A42&lt;&gt;"",IF(L$2&lt;&gt;"",INDEX('Instrument History'!$1:$1048576,CcyPerBase!$B42,CcyPerBase!L$3) / $C42,""),"")</f>
        <v>1</v>
      </c>
      <c r="M42" s="5">
        <f>IF($A42&lt;&gt;"",IF(M$2&lt;&gt;"",INDEX('Instrument History'!$1:$1048576,CcyPerBase!$B42,CcyPerBase!M$3) / $C42,""),"")</f>
        <v>1</v>
      </c>
      <c r="N42" s="5">
        <f>IF($A42&lt;&gt;"",IF(N$2&lt;&gt;"",INDEX('Instrument History'!$1:$1048576,CcyPerBase!$B42,CcyPerBase!N$3) / $C42,""),"")</f>
        <v>1</v>
      </c>
      <c r="O42" s="5" t="str">
        <f>IF($A42&lt;&gt;"",IF(O$2&lt;&gt;"",INDEX('Instrument History'!$1:$1048576,CcyPerBase!$B42,CcyPerBase!O$3) / $C42,""),"")</f>
        <v/>
      </c>
      <c r="P42" s="5" t="str">
        <f>IF($A42&lt;&gt;"",IF(P$2&lt;&gt;"",INDEX('Instrument History'!$1:$1048576,CcyPerBase!$B42,CcyPerBase!P$3) / $C42,""),"")</f>
        <v/>
      </c>
      <c r="Q42" s="5" t="str">
        <f>IF($A42&lt;&gt;"",IF(Q$2&lt;&gt;"",INDEX('Instrument History'!$1:$1048576,CcyPerBase!$B42,CcyPerBase!Q$3) / $C42,""),"")</f>
        <v/>
      </c>
      <c r="R42" s="5" t="str">
        <f>IF($A42&lt;&gt;"",IF(R$2&lt;&gt;"",INDEX('Instrument History'!$1:$1048576,CcyPerBase!$B42,CcyPerBase!R$3) / $C42,""),"")</f>
        <v/>
      </c>
      <c r="S42" s="5" t="str">
        <f>IF($A42&lt;&gt;"",IF(S$2&lt;&gt;"",INDEX('Instrument History'!$1:$1048576,CcyPerBase!$B42,CcyPerBase!S$3) / $C42,""),"")</f>
        <v/>
      </c>
      <c r="T42" s="5" t="str">
        <f>IF($A42&lt;&gt;"",IF(T$2&lt;&gt;"",INDEX('Instrument History'!$1:$1048576,CcyPerBase!$B42,CcyPerBase!T$3) / $C42,""),"")</f>
        <v/>
      </c>
      <c r="U42" s="5" t="str">
        <f>IF($A42&lt;&gt;"",IF(U$2&lt;&gt;"",INDEX('Instrument History'!$1:$1048576,CcyPerBase!$B42,CcyPerBase!U$3) / $C42,""),"")</f>
        <v/>
      </c>
      <c r="V42" s="5" t="str">
        <f>IF($A42&lt;&gt;"",IF(V$2&lt;&gt;"",INDEX('Instrument History'!$1:$1048576,CcyPerBase!$B42,CcyPerBase!V$3) / $C42,""),"")</f>
        <v/>
      </c>
      <c r="W42" s="5" t="str">
        <f>IF($A42&lt;&gt;"",IF(W$2&lt;&gt;"",INDEX('Instrument History'!$1:$1048576,CcyPerBase!$B42,CcyPerBase!W$3) / $C42,""),"")</f>
        <v/>
      </c>
      <c r="X42" s="5" t="str">
        <f>IF($A42&lt;&gt;"",IF(X$2&lt;&gt;"",INDEX('Instrument History'!$1:$1048576,CcyPerBase!$B42,CcyPerBase!X$3) / $C42,""),"")</f>
        <v/>
      </c>
    </row>
    <row r="43" spans="1:24">
      <c r="A43" s="12">
        <f>IF(A42&lt;&gt;"",IF(A42=$B$3,"",'Instrument History'!A40),"")</f>
        <v>41247</v>
      </c>
      <c r="B43">
        <f t="shared" si="1"/>
        <v>40</v>
      </c>
      <c r="C43" s="5">
        <f>IF(A43&lt;&gt;"",INDEX('Instrument History'!$1:$1048576,CcyPerBase!B43,CcyPerBase!$B$2),"")</f>
        <v>57.004028262480425</v>
      </c>
      <c r="D43" s="5">
        <f>IF($A43&lt;&gt;"",INDEX('Instrument History'!$1:$1048576,CcyPerBase!$B43,CcyPerBase!D$3) / $C43,"")</f>
        <v>1.7542619889868234E-2</v>
      </c>
      <c r="E43" s="5">
        <f>IF($A43&lt;&gt;"",IF(E$2&lt;&gt;"",INDEX('Instrument History'!$1:$1048576,CcyPerBase!$B43,CcyPerBase!E$3) / $C43,""),"")</f>
        <v>1.7542619889868234E-2</v>
      </c>
      <c r="F43" s="5">
        <f>IF($A43&lt;&gt;"",IF(F$2&lt;&gt;"",INDEX('Instrument History'!$1:$1048576,CcyPerBase!$B43,CcyPerBase!F$3) / $C43,""),"")</f>
        <v>1.7542619889868234E-2</v>
      </c>
      <c r="G43" s="5">
        <f>IF($A43&lt;&gt;"",IF(G$2&lt;&gt;"",INDEX('Instrument History'!$1:$1048576,CcyPerBase!$B43,CcyPerBase!G$3) / $C43,""),"")</f>
        <v>1.7542619889868234E-2</v>
      </c>
      <c r="H43" s="5">
        <f>IF($A43&lt;&gt;"",IF(H$2&lt;&gt;"",INDEX('Instrument History'!$1:$1048576,CcyPerBase!$B43,CcyPerBase!H$3) / $C43,""),"")</f>
        <v>1.7542619889868234E-2</v>
      </c>
      <c r="I43" s="5">
        <f>IF($A43&lt;&gt;"",IF(I$2&lt;&gt;"",INDEX('Instrument History'!$1:$1048576,CcyPerBase!$B43,CcyPerBase!I$3) / $C43,""),"")</f>
        <v>2.5089874119403115</v>
      </c>
      <c r="J43" s="5">
        <f>IF($A43&lt;&gt;"",IF(J$2&lt;&gt;"",INDEX('Instrument History'!$1:$1048576,CcyPerBase!$B43,CcyPerBase!J$3) / $C43,""),"")</f>
        <v>1.2809145466348395</v>
      </c>
      <c r="K43" s="5">
        <f>IF($A43&lt;&gt;"",IF(K$2&lt;&gt;"",INDEX('Instrument History'!$1:$1048576,CcyPerBase!$B43,CcyPerBase!K$3) / $C43,""),"")</f>
        <v>1.2809145466348395</v>
      </c>
      <c r="L43" s="5">
        <f>IF($A43&lt;&gt;"",IF(L$2&lt;&gt;"",INDEX('Instrument History'!$1:$1048576,CcyPerBase!$B43,CcyPerBase!L$3) / $C43,""),"")</f>
        <v>1</v>
      </c>
      <c r="M43" s="5">
        <f>IF($A43&lt;&gt;"",IF(M$2&lt;&gt;"",INDEX('Instrument History'!$1:$1048576,CcyPerBase!$B43,CcyPerBase!M$3) / $C43,""),"")</f>
        <v>1</v>
      </c>
      <c r="N43" s="5">
        <f>IF($A43&lt;&gt;"",IF(N$2&lt;&gt;"",INDEX('Instrument History'!$1:$1048576,CcyPerBase!$B43,CcyPerBase!N$3) / $C43,""),"")</f>
        <v>1</v>
      </c>
      <c r="O43" s="5" t="str">
        <f>IF($A43&lt;&gt;"",IF(O$2&lt;&gt;"",INDEX('Instrument History'!$1:$1048576,CcyPerBase!$B43,CcyPerBase!O$3) / $C43,""),"")</f>
        <v/>
      </c>
      <c r="P43" s="5" t="str">
        <f>IF($A43&lt;&gt;"",IF(P$2&lt;&gt;"",INDEX('Instrument History'!$1:$1048576,CcyPerBase!$B43,CcyPerBase!P$3) / $C43,""),"")</f>
        <v/>
      </c>
      <c r="Q43" s="5" t="str">
        <f>IF($A43&lt;&gt;"",IF(Q$2&lt;&gt;"",INDEX('Instrument History'!$1:$1048576,CcyPerBase!$B43,CcyPerBase!Q$3) / $C43,""),"")</f>
        <v/>
      </c>
      <c r="R43" s="5" t="str">
        <f>IF($A43&lt;&gt;"",IF(R$2&lt;&gt;"",INDEX('Instrument History'!$1:$1048576,CcyPerBase!$B43,CcyPerBase!R$3) / $C43,""),"")</f>
        <v/>
      </c>
      <c r="S43" s="5" t="str">
        <f>IF($A43&lt;&gt;"",IF(S$2&lt;&gt;"",INDEX('Instrument History'!$1:$1048576,CcyPerBase!$B43,CcyPerBase!S$3) / $C43,""),"")</f>
        <v/>
      </c>
      <c r="T43" s="5" t="str">
        <f>IF($A43&lt;&gt;"",IF(T$2&lt;&gt;"",INDEX('Instrument History'!$1:$1048576,CcyPerBase!$B43,CcyPerBase!T$3) / $C43,""),"")</f>
        <v/>
      </c>
      <c r="U43" s="5" t="str">
        <f>IF($A43&lt;&gt;"",IF(U$2&lt;&gt;"",INDEX('Instrument History'!$1:$1048576,CcyPerBase!$B43,CcyPerBase!U$3) / $C43,""),"")</f>
        <v/>
      </c>
      <c r="V43" s="5" t="str">
        <f>IF($A43&lt;&gt;"",IF(V$2&lt;&gt;"",INDEX('Instrument History'!$1:$1048576,CcyPerBase!$B43,CcyPerBase!V$3) / $C43,""),"")</f>
        <v/>
      </c>
      <c r="W43" s="5" t="str">
        <f>IF($A43&lt;&gt;"",IF(W$2&lt;&gt;"",INDEX('Instrument History'!$1:$1048576,CcyPerBase!$B43,CcyPerBase!W$3) / $C43,""),"")</f>
        <v/>
      </c>
      <c r="X43" s="5" t="str">
        <f>IF($A43&lt;&gt;"",IF(X$2&lt;&gt;"",INDEX('Instrument History'!$1:$1048576,CcyPerBase!$B43,CcyPerBase!X$3) / $C43,""),"")</f>
        <v/>
      </c>
    </row>
    <row r="44" spans="1:24">
      <c r="A44" s="12">
        <f>IF(A43&lt;&gt;"",IF(A43=$B$3,"",'Instrument History'!A41),"")</f>
        <v>41246</v>
      </c>
      <c r="B44">
        <f t="shared" si="1"/>
        <v>41</v>
      </c>
      <c r="C44" s="5">
        <f>IF(A44&lt;&gt;"",INDEX('Instrument History'!$1:$1048576,CcyPerBase!B44,CcyPerBase!$B$2),"")</f>
        <v>56.191968951030262</v>
      </c>
      <c r="D44" s="5">
        <f>IF($A44&lt;&gt;"",INDEX('Instrument History'!$1:$1048576,CcyPerBase!$B44,CcyPerBase!D$3) / $C44,"")</f>
        <v>1.7796137395923468E-2</v>
      </c>
      <c r="E44" s="5">
        <f>IF($A44&lt;&gt;"",IF(E$2&lt;&gt;"",INDEX('Instrument History'!$1:$1048576,CcyPerBase!$B44,CcyPerBase!E$3) / $C44,""),"")</f>
        <v>1.7796137395923468E-2</v>
      </c>
      <c r="F44" s="5">
        <f>IF($A44&lt;&gt;"",IF(F$2&lt;&gt;"",INDEX('Instrument History'!$1:$1048576,CcyPerBase!$B44,CcyPerBase!F$3) / $C44,""),"")</f>
        <v>1.7796137395923468E-2</v>
      </c>
      <c r="G44" s="5">
        <f>IF($A44&lt;&gt;"",IF(G$2&lt;&gt;"",INDEX('Instrument History'!$1:$1048576,CcyPerBase!$B44,CcyPerBase!G$3) / $C44,""),"")</f>
        <v>1.7796137395923468E-2</v>
      </c>
      <c r="H44" s="5">
        <f>IF($A44&lt;&gt;"",IF(H$2&lt;&gt;"",INDEX('Instrument History'!$1:$1048576,CcyPerBase!$B44,CcyPerBase!H$3) / $C44,""),"")</f>
        <v>1.7796137395923468E-2</v>
      </c>
      <c r="I44" s="5">
        <f>IF($A44&lt;&gt;"",IF(I$2&lt;&gt;"",INDEX('Instrument History'!$1:$1048576,CcyPerBase!$B44,CcyPerBase!I$3) / $C44,""),"")</f>
        <v>2.5823655758335691</v>
      </c>
      <c r="J44" s="5">
        <f>IF($A44&lt;&gt;"",IF(J$2&lt;&gt;"",INDEX('Instrument History'!$1:$1048576,CcyPerBase!$B44,CcyPerBase!J$3) / $C44,""),"")</f>
        <v>1.3142070376957764</v>
      </c>
      <c r="K44" s="5">
        <f>IF($A44&lt;&gt;"",IF(K$2&lt;&gt;"",INDEX('Instrument History'!$1:$1048576,CcyPerBase!$B44,CcyPerBase!K$3) / $C44,""),"")</f>
        <v>1.3142070376957764</v>
      </c>
      <c r="L44" s="5">
        <f>IF($A44&lt;&gt;"",IF(L$2&lt;&gt;"",INDEX('Instrument History'!$1:$1048576,CcyPerBase!$B44,CcyPerBase!L$3) / $C44,""),"")</f>
        <v>1</v>
      </c>
      <c r="M44" s="5">
        <f>IF($A44&lt;&gt;"",IF(M$2&lt;&gt;"",INDEX('Instrument History'!$1:$1048576,CcyPerBase!$B44,CcyPerBase!M$3) / $C44,""),"")</f>
        <v>1</v>
      </c>
      <c r="N44" s="5">
        <f>IF($A44&lt;&gt;"",IF(N$2&lt;&gt;"",INDEX('Instrument History'!$1:$1048576,CcyPerBase!$B44,CcyPerBase!N$3) / $C44,""),"")</f>
        <v>1</v>
      </c>
      <c r="O44" s="5" t="str">
        <f>IF($A44&lt;&gt;"",IF(O$2&lt;&gt;"",INDEX('Instrument History'!$1:$1048576,CcyPerBase!$B44,CcyPerBase!O$3) / $C44,""),"")</f>
        <v/>
      </c>
      <c r="P44" s="5" t="str">
        <f>IF($A44&lt;&gt;"",IF(P$2&lt;&gt;"",INDEX('Instrument History'!$1:$1048576,CcyPerBase!$B44,CcyPerBase!P$3) / $C44,""),"")</f>
        <v/>
      </c>
      <c r="Q44" s="5" t="str">
        <f>IF($A44&lt;&gt;"",IF(Q$2&lt;&gt;"",INDEX('Instrument History'!$1:$1048576,CcyPerBase!$B44,CcyPerBase!Q$3) / $C44,""),"")</f>
        <v/>
      </c>
      <c r="R44" s="5" t="str">
        <f>IF($A44&lt;&gt;"",IF(R$2&lt;&gt;"",INDEX('Instrument History'!$1:$1048576,CcyPerBase!$B44,CcyPerBase!R$3) / $C44,""),"")</f>
        <v/>
      </c>
      <c r="S44" s="5" t="str">
        <f>IF($A44&lt;&gt;"",IF(S$2&lt;&gt;"",INDEX('Instrument History'!$1:$1048576,CcyPerBase!$B44,CcyPerBase!S$3) / $C44,""),"")</f>
        <v/>
      </c>
      <c r="T44" s="5" t="str">
        <f>IF($A44&lt;&gt;"",IF(T$2&lt;&gt;"",INDEX('Instrument History'!$1:$1048576,CcyPerBase!$B44,CcyPerBase!T$3) / $C44,""),"")</f>
        <v/>
      </c>
      <c r="U44" s="5" t="str">
        <f>IF($A44&lt;&gt;"",IF(U$2&lt;&gt;"",INDEX('Instrument History'!$1:$1048576,CcyPerBase!$B44,CcyPerBase!U$3) / $C44,""),"")</f>
        <v/>
      </c>
      <c r="V44" s="5" t="str">
        <f>IF($A44&lt;&gt;"",IF(V$2&lt;&gt;"",INDEX('Instrument History'!$1:$1048576,CcyPerBase!$B44,CcyPerBase!V$3) / $C44,""),"")</f>
        <v/>
      </c>
      <c r="W44" s="5" t="str">
        <f>IF($A44&lt;&gt;"",IF(W$2&lt;&gt;"",INDEX('Instrument History'!$1:$1048576,CcyPerBase!$B44,CcyPerBase!W$3) / $C44,""),"")</f>
        <v/>
      </c>
      <c r="X44" s="5" t="str">
        <f>IF($A44&lt;&gt;"",IF(X$2&lt;&gt;"",INDEX('Instrument History'!$1:$1048576,CcyPerBase!$B44,CcyPerBase!X$3) / $C44,""),"")</f>
        <v/>
      </c>
    </row>
    <row r="45" spans="1:24">
      <c r="A45" s="12">
        <f>IF(A44&lt;&gt;"",IF(A44=$B$3,"",'Instrument History'!A42),"")</f>
        <v>41243</v>
      </c>
      <c r="B45">
        <f t="shared" si="1"/>
        <v>42</v>
      </c>
      <c r="C45" s="5">
        <f>IF(A45&lt;&gt;"",INDEX('Instrument History'!$1:$1048576,CcyPerBase!B45,CcyPerBase!$B$2),"")</f>
        <v>56.352070491601928</v>
      </c>
      <c r="D45" s="5">
        <f>IF($A45&lt;&gt;"",INDEX('Instrument History'!$1:$1048576,CcyPerBase!$B45,CcyPerBase!D$3) / $C45,"")</f>
        <v>1.7745576893204457E-2</v>
      </c>
      <c r="E45" s="5">
        <f>IF($A45&lt;&gt;"",IF(E$2&lt;&gt;"",INDEX('Instrument History'!$1:$1048576,CcyPerBase!$B45,CcyPerBase!E$3) / $C45,""),"")</f>
        <v>1.7745576893204457E-2</v>
      </c>
      <c r="F45" s="5">
        <f>IF($A45&lt;&gt;"",IF(F$2&lt;&gt;"",INDEX('Instrument History'!$1:$1048576,CcyPerBase!$B45,CcyPerBase!F$3) / $C45,""),"")</f>
        <v>1.7745576893204457E-2</v>
      </c>
      <c r="G45" s="5">
        <f>IF($A45&lt;&gt;"",IF(G$2&lt;&gt;"",INDEX('Instrument History'!$1:$1048576,CcyPerBase!$B45,CcyPerBase!G$3) / $C45,""),"")</f>
        <v>1.7745576893204457E-2</v>
      </c>
      <c r="H45" s="5">
        <f>IF($A45&lt;&gt;"",IF(H$2&lt;&gt;"",INDEX('Instrument History'!$1:$1048576,CcyPerBase!$B45,CcyPerBase!H$3) / $C45,""),"")</f>
        <v>1.7745576893204457E-2</v>
      </c>
      <c r="I45" s="5">
        <f>IF($A45&lt;&gt;"",IF(I$2&lt;&gt;"",INDEX('Instrument History'!$1:$1048576,CcyPerBase!$B45,CcyPerBase!I$3) / $C45,""),"")</f>
        <v>2.6005390628200065</v>
      </c>
      <c r="J45" s="5">
        <f>IF($A45&lt;&gt;"",IF(J$2&lt;&gt;"",INDEX('Instrument History'!$1:$1048576,CcyPerBase!$B45,CcyPerBase!J$3) / $C45,""),"")</f>
        <v>1.2530326436287276</v>
      </c>
      <c r="K45" s="5">
        <f>IF($A45&lt;&gt;"",IF(K$2&lt;&gt;"",INDEX('Instrument History'!$1:$1048576,CcyPerBase!$B45,CcyPerBase!K$3) / $C45,""),"")</f>
        <v>1.2530326436287276</v>
      </c>
      <c r="L45" s="5">
        <f>IF($A45&lt;&gt;"",IF(L$2&lt;&gt;"",INDEX('Instrument History'!$1:$1048576,CcyPerBase!$B45,CcyPerBase!L$3) / $C45,""),"")</f>
        <v>1</v>
      </c>
      <c r="M45" s="5">
        <f>IF($A45&lt;&gt;"",IF(M$2&lt;&gt;"",INDEX('Instrument History'!$1:$1048576,CcyPerBase!$B45,CcyPerBase!M$3) / $C45,""),"")</f>
        <v>1</v>
      </c>
      <c r="N45" s="5">
        <f>IF($A45&lt;&gt;"",IF(N$2&lt;&gt;"",INDEX('Instrument History'!$1:$1048576,CcyPerBase!$B45,CcyPerBase!N$3) / $C45,""),"")</f>
        <v>1</v>
      </c>
      <c r="O45" s="5" t="str">
        <f>IF($A45&lt;&gt;"",IF(O$2&lt;&gt;"",INDEX('Instrument History'!$1:$1048576,CcyPerBase!$B45,CcyPerBase!O$3) / $C45,""),"")</f>
        <v/>
      </c>
      <c r="P45" s="5" t="str">
        <f>IF($A45&lt;&gt;"",IF(P$2&lt;&gt;"",INDEX('Instrument History'!$1:$1048576,CcyPerBase!$B45,CcyPerBase!P$3) / $C45,""),"")</f>
        <v/>
      </c>
      <c r="Q45" s="5" t="str">
        <f>IF($A45&lt;&gt;"",IF(Q$2&lt;&gt;"",INDEX('Instrument History'!$1:$1048576,CcyPerBase!$B45,CcyPerBase!Q$3) / $C45,""),"")</f>
        <v/>
      </c>
      <c r="R45" s="5" t="str">
        <f>IF($A45&lt;&gt;"",IF(R$2&lt;&gt;"",INDEX('Instrument History'!$1:$1048576,CcyPerBase!$B45,CcyPerBase!R$3) / $C45,""),"")</f>
        <v/>
      </c>
      <c r="S45" s="5" t="str">
        <f>IF($A45&lt;&gt;"",IF(S$2&lt;&gt;"",INDEX('Instrument History'!$1:$1048576,CcyPerBase!$B45,CcyPerBase!S$3) / $C45,""),"")</f>
        <v/>
      </c>
      <c r="T45" s="5" t="str">
        <f>IF($A45&lt;&gt;"",IF(T$2&lt;&gt;"",INDEX('Instrument History'!$1:$1048576,CcyPerBase!$B45,CcyPerBase!T$3) / $C45,""),"")</f>
        <v/>
      </c>
      <c r="U45" s="5" t="str">
        <f>IF($A45&lt;&gt;"",IF(U$2&lt;&gt;"",INDEX('Instrument History'!$1:$1048576,CcyPerBase!$B45,CcyPerBase!U$3) / $C45,""),"")</f>
        <v/>
      </c>
      <c r="V45" s="5" t="str">
        <f>IF($A45&lt;&gt;"",IF(V$2&lt;&gt;"",INDEX('Instrument History'!$1:$1048576,CcyPerBase!$B45,CcyPerBase!V$3) / $C45,""),"")</f>
        <v/>
      </c>
      <c r="W45" s="5" t="str">
        <f>IF($A45&lt;&gt;"",IF(W$2&lt;&gt;"",INDEX('Instrument History'!$1:$1048576,CcyPerBase!$B45,CcyPerBase!W$3) / $C45,""),"")</f>
        <v/>
      </c>
      <c r="X45" s="5" t="str">
        <f>IF($A45&lt;&gt;"",IF(X$2&lt;&gt;"",INDEX('Instrument History'!$1:$1048576,CcyPerBase!$B45,CcyPerBase!X$3) / $C45,""),"")</f>
        <v/>
      </c>
    </row>
    <row r="46" spans="1:24">
      <c r="A46" s="12">
        <f>IF(A45&lt;&gt;"",IF(A45=$B$3,"",'Instrument History'!A43),"")</f>
        <v>41242</v>
      </c>
      <c r="B46">
        <f t="shared" si="1"/>
        <v>43</v>
      </c>
      <c r="C46" s="5">
        <f>IF(A46&lt;&gt;"",INDEX('Instrument History'!$1:$1048576,CcyPerBase!B46,CcyPerBase!$B$2),"")</f>
        <v>54.63089083216407</v>
      </c>
      <c r="D46" s="5">
        <f>IF($A46&lt;&gt;"",INDEX('Instrument History'!$1:$1048576,CcyPerBase!$B46,CcyPerBase!D$3) / $C46,"")</f>
        <v>1.8304662156657485E-2</v>
      </c>
      <c r="E46" s="5">
        <f>IF($A46&lt;&gt;"",IF(E$2&lt;&gt;"",INDEX('Instrument History'!$1:$1048576,CcyPerBase!$B46,CcyPerBase!E$3) / $C46,""),"")</f>
        <v>1.8304662156657485E-2</v>
      </c>
      <c r="F46" s="5">
        <f>IF($A46&lt;&gt;"",IF(F$2&lt;&gt;"",INDEX('Instrument History'!$1:$1048576,CcyPerBase!$B46,CcyPerBase!F$3) / $C46,""),"")</f>
        <v>1.8304662156657485E-2</v>
      </c>
      <c r="G46" s="5">
        <f>IF($A46&lt;&gt;"",IF(G$2&lt;&gt;"",INDEX('Instrument History'!$1:$1048576,CcyPerBase!$B46,CcyPerBase!G$3) / $C46,""),"")</f>
        <v>1.8304662156657485E-2</v>
      </c>
      <c r="H46" s="5">
        <f>IF($A46&lt;&gt;"",IF(H$2&lt;&gt;"",INDEX('Instrument History'!$1:$1048576,CcyPerBase!$B46,CcyPerBase!H$3) / $C46,""),"")</f>
        <v>1.8304662156657485E-2</v>
      </c>
      <c r="I46" s="5">
        <f>IF($A46&lt;&gt;"",IF(I$2&lt;&gt;"",INDEX('Instrument History'!$1:$1048576,CcyPerBase!$B46,CcyPerBase!I$3) / $C46,""),"")</f>
        <v>2.6571366955009781</v>
      </c>
      <c r="J46" s="5">
        <f>IF($A46&lt;&gt;"",IF(J$2&lt;&gt;"",INDEX('Instrument History'!$1:$1048576,CcyPerBase!$B46,CcyPerBase!J$3) / $C46,""),"")</f>
        <v>1.2634411039225735</v>
      </c>
      <c r="K46" s="5">
        <f>IF($A46&lt;&gt;"",IF(K$2&lt;&gt;"",INDEX('Instrument History'!$1:$1048576,CcyPerBase!$B46,CcyPerBase!K$3) / $C46,""),"")</f>
        <v>1.2634411039225735</v>
      </c>
      <c r="L46" s="5">
        <f>IF($A46&lt;&gt;"",IF(L$2&lt;&gt;"",INDEX('Instrument History'!$1:$1048576,CcyPerBase!$B46,CcyPerBase!L$3) / $C46,""),"")</f>
        <v>1</v>
      </c>
      <c r="M46" s="5">
        <f>IF($A46&lt;&gt;"",IF(M$2&lt;&gt;"",INDEX('Instrument History'!$1:$1048576,CcyPerBase!$B46,CcyPerBase!M$3) / $C46,""),"")</f>
        <v>1</v>
      </c>
      <c r="N46" s="5">
        <f>IF($A46&lt;&gt;"",IF(N$2&lt;&gt;"",INDEX('Instrument History'!$1:$1048576,CcyPerBase!$B46,CcyPerBase!N$3) / $C46,""),"")</f>
        <v>1</v>
      </c>
      <c r="O46" s="5" t="str">
        <f>IF($A46&lt;&gt;"",IF(O$2&lt;&gt;"",INDEX('Instrument History'!$1:$1048576,CcyPerBase!$B46,CcyPerBase!O$3) / $C46,""),"")</f>
        <v/>
      </c>
      <c r="P46" s="5" t="str">
        <f>IF($A46&lt;&gt;"",IF(P$2&lt;&gt;"",INDEX('Instrument History'!$1:$1048576,CcyPerBase!$B46,CcyPerBase!P$3) / $C46,""),"")</f>
        <v/>
      </c>
      <c r="Q46" s="5" t="str">
        <f>IF($A46&lt;&gt;"",IF(Q$2&lt;&gt;"",INDEX('Instrument History'!$1:$1048576,CcyPerBase!$B46,CcyPerBase!Q$3) / $C46,""),"")</f>
        <v/>
      </c>
      <c r="R46" s="5" t="str">
        <f>IF($A46&lt;&gt;"",IF(R$2&lt;&gt;"",INDEX('Instrument History'!$1:$1048576,CcyPerBase!$B46,CcyPerBase!R$3) / $C46,""),"")</f>
        <v/>
      </c>
      <c r="S46" s="5" t="str">
        <f>IF($A46&lt;&gt;"",IF(S$2&lt;&gt;"",INDEX('Instrument History'!$1:$1048576,CcyPerBase!$B46,CcyPerBase!S$3) / $C46,""),"")</f>
        <v/>
      </c>
      <c r="T46" s="5" t="str">
        <f>IF($A46&lt;&gt;"",IF(T$2&lt;&gt;"",INDEX('Instrument History'!$1:$1048576,CcyPerBase!$B46,CcyPerBase!T$3) / $C46,""),"")</f>
        <v/>
      </c>
      <c r="U46" s="5" t="str">
        <f>IF($A46&lt;&gt;"",IF(U$2&lt;&gt;"",INDEX('Instrument History'!$1:$1048576,CcyPerBase!$B46,CcyPerBase!U$3) / $C46,""),"")</f>
        <v/>
      </c>
      <c r="V46" s="5" t="str">
        <f>IF($A46&lt;&gt;"",IF(V$2&lt;&gt;"",INDEX('Instrument History'!$1:$1048576,CcyPerBase!$B46,CcyPerBase!V$3) / $C46,""),"")</f>
        <v/>
      </c>
      <c r="W46" s="5" t="str">
        <f>IF($A46&lt;&gt;"",IF(W$2&lt;&gt;"",INDEX('Instrument History'!$1:$1048576,CcyPerBase!$B46,CcyPerBase!W$3) / $C46,""),"")</f>
        <v/>
      </c>
      <c r="X46" s="5" t="str">
        <f>IF($A46&lt;&gt;"",IF(X$2&lt;&gt;"",INDEX('Instrument History'!$1:$1048576,CcyPerBase!$B46,CcyPerBase!X$3) / $C46,""),"")</f>
        <v/>
      </c>
    </row>
    <row r="47" spans="1:24">
      <c r="A47" s="12">
        <f>IF(A46&lt;&gt;"",IF(A46=$B$3,"",'Instrument History'!A44),"")</f>
        <v>41241</v>
      </c>
      <c r="B47">
        <f t="shared" si="1"/>
        <v>44</v>
      </c>
      <c r="C47" s="5">
        <f>IF(A47&lt;&gt;"",INDEX('Instrument History'!$1:$1048576,CcyPerBase!B47,CcyPerBase!$B$2),"")</f>
        <v>56.250082707207703</v>
      </c>
      <c r="D47" s="5">
        <f>IF($A47&lt;&gt;"",INDEX('Instrument History'!$1:$1048576,CcyPerBase!$B47,CcyPerBase!D$3) / $C47,"")</f>
        <v>1.777775163825427E-2</v>
      </c>
      <c r="E47" s="5">
        <f>IF($A47&lt;&gt;"",IF(E$2&lt;&gt;"",INDEX('Instrument History'!$1:$1048576,CcyPerBase!$B47,CcyPerBase!E$3) / $C47,""),"")</f>
        <v>1.777775163825427E-2</v>
      </c>
      <c r="F47" s="5">
        <f>IF($A47&lt;&gt;"",IF(F$2&lt;&gt;"",INDEX('Instrument History'!$1:$1048576,CcyPerBase!$B47,CcyPerBase!F$3) / $C47,""),"")</f>
        <v>1.777775163825427E-2</v>
      </c>
      <c r="G47" s="5">
        <f>IF($A47&lt;&gt;"",IF(G$2&lt;&gt;"",INDEX('Instrument History'!$1:$1048576,CcyPerBase!$B47,CcyPerBase!G$3) / $C47,""),"")</f>
        <v>1.777775163825427E-2</v>
      </c>
      <c r="H47" s="5">
        <f>IF($A47&lt;&gt;"",IF(H$2&lt;&gt;"",INDEX('Instrument History'!$1:$1048576,CcyPerBase!$B47,CcyPerBase!H$3) / $C47,""),"")</f>
        <v>1.777775163825427E-2</v>
      </c>
      <c r="I47" s="5">
        <f>IF($A47&lt;&gt;"",IF(I$2&lt;&gt;"",INDEX('Instrument History'!$1:$1048576,CcyPerBase!$B47,CcyPerBase!I$3) / $C47,""),"")</f>
        <v>2.5023192993656003</v>
      </c>
      <c r="J47" s="5">
        <f>IF($A47&lt;&gt;"",IF(J$2&lt;&gt;"",INDEX('Instrument History'!$1:$1048576,CcyPerBase!$B47,CcyPerBase!J$3) / $C47,""),"")</f>
        <v>1.2110787757729573</v>
      </c>
      <c r="K47" s="5">
        <f>IF($A47&lt;&gt;"",IF(K$2&lt;&gt;"",INDEX('Instrument History'!$1:$1048576,CcyPerBase!$B47,CcyPerBase!K$3) / $C47,""),"")</f>
        <v>1.2110787757729573</v>
      </c>
      <c r="L47" s="5">
        <f>IF($A47&lt;&gt;"",IF(L$2&lt;&gt;"",INDEX('Instrument History'!$1:$1048576,CcyPerBase!$B47,CcyPerBase!L$3) / $C47,""),"")</f>
        <v>1</v>
      </c>
      <c r="M47" s="5">
        <f>IF($A47&lt;&gt;"",IF(M$2&lt;&gt;"",INDEX('Instrument History'!$1:$1048576,CcyPerBase!$B47,CcyPerBase!M$3) / $C47,""),"")</f>
        <v>1</v>
      </c>
      <c r="N47" s="5">
        <f>IF($A47&lt;&gt;"",IF(N$2&lt;&gt;"",INDEX('Instrument History'!$1:$1048576,CcyPerBase!$B47,CcyPerBase!N$3) / $C47,""),"")</f>
        <v>1</v>
      </c>
      <c r="O47" s="5" t="str">
        <f>IF($A47&lt;&gt;"",IF(O$2&lt;&gt;"",INDEX('Instrument History'!$1:$1048576,CcyPerBase!$B47,CcyPerBase!O$3) / $C47,""),"")</f>
        <v/>
      </c>
      <c r="P47" s="5" t="str">
        <f>IF($A47&lt;&gt;"",IF(P$2&lt;&gt;"",INDEX('Instrument History'!$1:$1048576,CcyPerBase!$B47,CcyPerBase!P$3) / $C47,""),"")</f>
        <v/>
      </c>
      <c r="Q47" s="5" t="str">
        <f>IF($A47&lt;&gt;"",IF(Q$2&lt;&gt;"",INDEX('Instrument History'!$1:$1048576,CcyPerBase!$B47,CcyPerBase!Q$3) / $C47,""),"")</f>
        <v/>
      </c>
      <c r="R47" s="5" t="str">
        <f>IF($A47&lt;&gt;"",IF(R$2&lt;&gt;"",INDEX('Instrument History'!$1:$1048576,CcyPerBase!$B47,CcyPerBase!R$3) / $C47,""),"")</f>
        <v/>
      </c>
      <c r="S47" s="5" t="str">
        <f>IF($A47&lt;&gt;"",IF(S$2&lt;&gt;"",INDEX('Instrument History'!$1:$1048576,CcyPerBase!$B47,CcyPerBase!S$3) / $C47,""),"")</f>
        <v/>
      </c>
      <c r="T47" s="5" t="str">
        <f>IF($A47&lt;&gt;"",IF(T$2&lt;&gt;"",INDEX('Instrument History'!$1:$1048576,CcyPerBase!$B47,CcyPerBase!T$3) / $C47,""),"")</f>
        <v/>
      </c>
      <c r="U47" s="5" t="str">
        <f>IF($A47&lt;&gt;"",IF(U$2&lt;&gt;"",INDEX('Instrument History'!$1:$1048576,CcyPerBase!$B47,CcyPerBase!U$3) / $C47,""),"")</f>
        <v/>
      </c>
      <c r="V47" s="5" t="str">
        <f>IF($A47&lt;&gt;"",IF(V$2&lt;&gt;"",INDEX('Instrument History'!$1:$1048576,CcyPerBase!$B47,CcyPerBase!V$3) / $C47,""),"")</f>
        <v/>
      </c>
      <c r="W47" s="5" t="str">
        <f>IF($A47&lt;&gt;"",IF(W$2&lt;&gt;"",INDEX('Instrument History'!$1:$1048576,CcyPerBase!$B47,CcyPerBase!W$3) / $C47,""),"")</f>
        <v/>
      </c>
      <c r="X47" s="5" t="str">
        <f>IF($A47&lt;&gt;"",IF(X$2&lt;&gt;"",INDEX('Instrument History'!$1:$1048576,CcyPerBase!$B47,CcyPerBase!X$3) / $C47,""),"")</f>
        <v/>
      </c>
    </row>
    <row r="48" spans="1:24">
      <c r="A48" s="12">
        <f>IF(A47&lt;&gt;"",IF(A47=$B$3,"",'Instrument History'!A45),"")</f>
        <v>41240</v>
      </c>
      <c r="B48">
        <f t="shared" si="1"/>
        <v>45</v>
      </c>
      <c r="C48" s="5">
        <f>IF(A48&lt;&gt;"",INDEX('Instrument History'!$1:$1048576,CcyPerBase!B48,CcyPerBase!$B$2),"")</f>
        <v>56.612756499935017</v>
      </c>
      <c r="D48" s="5">
        <f>IF($A48&lt;&gt;"",INDEX('Instrument History'!$1:$1048576,CcyPerBase!$B48,CcyPerBase!D$3) / $C48,"")</f>
        <v>1.7663863443942142E-2</v>
      </c>
      <c r="E48" s="5">
        <f>IF($A48&lt;&gt;"",IF(E$2&lt;&gt;"",INDEX('Instrument History'!$1:$1048576,CcyPerBase!$B48,CcyPerBase!E$3) / $C48,""),"")</f>
        <v>1.7663863443942142E-2</v>
      </c>
      <c r="F48" s="5">
        <f>IF($A48&lt;&gt;"",IF(F$2&lt;&gt;"",INDEX('Instrument History'!$1:$1048576,CcyPerBase!$B48,CcyPerBase!F$3) / $C48,""),"")</f>
        <v>1.7663863443942142E-2</v>
      </c>
      <c r="G48" s="5">
        <f>IF($A48&lt;&gt;"",IF(G$2&lt;&gt;"",INDEX('Instrument History'!$1:$1048576,CcyPerBase!$B48,CcyPerBase!G$3) / $C48,""),"")</f>
        <v>1.7663863443942142E-2</v>
      </c>
      <c r="H48" s="5">
        <f>IF($A48&lt;&gt;"",IF(H$2&lt;&gt;"",INDEX('Instrument History'!$1:$1048576,CcyPerBase!$B48,CcyPerBase!H$3) / $C48,""),"")</f>
        <v>1.7663863443942142E-2</v>
      </c>
      <c r="I48" s="5">
        <f>IF($A48&lt;&gt;"",IF(I$2&lt;&gt;"",INDEX('Instrument History'!$1:$1048576,CcyPerBase!$B48,CcyPerBase!I$3) / $C48,""),"")</f>
        <v>2.5766951063575085</v>
      </c>
      <c r="J48" s="5">
        <f>IF($A48&lt;&gt;"",IF(J$2&lt;&gt;"",INDEX('Instrument History'!$1:$1048576,CcyPerBase!$B48,CcyPerBase!J$3) / $C48,""),"")</f>
        <v>1.1617989219480416</v>
      </c>
      <c r="K48" s="5">
        <f>IF($A48&lt;&gt;"",IF(K$2&lt;&gt;"",INDEX('Instrument History'!$1:$1048576,CcyPerBase!$B48,CcyPerBase!K$3) / $C48,""),"")</f>
        <v>1.1617989219480416</v>
      </c>
      <c r="L48" s="5">
        <f>IF($A48&lt;&gt;"",IF(L$2&lt;&gt;"",INDEX('Instrument History'!$1:$1048576,CcyPerBase!$B48,CcyPerBase!L$3) / $C48,""),"")</f>
        <v>1</v>
      </c>
      <c r="M48" s="5">
        <f>IF($A48&lt;&gt;"",IF(M$2&lt;&gt;"",INDEX('Instrument History'!$1:$1048576,CcyPerBase!$B48,CcyPerBase!M$3) / $C48,""),"")</f>
        <v>1</v>
      </c>
      <c r="N48" s="5">
        <f>IF($A48&lt;&gt;"",IF(N$2&lt;&gt;"",INDEX('Instrument History'!$1:$1048576,CcyPerBase!$B48,CcyPerBase!N$3) / $C48,""),"")</f>
        <v>1</v>
      </c>
      <c r="O48" s="5" t="str">
        <f>IF($A48&lt;&gt;"",IF(O$2&lt;&gt;"",INDEX('Instrument History'!$1:$1048576,CcyPerBase!$B48,CcyPerBase!O$3) / $C48,""),"")</f>
        <v/>
      </c>
      <c r="P48" s="5" t="str">
        <f>IF($A48&lt;&gt;"",IF(P$2&lt;&gt;"",INDEX('Instrument History'!$1:$1048576,CcyPerBase!$B48,CcyPerBase!P$3) / $C48,""),"")</f>
        <v/>
      </c>
      <c r="Q48" s="5" t="str">
        <f>IF($A48&lt;&gt;"",IF(Q$2&lt;&gt;"",INDEX('Instrument History'!$1:$1048576,CcyPerBase!$B48,CcyPerBase!Q$3) / $C48,""),"")</f>
        <v/>
      </c>
      <c r="R48" s="5" t="str">
        <f>IF($A48&lt;&gt;"",IF(R$2&lt;&gt;"",INDEX('Instrument History'!$1:$1048576,CcyPerBase!$B48,CcyPerBase!R$3) / $C48,""),"")</f>
        <v/>
      </c>
      <c r="S48" s="5" t="str">
        <f>IF($A48&lt;&gt;"",IF(S$2&lt;&gt;"",INDEX('Instrument History'!$1:$1048576,CcyPerBase!$B48,CcyPerBase!S$3) / $C48,""),"")</f>
        <v/>
      </c>
      <c r="T48" s="5" t="str">
        <f>IF($A48&lt;&gt;"",IF(T$2&lt;&gt;"",INDEX('Instrument History'!$1:$1048576,CcyPerBase!$B48,CcyPerBase!T$3) / $C48,""),"")</f>
        <v/>
      </c>
      <c r="U48" s="5" t="str">
        <f>IF($A48&lt;&gt;"",IF(U$2&lt;&gt;"",INDEX('Instrument History'!$1:$1048576,CcyPerBase!$B48,CcyPerBase!U$3) / $C48,""),"")</f>
        <v/>
      </c>
      <c r="V48" s="5" t="str">
        <f>IF($A48&lt;&gt;"",IF(V$2&lt;&gt;"",INDEX('Instrument History'!$1:$1048576,CcyPerBase!$B48,CcyPerBase!V$3) / $C48,""),"")</f>
        <v/>
      </c>
      <c r="W48" s="5" t="str">
        <f>IF($A48&lt;&gt;"",IF(W$2&lt;&gt;"",INDEX('Instrument History'!$1:$1048576,CcyPerBase!$B48,CcyPerBase!W$3) / $C48,""),"")</f>
        <v/>
      </c>
      <c r="X48" s="5" t="str">
        <f>IF($A48&lt;&gt;"",IF(X$2&lt;&gt;"",INDEX('Instrument History'!$1:$1048576,CcyPerBase!$B48,CcyPerBase!X$3) / $C48,""),"")</f>
        <v/>
      </c>
    </row>
    <row r="49" spans="1:24">
      <c r="A49" s="12">
        <f>IF(A48&lt;&gt;"",IF(A48=$B$3,"",'Instrument History'!A46),"")</f>
        <v>41239</v>
      </c>
      <c r="B49">
        <f t="shared" si="1"/>
        <v>46</v>
      </c>
      <c r="C49" s="5">
        <f>IF(A49&lt;&gt;"",INDEX('Instrument History'!$1:$1048576,CcyPerBase!B49,CcyPerBase!$B$2),"")</f>
        <v>58.113598710827972</v>
      </c>
      <c r="D49" s="5">
        <f>IF($A49&lt;&gt;"",INDEX('Instrument History'!$1:$1048576,CcyPerBase!$B49,CcyPerBase!D$3) / $C49,"")</f>
        <v>1.7207676381839277E-2</v>
      </c>
      <c r="E49" s="5">
        <f>IF($A49&lt;&gt;"",IF(E$2&lt;&gt;"",INDEX('Instrument History'!$1:$1048576,CcyPerBase!$B49,CcyPerBase!E$3) / $C49,""),"")</f>
        <v>1.7207676381839277E-2</v>
      </c>
      <c r="F49" s="5">
        <f>IF($A49&lt;&gt;"",IF(F$2&lt;&gt;"",INDEX('Instrument History'!$1:$1048576,CcyPerBase!$B49,CcyPerBase!F$3) / $C49,""),"")</f>
        <v>1.7207676381839277E-2</v>
      </c>
      <c r="G49" s="5">
        <f>IF($A49&lt;&gt;"",IF(G$2&lt;&gt;"",INDEX('Instrument History'!$1:$1048576,CcyPerBase!$B49,CcyPerBase!G$3) / $C49,""),"")</f>
        <v>1.7207676381839277E-2</v>
      </c>
      <c r="H49" s="5">
        <f>IF($A49&lt;&gt;"",IF(H$2&lt;&gt;"",INDEX('Instrument History'!$1:$1048576,CcyPerBase!$B49,CcyPerBase!H$3) / $C49,""),"")</f>
        <v>1.7207676381839277E-2</v>
      </c>
      <c r="I49" s="5">
        <f>IF($A49&lt;&gt;"",IF(I$2&lt;&gt;"",INDEX('Instrument History'!$1:$1048576,CcyPerBase!$B49,CcyPerBase!I$3) / $C49,""),"")</f>
        <v>2.411325808283602</v>
      </c>
      <c r="J49" s="5">
        <f>IF($A49&lt;&gt;"",IF(J$2&lt;&gt;"",INDEX('Instrument History'!$1:$1048576,CcyPerBase!$B49,CcyPerBase!J$3) / $C49,""),"")</f>
        <v>1.1486046032577024</v>
      </c>
      <c r="K49" s="5">
        <f>IF($A49&lt;&gt;"",IF(K$2&lt;&gt;"",INDEX('Instrument History'!$1:$1048576,CcyPerBase!$B49,CcyPerBase!K$3) / $C49,""),"")</f>
        <v>1.1486046032577024</v>
      </c>
      <c r="L49" s="5">
        <f>IF($A49&lt;&gt;"",IF(L$2&lt;&gt;"",INDEX('Instrument History'!$1:$1048576,CcyPerBase!$B49,CcyPerBase!L$3) / $C49,""),"")</f>
        <v>1</v>
      </c>
      <c r="M49" s="5">
        <f>IF($A49&lt;&gt;"",IF(M$2&lt;&gt;"",INDEX('Instrument History'!$1:$1048576,CcyPerBase!$B49,CcyPerBase!M$3) / $C49,""),"")</f>
        <v>1</v>
      </c>
      <c r="N49" s="5">
        <f>IF($A49&lt;&gt;"",IF(N$2&lt;&gt;"",INDEX('Instrument History'!$1:$1048576,CcyPerBase!$B49,CcyPerBase!N$3) / $C49,""),"")</f>
        <v>1</v>
      </c>
      <c r="O49" s="5" t="str">
        <f>IF($A49&lt;&gt;"",IF(O$2&lt;&gt;"",INDEX('Instrument History'!$1:$1048576,CcyPerBase!$B49,CcyPerBase!O$3) / $C49,""),"")</f>
        <v/>
      </c>
      <c r="P49" s="5" t="str">
        <f>IF($A49&lt;&gt;"",IF(P$2&lt;&gt;"",INDEX('Instrument History'!$1:$1048576,CcyPerBase!$B49,CcyPerBase!P$3) / $C49,""),"")</f>
        <v/>
      </c>
      <c r="Q49" s="5" t="str">
        <f>IF($A49&lt;&gt;"",IF(Q$2&lt;&gt;"",INDEX('Instrument History'!$1:$1048576,CcyPerBase!$B49,CcyPerBase!Q$3) / $C49,""),"")</f>
        <v/>
      </c>
      <c r="R49" s="5" t="str">
        <f>IF($A49&lt;&gt;"",IF(R$2&lt;&gt;"",INDEX('Instrument History'!$1:$1048576,CcyPerBase!$B49,CcyPerBase!R$3) / $C49,""),"")</f>
        <v/>
      </c>
      <c r="S49" s="5" t="str">
        <f>IF($A49&lt;&gt;"",IF(S$2&lt;&gt;"",INDEX('Instrument History'!$1:$1048576,CcyPerBase!$B49,CcyPerBase!S$3) / $C49,""),"")</f>
        <v/>
      </c>
      <c r="T49" s="5" t="str">
        <f>IF($A49&lt;&gt;"",IF(T$2&lt;&gt;"",INDEX('Instrument History'!$1:$1048576,CcyPerBase!$B49,CcyPerBase!T$3) / $C49,""),"")</f>
        <v/>
      </c>
      <c r="U49" s="5" t="str">
        <f>IF($A49&lt;&gt;"",IF(U$2&lt;&gt;"",INDEX('Instrument History'!$1:$1048576,CcyPerBase!$B49,CcyPerBase!U$3) / $C49,""),"")</f>
        <v/>
      </c>
      <c r="V49" s="5" t="str">
        <f>IF($A49&lt;&gt;"",IF(V$2&lt;&gt;"",INDEX('Instrument History'!$1:$1048576,CcyPerBase!$B49,CcyPerBase!V$3) / $C49,""),"")</f>
        <v/>
      </c>
      <c r="W49" s="5" t="str">
        <f>IF($A49&lt;&gt;"",IF(W$2&lt;&gt;"",INDEX('Instrument History'!$1:$1048576,CcyPerBase!$B49,CcyPerBase!W$3) / $C49,""),"")</f>
        <v/>
      </c>
      <c r="X49" s="5" t="str">
        <f>IF($A49&lt;&gt;"",IF(X$2&lt;&gt;"",INDEX('Instrument History'!$1:$1048576,CcyPerBase!$B49,CcyPerBase!X$3) / $C49,""),"")</f>
        <v/>
      </c>
    </row>
    <row r="50" spans="1:24">
      <c r="A50" s="12">
        <f>IF(A49&lt;&gt;"",IF(A49=$B$3,"",'Instrument History'!A47),"")</f>
        <v>41236</v>
      </c>
      <c r="B50">
        <f t="shared" si="1"/>
        <v>47</v>
      </c>
      <c r="C50" s="5">
        <f>IF(A50&lt;&gt;"",INDEX('Instrument History'!$1:$1048576,CcyPerBase!B50,CcyPerBase!$B$2),"")</f>
        <v>60.292417161931638</v>
      </c>
      <c r="D50" s="5">
        <f>IF($A50&lt;&gt;"",INDEX('Instrument History'!$1:$1048576,CcyPerBase!$B50,CcyPerBase!D$3) / $C50,"")</f>
        <v>1.6585833626710119E-2</v>
      </c>
      <c r="E50" s="5">
        <f>IF($A50&lt;&gt;"",IF(E$2&lt;&gt;"",INDEX('Instrument History'!$1:$1048576,CcyPerBase!$B50,CcyPerBase!E$3) / $C50,""),"")</f>
        <v>1.6585833626710119E-2</v>
      </c>
      <c r="F50" s="5">
        <f>IF($A50&lt;&gt;"",IF(F$2&lt;&gt;"",INDEX('Instrument History'!$1:$1048576,CcyPerBase!$B50,CcyPerBase!F$3) / $C50,""),"")</f>
        <v>1.6585833626710119E-2</v>
      </c>
      <c r="G50" s="5">
        <f>IF($A50&lt;&gt;"",IF(G$2&lt;&gt;"",INDEX('Instrument History'!$1:$1048576,CcyPerBase!$B50,CcyPerBase!G$3) / $C50,""),"")</f>
        <v>1.6585833626710119E-2</v>
      </c>
      <c r="H50" s="5">
        <f>IF($A50&lt;&gt;"",IF(H$2&lt;&gt;"",INDEX('Instrument History'!$1:$1048576,CcyPerBase!$B50,CcyPerBase!H$3) / $C50,""),"")</f>
        <v>1.6585833626710119E-2</v>
      </c>
      <c r="I50" s="5">
        <f>IF($A50&lt;&gt;"",IF(I$2&lt;&gt;"",INDEX('Instrument History'!$1:$1048576,CcyPerBase!$B50,CcyPerBase!I$3) / $C50,""),"")</f>
        <v>2.3512850482490686</v>
      </c>
      <c r="J50" s="5">
        <f>IF($A50&lt;&gt;"",IF(J$2&lt;&gt;"",INDEX('Instrument History'!$1:$1048576,CcyPerBase!$B50,CcyPerBase!J$3) / $C50,""),"")</f>
        <v>1.1304097837356615</v>
      </c>
      <c r="K50" s="5">
        <f>IF($A50&lt;&gt;"",IF(K$2&lt;&gt;"",INDEX('Instrument History'!$1:$1048576,CcyPerBase!$B50,CcyPerBase!K$3) / $C50,""),"")</f>
        <v>1.1304097837356615</v>
      </c>
      <c r="L50" s="5">
        <f>IF($A50&lt;&gt;"",IF(L$2&lt;&gt;"",INDEX('Instrument History'!$1:$1048576,CcyPerBase!$B50,CcyPerBase!L$3) / $C50,""),"")</f>
        <v>1</v>
      </c>
      <c r="M50" s="5">
        <f>IF($A50&lt;&gt;"",IF(M$2&lt;&gt;"",INDEX('Instrument History'!$1:$1048576,CcyPerBase!$B50,CcyPerBase!M$3) / $C50,""),"")</f>
        <v>1</v>
      </c>
      <c r="N50" s="5">
        <f>IF($A50&lt;&gt;"",IF(N$2&lt;&gt;"",INDEX('Instrument History'!$1:$1048576,CcyPerBase!$B50,CcyPerBase!N$3) / $C50,""),"")</f>
        <v>1</v>
      </c>
      <c r="O50" s="5" t="str">
        <f>IF($A50&lt;&gt;"",IF(O$2&lt;&gt;"",INDEX('Instrument History'!$1:$1048576,CcyPerBase!$B50,CcyPerBase!O$3) / $C50,""),"")</f>
        <v/>
      </c>
      <c r="P50" s="5" t="str">
        <f>IF($A50&lt;&gt;"",IF(P$2&lt;&gt;"",INDEX('Instrument History'!$1:$1048576,CcyPerBase!$B50,CcyPerBase!P$3) / $C50,""),"")</f>
        <v/>
      </c>
      <c r="Q50" s="5" t="str">
        <f>IF($A50&lt;&gt;"",IF(Q$2&lt;&gt;"",INDEX('Instrument History'!$1:$1048576,CcyPerBase!$B50,CcyPerBase!Q$3) / $C50,""),"")</f>
        <v/>
      </c>
      <c r="R50" s="5" t="str">
        <f>IF($A50&lt;&gt;"",IF(R$2&lt;&gt;"",INDEX('Instrument History'!$1:$1048576,CcyPerBase!$B50,CcyPerBase!R$3) / $C50,""),"")</f>
        <v/>
      </c>
      <c r="S50" s="5" t="str">
        <f>IF($A50&lt;&gt;"",IF(S$2&lt;&gt;"",INDEX('Instrument History'!$1:$1048576,CcyPerBase!$B50,CcyPerBase!S$3) / $C50,""),"")</f>
        <v/>
      </c>
      <c r="T50" s="5" t="str">
        <f>IF($A50&lt;&gt;"",IF(T$2&lt;&gt;"",INDEX('Instrument History'!$1:$1048576,CcyPerBase!$B50,CcyPerBase!T$3) / $C50,""),"")</f>
        <v/>
      </c>
      <c r="U50" s="5" t="str">
        <f>IF($A50&lt;&gt;"",IF(U$2&lt;&gt;"",INDEX('Instrument History'!$1:$1048576,CcyPerBase!$B50,CcyPerBase!U$3) / $C50,""),"")</f>
        <v/>
      </c>
      <c r="V50" s="5" t="str">
        <f>IF($A50&lt;&gt;"",IF(V$2&lt;&gt;"",INDEX('Instrument History'!$1:$1048576,CcyPerBase!$B50,CcyPerBase!V$3) / $C50,""),"")</f>
        <v/>
      </c>
      <c r="W50" s="5" t="str">
        <f>IF($A50&lt;&gt;"",IF(W$2&lt;&gt;"",INDEX('Instrument History'!$1:$1048576,CcyPerBase!$B50,CcyPerBase!W$3) / $C50,""),"")</f>
        <v/>
      </c>
      <c r="X50" s="5" t="str">
        <f>IF($A50&lt;&gt;"",IF(X$2&lt;&gt;"",INDEX('Instrument History'!$1:$1048576,CcyPerBase!$B50,CcyPerBase!X$3) / $C50,""),"")</f>
        <v/>
      </c>
    </row>
    <row r="51" spans="1:24">
      <c r="A51" s="12">
        <f>IF(A50&lt;&gt;"",IF(A50=$B$3,"",'Instrument History'!A48),"")</f>
        <v>41235</v>
      </c>
      <c r="B51">
        <f t="shared" si="1"/>
        <v>48</v>
      </c>
      <c r="C51" s="5">
        <f>IF(A51&lt;&gt;"",INDEX('Instrument History'!$1:$1048576,CcyPerBase!B51,CcyPerBase!$B$2),"")</f>
        <v>59.481726065223818</v>
      </c>
      <c r="D51" s="5">
        <f>IF($A51&lt;&gt;"",INDEX('Instrument History'!$1:$1048576,CcyPerBase!$B51,CcyPerBase!D$3) / $C51,"")</f>
        <v>1.6811886038805676E-2</v>
      </c>
      <c r="E51" s="5">
        <f>IF($A51&lt;&gt;"",IF(E$2&lt;&gt;"",INDEX('Instrument History'!$1:$1048576,CcyPerBase!$B51,CcyPerBase!E$3) / $C51,""),"")</f>
        <v>1.6811886038805676E-2</v>
      </c>
      <c r="F51" s="5">
        <f>IF($A51&lt;&gt;"",IF(F$2&lt;&gt;"",INDEX('Instrument History'!$1:$1048576,CcyPerBase!$B51,CcyPerBase!F$3) / $C51,""),"")</f>
        <v>1.6811886038805676E-2</v>
      </c>
      <c r="G51" s="5">
        <f>IF($A51&lt;&gt;"",IF(G$2&lt;&gt;"",INDEX('Instrument History'!$1:$1048576,CcyPerBase!$B51,CcyPerBase!G$3) / $C51,""),"")</f>
        <v>1.6811886038805676E-2</v>
      </c>
      <c r="H51" s="5">
        <f>IF($A51&lt;&gt;"",IF(H$2&lt;&gt;"",INDEX('Instrument History'!$1:$1048576,CcyPerBase!$B51,CcyPerBase!H$3) / $C51,""),"")</f>
        <v>1.6811886038805676E-2</v>
      </c>
      <c r="I51" s="5">
        <f>IF($A51&lt;&gt;"",IF(I$2&lt;&gt;"",INDEX('Instrument History'!$1:$1048576,CcyPerBase!$B51,CcyPerBase!I$3) / $C51,""),"")</f>
        <v>2.2741944335686104</v>
      </c>
      <c r="J51" s="5">
        <f>IF($A51&lt;&gt;"",IF(J$2&lt;&gt;"",INDEX('Instrument History'!$1:$1048576,CcyPerBase!$B51,CcyPerBase!J$3) / $C51,""),"")</f>
        <v>1.199106256488327</v>
      </c>
      <c r="K51" s="5">
        <f>IF($A51&lt;&gt;"",IF(K$2&lt;&gt;"",INDEX('Instrument History'!$1:$1048576,CcyPerBase!$B51,CcyPerBase!K$3) / $C51,""),"")</f>
        <v>1.199106256488327</v>
      </c>
      <c r="L51" s="5">
        <f>IF($A51&lt;&gt;"",IF(L$2&lt;&gt;"",INDEX('Instrument History'!$1:$1048576,CcyPerBase!$B51,CcyPerBase!L$3) / $C51,""),"")</f>
        <v>1</v>
      </c>
      <c r="M51" s="5">
        <f>IF($A51&lt;&gt;"",IF(M$2&lt;&gt;"",INDEX('Instrument History'!$1:$1048576,CcyPerBase!$B51,CcyPerBase!M$3) / $C51,""),"")</f>
        <v>1</v>
      </c>
      <c r="N51" s="5">
        <f>IF($A51&lt;&gt;"",IF(N$2&lt;&gt;"",INDEX('Instrument History'!$1:$1048576,CcyPerBase!$B51,CcyPerBase!N$3) / $C51,""),"")</f>
        <v>1</v>
      </c>
      <c r="O51" s="5" t="str">
        <f>IF($A51&lt;&gt;"",IF(O$2&lt;&gt;"",INDEX('Instrument History'!$1:$1048576,CcyPerBase!$B51,CcyPerBase!O$3) / $C51,""),"")</f>
        <v/>
      </c>
      <c r="P51" s="5" t="str">
        <f>IF($A51&lt;&gt;"",IF(P$2&lt;&gt;"",INDEX('Instrument History'!$1:$1048576,CcyPerBase!$B51,CcyPerBase!P$3) / $C51,""),"")</f>
        <v/>
      </c>
      <c r="Q51" s="5" t="str">
        <f>IF($A51&lt;&gt;"",IF(Q$2&lt;&gt;"",INDEX('Instrument History'!$1:$1048576,CcyPerBase!$B51,CcyPerBase!Q$3) / $C51,""),"")</f>
        <v/>
      </c>
      <c r="R51" s="5" t="str">
        <f>IF($A51&lt;&gt;"",IF(R$2&lt;&gt;"",INDEX('Instrument History'!$1:$1048576,CcyPerBase!$B51,CcyPerBase!R$3) / $C51,""),"")</f>
        <v/>
      </c>
      <c r="S51" s="5" t="str">
        <f>IF($A51&lt;&gt;"",IF(S$2&lt;&gt;"",INDEX('Instrument History'!$1:$1048576,CcyPerBase!$B51,CcyPerBase!S$3) / $C51,""),"")</f>
        <v/>
      </c>
      <c r="T51" s="5" t="str">
        <f>IF($A51&lt;&gt;"",IF(T$2&lt;&gt;"",INDEX('Instrument History'!$1:$1048576,CcyPerBase!$B51,CcyPerBase!T$3) / $C51,""),"")</f>
        <v/>
      </c>
      <c r="U51" s="5" t="str">
        <f>IF($A51&lt;&gt;"",IF(U$2&lt;&gt;"",INDEX('Instrument History'!$1:$1048576,CcyPerBase!$B51,CcyPerBase!U$3) / $C51,""),"")</f>
        <v/>
      </c>
      <c r="V51" s="5" t="str">
        <f>IF($A51&lt;&gt;"",IF(V$2&lt;&gt;"",INDEX('Instrument History'!$1:$1048576,CcyPerBase!$B51,CcyPerBase!V$3) / $C51,""),"")</f>
        <v/>
      </c>
      <c r="W51" s="5" t="str">
        <f>IF($A51&lt;&gt;"",IF(W$2&lt;&gt;"",INDEX('Instrument History'!$1:$1048576,CcyPerBase!$B51,CcyPerBase!W$3) / $C51,""),"")</f>
        <v/>
      </c>
      <c r="X51" s="5" t="str">
        <f>IF($A51&lt;&gt;"",IF(X$2&lt;&gt;"",INDEX('Instrument History'!$1:$1048576,CcyPerBase!$B51,CcyPerBase!X$3) / $C51,""),"")</f>
        <v/>
      </c>
    </row>
    <row r="52" spans="1:24">
      <c r="A52" s="12">
        <f>IF(A51&lt;&gt;"",IF(A51=$B$3,"",'Instrument History'!A49),"")</f>
        <v>41234</v>
      </c>
      <c r="B52">
        <f t="shared" si="1"/>
        <v>49</v>
      </c>
      <c r="C52" s="5">
        <f>IF(A52&lt;&gt;"",INDEX('Instrument History'!$1:$1048576,CcyPerBase!B52,CcyPerBase!$B$2),"")</f>
        <v>57.189565610612803</v>
      </c>
      <c r="D52" s="5">
        <f>IF($A52&lt;&gt;"",INDEX('Instrument History'!$1:$1048576,CcyPerBase!$B52,CcyPerBase!D$3) / $C52,"")</f>
        <v>1.7485707214646647E-2</v>
      </c>
      <c r="E52" s="5">
        <f>IF($A52&lt;&gt;"",IF(E$2&lt;&gt;"",INDEX('Instrument History'!$1:$1048576,CcyPerBase!$B52,CcyPerBase!E$3) / $C52,""),"")</f>
        <v>1.7485707214646647E-2</v>
      </c>
      <c r="F52" s="5">
        <f>IF($A52&lt;&gt;"",IF(F$2&lt;&gt;"",INDEX('Instrument History'!$1:$1048576,CcyPerBase!$B52,CcyPerBase!F$3) / $C52,""),"")</f>
        <v>1.7485707214646647E-2</v>
      </c>
      <c r="G52" s="5">
        <f>IF($A52&lt;&gt;"",IF(G$2&lt;&gt;"",INDEX('Instrument History'!$1:$1048576,CcyPerBase!$B52,CcyPerBase!G$3) / $C52,""),"")</f>
        <v>1.7485707214646647E-2</v>
      </c>
      <c r="H52" s="5">
        <f>IF($A52&lt;&gt;"",IF(H$2&lt;&gt;"",INDEX('Instrument History'!$1:$1048576,CcyPerBase!$B52,CcyPerBase!H$3) / $C52,""),"")</f>
        <v>1.7485707214646647E-2</v>
      </c>
      <c r="I52" s="5">
        <f>IF($A52&lt;&gt;"",IF(I$2&lt;&gt;"",INDEX('Instrument History'!$1:$1048576,CcyPerBase!$B52,CcyPerBase!I$3) / $C52,""),"")</f>
        <v>2.3645069443250448</v>
      </c>
      <c r="J52" s="5">
        <f>IF($A52&lt;&gt;"",IF(J$2&lt;&gt;"",INDEX('Instrument History'!$1:$1048576,CcyPerBase!$B52,CcyPerBase!J$3) / $C52,""),"")</f>
        <v>1.2022892231127458</v>
      </c>
      <c r="K52" s="5">
        <f>IF($A52&lt;&gt;"",IF(K$2&lt;&gt;"",INDEX('Instrument History'!$1:$1048576,CcyPerBase!$B52,CcyPerBase!K$3) / $C52,""),"")</f>
        <v>1.2022892231127458</v>
      </c>
      <c r="L52" s="5">
        <f>IF($A52&lt;&gt;"",IF(L$2&lt;&gt;"",INDEX('Instrument History'!$1:$1048576,CcyPerBase!$B52,CcyPerBase!L$3) / $C52,""),"")</f>
        <v>1</v>
      </c>
      <c r="M52" s="5">
        <f>IF($A52&lt;&gt;"",IF(M$2&lt;&gt;"",INDEX('Instrument History'!$1:$1048576,CcyPerBase!$B52,CcyPerBase!M$3) / $C52,""),"")</f>
        <v>1</v>
      </c>
      <c r="N52" s="5">
        <f>IF($A52&lt;&gt;"",IF(N$2&lt;&gt;"",INDEX('Instrument History'!$1:$1048576,CcyPerBase!$B52,CcyPerBase!N$3) / $C52,""),"")</f>
        <v>1</v>
      </c>
      <c r="O52" s="5" t="str">
        <f>IF($A52&lt;&gt;"",IF(O$2&lt;&gt;"",INDEX('Instrument History'!$1:$1048576,CcyPerBase!$B52,CcyPerBase!O$3) / $C52,""),"")</f>
        <v/>
      </c>
      <c r="P52" s="5" t="str">
        <f>IF($A52&lt;&gt;"",IF(P$2&lt;&gt;"",INDEX('Instrument History'!$1:$1048576,CcyPerBase!$B52,CcyPerBase!P$3) / $C52,""),"")</f>
        <v/>
      </c>
      <c r="Q52" s="5" t="str">
        <f>IF($A52&lt;&gt;"",IF(Q$2&lt;&gt;"",INDEX('Instrument History'!$1:$1048576,CcyPerBase!$B52,CcyPerBase!Q$3) / $C52,""),"")</f>
        <v/>
      </c>
      <c r="R52" s="5" t="str">
        <f>IF($A52&lt;&gt;"",IF(R$2&lt;&gt;"",INDEX('Instrument History'!$1:$1048576,CcyPerBase!$B52,CcyPerBase!R$3) / $C52,""),"")</f>
        <v/>
      </c>
      <c r="S52" s="5" t="str">
        <f>IF($A52&lt;&gt;"",IF(S$2&lt;&gt;"",INDEX('Instrument History'!$1:$1048576,CcyPerBase!$B52,CcyPerBase!S$3) / $C52,""),"")</f>
        <v/>
      </c>
      <c r="T52" s="5" t="str">
        <f>IF($A52&lt;&gt;"",IF(T$2&lt;&gt;"",INDEX('Instrument History'!$1:$1048576,CcyPerBase!$B52,CcyPerBase!T$3) / $C52,""),"")</f>
        <v/>
      </c>
      <c r="U52" s="5" t="str">
        <f>IF($A52&lt;&gt;"",IF(U$2&lt;&gt;"",INDEX('Instrument History'!$1:$1048576,CcyPerBase!$B52,CcyPerBase!U$3) / $C52,""),"")</f>
        <v/>
      </c>
      <c r="V52" s="5" t="str">
        <f>IF($A52&lt;&gt;"",IF(V$2&lt;&gt;"",INDEX('Instrument History'!$1:$1048576,CcyPerBase!$B52,CcyPerBase!V$3) / $C52,""),"")</f>
        <v/>
      </c>
      <c r="W52" s="5" t="str">
        <f>IF($A52&lt;&gt;"",IF(W$2&lt;&gt;"",INDEX('Instrument History'!$1:$1048576,CcyPerBase!$B52,CcyPerBase!W$3) / $C52,""),"")</f>
        <v/>
      </c>
      <c r="X52" s="5" t="str">
        <f>IF($A52&lt;&gt;"",IF(X$2&lt;&gt;"",INDEX('Instrument History'!$1:$1048576,CcyPerBase!$B52,CcyPerBase!X$3) / $C52,""),"")</f>
        <v/>
      </c>
    </row>
    <row r="53" spans="1:24">
      <c r="A53" s="12">
        <f>IF(A52&lt;&gt;"",IF(A52=$B$3,"",'Instrument History'!A50),"")</f>
        <v>41233</v>
      </c>
      <c r="B53">
        <f t="shared" si="1"/>
        <v>50</v>
      </c>
      <c r="C53" s="5">
        <f>IF(A53&lt;&gt;"",INDEX('Instrument History'!$1:$1048576,CcyPerBase!B53,CcyPerBase!$B$2),"")</f>
        <v>56.329975666115196</v>
      </c>
      <c r="D53" s="5">
        <f>IF($A53&lt;&gt;"",INDEX('Instrument History'!$1:$1048576,CcyPerBase!$B53,CcyPerBase!D$3) / $C53,"")</f>
        <v>1.7752537404370675E-2</v>
      </c>
      <c r="E53" s="5">
        <f>IF($A53&lt;&gt;"",IF(E$2&lt;&gt;"",INDEX('Instrument History'!$1:$1048576,CcyPerBase!$B53,CcyPerBase!E$3) / $C53,""),"")</f>
        <v>1.7752537404370675E-2</v>
      </c>
      <c r="F53" s="5">
        <f>IF($A53&lt;&gt;"",IF(F$2&lt;&gt;"",INDEX('Instrument History'!$1:$1048576,CcyPerBase!$B53,CcyPerBase!F$3) / $C53,""),"")</f>
        <v>1.7752537404370675E-2</v>
      </c>
      <c r="G53" s="5">
        <f>IF($A53&lt;&gt;"",IF(G$2&lt;&gt;"",INDEX('Instrument History'!$1:$1048576,CcyPerBase!$B53,CcyPerBase!G$3) / $C53,""),"")</f>
        <v>1.7752537404370675E-2</v>
      </c>
      <c r="H53" s="5">
        <f>IF($A53&lt;&gt;"",IF(H$2&lt;&gt;"",INDEX('Instrument History'!$1:$1048576,CcyPerBase!$B53,CcyPerBase!H$3) / $C53,""),"")</f>
        <v>1.7752537404370675E-2</v>
      </c>
      <c r="I53" s="5">
        <f>IF($A53&lt;&gt;"",IF(I$2&lt;&gt;"",INDEX('Instrument History'!$1:$1048576,CcyPerBase!$B53,CcyPerBase!I$3) / $C53,""),"")</f>
        <v>2.4106466773014326</v>
      </c>
      <c r="J53" s="5">
        <f>IF($A53&lt;&gt;"",IF(J$2&lt;&gt;"",INDEX('Instrument History'!$1:$1048576,CcyPerBase!$B53,CcyPerBase!J$3) / $C53,""),"")</f>
        <v>1.1823622052991138</v>
      </c>
      <c r="K53" s="5">
        <f>IF($A53&lt;&gt;"",IF(K$2&lt;&gt;"",INDEX('Instrument History'!$1:$1048576,CcyPerBase!$B53,CcyPerBase!K$3) / $C53,""),"")</f>
        <v>1.1823622052991138</v>
      </c>
      <c r="L53" s="5">
        <f>IF($A53&lt;&gt;"",IF(L$2&lt;&gt;"",INDEX('Instrument History'!$1:$1048576,CcyPerBase!$B53,CcyPerBase!L$3) / $C53,""),"")</f>
        <v>1</v>
      </c>
      <c r="M53" s="5">
        <f>IF($A53&lt;&gt;"",IF(M$2&lt;&gt;"",INDEX('Instrument History'!$1:$1048576,CcyPerBase!$B53,CcyPerBase!M$3) / $C53,""),"")</f>
        <v>1</v>
      </c>
      <c r="N53" s="5">
        <f>IF($A53&lt;&gt;"",IF(N$2&lt;&gt;"",INDEX('Instrument History'!$1:$1048576,CcyPerBase!$B53,CcyPerBase!N$3) / $C53,""),"")</f>
        <v>1</v>
      </c>
      <c r="O53" s="5" t="str">
        <f>IF($A53&lt;&gt;"",IF(O$2&lt;&gt;"",INDEX('Instrument History'!$1:$1048576,CcyPerBase!$B53,CcyPerBase!O$3) / $C53,""),"")</f>
        <v/>
      </c>
      <c r="P53" s="5" t="str">
        <f>IF($A53&lt;&gt;"",IF(P$2&lt;&gt;"",INDEX('Instrument History'!$1:$1048576,CcyPerBase!$B53,CcyPerBase!P$3) / $C53,""),"")</f>
        <v/>
      </c>
      <c r="Q53" s="5" t="str">
        <f>IF($A53&lt;&gt;"",IF(Q$2&lt;&gt;"",INDEX('Instrument History'!$1:$1048576,CcyPerBase!$B53,CcyPerBase!Q$3) / $C53,""),"")</f>
        <v/>
      </c>
      <c r="R53" s="5" t="str">
        <f>IF($A53&lt;&gt;"",IF(R$2&lt;&gt;"",INDEX('Instrument History'!$1:$1048576,CcyPerBase!$B53,CcyPerBase!R$3) / $C53,""),"")</f>
        <v/>
      </c>
      <c r="S53" s="5" t="str">
        <f>IF($A53&lt;&gt;"",IF(S$2&lt;&gt;"",INDEX('Instrument History'!$1:$1048576,CcyPerBase!$B53,CcyPerBase!S$3) / $C53,""),"")</f>
        <v/>
      </c>
      <c r="T53" s="5" t="str">
        <f>IF($A53&lt;&gt;"",IF(T$2&lt;&gt;"",INDEX('Instrument History'!$1:$1048576,CcyPerBase!$B53,CcyPerBase!T$3) / $C53,""),"")</f>
        <v/>
      </c>
      <c r="U53" s="5" t="str">
        <f>IF($A53&lt;&gt;"",IF(U$2&lt;&gt;"",INDEX('Instrument History'!$1:$1048576,CcyPerBase!$B53,CcyPerBase!U$3) / $C53,""),"")</f>
        <v/>
      </c>
      <c r="V53" s="5" t="str">
        <f>IF($A53&lt;&gt;"",IF(V$2&lt;&gt;"",INDEX('Instrument History'!$1:$1048576,CcyPerBase!$B53,CcyPerBase!V$3) / $C53,""),"")</f>
        <v/>
      </c>
      <c r="W53" s="5" t="str">
        <f>IF($A53&lt;&gt;"",IF(W$2&lt;&gt;"",INDEX('Instrument History'!$1:$1048576,CcyPerBase!$B53,CcyPerBase!W$3) / $C53,""),"")</f>
        <v/>
      </c>
      <c r="X53" s="5" t="str">
        <f>IF($A53&lt;&gt;"",IF(X$2&lt;&gt;"",INDEX('Instrument History'!$1:$1048576,CcyPerBase!$B53,CcyPerBase!X$3) / $C53,""),"")</f>
        <v/>
      </c>
    </row>
    <row r="54" spans="1:24">
      <c r="A54" s="12">
        <f>IF(A53&lt;&gt;"",IF(A53=$B$3,"",'Instrument History'!A51),"")</f>
        <v>41232</v>
      </c>
      <c r="B54">
        <f t="shared" si="1"/>
        <v>51</v>
      </c>
      <c r="C54" s="5">
        <f>IF(A54&lt;&gt;"",INDEX('Instrument History'!$1:$1048576,CcyPerBase!B54,CcyPerBase!$B$2),"")</f>
        <v>56.474340003366962</v>
      </c>
      <c r="D54" s="5">
        <f>IF($A54&lt;&gt;"",INDEX('Instrument History'!$1:$1048576,CcyPerBase!$B54,CcyPerBase!D$3) / $C54,"")</f>
        <v>1.7707156913040166E-2</v>
      </c>
      <c r="E54" s="5">
        <f>IF($A54&lt;&gt;"",IF(E$2&lt;&gt;"",INDEX('Instrument History'!$1:$1048576,CcyPerBase!$B54,CcyPerBase!E$3) / $C54,""),"")</f>
        <v>1.7707156913040166E-2</v>
      </c>
      <c r="F54" s="5">
        <f>IF($A54&lt;&gt;"",IF(F$2&lt;&gt;"",INDEX('Instrument History'!$1:$1048576,CcyPerBase!$B54,CcyPerBase!F$3) / $C54,""),"")</f>
        <v>1.7707156913040166E-2</v>
      </c>
      <c r="G54" s="5">
        <f>IF($A54&lt;&gt;"",IF(G$2&lt;&gt;"",INDEX('Instrument History'!$1:$1048576,CcyPerBase!$B54,CcyPerBase!G$3) / $C54,""),"")</f>
        <v>1.7707156913040166E-2</v>
      </c>
      <c r="H54" s="5">
        <f>IF($A54&lt;&gt;"",IF(H$2&lt;&gt;"",INDEX('Instrument History'!$1:$1048576,CcyPerBase!$B54,CcyPerBase!H$3) / $C54,""),"")</f>
        <v>1.7707156913040166E-2</v>
      </c>
      <c r="I54" s="5">
        <f>IF($A54&lt;&gt;"",IF(I$2&lt;&gt;"",INDEX('Instrument History'!$1:$1048576,CcyPerBase!$B54,CcyPerBase!I$3) / $C54,""),"")</f>
        <v>2.4685419715565016</v>
      </c>
      <c r="J54" s="5">
        <f>IF($A54&lt;&gt;"",IF(J$2&lt;&gt;"",INDEX('Instrument History'!$1:$1048576,CcyPerBase!$B54,CcyPerBase!J$3) / $C54,""),"")</f>
        <v>1.1233025667575849</v>
      </c>
      <c r="K54" s="5">
        <f>IF($A54&lt;&gt;"",IF(K$2&lt;&gt;"",INDEX('Instrument History'!$1:$1048576,CcyPerBase!$B54,CcyPerBase!K$3) / $C54,""),"")</f>
        <v>1.1233025667575849</v>
      </c>
      <c r="L54" s="5">
        <f>IF($A54&lt;&gt;"",IF(L$2&lt;&gt;"",INDEX('Instrument History'!$1:$1048576,CcyPerBase!$B54,CcyPerBase!L$3) / $C54,""),"")</f>
        <v>1</v>
      </c>
      <c r="M54" s="5">
        <f>IF($A54&lt;&gt;"",IF(M$2&lt;&gt;"",INDEX('Instrument History'!$1:$1048576,CcyPerBase!$B54,CcyPerBase!M$3) / $C54,""),"")</f>
        <v>1</v>
      </c>
      <c r="N54" s="5">
        <f>IF($A54&lt;&gt;"",IF(N$2&lt;&gt;"",INDEX('Instrument History'!$1:$1048576,CcyPerBase!$B54,CcyPerBase!N$3) / $C54,""),"")</f>
        <v>1</v>
      </c>
      <c r="O54" s="5" t="str">
        <f>IF($A54&lt;&gt;"",IF(O$2&lt;&gt;"",INDEX('Instrument History'!$1:$1048576,CcyPerBase!$B54,CcyPerBase!O$3) / $C54,""),"")</f>
        <v/>
      </c>
      <c r="P54" s="5" t="str">
        <f>IF($A54&lt;&gt;"",IF(P$2&lt;&gt;"",INDEX('Instrument History'!$1:$1048576,CcyPerBase!$B54,CcyPerBase!P$3) / $C54,""),"")</f>
        <v/>
      </c>
      <c r="Q54" s="5" t="str">
        <f>IF($A54&lt;&gt;"",IF(Q$2&lt;&gt;"",INDEX('Instrument History'!$1:$1048576,CcyPerBase!$B54,CcyPerBase!Q$3) / $C54,""),"")</f>
        <v/>
      </c>
      <c r="R54" s="5" t="str">
        <f>IF($A54&lt;&gt;"",IF(R$2&lt;&gt;"",INDEX('Instrument History'!$1:$1048576,CcyPerBase!$B54,CcyPerBase!R$3) / $C54,""),"")</f>
        <v/>
      </c>
      <c r="S54" s="5" t="str">
        <f>IF($A54&lt;&gt;"",IF(S$2&lt;&gt;"",INDEX('Instrument History'!$1:$1048576,CcyPerBase!$B54,CcyPerBase!S$3) / $C54,""),"")</f>
        <v/>
      </c>
      <c r="T54" s="5" t="str">
        <f>IF($A54&lt;&gt;"",IF(T$2&lt;&gt;"",INDEX('Instrument History'!$1:$1048576,CcyPerBase!$B54,CcyPerBase!T$3) / $C54,""),"")</f>
        <v/>
      </c>
      <c r="U54" s="5" t="str">
        <f>IF($A54&lt;&gt;"",IF(U$2&lt;&gt;"",INDEX('Instrument History'!$1:$1048576,CcyPerBase!$B54,CcyPerBase!U$3) / $C54,""),"")</f>
        <v/>
      </c>
      <c r="V54" s="5" t="str">
        <f>IF($A54&lt;&gt;"",IF(V$2&lt;&gt;"",INDEX('Instrument History'!$1:$1048576,CcyPerBase!$B54,CcyPerBase!V$3) / $C54,""),"")</f>
        <v/>
      </c>
      <c r="W54" s="5" t="str">
        <f>IF($A54&lt;&gt;"",IF(W$2&lt;&gt;"",INDEX('Instrument History'!$1:$1048576,CcyPerBase!$B54,CcyPerBase!W$3) / $C54,""),"")</f>
        <v/>
      </c>
      <c r="X54" s="5" t="str">
        <f>IF($A54&lt;&gt;"",IF(X$2&lt;&gt;"",INDEX('Instrument History'!$1:$1048576,CcyPerBase!$B54,CcyPerBase!X$3) / $C54,""),"")</f>
        <v/>
      </c>
    </row>
    <row r="55" spans="1:24">
      <c r="A55" s="12">
        <f>IF(A54&lt;&gt;"",IF(A54=$B$3,"",'Instrument History'!A52),"")</f>
        <v>41229</v>
      </c>
      <c r="B55">
        <f t="shared" si="1"/>
        <v>52</v>
      </c>
      <c r="C55" s="5">
        <f>IF(A55&lt;&gt;"",INDEX('Instrument History'!$1:$1048576,CcyPerBase!B55,CcyPerBase!$B$2),"")</f>
        <v>54.937317765349775</v>
      </c>
      <c r="D55" s="5">
        <f>IF($A55&lt;&gt;"",INDEX('Instrument History'!$1:$1048576,CcyPerBase!$B55,CcyPerBase!D$3) / $C55,"")</f>
        <v>1.8202563224350259E-2</v>
      </c>
      <c r="E55" s="5">
        <f>IF($A55&lt;&gt;"",IF(E$2&lt;&gt;"",INDEX('Instrument History'!$1:$1048576,CcyPerBase!$B55,CcyPerBase!E$3) / $C55,""),"")</f>
        <v>1.8202563224350259E-2</v>
      </c>
      <c r="F55" s="5">
        <f>IF($A55&lt;&gt;"",IF(F$2&lt;&gt;"",INDEX('Instrument History'!$1:$1048576,CcyPerBase!$B55,CcyPerBase!F$3) / $C55,""),"")</f>
        <v>1.8202563224350259E-2</v>
      </c>
      <c r="G55" s="5">
        <f>IF($A55&lt;&gt;"",IF(G$2&lt;&gt;"",INDEX('Instrument History'!$1:$1048576,CcyPerBase!$B55,CcyPerBase!G$3) / $C55,""),"")</f>
        <v>1.8202563224350259E-2</v>
      </c>
      <c r="H55" s="5">
        <f>IF($A55&lt;&gt;"",IF(H$2&lt;&gt;"",INDEX('Instrument History'!$1:$1048576,CcyPerBase!$B55,CcyPerBase!H$3) / $C55,""),"")</f>
        <v>1.8202563224350259E-2</v>
      </c>
      <c r="I55" s="5">
        <f>IF($A55&lt;&gt;"",IF(I$2&lt;&gt;"",INDEX('Instrument History'!$1:$1048576,CcyPerBase!$B55,CcyPerBase!I$3) / $C55,""),"")</f>
        <v>2.5453341973921542</v>
      </c>
      <c r="J55" s="5">
        <f>IF($A55&lt;&gt;"",IF(J$2&lt;&gt;"",INDEX('Instrument History'!$1:$1048576,CcyPerBase!$B55,CcyPerBase!J$3) / $C55,""),"")</f>
        <v>1.14595996643972</v>
      </c>
      <c r="K55" s="5">
        <f>IF($A55&lt;&gt;"",IF(K$2&lt;&gt;"",INDEX('Instrument History'!$1:$1048576,CcyPerBase!$B55,CcyPerBase!K$3) / $C55,""),"")</f>
        <v>1.14595996643972</v>
      </c>
      <c r="L55" s="5">
        <f>IF($A55&lt;&gt;"",IF(L$2&lt;&gt;"",INDEX('Instrument History'!$1:$1048576,CcyPerBase!$B55,CcyPerBase!L$3) / $C55,""),"")</f>
        <v>1</v>
      </c>
      <c r="M55" s="5">
        <f>IF($A55&lt;&gt;"",IF(M$2&lt;&gt;"",INDEX('Instrument History'!$1:$1048576,CcyPerBase!$B55,CcyPerBase!M$3) / $C55,""),"")</f>
        <v>1</v>
      </c>
      <c r="N55" s="5">
        <f>IF($A55&lt;&gt;"",IF(N$2&lt;&gt;"",INDEX('Instrument History'!$1:$1048576,CcyPerBase!$B55,CcyPerBase!N$3) / $C55,""),"")</f>
        <v>1</v>
      </c>
      <c r="O55" s="5" t="str">
        <f>IF($A55&lt;&gt;"",IF(O$2&lt;&gt;"",INDEX('Instrument History'!$1:$1048576,CcyPerBase!$B55,CcyPerBase!O$3) / $C55,""),"")</f>
        <v/>
      </c>
      <c r="P55" s="5" t="str">
        <f>IF($A55&lt;&gt;"",IF(P$2&lt;&gt;"",INDEX('Instrument History'!$1:$1048576,CcyPerBase!$B55,CcyPerBase!P$3) / $C55,""),"")</f>
        <v/>
      </c>
      <c r="Q55" s="5" t="str">
        <f>IF($A55&lt;&gt;"",IF(Q$2&lt;&gt;"",INDEX('Instrument History'!$1:$1048576,CcyPerBase!$B55,CcyPerBase!Q$3) / $C55,""),"")</f>
        <v/>
      </c>
      <c r="R55" s="5" t="str">
        <f>IF($A55&lt;&gt;"",IF(R$2&lt;&gt;"",INDEX('Instrument History'!$1:$1048576,CcyPerBase!$B55,CcyPerBase!R$3) / $C55,""),"")</f>
        <v/>
      </c>
      <c r="S55" s="5" t="str">
        <f>IF($A55&lt;&gt;"",IF(S$2&lt;&gt;"",INDEX('Instrument History'!$1:$1048576,CcyPerBase!$B55,CcyPerBase!S$3) / $C55,""),"")</f>
        <v/>
      </c>
      <c r="T55" s="5" t="str">
        <f>IF($A55&lt;&gt;"",IF(T$2&lt;&gt;"",INDEX('Instrument History'!$1:$1048576,CcyPerBase!$B55,CcyPerBase!T$3) / $C55,""),"")</f>
        <v/>
      </c>
      <c r="U55" s="5" t="str">
        <f>IF($A55&lt;&gt;"",IF(U$2&lt;&gt;"",INDEX('Instrument History'!$1:$1048576,CcyPerBase!$B55,CcyPerBase!U$3) / $C55,""),"")</f>
        <v/>
      </c>
      <c r="V55" s="5" t="str">
        <f>IF($A55&lt;&gt;"",IF(V$2&lt;&gt;"",INDEX('Instrument History'!$1:$1048576,CcyPerBase!$B55,CcyPerBase!V$3) / $C55,""),"")</f>
        <v/>
      </c>
      <c r="W55" s="5" t="str">
        <f>IF($A55&lt;&gt;"",IF(W$2&lt;&gt;"",INDEX('Instrument History'!$1:$1048576,CcyPerBase!$B55,CcyPerBase!W$3) / $C55,""),"")</f>
        <v/>
      </c>
      <c r="X55" s="5" t="str">
        <f>IF($A55&lt;&gt;"",IF(X$2&lt;&gt;"",INDEX('Instrument History'!$1:$1048576,CcyPerBase!$B55,CcyPerBase!X$3) / $C55,""),"")</f>
        <v/>
      </c>
    </row>
    <row r="56" spans="1:24">
      <c r="A56" s="12">
        <f>IF(A55&lt;&gt;"",IF(A55=$B$3,"",'Instrument History'!A53),"")</f>
        <v>41228</v>
      </c>
      <c r="B56">
        <f t="shared" si="1"/>
        <v>53</v>
      </c>
      <c r="C56" s="5">
        <f>IF(A56&lt;&gt;"",INDEX('Instrument History'!$1:$1048576,CcyPerBase!B56,CcyPerBase!$B$2),"")</f>
        <v>55.174568856588479</v>
      </c>
      <c r="D56" s="5">
        <f>IF($A56&lt;&gt;"",INDEX('Instrument History'!$1:$1048576,CcyPerBase!$B56,CcyPerBase!D$3) / $C56,"")</f>
        <v>1.812429205562498E-2</v>
      </c>
      <c r="E56" s="5">
        <f>IF($A56&lt;&gt;"",IF(E$2&lt;&gt;"",INDEX('Instrument History'!$1:$1048576,CcyPerBase!$B56,CcyPerBase!E$3) / $C56,""),"")</f>
        <v>1.812429205562498E-2</v>
      </c>
      <c r="F56" s="5">
        <f>IF($A56&lt;&gt;"",IF(F$2&lt;&gt;"",INDEX('Instrument History'!$1:$1048576,CcyPerBase!$B56,CcyPerBase!F$3) / $C56,""),"")</f>
        <v>1.812429205562498E-2</v>
      </c>
      <c r="G56" s="5">
        <f>IF($A56&lt;&gt;"",IF(G$2&lt;&gt;"",INDEX('Instrument History'!$1:$1048576,CcyPerBase!$B56,CcyPerBase!G$3) / $C56,""),"")</f>
        <v>1.812429205562498E-2</v>
      </c>
      <c r="H56" s="5">
        <f>IF($A56&lt;&gt;"",IF(H$2&lt;&gt;"",INDEX('Instrument History'!$1:$1048576,CcyPerBase!$B56,CcyPerBase!H$3) / $C56,""),"")</f>
        <v>1.812429205562498E-2</v>
      </c>
      <c r="I56" s="5">
        <f>IF($A56&lt;&gt;"",IF(I$2&lt;&gt;"",INDEX('Instrument History'!$1:$1048576,CcyPerBase!$B56,CcyPerBase!I$3) / $C56,""),"")</f>
        <v>2.5070249039457462</v>
      </c>
      <c r="J56" s="5">
        <f>IF($A56&lt;&gt;"",IF(J$2&lt;&gt;"",INDEX('Instrument History'!$1:$1048576,CcyPerBase!$B56,CcyPerBase!J$3) / $C56,""),"")</f>
        <v>1.1822668990879253</v>
      </c>
      <c r="K56" s="5">
        <f>IF($A56&lt;&gt;"",IF(K$2&lt;&gt;"",INDEX('Instrument History'!$1:$1048576,CcyPerBase!$B56,CcyPerBase!K$3) / $C56,""),"")</f>
        <v>1.1822668990879253</v>
      </c>
      <c r="L56" s="5">
        <f>IF($A56&lt;&gt;"",IF(L$2&lt;&gt;"",INDEX('Instrument History'!$1:$1048576,CcyPerBase!$B56,CcyPerBase!L$3) / $C56,""),"")</f>
        <v>1</v>
      </c>
      <c r="M56" s="5">
        <f>IF($A56&lt;&gt;"",IF(M$2&lt;&gt;"",INDEX('Instrument History'!$1:$1048576,CcyPerBase!$B56,CcyPerBase!M$3) / $C56,""),"")</f>
        <v>1</v>
      </c>
      <c r="N56" s="5">
        <f>IF($A56&lt;&gt;"",IF(N$2&lt;&gt;"",INDEX('Instrument History'!$1:$1048576,CcyPerBase!$B56,CcyPerBase!N$3) / $C56,""),"")</f>
        <v>1</v>
      </c>
      <c r="O56" s="5" t="str">
        <f>IF($A56&lt;&gt;"",IF(O$2&lt;&gt;"",INDEX('Instrument History'!$1:$1048576,CcyPerBase!$B56,CcyPerBase!O$3) / $C56,""),"")</f>
        <v/>
      </c>
      <c r="P56" s="5" t="str">
        <f>IF($A56&lt;&gt;"",IF(P$2&lt;&gt;"",INDEX('Instrument History'!$1:$1048576,CcyPerBase!$B56,CcyPerBase!P$3) / $C56,""),"")</f>
        <v/>
      </c>
      <c r="Q56" s="5" t="str">
        <f>IF($A56&lt;&gt;"",IF(Q$2&lt;&gt;"",INDEX('Instrument History'!$1:$1048576,CcyPerBase!$B56,CcyPerBase!Q$3) / $C56,""),"")</f>
        <v/>
      </c>
      <c r="R56" s="5" t="str">
        <f>IF($A56&lt;&gt;"",IF(R$2&lt;&gt;"",INDEX('Instrument History'!$1:$1048576,CcyPerBase!$B56,CcyPerBase!R$3) / $C56,""),"")</f>
        <v/>
      </c>
      <c r="S56" s="5" t="str">
        <f>IF($A56&lt;&gt;"",IF(S$2&lt;&gt;"",INDEX('Instrument History'!$1:$1048576,CcyPerBase!$B56,CcyPerBase!S$3) / $C56,""),"")</f>
        <v/>
      </c>
      <c r="T56" s="5" t="str">
        <f>IF($A56&lt;&gt;"",IF(T$2&lt;&gt;"",INDEX('Instrument History'!$1:$1048576,CcyPerBase!$B56,CcyPerBase!T$3) / $C56,""),"")</f>
        <v/>
      </c>
      <c r="U56" s="5" t="str">
        <f>IF($A56&lt;&gt;"",IF(U$2&lt;&gt;"",INDEX('Instrument History'!$1:$1048576,CcyPerBase!$B56,CcyPerBase!U$3) / $C56,""),"")</f>
        <v/>
      </c>
      <c r="V56" s="5" t="str">
        <f>IF($A56&lt;&gt;"",IF(V$2&lt;&gt;"",INDEX('Instrument History'!$1:$1048576,CcyPerBase!$B56,CcyPerBase!V$3) / $C56,""),"")</f>
        <v/>
      </c>
      <c r="W56" s="5" t="str">
        <f>IF($A56&lt;&gt;"",IF(W$2&lt;&gt;"",INDEX('Instrument History'!$1:$1048576,CcyPerBase!$B56,CcyPerBase!W$3) / $C56,""),"")</f>
        <v/>
      </c>
      <c r="X56" s="5" t="str">
        <f>IF($A56&lt;&gt;"",IF(X$2&lt;&gt;"",INDEX('Instrument History'!$1:$1048576,CcyPerBase!$B56,CcyPerBase!X$3) / $C56,""),"")</f>
        <v/>
      </c>
    </row>
    <row r="57" spans="1:24">
      <c r="A57" s="12">
        <f>IF(A56&lt;&gt;"",IF(A56=$B$3,"",'Instrument History'!A54),"")</f>
        <v>41227</v>
      </c>
      <c r="B57">
        <f t="shared" si="1"/>
        <v>54</v>
      </c>
      <c r="C57" s="5">
        <f>IF(A57&lt;&gt;"",INDEX('Instrument History'!$1:$1048576,CcyPerBase!B57,CcyPerBase!$B$2),"")</f>
        <v>52.667424932802149</v>
      </c>
      <c r="D57" s="5">
        <f>IF($A57&lt;&gt;"",INDEX('Instrument History'!$1:$1048576,CcyPerBase!$B57,CcyPerBase!D$3) / $C57,"")</f>
        <v>1.898706840662687E-2</v>
      </c>
      <c r="E57" s="5">
        <f>IF($A57&lt;&gt;"",IF(E$2&lt;&gt;"",INDEX('Instrument History'!$1:$1048576,CcyPerBase!$B57,CcyPerBase!E$3) / $C57,""),"")</f>
        <v>1.898706840662687E-2</v>
      </c>
      <c r="F57" s="5">
        <f>IF($A57&lt;&gt;"",IF(F$2&lt;&gt;"",INDEX('Instrument History'!$1:$1048576,CcyPerBase!$B57,CcyPerBase!F$3) / $C57,""),"")</f>
        <v>1.898706840662687E-2</v>
      </c>
      <c r="G57" s="5">
        <f>IF($A57&lt;&gt;"",IF(G$2&lt;&gt;"",INDEX('Instrument History'!$1:$1048576,CcyPerBase!$B57,CcyPerBase!G$3) / $C57,""),"")</f>
        <v>1.898706840662687E-2</v>
      </c>
      <c r="H57" s="5">
        <f>IF($A57&lt;&gt;"",IF(H$2&lt;&gt;"",INDEX('Instrument History'!$1:$1048576,CcyPerBase!$B57,CcyPerBase!H$3) / $C57,""),"")</f>
        <v>1.898706840662687E-2</v>
      </c>
      <c r="I57" s="5">
        <f>IF($A57&lt;&gt;"",IF(I$2&lt;&gt;"",INDEX('Instrument History'!$1:$1048576,CcyPerBase!$B57,CcyPerBase!I$3) / $C57,""),"")</f>
        <v>2.6896859776704276</v>
      </c>
      <c r="J57" s="5">
        <f>IF($A57&lt;&gt;"",IF(J$2&lt;&gt;"",INDEX('Instrument History'!$1:$1048576,CcyPerBase!$B57,CcyPerBase!J$3) / $C57,""),"")</f>
        <v>1.2053055138414777</v>
      </c>
      <c r="K57" s="5">
        <f>IF($A57&lt;&gt;"",IF(K$2&lt;&gt;"",INDEX('Instrument History'!$1:$1048576,CcyPerBase!$B57,CcyPerBase!K$3) / $C57,""),"")</f>
        <v>1.2053055138414777</v>
      </c>
      <c r="L57" s="5">
        <f>IF($A57&lt;&gt;"",IF(L$2&lt;&gt;"",INDEX('Instrument History'!$1:$1048576,CcyPerBase!$B57,CcyPerBase!L$3) / $C57,""),"")</f>
        <v>1</v>
      </c>
      <c r="M57" s="5">
        <f>IF($A57&lt;&gt;"",IF(M$2&lt;&gt;"",INDEX('Instrument History'!$1:$1048576,CcyPerBase!$B57,CcyPerBase!M$3) / $C57,""),"")</f>
        <v>1</v>
      </c>
      <c r="N57" s="5">
        <f>IF($A57&lt;&gt;"",IF(N$2&lt;&gt;"",INDEX('Instrument History'!$1:$1048576,CcyPerBase!$B57,CcyPerBase!N$3) / $C57,""),"")</f>
        <v>1</v>
      </c>
      <c r="O57" s="5" t="str">
        <f>IF($A57&lt;&gt;"",IF(O$2&lt;&gt;"",INDEX('Instrument History'!$1:$1048576,CcyPerBase!$B57,CcyPerBase!O$3) / $C57,""),"")</f>
        <v/>
      </c>
      <c r="P57" s="5" t="str">
        <f>IF($A57&lt;&gt;"",IF(P$2&lt;&gt;"",INDEX('Instrument History'!$1:$1048576,CcyPerBase!$B57,CcyPerBase!P$3) / $C57,""),"")</f>
        <v/>
      </c>
      <c r="Q57" s="5" t="str">
        <f>IF($A57&lt;&gt;"",IF(Q$2&lt;&gt;"",INDEX('Instrument History'!$1:$1048576,CcyPerBase!$B57,CcyPerBase!Q$3) / $C57,""),"")</f>
        <v/>
      </c>
      <c r="R57" s="5" t="str">
        <f>IF($A57&lt;&gt;"",IF(R$2&lt;&gt;"",INDEX('Instrument History'!$1:$1048576,CcyPerBase!$B57,CcyPerBase!R$3) / $C57,""),"")</f>
        <v/>
      </c>
      <c r="S57" s="5" t="str">
        <f>IF($A57&lt;&gt;"",IF(S$2&lt;&gt;"",INDEX('Instrument History'!$1:$1048576,CcyPerBase!$B57,CcyPerBase!S$3) / $C57,""),"")</f>
        <v/>
      </c>
      <c r="T57" s="5" t="str">
        <f>IF($A57&lt;&gt;"",IF(T$2&lt;&gt;"",INDEX('Instrument History'!$1:$1048576,CcyPerBase!$B57,CcyPerBase!T$3) / $C57,""),"")</f>
        <v/>
      </c>
      <c r="U57" s="5" t="str">
        <f>IF($A57&lt;&gt;"",IF(U$2&lt;&gt;"",INDEX('Instrument History'!$1:$1048576,CcyPerBase!$B57,CcyPerBase!U$3) / $C57,""),"")</f>
        <v/>
      </c>
      <c r="V57" s="5" t="str">
        <f>IF($A57&lt;&gt;"",IF(V$2&lt;&gt;"",INDEX('Instrument History'!$1:$1048576,CcyPerBase!$B57,CcyPerBase!V$3) / $C57,""),"")</f>
        <v/>
      </c>
      <c r="W57" s="5" t="str">
        <f>IF($A57&lt;&gt;"",IF(W$2&lt;&gt;"",INDEX('Instrument History'!$1:$1048576,CcyPerBase!$B57,CcyPerBase!W$3) / $C57,""),"")</f>
        <v/>
      </c>
      <c r="X57" s="5" t="str">
        <f>IF($A57&lt;&gt;"",IF(X$2&lt;&gt;"",INDEX('Instrument History'!$1:$1048576,CcyPerBase!$B57,CcyPerBase!X$3) / $C57,""),"")</f>
        <v/>
      </c>
    </row>
    <row r="58" spans="1:24">
      <c r="A58" s="12">
        <f>IF(A57&lt;&gt;"",IF(A57=$B$3,"",'Instrument History'!A55),"")</f>
        <v>41226</v>
      </c>
      <c r="B58">
        <f t="shared" si="1"/>
        <v>55</v>
      </c>
      <c r="C58" s="5">
        <f>IF(A58&lt;&gt;"",INDEX('Instrument History'!$1:$1048576,CcyPerBase!B58,CcyPerBase!$B$2),"")</f>
        <v>52.529393285159024</v>
      </c>
      <c r="D58" s="5">
        <f>IF($A58&lt;&gt;"",INDEX('Instrument History'!$1:$1048576,CcyPerBase!$B58,CcyPerBase!D$3) / $C58,"")</f>
        <v>1.9036960784440036E-2</v>
      </c>
      <c r="E58" s="5">
        <f>IF($A58&lt;&gt;"",IF(E$2&lt;&gt;"",INDEX('Instrument History'!$1:$1048576,CcyPerBase!$B58,CcyPerBase!E$3) / $C58,""),"")</f>
        <v>1.9036960784440036E-2</v>
      </c>
      <c r="F58" s="5">
        <f>IF($A58&lt;&gt;"",IF(F$2&lt;&gt;"",INDEX('Instrument History'!$1:$1048576,CcyPerBase!$B58,CcyPerBase!F$3) / $C58,""),"")</f>
        <v>1.9036960784440036E-2</v>
      </c>
      <c r="G58" s="5">
        <f>IF($A58&lt;&gt;"",IF(G$2&lt;&gt;"",INDEX('Instrument History'!$1:$1048576,CcyPerBase!$B58,CcyPerBase!G$3) / $C58,""),"")</f>
        <v>1.9036960784440036E-2</v>
      </c>
      <c r="H58" s="5">
        <f>IF($A58&lt;&gt;"",IF(H$2&lt;&gt;"",INDEX('Instrument History'!$1:$1048576,CcyPerBase!$B58,CcyPerBase!H$3) / $C58,""),"")</f>
        <v>1.9036960784440036E-2</v>
      </c>
      <c r="I58" s="5">
        <f>IF($A58&lt;&gt;"",IF(I$2&lt;&gt;"",INDEX('Instrument History'!$1:$1048576,CcyPerBase!$B58,CcyPerBase!I$3) / $C58,""),"")</f>
        <v>2.7331275419822618</v>
      </c>
      <c r="J58" s="5">
        <f>IF($A58&lt;&gt;"",IF(J$2&lt;&gt;"",INDEX('Instrument History'!$1:$1048576,CcyPerBase!$B58,CcyPerBase!J$3) / $C58,""),"")</f>
        <v>1.1564481328937037</v>
      </c>
      <c r="K58" s="5">
        <f>IF($A58&lt;&gt;"",IF(K$2&lt;&gt;"",INDEX('Instrument History'!$1:$1048576,CcyPerBase!$B58,CcyPerBase!K$3) / $C58,""),"")</f>
        <v>1.1564481328937037</v>
      </c>
      <c r="L58" s="5">
        <f>IF($A58&lt;&gt;"",IF(L$2&lt;&gt;"",INDEX('Instrument History'!$1:$1048576,CcyPerBase!$B58,CcyPerBase!L$3) / $C58,""),"")</f>
        <v>1</v>
      </c>
      <c r="M58" s="5">
        <f>IF($A58&lt;&gt;"",IF(M$2&lt;&gt;"",INDEX('Instrument History'!$1:$1048576,CcyPerBase!$B58,CcyPerBase!M$3) / $C58,""),"")</f>
        <v>1</v>
      </c>
      <c r="N58" s="5">
        <f>IF($A58&lt;&gt;"",IF(N$2&lt;&gt;"",INDEX('Instrument History'!$1:$1048576,CcyPerBase!$B58,CcyPerBase!N$3) / $C58,""),"")</f>
        <v>1</v>
      </c>
      <c r="O58" s="5" t="str">
        <f>IF($A58&lt;&gt;"",IF(O$2&lt;&gt;"",INDEX('Instrument History'!$1:$1048576,CcyPerBase!$B58,CcyPerBase!O$3) / $C58,""),"")</f>
        <v/>
      </c>
      <c r="P58" s="5" t="str">
        <f>IF($A58&lt;&gt;"",IF(P$2&lt;&gt;"",INDEX('Instrument History'!$1:$1048576,CcyPerBase!$B58,CcyPerBase!P$3) / $C58,""),"")</f>
        <v/>
      </c>
      <c r="Q58" s="5" t="str">
        <f>IF($A58&lt;&gt;"",IF(Q$2&lt;&gt;"",INDEX('Instrument History'!$1:$1048576,CcyPerBase!$B58,CcyPerBase!Q$3) / $C58,""),"")</f>
        <v/>
      </c>
      <c r="R58" s="5" t="str">
        <f>IF($A58&lt;&gt;"",IF(R$2&lt;&gt;"",INDEX('Instrument History'!$1:$1048576,CcyPerBase!$B58,CcyPerBase!R$3) / $C58,""),"")</f>
        <v/>
      </c>
      <c r="S58" s="5" t="str">
        <f>IF($A58&lt;&gt;"",IF(S$2&lt;&gt;"",INDEX('Instrument History'!$1:$1048576,CcyPerBase!$B58,CcyPerBase!S$3) / $C58,""),"")</f>
        <v/>
      </c>
      <c r="T58" s="5" t="str">
        <f>IF($A58&lt;&gt;"",IF(T$2&lt;&gt;"",INDEX('Instrument History'!$1:$1048576,CcyPerBase!$B58,CcyPerBase!T$3) / $C58,""),"")</f>
        <v/>
      </c>
      <c r="U58" s="5" t="str">
        <f>IF($A58&lt;&gt;"",IF(U$2&lt;&gt;"",INDEX('Instrument History'!$1:$1048576,CcyPerBase!$B58,CcyPerBase!U$3) / $C58,""),"")</f>
        <v/>
      </c>
      <c r="V58" s="5" t="str">
        <f>IF($A58&lt;&gt;"",IF(V$2&lt;&gt;"",INDEX('Instrument History'!$1:$1048576,CcyPerBase!$B58,CcyPerBase!V$3) / $C58,""),"")</f>
        <v/>
      </c>
      <c r="W58" s="5" t="str">
        <f>IF($A58&lt;&gt;"",IF(W$2&lt;&gt;"",INDEX('Instrument History'!$1:$1048576,CcyPerBase!$B58,CcyPerBase!W$3) / $C58,""),"")</f>
        <v/>
      </c>
      <c r="X58" s="5" t="str">
        <f>IF($A58&lt;&gt;"",IF(X$2&lt;&gt;"",INDEX('Instrument History'!$1:$1048576,CcyPerBase!$B58,CcyPerBase!X$3) / $C58,""),"")</f>
        <v/>
      </c>
    </row>
    <row r="59" spans="1:24">
      <c r="A59" s="12">
        <f>IF(A58&lt;&gt;"",IF(A58=$B$3,"",'Instrument History'!A56),"")</f>
        <v>41225</v>
      </c>
      <c r="B59">
        <f t="shared" si="1"/>
        <v>56</v>
      </c>
      <c r="C59" s="5">
        <f>IF(A59&lt;&gt;"",INDEX('Instrument History'!$1:$1048576,CcyPerBase!B59,CcyPerBase!$B$2),"")</f>
        <v>50.487203634701586</v>
      </c>
      <c r="D59" s="5">
        <f>IF($A59&lt;&gt;"",INDEX('Instrument History'!$1:$1048576,CcyPerBase!$B59,CcyPerBase!D$3) / $C59,"")</f>
        <v>1.9806999160331108E-2</v>
      </c>
      <c r="E59" s="5">
        <f>IF($A59&lt;&gt;"",IF(E$2&lt;&gt;"",INDEX('Instrument History'!$1:$1048576,CcyPerBase!$B59,CcyPerBase!E$3) / $C59,""),"")</f>
        <v>1.9806999160331108E-2</v>
      </c>
      <c r="F59" s="5">
        <f>IF($A59&lt;&gt;"",IF(F$2&lt;&gt;"",INDEX('Instrument History'!$1:$1048576,CcyPerBase!$B59,CcyPerBase!F$3) / $C59,""),"")</f>
        <v>1.9806999160331108E-2</v>
      </c>
      <c r="G59" s="5">
        <f>IF($A59&lt;&gt;"",IF(G$2&lt;&gt;"",INDEX('Instrument History'!$1:$1048576,CcyPerBase!$B59,CcyPerBase!G$3) / $C59,""),"")</f>
        <v>1.9806999160331108E-2</v>
      </c>
      <c r="H59" s="5">
        <f>IF($A59&lt;&gt;"",IF(H$2&lt;&gt;"",INDEX('Instrument History'!$1:$1048576,CcyPerBase!$B59,CcyPerBase!H$3) / $C59,""),"")</f>
        <v>1.9806999160331108E-2</v>
      </c>
      <c r="I59" s="5">
        <f>IF($A59&lt;&gt;"",IF(I$2&lt;&gt;"",INDEX('Instrument History'!$1:$1048576,CcyPerBase!$B59,CcyPerBase!I$3) / $C59,""),"")</f>
        <v>2.9458645876747718</v>
      </c>
      <c r="J59" s="5">
        <f>IF($A59&lt;&gt;"",IF(J$2&lt;&gt;"",INDEX('Instrument History'!$1:$1048576,CcyPerBase!$B59,CcyPerBase!J$3) / $C59,""),"")</f>
        <v>1.2162554224668682</v>
      </c>
      <c r="K59" s="5">
        <f>IF($A59&lt;&gt;"",IF(K$2&lt;&gt;"",INDEX('Instrument History'!$1:$1048576,CcyPerBase!$B59,CcyPerBase!K$3) / $C59,""),"")</f>
        <v>1.2162554224668682</v>
      </c>
      <c r="L59" s="5">
        <f>IF($A59&lt;&gt;"",IF(L$2&lt;&gt;"",INDEX('Instrument History'!$1:$1048576,CcyPerBase!$B59,CcyPerBase!L$3) / $C59,""),"")</f>
        <v>1</v>
      </c>
      <c r="M59" s="5">
        <f>IF($A59&lt;&gt;"",IF(M$2&lt;&gt;"",INDEX('Instrument History'!$1:$1048576,CcyPerBase!$B59,CcyPerBase!M$3) / $C59,""),"")</f>
        <v>1</v>
      </c>
      <c r="N59" s="5">
        <f>IF($A59&lt;&gt;"",IF(N$2&lt;&gt;"",INDEX('Instrument History'!$1:$1048576,CcyPerBase!$B59,CcyPerBase!N$3) / $C59,""),"")</f>
        <v>1</v>
      </c>
      <c r="O59" s="5" t="str">
        <f>IF($A59&lt;&gt;"",IF(O$2&lt;&gt;"",INDEX('Instrument History'!$1:$1048576,CcyPerBase!$B59,CcyPerBase!O$3) / $C59,""),"")</f>
        <v/>
      </c>
      <c r="P59" s="5" t="str">
        <f>IF($A59&lt;&gt;"",IF(P$2&lt;&gt;"",INDEX('Instrument History'!$1:$1048576,CcyPerBase!$B59,CcyPerBase!P$3) / $C59,""),"")</f>
        <v/>
      </c>
      <c r="Q59" s="5" t="str">
        <f>IF($A59&lt;&gt;"",IF(Q$2&lt;&gt;"",INDEX('Instrument History'!$1:$1048576,CcyPerBase!$B59,CcyPerBase!Q$3) / $C59,""),"")</f>
        <v/>
      </c>
      <c r="R59" s="5" t="str">
        <f>IF($A59&lt;&gt;"",IF(R$2&lt;&gt;"",INDEX('Instrument History'!$1:$1048576,CcyPerBase!$B59,CcyPerBase!R$3) / $C59,""),"")</f>
        <v/>
      </c>
      <c r="S59" s="5" t="str">
        <f>IF($A59&lt;&gt;"",IF(S$2&lt;&gt;"",INDEX('Instrument History'!$1:$1048576,CcyPerBase!$B59,CcyPerBase!S$3) / $C59,""),"")</f>
        <v/>
      </c>
      <c r="T59" s="5" t="str">
        <f>IF($A59&lt;&gt;"",IF(T$2&lt;&gt;"",INDEX('Instrument History'!$1:$1048576,CcyPerBase!$B59,CcyPerBase!T$3) / $C59,""),"")</f>
        <v/>
      </c>
      <c r="U59" s="5" t="str">
        <f>IF($A59&lt;&gt;"",IF(U$2&lt;&gt;"",INDEX('Instrument History'!$1:$1048576,CcyPerBase!$B59,CcyPerBase!U$3) / $C59,""),"")</f>
        <v/>
      </c>
      <c r="V59" s="5" t="str">
        <f>IF($A59&lt;&gt;"",IF(V$2&lt;&gt;"",INDEX('Instrument History'!$1:$1048576,CcyPerBase!$B59,CcyPerBase!V$3) / $C59,""),"")</f>
        <v/>
      </c>
      <c r="W59" s="5" t="str">
        <f>IF($A59&lt;&gt;"",IF(W$2&lt;&gt;"",INDEX('Instrument History'!$1:$1048576,CcyPerBase!$B59,CcyPerBase!W$3) / $C59,""),"")</f>
        <v/>
      </c>
      <c r="X59" s="5" t="str">
        <f>IF($A59&lt;&gt;"",IF(X$2&lt;&gt;"",INDEX('Instrument History'!$1:$1048576,CcyPerBase!$B59,CcyPerBase!X$3) / $C59,""),"")</f>
        <v/>
      </c>
    </row>
    <row r="60" spans="1:24">
      <c r="A60" s="12">
        <f>IF(A59&lt;&gt;"",IF(A59=$B$3,"",'Instrument History'!A57),"")</f>
        <v>41222</v>
      </c>
      <c r="B60">
        <f t="shared" si="1"/>
        <v>57</v>
      </c>
      <c r="C60" s="5">
        <f>IF(A60&lt;&gt;"",INDEX('Instrument History'!$1:$1048576,CcyPerBase!B60,CcyPerBase!$B$2),"")</f>
        <v>49.492110736539381</v>
      </c>
      <c r="D60" s="5">
        <f>IF($A60&lt;&gt;"",INDEX('Instrument History'!$1:$1048576,CcyPerBase!$B60,CcyPerBase!D$3) / $C60,"")</f>
        <v>2.0205240494253422E-2</v>
      </c>
      <c r="E60" s="5">
        <f>IF($A60&lt;&gt;"",IF(E$2&lt;&gt;"",INDEX('Instrument History'!$1:$1048576,CcyPerBase!$B60,CcyPerBase!E$3) / $C60,""),"")</f>
        <v>2.0205240494253422E-2</v>
      </c>
      <c r="F60" s="5">
        <f>IF($A60&lt;&gt;"",IF(F$2&lt;&gt;"",INDEX('Instrument History'!$1:$1048576,CcyPerBase!$B60,CcyPerBase!F$3) / $C60,""),"")</f>
        <v>2.0205240494253422E-2</v>
      </c>
      <c r="G60" s="5">
        <f>IF($A60&lt;&gt;"",IF(G$2&lt;&gt;"",INDEX('Instrument History'!$1:$1048576,CcyPerBase!$B60,CcyPerBase!G$3) / $C60,""),"")</f>
        <v>2.0205240494253422E-2</v>
      </c>
      <c r="H60" s="5">
        <f>IF($A60&lt;&gt;"",IF(H$2&lt;&gt;"",INDEX('Instrument History'!$1:$1048576,CcyPerBase!$B60,CcyPerBase!H$3) / $C60,""),"")</f>
        <v>2.0205240494253422E-2</v>
      </c>
      <c r="I60" s="5">
        <f>IF($A60&lt;&gt;"",IF(I$2&lt;&gt;"",INDEX('Instrument History'!$1:$1048576,CcyPerBase!$B60,CcyPerBase!I$3) / $C60,""),"")</f>
        <v>3.020132597194142</v>
      </c>
      <c r="J60" s="5">
        <f>IF($A60&lt;&gt;"",IF(J$2&lt;&gt;"",INDEX('Instrument History'!$1:$1048576,CcyPerBase!$B60,CcyPerBase!J$3) / $C60,""),"")</f>
        <v>1.1898848516253244</v>
      </c>
      <c r="K60" s="5">
        <f>IF($A60&lt;&gt;"",IF(K$2&lt;&gt;"",INDEX('Instrument History'!$1:$1048576,CcyPerBase!$B60,CcyPerBase!K$3) / $C60,""),"")</f>
        <v>1.1898848516253244</v>
      </c>
      <c r="L60" s="5">
        <f>IF($A60&lt;&gt;"",IF(L$2&lt;&gt;"",INDEX('Instrument History'!$1:$1048576,CcyPerBase!$B60,CcyPerBase!L$3) / $C60,""),"")</f>
        <v>1</v>
      </c>
      <c r="M60" s="5">
        <f>IF($A60&lt;&gt;"",IF(M$2&lt;&gt;"",INDEX('Instrument History'!$1:$1048576,CcyPerBase!$B60,CcyPerBase!M$3) / $C60,""),"")</f>
        <v>1</v>
      </c>
      <c r="N60" s="5">
        <f>IF($A60&lt;&gt;"",IF(N$2&lt;&gt;"",INDEX('Instrument History'!$1:$1048576,CcyPerBase!$B60,CcyPerBase!N$3) / $C60,""),"")</f>
        <v>1</v>
      </c>
      <c r="O60" s="5" t="str">
        <f>IF($A60&lt;&gt;"",IF(O$2&lt;&gt;"",INDEX('Instrument History'!$1:$1048576,CcyPerBase!$B60,CcyPerBase!O$3) / $C60,""),"")</f>
        <v/>
      </c>
      <c r="P60" s="5" t="str">
        <f>IF($A60&lt;&gt;"",IF(P$2&lt;&gt;"",INDEX('Instrument History'!$1:$1048576,CcyPerBase!$B60,CcyPerBase!P$3) / $C60,""),"")</f>
        <v/>
      </c>
      <c r="Q60" s="5" t="str">
        <f>IF($A60&lt;&gt;"",IF(Q$2&lt;&gt;"",INDEX('Instrument History'!$1:$1048576,CcyPerBase!$B60,CcyPerBase!Q$3) / $C60,""),"")</f>
        <v/>
      </c>
      <c r="R60" s="5" t="str">
        <f>IF($A60&lt;&gt;"",IF(R$2&lt;&gt;"",INDEX('Instrument History'!$1:$1048576,CcyPerBase!$B60,CcyPerBase!R$3) / $C60,""),"")</f>
        <v/>
      </c>
      <c r="S60" s="5" t="str">
        <f>IF($A60&lt;&gt;"",IF(S$2&lt;&gt;"",INDEX('Instrument History'!$1:$1048576,CcyPerBase!$B60,CcyPerBase!S$3) / $C60,""),"")</f>
        <v/>
      </c>
      <c r="T60" s="5" t="str">
        <f>IF($A60&lt;&gt;"",IF(T$2&lt;&gt;"",INDEX('Instrument History'!$1:$1048576,CcyPerBase!$B60,CcyPerBase!T$3) / $C60,""),"")</f>
        <v/>
      </c>
      <c r="U60" s="5" t="str">
        <f>IF($A60&lt;&gt;"",IF(U$2&lt;&gt;"",INDEX('Instrument History'!$1:$1048576,CcyPerBase!$B60,CcyPerBase!U$3) / $C60,""),"")</f>
        <v/>
      </c>
      <c r="V60" s="5" t="str">
        <f>IF($A60&lt;&gt;"",IF(V$2&lt;&gt;"",INDEX('Instrument History'!$1:$1048576,CcyPerBase!$B60,CcyPerBase!V$3) / $C60,""),"")</f>
        <v/>
      </c>
      <c r="W60" s="5" t="str">
        <f>IF($A60&lt;&gt;"",IF(W$2&lt;&gt;"",INDEX('Instrument History'!$1:$1048576,CcyPerBase!$B60,CcyPerBase!W$3) / $C60,""),"")</f>
        <v/>
      </c>
      <c r="X60" s="5" t="str">
        <f>IF($A60&lt;&gt;"",IF(X$2&lt;&gt;"",INDEX('Instrument History'!$1:$1048576,CcyPerBase!$B60,CcyPerBase!X$3) / $C60,""),"")</f>
        <v/>
      </c>
    </row>
    <row r="61" spans="1:24">
      <c r="A61" s="12">
        <f>IF(A60&lt;&gt;"",IF(A60=$B$3,"",'Instrument History'!A58),"")</f>
        <v>41221</v>
      </c>
      <c r="B61">
        <f t="shared" si="1"/>
        <v>58</v>
      </c>
      <c r="C61" s="5">
        <f>IF(A61&lt;&gt;"",INDEX('Instrument History'!$1:$1048576,CcyPerBase!B61,CcyPerBase!$B$2),"")</f>
        <v>48.892662044125345</v>
      </c>
      <c r="D61" s="5">
        <f>IF($A61&lt;&gt;"",INDEX('Instrument History'!$1:$1048576,CcyPerBase!$B61,CcyPerBase!D$3) / $C61,"")</f>
        <v>2.0452966931878362E-2</v>
      </c>
      <c r="E61" s="5">
        <f>IF($A61&lt;&gt;"",IF(E$2&lt;&gt;"",INDEX('Instrument History'!$1:$1048576,CcyPerBase!$B61,CcyPerBase!E$3) / $C61,""),"")</f>
        <v>2.0452966931878362E-2</v>
      </c>
      <c r="F61" s="5">
        <f>IF($A61&lt;&gt;"",IF(F$2&lt;&gt;"",INDEX('Instrument History'!$1:$1048576,CcyPerBase!$B61,CcyPerBase!F$3) / $C61,""),"")</f>
        <v>2.0452966931878362E-2</v>
      </c>
      <c r="G61" s="5">
        <f>IF($A61&lt;&gt;"",IF(G$2&lt;&gt;"",INDEX('Instrument History'!$1:$1048576,CcyPerBase!$B61,CcyPerBase!G$3) / $C61,""),"")</f>
        <v>2.0452966931878362E-2</v>
      </c>
      <c r="H61" s="5">
        <f>IF($A61&lt;&gt;"",IF(H$2&lt;&gt;"",INDEX('Instrument History'!$1:$1048576,CcyPerBase!$B61,CcyPerBase!H$3) / $C61,""),"")</f>
        <v>2.0452966931878362E-2</v>
      </c>
      <c r="I61" s="5">
        <f>IF($A61&lt;&gt;"",IF(I$2&lt;&gt;"",INDEX('Instrument History'!$1:$1048576,CcyPerBase!$B61,CcyPerBase!I$3) / $C61,""),"")</f>
        <v>3.0969967662665718</v>
      </c>
      <c r="J61" s="5">
        <f>IF($A61&lt;&gt;"",IF(J$2&lt;&gt;"",INDEX('Instrument History'!$1:$1048576,CcyPerBase!$B61,CcyPerBase!J$3) / $C61,""),"")</f>
        <v>1.1796396435013854</v>
      </c>
      <c r="K61" s="5">
        <f>IF($A61&lt;&gt;"",IF(K$2&lt;&gt;"",INDEX('Instrument History'!$1:$1048576,CcyPerBase!$B61,CcyPerBase!K$3) / $C61,""),"")</f>
        <v>1.1796396435013854</v>
      </c>
      <c r="L61" s="5">
        <f>IF($A61&lt;&gt;"",IF(L$2&lt;&gt;"",INDEX('Instrument History'!$1:$1048576,CcyPerBase!$B61,CcyPerBase!L$3) / $C61,""),"")</f>
        <v>1</v>
      </c>
      <c r="M61" s="5">
        <f>IF($A61&lt;&gt;"",IF(M$2&lt;&gt;"",INDEX('Instrument History'!$1:$1048576,CcyPerBase!$B61,CcyPerBase!M$3) / $C61,""),"")</f>
        <v>1</v>
      </c>
      <c r="N61" s="5">
        <f>IF($A61&lt;&gt;"",IF(N$2&lt;&gt;"",INDEX('Instrument History'!$1:$1048576,CcyPerBase!$B61,CcyPerBase!N$3) / $C61,""),"")</f>
        <v>1</v>
      </c>
      <c r="O61" s="5" t="str">
        <f>IF($A61&lt;&gt;"",IF(O$2&lt;&gt;"",INDEX('Instrument History'!$1:$1048576,CcyPerBase!$B61,CcyPerBase!O$3) / $C61,""),"")</f>
        <v/>
      </c>
      <c r="P61" s="5" t="str">
        <f>IF($A61&lt;&gt;"",IF(P$2&lt;&gt;"",INDEX('Instrument History'!$1:$1048576,CcyPerBase!$B61,CcyPerBase!P$3) / $C61,""),"")</f>
        <v/>
      </c>
      <c r="Q61" s="5" t="str">
        <f>IF($A61&lt;&gt;"",IF(Q$2&lt;&gt;"",INDEX('Instrument History'!$1:$1048576,CcyPerBase!$B61,CcyPerBase!Q$3) / $C61,""),"")</f>
        <v/>
      </c>
      <c r="R61" s="5" t="str">
        <f>IF($A61&lt;&gt;"",IF(R$2&lt;&gt;"",INDEX('Instrument History'!$1:$1048576,CcyPerBase!$B61,CcyPerBase!R$3) / $C61,""),"")</f>
        <v/>
      </c>
      <c r="S61" s="5" t="str">
        <f>IF($A61&lt;&gt;"",IF(S$2&lt;&gt;"",INDEX('Instrument History'!$1:$1048576,CcyPerBase!$B61,CcyPerBase!S$3) / $C61,""),"")</f>
        <v/>
      </c>
      <c r="T61" s="5" t="str">
        <f>IF($A61&lt;&gt;"",IF(T$2&lt;&gt;"",INDEX('Instrument History'!$1:$1048576,CcyPerBase!$B61,CcyPerBase!T$3) / $C61,""),"")</f>
        <v/>
      </c>
      <c r="U61" s="5" t="str">
        <f>IF($A61&lt;&gt;"",IF(U$2&lt;&gt;"",INDEX('Instrument History'!$1:$1048576,CcyPerBase!$B61,CcyPerBase!U$3) / $C61,""),"")</f>
        <v/>
      </c>
      <c r="V61" s="5" t="str">
        <f>IF($A61&lt;&gt;"",IF(V$2&lt;&gt;"",INDEX('Instrument History'!$1:$1048576,CcyPerBase!$B61,CcyPerBase!V$3) / $C61,""),"")</f>
        <v/>
      </c>
      <c r="W61" s="5" t="str">
        <f>IF($A61&lt;&gt;"",IF(W$2&lt;&gt;"",INDEX('Instrument History'!$1:$1048576,CcyPerBase!$B61,CcyPerBase!W$3) / $C61,""),"")</f>
        <v/>
      </c>
      <c r="X61" s="5" t="str">
        <f>IF($A61&lt;&gt;"",IF(X$2&lt;&gt;"",INDEX('Instrument History'!$1:$1048576,CcyPerBase!$B61,CcyPerBase!X$3) / $C61,""),"")</f>
        <v/>
      </c>
    </row>
    <row r="62" spans="1:24">
      <c r="A62" s="12">
        <f>IF(A61&lt;&gt;"",IF(A61=$B$3,"",'Instrument History'!A59),"")</f>
        <v>41220</v>
      </c>
      <c r="B62">
        <f t="shared" si="1"/>
        <v>59</v>
      </c>
      <c r="C62" s="5">
        <f>IF(A62&lt;&gt;"",INDEX('Instrument History'!$1:$1048576,CcyPerBase!B62,CcyPerBase!$B$2),"")</f>
        <v>48.159004891059439</v>
      </c>
      <c r="D62" s="5">
        <f>IF($A62&lt;&gt;"",INDEX('Instrument History'!$1:$1048576,CcyPerBase!$B62,CcyPerBase!D$3) / $C62,"")</f>
        <v>2.0764548650083231E-2</v>
      </c>
      <c r="E62" s="5">
        <f>IF($A62&lt;&gt;"",IF(E$2&lt;&gt;"",INDEX('Instrument History'!$1:$1048576,CcyPerBase!$B62,CcyPerBase!E$3) / $C62,""),"")</f>
        <v>2.0764548650083231E-2</v>
      </c>
      <c r="F62" s="5">
        <f>IF($A62&lt;&gt;"",IF(F$2&lt;&gt;"",INDEX('Instrument History'!$1:$1048576,CcyPerBase!$B62,CcyPerBase!F$3) / $C62,""),"")</f>
        <v>2.0764548650083231E-2</v>
      </c>
      <c r="G62" s="5">
        <f>IF($A62&lt;&gt;"",IF(G$2&lt;&gt;"",INDEX('Instrument History'!$1:$1048576,CcyPerBase!$B62,CcyPerBase!G$3) / $C62,""),"")</f>
        <v>2.0764548650083231E-2</v>
      </c>
      <c r="H62" s="5">
        <f>IF($A62&lt;&gt;"",IF(H$2&lt;&gt;"",INDEX('Instrument History'!$1:$1048576,CcyPerBase!$B62,CcyPerBase!H$3) / $C62,""),"")</f>
        <v>2.0764548650083231E-2</v>
      </c>
      <c r="I62" s="5">
        <f>IF($A62&lt;&gt;"",IF(I$2&lt;&gt;"",INDEX('Instrument History'!$1:$1048576,CcyPerBase!$B62,CcyPerBase!I$3) / $C62,""),"")</f>
        <v>3.2136232797043447</v>
      </c>
      <c r="J62" s="5">
        <f>IF($A62&lt;&gt;"",IF(J$2&lt;&gt;"",INDEX('Instrument History'!$1:$1048576,CcyPerBase!$B62,CcyPerBase!J$3) / $C62,""),"")</f>
        <v>1.1522372147605797</v>
      </c>
      <c r="K62" s="5">
        <f>IF($A62&lt;&gt;"",IF(K$2&lt;&gt;"",INDEX('Instrument History'!$1:$1048576,CcyPerBase!$B62,CcyPerBase!K$3) / $C62,""),"")</f>
        <v>1.1522372147605797</v>
      </c>
      <c r="L62" s="5">
        <f>IF($A62&lt;&gt;"",IF(L$2&lt;&gt;"",INDEX('Instrument History'!$1:$1048576,CcyPerBase!$B62,CcyPerBase!L$3) / $C62,""),"")</f>
        <v>1</v>
      </c>
      <c r="M62" s="5">
        <f>IF($A62&lt;&gt;"",IF(M$2&lt;&gt;"",INDEX('Instrument History'!$1:$1048576,CcyPerBase!$B62,CcyPerBase!M$3) / $C62,""),"")</f>
        <v>1</v>
      </c>
      <c r="N62" s="5">
        <f>IF($A62&lt;&gt;"",IF(N$2&lt;&gt;"",INDEX('Instrument History'!$1:$1048576,CcyPerBase!$B62,CcyPerBase!N$3) / $C62,""),"")</f>
        <v>1</v>
      </c>
      <c r="O62" s="5" t="str">
        <f>IF($A62&lt;&gt;"",IF(O$2&lt;&gt;"",INDEX('Instrument History'!$1:$1048576,CcyPerBase!$B62,CcyPerBase!O$3) / $C62,""),"")</f>
        <v/>
      </c>
      <c r="P62" s="5" t="str">
        <f>IF($A62&lt;&gt;"",IF(P$2&lt;&gt;"",INDEX('Instrument History'!$1:$1048576,CcyPerBase!$B62,CcyPerBase!P$3) / $C62,""),"")</f>
        <v/>
      </c>
      <c r="Q62" s="5" t="str">
        <f>IF($A62&lt;&gt;"",IF(Q$2&lt;&gt;"",INDEX('Instrument History'!$1:$1048576,CcyPerBase!$B62,CcyPerBase!Q$3) / $C62,""),"")</f>
        <v/>
      </c>
      <c r="R62" s="5" t="str">
        <f>IF($A62&lt;&gt;"",IF(R$2&lt;&gt;"",INDEX('Instrument History'!$1:$1048576,CcyPerBase!$B62,CcyPerBase!R$3) / $C62,""),"")</f>
        <v/>
      </c>
      <c r="S62" s="5" t="str">
        <f>IF($A62&lt;&gt;"",IF(S$2&lt;&gt;"",INDEX('Instrument History'!$1:$1048576,CcyPerBase!$B62,CcyPerBase!S$3) / $C62,""),"")</f>
        <v/>
      </c>
      <c r="T62" s="5" t="str">
        <f>IF($A62&lt;&gt;"",IF(T$2&lt;&gt;"",INDEX('Instrument History'!$1:$1048576,CcyPerBase!$B62,CcyPerBase!T$3) / $C62,""),"")</f>
        <v/>
      </c>
      <c r="U62" s="5" t="str">
        <f>IF($A62&lt;&gt;"",IF(U$2&lt;&gt;"",INDEX('Instrument History'!$1:$1048576,CcyPerBase!$B62,CcyPerBase!U$3) / $C62,""),"")</f>
        <v/>
      </c>
      <c r="V62" s="5" t="str">
        <f>IF($A62&lt;&gt;"",IF(V$2&lt;&gt;"",INDEX('Instrument History'!$1:$1048576,CcyPerBase!$B62,CcyPerBase!V$3) / $C62,""),"")</f>
        <v/>
      </c>
      <c r="W62" s="5" t="str">
        <f>IF($A62&lt;&gt;"",IF(W$2&lt;&gt;"",INDEX('Instrument History'!$1:$1048576,CcyPerBase!$B62,CcyPerBase!W$3) / $C62,""),"")</f>
        <v/>
      </c>
      <c r="X62" s="5" t="str">
        <f>IF($A62&lt;&gt;"",IF(X$2&lt;&gt;"",INDEX('Instrument History'!$1:$1048576,CcyPerBase!$B62,CcyPerBase!X$3) / $C62,""),"")</f>
        <v/>
      </c>
    </row>
    <row r="63" spans="1:24">
      <c r="A63" s="12">
        <f>IF(A62&lt;&gt;"",IF(A62=$B$3,"",'Instrument History'!A60),"")</f>
        <v>41219</v>
      </c>
      <c r="B63">
        <f t="shared" si="1"/>
        <v>60</v>
      </c>
      <c r="C63" s="5">
        <f>IF(A63&lt;&gt;"",INDEX('Instrument History'!$1:$1048576,CcyPerBase!B63,CcyPerBase!$B$2),"")</f>
        <v>48.175871895520601</v>
      </c>
      <c r="D63" s="5">
        <f>IF($A63&lt;&gt;"",INDEX('Instrument History'!$1:$1048576,CcyPerBase!$B63,CcyPerBase!D$3) / $C63,"")</f>
        <v>2.0757278709323788E-2</v>
      </c>
      <c r="E63" s="5">
        <f>IF($A63&lt;&gt;"",IF(E$2&lt;&gt;"",INDEX('Instrument History'!$1:$1048576,CcyPerBase!$B63,CcyPerBase!E$3) / $C63,""),"")</f>
        <v>2.0757278709323788E-2</v>
      </c>
      <c r="F63" s="5">
        <f>IF($A63&lt;&gt;"",IF(F$2&lt;&gt;"",INDEX('Instrument History'!$1:$1048576,CcyPerBase!$B63,CcyPerBase!F$3) / $C63,""),"")</f>
        <v>2.0757278709323788E-2</v>
      </c>
      <c r="G63" s="5">
        <f>IF($A63&lt;&gt;"",IF(G$2&lt;&gt;"",INDEX('Instrument History'!$1:$1048576,CcyPerBase!$B63,CcyPerBase!G$3) / $C63,""),"")</f>
        <v>2.0757278709323788E-2</v>
      </c>
      <c r="H63" s="5">
        <f>IF($A63&lt;&gt;"",IF(H$2&lt;&gt;"",INDEX('Instrument History'!$1:$1048576,CcyPerBase!$B63,CcyPerBase!H$3) / $C63,""),"")</f>
        <v>2.0757278709323788E-2</v>
      </c>
      <c r="I63" s="5">
        <f>IF($A63&lt;&gt;"",IF(I$2&lt;&gt;"",INDEX('Instrument History'!$1:$1048576,CcyPerBase!$B63,CcyPerBase!I$3) / $C63,""),"")</f>
        <v>3.2480365525000585</v>
      </c>
      <c r="J63" s="5">
        <f>IF($A63&lt;&gt;"",IF(J$2&lt;&gt;"",INDEX('Instrument History'!$1:$1048576,CcyPerBase!$B63,CcyPerBase!J$3) / $C63,""),"")</f>
        <v>1.1904256077736599</v>
      </c>
      <c r="K63" s="5">
        <f>IF($A63&lt;&gt;"",IF(K$2&lt;&gt;"",INDEX('Instrument History'!$1:$1048576,CcyPerBase!$B63,CcyPerBase!K$3) / $C63,""),"")</f>
        <v>1.1904256077736599</v>
      </c>
      <c r="L63" s="5">
        <f>IF($A63&lt;&gt;"",IF(L$2&lt;&gt;"",INDEX('Instrument History'!$1:$1048576,CcyPerBase!$B63,CcyPerBase!L$3) / $C63,""),"")</f>
        <v>1</v>
      </c>
      <c r="M63" s="5">
        <f>IF($A63&lt;&gt;"",IF(M$2&lt;&gt;"",INDEX('Instrument History'!$1:$1048576,CcyPerBase!$B63,CcyPerBase!M$3) / $C63,""),"")</f>
        <v>1</v>
      </c>
      <c r="N63" s="5">
        <f>IF($A63&lt;&gt;"",IF(N$2&lt;&gt;"",INDEX('Instrument History'!$1:$1048576,CcyPerBase!$B63,CcyPerBase!N$3) / $C63,""),"")</f>
        <v>1</v>
      </c>
      <c r="O63" s="5" t="str">
        <f>IF($A63&lt;&gt;"",IF(O$2&lt;&gt;"",INDEX('Instrument History'!$1:$1048576,CcyPerBase!$B63,CcyPerBase!O$3) / $C63,""),"")</f>
        <v/>
      </c>
      <c r="P63" s="5" t="str">
        <f>IF($A63&lt;&gt;"",IF(P$2&lt;&gt;"",INDEX('Instrument History'!$1:$1048576,CcyPerBase!$B63,CcyPerBase!P$3) / $C63,""),"")</f>
        <v/>
      </c>
      <c r="Q63" s="5" t="str">
        <f>IF($A63&lt;&gt;"",IF(Q$2&lt;&gt;"",INDEX('Instrument History'!$1:$1048576,CcyPerBase!$B63,CcyPerBase!Q$3) / $C63,""),"")</f>
        <v/>
      </c>
      <c r="R63" s="5" t="str">
        <f>IF($A63&lt;&gt;"",IF(R$2&lt;&gt;"",INDEX('Instrument History'!$1:$1048576,CcyPerBase!$B63,CcyPerBase!R$3) / $C63,""),"")</f>
        <v/>
      </c>
      <c r="S63" s="5" t="str">
        <f>IF($A63&lt;&gt;"",IF(S$2&lt;&gt;"",INDEX('Instrument History'!$1:$1048576,CcyPerBase!$B63,CcyPerBase!S$3) / $C63,""),"")</f>
        <v/>
      </c>
      <c r="T63" s="5" t="str">
        <f>IF($A63&lt;&gt;"",IF(T$2&lt;&gt;"",INDEX('Instrument History'!$1:$1048576,CcyPerBase!$B63,CcyPerBase!T$3) / $C63,""),"")</f>
        <v/>
      </c>
      <c r="U63" s="5" t="str">
        <f>IF($A63&lt;&gt;"",IF(U$2&lt;&gt;"",INDEX('Instrument History'!$1:$1048576,CcyPerBase!$B63,CcyPerBase!U$3) / $C63,""),"")</f>
        <v/>
      </c>
      <c r="V63" s="5" t="str">
        <f>IF($A63&lt;&gt;"",IF(V$2&lt;&gt;"",INDEX('Instrument History'!$1:$1048576,CcyPerBase!$B63,CcyPerBase!V$3) / $C63,""),"")</f>
        <v/>
      </c>
      <c r="W63" s="5" t="str">
        <f>IF($A63&lt;&gt;"",IF(W$2&lt;&gt;"",INDEX('Instrument History'!$1:$1048576,CcyPerBase!$B63,CcyPerBase!W$3) / $C63,""),"")</f>
        <v/>
      </c>
      <c r="X63" s="5" t="str">
        <f>IF($A63&lt;&gt;"",IF(X$2&lt;&gt;"",INDEX('Instrument History'!$1:$1048576,CcyPerBase!$B63,CcyPerBase!X$3) / $C63,""),"")</f>
        <v/>
      </c>
    </row>
    <row r="64" spans="1:24">
      <c r="A64" s="12">
        <f>IF(A63&lt;&gt;"",IF(A63=$B$3,"",'Instrument History'!A61),"")</f>
        <v>41218</v>
      </c>
      <c r="B64">
        <f t="shared" si="1"/>
        <v>61</v>
      </c>
      <c r="C64" s="5">
        <f>IF(A64&lt;&gt;"",INDEX('Instrument History'!$1:$1048576,CcyPerBase!B64,CcyPerBase!$B$2),"")</f>
        <v>46.134540295863388</v>
      </c>
      <c r="D64" s="5">
        <f>IF($A64&lt;&gt;"",INDEX('Instrument History'!$1:$1048576,CcyPerBase!$B64,CcyPerBase!D$3) / $C64,"")</f>
        <v>2.1675733487034748E-2</v>
      </c>
      <c r="E64" s="5">
        <f>IF($A64&lt;&gt;"",IF(E$2&lt;&gt;"",INDEX('Instrument History'!$1:$1048576,CcyPerBase!$B64,CcyPerBase!E$3) / $C64,""),"")</f>
        <v>2.1675733487034748E-2</v>
      </c>
      <c r="F64" s="5">
        <f>IF($A64&lt;&gt;"",IF(F$2&lt;&gt;"",INDEX('Instrument History'!$1:$1048576,CcyPerBase!$B64,CcyPerBase!F$3) / $C64,""),"")</f>
        <v>2.1675733487034748E-2</v>
      </c>
      <c r="G64" s="5">
        <f>IF($A64&lt;&gt;"",IF(G$2&lt;&gt;"",INDEX('Instrument History'!$1:$1048576,CcyPerBase!$B64,CcyPerBase!G$3) / $C64,""),"")</f>
        <v>2.1675733487034748E-2</v>
      </c>
      <c r="H64" s="5">
        <f>IF($A64&lt;&gt;"",IF(H$2&lt;&gt;"",INDEX('Instrument History'!$1:$1048576,CcyPerBase!$B64,CcyPerBase!H$3) / $C64,""),"")</f>
        <v>2.1675733487034748E-2</v>
      </c>
      <c r="I64" s="5">
        <f>IF($A64&lt;&gt;"",IF(I$2&lt;&gt;"",INDEX('Instrument History'!$1:$1048576,CcyPerBase!$B64,CcyPerBase!I$3) / $C64,""),"")</f>
        <v>3.3267880888251842</v>
      </c>
      <c r="J64" s="5">
        <f>IF($A64&lt;&gt;"",IF(J$2&lt;&gt;"",INDEX('Instrument History'!$1:$1048576,CcyPerBase!$B64,CcyPerBase!J$3) / $C64,""),"")</f>
        <v>1.2808411226491685</v>
      </c>
      <c r="K64" s="5">
        <f>IF($A64&lt;&gt;"",IF(K$2&lt;&gt;"",INDEX('Instrument History'!$1:$1048576,CcyPerBase!$B64,CcyPerBase!K$3) / $C64,""),"")</f>
        <v>1.2808411226491685</v>
      </c>
      <c r="L64" s="5">
        <f>IF($A64&lt;&gt;"",IF(L$2&lt;&gt;"",INDEX('Instrument History'!$1:$1048576,CcyPerBase!$B64,CcyPerBase!L$3) / $C64,""),"")</f>
        <v>1</v>
      </c>
      <c r="M64" s="5">
        <f>IF($A64&lt;&gt;"",IF(M$2&lt;&gt;"",INDEX('Instrument History'!$1:$1048576,CcyPerBase!$B64,CcyPerBase!M$3) / $C64,""),"")</f>
        <v>1</v>
      </c>
      <c r="N64" s="5">
        <f>IF($A64&lt;&gt;"",IF(N$2&lt;&gt;"",INDEX('Instrument History'!$1:$1048576,CcyPerBase!$B64,CcyPerBase!N$3) / $C64,""),"")</f>
        <v>1</v>
      </c>
      <c r="O64" s="5" t="str">
        <f>IF($A64&lt;&gt;"",IF(O$2&lt;&gt;"",INDEX('Instrument History'!$1:$1048576,CcyPerBase!$B64,CcyPerBase!O$3) / $C64,""),"")</f>
        <v/>
      </c>
      <c r="P64" s="5" t="str">
        <f>IF($A64&lt;&gt;"",IF(P$2&lt;&gt;"",INDEX('Instrument History'!$1:$1048576,CcyPerBase!$B64,CcyPerBase!P$3) / $C64,""),"")</f>
        <v/>
      </c>
      <c r="Q64" s="5" t="str">
        <f>IF($A64&lt;&gt;"",IF(Q$2&lt;&gt;"",INDEX('Instrument History'!$1:$1048576,CcyPerBase!$B64,CcyPerBase!Q$3) / $C64,""),"")</f>
        <v/>
      </c>
      <c r="R64" s="5" t="str">
        <f>IF($A64&lt;&gt;"",IF(R$2&lt;&gt;"",INDEX('Instrument History'!$1:$1048576,CcyPerBase!$B64,CcyPerBase!R$3) / $C64,""),"")</f>
        <v/>
      </c>
      <c r="S64" s="5" t="str">
        <f>IF($A64&lt;&gt;"",IF(S$2&lt;&gt;"",INDEX('Instrument History'!$1:$1048576,CcyPerBase!$B64,CcyPerBase!S$3) / $C64,""),"")</f>
        <v/>
      </c>
      <c r="T64" s="5" t="str">
        <f>IF($A64&lt;&gt;"",IF(T$2&lt;&gt;"",INDEX('Instrument History'!$1:$1048576,CcyPerBase!$B64,CcyPerBase!T$3) / $C64,""),"")</f>
        <v/>
      </c>
      <c r="U64" s="5" t="str">
        <f>IF($A64&lt;&gt;"",IF(U$2&lt;&gt;"",INDEX('Instrument History'!$1:$1048576,CcyPerBase!$B64,CcyPerBase!U$3) / $C64,""),"")</f>
        <v/>
      </c>
      <c r="V64" s="5" t="str">
        <f>IF($A64&lt;&gt;"",IF(V$2&lt;&gt;"",INDEX('Instrument History'!$1:$1048576,CcyPerBase!$B64,CcyPerBase!V$3) / $C64,""),"")</f>
        <v/>
      </c>
      <c r="W64" s="5" t="str">
        <f>IF($A64&lt;&gt;"",IF(W$2&lt;&gt;"",INDEX('Instrument History'!$1:$1048576,CcyPerBase!$B64,CcyPerBase!W$3) / $C64,""),"")</f>
        <v/>
      </c>
      <c r="X64" s="5" t="str">
        <f>IF($A64&lt;&gt;"",IF(X$2&lt;&gt;"",INDEX('Instrument History'!$1:$1048576,CcyPerBase!$B64,CcyPerBase!X$3) / $C64,""),"")</f>
        <v/>
      </c>
    </row>
    <row r="65" spans="1:24">
      <c r="A65" s="12">
        <f>IF(A64&lt;&gt;"",IF(A64=$B$3,"",'Instrument History'!A62),"")</f>
        <v>41215</v>
      </c>
      <c r="B65">
        <f t="shared" si="1"/>
        <v>62</v>
      </c>
      <c r="C65" s="5">
        <f>IF(A65&lt;&gt;"",INDEX('Instrument History'!$1:$1048576,CcyPerBase!B65,CcyPerBase!$B$2),"")</f>
        <v>48.511209473816919</v>
      </c>
      <c r="D65" s="5">
        <f>IF($A65&lt;&gt;"",INDEX('Instrument History'!$1:$1048576,CcyPerBase!$B65,CcyPerBase!D$3) / $C65,"")</f>
        <v>2.0613792375960706E-2</v>
      </c>
      <c r="E65" s="5">
        <f>IF($A65&lt;&gt;"",IF(E$2&lt;&gt;"",INDEX('Instrument History'!$1:$1048576,CcyPerBase!$B65,CcyPerBase!E$3) / $C65,""),"")</f>
        <v>2.0613792375960706E-2</v>
      </c>
      <c r="F65" s="5">
        <f>IF($A65&lt;&gt;"",IF(F$2&lt;&gt;"",INDEX('Instrument History'!$1:$1048576,CcyPerBase!$B65,CcyPerBase!F$3) / $C65,""),"")</f>
        <v>2.0613792375960706E-2</v>
      </c>
      <c r="G65" s="5">
        <f>IF($A65&lt;&gt;"",IF(G$2&lt;&gt;"",INDEX('Instrument History'!$1:$1048576,CcyPerBase!$B65,CcyPerBase!G$3) / $C65,""),"")</f>
        <v>2.0613792375960706E-2</v>
      </c>
      <c r="H65" s="5">
        <f>IF($A65&lt;&gt;"",IF(H$2&lt;&gt;"",INDEX('Instrument History'!$1:$1048576,CcyPerBase!$B65,CcyPerBase!H$3) / $C65,""),"")</f>
        <v>2.0613792375960706E-2</v>
      </c>
      <c r="I65" s="5">
        <f>IF($A65&lt;&gt;"",IF(I$2&lt;&gt;"",INDEX('Instrument History'!$1:$1048576,CcyPerBase!$B65,CcyPerBase!I$3) / $C65,""),"")</f>
        <v>3.1797205984616745</v>
      </c>
      <c r="J65" s="5">
        <f>IF($A65&lt;&gt;"",IF(J$2&lt;&gt;"",INDEX('Instrument History'!$1:$1048576,CcyPerBase!$B65,CcyPerBase!J$3) / $C65,""),"")</f>
        <v>1.2694875579139882</v>
      </c>
      <c r="K65" s="5">
        <f>IF($A65&lt;&gt;"",IF(K$2&lt;&gt;"",INDEX('Instrument History'!$1:$1048576,CcyPerBase!$B65,CcyPerBase!K$3) / $C65,""),"")</f>
        <v>1.2694875579139882</v>
      </c>
      <c r="L65" s="5">
        <f>IF($A65&lt;&gt;"",IF(L$2&lt;&gt;"",INDEX('Instrument History'!$1:$1048576,CcyPerBase!$B65,CcyPerBase!L$3) / $C65,""),"")</f>
        <v>1</v>
      </c>
      <c r="M65" s="5">
        <f>IF($A65&lt;&gt;"",IF(M$2&lt;&gt;"",INDEX('Instrument History'!$1:$1048576,CcyPerBase!$B65,CcyPerBase!M$3) / $C65,""),"")</f>
        <v>1</v>
      </c>
      <c r="N65" s="5">
        <f>IF($A65&lt;&gt;"",IF(N$2&lt;&gt;"",INDEX('Instrument History'!$1:$1048576,CcyPerBase!$B65,CcyPerBase!N$3) / $C65,""),"")</f>
        <v>1</v>
      </c>
      <c r="O65" s="5" t="str">
        <f>IF($A65&lt;&gt;"",IF(O$2&lt;&gt;"",INDEX('Instrument History'!$1:$1048576,CcyPerBase!$B65,CcyPerBase!O$3) / $C65,""),"")</f>
        <v/>
      </c>
      <c r="P65" s="5" t="str">
        <f>IF($A65&lt;&gt;"",IF(P$2&lt;&gt;"",INDEX('Instrument History'!$1:$1048576,CcyPerBase!$B65,CcyPerBase!P$3) / $C65,""),"")</f>
        <v/>
      </c>
      <c r="Q65" s="5" t="str">
        <f>IF($A65&lt;&gt;"",IF(Q$2&lt;&gt;"",INDEX('Instrument History'!$1:$1048576,CcyPerBase!$B65,CcyPerBase!Q$3) / $C65,""),"")</f>
        <v/>
      </c>
      <c r="R65" s="5" t="str">
        <f>IF($A65&lt;&gt;"",IF(R$2&lt;&gt;"",INDEX('Instrument History'!$1:$1048576,CcyPerBase!$B65,CcyPerBase!R$3) / $C65,""),"")</f>
        <v/>
      </c>
      <c r="S65" s="5" t="str">
        <f>IF($A65&lt;&gt;"",IF(S$2&lt;&gt;"",INDEX('Instrument History'!$1:$1048576,CcyPerBase!$B65,CcyPerBase!S$3) / $C65,""),"")</f>
        <v/>
      </c>
      <c r="T65" s="5" t="str">
        <f>IF($A65&lt;&gt;"",IF(T$2&lt;&gt;"",INDEX('Instrument History'!$1:$1048576,CcyPerBase!$B65,CcyPerBase!T$3) / $C65,""),"")</f>
        <v/>
      </c>
      <c r="U65" s="5" t="str">
        <f>IF($A65&lt;&gt;"",IF(U$2&lt;&gt;"",INDEX('Instrument History'!$1:$1048576,CcyPerBase!$B65,CcyPerBase!U$3) / $C65,""),"")</f>
        <v/>
      </c>
      <c r="V65" s="5" t="str">
        <f>IF($A65&lt;&gt;"",IF(V$2&lt;&gt;"",INDEX('Instrument History'!$1:$1048576,CcyPerBase!$B65,CcyPerBase!V$3) / $C65,""),"")</f>
        <v/>
      </c>
      <c r="W65" s="5" t="str">
        <f>IF($A65&lt;&gt;"",IF(W$2&lt;&gt;"",INDEX('Instrument History'!$1:$1048576,CcyPerBase!$B65,CcyPerBase!W$3) / $C65,""),"")</f>
        <v/>
      </c>
      <c r="X65" s="5" t="str">
        <f>IF($A65&lt;&gt;"",IF(X$2&lt;&gt;"",INDEX('Instrument History'!$1:$1048576,CcyPerBase!$B65,CcyPerBase!X$3) / $C65,""),"")</f>
        <v/>
      </c>
    </row>
    <row r="66" spans="1:24">
      <c r="A66" s="12">
        <f>IF(A65&lt;&gt;"",IF(A65=$B$3,"",'Instrument History'!A63),"")</f>
        <v>41214</v>
      </c>
      <c r="B66">
        <f t="shared" si="1"/>
        <v>63</v>
      </c>
      <c r="C66" s="5">
        <f>IF(A66&lt;&gt;"",INDEX('Instrument History'!$1:$1048576,CcyPerBase!B66,CcyPerBase!$B$2),"")</f>
        <v>47.478189901730865</v>
      </c>
      <c r="D66" s="5">
        <f>IF($A66&lt;&gt;"",INDEX('Instrument History'!$1:$1048576,CcyPerBase!$B66,CcyPerBase!D$3) / $C66,"")</f>
        <v>2.1062302545016443E-2</v>
      </c>
      <c r="E66" s="5">
        <f>IF($A66&lt;&gt;"",IF(E$2&lt;&gt;"",INDEX('Instrument History'!$1:$1048576,CcyPerBase!$B66,CcyPerBase!E$3) / $C66,""),"")</f>
        <v>2.1062302545016443E-2</v>
      </c>
      <c r="F66" s="5">
        <f>IF($A66&lt;&gt;"",IF(F$2&lt;&gt;"",INDEX('Instrument History'!$1:$1048576,CcyPerBase!$B66,CcyPerBase!F$3) / $C66,""),"")</f>
        <v>2.1062302545016443E-2</v>
      </c>
      <c r="G66" s="5">
        <f>IF($A66&lt;&gt;"",IF(G$2&lt;&gt;"",INDEX('Instrument History'!$1:$1048576,CcyPerBase!$B66,CcyPerBase!G$3) / $C66,""),"")</f>
        <v>2.1062302545016443E-2</v>
      </c>
      <c r="H66" s="5">
        <f>IF($A66&lt;&gt;"",IF(H$2&lt;&gt;"",INDEX('Instrument History'!$1:$1048576,CcyPerBase!$B66,CcyPerBase!H$3) / $C66,""),"")</f>
        <v>2.1062302545016443E-2</v>
      </c>
      <c r="I66" s="5">
        <f>IF($A66&lt;&gt;"",IF(I$2&lt;&gt;"",INDEX('Instrument History'!$1:$1048576,CcyPerBase!$B66,CcyPerBase!I$3) / $C66,""),"")</f>
        <v>3.1220475321540455</v>
      </c>
      <c r="J66" s="5">
        <f>IF($A66&lt;&gt;"",IF(J$2&lt;&gt;"",INDEX('Instrument History'!$1:$1048576,CcyPerBase!$B66,CcyPerBase!J$3) / $C66,""),"")</f>
        <v>1.3379715176210849</v>
      </c>
      <c r="K66" s="5">
        <f>IF($A66&lt;&gt;"",IF(K$2&lt;&gt;"",INDEX('Instrument History'!$1:$1048576,CcyPerBase!$B66,CcyPerBase!K$3) / $C66,""),"")</f>
        <v>1.3379715176210849</v>
      </c>
      <c r="L66" s="5">
        <f>IF($A66&lt;&gt;"",IF(L$2&lt;&gt;"",INDEX('Instrument History'!$1:$1048576,CcyPerBase!$B66,CcyPerBase!L$3) / $C66,""),"")</f>
        <v>1</v>
      </c>
      <c r="M66" s="5">
        <f>IF($A66&lt;&gt;"",IF(M$2&lt;&gt;"",INDEX('Instrument History'!$1:$1048576,CcyPerBase!$B66,CcyPerBase!M$3) / $C66,""),"")</f>
        <v>1</v>
      </c>
      <c r="N66" s="5">
        <f>IF($A66&lt;&gt;"",IF(N$2&lt;&gt;"",INDEX('Instrument History'!$1:$1048576,CcyPerBase!$B66,CcyPerBase!N$3) / $C66,""),"")</f>
        <v>1</v>
      </c>
      <c r="O66" s="5" t="str">
        <f>IF($A66&lt;&gt;"",IF(O$2&lt;&gt;"",INDEX('Instrument History'!$1:$1048576,CcyPerBase!$B66,CcyPerBase!O$3) / $C66,""),"")</f>
        <v/>
      </c>
      <c r="P66" s="5" t="str">
        <f>IF($A66&lt;&gt;"",IF(P$2&lt;&gt;"",INDEX('Instrument History'!$1:$1048576,CcyPerBase!$B66,CcyPerBase!P$3) / $C66,""),"")</f>
        <v/>
      </c>
      <c r="Q66" s="5" t="str">
        <f>IF($A66&lt;&gt;"",IF(Q$2&lt;&gt;"",INDEX('Instrument History'!$1:$1048576,CcyPerBase!$B66,CcyPerBase!Q$3) / $C66,""),"")</f>
        <v/>
      </c>
      <c r="R66" s="5" t="str">
        <f>IF($A66&lt;&gt;"",IF(R$2&lt;&gt;"",INDEX('Instrument History'!$1:$1048576,CcyPerBase!$B66,CcyPerBase!R$3) / $C66,""),"")</f>
        <v/>
      </c>
      <c r="S66" s="5" t="str">
        <f>IF($A66&lt;&gt;"",IF(S$2&lt;&gt;"",INDEX('Instrument History'!$1:$1048576,CcyPerBase!$B66,CcyPerBase!S$3) / $C66,""),"")</f>
        <v/>
      </c>
      <c r="T66" s="5" t="str">
        <f>IF($A66&lt;&gt;"",IF(T$2&lt;&gt;"",INDEX('Instrument History'!$1:$1048576,CcyPerBase!$B66,CcyPerBase!T$3) / $C66,""),"")</f>
        <v/>
      </c>
      <c r="U66" s="5" t="str">
        <f>IF($A66&lt;&gt;"",IF(U$2&lt;&gt;"",INDEX('Instrument History'!$1:$1048576,CcyPerBase!$B66,CcyPerBase!U$3) / $C66,""),"")</f>
        <v/>
      </c>
      <c r="V66" s="5" t="str">
        <f>IF($A66&lt;&gt;"",IF(V$2&lt;&gt;"",INDEX('Instrument History'!$1:$1048576,CcyPerBase!$B66,CcyPerBase!V$3) / $C66,""),"")</f>
        <v/>
      </c>
      <c r="W66" s="5" t="str">
        <f>IF($A66&lt;&gt;"",IF(W$2&lt;&gt;"",INDEX('Instrument History'!$1:$1048576,CcyPerBase!$B66,CcyPerBase!W$3) / $C66,""),"")</f>
        <v/>
      </c>
      <c r="X66" s="5" t="str">
        <f>IF($A66&lt;&gt;"",IF(X$2&lt;&gt;"",INDEX('Instrument History'!$1:$1048576,CcyPerBase!$B66,CcyPerBase!X$3) / $C66,""),"")</f>
        <v/>
      </c>
    </row>
    <row r="67" spans="1:24">
      <c r="A67" s="12">
        <f>IF(A66&lt;&gt;"",IF(A66=$B$3,"",'Instrument History'!A64),"")</f>
        <v>41213</v>
      </c>
      <c r="B67">
        <f t="shared" si="1"/>
        <v>64</v>
      </c>
      <c r="C67" s="5">
        <f>IF(A67&lt;&gt;"",INDEX('Instrument History'!$1:$1048576,CcyPerBase!B67,CcyPerBase!$B$2),"")</f>
        <v>46.933663247028555</v>
      </c>
      <c r="D67" s="5">
        <f>IF($A67&lt;&gt;"",INDEX('Instrument History'!$1:$1048576,CcyPerBase!$B67,CcyPerBase!D$3) / $C67,"")</f>
        <v>2.1306668408486346E-2</v>
      </c>
      <c r="E67" s="5">
        <f>IF($A67&lt;&gt;"",IF(E$2&lt;&gt;"",INDEX('Instrument History'!$1:$1048576,CcyPerBase!$B67,CcyPerBase!E$3) / $C67,""),"")</f>
        <v>2.1306668408486346E-2</v>
      </c>
      <c r="F67" s="5">
        <f>IF($A67&lt;&gt;"",IF(F$2&lt;&gt;"",INDEX('Instrument History'!$1:$1048576,CcyPerBase!$B67,CcyPerBase!F$3) / $C67,""),"")</f>
        <v>2.1306668408486346E-2</v>
      </c>
      <c r="G67" s="5">
        <f>IF($A67&lt;&gt;"",IF(G$2&lt;&gt;"",INDEX('Instrument History'!$1:$1048576,CcyPerBase!$B67,CcyPerBase!G$3) / $C67,""),"")</f>
        <v>2.1306668408486346E-2</v>
      </c>
      <c r="H67" s="5">
        <f>IF($A67&lt;&gt;"",IF(H$2&lt;&gt;"",INDEX('Instrument History'!$1:$1048576,CcyPerBase!$B67,CcyPerBase!H$3) / $C67,""),"")</f>
        <v>2.1306668408486346E-2</v>
      </c>
      <c r="I67" s="5">
        <f>IF($A67&lt;&gt;"",IF(I$2&lt;&gt;"",INDEX('Instrument History'!$1:$1048576,CcyPerBase!$B67,CcyPerBase!I$3) / $C67,""),"")</f>
        <v>3.2153872917218451</v>
      </c>
      <c r="J67" s="5">
        <f>IF($A67&lt;&gt;"",IF(J$2&lt;&gt;"",INDEX('Instrument History'!$1:$1048576,CcyPerBase!$B67,CcyPerBase!J$3) / $C67,""),"")</f>
        <v>1.3169796887284726</v>
      </c>
      <c r="K67" s="5">
        <f>IF($A67&lt;&gt;"",IF(K$2&lt;&gt;"",INDEX('Instrument History'!$1:$1048576,CcyPerBase!$B67,CcyPerBase!K$3) / $C67,""),"")</f>
        <v>1.3169796887284726</v>
      </c>
      <c r="L67" s="5">
        <f>IF($A67&lt;&gt;"",IF(L$2&lt;&gt;"",INDEX('Instrument History'!$1:$1048576,CcyPerBase!$B67,CcyPerBase!L$3) / $C67,""),"")</f>
        <v>1</v>
      </c>
      <c r="M67" s="5">
        <f>IF($A67&lt;&gt;"",IF(M$2&lt;&gt;"",INDEX('Instrument History'!$1:$1048576,CcyPerBase!$B67,CcyPerBase!M$3) / $C67,""),"")</f>
        <v>1</v>
      </c>
      <c r="N67" s="5">
        <f>IF($A67&lt;&gt;"",IF(N$2&lt;&gt;"",INDEX('Instrument History'!$1:$1048576,CcyPerBase!$B67,CcyPerBase!N$3) / $C67,""),"")</f>
        <v>1</v>
      </c>
      <c r="O67" s="5" t="str">
        <f>IF($A67&lt;&gt;"",IF(O$2&lt;&gt;"",INDEX('Instrument History'!$1:$1048576,CcyPerBase!$B67,CcyPerBase!O$3) / $C67,""),"")</f>
        <v/>
      </c>
      <c r="P67" s="5" t="str">
        <f>IF($A67&lt;&gt;"",IF(P$2&lt;&gt;"",INDEX('Instrument History'!$1:$1048576,CcyPerBase!$B67,CcyPerBase!P$3) / $C67,""),"")</f>
        <v/>
      </c>
      <c r="Q67" s="5" t="str">
        <f>IF($A67&lt;&gt;"",IF(Q$2&lt;&gt;"",INDEX('Instrument History'!$1:$1048576,CcyPerBase!$B67,CcyPerBase!Q$3) / $C67,""),"")</f>
        <v/>
      </c>
      <c r="R67" s="5" t="str">
        <f>IF($A67&lt;&gt;"",IF(R$2&lt;&gt;"",INDEX('Instrument History'!$1:$1048576,CcyPerBase!$B67,CcyPerBase!R$3) / $C67,""),"")</f>
        <v/>
      </c>
      <c r="S67" s="5" t="str">
        <f>IF($A67&lt;&gt;"",IF(S$2&lt;&gt;"",INDEX('Instrument History'!$1:$1048576,CcyPerBase!$B67,CcyPerBase!S$3) / $C67,""),"")</f>
        <v/>
      </c>
      <c r="T67" s="5" t="str">
        <f>IF($A67&lt;&gt;"",IF(T$2&lt;&gt;"",INDEX('Instrument History'!$1:$1048576,CcyPerBase!$B67,CcyPerBase!T$3) / $C67,""),"")</f>
        <v/>
      </c>
      <c r="U67" s="5" t="str">
        <f>IF($A67&lt;&gt;"",IF(U$2&lt;&gt;"",INDEX('Instrument History'!$1:$1048576,CcyPerBase!$B67,CcyPerBase!U$3) / $C67,""),"")</f>
        <v/>
      </c>
      <c r="V67" s="5" t="str">
        <f>IF($A67&lt;&gt;"",IF(V$2&lt;&gt;"",INDEX('Instrument History'!$1:$1048576,CcyPerBase!$B67,CcyPerBase!V$3) / $C67,""),"")</f>
        <v/>
      </c>
      <c r="W67" s="5" t="str">
        <f>IF($A67&lt;&gt;"",IF(W$2&lt;&gt;"",INDEX('Instrument History'!$1:$1048576,CcyPerBase!$B67,CcyPerBase!W$3) / $C67,""),"")</f>
        <v/>
      </c>
      <c r="X67" s="5" t="str">
        <f>IF($A67&lt;&gt;"",IF(X$2&lt;&gt;"",INDEX('Instrument History'!$1:$1048576,CcyPerBase!$B67,CcyPerBase!X$3) / $C67,""),"")</f>
        <v/>
      </c>
    </row>
    <row r="68" spans="1:24">
      <c r="A68" s="12">
        <f>IF(A67&lt;&gt;"",IF(A67=$B$3,"",'Instrument History'!A65),"")</f>
        <v>41212</v>
      </c>
      <c r="B68">
        <f t="shared" si="1"/>
        <v>65</v>
      </c>
      <c r="C68" s="5">
        <f>IF(A68&lt;&gt;"",INDEX('Instrument History'!$1:$1048576,CcyPerBase!B68,CcyPerBase!$B$2),"")</f>
        <v>45.088538101557191</v>
      </c>
      <c r="D68" s="5">
        <f>IF($A68&lt;&gt;"",INDEX('Instrument History'!$1:$1048576,CcyPerBase!$B68,CcyPerBase!D$3) / $C68,"")</f>
        <v>2.2178585558653624E-2</v>
      </c>
      <c r="E68" s="5">
        <f>IF($A68&lt;&gt;"",IF(E$2&lt;&gt;"",INDEX('Instrument History'!$1:$1048576,CcyPerBase!$B68,CcyPerBase!E$3) / $C68,""),"")</f>
        <v>2.2178585558653624E-2</v>
      </c>
      <c r="F68" s="5">
        <f>IF($A68&lt;&gt;"",IF(F$2&lt;&gt;"",INDEX('Instrument History'!$1:$1048576,CcyPerBase!$B68,CcyPerBase!F$3) / $C68,""),"")</f>
        <v>2.2178585558653624E-2</v>
      </c>
      <c r="G68" s="5">
        <f>IF($A68&lt;&gt;"",IF(G$2&lt;&gt;"",INDEX('Instrument History'!$1:$1048576,CcyPerBase!$B68,CcyPerBase!G$3) / $C68,""),"")</f>
        <v>2.2178585558653624E-2</v>
      </c>
      <c r="H68" s="5">
        <f>IF($A68&lt;&gt;"",IF(H$2&lt;&gt;"",INDEX('Instrument History'!$1:$1048576,CcyPerBase!$B68,CcyPerBase!H$3) / $C68,""),"")</f>
        <v>2.2178585558653624E-2</v>
      </c>
      <c r="I68" s="5">
        <f>IF($A68&lt;&gt;"",IF(I$2&lt;&gt;"",INDEX('Instrument History'!$1:$1048576,CcyPerBase!$B68,CcyPerBase!I$3) / $C68,""),"")</f>
        <v>3.3467042407090819</v>
      </c>
      <c r="J68" s="5">
        <f>IF($A68&lt;&gt;"",IF(J$2&lt;&gt;"",INDEX('Instrument History'!$1:$1048576,CcyPerBase!$B68,CcyPerBase!J$3) / $C68,""),"")</f>
        <v>1.380105285809172</v>
      </c>
      <c r="K68" s="5">
        <f>IF($A68&lt;&gt;"",IF(K$2&lt;&gt;"",INDEX('Instrument History'!$1:$1048576,CcyPerBase!$B68,CcyPerBase!K$3) / $C68,""),"")</f>
        <v>1.380105285809172</v>
      </c>
      <c r="L68" s="5">
        <f>IF($A68&lt;&gt;"",IF(L$2&lt;&gt;"",INDEX('Instrument History'!$1:$1048576,CcyPerBase!$B68,CcyPerBase!L$3) / $C68,""),"")</f>
        <v>1</v>
      </c>
      <c r="M68" s="5">
        <f>IF($A68&lt;&gt;"",IF(M$2&lt;&gt;"",INDEX('Instrument History'!$1:$1048576,CcyPerBase!$B68,CcyPerBase!M$3) / $C68,""),"")</f>
        <v>1</v>
      </c>
      <c r="N68" s="5">
        <f>IF($A68&lt;&gt;"",IF(N$2&lt;&gt;"",INDEX('Instrument History'!$1:$1048576,CcyPerBase!$B68,CcyPerBase!N$3) / $C68,""),"")</f>
        <v>1</v>
      </c>
      <c r="O68" s="5" t="str">
        <f>IF($A68&lt;&gt;"",IF(O$2&lt;&gt;"",INDEX('Instrument History'!$1:$1048576,CcyPerBase!$B68,CcyPerBase!O$3) / $C68,""),"")</f>
        <v/>
      </c>
      <c r="P68" s="5" t="str">
        <f>IF($A68&lt;&gt;"",IF(P$2&lt;&gt;"",INDEX('Instrument History'!$1:$1048576,CcyPerBase!$B68,CcyPerBase!P$3) / $C68,""),"")</f>
        <v/>
      </c>
      <c r="Q68" s="5" t="str">
        <f>IF($A68&lt;&gt;"",IF(Q$2&lt;&gt;"",INDEX('Instrument History'!$1:$1048576,CcyPerBase!$B68,CcyPerBase!Q$3) / $C68,""),"")</f>
        <v/>
      </c>
      <c r="R68" s="5" t="str">
        <f>IF($A68&lt;&gt;"",IF(R$2&lt;&gt;"",INDEX('Instrument History'!$1:$1048576,CcyPerBase!$B68,CcyPerBase!R$3) / $C68,""),"")</f>
        <v/>
      </c>
      <c r="S68" s="5" t="str">
        <f>IF($A68&lt;&gt;"",IF(S$2&lt;&gt;"",INDEX('Instrument History'!$1:$1048576,CcyPerBase!$B68,CcyPerBase!S$3) / $C68,""),"")</f>
        <v/>
      </c>
      <c r="T68" s="5" t="str">
        <f>IF($A68&lt;&gt;"",IF(T$2&lt;&gt;"",INDEX('Instrument History'!$1:$1048576,CcyPerBase!$B68,CcyPerBase!T$3) / $C68,""),"")</f>
        <v/>
      </c>
      <c r="U68" s="5" t="str">
        <f>IF($A68&lt;&gt;"",IF(U$2&lt;&gt;"",INDEX('Instrument History'!$1:$1048576,CcyPerBase!$B68,CcyPerBase!U$3) / $C68,""),"")</f>
        <v/>
      </c>
      <c r="V68" s="5" t="str">
        <f>IF($A68&lt;&gt;"",IF(V$2&lt;&gt;"",INDEX('Instrument History'!$1:$1048576,CcyPerBase!$B68,CcyPerBase!V$3) / $C68,""),"")</f>
        <v/>
      </c>
      <c r="W68" s="5" t="str">
        <f>IF($A68&lt;&gt;"",IF(W$2&lt;&gt;"",INDEX('Instrument History'!$1:$1048576,CcyPerBase!$B68,CcyPerBase!W$3) / $C68,""),"")</f>
        <v/>
      </c>
      <c r="X68" s="5" t="str">
        <f>IF($A68&lt;&gt;"",IF(X$2&lt;&gt;"",INDEX('Instrument History'!$1:$1048576,CcyPerBase!$B68,CcyPerBase!X$3) / $C68,""),"")</f>
        <v/>
      </c>
    </row>
    <row r="69" spans="1:24">
      <c r="A69" s="12">
        <f>IF(A68&lt;&gt;"",IF(A68=$B$3,"",'Instrument History'!A66),"")</f>
        <v>41211</v>
      </c>
      <c r="B69">
        <f t="shared" si="1"/>
        <v>66</v>
      </c>
      <c r="C69" s="5">
        <f>IF(A69&lt;&gt;"",INDEX('Instrument History'!$1:$1048576,CcyPerBase!B69,CcyPerBase!$B$2),"")</f>
        <v>44.677247525549177</v>
      </c>
      <c r="D69" s="5">
        <f>IF($A69&lt;&gt;"",INDEX('Instrument History'!$1:$1048576,CcyPerBase!$B69,CcyPerBase!D$3) / $C69,"")</f>
        <v>2.2382757564197279E-2</v>
      </c>
      <c r="E69" s="5">
        <f>IF($A69&lt;&gt;"",IF(E$2&lt;&gt;"",INDEX('Instrument History'!$1:$1048576,CcyPerBase!$B69,CcyPerBase!E$3) / $C69,""),"")</f>
        <v>2.2382757564197279E-2</v>
      </c>
      <c r="F69" s="5">
        <f>IF($A69&lt;&gt;"",IF(F$2&lt;&gt;"",INDEX('Instrument History'!$1:$1048576,CcyPerBase!$B69,CcyPerBase!F$3) / $C69,""),"")</f>
        <v>2.2382757564197279E-2</v>
      </c>
      <c r="G69" s="5">
        <f>IF($A69&lt;&gt;"",IF(G$2&lt;&gt;"",INDEX('Instrument History'!$1:$1048576,CcyPerBase!$B69,CcyPerBase!G$3) / $C69,""),"")</f>
        <v>2.2382757564197279E-2</v>
      </c>
      <c r="H69" s="5">
        <f>IF($A69&lt;&gt;"",IF(H$2&lt;&gt;"",INDEX('Instrument History'!$1:$1048576,CcyPerBase!$B69,CcyPerBase!H$3) / $C69,""),"")</f>
        <v>2.2382757564197279E-2</v>
      </c>
      <c r="I69" s="5">
        <f>IF($A69&lt;&gt;"",IF(I$2&lt;&gt;"",INDEX('Instrument History'!$1:$1048576,CcyPerBase!$B69,CcyPerBase!I$3) / $C69,""),"")</f>
        <v>3.3692890931569703</v>
      </c>
      <c r="J69" s="5">
        <f>IF($A69&lt;&gt;"",IF(J$2&lt;&gt;"",INDEX('Instrument History'!$1:$1048576,CcyPerBase!$B69,CcyPerBase!J$3) / $C69,""),"")</f>
        <v>1.4092083401498063</v>
      </c>
      <c r="K69" s="5">
        <f>IF($A69&lt;&gt;"",IF(K$2&lt;&gt;"",INDEX('Instrument History'!$1:$1048576,CcyPerBase!$B69,CcyPerBase!K$3) / $C69,""),"")</f>
        <v>1.4092083401498063</v>
      </c>
      <c r="L69" s="5">
        <f>IF($A69&lt;&gt;"",IF(L$2&lt;&gt;"",INDEX('Instrument History'!$1:$1048576,CcyPerBase!$B69,CcyPerBase!L$3) / $C69,""),"")</f>
        <v>1</v>
      </c>
      <c r="M69" s="5">
        <f>IF($A69&lt;&gt;"",IF(M$2&lt;&gt;"",INDEX('Instrument History'!$1:$1048576,CcyPerBase!$B69,CcyPerBase!M$3) / $C69,""),"")</f>
        <v>1</v>
      </c>
      <c r="N69" s="5">
        <f>IF($A69&lt;&gt;"",IF(N$2&lt;&gt;"",INDEX('Instrument History'!$1:$1048576,CcyPerBase!$B69,CcyPerBase!N$3) / $C69,""),"")</f>
        <v>1</v>
      </c>
      <c r="O69" s="5" t="str">
        <f>IF($A69&lt;&gt;"",IF(O$2&lt;&gt;"",INDEX('Instrument History'!$1:$1048576,CcyPerBase!$B69,CcyPerBase!O$3) / $C69,""),"")</f>
        <v/>
      </c>
      <c r="P69" s="5" t="str">
        <f>IF($A69&lt;&gt;"",IF(P$2&lt;&gt;"",INDEX('Instrument History'!$1:$1048576,CcyPerBase!$B69,CcyPerBase!P$3) / $C69,""),"")</f>
        <v/>
      </c>
      <c r="Q69" s="5" t="str">
        <f>IF($A69&lt;&gt;"",IF(Q$2&lt;&gt;"",INDEX('Instrument History'!$1:$1048576,CcyPerBase!$B69,CcyPerBase!Q$3) / $C69,""),"")</f>
        <v/>
      </c>
      <c r="R69" s="5" t="str">
        <f>IF($A69&lt;&gt;"",IF(R$2&lt;&gt;"",INDEX('Instrument History'!$1:$1048576,CcyPerBase!$B69,CcyPerBase!R$3) / $C69,""),"")</f>
        <v/>
      </c>
      <c r="S69" s="5" t="str">
        <f>IF($A69&lt;&gt;"",IF(S$2&lt;&gt;"",INDEX('Instrument History'!$1:$1048576,CcyPerBase!$B69,CcyPerBase!S$3) / $C69,""),"")</f>
        <v/>
      </c>
      <c r="T69" s="5" t="str">
        <f>IF($A69&lt;&gt;"",IF(T$2&lt;&gt;"",INDEX('Instrument History'!$1:$1048576,CcyPerBase!$B69,CcyPerBase!T$3) / $C69,""),"")</f>
        <v/>
      </c>
      <c r="U69" s="5" t="str">
        <f>IF($A69&lt;&gt;"",IF(U$2&lt;&gt;"",INDEX('Instrument History'!$1:$1048576,CcyPerBase!$B69,CcyPerBase!U$3) / $C69,""),"")</f>
        <v/>
      </c>
      <c r="V69" s="5" t="str">
        <f>IF($A69&lt;&gt;"",IF(V$2&lt;&gt;"",INDEX('Instrument History'!$1:$1048576,CcyPerBase!$B69,CcyPerBase!V$3) / $C69,""),"")</f>
        <v/>
      </c>
      <c r="W69" s="5" t="str">
        <f>IF($A69&lt;&gt;"",IF(W$2&lt;&gt;"",INDEX('Instrument History'!$1:$1048576,CcyPerBase!$B69,CcyPerBase!W$3) / $C69,""),"")</f>
        <v/>
      </c>
      <c r="X69" s="5" t="str">
        <f>IF($A69&lt;&gt;"",IF(X$2&lt;&gt;"",INDEX('Instrument History'!$1:$1048576,CcyPerBase!$B69,CcyPerBase!X$3) / $C69,""),"")</f>
        <v/>
      </c>
    </row>
    <row r="70" spans="1:24">
      <c r="A70" s="12">
        <f>IF(A69&lt;&gt;"",IF(A69=$B$3,"",'Instrument History'!A67),"")</f>
        <v>41208</v>
      </c>
      <c r="B70">
        <f t="shared" si="1"/>
        <v>67</v>
      </c>
      <c r="C70" s="5">
        <f>IF(A70&lt;&gt;"",INDEX('Instrument History'!$1:$1048576,CcyPerBase!B70,CcyPerBase!$B$2),"")</f>
        <v>46.753272142226081</v>
      </c>
      <c r="D70" s="5">
        <f>IF($A70&lt;&gt;"",INDEX('Instrument History'!$1:$1048576,CcyPerBase!$B70,CcyPerBase!D$3) / $C70,"")</f>
        <v>2.138887727382896E-2</v>
      </c>
      <c r="E70" s="5">
        <f>IF($A70&lt;&gt;"",IF(E$2&lt;&gt;"",INDEX('Instrument History'!$1:$1048576,CcyPerBase!$B70,CcyPerBase!E$3) / $C70,""),"")</f>
        <v>2.138887727382896E-2</v>
      </c>
      <c r="F70" s="5">
        <f>IF($A70&lt;&gt;"",IF(F$2&lt;&gt;"",INDEX('Instrument History'!$1:$1048576,CcyPerBase!$B70,CcyPerBase!F$3) / $C70,""),"")</f>
        <v>2.138887727382896E-2</v>
      </c>
      <c r="G70" s="5">
        <f>IF($A70&lt;&gt;"",IF(G$2&lt;&gt;"",INDEX('Instrument History'!$1:$1048576,CcyPerBase!$B70,CcyPerBase!G$3) / $C70,""),"")</f>
        <v>2.138887727382896E-2</v>
      </c>
      <c r="H70" s="5">
        <f>IF($A70&lt;&gt;"",IF(H$2&lt;&gt;"",INDEX('Instrument History'!$1:$1048576,CcyPerBase!$B70,CcyPerBase!H$3) / $C70,""),"")</f>
        <v>2.138887727382896E-2</v>
      </c>
      <c r="I70" s="5">
        <f>IF($A70&lt;&gt;"",IF(I$2&lt;&gt;"",INDEX('Instrument History'!$1:$1048576,CcyPerBase!$B70,CcyPerBase!I$3) / $C70,""),"")</f>
        <v>3.081789247787984</v>
      </c>
      <c r="J70" s="5">
        <f>IF($A70&lt;&gt;"",IF(J$2&lt;&gt;"",INDEX('Instrument History'!$1:$1048576,CcyPerBase!$B70,CcyPerBase!J$3) / $C70,""),"")</f>
        <v>1.3465879734824704</v>
      </c>
      <c r="K70" s="5">
        <f>IF($A70&lt;&gt;"",IF(K$2&lt;&gt;"",INDEX('Instrument History'!$1:$1048576,CcyPerBase!$B70,CcyPerBase!K$3) / $C70,""),"")</f>
        <v>1.3465879734824704</v>
      </c>
      <c r="L70" s="5">
        <f>IF($A70&lt;&gt;"",IF(L$2&lt;&gt;"",INDEX('Instrument History'!$1:$1048576,CcyPerBase!$B70,CcyPerBase!L$3) / $C70,""),"")</f>
        <v>1</v>
      </c>
      <c r="M70" s="5">
        <f>IF($A70&lt;&gt;"",IF(M$2&lt;&gt;"",INDEX('Instrument History'!$1:$1048576,CcyPerBase!$B70,CcyPerBase!M$3) / $C70,""),"")</f>
        <v>1</v>
      </c>
      <c r="N70" s="5">
        <f>IF($A70&lt;&gt;"",IF(N$2&lt;&gt;"",INDEX('Instrument History'!$1:$1048576,CcyPerBase!$B70,CcyPerBase!N$3) / $C70,""),"")</f>
        <v>1</v>
      </c>
      <c r="O70" s="5" t="str">
        <f>IF($A70&lt;&gt;"",IF(O$2&lt;&gt;"",INDEX('Instrument History'!$1:$1048576,CcyPerBase!$B70,CcyPerBase!O$3) / $C70,""),"")</f>
        <v/>
      </c>
      <c r="P70" s="5" t="str">
        <f>IF($A70&lt;&gt;"",IF(P$2&lt;&gt;"",INDEX('Instrument History'!$1:$1048576,CcyPerBase!$B70,CcyPerBase!P$3) / $C70,""),"")</f>
        <v/>
      </c>
      <c r="Q70" s="5" t="str">
        <f>IF($A70&lt;&gt;"",IF(Q$2&lt;&gt;"",INDEX('Instrument History'!$1:$1048576,CcyPerBase!$B70,CcyPerBase!Q$3) / $C70,""),"")</f>
        <v/>
      </c>
      <c r="R70" s="5" t="str">
        <f>IF($A70&lt;&gt;"",IF(R$2&lt;&gt;"",INDEX('Instrument History'!$1:$1048576,CcyPerBase!$B70,CcyPerBase!R$3) / $C70,""),"")</f>
        <v/>
      </c>
      <c r="S70" s="5" t="str">
        <f>IF($A70&lt;&gt;"",IF(S$2&lt;&gt;"",INDEX('Instrument History'!$1:$1048576,CcyPerBase!$B70,CcyPerBase!S$3) / $C70,""),"")</f>
        <v/>
      </c>
      <c r="T70" s="5" t="str">
        <f>IF($A70&lt;&gt;"",IF(T$2&lt;&gt;"",INDEX('Instrument History'!$1:$1048576,CcyPerBase!$B70,CcyPerBase!T$3) / $C70,""),"")</f>
        <v/>
      </c>
      <c r="U70" s="5" t="str">
        <f>IF($A70&lt;&gt;"",IF(U$2&lt;&gt;"",INDEX('Instrument History'!$1:$1048576,CcyPerBase!$B70,CcyPerBase!U$3) / $C70,""),"")</f>
        <v/>
      </c>
      <c r="V70" s="5" t="str">
        <f>IF($A70&lt;&gt;"",IF(V$2&lt;&gt;"",INDEX('Instrument History'!$1:$1048576,CcyPerBase!$B70,CcyPerBase!V$3) / $C70,""),"")</f>
        <v/>
      </c>
      <c r="W70" s="5" t="str">
        <f>IF($A70&lt;&gt;"",IF(W$2&lt;&gt;"",INDEX('Instrument History'!$1:$1048576,CcyPerBase!$B70,CcyPerBase!W$3) / $C70,""),"")</f>
        <v/>
      </c>
      <c r="X70" s="5" t="str">
        <f>IF($A70&lt;&gt;"",IF(X$2&lt;&gt;"",INDEX('Instrument History'!$1:$1048576,CcyPerBase!$B70,CcyPerBase!X$3) / $C70,""),"")</f>
        <v/>
      </c>
    </row>
    <row r="71" spans="1:24">
      <c r="A71" s="12">
        <f>IF(A70&lt;&gt;"",IF(A70=$B$3,"",'Instrument History'!A68),"")</f>
        <v>41207</v>
      </c>
      <c r="B71">
        <f t="shared" ref="B71:B134" si="2">IF(A71&lt;&gt;"",B70+1,"")</f>
        <v>68</v>
      </c>
      <c r="C71" s="5">
        <f>IF(A71&lt;&gt;"",INDEX('Instrument History'!$1:$1048576,CcyPerBase!B71,CcyPerBase!$B$2),"")</f>
        <v>45.242232636211433</v>
      </c>
      <c r="D71" s="5">
        <f>IF($A71&lt;&gt;"",INDEX('Instrument History'!$1:$1048576,CcyPerBase!$B71,CcyPerBase!D$3) / $C71,"")</f>
        <v>2.2103241633561865E-2</v>
      </c>
      <c r="E71" s="5">
        <f>IF($A71&lt;&gt;"",IF(E$2&lt;&gt;"",INDEX('Instrument History'!$1:$1048576,CcyPerBase!$B71,CcyPerBase!E$3) / $C71,""),"")</f>
        <v>2.2103241633561865E-2</v>
      </c>
      <c r="F71" s="5">
        <f>IF($A71&lt;&gt;"",IF(F$2&lt;&gt;"",INDEX('Instrument History'!$1:$1048576,CcyPerBase!$B71,CcyPerBase!F$3) / $C71,""),"")</f>
        <v>2.2103241633561865E-2</v>
      </c>
      <c r="G71" s="5">
        <f>IF($A71&lt;&gt;"",IF(G$2&lt;&gt;"",INDEX('Instrument History'!$1:$1048576,CcyPerBase!$B71,CcyPerBase!G$3) / $C71,""),"")</f>
        <v>2.2103241633561865E-2</v>
      </c>
      <c r="H71" s="5">
        <f>IF($A71&lt;&gt;"",IF(H$2&lt;&gt;"",INDEX('Instrument History'!$1:$1048576,CcyPerBase!$B71,CcyPerBase!H$3) / $C71,""),"")</f>
        <v>2.2103241633561865E-2</v>
      </c>
      <c r="I71" s="5">
        <f>IF($A71&lt;&gt;"",IF(I$2&lt;&gt;"",INDEX('Instrument History'!$1:$1048576,CcyPerBase!$B71,CcyPerBase!I$3) / $C71,""),"")</f>
        <v>3.0788334605390464</v>
      </c>
      <c r="J71" s="5">
        <f>IF($A71&lt;&gt;"",IF(J$2&lt;&gt;"",INDEX('Instrument History'!$1:$1048576,CcyPerBase!$B71,CcyPerBase!J$3) / $C71,""),"")</f>
        <v>1.45141179123751</v>
      </c>
      <c r="K71" s="5">
        <f>IF($A71&lt;&gt;"",IF(K$2&lt;&gt;"",INDEX('Instrument History'!$1:$1048576,CcyPerBase!$B71,CcyPerBase!K$3) / $C71,""),"")</f>
        <v>1.45141179123751</v>
      </c>
      <c r="L71" s="5">
        <f>IF($A71&lt;&gt;"",IF(L$2&lt;&gt;"",INDEX('Instrument History'!$1:$1048576,CcyPerBase!$B71,CcyPerBase!L$3) / $C71,""),"")</f>
        <v>1</v>
      </c>
      <c r="M71" s="5">
        <f>IF($A71&lt;&gt;"",IF(M$2&lt;&gt;"",INDEX('Instrument History'!$1:$1048576,CcyPerBase!$B71,CcyPerBase!M$3) / $C71,""),"")</f>
        <v>1</v>
      </c>
      <c r="N71" s="5">
        <f>IF($A71&lt;&gt;"",IF(N$2&lt;&gt;"",INDEX('Instrument History'!$1:$1048576,CcyPerBase!$B71,CcyPerBase!N$3) / $C71,""),"")</f>
        <v>1</v>
      </c>
      <c r="O71" s="5" t="str">
        <f>IF($A71&lt;&gt;"",IF(O$2&lt;&gt;"",INDEX('Instrument History'!$1:$1048576,CcyPerBase!$B71,CcyPerBase!O$3) / $C71,""),"")</f>
        <v/>
      </c>
      <c r="P71" s="5" t="str">
        <f>IF($A71&lt;&gt;"",IF(P$2&lt;&gt;"",INDEX('Instrument History'!$1:$1048576,CcyPerBase!$B71,CcyPerBase!P$3) / $C71,""),"")</f>
        <v/>
      </c>
      <c r="Q71" s="5" t="str">
        <f>IF($A71&lt;&gt;"",IF(Q$2&lt;&gt;"",INDEX('Instrument History'!$1:$1048576,CcyPerBase!$B71,CcyPerBase!Q$3) / $C71,""),"")</f>
        <v/>
      </c>
      <c r="R71" s="5" t="str">
        <f>IF($A71&lt;&gt;"",IF(R$2&lt;&gt;"",INDEX('Instrument History'!$1:$1048576,CcyPerBase!$B71,CcyPerBase!R$3) / $C71,""),"")</f>
        <v/>
      </c>
      <c r="S71" s="5" t="str">
        <f>IF($A71&lt;&gt;"",IF(S$2&lt;&gt;"",INDEX('Instrument History'!$1:$1048576,CcyPerBase!$B71,CcyPerBase!S$3) / $C71,""),"")</f>
        <v/>
      </c>
      <c r="T71" s="5" t="str">
        <f>IF($A71&lt;&gt;"",IF(T$2&lt;&gt;"",INDEX('Instrument History'!$1:$1048576,CcyPerBase!$B71,CcyPerBase!T$3) / $C71,""),"")</f>
        <v/>
      </c>
      <c r="U71" s="5" t="str">
        <f>IF($A71&lt;&gt;"",IF(U$2&lt;&gt;"",INDEX('Instrument History'!$1:$1048576,CcyPerBase!$B71,CcyPerBase!U$3) / $C71,""),"")</f>
        <v/>
      </c>
      <c r="V71" s="5" t="str">
        <f>IF($A71&lt;&gt;"",IF(V$2&lt;&gt;"",INDEX('Instrument History'!$1:$1048576,CcyPerBase!$B71,CcyPerBase!V$3) / $C71,""),"")</f>
        <v/>
      </c>
      <c r="W71" s="5" t="str">
        <f>IF($A71&lt;&gt;"",IF(W$2&lt;&gt;"",INDEX('Instrument History'!$1:$1048576,CcyPerBase!$B71,CcyPerBase!W$3) / $C71,""),"")</f>
        <v/>
      </c>
      <c r="X71" s="5" t="str">
        <f>IF($A71&lt;&gt;"",IF(X$2&lt;&gt;"",INDEX('Instrument History'!$1:$1048576,CcyPerBase!$B71,CcyPerBase!X$3) / $C71,""),"")</f>
        <v/>
      </c>
    </row>
    <row r="72" spans="1:24">
      <c r="A72" s="12">
        <f>IF(A71&lt;&gt;"",IF(A71=$B$3,"",'Instrument History'!A69),"")</f>
        <v>41206</v>
      </c>
      <c r="B72">
        <f t="shared" si="2"/>
        <v>69</v>
      </c>
      <c r="C72" s="5">
        <f>IF(A72&lt;&gt;"",INDEX('Instrument History'!$1:$1048576,CcyPerBase!B72,CcyPerBase!$B$2),"")</f>
        <v>47.194819413158584</v>
      </c>
      <c r="D72" s="5">
        <f>IF($A72&lt;&gt;"",INDEX('Instrument History'!$1:$1048576,CcyPerBase!$B72,CcyPerBase!D$3) / $C72,"")</f>
        <v>2.1188766318728319E-2</v>
      </c>
      <c r="E72" s="5">
        <f>IF($A72&lt;&gt;"",IF(E$2&lt;&gt;"",INDEX('Instrument History'!$1:$1048576,CcyPerBase!$B72,CcyPerBase!E$3) / $C72,""),"")</f>
        <v>2.1188766318728319E-2</v>
      </c>
      <c r="F72" s="5">
        <f>IF($A72&lt;&gt;"",IF(F$2&lt;&gt;"",INDEX('Instrument History'!$1:$1048576,CcyPerBase!$B72,CcyPerBase!F$3) / $C72,""),"")</f>
        <v>2.1188766318728319E-2</v>
      </c>
      <c r="G72" s="5">
        <f>IF($A72&lt;&gt;"",IF(G$2&lt;&gt;"",INDEX('Instrument History'!$1:$1048576,CcyPerBase!$B72,CcyPerBase!G$3) / $C72,""),"")</f>
        <v>2.1188766318728319E-2</v>
      </c>
      <c r="H72" s="5">
        <f>IF($A72&lt;&gt;"",IF(H$2&lt;&gt;"",INDEX('Instrument History'!$1:$1048576,CcyPerBase!$B72,CcyPerBase!H$3) / $C72,""),"")</f>
        <v>2.1188766318728319E-2</v>
      </c>
      <c r="I72" s="5">
        <f>IF($A72&lt;&gt;"",IF(I$2&lt;&gt;"",INDEX('Instrument History'!$1:$1048576,CcyPerBase!$B72,CcyPerBase!I$3) / $C72,""),"")</f>
        <v>2.8788558982109724</v>
      </c>
      <c r="J72" s="5">
        <f>IF($A72&lt;&gt;"",IF(J$2&lt;&gt;"",INDEX('Instrument History'!$1:$1048576,CcyPerBase!$B72,CcyPerBase!J$3) / $C72,""),"")</f>
        <v>1.4395312544514507</v>
      </c>
      <c r="K72" s="5">
        <f>IF($A72&lt;&gt;"",IF(K$2&lt;&gt;"",INDEX('Instrument History'!$1:$1048576,CcyPerBase!$B72,CcyPerBase!K$3) / $C72,""),"")</f>
        <v>1.4395312544514507</v>
      </c>
      <c r="L72" s="5">
        <f>IF($A72&lt;&gt;"",IF(L$2&lt;&gt;"",INDEX('Instrument History'!$1:$1048576,CcyPerBase!$B72,CcyPerBase!L$3) / $C72,""),"")</f>
        <v>1</v>
      </c>
      <c r="M72" s="5">
        <f>IF($A72&lt;&gt;"",IF(M$2&lt;&gt;"",INDEX('Instrument History'!$1:$1048576,CcyPerBase!$B72,CcyPerBase!M$3) / $C72,""),"")</f>
        <v>1</v>
      </c>
      <c r="N72" s="5">
        <f>IF($A72&lt;&gt;"",IF(N$2&lt;&gt;"",INDEX('Instrument History'!$1:$1048576,CcyPerBase!$B72,CcyPerBase!N$3) / $C72,""),"")</f>
        <v>1</v>
      </c>
      <c r="O72" s="5" t="str">
        <f>IF($A72&lt;&gt;"",IF(O$2&lt;&gt;"",INDEX('Instrument History'!$1:$1048576,CcyPerBase!$B72,CcyPerBase!O$3) / $C72,""),"")</f>
        <v/>
      </c>
      <c r="P72" s="5" t="str">
        <f>IF($A72&lt;&gt;"",IF(P$2&lt;&gt;"",INDEX('Instrument History'!$1:$1048576,CcyPerBase!$B72,CcyPerBase!P$3) / $C72,""),"")</f>
        <v/>
      </c>
      <c r="Q72" s="5" t="str">
        <f>IF($A72&lt;&gt;"",IF(Q$2&lt;&gt;"",INDEX('Instrument History'!$1:$1048576,CcyPerBase!$B72,CcyPerBase!Q$3) / $C72,""),"")</f>
        <v/>
      </c>
      <c r="R72" s="5" t="str">
        <f>IF($A72&lt;&gt;"",IF(R$2&lt;&gt;"",INDEX('Instrument History'!$1:$1048576,CcyPerBase!$B72,CcyPerBase!R$3) / $C72,""),"")</f>
        <v/>
      </c>
      <c r="S72" s="5" t="str">
        <f>IF($A72&lt;&gt;"",IF(S$2&lt;&gt;"",INDEX('Instrument History'!$1:$1048576,CcyPerBase!$B72,CcyPerBase!S$3) / $C72,""),"")</f>
        <v/>
      </c>
      <c r="T72" s="5" t="str">
        <f>IF($A72&lt;&gt;"",IF(T$2&lt;&gt;"",INDEX('Instrument History'!$1:$1048576,CcyPerBase!$B72,CcyPerBase!T$3) / $C72,""),"")</f>
        <v/>
      </c>
      <c r="U72" s="5" t="str">
        <f>IF($A72&lt;&gt;"",IF(U$2&lt;&gt;"",INDEX('Instrument History'!$1:$1048576,CcyPerBase!$B72,CcyPerBase!U$3) / $C72,""),"")</f>
        <v/>
      </c>
      <c r="V72" s="5" t="str">
        <f>IF($A72&lt;&gt;"",IF(V$2&lt;&gt;"",INDEX('Instrument History'!$1:$1048576,CcyPerBase!$B72,CcyPerBase!V$3) / $C72,""),"")</f>
        <v/>
      </c>
      <c r="W72" s="5" t="str">
        <f>IF($A72&lt;&gt;"",IF(W$2&lt;&gt;"",INDEX('Instrument History'!$1:$1048576,CcyPerBase!$B72,CcyPerBase!W$3) / $C72,""),"")</f>
        <v/>
      </c>
      <c r="X72" s="5" t="str">
        <f>IF($A72&lt;&gt;"",IF(X$2&lt;&gt;"",INDEX('Instrument History'!$1:$1048576,CcyPerBase!$B72,CcyPerBase!X$3) / $C72,""),"")</f>
        <v/>
      </c>
    </row>
    <row r="73" spans="1:24">
      <c r="A73" s="12">
        <f>IF(A72&lt;&gt;"",IF(A72=$B$3,"",'Instrument History'!A70),"")</f>
        <v>41205</v>
      </c>
      <c r="B73">
        <f t="shared" si="2"/>
        <v>70</v>
      </c>
      <c r="C73" s="5">
        <f>IF(A73&lt;&gt;"",INDEX('Instrument History'!$1:$1048576,CcyPerBase!B73,CcyPerBase!$B$2),"")</f>
        <v>48.538733733098212</v>
      </c>
      <c r="D73" s="5">
        <f>IF($A73&lt;&gt;"",INDEX('Instrument History'!$1:$1048576,CcyPerBase!$B73,CcyPerBase!D$3) / $C73,"")</f>
        <v>2.0602103167724525E-2</v>
      </c>
      <c r="E73" s="5">
        <f>IF($A73&lt;&gt;"",IF(E$2&lt;&gt;"",INDEX('Instrument History'!$1:$1048576,CcyPerBase!$B73,CcyPerBase!E$3) / $C73,""),"")</f>
        <v>2.0602103167724525E-2</v>
      </c>
      <c r="F73" s="5">
        <f>IF($A73&lt;&gt;"",IF(F$2&lt;&gt;"",INDEX('Instrument History'!$1:$1048576,CcyPerBase!$B73,CcyPerBase!F$3) / $C73,""),"")</f>
        <v>2.0602103167724525E-2</v>
      </c>
      <c r="G73" s="5">
        <f>IF($A73&lt;&gt;"",IF(G$2&lt;&gt;"",INDEX('Instrument History'!$1:$1048576,CcyPerBase!$B73,CcyPerBase!G$3) / $C73,""),"")</f>
        <v>2.0602103167724525E-2</v>
      </c>
      <c r="H73" s="5">
        <f>IF($A73&lt;&gt;"",IF(H$2&lt;&gt;"",INDEX('Instrument History'!$1:$1048576,CcyPerBase!$B73,CcyPerBase!H$3) / $C73,""),"")</f>
        <v>2.0602103167724525E-2</v>
      </c>
      <c r="I73" s="5">
        <f>IF($A73&lt;&gt;"",IF(I$2&lt;&gt;"",INDEX('Instrument History'!$1:$1048576,CcyPerBase!$B73,CcyPerBase!I$3) / $C73,""),"")</f>
        <v>2.7139262583957104</v>
      </c>
      <c r="J73" s="5">
        <f>IF($A73&lt;&gt;"",IF(J$2&lt;&gt;"",INDEX('Instrument History'!$1:$1048576,CcyPerBase!$B73,CcyPerBase!J$3) / $C73,""),"")</f>
        <v>1.4409239018323845</v>
      </c>
      <c r="K73" s="5">
        <f>IF($A73&lt;&gt;"",IF(K$2&lt;&gt;"",INDEX('Instrument History'!$1:$1048576,CcyPerBase!$B73,CcyPerBase!K$3) / $C73,""),"")</f>
        <v>1.4409239018323845</v>
      </c>
      <c r="L73" s="5">
        <f>IF($A73&lt;&gt;"",IF(L$2&lt;&gt;"",INDEX('Instrument History'!$1:$1048576,CcyPerBase!$B73,CcyPerBase!L$3) / $C73,""),"")</f>
        <v>1</v>
      </c>
      <c r="M73" s="5">
        <f>IF($A73&lt;&gt;"",IF(M$2&lt;&gt;"",INDEX('Instrument History'!$1:$1048576,CcyPerBase!$B73,CcyPerBase!M$3) / $C73,""),"")</f>
        <v>1</v>
      </c>
      <c r="N73" s="5">
        <f>IF($A73&lt;&gt;"",IF(N$2&lt;&gt;"",INDEX('Instrument History'!$1:$1048576,CcyPerBase!$B73,CcyPerBase!N$3) / $C73,""),"")</f>
        <v>1</v>
      </c>
      <c r="O73" s="5" t="str">
        <f>IF($A73&lt;&gt;"",IF(O$2&lt;&gt;"",INDEX('Instrument History'!$1:$1048576,CcyPerBase!$B73,CcyPerBase!O$3) / $C73,""),"")</f>
        <v/>
      </c>
      <c r="P73" s="5" t="str">
        <f>IF($A73&lt;&gt;"",IF(P$2&lt;&gt;"",INDEX('Instrument History'!$1:$1048576,CcyPerBase!$B73,CcyPerBase!P$3) / $C73,""),"")</f>
        <v/>
      </c>
      <c r="Q73" s="5" t="str">
        <f>IF($A73&lt;&gt;"",IF(Q$2&lt;&gt;"",INDEX('Instrument History'!$1:$1048576,CcyPerBase!$B73,CcyPerBase!Q$3) / $C73,""),"")</f>
        <v/>
      </c>
      <c r="R73" s="5" t="str">
        <f>IF($A73&lt;&gt;"",IF(R$2&lt;&gt;"",INDEX('Instrument History'!$1:$1048576,CcyPerBase!$B73,CcyPerBase!R$3) / $C73,""),"")</f>
        <v/>
      </c>
      <c r="S73" s="5" t="str">
        <f>IF($A73&lt;&gt;"",IF(S$2&lt;&gt;"",INDEX('Instrument History'!$1:$1048576,CcyPerBase!$B73,CcyPerBase!S$3) / $C73,""),"")</f>
        <v/>
      </c>
      <c r="T73" s="5" t="str">
        <f>IF($A73&lt;&gt;"",IF(T$2&lt;&gt;"",INDEX('Instrument History'!$1:$1048576,CcyPerBase!$B73,CcyPerBase!T$3) / $C73,""),"")</f>
        <v/>
      </c>
      <c r="U73" s="5" t="str">
        <f>IF($A73&lt;&gt;"",IF(U$2&lt;&gt;"",INDEX('Instrument History'!$1:$1048576,CcyPerBase!$B73,CcyPerBase!U$3) / $C73,""),"")</f>
        <v/>
      </c>
      <c r="V73" s="5" t="str">
        <f>IF($A73&lt;&gt;"",IF(V$2&lt;&gt;"",INDEX('Instrument History'!$1:$1048576,CcyPerBase!$B73,CcyPerBase!V$3) / $C73,""),"")</f>
        <v/>
      </c>
      <c r="W73" s="5" t="str">
        <f>IF($A73&lt;&gt;"",IF(W$2&lt;&gt;"",INDEX('Instrument History'!$1:$1048576,CcyPerBase!$B73,CcyPerBase!W$3) / $C73,""),"")</f>
        <v/>
      </c>
      <c r="X73" s="5" t="str">
        <f>IF($A73&lt;&gt;"",IF(X$2&lt;&gt;"",INDEX('Instrument History'!$1:$1048576,CcyPerBase!$B73,CcyPerBase!X$3) / $C73,""),"")</f>
        <v/>
      </c>
    </row>
    <row r="74" spans="1:24">
      <c r="A74" s="12">
        <f>IF(A73&lt;&gt;"",IF(A73=$B$3,"",'Instrument History'!A71),"")</f>
        <v>41204</v>
      </c>
      <c r="B74">
        <f t="shared" si="2"/>
        <v>71</v>
      </c>
      <c r="C74" s="5">
        <f>IF(A74&lt;&gt;"",INDEX('Instrument History'!$1:$1048576,CcyPerBase!B74,CcyPerBase!$B$2),"")</f>
        <v>46.305999753225784</v>
      </c>
      <c r="D74" s="5">
        <f>IF($A74&lt;&gt;"",INDEX('Instrument History'!$1:$1048576,CcyPerBase!$B74,CcyPerBase!D$3) / $C74,"")</f>
        <v>2.1595473703822532E-2</v>
      </c>
      <c r="E74" s="5">
        <f>IF($A74&lt;&gt;"",IF(E$2&lt;&gt;"",INDEX('Instrument History'!$1:$1048576,CcyPerBase!$B74,CcyPerBase!E$3) / $C74,""),"")</f>
        <v>2.1595473703822532E-2</v>
      </c>
      <c r="F74" s="5">
        <f>IF($A74&lt;&gt;"",IF(F$2&lt;&gt;"",INDEX('Instrument History'!$1:$1048576,CcyPerBase!$B74,CcyPerBase!F$3) / $C74,""),"")</f>
        <v>2.1595473703822532E-2</v>
      </c>
      <c r="G74" s="5">
        <f>IF($A74&lt;&gt;"",IF(G$2&lt;&gt;"",INDEX('Instrument History'!$1:$1048576,CcyPerBase!$B74,CcyPerBase!G$3) / $C74,""),"")</f>
        <v>2.1595473703822532E-2</v>
      </c>
      <c r="H74" s="5">
        <f>IF($A74&lt;&gt;"",IF(H$2&lt;&gt;"",INDEX('Instrument History'!$1:$1048576,CcyPerBase!$B74,CcyPerBase!H$3) / $C74,""),"")</f>
        <v>2.1595473703822532E-2</v>
      </c>
      <c r="I74" s="5">
        <f>IF($A74&lt;&gt;"",IF(I$2&lt;&gt;"",INDEX('Instrument History'!$1:$1048576,CcyPerBase!$B74,CcyPerBase!I$3) / $C74,""),"")</f>
        <v>2.7596232247650918</v>
      </c>
      <c r="J74" s="5">
        <f>IF($A74&lt;&gt;"",IF(J$2&lt;&gt;"",INDEX('Instrument History'!$1:$1048576,CcyPerBase!$B74,CcyPerBase!J$3) / $C74,""),"")</f>
        <v>1.5713060961387419</v>
      </c>
      <c r="K74" s="5">
        <f>IF($A74&lt;&gt;"",IF(K$2&lt;&gt;"",INDEX('Instrument History'!$1:$1048576,CcyPerBase!$B74,CcyPerBase!K$3) / $C74,""),"")</f>
        <v>1.5713060961387419</v>
      </c>
      <c r="L74" s="5">
        <f>IF($A74&lt;&gt;"",IF(L$2&lt;&gt;"",INDEX('Instrument History'!$1:$1048576,CcyPerBase!$B74,CcyPerBase!L$3) / $C74,""),"")</f>
        <v>1</v>
      </c>
      <c r="M74" s="5">
        <f>IF($A74&lt;&gt;"",IF(M$2&lt;&gt;"",INDEX('Instrument History'!$1:$1048576,CcyPerBase!$B74,CcyPerBase!M$3) / $C74,""),"")</f>
        <v>1</v>
      </c>
      <c r="N74" s="5">
        <f>IF($A74&lt;&gt;"",IF(N$2&lt;&gt;"",INDEX('Instrument History'!$1:$1048576,CcyPerBase!$B74,CcyPerBase!N$3) / $C74,""),"")</f>
        <v>1</v>
      </c>
      <c r="O74" s="5" t="str">
        <f>IF($A74&lt;&gt;"",IF(O$2&lt;&gt;"",INDEX('Instrument History'!$1:$1048576,CcyPerBase!$B74,CcyPerBase!O$3) / $C74,""),"")</f>
        <v/>
      </c>
      <c r="P74" s="5" t="str">
        <f>IF($A74&lt;&gt;"",IF(P$2&lt;&gt;"",INDEX('Instrument History'!$1:$1048576,CcyPerBase!$B74,CcyPerBase!P$3) / $C74,""),"")</f>
        <v/>
      </c>
      <c r="Q74" s="5" t="str">
        <f>IF($A74&lt;&gt;"",IF(Q$2&lt;&gt;"",INDEX('Instrument History'!$1:$1048576,CcyPerBase!$B74,CcyPerBase!Q$3) / $C74,""),"")</f>
        <v/>
      </c>
      <c r="R74" s="5" t="str">
        <f>IF($A74&lt;&gt;"",IF(R$2&lt;&gt;"",INDEX('Instrument History'!$1:$1048576,CcyPerBase!$B74,CcyPerBase!R$3) / $C74,""),"")</f>
        <v/>
      </c>
      <c r="S74" s="5" t="str">
        <f>IF($A74&lt;&gt;"",IF(S$2&lt;&gt;"",INDEX('Instrument History'!$1:$1048576,CcyPerBase!$B74,CcyPerBase!S$3) / $C74,""),"")</f>
        <v/>
      </c>
      <c r="T74" s="5" t="str">
        <f>IF($A74&lt;&gt;"",IF(T$2&lt;&gt;"",INDEX('Instrument History'!$1:$1048576,CcyPerBase!$B74,CcyPerBase!T$3) / $C74,""),"")</f>
        <v/>
      </c>
      <c r="U74" s="5" t="str">
        <f>IF($A74&lt;&gt;"",IF(U$2&lt;&gt;"",INDEX('Instrument History'!$1:$1048576,CcyPerBase!$B74,CcyPerBase!U$3) / $C74,""),"")</f>
        <v/>
      </c>
      <c r="V74" s="5" t="str">
        <f>IF($A74&lt;&gt;"",IF(V$2&lt;&gt;"",INDEX('Instrument History'!$1:$1048576,CcyPerBase!$B74,CcyPerBase!V$3) / $C74,""),"")</f>
        <v/>
      </c>
      <c r="W74" s="5" t="str">
        <f>IF($A74&lt;&gt;"",IF(W$2&lt;&gt;"",INDEX('Instrument History'!$1:$1048576,CcyPerBase!$B74,CcyPerBase!W$3) / $C74,""),"")</f>
        <v/>
      </c>
      <c r="X74" s="5" t="str">
        <f>IF($A74&lt;&gt;"",IF(X$2&lt;&gt;"",INDEX('Instrument History'!$1:$1048576,CcyPerBase!$B74,CcyPerBase!X$3) / $C74,""),"")</f>
        <v/>
      </c>
    </row>
    <row r="75" spans="1:24">
      <c r="A75" s="12">
        <f>IF(A74&lt;&gt;"",IF(A74=$B$3,"",'Instrument History'!A72),"")</f>
        <v>41201</v>
      </c>
      <c r="B75">
        <f t="shared" si="2"/>
        <v>72</v>
      </c>
      <c r="C75" s="5">
        <f>IF(A75&lt;&gt;"",INDEX('Instrument History'!$1:$1048576,CcyPerBase!B75,CcyPerBase!$B$2),"")</f>
        <v>47.688055612488355</v>
      </c>
      <c r="D75" s="5">
        <f>IF($A75&lt;&gt;"",INDEX('Instrument History'!$1:$1048576,CcyPerBase!$B75,CcyPerBase!D$3) / $C75,"")</f>
        <v>2.0969611512911508E-2</v>
      </c>
      <c r="E75" s="5">
        <f>IF($A75&lt;&gt;"",IF(E$2&lt;&gt;"",INDEX('Instrument History'!$1:$1048576,CcyPerBase!$B75,CcyPerBase!E$3) / $C75,""),"")</f>
        <v>2.0969611512911508E-2</v>
      </c>
      <c r="F75" s="5">
        <f>IF($A75&lt;&gt;"",IF(F$2&lt;&gt;"",INDEX('Instrument History'!$1:$1048576,CcyPerBase!$B75,CcyPerBase!F$3) / $C75,""),"")</f>
        <v>2.0969611512911508E-2</v>
      </c>
      <c r="G75" s="5">
        <f>IF($A75&lt;&gt;"",IF(G$2&lt;&gt;"",INDEX('Instrument History'!$1:$1048576,CcyPerBase!$B75,CcyPerBase!G$3) / $C75,""),"")</f>
        <v>2.0969611512911508E-2</v>
      </c>
      <c r="H75" s="5">
        <f>IF($A75&lt;&gt;"",IF(H$2&lt;&gt;"",INDEX('Instrument History'!$1:$1048576,CcyPerBase!$B75,CcyPerBase!H$3) / $C75,""),"")</f>
        <v>2.0969611512911508E-2</v>
      </c>
      <c r="I75" s="5">
        <f>IF($A75&lt;&gt;"",IF(I$2&lt;&gt;"",INDEX('Instrument History'!$1:$1048576,CcyPerBase!$B75,CcyPerBase!I$3) / $C75,""),"")</f>
        <v>2.7291607878246862</v>
      </c>
      <c r="J75" s="5">
        <f>IF($A75&lt;&gt;"",IF(J$2&lt;&gt;"",INDEX('Instrument History'!$1:$1048576,CcyPerBase!$B75,CcyPerBase!J$3) / $C75,""),"")</f>
        <v>1.5827430559826836</v>
      </c>
      <c r="K75" s="5">
        <f>IF($A75&lt;&gt;"",IF(K$2&lt;&gt;"",INDEX('Instrument History'!$1:$1048576,CcyPerBase!$B75,CcyPerBase!K$3) / $C75,""),"")</f>
        <v>1.5827430559826836</v>
      </c>
      <c r="L75" s="5">
        <f>IF($A75&lt;&gt;"",IF(L$2&lt;&gt;"",INDEX('Instrument History'!$1:$1048576,CcyPerBase!$B75,CcyPerBase!L$3) / $C75,""),"")</f>
        <v>1</v>
      </c>
      <c r="M75" s="5">
        <f>IF($A75&lt;&gt;"",IF(M$2&lt;&gt;"",INDEX('Instrument History'!$1:$1048576,CcyPerBase!$B75,CcyPerBase!M$3) / $C75,""),"")</f>
        <v>1</v>
      </c>
      <c r="N75" s="5">
        <f>IF($A75&lt;&gt;"",IF(N$2&lt;&gt;"",INDEX('Instrument History'!$1:$1048576,CcyPerBase!$B75,CcyPerBase!N$3) / $C75,""),"")</f>
        <v>1</v>
      </c>
      <c r="O75" s="5" t="str">
        <f>IF($A75&lt;&gt;"",IF(O$2&lt;&gt;"",INDEX('Instrument History'!$1:$1048576,CcyPerBase!$B75,CcyPerBase!O$3) / $C75,""),"")</f>
        <v/>
      </c>
      <c r="P75" s="5" t="str">
        <f>IF($A75&lt;&gt;"",IF(P$2&lt;&gt;"",INDEX('Instrument History'!$1:$1048576,CcyPerBase!$B75,CcyPerBase!P$3) / $C75,""),"")</f>
        <v/>
      </c>
      <c r="Q75" s="5" t="str">
        <f>IF($A75&lt;&gt;"",IF(Q$2&lt;&gt;"",INDEX('Instrument History'!$1:$1048576,CcyPerBase!$B75,CcyPerBase!Q$3) / $C75,""),"")</f>
        <v/>
      </c>
      <c r="R75" s="5" t="str">
        <f>IF($A75&lt;&gt;"",IF(R$2&lt;&gt;"",INDEX('Instrument History'!$1:$1048576,CcyPerBase!$B75,CcyPerBase!R$3) / $C75,""),"")</f>
        <v/>
      </c>
      <c r="S75" s="5" t="str">
        <f>IF($A75&lt;&gt;"",IF(S$2&lt;&gt;"",INDEX('Instrument History'!$1:$1048576,CcyPerBase!$B75,CcyPerBase!S$3) / $C75,""),"")</f>
        <v/>
      </c>
      <c r="T75" s="5" t="str">
        <f>IF($A75&lt;&gt;"",IF(T$2&lt;&gt;"",INDEX('Instrument History'!$1:$1048576,CcyPerBase!$B75,CcyPerBase!T$3) / $C75,""),"")</f>
        <v/>
      </c>
      <c r="U75" s="5" t="str">
        <f>IF($A75&lt;&gt;"",IF(U$2&lt;&gt;"",INDEX('Instrument History'!$1:$1048576,CcyPerBase!$B75,CcyPerBase!U$3) / $C75,""),"")</f>
        <v/>
      </c>
      <c r="V75" s="5" t="str">
        <f>IF($A75&lt;&gt;"",IF(V$2&lt;&gt;"",INDEX('Instrument History'!$1:$1048576,CcyPerBase!$B75,CcyPerBase!V$3) / $C75,""),"")</f>
        <v/>
      </c>
      <c r="W75" s="5" t="str">
        <f>IF($A75&lt;&gt;"",IF(W$2&lt;&gt;"",INDEX('Instrument History'!$1:$1048576,CcyPerBase!$B75,CcyPerBase!W$3) / $C75,""),"")</f>
        <v/>
      </c>
      <c r="X75" s="5" t="str">
        <f>IF($A75&lt;&gt;"",IF(X$2&lt;&gt;"",INDEX('Instrument History'!$1:$1048576,CcyPerBase!$B75,CcyPerBase!X$3) / $C75,""),"")</f>
        <v/>
      </c>
    </row>
    <row r="76" spans="1:24">
      <c r="A76" s="12">
        <f>IF(A75&lt;&gt;"",IF(A75=$B$3,"",'Instrument History'!A73),"")</f>
        <v>41200</v>
      </c>
      <c r="B76">
        <f t="shared" si="2"/>
        <v>73</v>
      </c>
      <c r="C76" s="5">
        <f>IF(A76&lt;&gt;"",INDEX('Instrument History'!$1:$1048576,CcyPerBase!B76,CcyPerBase!$B$2),"")</f>
        <v>45.643714904844892</v>
      </c>
      <c r="D76" s="5">
        <f>IF($A76&lt;&gt;"",INDEX('Instrument History'!$1:$1048576,CcyPerBase!$B76,CcyPerBase!D$3) / $C76,"")</f>
        <v>2.1908821446386128E-2</v>
      </c>
      <c r="E76" s="5">
        <f>IF($A76&lt;&gt;"",IF(E$2&lt;&gt;"",INDEX('Instrument History'!$1:$1048576,CcyPerBase!$B76,CcyPerBase!E$3) / $C76,""),"")</f>
        <v>2.1908821446386128E-2</v>
      </c>
      <c r="F76" s="5">
        <f>IF($A76&lt;&gt;"",IF(F$2&lt;&gt;"",INDEX('Instrument History'!$1:$1048576,CcyPerBase!$B76,CcyPerBase!F$3) / $C76,""),"")</f>
        <v>2.1908821446386128E-2</v>
      </c>
      <c r="G76" s="5">
        <f>IF($A76&lt;&gt;"",IF(G$2&lt;&gt;"",INDEX('Instrument History'!$1:$1048576,CcyPerBase!$B76,CcyPerBase!G$3) / $C76,""),"")</f>
        <v>2.1908821446386128E-2</v>
      </c>
      <c r="H76" s="5">
        <f>IF($A76&lt;&gt;"",IF(H$2&lt;&gt;"",INDEX('Instrument History'!$1:$1048576,CcyPerBase!$B76,CcyPerBase!H$3) / $C76,""),"")</f>
        <v>2.1908821446386128E-2</v>
      </c>
      <c r="I76" s="5">
        <f>IF($A76&lt;&gt;"",IF(I$2&lt;&gt;"",INDEX('Instrument History'!$1:$1048576,CcyPerBase!$B76,CcyPerBase!I$3) / $C76,""),"")</f>
        <v>2.8505519349572235</v>
      </c>
      <c r="J76" s="5">
        <f>IF($A76&lt;&gt;"",IF(J$2&lt;&gt;"",INDEX('Instrument History'!$1:$1048576,CcyPerBase!$B76,CcyPerBase!J$3) / $C76,""),"")</f>
        <v>1.6408126794232027</v>
      </c>
      <c r="K76" s="5">
        <f>IF($A76&lt;&gt;"",IF(K$2&lt;&gt;"",INDEX('Instrument History'!$1:$1048576,CcyPerBase!$B76,CcyPerBase!K$3) / $C76,""),"")</f>
        <v>1.6408126794232027</v>
      </c>
      <c r="L76" s="5">
        <f>IF($A76&lt;&gt;"",IF(L$2&lt;&gt;"",INDEX('Instrument History'!$1:$1048576,CcyPerBase!$B76,CcyPerBase!L$3) / $C76,""),"")</f>
        <v>1</v>
      </c>
      <c r="M76" s="5">
        <f>IF($A76&lt;&gt;"",IF(M$2&lt;&gt;"",INDEX('Instrument History'!$1:$1048576,CcyPerBase!$B76,CcyPerBase!M$3) / $C76,""),"")</f>
        <v>1</v>
      </c>
      <c r="N76" s="5">
        <f>IF($A76&lt;&gt;"",IF(N$2&lt;&gt;"",INDEX('Instrument History'!$1:$1048576,CcyPerBase!$B76,CcyPerBase!N$3) / $C76,""),"")</f>
        <v>1</v>
      </c>
      <c r="O76" s="5" t="str">
        <f>IF($A76&lt;&gt;"",IF(O$2&lt;&gt;"",INDEX('Instrument History'!$1:$1048576,CcyPerBase!$B76,CcyPerBase!O$3) / $C76,""),"")</f>
        <v/>
      </c>
      <c r="P76" s="5" t="str">
        <f>IF($A76&lt;&gt;"",IF(P$2&lt;&gt;"",INDEX('Instrument History'!$1:$1048576,CcyPerBase!$B76,CcyPerBase!P$3) / $C76,""),"")</f>
        <v/>
      </c>
      <c r="Q76" s="5" t="str">
        <f>IF($A76&lt;&gt;"",IF(Q$2&lt;&gt;"",INDEX('Instrument History'!$1:$1048576,CcyPerBase!$B76,CcyPerBase!Q$3) / $C76,""),"")</f>
        <v/>
      </c>
      <c r="R76" s="5" t="str">
        <f>IF($A76&lt;&gt;"",IF(R$2&lt;&gt;"",INDEX('Instrument History'!$1:$1048576,CcyPerBase!$B76,CcyPerBase!R$3) / $C76,""),"")</f>
        <v/>
      </c>
      <c r="S76" s="5" t="str">
        <f>IF($A76&lt;&gt;"",IF(S$2&lt;&gt;"",INDEX('Instrument History'!$1:$1048576,CcyPerBase!$B76,CcyPerBase!S$3) / $C76,""),"")</f>
        <v/>
      </c>
      <c r="T76" s="5" t="str">
        <f>IF($A76&lt;&gt;"",IF(T$2&lt;&gt;"",INDEX('Instrument History'!$1:$1048576,CcyPerBase!$B76,CcyPerBase!T$3) / $C76,""),"")</f>
        <v/>
      </c>
      <c r="U76" s="5" t="str">
        <f>IF($A76&lt;&gt;"",IF(U$2&lt;&gt;"",INDEX('Instrument History'!$1:$1048576,CcyPerBase!$B76,CcyPerBase!U$3) / $C76,""),"")</f>
        <v/>
      </c>
      <c r="V76" s="5" t="str">
        <f>IF($A76&lt;&gt;"",IF(V$2&lt;&gt;"",INDEX('Instrument History'!$1:$1048576,CcyPerBase!$B76,CcyPerBase!V$3) / $C76,""),"")</f>
        <v/>
      </c>
      <c r="W76" s="5" t="str">
        <f>IF($A76&lt;&gt;"",IF(W$2&lt;&gt;"",INDEX('Instrument History'!$1:$1048576,CcyPerBase!$B76,CcyPerBase!W$3) / $C76,""),"")</f>
        <v/>
      </c>
      <c r="X76" s="5" t="str">
        <f>IF($A76&lt;&gt;"",IF(X$2&lt;&gt;"",INDEX('Instrument History'!$1:$1048576,CcyPerBase!$B76,CcyPerBase!X$3) / $C76,""),"")</f>
        <v/>
      </c>
    </row>
    <row r="77" spans="1:24">
      <c r="A77" s="12">
        <f>IF(A76&lt;&gt;"",IF(A76=$B$3,"",'Instrument History'!A74),"")</f>
        <v>41199</v>
      </c>
      <c r="B77">
        <f t="shared" si="2"/>
        <v>74</v>
      </c>
      <c r="C77" s="5">
        <f>IF(A77&lt;&gt;"",INDEX('Instrument History'!$1:$1048576,CcyPerBase!B77,CcyPerBase!$B$2),"")</f>
        <v>43.780333416856308</v>
      </c>
      <c r="D77" s="5">
        <f>IF($A77&lt;&gt;"",INDEX('Instrument History'!$1:$1048576,CcyPerBase!$B77,CcyPerBase!D$3) / $C77,"")</f>
        <v>2.2841306174588884E-2</v>
      </c>
      <c r="E77" s="5">
        <f>IF($A77&lt;&gt;"",IF(E$2&lt;&gt;"",INDEX('Instrument History'!$1:$1048576,CcyPerBase!$B77,CcyPerBase!E$3) / $C77,""),"")</f>
        <v>2.2841306174588884E-2</v>
      </c>
      <c r="F77" s="5">
        <f>IF($A77&lt;&gt;"",IF(F$2&lt;&gt;"",INDEX('Instrument History'!$1:$1048576,CcyPerBase!$B77,CcyPerBase!F$3) / $C77,""),"")</f>
        <v>2.2841306174588884E-2</v>
      </c>
      <c r="G77" s="5">
        <f>IF($A77&lt;&gt;"",IF(G$2&lt;&gt;"",INDEX('Instrument History'!$1:$1048576,CcyPerBase!$B77,CcyPerBase!G$3) / $C77,""),"")</f>
        <v>2.2841306174588884E-2</v>
      </c>
      <c r="H77" s="5">
        <f>IF($A77&lt;&gt;"",IF(H$2&lt;&gt;"",INDEX('Instrument History'!$1:$1048576,CcyPerBase!$B77,CcyPerBase!H$3) / $C77,""),"")</f>
        <v>2.2841306174588884E-2</v>
      </c>
      <c r="I77" s="5">
        <f>IF($A77&lt;&gt;"",IF(I$2&lt;&gt;"",INDEX('Instrument History'!$1:$1048576,CcyPerBase!$B77,CcyPerBase!I$3) / $C77,""),"")</f>
        <v>2.8481343529266709</v>
      </c>
      <c r="J77" s="5">
        <f>IF($A77&lt;&gt;"",IF(J$2&lt;&gt;"",INDEX('Instrument History'!$1:$1048576,CcyPerBase!$B77,CcyPerBase!J$3) / $C77,""),"")</f>
        <v>1.7521734830739395</v>
      </c>
      <c r="K77" s="5">
        <f>IF($A77&lt;&gt;"",IF(K$2&lt;&gt;"",INDEX('Instrument History'!$1:$1048576,CcyPerBase!$B77,CcyPerBase!K$3) / $C77,""),"")</f>
        <v>1.7521734830739395</v>
      </c>
      <c r="L77" s="5">
        <f>IF($A77&lt;&gt;"",IF(L$2&lt;&gt;"",INDEX('Instrument History'!$1:$1048576,CcyPerBase!$B77,CcyPerBase!L$3) / $C77,""),"")</f>
        <v>1</v>
      </c>
      <c r="M77" s="5">
        <f>IF($A77&lt;&gt;"",IF(M$2&lt;&gt;"",INDEX('Instrument History'!$1:$1048576,CcyPerBase!$B77,CcyPerBase!M$3) / $C77,""),"")</f>
        <v>1</v>
      </c>
      <c r="N77" s="5">
        <f>IF($A77&lt;&gt;"",IF(N$2&lt;&gt;"",INDEX('Instrument History'!$1:$1048576,CcyPerBase!$B77,CcyPerBase!N$3) / $C77,""),"")</f>
        <v>1</v>
      </c>
      <c r="O77" s="5" t="str">
        <f>IF($A77&lt;&gt;"",IF(O$2&lt;&gt;"",INDEX('Instrument History'!$1:$1048576,CcyPerBase!$B77,CcyPerBase!O$3) / $C77,""),"")</f>
        <v/>
      </c>
      <c r="P77" s="5" t="str">
        <f>IF($A77&lt;&gt;"",IF(P$2&lt;&gt;"",INDEX('Instrument History'!$1:$1048576,CcyPerBase!$B77,CcyPerBase!P$3) / $C77,""),"")</f>
        <v/>
      </c>
      <c r="Q77" s="5" t="str">
        <f>IF($A77&lt;&gt;"",IF(Q$2&lt;&gt;"",INDEX('Instrument History'!$1:$1048576,CcyPerBase!$B77,CcyPerBase!Q$3) / $C77,""),"")</f>
        <v/>
      </c>
      <c r="R77" s="5" t="str">
        <f>IF($A77&lt;&gt;"",IF(R$2&lt;&gt;"",INDEX('Instrument History'!$1:$1048576,CcyPerBase!$B77,CcyPerBase!R$3) / $C77,""),"")</f>
        <v/>
      </c>
      <c r="S77" s="5" t="str">
        <f>IF($A77&lt;&gt;"",IF(S$2&lt;&gt;"",INDEX('Instrument History'!$1:$1048576,CcyPerBase!$B77,CcyPerBase!S$3) / $C77,""),"")</f>
        <v/>
      </c>
      <c r="T77" s="5" t="str">
        <f>IF($A77&lt;&gt;"",IF(T$2&lt;&gt;"",INDEX('Instrument History'!$1:$1048576,CcyPerBase!$B77,CcyPerBase!T$3) / $C77,""),"")</f>
        <v/>
      </c>
      <c r="U77" s="5" t="str">
        <f>IF($A77&lt;&gt;"",IF(U$2&lt;&gt;"",INDEX('Instrument History'!$1:$1048576,CcyPerBase!$B77,CcyPerBase!U$3) / $C77,""),"")</f>
        <v/>
      </c>
      <c r="V77" s="5" t="str">
        <f>IF($A77&lt;&gt;"",IF(V$2&lt;&gt;"",INDEX('Instrument History'!$1:$1048576,CcyPerBase!$B77,CcyPerBase!V$3) / $C77,""),"")</f>
        <v/>
      </c>
      <c r="W77" s="5" t="str">
        <f>IF($A77&lt;&gt;"",IF(W$2&lt;&gt;"",INDEX('Instrument History'!$1:$1048576,CcyPerBase!$B77,CcyPerBase!W$3) / $C77,""),"")</f>
        <v/>
      </c>
      <c r="X77" s="5" t="str">
        <f>IF($A77&lt;&gt;"",IF(X$2&lt;&gt;"",INDEX('Instrument History'!$1:$1048576,CcyPerBase!$B77,CcyPerBase!X$3) / $C77,""),"")</f>
        <v/>
      </c>
    </row>
    <row r="78" spans="1:24">
      <c r="A78" s="12">
        <f>IF(A77&lt;&gt;"",IF(A77=$B$3,"",'Instrument History'!A75),"")</f>
        <v>41198</v>
      </c>
      <c r="B78">
        <f t="shared" si="2"/>
        <v>75</v>
      </c>
      <c r="C78" s="5">
        <f>IF(A78&lt;&gt;"",INDEX('Instrument History'!$1:$1048576,CcyPerBase!B78,CcyPerBase!$B$2),"")</f>
        <v>44.18006799511145</v>
      </c>
      <c r="D78" s="5">
        <f>IF($A78&lt;&gt;"",INDEX('Instrument History'!$1:$1048576,CcyPerBase!$B78,CcyPerBase!D$3) / $C78,"")</f>
        <v>2.2634641488343807E-2</v>
      </c>
      <c r="E78" s="5">
        <f>IF($A78&lt;&gt;"",IF(E$2&lt;&gt;"",INDEX('Instrument History'!$1:$1048576,CcyPerBase!$B78,CcyPerBase!E$3) / $C78,""),"")</f>
        <v>2.2634641488343807E-2</v>
      </c>
      <c r="F78" s="5">
        <f>IF($A78&lt;&gt;"",IF(F$2&lt;&gt;"",INDEX('Instrument History'!$1:$1048576,CcyPerBase!$B78,CcyPerBase!F$3) / $C78,""),"")</f>
        <v>2.2634641488343807E-2</v>
      </c>
      <c r="G78" s="5">
        <f>IF($A78&lt;&gt;"",IF(G$2&lt;&gt;"",INDEX('Instrument History'!$1:$1048576,CcyPerBase!$B78,CcyPerBase!G$3) / $C78,""),"")</f>
        <v>2.2634641488343807E-2</v>
      </c>
      <c r="H78" s="5">
        <f>IF($A78&lt;&gt;"",IF(H$2&lt;&gt;"",INDEX('Instrument History'!$1:$1048576,CcyPerBase!$B78,CcyPerBase!H$3) / $C78,""),"")</f>
        <v>2.2634641488343807E-2</v>
      </c>
      <c r="I78" s="5">
        <f>IF($A78&lt;&gt;"",IF(I$2&lt;&gt;"",INDEX('Instrument History'!$1:$1048576,CcyPerBase!$B78,CcyPerBase!I$3) / $C78,""),"")</f>
        <v>2.7898253741174242</v>
      </c>
      <c r="J78" s="5">
        <f>IF($A78&lt;&gt;"",IF(J$2&lt;&gt;"",INDEX('Instrument History'!$1:$1048576,CcyPerBase!$B78,CcyPerBase!J$3) / $C78,""),"")</f>
        <v>1.8117998463268659</v>
      </c>
      <c r="K78" s="5">
        <f>IF($A78&lt;&gt;"",IF(K$2&lt;&gt;"",INDEX('Instrument History'!$1:$1048576,CcyPerBase!$B78,CcyPerBase!K$3) / $C78,""),"")</f>
        <v>1.8117998463268659</v>
      </c>
      <c r="L78" s="5">
        <f>IF($A78&lt;&gt;"",IF(L$2&lt;&gt;"",INDEX('Instrument History'!$1:$1048576,CcyPerBase!$B78,CcyPerBase!L$3) / $C78,""),"")</f>
        <v>1</v>
      </c>
      <c r="M78" s="5">
        <f>IF($A78&lt;&gt;"",IF(M$2&lt;&gt;"",INDEX('Instrument History'!$1:$1048576,CcyPerBase!$B78,CcyPerBase!M$3) / $C78,""),"")</f>
        <v>1</v>
      </c>
      <c r="N78" s="5">
        <f>IF($A78&lt;&gt;"",IF(N$2&lt;&gt;"",INDEX('Instrument History'!$1:$1048576,CcyPerBase!$B78,CcyPerBase!N$3) / $C78,""),"")</f>
        <v>1</v>
      </c>
      <c r="O78" s="5" t="str">
        <f>IF($A78&lt;&gt;"",IF(O$2&lt;&gt;"",INDEX('Instrument History'!$1:$1048576,CcyPerBase!$B78,CcyPerBase!O$3) / $C78,""),"")</f>
        <v/>
      </c>
      <c r="P78" s="5" t="str">
        <f>IF($A78&lt;&gt;"",IF(P$2&lt;&gt;"",INDEX('Instrument History'!$1:$1048576,CcyPerBase!$B78,CcyPerBase!P$3) / $C78,""),"")</f>
        <v/>
      </c>
      <c r="Q78" s="5" t="str">
        <f>IF($A78&lt;&gt;"",IF(Q$2&lt;&gt;"",INDEX('Instrument History'!$1:$1048576,CcyPerBase!$B78,CcyPerBase!Q$3) / $C78,""),"")</f>
        <v/>
      </c>
      <c r="R78" s="5" t="str">
        <f>IF($A78&lt;&gt;"",IF(R$2&lt;&gt;"",INDEX('Instrument History'!$1:$1048576,CcyPerBase!$B78,CcyPerBase!R$3) / $C78,""),"")</f>
        <v/>
      </c>
      <c r="S78" s="5" t="str">
        <f>IF($A78&lt;&gt;"",IF(S$2&lt;&gt;"",INDEX('Instrument History'!$1:$1048576,CcyPerBase!$B78,CcyPerBase!S$3) / $C78,""),"")</f>
        <v/>
      </c>
      <c r="T78" s="5" t="str">
        <f>IF($A78&lt;&gt;"",IF(T$2&lt;&gt;"",INDEX('Instrument History'!$1:$1048576,CcyPerBase!$B78,CcyPerBase!T$3) / $C78,""),"")</f>
        <v/>
      </c>
      <c r="U78" s="5" t="str">
        <f>IF($A78&lt;&gt;"",IF(U$2&lt;&gt;"",INDEX('Instrument History'!$1:$1048576,CcyPerBase!$B78,CcyPerBase!U$3) / $C78,""),"")</f>
        <v/>
      </c>
      <c r="V78" s="5" t="str">
        <f>IF($A78&lt;&gt;"",IF(V$2&lt;&gt;"",INDEX('Instrument History'!$1:$1048576,CcyPerBase!$B78,CcyPerBase!V$3) / $C78,""),"")</f>
        <v/>
      </c>
      <c r="W78" s="5" t="str">
        <f>IF($A78&lt;&gt;"",IF(W$2&lt;&gt;"",INDEX('Instrument History'!$1:$1048576,CcyPerBase!$B78,CcyPerBase!W$3) / $C78,""),"")</f>
        <v/>
      </c>
      <c r="X78" s="5" t="str">
        <f>IF($A78&lt;&gt;"",IF(X$2&lt;&gt;"",INDEX('Instrument History'!$1:$1048576,CcyPerBase!$B78,CcyPerBase!X$3) / $C78,""),"")</f>
        <v/>
      </c>
    </row>
    <row r="79" spans="1:24">
      <c r="A79" s="12">
        <f>IF(A78&lt;&gt;"",IF(A78=$B$3,"",'Instrument History'!A76),"")</f>
        <v>41197</v>
      </c>
      <c r="B79">
        <f t="shared" si="2"/>
        <v>76</v>
      </c>
      <c r="C79" s="5">
        <f>IF(A79&lt;&gt;"",INDEX('Instrument History'!$1:$1048576,CcyPerBase!B79,CcyPerBase!$B$2),"")</f>
        <v>44.381535433769905</v>
      </c>
      <c r="D79" s="5">
        <f>IF($A79&lt;&gt;"",INDEX('Instrument History'!$1:$1048576,CcyPerBase!$B79,CcyPerBase!D$3) / $C79,"")</f>
        <v>2.2531892829446818E-2</v>
      </c>
      <c r="E79" s="5">
        <f>IF($A79&lt;&gt;"",IF(E$2&lt;&gt;"",INDEX('Instrument History'!$1:$1048576,CcyPerBase!$B79,CcyPerBase!E$3) / $C79,""),"")</f>
        <v>2.2531892829446818E-2</v>
      </c>
      <c r="F79" s="5">
        <f>IF($A79&lt;&gt;"",IF(F$2&lt;&gt;"",INDEX('Instrument History'!$1:$1048576,CcyPerBase!$B79,CcyPerBase!F$3) / $C79,""),"")</f>
        <v>2.2531892829446818E-2</v>
      </c>
      <c r="G79" s="5">
        <f>IF($A79&lt;&gt;"",IF(G$2&lt;&gt;"",INDEX('Instrument History'!$1:$1048576,CcyPerBase!$B79,CcyPerBase!G$3) / $C79,""),"")</f>
        <v>2.2531892829446818E-2</v>
      </c>
      <c r="H79" s="5">
        <f>IF($A79&lt;&gt;"",IF(H$2&lt;&gt;"",INDEX('Instrument History'!$1:$1048576,CcyPerBase!$B79,CcyPerBase!H$3) / $C79,""),"")</f>
        <v>2.2531892829446818E-2</v>
      </c>
      <c r="I79" s="5">
        <f>IF($A79&lt;&gt;"",IF(I$2&lt;&gt;"",INDEX('Instrument History'!$1:$1048576,CcyPerBase!$B79,CcyPerBase!I$3) / $C79,""),"")</f>
        <v>2.8130601464256979</v>
      </c>
      <c r="J79" s="5">
        <f>IF($A79&lt;&gt;"",IF(J$2&lt;&gt;"",INDEX('Instrument History'!$1:$1048576,CcyPerBase!$B79,CcyPerBase!J$3) / $C79,""),"")</f>
        <v>1.8439423312440102</v>
      </c>
      <c r="K79" s="5">
        <f>IF($A79&lt;&gt;"",IF(K$2&lt;&gt;"",INDEX('Instrument History'!$1:$1048576,CcyPerBase!$B79,CcyPerBase!K$3) / $C79,""),"")</f>
        <v>1.8439423312440102</v>
      </c>
      <c r="L79" s="5">
        <f>IF($A79&lt;&gt;"",IF(L$2&lt;&gt;"",INDEX('Instrument History'!$1:$1048576,CcyPerBase!$B79,CcyPerBase!L$3) / $C79,""),"")</f>
        <v>1</v>
      </c>
      <c r="M79" s="5">
        <f>IF($A79&lt;&gt;"",IF(M$2&lt;&gt;"",INDEX('Instrument History'!$1:$1048576,CcyPerBase!$B79,CcyPerBase!M$3) / $C79,""),"")</f>
        <v>1</v>
      </c>
      <c r="N79" s="5">
        <f>IF($A79&lt;&gt;"",IF(N$2&lt;&gt;"",INDEX('Instrument History'!$1:$1048576,CcyPerBase!$B79,CcyPerBase!N$3) / $C79,""),"")</f>
        <v>1</v>
      </c>
      <c r="O79" s="5" t="str">
        <f>IF($A79&lt;&gt;"",IF(O$2&lt;&gt;"",INDEX('Instrument History'!$1:$1048576,CcyPerBase!$B79,CcyPerBase!O$3) / $C79,""),"")</f>
        <v/>
      </c>
      <c r="P79" s="5" t="str">
        <f>IF($A79&lt;&gt;"",IF(P$2&lt;&gt;"",INDEX('Instrument History'!$1:$1048576,CcyPerBase!$B79,CcyPerBase!P$3) / $C79,""),"")</f>
        <v/>
      </c>
      <c r="Q79" s="5" t="str">
        <f>IF($A79&lt;&gt;"",IF(Q$2&lt;&gt;"",INDEX('Instrument History'!$1:$1048576,CcyPerBase!$B79,CcyPerBase!Q$3) / $C79,""),"")</f>
        <v/>
      </c>
      <c r="R79" s="5" t="str">
        <f>IF($A79&lt;&gt;"",IF(R$2&lt;&gt;"",INDEX('Instrument History'!$1:$1048576,CcyPerBase!$B79,CcyPerBase!R$3) / $C79,""),"")</f>
        <v/>
      </c>
      <c r="S79" s="5" t="str">
        <f>IF($A79&lt;&gt;"",IF(S$2&lt;&gt;"",INDEX('Instrument History'!$1:$1048576,CcyPerBase!$B79,CcyPerBase!S$3) / $C79,""),"")</f>
        <v/>
      </c>
      <c r="T79" s="5" t="str">
        <f>IF($A79&lt;&gt;"",IF(T$2&lt;&gt;"",INDEX('Instrument History'!$1:$1048576,CcyPerBase!$B79,CcyPerBase!T$3) / $C79,""),"")</f>
        <v/>
      </c>
      <c r="U79" s="5" t="str">
        <f>IF($A79&lt;&gt;"",IF(U$2&lt;&gt;"",INDEX('Instrument History'!$1:$1048576,CcyPerBase!$B79,CcyPerBase!U$3) / $C79,""),"")</f>
        <v/>
      </c>
      <c r="V79" s="5" t="str">
        <f>IF($A79&lt;&gt;"",IF(V$2&lt;&gt;"",INDEX('Instrument History'!$1:$1048576,CcyPerBase!$B79,CcyPerBase!V$3) / $C79,""),"")</f>
        <v/>
      </c>
      <c r="W79" s="5" t="str">
        <f>IF($A79&lt;&gt;"",IF(W$2&lt;&gt;"",INDEX('Instrument History'!$1:$1048576,CcyPerBase!$B79,CcyPerBase!W$3) / $C79,""),"")</f>
        <v/>
      </c>
      <c r="X79" s="5" t="str">
        <f>IF($A79&lt;&gt;"",IF(X$2&lt;&gt;"",INDEX('Instrument History'!$1:$1048576,CcyPerBase!$B79,CcyPerBase!X$3) / $C79,""),"")</f>
        <v/>
      </c>
    </row>
    <row r="80" spans="1:24">
      <c r="A80" s="12">
        <f>IF(A79&lt;&gt;"",IF(A79=$B$3,"",'Instrument History'!A77),"")</f>
        <v>41194</v>
      </c>
      <c r="B80">
        <f t="shared" si="2"/>
        <v>77</v>
      </c>
      <c r="C80" s="5">
        <f>IF(A80&lt;&gt;"",INDEX('Instrument History'!$1:$1048576,CcyPerBase!B80,CcyPerBase!$B$2),"")</f>
        <v>43.182235301438347</v>
      </c>
      <c r="D80" s="5">
        <f>IF($A80&lt;&gt;"",INDEX('Instrument History'!$1:$1048576,CcyPerBase!$B80,CcyPerBase!D$3) / $C80,"")</f>
        <v>2.3157671042719069E-2</v>
      </c>
      <c r="E80" s="5">
        <f>IF($A80&lt;&gt;"",IF(E$2&lt;&gt;"",INDEX('Instrument History'!$1:$1048576,CcyPerBase!$B80,CcyPerBase!E$3) / $C80,""),"")</f>
        <v>2.3157671042719069E-2</v>
      </c>
      <c r="F80" s="5">
        <f>IF($A80&lt;&gt;"",IF(F$2&lt;&gt;"",INDEX('Instrument History'!$1:$1048576,CcyPerBase!$B80,CcyPerBase!F$3) / $C80,""),"")</f>
        <v>2.3157671042719069E-2</v>
      </c>
      <c r="G80" s="5">
        <f>IF($A80&lt;&gt;"",IF(G$2&lt;&gt;"",INDEX('Instrument History'!$1:$1048576,CcyPerBase!$B80,CcyPerBase!G$3) / $C80,""),"")</f>
        <v>2.3157671042719069E-2</v>
      </c>
      <c r="H80" s="5">
        <f>IF($A80&lt;&gt;"",IF(H$2&lt;&gt;"",INDEX('Instrument History'!$1:$1048576,CcyPerBase!$B80,CcyPerBase!H$3) / $C80,""),"")</f>
        <v>2.3157671042719069E-2</v>
      </c>
      <c r="I80" s="5">
        <f>IF($A80&lt;&gt;"",IF(I$2&lt;&gt;"",INDEX('Instrument History'!$1:$1048576,CcyPerBase!$B80,CcyPerBase!I$3) / $C80,""),"")</f>
        <v>2.9831660252342584</v>
      </c>
      <c r="J80" s="5">
        <f>IF($A80&lt;&gt;"",IF(J$2&lt;&gt;"",INDEX('Instrument History'!$1:$1048576,CcyPerBase!$B80,CcyPerBase!J$3) / $C80,""),"")</f>
        <v>1.9619396864492473</v>
      </c>
      <c r="K80" s="5">
        <f>IF($A80&lt;&gt;"",IF(K$2&lt;&gt;"",INDEX('Instrument History'!$1:$1048576,CcyPerBase!$B80,CcyPerBase!K$3) / $C80,""),"")</f>
        <v>1.9619396864492473</v>
      </c>
      <c r="L80" s="5">
        <f>IF($A80&lt;&gt;"",IF(L$2&lt;&gt;"",INDEX('Instrument History'!$1:$1048576,CcyPerBase!$B80,CcyPerBase!L$3) / $C80,""),"")</f>
        <v>1</v>
      </c>
      <c r="M80" s="5">
        <f>IF($A80&lt;&gt;"",IF(M$2&lt;&gt;"",INDEX('Instrument History'!$1:$1048576,CcyPerBase!$B80,CcyPerBase!M$3) / $C80,""),"")</f>
        <v>1</v>
      </c>
      <c r="N80" s="5">
        <f>IF($A80&lt;&gt;"",IF(N$2&lt;&gt;"",INDEX('Instrument History'!$1:$1048576,CcyPerBase!$B80,CcyPerBase!N$3) / $C80,""),"")</f>
        <v>1</v>
      </c>
      <c r="O80" s="5" t="str">
        <f>IF($A80&lt;&gt;"",IF(O$2&lt;&gt;"",INDEX('Instrument History'!$1:$1048576,CcyPerBase!$B80,CcyPerBase!O$3) / $C80,""),"")</f>
        <v/>
      </c>
      <c r="P80" s="5" t="str">
        <f>IF($A80&lt;&gt;"",IF(P$2&lt;&gt;"",INDEX('Instrument History'!$1:$1048576,CcyPerBase!$B80,CcyPerBase!P$3) / $C80,""),"")</f>
        <v/>
      </c>
      <c r="Q80" s="5" t="str">
        <f>IF($A80&lt;&gt;"",IF(Q$2&lt;&gt;"",INDEX('Instrument History'!$1:$1048576,CcyPerBase!$B80,CcyPerBase!Q$3) / $C80,""),"")</f>
        <v/>
      </c>
      <c r="R80" s="5" t="str">
        <f>IF($A80&lt;&gt;"",IF(R$2&lt;&gt;"",INDEX('Instrument History'!$1:$1048576,CcyPerBase!$B80,CcyPerBase!R$3) / $C80,""),"")</f>
        <v/>
      </c>
      <c r="S80" s="5" t="str">
        <f>IF($A80&lt;&gt;"",IF(S$2&lt;&gt;"",INDEX('Instrument History'!$1:$1048576,CcyPerBase!$B80,CcyPerBase!S$3) / $C80,""),"")</f>
        <v/>
      </c>
      <c r="T80" s="5" t="str">
        <f>IF($A80&lt;&gt;"",IF(T$2&lt;&gt;"",INDEX('Instrument History'!$1:$1048576,CcyPerBase!$B80,CcyPerBase!T$3) / $C80,""),"")</f>
        <v/>
      </c>
      <c r="U80" s="5" t="str">
        <f>IF($A80&lt;&gt;"",IF(U$2&lt;&gt;"",INDEX('Instrument History'!$1:$1048576,CcyPerBase!$B80,CcyPerBase!U$3) / $C80,""),"")</f>
        <v/>
      </c>
      <c r="V80" s="5" t="str">
        <f>IF($A80&lt;&gt;"",IF(V$2&lt;&gt;"",INDEX('Instrument History'!$1:$1048576,CcyPerBase!$B80,CcyPerBase!V$3) / $C80,""),"")</f>
        <v/>
      </c>
      <c r="W80" s="5" t="str">
        <f>IF($A80&lt;&gt;"",IF(W$2&lt;&gt;"",INDEX('Instrument History'!$1:$1048576,CcyPerBase!$B80,CcyPerBase!W$3) / $C80,""),"")</f>
        <v/>
      </c>
      <c r="X80" s="5" t="str">
        <f>IF($A80&lt;&gt;"",IF(X$2&lt;&gt;"",INDEX('Instrument History'!$1:$1048576,CcyPerBase!$B80,CcyPerBase!X$3) / $C80,""),"")</f>
        <v/>
      </c>
    </row>
    <row r="81" spans="1:24">
      <c r="A81" s="12">
        <f>IF(A80&lt;&gt;"",IF(A80=$B$3,"",'Instrument History'!A78),"")</f>
        <v>41193</v>
      </c>
      <c r="B81">
        <f t="shared" si="2"/>
        <v>78</v>
      </c>
      <c r="C81" s="5">
        <f>IF(A81&lt;&gt;"",INDEX('Instrument History'!$1:$1048576,CcyPerBase!B81,CcyPerBase!$B$2),"")</f>
        <v>45.131145754195622</v>
      </c>
      <c r="D81" s="5">
        <f>IF($A81&lt;&gt;"",INDEX('Instrument History'!$1:$1048576,CcyPerBase!$B81,CcyPerBase!D$3) / $C81,"")</f>
        <v>2.2157647081384697E-2</v>
      </c>
      <c r="E81" s="5">
        <f>IF($A81&lt;&gt;"",IF(E$2&lt;&gt;"",INDEX('Instrument History'!$1:$1048576,CcyPerBase!$B81,CcyPerBase!E$3) / $C81,""),"")</f>
        <v>2.2157647081384697E-2</v>
      </c>
      <c r="F81" s="5">
        <f>IF($A81&lt;&gt;"",IF(F$2&lt;&gt;"",INDEX('Instrument History'!$1:$1048576,CcyPerBase!$B81,CcyPerBase!F$3) / $C81,""),"")</f>
        <v>2.2157647081384697E-2</v>
      </c>
      <c r="G81" s="5">
        <f>IF($A81&lt;&gt;"",IF(G$2&lt;&gt;"",INDEX('Instrument History'!$1:$1048576,CcyPerBase!$B81,CcyPerBase!G$3) / $C81,""),"")</f>
        <v>2.2157647081384697E-2</v>
      </c>
      <c r="H81" s="5">
        <f>IF($A81&lt;&gt;"",IF(H$2&lt;&gt;"",INDEX('Instrument History'!$1:$1048576,CcyPerBase!$B81,CcyPerBase!H$3) / $C81,""),"")</f>
        <v>2.2157647081384697E-2</v>
      </c>
      <c r="I81" s="5">
        <f>IF($A81&lt;&gt;"",IF(I$2&lt;&gt;"",INDEX('Instrument History'!$1:$1048576,CcyPerBase!$B81,CcyPerBase!I$3) / $C81,""),"")</f>
        <v>2.9199476339727108</v>
      </c>
      <c r="J81" s="5">
        <f>IF($A81&lt;&gt;"",IF(J$2&lt;&gt;"",INDEX('Instrument History'!$1:$1048576,CcyPerBase!$B81,CcyPerBase!J$3) / $C81,""),"")</f>
        <v>1.9398900891334074</v>
      </c>
      <c r="K81" s="5">
        <f>IF($A81&lt;&gt;"",IF(K$2&lt;&gt;"",INDEX('Instrument History'!$1:$1048576,CcyPerBase!$B81,CcyPerBase!K$3) / $C81,""),"")</f>
        <v>1.9398900891334074</v>
      </c>
      <c r="L81" s="5">
        <f>IF($A81&lt;&gt;"",IF(L$2&lt;&gt;"",INDEX('Instrument History'!$1:$1048576,CcyPerBase!$B81,CcyPerBase!L$3) / $C81,""),"")</f>
        <v>1</v>
      </c>
      <c r="M81" s="5">
        <f>IF($A81&lt;&gt;"",IF(M$2&lt;&gt;"",INDEX('Instrument History'!$1:$1048576,CcyPerBase!$B81,CcyPerBase!M$3) / $C81,""),"")</f>
        <v>1</v>
      </c>
      <c r="N81" s="5">
        <f>IF($A81&lt;&gt;"",IF(N$2&lt;&gt;"",INDEX('Instrument History'!$1:$1048576,CcyPerBase!$B81,CcyPerBase!N$3) / $C81,""),"")</f>
        <v>1</v>
      </c>
      <c r="O81" s="5" t="str">
        <f>IF($A81&lt;&gt;"",IF(O$2&lt;&gt;"",INDEX('Instrument History'!$1:$1048576,CcyPerBase!$B81,CcyPerBase!O$3) / $C81,""),"")</f>
        <v/>
      </c>
      <c r="P81" s="5" t="str">
        <f>IF($A81&lt;&gt;"",IF(P$2&lt;&gt;"",INDEX('Instrument History'!$1:$1048576,CcyPerBase!$B81,CcyPerBase!P$3) / $C81,""),"")</f>
        <v/>
      </c>
      <c r="Q81" s="5" t="str">
        <f>IF($A81&lt;&gt;"",IF(Q$2&lt;&gt;"",INDEX('Instrument History'!$1:$1048576,CcyPerBase!$B81,CcyPerBase!Q$3) / $C81,""),"")</f>
        <v/>
      </c>
      <c r="R81" s="5" t="str">
        <f>IF($A81&lt;&gt;"",IF(R$2&lt;&gt;"",INDEX('Instrument History'!$1:$1048576,CcyPerBase!$B81,CcyPerBase!R$3) / $C81,""),"")</f>
        <v/>
      </c>
      <c r="S81" s="5" t="str">
        <f>IF($A81&lt;&gt;"",IF(S$2&lt;&gt;"",INDEX('Instrument History'!$1:$1048576,CcyPerBase!$B81,CcyPerBase!S$3) / $C81,""),"")</f>
        <v/>
      </c>
      <c r="T81" s="5" t="str">
        <f>IF($A81&lt;&gt;"",IF(T$2&lt;&gt;"",INDEX('Instrument History'!$1:$1048576,CcyPerBase!$B81,CcyPerBase!T$3) / $C81,""),"")</f>
        <v/>
      </c>
      <c r="U81" s="5" t="str">
        <f>IF($A81&lt;&gt;"",IF(U$2&lt;&gt;"",INDEX('Instrument History'!$1:$1048576,CcyPerBase!$B81,CcyPerBase!U$3) / $C81,""),"")</f>
        <v/>
      </c>
      <c r="V81" s="5" t="str">
        <f>IF($A81&lt;&gt;"",IF(V$2&lt;&gt;"",INDEX('Instrument History'!$1:$1048576,CcyPerBase!$B81,CcyPerBase!V$3) / $C81,""),"")</f>
        <v/>
      </c>
      <c r="W81" s="5" t="str">
        <f>IF($A81&lt;&gt;"",IF(W$2&lt;&gt;"",INDEX('Instrument History'!$1:$1048576,CcyPerBase!$B81,CcyPerBase!W$3) / $C81,""),"")</f>
        <v/>
      </c>
      <c r="X81" s="5" t="str">
        <f>IF($A81&lt;&gt;"",IF(X$2&lt;&gt;"",INDEX('Instrument History'!$1:$1048576,CcyPerBase!$B81,CcyPerBase!X$3) / $C81,""),"")</f>
        <v/>
      </c>
    </row>
    <row r="82" spans="1:24">
      <c r="A82" s="12">
        <f>IF(A81&lt;&gt;"",IF(A81=$B$3,"",'Instrument History'!A79),"")</f>
        <v>41192</v>
      </c>
      <c r="B82">
        <f t="shared" si="2"/>
        <v>79</v>
      </c>
      <c r="C82" s="5">
        <f>IF(A82&lt;&gt;"",INDEX('Instrument History'!$1:$1048576,CcyPerBase!B82,CcyPerBase!$B$2),"")</f>
        <v>47.143963827762917</v>
      </c>
      <c r="D82" s="5">
        <f>IF($A82&lt;&gt;"",INDEX('Instrument History'!$1:$1048576,CcyPerBase!$B82,CcyPerBase!D$3) / $C82,"")</f>
        <v>2.1211623266414934E-2</v>
      </c>
      <c r="E82" s="5">
        <f>IF($A82&lt;&gt;"",IF(E$2&lt;&gt;"",INDEX('Instrument History'!$1:$1048576,CcyPerBase!$B82,CcyPerBase!E$3) / $C82,""),"")</f>
        <v>2.1211623266414934E-2</v>
      </c>
      <c r="F82" s="5">
        <f>IF($A82&lt;&gt;"",IF(F$2&lt;&gt;"",INDEX('Instrument History'!$1:$1048576,CcyPerBase!$B82,CcyPerBase!F$3) / $C82,""),"")</f>
        <v>2.1211623266414934E-2</v>
      </c>
      <c r="G82" s="5">
        <f>IF($A82&lt;&gt;"",IF(G$2&lt;&gt;"",INDEX('Instrument History'!$1:$1048576,CcyPerBase!$B82,CcyPerBase!G$3) / $C82,""),"")</f>
        <v>2.1211623266414934E-2</v>
      </c>
      <c r="H82" s="5">
        <f>IF($A82&lt;&gt;"",IF(H$2&lt;&gt;"",INDEX('Instrument History'!$1:$1048576,CcyPerBase!$B82,CcyPerBase!H$3) / $C82,""),"")</f>
        <v>2.1211623266414934E-2</v>
      </c>
      <c r="I82" s="5">
        <f>IF($A82&lt;&gt;"",IF(I$2&lt;&gt;"",INDEX('Instrument History'!$1:$1048576,CcyPerBase!$B82,CcyPerBase!I$3) / $C82,""),"")</f>
        <v>2.7437291299000974</v>
      </c>
      <c r="J82" s="5">
        <f>IF($A82&lt;&gt;"",IF(J$2&lt;&gt;"",INDEX('Instrument History'!$1:$1048576,CcyPerBase!$B82,CcyPerBase!J$3) / $C82,""),"")</f>
        <v>1.8932508146739677</v>
      </c>
      <c r="K82" s="5">
        <f>IF($A82&lt;&gt;"",IF(K$2&lt;&gt;"",INDEX('Instrument History'!$1:$1048576,CcyPerBase!$B82,CcyPerBase!K$3) / $C82,""),"")</f>
        <v>1.8932508146739677</v>
      </c>
      <c r="L82" s="5">
        <f>IF($A82&lt;&gt;"",IF(L$2&lt;&gt;"",INDEX('Instrument History'!$1:$1048576,CcyPerBase!$B82,CcyPerBase!L$3) / $C82,""),"")</f>
        <v>1</v>
      </c>
      <c r="M82" s="5">
        <f>IF($A82&lt;&gt;"",IF(M$2&lt;&gt;"",INDEX('Instrument History'!$1:$1048576,CcyPerBase!$B82,CcyPerBase!M$3) / $C82,""),"")</f>
        <v>1</v>
      </c>
      <c r="N82" s="5">
        <f>IF($A82&lt;&gt;"",IF(N$2&lt;&gt;"",INDEX('Instrument History'!$1:$1048576,CcyPerBase!$B82,CcyPerBase!N$3) / $C82,""),"")</f>
        <v>1</v>
      </c>
      <c r="O82" s="5" t="str">
        <f>IF($A82&lt;&gt;"",IF(O$2&lt;&gt;"",INDEX('Instrument History'!$1:$1048576,CcyPerBase!$B82,CcyPerBase!O$3) / $C82,""),"")</f>
        <v/>
      </c>
      <c r="P82" s="5" t="str">
        <f>IF($A82&lt;&gt;"",IF(P$2&lt;&gt;"",INDEX('Instrument History'!$1:$1048576,CcyPerBase!$B82,CcyPerBase!P$3) / $C82,""),"")</f>
        <v/>
      </c>
      <c r="Q82" s="5" t="str">
        <f>IF($A82&lt;&gt;"",IF(Q$2&lt;&gt;"",INDEX('Instrument History'!$1:$1048576,CcyPerBase!$B82,CcyPerBase!Q$3) / $C82,""),"")</f>
        <v/>
      </c>
      <c r="R82" s="5" t="str">
        <f>IF($A82&lt;&gt;"",IF(R$2&lt;&gt;"",INDEX('Instrument History'!$1:$1048576,CcyPerBase!$B82,CcyPerBase!R$3) / $C82,""),"")</f>
        <v/>
      </c>
      <c r="S82" s="5" t="str">
        <f>IF($A82&lt;&gt;"",IF(S$2&lt;&gt;"",INDEX('Instrument History'!$1:$1048576,CcyPerBase!$B82,CcyPerBase!S$3) / $C82,""),"")</f>
        <v/>
      </c>
      <c r="T82" s="5" t="str">
        <f>IF($A82&lt;&gt;"",IF(T$2&lt;&gt;"",INDEX('Instrument History'!$1:$1048576,CcyPerBase!$B82,CcyPerBase!T$3) / $C82,""),"")</f>
        <v/>
      </c>
      <c r="U82" s="5" t="str">
        <f>IF($A82&lt;&gt;"",IF(U$2&lt;&gt;"",INDEX('Instrument History'!$1:$1048576,CcyPerBase!$B82,CcyPerBase!U$3) / $C82,""),"")</f>
        <v/>
      </c>
      <c r="V82" s="5" t="str">
        <f>IF($A82&lt;&gt;"",IF(V$2&lt;&gt;"",INDEX('Instrument History'!$1:$1048576,CcyPerBase!$B82,CcyPerBase!V$3) / $C82,""),"")</f>
        <v/>
      </c>
      <c r="W82" s="5" t="str">
        <f>IF($A82&lt;&gt;"",IF(W$2&lt;&gt;"",INDEX('Instrument History'!$1:$1048576,CcyPerBase!$B82,CcyPerBase!W$3) / $C82,""),"")</f>
        <v/>
      </c>
      <c r="X82" s="5" t="str">
        <f>IF($A82&lt;&gt;"",IF(X$2&lt;&gt;"",INDEX('Instrument History'!$1:$1048576,CcyPerBase!$B82,CcyPerBase!X$3) / $C82,""),"")</f>
        <v/>
      </c>
    </row>
    <row r="83" spans="1:24">
      <c r="A83" s="12">
        <f>IF(A82&lt;&gt;"",IF(A82=$B$3,"",'Instrument History'!A80),"")</f>
        <v>41191</v>
      </c>
      <c r="B83">
        <f t="shared" si="2"/>
        <v>80</v>
      </c>
      <c r="C83" s="5">
        <f>IF(A83&lt;&gt;"",INDEX('Instrument History'!$1:$1048576,CcyPerBase!B83,CcyPerBase!$B$2),"")</f>
        <v>49.220979660782319</v>
      </c>
      <c r="D83" s="5">
        <f>IF($A83&lt;&gt;"",INDEX('Instrument History'!$1:$1048576,CcyPerBase!$B83,CcyPerBase!D$3) / $C83,"")</f>
        <v>2.0316539956980326E-2</v>
      </c>
      <c r="E83" s="5">
        <f>IF($A83&lt;&gt;"",IF(E$2&lt;&gt;"",INDEX('Instrument History'!$1:$1048576,CcyPerBase!$B83,CcyPerBase!E$3) / $C83,""),"")</f>
        <v>2.0316539956980326E-2</v>
      </c>
      <c r="F83" s="5">
        <f>IF($A83&lt;&gt;"",IF(F$2&lt;&gt;"",INDEX('Instrument History'!$1:$1048576,CcyPerBase!$B83,CcyPerBase!F$3) / $C83,""),"")</f>
        <v>2.0316539956980326E-2</v>
      </c>
      <c r="G83" s="5">
        <f>IF($A83&lt;&gt;"",IF(G$2&lt;&gt;"",INDEX('Instrument History'!$1:$1048576,CcyPerBase!$B83,CcyPerBase!G$3) / $C83,""),"")</f>
        <v>2.0316539956980326E-2</v>
      </c>
      <c r="H83" s="5">
        <f>IF($A83&lt;&gt;"",IF(H$2&lt;&gt;"",INDEX('Instrument History'!$1:$1048576,CcyPerBase!$B83,CcyPerBase!H$3) / $C83,""),"")</f>
        <v>2.0316539956980326E-2</v>
      </c>
      <c r="I83" s="5">
        <f>IF($A83&lt;&gt;"",IF(I$2&lt;&gt;"",INDEX('Instrument History'!$1:$1048576,CcyPerBase!$B83,CcyPerBase!I$3) / $C83,""),"")</f>
        <v>2.5875284484517702</v>
      </c>
      <c r="J83" s="5">
        <f>IF($A83&lt;&gt;"",IF(J$2&lt;&gt;"",INDEX('Instrument History'!$1:$1048576,CcyPerBase!$B83,CcyPerBase!J$3) / $C83,""),"")</f>
        <v>1.9084855730403099</v>
      </c>
      <c r="K83" s="5">
        <f>IF($A83&lt;&gt;"",IF(K$2&lt;&gt;"",INDEX('Instrument History'!$1:$1048576,CcyPerBase!$B83,CcyPerBase!K$3) / $C83,""),"")</f>
        <v>1.9084855730403099</v>
      </c>
      <c r="L83" s="5">
        <f>IF($A83&lt;&gt;"",IF(L$2&lt;&gt;"",INDEX('Instrument History'!$1:$1048576,CcyPerBase!$B83,CcyPerBase!L$3) / $C83,""),"")</f>
        <v>1</v>
      </c>
      <c r="M83" s="5">
        <f>IF($A83&lt;&gt;"",IF(M$2&lt;&gt;"",INDEX('Instrument History'!$1:$1048576,CcyPerBase!$B83,CcyPerBase!M$3) / $C83,""),"")</f>
        <v>1</v>
      </c>
      <c r="N83" s="5">
        <f>IF($A83&lt;&gt;"",IF(N$2&lt;&gt;"",INDEX('Instrument History'!$1:$1048576,CcyPerBase!$B83,CcyPerBase!N$3) / $C83,""),"")</f>
        <v>1</v>
      </c>
      <c r="O83" s="5" t="str">
        <f>IF($A83&lt;&gt;"",IF(O$2&lt;&gt;"",INDEX('Instrument History'!$1:$1048576,CcyPerBase!$B83,CcyPerBase!O$3) / $C83,""),"")</f>
        <v/>
      </c>
      <c r="P83" s="5" t="str">
        <f>IF($A83&lt;&gt;"",IF(P$2&lt;&gt;"",INDEX('Instrument History'!$1:$1048576,CcyPerBase!$B83,CcyPerBase!P$3) / $C83,""),"")</f>
        <v/>
      </c>
      <c r="Q83" s="5" t="str">
        <f>IF($A83&lt;&gt;"",IF(Q$2&lt;&gt;"",INDEX('Instrument History'!$1:$1048576,CcyPerBase!$B83,CcyPerBase!Q$3) / $C83,""),"")</f>
        <v/>
      </c>
      <c r="R83" s="5" t="str">
        <f>IF($A83&lt;&gt;"",IF(R$2&lt;&gt;"",INDEX('Instrument History'!$1:$1048576,CcyPerBase!$B83,CcyPerBase!R$3) / $C83,""),"")</f>
        <v/>
      </c>
      <c r="S83" s="5" t="str">
        <f>IF($A83&lt;&gt;"",IF(S$2&lt;&gt;"",INDEX('Instrument History'!$1:$1048576,CcyPerBase!$B83,CcyPerBase!S$3) / $C83,""),"")</f>
        <v/>
      </c>
      <c r="T83" s="5" t="str">
        <f>IF($A83&lt;&gt;"",IF(T$2&lt;&gt;"",INDEX('Instrument History'!$1:$1048576,CcyPerBase!$B83,CcyPerBase!T$3) / $C83,""),"")</f>
        <v/>
      </c>
      <c r="U83" s="5" t="str">
        <f>IF($A83&lt;&gt;"",IF(U$2&lt;&gt;"",INDEX('Instrument History'!$1:$1048576,CcyPerBase!$B83,CcyPerBase!U$3) / $C83,""),"")</f>
        <v/>
      </c>
      <c r="V83" s="5" t="str">
        <f>IF($A83&lt;&gt;"",IF(V$2&lt;&gt;"",INDEX('Instrument History'!$1:$1048576,CcyPerBase!$B83,CcyPerBase!V$3) / $C83,""),"")</f>
        <v/>
      </c>
      <c r="W83" s="5" t="str">
        <f>IF($A83&lt;&gt;"",IF(W$2&lt;&gt;"",INDEX('Instrument History'!$1:$1048576,CcyPerBase!$B83,CcyPerBase!W$3) / $C83,""),"")</f>
        <v/>
      </c>
      <c r="X83" s="5" t="str">
        <f>IF($A83&lt;&gt;"",IF(X$2&lt;&gt;"",INDEX('Instrument History'!$1:$1048576,CcyPerBase!$B83,CcyPerBase!X$3) / $C83,""),"")</f>
        <v/>
      </c>
    </row>
    <row r="84" spans="1:24">
      <c r="A84" s="12">
        <f>IF(A83&lt;&gt;"",IF(A83=$B$3,"",'Instrument History'!A81),"")</f>
        <v>41190</v>
      </c>
      <c r="B84">
        <f t="shared" si="2"/>
        <v>81</v>
      </c>
      <c r="C84" s="5">
        <f>IF(A84&lt;&gt;"",INDEX('Instrument History'!$1:$1048576,CcyPerBase!B84,CcyPerBase!$B$2),"")</f>
        <v>49.486229734431404</v>
      </c>
      <c r="D84" s="5">
        <f>IF($A84&lt;&gt;"",INDEX('Instrument History'!$1:$1048576,CcyPerBase!$B84,CcyPerBase!D$3) / $C84,"")</f>
        <v>2.0207641708946407E-2</v>
      </c>
      <c r="E84" s="5">
        <f>IF($A84&lt;&gt;"",IF(E$2&lt;&gt;"",INDEX('Instrument History'!$1:$1048576,CcyPerBase!$B84,CcyPerBase!E$3) / $C84,""),"")</f>
        <v>2.0207641708946407E-2</v>
      </c>
      <c r="F84" s="5">
        <f>IF($A84&lt;&gt;"",IF(F$2&lt;&gt;"",INDEX('Instrument History'!$1:$1048576,CcyPerBase!$B84,CcyPerBase!F$3) / $C84,""),"")</f>
        <v>2.0207641708946407E-2</v>
      </c>
      <c r="G84" s="5">
        <f>IF($A84&lt;&gt;"",IF(G$2&lt;&gt;"",INDEX('Instrument History'!$1:$1048576,CcyPerBase!$B84,CcyPerBase!G$3) / $C84,""),"")</f>
        <v>2.0207641708946407E-2</v>
      </c>
      <c r="H84" s="5">
        <f>IF($A84&lt;&gt;"",IF(H$2&lt;&gt;"",INDEX('Instrument History'!$1:$1048576,CcyPerBase!$B84,CcyPerBase!H$3) / $C84,""),"")</f>
        <v>2.0207641708946407E-2</v>
      </c>
      <c r="I84" s="5">
        <f>IF($A84&lt;&gt;"",IF(I$2&lt;&gt;"",INDEX('Instrument History'!$1:$1048576,CcyPerBase!$B84,CcyPerBase!I$3) / $C84,""),"")</f>
        <v>2.4765479805430961</v>
      </c>
      <c r="J84" s="5">
        <f>IF($A84&lt;&gt;"",IF(J$2&lt;&gt;"",INDEX('Instrument History'!$1:$1048576,CcyPerBase!$B84,CcyPerBase!J$3) / $C84,""),"")</f>
        <v>1.9641158785636372</v>
      </c>
      <c r="K84" s="5">
        <f>IF($A84&lt;&gt;"",IF(K$2&lt;&gt;"",INDEX('Instrument History'!$1:$1048576,CcyPerBase!$B84,CcyPerBase!K$3) / $C84,""),"")</f>
        <v>1.9641158785636372</v>
      </c>
      <c r="L84" s="5">
        <f>IF($A84&lt;&gt;"",IF(L$2&lt;&gt;"",INDEX('Instrument History'!$1:$1048576,CcyPerBase!$B84,CcyPerBase!L$3) / $C84,""),"")</f>
        <v>1</v>
      </c>
      <c r="M84" s="5">
        <f>IF($A84&lt;&gt;"",IF(M$2&lt;&gt;"",INDEX('Instrument History'!$1:$1048576,CcyPerBase!$B84,CcyPerBase!M$3) / $C84,""),"")</f>
        <v>1</v>
      </c>
      <c r="N84" s="5">
        <f>IF($A84&lt;&gt;"",IF(N$2&lt;&gt;"",INDEX('Instrument History'!$1:$1048576,CcyPerBase!$B84,CcyPerBase!N$3) / $C84,""),"")</f>
        <v>1</v>
      </c>
      <c r="O84" s="5" t="str">
        <f>IF($A84&lt;&gt;"",IF(O$2&lt;&gt;"",INDEX('Instrument History'!$1:$1048576,CcyPerBase!$B84,CcyPerBase!O$3) / $C84,""),"")</f>
        <v/>
      </c>
      <c r="P84" s="5" t="str">
        <f>IF($A84&lt;&gt;"",IF(P$2&lt;&gt;"",INDEX('Instrument History'!$1:$1048576,CcyPerBase!$B84,CcyPerBase!P$3) / $C84,""),"")</f>
        <v/>
      </c>
      <c r="Q84" s="5" t="str">
        <f>IF($A84&lt;&gt;"",IF(Q$2&lt;&gt;"",INDEX('Instrument History'!$1:$1048576,CcyPerBase!$B84,CcyPerBase!Q$3) / $C84,""),"")</f>
        <v/>
      </c>
      <c r="R84" s="5" t="str">
        <f>IF($A84&lt;&gt;"",IF(R$2&lt;&gt;"",INDEX('Instrument History'!$1:$1048576,CcyPerBase!$B84,CcyPerBase!R$3) / $C84,""),"")</f>
        <v/>
      </c>
      <c r="S84" s="5" t="str">
        <f>IF($A84&lt;&gt;"",IF(S$2&lt;&gt;"",INDEX('Instrument History'!$1:$1048576,CcyPerBase!$B84,CcyPerBase!S$3) / $C84,""),"")</f>
        <v/>
      </c>
      <c r="T84" s="5" t="str">
        <f>IF($A84&lt;&gt;"",IF(T$2&lt;&gt;"",INDEX('Instrument History'!$1:$1048576,CcyPerBase!$B84,CcyPerBase!T$3) / $C84,""),"")</f>
        <v/>
      </c>
      <c r="U84" s="5" t="str">
        <f>IF($A84&lt;&gt;"",IF(U$2&lt;&gt;"",INDEX('Instrument History'!$1:$1048576,CcyPerBase!$B84,CcyPerBase!U$3) / $C84,""),"")</f>
        <v/>
      </c>
      <c r="V84" s="5" t="str">
        <f>IF($A84&lt;&gt;"",IF(V$2&lt;&gt;"",INDEX('Instrument History'!$1:$1048576,CcyPerBase!$B84,CcyPerBase!V$3) / $C84,""),"")</f>
        <v/>
      </c>
      <c r="W84" s="5" t="str">
        <f>IF($A84&lt;&gt;"",IF(W$2&lt;&gt;"",INDEX('Instrument History'!$1:$1048576,CcyPerBase!$B84,CcyPerBase!W$3) / $C84,""),"")</f>
        <v/>
      </c>
      <c r="X84" s="5" t="str">
        <f>IF($A84&lt;&gt;"",IF(X$2&lt;&gt;"",INDEX('Instrument History'!$1:$1048576,CcyPerBase!$B84,CcyPerBase!X$3) / $C84,""),"")</f>
        <v/>
      </c>
    </row>
    <row r="85" spans="1:24">
      <c r="A85" s="12">
        <f>IF(A84&lt;&gt;"",IF(A84=$B$3,"",'Instrument History'!A82),"")</f>
        <v>41187</v>
      </c>
      <c r="B85">
        <f t="shared" si="2"/>
        <v>82</v>
      </c>
      <c r="C85" s="5">
        <f>IF(A85&lt;&gt;"",INDEX('Instrument History'!$1:$1048576,CcyPerBase!B85,CcyPerBase!$B$2),"")</f>
        <v>48.4980765425695</v>
      </c>
      <c r="D85" s="5">
        <f>IF($A85&lt;&gt;"",INDEX('Instrument History'!$1:$1048576,CcyPerBase!$B85,CcyPerBase!D$3) / $C85,"")</f>
        <v>2.0619374443071853E-2</v>
      </c>
      <c r="E85" s="5">
        <f>IF($A85&lt;&gt;"",IF(E$2&lt;&gt;"",INDEX('Instrument History'!$1:$1048576,CcyPerBase!$B85,CcyPerBase!E$3) / $C85,""),"")</f>
        <v>2.0619374443071853E-2</v>
      </c>
      <c r="F85" s="5">
        <f>IF($A85&lt;&gt;"",IF(F$2&lt;&gt;"",INDEX('Instrument History'!$1:$1048576,CcyPerBase!$B85,CcyPerBase!F$3) / $C85,""),"")</f>
        <v>2.0619374443071853E-2</v>
      </c>
      <c r="G85" s="5">
        <f>IF($A85&lt;&gt;"",IF(G$2&lt;&gt;"",INDEX('Instrument History'!$1:$1048576,CcyPerBase!$B85,CcyPerBase!G$3) / $C85,""),"")</f>
        <v>2.0619374443071853E-2</v>
      </c>
      <c r="H85" s="5">
        <f>IF($A85&lt;&gt;"",IF(H$2&lt;&gt;"",INDEX('Instrument History'!$1:$1048576,CcyPerBase!$B85,CcyPerBase!H$3) / $C85,""),"")</f>
        <v>2.0619374443071853E-2</v>
      </c>
      <c r="I85" s="5">
        <f>IF($A85&lt;&gt;"",IF(I$2&lt;&gt;"",INDEX('Instrument History'!$1:$1048576,CcyPerBase!$B85,CcyPerBase!I$3) / $C85,""),"")</f>
        <v>2.6048447491471789</v>
      </c>
      <c r="J85" s="5">
        <f>IF($A85&lt;&gt;"",IF(J$2&lt;&gt;"",INDEX('Instrument History'!$1:$1048576,CcyPerBase!$B85,CcyPerBase!J$3) / $C85,""),"")</f>
        <v>1.9645365026548784</v>
      </c>
      <c r="K85" s="5">
        <f>IF($A85&lt;&gt;"",IF(K$2&lt;&gt;"",INDEX('Instrument History'!$1:$1048576,CcyPerBase!$B85,CcyPerBase!K$3) / $C85,""),"")</f>
        <v>1.9645365026548784</v>
      </c>
      <c r="L85" s="5">
        <f>IF($A85&lt;&gt;"",IF(L$2&lt;&gt;"",INDEX('Instrument History'!$1:$1048576,CcyPerBase!$B85,CcyPerBase!L$3) / $C85,""),"")</f>
        <v>1</v>
      </c>
      <c r="M85" s="5">
        <f>IF($A85&lt;&gt;"",IF(M$2&lt;&gt;"",INDEX('Instrument History'!$1:$1048576,CcyPerBase!$B85,CcyPerBase!M$3) / $C85,""),"")</f>
        <v>1</v>
      </c>
      <c r="N85" s="5">
        <f>IF($A85&lt;&gt;"",IF(N$2&lt;&gt;"",INDEX('Instrument History'!$1:$1048576,CcyPerBase!$B85,CcyPerBase!N$3) / $C85,""),"")</f>
        <v>1</v>
      </c>
      <c r="O85" s="5" t="str">
        <f>IF($A85&lt;&gt;"",IF(O$2&lt;&gt;"",INDEX('Instrument History'!$1:$1048576,CcyPerBase!$B85,CcyPerBase!O$3) / $C85,""),"")</f>
        <v/>
      </c>
      <c r="P85" s="5" t="str">
        <f>IF($A85&lt;&gt;"",IF(P$2&lt;&gt;"",INDEX('Instrument History'!$1:$1048576,CcyPerBase!$B85,CcyPerBase!P$3) / $C85,""),"")</f>
        <v/>
      </c>
      <c r="Q85" s="5" t="str">
        <f>IF($A85&lt;&gt;"",IF(Q$2&lt;&gt;"",INDEX('Instrument History'!$1:$1048576,CcyPerBase!$B85,CcyPerBase!Q$3) / $C85,""),"")</f>
        <v/>
      </c>
      <c r="R85" s="5" t="str">
        <f>IF($A85&lt;&gt;"",IF(R$2&lt;&gt;"",INDEX('Instrument History'!$1:$1048576,CcyPerBase!$B85,CcyPerBase!R$3) / $C85,""),"")</f>
        <v/>
      </c>
      <c r="S85" s="5" t="str">
        <f>IF($A85&lt;&gt;"",IF(S$2&lt;&gt;"",INDEX('Instrument History'!$1:$1048576,CcyPerBase!$B85,CcyPerBase!S$3) / $C85,""),"")</f>
        <v/>
      </c>
      <c r="T85" s="5" t="str">
        <f>IF($A85&lt;&gt;"",IF(T$2&lt;&gt;"",INDEX('Instrument History'!$1:$1048576,CcyPerBase!$B85,CcyPerBase!T$3) / $C85,""),"")</f>
        <v/>
      </c>
      <c r="U85" s="5" t="str">
        <f>IF($A85&lt;&gt;"",IF(U$2&lt;&gt;"",INDEX('Instrument History'!$1:$1048576,CcyPerBase!$B85,CcyPerBase!U$3) / $C85,""),"")</f>
        <v/>
      </c>
      <c r="V85" s="5" t="str">
        <f>IF($A85&lt;&gt;"",IF(V$2&lt;&gt;"",INDEX('Instrument History'!$1:$1048576,CcyPerBase!$B85,CcyPerBase!V$3) / $C85,""),"")</f>
        <v/>
      </c>
      <c r="W85" s="5" t="str">
        <f>IF($A85&lt;&gt;"",IF(W$2&lt;&gt;"",INDEX('Instrument History'!$1:$1048576,CcyPerBase!$B85,CcyPerBase!W$3) / $C85,""),"")</f>
        <v/>
      </c>
      <c r="X85" s="5" t="str">
        <f>IF($A85&lt;&gt;"",IF(X$2&lt;&gt;"",INDEX('Instrument History'!$1:$1048576,CcyPerBase!$B85,CcyPerBase!X$3) / $C85,""),"")</f>
        <v/>
      </c>
    </row>
    <row r="86" spans="1:24">
      <c r="A86" s="12">
        <f>IF(A85&lt;&gt;"",IF(A85=$B$3,"",'Instrument History'!A83),"")</f>
        <v>41186</v>
      </c>
      <c r="B86">
        <f t="shared" si="2"/>
        <v>83</v>
      </c>
      <c r="C86" s="5">
        <f>IF(A86&lt;&gt;"",INDEX('Instrument History'!$1:$1048576,CcyPerBase!B86,CcyPerBase!$B$2),"")</f>
        <v>48.055488382905743</v>
      </c>
      <c r="D86" s="5">
        <f>IF($A86&lt;&gt;"",INDEX('Instrument History'!$1:$1048576,CcyPerBase!$B86,CcyPerBase!D$3) / $C86,"")</f>
        <v>2.0809277642378912E-2</v>
      </c>
      <c r="E86" s="5">
        <f>IF($A86&lt;&gt;"",IF(E$2&lt;&gt;"",INDEX('Instrument History'!$1:$1048576,CcyPerBase!$B86,CcyPerBase!E$3) / $C86,""),"")</f>
        <v>2.0809277642378912E-2</v>
      </c>
      <c r="F86" s="5">
        <f>IF($A86&lt;&gt;"",IF(F$2&lt;&gt;"",INDEX('Instrument History'!$1:$1048576,CcyPerBase!$B86,CcyPerBase!F$3) / $C86,""),"")</f>
        <v>2.0809277642378912E-2</v>
      </c>
      <c r="G86" s="5">
        <f>IF($A86&lt;&gt;"",IF(G$2&lt;&gt;"",INDEX('Instrument History'!$1:$1048576,CcyPerBase!$B86,CcyPerBase!G$3) / $C86,""),"")</f>
        <v>2.0809277642378912E-2</v>
      </c>
      <c r="H86" s="5">
        <f>IF($A86&lt;&gt;"",IF(H$2&lt;&gt;"",INDEX('Instrument History'!$1:$1048576,CcyPerBase!$B86,CcyPerBase!H$3) / $C86,""),"")</f>
        <v>2.0809277642378912E-2</v>
      </c>
      <c r="I86" s="5">
        <f>IF($A86&lt;&gt;"",IF(I$2&lt;&gt;"",INDEX('Instrument History'!$1:$1048576,CcyPerBase!$B86,CcyPerBase!I$3) / $C86,""),"")</f>
        <v>2.6172385550649326</v>
      </c>
      <c r="J86" s="5">
        <f>IF($A86&lt;&gt;"",IF(J$2&lt;&gt;"",INDEX('Instrument History'!$1:$1048576,CcyPerBase!$B86,CcyPerBase!J$3) / $C86,""),"")</f>
        <v>1.982041805008371</v>
      </c>
      <c r="K86" s="5">
        <f>IF($A86&lt;&gt;"",IF(K$2&lt;&gt;"",INDEX('Instrument History'!$1:$1048576,CcyPerBase!$B86,CcyPerBase!K$3) / $C86,""),"")</f>
        <v>1.982041805008371</v>
      </c>
      <c r="L86" s="5">
        <f>IF($A86&lt;&gt;"",IF(L$2&lt;&gt;"",INDEX('Instrument History'!$1:$1048576,CcyPerBase!$B86,CcyPerBase!L$3) / $C86,""),"")</f>
        <v>1</v>
      </c>
      <c r="M86" s="5">
        <f>IF($A86&lt;&gt;"",IF(M$2&lt;&gt;"",INDEX('Instrument History'!$1:$1048576,CcyPerBase!$B86,CcyPerBase!M$3) / $C86,""),"")</f>
        <v>1</v>
      </c>
      <c r="N86" s="5">
        <f>IF($A86&lt;&gt;"",IF(N$2&lt;&gt;"",INDEX('Instrument History'!$1:$1048576,CcyPerBase!$B86,CcyPerBase!N$3) / $C86,""),"")</f>
        <v>1</v>
      </c>
      <c r="O86" s="5" t="str">
        <f>IF($A86&lt;&gt;"",IF(O$2&lt;&gt;"",INDEX('Instrument History'!$1:$1048576,CcyPerBase!$B86,CcyPerBase!O$3) / $C86,""),"")</f>
        <v/>
      </c>
      <c r="P86" s="5" t="str">
        <f>IF($A86&lt;&gt;"",IF(P$2&lt;&gt;"",INDEX('Instrument History'!$1:$1048576,CcyPerBase!$B86,CcyPerBase!P$3) / $C86,""),"")</f>
        <v/>
      </c>
      <c r="Q86" s="5" t="str">
        <f>IF($A86&lt;&gt;"",IF(Q$2&lt;&gt;"",INDEX('Instrument History'!$1:$1048576,CcyPerBase!$B86,CcyPerBase!Q$3) / $C86,""),"")</f>
        <v/>
      </c>
      <c r="R86" s="5" t="str">
        <f>IF($A86&lt;&gt;"",IF(R$2&lt;&gt;"",INDEX('Instrument History'!$1:$1048576,CcyPerBase!$B86,CcyPerBase!R$3) / $C86,""),"")</f>
        <v/>
      </c>
      <c r="S86" s="5" t="str">
        <f>IF($A86&lt;&gt;"",IF(S$2&lt;&gt;"",INDEX('Instrument History'!$1:$1048576,CcyPerBase!$B86,CcyPerBase!S$3) / $C86,""),"")</f>
        <v/>
      </c>
      <c r="T86" s="5" t="str">
        <f>IF($A86&lt;&gt;"",IF(T$2&lt;&gt;"",INDEX('Instrument History'!$1:$1048576,CcyPerBase!$B86,CcyPerBase!T$3) / $C86,""),"")</f>
        <v/>
      </c>
      <c r="U86" s="5" t="str">
        <f>IF($A86&lt;&gt;"",IF(U$2&lt;&gt;"",INDEX('Instrument History'!$1:$1048576,CcyPerBase!$B86,CcyPerBase!U$3) / $C86,""),"")</f>
        <v/>
      </c>
      <c r="V86" s="5" t="str">
        <f>IF($A86&lt;&gt;"",IF(V$2&lt;&gt;"",INDEX('Instrument History'!$1:$1048576,CcyPerBase!$B86,CcyPerBase!V$3) / $C86,""),"")</f>
        <v/>
      </c>
      <c r="W86" s="5" t="str">
        <f>IF($A86&lt;&gt;"",IF(W$2&lt;&gt;"",INDEX('Instrument History'!$1:$1048576,CcyPerBase!$B86,CcyPerBase!W$3) / $C86,""),"")</f>
        <v/>
      </c>
      <c r="X86" s="5" t="str">
        <f>IF($A86&lt;&gt;"",IF(X$2&lt;&gt;"",INDEX('Instrument History'!$1:$1048576,CcyPerBase!$B86,CcyPerBase!X$3) / $C86,""),"")</f>
        <v/>
      </c>
    </row>
    <row r="87" spans="1:24">
      <c r="A87" s="12">
        <f>IF(A86&lt;&gt;"",IF(A86=$B$3,"",'Instrument History'!A84),"")</f>
        <v>41185</v>
      </c>
      <c r="B87">
        <f t="shared" si="2"/>
        <v>84</v>
      </c>
      <c r="C87" s="5">
        <f>IF(A87&lt;&gt;"",INDEX('Instrument History'!$1:$1048576,CcyPerBase!B87,CcyPerBase!$B$2),"")</f>
        <v>46.60284838508187</v>
      </c>
      <c r="D87" s="5">
        <f>IF($A87&lt;&gt;"",INDEX('Instrument History'!$1:$1048576,CcyPerBase!$B87,CcyPerBase!D$3) / $C87,"")</f>
        <v>2.1457915871084653E-2</v>
      </c>
      <c r="E87" s="5">
        <f>IF($A87&lt;&gt;"",IF(E$2&lt;&gt;"",INDEX('Instrument History'!$1:$1048576,CcyPerBase!$B87,CcyPerBase!E$3) / $C87,""),"")</f>
        <v>2.1457915871084653E-2</v>
      </c>
      <c r="F87" s="5">
        <f>IF($A87&lt;&gt;"",IF(F$2&lt;&gt;"",INDEX('Instrument History'!$1:$1048576,CcyPerBase!$B87,CcyPerBase!F$3) / $C87,""),"")</f>
        <v>2.1457915871084653E-2</v>
      </c>
      <c r="G87" s="5">
        <f>IF($A87&lt;&gt;"",IF(G$2&lt;&gt;"",INDEX('Instrument History'!$1:$1048576,CcyPerBase!$B87,CcyPerBase!G$3) / $C87,""),"")</f>
        <v>2.1457915871084653E-2</v>
      </c>
      <c r="H87" s="5">
        <f>IF($A87&lt;&gt;"",IF(H$2&lt;&gt;"",INDEX('Instrument History'!$1:$1048576,CcyPerBase!$B87,CcyPerBase!H$3) / $C87,""),"")</f>
        <v>2.1457915871084653E-2</v>
      </c>
      <c r="I87" s="5">
        <f>IF($A87&lt;&gt;"",IF(I$2&lt;&gt;"",INDEX('Instrument History'!$1:$1048576,CcyPerBase!$B87,CcyPerBase!I$3) / $C87,""),"")</f>
        <v>2.6676618710282725</v>
      </c>
      <c r="J87" s="5">
        <f>IF($A87&lt;&gt;"",IF(J$2&lt;&gt;"",INDEX('Instrument History'!$1:$1048576,CcyPerBase!$B87,CcyPerBase!J$3) / $C87,""),"")</f>
        <v>2.0303773769769853</v>
      </c>
      <c r="K87" s="5">
        <f>IF($A87&lt;&gt;"",IF(K$2&lt;&gt;"",INDEX('Instrument History'!$1:$1048576,CcyPerBase!$B87,CcyPerBase!K$3) / $C87,""),"")</f>
        <v>2.0303773769769853</v>
      </c>
      <c r="L87" s="5">
        <f>IF($A87&lt;&gt;"",IF(L$2&lt;&gt;"",INDEX('Instrument History'!$1:$1048576,CcyPerBase!$B87,CcyPerBase!L$3) / $C87,""),"")</f>
        <v>1</v>
      </c>
      <c r="M87" s="5">
        <f>IF($A87&lt;&gt;"",IF(M$2&lt;&gt;"",INDEX('Instrument History'!$1:$1048576,CcyPerBase!$B87,CcyPerBase!M$3) / $C87,""),"")</f>
        <v>1</v>
      </c>
      <c r="N87" s="5">
        <f>IF($A87&lt;&gt;"",IF(N$2&lt;&gt;"",INDEX('Instrument History'!$1:$1048576,CcyPerBase!$B87,CcyPerBase!N$3) / $C87,""),"")</f>
        <v>1</v>
      </c>
      <c r="O87" s="5" t="str">
        <f>IF($A87&lt;&gt;"",IF(O$2&lt;&gt;"",INDEX('Instrument History'!$1:$1048576,CcyPerBase!$B87,CcyPerBase!O$3) / $C87,""),"")</f>
        <v/>
      </c>
      <c r="P87" s="5" t="str">
        <f>IF($A87&lt;&gt;"",IF(P$2&lt;&gt;"",INDEX('Instrument History'!$1:$1048576,CcyPerBase!$B87,CcyPerBase!P$3) / $C87,""),"")</f>
        <v/>
      </c>
      <c r="Q87" s="5" t="str">
        <f>IF($A87&lt;&gt;"",IF(Q$2&lt;&gt;"",INDEX('Instrument History'!$1:$1048576,CcyPerBase!$B87,CcyPerBase!Q$3) / $C87,""),"")</f>
        <v/>
      </c>
      <c r="R87" s="5" t="str">
        <f>IF($A87&lt;&gt;"",IF(R$2&lt;&gt;"",INDEX('Instrument History'!$1:$1048576,CcyPerBase!$B87,CcyPerBase!R$3) / $C87,""),"")</f>
        <v/>
      </c>
      <c r="S87" s="5" t="str">
        <f>IF($A87&lt;&gt;"",IF(S$2&lt;&gt;"",INDEX('Instrument History'!$1:$1048576,CcyPerBase!$B87,CcyPerBase!S$3) / $C87,""),"")</f>
        <v/>
      </c>
      <c r="T87" s="5" t="str">
        <f>IF($A87&lt;&gt;"",IF(T$2&lt;&gt;"",INDEX('Instrument History'!$1:$1048576,CcyPerBase!$B87,CcyPerBase!T$3) / $C87,""),"")</f>
        <v/>
      </c>
      <c r="U87" s="5" t="str">
        <f>IF($A87&lt;&gt;"",IF(U$2&lt;&gt;"",INDEX('Instrument History'!$1:$1048576,CcyPerBase!$B87,CcyPerBase!U$3) / $C87,""),"")</f>
        <v/>
      </c>
      <c r="V87" s="5" t="str">
        <f>IF($A87&lt;&gt;"",IF(V$2&lt;&gt;"",INDEX('Instrument History'!$1:$1048576,CcyPerBase!$B87,CcyPerBase!V$3) / $C87,""),"")</f>
        <v/>
      </c>
      <c r="W87" s="5" t="str">
        <f>IF($A87&lt;&gt;"",IF(W$2&lt;&gt;"",INDEX('Instrument History'!$1:$1048576,CcyPerBase!$B87,CcyPerBase!W$3) / $C87,""),"")</f>
        <v/>
      </c>
      <c r="X87" s="5" t="str">
        <f>IF($A87&lt;&gt;"",IF(X$2&lt;&gt;"",INDEX('Instrument History'!$1:$1048576,CcyPerBase!$B87,CcyPerBase!X$3) / $C87,""),"")</f>
        <v/>
      </c>
    </row>
    <row r="88" spans="1:24">
      <c r="A88" s="12">
        <f>IF(A87&lt;&gt;"",IF(A87=$B$3,"",'Instrument History'!A85),"")</f>
        <v>41184</v>
      </c>
      <c r="B88">
        <f t="shared" si="2"/>
        <v>85</v>
      </c>
      <c r="C88" s="5">
        <f>IF(A88&lt;&gt;"",INDEX('Instrument History'!$1:$1048576,CcyPerBase!B88,CcyPerBase!$B$2),"")</f>
        <v>46.243527050063122</v>
      </c>
      <c r="D88" s="5">
        <f>IF($A88&lt;&gt;"",INDEX('Instrument History'!$1:$1048576,CcyPerBase!$B88,CcyPerBase!D$3) / $C88,"")</f>
        <v>2.1624648113830129E-2</v>
      </c>
      <c r="E88" s="5">
        <f>IF($A88&lt;&gt;"",IF(E$2&lt;&gt;"",INDEX('Instrument History'!$1:$1048576,CcyPerBase!$B88,CcyPerBase!E$3) / $C88,""),"")</f>
        <v>2.1624648113830129E-2</v>
      </c>
      <c r="F88" s="5">
        <f>IF($A88&lt;&gt;"",IF(F$2&lt;&gt;"",INDEX('Instrument History'!$1:$1048576,CcyPerBase!$B88,CcyPerBase!F$3) / $C88,""),"")</f>
        <v>2.1624648113830129E-2</v>
      </c>
      <c r="G88" s="5">
        <f>IF($A88&lt;&gt;"",IF(G$2&lt;&gt;"",INDEX('Instrument History'!$1:$1048576,CcyPerBase!$B88,CcyPerBase!G$3) / $C88,""),"")</f>
        <v>2.1624648113830129E-2</v>
      </c>
      <c r="H88" s="5">
        <f>IF($A88&lt;&gt;"",IF(H$2&lt;&gt;"",INDEX('Instrument History'!$1:$1048576,CcyPerBase!$B88,CcyPerBase!H$3) / $C88,""),"")</f>
        <v>2.1624648113830129E-2</v>
      </c>
      <c r="I88" s="5">
        <f>IF($A88&lt;&gt;"",IF(I$2&lt;&gt;"",INDEX('Instrument History'!$1:$1048576,CcyPerBase!$B88,CcyPerBase!I$3) / $C88,""),"")</f>
        <v>2.6848065104558021</v>
      </c>
      <c r="J88" s="5">
        <f>IF($A88&lt;&gt;"",IF(J$2&lt;&gt;"",INDEX('Instrument History'!$1:$1048576,CcyPerBase!$B88,CcyPerBase!J$3) / $C88,""),"")</f>
        <v>1.9816667193831992</v>
      </c>
      <c r="K88" s="5">
        <f>IF($A88&lt;&gt;"",IF(K$2&lt;&gt;"",INDEX('Instrument History'!$1:$1048576,CcyPerBase!$B88,CcyPerBase!K$3) / $C88,""),"")</f>
        <v>1.9816667193831992</v>
      </c>
      <c r="L88" s="5">
        <f>IF($A88&lt;&gt;"",IF(L$2&lt;&gt;"",INDEX('Instrument History'!$1:$1048576,CcyPerBase!$B88,CcyPerBase!L$3) / $C88,""),"")</f>
        <v>1</v>
      </c>
      <c r="M88" s="5">
        <f>IF($A88&lt;&gt;"",IF(M$2&lt;&gt;"",INDEX('Instrument History'!$1:$1048576,CcyPerBase!$B88,CcyPerBase!M$3) / $C88,""),"")</f>
        <v>1</v>
      </c>
      <c r="N88" s="5">
        <f>IF($A88&lt;&gt;"",IF(N$2&lt;&gt;"",INDEX('Instrument History'!$1:$1048576,CcyPerBase!$B88,CcyPerBase!N$3) / $C88,""),"")</f>
        <v>1</v>
      </c>
      <c r="O88" s="5" t="str">
        <f>IF($A88&lt;&gt;"",IF(O$2&lt;&gt;"",INDEX('Instrument History'!$1:$1048576,CcyPerBase!$B88,CcyPerBase!O$3) / $C88,""),"")</f>
        <v/>
      </c>
      <c r="P88" s="5" t="str">
        <f>IF($A88&lt;&gt;"",IF(P$2&lt;&gt;"",INDEX('Instrument History'!$1:$1048576,CcyPerBase!$B88,CcyPerBase!P$3) / $C88,""),"")</f>
        <v/>
      </c>
      <c r="Q88" s="5" t="str">
        <f>IF($A88&lt;&gt;"",IF(Q$2&lt;&gt;"",INDEX('Instrument History'!$1:$1048576,CcyPerBase!$B88,CcyPerBase!Q$3) / $C88,""),"")</f>
        <v/>
      </c>
      <c r="R88" s="5" t="str">
        <f>IF($A88&lt;&gt;"",IF(R$2&lt;&gt;"",INDEX('Instrument History'!$1:$1048576,CcyPerBase!$B88,CcyPerBase!R$3) / $C88,""),"")</f>
        <v/>
      </c>
      <c r="S88" s="5" t="str">
        <f>IF($A88&lt;&gt;"",IF(S$2&lt;&gt;"",INDEX('Instrument History'!$1:$1048576,CcyPerBase!$B88,CcyPerBase!S$3) / $C88,""),"")</f>
        <v/>
      </c>
      <c r="T88" s="5" t="str">
        <f>IF($A88&lt;&gt;"",IF(T$2&lt;&gt;"",INDEX('Instrument History'!$1:$1048576,CcyPerBase!$B88,CcyPerBase!T$3) / $C88,""),"")</f>
        <v/>
      </c>
      <c r="U88" s="5" t="str">
        <f>IF($A88&lt;&gt;"",IF(U$2&lt;&gt;"",INDEX('Instrument History'!$1:$1048576,CcyPerBase!$B88,CcyPerBase!U$3) / $C88,""),"")</f>
        <v/>
      </c>
      <c r="V88" s="5" t="str">
        <f>IF($A88&lt;&gt;"",IF(V$2&lt;&gt;"",INDEX('Instrument History'!$1:$1048576,CcyPerBase!$B88,CcyPerBase!V$3) / $C88,""),"")</f>
        <v/>
      </c>
      <c r="W88" s="5" t="str">
        <f>IF($A88&lt;&gt;"",IF(W$2&lt;&gt;"",INDEX('Instrument History'!$1:$1048576,CcyPerBase!$B88,CcyPerBase!W$3) / $C88,""),"")</f>
        <v/>
      </c>
      <c r="X88" s="5" t="str">
        <f>IF($A88&lt;&gt;"",IF(X$2&lt;&gt;"",INDEX('Instrument History'!$1:$1048576,CcyPerBase!$B88,CcyPerBase!X$3) / $C88,""),"")</f>
        <v/>
      </c>
    </row>
    <row r="89" spans="1:24">
      <c r="A89" s="12">
        <f>IF(A88&lt;&gt;"",IF(A88=$B$3,"",'Instrument History'!A86),"")</f>
        <v>41183</v>
      </c>
      <c r="B89">
        <f t="shared" si="2"/>
        <v>86</v>
      </c>
      <c r="C89" s="5">
        <f>IF(A89&lt;&gt;"",INDEX('Instrument History'!$1:$1048576,CcyPerBase!B89,CcyPerBase!$B$2),"")</f>
        <v>44.620256907298206</v>
      </c>
      <c r="D89" s="5">
        <f>IF($A89&lt;&gt;"",INDEX('Instrument History'!$1:$1048576,CcyPerBase!$B89,CcyPerBase!D$3) / $C89,"")</f>
        <v>2.2411345637869631E-2</v>
      </c>
      <c r="E89" s="5">
        <f>IF($A89&lt;&gt;"",IF(E$2&lt;&gt;"",INDEX('Instrument History'!$1:$1048576,CcyPerBase!$B89,CcyPerBase!E$3) / $C89,""),"")</f>
        <v>2.2411345637869631E-2</v>
      </c>
      <c r="F89" s="5">
        <f>IF($A89&lt;&gt;"",IF(F$2&lt;&gt;"",INDEX('Instrument History'!$1:$1048576,CcyPerBase!$B89,CcyPerBase!F$3) / $C89,""),"")</f>
        <v>2.2411345637869631E-2</v>
      </c>
      <c r="G89" s="5">
        <f>IF($A89&lt;&gt;"",IF(G$2&lt;&gt;"",INDEX('Instrument History'!$1:$1048576,CcyPerBase!$B89,CcyPerBase!G$3) / $C89,""),"")</f>
        <v>2.2411345637869631E-2</v>
      </c>
      <c r="H89" s="5">
        <f>IF($A89&lt;&gt;"",IF(H$2&lt;&gt;"",INDEX('Instrument History'!$1:$1048576,CcyPerBase!$B89,CcyPerBase!H$3) / $C89,""),"")</f>
        <v>2.2411345637869631E-2</v>
      </c>
      <c r="I89" s="5">
        <f>IF($A89&lt;&gt;"",IF(I$2&lt;&gt;"",INDEX('Instrument History'!$1:$1048576,CcyPerBase!$B89,CcyPerBase!I$3) / $C89,""),"")</f>
        <v>2.7136941237676582</v>
      </c>
      <c r="J89" s="5">
        <f>IF($A89&lt;&gt;"",IF(J$2&lt;&gt;"",INDEX('Instrument History'!$1:$1048576,CcyPerBase!$B89,CcyPerBase!J$3) / $C89,""),"")</f>
        <v>2.0982584835792162</v>
      </c>
      <c r="K89" s="5">
        <f>IF($A89&lt;&gt;"",IF(K$2&lt;&gt;"",INDEX('Instrument History'!$1:$1048576,CcyPerBase!$B89,CcyPerBase!K$3) / $C89,""),"")</f>
        <v>2.0982584835792162</v>
      </c>
      <c r="L89" s="5">
        <f>IF($A89&lt;&gt;"",IF(L$2&lt;&gt;"",INDEX('Instrument History'!$1:$1048576,CcyPerBase!$B89,CcyPerBase!L$3) / $C89,""),"")</f>
        <v>1</v>
      </c>
      <c r="M89" s="5">
        <f>IF($A89&lt;&gt;"",IF(M$2&lt;&gt;"",INDEX('Instrument History'!$1:$1048576,CcyPerBase!$B89,CcyPerBase!M$3) / $C89,""),"")</f>
        <v>1</v>
      </c>
      <c r="N89" s="5">
        <f>IF($A89&lt;&gt;"",IF(N$2&lt;&gt;"",INDEX('Instrument History'!$1:$1048576,CcyPerBase!$B89,CcyPerBase!N$3) / $C89,""),"")</f>
        <v>1</v>
      </c>
      <c r="O89" s="5" t="str">
        <f>IF($A89&lt;&gt;"",IF(O$2&lt;&gt;"",INDEX('Instrument History'!$1:$1048576,CcyPerBase!$B89,CcyPerBase!O$3) / $C89,""),"")</f>
        <v/>
      </c>
      <c r="P89" s="5" t="str">
        <f>IF($A89&lt;&gt;"",IF(P$2&lt;&gt;"",INDEX('Instrument History'!$1:$1048576,CcyPerBase!$B89,CcyPerBase!P$3) / $C89,""),"")</f>
        <v/>
      </c>
      <c r="Q89" s="5" t="str">
        <f>IF($A89&lt;&gt;"",IF(Q$2&lt;&gt;"",INDEX('Instrument History'!$1:$1048576,CcyPerBase!$B89,CcyPerBase!Q$3) / $C89,""),"")</f>
        <v/>
      </c>
      <c r="R89" s="5" t="str">
        <f>IF($A89&lt;&gt;"",IF(R$2&lt;&gt;"",INDEX('Instrument History'!$1:$1048576,CcyPerBase!$B89,CcyPerBase!R$3) / $C89,""),"")</f>
        <v/>
      </c>
      <c r="S89" s="5" t="str">
        <f>IF($A89&lt;&gt;"",IF(S$2&lt;&gt;"",INDEX('Instrument History'!$1:$1048576,CcyPerBase!$B89,CcyPerBase!S$3) / $C89,""),"")</f>
        <v/>
      </c>
      <c r="T89" s="5" t="str">
        <f>IF($A89&lt;&gt;"",IF(T$2&lt;&gt;"",INDEX('Instrument History'!$1:$1048576,CcyPerBase!$B89,CcyPerBase!T$3) / $C89,""),"")</f>
        <v/>
      </c>
      <c r="U89" s="5" t="str">
        <f>IF($A89&lt;&gt;"",IF(U$2&lt;&gt;"",INDEX('Instrument History'!$1:$1048576,CcyPerBase!$B89,CcyPerBase!U$3) / $C89,""),"")</f>
        <v/>
      </c>
      <c r="V89" s="5" t="str">
        <f>IF($A89&lt;&gt;"",IF(V$2&lt;&gt;"",INDEX('Instrument History'!$1:$1048576,CcyPerBase!$B89,CcyPerBase!V$3) / $C89,""),"")</f>
        <v/>
      </c>
      <c r="W89" s="5" t="str">
        <f>IF($A89&lt;&gt;"",IF(W$2&lt;&gt;"",INDEX('Instrument History'!$1:$1048576,CcyPerBase!$B89,CcyPerBase!W$3) / $C89,""),"")</f>
        <v/>
      </c>
      <c r="X89" s="5" t="str">
        <f>IF($A89&lt;&gt;"",IF(X$2&lt;&gt;"",INDEX('Instrument History'!$1:$1048576,CcyPerBase!$B89,CcyPerBase!X$3) / $C89,""),"")</f>
        <v/>
      </c>
    </row>
    <row r="90" spans="1:24">
      <c r="A90" s="12">
        <f>IF(A89&lt;&gt;"",IF(A89=$B$3,"",'Instrument History'!A87),"")</f>
        <v>41180</v>
      </c>
      <c r="B90">
        <f t="shared" si="2"/>
        <v>87</v>
      </c>
      <c r="C90" s="5">
        <f>IF(A90&lt;&gt;"",INDEX('Instrument History'!$1:$1048576,CcyPerBase!B90,CcyPerBase!$B$2),"")</f>
        <v>43.482600889721084</v>
      </c>
      <c r="D90" s="5">
        <f>IF($A90&lt;&gt;"",INDEX('Instrument History'!$1:$1048576,CcyPerBase!$B90,CcyPerBase!D$3) / $C90,"")</f>
        <v>2.2997704358489548E-2</v>
      </c>
      <c r="E90" s="5">
        <f>IF($A90&lt;&gt;"",IF(E$2&lt;&gt;"",INDEX('Instrument History'!$1:$1048576,CcyPerBase!$B90,CcyPerBase!E$3) / $C90,""),"")</f>
        <v>2.2997704358489548E-2</v>
      </c>
      <c r="F90" s="5">
        <f>IF($A90&lt;&gt;"",IF(F$2&lt;&gt;"",INDEX('Instrument History'!$1:$1048576,CcyPerBase!$B90,CcyPerBase!F$3) / $C90,""),"")</f>
        <v>2.2997704358489548E-2</v>
      </c>
      <c r="G90" s="5">
        <f>IF($A90&lt;&gt;"",IF(G$2&lt;&gt;"",INDEX('Instrument History'!$1:$1048576,CcyPerBase!$B90,CcyPerBase!G$3) / $C90,""),"")</f>
        <v>2.2997704358489548E-2</v>
      </c>
      <c r="H90" s="5">
        <f>IF($A90&lt;&gt;"",IF(H$2&lt;&gt;"",INDEX('Instrument History'!$1:$1048576,CcyPerBase!$B90,CcyPerBase!H$3) / $C90,""),"")</f>
        <v>2.2997704358489548E-2</v>
      </c>
      <c r="I90" s="5">
        <f>IF($A90&lt;&gt;"",IF(I$2&lt;&gt;"",INDEX('Instrument History'!$1:$1048576,CcyPerBase!$B90,CcyPerBase!I$3) / $C90,""),"")</f>
        <v>2.772678850612929</v>
      </c>
      <c r="J90" s="5">
        <f>IF($A90&lt;&gt;"",IF(J$2&lt;&gt;"",INDEX('Instrument History'!$1:$1048576,CcyPerBase!$B90,CcyPerBase!J$3) / $C90,""),"")</f>
        <v>2.2540926457406547</v>
      </c>
      <c r="K90" s="5">
        <f>IF($A90&lt;&gt;"",IF(K$2&lt;&gt;"",INDEX('Instrument History'!$1:$1048576,CcyPerBase!$B90,CcyPerBase!K$3) / $C90,""),"")</f>
        <v>2.2540926457406547</v>
      </c>
      <c r="L90" s="5">
        <f>IF($A90&lt;&gt;"",IF(L$2&lt;&gt;"",INDEX('Instrument History'!$1:$1048576,CcyPerBase!$B90,CcyPerBase!L$3) / $C90,""),"")</f>
        <v>1</v>
      </c>
      <c r="M90" s="5">
        <f>IF($A90&lt;&gt;"",IF(M$2&lt;&gt;"",INDEX('Instrument History'!$1:$1048576,CcyPerBase!$B90,CcyPerBase!M$3) / $C90,""),"")</f>
        <v>1</v>
      </c>
      <c r="N90" s="5">
        <f>IF($A90&lt;&gt;"",IF(N$2&lt;&gt;"",INDEX('Instrument History'!$1:$1048576,CcyPerBase!$B90,CcyPerBase!N$3) / $C90,""),"")</f>
        <v>1</v>
      </c>
      <c r="O90" s="5" t="str">
        <f>IF($A90&lt;&gt;"",IF(O$2&lt;&gt;"",INDEX('Instrument History'!$1:$1048576,CcyPerBase!$B90,CcyPerBase!O$3) / $C90,""),"")</f>
        <v/>
      </c>
      <c r="P90" s="5" t="str">
        <f>IF($A90&lt;&gt;"",IF(P$2&lt;&gt;"",INDEX('Instrument History'!$1:$1048576,CcyPerBase!$B90,CcyPerBase!P$3) / $C90,""),"")</f>
        <v/>
      </c>
      <c r="Q90" s="5" t="str">
        <f>IF($A90&lt;&gt;"",IF(Q$2&lt;&gt;"",INDEX('Instrument History'!$1:$1048576,CcyPerBase!$B90,CcyPerBase!Q$3) / $C90,""),"")</f>
        <v/>
      </c>
      <c r="R90" s="5" t="str">
        <f>IF($A90&lt;&gt;"",IF(R$2&lt;&gt;"",INDEX('Instrument History'!$1:$1048576,CcyPerBase!$B90,CcyPerBase!R$3) / $C90,""),"")</f>
        <v/>
      </c>
      <c r="S90" s="5" t="str">
        <f>IF($A90&lt;&gt;"",IF(S$2&lt;&gt;"",INDEX('Instrument History'!$1:$1048576,CcyPerBase!$B90,CcyPerBase!S$3) / $C90,""),"")</f>
        <v/>
      </c>
      <c r="T90" s="5" t="str">
        <f>IF($A90&lt;&gt;"",IF(T$2&lt;&gt;"",INDEX('Instrument History'!$1:$1048576,CcyPerBase!$B90,CcyPerBase!T$3) / $C90,""),"")</f>
        <v/>
      </c>
      <c r="U90" s="5" t="str">
        <f>IF($A90&lt;&gt;"",IF(U$2&lt;&gt;"",INDEX('Instrument History'!$1:$1048576,CcyPerBase!$B90,CcyPerBase!U$3) / $C90,""),"")</f>
        <v/>
      </c>
      <c r="V90" s="5" t="str">
        <f>IF($A90&lt;&gt;"",IF(V$2&lt;&gt;"",INDEX('Instrument History'!$1:$1048576,CcyPerBase!$B90,CcyPerBase!V$3) / $C90,""),"")</f>
        <v/>
      </c>
      <c r="W90" s="5" t="str">
        <f>IF($A90&lt;&gt;"",IF(W$2&lt;&gt;"",INDEX('Instrument History'!$1:$1048576,CcyPerBase!$B90,CcyPerBase!W$3) / $C90,""),"")</f>
        <v/>
      </c>
      <c r="X90" s="5" t="str">
        <f>IF($A90&lt;&gt;"",IF(X$2&lt;&gt;"",INDEX('Instrument History'!$1:$1048576,CcyPerBase!$B90,CcyPerBase!X$3) / $C90,""),"")</f>
        <v/>
      </c>
    </row>
    <row r="91" spans="1:24">
      <c r="A91" s="12">
        <f>IF(A90&lt;&gt;"",IF(A90=$B$3,"",'Instrument History'!A88),"")</f>
        <v>41179</v>
      </c>
      <c r="B91">
        <f t="shared" si="2"/>
        <v>88</v>
      </c>
      <c r="C91" s="5">
        <f>IF(A91&lt;&gt;"",INDEX('Instrument History'!$1:$1048576,CcyPerBase!B91,CcyPerBase!$B$2),"")</f>
        <v>42.494673753718708</v>
      </c>
      <c r="D91" s="5">
        <f>IF($A91&lt;&gt;"",INDEX('Instrument History'!$1:$1048576,CcyPerBase!$B91,CcyPerBase!D$3) / $C91,"")</f>
        <v>2.3532360921172855E-2</v>
      </c>
      <c r="E91" s="5">
        <f>IF($A91&lt;&gt;"",IF(E$2&lt;&gt;"",INDEX('Instrument History'!$1:$1048576,CcyPerBase!$B91,CcyPerBase!E$3) / $C91,""),"")</f>
        <v>2.3532360921172855E-2</v>
      </c>
      <c r="F91" s="5">
        <f>IF($A91&lt;&gt;"",IF(F$2&lt;&gt;"",INDEX('Instrument History'!$1:$1048576,CcyPerBase!$B91,CcyPerBase!F$3) / $C91,""),"")</f>
        <v>2.3532360921172855E-2</v>
      </c>
      <c r="G91" s="5">
        <f>IF($A91&lt;&gt;"",IF(G$2&lt;&gt;"",INDEX('Instrument History'!$1:$1048576,CcyPerBase!$B91,CcyPerBase!G$3) / $C91,""),"")</f>
        <v>2.3532360921172855E-2</v>
      </c>
      <c r="H91" s="5">
        <f>IF($A91&lt;&gt;"",IF(H$2&lt;&gt;"",INDEX('Instrument History'!$1:$1048576,CcyPerBase!$B91,CcyPerBase!H$3) / $C91,""),"")</f>
        <v>2.3532360921172855E-2</v>
      </c>
      <c r="I91" s="5">
        <f>IF($A91&lt;&gt;"",IF(I$2&lt;&gt;"",INDEX('Instrument History'!$1:$1048576,CcyPerBase!$B91,CcyPerBase!I$3) / $C91,""),"")</f>
        <v>2.8368179643855691</v>
      </c>
      <c r="J91" s="5">
        <f>IF($A91&lt;&gt;"",IF(J$2&lt;&gt;"",INDEX('Instrument History'!$1:$1048576,CcyPerBase!$B91,CcyPerBase!J$3) / $C91,""),"")</f>
        <v>2.3135822233693912</v>
      </c>
      <c r="K91" s="5">
        <f>IF($A91&lt;&gt;"",IF(K$2&lt;&gt;"",INDEX('Instrument History'!$1:$1048576,CcyPerBase!$B91,CcyPerBase!K$3) / $C91,""),"")</f>
        <v>2.3135822233693912</v>
      </c>
      <c r="L91" s="5">
        <f>IF($A91&lt;&gt;"",IF(L$2&lt;&gt;"",INDEX('Instrument History'!$1:$1048576,CcyPerBase!$B91,CcyPerBase!L$3) / $C91,""),"")</f>
        <v>1</v>
      </c>
      <c r="M91" s="5">
        <f>IF($A91&lt;&gt;"",IF(M$2&lt;&gt;"",INDEX('Instrument History'!$1:$1048576,CcyPerBase!$B91,CcyPerBase!M$3) / $C91,""),"")</f>
        <v>1</v>
      </c>
      <c r="N91" s="5">
        <f>IF($A91&lt;&gt;"",IF(N$2&lt;&gt;"",INDEX('Instrument History'!$1:$1048576,CcyPerBase!$B91,CcyPerBase!N$3) / $C91,""),"")</f>
        <v>1</v>
      </c>
      <c r="O91" s="5" t="str">
        <f>IF($A91&lt;&gt;"",IF(O$2&lt;&gt;"",INDEX('Instrument History'!$1:$1048576,CcyPerBase!$B91,CcyPerBase!O$3) / $C91,""),"")</f>
        <v/>
      </c>
      <c r="P91" s="5" t="str">
        <f>IF($A91&lt;&gt;"",IF(P$2&lt;&gt;"",INDEX('Instrument History'!$1:$1048576,CcyPerBase!$B91,CcyPerBase!P$3) / $C91,""),"")</f>
        <v/>
      </c>
      <c r="Q91" s="5" t="str">
        <f>IF($A91&lt;&gt;"",IF(Q$2&lt;&gt;"",INDEX('Instrument History'!$1:$1048576,CcyPerBase!$B91,CcyPerBase!Q$3) / $C91,""),"")</f>
        <v/>
      </c>
      <c r="R91" s="5" t="str">
        <f>IF($A91&lt;&gt;"",IF(R$2&lt;&gt;"",INDEX('Instrument History'!$1:$1048576,CcyPerBase!$B91,CcyPerBase!R$3) / $C91,""),"")</f>
        <v/>
      </c>
      <c r="S91" s="5" t="str">
        <f>IF($A91&lt;&gt;"",IF(S$2&lt;&gt;"",INDEX('Instrument History'!$1:$1048576,CcyPerBase!$B91,CcyPerBase!S$3) / $C91,""),"")</f>
        <v/>
      </c>
      <c r="T91" s="5" t="str">
        <f>IF($A91&lt;&gt;"",IF(T$2&lt;&gt;"",INDEX('Instrument History'!$1:$1048576,CcyPerBase!$B91,CcyPerBase!T$3) / $C91,""),"")</f>
        <v/>
      </c>
      <c r="U91" s="5" t="str">
        <f>IF($A91&lt;&gt;"",IF(U$2&lt;&gt;"",INDEX('Instrument History'!$1:$1048576,CcyPerBase!$B91,CcyPerBase!U$3) / $C91,""),"")</f>
        <v/>
      </c>
      <c r="V91" s="5" t="str">
        <f>IF($A91&lt;&gt;"",IF(V$2&lt;&gt;"",INDEX('Instrument History'!$1:$1048576,CcyPerBase!$B91,CcyPerBase!V$3) / $C91,""),"")</f>
        <v/>
      </c>
      <c r="W91" s="5" t="str">
        <f>IF($A91&lt;&gt;"",IF(W$2&lt;&gt;"",INDEX('Instrument History'!$1:$1048576,CcyPerBase!$B91,CcyPerBase!W$3) / $C91,""),"")</f>
        <v/>
      </c>
      <c r="X91" s="5" t="str">
        <f>IF($A91&lt;&gt;"",IF(X$2&lt;&gt;"",INDEX('Instrument History'!$1:$1048576,CcyPerBase!$B91,CcyPerBase!X$3) / $C91,""),"")</f>
        <v/>
      </c>
    </row>
    <row r="92" spans="1:24">
      <c r="A92" s="12">
        <f>IF(A91&lt;&gt;"",IF(A91=$B$3,"",'Instrument History'!A89),"")</f>
        <v>41178</v>
      </c>
      <c r="B92">
        <f t="shared" si="2"/>
        <v>89</v>
      </c>
      <c r="C92" s="5">
        <f>IF(A92&lt;&gt;"",INDEX('Instrument History'!$1:$1048576,CcyPerBase!B92,CcyPerBase!$B$2),"")</f>
        <v>41.131503246219829</v>
      </c>
      <c r="D92" s="5">
        <f>IF($A92&lt;&gt;"",INDEX('Instrument History'!$1:$1048576,CcyPerBase!$B92,CcyPerBase!D$3) / $C92,"")</f>
        <v>2.4312264835394864E-2</v>
      </c>
      <c r="E92" s="5">
        <f>IF($A92&lt;&gt;"",IF(E$2&lt;&gt;"",INDEX('Instrument History'!$1:$1048576,CcyPerBase!$B92,CcyPerBase!E$3) / $C92,""),"")</f>
        <v>2.4312264835394864E-2</v>
      </c>
      <c r="F92" s="5">
        <f>IF($A92&lt;&gt;"",IF(F$2&lt;&gt;"",INDEX('Instrument History'!$1:$1048576,CcyPerBase!$B92,CcyPerBase!F$3) / $C92,""),"")</f>
        <v>2.4312264835394864E-2</v>
      </c>
      <c r="G92" s="5">
        <f>IF($A92&lt;&gt;"",IF(G$2&lt;&gt;"",INDEX('Instrument History'!$1:$1048576,CcyPerBase!$B92,CcyPerBase!G$3) / $C92,""),"")</f>
        <v>2.4312264835394864E-2</v>
      </c>
      <c r="H92" s="5">
        <f>IF($A92&lt;&gt;"",IF(H$2&lt;&gt;"",INDEX('Instrument History'!$1:$1048576,CcyPerBase!$B92,CcyPerBase!H$3) / $C92,""),"")</f>
        <v>2.4312264835394864E-2</v>
      </c>
      <c r="I92" s="5">
        <f>IF($A92&lt;&gt;"",IF(I$2&lt;&gt;"",INDEX('Instrument History'!$1:$1048576,CcyPerBase!$B92,CcyPerBase!I$3) / $C92,""),"")</f>
        <v>2.9448083250532919</v>
      </c>
      <c r="J92" s="5">
        <f>IF($A92&lt;&gt;"",IF(J$2&lt;&gt;"",INDEX('Instrument History'!$1:$1048576,CcyPerBase!$B92,CcyPerBase!J$3) / $C92,""),"")</f>
        <v>2.3035456415210263</v>
      </c>
      <c r="K92" s="5">
        <f>IF($A92&lt;&gt;"",IF(K$2&lt;&gt;"",INDEX('Instrument History'!$1:$1048576,CcyPerBase!$B92,CcyPerBase!K$3) / $C92,""),"")</f>
        <v>2.3035456415210263</v>
      </c>
      <c r="L92" s="5">
        <f>IF($A92&lt;&gt;"",IF(L$2&lt;&gt;"",INDEX('Instrument History'!$1:$1048576,CcyPerBase!$B92,CcyPerBase!L$3) / $C92,""),"")</f>
        <v>1</v>
      </c>
      <c r="M92" s="5">
        <f>IF($A92&lt;&gt;"",IF(M$2&lt;&gt;"",INDEX('Instrument History'!$1:$1048576,CcyPerBase!$B92,CcyPerBase!M$3) / $C92,""),"")</f>
        <v>1</v>
      </c>
      <c r="N92" s="5">
        <f>IF($A92&lt;&gt;"",IF(N$2&lt;&gt;"",INDEX('Instrument History'!$1:$1048576,CcyPerBase!$B92,CcyPerBase!N$3) / $C92,""),"")</f>
        <v>1</v>
      </c>
      <c r="O92" s="5" t="str">
        <f>IF($A92&lt;&gt;"",IF(O$2&lt;&gt;"",INDEX('Instrument History'!$1:$1048576,CcyPerBase!$B92,CcyPerBase!O$3) / $C92,""),"")</f>
        <v/>
      </c>
      <c r="P92" s="5" t="str">
        <f>IF($A92&lt;&gt;"",IF(P$2&lt;&gt;"",INDEX('Instrument History'!$1:$1048576,CcyPerBase!$B92,CcyPerBase!P$3) / $C92,""),"")</f>
        <v/>
      </c>
      <c r="Q92" s="5" t="str">
        <f>IF($A92&lt;&gt;"",IF(Q$2&lt;&gt;"",INDEX('Instrument History'!$1:$1048576,CcyPerBase!$B92,CcyPerBase!Q$3) / $C92,""),"")</f>
        <v/>
      </c>
      <c r="R92" s="5" t="str">
        <f>IF($A92&lt;&gt;"",IF(R$2&lt;&gt;"",INDEX('Instrument History'!$1:$1048576,CcyPerBase!$B92,CcyPerBase!R$3) / $C92,""),"")</f>
        <v/>
      </c>
      <c r="S92" s="5" t="str">
        <f>IF($A92&lt;&gt;"",IF(S$2&lt;&gt;"",INDEX('Instrument History'!$1:$1048576,CcyPerBase!$B92,CcyPerBase!S$3) / $C92,""),"")</f>
        <v/>
      </c>
      <c r="T92" s="5" t="str">
        <f>IF($A92&lt;&gt;"",IF(T$2&lt;&gt;"",INDEX('Instrument History'!$1:$1048576,CcyPerBase!$B92,CcyPerBase!T$3) / $C92,""),"")</f>
        <v/>
      </c>
      <c r="U92" s="5" t="str">
        <f>IF($A92&lt;&gt;"",IF(U$2&lt;&gt;"",INDEX('Instrument History'!$1:$1048576,CcyPerBase!$B92,CcyPerBase!U$3) / $C92,""),"")</f>
        <v/>
      </c>
      <c r="V92" s="5" t="str">
        <f>IF($A92&lt;&gt;"",IF(V$2&lt;&gt;"",INDEX('Instrument History'!$1:$1048576,CcyPerBase!$B92,CcyPerBase!V$3) / $C92,""),"")</f>
        <v/>
      </c>
      <c r="W92" s="5" t="str">
        <f>IF($A92&lt;&gt;"",IF(W$2&lt;&gt;"",INDEX('Instrument History'!$1:$1048576,CcyPerBase!$B92,CcyPerBase!W$3) / $C92,""),"")</f>
        <v/>
      </c>
      <c r="X92" s="5" t="str">
        <f>IF($A92&lt;&gt;"",IF(X$2&lt;&gt;"",INDEX('Instrument History'!$1:$1048576,CcyPerBase!$B92,CcyPerBase!X$3) / $C92,""),"")</f>
        <v/>
      </c>
    </row>
    <row r="93" spans="1:24">
      <c r="A93" s="12">
        <f>IF(A92&lt;&gt;"",IF(A92=$B$3,"",'Instrument History'!A90),"")</f>
        <v>41177</v>
      </c>
      <c r="B93">
        <f t="shared" si="2"/>
        <v>90</v>
      </c>
      <c r="C93" s="5">
        <f>IF(A93&lt;&gt;"",INDEX('Instrument History'!$1:$1048576,CcyPerBase!B93,CcyPerBase!$B$2),"")</f>
        <v>40.854866620318155</v>
      </c>
      <c r="D93" s="5">
        <f>IF($A93&lt;&gt;"",INDEX('Instrument History'!$1:$1048576,CcyPerBase!$B93,CcyPerBase!D$3) / $C93,"")</f>
        <v>2.4476888134121941E-2</v>
      </c>
      <c r="E93" s="5">
        <f>IF($A93&lt;&gt;"",IF(E$2&lt;&gt;"",INDEX('Instrument History'!$1:$1048576,CcyPerBase!$B93,CcyPerBase!E$3) / $C93,""),"")</f>
        <v>2.4476888134121941E-2</v>
      </c>
      <c r="F93" s="5">
        <f>IF($A93&lt;&gt;"",IF(F$2&lt;&gt;"",INDEX('Instrument History'!$1:$1048576,CcyPerBase!$B93,CcyPerBase!F$3) / $C93,""),"")</f>
        <v>2.4476888134121941E-2</v>
      </c>
      <c r="G93" s="5">
        <f>IF($A93&lt;&gt;"",IF(G$2&lt;&gt;"",INDEX('Instrument History'!$1:$1048576,CcyPerBase!$B93,CcyPerBase!G$3) / $C93,""),"")</f>
        <v>2.4476888134121941E-2</v>
      </c>
      <c r="H93" s="5">
        <f>IF($A93&lt;&gt;"",IF(H$2&lt;&gt;"",INDEX('Instrument History'!$1:$1048576,CcyPerBase!$B93,CcyPerBase!H$3) / $C93,""),"")</f>
        <v>2.4476888134121941E-2</v>
      </c>
      <c r="I93" s="5">
        <f>IF($A93&lt;&gt;"",IF(I$2&lt;&gt;"",INDEX('Instrument History'!$1:$1048576,CcyPerBase!$B93,CcyPerBase!I$3) / $C93,""),"")</f>
        <v>2.9017386135561907</v>
      </c>
      <c r="J93" s="5">
        <f>IF($A93&lt;&gt;"",IF(J$2&lt;&gt;"",INDEX('Instrument History'!$1:$1048576,CcyPerBase!$B93,CcyPerBase!J$3) / $C93,""),"")</f>
        <v>2.4167449408208985</v>
      </c>
      <c r="K93" s="5">
        <f>IF($A93&lt;&gt;"",IF(K$2&lt;&gt;"",INDEX('Instrument History'!$1:$1048576,CcyPerBase!$B93,CcyPerBase!K$3) / $C93,""),"")</f>
        <v>2.4167449408208985</v>
      </c>
      <c r="L93" s="5">
        <f>IF($A93&lt;&gt;"",IF(L$2&lt;&gt;"",INDEX('Instrument History'!$1:$1048576,CcyPerBase!$B93,CcyPerBase!L$3) / $C93,""),"")</f>
        <v>1</v>
      </c>
      <c r="M93" s="5">
        <f>IF($A93&lt;&gt;"",IF(M$2&lt;&gt;"",INDEX('Instrument History'!$1:$1048576,CcyPerBase!$B93,CcyPerBase!M$3) / $C93,""),"")</f>
        <v>1</v>
      </c>
      <c r="N93" s="5">
        <f>IF($A93&lt;&gt;"",IF(N$2&lt;&gt;"",INDEX('Instrument History'!$1:$1048576,CcyPerBase!$B93,CcyPerBase!N$3) / $C93,""),"")</f>
        <v>1</v>
      </c>
      <c r="O93" s="5" t="str">
        <f>IF($A93&lt;&gt;"",IF(O$2&lt;&gt;"",INDEX('Instrument History'!$1:$1048576,CcyPerBase!$B93,CcyPerBase!O$3) / $C93,""),"")</f>
        <v/>
      </c>
      <c r="P93" s="5" t="str">
        <f>IF($A93&lt;&gt;"",IF(P$2&lt;&gt;"",INDEX('Instrument History'!$1:$1048576,CcyPerBase!$B93,CcyPerBase!P$3) / $C93,""),"")</f>
        <v/>
      </c>
      <c r="Q93" s="5" t="str">
        <f>IF($A93&lt;&gt;"",IF(Q$2&lt;&gt;"",INDEX('Instrument History'!$1:$1048576,CcyPerBase!$B93,CcyPerBase!Q$3) / $C93,""),"")</f>
        <v/>
      </c>
      <c r="R93" s="5" t="str">
        <f>IF($A93&lt;&gt;"",IF(R$2&lt;&gt;"",INDEX('Instrument History'!$1:$1048576,CcyPerBase!$B93,CcyPerBase!R$3) / $C93,""),"")</f>
        <v/>
      </c>
      <c r="S93" s="5" t="str">
        <f>IF($A93&lt;&gt;"",IF(S$2&lt;&gt;"",INDEX('Instrument History'!$1:$1048576,CcyPerBase!$B93,CcyPerBase!S$3) / $C93,""),"")</f>
        <v/>
      </c>
      <c r="T93" s="5" t="str">
        <f>IF($A93&lt;&gt;"",IF(T$2&lt;&gt;"",INDEX('Instrument History'!$1:$1048576,CcyPerBase!$B93,CcyPerBase!T$3) / $C93,""),"")</f>
        <v/>
      </c>
      <c r="U93" s="5" t="str">
        <f>IF($A93&lt;&gt;"",IF(U$2&lt;&gt;"",INDEX('Instrument History'!$1:$1048576,CcyPerBase!$B93,CcyPerBase!U$3) / $C93,""),"")</f>
        <v/>
      </c>
      <c r="V93" s="5" t="str">
        <f>IF($A93&lt;&gt;"",IF(V$2&lt;&gt;"",INDEX('Instrument History'!$1:$1048576,CcyPerBase!$B93,CcyPerBase!V$3) / $C93,""),"")</f>
        <v/>
      </c>
      <c r="W93" s="5" t="str">
        <f>IF($A93&lt;&gt;"",IF(W$2&lt;&gt;"",INDEX('Instrument History'!$1:$1048576,CcyPerBase!$B93,CcyPerBase!W$3) / $C93,""),"")</f>
        <v/>
      </c>
      <c r="X93" s="5" t="str">
        <f>IF($A93&lt;&gt;"",IF(X$2&lt;&gt;"",INDEX('Instrument History'!$1:$1048576,CcyPerBase!$B93,CcyPerBase!X$3) / $C93,""),"")</f>
        <v/>
      </c>
    </row>
    <row r="94" spans="1:24">
      <c r="A94" s="12">
        <f>IF(A93&lt;&gt;"",IF(A93=$B$3,"",'Instrument History'!A91),"")</f>
        <v>41176</v>
      </c>
      <c r="B94">
        <f t="shared" si="2"/>
        <v>91</v>
      </c>
      <c r="C94" s="5">
        <f>IF(A94&lt;&gt;"",INDEX('Instrument History'!$1:$1048576,CcyPerBase!B94,CcyPerBase!$B$2),"")</f>
        <v>42.291442827248311</v>
      </c>
      <c r="D94" s="5">
        <f>IF($A94&lt;&gt;"",INDEX('Instrument History'!$1:$1048576,CcyPerBase!$B94,CcyPerBase!D$3) / $C94,"")</f>
        <v>2.3645445346586795E-2</v>
      </c>
      <c r="E94" s="5">
        <f>IF($A94&lt;&gt;"",IF(E$2&lt;&gt;"",INDEX('Instrument History'!$1:$1048576,CcyPerBase!$B94,CcyPerBase!E$3) / $C94,""),"")</f>
        <v>2.3645445346586795E-2</v>
      </c>
      <c r="F94" s="5">
        <f>IF($A94&lt;&gt;"",IF(F$2&lt;&gt;"",INDEX('Instrument History'!$1:$1048576,CcyPerBase!$B94,CcyPerBase!F$3) / $C94,""),"")</f>
        <v>2.3645445346586795E-2</v>
      </c>
      <c r="G94" s="5">
        <f>IF($A94&lt;&gt;"",IF(G$2&lt;&gt;"",INDEX('Instrument History'!$1:$1048576,CcyPerBase!$B94,CcyPerBase!G$3) / $C94,""),"")</f>
        <v>2.3645445346586795E-2</v>
      </c>
      <c r="H94" s="5">
        <f>IF($A94&lt;&gt;"",IF(H$2&lt;&gt;"",INDEX('Instrument History'!$1:$1048576,CcyPerBase!$B94,CcyPerBase!H$3) / $C94,""),"")</f>
        <v>2.3645445346586795E-2</v>
      </c>
      <c r="I94" s="5">
        <f>IF($A94&lt;&gt;"",IF(I$2&lt;&gt;"",INDEX('Instrument History'!$1:$1048576,CcyPerBase!$B94,CcyPerBase!I$3) / $C94,""),"")</f>
        <v>2.78433432523989</v>
      </c>
      <c r="J94" s="5">
        <f>IF($A94&lt;&gt;"",IF(J$2&lt;&gt;"",INDEX('Instrument History'!$1:$1048576,CcyPerBase!$B94,CcyPerBase!J$3) / $C94,""),"")</f>
        <v>2.2905853021323179</v>
      </c>
      <c r="K94" s="5">
        <f>IF($A94&lt;&gt;"",IF(K$2&lt;&gt;"",INDEX('Instrument History'!$1:$1048576,CcyPerBase!$B94,CcyPerBase!K$3) / $C94,""),"")</f>
        <v>2.2905853021323179</v>
      </c>
      <c r="L94" s="5">
        <f>IF($A94&lt;&gt;"",IF(L$2&lt;&gt;"",INDEX('Instrument History'!$1:$1048576,CcyPerBase!$B94,CcyPerBase!L$3) / $C94,""),"")</f>
        <v>1</v>
      </c>
      <c r="M94" s="5">
        <f>IF($A94&lt;&gt;"",IF(M$2&lt;&gt;"",INDEX('Instrument History'!$1:$1048576,CcyPerBase!$B94,CcyPerBase!M$3) / $C94,""),"")</f>
        <v>1</v>
      </c>
      <c r="N94" s="5">
        <f>IF($A94&lt;&gt;"",IF(N$2&lt;&gt;"",INDEX('Instrument History'!$1:$1048576,CcyPerBase!$B94,CcyPerBase!N$3) / $C94,""),"")</f>
        <v>1</v>
      </c>
      <c r="O94" s="5" t="str">
        <f>IF($A94&lt;&gt;"",IF(O$2&lt;&gt;"",INDEX('Instrument History'!$1:$1048576,CcyPerBase!$B94,CcyPerBase!O$3) / $C94,""),"")</f>
        <v/>
      </c>
      <c r="P94" s="5" t="str">
        <f>IF($A94&lt;&gt;"",IF(P$2&lt;&gt;"",INDEX('Instrument History'!$1:$1048576,CcyPerBase!$B94,CcyPerBase!P$3) / $C94,""),"")</f>
        <v/>
      </c>
      <c r="Q94" s="5" t="str">
        <f>IF($A94&lt;&gt;"",IF(Q$2&lt;&gt;"",INDEX('Instrument History'!$1:$1048576,CcyPerBase!$B94,CcyPerBase!Q$3) / $C94,""),"")</f>
        <v/>
      </c>
      <c r="R94" s="5" t="str">
        <f>IF($A94&lt;&gt;"",IF(R$2&lt;&gt;"",INDEX('Instrument History'!$1:$1048576,CcyPerBase!$B94,CcyPerBase!R$3) / $C94,""),"")</f>
        <v/>
      </c>
      <c r="S94" s="5" t="str">
        <f>IF($A94&lt;&gt;"",IF(S$2&lt;&gt;"",INDEX('Instrument History'!$1:$1048576,CcyPerBase!$B94,CcyPerBase!S$3) / $C94,""),"")</f>
        <v/>
      </c>
      <c r="T94" s="5" t="str">
        <f>IF($A94&lt;&gt;"",IF(T$2&lt;&gt;"",INDEX('Instrument History'!$1:$1048576,CcyPerBase!$B94,CcyPerBase!T$3) / $C94,""),"")</f>
        <v/>
      </c>
      <c r="U94" s="5" t="str">
        <f>IF($A94&lt;&gt;"",IF(U$2&lt;&gt;"",INDEX('Instrument History'!$1:$1048576,CcyPerBase!$B94,CcyPerBase!U$3) / $C94,""),"")</f>
        <v/>
      </c>
      <c r="V94" s="5" t="str">
        <f>IF($A94&lt;&gt;"",IF(V$2&lt;&gt;"",INDEX('Instrument History'!$1:$1048576,CcyPerBase!$B94,CcyPerBase!V$3) / $C94,""),"")</f>
        <v/>
      </c>
      <c r="W94" s="5" t="str">
        <f>IF($A94&lt;&gt;"",IF(W$2&lt;&gt;"",INDEX('Instrument History'!$1:$1048576,CcyPerBase!$B94,CcyPerBase!W$3) / $C94,""),"")</f>
        <v/>
      </c>
      <c r="X94" s="5" t="str">
        <f>IF($A94&lt;&gt;"",IF(X$2&lt;&gt;"",INDEX('Instrument History'!$1:$1048576,CcyPerBase!$B94,CcyPerBase!X$3) / $C94,""),"")</f>
        <v/>
      </c>
    </row>
    <row r="95" spans="1:24">
      <c r="A95" s="12">
        <f>IF(A94&lt;&gt;"",IF(A94=$B$3,"",'Instrument History'!A92),"")</f>
        <v>41173</v>
      </c>
      <c r="B95">
        <f t="shared" si="2"/>
        <v>92</v>
      </c>
      <c r="C95" s="5">
        <f>IF(A95&lt;&gt;"",INDEX('Instrument History'!$1:$1048576,CcyPerBase!B95,CcyPerBase!$B$2),"")</f>
        <v>41.114036950062875</v>
      </c>
      <c r="D95" s="5">
        <f>IF($A95&lt;&gt;"",INDEX('Instrument History'!$1:$1048576,CcyPerBase!$B95,CcyPerBase!D$3) / $C95,"")</f>
        <v>2.432259330832923E-2</v>
      </c>
      <c r="E95" s="5">
        <f>IF($A95&lt;&gt;"",IF(E$2&lt;&gt;"",INDEX('Instrument History'!$1:$1048576,CcyPerBase!$B95,CcyPerBase!E$3) / $C95,""),"")</f>
        <v>2.432259330832923E-2</v>
      </c>
      <c r="F95" s="5">
        <f>IF($A95&lt;&gt;"",IF(F$2&lt;&gt;"",INDEX('Instrument History'!$1:$1048576,CcyPerBase!$B95,CcyPerBase!F$3) / $C95,""),"")</f>
        <v>2.432259330832923E-2</v>
      </c>
      <c r="G95" s="5">
        <f>IF($A95&lt;&gt;"",IF(G$2&lt;&gt;"",INDEX('Instrument History'!$1:$1048576,CcyPerBase!$B95,CcyPerBase!G$3) / $C95,""),"")</f>
        <v>2.432259330832923E-2</v>
      </c>
      <c r="H95" s="5">
        <f>IF($A95&lt;&gt;"",IF(H$2&lt;&gt;"",INDEX('Instrument History'!$1:$1048576,CcyPerBase!$B95,CcyPerBase!H$3) / $C95,""),"")</f>
        <v>2.432259330832923E-2</v>
      </c>
      <c r="I95" s="5">
        <f>IF($A95&lt;&gt;"",IF(I$2&lt;&gt;"",INDEX('Instrument History'!$1:$1048576,CcyPerBase!$B95,CcyPerBase!I$3) / $C95,""),"")</f>
        <v>2.774824390878059</v>
      </c>
      <c r="J95" s="5">
        <f>IF($A95&lt;&gt;"",IF(J$2&lt;&gt;"",INDEX('Instrument History'!$1:$1048576,CcyPerBase!$B95,CcyPerBase!J$3) / $C95,""),"")</f>
        <v>2.3853628002458276</v>
      </c>
      <c r="K95" s="5">
        <f>IF($A95&lt;&gt;"",IF(K$2&lt;&gt;"",INDEX('Instrument History'!$1:$1048576,CcyPerBase!$B95,CcyPerBase!K$3) / $C95,""),"")</f>
        <v>2.3853628002458276</v>
      </c>
      <c r="L95" s="5">
        <f>IF($A95&lt;&gt;"",IF(L$2&lt;&gt;"",INDEX('Instrument History'!$1:$1048576,CcyPerBase!$B95,CcyPerBase!L$3) / $C95,""),"")</f>
        <v>1</v>
      </c>
      <c r="M95" s="5">
        <f>IF($A95&lt;&gt;"",IF(M$2&lt;&gt;"",INDEX('Instrument History'!$1:$1048576,CcyPerBase!$B95,CcyPerBase!M$3) / $C95,""),"")</f>
        <v>1</v>
      </c>
      <c r="N95" s="5">
        <f>IF($A95&lt;&gt;"",IF(N$2&lt;&gt;"",INDEX('Instrument History'!$1:$1048576,CcyPerBase!$B95,CcyPerBase!N$3) / $C95,""),"")</f>
        <v>1</v>
      </c>
      <c r="O95" s="5" t="str">
        <f>IF($A95&lt;&gt;"",IF(O$2&lt;&gt;"",INDEX('Instrument History'!$1:$1048576,CcyPerBase!$B95,CcyPerBase!O$3) / $C95,""),"")</f>
        <v/>
      </c>
      <c r="P95" s="5" t="str">
        <f>IF($A95&lt;&gt;"",IF(P$2&lt;&gt;"",INDEX('Instrument History'!$1:$1048576,CcyPerBase!$B95,CcyPerBase!P$3) / $C95,""),"")</f>
        <v/>
      </c>
      <c r="Q95" s="5" t="str">
        <f>IF($A95&lt;&gt;"",IF(Q$2&lt;&gt;"",INDEX('Instrument History'!$1:$1048576,CcyPerBase!$B95,CcyPerBase!Q$3) / $C95,""),"")</f>
        <v/>
      </c>
      <c r="R95" s="5" t="str">
        <f>IF($A95&lt;&gt;"",IF(R$2&lt;&gt;"",INDEX('Instrument History'!$1:$1048576,CcyPerBase!$B95,CcyPerBase!R$3) / $C95,""),"")</f>
        <v/>
      </c>
      <c r="S95" s="5" t="str">
        <f>IF($A95&lt;&gt;"",IF(S$2&lt;&gt;"",INDEX('Instrument History'!$1:$1048576,CcyPerBase!$B95,CcyPerBase!S$3) / $C95,""),"")</f>
        <v/>
      </c>
      <c r="T95" s="5" t="str">
        <f>IF($A95&lt;&gt;"",IF(T$2&lt;&gt;"",INDEX('Instrument History'!$1:$1048576,CcyPerBase!$B95,CcyPerBase!T$3) / $C95,""),"")</f>
        <v/>
      </c>
      <c r="U95" s="5" t="str">
        <f>IF($A95&lt;&gt;"",IF(U$2&lt;&gt;"",INDEX('Instrument History'!$1:$1048576,CcyPerBase!$B95,CcyPerBase!U$3) / $C95,""),"")</f>
        <v/>
      </c>
      <c r="V95" s="5" t="str">
        <f>IF($A95&lt;&gt;"",IF(V$2&lt;&gt;"",INDEX('Instrument History'!$1:$1048576,CcyPerBase!$B95,CcyPerBase!V$3) / $C95,""),"")</f>
        <v/>
      </c>
      <c r="W95" s="5" t="str">
        <f>IF($A95&lt;&gt;"",IF(W$2&lt;&gt;"",INDEX('Instrument History'!$1:$1048576,CcyPerBase!$B95,CcyPerBase!W$3) / $C95,""),"")</f>
        <v/>
      </c>
      <c r="X95" s="5" t="str">
        <f>IF($A95&lt;&gt;"",IF(X$2&lt;&gt;"",INDEX('Instrument History'!$1:$1048576,CcyPerBase!$B95,CcyPerBase!X$3) / $C95,""),"")</f>
        <v/>
      </c>
    </row>
    <row r="96" spans="1:24">
      <c r="A96" s="12">
        <f>IF(A95&lt;&gt;"",IF(A95=$B$3,"",'Instrument History'!A93),"")</f>
        <v>41172</v>
      </c>
      <c r="B96">
        <f t="shared" si="2"/>
        <v>93</v>
      </c>
      <c r="C96" s="5">
        <f>IF(A96&lt;&gt;"",INDEX('Instrument History'!$1:$1048576,CcyPerBase!B96,CcyPerBase!$B$2),"")</f>
        <v>40.505491097297721</v>
      </c>
      <c r="D96" s="5">
        <f>IF($A96&lt;&gt;"",INDEX('Instrument History'!$1:$1048576,CcyPerBase!$B96,CcyPerBase!D$3) / $C96,"")</f>
        <v>2.4688010758786082E-2</v>
      </c>
      <c r="E96" s="5">
        <f>IF($A96&lt;&gt;"",IF(E$2&lt;&gt;"",INDEX('Instrument History'!$1:$1048576,CcyPerBase!$B96,CcyPerBase!E$3) / $C96,""),"")</f>
        <v>2.4688010758786082E-2</v>
      </c>
      <c r="F96" s="5">
        <f>IF($A96&lt;&gt;"",IF(F$2&lt;&gt;"",INDEX('Instrument History'!$1:$1048576,CcyPerBase!$B96,CcyPerBase!F$3) / $C96,""),"")</f>
        <v>2.4688010758786082E-2</v>
      </c>
      <c r="G96" s="5">
        <f>IF($A96&lt;&gt;"",IF(G$2&lt;&gt;"",INDEX('Instrument History'!$1:$1048576,CcyPerBase!$B96,CcyPerBase!G$3) / $C96,""),"")</f>
        <v>2.4688010758786082E-2</v>
      </c>
      <c r="H96" s="5">
        <f>IF($A96&lt;&gt;"",IF(H$2&lt;&gt;"",INDEX('Instrument History'!$1:$1048576,CcyPerBase!$B96,CcyPerBase!H$3) / $C96,""),"")</f>
        <v>2.4688010758786082E-2</v>
      </c>
      <c r="I96" s="5">
        <f>IF($A96&lt;&gt;"",IF(I$2&lt;&gt;"",INDEX('Instrument History'!$1:$1048576,CcyPerBase!$B96,CcyPerBase!I$3) / $C96,""),"")</f>
        <v>2.8590867654672203</v>
      </c>
      <c r="J96" s="5">
        <f>IF($A96&lt;&gt;"",IF(J$2&lt;&gt;"",INDEX('Instrument History'!$1:$1048576,CcyPerBase!$B96,CcyPerBase!J$3) / $C96,""),"")</f>
        <v>2.444140734658097</v>
      </c>
      <c r="K96" s="5">
        <f>IF($A96&lt;&gt;"",IF(K$2&lt;&gt;"",INDEX('Instrument History'!$1:$1048576,CcyPerBase!$B96,CcyPerBase!K$3) / $C96,""),"")</f>
        <v>2.444140734658097</v>
      </c>
      <c r="L96" s="5">
        <f>IF($A96&lt;&gt;"",IF(L$2&lt;&gt;"",INDEX('Instrument History'!$1:$1048576,CcyPerBase!$B96,CcyPerBase!L$3) / $C96,""),"")</f>
        <v>1</v>
      </c>
      <c r="M96" s="5">
        <f>IF($A96&lt;&gt;"",IF(M$2&lt;&gt;"",INDEX('Instrument History'!$1:$1048576,CcyPerBase!$B96,CcyPerBase!M$3) / $C96,""),"")</f>
        <v>1</v>
      </c>
      <c r="N96" s="5">
        <f>IF($A96&lt;&gt;"",IF(N$2&lt;&gt;"",INDEX('Instrument History'!$1:$1048576,CcyPerBase!$B96,CcyPerBase!N$3) / $C96,""),"")</f>
        <v>1</v>
      </c>
      <c r="O96" s="5" t="str">
        <f>IF($A96&lt;&gt;"",IF(O$2&lt;&gt;"",INDEX('Instrument History'!$1:$1048576,CcyPerBase!$B96,CcyPerBase!O$3) / $C96,""),"")</f>
        <v/>
      </c>
      <c r="P96" s="5" t="str">
        <f>IF($A96&lt;&gt;"",IF(P$2&lt;&gt;"",INDEX('Instrument History'!$1:$1048576,CcyPerBase!$B96,CcyPerBase!P$3) / $C96,""),"")</f>
        <v/>
      </c>
      <c r="Q96" s="5" t="str">
        <f>IF($A96&lt;&gt;"",IF(Q$2&lt;&gt;"",INDEX('Instrument History'!$1:$1048576,CcyPerBase!$B96,CcyPerBase!Q$3) / $C96,""),"")</f>
        <v/>
      </c>
      <c r="R96" s="5" t="str">
        <f>IF($A96&lt;&gt;"",IF(R$2&lt;&gt;"",INDEX('Instrument History'!$1:$1048576,CcyPerBase!$B96,CcyPerBase!R$3) / $C96,""),"")</f>
        <v/>
      </c>
      <c r="S96" s="5" t="str">
        <f>IF($A96&lt;&gt;"",IF(S$2&lt;&gt;"",INDEX('Instrument History'!$1:$1048576,CcyPerBase!$B96,CcyPerBase!S$3) / $C96,""),"")</f>
        <v/>
      </c>
      <c r="T96" s="5" t="str">
        <f>IF($A96&lt;&gt;"",IF(T$2&lt;&gt;"",INDEX('Instrument History'!$1:$1048576,CcyPerBase!$B96,CcyPerBase!T$3) / $C96,""),"")</f>
        <v/>
      </c>
      <c r="U96" s="5" t="str">
        <f>IF($A96&lt;&gt;"",IF(U$2&lt;&gt;"",INDEX('Instrument History'!$1:$1048576,CcyPerBase!$B96,CcyPerBase!U$3) / $C96,""),"")</f>
        <v/>
      </c>
      <c r="V96" s="5" t="str">
        <f>IF($A96&lt;&gt;"",IF(V$2&lt;&gt;"",INDEX('Instrument History'!$1:$1048576,CcyPerBase!$B96,CcyPerBase!V$3) / $C96,""),"")</f>
        <v/>
      </c>
      <c r="W96" s="5" t="str">
        <f>IF($A96&lt;&gt;"",IF(W$2&lt;&gt;"",INDEX('Instrument History'!$1:$1048576,CcyPerBase!$B96,CcyPerBase!W$3) / $C96,""),"")</f>
        <v/>
      </c>
      <c r="X96" s="5" t="str">
        <f>IF($A96&lt;&gt;"",IF(X$2&lt;&gt;"",INDEX('Instrument History'!$1:$1048576,CcyPerBase!$B96,CcyPerBase!X$3) / $C96,""),"")</f>
        <v/>
      </c>
    </row>
    <row r="97" spans="1:24">
      <c r="A97" s="12">
        <f>IF(A96&lt;&gt;"",IF(A96=$B$3,"",'Instrument History'!A94),"")</f>
        <v>41171</v>
      </c>
      <c r="B97">
        <f t="shared" si="2"/>
        <v>94</v>
      </c>
      <c r="C97" s="5">
        <f>IF(A97&lt;&gt;"",INDEX('Instrument History'!$1:$1048576,CcyPerBase!B97,CcyPerBase!$B$2),"")</f>
        <v>41.126576758799168</v>
      </c>
      <c r="D97" s="5">
        <f>IF($A97&lt;&gt;"",INDEX('Instrument History'!$1:$1048576,CcyPerBase!$B97,CcyPerBase!D$3) / $C97,"")</f>
        <v>2.4315177163050573E-2</v>
      </c>
      <c r="E97" s="5">
        <f>IF($A97&lt;&gt;"",IF(E$2&lt;&gt;"",INDEX('Instrument History'!$1:$1048576,CcyPerBase!$B97,CcyPerBase!E$3) / $C97,""),"")</f>
        <v>2.4315177163050573E-2</v>
      </c>
      <c r="F97" s="5">
        <f>IF($A97&lt;&gt;"",IF(F$2&lt;&gt;"",INDEX('Instrument History'!$1:$1048576,CcyPerBase!$B97,CcyPerBase!F$3) / $C97,""),"")</f>
        <v>2.4315177163050573E-2</v>
      </c>
      <c r="G97" s="5">
        <f>IF($A97&lt;&gt;"",IF(G$2&lt;&gt;"",INDEX('Instrument History'!$1:$1048576,CcyPerBase!$B97,CcyPerBase!G$3) / $C97,""),"")</f>
        <v>2.4315177163050573E-2</v>
      </c>
      <c r="H97" s="5">
        <f>IF($A97&lt;&gt;"",IF(H$2&lt;&gt;"",INDEX('Instrument History'!$1:$1048576,CcyPerBase!$B97,CcyPerBase!H$3) / $C97,""),"")</f>
        <v>2.4315177163050573E-2</v>
      </c>
      <c r="I97" s="5">
        <f>IF($A97&lt;&gt;"",IF(I$2&lt;&gt;"",INDEX('Instrument History'!$1:$1048576,CcyPerBase!$B97,CcyPerBase!I$3) / $C97,""),"")</f>
        <v>2.6856878795489707</v>
      </c>
      <c r="J97" s="5">
        <f>IF($A97&lt;&gt;"",IF(J$2&lt;&gt;"",INDEX('Instrument History'!$1:$1048576,CcyPerBase!$B97,CcyPerBase!J$3) / $C97,""),"")</f>
        <v>2.3389842360721902</v>
      </c>
      <c r="K97" s="5">
        <f>IF($A97&lt;&gt;"",IF(K$2&lt;&gt;"",INDEX('Instrument History'!$1:$1048576,CcyPerBase!$B97,CcyPerBase!K$3) / $C97,""),"")</f>
        <v>2.3389842360721902</v>
      </c>
      <c r="L97" s="5">
        <f>IF($A97&lt;&gt;"",IF(L$2&lt;&gt;"",INDEX('Instrument History'!$1:$1048576,CcyPerBase!$B97,CcyPerBase!L$3) / $C97,""),"")</f>
        <v>1</v>
      </c>
      <c r="M97" s="5">
        <f>IF($A97&lt;&gt;"",IF(M$2&lt;&gt;"",INDEX('Instrument History'!$1:$1048576,CcyPerBase!$B97,CcyPerBase!M$3) / $C97,""),"")</f>
        <v>1</v>
      </c>
      <c r="N97" s="5">
        <f>IF($A97&lt;&gt;"",IF(N$2&lt;&gt;"",INDEX('Instrument History'!$1:$1048576,CcyPerBase!$B97,CcyPerBase!N$3) / $C97,""),"")</f>
        <v>1</v>
      </c>
      <c r="O97" s="5" t="str">
        <f>IF($A97&lt;&gt;"",IF(O$2&lt;&gt;"",INDEX('Instrument History'!$1:$1048576,CcyPerBase!$B97,CcyPerBase!O$3) / $C97,""),"")</f>
        <v/>
      </c>
      <c r="P97" s="5" t="str">
        <f>IF($A97&lt;&gt;"",IF(P$2&lt;&gt;"",INDEX('Instrument History'!$1:$1048576,CcyPerBase!$B97,CcyPerBase!P$3) / $C97,""),"")</f>
        <v/>
      </c>
      <c r="Q97" s="5" t="str">
        <f>IF($A97&lt;&gt;"",IF(Q$2&lt;&gt;"",INDEX('Instrument History'!$1:$1048576,CcyPerBase!$B97,CcyPerBase!Q$3) / $C97,""),"")</f>
        <v/>
      </c>
      <c r="R97" s="5" t="str">
        <f>IF($A97&lt;&gt;"",IF(R$2&lt;&gt;"",INDEX('Instrument History'!$1:$1048576,CcyPerBase!$B97,CcyPerBase!R$3) / $C97,""),"")</f>
        <v/>
      </c>
      <c r="S97" s="5" t="str">
        <f>IF($A97&lt;&gt;"",IF(S$2&lt;&gt;"",INDEX('Instrument History'!$1:$1048576,CcyPerBase!$B97,CcyPerBase!S$3) / $C97,""),"")</f>
        <v/>
      </c>
      <c r="T97" s="5" t="str">
        <f>IF($A97&lt;&gt;"",IF(T$2&lt;&gt;"",INDEX('Instrument History'!$1:$1048576,CcyPerBase!$B97,CcyPerBase!T$3) / $C97,""),"")</f>
        <v/>
      </c>
      <c r="U97" s="5" t="str">
        <f>IF($A97&lt;&gt;"",IF(U$2&lt;&gt;"",INDEX('Instrument History'!$1:$1048576,CcyPerBase!$B97,CcyPerBase!U$3) / $C97,""),"")</f>
        <v/>
      </c>
      <c r="V97" s="5" t="str">
        <f>IF($A97&lt;&gt;"",IF(V$2&lt;&gt;"",INDEX('Instrument History'!$1:$1048576,CcyPerBase!$B97,CcyPerBase!V$3) / $C97,""),"")</f>
        <v/>
      </c>
      <c r="W97" s="5" t="str">
        <f>IF($A97&lt;&gt;"",IF(W$2&lt;&gt;"",INDEX('Instrument History'!$1:$1048576,CcyPerBase!$B97,CcyPerBase!W$3) / $C97,""),"")</f>
        <v/>
      </c>
      <c r="X97" s="5" t="str">
        <f>IF($A97&lt;&gt;"",IF(X$2&lt;&gt;"",INDEX('Instrument History'!$1:$1048576,CcyPerBase!$B97,CcyPerBase!X$3) / $C97,""),"")</f>
        <v/>
      </c>
    </row>
    <row r="98" spans="1:24">
      <c r="A98" s="12">
        <f>IF(A97&lt;&gt;"",IF(A97=$B$3,"",'Instrument History'!A95),"")</f>
        <v>41170</v>
      </c>
      <c r="B98">
        <f t="shared" si="2"/>
        <v>95</v>
      </c>
      <c r="C98" s="5">
        <f>IF(A98&lt;&gt;"",INDEX('Instrument History'!$1:$1048576,CcyPerBase!B98,CcyPerBase!$B$2),"")</f>
        <v>42.364312102130818</v>
      </c>
      <c r="D98" s="5">
        <f>IF($A98&lt;&gt;"",INDEX('Instrument History'!$1:$1048576,CcyPerBase!$B98,CcyPerBase!D$3) / $C98,"")</f>
        <v>2.360477369700292E-2</v>
      </c>
      <c r="E98" s="5">
        <f>IF($A98&lt;&gt;"",IF(E$2&lt;&gt;"",INDEX('Instrument History'!$1:$1048576,CcyPerBase!$B98,CcyPerBase!E$3) / $C98,""),"")</f>
        <v>2.360477369700292E-2</v>
      </c>
      <c r="F98" s="5">
        <f>IF($A98&lt;&gt;"",IF(F$2&lt;&gt;"",INDEX('Instrument History'!$1:$1048576,CcyPerBase!$B98,CcyPerBase!F$3) / $C98,""),"")</f>
        <v>2.360477369700292E-2</v>
      </c>
      <c r="G98" s="5">
        <f>IF($A98&lt;&gt;"",IF(G$2&lt;&gt;"",INDEX('Instrument History'!$1:$1048576,CcyPerBase!$B98,CcyPerBase!G$3) / $C98,""),"")</f>
        <v>2.360477369700292E-2</v>
      </c>
      <c r="H98" s="5">
        <f>IF($A98&lt;&gt;"",IF(H$2&lt;&gt;"",INDEX('Instrument History'!$1:$1048576,CcyPerBase!$B98,CcyPerBase!H$3) / $C98,""),"")</f>
        <v>2.360477369700292E-2</v>
      </c>
      <c r="I98" s="5">
        <f>IF($A98&lt;&gt;"",IF(I$2&lt;&gt;"",INDEX('Instrument History'!$1:$1048576,CcyPerBase!$B98,CcyPerBase!I$3) / $C98,""),"")</f>
        <v>2.508263341789728</v>
      </c>
      <c r="J98" s="5">
        <f>IF($A98&lt;&gt;"",IF(J$2&lt;&gt;"",INDEX('Instrument History'!$1:$1048576,CcyPerBase!$B98,CcyPerBase!J$3) / $C98,""),"")</f>
        <v>2.1747430138570314</v>
      </c>
      <c r="K98" s="5">
        <f>IF($A98&lt;&gt;"",IF(K$2&lt;&gt;"",INDEX('Instrument History'!$1:$1048576,CcyPerBase!$B98,CcyPerBase!K$3) / $C98,""),"")</f>
        <v>2.1747430138570314</v>
      </c>
      <c r="L98" s="5">
        <f>IF($A98&lt;&gt;"",IF(L$2&lt;&gt;"",INDEX('Instrument History'!$1:$1048576,CcyPerBase!$B98,CcyPerBase!L$3) / $C98,""),"")</f>
        <v>1</v>
      </c>
      <c r="M98" s="5">
        <f>IF($A98&lt;&gt;"",IF(M$2&lt;&gt;"",INDEX('Instrument History'!$1:$1048576,CcyPerBase!$B98,CcyPerBase!M$3) / $C98,""),"")</f>
        <v>1</v>
      </c>
      <c r="N98" s="5">
        <f>IF($A98&lt;&gt;"",IF(N$2&lt;&gt;"",INDEX('Instrument History'!$1:$1048576,CcyPerBase!$B98,CcyPerBase!N$3) / $C98,""),"")</f>
        <v>1</v>
      </c>
      <c r="O98" s="5" t="str">
        <f>IF($A98&lt;&gt;"",IF(O$2&lt;&gt;"",INDEX('Instrument History'!$1:$1048576,CcyPerBase!$B98,CcyPerBase!O$3) / $C98,""),"")</f>
        <v/>
      </c>
      <c r="P98" s="5" t="str">
        <f>IF($A98&lt;&gt;"",IF(P$2&lt;&gt;"",INDEX('Instrument History'!$1:$1048576,CcyPerBase!$B98,CcyPerBase!P$3) / $C98,""),"")</f>
        <v/>
      </c>
      <c r="Q98" s="5" t="str">
        <f>IF($A98&lt;&gt;"",IF(Q$2&lt;&gt;"",INDEX('Instrument History'!$1:$1048576,CcyPerBase!$B98,CcyPerBase!Q$3) / $C98,""),"")</f>
        <v/>
      </c>
      <c r="R98" s="5" t="str">
        <f>IF($A98&lt;&gt;"",IF(R$2&lt;&gt;"",INDEX('Instrument History'!$1:$1048576,CcyPerBase!$B98,CcyPerBase!R$3) / $C98,""),"")</f>
        <v/>
      </c>
      <c r="S98" s="5" t="str">
        <f>IF($A98&lt;&gt;"",IF(S$2&lt;&gt;"",INDEX('Instrument History'!$1:$1048576,CcyPerBase!$B98,CcyPerBase!S$3) / $C98,""),"")</f>
        <v/>
      </c>
      <c r="T98" s="5" t="str">
        <f>IF($A98&lt;&gt;"",IF(T$2&lt;&gt;"",INDEX('Instrument History'!$1:$1048576,CcyPerBase!$B98,CcyPerBase!T$3) / $C98,""),"")</f>
        <v/>
      </c>
      <c r="U98" s="5" t="str">
        <f>IF($A98&lt;&gt;"",IF(U$2&lt;&gt;"",INDEX('Instrument History'!$1:$1048576,CcyPerBase!$B98,CcyPerBase!U$3) / $C98,""),"")</f>
        <v/>
      </c>
      <c r="V98" s="5" t="str">
        <f>IF($A98&lt;&gt;"",IF(V$2&lt;&gt;"",INDEX('Instrument History'!$1:$1048576,CcyPerBase!$B98,CcyPerBase!V$3) / $C98,""),"")</f>
        <v/>
      </c>
      <c r="W98" s="5" t="str">
        <f>IF($A98&lt;&gt;"",IF(W$2&lt;&gt;"",INDEX('Instrument History'!$1:$1048576,CcyPerBase!$B98,CcyPerBase!W$3) / $C98,""),"")</f>
        <v/>
      </c>
      <c r="X98" s="5" t="str">
        <f>IF($A98&lt;&gt;"",IF(X$2&lt;&gt;"",INDEX('Instrument History'!$1:$1048576,CcyPerBase!$B98,CcyPerBase!X$3) / $C98,""),"")</f>
        <v/>
      </c>
    </row>
    <row r="99" spans="1:24">
      <c r="A99" s="12">
        <f>IF(A98&lt;&gt;"",IF(A98=$B$3,"",'Instrument History'!A96),"")</f>
        <v>41169</v>
      </c>
      <c r="B99">
        <f t="shared" si="2"/>
        <v>96</v>
      </c>
      <c r="C99" s="5">
        <f>IF(A99&lt;&gt;"",INDEX('Instrument History'!$1:$1048576,CcyPerBase!B99,CcyPerBase!$B$2),"")</f>
        <v>44.391017961500424</v>
      </c>
      <c r="D99" s="5">
        <f>IF($A99&lt;&gt;"",INDEX('Instrument History'!$1:$1048576,CcyPerBase!$B99,CcyPerBase!D$3) / $C99,"")</f>
        <v>2.2527079709397137E-2</v>
      </c>
      <c r="E99" s="5">
        <f>IF($A99&lt;&gt;"",IF(E$2&lt;&gt;"",INDEX('Instrument History'!$1:$1048576,CcyPerBase!$B99,CcyPerBase!E$3) / $C99,""),"")</f>
        <v>2.2527079709397137E-2</v>
      </c>
      <c r="F99" s="5">
        <f>IF($A99&lt;&gt;"",IF(F$2&lt;&gt;"",INDEX('Instrument History'!$1:$1048576,CcyPerBase!$B99,CcyPerBase!F$3) / $C99,""),"")</f>
        <v>2.2527079709397137E-2</v>
      </c>
      <c r="G99" s="5">
        <f>IF($A99&lt;&gt;"",IF(G$2&lt;&gt;"",INDEX('Instrument History'!$1:$1048576,CcyPerBase!$B99,CcyPerBase!G$3) / $C99,""),"")</f>
        <v>2.2527079709397137E-2</v>
      </c>
      <c r="H99" s="5">
        <f>IF($A99&lt;&gt;"",IF(H$2&lt;&gt;"",INDEX('Instrument History'!$1:$1048576,CcyPerBase!$B99,CcyPerBase!H$3) / $C99,""),"")</f>
        <v>2.2527079709397137E-2</v>
      </c>
      <c r="I99" s="5">
        <f>IF($A99&lt;&gt;"",IF(I$2&lt;&gt;"",INDEX('Instrument History'!$1:$1048576,CcyPerBase!$B99,CcyPerBase!I$3) / $C99,""),"")</f>
        <v>2.4212509123988215</v>
      </c>
      <c r="J99" s="5">
        <f>IF($A99&lt;&gt;"",IF(J$2&lt;&gt;"",INDEX('Instrument History'!$1:$1048576,CcyPerBase!$B99,CcyPerBase!J$3) / $C99,""),"")</f>
        <v>2.1089047835178367</v>
      </c>
      <c r="K99" s="5">
        <f>IF($A99&lt;&gt;"",IF(K$2&lt;&gt;"",INDEX('Instrument History'!$1:$1048576,CcyPerBase!$B99,CcyPerBase!K$3) / $C99,""),"")</f>
        <v>2.1089047835178367</v>
      </c>
      <c r="L99" s="5">
        <f>IF($A99&lt;&gt;"",IF(L$2&lt;&gt;"",INDEX('Instrument History'!$1:$1048576,CcyPerBase!$B99,CcyPerBase!L$3) / $C99,""),"")</f>
        <v>1</v>
      </c>
      <c r="M99" s="5">
        <f>IF($A99&lt;&gt;"",IF(M$2&lt;&gt;"",INDEX('Instrument History'!$1:$1048576,CcyPerBase!$B99,CcyPerBase!M$3) / $C99,""),"")</f>
        <v>1</v>
      </c>
      <c r="N99" s="5">
        <f>IF($A99&lt;&gt;"",IF(N$2&lt;&gt;"",INDEX('Instrument History'!$1:$1048576,CcyPerBase!$B99,CcyPerBase!N$3) / $C99,""),"")</f>
        <v>1</v>
      </c>
      <c r="O99" s="5" t="str">
        <f>IF($A99&lt;&gt;"",IF(O$2&lt;&gt;"",INDEX('Instrument History'!$1:$1048576,CcyPerBase!$B99,CcyPerBase!O$3) / $C99,""),"")</f>
        <v/>
      </c>
      <c r="P99" s="5" t="str">
        <f>IF($A99&lt;&gt;"",IF(P$2&lt;&gt;"",INDEX('Instrument History'!$1:$1048576,CcyPerBase!$B99,CcyPerBase!P$3) / $C99,""),"")</f>
        <v/>
      </c>
      <c r="Q99" s="5" t="str">
        <f>IF($A99&lt;&gt;"",IF(Q$2&lt;&gt;"",INDEX('Instrument History'!$1:$1048576,CcyPerBase!$B99,CcyPerBase!Q$3) / $C99,""),"")</f>
        <v/>
      </c>
      <c r="R99" s="5" t="str">
        <f>IF($A99&lt;&gt;"",IF(R$2&lt;&gt;"",INDEX('Instrument History'!$1:$1048576,CcyPerBase!$B99,CcyPerBase!R$3) / $C99,""),"")</f>
        <v/>
      </c>
      <c r="S99" s="5" t="str">
        <f>IF($A99&lt;&gt;"",IF(S$2&lt;&gt;"",INDEX('Instrument History'!$1:$1048576,CcyPerBase!$B99,CcyPerBase!S$3) / $C99,""),"")</f>
        <v/>
      </c>
      <c r="T99" s="5" t="str">
        <f>IF($A99&lt;&gt;"",IF(T$2&lt;&gt;"",INDEX('Instrument History'!$1:$1048576,CcyPerBase!$B99,CcyPerBase!T$3) / $C99,""),"")</f>
        <v/>
      </c>
      <c r="U99" s="5" t="str">
        <f>IF($A99&lt;&gt;"",IF(U$2&lt;&gt;"",INDEX('Instrument History'!$1:$1048576,CcyPerBase!$B99,CcyPerBase!U$3) / $C99,""),"")</f>
        <v/>
      </c>
      <c r="V99" s="5" t="str">
        <f>IF($A99&lt;&gt;"",IF(V$2&lt;&gt;"",INDEX('Instrument History'!$1:$1048576,CcyPerBase!$B99,CcyPerBase!V$3) / $C99,""),"")</f>
        <v/>
      </c>
      <c r="W99" s="5" t="str">
        <f>IF($A99&lt;&gt;"",IF(W$2&lt;&gt;"",INDEX('Instrument History'!$1:$1048576,CcyPerBase!$B99,CcyPerBase!W$3) / $C99,""),"")</f>
        <v/>
      </c>
      <c r="X99" s="5" t="str">
        <f>IF($A99&lt;&gt;"",IF(X$2&lt;&gt;"",INDEX('Instrument History'!$1:$1048576,CcyPerBase!$B99,CcyPerBase!X$3) / $C99,""),"")</f>
        <v/>
      </c>
    </row>
    <row r="100" spans="1:24">
      <c r="A100" s="12">
        <f>IF(A99&lt;&gt;"",IF(A99=$B$3,"",'Instrument History'!A97),"")</f>
        <v>41166</v>
      </c>
      <c r="B100">
        <f t="shared" si="2"/>
        <v>97</v>
      </c>
      <c r="C100" s="5">
        <f>IF(A100&lt;&gt;"",INDEX('Instrument History'!$1:$1048576,CcyPerBase!B100,CcyPerBase!$B$2),"")</f>
        <v>42.72360837605131</v>
      </c>
      <c r="D100" s="5">
        <f>IF($A100&lt;&gt;"",INDEX('Instrument History'!$1:$1048576,CcyPerBase!$B100,CcyPerBase!D$3) / $C100,"")</f>
        <v>2.3406262673275259E-2</v>
      </c>
      <c r="E100" s="5">
        <f>IF($A100&lt;&gt;"",IF(E$2&lt;&gt;"",INDEX('Instrument History'!$1:$1048576,CcyPerBase!$B100,CcyPerBase!E$3) / $C100,""),"")</f>
        <v>2.3406262673275259E-2</v>
      </c>
      <c r="F100" s="5">
        <f>IF($A100&lt;&gt;"",IF(F$2&lt;&gt;"",INDEX('Instrument History'!$1:$1048576,CcyPerBase!$B100,CcyPerBase!F$3) / $C100,""),"")</f>
        <v>2.3406262673275259E-2</v>
      </c>
      <c r="G100" s="5">
        <f>IF($A100&lt;&gt;"",IF(G$2&lt;&gt;"",INDEX('Instrument History'!$1:$1048576,CcyPerBase!$B100,CcyPerBase!G$3) / $C100,""),"")</f>
        <v>2.3406262673275259E-2</v>
      </c>
      <c r="H100" s="5">
        <f>IF($A100&lt;&gt;"",IF(H$2&lt;&gt;"",INDEX('Instrument History'!$1:$1048576,CcyPerBase!$B100,CcyPerBase!H$3) / $C100,""),"")</f>
        <v>2.3406262673275259E-2</v>
      </c>
      <c r="I100" s="5">
        <f>IF($A100&lt;&gt;"",IF(I$2&lt;&gt;"",INDEX('Instrument History'!$1:$1048576,CcyPerBase!$B100,CcyPerBase!I$3) / $C100,""),"")</f>
        <v>2.535788804390144</v>
      </c>
      <c r="J100" s="5">
        <f>IF($A100&lt;&gt;"",IF(J$2&lt;&gt;"",INDEX('Instrument History'!$1:$1048576,CcyPerBase!$B100,CcyPerBase!J$3) / $C100,""),"")</f>
        <v>2.1429647855344598</v>
      </c>
      <c r="K100" s="5">
        <f>IF($A100&lt;&gt;"",IF(K$2&lt;&gt;"",INDEX('Instrument History'!$1:$1048576,CcyPerBase!$B100,CcyPerBase!K$3) / $C100,""),"")</f>
        <v>2.1429647855344598</v>
      </c>
      <c r="L100" s="5">
        <f>IF($A100&lt;&gt;"",IF(L$2&lt;&gt;"",INDEX('Instrument History'!$1:$1048576,CcyPerBase!$B100,CcyPerBase!L$3) / $C100,""),"")</f>
        <v>1</v>
      </c>
      <c r="M100" s="5">
        <f>IF($A100&lt;&gt;"",IF(M$2&lt;&gt;"",INDEX('Instrument History'!$1:$1048576,CcyPerBase!$B100,CcyPerBase!M$3) / $C100,""),"")</f>
        <v>1</v>
      </c>
      <c r="N100" s="5">
        <f>IF($A100&lt;&gt;"",IF(N$2&lt;&gt;"",INDEX('Instrument History'!$1:$1048576,CcyPerBase!$B100,CcyPerBase!N$3) / $C100,""),"")</f>
        <v>1</v>
      </c>
      <c r="O100" s="5" t="str">
        <f>IF($A100&lt;&gt;"",IF(O$2&lt;&gt;"",INDEX('Instrument History'!$1:$1048576,CcyPerBase!$B100,CcyPerBase!O$3) / $C100,""),"")</f>
        <v/>
      </c>
      <c r="P100" s="5" t="str">
        <f>IF($A100&lt;&gt;"",IF(P$2&lt;&gt;"",INDEX('Instrument History'!$1:$1048576,CcyPerBase!$B100,CcyPerBase!P$3) / $C100,""),"")</f>
        <v/>
      </c>
      <c r="Q100" s="5" t="str">
        <f>IF($A100&lt;&gt;"",IF(Q$2&lt;&gt;"",INDEX('Instrument History'!$1:$1048576,CcyPerBase!$B100,CcyPerBase!Q$3) / $C100,""),"")</f>
        <v/>
      </c>
      <c r="R100" s="5" t="str">
        <f>IF($A100&lt;&gt;"",IF(R$2&lt;&gt;"",INDEX('Instrument History'!$1:$1048576,CcyPerBase!$B100,CcyPerBase!R$3) / $C100,""),"")</f>
        <v/>
      </c>
      <c r="S100" s="5" t="str">
        <f>IF($A100&lt;&gt;"",IF(S$2&lt;&gt;"",INDEX('Instrument History'!$1:$1048576,CcyPerBase!$B100,CcyPerBase!S$3) / $C100,""),"")</f>
        <v/>
      </c>
      <c r="T100" s="5" t="str">
        <f>IF($A100&lt;&gt;"",IF(T$2&lt;&gt;"",INDEX('Instrument History'!$1:$1048576,CcyPerBase!$B100,CcyPerBase!T$3) / $C100,""),"")</f>
        <v/>
      </c>
      <c r="U100" s="5" t="str">
        <f>IF($A100&lt;&gt;"",IF(U$2&lt;&gt;"",INDEX('Instrument History'!$1:$1048576,CcyPerBase!$B100,CcyPerBase!U$3) / $C100,""),"")</f>
        <v/>
      </c>
      <c r="V100" s="5" t="str">
        <f>IF($A100&lt;&gt;"",IF(V$2&lt;&gt;"",INDEX('Instrument History'!$1:$1048576,CcyPerBase!$B100,CcyPerBase!V$3) / $C100,""),"")</f>
        <v/>
      </c>
      <c r="W100" s="5" t="str">
        <f>IF($A100&lt;&gt;"",IF(W$2&lt;&gt;"",INDEX('Instrument History'!$1:$1048576,CcyPerBase!$B100,CcyPerBase!W$3) / $C100,""),"")</f>
        <v/>
      </c>
      <c r="X100" s="5" t="str">
        <f>IF($A100&lt;&gt;"",IF(X$2&lt;&gt;"",INDEX('Instrument History'!$1:$1048576,CcyPerBase!$B100,CcyPerBase!X$3) / $C100,""),"")</f>
        <v/>
      </c>
    </row>
    <row r="101" spans="1:24">
      <c r="A101" s="12">
        <f>IF(A100&lt;&gt;"",IF(A100=$B$3,"",'Instrument History'!A98),"")</f>
        <v>41165</v>
      </c>
      <c r="B101">
        <f t="shared" si="2"/>
        <v>98</v>
      </c>
      <c r="C101" s="5">
        <f>IF(A101&lt;&gt;"",INDEX('Instrument History'!$1:$1048576,CcyPerBase!B101,CcyPerBase!$B$2),"")</f>
        <v>41.67188172148677</v>
      </c>
      <c r="D101" s="5">
        <f>IF($A101&lt;&gt;"",INDEX('Instrument History'!$1:$1048576,CcyPerBase!$B101,CcyPerBase!D$3) / $C101,"")</f>
        <v>2.399699650434509E-2</v>
      </c>
      <c r="E101" s="5">
        <f>IF($A101&lt;&gt;"",IF(E$2&lt;&gt;"",INDEX('Instrument History'!$1:$1048576,CcyPerBase!$B101,CcyPerBase!E$3) / $C101,""),"")</f>
        <v>2.399699650434509E-2</v>
      </c>
      <c r="F101" s="5">
        <f>IF($A101&lt;&gt;"",IF(F$2&lt;&gt;"",INDEX('Instrument History'!$1:$1048576,CcyPerBase!$B101,CcyPerBase!F$3) / $C101,""),"")</f>
        <v>2.399699650434509E-2</v>
      </c>
      <c r="G101" s="5">
        <f>IF($A101&lt;&gt;"",IF(G$2&lt;&gt;"",INDEX('Instrument History'!$1:$1048576,CcyPerBase!$B101,CcyPerBase!G$3) / $C101,""),"")</f>
        <v>2.399699650434509E-2</v>
      </c>
      <c r="H101" s="5">
        <f>IF($A101&lt;&gt;"",IF(H$2&lt;&gt;"",INDEX('Instrument History'!$1:$1048576,CcyPerBase!$B101,CcyPerBase!H$3) / $C101,""),"")</f>
        <v>2.399699650434509E-2</v>
      </c>
      <c r="I101" s="5">
        <f>IF($A101&lt;&gt;"",IF(I$2&lt;&gt;"",INDEX('Instrument History'!$1:$1048576,CcyPerBase!$B101,CcyPerBase!I$3) / $C101,""),"")</f>
        <v>2.7297358969052383</v>
      </c>
      <c r="J101" s="5">
        <f>IF($A101&lt;&gt;"",IF(J$2&lt;&gt;"",INDEX('Instrument History'!$1:$1048576,CcyPerBase!$B101,CcyPerBase!J$3) / $C101,""),"")</f>
        <v>2.1413514109823182</v>
      </c>
      <c r="K101" s="5">
        <f>IF($A101&lt;&gt;"",IF(K$2&lt;&gt;"",INDEX('Instrument History'!$1:$1048576,CcyPerBase!$B101,CcyPerBase!K$3) / $C101,""),"")</f>
        <v>2.1413514109823182</v>
      </c>
      <c r="L101" s="5">
        <f>IF($A101&lt;&gt;"",IF(L$2&lt;&gt;"",INDEX('Instrument History'!$1:$1048576,CcyPerBase!$B101,CcyPerBase!L$3) / $C101,""),"")</f>
        <v>1</v>
      </c>
      <c r="M101" s="5">
        <f>IF($A101&lt;&gt;"",IF(M$2&lt;&gt;"",INDEX('Instrument History'!$1:$1048576,CcyPerBase!$B101,CcyPerBase!M$3) / $C101,""),"")</f>
        <v>1</v>
      </c>
      <c r="N101" s="5">
        <f>IF($A101&lt;&gt;"",IF(N$2&lt;&gt;"",INDEX('Instrument History'!$1:$1048576,CcyPerBase!$B101,CcyPerBase!N$3) / $C101,""),"")</f>
        <v>1</v>
      </c>
      <c r="O101" s="5" t="str">
        <f>IF($A101&lt;&gt;"",IF(O$2&lt;&gt;"",INDEX('Instrument History'!$1:$1048576,CcyPerBase!$B101,CcyPerBase!O$3) / $C101,""),"")</f>
        <v/>
      </c>
      <c r="P101" s="5" t="str">
        <f>IF($A101&lt;&gt;"",IF(P$2&lt;&gt;"",INDEX('Instrument History'!$1:$1048576,CcyPerBase!$B101,CcyPerBase!P$3) / $C101,""),"")</f>
        <v/>
      </c>
      <c r="Q101" s="5" t="str">
        <f>IF($A101&lt;&gt;"",IF(Q$2&lt;&gt;"",INDEX('Instrument History'!$1:$1048576,CcyPerBase!$B101,CcyPerBase!Q$3) / $C101,""),"")</f>
        <v/>
      </c>
      <c r="R101" s="5" t="str">
        <f>IF($A101&lt;&gt;"",IF(R$2&lt;&gt;"",INDEX('Instrument History'!$1:$1048576,CcyPerBase!$B101,CcyPerBase!R$3) / $C101,""),"")</f>
        <v/>
      </c>
      <c r="S101" s="5" t="str">
        <f>IF($A101&lt;&gt;"",IF(S$2&lt;&gt;"",INDEX('Instrument History'!$1:$1048576,CcyPerBase!$B101,CcyPerBase!S$3) / $C101,""),"")</f>
        <v/>
      </c>
      <c r="T101" s="5" t="str">
        <f>IF($A101&lt;&gt;"",IF(T$2&lt;&gt;"",INDEX('Instrument History'!$1:$1048576,CcyPerBase!$B101,CcyPerBase!T$3) / $C101,""),"")</f>
        <v/>
      </c>
      <c r="U101" s="5" t="str">
        <f>IF($A101&lt;&gt;"",IF(U$2&lt;&gt;"",INDEX('Instrument History'!$1:$1048576,CcyPerBase!$B101,CcyPerBase!U$3) / $C101,""),"")</f>
        <v/>
      </c>
      <c r="V101" s="5" t="str">
        <f>IF($A101&lt;&gt;"",IF(V$2&lt;&gt;"",INDEX('Instrument History'!$1:$1048576,CcyPerBase!$B101,CcyPerBase!V$3) / $C101,""),"")</f>
        <v/>
      </c>
      <c r="W101" s="5" t="str">
        <f>IF($A101&lt;&gt;"",IF(W$2&lt;&gt;"",INDEX('Instrument History'!$1:$1048576,CcyPerBase!$B101,CcyPerBase!W$3) / $C101,""),"")</f>
        <v/>
      </c>
      <c r="X101" s="5" t="str">
        <f>IF($A101&lt;&gt;"",IF(X$2&lt;&gt;"",INDEX('Instrument History'!$1:$1048576,CcyPerBase!$B101,CcyPerBase!X$3) / $C101,""),"")</f>
        <v/>
      </c>
    </row>
    <row r="102" spans="1:24">
      <c r="A102" s="12">
        <f>IF(A101&lt;&gt;"",IF(A101=$B$3,"",'Instrument History'!A99),"")</f>
        <v>41164</v>
      </c>
      <c r="B102">
        <f t="shared" si="2"/>
        <v>99</v>
      </c>
      <c r="C102" s="5">
        <f>IF(A102&lt;&gt;"",INDEX('Instrument History'!$1:$1048576,CcyPerBase!B102,CcyPerBase!$B$2),"")</f>
        <v>42.601271167478039</v>
      </c>
      <c r="D102" s="5">
        <f>IF($A102&lt;&gt;"",INDEX('Instrument History'!$1:$1048576,CcyPerBase!$B102,CcyPerBase!D$3) / $C102,"")</f>
        <v>2.3473477964277355E-2</v>
      </c>
      <c r="E102" s="5">
        <f>IF($A102&lt;&gt;"",IF(E$2&lt;&gt;"",INDEX('Instrument History'!$1:$1048576,CcyPerBase!$B102,CcyPerBase!E$3) / $C102,""),"")</f>
        <v>2.3473477964277355E-2</v>
      </c>
      <c r="F102" s="5">
        <f>IF($A102&lt;&gt;"",IF(F$2&lt;&gt;"",INDEX('Instrument History'!$1:$1048576,CcyPerBase!$B102,CcyPerBase!F$3) / $C102,""),"")</f>
        <v>2.3473477964277355E-2</v>
      </c>
      <c r="G102" s="5">
        <f>IF($A102&lt;&gt;"",IF(G$2&lt;&gt;"",INDEX('Instrument History'!$1:$1048576,CcyPerBase!$B102,CcyPerBase!G$3) / $C102,""),"")</f>
        <v>2.3473477964277355E-2</v>
      </c>
      <c r="H102" s="5">
        <f>IF($A102&lt;&gt;"",IF(H$2&lt;&gt;"",INDEX('Instrument History'!$1:$1048576,CcyPerBase!$B102,CcyPerBase!H$3) / $C102,""),"")</f>
        <v>2.3473477964277355E-2</v>
      </c>
      <c r="I102" s="5">
        <f>IF($A102&lt;&gt;"",IF(I$2&lt;&gt;"",INDEX('Instrument History'!$1:$1048576,CcyPerBase!$B102,CcyPerBase!I$3) / $C102,""),"")</f>
        <v>2.706100842920776</v>
      </c>
      <c r="J102" s="5">
        <f>IF($A102&lt;&gt;"",IF(J$2&lt;&gt;"",INDEX('Instrument History'!$1:$1048576,CcyPerBase!$B102,CcyPerBase!J$3) / $C102,""),"")</f>
        <v>2.0830949979326467</v>
      </c>
      <c r="K102" s="5">
        <f>IF($A102&lt;&gt;"",IF(K$2&lt;&gt;"",INDEX('Instrument History'!$1:$1048576,CcyPerBase!$B102,CcyPerBase!K$3) / $C102,""),"")</f>
        <v>2.0830949979326467</v>
      </c>
      <c r="L102" s="5">
        <f>IF($A102&lt;&gt;"",IF(L$2&lt;&gt;"",INDEX('Instrument History'!$1:$1048576,CcyPerBase!$B102,CcyPerBase!L$3) / $C102,""),"")</f>
        <v>1</v>
      </c>
      <c r="M102" s="5">
        <f>IF($A102&lt;&gt;"",IF(M$2&lt;&gt;"",INDEX('Instrument History'!$1:$1048576,CcyPerBase!$B102,CcyPerBase!M$3) / $C102,""),"")</f>
        <v>1</v>
      </c>
      <c r="N102" s="5">
        <f>IF($A102&lt;&gt;"",IF(N$2&lt;&gt;"",INDEX('Instrument History'!$1:$1048576,CcyPerBase!$B102,CcyPerBase!N$3) / $C102,""),"")</f>
        <v>1</v>
      </c>
      <c r="O102" s="5" t="str">
        <f>IF($A102&lt;&gt;"",IF(O$2&lt;&gt;"",INDEX('Instrument History'!$1:$1048576,CcyPerBase!$B102,CcyPerBase!O$3) / $C102,""),"")</f>
        <v/>
      </c>
      <c r="P102" s="5" t="str">
        <f>IF($A102&lt;&gt;"",IF(P$2&lt;&gt;"",INDEX('Instrument History'!$1:$1048576,CcyPerBase!$B102,CcyPerBase!P$3) / $C102,""),"")</f>
        <v/>
      </c>
      <c r="Q102" s="5" t="str">
        <f>IF($A102&lt;&gt;"",IF(Q$2&lt;&gt;"",INDEX('Instrument History'!$1:$1048576,CcyPerBase!$B102,CcyPerBase!Q$3) / $C102,""),"")</f>
        <v/>
      </c>
      <c r="R102" s="5" t="str">
        <f>IF($A102&lt;&gt;"",IF(R$2&lt;&gt;"",INDEX('Instrument History'!$1:$1048576,CcyPerBase!$B102,CcyPerBase!R$3) / $C102,""),"")</f>
        <v/>
      </c>
      <c r="S102" s="5" t="str">
        <f>IF($A102&lt;&gt;"",IF(S$2&lt;&gt;"",INDEX('Instrument History'!$1:$1048576,CcyPerBase!$B102,CcyPerBase!S$3) / $C102,""),"")</f>
        <v/>
      </c>
      <c r="T102" s="5" t="str">
        <f>IF($A102&lt;&gt;"",IF(T$2&lt;&gt;"",INDEX('Instrument History'!$1:$1048576,CcyPerBase!$B102,CcyPerBase!T$3) / $C102,""),"")</f>
        <v/>
      </c>
      <c r="U102" s="5" t="str">
        <f>IF($A102&lt;&gt;"",IF(U$2&lt;&gt;"",INDEX('Instrument History'!$1:$1048576,CcyPerBase!$B102,CcyPerBase!U$3) / $C102,""),"")</f>
        <v/>
      </c>
      <c r="V102" s="5" t="str">
        <f>IF($A102&lt;&gt;"",IF(V$2&lt;&gt;"",INDEX('Instrument History'!$1:$1048576,CcyPerBase!$B102,CcyPerBase!V$3) / $C102,""),"")</f>
        <v/>
      </c>
      <c r="W102" s="5" t="str">
        <f>IF($A102&lt;&gt;"",IF(W$2&lt;&gt;"",INDEX('Instrument History'!$1:$1048576,CcyPerBase!$B102,CcyPerBase!W$3) / $C102,""),"")</f>
        <v/>
      </c>
      <c r="X102" s="5" t="str">
        <f>IF($A102&lt;&gt;"",IF(X$2&lt;&gt;"",INDEX('Instrument History'!$1:$1048576,CcyPerBase!$B102,CcyPerBase!X$3) / $C102,""),"")</f>
        <v/>
      </c>
    </row>
    <row r="103" spans="1:24">
      <c r="A103" s="12">
        <f>IF(A102&lt;&gt;"",IF(A102=$B$3,"",'Instrument History'!A100),"")</f>
        <v>41163</v>
      </c>
      <c r="B103">
        <f t="shared" si="2"/>
        <v>100</v>
      </c>
      <c r="C103" s="5">
        <f>IF(A103&lt;&gt;"",INDEX('Instrument History'!$1:$1048576,CcyPerBase!B103,CcyPerBase!$B$2),"")</f>
        <v>44.278770212051363</v>
      </c>
      <c r="D103" s="5">
        <f>IF($A103&lt;&gt;"",INDEX('Instrument History'!$1:$1048576,CcyPerBase!$B103,CcyPerBase!D$3) / $C103,"")</f>
        <v>2.2584186399283279E-2</v>
      </c>
      <c r="E103" s="5">
        <f>IF($A103&lt;&gt;"",IF(E$2&lt;&gt;"",INDEX('Instrument History'!$1:$1048576,CcyPerBase!$B103,CcyPerBase!E$3) / $C103,""),"")</f>
        <v>2.2584186399283279E-2</v>
      </c>
      <c r="F103" s="5">
        <f>IF($A103&lt;&gt;"",IF(F$2&lt;&gt;"",INDEX('Instrument History'!$1:$1048576,CcyPerBase!$B103,CcyPerBase!F$3) / $C103,""),"")</f>
        <v>2.2584186399283279E-2</v>
      </c>
      <c r="G103" s="5">
        <f>IF($A103&lt;&gt;"",IF(G$2&lt;&gt;"",INDEX('Instrument History'!$1:$1048576,CcyPerBase!$B103,CcyPerBase!G$3) / $C103,""),"")</f>
        <v>2.2584186399283279E-2</v>
      </c>
      <c r="H103" s="5">
        <f>IF($A103&lt;&gt;"",IF(H$2&lt;&gt;"",INDEX('Instrument History'!$1:$1048576,CcyPerBase!$B103,CcyPerBase!H$3) / $C103,""),"")</f>
        <v>2.2584186399283279E-2</v>
      </c>
      <c r="I103" s="5">
        <f>IF($A103&lt;&gt;"",IF(I$2&lt;&gt;"",INDEX('Instrument History'!$1:$1048576,CcyPerBase!$B103,CcyPerBase!I$3) / $C103,""),"")</f>
        <v>2.697176469931494</v>
      </c>
      <c r="J103" s="5">
        <f>IF($A103&lt;&gt;"",IF(J$2&lt;&gt;"",INDEX('Instrument History'!$1:$1048576,CcyPerBase!$B103,CcyPerBase!J$3) / $C103,""),"")</f>
        <v>1.9155494565960729</v>
      </c>
      <c r="K103" s="5">
        <f>IF($A103&lt;&gt;"",IF(K$2&lt;&gt;"",INDEX('Instrument History'!$1:$1048576,CcyPerBase!$B103,CcyPerBase!K$3) / $C103,""),"")</f>
        <v>1.9155494565960729</v>
      </c>
      <c r="L103" s="5">
        <f>IF($A103&lt;&gt;"",IF(L$2&lt;&gt;"",INDEX('Instrument History'!$1:$1048576,CcyPerBase!$B103,CcyPerBase!L$3) / $C103,""),"")</f>
        <v>1</v>
      </c>
      <c r="M103" s="5">
        <f>IF($A103&lt;&gt;"",IF(M$2&lt;&gt;"",INDEX('Instrument History'!$1:$1048576,CcyPerBase!$B103,CcyPerBase!M$3) / $C103,""),"")</f>
        <v>1</v>
      </c>
      <c r="N103" s="5">
        <f>IF($A103&lt;&gt;"",IF(N$2&lt;&gt;"",INDEX('Instrument History'!$1:$1048576,CcyPerBase!$B103,CcyPerBase!N$3) / $C103,""),"")</f>
        <v>1</v>
      </c>
      <c r="O103" s="5" t="str">
        <f>IF($A103&lt;&gt;"",IF(O$2&lt;&gt;"",INDEX('Instrument History'!$1:$1048576,CcyPerBase!$B103,CcyPerBase!O$3) / $C103,""),"")</f>
        <v/>
      </c>
      <c r="P103" s="5" t="str">
        <f>IF($A103&lt;&gt;"",IF(P$2&lt;&gt;"",INDEX('Instrument History'!$1:$1048576,CcyPerBase!$B103,CcyPerBase!P$3) / $C103,""),"")</f>
        <v/>
      </c>
      <c r="Q103" s="5" t="str">
        <f>IF($A103&lt;&gt;"",IF(Q$2&lt;&gt;"",INDEX('Instrument History'!$1:$1048576,CcyPerBase!$B103,CcyPerBase!Q$3) / $C103,""),"")</f>
        <v/>
      </c>
      <c r="R103" s="5" t="str">
        <f>IF($A103&lt;&gt;"",IF(R$2&lt;&gt;"",INDEX('Instrument History'!$1:$1048576,CcyPerBase!$B103,CcyPerBase!R$3) / $C103,""),"")</f>
        <v/>
      </c>
      <c r="S103" s="5" t="str">
        <f>IF($A103&lt;&gt;"",IF(S$2&lt;&gt;"",INDEX('Instrument History'!$1:$1048576,CcyPerBase!$B103,CcyPerBase!S$3) / $C103,""),"")</f>
        <v/>
      </c>
      <c r="T103" s="5" t="str">
        <f>IF($A103&lt;&gt;"",IF(T$2&lt;&gt;"",INDEX('Instrument History'!$1:$1048576,CcyPerBase!$B103,CcyPerBase!T$3) / $C103,""),"")</f>
        <v/>
      </c>
      <c r="U103" s="5" t="str">
        <f>IF($A103&lt;&gt;"",IF(U$2&lt;&gt;"",INDEX('Instrument History'!$1:$1048576,CcyPerBase!$B103,CcyPerBase!U$3) / $C103,""),"")</f>
        <v/>
      </c>
      <c r="V103" s="5" t="str">
        <f>IF($A103&lt;&gt;"",IF(V$2&lt;&gt;"",INDEX('Instrument History'!$1:$1048576,CcyPerBase!$B103,CcyPerBase!V$3) / $C103,""),"")</f>
        <v/>
      </c>
      <c r="W103" s="5" t="str">
        <f>IF($A103&lt;&gt;"",IF(W$2&lt;&gt;"",INDEX('Instrument History'!$1:$1048576,CcyPerBase!$B103,CcyPerBase!W$3) / $C103,""),"")</f>
        <v/>
      </c>
      <c r="X103" s="5" t="str">
        <f>IF($A103&lt;&gt;"",IF(X$2&lt;&gt;"",INDEX('Instrument History'!$1:$1048576,CcyPerBase!$B103,CcyPerBase!X$3) / $C103,""),"")</f>
        <v/>
      </c>
    </row>
    <row r="104" spans="1:24">
      <c r="A104" s="12">
        <f>IF(A103&lt;&gt;"",IF(A103=$B$3,"",'Instrument History'!A101),"")</f>
        <v>41162</v>
      </c>
      <c r="B104">
        <f t="shared" si="2"/>
        <v>101</v>
      </c>
      <c r="C104" s="5">
        <f>IF(A104&lt;&gt;"",INDEX('Instrument History'!$1:$1048576,CcyPerBase!B104,CcyPerBase!$B$2),"")</f>
        <v>46.060078525926386</v>
      </c>
      <c r="D104" s="5">
        <f>IF($A104&lt;&gt;"",INDEX('Instrument History'!$1:$1048576,CcyPerBase!$B104,CcyPerBase!D$3) / $C104,"")</f>
        <v>2.1710774970501147E-2</v>
      </c>
      <c r="E104" s="5">
        <f>IF($A104&lt;&gt;"",IF(E$2&lt;&gt;"",INDEX('Instrument History'!$1:$1048576,CcyPerBase!$B104,CcyPerBase!E$3) / $C104,""),"")</f>
        <v>2.1710774970501147E-2</v>
      </c>
      <c r="F104" s="5">
        <f>IF($A104&lt;&gt;"",IF(F$2&lt;&gt;"",INDEX('Instrument History'!$1:$1048576,CcyPerBase!$B104,CcyPerBase!F$3) / $C104,""),"")</f>
        <v>2.1710774970501147E-2</v>
      </c>
      <c r="G104" s="5">
        <f>IF($A104&lt;&gt;"",IF(G$2&lt;&gt;"",INDEX('Instrument History'!$1:$1048576,CcyPerBase!$B104,CcyPerBase!G$3) / $C104,""),"")</f>
        <v>2.1710774970501147E-2</v>
      </c>
      <c r="H104" s="5">
        <f>IF($A104&lt;&gt;"",IF(H$2&lt;&gt;"",INDEX('Instrument History'!$1:$1048576,CcyPerBase!$B104,CcyPerBase!H$3) / $C104,""),"")</f>
        <v>2.1710774970501147E-2</v>
      </c>
      <c r="I104" s="5">
        <f>IF($A104&lt;&gt;"",IF(I$2&lt;&gt;"",INDEX('Instrument History'!$1:$1048576,CcyPerBase!$B104,CcyPerBase!I$3) / $C104,""),"")</f>
        <v>2.6198823098150466</v>
      </c>
      <c r="J104" s="5">
        <f>IF($A104&lt;&gt;"",IF(J$2&lt;&gt;"",INDEX('Instrument History'!$1:$1048576,CcyPerBase!$B104,CcyPerBase!J$3) / $C104,""),"")</f>
        <v>1.8720916105727701</v>
      </c>
      <c r="K104" s="5">
        <f>IF($A104&lt;&gt;"",IF(K$2&lt;&gt;"",INDEX('Instrument History'!$1:$1048576,CcyPerBase!$B104,CcyPerBase!K$3) / $C104,""),"")</f>
        <v>1.8720916105727701</v>
      </c>
      <c r="L104" s="5">
        <f>IF($A104&lt;&gt;"",IF(L$2&lt;&gt;"",INDEX('Instrument History'!$1:$1048576,CcyPerBase!$B104,CcyPerBase!L$3) / $C104,""),"")</f>
        <v>1</v>
      </c>
      <c r="M104" s="5">
        <f>IF($A104&lt;&gt;"",IF(M$2&lt;&gt;"",INDEX('Instrument History'!$1:$1048576,CcyPerBase!$B104,CcyPerBase!M$3) / $C104,""),"")</f>
        <v>1</v>
      </c>
      <c r="N104" s="5">
        <f>IF($A104&lt;&gt;"",IF(N$2&lt;&gt;"",INDEX('Instrument History'!$1:$1048576,CcyPerBase!$B104,CcyPerBase!N$3) / $C104,""),"")</f>
        <v>1</v>
      </c>
      <c r="O104" s="5" t="str">
        <f>IF($A104&lt;&gt;"",IF(O$2&lt;&gt;"",INDEX('Instrument History'!$1:$1048576,CcyPerBase!$B104,CcyPerBase!O$3) / $C104,""),"")</f>
        <v/>
      </c>
      <c r="P104" s="5" t="str">
        <f>IF($A104&lt;&gt;"",IF(P$2&lt;&gt;"",INDEX('Instrument History'!$1:$1048576,CcyPerBase!$B104,CcyPerBase!P$3) / $C104,""),"")</f>
        <v/>
      </c>
      <c r="Q104" s="5" t="str">
        <f>IF($A104&lt;&gt;"",IF(Q$2&lt;&gt;"",INDEX('Instrument History'!$1:$1048576,CcyPerBase!$B104,CcyPerBase!Q$3) / $C104,""),"")</f>
        <v/>
      </c>
      <c r="R104" s="5" t="str">
        <f>IF($A104&lt;&gt;"",IF(R$2&lt;&gt;"",INDEX('Instrument History'!$1:$1048576,CcyPerBase!$B104,CcyPerBase!R$3) / $C104,""),"")</f>
        <v/>
      </c>
      <c r="S104" s="5" t="str">
        <f>IF($A104&lt;&gt;"",IF(S$2&lt;&gt;"",INDEX('Instrument History'!$1:$1048576,CcyPerBase!$B104,CcyPerBase!S$3) / $C104,""),"")</f>
        <v/>
      </c>
      <c r="T104" s="5" t="str">
        <f>IF($A104&lt;&gt;"",IF(T$2&lt;&gt;"",INDEX('Instrument History'!$1:$1048576,CcyPerBase!$B104,CcyPerBase!T$3) / $C104,""),"")</f>
        <v/>
      </c>
      <c r="U104" s="5" t="str">
        <f>IF($A104&lt;&gt;"",IF(U$2&lt;&gt;"",INDEX('Instrument History'!$1:$1048576,CcyPerBase!$B104,CcyPerBase!U$3) / $C104,""),"")</f>
        <v/>
      </c>
      <c r="V104" s="5" t="str">
        <f>IF($A104&lt;&gt;"",IF(V$2&lt;&gt;"",INDEX('Instrument History'!$1:$1048576,CcyPerBase!$B104,CcyPerBase!V$3) / $C104,""),"")</f>
        <v/>
      </c>
      <c r="W104" s="5" t="str">
        <f>IF($A104&lt;&gt;"",IF(W$2&lt;&gt;"",INDEX('Instrument History'!$1:$1048576,CcyPerBase!$B104,CcyPerBase!W$3) / $C104,""),"")</f>
        <v/>
      </c>
      <c r="X104" s="5" t="str">
        <f>IF($A104&lt;&gt;"",IF(X$2&lt;&gt;"",INDEX('Instrument History'!$1:$1048576,CcyPerBase!$B104,CcyPerBase!X$3) / $C104,""),"")</f>
        <v/>
      </c>
    </row>
    <row r="105" spans="1:24">
      <c r="A105" s="12">
        <f>IF(A104&lt;&gt;"",IF(A104=$B$3,"",'Instrument History'!A102),"")</f>
        <v>41159</v>
      </c>
      <c r="B105">
        <f t="shared" si="2"/>
        <v>102</v>
      </c>
      <c r="C105" s="5">
        <f>IF(A105&lt;&gt;"",INDEX('Instrument History'!$1:$1048576,CcyPerBase!B105,CcyPerBase!$B$2),"")</f>
        <v>45.855659861394891</v>
      </c>
      <c r="D105" s="5">
        <f>IF($A105&lt;&gt;"",INDEX('Instrument History'!$1:$1048576,CcyPerBase!$B105,CcyPerBase!D$3) / $C105,"")</f>
        <v>2.1807558827473841E-2</v>
      </c>
      <c r="E105" s="5">
        <f>IF($A105&lt;&gt;"",IF(E$2&lt;&gt;"",INDEX('Instrument History'!$1:$1048576,CcyPerBase!$B105,CcyPerBase!E$3) / $C105,""),"")</f>
        <v>2.1807558827473841E-2</v>
      </c>
      <c r="F105" s="5">
        <f>IF($A105&lt;&gt;"",IF(F$2&lt;&gt;"",INDEX('Instrument History'!$1:$1048576,CcyPerBase!$B105,CcyPerBase!F$3) / $C105,""),"")</f>
        <v>2.1807558827473841E-2</v>
      </c>
      <c r="G105" s="5">
        <f>IF($A105&lt;&gt;"",IF(G$2&lt;&gt;"",INDEX('Instrument History'!$1:$1048576,CcyPerBase!$B105,CcyPerBase!G$3) / $C105,""),"")</f>
        <v>2.1807558827473841E-2</v>
      </c>
      <c r="H105" s="5">
        <f>IF($A105&lt;&gt;"",IF(H$2&lt;&gt;"",INDEX('Instrument History'!$1:$1048576,CcyPerBase!$B105,CcyPerBase!H$3) / $C105,""),"")</f>
        <v>2.1807558827473841E-2</v>
      </c>
      <c r="I105" s="5">
        <f>IF($A105&lt;&gt;"",IF(I$2&lt;&gt;"",INDEX('Instrument History'!$1:$1048576,CcyPerBase!$B105,CcyPerBase!I$3) / $C105,""),"")</f>
        <v>2.5126819325075962</v>
      </c>
      <c r="J105" s="5">
        <f>IF($A105&lt;&gt;"",IF(J$2&lt;&gt;"",INDEX('Instrument History'!$1:$1048576,CcyPerBase!$B105,CcyPerBase!J$3) / $C105,""),"")</f>
        <v>1.9484200089574801</v>
      </c>
      <c r="K105" s="5">
        <f>IF($A105&lt;&gt;"",IF(K$2&lt;&gt;"",INDEX('Instrument History'!$1:$1048576,CcyPerBase!$B105,CcyPerBase!K$3) / $C105,""),"")</f>
        <v>1.9484200089574801</v>
      </c>
      <c r="L105" s="5">
        <f>IF($A105&lt;&gt;"",IF(L$2&lt;&gt;"",INDEX('Instrument History'!$1:$1048576,CcyPerBase!$B105,CcyPerBase!L$3) / $C105,""),"")</f>
        <v>1</v>
      </c>
      <c r="M105" s="5">
        <f>IF($A105&lt;&gt;"",IF(M$2&lt;&gt;"",INDEX('Instrument History'!$1:$1048576,CcyPerBase!$B105,CcyPerBase!M$3) / $C105,""),"")</f>
        <v>1</v>
      </c>
      <c r="N105" s="5">
        <f>IF($A105&lt;&gt;"",IF(N$2&lt;&gt;"",INDEX('Instrument History'!$1:$1048576,CcyPerBase!$B105,CcyPerBase!N$3) / $C105,""),"")</f>
        <v>1</v>
      </c>
      <c r="O105" s="5" t="str">
        <f>IF($A105&lt;&gt;"",IF(O$2&lt;&gt;"",INDEX('Instrument History'!$1:$1048576,CcyPerBase!$B105,CcyPerBase!O$3) / $C105,""),"")</f>
        <v/>
      </c>
      <c r="P105" s="5" t="str">
        <f>IF($A105&lt;&gt;"",IF(P$2&lt;&gt;"",INDEX('Instrument History'!$1:$1048576,CcyPerBase!$B105,CcyPerBase!P$3) / $C105,""),"")</f>
        <v/>
      </c>
      <c r="Q105" s="5" t="str">
        <f>IF($A105&lt;&gt;"",IF(Q$2&lt;&gt;"",INDEX('Instrument History'!$1:$1048576,CcyPerBase!$B105,CcyPerBase!Q$3) / $C105,""),"")</f>
        <v/>
      </c>
      <c r="R105" s="5" t="str">
        <f>IF($A105&lt;&gt;"",IF(R$2&lt;&gt;"",INDEX('Instrument History'!$1:$1048576,CcyPerBase!$B105,CcyPerBase!R$3) / $C105,""),"")</f>
        <v/>
      </c>
      <c r="S105" s="5" t="str">
        <f>IF($A105&lt;&gt;"",IF(S$2&lt;&gt;"",INDEX('Instrument History'!$1:$1048576,CcyPerBase!$B105,CcyPerBase!S$3) / $C105,""),"")</f>
        <v/>
      </c>
      <c r="T105" s="5" t="str">
        <f>IF($A105&lt;&gt;"",IF(T$2&lt;&gt;"",INDEX('Instrument History'!$1:$1048576,CcyPerBase!$B105,CcyPerBase!T$3) / $C105,""),"")</f>
        <v/>
      </c>
      <c r="U105" s="5" t="str">
        <f>IF($A105&lt;&gt;"",IF(U$2&lt;&gt;"",INDEX('Instrument History'!$1:$1048576,CcyPerBase!$B105,CcyPerBase!U$3) / $C105,""),"")</f>
        <v/>
      </c>
      <c r="V105" s="5" t="str">
        <f>IF($A105&lt;&gt;"",IF(V$2&lt;&gt;"",INDEX('Instrument History'!$1:$1048576,CcyPerBase!$B105,CcyPerBase!V$3) / $C105,""),"")</f>
        <v/>
      </c>
      <c r="W105" s="5" t="str">
        <f>IF($A105&lt;&gt;"",IF(W$2&lt;&gt;"",INDEX('Instrument History'!$1:$1048576,CcyPerBase!$B105,CcyPerBase!W$3) / $C105,""),"")</f>
        <v/>
      </c>
      <c r="X105" s="5" t="str">
        <f>IF($A105&lt;&gt;"",IF(X$2&lt;&gt;"",INDEX('Instrument History'!$1:$1048576,CcyPerBase!$B105,CcyPerBase!X$3) / $C105,""),"")</f>
        <v/>
      </c>
    </row>
    <row r="106" spans="1:24">
      <c r="A106" s="12">
        <f>IF(A105&lt;&gt;"",IF(A105=$B$3,"",'Instrument History'!A103),"")</f>
        <v>41158</v>
      </c>
      <c r="B106">
        <f t="shared" si="2"/>
        <v>103</v>
      </c>
      <c r="C106" s="5">
        <f>IF(A106&lt;&gt;"",INDEX('Instrument History'!$1:$1048576,CcyPerBase!B106,CcyPerBase!$B$2),"")</f>
        <v>44.02322814151578</v>
      </c>
      <c r="D106" s="5">
        <f>IF($A106&lt;&gt;"",INDEX('Instrument History'!$1:$1048576,CcyPerBase!$B106,CcyPerBase!D$3) / $C106,"")</f>
        <v>2.2715281050845006E-2</v>
      </c>
      <c r="E106" s="5">
        <f>IF($A106&lt;&gt;"",IF(E$2&lt;&gt;"",INDEX('Instrument History'!$1:$1048576,CcyPerBase!$B106,CcyPerBase!E$3) / $C106,""),"")</f>
        <v>2.2715281050845006E-2</v>
      </c>
      <c r="F106" s="5">
        <f>IF($A106&lt;&gt;"",IF(F$2&lt;&gt;"",INDEX('Instrument History'!$1:$1048576,CcyPerBase!$B106,CcyPerBase!F$3) / $C106,""),"")</f>
        <v>2.2715281050845006E-2</v>
      </c>
      <c r="G106" s="5">
        <f>IF($A106&lt;&gt;"",IF(G$2&lt;&gt;"",INDEX('Instrument History'!$1:$1048576,CcyPerBase!$B106,CcyPerBase!G$3) / $C106,""),"")</f>
        <v>2.2715281050845006E-2</v>
      </c>
      <c r="H106" s="5">
        <f>IF($A106&lt;&gt;"",IF(H$2&lt;&gt;"",INDEX('Instrument History'!$1:$1048576,CcyPerBase!$B106,CcyPerBase!H$3) / $C106,""),"")</f>
        <v>2.2715281050845006E-2</v>
      </c>
      <c r="I106" s="5">
        <f>IF($A106&lt;&gt;"",IF(I$2&lt;&gt;"",INDEX('Instrument History'!$1:$1048576,CcyPerBase!$B106,CcyPerBase!I$3) / $C106,""),"")</f>
        <v>2.6119792246447191</v>
      </c>
      <c r="J106" s="5">
        <f>IF($A106&lt;&gt;"",IF(J$2&lt;&gt;"",INDEX('Instrument History'!$1:$1048576,CcyPerBase!$B106,CcyPerBase!J$3) / $C106,""),"")</f>
        <v>1.9513329130334862</v>
      </c>
      <c r="K106" s="5">
        <f>IF($A106&lt;&gt;"",IF(K$2&lt;&gt;"",INDEX('Instrument History'!$1:$1048576,CcyPerBase!$B106,CcyPerBase!K$3) / $C106,""),"")</f>
        <v>1.9513329130334862</v>
      </c>
      <c r="L106" s="5">
        <f>IF($A106&lt;&gt;"",IF(L$2&lt;&gt;"",INDEX('Instrument History'!$1:$1048576,CcyPerBase!$B106,CcyPerBase!L$3) / $C106,""),"")</f>
        <v>1</v>
      </c>
      <c r="M106" s="5">
        <f>IF($A106&lt;&gt;"",IF(M$2&lt;&gt;"",INDEX('Instrument History'!$1:$1048576,CcyPerBase!$B106,CcyPerBase!M$3) / $C106,""),"")</f>
        <v>1</v>
      </c>
      <c r="N106" s="5">
        <f>IF($A106&lt;&gt;"",IF(N$2&lt;&gt;"",INDEX('Instrument History'!$1:$1048576,CcyPerBase!$B106,CcyPerBase!N$3) / $C106,""),"")</f>
        <v>1</v>
      </c>
      <c r="O106" s="5" t="str">
        <f>IF($A106&lt;&gt;"",IF(O$2&lt;&gt;"",INDEX('Instrument History'!$1:$1048576,CcyPerBase!$B106,CcyPerBase!O$3) / $C106,""),"")</f>
        <v/>
      </c>
      <c r="P106" s="5" t="str">
        <f>IF($A106&lt;&gt;"",IF(P$2&lt;&gt;"",INDEX('Instrument History'!$1:$1048576,CcyPerBase!$B106,CcyPerBase!P$3) / $C106,""),"")</f>
        <v/>
      </c>
      <c r="Q106" s="5" t="str">
        <f>IF($A106&lt;&gt;"",IF(Q$2&lt;&gt;"",INDEX('Instrument History'!$1:$1048576,CcyPerBase!$B106,CcyPerBase!Q$3) / $C106,""),"")</f>
        <v/>
      </c>
      <c r="R106" s="5" t="str">
        <f>IF($A106&lt;&gt;"",IF(R$2&lt;&gt;"",INDEX('Instrument History'!$1:$1048576,CcyPerBase!$B106,CcyPerBase!R$3) / $C106,""),"")</f>
        <v/>
      </c>
      <c r="S106" s="5" t="str">
        <f>IF($A106&lt;&gt;"",IF(S$2&lt;&gt;"",INDEX('Instrument History'!$1:$1048576,CcyPerBase!$B106,CcyPerBase!S$3) / $C106,""),"")</f>
        <v/>
      </c>
      <c r="T106" s="5" t="str">
        <f>IF($A106&lt;&gt;"",IF(T$2&lt;&gt;"",INDEX('Instrument History'!$1:$1048576,CcyPerBase!$B106,CcyPerBase!T$3) / $C106,""),"")</f>
        <v/>
      </c>
      <c r="U106" s="5" t="str">
        <f>IF($A106&lt;&gt;"",IF(U$2&lt;&gt;"",INDEX('Instrument History'!$1:$1048576,CcyPerBase!$B106,CcyPerBase!U$3) / $C106,""),"")</f>
        <v/>
      </c>
      <c r="V106" s="5" t="str">
        <f>IF($A106&lt;&gt;"",IF(V$2&lt;&gt;"",INDEX('Instrument History'!$1:$1048576,CcyPerBase!$B106,CcyPerBase!V$3) / $C106,""),"")</f>
        <v/>
      </c>
      <c r="W106" s="5" t="str">
        <f>IF($A106&lt;&gt;"",IF(W$2&lt;&gt;"",INDEX('Instrument History'!$1:$1048576,CcyPerBase!$B106,CcyPerBase!W$3) / $C106,""),"")</f>
        <v/>
      </c>
      <c r="X106" s="5" t="str">
        <f>IF($A106&lt;&gt;"",IF(X$2&lt;&gt;"",INDEX('Instrument History'!$1:$1048576,CcyPerBase!$B106,CcyPerBase!X$3) / $C106,""),"")</f>
        <v/>
      </c>
    </row>
    <row r="107" spans="1:24">
      <c r="A107" s="12">
        <f>IF(A106&lt;&gt;"",IF(A106=$B$3,"",'Instrument History'!A104),"")</f>
        <v>41157</v>
      </c>
      <c r="B107">
        <f t="shared" si="2"/>
        <v>104</v>
      </c>
      <c r="C107" s="5">
        <f>IF(A107&lt;&gt;"",INDEX('Instrument History'!$1:$1048576,CcyPerBase!B107,CcyPerBase!$B$2),"")</f>
        <v>43.856853499586123</v>
      </c>
      <c r="D107" s="5">
        <f>IF($A107&lt;&gt;"",INDEX('Instrument History'!$1:$1048576,CcyPerBase!$B107,CcyPerBase!D$3) / $C107,"")</f>
        <v>2.2801453369413222E-2</v>
      </c>
      <c r="E107" s="5">
        <f>IF($A107&lt;&gt;"",IF(E$2&lt;&gt;"",INDEX('Instrument History'!$1:$1048576,CcyPerBase!$B107,CcyPerBase!E$3) / $C107,""),"")</f>
        <v>2.2801453369413222E-2</v>
      </c>
      <c r="F107" s="5">
        <f>IF($A107&lt;&gt;"",IF(F$2&lt;&gt;"",INDEX('Instrument History'!$1:$1048576,CcyPerBase!$B107,CcyPerBase!F$3) / $C107,""),"")</f>
        <v>2.2801453369413222E-2</v>
      </c>
      <c r="G107" s="5">
        <f>IF($A107&lt;&gt;"",IF(G$2&lt;&gt;"",INDEX('Instrument History'!$1:$1048576,CcyPerBase!$B107,CcyPerBase!G$3) / $C107,""),"")</f>
        <v>2.2801453369413222E-2</v>
      </c>
      <c r="H107" s="5">
        <f>IF($A107&lt;&gt;"",IF(H$2&lt;&gt;"",INDEX('Instrument History'!$1:$1048576,CcyPerBase!$B107,CcyPerBase!H$3) / $C107,""),"")</f>
        <v>2.2801453369413222E-2</v>
      </c>
      <c r="I107" s="5">
        <f>IF($A107&lt;&gt;"",IF(I$2&lt;&gt;"",INDEX('Instrument History'!$1:$1048576,CcyPerBase!$B107,CcyPerBase!I$3) / $C107,""),"")</f>
        <v>2.6267540003305347</v>
      </c>
      <c r="J107" s="5">
        <f>IF($A107&lt;&gt;"",IF(J$2&lt;&gt;"",INDEX('Instrument History'!$1:$1048576,CcyPerBase!$B107,CcyPerBase!J$3) / $C107,""),"")</f>
        <v>1.8657301602923448</v>
      </c>
      <c r="K107" s="5">
        <f>IF($A107&lt;&gt;"",IF(K$2&lt;&gt;"",INDEX('Instrument History'!$1:$1048576,CcyPerBase!$B107,CcyPerBase!K$3) / $C107,""),"")</f>
        <v>1.8657301602923448</v>
      </c>
      <c r="L107" s="5">
        <f>IF($A107&lt;&gt;"",IF(L$2&lt;&gt;"",INDEX('Instrument History'!$1:$1048576,CcyPerBase!$B107,CcyPerBase!L$3) / $C107,""),"")</f>
        <v>1</v>
      </c>
      <c r="M107" s="5">
        <f>IF($A107&lt;&gt;"",IF(M$2&lt;&gt;"",INDEX('Instrument History'!$1:$1048576,CcyPerBase!$B107,CcyPerBase!M$3) / $C107,""),"")</f>
        <v>1</v>
      </c>
      <c r="N107" s="5">
        <f>IF($A107&lt;&gt;"",IF(N$2&lt;&gt;"",INDEX('Instrument History'!$1:$1048576,CcyPerBase!$B107,CcyPerBase!N$3) / $C107,""),"")</f>
        <v>1</v>
      </c>
      <c r="O107" s="5" t="str">
        <f>IF($A107&lt;&gt;"",IF(O$2&lt;&gt;"",INDEX('Instrument History'!$1:$1048576,CcyPerBase!$B107,CcyPerBase!O$3) / $C107,""),"")</f>
        <v/>
      </c>
      <c r="P107" s="5" t="str">
        <f>IF($A107&lt;&gt;"",IF(P$2&lt;&gt;"",INDEX('Instrument History'!$1:$1048576,CcyPerBase!$B107,CcyPerBase!P$3) / $C107,""),"")</f>
        <v/>
      </c>
      <c r="Q107" s="5" t="str">
        <f>IF($A107&lt;&gt;"",IF(Q$2&lt;&gt;"",INDEX('Instrument History'!$1:$1048576,CcyPerBase!$B107,CcyPerBase!Q$3) / $C107,""),"")</f>
        <v/>
      </c>
      <c r="R107" s="5" t="str">
        <f>IF($A107&lt;&gt;"",IF(R$2&lt;&gt;"",INDEX('Instrument History'!$1:$1048576,CcyPerBase!$B107,CcyPerBase!R$3) / $C107,""),"")</f>
        <v/>
      </c>
      <c r="S107" s="5" t="str">
        <f>IF($A107&lt;&gt;"",IF(S$2&lt;&gt;"",INDEX('Instrument History'!$1:$1048576,CcyPerBase!$B107,CcyPerBase!S$3) / $C107,""),"")</f>
        <v/>
      </c>
      <c r="T107" s="5" t="str">
        <f>IF($A107&lt;&gt;"",IF(T$2&lt;&gt;"",INDEX('Instrument History'!$1:$1048576,CcyPerBase!$B107,CcyPerBase!T$3) / $C107,""),"")</f>
        <v/>
      </c>
      <c r="U107" s="5" t="str">
        <f>IF($A107&lt;&gt;"",IF(U$2&lt;&gt;"",INDEX('Instrument History'!$1:$1048576,CcyPerBase!$B107,CcyPerBase!U$3) / $C107,""),"")</f>
        <v/>
      </c>
      <c r="V107" s="5" t="str">
        <f>IF($A107&lt;&gt;"",IF(V$2&lt;&gt;"",INDEX('Instrument History'!$1:$1048576,CcyPerBase!$B107,CcyPerBase!V$3) / $C107,""),"")</f>
        <v/>
      </c>
      <c r="W107" s="5" t="str">
        <f>IF($A107&lt;&gt;"",IF(W$2&lt;&gt;"",INDEX('Instrument History'!$1:$1048576,CcyPerBase!$B107,CcyPerBase!W$3) / $C107,""),"")</f>
        <v/>
      </c>
      <c r="X107" s="5" t="str">
        <f>IF($A107&lt;&gt;"",IF(X$2&lt;&gt;"",INDEX('Instrument History'!$1:$1048576,CcyPerBase!$B107,CcyPerBase!X$3) / $C107,""),"")</f>
        <v/>
      </c>
    </row>
    <row r="108" spans="1:24">
      <c r="A108" s="12">
        <f>IF(A107&lt;&gt;"",IF(A107=$B$3,"",'Instrument History'!A105),"")</f>
        <v>41156</v>
      </c>
      <c r="B108">
        <f t="shared" si="2"/>
        <v>105</v>
      </c>
      <c r="C108" s="5">
        <f>IF(A108&lt;&gt;"",INDEX('Instrument History'!$1:$1048576,CcyPerBase!B108,CcyPerBase!$B$2),"")</f>
        <v>44.265732972056576</v>
      </c>
      <c r="D108" s="5">
        <f>IF($A108&lt;&gt;"",INDEX('Instrument History'!$1:$1048576,CcyPerBase!$B108,CcyPerBase!D$3) / $C108,"")</f>
        <v>2.2590837943003574E-2</v>
      </c>
      <c r="E108" s="5">
        <f>IF($A108&lt;&gt;"",IF(E$2&lt;&gt;"",INDEX('Instrument History'!$1:$1048576,CcyPerBase!$B108,CcyPerBase!E$3) / $C108,""),"")</f>
        <v>2.2590837943003574E-2</v>
      </c>
      <c r="F108" s="5">
        <f>IF($A108&lt;&gt;"",IF(F$2&lt;&gt;"",INDEX('Instrument History'!$1:$1048576,CcyPerBase!$B108,CcyPerBase!F$3) / $C108,""),"")</f>
        <v>2.2590837943003574E-2</v>
      </c>
      <c r="G108" s="5">
        <f>IF($A108&lt;&gt;"",IF(G$2&lt;&gt;"",INDEX('Instrument History'!$1:$1048576,CcyPerBase!$B108,CcyPerBase!G$3) / $C108,""),"")</f>
        <v>2.2590837943003574E-2</v>
      </c>
      <c r="H108" s="5">
        <f>IF($A108&lt;&gt;"",IF(H$2&lt;&gt;"",INDEX('Instrument History'!$1:$1048576,CcyPerBase!$B108,CcyPerBase!H$3) / $C108,""),"")</f>
        <v>2.2590837943003574E-2</v>
      </c>
      <c r="I108" s="5">
        <f>IF($A108&lt;&gt;"",IF(I$2&lt;&gt;"",INDEX('Instrument History'!$1:$1048576,CcyPerBase!$B108,CcyPerBase!I$3) / $C108,""),"")</f>
        <v>2.5781367337527921</v>
      </c>
      <c r="J108" s="5">
        <f>IF($A108&lt;&gt;"",IF(J$2&lt;&gt;"",INDEX('Instrument History'!$1:$1048576,CcyPerBase!$B108,CcyPerBase!J$3) / $C108,""),"")</f>
        <v>1.7857685103457723</v>
      </c>
      <c r="K108" s="5">
        <f>IF($A108&lt;&gt;"",IF(K$2&lt;&gt;"",INDEX('Instrument History'!$1:$1048576,CcyPerBase!$B108,CcyPerBase!K$3) / $C108,""),"")</f>
        <v>1.7857685103457723</v>
      </c>
      <c r="L108" s="5">
        <f>IF($A108&lt;&gt;"",IF(L$2&lt;&gt;"",INDEX('Instrument History'!$1:$1048576,CcyPerBase!$B108,CcyPerBase!L$3) / $C108,""),"")</f>
        <v>1</v>
      </c>
      <c r="M108" s="5">
        <f>IF($A108&lt;&gt;"",IF(M$2&lt;&gt;"",INDEX('Instrument History'!$1:$1048576,CcyPerBase!$B108,CcyPerBase!M$3) / $C108,""),"")</f>
        <v>1</v>
      </c>
      <c r="N108" s="5">
        <f>IF($A108&lt;&gt;"",IF(N$2&lt;&gt;"",INDEX('Instrument History'!$1:$1048576,CcyPerBase!$B108,CcyPerBase!N$3) / $C108,""),"")</f>
        <v>1</v>
      </c>
      <c r="O108" s="5" t="str">
        <f>IF($A108&lt;&gt;"",IF(O$2&lt;&gt;"",INDEX('Instrument History'!$1:$1048576,CcyPerBase!$B108,CcyPerBase!O$3) / $C108,""),"")</f>
        <v/>
      </c>
      <c r="P108" s="5" t="str">
        <f>IF($A108&lt;&gt;"",IF(P$2&lt;&gt;"",INDEX('Instrument History'!$1:$1048576,CcyPerBase!$B108,CcyPerBase!P$3) / $C108,""),"")</f>
        <v/>
      </c>
      <c r="Q108" s="5" t="str">
        <f>IF($A108&lt;&gt;"",IF(Q$2&lt;&gt;"",INDEX('Instrument History'!$1:$1048576,CcyPerBase!$B108,CcyPerBase!Q$3) / $C108,""),"")</f>
        <v/>
      </c>
      <c r="R108" s="5" t="str">
        <f>IF($A108&lt;&gt;"",IF(R$2&lt;&gt;"",INDEX('Instrument History'!$1:$1048576,CcyPerBase!$B108,CcyPerBase!R$3) / $C108,""),"")</f>
        <v/>
      </c>
      <c r="S108" s="5" t="str">
        <f>IF($A108&lt;&gt;"",IF(S$2&lt;&gt;"",INDEX('Instrument History'!$1:$1048576,CcyPerBase!$B108,CcyPerBase!S$3) / $C108,""),"")</f>
        <v/>
      </c>
      <c r="T108" s="5" t="str">
        <f>IF($A108&lt;&gt;"",IF(T$2&lt;&gt;"",INDEX('Instrument History'!$1:$1048576,CcyPerBase!$B108,CcyPerBase!T$3) / $C108,""),"")</f>
        <v/>
      </c>
      <c r="U108" s="5" t="str">
        <f>IF($A108&lt;&gt;"",IF(U$2&lt;&gt;"",INDEX('Instrument History'!$1:$1048576,CcyPerBase!$B108,CcyPerBase!U$3) / $C108,""),"")</f>
        <v/>
      </c>
      <c r="V108" s="5" t="str">
        <f>IF($A108&lt;&gt;"",IF(V$2&lt;&gt;"",INDEX('Instrument History'!$1:$1048576,CcyPerBase!$B108,CcyPerBase!V$3) / $C108,""),"")</f>
        <v/>
      </c>
      <c r="W108" s="5" t="str">
        <f>IF($A108&lt;&gt;"",IF(W$2&lt;&gt;"",INDEX('Instrument History'!$1:$1048576,CcyPerBase!$B108,CcyPerBase!W$3) / $C108,""),"")</f>
        <v/>
      </c>
      <c r="X108" s="5" t="str">
        <f>IF($A108&lt;&gt;"",IF(X$2&lt;&gt;"",INDEX('Instrument History'!$1:$1048576,CcyPerBase!$B108,CcyPerBase!X$3) / $C108,""),"")</f>
        <v/>
      </c>
    </row>
    <row r="109" spans="1:24">
      <c r="A109" s="12">
        <f>IF(A108&lt;&gt;"",IF(A108=$B$3,"",'Instrument History'!A106),"")</f>
        <v>41155</v>
      </c>
      <c r="B109">
        <f t="shared" si="2"/>
        <v>106</v>
      </c>
      <c r="C109" s="5">
        <f>IF(A109&lt;&gt;"",INDEX('Instrument History'!$1:$1048576,CcyPerBase!B109,CcyPerBase!$B$2),"")</f>
        <v>43.141319247441466</v>
      </c>
      <c r="D109" s="5">
        <f>IF($A109&lt;&gt;"",INDEX('Instrument History'!$1:$1048576,CcyPerBase!$B109,CcyPerBase!D$3) / $C109,"")</f>
        <v>2.3179634221763071E-2</v>
      </c>
      <c r="E109" s="5">
        <f>IF($A109&lt;&gt;"",IF(E$2&lt;&gt;"",INDEX('Instrument History'!$1:$1048576,CcyPerBase!$B109,CcyPerBase!E$3) / $C109,""),"")</f>
        <v>2.3179634221763071E-2</v>
      </c>
      <c r="F109" s="5">
        <f>IF($A109&lt;&gt;"",IF(F$2&lt;&gt;"",INDEX('Instrument History'!$1:$1048576,CcyPerBase!$B109,CcyPerBase!F$3) / $C109,""),"")</f>
        <v>2.3179634221763071E-2</v>
      </c>
      <c r="G109" s="5">
        <f>IF($A109&lt;&gt;"",IF(G$2&lt;&gt;"",INDEX('Instrument History'!$1:$1048576,CcyPerBase!$B109,CcyPerBase!G$3) / $C109,""),"")</f>
        <v>2.3179634221763071E-2</v>
      </c>
      <c r="H109" s="5">
        <f>IF($A109&lt;&gt;"",IF(H$2&lt;&gt;"",INDEX('Instrument History'!$1:$1048576,CcyPerBase!$B109,CcyPerBase!H$3) / $C109,""),"")</f>
        <v>2.3179634221763071E-2</v>
      </c>
      <c r="I109" s="5">
        <f>IF($A109&lt;&gt;"",IF(I$2&lt;&gt;"",INDEX('Instrument History'!$1:$1048576,CcyPerBase!$B109,CcyPerBase!I$3) / $C109,""),"")</f>
        <v>2.6279521110394226</v>
      </c>
      <c r="J109" s="5">
        <f>IF($A109&lt;&gt;"",IF(J$2&lt;&gt;"",INDEX('Instrument History'!$1:$1048576,CcyPerBase!$B109,CcyPerBase!J$3) / $C109,""),"")</f>
        <v>1.7798447413592693</v>
      </c>
      <c r="K109" s="5">
        <f>IF($A109&lt;&gt;"",IF(K$2&lt;&gt;"",INDEX('Instrument History'!$1:$1048576,CcyPerBase!$B109,CcyPerBase!K$3) / $C109,""),"")</f>
        <v>1.7798447413592693</v>
      </c>
      <c r="L109" s="5">
        <f>IF($A109&lt;&gt;"",IF(L$2&lt;&gt;"",INDEX('Instrument History'!$1:$1048576,CcyPerBase!$B109,CcyPerBase!L$3) / $C109,""),"")</f>
        <v>1</v>
      </c>
      <c r="M109" s="5">
        <f>IF($A109&lt;&gt;"",IF(M$2&lt;&gt;"",INDEX('Instrument History'!$1:$1048576,CcyPerBase!$B109,CcyPerBase!M$3) / $C109,""),"")</f>
        <v>1</v>
      </c>
      <c r="N109" s="5">
        <f>IF($A109&lt;&gt;"",IF(N$2&lt;&gt;"",INDEX('Instrument History'!$1:$1048576,CcyPerBase!$B109,CcyPerBase!N$3) / $C109,""),"")</f>
        <v>1</v>
      </c>
      <c r="O109" s="5" t="str">
        <f>IF($A109&lt;&gt;"",IF(O$2&lt;&gt;"",INDEX('Instrument History'!$1:$1048576,CcyPerBase!$B109,CcyPerBase!O$3) / $C109,""),"")</f>
        <v/>
      </c>
      <c r="P109" s="5" t="str">
        <f>IF($A109&lt;&gt;"",IF(P$2&lt;&gt;"",INDEX('Instrument History'!$1:$1048576,CcyPerBase!$B109,CcyPerBase!P$3) / $C109,""),"")</f>
        <v/>
      </c>
      <c r="Q109" s="5" t="str">
        <f>IF($A109&lt;&gt;"",IF(Q$2&lt;&gt;"",INDEX('Instrument History'!$1:$1048576,CcyPerBase!$B109,CcyPerBase!Q$3) / $C109,""),"")</f>
        <v/>
      </c>
      <c r="R109" s="5" t="str">
        <f>IF($A109&lt;&gt;"",IF(R$2&lt;&gt;"",INDEX('Instrument History'!$1:$1048576,CcyPerBase!$B109,CcyPerBase!R$3) / $C109,""),"")</f>
        <v/>
      </c>
      <c r="S109" s="5" t="str">
        <f>IF($A109&lt;&gt;"",IF(S$2&lt;&gt;"",INDEX('Instrument History'!$1:$1048576,CcyPerBase!$B109,CcyPerBase!S$3) / $C109,""),"")</f>
        <v/>
      </c>
      <c r="T109" s="5" t="str">
        <f>IF($A109&lt;&gt;"",IF(T$2&lt;&gt;"",INDEX('Instrument History'!$1:$1048576,CcyPerBase!$B109,CcyPerBase!T$3) / $C109,""),"")</f>
        <v/>
      </c>
      <c r="U109" s="5" t="str">
        <f>IF($A109&lt;&gt;"",IF(U$2&lt;&gt;"",INDEX('Instrument History'!$1:$1048576,CcyPerBase!$B109,CcyPerBase!U$3) / $C109,""),"")</f>
        <v/>
      </c>
      <c r="V109" s="5" t="str">
        <f>IF($A109&lt;&gt;"",IF(V$2&lt;&gt;"",INDEX('Instrument History'!$1:$1048576,CcyPerBase!$B109,CcyPerBase!V$3) / $C109,""),"")</f>
        <v/>
      </c>
      <c r="W109" s="5" t="str">
        <f>IF($A109&lt;&gt;"",IF(W$2&lt;&gt;"",INDEX('Instrument History'!$1:$1048576,CcyPerBase!$B109,CcyPerBase!W$3) / $C109,""),"")</f>
        <v/>
      </c>
      <c r="X109" s="5" t="str">
        <f>IF($A109&lt;&gt;"",IF(X$2&lt;&gt;"",INDEX('Instrument History'!$1:$1048576,CcyPerBase!$B109,CcyPerBase!X$3) / $C109,""),"")</f>
        <v/>
      </c>
    </row>
    <row r="110" spans="1:24">
      <c r="A110" s="12">
        <f>IF(A109&lt;&gt;"",IF(A109=$B$3,"",'Instrument History'!A107),"")</f>
        <v>41152</v>
      </c>
      <c r="B110">
        <f t="shared" si="2"/>
        <v>107</v>
      </c>
      <c r="C110" s="5">
        <f>IF(A110&lt;&gt;"",INDEX('Instrument History'!$1:$1048576,CcyPerBase!B110,CcyPerBase!$B$2),"")</f>
        <v>43.481596669571296</v>
      </c>
      <c r="D110" s="5">
        <f>IF($A110&lt;&gt;"",INDEX('Instrument History'!$1:$1048576,CcyPerBase!$B110,CcyPerBase!D$3) / $C110,"")</f>
        <v>2.2998235497175442E-2</v>
      </c>
      <c r="E110" s="5">
        <f>IF($A110&lt;&gt;"",IF(E$2&lt;&gt;"",INDEX('Instrument History'!$1:$1048576,CcyPerBase!$B110,CcyPerBase!E$3) / $C110,""),"")</f>
        <v>2.2998235497175442E-2</v>
      </c>
      <c r="F110" s="5">
        <f>IF($A110&lt;&gt;"",IF(F$2&lt;&gt;"",INDEX('Instrument History'!$1:$1048576,CcyPerBase!$B110,CcyPerBase!F$3) / $C110,""),"")</f>
        <v>2.2998235497175442E-2</v>
      </c>
      <c r="G110" s="5">
        <f>IF($A110&lt;&gt;"",IF(G$2&lt;&gt;"",INDEX('Instrument History'!$1:$1048576,CcyPerBase!$B110,CcyPerBase!G$3) / $C110,""),"")</f>
        <v>2.2998235497175442E-2</v>
      </c>
      <c r="H110" s="5">
        <f>IF($A110&lt;&gt;"",IF(H$2&lt;&gt;"",INDEX('Instrument History'!$1:$1048576,CcyPerBase!$B110,CcyPerBase!H$3) / $C110,""),"")</f>
        <v>2.2998235497175442E-2</v>
      </c>
      <c r="I110" s="5">
        <f>IF($A110&lt;&gt;"",IF(I$2&lt;&gt;"",INDEX('Instrument History'!$1:$1048576,CcyPerBase!$B110,CcyPerBase!I$3) / $C110,""),"")</f>
        <v>2.5502544217105476</v>
      </c>
      <c r="J110" s="5">
        <f>IF($A110&lt;&gt;"",IF(J$2&lt;&gt;"",INDEX('Instrument History'!$1:$1048576,CcyPerBase!$B110,CcyPerBase!J$3) / $C110,""),"")</f>
        <v>1.8431973729762796</v>
      </c>
      <c r="K110" s="5">
        <f>IF($A110&lt;&gt;"",IF(K$2&lt;&gt;"",INDEX('Instrument History'!$1:$1048576,CcyPerBase!$B110,CcyPerBase!K$3) / $C110,""),"")</f>
        <v>1.8431973729762796</v>
      </c>
      <c r="L110" s="5">
        <f>IF($A110&lt;&gt;"",IF(L$2&lt;&gt;"",INDEX('Instrument History'!$1:$1048576,CcyPerBase!$B110,CcyPerBase!L$3) / $C110,""),"")</f>
        <v>1</v>
      </c>
      <c r="M110" s="5">
        <f>IF($A110&lt;&gt;"",IF(M$2&lt;&gt;"",INDEX('Instrument History'!$1:$1048576,CcyPerBase!$B110,CcyPerBase!M$3) / $C110,""),"")</f>
        <v>1</v>
      </c>
      <c r="N110" s="5">
        <f>IF($A110&lt;&gt;"",IF(N$2&lt;&gt;"",INDEX('Instrument History'!$1:$1048576,CcyPerBase!$B110,CcyPerBase!N$3) / $C110,""),"")</f>
        <v>1</v>
      </c>
      <c r="O110" s="5" t="str">
        <f>IF($A110&lt;&gt;"",IF(O$2&lt;&gt;"",INDEX('Instrument History'!$1:$1048576,CcyPerBase!$B110,CcyPerBase!O$3) / $C110,""),"")</f>
        <v/>
      </c>
      <c r="P110" s="5" t="str">
        <f>IF($A110&lt;&gt;"",IF(P$2&lt;&gt;"",INDEX('Instrument History'!$1:$1048576,CcyPerBase!$B110,CcyPerBase!P$3) / $C110,""),"")</f>
        <v/>
      </c>
      <c r="Q110" s="5" t="str">
        <f>IF($A110&lt;&gt;"",IF(Q$2&lt;&gt;"",INDEX('Instrument History'!$1:$1048576,CcyPerBase!$B110,CcyPerBase!Q$3) / $C110,""),"")</f>
        <v/>
      </c>
      <c r="R110" s="5" t="str">
        <f>IF($A110&lt;&gt;"",IF(R$2&lt;&gt;"",INDEX('Instrument History'!$1:$1048576,CcyPerBase!$B110,CcyPerBase!R$3) / $C110,""),"")</f>
        <v/>
      </c>
      <c r="S110" s="5" t="str">
        <f>IF($A110&lt;&gt;"",IF(S$2&lt;&gt;"",INDEX('Instrument History'!$1:$1048576,CcyPerBase!$B110,CcyPerBase!S$3) / $C110,""),"")</f>
        <v/>
      </c>
      <c r="T110" s="5" t="str">
        <f>IF($A110&lt;&gt;"",IF(T$2&lt;&gt;"",INDEX('Instrument History'!$1:$1048576,CcyPerBase!$B110,CcyPerBase!T$3) / $C110,""),"")</f>
        <v/>
      </c>
      <c r="U110" s="5" t="str">
        <f>IF($A110&lt;&gt;"",IF(U$2&lt;&gt;"",INDEX('Instrument History'!$1:$1048576,CcyPerBase!$B110,CcyPerBase!U$3) / $C110,""),"")</f>
        <v/>
      </c>
      <c r="V110" s="5" t="str">
        <f>IF($A110&lt;&gt;"",IF(V$2&lt;&gt;"",INDEX('Instrument History'!$1:$1048576,CcyPerBase!$B110,CcyPerBase!V$3) / $C110,""),"")</f>
        <v/>
      </c>
      <c r="W110" s="5" t="str">
        <f>IF($A110&lt;&gt;"",IF(W$2&lt;&gt;"",INDEX('Instrument History'!$1:$1048576,CcyPerBase!$B110,CcyPerBase!W$3) / $C110,""),"")</f>
        <v/>
      </c>
      <c r="X110" s="5" t="str">
        <f>IF($A110&lt;&gt;"",IF(X$2&lt;&gt;"",INDEX('Instrument History'!$1:$1048576,CcyPerBase!$B110,CcyPerBase!X$3) / $C110,""),"")</f>
        <v/>
      </c>
    </row>
    <row r="111" spans="1:24">
      <c r="A111" s="12">
        <f>IF(A110&lt;&gt;"",IF(A110=$B$3,"",'Instrument History'!A108),"")</f>
        <v>41151</v>
      </c>
      <c r="B111">
        <f t="shared" si="2"/>
        <v>108</v>
      </c>
      <c r="C111" s="5">
        <f>IF(A111&lt;&gt;"",INDEX('Instrument History'!$1:$1048576,CcyPerBase!B111,CcyPerBase!$B$2),"")</f>
        <v>41.480736598812548</v>
      </c>
      <c r="D111" s="5">
        <f>IF($A111&lt;&gt;"",INDEX('Instrument History'!$1:$1048576,CcyPerBase!$B111,CcyPerBase!D$3) / $C111,"")</f>
        <v>2.410757575670984E-2</v>
      </c>
      <c r="E111" s="5">
        <f>IF($A111&lt;&gt;"",IF(E$2&lt;&gt;"",INDEX('Instrument History'!$1:$1048576,CcyPerBase!$B111,CcyPerBase!E$3) / $C111,""),"")</f>
        <v>2.410757575670984E-2</v>
      </c>
      <c r="F111" s="5">
        <f>IF($A111&lt;&gt;"",IF(F$2&lt;&gt;"",INDEX('Instrument History'!$1:$1048576,CcyPerBase!$B111,CcyPerBase!F$3) / $C111,""),"")</f>
        <v>2.410757575670984E-2</v>
      </c>
      <c r="G111" s="5">
        <f>IF($A111&lt;&gt;"",IF(G$2&lt;&gt;"",INDEX('Instrument History'!$1:$1048576,CcyPerBase!$B111,CcyPerBase!G$3) / $C111,""),"")</f>
        <v>2.410757575670984E-2</v>
      </c>
      <c r="H111" s="5">
        <f>IF($A111&lt;&gt;"",IF(H$2&lt;&gt;"",INDEX('Instrument History'!$1:$1048576,CcyPerBase!$B111,CcyPerBase!H$3) / $C111,""),"")</f>
        <v>2.410757575670984E-2</v>
      </c>
      <c r="I111" s="5">
        <f>IF($A111&lt;&gt;"",IF(I$2&lt;&gt;"",INDEX('Instrument History'!$1:$1048576,CcyPerBase!$B111,CcyPerBase!I$3) / $C111,""),"")</f>
        <v>2.5846774175599077</v>
      </c>
      <c r="J111" s="5">
        <f>IF($A111&lt;&gt;"",IF(J$2&lt;&gt;"",INDEX('Instrument History'!$1:$1048576,CcyPerBase!$B111,CcyPerBase!J$3) / $C111,""),"")</f>
        <v>1.8987081453574379</v>
      </c>
      <c r="K111" s="5">
        <f>IF($A111&lt;&gt;"",IF(K$2&lt;&gt;"",INDEX('Instrument History'!$1:$1048576,CcyPerBase!$B111,CcyPerBase!K$3) / $C111,""),"")</f>
        <v>1.8987081453574379</v>
      </c>
      <c r="L111" s="5">
        <f>IF($A111&lt;&gt;"",IF(L$2&lt;&gt;"",INDEX('Instrument History'!$1:$1048576,CcyPerBase!$B111,CcyPerBase!L$3) / $C111,""),"")</f>
        <v>1</v>
      </c>
      <c r="M111" s="5">
        <f>IF($A111&lt;&gt;"",IF(M$2&lt;&gt;"",INDEX('Instrument History'!$1:$1048576,CcyPerBase!$B111,CcyPerBase!M$3) / $C111,""),"")</f>
        <v>1</v>
      </c>
      <c r="N111" s="5">
        <f>IF($A111&lt;&gt;"",IF(N$2&lt;&gt;"",INDEX('Instrument History'!$1:$1048576,CcyPerBase!$B111,CcyPerBase!N$3) / $C111,""),"")</f>
        <v>1</v>
      </c>
      <c r="O111" s="5" t="str">
        <f>IF($A111&lt;&gt;"",IF(O$2&lt;&gt;"",INDEX('Instrument History'!$1:$1048576,CcyPerBase!$B111,CcyPerBase!O$3) / $C111,""),"")</f>
        <v/>
      </c>
      <c r="P111" s="5" t="str">
        <f>IF($A111&lt;&gt;"",IF(P$2&lt;&gt;"",INDEX('Instrument History'!$1:$1048576,CcyPerBase!$B111,CcyPerBase!P$3) / $C111,""),"")</f>
        <v/>
      </c>
      <c r="Q111" s="5" t="str">
        <f>IF($A111&lt;&gt;"",IF(Q$2&lt;&gt;"",INDEX('Instrument History'!$1:$1048576,CcyPerBase!$B111,CcyPerBase!Q$3) / $C111,""),"")</f>
        <v/>
      </c>
      <c r="R111" s="5" t="str">
        <f>IF($A111&lt;&gt;"",IF(R$2&lt;&gt;"",INDEX('Instrument History'!$1:$1048576,CcyPerBase!$B111,CcyPerBase!R$3) / $C111,""),"")</f>
        <v/>
      </c>
      <c r="S111" s="5" t="str">
        <f>IF($A111&lt;&gt;"",IF(S$2&lt;&gt;"",INDEX('Instrument History'!$1:$1048576,CcyPerBase!$B111,CcyPerBase!S$3) / $C111,""),"")</f>
        <v/>
      </c>
      <c r="T111" s="5" t="str">
        <f>IF($A111&lt;&gt;"",IF(T$2&lt;&gt;"",INDEX('Instrument History'!$1:$1048576,CcyPerBase!$B111,CcyPerBase!T$3) / $C111,""),"")</f>
        <v/>
      </c>
      <c r="U111" s="5" t="str">
        <f>IF($A111&lt;&gt;"",IF(U$2&lt;&gt;"",INDEX('Instrument History'!$1:$1048576,CcyPerBase!$B111,CcyPerBase!U$3) / $C111,""),"")</f>
        <v/>
      </c>
      <c r="V111" s="5" t="str">
        <f>IF($A111&lt;&gt;"",IF(V$2&lt;&gt;"",INDEX('Instrument History'!$1:$1048576,CcyPerBase!$B111,CcyPerBase!V$3) / $C111,""),"")</f>
        <v/>
      </c>
      <c r="W111" s="5" t="str">
        <f>IF($A111&lt;&gt;"",IF(W$2&lt;&gt;"",INDEX('Instrument History'!$1:$1048576,CcyPerBase!$B111,CcyPerBase!W$3) / $C111,""),"")</f>
        <v/>
      </c>
      <c r="X111" s="5" t="str">
        <f>IF($A111&lt;&gt;"",IF(X$2&lt;&gt;"",INDEX('Instrument History'!$1:$1048576,CcyPerBase!$B111,CcyPerBase!X$3) / $C111,""),"")</f>
        <v/>
      </c>
    </row>
    <row r="112" spans="1:24">
      <c r="A112" s="12">
        <f>IF(A111&lt;&gt;"",IF(A111=$B$3,"",'Instrument History'!A109),"")</f>
        <v>41150</v>
      </c>
      <c r="B112">
        <f t="shared" si="2"/>
        <v>109</v>
      </c>
      <c r="C112" s="5">
        <f>IF(A112&lt;&gt;"",INDEX('Instrument History'!$1:$1048576,CcyPerBase!B112,CcyPerBase!$B$2),"")</f>
        <v>43.416574774293771</v>
      </c>
      <c r="D112" s="5">
        <f>IF($A112&lt;&gt;"",INDEX('Instrument History'!$1:$1048576,CcyPerBase!$B112,CcyPerBase!D$3) / $C112,"")</f>
        <v>2.303267830773429E-2</v>
      </c>
      <c r="E112" s="5">
        <f>IF($A112&lt;&gt;"",IF(E$2&lt;&gt;"",INDEX('Instrument History'!$1:$1048576,CcyPerBase!$B112,CcyPerBase!E$3) / $C112,""),"")</f>
        <v>2.303267830773429E-2</v>
      </c>
      <c r="F112" s="5">
        <f>IF($A112&lt;&gt;"",IF(F$2&lt;&gt;"",INDEX('Instrument History'!$1:$1048576,CcyPerBase!$B112,CcyPerBase!F$3) / $C112,""),"")</f>
        <v>2.303267830773429E-2</v>
      </c>
      <c r="G112" s="5">
        <f>IF($A112&lt;&gt;"",IF(G$2&lt;&gt;"",INDEX('Instrument History'!$1:$1048576,CcyPerBase!$B112,CcyPerBase!G$3) / $C112,""),"")</f>
        <v>2.303267830773429E-2</v>
      </c>
      <c r="H112" s="5">
        <f>IF($A112&lt;&gt;"",IF(H$2&lt;&gt;"",INDEX('Instrument History'!$1:$1048576,CcyPerBase!$B112,CcyPerBase!H$3) / $C112,""),"")</f>
        <v>2.303267830773429E-2</v>
      </c>
      <c r="I112" s="5">
        <f>IF($A112&lt;&gt;"",IF(I$2&lt;&gt;"",INDEX('Instrument History'!$1:$1048576,CcyPerBase!$B112,CcyPerBase!I$3) / $C112,""),"")</f>
        <v>2.3845744618081692</v>
      </c>
      <c r="J112" s="5">
        <f>IF($A112&lt;&gt;"",IF(J$2&lt;&gt;"",INDEX('Instrument History'!$1:$1048576,CcyPerBase!$B112,CcyPerBase!J$3) / $C112,""),"")</f>
        <v>1.7344537974820688</v>
      </c>
      <c r="K112" s="5">
        <f>IF($A112&lt;&gt;"",IF(K$2&lt;&gt;"",INDEX('Instrument History'!$1:$1048576,CcyPerBase!$B112,CcyPerBase!K$3) / $C112,""),"")</f>
        <v>1.7344537974820688</v>
      </c>
      <c r="L112" s="5">
        <f>IF($A112&lt;&gt;"",IF(L$2&lt;&gt;"",INDEX('Instrument History'!$1:$1048576,CcyPerBase!$B112,CcyPerBase!L$3) / $C112,""),"")</f>
        <v>1</v>
      </c>
      <c r="M112" s="5">
        <f>IF($A112&lt;&gt;"",IF(M$2&lt;&gt;"",INDEX('Instrument History'!$1:$1048576,CcyPerBase!$B112,CcyPerBase!M$3) / $C112,""),"")</f>
        <v>1</v>
      </c>
      <c r="N112" s="5">
        <f>IF($A112&lt;&gt;"",IF(N$2&lt;&gt;"",INDEX('Instrument History'!$1:$1048576,CcyPerBase!$B112,CcyPerBase!N$3) / $C112,""),"")</f>
        <v>1</v>
      </c>
      <c r="O112" s="5" t="str">
        <f>IF($A112&lt;&gt;"",IF(O$2&lt;&gt;"",INDEX('Instrument History'!$1:$1048576,CcyPerBase!$B112,CcyPerBase!O$3) / $C112,""),"")</f>
        <v/>
      </c>
      <c r="P112" s="5" t="str">
        <f>IF($A112&lt;&gt;"",IF(P$2&lt;&gt;"",INDEX('Instrument History'!$1:$1048576,CcyPerBase!$B112,CcyPerBase!P$3) / $C112,""),"")</f>
        <v/>
      </c>
      <c r="Q112" s="5" t="str">
        <f>IF($A112&lt;&gt;"",IF(Q$2&lt;&gt;"",INDEX('Instrument History'!$1:$1048576,CcyPerBase!$B112,CcyPerBase!Q$3) / $C112,""),"")</f>
        <v/>
      </c>
      <c r="R112" s="5" t="str">
        <f>IF($A112&lt;&gt;"",IF(R$2&lt;&gt;"",INDEX('Instrument History'!$1:$1048576,CcyPerBase!$B112,CcyPerBase!R$3) / $C112,""),"")</f>
        <v/>
      </c>
      <c r="S112" s="5" t="str">
        <f>IF($A112&lt;&gt;"",IF(S$2&lt;&gt;"",INDEX('Instrument History'!$1:$1048576,CcyPerBase!$B112,CcyPerBase!S$3) / $C112,""),"")</f>
        <v/>
      </c>
      <c r="T112" s="5" t="str">
        <f>IF($A112&lt;&gt;"",IF(T$2&lt;&gt;"",INDEX('Instrument History'!$1:$1048576,CcyPerBase!$B112,CcyPerBase!T$3) / $C112,""),"")</f>
        <v/>
      </c>
      <c r="U112" s="5" t="str">
        <f>IF($A112&lt;&gt;"",IF(U$2&lt;&gt;"",INDEX('Instrument History'!$1:$1048576,CcyPerBase!$B112,CcyPerBase!U$3) / $C112,""),"")</f>
        <v/>
      </c>
      <c r="V112" s="5" t="str">
        <f>IF($A112&lt;&gt;"",IF(V$2&lt;&gt;"",INDEX('Instrument History'!$1:$1048576,CcyPerBase!$B112,CcyPerBase!V$3) / $C112,""),"")</f>
        <v/>
      </c>
      <c r="W112" s="5" t="str">
        <f>IF($A112&lt;&gt;"",IF(W$2&lt;&gt;"",INDEX('Instrument History'!$1:$1048576,CcyPerBase!$B112,CcyPerBase!W$3) / $C112,""),"")</f>
        <v/>
      </c>
      <c r="X112" s="5" t="str">
        <f>IF($A112&lt;&gt;"",IF(X$2&lt;&gt;"",INDEX('Instrument History'!$1:$1048576,CcyPerBase!$B112,CcyPerBase!X$3) / $C112,""),"")</f>
        <v/>
      </c>
    </row>
    <row r="113" spans="1:24">
      <c r="A113" s="12">
        <f>IF(A112&lt;&gt;"",IF(A112=$B$3,"",'Instrument History'!A110),"")</f>
        <v>41149</v>
      </c>
      <c r="B113">
        <f t="shared" si="2"/>
        <v>110</v>
      </c>
      <c r="C113" s="5">
        <f>IF(A113&lt;&gt;"",INDEX('Instrument History'!$1:$1048576,CcyPerBase!B113,CcyPerBase!$B$2),"")</f>
        <v>41.995802223414643</v>
      </c>
      <c r="D113" s="5">
        <f>IF($A113&lt;&gt;"",INDEX('Instrument History'!$1:$1048576,CcyPerBase!$B113,CcyPerBase!D$3) / $C113,"")</f>
        <v>2.3811903739332615E-2</v>
      </c>
      <c r="E113" s="5">
        <f>IF($A113&lt;&gt;"",IF(E$2&lt;&gt;"",INDEX('Instrument History'!$1:$1048576,CcyPerBase!$B113,CcyPerBase!E$3) / $C113,""),"")</f>
        <v>2.3811903739332615E-2</v>
      </c>
      <c r="F113" s="5">
        <f>IF($A113&lt;&gt;"",IF(F$2&lt;&gt;"",INDEX('Instrument History'!$1:$1048576,CcyPerBase!$B113,CcyPerBase!F$3) / $C113,""),"")</f>
        <v>2.3811903739332615E-2</v>
      </c>
      <c r="G113" s="5">
        <f>IF($A113&lt;&gt;"",IF(G$2&lt;&gt;"",INDEX('Instrument History'!$1:$1048576,CcyPerBase!$B113,CcyPerBase!G$3) / $C113,""),"")</f>
        <v>2.3811903739332615E-2</v>
      </c>
      <c r="H113" s="5">
        <f>IF($A113&lt;&gt;"",IF(H$2&lt;&gt;"",INDEX('Instrument History'!$1:$1048576,CcyPerBase!$B113,CcyPerBase!H$3) / $C113,""),"")</f>
        <v>2.3811903739332615E-2</v>
      </c>
      <c r="I113" s="5">
        <f>IF($A113&lt;&gt;"",IF(I$2&lt;&gt;"",INDEX('Instrument History'!$1:$1048576,CcyPerBase!$B113,CcyPerBase!I$3) / $C113,""),"")</f>
        <v>2.3500519304613321</v>
      </c>
      <c r="J113" s="5">
        <f>IF($A113&lt;&gt;"",IF(J$2&lt;&gt;"",INDEX('Instrument History'!$1:$1048576,CcyPerBase!$B113,CcyPerBase!J$3) / $C113,""),"")</f>
        <v>1.7337184226942559</v>
      </c>
      <c r="K113" s="5">
        <f>IF($A113&lt;&gt;"",IF(K$2&lt;&gt;"",INDEX('Instrument History'!$1:$1048576,CcyPerBase!$B113,CcyPerBase!K$3) / $C113,""),"")</f>
        <v>1.7337184226942559</v>
      </c>
      <c r="L113" s="5">
        <f>IF($A113&lt;&gt;"",IF(L$2&lt;&gt;"",INDEX('Instrument History'!$1:$1048576,CcyPerBase!$B113,CcyPerBase!L$3) / $C113,""),"")</f>
        <v>1</v>
      </c>
      <c r="M113" s="5">
        <f>IF($A113&lt;&gt;"",IF(M$2&lt;&gt;"",INDEX('Instrument History'!$1:$1048576,CcyPerBase!$B113,CcyPerBase!M$3) / $C113,""),"")</f>
        <v>1</v>
      </c>
      <c r="N113" s="5">
        <f>IF($A113&lt;&gt;"",IF(N$2&lt;&gt;"",INDEX('Instrument History'!$1:$1048576,CcyPerBase!$B113,CcyPerBase!N$3) / $C113,""),"")</f>
        <v>1</v>
      </c>
      <c r="O113" s="5" t="str">
        <f>IF($A113&lt;&gt;"",IF(O$2&lt;&gt;"",INDEX('Instrument History'!$1:$1048576,CcyPerBase!$B113,CcyPerBase!O$3) / $C113,""),"")</f>
        <v/>
      </c>
      <c r="P113" s="5" t="str">
        <f>IF($A113&lt;&gt;"",IF(P$2&lt;&gt;"",INDEX('Instrument History'!$1:$1048576,CcyPerBase!$B113,CcyPerBase!P$3) / $C113,""),"")</f>
        <v/>
      </c>
      <c r="Q113" s="5" t="str">
        <f>IF($A113&lt;&gt;"",IF(Q$2&lt;&gt;"",INDEX('Instrument History'!$1:$1048576,CcyPerBase!$B113,CcyPerBase!Q$3) / $C113,""),"")</f>
        <v/>
      </c>
      <c r="R113" s="5" t="str">
        <f>IF($A113&lt;&gt;"",IF(R$2&lt;&gt;"",INDEX('Instrument History'!$1:$1048576,CcyPerBase!$B113,CcyPerBase!R$3) / $C113,""),"")</f>
        <v/>
      </c>
      <c r="S113" s="5" t="str">
        <f>IF($A113&lt;&gt;"",IF(S$2&lt;&gt;"",INDEX('Instrument History'!$1:$1048576,CcyPerBase!$B113,CcyPerBase!S$3) / $C113,""),"")</f>
        <v/>
      </c>
      <c r="T113" s="5" t="str">
        <f>IF($A113&lt;&gt;"",IF(T$2&lt;&gt;"",INDEX('Instrument History'!$1:$1048576,CcyPerBase!$B113,CcyPerBase!T$3) / $C113,""),"")</f>
        <v/>
      </c>
      <c r="U113" s="5" t="str">
        <f>IF($A113&lt;&gt;"",IF(U$2&lt;&gt;"",INDEX('Instrument History'!$1:$1048576,CcyPerBase!$B113,CcyPerBase!U$3) / $C113,""),"")</f>
        <v/>
      </c>
      <c r="V113" s="5" t="str">
        <f>IF($A113&lt;&gt;"",IF(V$2&lt;&gt;"",INDEX('Instrument History'!$1:$1048576,CcyPerBase!$B113,CcyPerBase!V$3) / $C113,""),"")</f>
        <v/>
      </c>
      <c r="W113" s="5" t="str">
        <f>IF($A113&lt;&gt;"",IF(W$2&lt;&gt;"",INDEX('Instrument History'!$1:$1048576,CcyPerBase!$B113,CcyPerBase!W$3) / $C113,""),"")</f>
        <v/>
      </c>
      <c r="X113" s="5" t="str">
        <f>IF($A113&lt;&gt;"",IF(X$2&lt;&gt;"",INDEX('Instrument History'!$1:$1048576,CcyPerBase!$B113,CcyPerBase!X$3) / $C113,""),"")</f>
        <v/>
      </c>
    </row>
    <row r="114" spans="1:24">
      <c r="A114" s="12">
        <f>IF(A113&lt;&gt;"",IF(A113=$B$3,"",'Instrument History'!A111),"")</f>
        <v>41148</v>
      </c>
      <c r="B114">
        <f t="shared" si="2"/>
        <v>111</v>
      </c>
      <c r="C114" s="5">
        <f>IF(A114&lt;&gt;"",INDEX('Instrument History'!$1:$1048576,CcyPerBase!B114,CcyPerBase!$B$2),"")</f>
        <v>42.421514945341606</v>
      </c>
      <c r="D114" s="5">
        <f>IF($A114&lt;&gt;"",INDEX('Instrument History'!$1:$1048576,CcyPerBase!$B114,CcyPerBase!D$3) / $C114,"")</f>
        <v>2.3572944089537095E-2</v>
      </c>
      <c r="E114" s="5">
        <f>IF($A114&lt;&gt;"",IF(E$2&lt;&gt;"",INDEX('Instrument History'!$1:$1048576,CcyPerBase!$B114,CcyPerBase!E$3) / $C114,""),"")</f>
        <v>2.3572944089537095E-2</v>
      </c>
      <c r="F114" s="5">
        <f>IF($A114&lt;&gt;"",IF(F$2&lt;&gt;"",INDEX('Instrument History'!$1:$1048576,CcyPerBase!$B114,CcyPerBase!F$3) / $C114,""),"")</f>
        <v>2.3572944089537095E-2</v>
      </c>
      <c r="G114" s="5">
        <f>IF($A114&lt;&gt;"",IF(G$2&lt;&gt;"",INDEX('Instrument History'!$1:$1048576,CcyPerBase!$B114,CcyPerBase!G$3) / $C114,""),"")</f>
        <v>2.3572944089537095E-2</v>
      </c>
      <c r="H114" s="5">
        <f>IF($A114&lt;&gt;"",IF(H$2&lt;&gt;"",INDEX('Instrument History'!$1:$1048576,CcyPerBase!$B114,CcyPerBase!H$3) / $C114,""),"")</f>
        <v>2.3572944089537095E-2</v>
      </c>
      <c r="I114" s="5">
        <f>IF($A114&lt;&gt;"",IF(I$2&lt;&gt;"",INDEX('Instrument History'!$1:$1048576,CcyPerBase!$B114,CcyPerBase!I$3) / $C114,""),"")</f>
        <v>2.4274963754825265</v>
      </c>
      <c r="J114" s="5">
        <f>IF($A114&lt;&gt;"",IF(J$2&lt;&gt;"",INDEX('Instrument History'!$1:$1048576,CcyPerBase!$B114,CcyPerBase!J$3) / $C114,""),"")</f>
        <v>1.7767521482500692</v>
      </c>
      <c r="K114" s="5">
        <f>IF($A114&lt;&gt;"",IF(K$2&lt;&gt;"",INDEX('Instrument History'!$1:$1048576,CcyPerBase!$B114,CcyPerBase!K$3) / $C114,""),"")</f>
        <v>1.7767521482500692</v>
      </c>
      <c r="L114" s="5">
        <f>IF($A114&lt;&gt;"",IF(L$2&lt;&gt;"",INDEX('Instrument History'!$1:$1048576,CcyPerBase!$B114,CcyPerBase!L$3) / $C114,""),"")</f>
        <v>1</v>
      </c>
      <c r="M114" s="5">
        <f>IF($A114&lt;&gt;"",IF(M$2&lt;&gt;"",INDEX('Instrument History'!$1:$1048576,CcyPerBase!$B114,CcyPerBase!M$3) / $C114,""),"")</f>
        <v>1</v>
      </c>
      <c r="N114" s="5">
        <f>IF($A114&lt;&gt;"",IF(N$2&lt;&gt;"",INDEX('Instrument History'!$1:$1048576,CcyPerBase!$B114,CcyPerBase!N$3) / $C114,""),"")</f>
        <v>1</v>
      </c>
      <c r="O114" s="5" t="str">
        <f>IF($A114&lt;&gt;"",IF(O$2&lt;&gt;"",INDEX('Instrument History'!$1:$1048576,CcyPerBase!$B114,CcyPerBase!O$3) / $C114,""),"")</f>
        <v/>
      </c>
      <c r="P114" s="5" t="str">
        <f>IF($A114&lt;&gt;"",IF(P$2&lt;&gt;"",INDEX('Instrument History'!$1:$1048576,CcyPerBase!$B114,CcyPerBase!P$3) / $C114,""),"")</f>
        <v/>
      </c>
      <c r="Q114" s="5" t="str">
        <f>IF($A114&lt;&gt;"",IF(Q$2&lt;&gt;"",INDEX('Instrument History'!$1:$1048576,CcyPerBase!$B114,CcyPerBase!Q$3) / $C114,""),"")</f>
        <v/>
      </c>
      <c r="R114" s="5" t="str">
        <f>IF($A114&lt;&gt;"",IF(R$2&lt;&gt;"",INDEX('Instrument History'!$1:$1048576,CcyPerBase!$B114,CcyPerBase!R$3) / $C114,""),"")</f>
        <v/>
      </c>
      <c r="S114" s="5" t="str">
        <f>IF($A114&lt;&gt;"",IF(S$2&lt;&gt;"",INDEX('Instrument History'!$1:$1048576,CcyPerBase!$B114,CcyPerBase!S$3) / $C114,""),"")</f>
        <v/>
      </c>
      <c r="T114" s="5" t="str">
        <f>IF($A114&lt;&gt;"",IF(T$2&lt;&gt;"",INDEX('Instrument History'!$1:$1048576,CcyPerBase!$B114,CcyPerBase!T$3) / $C114,""),"")</f>
        <v/>
      </c>
      <c r="U114" s="5" t="str">
        <f>IF($A114&lt;&gt;"",IF(U$2&lt;&gt;"",INDEX('Instrument History'!$1:$1048576,CcyPerBase!$B114,CcyPerBase!U$3) / $C114,""),"")</f>
        <v/>
      </c>
      <c r="V114" s="5" t="str">
        <f>IF($A114&lt;&gt;"",IF(V$2&lt;&gt;"",INDEX('Instrument History'!$1:$1048576,CcyPerBase!$B114,CcyPerBase!V$3) / $C114,""),"")</f>
        <v/>
      </c>
      <c r="W114" s="5" t="str">
        <f>IF($A114&lt;&gt;"",IF(W$2&lt;&gt;"",INDEX('Instrument History'!$1:$1048576,CcyPerBase!$B114,CcyPerBase!W$3) / $C114,""),"")</f>
        <v/>
      </c>
      <c r="X114" s="5" t="str">
        <f>IF($A114&lt;&gt;"",IF(X$2&lt;&gt;"",INDEX('Instrument History'!$1:$1048576,CcyPerBase!$B114,CcyPerBase!X$3) / $C114,""),"")</f>
        <v/>
      </c>
    </row>
    <row r="115" spans="1:24">
      <c r="A115" s="12">
        <f>IF(A114&lt;&gt;"",IF(A114=$B$3,"",'Instrument History'!A112),"")</f>
        <v>41145</v>
      </c>
      <c r="B115">
        <f t="shared" si="2"/>
        <v>112</v>
      </c>
      <c r="C115" s="5">
        <f>IF(A115&lt;&gt;"",INDEX('Instrument History'!$1:$1048576,CcyPerBase!B115,CcyPerBase!$B$2),"")</f>
        <v>41.006684765515082</v>
      </c>
      <c r="D115" s="5">
        <f>IF($A115&lt;&gt;"",INDEX('Instrument History'!$1:$1048576,CcyPerBase!$B115,CcyPerBase!D$3) / $C115,"")</f>
        <v>2.4386267890667387E-2</v>
      </c>
      <c r="E115" s="5">
        <f>IF($A115&lt;&gt;"",IF(E$2&lt;&gt;"",INDEX('Instrument History'!$1:$1048576,CcyPerBase!$B115,CcyPerBase!E$3) / $C115,""),"")</f>
        <v>2.4386267890667387E-2</v>
      </c>
      <c r="F115" s="5">
        <f>IF($A115&lt;&gt;"",IF(F$2&lt;&gt;"",INDEX('Instrument History'!$1:$1048576,CcyPerBase!$B115,CcyPerBase!F$3) / $C115,""),"")</f>
        <v>2.4386267890667387E-2</v>
      </c>
      <c r="G115" s="5">
        <f>IF($A115&lt;&gt;"",IF(G$2&lt;&gt;"",INDEX('Instrument History'!$1:$1048576,CcyPerBase!$B115,CcyPerBase!G$3) / $C115,""),"")</f>
        <v>2.4386267890667387E-2</v>
      </c>
      <c r="H115" s="5">
        <f>IF($A115&lt;&gt;"",IF(H$2&lt;&gt;"",INDEX('Instrument History'!$1:$1048576,CcyPerBase!$B115,CcyPerBase!H$3) / $C115,""),"")</f>
        <v>2.4386267890667387E-2</v>
      </c>
      <c r="I115" s="5">
        <f>IF($A115&lt;&gt;"",IF(I$2&lt;&gt;"",INDEX('Instrument History'!$1:$1048576,CcyPerBase!$B115,CcyPerBase!I$3) / $C115,""),"")</f>
        <v>2.4402601695446728</v>
      </c>
      <c r="J115" s="5">
        <f>IF($A115&lt;&gt;"",IF(J$2&lt;&gt;"",INDEX('Instrument History'!$1:$1048576,CcyPerBase!$B115,CcyPerBase!J$3) / $C115,""),"")</f>
        <v>1.9243657030659138</v>
      </c>
      <c r="K115" s="5">
        <f>IF($A115&lt;&gt;"",IF(K$2&lt;&gt;"",INDEX('Instrument History'!$1:$1048576,CcyPerBase!$B115,CcyPerBase!K$3) / $C115,""),"")</f>
        <v>1.9243657030659138</v>
      </c>
      <c r="L115" s="5">
        <f>IF($A115&lt;&gt;"",IF(L$2&lt;&gt;"",INDEX('Instrument History'!$1:$1048576,CcyPerBase!$B115,CcyPerBase!L$3) / $C115,""),"")</f>
        <v>1</v>
      </c>
      <c r="M115" s="5">
        <f>IF($A115&lt;&gt;"",IF(M$2&lt;&gt;"",INDEX('Instrument History'!$1:$1048576,CcyPerBase!$B115,CcyPerBase!M$3) / $C115,""),"")</f>
        <v>1</v>
      </c>
      <c r="N115" s="5">
        <f>IF($A115&lt;&gt;"",IF(N$2&lt;&gt;"",INDEX('Instrument History'!$1:$1048576,CcyPerBase!$B115,CcyPerBase!N$3) / $C115,""),"")</f>
        <v>1</v>
      </c>
      <c r="O115" s="5" t="str">
        <f>IF($A115&lt;&gt;"",IF(O$2&lt;&gt;"",INDEX('Instrument History'!$1:$1048576,CcyPerBase!$B115,CcyPerBase!O$3) / $C115,""),"")</f>
        <v/>
      </c>
      <c r="P115" s="5" t="str">
        <f>IF($A115&lt;&gt;"",IF(P$2&lt;&gt;"",INDEX('Instrument History'!$1:$1048576,CcyPerBase!$B115,CcyPerBase!P$3) / $C115,""),"")</f>
        <v/>
      </c>
      <c r="Q115" s="5" t="str">
        <f>IF($A115&lt;&gt;"",IF(Q$2&lt;&gt;"",INDEX('Instrument History'!$1:$1048576,CcyPerBase!$B115,CcyPerBase!Q$3) / $C115,""),"")</f>
        <v/>
      </c>
      <c r="R115" s="5" t="str">
        <f>IF($A115&lt;&gt;"",IF(R$2&lt;&gt;"",INDEX('Instrument History'!$1:$1048576,CcyPerBase!$B115,CcyPerBase!R$3) / $C115,""),"")</f>
        <v/>
      </c>
      <c r="S115" s="5" t="str">
        <f>IF($A115&lt;&gt;"",IF(S$2&lt;&gt;"",INDEX('Instrument History'!$1:$1048576,CcyPerBase!$B115,CcyPerBase!S$3) / $C115,""),"")</f>
        <v/>
      </c>
      <c r="T115" s="5" t="str">
        <f>IF($A115&lt;&gt;"",IF(T$2&lt;&gt;"",INDEX('Instrument History'!$1:$1048576,CcyPerBase!$B115,CcyPerBase!T$3) / $C115,""),"")</f>
        <v/>
      </c>
      <c r="U115" s="5" t="str">
        <f>IF($A115&lt;&gt;"",IF(U$2&lt;&gt;"",INDEX('Instrument History'!$1:$1048576,CcyPerBase!$B115,CcyPerBase!U$3) / $C115,""),"")</f>
        <v/>
      </c>
      <c r="V115" s="5" t="str">
        <f>IF($A115&lt;&gt;"",IF(V$2&lt;&gt;"",INDEX('Instrument History'!$1:$1048576,CcyPerBase!$B115,CcyPerBase!V$3) / $C115,""),"")</f>
        <v/>
      </c>
      <c r="W115" s="5" t="str">
        <f>IF($A115&lt;&gt;"",IF(W$2&lt;&gt;"",INDEX('Instrument History'!$1:$1048576,CcyPerBase!$B115,CcyPerBase!W$3) / $C115,""),"")</f>
        <v/>
      </c>
      <c r="X115" s="5" t="str">
        <f>IF($A115&lt;&gt;"",IF(X$2&lt;&gt;"",INDEX('Instrument History'!$1:$1048576,CcyPerBase!$B115,CcyPerBase!X$3) / $C115,""),"")</f>
        <v/>
      </c>
    </row>
    <row r="116" spans="1:24">
      <c r="A116" s="12">
        <f>IF(A115&lt;&gt;"",IF(A115=$B$3,"",'Instrument History'!A113),"")</f>
        <v>41144</v>
      </c>
      <c r="B116">
        <f t="shared" si="2"/>
        <v>113</v>
      </c>
      <c r="C116" s="5">
        <f>IF(A116&lt;&gt;"",INDEX('Instrument History'!$1:$1048576,CcyPerBase!B116,CcyPerBase!$B$2),"")</f>
        <v>40.193830157804541</v>
      </c>
      <c r="D116" s="5">
        <f>IF($A116&lt;&gt;"",INDEX('Instrument History'!$1:$1048576,CcyPerBase!$B116,CcyPerBase!D$3) / $C116,"")</f>
        <v>2.4879440353753581E-2</v>
      </c>
      <c r="E116" s="5">
        <f>IF($A116&lt;&gt;"",IF(E$2&lt;&gt;"",INDEX('Instrument History'!$1:$1048576,CcyPerBase!$B116,CcyPerBase!E$3) / $C116,""),"")</f>
        <v>2.4879440353753581E-2</v>
      </c>
      <c r="F116" s="5">
        <f>IF($A116&lt;&gt;"",IF(F$2&lt;&gt;"",INDEX('Instrument History'!$1:$1048576,CcyPerBase!$B116,CcyPerBase!F$3) / $C116,""),"")</f>
        <v>2.4879440353753581E-2</v>
      </c>
      <c r="G116" s="5">
        <f>IF($A116&lt;&gt;"",IF(G$2&lt;&gt;"",INDEX('Instrument History'!$1:$1048576,CcyPerBase!$B116,CcyPerBase!G$3) / $C116,""),"")</f>
        <v>2.4879440353753581E-2</v>
      </c>
      <c r="H116" s="5">
        <f>IF($A116&lt;&gt;"",IF(H$2&lt;&gt;"",INDEX('Instrument History'!$1:$1048576,CcyPerBase!$B116,CcyPerBase!H$3) / $C116,""),"")</f>
        <v>2.4879440353753581E-2</v>
      </c>
      <c r="I116" s="5">
        <f>IF($A116&lt;&gt;"",IF(I$2&lt;&gt;"",INDEX('Instrument History'!$1:$1048576,CcyPerBase!$B116,CcyPerBase!I$3) / $C116,""),"")</f>
        <v>2.3950136275321738</v>
      </c>
      <c r="J116" s="5">
        <f>IF($A116&lt;&gt;"",IF(J$2&lt;&gt;"",INDEX('Instrument History'!$1:$1048576,CcyPerBase!$B116,CcyPerBase!J$3) / $C116,""),"")</f>
        <v>1.9950583724642548</v>
      </c>
      <c r="K116" s="5">
        <f>IF($A116&lt;&gt;"",IF(K$2&lt;&gt;"",INDEX('Instrument History'!$1:$1048576,CcyPerBase!$B116,CcyPerBase!K$3) / $C116,""),"")</f>
        <v>1.9950583724642548</v>
      </c>
      <c r="L116" s="5">
        <f>IF($A116&lt;&gt;"",IF(L$2&lt;&gt;"",INDEX('Instrument History'!$1:$1048576,CcyPerBase!$B116,CcyPerBase!L$3) / $C116,""),"")</f>
        <v>1</v>
      </c>
      <c r="M116" s="5">
        <f>IF($A116&lt;&gt;"",IF(M$2&lt;&gt;"",INDEX('Instrument History'!$1:$1048576,CcyPerBase!$B116,CcyPerBase!M$3) / $C116,""),"")</f>
        <v>1</v>
      </c>
      <c r="N116" s="5">
        <f>IF($A116&lt;&gt;"",IF(N$2&lt;&gt;"",INDEX('Instrument History'!$1:$1048576,CcyPerBase!$B116,CcyPerBase!N$3) / $C116,""),"")</f>
        <v>1</v>
      </c>
      <c r="O116" s="5" t="str">
        <f>IF($A116&lt;&gt;"",IF(O$2&lt;&gt;"",INDEX('Instrument History'!$1:$1048576,CcyPerBase!$B116,CcyPerBase!O$3) / $C116,""),"")</f>
        <v/>
      </c>
      <c r="P116" s="5" t="str">
        <f>IF($A116&lt;&gt;"",IF(P$2&lt;&gt;"",INDEX('Instrument History'!$1:$1048576,CcyPerBase!$B116,CcyPerBase!P$3) / $C116,""),"")</f>
        <v/>
      </c>
      <c r="Q116" s="5" t="str">
        <f>IF($A116&lt;&gt;"",IF(Q$2&lt;&gt;"",INDEX('Instrument History'!$1:$1048576,CcyPerBase!$B116,CcyPerBase!Q$3) / $C116,""),"")</f>
        <v/>
      </c>
      <c r="R116" s="5" t="str">
        <f>IF($A116&lt;&gt;"",IF(R$2&lt;&gt;"",INDEX('Instrument History'!$1:$1048576,CcyPerBase!$B116,CcyPerBase!R$3) / $C116,""),"")</f>
        <v/>
      </c>
      <c r="S116" s="5" t="str">
        <f>IF($A116&lt;&gt;"",IF(S$2&lt;&gt;"",INDEX('Instrument History'!$1:$1048576,CcyPerBase!$B116,CcyPerBase!S$3) / $C116,""),"")</f>
        <v/>
      </c>
      <c r="T116" s="5" t="str">
        <f>IF($A116&lt;&gt;"",IF(T$2&lt;&gt;"",INDEX('Instrument History'!$1:$1048576,CcyPerBase!$B116,CcyPerBase!T$3) / $C116,""),"")</f>
        <v/>
      </c>
      <c r="U116" s="5" t="str">
        <f>IF($A116&lt;&gt;"",IF(U$2&lt;&gt;"",INDEX('Instrument History'!$1:$1048576,CcyPerBase!$B116,CcyPerBase!U$3) / $C116,""),"")</f>
        <v/>
      </c>
      <c r="V116" s="5" t="str">
        <f>IF($A116&lt;&gt;"",IF(V$2&lt;&gt;"",INDEX('Instrument History'!$1:$1048576,CcyPerBase!$B116,CcyPerBase!V$3) / $C116,""),"")</f>
        <v/>
      </c>
      <c r="W116" s="5" t="str">
        <f>IF($A116&lt;&gt;"",IF(W$2&lt;&gt;"",INDEX('Instrument History'!$1:$1048576,CcyPerBase!$B116,CcyPerBase!W$3) / $C116,""),"")</f>
        <v/>
      </c>
      <c r="X116" s="5" t="str">
        <f>IF($A116&lt;&gt;"",IF(X$2&lt;&gt;"",INDEX('Instrument History'!$1:$1048576,CcyPerBase!$B116,CcyPerBase!X$3) / $C116,""),"")</f>
        <v/>
      </c>
    </row>
    <row r="117" spans="1:24">
      <c r="A117" s="12">
        <f>IF(A116&lt;&gt;"",IF(A116=$B$3,"",'Instrument History'!A114),"")</f>
        <v>41143</v>
      </c>
      <c r="B117">
        <f t="shared" si="2"/>
        <v>114</v>
      </c>
      <c r="C117" s="5">
        <f>IF(A117&lt;&gt;"",INDEX('Instrument History'!$1:$1048576,CcyPerBase!B117,CcyPerBase!$B$2),"")</f>
        <v>40.564708648175589</v>
      </c>
      <c r="D117" s="5">
        <f>IF($A117&lt;&gt;"",INDEX('Instrument History'!$1:$1048576,CcyPerBase!$B117,CcyPerBase!D$3) / $C117,"")</f>
        <v>2.4651970476927739E-2</v>
      </c>
      <c r="E117" s="5">
        <f>IF($A117&lt;&gt;"",IF(E$2&lt;&gt;"",INDEX('Instrument History'!$1:$1048576,CcyPerBase!$B117,CcyPerBase!E$3) / $C117,""),"")</f>
        <v>2.4651970476927739E-2</v>
      </c>
      <c r="F117" s="5">
        <f>IF($A117&lt;&gt;"",IF(F$2&lt;&gt;"",INDEX('Instrument History'!$1:$1048576,CcyPerBase!$B117,CcyPerBase!F$3) / $C117,""),"")</f>
        <v>2.4651970476927739E-2</v>
      </c>
      <c r="G117" s="5">
        <f>IF($A117&lt;&gt;"",IF(G$2&lt;&gt;"",INDEX('Instrument History'!$1:$1048576,CcyPerBase!$B117,CcyPerBase!G$3) / $C117,""),"")</f>
        <v>2.4651970476927739E-2</v>
      </c>
      <c r="H117" s="5">
        <f>IF($A117&lt;&gt;"",IF(H$2&lt;&gt;"",INDEX('Instrument History'!$1:$1048576,CcyPerBase!$B117,CcyPerBase!H$3) / $C117,""),"")</f>
        <v>2.4651970476927739E-2</v>
      </c>
      <c r="I117" s="5">
        <f>IF($A117&lt;&gt;"",IF(I$2&lt;&gt;"",INDEX('Instrument History'!$1:$1048576,CcyPerBase!$B117,CcyPerBase!I$3) / $C117,""),"")</f>
        <v>2.3526319032990402</v>
      </c>
      <c r="J117" s="5">
        <f>IF($A117&lt;&gt;"",IF(J$2&lt;&gt;"",INDEX('Instrument History'!$1:$1048576,CcyPerBase!$B117,CcyPerBase!J$3) / $C117,""),"")</f>
        <v>1.9607927755931109</v>
      </c>
      <c r="K117" s="5">
        <f>IF($A117&lt;&gt;"",IF(K$2&lt;&gt;"",INDEX('Instrument History'!$1:$1048576,CcyPerBase!$B117,CcyPerBase!K$3) / $C117,""),"")</f>
        <v>1.9607927755931109</v>
      </c>
      <c r="L117" s="5">
        <f>IF($A117&lt;&gt;"",IF(L$2&lt;&gt;"",INDEX('Instrument History'!$1:$1048576,CcyPerBase!$B117,CcyPerBase!L$3) / $C117,""),"")</f>
        <v>1</v>
      </c>
      <c r="M117" s="5">
        <f>IF($A117&lt;&gt;"",IF(M$2&lt;&gt;"",INDEX('Instrument History'!$1:$1048576,CcyPerBase!$B117,CcyPerBase!M$3) / $C117,""),"")</f>
        <v>1</v>
      </c>
      <c r="N117" s="5">
        <f>IF($A117&lt;&gt;"",IF(N$2&lt;&gt;"",INDEX('Instrument History'!$1:$1048576,CcyPerBase!$B117,CcyPerBase!N$3) / $C117,""),"")</f>
        <v>1</v>
      </c>
      <c r="O117" s="5" t="str">
        <f>IF($A117&lt;&gt;"",IF(O$2&lt;&gt;"",INDEX('Instrument History'!$1:$1048576,CcyPerBase!$B117,CcyPerBase!O$3) / $C117,""),"")</f>
        <v/>
      </c>
      <c r="P117" s="5" t="str">
        <f>IF($A117&lt;&gt;"",IF(P$2&lt;&gt;"",INDEX('Instrument History'!$1:$1048576,CcyPerBase!$B117,CcyPerBase!P$3) / $C117,""),"")</f>
        <v/>
      </c>
      <c r="Q117" s="5" t="str">
        <f>IF($A117&lt;&gt;"",IF(Q$2&lt;&gt;"",INDEX('Instrument History'!$1:$1048576,CcyPerBase!$B117,CcyPerBase!Q$3) / $C117,""),"")</f>
        <v/>
      </c>
      <c r="R117" s="5" t="str">
        <f>IF($A117&lt;&gt;"",IF(R$2&lt;&gt;"",INDEX('Instrument History'!$1:$1048576,CcyPerBase!$B117,CcyPerBase!R$3) / $C117,""),"")</f>
        <v/>
      </c>
      <c r="S117" s="5" t="str">
        <f>IF($A117&lt;&gt;"",IF(S$2&lt;&gt;"",INDEX('Instrument History'!$1:$1048576,CcyPerBase!$B117,CcyPerBase!S$3) / $C117,""),"")</f>
        <v/>
      </c>
      <c r="T117" s="5" t="str">
        <f>IF($A117&lt;&gt;"",IF(T$2&lt;&gt;"",INDEX('Instrument History'!$1:$1048576,CcyPerBase!$B117,CcyPerBase!T$3) / $C117,""),"")</f>
        <v/>
      </c>
      <c r="U117" s="5" t="str">
        <f>IF($A117&lt;&gt;"",IF(U$2&lt;&gt;"",INDEX('Instrument History'!$1:$1048576,CcyPerBase!$B117,CcyPerBase!U$3) / $C117,""),"")</f>
        <v/>
      </c>
      <c r="V117" s="5" t="str">
        <f>IF($A117&lt;&gt;"",IF(V$2&lt;&gt;"",INDEX('Instrument History'!$1:$1048576,CcyPerBase!$B117,CcyPerBase!V$3) / $C117,""),"")</f>
        <v/>
      </c>
      <c r="W117" s="5" t="str">
        <f>IF($A117&lt;&gt;"",IF(W$2&lt;&gt;"",INDEX('Instrument History'!$1:$1048576,CcyPerBase!$B117,CcyPerBase!W$3) / $C117,""),"")</f>
        <v/>
      </c>
      <c r="X117" s="5" t="str">
        <f>IF($A117&lt;&gt;"",IF(X$2&lt;&gt;"",INDEX('Instrument History'!$1:$1048576,CcyPerBase!$B117,CcyPerBase!X$3) / $C117,""),"")</f>
        <v/>
      </c>
    </row>
    <row r="118" spans="1:24">
      <c r="A118" s="12">
        <f>IF(A117&lt;&gt;"",IF(A117=$B$3,"",'Instrument History'!A115),"")</f>
        <v>41142</v>
      </c>
      <c r="B118">
        <f t="shared" si="2"/>
        <v>115</v>
      </c>
      <c r="C118" s="5">
        <f>IF(A118&lt;&gt;"",INDEX('Instrument History'!$1:$1048576,CcyPerBase!B118,CcyPerBase!$B$2),"")</f>
        <v>42.067081853830302</v>
      </c>
      <c r="D118" s="5">
        <f>IF($A118&lt;&gt;"",INDEX('Instrument History'!$1:$1048576,CcyPerBase!$B118,CcyPerBase!D$3) / $C118,"")</f>
        <v>2.3771556189104849E-2</v>
      </c>
      <c r="E118" s="5">
        <f>IF($A118&lt;&gt;"",IF(E$2&lt;&gt;"",INDEX('Instrument History'!$1:$1048576,CcyPerBase!$B118,CcyPerBase!E$3) / $C118,""),"")</f>
        <v>2.3771556189104849E-2</v>
      </c>
      <c r="F118" s="5">
        <f>IF($A118&lt;&gt;"",IF(F$2&lt;&gt;"",INDEX('Instrument History'!$1:$1048576,CcyPerBase!$B118,CcyPerBase!F$3) / $C118,""),"")</f>
        <v>2.3771556189104849E-2</v>
      </c>
      <c r="G118" s="5">
        <f>IF($A118&lt;&gt;"",IF(G$2&lt;&gt;"",INDEX('Instrument History'!$1:$1048576,CcyPerBase!$B118,CcyPerBase!G$3) / $C118,""),"")</f>
        <v>2.3771556189104849E-2</v>
      </c>
      <c r="H118" s="5">
        <f>IF($A118&lt;&gt;"",IF(H$2&lt;&gt;"",INDEX('Instrument History'!$1:$1048576,CcyPerBase!$B118,CcyPerBase!H$3) / $C118,""),"")</f>
        <v>2.3771556189104849E-2</v>
      </c>
      <c r="I118" s="5">
        <f>IF($A118&lt;&gt;"",IF(I$2&lt;&gt;"",INDEX('Instrument History'!$1:$1048576,CcyPerBase!$B118,CcyPerBase!I$3) / $C118,""),"")</f>
        <v>2.3529413895435578</v>
      </c>
      <c r="J118" s="5">
        <f>IF($A118&lt;&gt;"",IF(J$2&lt;&gt;"",INDEX('Instrument History'!$1:$1048576,CcyPerBase!$B118,CcyPerBase!J$3) / $C118,""),"")</f>
        <v>1.9864363312981665</v>
      </c>
      <c r="K118" s="5">
        <f>IF($A118&lt;&gt;"",IF(K$2&lt;&gt;"",INDEX('Instrument History'!$1:$1048576,CcyPerBase!$B118,CcyPerBase!K$3) / $C118,""),"")</f>
        <v>1.9864363312981665</v>
      </c>
      <c r="L118" s="5">
        <f>IF($A118&lt;&gt;"",IF(L$2&lt;&gt;"",INDEX('Instrument History'!$1:$1048576,CcyPerBase!$B118,CcyPerBase!L$3) / $C118,""),"")</f>
        <v>1</v>
      </c>
      <c r="M118" s="5">
        <f>IF($A118&lt;&gt;"",IF(M$2&lt;&gt;"",INDEX('Instrument History'!$1:$1048576,CcyPerBase!$B118,CcyPerBase!M$3) / $C118,""),"")</f>
        <v>1</v>
      </c>
      <c r="N118" s="5">
        <f>IF($A118&lt;&gt;"",IF(N$2&lt;&gt;"",INDEX('Instrument History'!$1:$1048576,CcyPerBase!$B118,CcyPerBase!N$3) / $C118,""),"")</f>
        <v>1</v>
      </c>
      <c r="O118" s="5" t="str">
        <f>IF($A118&lt;&gt;"",IF(O$2&lt;&gt;"",INDEX('Instrument History'!$1:$1048576,CcyPerBase!$B118,CcyPerBase!O$3) / $C118,""),"")</f>
        <v/>
      </c>
      <c r="P118" s="5" t="str">
        <f>IF($A118&lt;&gt;"",IF(P$2&lt;&gt;"",INDEX('Instrument History'!$1:$1048576,CcyPerBase!$B118,CcyPerBase!P$3) / $C118,""),"")</f>
        <v/>
      </c>
      <c r="Q118" s="5" t="str">
        <f>IF($A118&lt;&gt;"",IF(Q$2&lt;&gt;"",INDEX('Instrument History'!$1:$1048576,CcyPerBase!$B118,CcyPerBase!Q$3) / $C118,""),"")</f>
        <v/>
      </c>
      <c r="R118" s="5" t="str">
        <f>IF($A118&lt;&gt;"",IF(R$2&lt;&gt;"",INDEX('Instrument History'!$1:$1048576,CcyPerBase!$B118,CcyPerBase!R$3) / $C118,""),"")</f>
        <v/>
      </c>
      <c r="S118" s="5" t="str">
        <f>IF($A118&lt;&gt;"",IF(S$2&lt;&gt;"",INDEX('Instrument History'!$1:$1048576,CcyPerBase!$B118,CcyPerBase!S$3) / $C118,""),"")</f>
        <v/>
      </c>
      <c r="T118" s="5" t="str">
        <f>IF($A118&lt;&gt;"",IF(T$2&lt;&gt;"",INDEX('Instrument History'!$1:$1048576,CcyPerBase!$B118,CcyPerBase!T$3) / $C118,""),"")</f>
        <v/>
      </c>
      <c r="U118" s="5" t="str">
        <f>IF($A118&lt;&gt;"",IF(U$2&lt;&gt;"",INDEX('Instrument History'!$1:$1048576,CcyPerBase!$B118,CcyPerBase!U$3) / $C118,""),"")</f>
        <v/>
      </c>
      <c r="V118" s="5" t="str">
        <f>IF($A118&lt;&gt;"",IF(V$2&lt;&gt;"",INDEX('Instrument History'!$1:$1048576,CcyPerBase!$B118,CcyPerBase!V$3) / $C118,""),"")</f>
        <v/>
      </c>
      <c r="W118" s="5" t="str">
        <f>IF($A118&lt;&gt;"",IF(W$2&lt;&gt;"",INDEX('Instrument History'!$1:$1048576,CcyPerBase!$B118,CcyPerBase!W$3) / $C118,""),"")</f>
        <v/>
      </c>
      <c r="X118" s="5" t="str">
        <f>IF($A118&lt;&gt;"",IF(X$2&lt;&gt;"",INDEX('Instrument History'!$1:$1048576,CcyPerBase!$B118,CcyPerBase!X$3) / $C118,""),"")</f>
        <v/>
      </c>
    </row>
    <row r="119" spans="1:24">
      <c r="A119" s="12">
        <f>IF(A118&lt;&gt;"",IF(A118=$B$3,"",'Instrument History'!A116),"")</f>
        <v>41141</v>
      </c>
      <c r="B119">
        <f t="shared" si="2"/>
        <v>116</v>
      </c>
      <c r="C119" s="5">
        <f>IF(A119&lt;&gt;"",INDEX('Instrument History'!$1:$1048576,CcyPerBase!B119,CcyPerBase!$B$2),"")</f>
        <v>42.983482094396699</v>
      </c>
      <c r="D119" s="5">
        <f>IF($A119&lt;&gt;"",INDEX('Instrument History'!$1:$1048576,CcyPerBase!$B119,CcyPerBase!D$3) / $C119,"")</f>
        <v>2.3264750812972395E-2</v>
      </c>
      <c r="E119" s="5">
        <f>IF($A119&lt;&gt;"",IF(E$2&lt;&gt;"",INDEX('Instrument History'!$1:$1048576,CcyPerBase!$B119,CcyPerBase!E$3) / $C119,""),"")</f>
        <v>2.3264750812972395E-2</v>
      </c>
      <c r="F119" s="5">
        <f>IF($A119&lt;&gt;"",IF(F$2&lt;&gt;"",INDEX('Instrument History'!$1:$1048576,CcyPerBase!$B119,CcyPerBase!F$3) / $C119,""),"")</f>
        <v>2.3264750812972395E-2</v>
      </c>
      <c r="G119" s="5">
        <f>IF($A119&lt;&gt;"",IF(G$2&lt;&gt;"",INDEX('Instrument History'!$1:$1048576,CcyPerBase!$B119,CcyPerBase!G$3) / $C119,""),"")</f>
        <v>2.3264750812972395E-2</v>
      </c>
      <c r="H119" s="5">
        <f>IF($A119&lt;&gt;"",IF(H$2&lt;&gt;"",INDEX('Instrument History'!$1:$1048576,CcyPerBase!$B119,CcyPerBase!H$3) / $C119,""),"")</f>
        <v>2.3264750812972395E-2</v>
      </c>
      <c r="I119" s="5">
        <f>IF($A119&lt;&gt;"",IF(I$2&lt;&gt;"",INDEX('Instrument History'!$1:$1048576,CcyPerBase!$B119,CcyPerBase!I$3) / $C119,""),"")</f>
        <v>2.3508444745265447</v>
      </c>
      <c r="J119" s="5">
        <f>IF($A119&lt;&gt;"",IF(J$2&lt;&gt;"",INDEX('Instrument History'!$1:$1048576,CcyPerBase!$B119,CcyPerBase!J$3) / $C119,""),"")</f>
        <v>1.855986607701356</v>
      </c>
      <c r="K119" s="5">
        <f>IF($A119&lt;&gt;"",IF(K$2&lt;&gt;"",INDEX('Instrument History'!$1:$1048576,CcyPerBase!$B119,CcyPerBase!K$3) / $C119,""),"")</f>
        <v>1.855986607701356</v>
      </c>
      <c r="L119" s="5">
        <f>IF($A119&lt;&gt;"",IF(L$2&lt;&gt;"",INDEX('Instrument History'!$1:$1048576,CcyPerBase!$B119,CcyPerBase!L$3) / $C119,""),"")</f>
        <v>1</v>
      </c>
      <c r="M119" s="5">
        <f>IF($A119&lt;&gt;"",IF(M$2&lt;&gt;"",INDEX('Instrument History'!$1:$1048576,CcyPerBase!$B119,CcyPerBase!M$3) / $C119,""),"")</f>
        <v>1</v>
      </c>
      <c r="N119" s="5">
        <f>IF($A119&lt;&gt;"",IF(N$2&lt;&gt;"",INDEX('Instrument History'!$1:$1048576,CcyPerBase!$B119,CcyPerBase!N$3) / $C119,""),"")</f>
        <v>1</v>
      </c>
      <c r="O119" s="5" t="str">
        <f>IF($A119&lt;&gt;"",IF(O$2&lt;&gt;"",INDEX('Instrument History'!$1:$1048576,CcyPerBase!$B119,CcyPerBase!O$3) / $C119,""),"")</f>
        <v/>
      </c>
      <c r="P119" s="5" t="str">
        <f>IF($A119&lt;&gt;"",IF(P$2&lt;&gt;"",INDEX('Instrument History'!$1:$1048576,CcyPerBase!$B119,CcyPerBase!P$3) / $C119,""),"")</f>
        <v/>
      </c>
      <c r="Q119" s="5" t="str">
        <f>IF($A119&lt;&gt;"",IF(Q$2&lt;&gt;"",INDEX('Instrument History'!$1:$1048576,CcyPerBase!$B119,CcyPerBase!Q$3) / $C119,""),"")</f>
        <v/>
      </c>
      <c r="R119" s="5" t="str">
        <f>IF($A119&lt;&gt;"",IF(R$2&lt;&gt;"",INDEX('Instrument History'!$1:$1048576,CcyPerBase!$B119,CcyPerBase!R$3) / $C119,""),"")</f>
        <v/>
      </c>
      <c r="S119" s="5" t="str">
        <f>IF($A119&lt;&gt;"",IF(S$2&lt;&gt;"",INDEX('Instrument History'!$1:$1048576,CcyPerBase!$B119,CcyPerBase!S$3) / $C119,""),"")</f>
        <v/>
      </c>
      <c r="T119" s="5" t="str">
        <f>IF($A119&lt;&gt;"",IF(T$2&lt;&gt;"",INDEX('Instrument History'!$1:$1048576,CcyPerBase!$B119,CcyPerBase!T$3) / $C119,""),"")</f>
        <v/>
      </c>
      <c r="U119" s="5" t="str">
        <f>IF($A119&lt;&gt;"",IF(U$2&lt;&gt;"",INDEX('Instrument History'!$1:$1048576,CcyPerBase!$B119,CcyPerBase!U$3) / $C119,""),"")</f>
        <v/>
      </c>
      <c r="V119" s="5" t="str">
        <f>IF($A119&lt;&gt;"",IF(V$2&lt;&gt;"",INDEX('Instrument History'!$1:$1048576,CcyPerBase!$B119,CcyPerBase!V$3) / $C119,""),"")</f>
        <v/>
      </c>
      <c r="W119" s="5" t="str">
        <f>IF($A119&lt;&gt;"",IF(W$2&lt;&gt;"",INDEX('Instrument History'!$1:$1048576,CcyPerBase!$B119,CcyPerBase!W$3) / $C119,""),"")</f>
        <v/>
      </c>
      <c r="X119" s="5" t="str">
        <f>IF($A119&lt;&gt;"",IF(X$2&lt;&gt;"",INDEX('Instrument History'!$1:$1048576,CcyPerBase!$B119,CcyPerBase!X$3) / $C119,""),"")</f>
        <v/>
      </c>
    </row>
    <row r="120" spans="1:24">
      <c r="A120" s="12">
        <f>IF(A119&lt;&gt;"",IF(A119=$B$3,"",'Instrument History'!A117),"")</f>
        <v>41138</v>
      </c>
      <c r="B120">
        <f t="shared" si="2"/>
        <v>117</v>
      </c>
      <c r="C120" s="5">
        <f>IF(A120&lt;&gt;"",INDEX('Instrument History'!$1:$1048576,CcyPerBase!B120,CcyPerBase!$B$2),"")</f>
        <v>43.771574720615405</v>
      </c>
      <c r="D120" s="5">
        <f>IF($A120&lt;&gt;"",INDEX('Instrument History'!$1:$1048576,CcyPerBase!$B120,CcyPerBase!D$3) / $C120,"")</f>
        <v>2.2845876722114432E-2</v>
      </c>
      <c r="E120" s="5">
        <f>IF($A120&lt;&gt;"",IF(E$2&lt;&gt;"",INDEX('Instrument History'!$1:$1048576,CcyPerBase!$B120,CcyPerBase!E$3) / $C120,""),"")</f>
        <v>2.2845876722114432E-2</v>
      </c>
      <c r="F120" s="5">
        <f>IF($A120&lt;&gt;"",IF(F$2&lt;&gt;"",INDEX('Instrument History'!$1:$1048576,CcyPerBase!$B120,CcyPerBase!F$3) / $C120,""),"")</f>
        <v>2.2845876722114432E-2</v>
      </c>
      <c r="G120" s="5">
        <f>IF($A120&lt;&gt;"",IF(G$2&lt;&gt;"",INDEX('Instrument History'!$1:$1048576,CcyPerBase!$B120,CcyPerBase!G$3) / $C120,""),"")</f>
        <v>2.2845876722114432E-2</v>
      </c>
      <c r="H120" s="5">
        <f>IF($A120&lt;&gt;"",IF(H$2&lt;&gt;"",INDEX('Instrument History'!$1:$1048576,CcyPerBase!$B120,CcyPerBase!H$3) / $C120,""),"")</f>
        <v>2.2845876722114432E-2</v>
      </c>
      <c r="I120" s="5">
        <f>IF($A120&lt;&gt;"",IF(I$2&lt;&gt;"",INDEX('Instrument History'!$1:$1048576,CcyPerBase!$B120,CcyPerBase!I$3) / $C120,""),"")</f>
        <v>2.2422431906475717</v>
      </c>
      <c r="J120" s="5">
        <f>IF($A120&lt;&gt;"",IF(J$2&lt;&gt;"",INDEX('Instrument History'!$1:$1048576,CcyPerBase!$B120,CcyPerBase!J$3) / $C120,""),"")</f>
        <v>1.8421655685759353</v>
      </c>
      <c r="K120" s="5">
        <f>IF($A120&lt;&gt;"",IF(K$2&lt;&gt;"",INDEX('Instrument History'!$1:$1048576,CcyPerBase!$B120,CcyPerBase!K$3) / $C120,""),"")</f>
        <v>1.8421655685759353</v>
      </c>
      <c r="L120" s="5">
        <f>IF($A120&lt;&gt;"",IF(L$2&lt;&gt;"",INDEX('Instrument History'!$1:$1048576,CcyPerBase!$B120,CcyPerBase!L$3) / $C120,""),"")</f>
        <v>1</v>
      </c>
      <c r="M120" s="5">
        <f>IF($A120&lt;&gt;"",IF(M$2&lt;&gt;"",INDEX('Instrument History'!$1:$1048576,CcyPerBase!$B120,CcyPerBase!M$3) / $C120,""),"")</f>
        <v>1</v>
      </c>
      <c r="N120" s="5">
        <f>IF($A120&lt;&gt;"",IF(N$2&lt;&gt;"",INDEX('Instrument History'!$1:$1048576,CcyPerBase!$B120,CcyPerBase!N$3) / $C120,""),"")</f>
        <v>1</v>
      </c>
      <c r="O120" s="5" t="str">
        <f>IF($A120&lt;&gt;"",IF(O$2&lt;&gt;"",INDEX('Instrument History'!$1:$1048576,CcyPerBase!$B120,CcyPerBase!O$3) / $C120,""),"")</f>
        <v/>
      </c>
      <c r="P120" s="5" t="str">
        <f>IF($A120&lt;&gt;"",IF(P$2&lt;&gt;"",INDEX('Instrument History'!$1:$1048576,CcyPerBase!$B120,CcyPerBase!P$3) / $C120,""),"")</f>
        <v/>
      </c>
      <c r="Q120" s="5" t="str">
        <f>IF($A120&lt;&gt;"",IF(Q$2&lt;&gt;"",INDEX('Instrument History'!$1:$1048576,CcyPerBase!$B120,CcyPerBase!Q$3) / $C120,""),"")</f>
        <v/>
      </c>
      <c r="R120" s="5" t="str">
        <f>IF($A120&lt;&gt;"",IF(R$2&lt;&gt;"",INDEX('Instrument History'!$1:$1048576,CcyPerBase!$B120,CcyPerBase!R$3) / $C120,""),"")</f>
        <v/>
      </c>
      <c r="S120" s="5" t="str">
        <f>IF($A120&lt;&gt;"",IF(S$2&lt;&gt;"",INDEX('Instrument History'!$1:$1048576,CcyPerBase!$B120,CcyPerBase!S$3) / $C120,""),"")</f>
        <v/>
      </c>
      <c r="T120" s="5" t="str">
        <f>IF($A120&lt;&gt;"",IF(T$2&lt;&gt;"",INDEX('Instrument History'!$1:$1048576,CcyPerBase!$B120,CcyPerBase!T$3) / $C120,""),"")</f>
        <v/>
      </c>
      <c r="U120" s="5" t="str">
        <f>IF($A120&lt;&gt;"",IF(U$2&lt;&gt;"",INDEX('Instrument History'!$1:$1048576,CcyPerBase!$B120,CcyPerBase!U$3) / $C120,""),"")</f>
        <v/>
      </c>
      <c r="V120" s="5" t="str">
        <f>IF($A120&lt;&gt;"",IF(V$2&lt;&gt;"",INDEX('Instrument History'!$1:$1048576,CcyPerBase!$B120,CcyPerBase!V$3) / $C120,""),"")</f>
        <v/>
      </c>
      <c r="W120" s="5" t="str">
        <f>IF($A120&lt;&gt;"",IF(W$2&lt;&gt;"",INDEX('Instrument History'!$1:$1048576,CcyPerBase!$B120,CcyPerBase!W$3) / $C120,""),"")</f>
        <v/>
      </c>
      <c r="X120" s="5" t="str">
        <f>IF($A120&lt;&gt;"",IF(X$2&lt;&gt;"",INDEX('Instrument History'!$1:$1048576,CcyPerBase!$B120,CcyPerBase!X$3) / $C120,""),"")</f>
        <v/>
      </c>
    </row>
    <row r="121" spans="1:24">
      <c r="A121" s="12">
        <f>IF(A120&lt;&gt;"",IF(A120=$B$3,"",'Instrument History'!A118),"")</f>
        <v>41137</v>
      </c>
      <c r="B121">
        <f t="shared" si="2"/>
        <v>118</v>
      </c>
      <c r="C121" s="5">
        <f>IF(A121&lt;&gt;"",INDEX('Instrument History'!$1:$1048576,CcyPerBase!B121,CcyPerBase!$B$2),"")</f>
        <v>42.809196280337538</v>
      </c>
      <c r="D121" s="5">
        <f>IF($A121&lt;&gt;"",INDEX('Instrument History'!$1:$1048576,CcyPerBase!$B121,CcyPerBase!D$3) / $C121,"")</f>
        <v>2.3359466817631066E-2</v>
      </c>
      <c r="E121" s="5">
        <f>IF($A121&lt;&gt;"",IF(E$2&lt;&gt;"",INDEX('Instrument History'!$1:$1048576,CcyPerBase!$B121,CcyPerBase!E$3) / $C121,""),"")</f>
        <v>2.3359466817631066E-2</v>
      </c>
      <c r="F121" s="5">
        <f>IF($A121&lt;&gt;"",IF(F$2&lt;&gt;"",INDEX('Instrument History'!$1:$1048576,CcyPerBase!$B121,CcyPerBase!F$3) / $C121,""),"")</f>
        <v>2.3359466817631066E-2</v>
      </c>
      <c r="G121" s="5">
        <f>IF($A121&lt;&gt;"",IF(G$2&lt;&gt;"",INDEX('Instrument History'!$1:$1048576,CcyPerBase!$B121,CcyPerBase!G$3) / $C121,""),"")</f>
        <v>2.3359466817631066E-2</v>
      </c>
      <c r="H121" s="5">
        <f>IF($A121&lt;&gt;"",IF(H$2&lt;&gt;"",INDEX('Instrument History'!$1:$1048576,CcyPerBase!$B121,CcyPerBase!H$3) / $C121,""),"")</f>
        <v>2.3359466817631066E-2</v>
      </c>
      <c r="I121" s="5">
        <f>IF($A121&lt;&gt;"",IF(I$2&lt;&gt;"",INDEX('Instrument History'!$1:$1048576,CcyPerBase!$B121,CcyPerBase!I$3) / $C121,""),"")</f>
        <v>2.2385867808949915</v>
      </c>
      <c r="J121" s="5">
        <f>IF($A121&lt;&gt;"",IF(J$2&lt;&gt;"",INDEX('Instrument History'!$1:$1048576,CcyPerBase!$B121,CcyPerBase!J$3) / $C121,""),"")</f>
        <v>1.866969582144999</v>
      </c>
      <c r="K121" s="5">
        <f>IF($A121&lt;&gt;"",IF(K$2&lt;&gt;"",INDEX('Instrument History'!$1:$1048576,CcyPerBase!$B121,CcyPerBase!K$3) / $C121,""),"")</f>
        <v>1.866969582144999</v>
      </c>
      <c r="L121" s="5">
        <f>IF($A121&lt;&gt;"",IF(L$2&lt;&gt;"",INDEX('Instrument History'!$1:$1048576,CcyPerBase!$B121,CcyPerBase!L$3) / $C121,""),"")</f>
        <v>1</v>
      </c>
      <c r="M121" s="5">
        <f>IF($A121&lt;&gt;"",IF(M$2&lt;&gt;"",INDEX('Instrument History'!$1:$1048576,CcyPerBase!$B121,CcyPerBase!M$3) / $C121,""),"")</f>
        <v>1</v>
      </c>
      <c r="N121" s="5">
        <f>IF($A121&lt;&gt;"",IF(N$2&lt;&gt;"",INDEX('Instrument History'!$1:$1048576,CcyPerBase!$B121,CcyPerBase!N$3) / $C121,""),"")</f>
        <v>1</v>
      </c>
      <c r="O121" s="5" t="str">
        <f>IF($A121&lt;&gt;"",IF(O$2&lt;&gt;"",INDEX('Instrument History'!$1:$1048576,CcyPerBase!$B121,CcyPerBase!O$3) / $C121,""),"")</f>
        <v/>
      </c>
      <c r="P121" s="5" t="str">
        <f>IF($A121&lt;&gt;"",IF(P$2&lt;&gt;"",INDEX('Instrument History'!$1:$1048576,CcyPerBase!$B121,CcyPerBase!P$3) / $C121,""),"")</f>
        <v/>
      </c>
      <c r="Q121" s="5" t="str">
        <f>IF($A121&lt;&gt;"",IF(Q$2&lt;&gt;"",INDEX('Instrument History'!$1:$1048576,CcyPerBase!$B121,CcyPerBase!Q$3) / $C121,""),"")</f>
        <v/>
      </c>
      <c r="R121" s="5" t="str">
        <f>IF($A121&lt;&gt;"",IF(R$2&lt;&gt;"",INDEX('Instrument History'!$1:$1048576,CcyPerBase!$B121,CcyPerBase!R$3) / $C121,""),"")</f>
        <v/>
      </c>
      <c r="S121" s="5" t="str">
        <f>IF($A121&lt;&gt;"",IF(S$2&lt;&gt;"",INDEX('Instrument History'!$1:$1048576,CcyPerBase!$B121,CcyPerBase!S$3) / $C121,""),"")</f>
        <v/>
      </c>
      <c r="T121" s="5" t="str">
        <f>IF($A121&lt;&gt;"",IF(T$2&lt;&gt;"",INDEX('Instrument History'!$1:$1048576,CcyPerBase!$B121,CcyPerBase!T$3) / $C121,""),"")</f>
        <v/>
      </c>
      <c r="U121" s="5" t="str">
        <f>IF($A121&lt;&gt;"",IF(U$2&lt;&gt;"",INDEX('Instrument History'!$1:$1048576,CcyPerBase!$B121,CcyPerBase!U$3) / $C121,""),"")</f>
        <v/>
      </c>
      <c r="V121" s="5" t="str">
        <f>IF($A121&lt;&gt;"",IF(V$2&lt;&gt;"",INDEX('Instrument History'!$1:$1048576,CcyPerBase!$B121,CcyPerBase!V$3) / $C121,""),"")</f>
        <v/>
      </c>
      <c r="W121" s="5" t="str">
        <f>IF($A121&lt;&gt;"",IF(W$2&lt;&gt;"",INDEX('Instrument History'!$1:$1048576,CcyPerBase!$B121,CcyPerBase!W$3) / $C121,""),"")</f>
        <v/>
      </c>
      <c r="X121" s="5" t="str">
        <f>IF($A121&lt;&gt;"",IF(X$2&lt;&gt;"",INDEX('Instrument History'!$1:$1048576,CcyPerBase!$B121,CcyPerBase!X$3) / $C121,""),"")</f>
        <v/>
      </c>
    </row>
    <row r="122" spans="1:24">
      <c r="A122" s="12">
        <f>IF(A121&lt;&gt;"",IF(A121=$B$3,"",'Instrument History'!A119),"")</f>
        <v>41136</v>
      </c>
      <c r="B122">
        <f t="shared" si="2"/>
        <v>119</v>
      </c>
      <c r="C122" s="5">
        <f>IF(A122&lt;&gt;"",INDEX('Instrument History'!$1:$1048576,CcyPerBase!B122,CcyPerBase!$B$2),"")</f>
        <v>44.268678540846743</v>
      </c>
      <c r="D122" s="5">
        <f>IF($A122&lt;&gt;"",INDEX('Instrument History'!$1:$1048576,CcyPerBase!$B122,CcyPerBase!D$3) / $C122,"")</f>
        <v>2.2589334783899167E-2</v>
      </c>
      <c r="E122" s="5">
        <f>IF($A122&lt;&gt;"",IF(E$2&lt;&gt;"",INDEX('Instrument History'!$1:$1048576,CcyPerBase!$B122,CcyPerBase!E$3) / $C122,""),"")</f>
        <v>2.2589334783899167E-2</v>
      </c>
      <c r="F122" s="5">
        <f>IF($A122&lt;&gt;"",IF(F$2&lt;&gt;"",INDEX('Instrument History'!$1:$1048576,CcyPerBase!$B122,CcyPerBase!F$3) / $C122,""),"")</f>
        <v>2.2589334783899167E-2</v>
      </c>
      <c r="G122" s="5">
        <f>IF($A122&lt;&gt;"",IF(G$2&lt;&gt;"",INDEX('Instrument History'!$1:$1048576,CcyPerBase!$B122,CcyPerBase!G$3) / $C122,""),"")</f>
        <v>2.2589334783899167E-2</v>
      </c>
      <c r="H122" s="5">
        <f>IF($A122&lt;&gt;"",IF(H$2&lt;&gt;"",INDEX('Instrument History'!$1:$1048576,CcyPerBase!$B122,CcyPerBase!H$3) / $C122,""),"")</f>
        <v>2.2589334783899167E-2</v>
      </c>
      <c r="I122" s="5">
        <f>IF($A122&lt;&gt;"",IF(I$2&lt;&gt;"",INDEX('Instrument History'!$1:$1048576,CcyPerBase!$B122,CcyPerBase!I$3) / $C122,""),"")</f>
        <v>2.1194316559275528</v>
      </c>
      <c r="J122" s="5">
        <f>IF($A122&lt;&gt;"",IF(J$2&lt;&gt;"",INDEX('Instrument History'!$1:$1048576,CcyPerBase!$B122,CcyPerBase!J$3) / $C122,""),"")</f>
        <v>1.7884729761972071</v>
      </c>
      <c r="K122" s="5">
        <f>IF($A122&lt;&gt;"",IF(K$2&lt;&gt;"",INDEX('Instrument History'!$1:$1048576,CcyPerBase!$B122,CcyPerBase!K$3) / $C122,""),"")</f>
        <v>1.7884729761972071</v>
      </c>
      <c r="L122" s="5">
        <f>IF($A122&lt;&gt;"",IF(L$2&lt;&gt;"",INDEX('Instrument History'!$1:$1048576,CcyPerBase!$B122,CcyPerBase!L$3) / $C122,""),"")</f>
        <v>1</v>
      </c>
      <c r="M122" s="5">
        <f>IF($A122&lt;&gt;"",IF(M$2&lt;&gt;"",INDEX('Instrument History'!$1:$1048576,CcyPerBase!$B122,CcyPerBase!M$3) / $C122,""),"")</f>
        <v>1</v>
      </c>
      <c r="N122" s="5">
        <f>IF($A122&lt;&gt;"",IF(N$2&lt;&gt;"",INDEX('Instrument History'!$1:$1048576,CcyPerBase!$B122,CcyPerBase!N$3) / $C122,""),"")</f>
        <v>1</v>
      </c>
      <c r="O122" s="5" t="str">
        <f>IF($A122&lt;&gt;"",IF(O$2&lt;&gt;"",INDEX('Instrument History'!$1:$1048576,CcyPerBase!$B122,CcyPerBase!O$3) / $C122,""),"")</f>
        <v/>
      </c>
      <c r="P122" s="5" t="str">
        <f>IF($A122&lt;&gt;"",IF(P$2&lt;&gt;"",INDEX('Instrument History'!$1:$1048576,CcyPerBase!$B122,CcyPerBase!P$3) / $C122,""),"")</f>
        <v/>
      </c>
      <c r="Q122" s="5" t="str">
        <f>IF($A122&lt;&gt;"",IF(Q$2&lt;&gt;"",INDEX('Instrument History'!$1:$1048576,CcyPerBase!$B122,CcyPerBase!Q$3) / $C122,""),"")</f>
        <v/>
      </c>
      <c r="R122" s="5" t="str">
        <f>IF($A122&lt;&gt;"",IF(R$2&lt;&gt;"",INDEX('Instrument History'!$1:$1048576,CcyPerBase!$B122,CcyPerBase!R$3) / $C122,""),"")</f>
        <v/>
      </c>
      <c r="S122" s="5" t="str">
        <f>IF($A122&lt;&gt;"",IF(S$2&lt;&gt;"",INDEX('Instrument History'!$1:$1048576,CcyPerBase!$B122,CcyPerBase!S$3) / $C122,""),"")</f>
        <v/>
      </c>
      <c r="T122" s="5" t="str">
        <f>IF($A122&lt;&gt;"",IF(T$2&lt;&gt;"",INDEX('Instrument History'!$1:$1048576,CcyPerBase!$B122,CcyPerBase!T$3) / $C122,""),"")</f>
        <v/>
      </c>
      <c r="U122" s="5" t="str">
        <f>IF($A122&lt;&gt;"",IF(U$2&lt;&gt;"",INDEX('Instrument History'!$1:$1048576,CcyPerBase!$B122,CcyPerBase!U$3) / $C122,""),"")</f>
        <v/>
      </c>
      <c r="V122" s="5" t="str">
        <f>IF($A122&lt;&gt;"",IF(V$2&lt;&gt;"",INDEX('Instrument History'!$1:$1048576,CcyPerBase!$B122,CcyPerBase!V$3) / $C122,""),"")</f>
        <v/>
      </c>
      <c r="W122" s="5" t="str">
        <f>IF($A122&lt;&gt;"",IF(W$2&lt;&gt;"",INDEX('Instrument History'!$1:$1048576,CcyPerBase!$B122,CcyPerBase!W$3) / $C122,""),"")</f>
        <v/>
      </c>
      <c r="X122" s="5" t="str">
        <f>IF($A122&lt;&gt;"",IF(X$2&lt;&gt;"",INDEX('Instrument History'!$1:$1048576,CcyPerBase!$B122,CcyPerBase!X$3) / $C122,""),"")</f>
        <v/>
      </c>
    </row>
    <row r="123" spans="1:24">
      <c r="A123" s="12">
        <f>IF(A122&lt;&gt;"",IF(A122=$B$3,"",'Instrument History'!A120),"")</f>
        <v>41135</v>
      </c>
      <c r="B123">
        <f t="shared" si="2"/>
        <v>120</v>
      </c>
      <c r="C123" s="5">
        <f>IF(A123&lt;&gt;"",INDEX('Instrument History'!$1:$1048576,CcyPerBase!B123,CcyPerBase!$B$2),"")</f>
        <v>44.975902112872937</v>
      </c>
      <c r="D123" s="5">
        <f>IF($A123&lt;&gt;"",INDEX('Instrument History'!$1:$1048576,CcyPerBase!$B123,CcyPerBase!D$3) / $C123,"")</f>
        <v>2.223412878946527E-2</v>
      </c>
      <c r="E123" s="5">
        <f>IF($A123&lt;&gt;"",IF(E$2&lt;&gt;"",INDEX('Instrument History'!$1:$1048576,CcyPerBase!$B123,CcyPerBase!E$3) / $C123,""),"")</f>
        <v>2.223412878946527E-2</v>
      </c>
      <c r="F123" s="5">
        <f>IF($A123&lt;&gt;"",IF(F$2&lt;&gt;"",INDEX('Instrument History'!$1:$1048576,CcyPerBase!$B123,CcyPerBase!F$3) / $C123,""),"")</f>
        <v>2.223412878946527E-2</v>
      </c>
      <c r="G123" s="5">
        <f>IF($A123&lt;&gt;"",IF(G$2&lt;&gt;"",INDEX('Instrument History'!$1:$1048576,CcyPerBase!$B123,CcyPerBase!G$3) / $C123,""),"")</f>
        <v>2.223412878946527E-2</v>
      </c>
      <c r="H123" s="5">
        <f>IF($A123&lt;&gt;"",IF(H$2&lt;&gt;"",INDEX('Instrument History'!$1:$1048576,CcyPerBase!$B123,CcyPerBase!H$3) / $C123,""),"")</f>
        <v>2.223412878946527E-2</v>
      </c>
      <c r="I123" s="5">
        <f>IF($A123&lt;&gt;"",IF(I$2&lt;&gt;"",INDEX('Instrument History'!$1:$1048576,CcyPerBase!$B123,CcyPerBase!I$3) / $C123,""),"")</f>
        <v>2.0891410453321742</v>
      </c>
      <c r="J123" s="5">
        <f>IF($A123&lt;&gt;"",IF(J$2&lt;&gt;"",INDEX('Instrument History'!$1:$1048576,CcyPerBase!$B123,CcyPerBase!J$3) / $C123,""),"")</f>
        <v>1.8066637766151801</v>
      </c>
      <c r="K123" s="5">
        <f>IF($A123&lt;&gt;"",IF(K$2&lt;&gt;"",INDEX('Instrument History'!$1:$1048576,CcyPerBase!$B123,CcyPerBase!K$3) / $C123,""),"")</f>
        <v>1.8066637766151801</v>
      </c>
      <c r="L123" s="5">
        <f>IF($A123&lt;&gt;"",IF(L$2&lt;&gt;"",INDEX('Instrument History'!$1:$1048576,CcyPerBase!$B123,CcyPerBase!L$3) / $C123,""),"")</f>
        <v>1</v>
      </c>
      <c r="M123" s="5">
        <f>IF($A123&lt;&gt;"",IF(M$2&lt;&gt;"",INDEX('Instrument History'!$1:$1048576,CcyPerBase!$B123,CcyPerBase!M$3) / $C123,""),"")</f>
        <v>1</v>
      </c>
      <c r="N123" s="5">
        <f>IF($A123&lt;&gt;"",IF(N$2&lt;&gt;"",INDEX('Instrument History'!$1:$1048576,CcyPerBase!$B123,CcyPerBase!N$3) / $C123,""),"")</f>
        <v>1</v>
      </c>
      <c r="O123" s="5" t="str">
        <f>IF($A123&lt;&gt;"",IF(O$2&lt;&gt;"",INDEX('Instrument History'!$1:$1048576,CcyPerBase!$B123,CcyPerBase!O$3) / $C123,""),"")</f>
        <v/>
      </c>
      <c r="P123" s="5" t="str">
        <f>IF($A123&lt;&gt;"",IF(P$2&lt;&gt;"",INDEX('Instrument History'!$1:$1048576,CcyPerBase!$B123,CcyPerBase!P$3) / $C123,""),"")</f>
        <v/>
      </c>
      <c r="Q123" s="5" t="str">
        <f>IF($A123&lt;&gt;"",IF(Q$2&lt;&gt;"",INDEX('Instrument History'!$1:$1048576,CcyPerBase!$B123,CcyPerBase!Q$3) / $C123,""),"")</f>
        <v/>
      </c>
      <c r="R123" s="5" t="str">
        <f>IF($A123&lt;&gt;"",IF(R$2&lt;&gt;"",INDEX('Instrument History'!$1:$1048576,CcyPerBase!$B123,CcyPerBase!R$3) / $C123,""),"")</f>
        <v/>
      </c>
      <c r="S123" s="5" t="str">
        <f>IF($A123&lt;&gt;"",IF(S$2&lt;&gt;"",INDEX('Instrument History'!$1:$1048576,CcyPerBase!$B123,CcyPerBase!S$3) / $C123,""),"")</f>
        <v/>
      </c>
      <c r="T123" s="5" t="str">
        <f>IF($A123&lt;&gt;"",IF(T$2&lt;&gt;"",INDEX('Instrument History'!$1:$1048576,CcyPerBase!$B123,CcyPerBase!T$3) / $C123,""),"")</f>
        <v/>
      </c>
      <c r="U123" s="5" t="str">
        <f>IF($A123&lt;&gt;"",IF(U$2&lt;&gt;"",INDEX('Instrument History'!$1:$1048576,CcyPerBase!$B123,CcyPerBase!U$3) / $C123,""),"")</f>
        <v/>
      </c>
      <c r="V123" s="5" t="str">
        <f>IF($A123&lt;&gt;"",IF(V$2&lt;&gt;"",INDEX('Instrument History'!$1:$1048576,CcyPerBase!$B123,CcyPerBase!V$3) / $C123,""),"")</f>
        <v/>
      </c>
      <c r="W123" s="5" t="str">
        <f>IF($A123&lt;&gt;"",IF(W$2&lt;&gt;"",INDEX('Instrument History'!$1:$1048576,CcyPerBase!$B123,CcyPerBase!W$3) / $C123,""),"")</f>
        <v/>
      </c>
      <c r="X123" s="5" t="str">
        <f>IF($A123&lt;&gt;"",IF(X$2&lt;&gt;"",INDEX('Instrument History'!$1:$1048576,CcyPerBase!$B123,CcyPerBase!X$3) / $C123,""),"")</f>
        <v/>
      </c>
    </row>
    <row r="124" spans="1:24">
      <c r="A124" s="12">
        <f>IF(A123&lt;&gt;"",IF(A123=$B$3,"",'Instrument History'!A121),"")</f>
        <v>41134</v>
      </c>
      <c r="B124">
        <f t="shared" si="2"/>
        <v>121</v>
      </c>
      <c r="C124" s="5">
        <f>IF(A124&lt;&gt;"",INDEX('Instrument History'!$1:$1048576,CcyPerBase!B124,CcyPerBase!$B$2),"")</f>
        <v>47.122080953216518</v>
      </c>
      <c r="D124" s="5">
        <f>IF($A124&lt;&gt;"",INDEX('Instrument History'!$1:$1048576,CcyPerBase!$B124,CcyPerBase!D$3) / $C124,"")</f>
        <v>2.1221473665240177E-2</v>
      </c>
      <c r="E124" s="5">
        <f>IF($A124&lt;&gt;"",IF(E$2&lt;&gt;"",INDEX('Instrument History'!$1:$1048576,CcyPerBase!$B124,CcyPerBase!E$3) / $C124,""),"")</f>
        <v>2.1221473665240177E-2</v>
      </c>
      <c r="F124" s="5">
        <f>IF($A124&lt;&gt;"",IF(F$2&lt;&gt;"",INDEX('Instrument History'!$1:$1048576,CcyPerBase!$B124,CcyPerBase!F$3) / $C124,""),"")</f>
        <v>2.1221473665240177E-2</v>
      </c>
      <c r="G124" s="5">
        <f>IF($A124&lt;&gt;"",IF(G$2&lt;&gt;"",INDEX('Instrument History'!$1:$1048576,CcyPerBase!$B124,CcyPerBase!G$3) / $C124,""),"")</f>
        <v>2.1221473665240177E-2</v>
      </c>
      <c r="H124" s="5">
        <f>IF($A124&lt;&gt;"",IF(H$2&lt;&gt;"",INDEX('Instrument History'!$1:$1048576,CcyPerBase!$B124,CcyPerBase!H$3) / $C124,""),"")</f>
        <v>2.1221473665240177E-2</v>
      </c>
      <c r="I124" s="5">
        <f>IF($A124&lt;&gt;"",IF(I$2&lt;&gt;"",INDEX('Instrument History'!$1:$1048576,CcyPerBase!$B124,CcyPerBase!I$3) / $C124,""),"")</f>
        <v>1.919534040489401</v>
      </c>
      <c r="J124" s="5">
        <f>IF($A124&lt;&gt;"",IF(J$2&lt;&gt;"",INDEX('Instrument History'!$1:$1048576,CcyPerBase!$B124,CcyPerBase!J$3) / $C124,""),"")</f>
        <v>1.6807900514222425</v>
      </c>
      <c r="K124" s="5">
        <f>IF($A124&lt;&gt;"",IF(K$2&lt;&gt;"",INDEX('Instrument History'!$1:$1048576,CcyPerBase!$B124,CcyPerBase!K$3) / $C124,""),"")</f>
        <v>1.6807900514222425</v>
      </c>
      <c r="L124" s="5">
        <f>IF($A124&lt;&gt;"",IF(L$2&lt;&gt;"",INDEX('Instrument History'!$1:$1048576,CcyPerBase!$B124,CcyPerBase!L$3) / $C124,""),"")</f>
        <v>1</v>
      </c>
      <c r="M124" s="5">
        <f>IF($A124&lt;&gt;"",IF(M$2&lt;&gt;"",INDEX('Instrument History'!$1:$1048576,CcyPerBase!$B124,CcyPerBase!M$3) / $C124,""),"")</f>
        <v>1</v>
      </c>
      <c r="N124" s="5">
        <f>IF($A124&lt;&gt;"",IF(N$2&lt;&gt;"",INDEX('Instrument History'!$1:$1048576,CcyPerBase!$B124,CcyPerBase!N$3) / $C124,""),"")</f>
        <v>1</v>
      </c>
      <c r="O124" s="5" t="str">
        <f>IF($A124&lt;&gt;"",IF(O$2&lt;&gt;"",INDEX('Instrument History'!$1:$1048576,CcyPerBase!$B124,CcyPerBase!O$3) / $C124,""),"")</f>
        <v/>
      </c>
      <c r="P124" s="5" t="str">
        <f>IF($A124&lt;&gt;"",IF(P$2&lt;&gt;"",INDEX('Instrument History'!$1:$1048576,CcyPerBase!$B124,CcyPerBase!P$3) / $C124,""),"")</f>
        <v/>
      </c>
      <c r="Q124" s="5" t="str">
        <f>IF($A124&lt;&gt;"",IF(Q$2&lt;&gt;"",INDEX('Instrument History'!$1:$1048576,CcyPerBase!$B124,CcyPerBase!Q$3) / $C124,""),"")</f>
        <v/>
      </c>
      <c r="R124" s="5" t="str">
        <f>IF($A124&lt;&gt;"",IF(R$2&lt;&gt;"",INDEX('Instrument History'!$1:$1048576,CcyPerBase!$B124,CcyPerBase!R$3) / $C124,""),"")</f>
        <v/>
      </c>
      <c r="S124" s="5" t="str">
        <f>IF($A124&lt;&gt;"",IF(S$2&lt;&gt;"",INDEX('Instrument History'!$1:$1048576,CcyPerBase!$B124,CcyPerBase!S$3) / $C124,""),"")</f>
        <v/>
      </c>
      <c r="T124" s="5" t="str">
        <f>IF($A124&lt;&gt;"",IF(T$2&lt;&gt;"",INDEX('Instrument History'!$1:$1048576,CcyPerBase!$B124,CcyPerBase!T$3) / $C124,""),"")</f>
        <v/>
      </c>
      <c r="U124" s="5" t="str">
        <f>IF($A124&lt;&gt;"",IF(U$2&lt;&gt;"",INDEX('Instrument History'!$1:$1048576,CcyPerBase!$B124,CcyPerBase!U$3) / $C124,""),"")</f>
        <v/>
      </c>
      <c r="V124" s="5" t="str">
        <f>IF($A124&lt;&gt;"",IF(V$2&lt;&gt;"",INDEX('Instrument History'!$1:$1048576,CcyPerBase!$B124,CcyPerBase!V$3) / $C124,""),"")</f>
        <v/>
      </c>
      <c r="W124" s="5" t="str">
        <f>IF($A124&lt;&gt;"",IF(W$2&lt;&gt;"",INDEX('Instrument History'!$1:$1048576,CcyPerBase!$B124,CcyPerBase!W$3) / $C124,""),"")</f>
        <v/>
      </c>
      <c r="X124" s="5" t="str">
        <f>IF($A124&lt;&gt;"",IF(X$2&lt;&gt;"",INDEX('Instrument History'!$1:$1048576,CcyPerBase!$B124,CcyPerBase!X$3) / $C124,""),"")</f>
        <v/>
      </c>
    </row>
    <row r="125" spans="1:24">
      <c r="A125" s="12">
        <f>IF(A124&lt;&gt;"",IF(A124=$B$3,"",'Instrument History'!A122),"")</f>
        <v>41131</v>
      </c>
      <c r="B125">
        <f t="shared" si="2"/>
        <v>122</v>
      </c>
      <c r="C125" s="5">
        <f>IF(A125&lt;&gt;"",INDEX('Instrument History'!$1:$1048576,CcyPerBase!B125,CcyPerBase!$B$2),"")</f>
        <v>47.131916044558224</v>
      </c>
      <c r="D125" s="5">
        <f>IF($A125&lt;&gt;"",INDEX('Instrument History'!$1:$1048576,CcyPerBase!$B125,CcyPerBase!D$3) / $C125,"")</f>
        <v>2.1217045346822016E-2</v>
      </c>
      <c r="E125" s="5">
        <f>IF($A125&lt;&gt;"",IF(E$2&lt;&gt;"",INDEX('Instrument History'!$1:$1048576,CcyPerBase!$B125,CcyPerBase!E$3) / $C125,""),"")</f>
        <v>2.1217045346822016E-2</v>
      </c>
      <c r="F125" s="5">
        <f>IF($A125&lt;&gt;"",IF(F$2&lt;&gt;"",INDEX('Instrument History'!$1:$1048576,CcyPerBase!$B125,CcyPerBase!F$3) / $C125,""),"")</f>
        <v>2.1217045346822016E-2</v>
      </c>
      <c r="G125" s="5">
        <f>IF($A125&lt;&gt;"",IF(G$2&lt;&gt;"",INDEX('Instrument History'!$1:$1048576,CcyPerBase!$B125,CcyPerBase!G$3) / $C125,""),"")</f>
        <v>2.1217045346822016E-2</v>
      </c>
      <c r="H125" s="5">
        <f>IF($A125&lt;&gt;"",IF(H$2&lt;&gt;"",INDEX('Instrument History'!$1:$1048576,CcyPerBase!$B125,CcyPerBase!H$3) / $C125,""),"")</f>
        <v>2.1217045346822016E-2</v>
      </c>
      <c r="I125" s="5">
        <f>IF($A125&lt;&gt;"",IF(I$2&lt;&gt;"",INDEX('Instrument History'!$1:$1048576,CcyPerBase!$B125,CcyPerBase!I$3) / $C125,""),"")</f>
        <v>1.8474346028168589</v>
      </c>
      <c r="J125" s="5">
        <f>IF($A125&lt;&gt;"",IF(J$2&lt;&gt;"",INDEX('Instrument History'!$1:$1048576,CcyPerBase!$B125,CcyPerBase!J$3) / $C125,""),"")</f>
        <v>1.731473003806236</v>
      </c>
      <c r="K125" s="5">
        <f>IF($A125&lt;&gt;"",IF(K$2&lt;&gt;"",INDEX('Instrument History'!$1:$1048576,CcyPerBase!$B125,CcyPerBase!K$3) / $C125,""),"")</f>
        <v>1.731473003806236</v>
      </c>
      <c r="L125" s="5">
        <f>IF($A125&lt;&gt;"",IF(L$2&lt;&gt;"",INDEX('Instrument History'!$1:$1048576,CcyPerBase!$B125,CcyPerBase!L$3) / $C125,""),"")</f>
        <v>1</v>
      </c>
      <c r="M125" s="5">
        <f>IF($A125&lt;&gt;"",IF(M$2&lt;&gt;"",INDEX('Instrument History'!$1:$1048576,CcyPerBase!$B125,CcyPerBase!M$3) / $C125,""),"")</f>
        <v>1</v>
      </c>
      <c r="N125" s="5">
        <f>IF($A125&lt;&gt;"",IF(N$2&lt;&gt;"",INDEX('Instrument History'!$1:$1048576,CcyPerBase!$B125,CcyPerBase!N$3) / $C125,""),"")</f>
        <v>1</v>
      </c>
      <c r="O125" s="5" t="str">
        <f>IF($A125&lt;&gt;"",IF(O$2&lt;&gt;"",INDEX('Instrument History'!$1:$1048576,CcyPerBase!$B125,CcyPerBase!O$3) / $C125,""),"")</f>
        <v/>
      </c>
      <c r="P125" s="5" t="str">
        <f>IF($A125&lt;&gt;"",IF(P$2&lt;&gt;"",INDEX('Instrument History'!$1:$1048576,CcyPerBase!$B125,CcyPerBase!P$3) / $C125,""),"")</f>
        <v/>
      </c>
      <c r="Q125" s="5" t="str">
        <f>IF($A125&lt;&gt;"",IF(Q$2&lt;&gt;"",INDEX('Instrument History'!$1:$1048576,CcyPerBase!$B125,CcyPerBase!Q$3) / $C125,""),"")</f>
        <v/>
      </c>
      <c r="R125" s="5" t="str">
        <f>IF($A125&lt;&gt;"",IF(R$2&lt;&gt;"",INDEX('Instrument History'!$1:$1048576,CcyPerBase!$B125,CcyPerBase!R$3) / $C125,""),"")</f>
        <v/>
      </c>
      <c r="S125" s="5" t="str">
        <f>IF($A125&lt;&gt;"",IF(S$2&lt;&gt;"",INDEX('Instrument History'!$1:$1048576,CcyPerBase!$B125,CcyPerBase!S$3) / $C125,""),"")</f>
        <v/>
      </c>
      <c r="T125" s="5" t="str">
        <f>IF($A125&lt;&gt;"",IF(T$2&lt;&gt;"",INDEX('Instrument History'!$1:$1048576,CcyPerBase!$B125,CcyPerBase!T$3) / $C125,""),"")</f>
        <v/>
      </c>
      <c r="U125" s="5" t="str">
        <f>IF($A125&lt;&gt;"",IF(U$2&lt;&gt;"",INDEX('Instrument History'!$1:$1048576,CcyPerBase!$B125,CcyPerBase!U$3) / $C125,""),"")</f>
        <v/>
      </c>
      <c r="V125" s="5" t="str">
        <f>IF($A125&lt;&gt;"",IF(V$2&lt;&gt;"",INDEX('Instrument History'!$1:$1048576,CcyPerBase!$B125,CcyPerBase!V$3) / $C125,""),"")</f>
        <v/>
      </c>
      <c r="W125" s="5" t="str">
        <f>IF($A125&lt;&gt;"",IF(W$2&lt;&gt;"",INDEX('Instrument History'!$1:$1048576,CcyPerBase!$B125,CcyPerBase!W$3) / $C125,""),"")</f>
        <v/>
      </c>
      <c r="X125" s="5" t="str">
        <f>IF($A125&lt;&gt;"",IF(X$2&lt;&gt;"",INDEX('Instrument History'!$1:$1048576,CcyPerBase!$B125,CcyPerBase!X$3) / $C125,""),"")</f>
        <v/>
      </c>
    </row>
    <row r="126" spans="1:24">
      <c r="A126" s="12">
        <f>IF(A125&lt;&gt;"",IF(A125=$B$3,"",'Instrument History'!A123),"")</f>
        <v>41130</v>
      </c>
      <c r="B126">
        <f t="shared" si="2"/>
        <v>123</v>
      </c>
      <c r="C126" s="5">
        <f>IF(A126&lt;&gt;"",INDEX('Instrument History'!$1:$1048576,CcyPerBase!B126,CcyPerBase!$B$2),"")</f>
        <v>48.795587652704896</v>
      </c>
      <c r="D126" s="5">
        <f>IF($A126&lt;&gt;"",INDEX('Instrument History'!$1:$1048576,CcyPerBase!$B126,CcyPerBase!D$3) / $C126,"")</f>
        <v>2.0493656252637975E-2</v>
      </c>
      <c r="E126" s="5">
        <f>IF($A126&lt;&gt;"",IF(E$2&lt;&gt;"",INDEX('Instrument History'!$1:$1048576,CcyPerBase!$B126,CcyPerBase!E$3) / $C126,""),"")</f>
        <v>2.0493656252637975E-2</v>
      </c>
      <c r="F126" s="5">
        <f>IF($A126&lt;&gt;"",IF(F$2&lt;&gt;"",INDEX('Instrument History'!$1:$1048576,CcyPerBase!$B126,CcyPerBase!F$3) / $C126,""),"")</f>
        <v>2.0493656252637975E-2</v>
      </c>
      <c r="G126" s="5">
        <f>IF($A126&lt;&gt;"",IF(G$2&lt;&gt;"",INDEX('Instrument History'!$1:$1048576,CcyPerBase!$B126,CcyPerBase!G$3) / $C126,""),"")</f>
        <v>2.0493656252637975E-2</v>
      </c>
      <c r="H126" s="5">
        <f>IF($A126&lt;&gt;"",IF(H$2&lt;&gt;"",INDEX('Instrument History'!$1:$1048576,CcyPerBase!$B126,CcyPerBase!H$3) / $C126,""),"")</f>
        <v>2.0493656252637975E-2</v>
      </c>
      <c r="I126" s="5">
        <f>IF($A126&lt;&gt;"",IF(I$2&lt;&gt;"",INDEX('Instrument History'!$1:$1048576,CcyPerBase!$B126,CcyPerBase!I$3) / $C126,""),"")</f>
        <v>1.80907871138858</v>
      </c>
      <c r="J126" s="5">
        <f>IF($A126&lt;&gt;"",IF(J$2&lt;&gt;"",INDEX('Instrument History'!$1:$1048576,CcyPerBase!$B126,CcyPerBase!J$3) / $C126,""),"")</f>
        <v>1.7200937571636541</v>
      </c>
      <c r="K126" s="5">
        <f>IF($A126&lt;&gt;"",IF(K$2&lt;&gt;"",INDEX('Instrument History'!$1:$1048576,CcyPerBase!$B126,CcyPerBase!K$3) / $C126,""),"")</f>
        <v>1.7200937571636541</v>
      </c>
      <c r="L126" s="5">
        <f>IF($A126&lt;&gt;"",IF(L$2&lt;&gt;"",INDEX('Instrument History'!$1:$1048576,CcyPerBase!$B126,CcyPerBase!L$3) / $C126,""),"")</f>
        <v>1</v>
      </c>
      <c r="M126" s="5">
        <f>IF($A126&lt;&gt;"",IF(M$2&lt;&gt;"",INDEX('Instrument History'!$1:$1048576,CcyPerBase!$B126,CcyPerBase!M$3) / $C126,""),"")</f>
        <v>1</v>
      </c>
      <c r="N126" s="5">
        <f>IF($A126&lt;&gt;"",IF(N$2&lt;&gt;"",INDEX('Instrument History'!$1:$1048576,CcyPerBase!$B126,CcyPerBase!N$3) / $C126,""),"")</f>
        <v>1</v>
      </c>
      <c r="O126" s="5" t="str">
        <f>IF($A126&lt;&gt;"",IF(O$2&lt;&gt;"",INDEX('Instrument History'!$1:$1048576,CcyPerBase!$B126,CcyPerBase!O$3) / $C126,""),"")</f>
        <v/>
      </c>
      <c r="P126" s="5" t="str">
        <f>IF($A126&lt;&gt;"",IF(P$2&lt;&gt;"",INDEX('Instrument History'!$1:$1048576,CcyPerBase!$B126,CcyPerBase!P$3) / $C126,""),"")</f>
        <v/>
      </c>
      <c r="Q126" s="5" t="str">
        <f>IF($A126&lt;&gt;"",IF(Q$2&lt;&gt;"",INDEX('Instrument History'!$1:$1048576,CcyPerBase!$B126,CcyPerBase!Q$3) / $C126,""),"")</f>
        <v/>
      </c>
      <c r="R126" s="5" t="str">
        <f>IF($A126&lt;&gt;"",IF(R$2&lt;&gt;"",INDEX('Instrument History'!$1:$1048576,CcyPerBase!$B126,CcyPerBase!R$3) / $C126,""),"")</f>
        <v/>
      </c>
      <c r="S126" s="5" t="str">
        <f>IF($A126&lt;&gt;"",IF(S$2&lt;&gt;"",INDEX('Instrument History'!$1:$1048576,CcyPerBase!$B126,CcyPerBase!S$3) / $C126,""),"")</f>
        <v/>
      </c>
      <c r="T126" s="5" t="str">
        <f>IF($A126&lt;&gt;"",IF(T$2&lt;&gt;"",INDEX('Instrument History'!$1:$1048576,CcyPerBase!$B126,CcyPerBase!T$3) / $C126,""),"")</f>
        <v/>
      </c>
      <c r="U126" s="5" t="str">
        <f>IF($A126&lt;&gt;"",IF(U$2&lt;&gt;"",INDEX('Instrument History'!$1:$1048576,CcyPerBase!$B126,CcyPerBase!U$3) / $C126,""),"")</f>
        <v/>
      </c>
      <c r="V126" s="5" t="str">
        <f>IF($A126&lt;&gt;"",IF(V$2&lt;&gt;"",INDEX('Instrument History'!$1:$1048576,CcyPerBase!$B126,CcyPerBase!V$3) / $C126,""),"")</f>
        <v/>
      </c>
      <c r="W126" s="5" t="str">
        <f>IF($A126&lt;&gt;"",IF(W$2&lt;&gt;"",INDEX('Instrument History'!$1:$1048576,CcyPerBase!$B126,CcyPerBase!W$3) / $C126,""),"")</f>
        <v/>
      </c>
      <c r="X126" s="5" t="str">
        <f>IF($A126&lt;&gt;"",IF(X$2&lt;&gt;"",INDEX('Instrument History'!$1:$1048576,CcyPerBase!$B126,CcyPerBase!X$3) / $C126,""),"")</f>
        <v/>
      </c>
    </row>
    <row r="127" spans="1:24">
      <c r="A127" s="12">
        <f>IF(A126&lt;&gt;"",IF(A126=$B$3,"",'Instrument History'!A124),"")</f>
        <v>41129</v>
      </c>
      <c r="B127">
        <f t="shared" si="2"/>
        <v>124</v>
      </c>
      <c r="C127" s="5">
        <f>IF(A127&lt;&gt;"",INDEX('Instrument History'!$1:$1048576,CcyPerBase!B127,CcyPerBase!$B$2),"")</f>
        <v>48.583712792164</v>
      </c>
      <c r="D127" s="5">
        <f>IF($A127&lt;&gt;"",INDEX('Instrument History'!$1:$1048576,CcyPerBase!$B127,CcyPerBase!D$3) / $C127,"")</f>
        <v>2.0583029631306576E-2</v>
      </c>
      <c r="E127" s="5">
        <f>IF($A127&lt;&gt;"",IF(E$2&lt;&gt;"",INDEX('Instrument History'!$1:$1048576,CcyPerBase!$B127,CcyPerBase!E$3) / $C127,""),"")</f>
        <v>2.0583029631306576E-2</v>
      </c>
      <c r="F127" s="5">
        <f>IF($A127&lt;&gt;"",IF(F$2&lt;&gt;"",INDEX('Instrument History'!$1:$1048576,CcyPerBase!$B127,CcyPerBase!F$3) / $C127,""),"")</f>
        <v>2.0583029631306576E-2</v>
      </c>
      <c r="G127" s="5">
        <f>IF($A127&lt;&gt;"",IF(G$2&lt;&gt;"",INDEX('Instrument History'!$1:$1048576,CcyPerBase!$B127,CcyPerBase!G$3) / $C127,""),"")</f>
        <v>2.0583029631306576E-2</v>
      </c>
      <c r="H127" s="5">
        <f>IF($A127&lt;&gt;"",IF(H$2&lt;&gt;"",INDEX('Instrument History'!$1:$1048576,CcyPerBase!$B127,CcyPerBase!H$3) / $C127,""),"")</f>
        <v>2.0583029631306576E-2</v>
      </c>
      <c r="I127" s="5">
        <f>IF($A127&lt;&gt;"",IF(I$2&lt;&gt;"",INDEX('Instrument History'!$1:$1048576,CcyPerBase!$B127,CcyPerBase!I$3) / $C127,""),"")</f>
        <v>1.8067792380171892</v>
      </c>
      <c r="J127" s="5">
        <f>IF($A127&lt;&gt;"",IF(J$2&lt;&gt;"",INDEX('Instrument History'!$1:$1048576,CcyPerBase!$B127,CcyPerBase!J$3) / $C127,""),"")</f>
        <v>1.6820372543577289</v>
      </c>
      <c r="K127" s="5">
        <f>IF($A127&lt;&gt;"",IF(K$2&lt;&gt;"",INDEX('Instrument History'!$1:$1048576,CcyPerBase!$B127,CcyPerBase!K$3) / $C127,""),"")</f>
        <v>1.6820372543577289</v>
      </c>
      <c r="L127" s="5">
        <f>IF($A127&lt;&gt;"",IF(L$2&lt;&gt;"",INDEX('Instrument History'!$1:$1048576,CcyPerBase!$B127,CcyPerBase!L$3) / $C127,""),"")</f>
        <v>1</v>
      </c>
      <c r="M127" s="5">
        <f>IF($A127&lt;&gt;"",IF(M$2&lt;&gt;"",INDEX('Instrument History'!$1:$1048576,CcyPerBase!$B127,CcyPerBase!M$3) / $C127,""),"")</f>
        <v>1</v>
      </c>
      <c r="N127" s="5">
        <f>IF($A127&lt;&gt;"",IF(N$2&lt;&gt;"",INDEX('Instrument History'!$1:$1048576,CcyPerBase!$B127,CcyPerBase!N$3) / $C127,""),"")</f>
        <v>1</v>
      </c>
      <c r="O127" s="5" t="str">
        <f>IF($A127&lt;&gt;"",IF(O$2&lt;&gt;"",INDEX('Instrument History'!$1:$1048576,CcyPerBase!$B127,CcyPerBase!O$3) / $C127,""),"")</f>
        <v/>
      </c>
      <c r="P127" s="5" t="str">
        <f>IF($A127&lt;&gt;"",IF(P$2&lt;&gt;"",INDEX('Instrument History'!$1:$1048576,CcyPerBase!$B127,CcyPerBase!P$3) / $C127,""),"")</f>
        <v/>
      </c>
      <c r="Q127" s="5" t="str">
        <f>IF($A127&lt;&gt;"",IF(Q$2&lt;&gt;"",INDEX('Instrument History'!$1:$1048576,CcyPerBase!$B127,CcyPerBase!Q$3) / $C127,""),"")</f>
        <v/>
      </c>
      <c r="R127" s="5" t="str">
        <f>IF($A127&lt;&gt;"",IF(R$2&lt;&gt;"",INDEX('Instrument History'!$1:$1048576,CcyPerBase!$B127,CcyPerBase!R$3) / $C127,""),"")</f>
        <v/>
      </c>
      <c r="S127" s="5" t="str">
        <f>IF($A127&lt;&gt;"",IF(S$2&lt;&gt;"",INDEX('Instrument History'!$1:$1048576,CcyPerBase!$B127,CcyPerBase!S$3) / $C127,""),"")</f>
        <v/>
      </c>
      <c r="T127" s="5" t="str">
        <f>IF($A127&lt;&gt;"",IF(T$2&lt;&gt;"",INDEX('Instrument History'!$1:$1048576,CcyPerBase!$B127,CcyPerBase!T$3) / $C127,""),"")</f>
        <v/>
      </c>
      <c r="U127" s="5" t="str">
        <f>IF($A127&lt;&gt;"",IF(U$2&lt;&gt;"",INDEX('Instrument History'!$1:$1048576,CcyPerBase!$B127,CcyPerBase!U$3) / $C127,""),"")</f>
        <v/>
      </c>
      <c r="V127" s="5" t="str">
        <f>IF($A127&lt;&gt;"",IF(V$2&lt;&gt;"",INDEX('Instrument History'!$1:$1048576,CcyPerBase!$B127,CcyPerBase!V$3) / $C127,""),"")</f>
        <v/>
      </c>
      <c r="W127" s="5" t="str">
        <f>IF($A127&lt;&gt;"",IF(W$2&lt;&gt;"",INDEX('Instrument History'!$1:$1048576,CcyPerBase!$B127,CcyPerBase!W$3) / $C127,""),"")</f>
        <v/>
      </c>
      <c r="X127" s="5" t="str">
        <f>IF($A127&lt;&gt;"",IF(X$2&lt;&gt;"",INDEX('Instrument History'!$1:$1048576,CcyPerBase!$B127,CcyPerBase!X$3) / $C127,""),"")</f>
        <v/>
      </c>
    </row>
    <row r="128" spans="1:24">
      <c r="A128" s="12">
        <f>IF(A127&lt;&gt;"",IF(A127=$B$3,"",'Instrument History'!A125),"")</f>
        <v>41128</v>
      </c>
      <c r="B128">
        <f t="shared" si="2"/>
        <v>125</v>
      </c>
      <c r="C128" s="5">
        <f>IF(A128&lt;&gt;"",INDEX('Instrument History'!$1:$1048576,CcyPerBase!B128,CcyPerBase!$B$2),"")</f>
        <v>51.106716879516853</v>
      </c>
      <c r="D128" s="5">
        <f>IF($A128&lt;&gt;"",INDEX('Instrument History'!$1:$1048576,CcyPerBase!$B128,CcyPerBase!D$3) / $C128,"")</f>
        <v>1.9566899637820243E-2</v>
      </c>
      <c r="E128" s="5">
        <f>IF($A128&lt;&gt;"",IF(E$2&lt;&gt;"",INDEX('Instrument History'!$1:$1048576,CcyPerBase!$B128,CcyPerBase!E$3) / $C128,""),"")</f>
        <v>1.9566899637820243E-2</v>
      </c>
      <c r="F128" s="5">
        <f>IF($A128&lt;&gt;"",IF(F$2&lt;&gt;"",INDEX('Instrument History'!$1:$1048576,CcyPerBase!$B128,CcyPerBase!F$3) / $C128,""),"")</f>
        <v>1.9566899637820243E-2</v>
      </c>
      <c r="G128" s="5">
        <f>IF($A128&lt;&gt;"",IF(G$2&lt;&gt;"",INDEX('Instrument History'!$1:$1048576,CcyPerBase!$B128,CcyPerBase!G$3) / $C128,""),"")</f>
        <v>1.9566899637820243E-2</v>
      </c>
      <c r="H128" s="5">
        <f>IF($A128&lt;&gt;"",IF(H$2&lt;&gt;"",INDEX('Instrument History'!$1:$1048576,CcyPerBase!$B128,CcyPerBase!H$3) / $C128,""),"")</f>
        <v>1.9566899637820243E-2</v>
      </c>
      <c r="I128" s="5">
        <f>IF($A128&lt;&gt;"",IF(I$2&lt;&gt;"",INDEX('Instrument History'!$1:$1048576,CcyPerBase!$B128,CcyPerBase!I$3) / $C128,""),"")</f>
        <v>1.7778762344091694</v>
      </c>
      <c r="J128" s="5">
        <f>IF($A128&lt;&gt;"",IF(J$2&lt;&gt;"",INDEX('Instrument History'!$1:$1048576,CcyPerBase!$B128,CcyPerBase!J$3) / $C128,""),"")</f>
        <v>1.6578217518358387</v>
      </c>
      <c r="K128" s="5">
        <f>IF($A128&lt;&gt;"",IF(K$2&lt;&gt;"",INDEX('Instrument History'!$1:$1048576,CcyPerBase!$B128,CcyPerBase!K$3) / $C128,""),"")</f>
        <v>1.6578217518358387</v>
      </c>
      <c r="L128" s="5">
        <f>IF($A128&lt;&gt;"",IF(L$2&lt;&gt;"",INDEX('Instrument History'!$1:$1048576,CcyPerBase!$B128,CcyPerBase!L$3) / $C128,""),"")</f>
        <v>1</v>
      </c>
      <c r="M128" s="5">
        <f>IF($A128&lt;&gt;"",IF(M$2&lt;&gt;"",INDEX('Instrument History'!$1:$1048576,CcyPerBase!$B128,CcyPerBase!M$3) / $C128,""),"")</f>
        <v>1</v>
      </c>
      <c r="N128" s="5">
        <f>IF($A128&lt;&gt;"",IF(N$2&lt;&gt;"",INDEX('Instrument History'!$1:$1048576,CcyPerBase!$B128,CcyPerBase!N$3) / $C128,""),"")</f>
        <v>1</v>
      </c>
      <c r="O128" s="5" t="str">
        <f>IF($A128&lt;&gt;"",IF(O$2&lt;&gt;"",INDEX('Instrument History'!$1:$1048576,CcyPerBase!$B128,CcyPerBase!O$3) / $C128,""),"")</f>
        <v/>
      </c>
      <c r="P128" s="5" t="str">
        <f>IF($A128&lt;&gt;"",IF(P$2&lt;&gt;"",INDEX('Instrument History'!$1:$1048576,CcyPerBase!$B128,CcyPerBase!P$3) / $C128,""),"")</f>
        <v/>
      </c>
      <c r="Q128" s="5" t="str">
        <f>IF($A128&lt;&gt;"",IF(Q$2&lt;&gt;"",INDEX('Instrument History'!$1:$1048576,CcyPerBase!$B128,CcyPerBase!Q$3) / $C128,""),"")</f>
        <v/>
      </c>
      <c r="R128" s="5" t="str">
        <f>IF($A128&lt;&gt;"",IF(R$2&lt;&gt;"",INDEX('Instrument History'!$1:$1048576,CcyPerBase!$B128,CcyPerBase!R$3) / $C128,""),"")</f>
        <v/>
      </c>
      <c r="S128" s="5" t="str">
        <f>IF($A128&lt;&gt;"",IF(S$2&lt;&gt;"",INDEX('Instrument History'!$1:$1048576,CcyPerBase!$B128,CcyPerBase!S$3) / $C128,""),"")</f>
        <v/>
      </c>
      <c r="T128" s="5" t="str">
        <f>IF($A128&lt;&gt;"",IF(T$2&lt;&gt;"",INDEX('Instrument History'!$1:$1048576,CcyPerBase!$B128,CcyPerBase!T$3) / $C128,""),"")</f>
        <v/>
      </c>
      <c r="U128" s="5" t="str">
        <f>IF($A128&lt;&gt;"",IF(U$2&lt;&gt;"",INDEX('Instrument History'!$1:$1048576,CcyPerBase!$B128,CcyPerBase!U$3) / $C128,""),"")</f>
        <v/>
      </c>
      <c r="V128" s="5" t="str">
        <f>IF($A128&lt;&gt;"",IF(V$2&lt;&gt;"",INDEX('Instrument History'!$1:$1048576,CcyPerBase!$B128,CcyPerBase!V$3) / $C128,""),"")</f>
        <v/>
      </c>
      <c r="W128" s="5" t="str">
        <f>IF($A128&lt;&gt;"",IF(W$2&lt;&gt;"",INDEX('Instrument History'!$1:$1048576,CcyPerBase!$B128,CcyPerBase!W$3) / $C128,""),"")</f>
        <v/>
      </c>
      <c r="X128" s="5" t="str">
        <f>IF($A128&lt;&gt;"",IF(X$2&lt;&gt;"",INDEX('Instrument History'!$1:$1048576,CcyPerBase!$B128,CcyPerBase!X$3) / $C128,""),"")</f>
        <v/>
      </c>
    </row>
    <row r="129" spans="1:24">
      <c r="A129" s="12">
        <f>IF(A128&lt;&gt;"",IF(A128=$B$3,"",'Instrument History'!A126),"")</f>
        <v>41127</v>
      </c>
      <c r="B129">
        <f t="shared" si="2"/>
        <v>126</v>
      </c>
      <c r="C129" s="5">
        <f>IF(A129&lt;&gt;"",INDEX('Instrument History'!$1:$1048576,CcyPerBase!B129,CcyPerBase!$B$2),"")</f>
        <v>51.767310584344948</v>
      </c>
      <c r="D129" s="5">
        <f>IF($A129&lt;&gt;"",INDEX('Instrument History'!$1:$1048576,CcyPerBase!$B129,CcyPerBase!D$3) / $C129,"")</f>
        <v>1.9317209812758012E-2</v>
      </c>
      <c r="E129" s="5">
        <f>IF($A129&lt;&gt;"",IF(E$2&lt;&gt;"",INDEX('Instrument History'!$1:$1048576,CcyPerBase!$B129,CcyPerBase!E$3) / $C129,""),"")</f>
        <v>1.9317209812758012E-2</v>
      </c>
      <c r="F129" s="5">
        <f>IF($A129&lt;&gt;"",IF(F$2&lt;&gt;"",INDEX('Instrument History'!$1:$1048576,CcyPerBase!$B129,CcyPerBase!F$3) / $C129,""),"")</f>
        <v>1.9317209812758012E-2</v>
      </c>
      <c r="G129" s="5">
        <f>IF($A129&lt;&gt;"",IF(G$2&lt;&gt;"",INDEX('Instrument History'!$1:$1048576,CcyPerBase!$B129,CcyPerBase!G$3) / $C129,""),"")</f>
        <v>1.9317209812758012E-2</v>
      </c>
      <c r="H129" s="5">
        <f>IF($A129&lt;&gt;"",IF(H$2&lt;&gt;"",INDEX('Instrument History'!$1:$1048576,CcyPerBase!$B129,CcyPerBase!H$3) / $C129,""),"")</f>
        <v>1.9317209812758012E-2</v>
      </c>
      <c r="I129" s="5">
        <f>IF($A129&lt;&gt;"",IF(I$2&lt;&gt;"",INDEX('Instrument History'!$1:$1048576,CcyPerBase!$B129,CcyPerBase!I$3) / $C129,""),"")</f>
        <v>1.7144251846044902</v>
      </c>
      <c r="J129" s="5">
        <f>IF($A129&lt;&gt;"",IF(J$2&lt;&gt;"",INDEX('Instrument History'!$1:$1048576,CcyPerBase!$B129,CcyPerBase!J$3) / $C129,""),"")</f>
        <v>1.5857990583376698</v>
      </c>
      <c r="K129" s="5">
        <f>IF($A129&lt;&gt;"",IF(K$2&lt;&gt;"",INDEX('Instrument History'!$1:$1048576,CcyPerBase!$B129,CcyPerBase!K$3) / $C129,""),"")</f>
        <v>1.5857990583376698</v>
      </c>
      <c r="L129" s="5">
        <f>IF($A129&lt;&gt;"",IF(L$2&lt;&gt;"",INDEX('Instrument History'!$1:$1048576,CcyPerBase!$B129,CcyPerBase!L$3) / $C129,""),"")</f>
        <v>1</v>
      </c>
      <c r="M129" s="5">
        <f>IF($A129&lt;&gt;"",IF(M$2&lt;&gt;"",INDEX('Instrument History'!$1:$1048576,CcyPerBase!$B129,CcyPerBase!M$3) / $C129,""),"")</f>
        <v>1</v>
      </c>
      <c r="N129" s="5">
        <f>IF($A129&lt;&gt;"",IF(N$2&lt;&gt;"",INDEX('Instrument History'!$1:$1048576,CcyPerBase!$B129,CcyPerBase!N$3) / $C129,""),"")</f>
        <v>1</v>
      </c>
      <c r="O129" s="5" t="str">
        <f>IF($A129&lt;&gt;"",IF(O$2&lt;&gt;"",INDEX('Instrument History'!$1:$1048576,CcyPerBase!$B129,CcyPerBase!O$3) / $C129,""),"")</f>
        <v/>
      </c>
      <c r="P129" s="5" t="str">
        <f>IF($A129&lt;&gt;"",IF(P$2&lt;&gt;"",INDEX('Instrument History'!$1:$1048576,CcyPerBase!$B129,CcyPerBase!P$3) / $C129,""),"")</f>
        <v/>
      </c>
      <c r="Q129" s="5" t="str">
        <f>IF($A129&lt;&gt;"",IF(Q$2&lt;&gt;"",INDEX('Instrument History'!$1:$1048576,CcyPerBase!$B129,CcyPerBase!Q$3) / $C129,""),"")</f>
        <v/>
      </c>
      <c r="R129" s="5" t="str">
        <f>IF($A129&lt;&gt;"",IF(R$2&lt;&gt;"",INDEX('Instrument History'!$1:$1048576,CcyPerBase!$B129,CcyPerBase!R$3) / $C129,""),"")</f>
        <v/>
      </c>
      <c r="S129" s="5" t="str">
        <f>IF($A129&lt;&gt;"",IF(S$2&lt;&gt;"",INDEX('Instrument History'!$1:$1048576,CcyPerBase!$B129,CcyPerBase!S$3) / $C129,""),"")</f>
        <v/>
      </c>
      <c r="T129" s="5" t="str">
        <f>IF($A129&lt;&gt;"",IF(T$2&lt;&gt;"",INDEX('Instrument History'!$1:$1048576,CcyPerBase!$B129,CcyPerBase!T$3) / $C129,""),"")</f>
        <v/>
      </c>
      <c r="U129" s="5" t="str">
        <f>IF($A129&lt;&gt;"",IF(U$2&lt;&gt;"",INDEX('Instrument History'!$1:$1048576,CcyPerBase!$B129,CcyPerBase!U$3) / $C129,""),"")</f>
        <v/>
      </c>
      <c r="V129" s="5" t="str">
        <f>IF($A129&lt;&gt;"",IF(V$2&lt;&gt;"",INDEX('Instrument History'!$1:$1048576,CcyPerBase!$B129,CcyPerBase!V$3) / $C129,""),"")</f>
        <v/>
      </c>
      <c r="W129" s="5" t="str">
        <f>IF($A129&lt;&gt;"",IF(W$2&lt;&gt;"",INDEX('Instrument History'!$1:$1048576,CcyPerBase!$B129,CcyPerBase!W$3) / $C129,""),"")</f>
        <v/>
      </c>
      <c r="X129" s="5" t="str">
        <f>IF($A129&lt;&gt;"",IF(X$2&lt;&gt;"",INDEX('Instrument History'!$1:$1048576,CcyPerBase!$B129,CcyPerBase!X$3) / $C129,""),"")</f>
        <v/>
      </c>
    </row>
    <row r="130" spans="1:24">
      <c r="A130" s="12">
        <f>IF(A129&lt;&gt;"",IF(A129=$B$3,"",'Instrument History'!A127),"")</f>
        <v>41124</v>
      </c>
      <c r="B130">
        <f t="shared" si="2"/>
        <v>127</v>
      </c>
      <c r="C130" s="5">
        <f>IF(A130&lt;&gt;"",INDEX('Instrument History'!$1:$1048576,CcyPerBase!B130,CcyPerBase!$B$2),"")</f>
        <v>51.647335890279528</v>
      </c>
      <c r="D130" s="5">
        <f>IF($A130&lt;&gt;"",INDEX('Instrument History'!$1:$1048576,CcyPerBase!$B130,CcyPerBase!D$3) / $C130,"")</f>
        <v>1.9362082917973096E-2</v>
      </c>
      <c r="E130" s="5">
        <f>IF($A130&lt;&gt;"",IF(E$2&lt;&gt;"",INDEX('Instrument History'!$1:$1048576,CcyPerBase!$B130,CcyPerBase!E$3) / $C130,""),"")</f>
        <v>1.9362082917973096E-2</v>
      </c>
      <c r="F130" s="5">
        <f>IF($A130&lt;&gt;"",IF(F$2&lt;&gt;"",INDEX('Instrument History'!$1:$1048576,CcyPerBase!$B130,CcyPerBase!F$3) / $C130,""),"")</f>
        <v>1.9362082917973096E-2</v>
      </c>
      <c r="G130" s="5">
        <f>IF($A130&lt;&gt;"",IF(G$2&lt;&gt;"",INDEX('Instrument History'!$1:$1048576,CcyPerBase!$B130,CcyPerBase!G$3) / $C130,""),"")</f>
        <v>1.9362082917973096E-2</v>
      </c>
      <c r="H130" s="5">
        <f>IF($A130&lt;&gt;"",IF(H$2&lt;&gt;"",INDEX('Instrument History'!$1:$1048576,CcyPerBase!$B130,CcyPerBase!H$3) / $C130,""),"")</f>
        <v>1.9362082917973096E-2</v>
      </c>
      <c r="I130" s="5">
        <f>IF($A130&lt;&gt;"",IF(I$2&lt;&gt;"",INDEX('Instrument History'!$1:$1048576,CcyPerBase!$B130,CcyPerBase!I$3) / $C130,""),"")</f>
        <v>1.6517151331030049</v>
      </c>
      <c r="J130" s="5">
        <f>IF($A130&lt;&gt;"",IF(J$2&lt;&gt;"",INDEX('Instrument History'!$1:$1048576,CcyPerBase!$B130,CcyPerBase!J$3) / $C130,""),"")</f>
        <v>1.6446020258576206</v>
      </c>
      <c r="K130" s="5">
        <f>IF($A130&lt;&gt;"",IF(K$2&lt;&gt;"",INDEX('Instrument History'!$1:$1048576,CcyPerBase!$B130,CcyPerBase!K$3) / $C130,""),"")</f>
        <v>1.6446020258576206</v>
      </c>
      <c r="L130" s="5">
        <f>IF($A130&lt;&gt;"",IF(L$2&lt;&gt;"",INDEX('Instrument History'!$1:$1048576,CcyPerBase!$B130,CcyPerBase!L$3) / $C130,""),"")</f>
        <v>1</v>
      </c>
      <c r="M130" s="5">
        <f>IF($A130&lt;&gt;"",IF(M$2&lt;&gt;"",INDEX('Instrument History'!$1:$1048576,CcyPerBase!$B130,CcyPerBase!M$3) / $C130,""),"")</f>
        <v>1</v>
      </c>
      <c r="N130" s="5">
        <f>IF($A130&lt;&gt;"",IF(N$2&lt;&gt;"",INDEX('Instrument History'!$1:$1048576,CcyPerBase!$B130,CcyPerBase!N$3) / $C130,""),"")</f>
        <v>1</v>
      </c>
      <c r="O130" s="5" t="str">
        <f>IF($A130&lt;&gt;"",IF(O$2&lt;&gt;"",INDEX('Instrument History'!$1:$1048576,CcyPerBase!$B130,CcyPerBase!O$3) / $C130,""),"")</f>
        <v/>
      </c>
      <c r="P130" s="5" t="str">
        <f>IF($A130&lt;&gt;"",IF(P$2&lt;&gt;"",INDEX('Instrument History'!$1:$1048576,CcyPerBase!$B130,CcyPerBase!P$3) / $C130,""),"")</f>
        <v/>
      </c>
      <c r="Q130" s="5" t="str">
        <f>IF($A130&lt;&gt;"",IF(Q$2&lt;&gt;"",INDEX('Instrument History'!$1:$1048576,CcyPerBase!$B130,CcyPerBase!Q$3) / $C130,""),"")</f>
        <v/>
      </c>
      <c r="R130" s="5" t="str">
        <f>IF($A130&lt;&gt;"",IF(R$2&lt;&gt;"",INDEX('Instrument History'!$1:$1048576,CcyPerBase!$B130,CcyPerBase!R$3) / $C130,""),"")</f>
        <v/>
      </c>
      <c r="S130" s="5" t="str">
        <f>IF($A130&lt;&gt;"",IF(S$2&lt;&gt;"",INDEX('Instrument History'!$1:$1048576,CcyPerBase!$B130,CcyPerBase!S$3) / $C130,""),"")</f>
        <v/>
      </c>
      <c r="T130" s="5" t="str">
        <f>IF($A130&lt;&gt;"",IF(T$2&lt;&gt;"",INDEX('Instrument History'!$1:$1048576,CcyPerBase!$B130,CcyPerBase!T$3) / $C130,""),"")</f>
        <v/>
      </c>
      <c r="U130" s="5" t="str">
        <f>IF($A130&lt;&gt;"",IF(U$2&lt;&gt;"",INDEX('Instrument History'!$1:$1048576,CcyPerBase!$B130,CcyPerBase!U$3) / $C130,""),"")</f>
        <v/>
      </c>
      <c r="V130" s="5" t="str">
        <f>IF($A130&lt;&gt;"",IF(V$2&lt;&gt;"",INDEX('Instrument History'!$1:$1048576,CcyPerBase!$B130,CcyPerBase!V$3) / $C130,""),"")</f>
        <v/>
      </c>
      <c r="W130" s="5" t="str">
        <f>IF($A130&lt;&gt;"",IF(W$2&lt;&gt;"",INDEX('Instrument History'!$1:$1048576,CcyPerBase!$B130,CcyPerBase!W$3) / $C130,""),"")</f>
        <v/>
      </c>
      <c r="X130" s="5" t="str">
        <f>IF($A130&lt;&gt;"",IF(X$2&lt;&gt;"",INDEX('Instrument History'!$1:$1048576,CcyPerBase!$B130,CcyPerBase!X$3) / $C130,""),"")</f>
        <v/>
      </c>
    </row>
    <row r="131" spans="1:24">
      <c r="A131" s="12">
        <f>IF(A130&lt;&gt;"",IF(A130=$B$3,"",'Instrument History'!A128),"")</f>
        <v>41123</v>
      </c>
      <c r="B131">
        <f t="shared" si="2"/>
        <v>128</v>
      </c>
      <c r="C131" s="5">
        <f>IF(A131&lt;&gt;"",INDEX('Instrument History'!$1:$1048576,CcyPerBase!B131,CcyPerBase!$B$2),"")</f>
        <v>53.167052138609492</v>
      </c>
      <c r="D131" s="5">
        <f>IF($A131&lt;&gt;"",INDEX('Instrument History'!$1:$1048576,CcyPerBase!$B131,CcyPerBase!D$3) / $C131,"")</f>
        <v>1.8808641062004788E-2</v>
      </c>
      <c r="E131" s="5">
        <f>IF($A131&lt;&gt;"",IF(E$2&lt;&gt;"",INDEX('Instrument History'!$1:$1048576,CcyPerBase!$B131,CcyPerBase!E$3) / $C131,""),"")</f>
        <v>1.8808641062004788E-2</v>
      </c>
      <c r="F131" s="5">
        <f>IF($A131&lt;&gt;"",IF(F$2&lt;&gt;"",INDEX('Instrument History'!$1:$1048576,CcyPerBase!$B131,CcyPerBase!F$3) / $C131,""),"")</f>
        <v>1.8808641062004788E-2</v>
      </c>
      <c r="G131" s="5">
        <f>IF($A131&lt;&gt;"",IF(G$2&lt;&gt;"",INDEX('Instrument History'!$1:$1048576,CcyPerBase!$B131,CcyPerBase!G$3) / $C131,""),"")</f>
        <v>1.8808641062004788E-2</v>
      </c>
      <c r="H131" s="5">
        <f>IF($A131&lt;&gt;"",IF(H$2&lt;&gt;"",INDEX('Instrument History'!$1:$1048576,CcyPerBase!$B131,CcyPerBase!H$3) / $C131,""),"")</f>
        <v>1.8808641062004788E-2</v>
      </c>
      <c r="I131" s="5">
        <f>IF($A131&lt;&gt;"",IF(I$2&lt;&gt;"",INDEX('Instrument History'!$1:$1048576,CcyPerBase!$B131,CcyPerBase!I$3) / $C131,""),"")</f>
        <v>1.6658421882322358</v>
      </c>
      <c r="J131" s="5">
        <f>IF($A131&lt;&gt;"",IF(J$2&lt;&gt;"",INDEX('Instrument History'!$1:$1048576,CcyPerBase!$B131,CcyPerBase!J$3) / $C131,""),"")</f>
        <v>1.6621554927730158</v>
      </c>
      <c r="K131" s="5">
        <f>IF($A131&lt;&gt;"",IF(K$2&lt;&gt;"",INDEX('Instrument History'!$1:$1048576,CcyPerBase!$B131,CcyPerBase!K$3) / $C131,""),"")</f>
        <v>1.6621554927730158</v>
      </c>
      <c r="L131" s="5">
        <f>IF($A131&lt;&gt;"",IF(L$2&lt;&gt;"",INDEX('Instrument History'!$1:$1048576,CcyPerBase!$B131,CcyPerBase!L$3) / $C131,""),"")</f>
        <v>1</v>
      </c>
      <c r="M131" s="5">
        <f>IF($A131&lt;&gt;"",IF(M$2&lt;&gt;"",INDEX('Instrument History'!$1:$1048576,CcyPerBase!$B131,CcyPerBase!M$3) / $C131,""),"")</f>
        <v>1</v>
      </c>
      <c r="N131" s="5">
        <f>IF($A131&lt;&gt;"",IF(N$2&lt;&gt;"",INDEX('Instrument History'!$1:$1048576,CcyPerBase!$B131,CcyPerBase!N$3) / $C131,""),"")</f>
        <v>1</v>
      </c>
      <c r="O131" s="5" t="str">
        <f>IF($A131&lt;&gt;"",IF(O$2&lt;&gt;"",INDEX('Instrument History'!$1:$1048576,CcyPerBase!$B131,CcyPerBase!O$3) / $C131,""),"")</f>
        <v/>
      </c>
      <c r="P131" s="5" t="str">
        <f>IF($A131&lt;&gt;"",IF(P$2&lt;&gt;"",INDEX('Instrument History'!$1:$1048576,CcyPerBase!$B131,CcyPerBase!P$3) / $C131,""),"")</f>
        <v/>
      </c>
      <c r="Q131" s="5" t="str">
        <f>IF($A131&lt;&gt;"",IF(Q$2&lt;&gt;"",INDEX('Instrument History'!$1:$1048576,CcyPerBase!$B131,CcyPerBase!Q$3) / $C131,""),"")</f>
        <v/>
      </c>
      <c r="R131" s="5" t="str">
        <f>IF($A131&lt;&gt;"",IF(R$2&lt;&gt;"",INDEX('Instrument History'!$1:$1048576,CcyPerBase!$B131,CcyPerBase!R$3) / $C131,""),"")</f>
        <v/>
      </c>
      <c r="S131" s="5" t="str">
        <f>IF($A131&lt;&gt;"",IF(S$2&lt;&gt;"",INDEX('Instrument History'!$1:$1048576,CcyPerBase!$B131,CcyPerBase!S$3) / $C131,""),"")</f>
        <v/>
      </c>
      <c r="T131" s="5" t="str">
        <f>IF($A131&lt;&gt;"",IF(T$2&lt;&gt;"",INDEX('Instrument History'!$1:$1048576,CcyPerBase!$B131,CcyPerBase!T$3) / $C131,""),"")</f>
        <v/>
      </c>
      <c r="U131" s="5" t="str">
        <f>IF($A131&lt;&gt;"",IF(U$2&lt;&gt;"",INDEX('Instrument History'!$1:$1048576,CcyPerBase!$B131,CcyPerBase!U$3) / $C131,""),"")</f>
        <v/>
      </c>
      <c r="V131" s="5" t="str">
        <f>IF($A131&lt;&gt;"",IF(V$2&lt;&gt;"",INDEX('Instrument History'!$1:$1048576,CcyPerBase!$B131,CcyPerBase!V$3) / $C131,""),"")</f>
        <v/>
      </c>
      <c r="W131" s="5" t="str">
        <f>IF($A131&lt;&gt;"",IF(W$2&lt;&gt;"",INDEX('Instrument History'!$1:$1048576,CcyPerBase!$B131,CcyPerBase!W$3) / $C131,""),"")</f>
        <v/>
      </c>
      <c r="X131" s="5" t="str">
        <f>IF($A131&lt;&gt;"",IF(X$2&lt;&gt;"",INDEX('Instrument History'!$1:$1048576,CcyPerBase!$B131,CcyPerBase!X$3) / $C131,""),"")</f>
        <v/>
      </c>
    </row>
    <row r="132" spans="1:24">
      <c r="A132" s="12">
        <f>IF(A131&lt;&gt;"",IF(A131=$B$3,"",'Instrument History'!A129),"")</f>
        <v>41122</v>
      </c>
      <c r="B132">
        <f t="shared" si="2"/>
        <v>129</v>
      </c>
      <c r="C132" s="5">
        <f>IF(A132&lt;&gt;"",INDEX('Instrument History'!$1:$1048576,CcyPerBase!B132,CcyPerBase!$B$2),"")</f>
        <v>54.888674469028913</v>
      </c>
      <c r="D132" s="5">
        <f>IF($A132&lt;&gt;"",INDEX('Instrument History'!$1:$1048576,CcyPerBase!$B132,CcyPerBase!D$3) / $C132,"")</f>
        <v>1.8218694651922281E-2</v>
      </c>
      <c r="E132" s="5">
        <f>IF($A132&lt;&gt;"",IF(E$2&lt;&gt;"",INDEX('Instrument History'!$1:$1048576,CcyPerBase!$B132,CcyPerBase!E$3) / $C132,""),"")</f>
        <v>1.8218694651922281E-2</v>
      </c>
      <c r="F132" s="5">
        <f>IF($A132&lt;&gt;"",IF(F$2&lt;&gt;"",INDEX('Instrument History'!$1:$1048576,CcyPerBase!$B132,CcyPerBase!F$3) / $C132,""),"")</f>
        <v>1.8218694651922281E-2</v>
      </c>
      <c r="G132" s="5">
        <f>IF($A132&lt;&gt;"",IF(G$2&lt;&gt;"",INDEX('Instrument History'!$1:$1048576,CcyPerBase!$B132,CcyPerBase!G$3) / $C132,""),"")</f>
        <v>1.8218694651922281E-2</v>
      </c>
      <c r="H132" s="5">
        <f>IF($A132&lt;&gt;"",IF(H$2&lt;&gt;"",INDEX('Instrument History'!$1:$1048576,CcyPerBase!$B132,CcyPerBase!H$3) / $C132,""),"")</f>
        <v>1.8218694651922281E-2</v>
      </c>
      <c r="I132" s="5">
        <f>IF($A132&lt;&gt;"",IF(I$2&lt;&gt;"",INDEX('Instrument History'!$1:$1048576,CcyPerBase!$B132,CcyPerBase!I$3) / $C132,""),"")</f>
        <v>1.6628084707048723</v>
      </c>
      <c r="J132" s="5">
        <f>IF($A132&lt;&gt;"",IF(J$2&lt;&gt;"",INDEX('Instrument History'!$1:$1048576,CcyPerBase!$B132,CcyPerBase!J$3) / $C132,""),"")</f>
        <v>1.687206171023417</v>
      </c>
      <c r="K132" s="5">
        <f>IF($A132&lt;&gt;"",IF(K$2&lt;&gt;"",INDEX('Instrument History'!$1:$1048576,CcyPerBase!$B132,CcyPerBase!K$3) / $C132,""),"")</f>
        <v>1.687206171023417</v>
      </c>
      <c r="L132" s="5">
        <f>IF($A132&lt;&gt;"",IF(L$2&lt;&gt;"",INDEX('Instrument History'!$1:$1048576,CcyPerBase!$B132,CcyPerBase!L$3) / $C132,""),"")</f>
        <v>1</v>
      </c>
      <c r="M132" s="5">
        <f>IF($A132&lt;&gt;"",IF(M$2&lt;&gt;"",INDEX('Instrument History'!$1:$1048576,CcyPerBase!$B132,CcyPerBase!M$3) / $C132,""),"")</f>
        <v>1</v>
      </c>
      <c r="N132" s="5">
        <f>IF($A132&lt;&gt;"",IF(N$2&lt;&gt;"",INDEX('Instrument History'!$1:$1048576,CcyPerBase!$B132,CcyPerBase!N$3) / $C132,""),"")</f>
        <v>1</v>
      </c>
      <c r="O132" s="5" t="str">
        <f>IF($A132&lt;&gt;"",IF(O$2&lt;&gt;"",INDEX('Instrument History'!$1:$1048576,CcyPerBase!$B132,CcyPerBase!O$3) / $C132,""),"")</f>
        <v/>
      </c>
      <c r="P132" s="5" t="str">
        <f>IF($A132&lt;&gt;"",IF(P$2&lt;&gt;"",INDEX('Instrument History'!$1:$1048576,CcyPerBase!$B132,CcyPerBase!P$3) / $C132,""),"")</f>
        <v/>
      </c>
      <c r="Q132" s="5" t="str">
        <f>IF($A132&lt;&gt;"",IF(Q$2&lt;&gt;"",INDEX('Instrument History'!$1:$1048576,CcyPerBase!$B132,CcyPerBase!Q$3) / $C132,""),"")</f>
        <v/>
      </c>
      <c r="R132" s="5" t="str">
        <f>IF($A132&lt;&gt;"",IF(R$2&lt;&gt;"",INDEX('Instrument History'!$1:$1048576,CcyPerBase!$B132,CcyPerBase!R$3) / $C132,""),"")</f>
        <v/>
      </c>
      <c r="S132" s="5" t="str">
        <f>IF($A132&lt;&gt;"",IF(S$2&lt;&gt;"",INDEX('Instrument History'!$1:$1048576,CcyPerBase!$B132,CcyPerBase!S$3) / $C132,""),"")</f>
        <v/>
      </c>
      <c r="T132" s="5" t="str">
        <f>IF($A132&lt;&gt;"",IF(T$2&lt;&gt;"",INDEX('Instrument History'!$1:$1048576,CcyPerBase!$B132,CcyPerBase!T$3) / $C132,""),"")</f>
        <v/>
      </c>
      <c r="U132" s="5" t="str">
        <f>IF($A132&lt;&gt;"",IF(U$2&lt;&gt;"",INDEX('Instrument History'!$1:$1048576,CcyPerBase!$B132,CcyPerBase!U$3) / $C132,""),"")</f>
        <v/>
      </c>
      <c r="V132" s="5" t="str">
        <f>IF($A132&lt;&gt;"",IF(V$2&lt;&gt;"",INDEX('Instrument History'!$1:$1048576,CcyPerBase!$B132,CcyPerBase!V$3) / $C132,""),"")</f>
        <v/>
      </c>
      <c r="W132" s="5" t="str">
        <f>IF($A132&lt;&gt;"",IF(W$2&lt;&gt;"",INDEX('Instrument History'!$1:$1048576,CcyPerBase!$B132,CcyPerBase!W$3) / $C132,""),"")</f>
        <v/>
      </c>
      <c r="X132" s="5" t="str">
        <f>IF($A132&lt;&gt;"",IF(X$2&lt;&gt;"",INDEX('Instrument History'!$1:$1048576,CcyPerBase!$B132,CcyPerBase!X$3) / $C132,""),"")</f>
        <v/>
      </c>
    </row>
    <row r="133" spans="1:24">
      <c r="A133" s="12">
        <f>IF(A132&lt;&gt;"",IF(A132=$B$3,"",'Instrument History'!A130),"")</f>
        <v>41121</v>
      </c>
      <c r="B133">
        <f t="shared" si="2"/>
        <v>130</v>
      </c>
      <c r="C133" s="5">
        <f>IF(A133&lt;&gt;"",INDEX('Instrument History'!$1:$1048576,CcyPerBase!B133,CcyPerBase!$B$2),"")</f>
        <v>55.106034255550185</v>
      </c>
      <c r="D133" s="5">
        <f>IF($A133&lt;&gt;"",INDEX('Instrument History'!$1:$1048576,CcyPerBase!$B133,CcyPerBase!D$3) / $C133,"")</f>
        <v>1.8146832983164302E-2</v>
      </c>
      <c r="E133" s="5">
        <f>IF($A133&lt;&gt;"",IF(E$2&lt;&gt;"",INDEX('Instrument History'!$1:$1048576,CcyPerBase!$B133,CcyPerBase!E$3) / $C133,""),"")</f>
        <v>1.8146832983164302E-2</v>
      </c>
      <c r="F133" s="5">
        <f>IF($A133&lt;&gt;"",IF(F$2&lt;&gt;"",INDEX('Instrument History'!$1:$1048576,CcyPerBase!$B133,CcyPerBase!F$3) / $C133,""),"")</f>
        <v>1.8146832983164302E-2</v>
      </c>
      <c r="G133" s="5">
        <f>IF($A133&lt;&gt;"",IF(G$2&lt;&gt;"",INDEX('Instrument History'!$1:$1048576,CcyPerBase!$B133,CcyPerBase!G$3) / $C133,""),"")</f>
        <v>1.8146832983164302E-2</v>
      </c>
      <c r="H133" s="5">
        <f>IF($A133&lt;&gt;"",IF(H$2&lt;&gt;"",INDEX('Instrument History'!$1:$1048576,CcyPerBase!$B133,CcyPerBase!H$3) / $C133,""),"")</f>
        <v>1.8146832983164302E-2</v>
      </c>
      <c r="I133" s="5">
        <f>IF($A133&lt;&gt;"",IF(I$2&lt;&gt;"",INDEX('Instrument History'!$1:$1048576,CcyPerBase!$B133,CcyPerBase!I$3) / $C133,""),"")</f>
        <v>1.7367749695943202</v>
      </c>
      <c r="J133" s="5">
        <f>IF($A133&lt;&gt;"",IF(J$2&lt;&gt;"",INDEX('Instrument History'!$1:$1048576,CcyPerBase!$B133,CcyPerBase!J$3) / $C133,""),"")</f>
        <v>1.7200169435589672</v>
      </c>
      <c r="K133" s="5">
        <f>IF($A133&lt;&gt;"",IF(K$2&lt;&gt;"",INDEX('Instrument History'!$1:$1048576,CcyPerBase!$B133,CcyPerBase!K$3) / $C133,""),"")</f>
        <v>1.7200169435589672</v>
      </c>
      <c r="L133" s="5">
        <f>IF($A133&lt;&gt;"",IF(L$2&lt;&gt;"",INDEX('Instrument History'!$1:$1048576,CcyPerBase!$B133,CcyPerBase!L$3) / $C133,""),"")</f>
        <v>1</v>
      </c>
      <c r="M133" s="5">
        <f>IF($A133&lt;&gt;"",IF(M$2&lt;&gt;"",INDEX('Instrument History'!$1:$1048576,CcyPerBase!$B133,CcyPerBase!M$3) / $C133,""),"")</f>
        <v>1</v>
      </c>
      <c r="N133" s="5">
        <f>IF($A133&lt;&gt;"",IF(N$2&lt;&gt;"",INDEX('Instrument History'!$1:$1048576,CcyPerBase!$B133,CcyPerBase!N$3) / $C133,""),"")</f>
        <v>1</v>
      </c>
      <c r="O133" s="5" t="str">
        <f>IF($A133&lt;&gt;"",IF(O$2&lt;&gt;"",INDEX('Instrument History'!$1:$1048576,CcyPerBase!$B133,CcyPerBase!O$3) / $C133,""),"")</f>
        <v/>
      </c>
      <c r="P133" s="5" t="str">
        <f>IF($A133&lt;&gt;"",IF(P$2&lt;&gt;"",INDEX('Instrument History'!$1:$1048576,CcyPerBase!$B133,CcyPerBase!P$3) / $C133,""),"")</f>
        <v/>
      </c>
      <c r="Q133" s="5" t="str">
        <f>IF($A133&lt;&gt;"",IF(Q$2&lt;&gt;"",INDEX('Instrument History'!$1:$1048576,CcyPerBase!$B133,CcyPerBase!Q$3) / $C133,""),"")</f>
        <v/>
      </c>
      <c r="R133" s="5" t="str">
        <f>IF($A133&lt;&gt;"",IF(R$2&lt;&gt;"",INDEX('Instrument History'!$1:$1048576,CcyPerBase!$B133,CcyPerBase!R$3) / $C133,""),"")</f>
        <v/>
      </c>
      <c r="S133" s="5" t="str">
        <f>IF($A133&lt;&gt;"",IF(S$2&lt;&gt;"",INDEX('Instrument History'!$1:$1048576,CcyPerBase!$B133,CcyPerBase!S$3) / $C133,""),"")</f>
        <v/>
      </c>
      <c r="T133" s="5" t="str">
        <f>IF($A133&lt;&gt;"",IF(T$2&lt;&gt;"",INDEX('Instrument History'!$1:$1048576,CcyPerBase!$B133,CcyPerBase!T$3) / $C133,""),"")</f>
        <v/>
      </c>
      <c r="U133" s="5" t="str">
        <f>IF($A133&lt;&gt;"",IF(U$2&lt;&gt;"",INDEX('Instrument History'!$1:$1048576,CcyPerBase!$B133,CcyPerBase!U$3) / $C133,""),"")</f>
        <v/>
      </c>
      <c r="V133" s="5" t="str">
        <f>IF($A133&lt;&gt;"",IF(V$2&lt;&gt;"",INDEX('Instrument History'!$1:$1048576,CcyPerBase!$B133,CcyPerBase!V$3) / $C133,""),"")</f>
        <v/>
      </c>
      <c r="W133" s="5" t="str">
        <f>IF($A133&lt;&gt;"",IF(W$2&lt;&gt;"",INDEX('Instrument History'!$1:$1048576,CcyPerBase!$B133,CcyPerBase!W$3) / $C133,""),"")</f>
        <v/>
      </c>
      <c r="X133" s="5" t="str">
        <f>IF($A133&lt;&gt;"",IF(X$2&lt;&gt;"",INDEX('Instrument History'!$1:$1048576,CcyPerBase!$B133,CcyPerBase!X$3) / $C133,""),"")</f>
        <v/>
      </c>
    </row>
    <row r="134" spans="1:24">
      <c r="A134" s="12">
        <f>IF(A133&lt;&gt;"",IF(A133=$B$3,"",'Instrument History'!A131),"")</f>
        <v>41120</v>
      </c>
      <c r="B134">
        <f t="shared" si="2"/>
        <v>131</v>
      </c>
      <c r="C134" s="5">
        <f>IF(A134&lt;&gt;"",INDEX('Instrument History'!$1:$1048576,CcyPerBase!B134,CcyPerBase!$B$2),"")</f>
        <v>55.742116028908939</v>
      </c>
      <c r="D134" s="5">
        <f>IF($A134&lt;&gt;"",INDEX('Instrument History'!$1:$1048576,CcyPerBase!$B134,CcyPerBase!D$3) / $C134,"")</f>
        <v>1.7939756708937649E-2</v>
      </c>
      <c r="E134" s="5">
        <f>IF($A134&lt;&gt;"",IF(E$2&lt;&gt;"",INDEX('Instrument History'!$1:$1048576,CcyPerBase!$B134,CcyPerBase!E$3) / $C134,""),"")</f>
        <v>1.7939756708937649E-2</v>
      </c>
      <c r="F134" s="5">
        <f>IF($A134&lt;&gt;"",IF(F$2&lt;&gt;"",INDEX('Instrument History'!$1:$1048576,CcyPerBase!$B134,CcyPerBase!F$3) / $C134,""),"")</f>
        <v>1.7939756708937649E-2</v>
      </c>
      <c r="G134" s="5">
        <f>IF($A134&lt;&gt;"",IF(G$2&lt;&gt;"",INDEX('Instrument History'!$1:$1048576,CcyPerBase!$B134,CcyPerBase!G$3) / $C134,""),"")</f>
        <v>1.7939756708937649E-2</v>
      </c>
      <c r="H134" s="5">
        <f>IF($A134&lt;&gt;"",IF(H$2&lt;&gt;"",INDEX('Instrument History'!$1:$1048576,CcyPerBase!$B134,CcyPerBase!H$3) / $C134,""),"")</f>
        <v>1.7939756708937649E-2</v>
      </c>
      <c r="I134" s="5">
        <f>IF($A134&lt;&gt;"",IF(I$2&lt;&gt;"",INDEX('Instrument History'!$1:$1048576,CcyPerBase!$B134,CcyPerBase!I$3) / $C134,""),"")</f>
        <v>1.7381326167709841</v>
      </c>
      <c r="J134" s="5">
        <f>IF($A134&lt;&gt;"",IF(J$2&lt;&gt;"",INDEX('Instrument History'!$1:$1048576,CcyPerBase!$B134,CcyPerBase!J$3) / $C134,""),"")</f>
        <v>1.7196512315582739</v>
      </c>
      <c r="K134" s="5">
        <f>IF($A134&lt;&gt;"",IF(K$2&lt;&gt;"",INDEX('Instrument History'!$1:$1048576,CcyPerBase!$B134,CcyPerBase!K$3) / $C134,""),"")</f>
        <v>1.7196512315582739</v>
      </c>
      <c r="L134" s="5">
        <f>IF($A134&lt;&gt;"",IF(L$2&lt;&gt;"",INDEX('Instrument History'!$1:$1048576,CcyPerBase!$B134,CcyPerBase!L$3) / $C134,""),"")</f>
        <v>1</v>
      </c>
      <c r="M134" s="5">
        <f>IF($A134&lt;&gt;"",IF(M$2&lt;&gt;"",INDEX('Instrument History'!$1:$1048576,CcyPerBase!$B134,CcyPerBase!M$3) / $C134,""),"")</f>
        <v>1</v>
      </c>
      <c r="N134" s="5">
        <f>IF($A134&lt;&gt;"",IF(N$2&lt;&gt;"",INDEX('Instrument History'!$1:$1048576,CcyPerBase!$B134,CcyPerBase!N$3) / $C134,""),"")</f>
        <v>1</v>
      </c>
      <c r="O134" s="5" t="str">
        <f>IF($A134&lt;&gt;"",IF(O$2&lt;&gt;"",INDEX('Instrument History'!$1:$1048576,CcyPerBase!$B134,CcyPerBase!O$3) / $C134,""),"")</f>
        <v/>
      </c>
      <c r="P134" s="5" t="str">
        <f>IF($A134&lt;&gt;"",IF(P$2&lt;&gt;"",INDEX('Instrument History'!$1:$1048576,CcyPerBase!$B134,CcyPerBase!P$3) / $C134,""),"")</f>
        <v/>
      </c>
      <c r="Q134" s="5" t="str">
        <f>IF($A134&lt;&gt;"",IF(Q$2&lt;&gt;"",INDEX('Instrument History'!$1:$1048576,CcyPerBase!$B134,CcyPerBase!Q$3) / $C134,""),"")</f>
        <v/>
      </c>
      <c r="R134" s="5" t="str">
        <f>IF($A134&lt;&gt;"",IF(R$2&lt;&gt;"",INDEX('Instrument History'!$1:$1048576,CcyPerBase!$B134,CcyPerBase!R$3) / $C134,""),"")</f>
        <v/>
      </c>
      <c r="S134" s="5" t="str">
        <f>IF($A134&lt;&gt;"",IF(S$2&lt;&gt;"",INDEX('Instrument History'!$1:$1048576,CcyPerBase!$B134,CcyPerBase!S$3) / $C134,""),"")</f>
        <v/>
      </c>
      <c r="T134" s="5" t="str">
        <f>IF($A134&lt;&gt;"",IF(T$2&lt;&gt;"",INDEX('Instrument History'!$1:$1048576,CcyPerBase!$B134,CcyPerBase!T$3) / $C134,""),"")</f>
        <v/>
      </c>
      <c r="U134" s="5" t="str">
        <f>IF($A134&lt;&gt;"",IF(U$2&lt;&gt;"",INDEX('Instrument History'!$1:$1048576,CcyPerBase!$B134,CcyPerBase!U$3) / $C134,""),"")</f>
        <v/>
      </c>
      <c r="V134" s="5" t="str">
        <f>IF($A134&lt;&gt;"",IF(V$2&lt;&gt;"",INDEX('Instrument History'!$1:$1048576,CcyPerBase!$B134,CcyPerBase!V$3) / $C134,""),"")</f>
        <v/>
      </c>
      <c r="W134" s="5" t="str">
        <f>IF($A134&lt;&gt;"",IF(W$2&lt;&gt;"",INDEX('Instrument History'!$1:$1048576,CcyPerBase!$B134,CcyPerBase!W$3) / $C134,""),"")</f>
        <v/>
      </c>
      <c r="X134" s="5" t="str">
        <f>IF($A134&lt;&gt;"",IF(X$2&lt;&gt;"",INDEX('Instrument History'!$1:$1048576,CcyPerBase!$B134,CcyPerBase!X$3) / $C134,""),"")</f>
        <v/>
      </c>
    </row>
    <row r="135" spans="1:24">
      <c r="A135" s="12">
        <f>IF(A134&lt;&gt;"",IF(A134=$B$3,"",'Instrument History'!A132),"")</f>
        <v>41117</v>
      </c>
      <c r="B135">
        <f t="shared" ref="B135:B198" si="3">IF(A135&lt;&gt;"",B134+1,"")</f>
        <v>132</v>
      </c>
      <c r="C135" s="5">
        <f>IF(A135&lt;&gt;"",INDEX('Instrument History'!$1:$1048576,CcyPerBase!B135,CcyPerBase!$B$2),"")</f>
        <v>56.713923525372444</v>
      </c>
      <c r="D135" s="5">
        <f>IF($A135&lt;&gt;"",INDEX('Instrument History'!$1:$1048576,CcyPerBase!$B135,CcyPerBase!D$3) / $C135,"")</f>
        <v>1.7632354417387894E-2</v>
      </c>
      <c r="E135" s="5">
        <f>IF($A135&lt;&gt;"",IF(E$2&lt;&gt;"",INDEX('Instrument History'!$1:$1048576,CcyPerBase!$B135,CcyPerBase!E$3) / $C135,""),"")</f>
        <v>1.7632354417387894E-2</v>
      </c>
      <c r="F135" s="5">
        <f>IF($A135&lt;&gt;"",IF(F$2&lt;&gt;"",INDEX('Instrument History'!$1:$1048576,CcyPerBase!$B135,CcyPerBase!F$3) / $C135,""),"")</f>
        <v>1.7632354417387894E-2</v>
      </c>
      <c r="G135" s="5">
        <f>IF($A135&lt;&gt;"",IF(G$2&lt;&gt;"",INDEX('Instrument History'!$1:$1048576,CcyPerBase!$B135,CcyPerBase!G$3) / $C135,""),"")</f>
        <v>1.7632354417387894E-2</v>
      </c>
      <c r="H135" s="5">
        <f>IF($A135&lt;&gt;"",IF(H$2&lt;&gt;"",INDEX('Instrument History'!$1:$1048576,CcyPerBase!$B135,CcyPerBase!H$3) / $C135,""),"")</f>
        <v>1.7632354417387894E-2</v>
      </c>
      <c r="I135" s="5">
        <f>IF($A135&lt;&gt;"",IF(I$2&lt;&gt;"",INDEX('Instrument History'!$1:$1048576,CcyPerBase!$B135,CcyPerBase!I$3) / $C135,""),"")</f>
        <v>1.6664576544316279</v>
      </c>
      <c r="J135" s="5">
        <f>IF($A135&lt;&gt;"",IF(J$2&lt;&gt;"",INDEX('Instrument History'!$1:$1048576,CcyPerBase!$B135,CcyPerBase!J$3) / $C135,""),"")</f>
        <v>1.6220579904125587</v>
      </c>
      <c r="K135" s="5">
        <f>IF($A135&lt;&gt;"",IF(K$2&lt;&gt;"",INDEX('Instrument History'!$1:$1048576,CcyPerBase!$B135,CcyPerBase!K$3) / $C135,""),"")</f>
        <v>1.6220579904125587</v>
      </c>
      <c r="L135" s="5">
        <f>IF($A135&lt;&gt;"",IF(L$2&lt;&gt;"",INDEX('Instrument History'!$1:$1048576,CcyPerBase!$B135,CcyPerBase!L$3) / $C135,""),"")</f>
        <v>1</v>
      </c>
      <c r="M135" s="5">
        <f>IF($A135&lt;&gt;"",IF(M$2&lt;&gt;"",INDEX('Instrument History'!$1:$1048576,CcyPerBase!$B135,CcyPerBase!M$3) / $C135,""),"")</f>
        <v>1</v>
      </c>
      <c r="N135" s="5">
        <f>IF($A135&lt;&gt;"",IF(N$2&lt;&gt;"",INDEX('Instrument History'!$1:$1048576,CcyPerBase!$B135,CcyPerBase!N$3) / $C135,""),"")</f>
        <v>1</v>
      </c>
      <c r="O135" s="5" t="str">
        <f>IF($A135&lt;&gt;"",IF(O$2&lt;&gt;"",INDEX('Instrument History'!$1:$1048576,CcyPerBase!$B135,CcyPerBase!O$3) / $C135,""),"")</f>
        <v/>
      </c>
      <c r="P135" s="5" t="str">
        <f>IF($A135&lt;&gt;"",IF(P$2&lt;&gt;"",INDEX('Instrument History'!$1:$1048576,CcyPerBase!$B135,CcyPerBase!P$3) / $C135,""),"")</f>
        <v/>
      </c>
      <c r="Q135" s="5" t="str">
        <f>IF($A135&lt;&gt;"",IF(Q$2&lt;&gt;"",INDEX('Instrument History'!$1:$1048576,CcyPerBase!$B135,CcyPerBase!Q$3) / $C135,""),"")</f>
        <v/>
      </c>
      <c r="R135" s="5" t="str">
        <f>IF($A135&lt;&gt;"",IF(R$2&lt;&gt;"",INDEX('Instrument History'!$1:$1048576,CcyPerBase!$B135,CcyPerBase!R$3) / $C135,""),"")</f>
        <v/>
      </c>
      <c r="S135" s="5" t="str">
        <f>IF($A135&lt;&gt;"",IF(S$2&lt;&gt;"",INDEX('Instrument History'!$1:$1048576,CcyPerBase!$B135,CcyPerBase!S$3) / $C135,""),"")</f>
        <v/>
      </c>
      <c r="T135" s="5" t="str">
        <f>IF($A135&lt;&gt;"",IF(T$2&lt;&gt;"",INDEX('Instrument History'!$1:$1048576,CcyPerBase!$B135,CcyPerBase!T$3) / $C135,""),"")</f>
        <v/>
      </c>
      <c r="U135" s="5" t="str">
        <f>IF($A135&lt;&gt;"",IF(U$2&lt;&gt;"",INDEX('Instrument History'!$1:$1048576,CcyPerBase!$B135,CcyPerBase!U$3) / $C135,""),"")</f>
        <v/>
      </c>
      <c r="V135" s="5" t="str">
        <f>IF($A135&lt;&gt;"",IF(V$2&lt;&gt;"",INDEX('Instrument History'!$1:$1048576,CcyPerBase!$B135,CcyPerBase!V$3) / $C135,""),"")</f>
        <v/>
      </c>
      <c r="W135" s="5" t="str">
        <f>IF($A135&lt;&gt;"",IF(W$2&lt;&gt;"",INDEX('Instrument History'!$1:$1048576,CcyPerBase!$B135,CcyPerBase!W$3) / $C135,""),"")</f>
        <v/>
      </c>
      <c r="X135" s="5" t="str">
        <f>IF($A135&lt;&gt;"",IF(X$2&lt;&gt;"",INDEX('Instrument History'!$1:$1048576,CcyPerBase!$B135,CcyPerBase!X$3) / $C135,""),"")</f>
        <v/>
      </c>
    </row>
    <row r="136" spans="1:24">
      <c r="A136" s="12">
        <f>IF(A135&lt;&gt;"",IF(A135=$B$3,"",'Instrument History'!A133),"")</f>
        <v>41116</v>
      </c>
      <c r="B136">
        <f t="shared" si="3"/>
        <v>133</v>
      </c>
      <c r="C136" s="5">
        <f>IF(A136&lt;&gt;"",INDEX('Instrument History'!$1:$1048576,CcyPerBase!B136,CcyPerBase!$B$2),"")</f>
        <v>55.878228868342539</v>
      </c>
      <c r="D136" s="5">
        <f>IF($A136&lt;&gt;"",INDEX('Instrument History'!$1:$1048576,CcyPerBase!$B136,CcyPerBase!D$3) / $C136,"")</f>
        <v>1.7896057556801764E-2</v>
      </c>
      <c r="E136" s="5">
        <f>IF($A136&lt;&gt;"",IF(E$2&lt;&gt;"",INDEX('Instrument History'!$1:$1048576,CcyPerBase!$B136,CcyPerBase!E$3) / $C136,""),"")</f>
        <v>1.7896057556801764E-2</v>
      </c>
      <c r="F136" s="5">
        <f>IF($A136&lt;&gt;"",IF(F$2&lt;&gt;"",INDEX('Instrument History'!$1:$1048576,CcyPerBase!$B136,CcyPerBase!F$3) / $C136,""),"")</f>
        <v>1.7896057556801764E-2</v>
      </c>
      <c r="G136" s="5">
        <f>IF($A136&lt;&gt;"",IF(G$2&lt;&gt;"",INDEX('Instrument History'!$1:$1048576,CcyPerBase!$B136,CcyPerBase!G$3) / $C136,""),"")</f>
        <v>1.7896057556801764E-2</v>
      </c>
      <c r="H136" s="5">
        <f>IF($A136&lt;&gt;"",IF(H$2&lt;&gt;"",INDEX('Instrument History'!$1:$1048576,CcyPerBase!$B136,CcyPerBase!H$3) / $C136,""),"")</f>
        <v>1.7896057556801764E-2</v>
      </c>
      <c r="I136" s="5">
        <f>IF($A136&lt;&gt;"",IF(I$2&lt;&gt;"",INDEX('Instrument History'!$1:$1048576,CcyPerBase!$B136,CcyPerBase!I$3) / $C136,""),"")</f>
        <v>1.6274518274026892</v>
      </c>
      <c r="J136" s="5">
        <f>IF($A136&lt;&gt;"",IF(J$2&lt;&gt;"",INDEX('Instrument History'!$1:$1048576,CcyPerBase!$B136,CcyPerBase!J$3) / $C136,""),"")</f>
        <v>1.623843512928195</v>
      </c>
      <c r="K136" s="5">
        <f>IF($A136&lt;&gt;"",IF(K$2&lt;&gt;"",INDEX('Instrument History'!$1:$1048576,CcyPerBase!$B136,CcyPerBase!K$3) / $C136,""),"")</f>
        <v>1.623843512928195</v>
      </c>
      <c r="L136" s="5">
        <f>IF($A136&lt;&gt;"",IF(L$2&lt;&gt;"",INDEX('Instrument History'!$1:$1048576,CcyPerBase!$B136,CcyPerBase!L$3) / $C136,""),"")</f>
        <v>1</v>
      </c>
      <c r="M136" s="5">
        <f>IF($A136&lt;&gt;"",IF(M$2&lt;&gt;"",INDEX('Instrument History'!$1:$1048576,CcyPerBase!$B136,CcyPerBase!M$3) / $C136,""),"")</f>
        <v>1</v>
      </c>
      <c r="N136" s="5">
        <f>IF($A136&lt;&gt;"",IF(N$2&lt;&gt;"",INDEX('Instrument History'!$1:$1048576,CcyPerBase!$B136,CcyPerBase!N$3) / $C136,""),"")</f>
        <v>1</v>
      </c>
      <c r="O136" s="5" t="str">
        <f>IF($A136&lt;&gt;"",IF(O$2&lt;&gt;"",INDEX('Instrument History'!$1:$1048576,CcyPerBase!$B136,CcyPerBase!O$3) / $C136,""),"")</f>
        <v/>
      </c>
      <c r="P136" s="5" t="str">
        <f>IF($A136&lt;&gt;"",IF(P$2&lt;&gt;"",INDEX('Instrument History'!$1:$1048576,CcyPerBase!$B136,CcyPerBase!P$3) / $C136,""),"")</f>
        <v/>
      </c>
      <c r="Q136" s="5" t="str">
        <f>IF($A136&lt;&gt;"",IF(Q$2&lt;&gt;"",INDEX('Instrument History'!$1:$1048576,CcyPerBase!$B136,CcyPerBase!Q$3) / $C136,""),"")</f>
        <v/>
      </c>
      <c r="R136" s="5" t="str">
        <f>IF($A136&lt;&gt;"",IF(R$2&lt;&gt;"",INDEX('Instrument History'!$1:$1048576,CcyPerBase!$B136,CcyPerBase!R$3) / $C136,""),"")</f>
        <v/>
      </c>
      <c r="S136" s="5" t="str">
        <f>IF($A136&lt;&gt;"",IF(S$2&lt;&gt;"",INDEX('Instrument History'!$1:$1048576,CcyPerBase!$B136,CcyPerBase!S$3) / $C136,""),"")</f>
        <v/>
      </c>
      <c r="T136" s="5" t="str">
        <f>IF($A136&lt;&gt;"",IF(T$2&lt;&gt;"",INDEX('Instrument History'!$1:$1048576,CcyPerBase!$B136,CcyPerBase!T$3) / $C136,""),"")</f>
        <v/>
      </c>
      <c r="U136" s="5" t="str">
        <f>IF($A136&lt;&gt;"",IF(U$2&lt;&gt;"",INDEX('Instrument History'!$1:$1048576,CcyPerBase!$B136,CcyPerBase!U$3) / $C136,""),"")</f>
        <v/>
      </c>
      <c r="V136" s="5" t="str">
        <f>IF($A136&lt;&gt;"",IF(V$2&lt;&gt;"",INDEX('Instrument History'!$1:$1048576,CcyPerBase!$B136,CcyPerBase!V$3) / $C136,""),"")</f>
        <v/>
      </c>
      <c r="W136" s="5" t="str">
        <f>IF($A136&lt;&gt;"",IF(W$2&lt;&gt;"",INDEX('Instrument History'!$1:$1048576,CcyPerBase!$B136,CcyPerBase!W$3) / $C136,""),"")</f>
        <v/>
      </c>
      <c r="X136" s="5" t="str">
        <f>IF($A136&lt;&gt;"",IF(X$2&lt;&gt;"",INDEX('Instrument History'!$1:$1048576,CcyPerBase!$B136,CcyPerBase!X$3) / $C136,""),"")</f>
        <v/>
      </c>
    </row>
    <row r="137" spans="1:24">
      <c r="A137" s="12">
        <f>IF(A136&lt;&gt;"",IF(A136=$B$3,"",'Instrument History'!A134),"")</f>
        <v>41115</v>
      </c>
      <c r="B137">
        <f t="shared" si="3"/>
        <v>134</v>
      </c>
      <c r="C137" s="5">
        <f>IF(A137&lt;&gt;"",INDEX('Instrument History'!$1:$1048576,CcyPerBase!B137,CcyPerBase!$B$2),"")</f>
        <v>54.520258115746984</v>
      </c>
      <c r="D137" s="5">
        <f>IF($A137&lt;&gt;"",INDEX('Instrument History'!$1:$1048576,CcyPerBase!$B137,CcyPerBase!D$3) / $C137,"")</f>
        <v>1.8341806047157579E-2</v>
      </c>
      <c r="E137" s="5">
        <f>IF($A137&lt;&gt;"",IF(E$2&lt;&gt;"",INDEX('Instrument History'!$1:$1048576,CcyPerBase!$B137,CcyPerBase!E$3) / $C137,""),"")</f>
        <v>1.8341806047157579E-2</v>
      </c>
      <c r="F137" s="5">
        <f>IF($A137&lt;&gt;"",IF(F$2&lt;&gt;"",INDEX('Instrument History'!$1:$1048576,CcyPerBase!$B137,CcyPerBase!F$3) / $C137,""),"")</f>
        <v>1.8341806047157579E-2</v>
      </c>
      <c r="G137" s="5">
        <f>IF($A137&lt;&gt;"",IF(G$2&lt;&gt;"",INDEX('Instrument History'!$1:$1048576,CcyPerBase!$B137,CcyPerBase!G$3) / $C137,""),"")</f>
        <v>1.8341806047157579E-2</v>
      </c>
      <c r="H137" s="5">
        <f>IF($A137&lt;&gt;"",IF(H$2&lt;&gt;"",INDEX('Instrument History'!$1:$1048576,CcyPerBase!$B137,CcyPerBase!H$3) / $C137,""),"")</f>
        <v>1.8341806047157579E-2</v>
      </c>
      <c r="I137" s="5">
        <f>IF($A137&lt;&gt;"",IF(I$2&lt;&gt;"",INDEX('Instrument History'!$1:$1048576,CcyPerBase!$B137,CcyPerBase!I$3) / $C137,""),"")</f>
        <v>1.7403215790688182</v>
      </c>
      <c r="J137" s="5">
        <f>IF($A137&lt;&gt;"",IF(J$2&lt;&gt;"",INDEX('Instrument History'!$1:$1048576,CcyPerBase!$B137,CcyPerBase!J$3) / $C137,""),"")</f>
        <v>1.5905569908219053</v>
      </c>
      <c r="K137" s="5">
        <f>IF($A137&lt;&gt;"",IF(K$2&lt;&gt;"",INDEX('Instrument History'!$1:$1048576,CcyPerBase!$B137,CcyPerBase!K$3) / $C137,""),"")</f>
        <v>1.5905569908219053</v>
      </c>
      <c r="L137" s="5">
        <f>IF($A137&lt;&gt;"",IF(L$2&lt;&gt;"",INDEX('Instrument History'!$1:$1048576,CcyPerBase!$B137,CcyPerBase!L$3) / $C137,""),"")</f>
        <v>1</v>
      </c>
      <c r="M137" s="5">
        <f>IF($A137&lt;&gt;"",IF(M$2&lt;&gt;"",INDEX('Instrument History'!$1:$1048576,CcyPerBase!$B137,CcyPerBase!M$3) / $C137,""),"")</f>
        <v>1</v>
      </c>
      <c r="N137" s="5">
        <f>IF($A137&lt;&gt;"",IF(N$2&lt;&gt;"",INDEX('Instrument History'!$1:$1048576,CcyPerBase!$B137,CcyPerBase!N$3) / $C137,""),"")</f>
        <v>1</v>
      </c>
      <c r="O137" s="5" t="str">
        <f>IF($A137&lt;&gt;"",IF(O$2&lt;&gt;"",INDEX('Instrument History'!$1:$1048576,CcyPerBase!$B137,CcyPerBase!O$3) / $C137,""),"")</f>
        <v/>
      </c>
      <c r="P137" s="5" t="str">
        <f>IF($A137&lt;&gt;"",IF(P$2&lt;&gt;"",INDEX('Instrument History'!$1:$1048576,CcyPerBase!$B137,CcyPerBase!P$3) / $C137,""),"")</f>
        <v/>
      </c>
      <c r="Q137" s="5" t="str">
        <f>IF($A137&lt;&gt;"",IF(Q$2&lt;&gt;"",INDEX('Instrument History'!$1:$1048576,CcyPerBase!$B137,CcyPerBase!Q$3) / $C137,""),"")</f>
        <v/>
      </c>
      <c r="R137" s="5" t="str">
        <f>IF($A137&lt;&gt;"",IF(R$2&lt;&gt;"",INDEX('Instrument History'!$1:$1048576,CcyPerBase!$B137,CcyPerBase!R$3) / $C137,""),"")</f>
        <v/>
      </c>
      <c r="S137" s="5" t="str">
        <f>IF($A137&lt;&gt;"",IF(S$2&lt;&gt;"",INDEX('Instrument History'!$1:$1048576,CcyPerBase!$B137,CcyPerBase!S$3) / $C137,""),"")</f>
        <v/>
      </c>
      <c r="T137" s="5" t="str">
        <f>IF($A137&lt;&gt;"",IF(T$2&lt;&gt;"",INDEX('Instrument History'!$1:$1048576,CcyPerBase!$B137,CcyPerBase!T$3) / $C137,""),"")</f>
        <v/>
      </c>
      <c r="U137" s="5" t="str">
        <f>IF($A137&lt;&gt;"",IF(U$2&lt;&gt;"",INDEX('Instrument History'!$1:$1048576,CcyPerBase!$B137,CcyPerBase!U$3) / $C137,""),"")</f>
        <v/>
      </c>
      <c r="V137" s="5" t="str">
        <f>IF($A137&lt;&gt;"",IF(V$2&lt;&gt;"",INDEX('Instrument History'!$1:$1048576,CcyPerBase!$B137,CcyPerBase!V$3) / $C137,""),"")</f>
        <v/>
      </c>
      <c r="W137" s="5" t="str">
        <f>IF($A137&lt;&gt;"",IF(W$2&lt;&gt;"",INDEX('Instrument History'!$1:$1048576,CcyPerBase!$B137,CcyPerBase!W$3) / $C137,""),"")</f>
        <v/>
      </c>
      <c r="X137" s="5" t="str">
        <f>IF($A137&lt;&gt;"",IF(X$2&lt;&gt;"",INDEX('Instrument History'!$1:$1048576,CcyPerBase!$B137,CcyPerBase!X$3) / $C137,""),"")</f>
        <v/>
      </c>
    </row>
    <row r="138" spans="1:24">
      <c r="A138" s="12">
        <f>IF(A137&lt;&gt;"",IF(A137=$B$3,"",'Instrument History'!A135),"")</f>
        <v>41114</v>
      </c>
      <c r="B138">
        <f t="shared" si="3"/>
        <v>135</v>
      </c>
      <c r="C138" s="5">
        <f>IF(A138&lt;&gt;"",INDEX('Instrument History'!$1:$1048576,CcyPerBase!B138,CcyPerBase!$B$2),"")</f>
        <v>55.378454977560367</v>
      </c>
      <c r="D138" s="5">
        <f>IF($A138&lt;&gt;"",INDEX('Instrument History'!$1:$1048576,CcyPerBase!$B138,CcyPerBase!D$3) / $C138,"")</f>
        <v>1.8057564090677596E-2</v>
      </c>
      <c r="E138" s="5">
        <f>IF($A138&lt;&gt;"",IF(E$2&lt;&gt;"",INDEX('Instrument History'!$1:$1048576,CcyPerBase!$B138,CcyPerBase!E$3) / $C138,""),"")</f>
        <v>1.8057564090677596E-2</v>
      </c>
      <c r="F138" s="5">
        <f>IF($A138&lt;&gt;"",IF(F$2&lt;&gt;"",INDEX('Instrument History'!$1:$1048576,CcyPerBase!$B138,CcyPerBase!F$3) / $C138,""),"")</f>
        <v>1.8057564090677596E-2</v>
      </c>
      <c r="G138" s="5">
        <f>IF($A138&lt;&gt;"",IF(G$2&lt;&gt;"",INDEX('Instrument History'!$1:$1048576,CcyPerBase!$B138,CcyPerBase!G$3) / $C138,""),"")</f>
        <v>1.8057564090677596E-2</v>
      </c>
      <c r="H138" s="5">
        <f>IF($A138&lt;&gt;"",IF(H$2&lt;&gt;"",INDEX('Instrument History'!$1:$1048576,CcyPerBase!$B138,CcyPerBase!H$3) / $C138,""),"")</f>
        <v>1.8057564090677596E-2</v>
      </c>
      <c r="I138" s="5">
        <f>IF($A138&lt;&gt;"",IF(I$2&lt;&gt;"",INDEX('Instrument History'!$1:$1048576,CcyPerBase!$B138,CcyPerBase!I$3) / $C138,""),"")</f>
        <v>1.6832166441747485</v>
      </c>
      <c r="J138" s="5">
        <f>IF($A138&lt;&gt;"",IF(J$2&lt;&gt;"",INDEX('Instrument History'!$1:$1048576,CcyPerBase!$B138,CcyPerBase!J$3) / $C138,""),"")</f>
        <v>1.5126325293041269</v>
      </c>
      <c r="K138" s="5">
        <f>IF($A138&lt;&gt;"",IF(K$2&lt;&gt;"",INDEX('Instrument History'!$1:$1048576,CcyPerBase!$B138,CcyPerBase!K$3) / $C138,""),"")</f>
        <v>1.5126325293041269</v>
      </c>
      <c r="L138" s="5">
        <f>IF($A138&lt;&gt;"",IF(L$2&lt;&gt;"",INDEX('Instrument History'!$1:$1048576,CcyPerBase!$B138,CcyPerBase!L$3) / $C138,""),"")</f>
        <v>1</v>
      </c>
      <c r="M138" s="5">
        <f>IF($A138&lt;&gt;"",IF(M$2&lt;&gt;"",INDEX('Instrument History'!$1:$1048576,CcyPerBase!$B138,CcyPerBase!M$3) / $C138,""),"")</f>
        <v>1</v>
      </c>
      <c r="N138" s="5">
        <f>IF($A138&lt;&gt;"",IF(N$2&lt;&gt;"",INDEX('Instrument History'!$1:$1048576,CcyPerBase!$B138,CcyPerBase!N$3) / $C138,""),"")</f>
        <v>1</v>
      </c>
      <c r="O138" s="5" t="str">
        <f>IF($A138&lt;&gt;"",IF(O$2&lt;&gt;"",INDEX('Instrument History'!$1:$1048576,CcyPerBase!$B138,CcyPerBase!O$3) / $C138,""),"")</f>
        <v/>
      </c>
      <c r="P138" s="5" t="str">
        <f>IF($A138&lt;&gt;"",IF(P$2&lt;&gt;"",INDEX('Instrument History'!$1:$1048576,CcyPerBase!$B138,CcyPerBase!P$3) / $C138,""),"")</f>
        <v/>
      </c>
      <c r="Q138" s="5" t="str">
        <f>IF($A138&lt;&gt;"",IF(Q$2&lt;&gt;"",INDEX('Instrument History'!$1:$1048576,CcyPerBase!$B138,CcyPerBase!Q$3) / $C138,""),"")</f>
        <v/>
      </c>
      <c r="R138" s="5" t="str">
        <f>IF($A138&lt;&gt;"",IF(R$2&lt;&gt;"",INDEX('Instrument History'!$1:$1048576,CcyPerBase!$B138,CcyPerBase!R$3) / $C138,""),"")</f>
        <v/>
      </c>
      <c r="S138" s="5" t="str">
        <f>IF($A138&lt;&gt;"",IF(S$2&lt;&gt;"",INDEX('Instrument History'!$1:$1048576,CcyPerBase!$B138,CcyPerBase!S$3) / $C138,""),"")</f>
        <v/>
      </c>
      <c r="T138" s="5" t="str">
        <f>IF($A138&lt;&gt;"",IF(T$2&lt;&gt;"",INDEX('Instrument History'!$1:$1048576,CcyPerBase!$B138,CcyPerBase!T$3) / $C138,""),"")</f>
        <v/>
      </c>
      <c r="U138" s="5" t="str">
        <f>IF($A138&lt;&gt;"",IF(U$2&lt;&gt;"",INDEX('Instrument History'!$1:$1048576,CcyPerBase!$B138,CcyPerBase!U$3) / $C138,""),"")</f>
        <v/>
      </c>
      <c r="V138" s="5" t="str">
        <f>IF($A138&lt;&gt;"",IF(V$2&lt;&gt;"",INDEX('Instrument History'!$1:$1048576,CcyPerBase!$B138,CcyPerBase!V$3) / $C138,""),"")</f>
        <v/>
      </c>
      <c r="W138" s="5" t="str">
        <f>IF($A138&lt;&gt;"",IF(W$2&lt;&gt;"",INDEX('Instrument History'!$1:$1048576,CcyPerBase!$B138,CcyPerBase!W$3) / $C138,""),"")</f>
        <v/>
      </c>
      <c r="X138" s="5" t="str">
        <f>IF($A138&lt;&gt;"",IF(X$2&lt;&gt;"",INDEX('Instrument History'!$1:$1048576,CcyPerBase!$B138,CcyPerBase!X$3) / $C138,""),"")</f>
        <v/>
      </c>
    </row>
    <row r="139" spans="1:24">
      <c r="A139" s="12">
        <f>IF(A138&lt;&gt;"",IF(A138=$B$3,"",'Instrument History'!A136),"")</f>
        <v>41113</v>
      </c>
      <c r="B139">
        <f t="shared" si="3"/>
        <v>136</v>
      </c>
      <c r="C139" s="5">
        <f>IF(A139&lt;&gt;"",INDEX('Instrument History'!$1:$1048576,CcyPerBase!B139,CcyPerBase!$B$2),"")</f>
        <v>54.192977436516173</v>
      </c>
      <c r="D139" s="5">
        <f>IF($A139&lt;&gt;"",INDEX('Instrument History'!$1:$1048576,CcyPerBase!$B139,CcyPerBase!D$3) / $C139,"")</f>
        <v>1.8452575357599425E-2</v>
      </c>
      <c r="E139" s="5">
        <f>IF($A139&lt;&gt;"",IF(E$2&lt;&gt;"",INDEX('Instrument History'!$1:$1048576,CcyPerBase!$B139,CcyPerBase!E$3) / $C139,""),"")</f>
        <v>1.8452575357599425E-2</v>
      </c>
      <c r="F139" s="5">
        <f>IF($A139&lt;&gt;"",IF(F$2&lt;&gt;"",INDEX('Instrument History'!$1:$1048576,CcyPerBase!$B139,CcyPerBase!F$3) / $C139,""),"")</f>
        <v>1.8452575357599425E-2</v>
      </c>
      <c r="G139" s="5">
        <f>IF($A139&lt;&gt;"",IF(G$2&lt;&gt;"",INDEX('Instrument History'!$1:$1048576,CcyPerBase!$B139,CcyPerBase!G$3) / $C139,""),"")</f>
        <v>1.8452575357599425E-2</v>
      </c>
      <c r="H139" s="5">
        <f>IF($A139&lt;&gt;"",IF(H$2&lt;&gt;"",INDEX('Instrument History'!$1:$1048576,CcyPerBase!$B139,CcyPerBase!H$3) / $C139,""),"")</f>
        <v>1.8452575357599425E-2</v>
      </c>
      <c r="I139" s="5">
        <f>IF($A139&lt;&gt;"",IF(I$2&lt;&gt;"",INDEX('Instrument History'!$1:$1048576,CcyPerBase!$B139,CcyPerBase!I$3) / $C139,""),"")</f>
        <v>1.6554295959420238</v>
      </c>
      <c r="J139" s="5">
        <f>IF($A139&lt;&gt;"",IF(J$2&lt;&gt;"",INDEX('Instrument History'!$1:$1048576,CcyPerBase!$B139,CcyPerBase!J$3) / $C139,""),"")</f>
        <v>1.5658101684966665</v>
      </c>
      <c r="K139" s="5">
        <f>IF($A139&lt;&gt;"",IF(K$2&lt;&gt;"",INDEX('Instrument History'!$1:$1048576,CcyPerBase!$B139,CcyPerBase!K$3) / $C139,""),"")</f>
        <v>1.5658101684966665</v>
      </c>
      <c r="L139" s="5">
        <f>IF($A139&lt;&gt;"",IF(L$2&lt;&gt;"",INDEX('Instrument History'!$1:$1048576,CcyPerBase!$B139,CcyPerBase!L$3) / $C139,""),"")</f>
        <v>1</v>
      </c>
      <c r="M139" s="5">
        <f>IF($A139&lt;&gt;"",IF(M$2&lt;&gt;"",INDEX('Instrument History'!$1:$1048576,CcyPerBase!$B139,CcyPerBase!M$3) / $C139,""),"")</f>
        <v>1</v>
      </c>
      <c r="N139" s="5">
        <f>IF($A139&lt;&gt;"",IF(N$2&lt;&gt;"",INDEX('Instrument History'!$1:$1048576,CcyPerBase!$B139,CcyPerBase!N$3) / $C139,""),"")</f>
        <v>1</v>
      </c>
      <c r="O139" s="5" t="str">
        <f>IF($A139&lt;&gt;"",IF(O$2&lt;&gt;"",INDEX('Instrument History'!$1:$1048576,CcyPerBase!$B139,CcyPerBase!O$3) / $C139,""),"")</f>
        <v/>
      </c>
      <c r="P139" s="5" t="str">
        <f>IF($A139&lt;&gt;"",IF(P$2&lt;&gt;"",INDEX('Instrument History'!$1:$1048576,CcyPerBase!$B139,CcyPerBase!P$3) / $C139,""),"")</f>
        <v/>
      </c>
      <c r="Q139" s="5" t="str">
        <f>IF($A139&lt;&gt;"",IF(Q$2&lt;&gt;"",INDEX('Instrument History'!$1:$1048576,CcyPerBase!$B139,CcyPerBase!Q$3) / $C139,""),"")</f>
        <v/>
      </c>
      <c r="R139" s="5" t="str">
        <f>IF($A139&lt;&gt;"",IF(R$2&lt;&gt;"",INDEX('Instrument History'!$1:$1048576,CcyPerBase!$B139,CcyPerBase!R$3) / $C139,""),"")</f>
        <v/>
      </c>
      <c r="S139" s="5" t="str">
        <f>IF($A139&lt;&gt;"",IF(S$2&lt;&gt;"",INDEX('Instrument History'!$1:$1048576,CcyPerBase!$B139,CcyPerBase!S$3) / $C139,""),"")</f>
        <v/>
      </c>
      <c r="T139" s="5" t="str">
        <f>IF($A139&lt;&gt;"",IF(T$2&lt;&gt;"",INDEX('Instrument History'!$1:$1048576,CcyPerBase!$B139,CcyPerBase!T$3) / $C139,""),"")</f>
        <v/>
      </c>
      <c r="U139" s="5" t="str">
        <f>IF($A139&lt;&gt;"",IF(U$2&lt;&gt;"",INDEX('Instrument History'!$1:$1048576,CcyPerBase!$B139,CcyPerBase!U$3) / $C139,""),"")</f>
        <v/>
      </c>
      <c r="V139" s="5" t="str">
        <f>IF($A139&lt;&gt;"",IF(V$2&lt;&gt;"",INDEX('Instrument History'!$1:$1048576,CcyPerBase!$B139,CcyPerBase!V$3) / $C139,""),"")</f>
        <v/>
      </c>
      <c r="W139" s="5" t="str">
        <f>IF($A139&lt;&gt;"",IF(W$2&lt;&gt;"",INDEX('Instrument History'!$1:$1048576,CcyPerBase!$B139,CcyPerBase!W$3) / $C139,""),"")</f>
        <v/>
      </c>
      <c r="X139" s="5" t="str">
        <f>IF($A139&lt;&gt;"",IF(X$2&lt;&gt;"",INDEX('Instrument History'!$1:$1048576,CcyPerBase!$B139,CcyPerBase!X$3) / $C139,""),"")</f>
        <v/>
      </c>
    </row>
    <row r="140" spans="1:24">
      <c r="A140" s="12">
        <f>IF(A139&lt;&gt;"",IF(A139=$B$3,"",'Instrument History'!A137),"")</f>
        <v>41110</v>
      </c>
      <c r="B140">
        <f t="shared" si="3"/>
        <v>137</v>
      </c>
      <c r="C140" s="5">
        <f>IF(A140&lt;&gt;"",INDEX('Instrument History'!$1:$1048576,CcyPerBase!B140,CcyPerBase!$B$2),"")</f>
        <v>55.036927866940601</v>
      </c>
      <c r="D140" s="5">
        <f>IF($A140&lt;&gt;"",INDEX('Instrument History'!$1:$1048576,CcyPerBase!$B140,CcyPerBase!D$3) / $C140,"")</f>
        <v>1.816961881334726E-2</v>
      </c>
      <c r="E140" s="5">
        <f>IF($A140&lt;&gt;"",IF(E$2&lt;&gt;"",INDEX('Instrument History'!$1:$1048576,CcyPerBase!$B140,CcyPerBase!E$3) / $C140,""),"")</f>
        <v>1.816961881334726E-2</v>
      </c>
      <c r="F140" s="5">
        <f>IF($A140&lt;&gt;"",IF(F$2&lt;&gt;"",INDEX('Instrument History'!$1:$1048576,CcyPerBase!$B140,CcyPerBase!F$3) / $C140,""),"")</f>
        <v>1.816961881334726E-2</v>
      </c>
      <c r="G140" s="5">
        <f>IF($A140&lt;&gt;"",IF(G$2&lt;&gt;"",INDEX('Instrument History'!$1:$1048576,CcyPerBase!$B140,CcyPerBase!G$3) / $C140,""),"")</f>
        <v>1.816961881334726E-2</v>
      </c>
      <c r="H140" s="5">
        <f>IF($A140&lt;&gt;"",IF(H$2&lt;&gt;"",INDEX('Instrument History'!$1:$1048576,CcyPerBase!$B140,CcyPerBase!H$3) / $C140,""),"")</f>
        <v>1.816961881334726E-2</v>
      </c>
      <c r="I140" s="5">
        <f>IF($A140&lt;&gt;"",IF(I$2&lt;&gt;"",INDEX('Instrument History'!$1:$1048576,CcyPerBase!$B140,CcyPerBase!I$3) / $C140,""),"")</f>
        <v>1.5554965023109031</v>
      </c>
      <c r="J140" s="5">
        <f>IF($A140&lt;&gt;"",IF(J$2&lt;&gt;"",INDEX('Instrument History'!$1:$1048576,CcyPerBase!$B140,CcyPerBase!J$3) / $C140,""),"")</f>
        <v>1.6217438768355894</v>
      </c>
      <c r="K140" s="5">
        <f>IF($A140&lt;&gt;"",IF(K$2&lt;&gt;"",INDEX('Instrument History'!$1:$1048576,CcyPerBase!$B140,CcyPerBase!K$3) / $C140,""),"")</f>
        <v>1.6217438768355894</v>
      </c>
      <c r="L140" s="5">
        <f>IF($A140&lt;&gt;"",IF(L$2&lt;&gt;"",INDEX('Instrument History'!$1:$1048576,CcyPerBase!$B140,CcyPerBase!L$3) / $C140,""),"")</f>
        <v>1</v>
      </c>
      <c r="M140" s="5">
        <f>IF($A140&lt;&gt;"",IF(M$2&lt;&gt;"",INDEX('Instrument History'!$1:$1048576,CcyPerBase!$B140,CcyPerBase!M$3) / $C140,""),"")</f>
        <v>1</v>
      </c>
      <c r="N140" s="5">
        <f>IF($A140&lt;&gt;"",IF(N$2&lt;&gt;"",INDEX('Instrument History'!$1:$1048576,CcyPerBase!$B140,CcyPerBase!N$3) / $C140,""),"")</f>
        <v>1</v>
      </c>
      <c r="O140" s="5" t="str">
        <f>IF($A140&lt;&gt;"",IF(O$2&lt;&gt;"",INDEX('Instrument History'!$1:$1048576,CcyPerBase!$B140,CcyPerBase!O$3) / $C140,""),"")</f>
        <v/>
      </c>
      <c r="P140" s="5" t="str">
        <f>IF($A140&lt;&gt;"",IF(P$2&lt;&gt;"",INDEX('Instrument History'!$1:$1048576,CcyPerBase!$B140,CcyPerBase!P$3) / $C140,""),"")</f>
        <v/>
      </c>
      <c r="Q140" s="5" t="str">
        <f>IF($A140&lt;&gt;"",IF(Q$2&lt;&gt;"",INDEX('Instrument History'!$1:$1048576,CcyPerBase!$B140,CcyPerBase!Q$3) / $C140,""),"")</f>
        <v/>
      </c>
      <c r="R140" s="5" t="str">
        <f>IF($A140&lt;&gt;"",IF(R$2&lt;&gt;"",INDEX('Instrument History'!$1:$1048576,CcyPerBase!$B140,CcyPerBase!R$3) / $C140,""),"")</f>
        <v/>
      </c>
      <c r="S140" s="5" t="str">
        <f>IF($A140&lt;&gt;"",IF(S$2&lt;&gt;"",INDEX('Instrument History'!$1:$1048576,CcyPerBase!$B140,CcyPerBase!S$3) / $C140,""),"")</f>
        <v/>
      </c>
      <c r="T140" s="5" t="str">
        <f>IF($A140&lt;&gt;"",IF(T$2&lt;&gt;"",INDEX('Instrument History'!$1:$1048576,CcyPerBase!$B140,CcyPerBase!T$3) / $C140,""),"")</f>
        <v/>
      </c>
      <c r="U140" s="5" t="str">
        <f>IF($A140&lt;&gt;"",IF(U$2&lt;&gt;"",INDEX('Instrument History'!$1:$1048576,CcyPerBase!$B140,CcyPerBase!U$3) / $C140,""),"")</f>
        <v/>
      </c>
      <c r="V140" s="5" t="str">
        <f>IF($A140&lt;&gt;"",IF(V$2&lt;&gt;"",INDEX('Instrument History'!$1:$1048576,CcyPerBase!$B140,CcyPerBase!V$3) / $C140,""),"")</f>
        <v/>
      </c>
      <c r="W140" s="5" t="str">
        <f>IF($A140&lt;&gt;"",IF(W$2&lt;&gt;"",INDEX('Instrument History'!$1:$1048576,CcyPerBase!$B140,CcyPerBase!W$3) / $C140,""),"")</f>
        <v/>
      </c>
      <c r="X140" s="5" t="str">
        <f>IF($A140&lt;&gt;"",IF(X$2&lt;&gt;"",INDEX('Instrument History'!$1:$1048576,CcyPerBase!$B140,CcyPerBase!X$3) / $C140,""),"")</f>
        <v/>
      </c>
    </row>
    <row r="141" spans="1:24">
      <c r="A141" s="12">
        <f>IF(A140&lt;&gt;"",IF(A140=$B$3,"",'Instrument History'!A138),"")</f>
        <v>41109</v>
      </c>
      <c r="B141">
        <f t="shared" si="3"/>
        <v>138</v>
      </c>
      <c r="C141" s="5">
        <f>IF(A141&lt;&gt;"",INDEX('Instrument History'!$1:$1048576,CcyPerBase!B141,CcyPerBase!$B$2),"")</f>
        <v>57.770120009068897</v>
      </c>
      <c r="D141" s="5">
        <f>IF($A141&lt;&gt;"",INDEX('Instrument History'!$1:$1048576,CcyPerBase!$B141,CcyPerBase!D$3) / $C141,"")</f>
        <v>1.7309986543961091E-2</v>
      </c>
      <c r="E141" s="5">
        <f>IF($A141&lt;&gt;"",IF(E$2&lt;&gt;"",INDEX('Instrument History'!$1:$1048576,CcyPerBase!$B141,CcyPerBase!E$3) / $C141,""),"")</f>
        <v>1.7309986543961091E-2</v>
      </c>
      <c r="F141" s="5">
        <f>IF($A141&lt;&gt;"",IF(F$2&lt;&gt;"",INDEX('Instrument History'!$1:$1048576,CcyPerBase!$B141,CcyPerBase!F$3) / $C141,""),"")</f>
        <v>1.7309986543961091E-2</v>
      </c>
      <c r="G141" s="5">
        <f>IF($A141&lt;&gt;"",IF(G$2&lt;&gt;"",INDEX('Instrument History'!$1:$1048576,CcyPerBase!$B141,CcyPerBase!G$3) / $C141,""),"")</f>
        <v>1.7309986543961091E-2</v>
      </c>
      <c r="H141" s="5">
        <f>IF($A141&lt;&gt;"",IF(H$2&lt;&gt;"",INDEX('Instrument History'!$1:$1048576,CcyPerBase!$B141,CcyPerBase!H$3) / $C141,""),"")</f>
        <v>1.7309986543961091E-2</v>
      </c>
      <c r="I141" s="5">
        <f>IF($A141&lt;&gt;"",IF(I$2&lt;&gt;"",INDEX('Instrument History'!$1:$1048576,CcyPerBase!$B141,CcyPerBase!I$3) / $C141,""),"")</f>
        <v>1.434482800706355</v>
      </c>
      <c r="J141" s="5">
        <f>IF($A141&lt;&gt;"",IF(J$2&lt;&gt;"",INDEX('Instrument History'!$1:$1048576,CcyPerBase!$B141,CcyPerBase!J$3) / $C141,""),"")</f>
        <v>1.5292126527185952</v>
      </c>
      <c r="K141" s="5">
        <f>IF($A141&lt;&gt;"",IF(K$2&lt;&gt;"",INDEX('Instrument History'!$1:$1048576,CcyPerBase!$B141,CcyPerBase!K$3) / $C141,""),"")</f>
        <v>1.5292126527185952</v>
      </c>
      <c r="L141" s="5">
        <f>IF($A141&lt;&gt;"",IF(L$2&lt;&gt;"",INDEX('Instrument History'!$1:$1048576,CcyPerBase!$B141,CcyPerBase!L$3) / $C141,""),"")</f>
        <v>1</v>
      </c>
      <c r="M141" s="5">
        <f>IF($A141&lt;&gt;"",IF(M$2&lt;&gt;"",INDEX('Instrument History'!$1:$1048576,CcyPerBase!$B141,CcyPerBase!M$3) / $C141,""),"")</f>
        <v>1</v>
      </c>
      <c r="N141" s="5">
        <f>IF($A141&lt;&gt;"",IF(N$2&lt;&gt;"",INDEX('Instrument History'!$1:$1048576,CcyPerBase!$B141,CcyPerBase!N$3) / $C141,""),"")</f>
        <v>1</v>
      </c>
      <c r="O141" s="5" t="str">
        <f>IF($A141&lt;&gt;"",IF(O$2&lt;&gt;"",INDEX('Instrument History'!$1:$1048576,CcyPerBase!$B141,CcyPerBase!O$3) / $C141,""),"")</f>
        <v/>
      </c>
      <c r="P141" s="5" t="str">
        <f>IF($A141&lt;&gt;"",IF(P$2&lt;&gt;"",INDEX('Instrument History'!$1:$1048576,CcyPerBase!$B141,CcyPerBase!P$3) / $C141,""),"")</f>
        <v/>
      </c>
      <c r="Q141" s="5" t="str">
        <f>IF($A141&lt;&gt;"",IF(Q$2&lt;&gt;"",INDEX('Instrument History'!$1:$1048576,CcyPerBase!$B141,CcyPerBase!Q$3) / $C141,""),"")</f>
        <v/>
      </c>
      <c r="R141" s="5" t="str">
        <f>IF($A141&lt;&gt;"",IF(R$2&lt;&gt;"",INDEX('Instrument History'!$1:$1048576,CcyPerBase!$B141,CcyPerBase!R$3) / $C141,""),"")</f>
        <v/>
      </c>
      <c r="S141" s="5" t="str">
        <f>IF($A141&lt;&gt;"",IF(S$2&lt;&gt;"",INDEX('Instrument History'!$1:$1048576,CcyPerBase!$B141,CcyPerBase!S$3) / $C141,""),"")</f>
        <v/>
      </c>
      <c r="T141" s="5" t="str">
        <f>IF($A141&lt;&gt;"",IF(T$2&lt;&gt;"",INDEX('Instrument History'!$1:$1048576,CcyPerBase!$B141,CcyPerBase!T$3) / $C141,""),"")</f>
        <v/>
      </c>
      <c r="U141" s="5" t="str">
        <f>IF($A141&lt;&gt;"",IF(U$2&lt;&gt;"",INDEX('Instrument History'!$1:$1048576,CcyPerBase!$B141,CcyPerBase!U$3) / $C141,""),"")</f>
        <v/>
      </c>
      <c r="V141" s="5" t="str">
        <f>IF($A141&lt;&gt;"",IF(V$2&lt;&gt;"",INDEX('Instrument History'!$1:$1048576,CcyPerBase!$B141,CcyPerBase!V$3) / $C141,""),"")</f>
        <v/>
      </c>
      <c r="W141" s="5" t="str">
        <f>IF($A141&lt;&gt;"",IF(W$2&lt;&gt;"",INDEX('Instrument History'!$1:$1048576,CcyPerBase!$B141,CcyPerBase!W$3) / $C141,""),"")</f>
        <v/>
      </c>
      <c r="X141" s="5" t="str">
        <f>IF($A141&lt;&gt;"",IF(X$2&lt;&gt;"",INDEX('Instrument History'!$1:$1048576,CcyPerBase!$B141,CcyPerBase!X$3) / $C141,""),"")</f>
        <v/>
      </c>
    </row>
    <row r="142" spans="1:24">
      <c r="A142" s="12">
        <f>IF(A141&lt;&gt;"",IF(A141=$B$3,"",'Instrument History'!A139),"")</f>
        <v>41108</v>
      </c>
      <c r="B142">
        <f t="shared" si="3"/>
        <v>139</v>
      </c>
      <c r="C142" s="5">
        <f>IF(A142&lt;&gt;"",INDEX('Instrument History'!$1:$1048576,CcyPerBase!B142,CcyPerBase!$B$2),"")</f>
        <v>59.601148739410796</v>
      </c>
      <c r="D142" s="5">
        <f>IF($A142&lt;&gt;"",INDEX('Instrument History'!$1:$1048576,CcyPerBase!$B142,CcyPerBase!D$3) / $C142,"")</f>
        <v>1.6778200104367414E-2</v>
      </c>
      <c r="E142" s="5">
        <f>IF($A142&lt;&gt;"",IF(E$2&lt;&gt;"",INDEX('Instrument History'!$1:$1048576,CcyPerBase!$B142,CcyPerBase!E$3) / $C142,""),"")</f>
        <v>1.6778200104367414E-2</v>
      </c>
      <c r="F142" s="5">
        <f>IF($A142&lt;&gt;"",IF(F$2&lt;&gt;"",INDEX('Instrument History'!$1:$1048576,CcyPerBase!$B142,CcyPerBase!F$3) / $C142,""),"")</f>
        <v>1.6778200104367414E-2</v>
      </c>
      <c r="G142" s="5">
        <f>IF($A142&lt;&gt;"",IF(G$2&lt;&gt;"",INDEX('Instrument History'!$1:$1048576,CcyPerBase!$B142,CcyPerBase!G$3) / $C142,""),"")</f>
        <v>1.6778200104367414E-2</v>
      </c>
      <c r="H142" s="5">
        <f>IF($A142&lt;&gt;"",IF(H$2&lt;&gt;"",INDEX('Instrument History'!$1:$1048576,CcyPerBase!$B142,CcyPerBase!H$3) / $C142,""),"")</f>
        <v>1.6778200104367414E-2</v>
      </c>
      <c r="I142" s="5">
        <f>IF($A142&lt;&gt;"",IF(I$2&lt;&gt;"",INDEX('Instrument History'!$1:$1048576,CcyPerBase!$B142,CcyPerBase!I$3) / $C142,""),"")</f>
        <v>1.4116267433360397</v>
      </c>
      <c r="J142" s="5">
        <f>IF($A142&lt;&gt;"",IF(J$2&lt;&gt;"",INDEX('Instrument History'!$1:$1048576,CcyPerBase!$B142,CcyPerBase!J$3) / $C142,""),"")</f>
        <v>1.4156863446616272</v>
      </c>
      <c r="K142" s="5">
        <f>IF($A142&lt;&gt;"",IF(K$2&lt;&gt;"",INDEX('Instrument History'!$1:$1048576,CcyPerBase!$B142,CcyPerBase!K$3) / $C142,""),"")</f>
        <v>1.4156863446616272</v>
      </c>
      <c r="L142" s="5">
        <f>IF($A142&lt;&gt;"",IF(L$2&lt;&gt;"",INDEX('Instrument History'!$1:$1048576,CcyPerBase!$B142,CcyPerBase!L$3) / $C142,""),"")</f>
        <v>1</v>
      </c>
      <c r="M142" s="5">
        <f>IF($A142&lt;&gt;"",IF(M$2&lt;&gt;"",INDEX('Instrument History'!$1:$1048576,CcyPerBase!$B142,CcyPerBase!M$3) / $C142,""),"")</f>
        <v>1</v>
      </c>
      <c r="N142" s="5">
        <f>IF($A142&lt;&gt;"",IF(N$2&lt;&gt;"",INDEX('Instrument History'!$1:$1048576,CcyPerBase!$B142,CcyPerBase!N$3) / $C142,""),"")</f>
        <v>1</v>
      </c>
      <c r="O142" s="5" t="str">
        <f>IF($A142&lt;&gt;"",IF(O$2&lt;&gt;"",INDEX('Instrument History'!$1:$1048576,CcyPerBase!$B142,CcyPerBase!O$3) / $C142,""),"")</f>
        <v/>
      </c>
      <c r="P142" s="5" t="str">
        <f>IF($A142&lt;&gt;"",IF(P$2&lt;&gt;"",INDEX('Instrument History'!$1:$1048576,CcyPerBase!$B142,CcyPerBase!P$3) / $C142,""),"")</f>
        <v/>
      </c>
      <c r="Q142" s="5" t="str">
        <f>IF($A142&lt;&gt;"",IF(Q$2&lt;&gt;"",INDEX('Instrument History'!$1:$1048576,CcyPerBase!$B142,CcyPerBase!Q$3) / $C142,""),"")</f>
        <v/>
      </c>
      <c r="R142" s="5" t="str">
        <f>IF($A142&lt;&gt;"",IF(R$2&lt;&gt;"",INDEX('Instrument History'!$1:$1048576,CcyPerBase!$B142,CcyPerBase!R$3) / $C142,""),"")</f>
        <v/>
      </c>
      <c r="S142" s="5" t="str">
        <f>IF($A142&lt;&gt;"",IF(S$2&lt;&gt;"",INDEX('Instrument History'!$1:$1048576,CcyPerBase!$B142,CcyPerBase!S$3) / $C142,""),"")</f>
        <v/>
      </c>
      <c r="T142" s="5" t="str">
        <f>IF($A142&lt;&gt;"",IF(T$2&lt;&gt;"",INDEX('Instrument History'!$1:$1048576,CcyPerBase!$B142,CcyPerBase!T$3) / $C142,""),"")</f>
        <v/>
      </c>
      <c r="U142" s="5" t="str">
        <f>IF($A142&lt;&gt;"",IF(U$2&lt;&gt;"",INDEX('Instrument History'!$1:$1048576,CcyPerBase!$B142,CcyPerBase!U$3) / $C142,""),"")</f>
        <v/>
      </c>
      <c r="V142" s="5" t="str">
        <f>IF($A142&lt;&gt;"",IF(V$2&lt;&gt;"",INDEX('Instrument History'!$1:$1048576,CcyPerBase!$B142,CcyPerBase!V$3) / $C142,""),"")</f>
        <v/>
      </c>
      <c r="W142" s="5" t="str">
        <f>IF($A142&lt;&gt;"",IF(W$2&lt;&gt;"",INDEX('Instrument History'!$1:$1048576,CcyPerBase!$B142,CcyPerBase!W$3) / $C142,""),"")</f>
        <v/>
      </c>
      <c r="X142" s="5" t="str">
        <f>IF($A142&lt;&gt;"",IF(X$2&lt;&gt;"",INDEX('Instrument History'!$1:$1048576,CcyPerBase!$B142,CcyPerBase!X$3) / $C142,""),"")</f>
        <v/>
      </c>
    </row>
    <row r="143" spans="1:24">
      <c r="A143" s="12">
        <f>IF(A142&lt;&gt;"",IF(A142=$B$3,"",'Instrument History'!A140),"")</f>
        <v>41107</v>
      </c>
      <c r="B143">
        <f t="shared" si="3"/>
        <v>140</v>
      </c>
      <c r="C143" s="5">
        <f>IF(A143&lt;&gt;"",INDEX('Instrument History'!$1:$1048576,CcyPerBase!B143,CcyPerBase!$B$2),"")</f>
        <v>57.989380386296951</v>
      </c>
      <c r="D143" s="5">
        <f>IF($A143&lt;&gt;"",INDEX('Instrument History'!$1:$1048576,CcyPerBase!$B143,CcyPerBase!D$3) / $C143,"")</f>
        <v>1.7244536729630288E-2</v>
      </c>
      <c r="E143" s="5">
        <f>IF($A143&lt;&gt;"",IF(E$2&lt;&gt;"",INDEX('Instrument History'!$1:$1048576,CcyPerBase!$B143,CcyPerBase!E$3) / $C143,""),"")</f>
        <v>1.7244536729630288E-2</v>
      </c>
      <c r="F143" s="5">
        <f>IF($A143&lt;&gt;"",IF(F$2&lt;&gt;"",INDEX('Instrument History'!$1:$1048576,CcyPerBase!$B143,CcyPerBase!F$3) / $C143,""),"")</f>
        <v>1.7244536729630288E-2</v>
      </c>
      <c r="G143" s="5">
        <f>IF($A143&lt;&gt;"",IF(G$2&lt;&gt;"",INDEX('Instrument History'!$1:$1048576,CcyPerBase!$B143,CcyPerBase!G$3) / $C143,""),"")</f>
        <v>1.7244536729630288E-2</v>
      </c>
      <c r="H143" s="5">
        <f>IF($A143&lt;&gt;"",IF(H$2&lt;&gt;"",INDEX('Instrument History'!$1:$1048576,CcyPerBase!$B143,CcyPerBase!H$3) / $C143,""),"")</f>
        <v>1.7244536729630288E-2</v>
      </c>
      <c r="I143" s="5">
        <f>IF($A143&lt;&gt;"",IF(I$2&lt;&gt;"",INDEX('Instrument History'!$1:$1048576,CcyPerBase!$B143,CcyPerBase!I$3) / $C143,""),"")</f>
        <v>1.489238358655165</v>
      </c>
      <c r="J143" s="5">
        <f>IF($A143&lt;&gt;"",IF(J$2&lt;&gt;"",INDEX('Instrument History'!$1:$1048576,CcyPerBase!$B143,CcyPerBase!J$3) / $C143,""),"")</f>
        <v>1.3970183076193803</v>
      </c>
      <c r="K143" s="5">
        <f>IF($A143&lt;&gt;"",IF(K$2&lt;&gt;"",INDEX('Instrument History'!$1:$1048576,CcyPerBase!$B143,CcyPerBase!K$3) / $C143,""),"")</f>
        <v>1.3970183076193803</v>
      </c>
      <c r="L143" s="5">
        <f>IF($A143&lt;&gt;"",IF(L$2&lt;&gt;"",INDEX('Instrument History'!$1:$1048576,CcyPerBase!$B143,CcyPerBase!L$3) / $C143,""),"")</f>
        <v>1</v>
      </c>
      <c r="M143" s="5">
        <f>IF($A143&lt;&gt;"",IF(M$2&lt;&gt;"",INDEX('Instrument History'!$1:$1048576,CcyPerBase!$B143,CcyPerBase!M$3) / $C143,""),"")</f>
        <v>1</v>
      </c>
      <c r="N143" s="5">
        <f>IF($A143&lt;&gt;"",IF(N$2&lt;&gt;"",INDEX('Instrument History'!$1:$1048576,CcyPerBase!$B143,CcyPerBase!N$3) / $C143,""),"")</f>
        <v>1</v>
      </c>
      <c r="O143" s="5" t="str">
        <f>IF($A143&lt;&gt;"",IF(O$2&lt;&gt;"",INDEX('Instrument History'!$1:$1048576,CcyPerBase!$B143,CcyPerBase!O$3) / $C143,""),"")</f>
        <v/>
      </c>
      <c r="P143" s="5" t="str">
        <f>IF($A143&lt;&gt;"",IF(P$2&lt;&gt;"",INDEX('Instrument History'!$1:$1048576,CcyPerBase!$B143,CcyPerBase!P$3) / $C143,""),"")</f>
        <v/>
      </c>
      <c r="Q143" s="5" t="str">
        <f>IF($A143&lt;&gt;"",IF(Q$2&lt;&gt;"",INDEX('Instrument History'!$1:$1048576,CcyPerBase!$B143,CcyPerBase!Q$3) / $C143,""),"")</f>
        <v/>
      </c>
      <c r="R143" s="5" t="str">
        <f>IF($A143&lt;&gt;"",IF(R$2&lt;&gt;"",INDEX('Instrument History'!$1:$1048576,CcyPerBase!$B143,CcyPerBase!R$3) / $C143,""),"")</f>
        <v/>
      </c>
      <c r="S143" s="5" t="str">
        <f>IF($A143&lt;&gt;"",IF(S$2&lt;&gt;"",INDEX('Instrument History'!$1:$1048576,CcyPerBase!$B143,CcyPerBase!S$3) / $C143,""),"")</f>
        <v/>
      </c>
      <c r="T143" s="5" t="str">
        <f>IF($A143&lt;&gt;"",IF(T$2&lt;&gt;"",INDEX('Instrument History'!$1:$1048576,CcyPerBase!$B143,CcyPerBase!T$3) / $C143,""),"")</f>
        <v/>
      </c>
      <c r="U143" s="5" t="str">
        <f>IF($A143&lt;&gt;"",IF(U$2&lt;&gt;"",INDEX('Instrument History'!$1:$1048576,CcyPerBase!$B143,CcyPerBase!U$3) / $C143,""),"")</f>
        <v/>
      </c>
      <c r="V143" s="5" t="str">
        <f>IF($A143&lt;&gt;"",IF(V$2&lt;&gt;"",INDEX('Instrument History'!$1:$1048576,CcyPerBase!$B143,CcyPerBase!V$3) / $C143,""),"")</f>
        <v/>
      </c>
      <c r="W143" s="5" t="str">
        <f>IF($A143&lt;&gt;"",IF(W$2&lt;&gt;"",INDEX('Instrument History'!$1:$1048576,CcyPerBase!$B143,CcyPerBase!W$3) / $C143,""),"")</f>
        <v/>
      </c>
      <c r="X143" s="5" t="str">
        <f>IF($A143&lt;&gt;"",IF(X$2&lt;&gt;"",INDEX('Instrument History'!$1:$1048576,CcyPerBase!$B143,CcyPerBase!X$3) / $C143,""),"")</f>
        <v/>
      </c>
    </row>
    <row r="144" spans="1:24">
      <c r="A144" s="12">
        <f>IF(A143&lt;&gt;"",IF(A143=$B$3,"",'Instrument History'!A141),"")</f>
        <v>41106</v>
      </c>
      <c r="B144">
        <f t="shared" si="3"/>
        <v>141</v>
      </c>
      <c r="C144" s="5">
        <f>IF(A144&lt;&gt;"",INDEX('Instrument History'!$1:$1048576,CcyPerBase!B144,CcyPerBase!$B$2),"")</f>
        <v>60.627140788395039</v>
      </c>
      <c r="D144" s="5">
        <f>IF($A144&lt;&gt;"",INDEX('Instrument History'!$1:$1048576,CcyPerBase!$B144,CcyPerBase!D$3) / $C144,"")</f>
        <v>1.6494262915849319E-2</v>
      </c>
      <c r="E144" s="5">
        <f>IF($A144&lt;&gt;"",IF(E$2&lt;&gt;"",INDEX('Instrument History'!$1:$1048576,CcyPerBase!$B144,CcyPerBase!E$3) / $C144,""),"")</f>
        <v>1.6494262915849319E-2</v>
      </c>
      <c r="F144" s="5">
        <f>IF($A144&lt;&gt;"",IF(F$2&lt;&gt;"",INDEX('Instrument History'!$1:$1048576,CcyPerBase!$B144,CcyPerBase!F$3) / $C144,""),"")</f>
        <v>1.6494262915849319E-2</v>
      </c>
      <c r="G144" s="5">
        <f>IF($A144&lt;&gt;"",IF(G$2&lt;&gt;"",INDEX('Instrument History'!$1:$1048576,CcyPerBase!$B144,CcyPerBase!G$3) / $C144,""),"")</f>
        <v>1.6494262915849319E-2</v>
      </c>
      <c r="H144" s="5">
        <f>IF($A144&lt;&gt;"",IF(H$2&lt;&gt;"",INDEX('Instrument History'!$1:$1048576,CcyPerBase!$B144,CcyPerBase!H$3) / $C144,""),"")</f>
        <v>1.6494262915849319E-2</v>
      </c>
      <c r="I144" s="5">
        <f>IF($A144&lt;&gt;"",IF(I$2&lt;&gt;"",INDEX('Instrument History'!$1:$1048576,CcyPerBase!$B144,CcyPerBase!I$3) / $C144,""),"")</f>
        <v>1.4980113218216318</v>
      </c>
      <c r="J144" s="5">
        <f>IF($A144&lt;&gt;"",IF(J$2&lt;&gt;"",INDEX('Instrument History'!$1:$1048576,CcyPerBase!$B144,CcyPerBase!J$3) / $C144,""),"")</f>
        <v>1.3073110013907534</v>
      </c>
      <c r="K144" s="5">
        <f>IF($A144&lt;&gt;"",IF(K$2&lt;&gt;"",INDEX('Instrument History'!$1:$1048576,CcyPerBase!$B144,CcyPerBase!K$3) / $C144,""),"")</f>
        <v>1.3073110013907534</v>
      </c>
      <c r="L144" s="5">
        <f>IF($A144&lt;&gt;"",IF(L$2&lt;&gt;"",INDEX('Instrument History'!$1:$1048576,CcyPerBase!$B144,CcyPerBase!L$3) / $C144,""),"")</f>
        <v>1</v>
      </c>
      <c r="M144" s="5">
        <f>IF($A144&lt;&gt;"",IF(M$2&lt;&gt;"",INDEX('Instrument History'!$1:$1048576,CcyPerBase!$B144,CcyPerBase!M$3) / $C144,""),"")</f>
        <v>1</v>
      </c>
      <c r="N144" s="5">
        <f>IF($A144&lt;&gt;"",IF(N$2&lt;&gt;"",INDEX('Instrument History'!$1:$1048576,CcyPerBase!$B144,CcyPerBase!N$3) / $C144,""),"")</f>
        <v>1</v>
      </c>
      <c r="O144" s="5" t="str">
        <f>IF($A144&lt;&gt;"",IF(O$2&lt;&gt;"",INDEX('Instrument History'!$1:$1048576,CcyPerBase!$B144,CcyPerBase!O$3) / $C144,""),"")</f>
        <v/>
      </c>
      <c r="P144" s="5" t="str">
        <f>IF($A144&lt;&gt;"",IF(P$2&lt;&gt;"",INDEX('Instrument History'!$1:$1048576,CcyPerBase!$B144,CcyPerBase!P$3) / $C144,""),"")</f>
        <v/>
      </c>
      <c r="Q144" s="5" t="str">
        <f>IF($A144&lt;&gt;"",IF(Q$2&lt;&gt;"",INDEX('Instrument History'!$1:$1048576,CcyPerBase!$B144,CcyPerBase!Q$3) / $C144,""),"")</f>
        <v/>
      </c>
      <c r="R144" s="5" t="str">
        <f>IF($A144&lt;&gt;"",IF(R$2&lt;&gt;"",INDEX('Instrument History'!$1:$1048576,CcyPerBase!$B144,CcyPerBase!R$3) / $C144,""),"")</f>
        <v/>
      </c>
      <c r="S144" s="5" t="str">
        <f>IF($A144&lt;&gt;"",IF(S$2&lt;&gt;"",INDEX('Instrument History'!$1:$1048576,CcyPerBase!$B144,CcyPerBase!S$3) / $C144,""),"")</f>
        <v/>
      </c>
      <c r="T144" s="5" t="str">
        <f>IF($A144&lt;&gt;"",IF(T$2&lt;&gt;"",INDEX('Instrument History'!$1:$1048576,CcyPerBase!$B144,CcyPerBase!T$3) / $C144,""),"")</f>
        <v/>
      </c>
      <c r="U144" s="5" t="str">
        <f>IF($A144&lt;&gt;"",IF(U$2&lt;&gt;"",INDEX('Instrument History'!$1:$1048576,CcyPerBase!$B144,CcyPerBase!U$3) / $C144,""),"")</f>
        <v/>
      </c>
      <c r="V144" s="5" t="str">
        <f>IF($A144&lt;&gt;"",IF(V$2&lt;&gt;"",INDEX('Instrument History'!$1:$1048576,CcyPerBase!$B144,CcyPerBase!V$3) / $C144,""),"")</f>
        <v/>
      </c>
      <c r="W144" s="5" t="str">
        <f>IF($A144&lt;&gt;"",IF(W$2&lt;&gt;"",INDEX('Instrument History'!$1:$1048576,CcyPerBase!$B144,CcyPerBase!W$3) / $C144,""),"")</f>
        <v/>
      </c>
      <c r="X144" s="5" t="str">
        <f>IF($A144&lt;&gt;"",IF(X$2&lt;&gt;"",INDEX('Instrument History'!$1:$1048576,CcyPerBase!$B144,CcyPerBase!X$3) / $C144,""),"")</f>
        <v/>
      </c>
    </row>
    <row r="145" spans="1:24">
      <c r="A145" s="12">
        <f>IF(A144&lt;&gt;"",IF(A144=$B$3,"",'Instrument History'!A142),"")</f>
        <v>41103</v>
      </c>
      <c r="B145">
        <f t="shared" si="3"/>
        <v>142</v>
      </c>
      <c r="C145" s="5">
        <f>IF(A145&lt;&gt;"",INDEX('Instrument History'!$1:$1048576,CcyPerBase!B145,CcyPerBase!$B$2),"")</f>
        <v>60.881419805564683</v>
      </c>
      <c r="D145" s="5">
        <f>IF($A145&lt;&gt;"",INDEX('Instrument History'!$1:$1048576,CcyPerBase!$B145,CcyPerBase!D$3) / $C145,"")</f>
        <v>1.6425372522416076E-2</v>
      </c>
      <c r="E145" s="5">
        <f>IF($A145&lt;&gt;"",IF(E$2&lt;&gt;"",INDEX('Instrument History'!$1:$1048576,CcyPerBase!$B145,CcyPerBase!E$3) / $C145,""),"")</f>
        <v>1.6425372522416076E-2</v>
      </c>
      <c r="F145" s="5">
        <f>IF($A145&lt;&gt;"",IF(F$2&lt;&gt;"",INDEX('Instrument History'!$1:$1048576,CcyPerBase!$B145,CcyPerBase!F$3) / $C145,""),"")</f>
        <v>1.6425372522416076E-2</v>
      </c>
      <c r="G145" s="5">
        <f>IF($A145&lt;&gt;"",IF(G$2&lt;&gt;"",INDEX('Instrument History'!$1:$1048576,CcyPerBase!$B145,CcyPerBase!G$3) / $C145,""),"")</f>
        <v>1.6425372522416076E-2</v>
      </c>
      <c r="H145" s="5">
        <f>IF($A145&lt;&gt;"",IF(H$2&lt;&gt;"",INDEX('Instrument History'!$1:$1048576,CcyPerBase!$B145,CcyPerBase!H$3) / $C145,""),"")</f>
        <v>1.6425372522416076E-2</v>
      </c>
      <c r="I145" s="5">
        <f>IF($A145&lt;&gt;"",IF(I$2&lt;&gt;"",INDEX('Instrument History'!$1:$1048576,CcyPerBase!$B145,CcyPerBase!I$3) / $C145,""),"")</f>
        <v>1.4931946790935189</v>
      </c>
      <c r="J145" s="5">
        <f>IF($A145&lt;&gt;"",IF(J$2&lt;&gt;"",INDEX('Instrument History'!$1:$1048576,CcyPerBase!$B145,CcyPerBase!J$3) / $C145,""),"")</f>
        <v>1.3265216005291249</v>
      </c>
      <c r="K145" s="5">
        <f>IF($A145&lt;&gt;"",IF(K$2&lt;&gt;"",INDEX('Instrument History'!$1:$1048576,CcyPerBase!$B145,CcyPerBase!K$3) / $C145,""),"")</f>
        <v>1.3265216005291249</v>
      </c>
      <c r="L145" s="5">
        <f>IF($A145&lt;&gt;"",IF(L$2&lt;&gt;"",INDEX('Instrument History'!$1:$1048576,CcyPerBase!$B145,CcyPerBase!L$3) / $C145,""),"")</f>
        <v>1</v>
      </c>
      <c r="M145" s="5">
        <f>IF($A145&lt;&gt;"",IF(M$2&lt;&gt;"",INDEX('Instrument History'!$1:$1048576,CcyPerBase!$B145,CcyPerBase!M$3) / $C145,""),"")</f>
        <v>1</v>
      </c>
      <c r="N145" s="5">
        <f>IF($A145&lt;&gt;"",IF(N$2&lt;&gt;"",INDEX('Instrument History'!$1:$1048576,CcyPerBase!$B145,CcyPerBase!N$3) / $C145,""),"")</f>
        <v>1</v>
      </c>
      <c r="O145" s="5" t="str">
        <f>IF($A145&lt;&gt;"",IF(O$2&lt;&gt;"",INDEX('Instrument History'!$1:$1048576,CcyPerBase!$B145,CcyPerBase!O$3) / $C145,""),"")</f>
        <v/>
      </c>
      <c r="P145" s="5" t="str">
        <f>IF($A145&lt;&gt;"",IF(P$2&lt;&gt;"",INDEX('Instrument History'!$1:$1048576,CcyPerBase!$B145,CcyPerBase!P$3) / $C145,""),"")</f>
        <v/>
      </c>
      <c r="Q145" s="5" t="str">
        <f>IF($A145&lt;&gt;"",IF(Q$2&lt;&gt;"",INDEX('Instrument History'!$1:$1048576,CcyPerBase!$B145,CcyPerBase!Q$3) / $C145,""),"")</f>
        <v/>
      </c>
      <c r="R145" s="5" t="str">
        <f>IF($A145&lt;&gt;"",IF(R$2&lt;&gt;"",INDEX('Instrument History'!$1:$1048576,CcyPerBase!$B145,CcyPerBase!R$3) / $C145,""),"")</f>
        <v/>
      </c>
      <c r="S145" s="5" t="str">
        <f>IF($A145&lt;&gt;"",IF(S$2&lt;&gt;"",INDEX('Instrument History'!$1:$1048576,CcyPerBase!$B145,CcyPerBase!S$3) / $C145,""),"")</f>
        <v/>
      </c>
      <c r="T145" s="5" t="str">
        <f>IF($A145&lt;&gt;"",IF(T$2&lt;&gt;"",INDEX('Instrument History'!$1:$1048576,CcyPerBase!$B145,CcyPerBase!T$3) / $C145,""),"")</f>
        <v/>
      </c>
      <c r="U145" s="5" t="str">
        <f>IF($A145&lt;&gt;"",IF(U$2&lt;&gt;"",INDEX('Instrument History'!$1:$1048576,CcyPerBase!$B145,CcyPerBase!U$3) / $C145,""),"")</f>
        <v/>
      </c>
      <c r="V145" s="5" t="str">
        <f>IF($A145&lt;&gt;"",IF(V$2&lt;&gt;"",INDEX('Instrument History'!$1:$1048576,CcyPerBase!$B145,CcyPerBase!V$3) / $C145,""),"")</f>
        <v/>
      </c>
      <c r="W145" s="5" t="str">
        <f>IF($A145&lt;&gt;"",IF(W$2&lt;&gt;"",INDEX('Instrument History'!$1:$1048576,CcyPerBase!$B145,CcyPerBase!W$3) / $C145,""),"")</f>
        <v/>
      </c>
      <c r="X145" s="5" t="str">
        <f>IF($A145&lt;&gt;"",IF(X$2&lt;&gt;"",INDEX('Instrument History'!$1:$1048576,CcyPerBase!$B145,CcyPerBase!X$3) / $C145,""),"")</f>
        <v/>
      </c>
    </row>
    <row r="146" spans="1:24">
      <c r="A146" s="12">
        <f>IF(A145&lt;&gt;"",IF(A145=$B$3,"",'Instrument History'!A143),"")</f>
        <v>41102</v>
      </c>
      <c r="B146">
        <f t="shared" si="3"/>
        <v>143</v>
      </c>
      <c r="C146" s="5">
        <f>IF(A146&lt;&gt;"",INDEX('Instrument History'!$1:$1048576,CcyPerBase!B146,CcyPerBase!$B$2),"")</f>
        <v>60.366476576716686</v>
      </c>
      <c r="D146" s="5">
        <f>IF($A146&lt;&gt;"",INDEX('Instrument History'!$1:$1048576,CcyPerBase!$B146,CcyPerBase!D$3) / $C146,"")</f>
        <v>1.6565485625604649E-2</v>
      </c>
      <c r="E146" s="5">
        <f>IF($A146&lt;&gt;"",IF(E$2&lt;&gt;"",INDEX('Instrument History'!$1:$1048576,CcyPerBase!$B146,CcyPerBase!E$3) / $C146,""),"")</f>
        <v>1.6565485625604649E-2</v>
      </c>
      <c r="F146" s="5">
        <f>IF($A146&lt;&gt;"",IF(F$2&lt;&gt;"",INDEX('Instrument History'!$1:$1048576,CcyPerBase!$B146,CcyPerBase!F$3) / $C146,""),"")</f>
        <v>1.6565485625604649E-2</v>
      </c>
      <c r="G146" s="5">
        <f>IF($A146&lt;&gt;"",IF(G$2&lt;&gt;"",INDEX('Instrument History'!$1:$1048576,CcyPerBase!$B146,CcyPerBase!G$3) / $C146,""),"")</f>
        <v>1.6565485625604649E-2</v>
      </c>
      <c r="H146" s="5">
        <f>IF($A146&lt;&gt;"",IF(H$2&lt;&gt;"",INDEX('Instrument History'!$1:$1048576,CcyPerBase!$B146,CcyPerBase!H$3) / $C146,""),"")</f>
        <v>1.6565485625604649E-2</v>
      </c>
      <c r="I146" s="5">
        <f>IF($A146&lt;&gt;"",IF(I$2&lt;&gt;"",INDEX('Instrument History'!$1:$1048576,CcyPerBase!$B146,CcyPerBase!I$3) / $C146,""),"")</f>
        <v>1.5457089420888408</v>
      </c>
      <c r="J146" s="5">
        <f>IF($A146&lt;&gt;"",IF(J$2&lt;&gt;"",INDEX('Instrument History'!$1:$1048576,CcyPerBase!$B146,CcyPerBase!J$3) / $C146,""),"")</f>
        <v>1.3194583193427867</v>
      </c>
      <c r="K146" s="5">
        <f>IF($A146&lt;&gt;"",IF(K$2&lt;&gt;"",INDEX('Instrument History'!$1:$1048576,CcyPerBase!$B146,CcyPerBase!K$3) / $C146,""),"")</f>
        <v>1.3194583193427867</v>
      </c>
      <c r="L146" s="5">
        <f>IF($A146&lt;&gt;"",IF(L$2&lt;&gt;"",INDEX('Instrument History'!$1:$1048576,CcyPerBase!$B146,CcyPerBase!L$3) / $C146,""),"")</f>
        <v>1</v>
      </c>
      <c r="M146" s="5">
        <f>IF($A146&lt;&gt;"",IF(M$2&lt;&gt;"",INDEX('Instrument History'!$1:$1048576,CcyPerBase!$B146,CcyPerBase!M$3) / $C146,""),"")</f>
        <v>1</v>
      </c>
      <c r="N146" s="5">
        <f>IF($A146&lt;&gt;"",IF(N$2&lt;&gt;"",INDEX('Instrument History'!$1:$1048576,CcyPerBase!$B146,CcyPerBase!N$3) / $C146,""),"")</f>
        <v>1</v>
      </c>
      <c r="O146" s="5" t="str">
        <f>IF($A146&lt;&gt;"",IF(O$2&lt;&gt;"",INDEX('Instrument History'!$1:$1048576,CcyPerBase!$B146,CcyPerBase!O$3) / $C146,""),"")</f>
        <v/>
      </c>
      <c r="P146" s="5" t="str">
        <f>IF($A146&lt;&gt;"",IF(P$2&lt;&gt;"",INDEX('Instrument History'!$1:$1048576,CcyPerBase!$B146,CcyPerBase!P$3) / $C146,""),"")</f>
        <v/>
      </c>
      <c r="Q146" s="5" t="str">
        <f>IF($A146&lt;&gt;"",IF(Q$2&lt;&gt;"",INDEX('Instrument History'!$1:$1048576,CcyPerBase!$B146,CcyPerBase!Q$3) / $C146,""),"")</f>
        <v/>
      </c>
      <c r="R146" s="5" t="str">
        <f>IF($A146&lt;&gt;"",IF(R$2&lt;&gt;"",INDEX('Instrument History'!$1:$1048576,CcyPerBase!$B146,CcyPerBase!R$3) / $C146,""),"")</f>
        <v/>
      </c>
      <c r="S146" s="5" t="str">
        <f>IF($A146&lt;&gt;"",IF(S$2&lt;&gt;"",INDEX('Instrument History'!$1:$1048576,CcyPerBase!$B146,CcyPerBase!S$3) / $C146,""),"")</f>
        <v/>
      </c>
      <c r="T146" s="5" t="str">
        <f>IF($A146&lt;&gt;"",IF(T$2&lt;&gt;"",INDEX('Instrument History'!$1:$1048576,CcyPerBase!$B146,CcyPerBase!T$3) / $C146,""),"")</f>
        <v/>
      </c>
      <c r="U146" s="5" t="str">
        <f>IF($A146&lt;&gt;"",IF(U$2&lt;&gt;"",INDEX('Instrument History'!$1:$1048576,CcyPerBase!$B146,CcyPerBase!U$3) / $C146,""),"")</f>
        <v/>
      </c>
      <c r="V146" s="5" t="str">
        <f>IF($A146&lt;&gt;"",IF(V$2&lt;&gt;"",INDEX('Instrument History'!$1:$1048576,CcyPerBase!$B146,CcyPerBase!V$3) / $C146,""),"")</f>
        <v/>
      </c>
      <c r="W146" s="5" t="str">
        <f>IF($A146&lt;&gt;"",IF(W$2&lt;&gt;"",INDEX('Instrument History'!$1:$1048576,CcyPerBase!$B146,CcyPerBase!W$3) / $C146,""),"")</f>
        <v/>
      </c>
      <c r="X146" s="5" t="str">
        <f>IF($A146&lt;&gt;"",IF(X$2&lt;&gt;"",INDEX('Instrument History'!$1:$1048576,CcyPerBase!$B146,CcyPerBase!X$3) / $C146,""),"")</f>
        <v/>
      </c>
    </row>
    <row r="147" spans="1:24">
      <c r="A147" s="12">
        <f>IF(A146&lt;&gt;"",IF(A146=$B$3,"",'Instrument History'!A144),"")</f>
        <v>41101</v>
      </c>
      <c r="B147">
        <f t="shared" si="3"/>
        <v>144</v>
      </c>
      <c r="C147" s="5">
        <f>IF(A147&lt;&gt;"",INDEX('Instrument History'!$1:$1048576,CcyPerBase!B147,CcyPerBase!$B$2),"")</f>
        <v>60.450340885335571</v>
      </c>
      <c r="D147" s="5">
        <f>IF($A147&lt;&gt;"",INDEX('Instrument History'!$1:$1048576,CcyPerBase!$B147,CcyPerBase!D$3) / $C147,"")</f>
        <v>1.6542503902448404E-2</v>
      </c>
      <c r="E147" s="5">
        <f>IF($A147&lt;&gt;"",IF(E$2&lt;&gt;"",INDEX('Instrument History'!$1:$1048576,CcyPerBase!$B147,CcyPerBase!E$3) / $C147,""),"")</f>
        <v>1.6542503902448404E-2</v>
      </c>
      <c r="F147" s="5">
        <f>IF($A147&lt;&gt;"",IF(F$2&lt;&gt;"",INDEX('Instrument History'!$1:$1048576,CcyPerBase!$B147,CcyPerBase!F$3) / $C147,""),"")</f>
        <v>1.6542503902448404E-2</v>
      </c>
      <c r="G147" s="5">
        <f>IF($A147&lt;&gt;"",IF(G$2&lt;&gt;"",INDEX('Instrument History'!$1:$1048576,CcyPerBase!$B147,CcyPerBase!G$3) / $C147,""),"")</f>
        <v>1.6542503902448404E-2</v>
      </c>
      <c r="H147" s="5">
        <f>IF($A147&lt;&gt;"",IF(H$2&lt;&gt;"",INDEX('Instrument History'!$1:$1048576,CcyPerBase!$B147,CcyPerBase!H$3) / $C147,""),"")</f>
        <v>1.6542503902448404E-2</v>
      </c>
      <c r="I147" s="5">
        <f>IF($A147&lt;&gt;"",IF(I$2&lt;&gt;"",INDEX('Instrument History'!$1:$1048576,CcyPerBase!$B147,CcyPerBase!I$3) / $C147,""),"")</f>
        <v>1.4711240759397524</v>
      </c>
      <c r="J147" s="5">
        <f>IF($A147&lt;&gt;"",IF(J$2&lt;&gt;"",INDEX('Instrument History'!$1:$1048576,CcyPerBase!$B147,CcyPerBase!J$3) / $C147,""),"")</f>
        <v>1.3041930568981919</v>
      </c>
      <c r="K147" s="5">
        <f>IF($A147&lt;&gt;"",IF(K$2&lt;&gt;"",INDEX('Instrument History'!$1:$1048576,CcyPerBase!$B147,CcyPerBase!K$3) / $C147,""),"")</f>
        <v>1.3041930568981919</v>
      </c>
      <c r="L147" s="5">
        <f>IF($A147&lt;&gt;"",IF(L$2&lt;&gt;"",INDEX('Instrument History'!$1:$1048576,CcyPerBase!$B147,CcyPerBase!L$3) / $C147,""),"")</f>
        <v>1</v>
      </c>
      <c r="M147" s="5">
        <f>IF($A147&lt;&gt;"",IF(M$2&lt;&gt;"",INDEX('Instrument History'!$1:$1048576,CcyPerBase!$B147,CcyPerBase!M$3) / $C147,""),"")</f>
        <v>1</v>
      </c>
      <c r="N147" s="5">
        <f>IF($A147&lt;&gt;"",IF(N$2&lt;&gt;"",INDEX('Instrument History'!$1:$1048576,CcyPerBase!$B147,CcyPerBase!N$3) / $C147,""),"")</f>
        <v>1</v>
      </c>
      <c r="O147" s="5" t="str">
        <f>IF($A147&lt;&gt;"",IF(O$2&lt;&gt;"",INDEX('Instrument History'!$1:$1048576,CcyPerBase!$B147,CcyPerBase!O$3) / $C147,""),"")</f>
        <v/>
      </c>
      <c r="P147" s="5" t="str">
        <f>IF($A147&lt;&gt;"",IF(P$2&lt;&gt;"",INDEX('Instrument History'!$1:$1048576,CcyPerBase!$B147,CcyPerBase!P$3) / $C147,""),"")</f>
        <v/>
      </c>
      <c r="Q147" s="5" t="str">
        <f>IF($A147&lt;&gt;"",IF(Q$2&lt;&gt;"",INDEX('Instrument History'!$1:$1048576,CcyPerBase!$B147,CcyPerBase!Q$3) / $C147,""),"")</f>
        <v/>
      </c>
      <c r="R147" s="5" t="str">
        <f>IF($A147&lt;&gt;"",IF(R$2&lt;&gt;"",INDEX('Instrument History'!$1:$1048576,CcyPerBase!$B147,CcyPerBase!R$3) / $C147,""),"")</f>
        <v/>
      </c>
      <c r="S147" s="5" t="str">
        <f>IF($A147&lt;&gt;"",IF(S$2&lt;&gt;"",INDEX('Instrument History'!$1:$1048576,CcyPerBase!$B147,CcyPerBase!S$3) / $C147,""),"")</f>
        <v/>
      </c>
      <c r="T147" s="5" t="str">
        <f>IF($A147&lt;&gt;"",IF(T$2&lt;&gt;"",INDEX('Instrument History'!$1:$1048576,CcyPerBase!$B147,CcyPerBase!T$3) / $C147,""),"")</f>
        <v/>
      </c>
      <c r="U147" s="5" t="str">
        <f>IF($A147&lt;&gt;"",IF(U$2&lt;&gt;"",INDEX('Instrument History'!$1:$1048576,CcyPerBase!$B147,CcyPerBase!U$3) / $C147,""),"")</f>
        <v/>
      </c>
      <c r="V147" s="5" t="str">
        <f>IF($A147&lt;&gt;"",IF(V$2&lt;&gt;"",INDEX('Instrument History'!$1:$1048576,CcyPerBase!$B147,CcyPerBase!V$3) / $C147,""),"")</f>
        <v/>
      </c>
      <c r="W147" s="5" t="str">
        <f>IF($A147&lt;&gt;"",IF(W$2&lt;&gt;"",INDEX('Instrument History'!$1:$1048576,CcyPerBase!$B147,CcyPerBase!W$3) / $C147,""),"")</f>
        <v/>
      </c>
      <c r="X147" s="5" t="str">
        <f>IF($A147&lt;&gt;"",IF(X$2&lt;&gt;"",INDEX('Instrument History'!$1:$1048576,CcyPerBase!$B147,CcyPerBase!X$3) / $C147,""),"")</f>
        <v/>
      </c>
    </row>
    <row r="148" spans="1:24">
      <c r="A148" s="12">
        <f>IF(A147&lt;&gt;"",IF(A147=$B$3,"",'Instrument History'!A145),"")</f>
        <v>41100</v>
      </c>
      <c r="B148">
        <f t="shared" si="3"/>
        <v>145</v>
      </c>
      <c r="C148" s="5">
        <f>IF(A148&lt;&gt;"",INDEX('Instrument History'!$1:$1048576,CcyPerBase!B148,CcyPerBase!$B$2),"")</f>
        <v>59.273750312532258</v>
      </c>
      <c r="D148" s="5">
        <f>IF($A148&lt;&gt;"",INDEX('Instrument History'!$1:$1048576,CcyPerBase!$B148,CcyPerBase!D$3) / $C148,"")</f>
        <v>1.687087445500424E-2</v>
      </c>
      <c r="E148" s="5">
        <f>IF($A148&lt;&gt;"",IF(E$2&lt;&gt;"",INDEX('Instrument History'!$1:$1048576,CcyPerBase!$B148,CcyPerBase!E$3) / $C148,""),"")</f>
        <v>1.687087445500424E-2</v>
      </c>
      <c r="F148" s="5">
        <f>IF($A148&lt;&gt;"",IF(F$2&lt;&gt;"",INDEX('Instrument History'!$1:$1048576,CcyPerBase!$B148,CcyPerBase!F$3) / $C148,""),"")</f>
        <v>1.687087445500424E-2</v>
      </c>
      <c r="G148" s="5">
        <f>IF($A148&lt;&gt;"",IF(G$2&lt;&gt;"",INDEX('Instrument History'!$1:$1048576,CcyPerBase!$B148,CcyPerBase!G$3) / $C148,""),"")</f>
        <v>1.687087445500424E-2</v>
      </c>
      <c r="H148" s="5">
        <f>IF($A148&lt;&gt;"",IF(H$2&lt;&gt;"",INDEX('Instrument History'!$1:$1048576,CcyPerBase!$B148,CcyPerBase!H$3) / $C148,""),"")</f>
        <v>1.687087445500424E-2</v>
      </c>
      <c r="I148" s="5">
        <f>IF($A148&lt;&gt;"",IF(I$2&lt;&gt;"",INDEX('Instrument History'!$1:$1048576,CcyPerBase!$B148,CcyPerBase!I$3) / $C148,""),"")</f>
        <v>1.4693425451394904</v>
      </c>
      <c r="J148" s="5">
        <f>IF($A148&lt;&gt;"",IF(J$2&lt;&gt;"",INDEX('Instrument History'!$1:$1048576,CcyPerBase!$B148,CcyPerBase!J$3) / $C148,""),"")</f>
        <v>1.2709775264659422</v>
      </c>
      <c r="K148" s="5">
        <f>IF($A148&lt;&gt;"",IF(K$2&lt;&gt;"",INDEX('Instrument History'!$1:$1048576,CcyPerBase!$B148,CcyPerBase!K$3) / $C148,""),"")</f>
        <v>1.2709775264659422</v>
      </c>
      <c r="L148" s="5">
        <f>IF($A148&lt;&gt;"",IF(L$2&lt;&gt;"",INDEX('Instrument History'!$1:$1048576,CcyPerBase!$B148,CcyPerBase!L$3) / $C148,""),"")</f>
        <v>1</v>
      </c>
      <c r="M148" s="5">
        <f>IF($A148&lt;&gt;"",IF(M$2&lt;&gt;"",INDEX('Instrument History'!$1:$1048576,CcyPerBase!$B148,CcyPerBase!M$3) / $C148,""),"")</f>
        <v>1</v>
      </c>
      <c r="N148" s="5">
        <f>IF($A148&lt;&gt;"",IF(N$2&lt;&gt;"",INDEX('Instrument History'!$1:$1048576,CcyPerBase!$B148,CcyPerBase!N$3) / $C148,""),"")</f>
        <v>1</v>
      </c>
      <c r="O148" s="5" t="str">
        <f>IF($A148&lt;&gt;"",IF(O$2&lt;&gt;"",INDEX('Instrument History'!$1:$1048576,CcyPerBase!$B148,CcyPerBase!O$3) / $C148,""),"")</f>
        <v/>
      </c>
      <c r="P148" s="5" t="str">
        <f>IF($A148&lt;&gt;"",IF(P$2&lt;&gt;"",INDEX('Instrument History'!$1:$1048576,CcyPerBase!$B148,CcyPerBase!P$3) / $C148,""),"")</f>
        <v/>
      </c>
      <c r="Q148" s="5" t="str">
        <f>IF($A148&lt;&gt;"",IF(Q$2&lt;&gt;"",INDEX('Instrument History'!$1:$1048576,CcyPerBase!$B148,CcyPerBase!Q$3) / $C148,""),"")</f>
        <v/>
      </c>
      <c r="R148" s="5" t="str">
        <f>IF($A148&lt;&gt;"",IF(R$2&lt;&gt;"",INDEX('Instrument History'!$1:$1048576,CcyPerBase!$B148,CcyPerBase!R$3) / $C148,""),"")</f>
        <v/>
      </c>
      <c r="S148" s="5" t="str">
        <f>IF($A148&lt;&gt;"",IF(S$2&lt;&gt;"",INDEX('Instrument History'!$1:$1048576,CcyPerBase!$B148,CcyPerBase!S$3) / $C148,""),"")</f>
        <v/>
      </c>
      <c r="T148" s="5" t="str">
        <f>IF($A148&lt;&gt;"",IF(T$2&lt;&gt;"",INDEX('Instrument History'!$1:$1048576,CcyPerBase!$B148,CcyPerBase!T$3) / $C148,""),"")</f>
        <v/>
      </c>
      <c r="U148" s="5" t="str">
        <f>IF($A148&lt;&gt;"",IF(U$2&lt;&gt;"",INDEX('Instrument History'!$1:$1048576,CcyPerBase!$B148,CcyPerBase!U$3) / $C148,""),"")</f>
        <v/>
      </c>
      <c r="V148" s="5" t="str">
        <f>IF($A148&lt;&gt;"",IF(V$2&lt;&gt;"",INDEX('Instrument History'!$1:$1048576,CcyPerBase!$B148,CcyPerBase!V$3) / $C148,""),"")</f>
        <v/>
      </c>
      <c r="W148" s="5" t="str">
        <f>IF($A148&lt;&gt;"",IF(W$2&lt;&gt;"",INDEX('Instrument History'!$1:$1048576,CcyPerBase!$B148,CcyPerBase!W$3) / $C148,""),"")</f>
        <v/>
      </c>
      <c r="X148" s="5" t="str">
        <f>IF($A148&lt;&gt;"",IF(X$2&lt;&gt;"",INDEX('Instrument History'!$1:$1048576,CcyPerBase!$B148,CcyPerBase!X$3) / $C148,""),"")</f>
        <v/>
      </c>
    </row>
    <row r="149" spans="1:24">
      <c r="A149" s="12">
        <f>IF(A148&lt;&gt;"",IF(A148=$B$3,"",'Instrument History'!A146),"")</f>
        <v>41099</v>
      </c>
      <c r="B149">
        <f t="shared" si="3"/>
        <v>146</v>
      </c>
      <c r="C149" s="5">
        <f>IF(A149&lt;&gt;"",INDEX('Instrument History'!$1:$1048576,CcyPerBase!B149,CcyPerBase!$B$2),"")</f>
        <v>59.174073859597563</v>
      </c>
      <c r="D149" s="5">
        <f>IF($A149&lt;&gt;"",INDEX('Instrument History'!$1:$1048576,CcyPerBase!$B149,CcyPerBase!D$3) / $C149,"")</f>
        <v>1.6899292794555633E-2</v>
      </c>
      <c r="E149" s="5">
        <f>IF($A149&lt;&gt;"",IF(E$2&lt;&gt;"",INDEX('Instrument History'!$1:$1048576,CcyPerBase!$B149,CcyPerBase!E$3) / $C149,""),"")</f>
        <v>1.6899292794555633E-2</v>
      </c>
      <c r="F149" s="5">
        <f>IF($A149&lt;&gt;"",IF(F$2&lt;&gt;"",INDEX('Instrument History'!$1:$1048576,CcyPerBase!$B149,CcyPerBase!F$3) / $C149,""),"")</f>
        <v>1.6899292794555633E-2</v>
      </c>
      <c r="G149" s="5">
        <f>IF($A149&lt;&gt;"",IF(G$2&lt;&gt;"",INDEX('Instrument History'!$1:$1048576,CcyPerBase!$B149,CcyPerBase!G$3) / $C149,""),"")</f>
        <v>1.6899292794555633E-2</v>
      </c>
      <c r="H149" s="5">
        <f>IF($A149&lt;&gt;"",IF(H$2&lt;&gt;"",INDEX('Instrument History'!$1:$1048576,CcyPerBase!$B149,CcyPerBase!H$3) / $C149,""),"")</f>
        <v>1.6899292794555633E-2</v>
      </c>
      <c r="I149" s="5">
        <f>IF($A149&lt;&gt;"",IF(I$2&lt;&gt;"",INDEX('Instrument History'!$1:$1048576,CcyPerBase!$B149,CcyPerBase!I$3) / $C149,""),"")</f>
        <v>1.4624995146735353</v>
      </c>
      <c r="J149" s="5">
        <f>IF($A149&lt;&gt;"",IF(J$2&lt;&gt;"",INDEX('Instrument History'!$1:$1048576,CcyPerBase!$B149,CcyPerBase!J$3) / $C149,""),"")</f>
        <v>1.2459634032831117</v>
      </c>
      <c r="K149" s="5">
        <f>IF($A149&lt;&gt;"",IF(K$2&lt;&gt;"",INDEX('Instrument History'!$1:$1048576,CcyPerBase!$B149,CcyPerBase!K$3) / $C149,""),"")</f>
        <v>1.2459634032831117</v>
      </c>
      <c r="L149" s="5">
        <f>IF($A149&lt;&gt;"",IF(L$2&lt;&gt;"",INDEX('Instrument History'!$1:$1048576,CcyPerBase!$B149,CcyPerBase!L$3) / $C149,""),"")</f>
        <v>1</v>
      </c>
      <c r="M149" s="5">
        <f>IF($A149&lt;&gt;"",IF(M$2&lt;&gt;"",INDEX('Instrument History'!$1:$1048576,CcyPerBase!$B149,CcyPerBase!M$3) / $C149,""),"")</f>
        <v>1</v>
      </c>
      <c r="N149" s="5">
        <f>IF($A149&lt;&gt;"",IF(N$2&lt;&gt;"",INDEX('Instrument History'!$1:$1048576,CcyPerBase!$B149,CcyPerBase!N$3) / $C149,""),"")</f>
        <v>1</v>
      </c>
      <c r="O149" s="5" t="str">
        <f>IF($A149&lt;&gt;"",IF(O$2&lt;&gt;"",INDEX('Instrument History'!$1:$1048576,CcyPerBase!$B149,CcyPerBase!O$3) / $C149,""),"")</f>
        <v/>
      </c>
      <c r="P149" s="5" t="str">
        <f>IF($A149&lt;&gt;"",IF(P$2&lt;&gt;"",INDEX('Instrument History'!$1:$1048576,CcyPerBase!$B149,CcyPerBase!P$3) / $C149,""),"")</f>
        <v/>
      </c>
      <c r="Q149" s="5" t="str">
        <f>IF($A149&lt;&gt;"",IF(Q$2&lt;&gt;"",INDEX('Instrument History'!$1:$1048576,CcyPerBase!$B149,CcyPerBase!Q$3) / $C149,""),"")</f>
        <v/>
      </c>
      <c r="R149" s="5" t="str">
        <f>IF($A149&lt;&gt;"",IF(R$2&lt;&gt;"",INDEX('Instrument History'!$1:$1048576,CcyPerBase!$B149,CcyPerBase!R$3) / $C149,""),"")</f>
        <v/>
      </c>
      <c r="S149" s="5" t="str">
        <f>IF($A149&lt;&gt;"",IF(S$2&lt;&gt;"",INDEX('Instrument History'!$1:$1048576,CcyPerBase!$B149,CcyPerBase!S$3) / $C149,""),"")</f>
        <v/>
      </c>
      <c r="T149" s="5" t="str">
        <f>IF($A149&lt;&gt;"",IF(T$2&lt;&gt;"",INDEX('Instrument History'!$1:$1048576,CcyPerBase!$B149,CcyPerBase!T$3) / $C149,""),"")</f>
        <v/>
      </c>
      <c r="U149" s="5" t="str">
        <f>IF($A149&lt;&gt;"",IF(U$2&lt;&gt;"",INDEX('Instrument History'!$1:$1048576,CcyPerBase!$B149,CcyPerBase!U$3) / $C149,""),"")</f>
        <v/>
      </c>
      <c r="V149" s="5" t="str">
        <f>IF($A149&lt;&gt;"",IF(V$2&lt;&gt;"",INDEX('Instrument History'!$1:$1048576,CcyPerBase!$B149,CcyPerBase!V$3) / $C149,""),"")</f>
        <v/>
      </c>
      <c r="W149" s="5" t="str">
        <f>IF($A149&lt;&gt;"",IF(W$2&lt;&gt;"",INDEX('Instrument History'!$1:$1048576,CcyPerBase!$B149,CcyPerBase!W$3) / $C149,""),"")</f>
        <v/>
      </c>
      <c r="X149" s="5" t="str">
        <f>IF($A149&lt;&gt;"",IF(X$2&lt;&gt;"",INDEX('Instrument History'!$1:$1048576,CcyPerBase!$B149,CcyPerBase!X$3) / $C149,""),"")</f>
        <v/>
      </c>
    </row>
    <row r="150" spans="1:24">
      <c r="A150" s="12">
        <f>IF(A149&lt;&gt;"",IF(A149=$B$3,"",'Instrument History'!A147),"")</f>
        <v>41096</v>
      </c>
      <c r="B150">
        <f t="shared" si="3"/>
        <v>147</v>
      </c>
      <c r="C150" s="5">
        <f>IF(A150&lt;&gt;"",INDEX('Instrument History'!$1:$1048576,CcyPerBase!B150,CcyPerBase!$B$2),"")</f>
        <v>61.252911255207906</v>
      </c>
      <c r="D150" s="5">
        <f>IF($A150&lt;&gt;"",INDEX('Instrument History'!$1:$1048576,CcyPerBase!$B150,CcyPerBase!D$3) / $C150,"")</f>
        <v>1.6325754637743474E-2</v>
      </c>
      <c r="E150" s="5">
        <f>IF($A150&lt;&gt;"",IF(E$2&lt;&gt;"",INDEX('Instrument History'!$1:$1048576,CcyPerBase!$B150,CcyPerBase!E$3) / $C150,""),"")</f>
        <v>1.6325754637743474E-2</v>
      </c>
      <c r="F150" s="5">
        <f>IF($A150&lt;&gt;"",IF(F$2&lt;&gt;"",INDEX('Instrument History'!$1:$1048576,CcyPerBase!$B150,CcyPerBase!F$3) / $C150,""),"")</f>
        <v>1.6325754637743474E-2</v>
      </c>
      <c r="G150" s="5">
        <f>IF($A150&lt;&gt;"",IF(G$2&lt;&gt;"",INDEX('Instrument History'!$1:$1048576,CcyPerBase!$B150,CcyPerBase!G$3) / $C150,""),"")</f>
        <v>1.6325754637743474E-2</v>
      </c>
      <c r="H150" s="5">
        <f>IF($A150&lt;&gt;"",IF(H$2&lt;&gt;"",INDEX('Instrument History'!$1:$1048576,CcyPerBase!$B150,CcyPerBase!H$3) / $C150,""),"")</f>
        <v>1.6325754637743474E-2</v>
      </c>
      <c r="I150" s="5">
        <f>IF($A150&lt;&gt;"",IF(I$2&lt;&gt;"",INDEX('Instrument History'!$1:$1048576,CcyPerBase!$B150,CcyPerBase!I$3) / $C150,""),"")</f>
        <v>1.3478611347116416</v>
      </c>
      <c r="J150" s="5">
        <f>IF($A150&lt;&gt;"",IF(J$2&lt;&gt;"",INDEX('Instrument History'!$1:$1048576,CcyPerBase!$B150,CcyPerBase!J$3) / $C150,""),"")</f>
        <v>1.1726992386034465</v>
      </c>
      <c r="K150" s="5">
        <f>IF($A150&lt;&gt;"",IF(K$2&lt;&gt;"",INDEX('Instrument History'!$1:$1048576,CcyPerBase!$B150,CcyPerBase!K$3) / $C150,""),"")</f>
        <v>1.1726992386034465</v>
      </c>
      <c r="L150" s="5">
        <f>IF($A150&lt;&gt;"",IF(L$2&lt;&gt;"",INDEX('Instrument History'!$1:$1048576,CcyPerBase!$B150,CcyPerBase!L$3) / $C150,""),"")</f>
        <v>1</v>
      </c>
      <c r="M150" s="5">
        <f>IF($A150&lt;&gt;"",IF(M$2&lt;&gt;"",INDEX('Instrument History'!$1:$1048576,CcyPerBase!$B150,CcyPerBase!M$3) / $C150,""),"")</f>
        <v>1</v>
      </c>
      <c r="N150" s="5">
        <f>IF($A150&lt;&gt;"",IF(N$2&lt;&gt;"",INDEX('Instrument History'!$1:$1048576,CcyPerBase!$B150,CcyPerBase!N$3) / $C150,""),"")</f>
        <v>1</v>
      </c>
      <c r="O150" s="5" t="str">
        <f>IF($A150&lt;&gt;"",IF(O$2&lt;&gt;"",INDEX('Instrument History'!$1:$1048576,CcyPerBase!$B150,CcyPerBase!O$3) / $C150,""),"")</f>
        <v/>
      </c>
      <c r="P150" s="5" t="str">
        <f>IF($A150&lt;&gt;"",IF(P$2&lt;&gt;"",INDEX('Instrument History'!$1:$1048576,CcyPerBase!$B150,CcyPerBase!P$3) / $C150,""),"")</f>
        <v/>
      </c>
      <c r="Q150" s="5" t="str">
        <f>IF($A150&lt;&gt;"",IF(Q$2&lt;&gt;"",INDEX('Instrument History'!$1:$1048576,CcyPerBase!$B150,CcyPerBase!Q$3) / $C150,""),"")</f>
        <v/>
      </c>
      <c r="R150" s="5" t="str">
        <f>IF($A150&lt;&gt;"",IF(R$2&lt;&gt;"",INDEX('Instrument History'!$1:$1048576,CcyPerBase!$B150,CcyPerBase!R$3) / $C150,""),"")</f>
        <v/>
      </c>
      <c r="S150" s="5" t="str">
        <f>IF($A150&lt;&gt;"",IF(S$2&lt;&gt;"",INDEX('Instrument History'!$1:$1048576,CcyPerBase!$B150,CcyPerBase!S$3) / $C150,""),"")</f>
        <v/>
      </c>
      <c r="T150" s="5" t="str">
        <f>IF($A150&lt;&gt;"",IF(T$2&lt;&gt;"",INDEX('Instrument History'!$1:$1048576,CcyPerBase!$B150,CcyPerBase!T$3) / $C150,""),"")</f>
        <v/>
      </c>
      <c r="U150" s="5" t="str">
        <f>IF($A150&lt;&gt;"",IF(U$2&lt;&gt;"",INDEX('Instrument History'!$1:$1048576,CcyPerBase!$B150,CcyPerBase!U$3) / $C150,""),"")</f>
        <v/>
      </c>
      <c r="V150" s="5" t="str">
        <f>IF($A150&lt;&gt;"",IF(V$2&lt;&gt;"",INDEX('Instrument History'!$1:$1048576,CcyPerBase!$B150,CcyPerBase!V$3) / $C150,""),"")</f>
        <v/>
      </c>
      <c r="W150" s="5" t="str">
        <f>IF($A150&lt;&gt;"",IF(W$2&lt;&gt;"",INDEX('Instrument History'!$1:$1048576,CcyPerBase!$B150,CcyPerBase!W$3) / $C150,""),"")</f>
        <v/>
      </c>
      <c r="X150" s="5" t="str">
        <f>IF($A150&lt;&gt;"",IF(X$2&lt;&gt;"",INDEX('Instrument History'!$1:$1048576,CcyPerBase!$B150,CcyPerBase!X$3) / $C150,""),"")</f>
        <v/>
      </c>
    </row>
    <row r="151" spans="1:24">
      <c r="A151" s="12">
        <f>IF(A150&lt;&gt;"",IF(A150=$B$3,"",'Instrument History'!A148),"")</f>
        <v>41095</v>
      </c>
      <c r="B151">
        <f t="shared" si="3"/>
        <v>148</v>
      </c>
      <c r="C151" s="5">
        <f>IF(A151&lt;&gt;"",INDEX('Instrument History'!$1:$1048576,CcyPerBase!B151,CcyPerBase!$B$2),"")</f>
        <v>60.242984971823695</v>
      </c>
      <c r="D151" s="5">
        <f>IF($A151&lt;&gt;"",INDEX('Instrument History'!$1:$1048576,CcyPerBase!$B151,CcyPerBase!D$3) / $C151,"")</f>
        <v>1.659944307984923E-2</v>
      </c>
      <c r="E151" s="5">
        <f>IF($A151&lt;&gt;"",IF(E$2&lt;&gt;"",INDEX('Instrument History'!$1:$1048576,CcyPerBase!$B151,CcyPerBase!E$3) / $C151,""),"")</f>
        <v>1.659944307984923E-2</v>
      </c>
      <c r="F151" s="5">
        <f>IF($A151&lt;&gt;"",IF(F$2&lt;&gt;"",INDEX('Instrument History'!$1:$1048576,CcyPerBase!$B151,CcyPerBase!F$3) / $C151,""),"")</f>
        <v>1.659944307984923E-2</v>
      </c>
      <c r="G151" s="5">
        <f>IF($A151&lt;&gt;"",IF(G$2&lt;&gt;"",INDEX('Instrument History'!$1:$1048576,CcyPerBase!$B151,CcyPerBase!G$3) / $C151,""),"")</f>
        <v>1.659944307984923E-2</v>
      </c>
      <c r="H151" s="5">
        <f>IF($A151&lt;&gt;"",IF(H$2&lt;&gt;"",INDEX('Instrument History'!$1:$1048576,CcyPerBase!$B151,CcyPerBase!H$3) / $C151,""),"")</f>
        <v>1.659944307984923E-2</v>
      </c>
      <c r="I151" s="5">
        <f>IF($A151&lt;&gt;"",IF(I$2&lt;&gt;"",INDEX('Instrument History'!$1:$1048576,CcyPerBase!$B151,CcyPerBase!I$3) / $C151,""),"")</f>
        <v>1.3644922914341218</v>
      </c>
      <c r="J151" s="5">
        <f>IF($A151&lt;&gt;"",IF(J$2&lt;&gt;"",INDEX('Instrument History'!$1:$1048576,CcyPerBase!$B151,CcyPerBase!J$3) / $C151,""),"")</f>
        <v>1.2338134748398637</v>
      </c>
      <c r="K151" s="5">
        <f>IF($A151&lt;&gt;"",IF(K$2&lt;&gt;"",INDEX('Instrument History'!$1:$1048576,CcyPerBase!$B151,CcyPerBase!K$3) / $C151,""),"")</f>
        <v>1.2338134748398637</v>
      </c>
      <c r="L151" s="5">
        <f>IF($A151&lt;&gt;"",IF(L$2&lt;&gt;"",INDEX('Instrument History'!$1:$1048576,CcyPerBase!$B151,CcyPerBase!L$3) / $C151,""),"")</f>
        <v>1</v>
      </c>
      <c r="M151" s="5">
        <f>IF($A151&lt;&gt;"",IF(M$2&lt;&gt;"",INDEX('Instrument History'!$1:$1048576,CcyPerBase!$B151,CcyPerBase!M$3) / $C151,""),"")</f>
        <v>1</v>
      </c>
      <c r="N151" s="5">
        <f>IF($A151&lt;&gt;"",IF(N$2&lt;&gt;"",INDEX('Instrument History'!$1:$1048576,CcyPerBase!$B151,CcyPerBase!N$3) / $C151,""),"")</f>
        <v>1</v>
      </c>
      <c r="O151" s="5" t="str">
        <f>IF($A151&lt;&gt;"",IF(O$2&lt;&gt;"",INDEX('Instrument History'!$1:$1048576,CcyPerBase!$B151,CcyPerBase!O$3) / $C151,""),"")</f>
        <v/>
      </c>
      <c r="P151" s="5" t="str">
        <f>IF($A151&lt;&gt;"",IF(P$2&lt;&gt;"",INDEX('Instrument History'!$1:$1048576,CcyPerBase!$B151,CcyPerBase!P$3) / $C151,""),"")</f>
        <v/>
      </c>
      <c r="Q151" s="5" t="str">
        <f>IF($A151&lt;&gt;"",IF(Q$2&lt;&gt;"",INDEX('Instrument History'!$1:$1048576,CcyPerBase!$B151,CcyPerBase!Q$3) / $C151,""),"")</f>
        <v/>
      </c>
      <c r="R151" s="5" t="str">
        <f>IF($A151&lt;&gt;"",IF(R$2&lt;&gt;"",INDEX('Instrument History'!$1:$1048576,CcyPerBase!$B151,CcyPerBase!R$3) / $C151,""),"")</f>
        <v/>
      </c>
      <c r="S151" s="5" t="str">
        <f>IF($A151&lt;&gt;"",IF(S$2&lt;&gt;"",INDEX('Instrument History'!$1:$1048576,CcyPerBase!$B151,CcyPerBase!S$3) / $C151,""),"")</f>
        <v/>
      </c>
      <c r="T151" s="5" t="str">
        <f>IF($A151&lt;&gt;"",IF(T$2&lt;&gt;"",INDEX('Instrument History'!$1:$1048576,CcyPerBase!$B151,CcyPerBase!T$3) / $C151,""),"")</f>
        <v/>
      </c>
      <c r="U151" s="5" t="str">
        <f>IF($A151&lt;&gt;"",IF(U$2&lt;&gt;"",INDEX('Instrument History'!$1:$1048576,CcyPerBase!$B151,CcyPerBase!U$3) / $C151,""),"")</f>
        <v/>
      </c>
      <c r="V151" s="5" t="str">
        <f>IF($A151&lt;&gt;"",IF(V$2&lt;&gt;"",INDEX('Instrument History'!$1:$1048576,CcyPerBase!$B151,CcyPerBase!V$3) / $C151,""),"")</f>
        <v/>
      </c>
      <c r="W151" s="5" t="str">
        <f>IF($A151&lt;&gt;"",IF(W$2&lt;&gt;"",INDEX('Instrument History'!$1:$1048576,CcyPerBase!$B151,CcyPerBase!W$3) / $C151,""),"")</f>
        <v/>
      </c>
      <c r="X151" s="5" t="str">
        <f>IF($A151&lt;&gt;"",IF(X$2&lt;&gt;"",INDEX('Instrument History'!$1:$1048576,CcyPerBase!$B151,CcyPerBase!X$3) / $C151,""),"")</f>
        <v/>
      </c>
    </row>
    <row r="152" spans="1:24">
      <c r="A152" s="12">
        <f>IF(A151&lt;&gt;"",IF(A151=$B$3,"",'Instrument History'!A149),"")</f>
        <v>41094</v>
      </c>
      <c r="B152">
        <f t="shared" si="3"/>
        <v>149</v>
      </c>
      <c r="C152" s="5">
        <f>IF(A152&lt;&gt;"",INDEX('Instrument History'!$1:$1048576,CcyPerBase!B152,CcyPerBase!$B$2),"")</f>
        <v>57.66203381305413</v>
      </c>
      <c r="D152" s="5">
        <f>IF($A152&lt;&gt;"",INDEX('Instrument History'!$1:$1048576,CcyPerBase!$B152,CcyPerBase!D$3) / $C152,"")</f>
        <v>1.7342433727573613E-2</v>
      </c>
      <c r="E152" s="5">
        <f>IF($A152&lt;&gt;"",IF(E$2&lt;&gt;"",INDEX('Instrument History'!$1:$1048576,CcyPerBase!$B152,CcyPerBase!E$3) / $C152,""),"")</f>
        <v>1.7342433727573613E-2</v>
      </c>
      <c r="F152" s="5">
        <f>IF($A152&lt;&gt;"",IF(F$2&lt;&gt;"",INDEX('Instrument History'!$1:$1048576,CcyPerBase!$B152,CcyPerBase!F$3) / $C152,""),"")</f>
        <v>1.7342433727573613E-2</v>
      </c>
      <c r="G152" s="5">
        <f>IF($A152&lt;&gt;"",IF(G$2&lt;&gt;"",INDEX('Instrument History'!$1:$1048576,CcyPerBase!$B152,CcyPerBase!G$3) / $C152,""),"")</f>
        <v>1.7342433727573613E-2</v>
      </c>
      <c r="H152" s="5">
        <f>IF($A152&lt;&gt;"",IF(H$2&lt;&gt;"",INDEX('Instrument History'!$1:$1048576,CcyPerBase!$B152,CcyPerBase!H$3) / $C152,""),"")</f>
        <v>1.7342433727573613E-2</v>
      </c>
      <c r="I152" s="5">
        <f>IF($A152&lt;&gt;"",IF(I$2&lt;&gt;"",INDEX('Instrument History'!$1:$1048576,CcyPerBase!$B152,CcyPerBase!I$3) / $C152,""),"")</f>
        <v>1.392950333874128</v>
      </c>
      <c r="J152" s="5">
        <f>IF($A152&lt;&gt;"",IF(J$2&lt;&gt;"",INDEX('Instrument History'!$1:$1048576,CcyPerBase!$B152,CcyPerBase!J$3) / $C152,""),"")</f>
        <v>1.2366489324270169</v>
      </c>
      <c r="K152" s="5">
        <f>IF($A152&lt;&gt;"",IF(K$2&lt;&gt;"",INDEX('Instrument History'!$1:$1048576,CcyPerBase!$B152,CcyPerBase!K$3) / $C152,""),"")</f>
        <v>1.2366489324270169</v>
      </c>
      <c r="L152" s="5">
        <f>IF($A152&lt;&gt;"",IF(L$2&lt;&gt;"",INDEX('Instrument History'!$1:$1048576,CcyPerBase!$B152,CcyPerBase!L$3) / $C152,""),"")</f>
        <v>1</v>
      </c>
      <c r="M152" s="5">
        <f>IF($A152&lt;&gt;"",IF(M$2&lt;&gt;"",INDEX('Instrument History'!$1:$1048576,CcyPerBase!$B152,CcyPerBase!M$3) / $C152,""),"")</f>
        <v>1</v>
      </c>
      <c r="N152" s="5">
        <f>IF($A152&lt;&gt;"",IF(N$2&lt;&gt;"",INDEX('Instrument History'!$1:$1048576,CcyPerBase!$B152,CcyPerBase!N$3) / $C152,""),"")</f>
        <v>1</v>
      </c>
      <c r="O152" s="5" t="str">
        <f>IF($A152&lt;&gt;"",IF(O$2&lt;&gt;"",INDEX('Instrument History'!$1:$1048576,CcyPerBase!$B152,CcyPerBase!O$3) / $C152,""),"")</f>
        <v/>
      </c>
      <c r="P152" s="5" t="str">
        <f>IF($A152&lt;&gt;"",IF(P$2&lt;&gt;"",INDEX('Instrument History'!$1:$1048576,CcyPerBase!$B152,CcyPerBase!P$3) / $C152,""),"")</f>
        <v/>
      </c>
      <c r="Q152" s="5" t="str">
        <f>IF($A152&lt;&gt;"",IF(Q$2&lt;&gt;"",INDEX('Instrument History'!$1:$1048576,CcyPerBase!$B152,CcyPerBase!Q$3) / $C152,""),"")</f>
        <v/>
      </c>
      <c r="R152" s="5" t="str">
        <f>IF($A152&lt;&gt;"",IF(R$2&lt;&gt;"",INDEX('Instrument History'!$1:$1048576,CcyPerBase!$B152,CcyPerBase!R$3) / $C152,""),"")</f>
        <v/>
      </c>
      <c r="S152" s="5" t="str">
        <f>IF($A152&lt;&gt;"",IF(S$2&lt;&gt;"",INDEX('Instrument History'!$1:$1048576,CcyPerBase!$B152,CcyPerBase!S$3) / $C152,""),"")</f>
        <v/>
      </c>
      <c r="T152" s="5" t="str">
        <f>IF($A152&lt;&gt;"",IF(T$2&lt;&gt;"",INDEX('Instrument History'!$1:$1048576,CcyPerBase!$B152,CcyPerBase!T$3) / $C152,""),"")</f>
        <v/>
      </c>
      <c r="U152" s="5" t="str">
        <f>IF($A152&lt;&gt;"",IF(U$2&lt;&gt;"",INDEX('Instrument History'!$1:$1048576,CcyPerBase!$B152,CcyPerBase!U$3) / $C152,""),"")</f>
        <v/>
      </c>
      <c r="V152" s="5" t="str">
        <f>IF($A152&lt;&gt;"",IF(V$2&lt;&gt;"",INDEX('Instrument History'!$1:$1048576,CcyPerBase!$B152,CcyPerBase!V$3) / $C152,""),"")</f>
        <v/>
      </c>
      <c r="W152" s="5" t="str">
        <f>IF($A152&lt;&gt;"",IF(W$2&lt;&gt;"",INDEX('Instrument History'!$1:$1048576,CcyPerBase!$B152,CcyPerBase!W$3) / $C152,""),"")</f>
        <v/>
      </c>
      <c r="X152" s="5" t="str">
        <f>IF($A152&lt;&gt;"",IF(X$2&lt;&gt;"",INDEX('Instrument History'!$1:$1048576,CcyPerBase!$B152,CcyPerBase!X$3) / $C152,""),"")</f>
        <v/>
      </c>
    </row>
    <row r="153" spans="1:24">
      <c r="A153" s="12">
        <f>IF(A152&lt;&gt;"",IF(A152=$B$3,"",'Instrument History'!A150),"")</f>
        <v>41093</v>
      </c>
      <c r="B153">
        <f t="shared" si="3"/>
        <v>150</v>
      </c>
      <c r="C153" s="5">
        <f>IF(A153&lt;&gt;"",INDEX('Instrument History'!$1:$1048576,CcyPerBase!B153,CcyPerBase!$B$2),"")</f>
        <v>59.512391658791174</v>
      </c>
      <c r="D153" s="5">
        <f>IF($A153&lt;&gt;"",INDEX('Instrument History'!$1:$1048576,CcyPerBase!$B153,CcyPerBase!D$3) / $C153,"")</f>
        <v>1.6803223196496759E-2</v>
      </c>
      <c r="E153" s="5">
        <f>IF($A153&lt;&gt;"",IF(E$2&lt;&gt;"",INDEX('Instrument History'!$1:$1048576,CcyPerBase!$B153,CcyPerBase!E$3) / $C153,""),"")</f>
        <v>1.6803223196496759E-2</v>
      </c>
      <c r="F153" s="5">
        <f>IF($A153&lt;&gt;"",IF(F$2&lt;&gt;"",INDEX('Instrument History'!$1:$1048576,CcyPerBase!$B153,CcyPerBase!F$3) / $C153,""),"")</f>
        <v>1.6803223196496759E-2</v>
      </c>
      <c r="G153" s="5">
        <f>IF($A153&lt;&gt;"",IF(G$2&lt;&gt;"",INDEX('Instrument History'!$1:$1048576,CcyPerBase!$B153,CcyPerBase!G$3) / $C153,""),"")</f>
        <v>1.6803223196496759E-2</v>
      </c>
      <c r="H153" s="5">
        <f>IF($A153&lt;&gt;"",IF(H$2&lt;&gt;"",INDEX('Instrument History'!$1:$1048576,CcyPerBase!$B153,CcyPerBase!H$3) / $C153,""),"")</f>
        <v>1.6803223196496759E-2</v>
      </c>
      <c r="I153" s="5">
        <f>IF($A153&lt;&gt;"",IF(I$2&lt;&gt;"",INDEX('Instrument History'!$1:$1048576,CcyPerBase!$B153,CcyPerBase!I$3) / $C153,""),"")</f>
        <v>1.3386651495761177</v>
      </c>
      <c r="J153" s="5">
        <f>IF($A153&lt;&gt;"",IF(J$2&lt;&gt;"",INDEX('Instrument History'!$1:$1048576,CcyPerBase!$B153,CcyPerBase!J$3) / $C153,""),"")</f>
        <v>1.1792255886603085</v>
      </c>
      <c r="K153" s="5">
        <f>IF($A153&lt;&gt;"",IF(K$2&lt;&gt;"",INDEX('Instrument History'!$1:$1048576,CcyPerBase!$B153,CcyPerBase!K$3) / $C153,""),"")</f>
        <v>1.1792255886603085</v>
      </c>
      <c r="L153" s="5">
        <f>IF($A153&lt;&gt;"",IF(L$2&lt;&gt;"",INDEX('Instrument History'!$1:$1048576,CcyPerBase!$B153,CcyPerBase!L$3) / $C153,""),"")</f>
        <v>1</v>
      </c>
      <c r="M153" s="5">
        <f>IF($A153&lt;&gt;"",IF(M$2&lt;&gt;"",INDEX('Instrument History'!$1:$1048576,CcyPerBase!$B153,CcyPerBase!M$3) / $C153,""),"")</f>
        <v>1</v>
      </c>
      <c r="N153" s="5">
        <f>IF($A153&lt;&gt;"",IF(N$2&lt;&gt;"",INDEX('Instrument History'!$1:$1048576,CcyPerBase!$B153,CcyPerBase!N$3) / $C153,""),"")</f>
        <v>1</v>
      </c>
      <c r="O153" s="5" t="str">
        <f>IF($A153&lt;&gt;"",IF(O$2&lt;&gt;"",INDEX('Instrument History'!$1:$1048576,CcyPerBase!$B153,CcyPerBase!O$3) / $C153,""),"")</f>
        <v/>
      </c>
      <c r="P153" s="5" t="str">
        <f>IF($A153&lt;&gt;"",IF(P$2&lt;&gt;"",INDEX('Instrument History'!$1:$1048576,CcyPerBase!$B153,CcyPerBase!P$3) / $C153,""),"")</f>
        <v/>
      </c>
      <c r="Q153" s="5" t="str">
        <f>IF($A153&lt;&gt;"",IF(Q$2&lt;&gt;"",INDEX('Instrument History'!$1:$1048576,CcyPerBase!$B153,CcyPerBase!Q$3) / $C153,""),"")</f>
        <v/>
      </c>
      <c r="R153" s="5" t="str">
        <f>IF($A153&lt;&gt;"",IF(R$2&lt;&gt;"",INDEX('Instrument History'!$1:$1048576,CcyPerBase!$B153,CcyPerBase!R$3) / $C153,""),"")</f>
        <v/>
      </c>
      <c r="S153" s="5" t="str">
        <f>IF($A153&lt;&gt;"",IF(S$2&lt;&gt;"",INDEX('Instrument History'!$1:$1048576,CcyPerBase!$B153,CcyPerBase!S$3) / $C153,""),"")</f>
        <v/>
      </c>
      <c r="T153" s="5" t="str">
        <f>IF($A153&lt;&gt;"",IF(T$2&lt;&gt;"",INDEX('Instrument History'!$1:$1048576,CcyPerBase!$B153,CcyPerBase!T$3) / $C153,""),"")</f>
        <v/>
      </c>
      <c r="U153" s="5" t="str">
        <f>IF($A153&lt;&gt;"",IF(U$2&lt;&gt;"",INDEX('Instrument History'!$1:$1048576,CcyPerBase!$B153,CcyPerBase!U$3) / $C153,""),"")</f>
        <v/>
      </c>
      <c r="V153" s="5" t="str">
        <f>IF($A153&lt;&gt;"",IF(V$2&lt;&gt;"",INDEX('Instrument History'!$1:$1048576,CcyPerBase!$B153,CcyPerBase!V$3) / $C153,""),"")</f>
        <v/>
      </c>
      <c r="W153" s="5" t="str">
        <f>IF($A153&lt;&gt;"",IF(W$2&lt;&gt;"",INDEX('Instrument History'!$1:$1048576,CcyPerBase!$B153,CcyPerBase!W$3) / $C153,""),"")</f>
        <v/>
      </c>
      <c r="X153" s="5" t="str">
        <f>IF($A153&lt;&gt;"",IF(X$2&lt;&gt;"",INDEX('Instrument History'!$1:$1048576,CcyPerBase!$B153,CcyPerBase!X$3) / $C153,""),"")</f>
        <v/>
      </c>
    </row>
    <row r="154" spans="1:24">
      <c r="A154" s="12">
        <f>IF(A153&lt;&gt;"",IF(A153=$B$3,"",'Instrument History'!A151),"")</f>
        <v>41092</v>
      </c>
      <c r="B154">
        <f t="shared" si="3"/>
        <v>151</v>
      </c>
      <c r="C154" s="5">
        <f>IF(A154&lt;&gt;"",INDEX('Instrument History'!$1:$1048576,CcyPerBase!B154,CcyPerBase!$B$2),"")</f>
        <v>59.513086853779015</v>
      </c>
      <c r="D154" s="5">
        <f>IF($A154&lt;&gt;"",INDEX('Instrument History'!$1:$1048576,CcyPerBase!$B154,CcyPerBase!D$3) / $C154,"")</f>
        <v>1.6803026911659871E-2</v>
      </c>
      <c r="E154" s="5">
        <f>IF($A154&lt;&gt;"",IF(E$2&lt;&gt;"",INDEX('Instrument History'!$1:$1048576,CcyPerBase!$B154,CcyPerBase!E$3) / $C154,""),"")</f>
        <v>1.6803026911659871E-2</v>
      </c>
      <c r="F154" s="5">
        <f>IF($A154&lt;&gt;"",IF(F$2&lt;&gt;"",INDEX('Instrument History'!$1:$1048576,CcyPerBase!$B154,CcyPerBase!F$3) / $C154,""),"")</f>
        <v>1.6803026911659871E-2</v>
      </c>
      <c r="G154" s="5">
        <f>IF($A154&lt;&gt;"",IF(G$2&lt;&gt;"",INDEX('Instrument History'!$1:$1048576,CcyPerBase!$B154,CcyPerBase!G$3) / $C154,""),"")</f>
        <v>1.6803026911659871E-2</v>
      </c>
      <c r="H154" s="5">
        <f>IF($A154&lt;&gt;"",IF(H$2&lt;&gt;"",INDEX('Instrument History'!$1:$1048576,CcyPerBase!$B154,CcyPerBase!H$3) / $C154,""),"")</f>
        <v>1.6803026911659871E-2</v>
      </c>
      <c r="I154" s="5">
        <f>IF($A154&lt;&gt;"",IF(I$2&lt;&gt;"",INDEX('Instrument History'!$1:$1048576,CcyPerBase!$B154,CcyPerBase!I$3) / $C154,""),"")</f>
        <v>1.3279673537344452</v>
      </c>
      <c r="J154" s="5">
        <f>IF($A154&lt;&gt;"",IF(J$2&lt;&gt;"",INDEX('Instrument History'!$1:$1048576,CcyPerBase!$B154,CcyPerBase!J$3) / $C154,""),"")</f>
        <v>1.1262167705956483</v>
      </c>
      <c r="K154" s="5">
        <f>IF($A154&lt;&gt;"",IF(K$2&lt;&gt;"",INDEX('Instrument History'!$1:$1048576,CcyPerBase!$B154,CcyPerBase!K$3) / $C154,""),"")</f>
        <v>1.1262167705956483</v>
      </c>
      <c r="L154" s="5">
        <f>IF($A154&lt;&gt;"",IF(L$2&lt;&gt;"",INDEX('Instrument History'!$1:$1048576,CcyPerBase!$B154,CcyPerBase!L$3) / $C154,""),"")</f>
        <v>1</v>
      </c>
      <c r="M154" s="5">
        <f>IF($A154&lt;&gt;"",IF(M$2&lt;&gt;"",INDEX('Instrument History'!$1:$1048576,CcyPerBase!$B154,CcyPerBase!M$3) / $C154,""),"")</f>
        <v>1</v>
      </c>
      <c r="N154" s="5">
        <f>IF($A154&lt;&gt;"",IF(N$2&lt;&gt;"",INDEX('Instrument History'!$1:$1048576,CcyPerBase!$B154,CcyPerBase!N$3) / $C154,""),"")</f>
        <v>1</v>
      </c>
      <c r="O154" s="5" t="str">
        <f>IF($A154&lt;&gt;"",IF(O$2&lt;&gt;"",INDEX('Instrument History'!$1:$1048576,CcyPerBase!$B154,CcyPerBase!O$3) / $C154,""),"")</f>
        <v/>
      </c>
      <c r="P154" s="5" t="str">
        <f>IF($A154&lt;&gt;"",IF(P$2&lt;&gt;"",INDEX('Instrument History'!$1:$1048576,CcyPerBase!$B154,CcyPerBase!P$3) / $C154,""),"")</f>
        <v/>
      </c>
      <c r="Q154" s="5" t="str">
        <f>IF($A154&lt;&gt;"",IF(Q$2&lt;&gt;"",INDEX('Instrument History'!$1:$1048576,CcyPerBase!$B154,CcyPerBase!Q$3) / $C154,""),"")</f>
        <v/>
      </c>
      <c r="R154" s="5" t="str">
        <f>IF($A154&lt;&gt;"",IF(R$2&lt;&gt;"",INDEX('Instrument History'!$1:$1048576,CcyPerBase!$B154,CcyPerBase!R$3) / $C154,""),"")</f>
        <v/>
      </c>
      <c r="S154" s="5" t="str">
        <f>IF($A154&lt;&gt;"",IF(S$2&lt;&gt;"",INDEX('Instrument History'!$1:$1048576,CcyPerBase!$B154,CcyPerBase!S$3) / $C154,""),"")</f>
        <v/>
      </c>
      <c r="T154" s="5" t="str">
        <f>IF($A154&lt;&gt;"",IF(T$2&lt;&gt;"",INDEX('Instrument History'!$1:$1048576,CcyPerBase!$B154,CcyPerBase!T$3) / $C154,""),"")</f>
        <v/>
      </c>
      <c r="U154" s="5" t="str">
        <f>IF($A154&lt;&gt;"",IF(U$2&lt;&gt;"",INDEX('Instrument History'!$1:$1048576,CcyPerBase!$B154,CcyPerBase!U$3) / $C154,""),"")</f>
        <v/>
      </c>
      <c r="V154" s="5" t="str">
        <f>IF($A154&lt;&gt;"",IF(V$2&lt;&gt;"",INDEX('Instrument History'!$1:$1048576,CcyPerBase!$B154,CcyPerBase!V$3) / $C154,""),"")</f>
        <v/>
      </c>
      <c r="W154" s="5" t="str">
        <f>IF($A154&lt;&gt;"",IF(W$2&lt;&gt;"",INDEX('Instrument History'!$1:$1048576,CcyPerBase!$B154,CcyPerBase!W$3) / $C154,""),"")</f>
        <v/>
      </c>
      <c r="X154" s="5" t="str">
        <f>IF($A154&lt;&gt;"",IF(X$2&lt;&gt;"",INDEX('Instrument History'!$1:$1048576,CcyPerBase!$B154,CcyPerBase!X$3) / $C154,""),"")</f>
        <v/>
      </c>
    </row>
    <row r="155" spans="1:24">
      <c r="A155" s="12">
        <f>IF(A154&lt;&gt;"",IF(A154=$B$3,"",'Instrument History'!A152),"")</f>
        <v>41089</v>
      </c>
      <c r="B155">
        <f t="shared" si="3"/>
        <v>152</v>
      </c>
      <c r="C155" s="5">
        <f>IF(A155&lt;&gt;"",INDEX('Instrument History'!$1:$1048576,CcyPerBase!B155,CcyPerBase!$B$2),"")</f>
        <v>57.92352958378676</v>
      </c>
      <c r="D155" s="5">
        <f>IF($A155&lt;&gt;"",INDEX('Instrument History'!$1:$1048576,CcyPerBase!$B155,CcyPerBase!D$3) / $C155,"")</f>
        <v>1.7264141311580359E-2</v>
      </c>
      <c r="E155" s="5">
        <f>IF($A155&lt;&gt;"",IF(E$2&lt;&gt;"",INDEX('Instrument History'!$1:$1048576,CcyPerBase!$B155,CcyPerBase!E$3) / $C155,""),"")</f>
        <v>1.7264141311580359E-2</v>
      </c>
      <c r="F155" s="5">
        <f>IF($A155&lt;&gt;"",IF(F$2&lt;&gt;"",INDEX('Instrument History'!$1:$1048576,CcyPerBase!$B155,CcyPerBase!F$3) / $C155,""),"")</f>
        <v>1.7264141311580359E-2</v>
      </c>
      <c r="G155" s="5">
        <f>IF($A155&lt;&gt;"",IF(G$2&lt;&gt;"",INDEX('Instrument History'!$1:$1048576,CcyPerBase!$B155,CcyPerBase!G$3) / $C155,""),"")</f>
        <v>1.7264141311580359E-2</v>
      </c>
      <c r="H155" s="5">
        <f>IF($A155&lt;&gt;"",IF(H$2&lt;&gt;"",INDEX('Instrument History'!$1:$1048576,CcyPerBase!$B155,CcyPerBase!H$3) / $C155,""),"")</f>
        <v>1.7264141311580359E-2</v>
      </c>
      <c r="I155" s="5">
        <f>IF($A155&lt;&gt;"",IF(I$2&lt;&gt;"",INDEX('Instrument History'!$1:$1048576,CcyPerBase!$B155,CcyPerBase!I$3) / $C155,""),"")</f>
        <v>1.3501077880741743</v>
      </c>
      <c r="J155" s="5">
        <f>IF($A155&lt;&gt;"",IF(J$2&lt;&gt;"",INDEX('Instrument History'!$1:$1048576,CcyPerBase!$B155,CcyPerBase!J$3) / $C155,""),"")</f>
        <v>1.1663164063592568</v>
      </c>
      <c r="K155" s="5">
        <f>IF($A155&lt;&gt;"",IF(K$2&lt;&gt;"",INDEX('Instrument History'!$1:$1048576,CcyPerBase!$B155,CcyPerBase!K$3) / $C155,""),"")</f>
        <v>1.1663164063592568</v>
      </c>
      <c r="L155" s="5">
        <f>IF($A155&lt;&gt;"",IF(L$2&lt;&gt;"",INDEX('Instrument History'!$1:$1048576,CcyPerBase!$B155,CcyPerBase!L$3) / $C155,""),"")</f>
        <v>1</v>
      </c>
      <c r="M155" s="5">
        <f>IF($A155&lt;&gt;"",IF(M$2&lt;&gt;"",INDEX('Instrument History'!$1:$1048576,CcyPerBase!$B155,CcyPerBase!M$3) / $C155,""),"")</f>
        <v>1</v>
      </c>
      <c r="N155" s="5">
        <f>IF($A155&lt;&gt;"",IF(N$2&lt;&gt;"",INDEX('Instrument History'!$1:$1048576,CcyPerBase!$B155,CcyPerBase!N$3) / $C155,""),"")</f>
        <v>1</v>
      </c>
      <c r="O155" s="5" t="str">
        <f>IF($A155&lt;&gt;"",IF(O$2&lt;&gt;"",INDEX('Instrument History'!$1:$1048576,CcyPerBase!$B155,CcyPerBase!O$3) / $C155,""),"")</f>
        <v/>
      </c>
      <c r="P155" s="5" t="str">
        <f>IF($A155&lt;&gt;"",IF(P$2&lt;&gt;"",INDEX('Instrument History'!$1:$1048576,CcyPerBase!$B155,CcyPerBase!P$3) / $C155,""),"")</f>
        <v/>
      </c>
      <c r="Q155" s="5" t="str">
        <f>IF($A155&lt;&gt;"",IF(Q$2&lt;&gt;"",INDEX('Instrument History'!$1:$1048576,CcyPerBase!$B155,CcyPerBase!Q$3) / $C155,""),"")</f>
        <v/>
      </c>
      <c r="R155" s="5" t="str">
        <f>IF($A155&lt;&gt;"",IF(R$2&lt;&gt;"",INDEX('Instrument History'!$1:$1048576,CcyPerBase!$B155,CcyPerBase!R$3) / $C155,""),"")</f>
        <v/>
      </c>
      <c r="S155" s="5" t="str">
        <f>IF($A155&lt;&gt;"",IF(S$2&lt;&gt;"",INDEX('Instrument History'!$1:$1048576,CcyPerBase!$B155,CcyPerBase!S$3) / $C155,""),"")</f>
        <v/>
      </c>
      <c r="T155" s="5" t="str">
        <f>IF($A155&lt;&gt;"",IF(T$2&lt;&gt;"",INDEX('Instrument History'!$1:$1048576,CcyPerBase!$B155,CcyPerBase!T$3) / $C155,""),"")</f>
        <v/>
      </c>
      <c r="U155" s="5" t="str">
        <f>IF($A155&lt;&gt;"",IF(U$2&lt;&gt;"",INDEX('Instrument History'!$1:$1048576,CcyPerBase!$B155,CcyPerBase!U$3) / $C155,""),"")</f>
        <v/>
      </c>
      <c r="V155" s="5" t="str">
        <f>IF($A155&lt;&gt;"",IF(V$2&lt;&gt;"",INDEX('Instrument History'!$1:$1048576,CcyPerBase!$B155,CcyPerBase!V$3) / $C155,""),"")</f>
        <v/>
      </c>
      <c r="W155" s="5" t="str">
        <f>IF($A155&lt;&gt;"",IF(W$2&lt;&gt;"",INDEX('Instrument History'!$1:$1048576,CcyPerBase!$B155,CcyPerBase!W$3) / $C155,""),"")</f>
        <v/>
      </c>
      <c r="X155" s="5" t="str">
        <f>IF($A155&lt;&gt;"",IF(X$2&lt;&gt;"",INDEX('Instrument History'!$1:$1048576,CcyPerBase!$B155,CcyPerBase!X$3) / $C155,""),"")</f>
        <v/>
      </c>
    </row>
    <row r="156" spans="1:24">
      <c r="A156" s="12">
        <f>IF(A155&lt;&gt;"",IF(A155=$B$3,"",'Instrument History'!A153),"")</f>
        <v>41088</v>
      </c>
      <c r="B156">
        <f t="shared" si="3"/>
        <v>153</v>
      </c>
      <c r="C156" s="5">
        <f>IF(A156&lt;&gt;"",INDEX('Instrument History'!$1:$1048576,CcyPerBase!B156,CcyPerBase!$B$2),"")</f>
        <v>60.340220119132432</v>
      </c>
      <c r="D156" s="5">
        <f>IF($A156&lt;&gt;"",INDEX('Instrument History'!$1:$1048576,CcyPerBase!$B156,CcyPerBase!D$3) / $C156,"")</f>
        <v>1.6572693934918611E-2</v>
      </c>
      <c r="E156" s="5">
        <f>IF($A156&lt;&gt;"",IF(E$2&lt;&gt;"",INDEX('Instrument History'!$1:$1048576,CcyPerBase!$B156,CcyPerBase!E$3) / $C156,""),"")</f>
        <v>1.6572693934918611E-2</v>
      </c>
      <c r="F156" s="5">
        <f>IF($A156&lt;&gt;"",IF(F$2&lt;&gt;"",INDEX('Instrument History'!$1:$1048576,CcyPerBase!$B156,CcyPerBase!F$3) / $C156,""),"")</f>
        <v>1.6572693934918611E-2</v>
      </c>
      <c r="G156" s="5">
        <f>IF($A156&lt;&gt;"",IF(G$2&lt;&gt;"",INDEX('Instrument History'!$1:$1048576,CcyPerBase!$B156,CcyPerBase!G$3) / $C156,""),"")</f>
        <v>1.6572693934918611E-2</v>
      </c>
      <c r="H156" s="5">
        <f>IF($A156&lt;&gt;"",IF(H$2&lt;&gt;"",INDEX('Instrument History'!$1:$1048576,CcyPerBase!$B156,CcyPerBase!H$3) / $C156,""),"")</f>
        <v>1.6572693934918611E-2</v>
      </c>
      <c r="I156" s="5">
        <f>IF($A156&lt;&gt;"",IF(I$2&lt;&gt;"",INDEX('Instrument History'!$1:$1048576,CcyPerBase!$B156,CcyPerBase!I$3) / $C156,""),"")</f>
        <v>1.2869368512113124</v>
      </c>
      <c r="J156" s="5">
        <f>IF($A156&lt;&gt;"",IF(J$2&lt;&gt;"",INDEX('Instrument History'!$1:$1048576,CcyPerBase!$B156,CcyPerBase!J$3) / $C156,""),"")</f>
        <v>1.1422806313095744</v>
      </c>
      <c r="K156" s="5">
        <f>IF($A156&lt;&gt;"",IF(K$2&lt;&gt;"",INDEX('Instrument History'!$1:$1048576,CcyPerBase!$B156,CcyPerBase!K$3) / $C156,""),"")</f>
        <v>1.1422806313095744</v>
      </c>
      <c r="L156" s="5">
        <f>IF($A156&lt;&gt;"",IF(L$2&lt;&gt;"",INDEX('Instrument History'!$1:$1048576,CcyPerBase!$B156,CcyPerBase!L$3) / $C156,""),"")</f>
        <v>1</v>
      </c>
      <c r="M156" s="5">
        <f>IF($A156&lt;&gt;"",IF(M$2&lt;&gt;"",INDEX('Instrument History'!$1:$1048576,CcyPerBase!$B156,CcyPerBase!M$3) / $C156,""),"")</f>
        <v>1</v>
      </c>
      <c r="N156" s="5">
        <f>IF($A156&lt;&gt;"",IF(N$2&lt;&gt;"",INDEX('Instrument History'!$1:$1048576,CcyPerBase!$B156,CcyPerBase!N$3) / $C156,""),"")</f>
        <v>1</v>
      </c>
      <c r="O156" s="5" t="str">
        <f>IF($A156&lt;&gt;"",IF(O$2&lt;&gt;"",INDEX('Instrument History'!$1:$1048576,CcyPerBase!$B156,CcyPerBase!O$3) / $C156,""),"")</f>
        <v/>
      </c>
      <c r="P156" s="5" t="str">
        <f>IF($A156&lt;&gt;"",IF(P$2&lt;&gt;"",INDEX('Instrument History'!$1:$1048576,CcyPerBase!$B156,CcyPerBase!P$3) / $C156,""),"")</f>
        <v/>
      </c>
      <c r="Q156" s="5" t="str">
        <f>IF($A156&lt;&gt;"",IF(Q$2&lt;&gt;"",INDEX('Instrument History'!$1:$1048576,CcyPerBase!$B156,CcyPerBase!Q$3) / $C156,""),"")</f>
        <v/>
      </c>
      <c r="R156" s="5" t="str">
        <f>IF($A156&lt;&gt;"",IF(R$2&lt;&gt;"",INDEX('Instrument History'!$1:$1048576,CcyPerBase!$B156,CcyPerBase!R$3) / $C156,""),"")</f>
        <v/>
      </c>
      <c r="S156" s="5" t="str">
        <f>IF($A156&lt;&gt;"",IF(S$2&lt;&gt;"",INDEX('Instrument History'!$1:$1048576,CcyPerBase!$B156,CcyPerBase!S$3) / $C156,""),"")</f>
        <v/>
      </c>
      <c r="T156" s="5" t="str">
        <f>IF($A156&lt;&gt;"",IF(T$2&lt;&gt;"",INDEX('Instrument History'!$1:$1048576,CcyPerBase!$B156,CcyPerBase!T$3) / $C156,""),"")</f>
        <v/>
      </c>
      <c r="U156" s="5" t="str">
        <f>IF($A156&lt;&gt;"",IF(U$2&lt;&gt;"",INDEX('Instrument History'!$1:$1048576,CcyPerBase!$B156,CcyPerBase!U$3) / $C156,""),"")</f>
        <v/>
      </c>
      <c r="V156" s="5" t="str">
        <f>IF($A156&lt;&gt;"",IF(V$2&lt;&gt;"",INDEX('Instrument History'!$1:$1048576,CcyPerBase!$B156,CcyPerBase!V$3) / $C156,""),"")</f>
        <v/>
      </c>
      <c r="W156" s="5" t="str">
        <f>IF($A156&lt;&gt;"",IF(W$2&lt;&gt;"",INDEX('Instrument History'!$1:$1048576,CcyPerBase!$B156,CcyPerBase!W$3) / $C156,""),"")</f>
        <v/>
      </c>
      <c r="X156" s="5" t="str">
        <f>IF($A156&lt;&gt;"",IF(X$2&lt;&gt;"",INDEX('Instrument History'!$1:$1048576,CcyPerBase!$B156,CcyPerBase!X$3) / $C156,""),"")</f>
        <v/>
      </c>
    </row>
    <row r="157" spans="1:24">
      <c r="A157" s="12">
        <f>IF(A156&lt;&gt;"",IF(A156=$B$3,"",'Instrument History'!A154),"")</f>
        <v>41087</v>
      </c>
      <c r="B157">
        <f t="shared" si="3"/>
        <v>154</v>
      </c>
      <c r="C157" s="5">
        <f>IF(A157&lt;&gt;"",INDEX('Instrument History'!$1:$1048576,CcyPerBase!B157,CcyPerBase!$B$2),"")</f>
        <v>58.805285905532273</v>
      </c>
      <c r="D157" s="5">
        <f>IF($A157&lt;&gt;"",INDEX('Instrument History'!$1:$1048576,CcyPerBase!$B157,CcyPerBase!D$3) / $C157,"")</f>
        <v>1.7005274008980241E-2</v>
      </c>
      <c r="E157" s="5">
        <f>IF($A157&lt;&gt;"",IF(E$2&lt;&gt;"",INDEX('Instrument History'!$1:$1048576,CcyPerBase!$B157,CcyPerBase!E$3) / $C157,""),"")</f>
        <v>1.7005274008980241E-2</v>
      </c>
      <c r="F157" s="5">
        <f>IF($A157&lt;&gt;"",IF(F$2&lt;&gt;"",INDEX('Instrument History'!$1:$1048576,CcyPerBase!$B157,CcyPerBase!F$3) / $C157,""),"")</f>
        <v>1.7005274008980241E-2</v>
      </c>
      <c r="G157" s="5">
        <f>IF($A157&lt;&gt;"",IF(G$2&lt;&gt;"",INDEX('Instrument History'!$1:$1048576,CcyPerBase!$B157,CcyPerBase!G$3) / $C157,""),"")</f>
        <v>1.7005274008980241E-2</v>
      </c>
      <c r="H157" s="5">
        <f>IF($A157&lt;&gt;"",IF(H$2&lt;&gt;"",INDEX('Instrument History'!$1:$1048576,CcyPerBase!$B157,CcyPerBase!H$3) / $C157,""),"")</f>
        <v>1.7005274008980241E-2</v>
      </c>
      <c r="I157" s="5">
        <f>IF($A157&lt;&gt;"",IF(I$2&lt;&gt;"",INDEX('Instrument History'!$1:$1048576,CcyPerBase!$B157,CcyPerBase!I$3) / $C157,""),"")</f>
        <v>1.309357449866839</v>
      </c>
      <c r="J157" s="5">
        <f>IF($A157&lt;&gt;"",IF(J$2&lt;&gt;"",INDEX('Instrument History'!$1:$1048576,CcyPerBase!$B157,CcyPerBase!J$3) / $C157,""),"")</f>
        <v>1.2250782961821314</v>
      </c>
      <c r="K157" s="5">
        <f>IF($A157&lt;&gt;"",IF(K$2&lt;&gt;"",INDEX('Instrument History'!$1:$1048576,CcyPerBase!$B157,CcyPerBase!K$3) / $C157,""),"")</f>
        <v>1.2250782961821314</v>
      </c>
      <c r="L157" s="5">
        <f>IF($A157&lt;&gt;"",IF(L$2&lt;&gt;"",INDEX('Instrument History'!$1:$1048576,CcyPerBase!$B157,CcyPerBase!L$3) / $C157,""),"")</f>
        <v>1</v>
      </c>
      <c r="M157" s="5">
        <f>IF($A157&lt;&gt;"",IF(M$2&lt;&gt;"",INDEX('Instrument History'!$1:$1048576,CcyPerBase!$B157,CcyPerBase!M$3) / $C157,""),"")</f>
        <v>1</v>
      </c>
      <c r="N157" s="5">
        <f>IF($A157&lt;&gt;"",IF(N$2&lt;&gt;"",INDEX('Instrument History'!$1:$1048576,CcyPerBase!$B157,CcyPerBase!N$3) / $C157,""),"")</f>
        <v>1</v>
      </c>
      <c r="O157" s="5" t="str">
        <f>IF($A157&lt;&gt;"",IF(O$2&lt;&gt;"",INDEX('Instrument History'!$1:$1048576,CcyPerBase!$B157,CcyPerBase!O$3) / $C157,""),"")</f>
        <v/>
      </c>
      <c r="P157" s="5" t="str">
        <f>IF($A157&lt;&gt;"",IF(P$2&lt;&gt;"",INDEX('Instrument History'!$1:$1048576,CcyPerBase!$B157,CcyPerBase!P$3) / $C157,""),"")</f>
        <v/>
      </c>
      <c r="Q157" s="5" t="str">
        <f>IF($A157&lt;&gt;"",IF(Q$2&lt;&gt;"",INDEX('Instrument History'!$1:$1048576,CcyPerBase!$B157,CcyPerBase!Q$3) / $C157,""),"")</f>
        <v/>
      </c>
      <c r="R157" s="5" t="str">
        <f>IF($A157&lt;&gt;"",IF(R$2&lt;&gt;"",INDEX('Instrument History'!$1:$1048576,CcyPerBase!$B157,CcyPerBase!R$3) / $C157,""),"")</f>
        <v/>
      </c>
      <c r="S157" s="5" t="str">
        <f>IF($A157&lt;&gt;"",IF(S$2&lt;&gt;"",INDEX('Instrument History'!$1:$1048576,CcyPerBase!$B157,CcyPerBase!S$3) / $C157,""),"")</f>
        <v/>
      </c>
      <c r="T157" s="5" t="str">
        <f>IF($A157&lt;&gt;"",IF(T$2&lt;&gt;"",INDEX('Instrument History'!$1:$1048576,CcyPerBase!$B157,CcyPerBase!T$3) / $C157,""),"")</f>
        <v/>
      </c>
      <c r="U157" s="5" t="str">
        <f>IF($A157&lt;&gt;"",IF(U$2&lt;&gt;"",INDEX('Instrument History'!$1:$1048576,CcyPerBase!$B157,CcyPerBase!U$3) / $C157,""),"")</f>
        <v/>
      </c>
      <c r="V157" s="5" t="str">
        <f>IF($A157&lt;&gt;"",IF(V$2&lt;&gt;"",INDEX('Instrument History'!$1:$1048576,CcyPerBase!$B157,CcyPerBase!V$3) / $C157,""),"")</f>
        <v/>
      </c>
      <c r="W157" s="5" t="str">
        <f>IF($A157&lt;&gt;"",IF(W$2&lt;&gt;"",INDEX('Instrument History'!$1:$1048576,CcyPerBase!$B157,CcyPerBase!W$3) / $C157,""),"")</f>
        <v/>
      </c>
      <c r="X157" s="5" t="str">
        <f>IF($A157&lt;&gt;"",IF(X$2&lt;&gt;"",INDEX('Instrument History'!$1:$1048576,CcyPerBase!$B157,CcyPerBase!X$3) / $C157,""),"")</f>
        <v/>
      </c>
    </row>
    <row r="158" spans="1:24">
      <c r="A158" s="12">
        <f>IF(A157&lt;&gt;"",IF(A157=$B$3,"",'Instrument History'!A155),"")</f>
        <v>41086</v>
      </c>
      <c r="B158">
        <f t="shared" si="3"/>
        <v>155</v>
      </c>
      <c r="C158" s="5">
        <f>IF(A158&lt;&gt;"",INDEX('Instrument History'!$1:$1048576,CcyPerBase!B158,CcyPerBase!$B$2),"")</f>
        <v>57.396013536508306</v>
      </c>
      <c r="D158" s="5">
        <f>IF($A158&lt;&gt;"",INDEX('Instrument History'!$1:$1048576,CcyPerBase!$B158,CcyPerBase!D$3) / $C158,"")</f>
        <v>1.7422812811972083E-2</v>
      </c>
      <c r="E158" s="5">
        <f>IF($A158&lt;&gt;"",IF(E$2&lt;&gt;"",INDEX('Instrument History'!$1:$1048576,CcyPerBase!$B158,CcyPerBase!E$3) / $C158,""),"")</f>
        <v>1.7422812811972083E-2</v>
      </c>
      <c r="F158" s="5">
        <f>IF($A158&lt;&gt;"",IF(F$2&lt;&gt;"",INDEX('Instrument History'!$1:$1048576,CcyPerBase!$B158,CcyPerBase!F$3) / $C158,""),"")</f>
        <v>1.7422812811972083E-2</v>
      </c>
      <c r="G158" s="5">
        <f>IF($A158&lt;&gt;"",IF(G$2&lt;&gt;"",INDEX('Instrument History'!$1:$1048576,CcyPerBase!$B158,CcyPerBase!G$3) / $C158,""),"")</f>
        <v>1.7422812811972083E-2</v>
      </c>
      <c r="H158" s="5">
        <f>IF($A158&lt;&gt;"",IF(H$2&lt;&gt;"",INDEX('Instrument History'!$1:$1048576,CcyPerBase!$B158,CcyPerBase!H$3) / $C158,""),"")</f>
        <v>1.7422812811972083E-2</v>
      </c>
      <c r="I158" s="5">
        <f>IF($A158&lt;&gt;"",IF(I$2&lt;&gt;"",INDEX('Instrument History'!$1:$1048576,CcyPerBase!$B158,CcyPerBase!I$3) / $C158,""),"")</f>
        <v>1.3411403274104332</v>
      </c>
      <c r="J158" s="5">
        <f>IF($A158&lt;&gt;"",IF(J$2&lt;&gt;"",INDEX('Instrument History'!$1:$1048576,CcyPerBase!$B158,CcyPerBase!J$3) / $C158,""),"")</f>
        <v>1.2572831784625571</v>
      </c>
      <c r="K158" s="5">
        <f>IF($A158&lt;&gt;"",IF(K$2&lt;&gt;"",INDEX('Instrument History'!$1:$1048576,CcyPerBase!$B158,CcyPerBase!K$3) / $C158,""),"")</f>
        <v>1.2572831784625571</v>
      </c>
      <c r="L158" s="5">
        <f>IF($A158&lt;&gt;"",IF(L$2&lt;&gt;"",INDEX('Instrument History'!$1:$1048576,CcyPerBase!$B158,CcyPerBase!L$3) / $C158,""),"")</f>
        <v>1</v>
      </c>
      <c r="M158" s="5">
        <f>IF($A158&lt;&gt;"",IF(M$2&lt;&gt;"",INDEX('Instrument History'!$1:$1048576,CcyPerBase!$B158,CcyPerBase!M$3) / $C158,""),"")</f>
        <v>1</v>
      </c>
      <c r="N158" s="5">
        <f>IF($A158&lt;&gt;"",IF(N$2&lt;&gt;"",INDEX('Instrument History'!$1:$1048576,CcyPerBase!$B158,CcyPerBase!N$3) / $C158,""),"")</f>
        <v>1</v>
      </c>
      <c r="O158" s="5" t="str">
        <f>IF($A158&lt;&gt;"",IF(O$2&lt;&gt;"",INDEX('Instrument History'!$1:$1048576,CcyPerBase!$B158,CcyPerBase!O$3) / $C158,""),"")</f>
        <v/>
      </c>
      <c r="P158" s="5" t="str">
        <f>IF($A158&lt;&gt;"",IF(P$2&lt;&gt;"",INDEX('Instrument History'!$1:$1048576,CcyPerBase!$B158,CcyPerBase!P$3) / $C158,""),"")</f>
        <v/>
      </c>
      <c r="Q158" s="5" t="str">
        <f>IF($A158&lt;&gt;"",IF(Q$2&lt;&gt;"",INDEX('Instrument History'!$1:$1048576,CcyPerBase!$B158,CcyPerBase!Q$3) / $C158,""),"")</f>
        <v/>
      </c>
      <c r="R158" s="5" t="str">
        <f>IF($A158&lt;&gt;"",IF(R$2&lt;&gt;"",INDEX('Instrument History'!$1:$1048576,CcyPerBase!$B158,CcyPerBase!R$3) / $C158,""),"")</f>
        <v/>
      </c>
      <c r="S158" s="5" t="str">
        <f>IF($A158&lt;&gt;"",IF(S$2&lt;&gt;"",INDEX('Instrument History'!$1:$1048576,CcyPerBase!$B158,CcyPerBase!S$3) / $C158,""),"")</f>
        <v/>
      </c>
      <c r="T158" s="5" t="str">
        <f>IF($A158&lt;&gt;"",IF(T$2&lt;&gt;"",INDEX('Instrument History'!$1:$1048576,CcyPerBase!$B158,CcyPerBase!T$3) / $C158,""),"")</f>
        <v/>
      </c>
      <c r="U158" s="5" t="str">
        <f>IF($A158&lt;&gt;"",IF(U$2&lt;&gt;"",INDEX('Instrument History'!$1:$1048576,CcyPerBase!$B158,CcyPerBase!U$3) / $C158,""),"")</f>
        <v/>
      </c>
      <c r="V158" s="5" t="str">
        <f>IF($A158&lt;&gt;"",IF(V$2&lt;&gt;"",INDEX('Instrument History'!$1:$1048576,CcyPerBase!$B158,CcyPerBase!V$3) / $C158,""),"")</f>
        <v/>
      </c>
      <c r="W158" s="5" t="str">
        <f>IF($A158&lt;&gt;"",IF(W$2&lt;&gt;"",INDEX('Instrument History'!$1:$1048576,CcyPerBase!$B158,CcyPerBase!W$3) / $C158,""),"")</f>
        <v/>
      </c>
      <c r="X158" s="5" t="str">
        <f>IF($A158&lt;&gt;"",IF(X$2&lt;&gt;"",INDEX('Instrument History'!$1:$1048576,CcyPerBase!$B158,CcyPerBase!X$3) / $C158,""),"")</f>
        <v/>
      </c>
    </row>
    <row r="159" spans="1:24">
      <c r="A159" s="12">
        <f>IF(A158&lt;&gt;"",IF(A158=$B$3,"",'Instrument History'!A156),"")</f>
        <v>41085</v>
      </c>
      <c r="B159">
        <f t="shared" si="3"/>
        <v>156</v>
      </c>
      <c r="C159" s="5">
        <f>IF(A159&lt;&gt;"",INDEX('Instrument History'!$1:$1048576,CcyPerBase!B159,CcyPerBase!$B$2),"")</f>
        <v>55.528227324512585</v>
      </c>
      <c r="D159" s="5">
        <f>IF($A159&lt;&gt;"",INDEX('Instrument History'!$1:$1048576,CcyPerBase!$B159,CcyPerBase!D$3) / $C159,"")</f>
        <v>1.8008858704526957E-2</v>
      </c>
      <c r="E159" s="5">
        <f>IF($A159&lt;&gt;"",IF(E$2&lt;&gt;"",INDEX('Instrument History'!$1:$1048576,CcyPerBase!$B159,CcyPerBase!E$3) / $C159,""),"")</f>
        <v>1.8008858704526957E-2</v>
      </c>
      <c r="F159" s="5">
        <f>IF($A159&lt;&gt;"",IF(F$2&lt;&gt;"",INDEX('Instrument History'!$1:$1048576,CcyPerBase!$B159,CcyPerBase!F$3) / $C159,""),"")</f>
        <v>1.8008858704526957E-2</v>
      </c>
      <c r="G159" s="5">
        <f>IF($A159&lt;&gt;"",IF(G$2&lt;&gt;"",INDEX('Instrument History'!$1:$1048576,CcyPerBase!$B159,CcyPerBase!G$3) / $C159,""),"")</f>
        <v>1.8008858704526957E-2</v>
      </c>
      <c r="H159" s="5">
        <f>IF($A159&lt;&gt;"",IF(H$2&lt;&gt;"",INDEX('Instrument History'!$1:$1048576,CcyPerBase!$B159,CcyPerBase!H$3) / $C159,""),"")</f>
        <v>1.8008858704526957E-2</v>
      </c>
      <c r="I159" s="5">
        <f>IF($A159&lt;&gt;"",IF(I$2&lt;&gt;"",INDEX('Instrument History'!$1:$1048576,CcyPerBase!$B159,CcyPerBase!I$3) / $C159,""),"")</f>
        <v>1.3940726090320772</v>
      </c>
      <c r="J159" s="5">
        <f>IF($A159&lt;&gt;"",IF(J$2&lt;&gt;"",INDEX('Instrument History'!$1:$1048576,CcyPerBase!$B159,CcyPerBase!J$3) / $C159,""),"")</f>
        <v>1.3651088899629531</v>
      </c>
      <c r="K159" s="5">
        <f>IF($A159&lt;&gt;"",IF(K$2&lt;&gt;"",INDEX('Instrument History'!$1:$1048576,CcyPerBase!$B159,CcyPerBase!K$3) / $C159,""),"")</f>
        <v>1.3651088899629531</v>
      </c>
      <c r="L159" s="5">
        <f>IF($A159&lt;&gt;"",IF(L$2&lt;&gt;"",INDEX('Instrument History'!$1:$1048576,CcyPerBase!$B159,CcyPerBase!L$3) / $C159,""),"")</f>
        <v>1</v>
      </c>
      <c r="M159" s="5">
        <f>IF($A159&lt;&gt;"",IF(M$2&lt;&gt;"",INDEX('Instrument History'!$1:$1048576,CcyPerBase!$B159,CcyPerBase!M$3) / $C159,""),"")</f>
        <v>1</v>
      </c>
      <c r="N159" s="5">
        <f>IF($A159&lt;&gt;"",IF(N$2&lt;&gt;"",INDEX('Instrument History'!$1:$1048576,CcyPerBase!$B159,CcyPerBase!N$3) / $C159,""),"")</f>
        <v>1</v>
      </c>
      <c r="O159" s="5" t="str">
        <f>IF($A159&lt;&gt;"",IF(O$2&lt;&gt;"",INDEX('Instrument History'!$1:$1048576,CcyPerBase!$B159,CcyPerBase!O$3) / $C159,""),"")</f>
        <v/>
      </c>
      <c r="P159" s="5" t="str">
        <f>IF($A159&lt;&gt;"",IF(P$2&lt;&gt;"",INDEX('Instrument History'!$1:$1048576,CcyPerBase!$B159,CcyPerBase!P$3) / $C159,""),"")</f>
        <v/>
      </c>
      <c r="Q159" s="5" t="str">
        <f>IF($A159&lt;&gt;"",IF(Q$2&lt;&gt;"",INDEX('Instrument History'!$1:$1048576,CcyPerBase!$B159,CcyPerBase!Q$3) / $C159,""),"")</f>
        <v/>
      </c>
      <c r="R159" s="5" t="str">
        <f>IF($A159&lt;&gt;"",IF(R$2&lt;&gt;"",INDEX('Instrument History'!$1:$1048576,CcyPerBase!$B159,CcyPerBase!R$3) / $C159,""),"")</f>
        <v/>
      </c>
      <c r="S159" s="5" t="str">
        <f>IF($A159&lt;&gt;"",IF(S$2&lt;&gt;"",INDEX('Instrument History'!$1:$1048576,CcyPerBase!$B159,CcyPerBase!S$3) / $C159,""),"")</f>
        <v/>
      </c>
      <c r="T159" s="5" t="str">
        <f>IF($A159&lt;&gt;"",IF(T$2&lt;&gt;"",INDEX('Instrument History'!$1:$1048576,CcyPerBase!$B159,CcyPerBase!T$3) / $C159,""),"")</f>
        <v/>
      </c>
      <c r="U159" s="5" t="str">
        <f>IF($A159&lt;&gt;"",IF(U$2&lt;&gt;"",INDEX('Instrument History'!$1:$1048576,CcyPerBase!$B159,CcyPerBase!U$3) / $C159,""),"")</f>
        <v/>
      </c>
      <c r="V159" s="5" t="str">
        <f>IF($A159&lt;&gt;"",IF(V$2&lt;&gt;"",INDEX('Instrument History'!$1:$1048576,CcyPerBase!$B159,CcyPerBase!V$3) / $C159,""),"")</f>
        <v/>
      </c>
      <c r="W159" s="5" t="str">
        <f>IF($A159&lt;&gt;"",IF(W$2&lt;&gt;"",INDEX('Instrument History'!$1:$1048576,CcyPerBase!$B159,CcyPerBase!W$3) / $C159,""),"")</f>
        <v/>
      </c>
      <c r="X159" s="5" t="str">
        <f>IF($A159&lt;&gt;"",IF(X$2&lt;&gt;"",INDEX('Instrument History'!$1:$1048576,CcyPerBase!$B159,CcyPerBase!X$3) / $C159,""),"")</f>
        <v/>
      </c>
    </row>
    <row r="160" spans="1:24">
      <c r="A160" s="12">
        <f>IF(A159&lt;&gt;"",IF(A159=$B$3,"",'Instrument History'!A157),"")</f>
        <v>41082</v>
      </c>
      <c r="B160">
        <f t="shared" si="3"/>
        <v>157</v>
      </c>
      <c r="C160" s="5">
        <f>IF(A160&lt;&gt;"",INDEX('Instrument History'!$1:$1048576,CcyPerBase!B160,CcyPerBase!$B$2),"")</f>
        <v>56.825219928562703</v>
      </c>
      <c r="D160" s="5">
        <f>IF($A160&lt;&gt;"",INDEX('Instrument History'!$1:$1048576,CcyPerBase!$B160,CcyPerBase!D$3) / $C160,"")</f>
        <v>1.7597820144948682E-2</v>
      </c>
      <c r="E160" s="5">
        <f>IF($A160&lt;&gt;"",IF(E$2&lt;&gt;"",INDEX('Instrument History'!$1:$1048576,CcyPerBase!$B160,CcyPerBase!E$3) / $C160,""),"")</f>
        <v>1.7597820144948682E-2</v>
      </c>
      <c r="F160" s="5">
        <f>IF($A160&lt;&gt;"",IF(F$2&lt;&gt;"",INDEX('Instrument History'!$1:$1048576,CcyPerBase!$B160,CcyPerBase!F$3) / $C160,""),"")</f>
        <v>1.7597820144948682E-2</v>
      </c>
      <c r="G160" s="5">
        <f>IF($A160&lt;&gt;"",IF(G$2&lt;&gt;"",INDEX('Instrument History'!$1:$1048576,CcyPerBase!$B160,CcyPerBase!G$3) / $C160,""),"")</f>
        <v>1.7597820144948682E-2</v>
      </c>
      <c r="H160" s="5">
        <f>IF($A160&lt;&gt;"",IF(H$2&lt;&gt;"",INDEX('Instrument History'!$1:$1048576,CcyPerBase!$B160,CcyPerBase!H$3) / $C160,""),"")</f>
        <v>1.7597820144948682E-2</v>
      </c>
      <c r="I160" s="5">
        <f>IF($A160&lt;&gt;"",IF(I$2&lt;&gt;"",INDEX('Instrument History'!$1:$1048576,CcyPerBase!$B160,CcyPerBase!I$3) / $C160,""),"")</f>
        <v>1.3057094323151883</v>
      </c>
      <c r="J160" s="5">
        <f>IF($A160&lt;&gt;"",IF(J$2&lt;&gt;"",INDEX('Instrument History'!$1:$1048576,CcyPerBase!$B160,CcyPerBase!J$3) / $C160,""),"")</f>
        <v>1.3078066518860634</v>
      </c>
      <c r="K160" s="5">
        <f>IF($A160&lt;&gt;"",IF(K$2&lt;&gt;"",INDEX('Instrument History'!$1:$1048576,CcyPerBase!$B160,CcyPerBase!K$3) / $C160,""),"")</f>
        <v>1.3078066518860634</v>
      </c>
      <c r="L160" s="5">
        <f>IF($A160&lt;&gt;"",IF(L$2&lt;&gt;"",INDEX('Instrument History'!$1:$1048576,CcyPerBase!$B160,CcyPerBase!L$3) / $C160,""),"")</f>
        <v>1</v>
      </c>
      <c r="M160" s="5">
        <f>IF($A160&lt;&gt;"",IF(M$2&lt;&gt;"",INDEX('Instrument History'!$1:$1048576,CcyPerBase!$B160,CcyPerBase!M$3) / $C160,""),"")</f>
        <v>1</v>
      </c>
      <c r="N160" s="5">
        <f>IF($A160&lt;&gt;"",IF(N$2&lt;&gt;"",INDEX('Instrument History'!$1:$1048576,CcyPerBase!$B160,CcyPerBase!N$3) / $C160,""),"")</f>
        <v>1</v>
      </c>
      <c r="O160" s="5" t="str">
        <f>IF($A160&lt;&gt;"",IF(O$2&lt;&gt;"",INDEX('Instrument History'!$1:$1048576,CcyPerBase!$B160,CcyPerBase!O$3) / $C160,""),"")</f>
        <v/>
      </c>
      <c r="P160" s="5" t="str">
        <f>IF($A160&lt;&gt;"",IF(P$2&lt;&gt;"",INDEX('Instrument History'!$1:$1048576,CcyPerBase!$B160,CcyPerBase!P$3) / $C160,""),"")</f>
        <v/>
      </c>
      <c r="Q160" s="5" t="str">
        <f>IF($A160&lt;&gt;"",IF(Q$2&lt;&gt;"",INDEX('Instrument History'!$1:$1048576,CcyPerBase!$B160,CcyPerBase!Q$3) / $C160,""),"")</f>
        <v/>
      </c>
      <c r="R160" s="5" t="str">
        <f>IF($A160&lt;&gt;"",IF(R$2&lt;&gt;"",INDEX('Instrument History'!$1:$1048576,CcyPerBase!$B160,CcyPerBase!R$3) / $C160,""),"")</f>
        <v/>
      </c>
      <c r="S160" s="5" t="str">
        <f>IF($A160&lt;&gt;"",IF(S$2&lt;&gt;"",INDEX('Instrument History'!$1:$1048576,CcyPerBase!$B160,CcyPerBase!S$3) / $C160,""),"")</f>
        <v/>
      </c>
      <c r="T160" s="5" t="str">
        <f>IF($A160&lt;&gt;"",IF(T$2&lt;&gt;"",INDEX('Instrument History'!$1:$1048576,CcyPerBase!$B160,CcyPerBase!T$3) / $C160,""),"")</f>
        <v/>
      </c>
      <c r="U160" s="5" t="str">
        <f>IF($A160&lt;&gt;"",IF(U$2&lt;&gt;"",INDEX('Instrument History'!$1:$1048576,CcyPerBase!$B160,CcyPerBase!U$3) / $C160,""),"")</f>
        <v/>
      </c>
      <c r="V160" s="5" t="str">
        <f>IF($A160&lt;&gt;"",IF(V$2&lt;&gt;"",INDEX('Instrument History'!$1:$1048576,CcyPerBase!$B160,CcyPerBase!V$3) / $C160,""),"")</f>
        <v/>
      </c>
      <c r="W160" s="5" t="str">
        <f>IF($A160&lt;&gt;"",IF(W$2&lt;&gt;"",INDEX('Instrument History'!$1:$1048576,CcyPerBase!$B160,CcyPerBase!W$3) / $C160,""),"")</f>
        <v/>
      </c>
      <c r="X160" s="5" t="str">
        <f>IF($A160&lt;&gt;"",IF(X$2&lt;&gt;"",INDEX('Instrument History'!$1:$1048576,CcyPerBase!$B160,CcyPerBase!X$3) / $C160,""),"")</f>
        <v/>
      </c>
    </row>
    <row r="161" spans="1:24">
      <c r="A161" s="12">
        <f>IF(A160&lt;&gt;"",IF(A160=$B$3,"",'Instrument History'!A158),"")</f>
        <v>41081</v>
      </c>
      <c r="B161">
        <f t="shared" si="3"/>
        <v>158</v>
      </c>
      <c r="C161" s="5">
        <f>IF(A161&lt;&gt;"",INDEX('Instrument History'!$1:$1048576,CcyPerBase!B161,CcyPerBase!$B$2),"")</f>
        <v>57.789962010668866</v>
      </c>
      <c r="D161" s="5">
        <f>IF($A161&lt;&gt;"",INDEX('Instrument History'!$1:$1048576,CcyPerBase!$B161,CcyPerBase!D$3) / $C161,"")</f>
        <v>1.7304043214553168E-2</v>
      </c>
      <c r="E161" s="5">
        <f>IF($A161&lt;&gt;"",IF(E$2&lt;&gt;"",INDEX('Instrument History'!$1:$1048576,CcyPerBase!$B161,CcyPerBase!E$3) / $C161,""),"")</f>
        <v>1.7304043214553168E-2</v>
      </c>
      <c r="F161" s="5">
        <f>IF($A161&lt;&gt;"",IF(F$2&lt;&gt;"",INDEX('Instrument History'!$1:$1048576,CcyPerBase!$B161,CcyPerBase!F$3) / $C161,""),"")</f>
        <v>1.7304043214553168E-2</v>
      </c>
      <c r="G161" s="5">
        <f>IF($A161&lt;&gt;"",IF(G$2&lt;&gt;"",INDEX('Instrument History'!$1:$1048576,CcyPerBase!$B161,CcyPerBase!G$3) / $C161,""),"")</f>
        <v>1.7304043214553168E-2</v>
      </c>
      <c r="H161" s="5">
        <f>IF($A161&lt;&gt;"",IF(H$2&lt;&gt;"",INDEX('Instrument History'!$1:$1048576,CcyPerBase!$B161,CcyPerBase!H$3) / $C161,""),"")</f>
        <v>1.7304043214553168E-2</v>
      </c>
      <c r="I161" s="5">
        <f>IF($A161&lt;&gt;"",IF(I$2&lt;&gt;"",INDEX('Instrument History'!$1:$1048576,CcyPerBase!$B161,CcyPerBase!I$3) / $C161,""),"")</f>
        <v>1.2577690005586186</v>
      </c>
      <c r="J161" s="5">
        <f>IF($A161&lt;&gt;"",IF(J$2&lt;&gt;"",INDEX('Instrument History'!$1:$1048576,CcyPerBase!$B161,CcyPerBase!J$3) / $C161,""),"")</f>
        <v>1.2549984203659572</v>
      </c>
      <c r="K161" s="5">
        <f>IF($A161&lt;&gt;"",IF(K$2&lt;&gt;"",INDEX('Instrument History'!$1:$1048576,CcyPerBase!$B161,CcyPerBase!K$3) / $C161,""),"")</f>
        <v>1.2549984203659572</v>
      </c>
      <c r="L161" s="5">
        <f>IF($A161&lt;&gt;"",IF(L$2&lt;&gt;"",INDEX('Instrument History'!$1:$1048576,CcyPerBase!$B161,CcyPerBase!L$3) / $C161,""),"")</f>
        <v>1</v>
      </c>
      <c r="M161" s="5">
        <f>IF($A161&lt;&gt;"",IF(M$2&lt;&gt;"",INDEX('Instrument History'!$1:$1048576,CcyPerBase!$B161,CcyPerBase!M$3) / $C161,""),"")</f>
        <v>1</v>
      </c>
      <c r="N161" s="5">
        <f>IF($A161&lt;&gt;"",IF(N$2&lt;&gt;"",INDEX('Instrument History'!$1:$1048576,CcyPerBase!$B161,CcyPerBase!N$3) / $C161,""),"")</f>
        <v>1</v>
      </c>
      <c r="O161" s="5" t="str">
        <f>IF($A161&lt;&gt;"",IF(O$2&lt;&gt;"",INDEX('Instrument History'!$1:$1048576,CcyPerBase!$B161,CcyPerBase!O$3) / $C161,""),"")</f>
        <v/>
      </c>
      <c r="P161" s="5" t="str">
        <f>IF($A161&lt;&gt;"",IF(P$2&lt;&gt;"",INDEX('Instrument History'!$1:$1048576,CcyPerBase!$B161,CcyPerBase!P$3) / $C161,""),"")</f>
        <v/>
      </c>
      <c r="Q161" s="5" t="str">
        <f>IF($A161&lt;&gt;"",IF(Q$2&lt;&gt;"",INDEX('Instrument History'!$1:$1048576,CcyPerBase!$B161,CcyPerBase!Q$3) / $C161,""),"")</f>
        <v/>
      </c>
      <c r="R161" s="5" t="str">
        <f>IF($A161&lt;&gt;"",IF(R$2&lt;&gt;"",INDEX('Instrument History'!$1:$1048576,CcyPerBase!$B161,CcyPerBase!R$3) / $C161,""),"")</f>
        <v/>
      </c>
      <c r="S161" s="5" t="str">
        <f>IF($A161&lt;&gt;"",IF(S$2&lt;&gt;"",INDEX('Instrument History'!$1:$1048576,CcyPerBase!$B161,CcyPerBase!S$3) / $C161,""),"")</f>
        <v/>
      </c>
      <c r="T161" s="5" t="str">
        <f>IF($A161&lt;&gt;"",IF(T$2&lt;&gt;"",INDEX('Instrument History'!$1:$1048576,CcyPerBase!$B161,CcyPerBase!T$3) / $C161,""),"")</f>
        <v/>
      </c>
      <c r="U161" s="5" t="str">
        <f>IF($A161&lt;&gt;"",IF(U$2&lt;&gt;"",INDEX('Instrument History'!$1:$1048576,CcyPerBase!$B161,CcyPerBase!U$3) / $C161,""),"")</f>
        <v/>
      </c>
      <c r="V161" s="5" t="str">
        <f>IF($A161&lt;&gt;"",IF(V$2&lt;&gt;"",INDEX('Instrument History'!$1:$1048576,CcyPerBase!$B161,CcyPerBase!V$3) / $C161,""),"")</f>
        <v/>
      </c>
      <c r="W161" s="5" t="str">
        <f>IF($A161&lt;&gt;"",IF(W$2&lt;&gt;"",INDEX('Instrument History'!$1:$1048576,CcyPerBase!$B161,CcyPerBase!W$3) / $C161,""),"")</f>
        <v/>
      </c>
      <c r="X161" s="5" t="str">
        <f>IF($A161&lt;&gt;"",IF(X$2&lt;&gt;"",INDEX('Instrument History'!$1:$1048576,CcyPerBase!$B161,CcyPerBase!X$3) / $C161,""),"")</f>
        <v/>
      </c>
    </row>
    <row r="162" spans="1:24">
      <c r="A162" s="12">
        <f>IF(A161&lt;&gt;"",IF(A161=$B$3,"",'Instrument History'!A159),"")</f>
        <v>41080</v>
      </c>
      <c r="B162">
        <f t="shared" si="3"/>
        <v>159</v>
      </c>
      <c r="C162" s="5">
        <f>IF(A162&lt;&gt;"",INDEX('Instrument History'!$1:$1048576,CcyPerBase!B162,CcyPerBase!$B$2),"")</f>
        <v>55.456745842246484</v>
      </c>
      <c r="D162" s="5">
        <f>IF($A162&lt;&gt;"",INDEX('Instrument History'!$1:$1048576,CcyPerBase!$B162,CcyPerBase!D$3) / $C162,"")</f>
        <v>1.8032071388476754E-2</v>
      </c>
      <c r="E162" s="5">
        <f>IF($A162&lt;&gt;"",IF(E$2&lt;&gt;"",INDEX('Instrument History'!$1:$1048576,CcyPerBase!$B162,CcyPerBase!E$3) / $C162,""),"")</f>
        <v>1.8032071388476754E-2</v>
      </c>
      <c r="F162" s="5">
        <f>IF($A162&lt;&gt;"",IF(F$2&lt;&gt;"",INDEX('Instrument History'!$1:$1048576,CcyPerBase!$B162,CcyPerBase!F$3) / $C162,""),"")</f>
        <v>1.8032071388476754E-2</v>
      </c>
      <c r="G162" s="5">
        <f>IF($A162&lt;&gt;"",IF(G$2&lt;&gt;"",INDEX('Instrument History'!$1:$1048576,CcyPerBase!$B162,CcyPerBase!G$3) / $C162,""),"")</f>
        <v>1.8032071388476754E-2</v>
      </c>
      <c r="H162" s="5">
        <f>IF($A162&lt;&gt;"",IF(H$2&lt;&gt;"",INDEX('Instrument History'!$1:$1048576,CcyPerBase!$B162,CcyPerBase!H$3) / $C162,""),"")</f>
        <v>1.8032071388476754E-2</v>
      </c>
      <c r="I162" s="5">
        <f>IF($A162&lt;&gt;"",IF(I$2&lt;&gt;"",INDEX('Instrument History'!$1:$1048576,CcyPerBase!$B162,CcyPerBase!I$3) / $C162,""),"")</f>
        <v>1.3482054888947379</v>
      </c>
      <c r="J162" s="5">
        <f>IF($A162&lt;&gt;"",IF(J$2&lt;&gt;"",INDEX('Instrument History'!$1:$1048576,CcyPerBase!$B162,CcyPerBase!J$3) / $C162,""),"")</f>
        <v>1.2587145603499335</v>
      </c>
      <c r="K162" s="5">
        <f>IF($A162&lt;&gt;"",IF(K$2&lt;&gt;"",INDEX('Instrument History'!$1:$1048576,CcyPerBase!$B162,CcyPerBase!K$3) / $C162,""),"")</f>
        <v>1.2587145603499335</v>
      </c>
      <c r="L162" s="5">
        <f>IF($A162&lt;&gt;"",IF(L$2&lt;&gt;"",INDEX('Instrument History'!$1:$1048576,CcyPerBase!$B162,CcyPerBase!L$3) / $C162,""),"")</f>
        <v>1</v>
      </c>
      <c r="M162" s="5">
        <f>IF($A162&lt;&gt;"",IF(M$2&lt;&gt;"",INDEX('Instrument History'!$1:$1048576,CcyPerBase!$B162,CcyPerBase!M$3) / $C162,""),"")</f>
        <v>1</v>
      </c>
      <c r="N162" s="5">
        <f>IF($A162&lt;&gt;"",IF(N$2&lt;&gt;"",INDEX('Instrument History'!$1:$1048576,CcyPerBase!$B162,CcyPerBase!N$3) / $C162,""),"")</f>
        <v>1</v>
      </c>
      <c r="O162" s="5" t="str">
        <f>IF($A162&lt;&gt;"",IF(O$2&lt;&gt;"",INDEX('Instrument History'!$1:$1048576,CcyPerBase!$B162,CcyPerBase!O$3) / $C162,""),"")</f>
        <v/>
      </c>
      <c r="P162" s="5" t="str">
        <f>IF($A162&lt;&gt;"",IF(P$2&lt;&gt;"",INDEX('Instrument History'!$1:$1048576,CcyPerBase!$B162,CcyPerBase!P$3) / $C162,""),"")</f>
        <v/>
      </c>
      <c r="Q162" s="5" t="str">
        <f>IF($A162&lt;&gt;"",IF(Q$2&lt;&gt;"",INDEX('Instrument History'!$1:$1048576,CcyPerBase!$B162,CcyPerBase!Q$3) / $C162,""),"")</f>
        <v/>
      </c>
      <c r="R162" s="5" t="str">
        <f>IF($A162&lt;&gt;"",IF(R$2&lt;&gt;"",INDEX('Instrument History'!$1:$1048576,CcyPerBase!$B162,CcyPerBase!R$3) / $C162,""),"")</f>
        <v/>
      </c>
      <c r="S162" s="5" t="str">
        <f>IF($A162&lt;&gt;"",IF(S$2&lt;&gt;"",INDEX('Instrument History'!$1:$1048576,CcyPerBase!$B162,CcyPerBase!S$3) / $C162,""),"")</f>
        <v/>
      </c>
      <c r="T162" s="5" t="str">
        <f>IF($A162&lt;&gt;"",IF(T$2&lt;&gt;"",INDEX('Instrument History'!$1:$1048576,CcyPerBase!$B162,CcyPerBase!T$3) / $C162,""),"")</f>
        <v/>
      </c>
      <c r="U162" s="5" t="str">
        <f>IF($A162&lt;&gt;"",IF(U$2&lt;&gt;"",INDEX('Instrument History'!$1:$1048576,CcyPerBase!$B162,CcyPerBase!U$3) / $C162,""),"")</f>
        <v/>
      </c>
      <c r="V162" s="5" t="str">
        <f>IF($A162&lt;&gt;"",IF(V$2&lt;&gt;"",INDEX('Instrument History'!$1:$1048576,CcyPerBase!$B162,CcyPerBase!V$3) / $C162,""),"")</f>
        <v/>
      </c>
      <c r="W162" s="5" t="str">
        <f>IF($A162&lt;&gt;"",IF(W$2&lt;&gt;"",INDEX('Instrument History'!$1:$1048576,CcyPerBase!$B162,CcyPerBase!W$3) / $C162,""),"")</f>
        <v/>
      </c>
      <c r="X162" s="5" t="str">
        <f>IF($A162&lt;&gt;"",IF(X$2&lt;&gt;"",INDEX('Instrument History'!$1:$1048576,CcyPerBase!$B162,CcyPerBase!X$3) / $C162,""),"")</f>
        <v/>
      </c>
    </row>
    <row r="163" spans="1:24">
      <c r="A163" s="12">
        <f>IF(A162&lt;&gt;"",IF(A162=$B$3,"",'Instrument History'!A160),"")</f>
        <v>41079</v>
      </c>
      <c r="B163">
        <f t="shared" si="3"/>
        <v>160</v>
      </c>
      <c r="C163" s="5">
        <f>IF(A163&lt;&gt;"",INDEX('Instrument History'!$1:$1048576,CcyPerBase!B163,CcyPerBase!$B$2),"")</f>
        <v>52.820646415835405</v>
      </c>
      <c r="D163" s="5">
        <f>IF($A163&lt;&gt;"",INDEX('Instrument History'!$1:$1048576,CcyPerBase!$B163,CcyPerBase!D$3) / $C163,"")</f>
        <v>1.8931990951557235E-2</v>
      </c>
      <c r="E163" s="5">
        <f>IF($A163&lt;&gt;"",IF(E$2&lt;&gt;"",INDEX('Instrument History'!$1:$1048576,CcyPerBase!$B163,CcyPerBase!E$3) / $C163,""),"")</f>
        <v>1.8931990951557235E-2</v>
      </c>
      <c r="F163" s="5">
        <f>IF($A163&lt;&gt;"",IF(F$2&lt;&gt;"",INDEX('Instrument History'!$1:$1048576,CcyPerBase!$B163,CcyPerBase!F$3) / $C163,""),"")</f>
        <v>1.8931990951557235E-2</v>
      </c>
      <c r="G163" s="5">
        <f>IF($A163&lt;&gt;"",IF(G$2&lt;&gt;"",INDEX('Instrument History'!$1:$1048576,CcyPerBase!$B163,CcyPerBase!G$3) / $C163,""),"")</f>
        <v>1.8931990951557235E-2</v>
      </c>
      <c r="H163" s="5">
        <f>IF($A163&lt;&gt;"",IF(H$2&lt;&gt;"",INDEX('Instrument History'!$1:$1048576,CcyPerBase!$B163,CcyPerBase!H$3) / $C163,""),"")</f>
        <v>1.8931990951557235E-2</v>
      </c>
      <c r="I163" s="5">
        <f>IF($A163&lt;&gt;"",IF(I$2&lt;&gt;"",INDEX('Instrument History'!$1:$1048576,CcyPerBase!$B163,CcyPerBase!I$3) / $C163,""),"")</f>
        <v>1.4753683701603517</v>
      </c>
      <c r="J163" s="5">
        <f>IF($A163&lt;&gt;"",IF(J$2&lt;&gt;"",INDEX('Instrument History'!$1:$1048576,CcyPerBase!$B163,CcyPerBase!J$3) / $C163,""),"")</f>
        <v>1.26177610001093</v>
      </c>
      <c r="K163" s="5">
        <f>IF($A163&lt;&gt;"",IF(K$2&lt;&gt;"",INDEX('Instrument History'!$1:$1048576,CcyPerBase!$B163,CcyPerBase!K$3) / $C163,""),"")</f>
        <v>1.26177610001093</v>
      </c>
      <c r="L163" s="5">
        <f>IF($A163&lt;&gt;"",IF(L$2&lt;&gt;"",INDEX('Instrument History'!$1:$1048576,CcyPerBase!$B163,CcyPerBase!L$3) / $C163,""),"")</f>
        <v>1</v>
      </c>
      <c r="M163" s="5">
        <f>IF($A163&lt;&gt;"",IF(M$2&lt;&gt;"",INDEX('Instrument History'!$1:$1048576,CcyPerBase!$B163,CcyPerBase!M$3) / $C163,""),"")</f>
        <v>1</v>
      </c>
      <c r="N163" s="5">
        <f>IF($A163&lt;&gt;"",IF(N$2&lt;&gt;"",INDEX('Instrument History'!$1:$1048576,CcyPerBase!$B163,CcyPerBase!N$3) / $C163,""),"")</f>
        <v>1</v>
      </c>
      <c r="O163" s="5" t="str">
        <f>IF($A163&lt;&gt;"",IF(O$2&lt;&gt;"",INDEX('Instrument History'!$1:$1048576,CcyPerBase!$B163,CcyPerBase!O$3) / $C163,""),"")</f>
        <v/>
      </c>
      <c r="P163" s="5" t="str">
        <f>IF($A163&lt;&gt;"",IF(P$2&lt;&gt;"",INDEX('Instrument History'!$1:$1048576,CcyPerBase!$B163,CcyPerBase!P$3) / $C163,""),"")</f>
        <v/>
      </c>
      <c r="Q163" s="5" t="str">
        <f>IF($A163&lt;&gt;"",IF(Q$2&lt;&gt;"",INDEX('Instrument History'!$1:$1048576,CcyPerBase!$B163,CcyPerBase!Q$3) / $C163,""),"")</f>
        <v/>
      </c>
      <c r="R163" s="5" t="str">
        <f>IF($A163&lt;&gt;"",IF(R$2&lt;&gt;"",INDEX('Instrument History'!$1:$1048576,CcyPerBase!$B163,CcyPerBase!R$3) / $C163,""),"")</f>
        <v/>
      </c>
      <c r="S163" s="5" t="str">
        <f>IF($A163&lt;&gt;"",IF(S$2&lt;&gt;"",INDEX('Instrument History'!$1:$1048576,CcyPerBase!$B163,CcyPerBase!S$3) / $C163,""),"")</f>
        <v/>
      </c>
      <c r="T163" s="5" t="str">
        <f>IF($A163&lt;&gt;"",IF(T$2&lt;&gt;"",INDEX('Instrument History'!$1:$1048576,CcyPerBase!$B163,CcyPerBase!T$3) / $C163,""),"")</f>
        <v/>
      </c>
      <c r="U163" s="5" t="str">
        <f>IF($A163&lt;&gt;"",IF(U$2&lt;&gt;"",INDEX('Instrument History'!$1:$1048576,CcyPerBase!$B163,CcyPerBase!U$3) / $C163,""),"")</f>
        <v/>
      </c>
      <c r="V163" s="5" t="str">
        <f>IF($A163&lt;&gt;"",IF(V$2&lt;&gt;"",INDEX('Instrument History'!$1:$1048576,CcyPerBase!$B163,CcyPerBase!V$3) / $C163,""),"")</f>
        <v/>
      </c>
      <c r="W163" s="5" t="str">
        <f>IF($A163&lt;&gt;"",IF(W$2&lt;&gt;"",INDEX('Instrument History'!$1:$1048576,CcyPerBase!$B163,CcyPerBase!W$3) / $C163,""),"")</f>
        <v/>
      </c>
      <c r="X163" s="5" t="str">
        <f>IF($A163&lt;&gt;"",IF(X$2&lt;&gt;"",INDEX('Instrument History'!$1:$1048576,CcyPerBase!$B163,CcyPerBase!X$3) / $C163,""),"")</f>
        <v/>
      </c>
    </row>
    <row r="164" spans="1:24">
      <c r="A164" s="12">
        <f>IF(A163&lt;&gt;"",IF(A163=$B$3,"",'Instrument History'!A161),"")</f>
        <v>41078</v>
      </c>
      <c r="B164">
        <f t="shared" si="3"/>
        <v>161</v>
      </c>
      <c r="C164" s="5">
        <f>IF(A164&lt;&gt;"",INDEX('Instrument History'!$1:$1048576,CcyPerBase!B164,CcyPerBase!$B$2),"")</f>
        <v>51.12399724120592</v>
      </c>
      <c r="D164" s="5">
        <f>IF($A164&lt;&gt;"",INDEX('Instrument History'!$1:$1048576,CcyPerBase!$B164,CcyPerBase!D$3) / $C164,"")</f>
        <v>1.9560285853274406E-2</v>
      </c>
      <c r="E164" s="5">
        <f>IF($A164&lt;&gt;"",IF(E$2&lt;&gt;"",INDEX('Instrument History'!$1:$1048576,CcyPerBase!$B164,CcyPerBase!E$3) / $C164,""),"")</f>
        <v>1.9560285853274406E-2</v>
      </c>
      <c r="F164" s="5">
        <f>IF($A164&lt;&gt;"",IF(F$2&lt;&gt;"",INDEX('Instrument History'!$1:$1048576,CcyPerBase!$B164,CcyPerBase!F$3) / $C164,""),"")</f>
        <v>1.9560285853274406E-2</v>
      </c>
      <c r="G164" s="5">
        <f>IF($A164&lt;&gt;"",IF(G$2&lt;&gt;"",INDEX('Instrument History'!$1:$1048576,CcyPerBase!$B164,CcyPerBase!G$3) / $C164,""),"")</f>
        <v>1.9560285853274406E-2</v>
      </c>
      <c r="H164" s="5">
        <f>IF($A164&lt;&gt;"",IF(H$2&lt;&gt;"",INDEX('Instrument History'!$1:$1048576,CcyPerBase!$B164,CcyPerBase!H$3) / $C164,""),"")</f>
        <v>1.9560285853274406E-2</v>
      </c>
      <c r="I164" s="5">
        <f>IF($A164&lt;&gt;"",IF(I$2&lt;&gt;"",INDEX('Instrument History'!$1:$1048576,CcyPerBase!$B164,CcyPerBase!I$3) / $C164,""),"")</f>
        <v>1.4749124822267967</v>
      </c>
      <c r="J164" s="5">
        <f>IF($A164&lt;&gt;"",IF(J$2&lt;&gt;"",INDEX('Instrument History'!$1:$1048576,CcyPerBase!$B164,CcyPerBase!J$3) / $C164,""),"")</f>
        <v>1.2489906504306774</v>
      </c>
      <c r="K164" s="5">
        <f>IF($A164&lt;&gt;"",IF(K$2&lt;&gt;"",INDEX('Instrument History'!$1:$1048576,CcyPerBase!$B164,CcyPerBase!K$3) / $C164,""),"")</f>
        <v>1.2489906504306774</v>
      </c>
      <c r="L164" s="5">
        <f>IF($A164&lt;&gt;"",IF(L$2&lt;&gt;"",INDEX('Instrument History'!$1:$1048576,CcyPerBase!$B164,CcyPerBase!L$3) / $C164,""),"")</f>
        <v>1</v>
      </c>
      <c r="M164" s="5">
        <f>IF($A164&lt;&gt;"",IF(M$2&lt;&gt;"",INDEX('Instrument History'!$1:$1048576,CcyPerBase!$B164,CcyPerBase!M$3) / $C164,""),"")</f>
        <v>1</v>
      </c>
      <c r="N164" s="5">
        <f>IF($A164&lt;&gt;"",IF(N$2&lt;&gt;"",INDEX('Instrument History'!$1:$1048576,CcyPerBase!$B164,CcyPerBase!N$3) / $C164,""),"")</f>
        <v>1</v>
      </c>
      <c r="O164" s="5" t="str">
        <f>IF($A164&lt;&gt;"",IF(O$2&lt;&gt;"",INDEX('Instrument History'!$1:$1048576,CcyPerBase!$B164,CcyPerBase!O$3) / $C164,""),"")</f>
        <v/>
      </c>
      <c r="P164" s="5" t="str">
        <f>IF($A164&lt;&gt;"",IF(P$2&lt;&gt;"",INDEX('Instrument History'!$1:$1048576,CcyPerBase!$B164,CcyPerBase!P$3) / $C164,""),"")</f>
        <v/>
      </c>
      <c r="Q164" s="5" t="str">
        <f>IF($A164&lt;&gt;"",IF(Q$2&lt;&gt;"",INDEX('Instrument History'!$1:$1048576,CcyPerBase!$B164,CcyPerBase!Q$3) / $C164,""),"")</f>
        <v/>
      </c>
      <c r="R164" s="5" t="str">
        <f>IF($A164&lt;&gt;"",IF(R$2&lt;&gt;"",INDEX('Instrument History'!$1:$1048576,CcyPerBase!$B164,CcyPerBase!R$3) / $C164,""),"")</f>
        <v/>
      </c>
      <c r="S164" s="5" t="str">
        <f>IF($A164&lt;&gt;"",IF(S$2&lt;&gt;"",INDEX('Instrument History'!$1:$1048576,CcyPerBase!$B164,CcyPerBase!S$3) / $C164,""),"")</f>
        <v/>
      </c>
      <c r="T164" s="5" t="str">
        <f>IF($A164&lt;&gt;"",IF(T$2&lt;&gt;"",INDEX('Instrument History'!$1:$1048576,CcyPerBase!$B164,CcyPerBase!T$3) / $C164,""),"")</f>
        <v/>
      </c>
      <c r="U164" s="5" t="str">
        <f>IF($A164&lt;&gt;"",IF(U$2&lt;&gt;"",INDEX('Instrument History'!$1:$1048576,CcyPerBase!$B164,CcyPerBase!U$3) / $C164,""),"")</f>
        <v/>
      </c>
      <c r="V164" s="5" t="str">
        <f>IF($A164&lt;&gt;"",IF(V$2&lt;&gt;"",INDEX('Instrument History'!$1:$1048576,CcyPerBase!$B164,CcyPerBase!V$3) / $C164,""),"")</f>
        <v/>
      </c>
      <c r="W164" s="5" t="str">
        <f>IF($A164&lt;&gt;"",IF(W$2&lt;&gt;"",INDEX('Instrument History'!$1:$1048576,CcyPerBase!$B164,CcyPerBase!W$3) / $C164,""),"")</f>
        <v/>
      </c>
      <c r="X164" s="5" t="str">
        <f>IF($A164&lt;&gt;"",IF(X$2&lt;&gt;"",INDEX('Instrument History'!$1:$1048576,CcyPerBase!$B164,CcyPerBase!X$3) / $C164,""),"")</f>
        <v/>
      </c>
    </row>
    <row r="165" spans="1:24">
      <c r="A165" s="12">
        <f>IF(A164&lt;&gt;"",IF(A164=$B$3,"",'Instrument History'!A162),"")</f>
        <v>41075</v>
      </c>
      <c r="B165">
        <f t="shared" si="3"/>
        <v>162</v>
      </c>
      <c r="C165" s="5">
        <f>IF(A165&lt;&gt;"",INDEX('Instrument History'!$1:$1048576,CcyPerBase!B165,CcyPerBase!$B$2),"")</f>
        <v>52.557227758249837</v>
      </c>
      <c r="D165" s="5">
        <f>IF($A165&lt;&gt;"",INDEX('Instrument History'!$1:$1048576,CcyPerBase!$B165,CcyPerBase!D$3) / $C165,"")</f>
        <v>1.9026878750145481E-2</v>
      </c>
      <c r="E165" s="5">
        <f>IF($A165&lt;&gt;"",IF(E$2&lt;&gt;"",INDEX('Instrument History'!$1:$1048576,CcyPerBase!$B165,CcyPerBase!E$3) / $C165,""),"")</f>
        <v>1.9026878750145481E-2</v>
      </c>
      <c r="F165" s="5">
        <f>IF($A165&lt;&gt;"",IF(F$2&lt;&gt;"",INDEX('Instrument History'!$1:$1048576,CcyPerBase!$B165,CcyPerBase!F$3) / $C165,""),"")</f>
        <v>1.9026878750145481E-2</v>
      </c>
      <c r="G165" s="5">
        <f>IF($A165&lt;&gt;"",IF(G$2&lt;&gt;"",INDEX('Instrument History'!$1:$1048576,CcyPerBase!$B165,CcyPerBase!G$3) / $C165,""),"")</f>
        <v>1.9026878750145481E-2</v>
      </c>
      <c r="H165" s="5">
        <f>IF($A165&lt;&gt;"",IF(H$2&lt;&gt;"",INDEX('Instrument History'!$1:$1048576,CcyPerBase!$B165,CcyPerBase!H$3) / $C165,""),"")</f>
        <v>1.9026878750145481E-2</v>
      </c>
      <c r="I165" s="5">
        <f>IF($A165&lt;&gt;"",IF(I$2&lt;&gt;"",INDEX('Instrument History'!$1:$1048576,CcyPerBase!$B165,CcyPerBase!I$3) / $C165,""),"")</f>
        <v>1.4185376883067953</v>
      </c>
      <c r="J165" s="5">
        <f>IF($A165&lt;&gt;"",IF(J$2&lt;&gt;"",INDEX('Instrument History'!$1:$1048576,CcyPerBase!$B165,CcyPerBase!J$3) / $C165,""),"")</f>
        <v>1.2548737258792224</v>
      </c>
      <c r="K165" s="5">
        <f>IF($A165&lt;&gt;"",IF(K$2&lt;&gt;"",INDEX('Instrument History'!$1:$1048576,CcyPerBase!$B165,CcyPerBase!K$3) / $C165,""),"")</f>
        <v>1.2548737258792224</v>
      </c>
      <c r="L165" s="5">
        <f>IF($A165&lt;&gt;"",IF(L$2&lt;&gt;"",INDEX('Instrument History'!$1:$1048576,CcyPerBase!$B165,CcyPerBase!L$3) / $C165,""),"")</f>
        <v>1</v>
      </c>
      <c r="M165" s="5">
        <f>IF($A165&lt;&gt;"",IF(M$2&lt;&gt;"",INDEX('Instrument History'!$1:$1048576,CcyPerBase!$B165,CcyPerBase!M$3) / $C165,""),"")</f>
        <v>1</v>
      </c>
      <c r="N165" s="5">
        <f>IF($A165&lt;&gt;"",IF(N$2&lt;&gt;"",INDEX('Instrument History'!$1:$1048576,CcyPerBase!$B165,CcyPerBase!N$3) / $C165,""),"")</f>
        <v>1</v>
      </c>
      <c r="O165" s="5" t="str">
        <f>IF($A165&lt;&gt;"",IF(O$2&lt;&gt;"",INDEX('Instrument History'!$1:$1048576,CcyPerBase!$B165,CcyPerBase!O$3) / $C165,""),"")</f>
        <v/>
      </c>
      <c r="P165" s="5" t="str">
        <f>IF($A165&lt;&gt;"",IF(P$2&lt;&gt;"",INDEX('Instrument History'!$1:$1048576,CcyPerBase!$B165,CcyPerBase!P$3) / $C165,""),"")</f>
        <v/>
      </c>
      <c r="Q165" s="5" t="str">
        <f>IF($A165&lt;&gt;"",IF(Q$2&lt;&gt;"",INDEX('Instrument History'!$1:$1048576,CcyPerBase!$B165,CcyPerBase!Q$3) / $C165,""),"")</f>
        <v/>
      </c>
      <c r="R165" s="5" t="str">
        <f>IF($A165&lt;&gt;"",IF(R$2&lt;&gt;"",INDEX('Instrument History'!$1:$1048576,CcyPerBase!$B165,CcyPerBase!R$3) / $C165,""),"")</f>
        <v/>
      </c>
      <c r="S165" s="5" t="str">
        <f>IF($A165&lt;&gt;"",IF(S$2&lt;&gt;"",INDEX('Instrument History'!$1:$1048576,CcyPerBase!$B165,CcyPerBase!S$3) / $C165,""),"")</f>
        <v/>
      </c>
      <c r="T165" s="5" t="str">
        <f>IF($A165&lt;&gt;"",IF(T$2&lt;&gt;"",INDEX('Instrument History'!$1:$1048576,CcyPerBase!$B165,CcyPerBase!T$3) / $C165,""),"")</f>
        <v/>
      </c>
      <c r="U165" s="5" t="str">
        <f>IF($A165&lt;&gt;"",IF(U$2&lt;&gt;"",INDEX('Instrument History'!$1:$1048576,CcyPerBase!$B165,CcyPerBase!U$3) / $C165,""),"")</f>
        <v/>
      </c>
      <c r="V165" s="5" t="str">
        <f>IF($A165&lt;&gt;"",IF(V$2&lt;&gt;"",INDEX('Instrument History'!$1:$1048576,CcyPerBase!$B165,CcyPerBase!V$3) / $C165,""),"")</f>
        <v/>
      </c>
      <c r="W165" s="5" t="str">
        <f>IF($A165&lt;&gt;"",IF(W$2&lt;&gt;"",INDEX('Instrument History'!$1:$1048576,CcyPerBase!$B165,CcyPerBase!W$3) / $C165,""),"")</f>
        <v/>
      </c>
      <c r="X165" s="5" t="str">
        <f>IF($A165&lt;&gt;"",IF(X$2&lt;&gt;"",INDEX('Instrument History'!$1:$1048576,CcyPerBase!$B165,CcyPerBase!X$3) / $C165,""),"")</f>
        <v/>
      </c>
    </row>
    <row r="166" spans="1:24">
      <c r="A166" s="12">
        <f>IF(A165&lt;&gt;"",IF(A165=$B$3,"",'Instrument History'!A163),"")</f>
        <v>41074</v>
      </c>
      <c r="B166">
        <f t="shared" si="3"/>
        <v>163</v>
      </c>
      <c r="C166" s="5">
        <f>IF(A166&lt;&gt;"",INDEX('Instrument History'!$1:$1048576,CcyPerBase!B166,CcyPerBase!$B$2),"")</f>
        <v>52.025519283507826</v>
      </c>
      <c r="D166" s="5">
        <f>IF($A166&lt;&gt;"",INDEX('Instrument History'!$1:$1048576,CcyPerBase!$B166,CcyPerBase!D$3) / $C166,"")</f>
        <v>1.9221336255205848E-2</v>
      </c>
      <c r="E166" s="5">
        <f>IF($A166&lt;&gt;"",IF(E$2&lt;&gt;"",INDEX('Instrument History'!$1:$1048576,CcyPerBase!$B166,CcyPerBase!E$3) / $C166,""),"")</f>
        <v>1.9221336255205848E-2</v>
      </c>
      <c r="F166" s="5">
        <f>IF($A166&lt;&gt;"",IF(F$2&lt;&gt;"",INDEX('Instrument History'!$1:$1048576,CcyPerBase!$B166,CcyPerBase!F$3) / $C166,""),"")</f>
        <v>1.9221336255205848E-2</v>
      </c>
      <c r="G166" s="5">
        <f>IF($A166&lt;&gt;"",IF(G$2&lt;&gt;"",INDEX('Instrument History'!$1:$1048576,CcyPerBase!$B166,CcyPerBase!G$3) / $C166,""),"")</f>
        <v>1.9221336255205848E-2</v>
      </c>
      <c r="H166" s="5">
        <f>IF($A166&lt;&gt;"",IF(H$2&lt;&gt;"",INDEX('Instrument History'!$1:$1048576,CcyPerBase!$B166,CcyPerBase!H$3) / $C166,""),"")</f>
        <v>1.9221336255205848E-2</v>
      </c>
      <c r="I166" s="5">
        <f>IF($A166&lt;&gt;"",IF(I$2&lt;&gt;"",INDEX('Instrument History'!$1:$1048576,CcyPerBase!$B166,CcyPerBase!I$3) / $C166,""),"")</f>
        <v>1.4309818691671108</v>
      </c>
      <c r="J166" s="5">
        <f>IF($A166&lt;&gt;"",IF(J$2&lt;&gt;"",INDEX('Instrument History'!$1:$1048576,CcyPerBase!$B166,CcyPerBase!J$3) / $C166,""),"")</f>
        <v>1.2192742288441594</v>
      </c>
      <c r="K166" s="5">
        <f>IF($A166&lt;&gt;"",IF(K$2&lt;&gt;"",INDEX('Instrument History'!$1:$1048576,CcyPerBase!$B166,CcyPerBase!K$3) / $C166,""),"")</f>
        <v>1.2192742288441594</v>
      </c>
      <c r="L166" s="5">
        <f>IF($A166&lt;&gt;"",IF(L$2&lt;&gt;"",INDEX('Instrument History'!$1:$1048576,CcyPerBase!$B166,CcyPerBase!L$3) / $C166,""),"")</f>
        <v>1</v>
      </c>
      <c r="M166" s="5">
        <f>IF($A166&lt;&gt;"",IF(M$2&lt;&gt;"",INDEX('Instrument History'!$1:$1048576,CcyPerBase!$B166,CcyPerBase!M$3) / $C166,""),"")</f>
        <v>1</v>
      </c>
      <c r="N166" s="5">
        <f>IF($A166&lt;&gt;"",IF(N$2&lt;&gt;"",INDEX('Instrument History'!$1:$1048576,CcyPerBase!$B166,CcyPerBase!N$3) / $C166,""),"")</f>
        <v>1</v>
      </c>
      <c r="O166" s="5" t="str">
        <f>IF($A166&lt;&gt;"",IF(O$2&lt;&gt;"",INDEX('Instrument History'!$1:$1048576,CcyPerBase!$B166,CcyPerBase!O$3) / $C166,""),"")</f>
        <v/>
      </c>
      <c r="P166" s="5" t="str">
        <f>IF($A166&lt;&gt;"",IF(P$2&lt;&gt;"",INDEX('Instrument History'!$1:$1048576,CcyPerBase!$B166,CcyPerBase!P$3) / $C166,""),"")</f>
        <v/>
      </c>
      <c r="Q166" s="5" t="str">
        <f>IF($A166&lt;&gt;"",IF(Q$2&lt;&gt;"",INDEX('Instrument History'!$1:$1048576,CcyPerBase!$B166,CcyPerBase!Q$3) / $C166,""),"")</f>
        <v/>
      </c>
      <c r="R166" s="5" t="str">
        <f>IF($A166&lt;&gt;"",IF(R$2&lt;&gt;"",INDEX('Instrument History'!$1:$1048576,CcyPerBase!$B166,CcyPerBase!R$3) / $C166,""),"")</f>
        <v/>
      </c>
      <c r="S166" s="5" t="str">
        <f>IF($A166&lt;&gt;"",IF(S$2&lt;&gt;"",INDEX('Instrument History'!$1:$1048576,CcyPerBase!$B166,CcyPerBase!S$3) / $C166,""),"")</f>
        <v/>
      </c>
      <c r="T166" s="5" t="str">
        <f>IF($A166&lt;&gt;"",IF(T$2&lt;&gt;"",INDEX('Instrument History'!$1:$1048576,CcyPerBase!$B166,CcyPerBase!T$3) / $C166,""),"")</f>
        <v/>
      </c>
      <c r="U166" s="5" t="str">
        <f>IF($A166&lt;&gt;"",IF(U$2&lt;&gt;"",INDEX('Instrument History'!$1:$1048576,CcyPerBase!$B166,CcyPerBase!U$3) / $C166,""),"")</f>
        <v/>
      </c>
      <c r="V166" s="5" t="str">
        <f>IF($A166&lt;&gt;"",IF(V$2&lt;&gt;"",INDEX('Instrument History'!$1:$1048576,CcyPerBase!$B166,CcyPerBase!V$3) / $C166,""),"")</f>
        <v/>
      </c>
      <c r="W166" s="5" t="str">
        <f>IF($A166&lt;&gt;"",IF(W$2&lt;&gt;"",INDEX('Instrument History'!$1:$1048576,CcyPerBase!$B166,CcyPerBase!W$3) / $C166,""),"")</f>
        <v/>
      </c>
      <c r="X166" s="5" t="str">
        <f>IF($A166&lt;&gt;"",IF(X$2&lt;&gt;"",INDEX('Instrument History'!$1:$1048576,CcyPerBase!$B166,CcyPerBase!X$3) / $C166,""),"")</f>
        <v/>
      </c>
    </row>
    <row r="167" spans="1:24">
      <c r="A167" s="12">
        <f>IF(A166&lt;&gt;"",IF(A166=$B$3,"",'Instrument History'!A164),"")</f>
        <v>41073</v>
      </c>
      <c r="B167">
        <f t="shared" si="3"/>
        <v>164</v>
      </c>
      <c r="C167" s="5">
        <f>IF(A167&lt;&gt;"",INDEX('Instrument History'!$1:$1048576,CcyPerBase!B167,CcyPerBase!$B$2),"")</f>
        <v>54.422850856684988</v>
      </c>
      <c r="D167" s="5">
        <f>IF($A167&lt;&gt;"",INDEX('Instrument History'!$1:$1048576,CcyPerBase!$B167,CcyPerBase!D$3) / $C167,"")</f>
        <v>1.8374634629732298E-2</v>
      </c>
      <c r="E167" s="5">
        <f>IF($A167&lt;&gt;"",IF(E$2&lt;&gt;"",INDEX('Instrument History'!$1:$1048576,CcyPerBase!$B167,CcyPerBase!E$3) / $C167,""),"")</f>
        <v>1.8374634629732298E-2</v>
      </c>
      <c r="F167" s="5">
        <f>IF($A167&lt;&gt;"",IF(F$2&lt;&gt;"",INDEX('Instrument History'!$1:$1048576,CcyPerBase!$B167,CcyPerBase!F$3) / $C167,""),"")</f>
        <v>1.8374634629732298E-2</v>
      </c>
      <c r="G167" s="5">
        <f>IF($A167&lt;&gt;"",IF(G$2&lt;&gt;"",INDEX('Instrument History'!$1:$1048576,CcyPerBase!$B167,CcyPerBase!G$3) / $C167,""),"")</f>
        <v>1.8374634629732298E-2</v>
      </c>
      <c r="H167" s="5">
        <f>IF($A167&lt;&gt;"",IF(H$2&lt;&gt;"",INDEX('Instrument History'!$1:$1048576,CcyPerBase!$B167,CcyPerBase!H$3) / $C167,""),"")</f>
        <v>1.8374634629732298E-2</v>
      </c>
      <c r="I167" s="5">
        <f>IF($A167&lt;&gt;"",IF(I$2&lt;&gt;"",INDEX('Instrument History'!$1:$1048576,CcyPerBase!$B167,CcyPerBase!I$3) / $C167,""),"")</f>
        <v>1.3909936005136625</v>
      </c>
      <c r="J167" s="5">
        <f>IF($A167&lt;&gt;"",IF(J$2&lt;&gt;"",INDEX('Instrument History'!$1:$1048576,CcyPerBase!$B167,CcyPerBase!J$3) / $C167,""),"")</f>
        <v>1.2031796192525852</v>
      </c>
      <c r="K167" s="5">
        <f>IF($A167&lt;&gt;"",IF(K$2&lt;&gt;"",INDEX('Instrument History'!$1:$1048576,CcyPerBase!$B167,CcyPerBase!K$3) / $C167,""),"")</f>
        <v>1.2031796192525852</v>
      </c>
      <c r="L167" s="5">
        <f>IF($A167&lt;&gt;"",IF(L$2&lt;&gt;"",INDEX('Instrument History'!$1:$1048576,CcyPerBase!$B167,CcyPerBase!L$3) / $C167,""),"")</f>
        <v>1</v>
      </c>
      <c r="M167" s="5">
        <f>IF($A167&lt;&gt;"",IF(M$2&lt;&gt;"",INDEX('Instrument History'!$1:$1048576,CcyPerBase!$B167,CcyPerBase!M$3) / $C167,""),"")</f>
        <v>1</v>
      </c>
      <c r="N167" s="5">
        <f>IF($A167&lt;&gt;"",IF(N$2&lt;&gt;"",INDEX('Instrument History'!$1:$1048576,CcyPerBase!$B167,CcyPerBase!N$3) / $C167,""),"")</f>
        <v>1</v>
      </c>
      <c r="O167" s="5" t="str">
        <f>IF($A167&lt;&gt;"",IF(O$2&lt;&gt;"",INDEX('Instrument History'!$1:$1048576,CcyPerBase!$B167,CcyPerBase!O$3) / $C167,""),"")</f>
        <v/>
      </c>
      <c r="P167" s="5" t="str">
        <f>IF($A167&lt;&gt;"",IF(P$2&lt;&gt;"",INDEX('Instrument History'!$1:$1048576,CcyPerBase!$B167,CcyPerBase!P$3) / $C167,""),"")</f>
        <v/>
      </c>
      <c r="Q167" s="5" t="str">
        <f>IF($A167&lt;&gt;"",IF(Q$2&lt;&gt;"",INDEX('Instrument History'!$1:$1048576,CcyPerBase!$B167,CcyPerBase!Q$3) / $C167,""),"")</f>
        <v/>
      </c>
      <c r="R167" s="5" t="str">
        <f>IF($A167&lt;&gt;"",IF(R$2&lt;&gt;"",INDEX('Instrument History'!$1:$1048576,CcyPerBase!$B167,CcyPerBase!R$3) / $C167,""),"")</f>
        <v/>
      </c>
      <c r="S167" s="5" t="str">
        <f>IF($A167&lt;&gt;"",IF(S$2&lt;&gt;"",INDEX('Instrument History'!$1:$1048576,CcyPerBase!$B167,CcyPerBase!S$3) / $C167,""),"")</f>
        <v/>
      </c>
      <c r="T167" s="5" t="str">
        <f>IF($A167&lt;&gt;"",IF(T$2&lt;&gt;"",INDEX('Instrument History'!$1:$1048576,CcyPerBase!$B167,CcyPerBase!T$3) / $C167,""),"")</f>
        <v/>
      </c>
      <c r="U167" s="5" t="str">
        <f>IF($A167&lt;&gt;"",IF(U$2&lt;&gt;"",INDEX('Instrument History'!$1:$1048576,CcyPerBase!$B167,CcyPerBase!U$3) / $C167,""),"")</f>
        <v/>
      </c>
      <c r="V167" s="5" t="str">
        <f>IF($A167&lt;&gt;"",IF(V$2&lt;&gt;"",INDEX('Instrument History'!$1:$1048576,CcyPerBase!$B167,CcyPerBase!V$3) / $C167,""),"")</f>
        <v/>
      </c>
      <c r="W167" s="5" t="str">
        <f>IF($A167&lt;&gt;"",IF(W$2&lt;&gt;"",INDEX('Instrument History'!$1:$1048576,CcyPerBase!$B167,CcyPerBase!W$3) / $C167,""),"")</f>
        <v/>
      </c>
      <c r="X167" s="5" t="str">
        <f>IF($A167&lt;&gt;"",IF(X$2&lt;&gt;"",INDEX('Instrument History'!$1:$1048576,CcyPerBase!$B167,CcyPerBase!X$3) / $C167,""),"")</f>
        <v/>
      </c>
    </row>
    <row r="168" spans="1:24">
      <c r="A168" s="12">
        <f>IF(A167&lt;&gt;"",IF(A167=$B$3,"",'Instrument History'!A165),"")</f>
        <v>41072</v>
      </c>
      <c r="B168">
        <f t="shared" si="3"/>
        <v>165</v>
      </c>
      <c r="C168" s="5">
        <f>IF(A168&lt;&gt;"",INDEX('Instrument History'!$1:$1048576,CcyPerBase!B168,CcyPerBase!$B$2),"")</f>
        <v>53.587698779495355</v>
      </c>
      <c r="D168" s="5">
        <f>IF($A168&lt;&gt;"",INDEX('Instrument History'!$1:$1048576,CcyPerBase!$B168,CcyPerBase!D$3) / $C168,"")</f>
        <v>1.8660999124348238E-2</v>
      </c>
      <c r="E168" s="5">
        <f>IF($A168&lt;&gt;"",IF(E$2&lt;&gt;"",INDEX('Instrument History'!$1:$1048576,CcyPerBase!$B168,CcyPerBase!E$3) / $C168,""),"")</f>
        <v>1.8660999124348238E-2</v>
      </c>
      <c r="F168" s="5">
        <f>IF($A168&lt;&gt;"",IF(F$2&lt;&gt;"",INDEX('Instrument History'!$1:$1048576,CcyPerBase!$B168,CcyPerBase!F$3) / $C168,""),"")</f>
        <v>1.8660999124348238E-2</v>
      </c>
      <c r="G168" s="5">
        <f>IF($A168&lt;&gt;"",IF(G$2&lt;&gt;"",INDEX('Instrument History'!$1:$1048576,CcyPerBase!$B168,CcyPerBase!G$3) / $C168,""),"")</f>
        <v>1.8660999124348238E-2</v>
      </c>
      <c r="H168" s="5">
        <f>IF($A168&lt;&gt;"",IF(H$2&lt;&gt;"",INDEX('Instrument History'!$1:$1048576,CcyPerBase!$B168,CcyPerBase!H$3) / $C168,""),"")</f>
        <v>1.8660999124348238E-2</v>
      </c>
      <c r="I168" s="5">
        <f>IF($A168&lt;&gt;"",IF(I$2&lt;&gt;"",INDEX('Instrument History'!$1:$1048576,CcyPerBase!$B168,CcyPerBase!I$3) / $C168,""),"")</f>
        <v>1.3493886795230787</v>
      </c>
      <c r="J168" s="5">
        <f>IF($A168&lt;&gt;"",IF(J$2&lt;&gt;"",INDEX('Instrument History'!$1:$1048576,CcyPerBase!$B168,CcyPerBase!J$3) / $C168,""),"")</f>
        <v>1.2049689459287205</v>
      </c>
      <c r="K168" s="5">
        <f>IF($A168&lt;&gt;"",IF(K$2&lt;&gt;"",INDEX('Instrument History'!$1:$1048576,CcyPerBase!$B168,CcyPerBase!K$3) / $C168,""),"")</f>
        <v>1.2049689459287205</v>
      </c>
      <c r="L168" s="5">
        <f>IF($A168&lt;&gt;"",IF(L$2&lt;&gt;"",INDEX('Instrument History'!$1:$1048576,CcyPerBase!$B168,CcyPerBase!L$3) / $C168,""),"")</f>
        <v>1</v>
      </c>
      <c r="M168" s="5">
        <f>IF($A168&lt;&gt;"",IF(M$2&lt;&gt;"",INDEX('Instrument History'!$1:$1048576,CcyPerBase!$B168,CcyPerBase!M$3) / $C168,""),"")</f>
        <v>1</v>
      </c>
      <c r="N168" s="5">
        <f>IF($A168&lt;&gt;"",IF(N$2&lt;&gt;"",INDEX('Instrument History'!$1:$1048576,CcyPerBase!$B168,CcyPerBase!N$3) / $C168,""),"")</f>
        <v>1</v>
      </c>
      <c r="O168" s="5" t="str">
        <f>IF($A168&lt;&gt;"",IF(O$2&lt;&gt;"",INDEX('Instrument History'!$1:$1048576,CcyPerBase!$B168,CcyPerBase!O$3) / $C168,""),"")</f>
        <v/>
      </c>
      <c r="P168" s="5" t="str">
        <f>IF($A168&lt;&gt;"",IF(P$2&lt;&gt;"",INDEX('Instrument History'!$1:$1048576,CcyPerBase!$B168,CcyPerBase!P$3) / $C168,""),"")</f>
        <v/>
      </c>
      <c r="Q168" s="5" t="str">
        <f>IF($A168&lt;&gt;"",IF(Q$2&lt;&gt;"",INDEX('Instrument History'!$1:$1048576,CcyPerBase!$B168,CcyPerBase!Q$3) / $C168,""),"")</f>
        <v/>
      </c>
      <c r="R168" s="5" t="str">
        <f>IF($A168&lt;&gt;"",IF(R$2&lt;&gt;"",INDEX('Instrument History'!$1:$1048576,CcyPerBase!$B168,CcyPerBase!R$3) / $C168,""),"")</f>
        <v/>
      </c>
      <c r="S168" s="5" t="str">
        <f>IF($A168&lt;&gt;"",IF(S$2&lt;&gt;"",INDEX('Instrument History'!$1:$1048576,CcyPerBase!$B168,CcyPerBase!S$3) / $C168,""),"")</f>
        <v/>
      </c>
      <c r="T168" s="5" t="str">
        <f>IF($A168&lt;&gt;"",IF(T$2&lt;&gt;"",INDEX('Instrument History'!$1:$1048576,CcyPerBase!$B168,CcyPerBase!T$3) / $C168,""),"")</f>
        <v/>
      </c>
      <c r="U168" s="5" t="str">
        <f>IF($A168&lt;&gt;"",IF(U$2&lt;&gt;"",INDEX('Instrument History'!$1:$1048576,CcyPerBase!$B168,CcyPerBase!U$3) / $C168,""),"")</f>
        <v/>
      </c>
      <c r="V168" s="5" t="str">
        <f>IF($A168&lt;&gt;"",IF(V$2&lt;&gt;"",INDEX('Instrument History'!$1:$1048576,CcyPerBase!$B168,CcyPerBase!V$3) / $C168,""),"")</f>
        <v/>
      </c>
      <c r="W168" s="5" t="str">
        <f>IF($A168&lt;&gt;"",IF(W$2&lt;&gt;"",INDEX('Instrument History'!$1:$1048576,CcyPerBase!$B168,CcyPerBase!W$3) / $C168,""),"")</f>
        <v/>
      </c>
      <c r="X168" s="5" t="str">
        <f>IF($A168&lt;&gt;"",IF(X$2&lt;&gt;"",INDEX('Instrument History'!$1:$1048576,CcyPerBase!$B168,CcyPerBase!X$3) / $C168,""),"")</f>
        <v/>
      </c>
    </row>
    <row r="169" spans="1:24">
      <c r="A169" s="12">
        <f>IF(A168&lt;&gt;"",IF(A168=$B$3,"",'Instrument History'!A166),"")</f>
        <v>41071</v>
      </c>
      <c r="B169">
        <f t="shared" si="3"/>
        <v>166</v>
      </c>
      <c r="C169" s="5">
        <f>IF(A169&lt;&gt;"",INDEX('Instrument History'!$1:$1048576,CcyPerBase!B169,CcyPerBase!$B$2),"")</f>
        <v>53.952999321179931</v>
      </c>
      <c r="D169" s="5">
        <f>IF($A169&lt;&gt;"",INDEX('Instrument History'!$1:$1048576,CcyPerBase!$B169,CcyPerBase!D$3) / $C169,"")</f>
        <v>1.8534650762361552E-2</v>
      </c>
      <c r="E169" s="5">
        <f>IF($A169&lt;&gt;"",IF(E$2&lt;&gt;"",INDEX('Instrument History'!$1:$1048576,CcyPerBase!$B169,CcyPerBase!E$3) / $C169,""),"")</f>
        <v>1.8534650762361552E-2</v>
      </c>
      <c r="F169" s="5">
        <f>IF($A169&lt;&gt;"",IF(F$2&lt;&gt;"",INDEX('Instrument History'!$1:$1048576,CcyPerBase!$B169,CcyPerBase!F$3) / $C169,""),"")</f>
        <v>1.8534650762361552E-2</v>
      </c>
      <c r="G169" s="5">
        <f>IF($A169&lt;&gt;"",IF(G$2&lt;&gt;"",INDEX('Instrument History'!$1:$1048576,CcyPerBase!$B169,CcyPerBase!G$3) / $C169,""),"")</f>
        <v>1.8534650762361552E-2</v>
      </c>
      <c r="H169" s="5">
        <f>IF($A169&lt;&gt;"",IF(H$2&lt;&gt;"",INDEX('Instrument History'!$1:$1048576,CcyPerBase!$B169,CcyPerBase!H$3) / $C169,""),"")</f>
        <v>1.8534650762361552E-2</v>
      </c>
      <c r="I169" s="5">
        <f>IF($A169&lt;&gt;"",IF(I$2&lt;&gt;"",INDEX('Instrument History'!$1:$1048576,CcyPerBase!$B169,CcyPerBase!I$3) / $C169,""),"")</f>
        <v>1.2972459700787387</v>
      </c>
      <c r="J169" s="5">
        <f>IF($A169&lt;&gt;"",IF(J$2&lt;&gt;"",INDEX('Instrument History'!$1:$1048576,CcyPerBase!$B169,CcyPerBase!J$3) / $C169,""),"")</f>
        <v>1.2258414751376217</v>
      </c>
      <c r="K169" s="5">
        <f>IF($A169&lt;&gt;"",IF(K$2&lt;&gt;"",INDEX('Instrument History'!$1:$1048576,CcyPerBase!$B169,CcyPerBase!K$3) / $C169,""),"")</f>
        <v>1.2258414751376217</v>
      </c>
      <c r="L169" s="5">
        <f>IF($A169&lt;&gt;"",IF(L$2&lt;&gt;"",INDEX('Instrument History'!$1:$1048576,CcyPerBase!$B169,CcyPerBase!L$3) / $C169,""),"")</f>
        <v>1</v>
      </c>
      <c r="M169" s="5">
        <f>IF($A169&lt;&gt;"",IF(M$2&lt;&gt;"",INDEX('Instrument History'!$1:$1048576,CcyPerBase!$B169,CcyPerBase!M$3) / $C169,""),"")</f>
        <v>1</v>
      </c>
      <c r="N169" s="5">
        <f>IF($A169&lt;&gt;"",IF(N$2&lt;&gt;"",INDEX('Instrument History'!$1:$1048576,CcyPerBase!$B169,CcyPerBase!N$3) / $C169,""),"")</f>
        <v>1</v>
      </c>
      <c r="O169" s="5" t="str">
        <f>IF($A169&lt;&gt;"",IF(O$2&lt;&gt;"",INDEX('Instrument History'!$1:$1048576,CcyPerBase!$B169,CcyPerBase!O$3) / $C169,""),"")</f>
        <v/>
      </c>
      <c r="P169" s="5" t="str">
        <f>IF($A169&lt;&gt;"",IF(P$2&lt;&gt;"",INDEX('Instrument History'!$1:$1048576,CcyPerBase!$B169,CcyPerBase!P$3) / $C169,""),"")</f>
        <v/>
      </c>
      <c r="Q169" s="5" t="str">
        <f>IF($A169&lt;&gt;"",IF(Q$2&lt;&gt;"",INDEX('Instrument History'!$1:$1048576,CcyPerBase!$B169,CcyPerBase!Q$3) / $C169,""),"")</f>
        <v/>
      </c>
      <c r="R169" s="5" t="str">
        <f>IF($A169&lt;&gt;"",IF(R$2&lt;&gt;"",INDEX('Instrument History'!$1:$1048576,CcyPerBase!$B169,CcyPerBase!R$3) / $C169,""),"")</f>
        <v/>
      </c>
      <c r="S169" s="5" t="str">
        <f>IF($A169&lt;&gt;"",IF(S$2&lt;&gt;"",INDEX('Instrument History'!$1:$1048576,CcyPerBase!$B169,CcyPerBase!S$3) / $C169,""),"")</f>
        <v/>
      </c>
      <c r="T169" s="5" t="str">
        <f>IF($A169&lt;&gt;"",IF(T$2&lt;&gt;"",INDEX('Instrument History'!$1:$1048576,CcyPerBase!$B169,CcyPerBase!T$3) / $C169,""),"")</f>
        <v/>
      </c>
      <c r="U169" s="5" t="str">
        <f>IF($A169&lt;&gt;"",IF(U$2&lt;&gt;"",INDEX('Instrument History'!$1:$1048576,CcyPerBase!$B169,CcyPerBase!U$3) / $C169,""),"")</f>
        <v/>
      </c>
      <c r="V169" s="5" t="str">
        <f>IF($A169&lt;&gt;"",IF(V$2&lt;&gt;"",INDEX('Instrument History'!$1:$1048576,CcyPerBase!$B169,CcyPerBase!V$3) / $C169,""),"")</f>
        <v/>
      </c>
      <c r="W169" s="5" t="str">
        <f>IF($A169&lt;&gt;"",IF(W$2&lt;&gt;"",INDEX('Instrument History'!$1:$1048576,CcyPerBase!$B169,CcyPerBase!W$3) / $C169,""),"")</f>
        <v/>
      </c>
      <c r="X169" s="5" t="str">
        <f>IF($A169&lt;&gt;"",IF(X$2&lt;&gt;"",INDEX('Instrument History'!$1:$1048576,CcyPerBase!$B169,CcyPerBase!X$3) / $C169,""),"")</f>
        <v/>
      </c>
    </row>
    <row r="170" spans="1:24">
      <c r="A170" s="12">
        <f>IF(A169&lt;&gt;"",IF(A169=$B$3,"",'Instrument History'!A167),"")</f>
        <v>41068</v>
      </c>
      <c r="B170">
        <f t="shared" si="3"/>
        <v>167</v>
      </c>
      <c r="C170" s="5">
        <f>IF(A170&lt;&gt;"",INDEX('Instrument History'!$1:$1048576,CcyPerBase!B170,CcyPerBase!$B$2),"")</f>
        <v>52.96155918256089</v>
      </c>
      <c r="D170" s="5">
        <f>IF($A170&lt;&gt;"",INDEX('Instrument History'!$1:$1048576,CcyPerBase!$B170,CcyPerBase!D$3) / $C170,"")</f>
        <v>1.8881619337394406E-2</v>
      </c>
      <c r="E170" s="5">
        <f>IF($A170&lt;&gt;"",IF(E$2&lt;&gt;"",INDEX('Instrument History'!$1:$1048576,CcyPerBase!$B170,CcyPerBase!E$3) / $C170,""),"")</f>
        <v>1.8881619337394406E-2</v>
      </c>
      <c r="F170" s="5">
        <f>IF($A170&lt;&gt;"",IF(F$2&lt;&gt;"",INDEX('Instrument History'!$1:$1048576,CcyPerBase!$B170,CcyPerBase!F$3) / $C170,""),"")</f>
        <v>1.8881619337394406E-2</v>
      </c>
      <c r="G170" s="5">
        <f>IF($A170&lt;&gt;"",IF(G$2&lt;&gt;"",INDEX('Instrument History'!$1:$1048576,CcyPerBase!$B170,CcyPerBase!G$3) / $C170,""),"")</f>
        <v>1.8881619337394406E-2</v>
      </c>
      <c r="H170" s="5">
        <f>IF($A170&lt;&gt;"",IF(H$2&lt;&gt;"",INDEX('Instrument History'!$1:$1048576,CcyPerBase!$B170,CcyPerBase!H$3) / $C170,""),"")</f>
        <v>1.8881619337394406E-2</v>
      </c>
      <c r="I170" s="5">
        <f>IF($A170&lt;&gt;"",IF(I$2&lt;&gt;"",INDEX('Instrument History'!$1:$1048576,CcyPerBase!$B170,CcyPerBase!I$3) / $C170,""),"")</f>
        <v>1.321142062872414</v>
      </c>
      <c r="J170" s="5">
        <f>IF($A170&lt;&gt;"",IF(J$2&lt;&gt;"",INDEX('Instrument History'!$1:$1048576,CcyPerBase!$B170,CcyPerBase!J$3) / $C170,""),"")</f>
        <v>1.2025780818995795</v>
      </c>
      <c r="K170" s="5">
        <f>IF($A170&lt;&gt;"",IF(K$2&lt;&gt;"",INDEX('Instrument History'!$1:$1048576,CcyPerBase!$B170,CcyPerBase!K$3) / $C170,""),"")</f>
        <v>1.2025780818995795</v>
      </c>
      <c r="L170" s="5">
        <f>IF($A170&lt;&gt;"",IF(L$2&lt;&gt;"",INDEX('Instrument History'!$1:$1048576,CcyPerBase!$B170,CcyPerBase!L$3) / $C170,""),"")</f>
        <v>1</v>
      </c>
      <c r="M170" s="5">
        <f>IF($A170&lt;&gt;"",IF(M$2&lt;&gt;"",INDEX('Instrument History'!$1:$1048576,CcyPerBase!$B170,CcyPerBase!M$3) / $C170,""),"")</f>
        <v>1</v>
      </c>
      <c r="N170" s="5">
        <f>IF($A170&lt;&gt;"",IF(N$2&lt;&gt;"",INDEX('Instrument History'!$1:$1048576,CcyPerBase!$B170,CcyPerBase!N$3) / $C170,""),"")</f>
        <v>1</v>
      </c>
      <c r="O170" s="5" t="str">
        <f>IF($A170&lt;&gt;"",IF(O$2&lt;&gt;"",INDEX('Instrument History'!$1:$1048576,CcyPerBase!$B170,CcyPerBase!O$3) / $C170,""),"")</f>
        <v/>
      </c>
      <c r="P170" s="5" t="str">
        <f>IF($A170&lt;&gt;"",IF(P$2&lt;&gt;"",INDEX('Instrument History'!$1:$1048576,CcyPerBase!$B170,CcyPerBase!P$3) / $C170,""),"")</f>
        <v/>
      </c>
      <c r="Q170" s="5" t="str">
        <f>IF($A170&lt;&gt;"",IF(Q$2&lt;&gt;"",INDEX('Instrument History'!$1:$1048576,CcyPerBase!$B170,CcyPerBase!Q$3) / $C170,""),"")</f>
        <v/>
      </c>
      <c r="R170" s="5" t="str">
        <f>IF($A170&lt;&gt;"",IF(R$2&lt;&gt;"",INDEX('Instrument History'!$1:$1048576,CcyPerBase!$B170,CcyPerBase!R$3) / $C170,""),"")</f>
        <v/>
      </c>
      <c r="S170" s="5" t="str">
        <f>IF($A170&lt;&gt;"",IF(S$2&lt;&gt;"",INDEX('Instrument History'!$1:$1048576,CcyPerBase!$B170,CcyPerBase!S$3) / $C170,""),"")</f>
        <v/>
      </c>
      <c r="T170" s="5" t="str">
        <f>IF($A170&lt;&gt;"",IF(T$2&lt;&gt;"",INDEX('Instrument History'!$1:$1048576,CcyPerBase!$B170,CcyPerBase!T$3) / $C170,""),"")</f>
        <v/>
      </c>
      <c r="U170" s="5" t="str">
        <f>IF($A170&lt;&gt;"",IF(U$2&lt;&gt;"",INDEX('Instrument History'!$1:$1048576,CcyPerBase!$B170,CcyPerBase!U$3) / $C170,""),"")</f>
        <v/>
      </c>
      <c r="V170" s="5" t="str">
        <f>IF($A170&lt;&gt;"",IF(V$2&lt;&gt;"",INDEX('Instrument History'!$1:$1048576,CcyPerBase!$B170,CcyPerBase!V$3) / $C170,""),"")</f>
        <v/>
      </c>
      <c r="W170" s="5" t="str">
        <f>IF($A170&lt;&gt;"",IF(W$2&lt;&gt;"",INDEX('Instrument History'!$1:$1048576,CcyPerBase!$B170,CcyPerBase!W$3) / $C170,""),"")</f>
        <v/>
      </c>
      <c r="X170" s="5" t="str">
        <f>IF($A170&lt;&gt;"",IF(X$2&lt;&gt;"",INDEX('Instrument History'!$1:$1048576,CcyPerBase!$B170,CcyPerBase!X$3) / $C170,""),"")</f>
        <v/>
      </c>
    </row>
    <row r="171" spans="1:24">
      <c r="A171" s="12">
        <f>IF(A170&lt;&gt;"",IF(A170=$B$3,"",'Instrument History'!A168),"")</f>
        <v>41067</v>
      </c>
      <c r="B171">
        <f t="shared" si="3"/>
        <v>168</v>
      </c>
      <c r="C171" s="5">
        <f>IF(A171&lt;&gt;"",INDEX('Instrument History'!$1:$1048576,CcyPerBase!B171,CcyPerBase!$B$2),"")</f>
        <v>55.003782500609589</v>
      </c>
      <c r="D171" s="5">
        <f>IF($A171&lt;&gt;"",INDEX('Instrument History'!$1:$1048576,CcyPerBase!$B171,CcyPerBase!D$3) / $C171,"")</f>
        <v>1.8180567854381966E-2</v>
      </c>
      <c r="E171" s="5">
        <f>IF($A171&lt;&gt;"",IF(E$2&lt;&gt;"",INDEX('Instrument History'!$1:$1048576,CcyPerBase!$B171,CcyPerBase!E$3) / $C171,""),"")</f>
        <v>1.8180567854381966E-2</v>
      </c>
      <c r="F171" s="5">
        <f>IF($A171&lt;&gt;"",IF(F$2&lt;&gt;"",INDEX('Instrument History'!$1:$1048576,CcyPerBase!$B171,CcyPerBase!F$3) / $C171,""),"")</f>
        <v>1.8180567854381966E-2</v>
      </c>
      <c r="G171" s="5">
        <f>IF($A171&lt;&gt;"",IF(G$2&lt;&gt;"",INDEX('Instrument History'!$1:$1048576,CcyPerBase!$B171,CcyPerBase!G$3) / $C171,""),"")</f>
        <v>1.8180567854381966E-2</v>
      </c>
      <c r="H171" s="5">
        <f>IF($A171&lt;&gt;"",IF(H$2&lt;&gt;"",INDEX('Instrument History'!$1:$1048576,CcyPerBase!$B171,CcyPerBase!H$3) / $C171,""),"")</f>
        <v>1.8180567854381966E-2</v>
      </c>
      <c r="I171" s="5">
        <f>IF($A171&lt;&gt;"",IF(I$2&lt;&gt;"",INDEX('Instrument History'!$1:$1048576,CcyPerBase!$B171,CcyPerBase!I$3) / $C171,""),"")</f>
        <v>1.2431857202933254</v>
      </c>
      <c r="J171" s="5">
        <f>IF($A171&lt;&gt;"",IF(J$2&lt;&gt;"",INDEX('Instrument History'!$1:$1048576,CcyPerBase!$B171,CcyPerBase!J$3) / $C171,""),"")</f>
        <v>1.1348783940824858</v>
      </c>
      <c r="K171" s="5">
        <f>IF($A171&lt;&gt;"",IF(K$2&lt;&gt;"",INDEX('Instrument History'!$1:$1048576,CcyPerBase!$B171,CcyPerBase!K$3) / $C171,""),"")</f>
        <v>1.1348783940824858</v>
      </c>
      <c r="L171" s="5">
        <f>IF($A171&lt;&gt;"",IF(L$2&lt;&gt;"",INDEX('Instrument History'!$1:$1048576,CcyPerBase!$B171,CcyPerBase!L$3) / $C171,""),"")</f>
        <v>1</v>
      </c>
      <c r="M171" s="5">
        <f>IF($A171&lt;&gt;"",IF(M$2&lt;&gt;"",INDEX('Instrument History'!$1:$1048576,CcyPerBase!$B171,CcyPerBase!M$3) / $C171,""),"")</f>
        <v>1</v>
      </c>
      <c r="N171" s="5">
        <f>IF($A171&lt;&gt;"",IF(N$2&lt;&gt;"",INDEX('Instrument History'!$1:$1048576,CcyPerBase!$B171,CcyPerBase!N$3) / $C171,""),"")</f>
        <v>1</v>
      </c>
      <c r="O171" s="5" t="str">
        <f>IF($A171&lt;&gt;"",IF(O$2&lt;&gt;"",INDEX('Instrument History'!$1:$1048576,CcyPerBase!$B171,CcyPerBase!O$3) / $C171,""),"")</f>
        <v/>
      </c>
      <c r="P171" s="5" t="str">
        <f>IF($A171&lt;&gt;"",IF(P$2&lt;&gt;"",INDEX('Instrument History'!$1:$1048576,CcyPerBase!$B171,CcyPerBase!P$3) / $C171,""),"")</f>
        <v/>
      </c>
      <c r="Q171" s="5" t="str">
        <f>IF($A171&lt;&gt;"",IF(Q$2&lt;&gt;"",INDEX('Instrument History'!$1:$1048576,CcyPerBase!$B171,CcyPerBase!Q$3) / $C171,""),"")</f>
        <v/>
      </c>
      <c r="R171" s="5" t="str">
        <f>IF($A171&lt;&gt;"",IF(R$2&lt;&gt;"",INDEX('Instrument History'!$1:$1048576,CcyPerBase!$B171,CcyPerBase!R$3) / $C171,""),"")</f>
        <v/>
      </c>
      <c r="S171" s="5" t="str">
        <f>IF($A171&lt;&gt;"",IF(S$2&lt;&gt;"",INDEX('Instrument History'!$1:$1048576,CcyPerBase!$B171,CcyPerBase!S$3) / $C171,""),"")</f>
        <v/>
      </c>
      <c r="T171" s="5" t="str">
        <f>IF($A171&lt;&gt;"",IF(T$2&lt;&gt;"",INDEX('Instrument History'!$1:$1048576,CcyPerBase!$B171,CcyPerBase!T$3) / $C171,""),"")</f>
        <v/>
      </c>
      <c r="U171" s="5" t="str">
        <f>IF($A171&lt;&gt;"",IF(U$2&lt;&gt;"",INDEX('Instrument History'!$1:$1048576,CcyPerBase!$B171,CcyPerBase!U$3) / $C171,""),"")</f>
        <v/>
      </c>
      <c r="V171" s="5" t="str">
        <f>IF($A171&lt;&gt;"",IF(V$2&lt;&gt;"",INDEX('Instrument History'!$1:$1048576,CcyPerBase!$B171,CcyPerBase!V$3) / $C171,""),"")</f>
        <v/>
      </c>
      <c r="W171" s="5" t="str">
        <f>IF($A171&lt;&gt;"",IF(W$2&lt;&gt;"",INDEX('Instrument History'!$1:$1048576,CcyPerBase!$B171,CcyPerBase!W$3) / $C171,""),"")</f>
        <v/>
      </c>
      <c r="X171" s="5" t="str">
        <f>IF($A171&lt;&gt;"",IF(X$2&lt;&gt;"",INDEX('Instrument History'!$1:$1048576,CcyPerBase!$B171,CcyPerBase!X$3) / $C171,""),"")</f>
        <v/>
      </c>
    </row>
    <row r="172" spans="1:24">
      <c r="A172" s="12">
        <f>IF(A171&lt;&gt;"",IF(A171=$B$3,"",'Instrument History'!A169),"")</f>
        <v>41066</v>
      </c>
      <c r="B172">
        <f t="shared" si="3"/>
        <v>169</v>
      </c>
      <c r="C172" s="5">
        <f>IF(A172&lt;&gt;"",INDEX('Instrument History'!$1:$1048576,CcyPerBase!B172,CcyPerBase!$B$2),"")</f>
        <v>55.725582573345356</v>
      </c>
      <c r="D172" s="5">
        <f>IF($A172&lt;&gt;"",INDEX('Instrument History'!$1:$1048576,CcyPerBase!$B172,CcyPerBase!D$3) / $C172,"")</f>
        <v>1.7945079330194742E-2</v>
      </c>
      <c r="E172" s="5">
        <f>IF($A172&lt;&gt;"",IF(E$2&lt;&gt;"",INDEX('Instrument History'!$1:$1048576,CcyPerBase!$B172,CcyPerBase!E$3) / $C172,""),"")</f>
        <v>1.7945079330194742E-2</v>
      </c>
      <c r="F172" s="5">
        <f>IF($A172&lt;&gt;"",IF(F$2&lt;&gt;"",INDEX('Instrument History'!$1:$1048576,CcyPerBase!$B172,CcyPerBase!F$3) / $C172,""),"")</f>
        <v>1.7945079330194742E-2</v>
      </c>
      <c r="G172" s="5">
        <f>IF($A172&lt;&gt;"",IF(G$2&lt;&gt;"",INDEX('Instrument History'!$1:$1048576,CcyPerBase!$B172,CcyPerBase!G$3) / $C172,""),"")</f>
        <v>1.7945079330194742E-2</v>
      </c>
      <c r="H172" s="5">
        <f>IF($A172&lt;&gt;"",IF(H$2&lt;&gt;"",INDEX('Instrument History'!$1:$1048576,CcyPerBase!$B172,CcyPerBase!H$3) / $C172,""),"")</f>
        <v>1.7945079330194742E-2</v>
      </c>
      <c r="I172" s="5">
        <f>IF($A172&lt;&gt;"",IF(I$2&lt;&gt;"",INDEX('Instrument History'!$1:$1048576,CcyPerBase!$B172,CcyPerBase!I$3) / $C172,""),"")</f>
        <v>1.1887864842791331</v>
      </c>
      <c r="J172" s="5">
        <f>IF($A172&lt;&gt;"",IF(J$2&lt;&gt;"",INDEX('Instrument History'!$1:$1048576,CcyPerBase!$B172,CcyPerBase!J$3) / $C172,""),"")</f>
        <v>1.1442881040093975</v>
      </c>
      <c r="K172" s="5">
        <f>IF($A172&lt;&gt;"",IF(K$2&lt;&gt;"",INDEX('Instrument History'!$1:$1048576,CcyPerBase!$B172,CcyPerBase!K$3) / $C172,""),"")</f>
        <v>1.1442881040093975</v>
      </c>
      <c r="L172" s="5">
        <f>IF($A172&lt;&gt;"",IF(L$2&lt;&gt;"",INDEX('Instrument History'!$1:$1048576,CcyPerBase!$B172,CcyPerBase!L$3) / $C172,""),"")</f>
        <v>1</v>
      </c>
      <c r="M172" s="5">
        <f>IF($A172&lt;&gt;"",IF(M$2&lt;&gt;"",INDEX('Instrument History'!$1:$1048576,CcyPerBase!$B172,CcyPerBase!M$3) / $C172,""),"")</f>
        <v>1</v>
      </c>
      <c r="N172" s="5">
        <f>IF($A172&lt;&gt;"",IF(N$2&lt;&gt;"",INDEX('Instrument History'!$1:$1048576,CcyPerBase!$B172,CcyPerBase!N$3) / $C172,""),"")</f>
        <v>1</v>
      </c>
      <c r="O172" s="5" t="str">
        <f>IF($A172&lt;&gt;"",IF(O$2&lt;&gt;"",INDEX('Instrument History'!$1:$1048576,CcyPerBase!$B172,CcyPerBase!O$3) / $C172,""),"")</f>
        <v/>
      </c>
      <c r="P172" s="5" t="str">
        <f>IF($A172&lt;&gt;"",IF(P$2&lt;&gt;"",INDEX('Instrument History'!$1:$1048576,CcyPerBase!$B172,CcyPerBase!P$3) / $C172,""),"")</f>
        <v/>
      </c>
      <c r="Q172" s="5" t="str">
        <f>IF($A172&lt;&gt;"",IF(Q$2&lt;&gt;"",INDEX('Instrument History'!$1:$1048576,CcyPerBase!$B172,CcyPerBase!Q$3) / $C172,""),"")</f>
        <v/>
      </c>
      <c r="R172" s="5" t="str">
        <f>IF($A172&lt;&gt;"",IF(R$2&lt;&gt;"",INDEX('Instrument History'!$1:$1048576,CcyPerBase!$B172,CcyPerBase!R$3) / $C172,""),"")</f>
        <v/>
      </c>
      <c r="S172" s="5" t="str">
        <f>IF($A172&lt;&gt;"",IF(S$2&lt;&gt;"",INDEX('Instrument History'!$1:$1048576,CcyPerBase!$B172,CcyPerBase!S$3) / $C172,""),"")</f>
        <v/>
      </c>
      <c r="T172" s="5" t="str">
        <f>IF($A172&lt;&gt;"",IF(T$2&lt;&gt;"",INDEX('Instrument History'!$1:$1048576,CcyPerBase!$B172,CcyPerBase!T$3) / $C172,""),"")</f>
        <v/>
      </c>
      <c r="U172" s="5" t="str">
        <f>IF($A172&lt;&gt;"",IF(U$2&lt;&gt;"",INDEX('Instrument History'!$1:$1048576,CcyPerBase!$B172,CcyPerBase!U$3) / $C172,""),"")</f>
        <v/>
      </c>
      <c r="V172" s="5" t="str">
        <f>IF($A172&lt;&gt;"",IF(V$2&lt;&gt;"",INDEX('Instrument History'!$1:$1048576,CcyPerBase!$B172,CcyPerBase!V$3) / $C172,""),"")</f>
        <v/>
      </c>
      <c r="W172" s="5" t="str">
        <f>IF($A172&lt;&gt;"",IF(W$2&lt;&gt;"",INDEX('Instrument History'!$1:$1048576,CcyPerBase!$B172,CcyPerBase!W$3) / $C172,""),"")</f>
        <v/>
      </c>
      <c r="X172" s="5" t="str">
        <f>IF($A172&lt;&gt;"",IF(X$2&lt;&gt;"",INDEX('Instrument History'!$1:$1048576,CcyPerBase!$B172,CcyPerBase!X$3) / $C172,""),"")</f>
        <v/>
      </c>
    </row>
    <row r="173" spans="1:24">
      <c r="A173" s="12">
        <f>IF(A172&lt;&gt;"",IF(A172=$B$3,"",'Instrument History'!A170),"")</f>
        <v>41065</v>
      </c>
      <c r="B173">
        <f t="shared" si="3"/>
        <v>170</v>
      </c>
      <c r="C173" s="5">
        <f>IF(A173&lt;&gt;"",INDEX('Instrument History'!$1:$1048576,CcyPerBase!B173,CcyPerBase!$B$2),"")</f>
        <v>53.951246404120546</v>
      </c>
      <c r="D173" s="5">
        <f>IF($A173&lt;&gt;"",INDEX('Instrument History'!$1:$1048576,CcyPerBase!$B173,CcyPerBase!D$3) / $C173,"")</f>
        <v>1.8535252967272035E-2</v>
      </c>
      <c r="E173" s="5">
        <f>IF($A173&lt;&gt;"",IF(E$2&lt;&gt;"",INDEX('Instrument History'!$1:$1048576,CcyPerBase!$B173,CcyPerBase!E$3) / $C173,""),"")</f>
        <v>1.8535252967272035E-2</v>
      </c>
      <c r="F173" s="5">
        <f>IF($A173&lt;&gt;"",IF(F$2&lt;&gt;"",INDEX('Instrument History'!$1:$1048576,CcyPerBase!$B173,CcyPerBase!F$3) / $C173,""),"")</f>
        <v>1.8535252967272035E-2</v>
      </c>
      <c r="G173" s="5">
        <f>IF($A173&lt;&gt;"",IF(G$2&lt;&gt;"",INDEX('Instrument History'!$1:$1048576,CcyPerBase!$B173,CcyPerBase!G$3) / $C173,""),"")</f>
        <v>1.8535252967272035E-2</v>
      </c>
      <c r="H173" s="5">
        <f>IF($A173&lt;&gt;"",IF(H$2&lt;&gt;"",INDEX('Instrument History'!$1:$1048576,CcyPerBase!$B173,CcyPerBase!H$3) / $C173,""),"")</f>
        <v>1.8535252967272035E-2</v>
      </c>
      <c r="I173" s="5">
        <f>IF($A173&lt;&gt;"",IF(I$2&lt;&gt;"",INDEX('Instrument History'!$1:$1048576,CcyPerBase!$B173,CcyPerBase!I$3) / $C173,""),"")</f>
        <v>1.2620731097865938</v>
      </c>
      <c r="J173" s="5">
        <f>IF($A173&lt;&gt;"",IF(J$2&lt;&gt;"",INDEX('Instrument History'!$1:$1048576,CcyPerBase!$B173,CcyPerBase!J$3) / $C173,""),"")</f>
        <v>1.2274074609264924</v>
      </c>
      <c r="K173" s="5">
        <f>IF($A173&lt;&gt;"",IF(K$2&lt;&gt;"",INDEX('Instrument History'!$1:$1048576,CcyPerBase!$B173,CcyPerBase!K$3) / $C173,""),"")</f>
        <v>1.2274074609264924</v>
      </c>
      <c r="L173" s="5">
        <f>IF($A173&lt;&gt;"",IF(L$2&lt;&gt;"",INDEX('Instrument History'!$1:$1048576,CcyPerBase!$B173,CcyPerBase!L$3) / $C173,""),"")</f>
        <v>1</v>
      </c>
      <c r="M173" s="5">
        <f>IF($A173&lt;&gt;"",IF(M$2&lt;&gt;"",INDEX('Instrument History'!$1:$1048576,CcyPerBase!$B173,CcyPerBase!M$3) / $C173,""),"")</f>
        <v>1</v>
      </c>
      <c r="N173" s="5">
        <f>IF($A173&lt;&gt;"",IF(N$2&lt;&gt;"",INDEX('Instrument History'!$1:$1048576,CcyPerBase!$B173,CcyPerBase!N$3) / $C173,""),"")</f>
        <v>1</v>
      </c>
      <c r="O173" s="5" t="str">
        <f>IF($A173&lt;&gt;"",IF(O$2&lt;&gt;"",INDEX('Instrument History'!$1:$1048576,CcyPerBase!$B173,CcyPerBase!O$3) / $C173,""),"")</f>
        <v/>
      </c>
      <c r="P173" s="5" t="str">
        <f>IF($A173&lt;&gt;"",IF(P$2&lt;&gt;"",INDEX('Instrument History'!$1:$1048576,CcyPerBase!$B173,CcyPerBase!P$3) / $C173,""),"")</f>
        <v/>
      </c>
      <c r="Q173" s="5" t="str">
        <f>IF($A173&lt;&gt;"",IF(Q$2&lt;&gt;"",INDEX('Instrument History'!$1:$1048576,CcyPerBase!$B173,CcyPerBase!Q$3) / $C173,""),"")</f>
        <v/>
      </c>
      <c r="R173" s="5" t="str">
        <f>IF($A173&lt;&gt;"",IF(R$2&lt;&gt;"",INDEX('Instrument History'!$1:$1048576,CcyPerBase!$B173,CcyPerBase!R$3) / $C173,""),"")</f>
        <v/>
      </c>
      <c r="S173" s="5" t="str">
        <f>IF($A173&lt;&gt;"",IF(S$2&lt;&gt;"",INDEX('Instrument History'!$1:$1048576,CcyPerBase!$B173,CcyPerBase!S$3) / $C173,""),"")</f>
        <v/>
      </c>
      <c r="T173" s="5" t="str">
        <f>IF($A173&lt;&gt;"",IF(T$2&lt;&gt;"",INDEX('Instrument History'!$1:$1048576,CcyPerBase!$B173,CcyPerBase!T$3) / $C173,""),"")</f>
        <v/>
      </c>
      <c r="U173" s="5" t="str">
        <f>IF($A173&lt;&gt;"",IF(U$2&lt;&gt;"",INDEX('Instrument History'!$1:$1048576,CcyPerBase!$B173,CcyPerBase!U$3) / $C173,""),"")</f>
        <v/>
      </c>
      <c r="V173" s="5" t="str">
        <f>IF($A173&lt;&gt;"",IF(V$2&lt;&gt;"",INDEX('Instrument History'!$1:$1048576,CcyPerBase!$B173,CcyPerBase!V$3) / $C173,""),"")</f>
        <v/>
      </c>
      <c r="W173" s="5" t="str">
        <f>IF($A173&lt;&gt;"",IF(W$2&lt;&gt;"",INDEX('Instrument History'!$1:$1048576,CcyPerBase!$B173,CcyPerBase!W$3) / $C173,""),"")</f>
        <v/>
      </c>
      <c r="X173" s="5" t="str">
        <f>IF($A173&lt;&gt;"",IF(X$2&lt;&gt;"",INDEX('Instrument History'!$1:$1048576,CcyPerBase!$B173,CcyPerBase!X$3) / $C173,""),"")</f>
        <v/>
      </c>
    </row>
    <row r="174" spans="1:24">
      <c r="A174" s="12">
        <f>IF(A173&lt;&gt;"",IF(A173=$B$3,"",'Instrument History'!A171),"")</f>
        <v>41064</v>
      </c>
      <c r="B174">
        <f t="shared" si="3"/>
        <v>171</v>
      </c>
      <c r="C174" s="5">
        <f>IF(A174&lt;&gt;"",INDEX('Instrument History'!$1:$1048576,CcyPerBase!B174,CcyPerBase!$B$2),"")</f>
        <v>51.58614811349419</v>
      </c>
      <c r="D174" s="5">
        <f>IF($A174&lt;&gt;"",INDEX('Instrument History'!$1:$1048576,CcyPerBase!$B174,CcyPerBase!D$3) / $C174,"")</f>
        <v>1.9385048827447043E-2</v>
      </c>
      <c r="E174" s="5">
        <f>IF($A174&lt;&gt;"",IF(E$2&lt;&gt;"",INDEX('Instrument History'!$1:$1048576,CcyPerBase!$B174,CcyPerBase!E$3) / $C174,""),"")</f>
        <v>1.9385048827447043E-2</v>
      </c>
      <c r="F174" s="5">
        <f>IF($A174&lt;&gt;"",IF(F$2&lt;&gt;"",INDEX('Instrument History'!$1:$1048576,CcyPerBase!$B174,CcyPerBase!F$3) / $C174,""),"")</f>
        <v>1.9385048827447043E-2</v>
      </c>
      <c r="G174" s="5">
        <f>IF($A174&lt;&gt;"",IF(G$2&lt;&gt;"",INDEX('Instrument History'!$1:$1048576,CcyPerBase!$B174,CcyPerBase!G$3) / $C174,""),"")</f>
        <v>1.9385048827447043E-2</v>
      </c>
      <c r="H174" s="5">
        <f>IF($A174&lt;&gt;"",IF(H$2&lt;&gt;"",INDEX('Instrument History'!$1:$1048576,CcyPerBase!$B174,CcyPerBase!H$3) / $C174,""),"")</f>
        <v>1.9385048827447043E-2</v>
      </c>
      <c r="I174" s="5">
        <f>IF($A174&lt;&gt;"",IF(I$2&lt;&gt;"",INDEX('Instrument History'!$1:$1048576,CcyPerBase!$B174,CcyPerBase!I$3) / $C174,""),"")</f>
        <v>1.3288865883317058</v>
      </c>
      <c r="J174" s="5">
        <f>IF($A174&lt;&gt;"",IF(J$2&lt;&gt;"",INDEX('Instrument History'!$1:$1048576,CcyPerBase!$B174,CcyPerBase!J$3) / $C174,""),"")</f>
        <v>1.338728486919567</v>
      </c>
      <c r="K174" s="5">
        <f>IF($A174&lt;&gt;"",IF(K$2&lt;&gt;"",INDEX('Instrument History'!$1:$1048576,CcyPerBase!$B174,CcyPerBase!K$3) / $C174,""),"")</f>
        <v>1.338728486919567</v>
      </c>
      <c r="L174" s="5">
        <f>IF($A174&lt;&gt;"",IF(L$2&lt;&gt;"",INDEX('Instrument History'!$1:$1048576,CcyPerBase!$B174,CcyPerBase!L$3) / $C174,""),"")</f>
        <v>1</v>
      </c>
      <c r="M174" s="5">
        <f>IF($A174&lt;&gt;"",IF(M$2&lt;&gt;"",INDEX('Instrument History'!$1:$1048576,CcyPerBase!$B174,CcyPerBase!M$3) / $C174,""),"")</f>
        <v>1</v>
      </c>
      <c r="N174" s="5">
        <f>IF($A174&lt;&gt;"",IF(N$2&lt;&gt;"",INDEX('Instrument History'!$1:$1048576,CcyPerBase!$B174,CcyPerBase!N$3) / $C174,""),"")</f>
        <v>1</v>
      </c>
      <c r="O174" s="5" t="str">
        <f>IF($A174&lt;&gt;"",IF(O$2&lt;&gt;"",INDEX('Instrument History'!$1:$1048576,CcyPerBase!$B174,CcyPerBase!O$3) / $C174,""),"")</f>
        <v/>
      </c>
      <c r="P174" s="5" t="str">
        <f>IF($A174&lt;&gt;"",IF(P$2&lt;&gt;"",INDEX('Instrument History'!$1:$1048576,CcyPerBase!$B174,CcyPerBase!P$3) / $C174,""),"")</f>
        <v/>
      </c>
      <c r="Q174" s="5" t="str">
        <f>IF($A174&lt;&gt;"",IF(Q$2&lt;&gt;"",INDEX('Instrument History'!$1:$1048576,CcyPerBase!$B174,CcyPerBase!Q$3) / $C174,""),"")</f>
        <v/>
      </c>
      <c r="R174" s="5" t="str">
        <f>IF($A174&lt;&gt;"",IF(R$2&lt;&gt;"",INDEX('Instrument History'!$1:$1048576,CcyPerBase!$B174,CcyPerBase!R$3) / $C174,""),"")</f>
        <v/>
      </c>
      <c r="S174" s="5" t="str">
        <f>IF($A174&lt;&gt;"",IF(S$2&lt;&gt;"",INDEX('Instrument History'!$1:$1048576,CcyPerBase!$B174,CcyPerBase!S$3) / $C174,""),"")</f>
        <v/>
      </c>
      <c r="T174" s="5" t="str">
        <f>IF($A174&lt;&gt;"",IF(T$2&lt;&gt;"",INDEX('Instrument History'!$1:$1048576,CcyPerBase!$B174,CcyPerBase!T$3) / $C174,""),"")</f>
        <v/>
      </c>
      <c r="U174" s="5" t="str">
        <f>IF($A174&lt;&gt;"",IF(U$2&lt;&gt;"",INDEX('Instrument History'!$1:$1048576,CcyPerBase!$B174,CcyPerBase!U$3) / $C174,""),"")</f>
        <v/>
      </c>
      <c r="V174" s="5" t="str">
        <f>IF($A174&lt;&gt;"",IF(V$2&lt;&gt;"",INDEX('Instrument History'!$1:$1048576,CcyPerBase!$B174,CcyPerBase!V$3) / $C174,""),"")</f>
        <v/>
      </c>
      <c r="W174" s="5" t="str">
        <f>IF($A174&lt;&gt;"",IF(W$2&lt;&gt;"",INDEX('Instrument History'!$1:$1048576,CcyPerBase!$B174,CcyPerBase!W$3) / $C174,""),"")</f>
        <v/>
      </c>
      <c r="X174" s="5" t="str">
        <f>IF($A174&lt;&gt;"",IF(X$2&lt;&gt;"",INDEX('Instrument History'!$1:$1048576,CcyPerBase!$B174,CcyPerBase!X$3) / $C174,""),"")</f>
        <v/>
      </c>
    </row>
    <row r="175" spans="1:24">
      <c r="A175" s="12">
        <f>IF(A174&lt;&gt;"",IF(A174=$B$3,"",'Instrument History'!A172),"")</f>
        <v>41061</v>
      </c>
      <c r="B175">
        <f t="shared" si="3"/>
        <v>172</v>
      </c>
      <c r="C175" s="5">
        <f>IF(A175&lt;&gt;"",INDEX('Instrument History'!$1:$1048576,CcyPerBase!B175,CcyPerBase!$B$2),"")</f>
        <v>50.836569634326274</v>
      </c>
      <c r="D175" s="5">
        <f>IF($A175&lt;&gt;"",INDEX('Instrument History'!$1:$1048576,CcyPerBase!$B175,CcyPerBase!D$3) / $C175,"")</f>
        <v>1.9670878802270166E-2</v>
      </c>
      <c r="E175" s="5">
        <f>IF($A175&lt;&gt;"",IF(E$2&lt;&gt;"",INDEX('Instrument History'!$1:$1048576,CcyPerBase!$B175,CcyPerBase!E$3) / $C175,""),"")</f>
        <v>1.9670878802270166E-2</v>
      </c>
      <c r="F175" s="5">
        <f>IF($A175&lt;&gt;"",IF(F$2&lt;&gt;"",INDEX('Instrument History'!$1:$1048576,CcyPerBase!$B175,CcyPerBase!F$3) / $C175,""),"")</f>
        <v>1.9670878802270166E-2</v>
      </c>
      <c r="G175" s="5">
        <f>IF($A175&lt;&gt;"",IF(G$2&lt;&gt;"",INDEX('Instrument History'!$1:$1048576,CcyPerBase!$B175,CcyPerBase!G$3) / $C175,""),"")</f>
        <v>1.9670878802270166E-2</v>
      </c>
      <c r="H175" s="5">
        <f>IF($A175&lt;&gt;"",IF(H$2&lt;&gt;"",INDEX('Instrument History'!$1:$1048576,CcyPerBase!$B175,CcyPerBase!H$3) / $C175,""),"")</f>
        <v>1.9670878802270166E-2</v>
      </c>
      <c r="I175" s="5">
        <f>IF($A175&lt;&gt;"",IF(I$2&lt;&gt;"",INDEX('Instrument History'!$1:$1048576,CcyPerBase!$B175,CcyPerBase!I$3) / $C175,""),"")</f>
        <v>1.3028193679849991</v>
      </c>
      <c r="J175" s="5">
        <f>IF($A175&lt;&gt;"",IF(J$2&lt;&gt;"",INDEX('Instrument History'!$1:$1048576,CcyPerBase!$B175,CcyPerBase!J$3) / $C175,""),"")</f>
        <v>1.3974203491311137</v>
      </c>
      <c r="K175" s="5">
        <f>IF($A175&lt;&gt;"",IF(K$2&lt;&gt;"",INDEX('Instrument History'!$1:$1048576,CcyPerBase!$B175,CcyPerBase!K$3) / $C175,""),"")</f>
        <v>1.3974203491311137</v>
      </c>
      <c r="L175" s="5">
        <f>IF($A175&lt;&gt;"",IF(L$2&lt;&gt;"",INDEX('Instrument History'!$1:$1048576,CcyPerBase!$B175,CcyPerBase!L$3) / $C175,""),"")</f>
        <v>1</v>
      </c>
      <c r="M175" s="5">
        <f>IF($A175&lt;&gt;"",IF(M$2&lt;&gt;"",INDEX('Instrument History'!$1:$1048576,CcyPerBase!$B175,CcyPerBase!M$3) / $C175,""),"")</f>
        <v>1</v>
      </c>
      <c r="N175" s="5">
        <f>IF($A175&lt;&gt;"",IF(N$2&lt;&gt;"",INDEX('Instrument History'!$1:$1048576,CcyPerBase!$B175,CcyPerBase!N$3) / $C175,""),"")</f>
        <v>1</v>
      </c>
      <c r="O175" s="5" t="str">
        <f>IF($A175&lt;&gt;"",IF(O$2&lt;&gt;"",INDEX('Instrument History'!$1:$1048576,CcyPerBase!$B175,CcyPerBase!O$3) / $C175,""),"")</f>
        <v/>
      </c>
      <c r="P175" s="5" t="str">
        <f>IF($A175&lt;&gt;"",IF(P$2&lt;&gt;"",INDEX('Instrument History'!$1:$1048576,CcyPerBase!$B175,CcyPerBase!P$3) / $C175,""),"")</f>
        <v/>
      </c>
      <c r="Q175" s="5" t="str">
        <f>IF($A175&lt;&gt;"",IF(Q$2&lt;&gt;"",INDEX('Instrument History'!$1:$1048576,CcyPerBase!$B175,CcyPerBase!Q$3) / $C175,""),"")</f>
        <v/>
      </c>
      <c r="R175" s="5" t="str">
        <f>IF($A175&lt;&gt;"",IF(R$2&lt;&gt;"",INDEX('Instrument History'!$1:$1048576,CcyPerBase!$B175,CcyPerBase!R$3) / $C175,""),"")</f>
        <v/>
      </c>
      <c r="S175" s="5" t="str">
        <f>IF($A175&lt;&gt;"",IF(S$2&lt;&gt;"",INDEX('Instrument History'!$1:$1048576,CcyPerBase!$B175,CcyPerBase!S$3) / $C175,""),"")</f>
        <v/>
      </c>
      <c r="T175" s="5" t="str">
        <f>IF($A175&lt;&gt;"",IF(T$2&lt;&gt;"",INDEX('Instrument History'!$1:$1048576,CcyPerBase!$B175,CcyPerBase!T$3) / $C175,""),"")</f>
        <v/>
      </c>
      <c r="U175" s="5" t="str">
        <f>IF($A175&lt;&gt;"",IF(U$2&lt;&gt;"",INDEX('Instrument History'!$1:$1048576,CcyPerBase!$B175,CcyPerBase!U$3) / $C175,""),"")</f>
        <v/>
      </c>
      <c r="V175" s="5" t="str">
        <f>IF($A175&lt;&gt;"",IF(V$2&lt;&gt;"",INDEX('Instrument History'!$1:$1048576,CcyPerBase!$B175,CcyPerBase!V$3) / $C175,""),"")</f>
        <v/>
      </c>
      <c r="W175" s="5" t="str">
        <f>IF($A175&lt;&gt;"",IF(W$2&lt;&gt;"",INDEX('Instrument History'!$1:$1048576,CcyPerBase!$B175,CcyPerBase!W$3) / $C175,""),"")</f>
        <v/>
      </c>
      <c r="X175" s="5" t="str">
        <f>IF($A175&lt;&gt;"",IF(X$2&lt;&gt;"",INDEX('Instrument History'!$1:$1048576,CcyPerBase!$B175,CcyPerBase!X$3) / $C175,""),"")</f>
        <v/>
      </c>
    </row>
    <row r="176" spans="1:24">
      <c r="A176" s="12">
        <f>IF(A175&lt;&gt;"",IF(A175=$B$3,"",'Instrument History'!A173),"")</f>
        <v>41060</v>
      </c>
      <c r="B176">
        <f t="shared" si="3"/>
        <v>173</v>
      </c>
      <c r="C176" s="5">
        <f>IF(A176&lt;&gt;"",INDEX('Instrument History'!$1:$1048576,CcyPerBase!B176,CcyPerBase!$B$2),"")</f>
        <v>49.049078921910798</v>
      </c>
      <c r="D176" s="5">
        <f>IF($A176&lt;&gt;"",INDEX('Instrument History'!$1:$1048576,CcyPerBase!$B176,CcyPerBase!D$3) / $C176,"")</f>
        <v>2.0387742685077991E-2</v>
      </c>
      <c r="E176" s="5">
        <f>IF($A176&lt;&gt;"",IF(E$2&lt;&gt;"",INDEX('Instrument History'!$1:$1048576,CcyPerBase!$B176,CcyPerBase!E$3) / $C176,""),"")</f>
        <v>2.0387742685077991E-2</v>
      </c>
      <c r="F176" s="5">
        <f>IF($A176&lt;&gt;"",IF(F$2&lt;&gt;"",INDEX('Instrument History'!$1:$1048576,CcyPerBase!$B176,CcyPerBase!F$3) / $C176,""),"")</f>
        <v>2.0387742685077991E-2</v>
      </c>
      <c r="G176" s="5">
        <f>IF($A176&lt;&gt;"",IF(G$2&lt;&gt;"",INDEX('Instrument History'!$1:$1048576,CcyPerBase!$B176,CcyPerBase!G$3) / $C176,""),"")</f>
        <v>2.0387742685077991E-2</v>
      </c>
      <c r="H176" s="5">
        <f>IF($A176&lt;&gt;"",IF(H$2&lt;&gt;"",INDEX('Instrument History'!$1:$1048576,CcyPerBase!$B176,CcyPerBase!H$3) / $C176,""),"")</f>
        <v>2.0387742685077991E-2</v>
      </c>
      <c r="I176" s="5">
        <f>IF($A176&lt;&gt;"",IF(I$2&lt;&gt;"",INDEX('Instrument History'!$1:$1048576,CcyPerBase!$B176,CcyPerBase!I$3) / $C176,""),"")</f>
        <v>1.4031377981026105</v>
      </c>
      <c r="J176" s="5">
        <f>IF($A176&lt;&gt;"",IF(J$2&lt;&gt;"",INDEX('Instrument History'!$1:$1048576,CcyPerBase!$B176,CcyPerBase!J$3) / $C176,""),"")</f>
        <v>1.4475042958695505</v>
      </c>
      <c r="K176" s="5">
        <f>IF($A176&lt;&gt;"",IF(K$2&lt;&gt;"",INDEX('Instrument History'!$1:$1048576,CcyPerBase!$B176,CcyPerBase!K$3) / $C176,""),"")</f>
        <v>1.4475042958695505</v>
      </c>
      <c r="L176" s="5">
        <f>IF($A176&lt;&gt;"",IF(L$2&lt;&gt;"",INDEX('Instrument History'!$1:$1048576,CcyPerBase!$B176,CcyPerBase!L$3) / $C176,""),"")</f>
        <v>1</v>
      </c>
      <c r="M176" s="5">
        <f>IF($A176&lt;&gt;"",IF(M$2&lt;&gt;"",INDEX('Instrument History'!$1:$1048576,CcyPerBase!$B176,CcyPerBase!M$3) / $C176,""),"")</f>
        <v>1</v>
      </c>
      <c r="N176" s="5">
        <f>IF($A176&lt;&gt;"",IF(N$2&lt;&gt;"",INDEX('Instrument History'!$1:$1048576,CcyPerBase!$B176,CcyPerBase!N$3) / $C176,""),"")</f>
        <v>1</v>
      </c>
      <c r="O176" s="5" t="str">
        <f>IF($A176&lt;&gt;"",IF(O$2&lt;&gt;"",INDEX('Instrument History'!$1:$1048576,CcyPerBase!$B176,CcyPerBase!O$3) / $C176,""),"")</f>
        <v/>
      </c>
      <c r="P176" s="5" t="str">
        <f>IF($A176&lt;&gt;"",IF(P$2&lt;&gt;"",INDEX('Instrument History'!$1:$1048576,CcyPerBase!$B176,CcyPerBase!P$3) / $C176,""),"")</f>
        <v/>
      </c>
      <c r="Q176" s="5" t="str">
        <f>IF($A176&lt;&gt;"",IF(Q$2&lt;&gt;"",INDEX('Instrument History'!$1:$1048576,CcyPerBase!$B176,CcyPerBase!Q$3) / $C176,""),"")</f>
        <v/>
      </c>
      <c r="R176" s="5" t="str">
        <f>IF($A176&lt;&gt;"",IF(R$2&lt;&gt;"",INDEX('Instrument History'!$1:$1048576,CcyPerBase!$B176,CcyPerBase!R$3) / $C176,""),"")</f>
        <v/>
      </c>
      <c r="S176" s="5" t="str">
        <f>IF($A176&lt;&gt;"",IF(S$2&lt;&gt;"",INDEX('Instrument History'!$1:$1048576,CcyPerBase!$B176,CcyPerBase!S$3) / $C176,""),"")</f>
        <v/>
      </c>
      <c r="T176" s="5" t="str">
        <f>IF($A176&lt;&gt;"",IF(T$2&lt;&gt;"",INDEX('Instrument History'!$1:$1048576,CcyPerBase!$B176,CcyPerBase!T$3) / $C176,""),"")</f>
        <v/>
      </c>
      <c r="U176" s="5" t="str">
        <f>IF($A176&lt;&gt;"",IF(U$2&lt;&gt;"",INDEX('Instrument History'!$1:$1048576,CcyPerBase!$B176,CcyPerBase!U$3) / $C176,""),"")</f>
        <v/>
      </c>
      <c r="V176" s="5" t="str">
        <f>IF($A176&lt;&gt;"",IF(V$2&lt;&gt;"",INDEX('Instrument History'!$1:$1048576,CcyPerBase!$B176,CcyPerBase!V$3) / $C176,""),"")</f>
        <v/>
      </c>
      <c r="W176" s="5" t="str">
        <f>IF($A176&lt;&gt;"",IF(W$2&lt;&gt;"",INDEX('Instrument History'!$1:$1048576,CcyPerBase!$B176,CcyPerBase!W$3) / $C176,""),"")</f>
        <v/>
      </c>
      <c r="X176" s="5" t="str">
        <f>IF($A176&lt;&gt;"",IF(X$2&lt;&gt;"",INDEX('Instrument History'!$1:$1048576,CcyPerBase!$B176,CcyPerBase!X$3) / $C176,""),"")</f>
        <v/>
      </c>
    </row>
    <row r="177" spans="1:24">
      <c r="A177" s="12">
        <f>IF(A176&lt;&gt;"",IF(A176=$B$3,"",'Instrument History'!A174),"")</f>
        <v>41059</v>
      </c>
      <c r="B177">
        <f t="shared" si="3"/>
        <v>174</v>
      </c>
      <c r="C177" s="5">
        <f>IF(A177&lt;&gt;"",INDEX('Instrument History'!$1:$1048576,CcyPerBase!B177,CcyPerBase!$B$2),"")</f>
        <v>47.322699116101951</v>
      </c>
      <c r="D177" s="5">
        <f>IF($A177&lt;&gt;"",INDEX('Instrument History'!$1:$1048576,CcyPerBase!$B177,CcyPerBase!D$3) / $C177,"")</f>
        <v>2.1131508106640128E-2</v>
      </c>
      <c r="E177" s="5">
        <f>IF($A177&lt;&gt;"",IF(E$2&lt;&gt;"",INDEX('Instrument History'!$1:$1048576,CcyPerBase!$B177,CcyPerBase!E$3) / $C177,""),"")</f>
        <v>2.1131508106640128E-2</v>
      </c>
      <c r="F177" s="5">
        <f>IF($A177&lt;&gt;"",IF(F$2&lt;&gt;"",INDEX('Instrument History'!$1:$1048576,CcyPerBase!$B177,CcyPerBase!F$3) / $C177,""),"")</f>
        <v>2.1131508106640128E-2</v>
      </c>
      <c r="G177" s="5">
        <f>IF($A177&lt;&gt;"",IF(G$2&lt;&gt;"",INDEX('Instrument History'!$1:$1048576,CcyPerBase!$B177,CcyPerBase!G$3) / $C177,""),"")</f>
        <v>2.1131508106640128E-2</v>
      </c>
      <c r="H177" s="5">
        <f>IF($A177&lt;&gt;"",IF(H$2&lt;&gt;"",INDEX('Instrument History'!$1:$1048576,CcyPerBase!$B177,CcyPerBase!H$3) / $C177,""),"")</f>
        <v>2.1131508106640128E-2</v>
      </c>
      <c r="I177" s="5">
        <f>IF($A177&lt;&gt;"",IF(I$2&lt;&gt;"",INDEX('Instrument History'!$1:$1048576,CcyPerBase!$B177,CcyPerBase!I$3) / $C177,""),"")</f>
        <v>1.4979052704538525</v>
      </c>
      <c r="J177" s="5">
        <f>IF($A177&lt;&gt;"",IF(J$2&lt;&gt;"",INDEX('Instrument History'!$1:$1048576,CcyPerBase!$B177,CcyPerBase!J$3) / $C177,""),"")</f>
        <v>1.4962131610098992</v>
      </c>
      <c r="K177" s="5">
        <f>IF($A177&lt;&gt;"",IF(K$2&lt;&gt;"",INDEX('Instrument History'!$1:$1048576,CcyPerBase!$B177,CcyPerBase!K$3) / $C177,""),"")</f>
        <v>1.4962131610098992</v>
      </c>
      <c r="L177" s="5">
        <f>IF($A177&lt;&gt;"",IF(L$2&lt;&gt;"",INDEX('Instrument History'!$1:$1048576,CcyPerBase!$B177,CcyPerBase!L$3) / $C177,""),"")</f>
        <v>1</v>
      </c>
      <c r="M177" s="5">
        <f>IF($A177&lt;&gt;"",IF(M$2&lt;&gt;"",INDEX('Instrument History'!$1:$1048576,CcyPerBase!$B177,CcyPerBase!M$3) / $C177,""),"")</f>
        <v>1</v>
      </c>
      <c r="N177" s="5">
        <f>IF($A177&lt;&gt;"",IF(N$2&lt;&gt;"",INDEX('Instrument History'!$1:$1048576,CcyPerBase!$B177,CcyPerBase!N$3) / $C177,""),"")</f>
        <v>1</v>
      </c>
      <c r="O177" s="5" t="str">
        <f>IF($A177&lt;&gt;"",IF(O$2&lt;&gt;"",INDEX('Instrument History'!$1:$1048576,CcyPerBase!$B177,CcyPerBase!O$3) / $C177,""),"")</f>
        <v/>
      </c>
      <c r="P177" s="5" t="str">
        <f>IF($A177&lt;&gt;"",IF(P$2&lt;&gt;"",INDEX('Instrument History'!$1:$1048576,CcyPerBase!$B177,CcyPerBase!P$3) / $C177,""),"")</f>
        <v/>
      </c>
      <c r="Q177" s="5" t="str">
        <f>IF($A177&lt;&gt;"",IF(Q$2&lt;&gt;"",INDEX('Instrument History'!$1:$1048576,CcyPerBase!$B177,CcyPerBase!Q$3) / $C177,""),"")</f>
        <v/>
      </c>
      <c r="R177" s="5" t="str">
        <f>IF($A177&lt;&gt;"",IF(R$2&lt;&gt;"",INDEX('Instrument History'!$1:$1048576,CcyPerBase!$B177,CcyPerBase!R$3) / $C177,""),"")</f>
        <v/>
      </c>
      <c r="S177" s="5" t="str">
        <f>IF($A177&lt;&gt;"",IF(S$2&lt;&gt;"",INDEX('Instrument History'!$1:$1048576,CcyPerBase!$B177,CcyPerBase!S$3) / $C177,""),"")</f>
        <v/>
      </c>
      <c r="T177" s="5" t="str">
        <f>IF($A177&lt;&gt;"",IF(T$2&lt;&gt;"",INDEX('Instrument History'!$1:$1048576,CcyPerBase!$B177,CcyPerBase!T$3) / $C177,""),"")</f>
        <v/>
      </c>
      <c r="U177" s="5" t="str">
        <f>IF($A177&lt;&gt;"",IF(U$2&lt;&gt;"",INDEX('Instrument History'!$1:$1048576,CcyPerBase!$B177,CcyPerBase!U$3) / $C177,""),"")</f>
        <v/>
      </c>
      <c r="V177" s="5" t="str">
        <f>IF($A177&lt;&gt;"",IF(V$2&lt;&gt;"",INDEX('Instrument History'!$1:$1048576,CcyPerBase!$B177,CcyPerBase!V$3) / $C177,""),"")</f>
        <v/>
      </c>
      <c r="W177" s="5" t="str">
        <f>IF($A177&lt;&gt;"",IF(W$2&lt;&gt;"",INDEX('Instrument History'!$1:$1048576,CcyPerBase!$B177,CcyPerBase!W$3) / $C177,""),"")</f>
        <v/>
      </c>
      <c r="X177" s="5" t="str">
        <f>IF($A177&lt;&gt;"",IF(X$2&lt;&gt;"",INDEX('Instrument History'!$1:$1048576,CcyPerBase!$B177,CcyPerBase!X$3) / $C177,""),"")</f>
        <v/>
      </c>
    </row>
    <row r="178" spans="1:24">
      <c r="A178" s="12">
        <f>IF(A177&lt;&gt;"",IF(A177=$B$3,"",'Instrument History'!A175),"")</f>
        <v>41058</v>
      </c>
      <c r="B178">
        <f t="shared" si="3"/>
        <v>175</v>
      </c>
      <c r="C178" s="5">
        <f>IF(A178&lt;&gt;"",INDEX('Instrument History'!$1:$1048576,CcyPerBase!B178,CcyPerBase!$B$2),"")</f>
        <v>48.974764842782868</v>
      </c>
      <c r="D178" s="5">
        <f>IF($A178&lt;&gt;"",INDEX('Instrument History'!$1:$1048576,CcyPerBase!$B178,CcyPerBase!D$3) / $C178,"")</f>
        <v>2.0418678950479215E-2</v>
      </c>
      <c r="E178" s="5">
        <f>IF($A178&lt;&gt;"",IF(E$2&lt;&gt;"",INDEX('Instrument History'!$1:$1048576,CcyPerBase!$B178,CcyPerBase!E$3) / $C178,""),"")</f>
        <v>2.0418678950479215E-2</v>
      </c>
      <c r="F178" s="5">
        <f>IF($A178&lt;&gt;"",IF(F$2&lt;&gt;"",INDEX('Instrument History'!$1:$1048576,CcyPerBase!$B178,CcyPerBase!F$3) / $C178,""),"")</f>
        <v>2.0418678950479215E-2</v>
      </c>
      <c r="G178" s="5">
        <f>IF($A178&lt;&gt;"",IF(G$2&lt;&gt;"",INDEX('Instrument History'!$1:$1048576,CcyPerBase!$B178,CcyPerBase!G$3) / $C178,""),"")</f>
        <v>2.0418678950479215E-2</v>
      </c>
      <c r="H178" s="5">
        <f>IF($A178&lt;&gt;"",IF(H$2&lt;&gt;"",INDEX('Instrument History'!$1:$1048576,CcyPerBase!$B178,CcyPerBase!H$3) / $C178,""),"")</f>
        <v>2.0418678950479215E-2</v>
      </c>
      <c r="I178" s="5">
        <f>IF($A178&lt;&gt;"",IF(I$2&lt;&gt;"",INDEX('Instrument History'!$1:$1048576,CcyPerBase!$B178,CcyPerBase!I$3) / $C178,""),"")</f>
        <v>1.469776956762727</v>
      </c>
      <c r="J178" s="5">
        <f>IF($A178&lt;&gt;"",IF(J$2&lt;&gt;"",INDEX('Instrument History'!$1:$1048576,CcyPerBase!$B178,CcyPerBase!J$3) / $C178,""),"")</f>
        <v>1.517946179260675</v>
      </c>
      <c r="K178" s="5">
        <f>IF($A178&lt;&gt;"",IF(K$2&lt;&gt;"",INDEX('Instrument History'!$1:$1048576,CcyPerBase!$B178,CcyPerBase!K$3) / $C178,""),"")</f>
        <v>1.517946179260675</v>
      </c>
      <c r="L178" s="5">
        <f>IF($A178&lt;&gt;"",IF(L$2&lt;&gt;"",INDEX('Instrument History'!$1:$1048576,CcyPerBase!$B178,CcyPerBase!L$3) / $C178,""),"")</f>
        <v>1</v>
      </c>
      <c r="M178" s="5">
        <f>IF($A178&lt;&gt;"",IF(M$2&lt;&gt;"",INDEX('Instrument History'!$1:$1048576,CcyPerBase!$B178,CcyPerBase!M$3) / $C178,""),"")</f>
        <v>1</v>
      </c>
      <c r="N178" s="5">
        <f>IF($A178&lt;&gt;"",IF(N$2&lt;&gt;"",INDEX('Instrument History'!$1:$1048576,CcyPerBase!$B178,CcyPerBase!N$3) / $C178,""),"")</f>
        <v>1</v>
      </c>
      <c r="O178" s="5" t="str">
        <f>IF($A178&lt;&gt;"",IF(O$2&lt;&gt;"",INDEX('Instrument History'!$1:$1048576,CcyPerBase!$B178,CcyPerBase!O$3) / $C178,""),"")</f>
        <v/>
      </c>
      <c r="P178" s="5" t="str">
        <f>IF($A178&lt;&gt;"",IF(P$2&lt;&gt;"",INDEX('Instrument History'!$1:$1048576,CcyPerBase!$B178,CcyPerBase!P$3) / $C178,""),"")</f>
        <v/>
      </c>
      <c r="Q178" s="5" t="str">
        <f>IF($A178&lt;&gt;"",IF(Q$2&lt;&gt;"",INDEX('Instrument History'!$1:$1048576,CcyPerBase!$B178,CcyPerBase!Q$3) / $C178,""),"")</f>
        <v/>
      </c>
      <c r="R178" s="5" t="str">
        <f>IF($A178&lt;&gt;"",IF(R$2&lt;&gt;"",INDEX('Instrument History'!$1:$1048576,CcyPerBase!$B178,CcyPerBase!R$3) / $C178,""),"")</f>
        <v/>
      </c>
      <c r="S178" s="5" t="str">
        <f>IF($A178&lt;&gt;"",IF(S$2&lt;&gt;"",INDEX('Instrument History'!$1:$1048576,CcyPerBase!$B178,CcyPerBase!S$3) / $C178,""),"")</f>
        <v/>
      </c>
      <c r="T178" s="5" t="str">
        <f>IF($A178&lt;&gt;"",IF(T$2&lt;&gt;"",INDEX('Instrument History'!$1:$1048576,CcyPerBase!$B178,CcyPerBase!T$3) / $C178,""),"")</f>
        <v/>
      </c>
      <c r="U178" s="5" t="str">
        <f>IF($A178&lt;&gt;"",IF(U$2&lt;&gt;"",INDEX('Instrument History'!$1:$1048576,CcyPerBase!$B178,CcyPerBase!U$3) / $C178,""),"")</f>
        <v/>
      </c>
      <c r="V178" s="5" t="str">
        <f>IF($A178&lt;&gt;"",IF(V$2&lt;&gt;"",INDEX('Instrument History'!$1:$1048576,CcyPerBase!$B178,CcyPerBase!V$3) / $C178,""),"")</f>
        <v/>
      </c>
      <c r="W178" s="5" t="str">
        <f>IF($A178&lt;&gt;"",IF(W$2&lt;&gt;"",INDEX('Instrument History'!$1:$1048576,CcyPerBase!$B178,CcyPerBase!W$3) / $C178,""),"")</f>
        <v/>
      </c>
      <c r="X178" s="5" t="str">
        <f>IF($A178&lt;&gt;"",IF(X$2&lt;&gt;"",INDEX('Instrument History'!$1:$1048576,CcyPerBase!$B178,CcyPerBase!X$3) / $C178,""),"")</f>
        <v/>
      </c>
    </row>
    <row r="179" spans="1:24">
      <c r="A179" s="12">
        <f>IF(A178&lt;&gt;"",IF(A178=$B$3,"",'Instrument History'!A176),"")</f>
        <v>41057</v>
      </c>
      <c r="B179">
        <f t="shared" si="3"/>
        <v>176</v>
      </c>
      <c r="C179" s="5">
        <f>IF(A179&lt;&gt;"",INDEX('Instrument History'!$1:$1048576,CcyPerBase!B179,CcyPerBase!$B$2),"")</f>
        <v>46.756940923214756</v>
      </c>
      <c r="D179" s="5">
        <f>IF($A179&lt;&gt;"",INDEX('Instrument History'!$1:$1048576,CcyPerBase!$B179,CcyPerBase!D$3) / $C179,"")</f>
        <v>2.138719899666279E-2</v>
      </c>
      <c r="E179" s="5">
        <f>IF($A179&lt;&gt;"",IF(E$2&lt;&gt;"",INDEX('Instrument History'!$1:$1048576,CcyPerBase!$B179,CcyPerBase!E$3) / $C179,""),"")</f>
        <v>2.138719899666279E-2</v>
      </c>
      <c r="F179" s="5">
        <f>IF($A179&lt;&gt;"",IF(F$2&lt;&gt;"",INDEX('Instrument History'!$1:$1048576,CcyPerBase!$B179,CcyPerBase!F$3) / $C179,""),"")</f>
        <v>2.138719899666279E-2</v>
      </c>
      <c r="G179" s="5">
        <f>IF($A179&lt;&gt;"",IF(G$2&lt;&gt;"",INDEX('Instrument History'!$1:$1048576,CcyPerBase!$B179,CcyPerBase!G$3) / $C179,""),"")</f>
        <v>2.138719899666279E-2</v>
      </c>
      <c r="H179" s="5">
        <f>IF($A179&lt;&gt;"",IF(H$2&lt;&gt;"",INDEX('Instrument History'!$1:$1048576,CcyPerBase!$B179,CcyPerBase!H$3) / $C179,""),"")</f>
        <v>2.138719899666279E-2</v>
      </c>
      <c r="I179" s="5">
        <f>IF($A179&lt;&gt;"",IF(I$2&lt;&gt;"",INDEX('Instrument History'!$1:$1048576,CcyPerBase!$B179,CcyPerBase!I$3) / $C179,""),"")</f>
        <v>1.5927549446144273</v>
      </c>
      <c r="J179" s="5">
        <f>IF($A179&lt;&gt;"",IF(J$2&lt;&gt;"",INDEX('Instrument History'!$1:$1048576,CcyPerBase!$B179,CcyPerBase!J$3) / $C179,""),"")</f>
        <v>1.6073022796711798</v>
      </c>
      <c r="K179" s="5">
        <f>IF($A179&lt;&gt;"",IF(K$2&lt;&gt;"",INDEX('Instrument History'!$1:$1048576,CcyPerBase!$B179,CcyPerBase!K$3) / $C179,""),"")</f>
        <v>1.6073022796711798</v>
      </c>
      <c r="L179" s="5">
        <f>IF($A179&lt;&gt;"",IF(L$2&lt;&gt;"",INDEX('Instrument History'!$1:$1048576,CcyPerBase!$B179,CcyPerBase!L$3) / $C179,""),"")</f>
        <v>1</v>
      </c>
      <c r="M179" s="5">
        <f>IF($A179&lt;&gt;"",IF(M$2&lt;&gt;"",INDEX('Instrument History'!$1:$1048576,CcyPerBase!$B179,CcyPerBase!M$3) / $C179,""),"")</f>
        <v>1</v>
      </c>
      <c r="N179" s="5">
        <f>IF($A179&lt;&gt;"",IF(N$2&lt;&gt;"",INDEX('Instrument History'!$1:$1048576,CcyPerBase!$B179,CcyPerBase!N$3) / $C179,""),"")</f>
        <v>1</v>
      </c>
      <c r="O179" s="5" t="str">
        <f>IF($A179&lt;&gt;"",IF(O$2&lt;&gt;"",INDEX('Instrument History'!$1:$1048576,CcyPerBase!$B179,CcyPerBase!O$3) / $C179,""),"")</f>
        <v/>
      </c>
      <c r="P179" s="5" t="str">
        <f>IF($A179&lt;&gt;"",IF(P$2&lt;&gt;"",INDEX('Instrument History'!$1:$1048576,CcyPerBase!$B179,CcyPerBase!P$3) / $C179,""),"")</f>
        <v/>
      </c>
      <c r="Q179" s="5" t="str">
        <f>IF($A179&lt;&gt;"",IF(Q$2&lt;&gt;"",INDEX('Instrument History'!$1:$1048576,CcyPerBase!$B179,CcyPerBase!Q$3) / $C179,""),"")</f>
        <v/>
      </c>
      <c r="R179" s="5" t="str">
        <f>IF($A179&lt;&gt;"",IF(R$2&lt;&gt;"",INDEX('Instrument History'!$1:$1048576,CcyPerBase!$B179,CcyPerBase!R$3) / $C179,""),"")</f>
        <v/>
      </c>
      <c r="S179" s="5" t="str">
        <f>IF($A179&lt;&gt;"",IF(S$2&lt;&gt;"",INDEX('Instrument History'!$1:$1048576,CcyPerBase!$B179,CcyPerBase!S$3) / $C179,""),"")</f>
        <v/>
      </c>
      <c r="T179" s="5" t="str">
        <f>IF($A179&lt;&gt;"",IF(T$2&lt;&gt;"",INDEX('Instrument History'!$1:$1048576,CcyPerBase!$B179,CcyPerBase!T$3) / $C179,""),"")</f>
        <v/>
      </c>
      <c r="U179" s="5" t="str">
        <f>IF($A179&lt;&gt;"",IF(U$2&lt;&gt;"",INDEX('Instrument History'!$1:$1048576,CcyPerBase!$B179,CcyPerBase!U$3) / $C179,""),"")</f>
        <v/>
      </c>
      <c r="V179" s="5" t="str">
        <f>IF($A179&lt;&gt;"",IF(V$2&lt;&gt;"",INDEX('Instrument History'!$1:$1048576,CcyPerBase!$B179,CcyPerBase!V$3) / $C179,""),"")</f>
        <v/>
      </c>
      <c r="W179" s="5" t="str">
        <f>IF($A179&lt;&gt;"",IF(W$2&lt;&gt;"",INDEX('Instrument History'!$1:$1048576,CcyPerBase!$B179,CcyPerBase!W$3) / $C179,""),"")</f>
        <v/>
      </c>
      <c r="X179" s="5" t="str">
        <f>IF($A179&lt;&gt;"",IF(X$2&lt;&gt;"",INDEX('Instrument History'!$1:$1048576,CcyPerBase!$B179,CcyPerBase!X$3) / $C179,""),"")</f>
        <v/>
      </c>
    </row>
    <row r="180" spans="1:24">
      <c r="A180" s="12">
        <f>IF(A179&lt;&gt;"",IF(A179=$B$3,"",'Instrument History'!A177),"")</f>
        <v>41054</v>
      </c>
      <c r="B180">
        <f t="shared" si="3"/>
        <v>177</v>
      </c>
      <c r="C180" s="5">
        <f>IF(A180&lt;&gt;"",INDEX('Instrument History'!$1:$1048576,CcyPerBase!B180,CcyPerBase!$B$2),"")</f>
        <v>48.076853543094849</v>
      </c>
      <c r="D180" s="5">
        <f>IF($A180&lt;&gt;"",INDEX('Instrument History'!$1:$1048576,CcyPerBase!$B180,CcyPerBase!D$3) / $C180,"")</f>
        <v>2.0800030083158953E-2</v>
      </c>
      <c r="E180" s="5">
        <f>IF($A180&lt;&gt;"",IF(E$2&lt;&gt;"",INDEX('Instrument History'!$1:$1048576,CcyPerBase!$B180,CcyPerBase!E$3) / $C180,""),"")</f>
        <v>2.0800030083158953E-2</v>
      </c>
      <c r="F180" s="5">
        <f>IF($A180&lt;&gt;"",IF(F$2&lt;&gt;"",INDEX('Instrument History'!$1:$1048576,CcyPerBase!$B180,CcyPerBase!F$3) / $C180,""),"")</f>
        <v>2.0800030083158953E-2</v>
      </c>
      <c r="G180" s="5">
        <f>IF($A180&lt;&gt;"",IF(G$2&lt;&gt;"",INDEX('Instrument History'!$1:$1048576,CcyPerBase!$B180,CcyPerBase!G$3) / $C180,""),"")</f>
        <v>2.0800030083158953E-2</v>
      </c>
      <c r="H180" s="5">
        <f>IF($A180&lt;&gt;"",IF(H$2&lt;&gt;"",INDEX('Instrument History'!$1:$1048576,CcyPerBase!$B180,CcyPerBase!H$3) / $C180,""),"")</f>
        <v>2.0800030083158953E-2</v>
      </c>
      <c r="I180" s="5">
        <f>IF($A180&lt;&gt;"",IF(I$2&lt;&gt;"",INDEX('Instrument History'!$1:$1048576,CcyPerBase!$B180,CcyPerBase!I$3) / $C180,""),"")</f>
        <v>1.5444584082468884</v>
      </c>
      <c r="J180" s="5">
        <f>IF($A180&lt;&gt;"",IF(J$2&lt;&gt;"",INDEX('Instrument History'!$1:$1048576,CcyPerBase!$B180,CcyPerBase!J$3) / $C180,""),"")</f>
        <v>1.6071001238475056</v>
      </c>
      <c r="K180" s="5">
        <f>IF($A180&lt;&gt;"",IF(K$2&lt;&gt;"",INDEX('Instrument History'!$1:$1048576,CcyPerBase!$B180,CcyPerBase!K$3) / $C180,""),"")</f>
        <v>1.6071001238475056</v>
      </c>
      <c r="L180" s="5">
        <f>IF($A180&lt;&gt;"",IF(L$2&lt;&gt;"",INDEX('Instrument History'!$1:$1048576,CcyPerBase!$B180,CcyPerBase!L$3) / $C180,""),"")</f>
        <v>1</v>
      </c>
      <c r="M180" s="5">
        <f>IF($A180&lt;&gt;"",IF(M$2&lt;&gt;"",INDEX('Instrument History'!$1:$1048576,CcyPerBase!$B180,CcyPerBase!M$3) / $C180,""),"")</f>
        <v>1</v>
      </c>
      <c r="N180" s="5">
        <f>IF($A180&lt;&gt;"",IF(N$2&lt;&gt;"",INDEX('Instrument History'!$1:$1048576,CcyPerBase!$B180,CcyPerBase!N$3) / $C180,""),"")</f>
        <v>1</v>
      </c>
      <c r="O180" s="5" t="str">
        <f>IF($A180&lt;&gt;"",IF(O$2&lt;&gt;"",INDEX('Instrument History'!$1:$1048576,CcyPerBase!$B180,CcyPerBase!O$3) / $C180,""),"")</f>
        <v/>
      </c>
      <c r="P180" s="5" t="str">
        <f>IF($A180&lt;&gt;"",IF(P$2&lt;&gt;"",INDEX('Instrument History'!$1:$1048576,CcyPerBase!$B180,CcyPerBase!P$3) / $C180,""),"")</f>
        <v/>
      </c>
      <c r="Q180" s="5" t="str">
        <f>IF($A180&lt;&gt;"",IF(Q$2&lt;&gt;"",INDEX('Instrument History'!$1:$1048576,CcyPerBase!$B180,CcyPerBase!Q$3) / $C180,""),"")</f>
        <v/>
      </c>
      <c r="R180" s="5" t="str">
        <f>IF($A180&lt;&gt;"",IF(R$2&lt;&gt;"",INDEX('Instrument History'!$1:$1048576,CcyPerBase!$B180,CcyPerBase!R$3) / $C180,""),"")</f>
        <v/>
      </c>
      <c r="S180" s="5" t="str">
        <f>IF($A180&lt;&gt;"",IF(S$2&lt;&gt;"",INDEX('Instrument History'!$1:$1048576,CcyPerBase!$B180,CcyPerBase!S$3) / $C180,""),"")</f>
        <v/>
      </c>
      <c r="T180" s="5" t="str">
        <f>IF($A180&lt;&gt;"",IF(T$2&lt;&gt;"",INDEX('Instrument History'!$1:$1048576,CcyPerBase!$B180,CcyPerBase!T$3) / $C180,""),"")</f>
        <v/>
      </c>
      <c r="U180" s="5" t="str">
        <f>IF($A180&lt;&gt;"",IF(U$2&lt;&gt;"",INDEX('Instrument History'!$1:$1048576,CcyPerBase!$B180,CcyPerBase!U$3) / $C180,""),"")</f>
        <v/>
      </c>
      <c r="V180" s="5" t="str">
        <f>IF($A180&lt;&gt;"",IF(V$2&lt;&gt;"",INDEX('Instrument History'!$1:$1048576,CcyPerBase!$B180,CcyPerBase!V$3) / $C180,""),"")</f>
        <v/>
      </c>
      <c r="W180" s="5" t="str">
        <f>IF($A180&lt;&gt;"",IF(W$2&lt;&gt;"",INDEX('Instrument History'!$1:$1048576,CcyPerBase!$B180,CcyPerBase!W$3) / $C180,""),"")</f>
        <v/>
      </c>
      <c r="X180" s="5" t="str">
        <f>IF($A180&lt;&gt;"",IF(X$2&lt;&gt;"",INDEX('Instrument History'!$1:$1048576,CcyPerBase!$B180,CcyPerBase!X$3) / $C180,""),"")</f>
        <v/>
      </c>
    </row>
    <row r="181" spans="1:24">
      <c r="A181" s="12">
        <f>IF(A180&lt;&gt;"",IF(A180=$B$3,"",'Instrument History'!A178),"")</f>
        <v>41053</v>
      </c>
      <c r="B181">
        <f t="shared" si="3"/>
        <v>178</v>
      </c>
      <c r="C181" s="5">
        <f>IF(A181&lt;&gt;"",INDEX('Instrument History'!$1:$1048576,CcyPerBase!B181,CcyPerBase!$B$2),"")</f>
        <v>48.885686637796908</v>
      </c>
      <c r="D181" s="5">
        <f>IF($A181&lt;&gt;"",INDEX('Instrument History'!$1:$1048576,CcyPerBase!$B181,CcyPerBase!D$3) / $C181,"")</f>
        <v>2.0455885327113944E-2</v>
      </c>
      <c r="E181" s="5">
        <f>IF($A181&lt;&gt;"",IF(E$2&lt;&gt;"",INDEX('Instrument History'!$1:$1048576,CcyPerBase!$B181,CcyPerBase!E$3) / $C181,""),"")</f>
        <v>2.0455885327113944E-2</v>
      </c>
      <c r="F181" s="5">
        <f>IF($A181&lt;&gt;"",IF(F$2&lt;&gt;"",INDEX('Instrument History'!$1:$1048576,CcyPerBase!$B181,CcyPerBase!F$3) / $C181,""),"")</f>
        <v>2.0455885327113944E-2</v>
      </c>
      <c r="G181" s="5">
        <f>IF($A181&lt;&gt;"",IF(G$2&lt;&gt;"",INDEX('Instrument History'!$1:$1048576,CcyPerBase!$B181,CcyPerBase!G$3) / $C181,""),"")</f>
        <v>2.0455885327113944E-2</v>
      </c>
      <c r="H181" s="5">
        <f>IF($A181&lt;&gt;"",IF(H$2&lt;&gt;"",INDEX('Instrument History'!$1:$1048576,CcyPerBase!$B181,CcyPerBase!H$3) / $C181,""),"")</f>
        <v>2.0455885327113944E-2</v>
      </c>
      <c r="I181" s="5">
        <f>IF($A181&lt;&gt;"",IF(I$2&lt;&gt;"",INDEX('Instrument History'!$1:$1048576,CcyPerBase!$B181,CcyPerBase!I$3) / $C181,""),"")</f>
        <v>1.4801484991852389</v>
      </c>
      <c r="J181" s="5">
        <f>IF($A181&lt;&gt;"",IF(J$2&lt;&gt;"",INDEX('Instrument History'!$1:$1048576,CcyPerBase!$B181,CcyPerBase!J$3) / $C181,""),"")</f>
        <v>1.6588530964694024</v>
      </c>
      <c r="K181" s="5">
        <f>IF($A181&lt;&gt;"",IF(K$2&lt;&gt;"",INDEX('Instrument History'!$1:$1048576,CcyPerBase!$B181,CcyPerBase!K$3) / $C181,""),"")</f>
        <v>1.6588530964694024</v>
      </c>
      <c r="L181" s="5">
        <f>IF($A181&lt;&gt;"",IF(L$2&lt;&gt;"",INDEX('Instrument History'!$1:$1048576,CcyPerBase!$B181,CcyPerBase!L$3) / $C181,""),"")</f>
        <v>1</v>
      </c>
      <c r="M181" s="5">
        <f>IF($A181&lt;&gt;"",IF(M$2&lt;&gt;"",INDEX('Instrument History'!$1:$1048576,CcyPerBase!$B181,CcyPerBase!M$3) / $C181,""),"")</f>
        <v>1</v>
      </c>
      <c r="N181" s="5">
        <f>IF($A181&lt;&gt;"",IF(N$2&lt;&gt;"",INDEX('Instrument History'!$1:$1048576,CcyPerBase!$B181,CcyPerBase!N$3) / $C181,""),"")</f>
        <v>1</v>
      </c>
      <c r="O181" s="5" t="str">
        <f>IF($A181&lt;&gt;"",IF(O$2&lt;&gt;"",INDEX('Instrument History'!$1:$1048576,CcyPerBase!$B181,CcyPerBase!O$3) / $C181,""),"")</f>
        <v/>
      </c>
      <c r="P181" s="5" t="str">
        <f>IF($A181&lt;&gt;"",IF(P$2&lt;&gt;"",INDEX('Instrument History'!$1:$1048576,CcyPerBase!$B181,CcyPerBase!P$3) / $C181,""),"")</f>
        <v/>
      </c>
      <c r="Q181" s="5" t="str">
        <f>IF($A181&lt;&gt;"",IF(Q$2&lt;&gt;"",INDEX('Instrument History'!$1:$1048576,CcyPerBase!$B181,CcyPerBase!Q$3) / $C181,""),"")</f>
        <v/>
      </c>
      <c r="R181" s="5" t="str">
        <f>IF($A181&lt;&gt;"",IF(R$2&lt;&gt;"",INDEX('Instrument History'!$1:$1048576,CcyPerBase!$B181,CcyPerBase!R$3) / $C181,""),"")</f>
        <v/>
      </c>
      <c r="S181" s="5" t="str">
        <f>IF($A181&lt;&gt;"",IF(S$2&lt;&gt;"",INDEX('Instrument History'!$1:$1048576,CcyPerBase!$B181,CcyPerBase!S$3) / $C181,""),"")</f>
        <v/>
      </c>
      <c r="T181" s="5" t="str">
        <f>IF($A181&lt;&gt;"",IF(T$2&lt;&gt;"",INDEX('Instrument History'!$1:$1048576,CcyPerBase!$B181,CcyPerBase!T$3) / $C181,""),"")</f>
        <v/>
      </c>
      <c r="U181" s="5" t="str">
        <f>IF($A181&lt;&gt;"",IF(U$2&lt;&gt;"",INDEX('Instrument History'!$1:$1048576,CcyPerBase!$B181,CcyPerBase!U$3) / $C181,""),"")</f>
        <v/>
      </c>
      <c r="V181" s="5" t="str">
        <f>IF($A181&lt;&gt;"",IF(V$2&lt;&gt;"",INDEX('Instrument History'!$1:$1048576,CcyPerBase!$B181,CcyPerBase!V$3) / $C181,""),"")</f>
        <v/>
      </c>
      <c r="W181" s="5" t="str">
        <f>IF($A181&lt;&gt;"",IF(W$2&lt;&gt;"",INDEX('Instrument History'!$1:$1048576,CcyPerBase!$B181,CcyPerBase!W$3) / $C181,""),"")</f>
        <v/>
      </c>
      <c r="X181" s="5" t="str">
        <f>IF($A181&lt;&gt;"",IF(X$2&lt;&gt;"",INDEX('Instrument History'!$1:$1048576,CcyPerBase!$B181,CcyPerBase!X$3) / $C181,""),"")</f>
        <v/>
      </c>
    </row>
    <row r="182" spans="1:24">
      <c r="A182" s="12">
        <f>IF(A181&lt;&gt;"",IF(A181=$B$3,"",'Instrument History'!A179),"")</f>
        <v>41052</v>
      </c>
      <c r="B182">
        <f t="shared" si="3"/>
        <v>179</v>
      </c>
      <c r="C182" s="5">
        <f>IF(A182&lt;&gt;"",INDEX('Instrument History'!$1:$1048576,CcyPerBase!B182,CcyPerBase!$B$2),"")</f>
        <v>46.634132063139916</v>
      </c>
      <c r="D182" s="5">
        <f>IF($A182&lt;&gt;"",INDEX('Instrument History'!$1:$1048576,CcyPerBase!$B182,CcyPerBase!D$3) / $C182,"")</f>
        <v>2.1443521209873872E-2</v>
      </c>
      <c r="E182" s="5">
        <f>IF($A182&lt;&gt;"",IF(E$2&lt;&gt;"",INDEX('Instrument History'!$1:$1048576,CcyPerBase!$B182,CcyPerBase!E$3) / $C182,""),"")</f>
        <v>2.1443521209873872E-2</v>
      </c>
      <c r="F182" s="5">
        <f>IF($A182&lt;&gt;"",IF(F$2&lt;&gt;"",INDEX('Instrument History'!$1:$1048576,CcyPerBase!$B182,CcyPerBase!F$3) / $C182,""),"")</f>
        <v>2.1443521209873872E-2</v>
      </c>
      <c r="G182" s="5">
        <f>IF($A182&lt;&gt;"",IF(G$2&lt;&gt;"",INDEX('Instrument History'!$1:$1048576,CcyPerBase!$B182,CcyPerBase!G$3) / $C182,""),"")</f>
        <v>2.1443521209873872E-2</v>
      </c>
      <c r="H182" s="5">
        <f>IF($A182&lt;&gt;"",IF(H$2&lt;&gt;"",INDEX('Instrument History'!$1:$1048576,CcyPerBase!$B182,CcyPerBase!H$3) / $C182,""),"")</f>
        <v>2.1443521209873872E-2</v>
      </c>
      <c r="I182" s="5">
        <f>IF($A182&lt;&gt;"",IF(I$2&lt;&gt;"",INDEX('Instrument History'!$1:$1048576,CcyPerBase!$B182,CcyPerBase!I$3) / $C182,""),"")</f>
        <v>1.5757983982369466</v>
      </c>
      <c r="J182" s="5">
        <f>IF($A182&lt;&gt;"",IF(J$2&lt;&gt;"",INDEX('Instrument History'!$1:$1048576,CcyPerBase!$B182,CcyPerBase!J$3) / $C182,""),"")</f>
        <v>1.7895573977961006</v>
      </c>
      <c r="K182" s="5">
        <f>IF($A182&lt;&gt;"",IF(K$2&lt;&gt;"",INDEX('Instrument History'!$1:$1048576,CcyPerBase!$B182,CcyPerBase!K$3) / $C182,""),"")</f>
        <v>1.7895573977961006</v>
      </c>
      <c r="L182" s="5">
        <f>IF($A182&lt;&gt;"",IF(L$2&lt;&gt;"",INDEX('Instrument History'!$1:$1048576,CcyPerBase!$B182,CcyPerBase!L$3) / $C182,""),"")</f>
        <v>1</v>
      </c>
      <c r="M182" s="5">
        <f>IF($A182&lt;&gt;"",IF(M$2&lt;&gt;"",INDEX('Instrument History'!$1:$1048576,CcyPerBase!$B182,CcyPerBase!M$3) / $C182,""),"")</f>
        <v>1</v>
      </c>
      <c r="N182" s="5">
        <f>IF($A182&lt;&gt;"",IF(N$2&lt;&gt;"",INDEX('Instrument History'!$1:$1048576,CcyPerBase!$B182,CcyPerBase!N$3) / $C182,""),"")</f>
        <v>1</v>
      </c>
      <c r="O182" s="5" t="str">
        <f>IF($A182&lt;&gt;"",IF(O$2&lt;&gt;"",INDEX('Instrument History'!$1:$1048576,CcyPerBase!$B182,CcyPerBase!O$3) / $C182,""),"")</f>
        <v/>
      </c>
      <c r="P182" s="5" t="str">
        <f>IF($A182&lt;&gt;"",IF(P$2&lt;&gt;"",INDEX('Instrument History'!$1:$1048576,CcyPerBase!$B182,CcyPerBase!P$3) / $C182,""),"")</f>
        <v/>
      </c>
      <c r="Q182" s="5" t="str">
        <f>IF($A182&lt;&gt;"",IF(Q$2&lt;&gt;"",INDEX('Instrument History'!$1:$1048576,CcyPerBase!$B182,CcyPerBase!Q$3) / $C182,""),"")</f>
        <v/>
      </c>
      <c r="R182" s="5" t="str">
        <f>IF($A182&lt;&gt;"",IF(R$2&lt;&gt;"",INDEX('Instrument History'!$1:$1048576,CcyPerBase!$B182,CcyPerBase!R$3) / $C182,""),"")</f>
        <v/>
      </c>
      <c r="S182" s="5" t="str">
        <f>IF($A182&lt;&gt;"",IF(S$2&lt;&gt;"",INDEX('Instrument History'!$1:$1048576,CcyPerBase!$B182,CcyPerBase!S$3) / $C182,""),"")</f>
        <v/>
      </c>
      <c r="T182" s="5" t="str">
        <f>IF($A182&lt;&gt;"",IF(T$2&lt;&gt;"",INDEX('Instrument History'!$1:$1048576,CcyPerBase!$B182,CcyPerBase!T$3) / $C182,""),"")</f>
        <v/>
      </c>
      <c r="U182" s="5" t="str">
        <f>IF($A182&lt;&gt;"",IF(U$2&lt;&gt;"",INDEX('Instrument History'!$1:$1048576,CcyPerBase!$B182,CcyPerBase!U$3) / $C182,""),"")</f>
        <v/>
      </c>
      <c r="V182" s="5" t="str">
        <f>IF($A182&lt;&gt;"",IF(V$2&lt;&gt;"",INDEX('Instrument History'!$1:$1048576,CcyPerBase!$B182,CcyPerBase!V$3) / $C182,""),"")</f>
        <v/>
      </c>
      <c r="W182" s="5" t="str">
        <f>IF($A182&lt;&gt;"",IF(W$2&lt;&gt;"",INDEX('Instrument History'!$1:$1048576,CcyPerBase!$B182,CcyPerBase!W$3) / $C182,""),"")</f>
        <v/>
      </c>
      <c r="X182" s="5" t="str">
        <f>IF($A182&lt;&gt;"",IF(X$2&lt;&gt;"",INDEX('Instrument History'!$1:$1048576,CcyPerBase!$B182,CcyPerBase!X$3) / $C182,""),"")</f>
        <v/>
      </c>
    </row>
    <row r="183" spans="1:24">
      <c r="A183" s="12">
        <f>IF(A182&lt;&gt;"",IF(A182=$B$3,"",'Instrument History'!A180),"")</f>
        <v>41051</v>
      </c>
      <c r="B183">
        <f t="shared" si="3"/>
        <v>180</v>
      </c>
      <c r="C183" s="5">
        <f>IF(A183&lt;&gt;"",INDEX('Instrument History'!$1:$1048576,CcyPerBase!B183,CcyPerBase!$B$2),"")</f>
        <v>49.07722145612928</v>
      </c>
      <c r="D183" s="5">
        <f>IF($A183&lt;&gt;"",INDEX('Instrument History'!$1:$1048576,CcyPerBase!$B183,CcyPerBase!D$3) / $C183,"")</f>
        <v>2.0376051665718525E-2</v>
      </c>
      <c r="E183" s="5">
        <f>IF($A183&lt;&gt;"",IF(E$2&lt;&gt;"",INDEX('Instrument History'!$1:$1048576,CcyPerBase!$B183,CcyPerBase!E$3) / $C183,""),"")</f>
        <v>2.0376051665718525E-2</v>
      </c>
      <c r="F183" s="5">
        <f>IF($A183&lt;&gt;"",IF(F$2&lt;&gt;"",INDEX('Instrument History'!$1:$1048576,CcyPerBase!$B183,CcyPerBase!F$3) / $C183,""),"")</f>
        <v>2.0376051665718525E-2</v>
      </c>
      <c r="G183" s="5">
        <f>IF($A183&lt;&gt;"",IF(G$2&lt;&gt;"",INDEX('Instrument History'!$1:$1048576,CcyPerBase!$B183,CcyPerBase!G$3) / $C183,""),"")</f>
        <v>2.0376051665718525E-2</v>
      </c>
      <c r="H183" s="5">
        <f>IF($A183&lt;&gt;"",IF(H$2&lt;&gt;"",INDEX('Instrument History'!$1:$1048576,CcyPerBase!$B183,CcyPerBase!H$3) / $C183,""),"")</f>
        <v>2.0376051665718525E-2</v>
      </c>
      <c r="I183" s="5">
        <f>IF($A183&lt;&gt;"",IF(I$2&lt;&gt;"",INDEX('Instrument History'!$1:$1048576,CcyPerBase!$B183,CcyPerBase!I$3) / $C183,""),"")</f>
        <v>1.4411449926921525</v>
      </c>
      <c r="J183" s="5">
        <f>IF($A183&lt;&gt;"",IF(J$2&lt;&gt;"",INDEX('Instrument History'!$1:$1048576,CcyPerBase!$B183,CcyPerBase!J$3) / $C183,""),"")</f>
        <v>1.6703708104193364</v>
      </c>
      <c r="K183" s="5">
        <f>IF($A183&lt;&gt;"",IF(K$2&lt;&gt;"",INDEX('Instrument History'!$1:$1048576,CcyPerBase!$B183,CcyPerBase!K$3) / $C183,""),"")</f>
        <v>1.6703708104193364</v>
      </c>
      <c r="L183" s="5">
        <f>IF($A183&lt;&gt;"",IF(L$2&lt;&gt;"",INDEX('Instrument History'!$1:$1048576,CcyPerBase!$B183,CcyPerBase!L$3) / $C183,""),"")</f>
        <v>1</v>
      </c>
      <c r="M183" s="5">
        <f>IF($A183&lt;&gt;"",IF(M$2&lt;&gt;"",INDEX('Instrument History'!$1:$1048576,CcyPerBase!$B183,CcyPerBase!M$3) / $C183,""),"")</f>
        <v>1</v>
      </c>
      <c r="N183" s="5">
        <f>IF($A183&lt;&gt;"",IF(N$2&lt;&gt;"",INDEX('Instrument History'!$1:$1048576,CcyPerBase!$B183,CcyPerBase!N$3) / $C183,""),"")</f>
        <v>1</v>
      </c>
      <c r="O183" s="5" t="str">
        <f>IF($A183&lt;&gt;"",IF(O$2&lt;&gt;"",INDEX('Instrument History'!$1:$1048576,CcyPerBase!$B183,CcyPerBase!O$3) / $C183,""),"")</f>
        <v/>
      </c>
      <c r="P183" s="5" t="str">
        <f>IF($A183&lt;&gt;"",IF(P$2&lt;&gt;"",INDEX('Instrument History'!$1:$1048576,CcyPerBase!$B183,CcyPerBase!P$3) / $C183,""),"")</f>
        <v/>
      </c>
      <c r="Q183" s="5" t="str">
        <f>IF($A183&lt;&gt;"",IF(Q$2&lt;&gt;"",INDEX('Instrument History'!$1:$1048576,CcyPerBase!$B183,CcyPerBase!Q$3) / $C183,""),"")</f>
        <v/>
      </c>
      <c r="R183" s="5" t="str">
        <f>IF($A183&lt;&gt;"",IF(R$2&lt;&gt;"",INDEX('Instrument History'!$1:$1048576,CcyPerBase!$B183,CcyPerBase!R$3) / $C183,""),"")</f>
        <v/>
      </c>
      <c r="S183" s="5" t="str">
        <f>IF($A183&lt;&gt;"",IF(S$2&lt;&gt;"",INDEX('Instrument History'!$1:$1048576,CcyPerBase!$B183,CcyPerBase!S$3) / $C183,""),"")</f>
        <v/>
      </c>
      <c r="T183" s="5" t="str">
        <f>IF($A183&lt;&gt;"",IF(T$2&lt;&gt;"",INDEX('Instrument History'!$1:$1048576,CcyPerBase!$B183,CcyPerBase!T$3) / $C183,""),"")</f>
        <v/>
      </c>
      <c r="U183" s="5" t="str">
        <f>IF($A183&lt;&gt;"",IF(U$2&lt;&gt;"",INDEX('Instrument History'!$1:$1048576,CcyPerBase!$B183,CcyPerBase!U$3) / $C183,""),"")</f>
        <v/>
      </c>
      <c r="V183" s="5" t="str">
        <f>IF($A183&lt;&gt;"",IF(V$2&lt;&gt;"",INDEX('Instrument History'!$1:$1048576,CcyPerBase!$B183,CcyPerBase!V$3) / $C183,""),"")</f>
        <v/>
      </c>
      <c r="W183" s="5" t="str">
        <f>IF($A183&lt;&gt;"",IF(W$2&lt;&gt;"",INDEX('Instrument History'!$1:$1048576,CcyPerBase!$B183,CcyPerBase!W$3) / $C183,""),"")</f>
        <v/>
      </c>
      <c r="X183" s="5" t="str">
        <f>IF($A183&lt;&gt;"",IF(X$2&lt;&gt;"",INDEX('Instrument History'!$1:$1048576,CcyPerBase!$B183,CcyPerBase!X$3) / $C183,""),"")</f>
        <v/>
      </c>
    </row>
    <row r="184" spans="1:24">
      <c r="A184" s="12">
        <f>IF(A183&lt;&gt;"",IF(A183=$B$3,"",'Instrument History'!A181),"")</f>
        <v>41050</v>
      </c>
      <c r="B184">
        <f t="shared" si="3"/>
        <v>181</v>
      </c>
      <c r="C184" s="5">
        <f>IF(A184&lt;&gt;"",INDEX('Instrument History'!$1:$1048576,CcyPerBase!B184,CcyPerBase!$B$2),"")</f>
        <v>47.203861518537892</v>
      </c>
      <c r="D184" s="5">
        <f>IF($A184&lt;&gt;"",INDEX('Instrument History'!$1:$1048576,CcyPerBase!$B184,CcyPerBase!D$3) / $C184,"")</f>
        <v>2.1184707518203363E-2</v>
      </c>
      <c r="E184" s="5">
        <f>IF($A184&lt;&gt;"",IF(E$2&lt;&gt;"",INDEX('Instrument History'!$1:$1048576,CcyPerBase!$B184,CcyPerBase!E$3) / $C184,""),"")</f>
        <v>2.1184707518203363E-2</v>
      </c>
      <c r="F184" s="5">
        <f>IF($A184&lt;&gt;"",IF(F$2&lt;&gt;"",INDEX('Instrument History'!$1:$1048576,CcyPerBase!$B184,CcyPerBase!F$3) / $C184,""),"")</f>
        <v>2.1184707518203363E-2</v>
      </c>
      <c r="G184" s="5">
        <f>IF($A184&lt;&gt;"",IF(G$2&lt;&gt;"",INDEX('Instrument History'!$1:$1048576,CcyPerBase!$B184,CcyPerBase!G$3) / $C184,""),"")</f>
        <v>2.1184707518203363E-2</v>
      </c>
      <c r="H184" s="5">
        <f>IF($A184&lt;&gt;"",IF(H$2&lt;&gt;"",INDEX('Instrument History'!$1:$1048576,CcyPerBase!$B184,CcyPerBase!H$3) / $C184,""),"")</f>
        <v>2.1184707518203363E-2</v>
      </c>
      <c r="I184" s="5">
        <f>IF($A184&lt;&gt;"",IF(I$2&lt;&gt;"",INDEX('Instrument History'!$1:$1048576,CcyPerBase!$B184,CcyPerBase!I$3) / $C184,""),"")</f>
        <v>1.5062046393984327</v>
      </c>
      <c r="J184" s="5">
        <f>IF($A184&lt;&gt;"",IF(J$2&lt;&gt;"",INDEX('Instrument History'!$1:$1048576,CcyPerBase!$B184,CcyPerBase!J$3) / $C184,""),"")</f>
        <v>1.7865755722836105</v>
      </c>
      <c r="K184" s="5">
        <f>IF($A184&lt;&gt;"",IF(K$2&lt;&gt;"",INDEX('Instrument History'!$1:$1048576,CcyPerBase!$B184,CcyPerBase!K$3) / $C184,""),"")</f>
        <v>1.7865755722836105</v>
      </c>
      <c r="L184" s="5">
        <f>IF($A184&lt;&gt;"",IF(L$2&lt;&gt;"",INDEX('Instrument History'!$1:$1048576,CcyPerBase!$B184,CcyPerBase!L$3) / $C184,""),"")</f>
        <v>1</v>
      </c>
      <c r="M184" s="5">
        <f>IF($A184&lt;&gt;"",IF(M$2&lt;&gt;"",INDEX('Instrument History'!$1:$1048576,CcyPerBase!$B184,CcyPerBase!M$3) / $C184,""),"")</f>
        <v>1</v>
      </c>
      <c r="N184" s="5">
        <f>IF($A184&lt;&gt;"",IF(N$2&lt;&gt;"",INDEX('Instrument History'!$1:$1048576,CcyPerBase!$B184,CcyPerBase!N$3) / $C184,""),"")</f>
        <v>1</v>
      </c>
      <c r="O184" s="5" t="str">
        <f>IF($A184&lt;&gt;"",IF(O$2&lt;&gt;"",INDEX('Instrument History'!$1:$1048576,CcyPerBase!$B184,CcyPerBase!O$3) / $C184,""),"")</f>
        <v/>
      </c>
      <c r="P184" s="5" t="str">
        <f>IF($A184&lt;&gt;"",IF(P$2&lt;&gt;"",INDEX('Instrument History'!$1:$1048576,CcyPerBase!$B184,CcyPerBase!P$3) / $C184,""),"")</f>
        <v/>
      </c>
      <c r="Q184" s="5" t="str">
        <f>IF($A184&lt;&gt;"",IF(Q$2&lt;&gt;"",INDEX('Instrument History'!$1:$1048576,CcyPerBase!$B184,CcyPerBase!Q$3) / $C184,""),"")</f>
        <v/>
      </c>
      <c r="R184" s="5" t="str">
        <f>IF($A184&lt;&gt;"",IF(R$2&lt;&gt;"",INDEX('Instrument History'!$1:$1048576,CcyPerBase!$B184,CcyPerBase!R$3) / $C184,""),"")</f>
        <v/>
      </c>
      <c r="S184" s="5" t="str">
        <f>IF($A184&lt;&gt;"",IF(S$2&lt;&gt;"",INDEX('Instrument History'!$1:$1048576,CcyPerBase!$B184,CcyPerBase!S$3) / $C184,""),"")</f>
        <v/>
      </c>
      <c r="T184" s="5" t="str">
        <f>IF($A184&lt;&gt;"",IF(T$2&lt;&gt;"",INDEX('Instrument History'!$1:$1048576,CcyPerBase!$B184,CcyPerBase!T$3) / $C184,""),"")</f>
        <v/>
      </c>
      <c r="U184" s="5" t="str">
        <f>IF($A184&lt;&gt;"",IF(U$2&lt;&gt;"",INDEX('Instrument History'!$1:$1048576,CcyPerBase!$B184,CcyPerBase!U$3) / $C184,""),"")</f>
        <v/>
      </c>
      <c r="V184" s="5" t="str">
        <f>IF($A184&lt;&gt;"",IF(V$2&lt;&gt;"",INDEX('Instrument History'!$1:$1048576,CcyPerBase!$B184,CcyPerBase!V$3) / $C184,""),"")</f>
        <v/>
      </c>
      <c r="W184" s="5" t="str">
        <f>IF($A184&lt;&gt;"",IF(W$2&lt;&gt;"",INDEX('Instrument History'!$1:$1048576,CcyPerBase!$B184,CcyPerBase!W$3) / $C184,""),"")</f>
        <v/>
      </c>
      <c r="X184" s="5" t="str">
        <f>IF($A184&lt;&gt;"",IF(X$2&lt;&gt;"",INDEX('Instrument History'!$1:$1048576,CcyPerBase!$B184,CcyPerBase!X$3) / $C184,""),"")</f>
        <v/>
      </c>
    </row>
    <row r="185" spans="1:24">
      <c r="A185" s="12">
        <f>IF(A184&lt;&gt;"",IF(A184=$B$3,"",'Instrument History'!A182),"")</f>
        <v>41047</v>
      </c>
      <c r="B185">
        <f t="shared" si="3"/>
        <v>182</v>
      </c>
      <c r="C185" s="5">
        <f>IF(A185&lt;&gt;"",INDEX('Instrument History'!$1:$1048576,CcyPerBase!B185,CcyPerBase!$B$2),"")</f>
        <v>46.433443384893302</v>
      </c>
      <c r="D185" s="5">
        <f>IF($A185&lt;&gt;"",INDEX('Instrument History'!$1:$1048576,CcyPerBase!$B185,CcyPerBase!D$3) / $C185,"")</f>
        <v>2.1536201649118722E-2</v>
      </c>
      <c r="E185" s="5">
        <f>IF($A185&lt;&gt;"",IF(E$2&lt;&gt;"",INDEX('Instrument History'!$1:$1048576,CcyPerBase!$B185,CcyPerBase!E$3) / $C185,""),"")</f>
        <v>2.1536201649118722E-2</v>
      </c>
      <c r="F185" s="5">
        <f>IF($A185&lt;&gt;"",IF(F$2&lt;&gt;"",INDEX('Instrument History'!$1:$1048576,CcyPerBase!$B185,CcyPerBase!F$3) / $C185,""),"")</f>
        <v>2.1536201649118722E-2</v>
      </c>
      <c r="G185" s="5">
        <f>IF($A185&lt;&gt;"",IF(G$2&lt;&gt;"",INDEX('Instrument History'!$1:$1048576,CcyPerBase!$B185,CcyPerBase!G$3) / $C185,""),"")</f>
        <v>2.1536201649118722E-2</v>
      </c>
      <c r="H185" s="5">
        <f>IF($A185&lt;&gt;"",IF(H$2&lt;&gt;"",INDEX('Instrument History'!$1:$1048576,CcyPerBase!$B185,CcyPerBase!H$3) / $C185,""),"")</f>
        <v>2.1536201649118722E-2</v>
      </c>
      <c r="I185" s="5">
        <f>IF($A185&lt;&gt;"",IF(I$2&lt;&gt;"",INDEX('Instrument History'!$1:$1048576,CcyPerBase!$B185,CcyPerBase!I$3) / $C185,""),"")</f>
        <v>1.5104648009526731</v>
      </c>
      <c r="J185" s="5">
        <f>IF($A185&lt;&gt;"",IF(J$2&lt;&gt;"",INDEX('Instrument History'!$1:$1048576,CcyPerBase!$B185,CcyPerBase!J$3) / $C185,""),"")</f>
        <v>1.7334350220255792</v>
      </c>
      <c r="K185" s="5">
        <f>IF($A185&lt;&gt;"",IF(K$2&lt;&gt;"",INDEX('Instrument History'!$1:$1048576,CcyPerBase!$B185,CcyPerBase!K$3) / $C185,""),"")</f>
        <v>1.7334350220255792</v>
      </c>
      <c r="L185" s="5">
        <f>IF($A185&lt;&gt;"",IF(L$2&lt;&gt;"",INDEX('Instrument History'!$1:$1048576,CcyPerBase!$B185,CcyPerBase!L$3) / $C185,""),"")</f>
        <v>1</v>
      </c>
      <c r="M185" s="5">
        <f>IF($A185&lt;&gt;"",IF(M$2&lt;&gt;"",INDEX('Instrument History'!$1:$1048576,CcyPerBase!$B185,CcyPerBase!M$3) / $C185,""),"")</f>
        <v>1</v>
      </c>
      <c r="N185" s="5">
        <f>IF($A185&lt;&gt;"",IF(N$2&lt;&gt;"",INDEX('Instrument History'!$1:$1048576,CcyPerBase!$B185,CcyPerBase!N$3) / $C185,""),"")</f>
        <v>1</v>
      </c>
      <c r="O185" s="5" t="str">
        <f>IF($A185&lt;&gt;"",IF(O$2&lt;&gt;"",INDEX('Instrument History'!$1:$1048576,CcyPerBase!$B185,CcyPerBase!O$3) / $C185,""),"")</f>
        <v/>
      </c>
      <c r="P185" s="5" t="str">
        <f>IF($A185&lt;&gt;"",IF(P$2&lt;&gt;"",INDEX('Instrument History'!$1:$1048576,CcyPerBase!$B185,CcyPerBase!P$3) / $C185,""),"")</f>
        <v/>
      </c>
      <c r="Q185" s="5" t="str">
        <f>IF($A185&lt;&gt;"",IF(Q$2&lt;&gt;"",INDEX('Instrument History'!$1:$1048576,CcyPerBase!$B185,CcyPerBase!Q$3) / $C185,""),"")</f>
        <v/>
      </c>
      <c r="R185" s="5" t="str">
        <f>IF($A185&lt;&gt;"",IF(R$2&lt;&gt;"",INDEX('Instrument History'!$1:$1048576,CcyPerBase!$B185,CcyPerBase!R$3) / $C185,""),"")</f>
        <v/>
      </c>
      <c r="S185" s="5" t="str">
        <f>IF($A185&lt;&gt;"",IF(S$2&lt;&gt;"",INDEX('Instrument History'!$1:$1048576,CcyPerBase!$B185,CcyPerBase!S$3) / $C185,""),"")</f>
        <v/>
      </c>
      <c r="T185" s="5" t="str">
        <f>IF($A185&lt;&gt;"",IF(T$2&lt;&gt;"",INDEX('Instrument History'!$1:$1048576,CcyPerBase!$B185,CcyPerBase!T$3) / $C185,""),"")</f>
        <v/>
      </c>
      <c r="U185" s="5" t="str">
        <f>IF($A185&lt;&gt;"",IF(U$2&lt;&gt;"",INDEX('Instrument History'!$1:$1048576,CcyPerBase!$B185,CcyPerBase!U$3) / $C185,""),"")</f>
        <v/>
      </c>
      <c r="V185" s="5" t="str">
        <f>IF($A185&lt;&gt;"",IF(V$2&lt;&gt;"",INDEX('Instrument History'!$1:$1048576,CcyPerBase!$B185,CcyPerBase!V$3) / $C185,""),"")</f>
        <v/>
      </c>
      <c r="W185" s="5" t="str">
        <f>IF($A185&lt;&gt;"",IF(W$2&lt;&gt;"",INDEX('Instrument History'!$1:$1048576,CcyPerBase!$B185,CcyPerBase!W$3) / $C185,""),"")</f>
        <v/>
      </c>
      <c r="X185" s="5" t="str">
        <f>IF($A185&lt;&gt;"",IF(X$2&lt;&gt;"",INDEX('Instrument History'!$1:$1048576,CcyPerBase!$B185,CcyPerBase!X$3) / $C185,""),"")</f>
        <v/>
      </c>
    </row>
    <row r="186" spans="1:24">
      <c r="A186" s="12">
        <f>IF(A185&lt;&gt;"",IF(A185=$B$3,"",'Instrument History'!A183),"")</f>
        <v>41046</v>
      </c>
      <c r="B186">
        <f t="shared" si="3"/>
        <v>183</v>
      </c>
      <c r="C186" s="5">
        <f>IF(A186&lt;&gt;"",INDEX('Instrument History'!$1:$1048576,CcyPerBase!B186,CcyPerBase!$B$2),"")</f>
        <v>46.65574708377374</v>
      </c>
      <c r="D186" s="5">
        <f>IF($A186&lt;&gt;"",INDEX('Instrument History'!$1:$1048576,CcyPerBase!$B186,CcyPerBase!D$3) / $C186,"")</f>
        <v>2.1433586696284774E-2</v>
      </c>
      <c r="E186" s="5">
        <f>IF($A186&lt;&gt;"",IF(E$2&lt;&gt;"",INDEX('Instrument History'!$1:$1048576,CcyPerBase!$B186,CcyPerBase!E$3) / $C186,""),"")</f>
        <v>2.1433586696284774E-2</v>
      </c>
      <c r="F186" s="5">
        <f>IF($A186&lt;&gt;"",IF(F$2&lt;&gt;"",INDEX('Instrument History'!$1:$1048576,CcyPerBase!$B186,CcyPerBase!F$3) / $C186,""),"")</f>
        <v>2.1433586696284774E-2</v>
      </c>
      <c r="G186" s="5">
        <f>IF($A186&lt;&gt;"",IF(G$2&lt;&gt;"",INDEX('Instrument History'!$1:$1048576,CcyPerBase!$B186,CcyPerBase!G$3) / $C186,""),"")</f>
        <v>2.1433586696284774E-2</v>
      </c>
      <c r="H186" s="5">
        <f>IF($A186&lt;&gt;"",IF(H$2&lt;&gt;"",INDEX('Instrument History'!$1:$1048576,CcyPerBase!$B186,CcyPerBase!H$3) / $C186,""),"")</f>
        <v>2.1433586696284774E-2</v>
      </c>
      <c r="I186" s="5">
        <f>IF($A186&lt;&gt;"",IF(I$2&lt;&gt;"",INDEX('Instrument History'!$1:$1048576,CcyPerBase!$B186,CcyPerBase!I$3) / $C186,""),"")</f>
        <v>1.4756966319851861</v>
      </c>
      <c r="J186" s="5">
        <f>IF($A186&lt;&gt;"",IF(J$2&lt;&gt;"",INDEX('Instrument History'!$1:$1048576,CcyPerBase!$B186,CcyPerBase!J$3) / $C186,""),"")</f>
        <v>1.7405235917607313</v>
      </c>
      <c r="K186" s="5">
        <f>IF($A186&lt;&gt;"",IF(K$2&lt;&gt;"",INDEX('Instrument History'!$1:$1048576,CcyPerBase!$B186,CcyPerBase!K$3) / $C186,""),"")</f>
        <v>1.7405235917607313</v>
      </c>
      <c r="L186" s="5">
        <f>IF($A186&lt;&gt;"",IF(L$2&lt;&gt;"",INDEX('Instrument History'!$1:$1048576,CcyPerBase!$B186,CcyPerBase!L$3) / $C186,""),"")</f>
        <v>1</v>
      </c>
      <c r="M186" s="5">
        <f>IF($A186&lt;&gt;"",IF(M$2&lt;&gt;"",INDEX('Instrument History'!$1:$1048576,CcyPerBase!$B186,CcyPerBase!M$3) / $C186,""),"")</f>
        <v>1</v>
      </c>
      <c r="N186" s="5">
        <f>IF($A186&lt;&gt;"",IF(N$2&lt;&gt;"",INDEX('Instrument History'!$1:$1048576,CcyPerBase!$B186,CcyPerBase!N$3) / $C186,""),"")</f>
        <v>1</v>
      </c>
      <c r="O186" s="5" t="str">
        <f>IF($A186&lt;&gt;"",IF(O$2&lt;&gt;"",INDEX('Instrument History'!$1:$1048576,CcyPerBase!$B186,CcyPerBase!O$3) / $C186,""),"")</f>
        <v/>
      </c>
      <c r="P186" s="5" t="str">
        <f>IF($A186&lt;&gt;"",IF(P$2&lt;&gt;"",INDEX('Instrument History'!$1:$1048576,CcyPerBase!$B186,CcyPerBase!P$3) / $C186,""),"")</f>
        <v/>
      </c>
      <c r="Q186" s="5" t="str">
        <f>IF($A186&lt;&gt;"",IF(Q$2&lt;&gt;"",INDEX('Instrument History'!$1:$1048576,CcyPerBase!$B186,CcyPerBase!Q$3) / $C186,""),"")</f>
        <v/>
      </c>
      <c r="R186" s="5" t="str">
        <f>IF($A186&lt;&gt;"",IF(R$2&lt;&gt;"",INDEX('Instrument History'!$1:$1048576,CcyPerBase!$B186,CcyPerBase!R$3) / $C186,""),"")</f>
        <v/>
      </c>
      <c r="S186" s="5" t="str">
        <f>IF($A186&lt;&gt;"",IF(S$2&lt;&gt;"",INDEX('Instrument History'!$1:$1048576,CcyPerBase!$B186,CcyPerBase!S$3) / $C186,""),"")</f>
        <v/>
      </c>
      <c r="T186" s="5" t="str">
        <f>IF($A186&lt;&gt;"",IF(T$2&lt;&gt;"",INDEX('Instrument History'!$1:$1048576,CcyPerBase!$B186,CcyPerBase!T$3) / $C186,""),"")</f>
        <v/>
      </c>
      <c r="U186" s="5" t="str">
        <f>IF($A186&lt;&gt;"",IF(U$2&lt;&gt;"",INDEX('Instrument History'!$1:$1048576,CcyPerBase!$B186,CcyPerBase!U$3) / $C186,""),"")</f>
        <v/>
      </c>
      <c r="V186" s="5" t="str">
        <f>IF($A186&lt;&gt;"",IF(V$2&lt;&gt;"",INDEX('Instrument History'!$1:$1048576,CcyPerBase!$B186,CcyPerBase!V$3) / $C186,""),"")</f>
        <v/>
      </c>
      <c r="W186" s="5" t="str">
        <f>IF($A186&lt;&gt;"",IF(W$2&lt;&gt;"",INDEX('Instrument History'!$1:$1048576,CcyPerBase!$B186,CcyPerBase!W$3) / $C186,""),"")</f>
        <v/>
      </c>
      <c r="X186" s="5" t="str">
        <f>IF($A186&lt;&gt;"",IF(X$2&lt;&gt;"",INDEX('Instrument History'!$1:$1048576,CcyPerBase!$B186,CcyPerBase!X$3) / $C186,""),"")</f>
        <v/>
      </c>
    </row>
    <row r="187" spans="1:24">
      <c r="A187" s="12">
        <f>IF(A186&lt;&gt;"",IF(A186=$B$3,"",'Instrument History'!A184),"")</f>
        <v>41045</v>
      </c>
      <c r="B187">
        <f t="shared" si="3"/>
        <v>184</v>
      </c>
      <c r="C187" s="5">
        <f>IF(A187&lt;&gt;"",INDEX('Instrument History'!$1:$1048576,CcyPerBase!B187,CcyPerBase!$B$2),"")</f>
        <v>44.573046729527228</v>
      </c>
      <c r="D187" s="5">
        <f>IF($A187&lt;&gt;"",INDEX('Instrument History'!$1:$1048576,CcyPerBase!$B187,CcyPerBase!D$3) / $C187,"")</f>
        <v>2.243508293404485E-2</v>
      </c>
      <c r="E187" s="5">
        <f>IF($A187&lt;&gt;"",IF(E$2&lt;&gt;"",INDEX('Instrument History'!$1:$1048576,CcyPerBase!$B187,CcyPerBase!E$3) / $C187,""),"")</f>
        <v>2.243508293404485E-2</v>
      </c>
      <c r="F187" s="5">
        <f>IF($A187&lt;&gt;"",IF(F$2&lt;&gt;"",INDEX('Instrument History'!$1:$1048576,CcyPerBase!$B187,CcyPerBase!F$3) / $C187,""),"")</f>
        <v>2.243508293404485E-2</v>
      </c>
      <c r="G187" s="5">
        <f>IF($A187&lt;&gt;"",IF(G$2&lt;&gt;"",INDEX('Instrument History'!$1:$1048576,CcyPerBase!$B187,CcyPerBase!G$3) / $C187,""),"")</f>
        <v>2.243508293404485E-2</v>
      </c>
      <c r="H187" s="5">
        <f>IF($A187&lt;&gt;"",IF(H$2&lt;&gt;"",INDEX('Instrument History'!$1:$1048576,CcyPerBase!$B187,CcyPerBase!H$3) / $C187,""),"")</f>
        <v>2.243508293404485E-2</v>
      </c>
      <c r="I187" s="5">
        <f>IF($A187&lt;&gt;"",IF(I$2&lt;&gt;"",INDEX('Instrument History'!$1:$1048576,CcyPerBase!$B187,CcyPerBase!I$3) / $C187,""),"")</f>
        <v>1.5067721466199999</v>
      </c>
      <c r="J187" s="5">
        <f>IF($A187&lt;&gt;"",IF(J$2&lt;&gt;"",INDEX('Instrument History'!$1:$1048576,CcyPerBase!$B187,CcyPerBase!J$3) / $C187,""),"")</f>
        <v>1.8512607142280313</v>
      </c>
      <c r="K187" s="5">
        <f>IF($A187&lt;&gt;"",IF(K$2&lt;&gt;"",INDEX('Instrument History'!$1:$1048576,CcyPerBase!$B187,CcyPerBase!K$3) / $C187,""),"")</f>
        <v>1.8512607142280313</v>
      </c>
      <c r="L187" s="5">
        <f>IF($A187&lt;&gt;"",IF(L$2&lt;&gt;"",INDEX('Instrument History'!$1:$1048576,CcyPerBase!$B187,CcyPerBase!L$3) / $C187,""),"")</f>
        <v>1</v>
      </c>
      <c r="M187" s="5">
        <f>IF($A187&lt;&gt;"",IF(M$2&lt;&gt;"",INDEX('Instrument History'!$1:$1048576,CcyPerBase!$B187,CcyPerBase!M$3) / $C187,""),"")</f>
        <v>1</v>
      </c>
      <c r="N187" s="5">
        <f>IF($A187&lt;&gt;"",IF(N$2&lt;&gt;"",INDEX('Instrument History'!$1:$1048576,CcyPerBase!$B187,CcyPerBase!N$3) / $C187,""),"")</f>
        <v>1</v>
      </c>
      <c r="O187" s="5" t="str">
        <f>IF($A187&lt;&gt;"",IF(O$2&lt;&gt;"",INDEX('Instrument History'!$1:$1048576,CcyPerBase!$B187,CcyPerBase!O$3) / $C187,""),"")</f>
        <v/>
      </c>
      <c r="P187" s="5" t="str">
        <f>IF($A187&lt;&gt;"",IF(P$2&lt;&gt;"",INDEX('Instrument History'!$1:$1048576,CcyPerBase!$B187,CcyPerBase!P$3) / $C187,""),"")</f>
        <v/>
      </c>
      <c r="Q187" s="5" t="str">
        <f>IF($A187&lt;&gt;"",IF(Q$2&lt;&gt;"",INDEX('Instrument History'!$1:$1048576,CcyPerBase!$B187,CcyPerBase!Q$3) / $C187,""),"")</f>
        <v/>
      </c>
      <c r="R187" s="5" t="str">
        <f>IF($A187&lt;&gt;"",IF(R$2&lt;&gt;"",INDEX('Instrument History'!$1:$1048576,CcyPerBase!$B187,CcyPerBase!R$3) / $C187,""),"")</f>
        <v/>
      </c>
      <c r="S187" s="5" t="str">
        <f>IF($A187&lt;&gt;"",IF(S$2&lt;&gt;"",INDEX('Instrument History'!$1:$1048576,CcyPerBase!$B187,CcyPerBase!S$3) / $C187,""),"")</f>
        <v/>
      </c>
      <c r="T187" s="5" t="str">
        <f>IF($A187&lt;&gt;"",IF(T$2&lt;&gt;"",INDEX('Instrument History'!$1:$1048576,CcyPerBase!$B187,CcyPerBase!T$3) / $C187,""),"")</f>
        <v/>
      </c>
      <c r="U187" s="5" t="str">
        <f>IF($A187&lt;&gt;"",IF(U$2&lt;&gt;"",INDEX('Instrument History'!$1:$1048576,CcyPerBase!$B187,CcyPerBase!U$3) / $C187,""),"")</f>
        <v/>
      </c>
      <c r="V187" s="5" t="str">
        <f>IF($A187&lt;&gt;"",IF(V$2&lt;&gt;"",INDEX('Instrument History'!$1:$1048576,CcyPerBase!$B187,CcyPerBase!V$3) / $C187,""),"")</f>
        <v/>
      </c>
      <c r="W187" s="5" t="str">
        <f>IF($A187&lt;&gt;"",IF(W$2&lt;&gt;"",INDEX('Instrument History'!$1:$1048576,CcyPerBase!$B187,CcyPerBase!W$3) / $C187,""),"")</f>
        <v/>
      </c>
      <c r="X187" s="5" t="str">
        <f>IF($A187&lt;&gt;"",IF(X$2&lt;&gt;"",INDEX('Instrument History'!$1:$1048576,CcyPerBase!$B187,CcyPerBase!X$3) / $C187,""),"")</f>
        <v/>
      </c>
    </row>
    <row r="188" spans="1:24">
      <c r="A188" s="12">
        <f>IF(A187&lt;&gt;"",IF(A187=$B$3,"",'Instrument History'!A185),"")</f>
        <v>41044</v>
      </c>
      <c r="B188">
        <f t="shared" si="3"/>
        <v>185</v>
      </c>
      <c r="C188" s="5">
        <f>IF(A188&lt;&gt;"",INDEX('Instrument History'!$1:$1048576,CcyPerBase!B188,CcyPerBase!$B$2),"")</f>
        <v>43.027539414963606</v>
      </c>
      <c r="D188" s="5">
        <f>IF($A188&lt;&gt;"",INDEX('Instrument History'!$1:$1048576,CcyPerBase!$B188,CcyPerBase!D$3) / $C188,"")</f>
        <v>2.3240929265228489E-2</v>
      </c>
      <c r="E188" s="5">
        <f>IF($A188&lt;&gt;"",IF(E$2&lt;&gt;"",INDEX('Instrument History'!$1:$1048576,CcyPerBase!$B188,CcyPerBase!E$3) / $C188,""),"")</f>
        <v>2.3240929265228489E-2</v>
      </c>
      <c r="F188" s="5">
        <f>IF($A188&lt;&gt;"",IF(F$2&lt;&gt;"",INDEX('Instrument History'!$1:$1048576,CcyPerBase!$B188,CcyPerBase!F$3) / $C188,""),"")</f>
        <v>2.3240929265228489E-2</v>
      </c>
      <c r="G188" s="5">
        <f>IF($A188&lt;&gt;"",IF(G$2&lt;&gt;"",INDEX('Instrument History'!$1:$1048576,CcyPerBase!$B188,CcyPerBase!G$3) / $C188,""),"")</f>
        <v>2.3240929265228489E-2</v>
      </c>
      <c r="H188" s="5">
        <f>IF($A188&lt;&gt;"",IF(H$2&lt;&gt;"",INDEX('Instrument History'!$1:$1048576,CcyPerBase!$B188,CcyPerBase!H$3) / $C188,""),"")</f>
        <v>2.3240929265228489E-2</v>
      </c>
      <c r="I188" s="5">
        <f>IF($A188&lt;&gt;"",IF(I$2&lt;&gt;"",INDEX('Instrument History'!$1:$1048576,CcyPerBase!$B188,CcyPerBase!I$3) / $C188,""),"")</f>
        <v>1.5056059455905819</v>
      </c>
      <c r="J188" s="5">
        <f>IF($A188&lt;&gt;"",IF(J$2&lt;&gt;"",INDEX('Instrument History'!$1:$1048576,CcyPerBase!$B188,CcyPerBase!J$3) / $C188,""),"")</f>
        <v>1.9397722585309027</v>
      </c>
      <c r="K188" s="5">
        <f>IF($A188&lt;&gt;"",IF(K$2&lt;&gt;"",INDEX('Instrument History'!$1:$1048576,CcyPerBase!$B188,CcyPerBase!K$3) / $C188,""),"")</f>
        <v>1.9397722585309027</v>
      </c>
      <c r="L188" s="5">
        <f>IF($A188&lt;&gt;"",IF(L$2&lt;&gt;"",INDEX('Instrument History'!$1:$1048576,CcyPerBase!$B188,CcyPerBase!L$3) / $C188,""),"")</f>
        <v>1</v>
      </c>
      <c r="M188" s="5">
        <f>IF($A188&lt;&gt;"",IF(M$2&lt;&gt;"",INDEX('Instrument History'!$1:$1048576,CcyPerBase!$B188,CcyPerBase!M$3) / $C188,""),"")</f>
        <v>1</v>
      </c>
      <c r="N188" s="5">
        <f>IF($A188&lt;&gt;"",IF(N$2&lt;&gt;"",INDEX('Instrument History'!$1:$1048576,CcyPerBase!$B188,CcyPerBase!N$3) / $C188,""),"")</f>
        <v>1</v>
      </c>
      <c r="O188" s="5" t="str">
        <f>IF($A188&lt;&gt;"",IF(O$2&lt;&gt;"",INDEX('Instrument History'!$1:$1048576,CcyPerBase!$B188,CcyPerBase!O$3) / $C188,""),"")</f>
        <v/>
      </c>
      <c r="P188" s="5" t="str">
        <f>IF($A188&lt;&gt;"",IF(P$2&lt;&gt;"",INDEX('Instrument History'!$1:$1048576,CcyPerBase!$B188,CcyPerBase!P$3) / $C188,""),"")</f>
        <v/>
      </c>
      <c r="Q188" s="5" t="str">
        <f>IF($A188&lt;&gt;"",IF(Q$2&lt;&gt;"",INDEX('Instrument History'!$1:$1048576,CcyPerBase!$B188,CcyPerBase!Q$3) / $C188,""),"")</f>
        <v/>
      </c>
      <c r="R188" s="5" t="str">
        <f>IF($A188&lt;&gt;"",IF(R$2&lt;&gt;"",INDEX('Instrument History'!$1:$1048576,CcyPerBase!$B188,CcyPerBase!R$3) / $C188,""),"")</f>
        <v/>
      </c>
      <c r="S188" s="5" t="str">
        <f>IF($A188&lt;&gt;"",IF(S$2&lt;&gt;"",INDEX('Instrument History'!$1:$1048576,CcyPerBase!$B188,CcyPerBase!S$3) / $C188,""),"")</f>
        <v/>
      </c>
      <c r="T188" s="5" t="str">
        <f>IF($A188&lt;&gt;"",IF(T$2&lt;&gt;"",INDEX('Instrument History'!$1:$1048576,CcyPerBase!$B188,CcyPerBase!T$3) / $C188,""),"")</f>
        <v/>
      </c>
      <c r="U188" s="5" t="str">
        <f>IF($A188&lt;&gt;"",IF(U$2&lt;&gt;"",INDEX('Instrument History'!$1:$1048576,CcyPerBase!$B188,CcyPerBase!U$3) / $C188,""),"")</f>
        <v/>
      </c>
      <c r="V188" s="5" t="str">
        <f>IF($A188&lt;&gt;"",IF(V$2&lt;&gt;"",INDEX('Instrument History'!$1:$1048576,CcyPerBase!$B188,CcyPerBase!V$3) / $C188,""),"")</f>
        <v/>
      </c>
      <c r="W188" s="5" t="str">
        <f>IF($A188&lt;&gt;"",IF(W$2&lt;&gt;"",INDEX('Instrument History'!$1:$1048576,CcyPerBase!$B188,CcyPerBase!W$3) / $C188,""),"")</f>
        <v/>
      </c>
      <c r="X188" s="5" t="str">
        <f>IF($A188&lt;&gt;"",IF(X$2&lt;&gt;"",INDEX('Instrument History'!$1:$1048576,CcyPerBase!$B188,CcyPerBase!X$3) / $C188,""),"")</f>
        <v/>
      </c>
    </row>
    <row r="189" spans="1:24">
      <c r="A189" s="12">
        <f>IF(A188&lt;&gt;"",IF(A188=$B$3,"",'Instrument History'!A186),"")</f>
        <v>41043</v>
      </c>
      <c r="B189">
        <f t="shared" si="3"/>
        <v>186</v>
      </c>
      <c r="C189" s="5">
        <f>IF(A189&lt;&gt;"",INDEX('Instrument History'!$1:$1048576,CcyPerBase!B189,CcyPerBase!$B$2),"")</f>
        <v>42.912335525389977</v>
      </c>
      <c r="D189" s="5">
        <f>IF($A189&lt;&gt;"",INDEX('Instrument History'!$1:$1048576,CcyPerBase!$B189,CcyPerBase!D$3) / $C189,"")</f>
        <v>2.3303322640370602E-2</v>
      </c>
      <c r="E189" s="5">
        <f>IF($A189&lt;&gt;"",IF(E$2&lt;&gt;"",INDEX('Instrument History'!$1:$1048576,CcyPerBase!$B189,CcyPerBase!E$3) / $C189,""),"")</f>
        <v>2.3303322640370602E-2</v>
      </c>
      <c r="F189" s="5">
        <f>IF($A189&lt;&gt;"",IF(F$2&lt;&gt;"",INDEX('Instrument History'!$1:$1048576,CcyPerBase!$B189,CcyPerBase!F$3) / $C189,""),"")</f>
        <v>2.3303322640370602E-2</v>
      </c>
      <c r="G189" s="5">
        <f>IF($A189&lt;&gt;"",IF(G$2&lt;&gt;"",INDEX('Instrument History'!$1:$1048576,CcyPerBase!$B189,CcyPerBase!G$3) / $C189,""),"")</f>
        <v>2.3303322640370602E-2</v>
      </c>
      <c r="H189" s="5">
        <f>IF($A189&lt;&gt;"",IF(H$2&lt;&gt;"",INDEX('Instrument History'!$1:$1048576,CcyPerBase!$B189,CcyPerBase!H$3) / $C189,""),"")</f>
        <v>2.3303322640370602E-2</v>
      </c>
      <c r="I189" s="5">
        <f>IF($A189&lt;&gt;"",IF(I$2&lt;&gt;"",INDEX('Instrument History'!$1:$1048576,CcyPerBase!$B189,CcyPerBase!I$3) / $C189,""),"")</f>
        <v>1.53462562533652</v>
      </c>
      <c r="J189" s="5">
        <f>IF($A189&lt;&gt;"",IF(J$2&lt;&gt;"",INDEX('Instrument History'!$1:$1048576,CcyPerBase!$B189,CcyPerBase!J$3) / $C189,""),"")</f>
        <v>1.9178238714426832</v>
      </c>
      <c r="K189" s="5">
        <f>IF($A189&lt;&gt;"",IF(K$2&lt;&gt;"",INDEX('Instrument History'!$1:$1048576,CcyPerBase!$B189,CcyPerBase!K$3) / $C189,""),"")</f>
        <v>1.9178238714426832</v>
      </c>
      <c r="L189" s="5">
        <f>IF($A189&lt;&gt;"",IF(L$2&lt;&gt;"",INDEX('Instrument History'!$1:$1048576,CcyPerBase!$B189,CcyPerBase!L$3) / $C189,""),"")</f>
        <v>1</v>
      </c>
      <c r="M189" s="5">
        <f>IF($A189&lt;&gt;"",IF(M$2&lt;&gt;"",INDEX('Instrument History'!$1:$1048576,CcyPerBase!$B189,CcyPerBase!M$3) / $C189,""),"")</f>
        <v>1</v>
      </c>
      <c r="N189" s="5">
        <f>IF($A189&lt;&gt;"",IF(N$2&lt;&gt;"",INDEX('Instrument History'!$1:$1048576,CcyPerBase!$B189,CcyPerBase!N$3) / $C189,""),"")</f>
        <v>1</v>
      </c>
      <c r="O189" s="5" t="str">
        <f>IF($A189&lt;&gt;"",IF(O$2&lt;&gt;"",INDEX('Instrument History'!$1:$1048576,CcyPerBase!$B189,CcyPerBase!O$3) / $C189,""),"")</f>
        <v/>
      </c>
      <c r="P189" s="5" t="str">
        <f>IF($A189&lt;&gt;"",IF(P$2&lt;&gt;"",INDEX('Instrument History'!$1:$1048576,CcyPerBase!$B189,CcyPerBase!P$3) / $C189,""),"")</f>
        <v/>
      </c>
      <c r="Q189" s="5" t="str">
        <f>IF($A189&lt;&gt;"",IF(Q$2&lt;&gt;"",INDEX('Instrument History'!$1:$1048576,CcyPerBase!$B189,CcyPerBase!Q$3) / $C189,""),"")</f>
        <v/>
      </c>
      <c r="R189" s="5" t="str">
        <f>IF($A189&lt;&gt;"",IF(R$2&lt;&gt;"",INDEX('Instrument History'!$1:$1048576,CcyPerBase!$B189,CcyPerBase!R$3) / $C189,""),"")</f>
        <v/>
      </c>
      <c r="S189" s="5" t="str">
        <f>IF($A189&lt;&gt;"",IF(S$2&lt;&gt;"",INDEX('Instrument History'!$1:$1048576,CcyPerBase!$B189,CcyPerBase!S$3) / $C189,""),"")</f>
        <v/>
      </c>
      <c r="T189" s="5" t="str">
        <f>IF($A189&lt;&gt;"",IF(T$2&lt;&gt;"",INDEX('Instrument History'!$1:$1048576,CcyPerBase!$B189,CcyPerBase!T$3) / $C189,""),"")</f>
        <v/>
      </c>
      <c r="U189" s="5" t="str">
        <f>IF($A189&lt;&gt;"",IF(U$2&lt;&gt;"",INDEX('Instrument History'!$1:$1048576,CcyPerBase!$B189,CcyPerBase!U$3) / $C189,""),"")</f>
        <v/>
      </c>
      <c r="V189" s="5" t="str">
        <f>IF($A189&lt;&gt;"",IF(V$2&lt;&gt;"",INDEX('Instrument History'!$1:$1048576,CcyPerBase!$B189,CcyPerBase!V$3) / $C189,""),"")</f>
        <v/>
      </c>
      <c r="W189" s="5" t="str">
        <f>IF($A189&lt;&gt;"",IF(W$2&lt;&gt;"",INDEX('Instrument History'!$1:$1048576,CcyPerBase!$B189,CcyPerBase!W$3) / $C189,""),"")</f>
        <v/>
      </c>
      <c r="X189" s="5" t="str">
        <f>IF($A189&lt;&gt;"",IF(X$2&lt;&gt;"",INDEX('Instrument History'!$1:$1048576,CcyPerBase!$B189,CcyPerBase!X$3) / $C189,""),"")</f>
        <v/>
      </c>
    </row>
    <row r="190" spans="1:24">
      <c r="A190" s="12">
        <f>IF(A189&lt;&gt;"",IF(A189=$B$3,"",'Instrument History'!A187),"")</f>
        <v>41040</v>
      </c>
      <c r="B190">
        <f t="shared" si="3"/>
        <v>187</v>
      </c>
      <c r="C190" s="5">
        <f>IF(A190&lt;&gt;"",INDEX('Instrument History'!$1:$1048576,CcyPerBase!B190,CcyPerBase!$B$2),"")</f>
        <v>40.97049813518489</v>
      </c>
      <c r="D190" s="5">
        <f>IF($A190&lt;&gt;"",INDEX('Instrument History'!$1:$1048576,CcyPerBase!$B190,CcyPerBase!D$3) / $C190,"")</f>
        <v>2.4407806727182894E-2</v>
      </c>
      <c r="E190" s="5">
        <f>IF($A190&lt;&gt;"",IF(E$2&lt;&gt;"",INDEX('Instrument History'!$1:$1048576,CcyPerBase!$B190,CcyPerBase!E$3) / $C190,""),"")</f>
        <v>2.4407806727182894E-2</v>
      </c>
      <c r="F190" s="5">
        <f>IF($A190&lt;&gt;"",IF(F$2&lt;&gt;"",INDEX('Instrument History'!$1:$1048576,CcyPerBase!$B190,CcyPerBase!F$3) / $C190,""),"")</f>
        <v>2.4407806727182894E-2</v>
      </c>
      <c r="G190" s="5">
        <f>IF($A190&lt;&gt;"",IF(G$2&lt;&gt;"",INDEX('Instrument History'!$1:$1048576,CcyPerBase!$B190,CcyPerBase!G$3) / $C190,""),"")</f>
        <v>2.4407806727182894E-2</v>
      </c>
      <c r="H190" s="5">
        <f>IF($A190&lt;&gt;"",IF(H$2&lt;&gt;"",INDEX('Instrument History'!$1:$1048576,CcyPerBase!$B190,CcyPerBase!H$3) / $C190,""),"")</f>
        <v>2.4407806727182894E-2</v>
      </c>
      <c r="I190" s="5">
        <f>IF($A190&lt;&gt;"",IF(I$2&lt;&gt;"",INDEX('Instrument History'!$1:$1048576,CcyPerBase!$B190,CcyPerBase!I$3) / $C190,""),"")</f>
        <v>1.6801251458641979</v>
      </c>
      <c r="J190" s="5">
        <f>IF($A190&lt;&gt;"",IF(J$2&lt;&gt;"",INDEX('Instrument History'!$1:$1048576,CcyPerBase!$B190,CcyPerBase!J$3) / $C190,""),"")</f>
        <v>2.0954972339544153</v>
      </c>
      <c r="K190" s="5">
        <f>IF($A190&lt;&gt;"",IF(K$2&lt;&gt;"",INDEX('Instrument History'!$1:$1048576,CcyPerBase!$B190,CcyPerBase!K$3) / $C190,""),"")</f>
        <v>2.0954972339544153</v>
      </c>
      <c r="L190" s="5">
        <f>IF($A190&lt;&gt;"",IF(L$2&lt;&gt;"",INDEX('Instrument History'!$1:$1048576,CcyPerBase!$B190,CcyPerBase!L$3) / $C190,""),"")</f>
        <v>1</v>
      </c>
      <c r="M190" s="5">
        <f>IF($A190&lt;&gt;"",IF(M$2&lt;&gt;"",INDEX('Instrument History'!$1:$1048576,CcyPerBase!$B190,CcyPerBase!M$3) / $C190,""),"")</f>
        <v>1</v>
      </c>
      <c r="N190" s="5">
        <f>IF($A190&lt;&gt;"",IF(N$2&lt;&gt;"",INDEX('Instrument History'!$1:$1048576,CcyPerBase!$B190,CcyPerBase!N$3) / $C190,""),"")</f>
        <v>1</v>
      </c>
      <c r="O190" s="5" t="str">
        <f>IF($A190&lt;&gt;"",IF(O$2&lt;&gt;"",INDEX('Instrument History'!$1:$1048576,CcyPerBase!$B190,CcyPerBase!O$3) / $C190,""),"")</f>
        <v/>
      </c>
      <c r="P190" s="5" t="str">
        <f>IF($A190&lt;&gt;"",IF(P$2&lt;&gt;"",INDEX('Instrument History'!$1:$1048576,CcyPerBase!$B190,CcyPerBase!P$3) / $C190,""),"")</f>
        <v/>
      </c>
      <c r="Q190" s="5" t="str">
        <f>IF($A190&lt;&gt;"",IF(Q$2&lt;&gt;"",INDEX('Instrument History'!$1:$1048576,CcyPerBase!$B190,CcyPerBase!Q$3) / $C190,""),"")</f>
        <v/>
      </c>
      <c r="R190" s="5" t="str">
        <f>IF($A190&lt;&gt;"",IF(R$2&lt;&gt;"",INDEX('Instrument History'!$1:$1048576,CcyPerBase!$B190,CcyPerBase!R$3) / $C190,""),"")</f>
        <v/>
      </c>
      <c r="S190" s="5" t="str">
        <f>IF($A190&lt;&gt;"",IF(S$2&lt;&gt;"",INDEX('Instrument History'!$1:$1048576,CcyPerBase!$B190,CcyPerBase!S$3) / $C190,""),"")</f>
        <v/>
      </c>
      <c r="T190" s="5" t="str">
        <f>IF($A190&lt;&gt;"",IF(T$2&lt;&gt;"",INDEX('Instrument History'!$1:$1048576,CcyPerBase!$B190,CcyPerBase!T$3) / $C190,""),"")</f>
        <v/>
      </c>
      <c r="U190" s="5" t="str">
        <f>IF($A190&lt;&gt;"",IF(U$2&lt;&gt;"",INDEX('Instrument History'!$1:$1048576,CcyPerBase!$B190,CcyPerBase!U$3) / $C190,""),"")</f>
        <v/>
      </c>
      <c r="V190" s="5" t="str">
        <f>IF($A190&lt;&gt;"",IF(V$2&lt;&gt;"",INDEX('Instrument History'!$1:$1048576,CcyPerBase!$B190,CcyPerBase!V$3) / $C190,""),"")</f>
        <v/>
      </c>
      <c r="W190" s="5" t="str">
        <f>IF($A190&lt;&gt;"",IF(W$2&lt;&gt;"",INDEX('Instrument History'!$1:$1048576,CcyPerBase!$B190,CcyPerBase!W$3) / $C190,""),"")</f>
        <v/>
      </c>
      <c r="X190" s="5" t="str">
        <f>IF($A190&lt;&gt;"",IF(X$2&lt;&gt;"",INDEX('Instrument History'!$1:$1048576,CcyPerBase!$B190,CcyPerBase!X$3) / $C190,""),"")</f>
        <v/>
      </c>
    </row>
    <row r="191" spans="1:24">
      <c r="A191" s="12">
        <f>IF(A190&lt;&gt;"",IF(A190=$B$3,"",'Instrument History'!A188),"")</f>
        <v>41039</v>
      </c>
      <c r="B191">
        <f t="shared" si="3"/>
        <v>188</v>
      </c>
      <c r="C191" s="5">
        <f>IF(A191&lt;&gt;"",INDEX('Instrument History'!$1:$1048576,CcyPerBase!B191,CcyPerBase!$B$2),"")</f>
        <v>39.570392683195251</v>
      </c>
      <c r="D191" s="5">
        <f>IF($A191&lt;&gt;"",INDEX('Instrument History'!$1:$1048576,CcyPerBase!$B191,CcyPerBase!D$3) / $C191,"")</f>
        <v>2.5271419669905874E-2</v>
      </c>
      <c r="E191" s="5">
        <f>IF($A191&lt;&gt;"",IF(E$2&lt;&gt;"",INDEX('Instrument History'!$1:$1048576,CcyPerBase!$B191,CcyPerBase!E$3) / $C191,""),"")</f>
        <v>2.5271419669905874E-2</v>
      </c>
      <c r="F191" s="5">
        <f>IF($A191&lt;&gt;"",IF(F$2&lt;&gt;"",INDEX('Instrument History'!$1:$1048576,CcyPerBase!$B191,CcyPerBase!F$3) / $C191,""),"")</f>
        <v>2.5271419669905874E-2</v>
      </c>
      <c r="G191" s="5">
        <f>IF($A191&lt;&gt;"",IF(G$2&lt;&gt;"",INDEX('Instrument History'!$1:$1048576,CcyPerBase!$B191,CcyPerBase!G$3) / $C191,""),"")</f>
        <v>2.5271419669905874E-2</v>
      </c>
      <c r="H191" s="5">
        <f>IF($A191&lt;&gt;"",IF(H$2&lt;&gt;"",INDEX('Instrument History'!$1:$1048576,CcyPerBase!$B191,CcyPerBase!H$3) / $C191,""),"")</f>
        <v>2.5271419669905874E-2</v>
      </c>
      <c r="I191" s="5">
        <f>IF($A191&lt;&gt;"",IF(I$2&lt;&gt;"",INDEX('Instrument History'!$1:$1048576,CcyPerBase!$B191,CcyPerBase!I$3) / $C191,""),"")</f>
        <v>1.6925955215370692</v>
      </c>
      <c r="J191" s="5">
        <f>IF($A191&lt;&gt;"",IF(J$2&lt;&gt;"",INDEX('Instrument History'!$1:$1048576,CcyPerBase!$B191,CcyPerBase!J$3) / $C191,""),"")</f>
        <v>2.1242541186222339</v>
      </c>
      <c r="K191" s="5">
        <f>IF($A191&lt;&gt;"",IF(K$2&lt;&gt;"",INDEX('Instrument History'!$1:$1048576,CcyPerBase!$B191,CcyPerBase!K$3) / $C191,""),"")</f>
        <v>2.1242541186222339</v>
      </c>
      <c r="L191" s="5">
        <f>IF($A191&lt;&gt;"",IF(L$2&lt;&gt;"",INDEX('Instrument History'!$1:$1048576,CcyPerBase!$B191,CcyPerBase!L$3) / $C191,""),"")</f>
        <v>1</v>
      </c>
      <c r="M191" s="5">
        <f>IF($A191&lt;&gt;"",IF(M$2&lt;&gt;"",INDEX('Instrument History'!$1:$1048576,CcyPerBase!$B191,CcyPerBase!M$3) / $C191,""),"")</f>
        <v>1</v>
      </c>
      <c r="N191" s="5">
        <f>IF($A191&lt;&gt;"",IF(N$2&lt;&gt;"",INDEX('Instrument History'!$1:$1048576,CcyPerBase!$B191,CcyPerBase!N$3) / $C191,""),"")</f>
        <v>1</v>
      </c>
      <c r="O191" s="5" t="str">
        <f>IF($A191&lt;&gt;"",IF(O$2&lt;&gt;"",INDEX('Instrument History'!$1:$1048576,CcyPerBase!$B191,CcyPerBase!O$3) / $C191,""),"")</f>
        <v/>
      </c>
      <c r="P191" s="5" t="str">
        <f>IF($A191&lt;&gt;"",IF(P$2&lt;&gt;"",INDEX('Instrument History'!$1:$1048576,CcyPerBase!$B191,CcyPerBase!P$3) / $C191,""),"")</f>
        <v/>
      </c>
      <c r="Q191" s="5" t="str">
        <f>IF($A191&lt;&gt;"",IF(Q$2&lt;&gt;"",INDEX('Instrument History'!$1:$1048576,CcyPerBase!$B191,CcyPerBase!Q$3) / $C191,""),"")</f>
        <v/>
      </c>
      <c r="R191" s="5" t="str">
        <f>IF($A191&lt;&gt;"",IF(R$2&lt;&gt;"",INDEX('Instrument History'!$1:$1048576,CcyPerBase!$B191,CcyPerBase!R$3) / $C191,""),"")</f>
        <v/>
      </c>
      <c r="S191" s="5" t="str">
        <f>IF($A191&lt;&gt;"",IF(S$2&lt;&gt;"",INDEX('Instrument History'!$1:$1048576,CcyPerBase!$B191,CcyPerBase!S$3) / $C191,""),"")</f>
        <v/>
      </c>
      <c r="T191" s="5" t="str">
        <f>IF($A191&lt;&gt;"",IF(T$2&lt;&gt;"",INDEX('Instrument History'!$1:$1048576,CcyPerBase!$B191,CcyPerBase!T$3) / $C191,""),"")</f>
        <v/>
      </c>
      <c r="U191" s="5" t="str">
        <f>IF($A191&lt;&gt;"",IF(U$2&lt;&gt;"",INDEX('Instrument History'!$1:$1048576,CcyPerBase!$B191,CcyPerBase!U$3) / $C191,""),"")</f>
        <v/>
      </c>
      <c r="V191" s="5" t="str">
        <f>IF($A191&lt;&gt;"",IF(V$2&lt;&gt;"",INDEX('Instrument History'!$1:$1048576,CcyPerBase!$B191,CcyPerBase!V$3) / $C191,""),"")</f>
        <v/>
      </c>
      <c r="W191" s="5" t="str">
        <f>IF($A191&lt;&gt;"",IF(W$2&lt;&gt;"",INDEX('Instrument History'!$1:$1048576,CcyPerBase!$B191,CcyPerBase!W$3) / $C191,""),"")</f>
        <v/>
      </c>
      <c r="X191" s="5" t="str">
        <f>IF($A191&lt;&gt;"",IF(X$2&lt;&gt;"",INDEX('Instrument History'!$1:$1048576,CcyPerBase!$B191,CcyPerBase!X$3) / $C191,""),"")</f>
        <v/>
      </c>
    </row>
    <row r="192" spans="1:24">
      <c r="A192" s="12">
        <f>IF(A191&lt;&gt;"",IF(A191=$B$3,"",'Instrument History'!A189),"")</f>
        <v>41038</v>
      </c>
      <c r="B192">
        <f t="shared" si="3"/>
        <v>189</v>
      </c>
      <c r="C192" s="5">
        <f>IF(A192&lt;&gt;"",INDEX('Instrument History'!$1:$1048576,CcyPerBase!B192,CcyPerBase!$B$2),"")</f>
        <v>38.183901957574008</v>
      </c>
      <c r="D192" s="5">
        <f>IF($A192&lt;&gt;"",INDEX('Instrument History'!$1:$1048576,CcyPerBase!$B192,CcyPerBase!D$3) / $C192,"")</f>
        <v>2.6189046921163171E-2</v>
      </c>
      <c r="E192" s="5">
        <f>IF($A192&lt;&gt;"",IF(E$2&lt;&gt;"",INDEX('Instrument History'!$1:$1048576,CcyPerBase!$B192,CcyPerBase!E$3) / $C192,""),"")</f>
        <v>2.6189046921163171E-2</v>
      </c>
      <c r="F192" s="5">
        <f>IF($A192&lt;&gt;"",IF(F$2&lt;&gt;"",INDEX('Instrument History'!$1:$1048576,CcyPerBase!$B192,CcyPerBase!F$3) / $C192,""),"")</f>
        <v>2.6189046921163171E-2</v>
      </c>
      <c r="G192" s="5">
        <f>IF($A192&lt;&gt;"",IF(G$2&lt;&gt;"",INDEX('Instrument History'!$1:$1048576,CcyPerBase!$B192,CcyPerBase!G$3) / $C192,""),"")</f>
        <v>2.6189046921163171E-2</v>
      </c>
      <c r="H192" s="5">
        <f>IF($A192&lt;&gt;"",IF(H$2&lt;&gt;"",INDEX('Instrument History'!$1:$1048576,CcyPerBase!$B192,CcyPerBase!H$3) / $C192,""),"")</f>
        <v>2.6189046921163171E-2</v>
      </c>
      <c r="I192" s="5">
        <f>IF($A192&lt;&gt;"",IF(I$2&lt;&gt;"",INDEX('Instrument History'!$1:$1048576,CcyPerBase!$B192,CcyPerBase!I$3) / $C192,""),"")</f>
        <v>1.7442234747673755</v>
      </c>
      <c r="J192" s="5">
        <f>IF($A192&lt;&gt;"",IF(J$2&lt;&gt;"",INDEX('Instrument History'!$1:$1048576,CcyPerBase!$B192,CcyPerBase!J$3) / $C192,""),"")</f>
        <v>2.1878619912373822</v>
      </c>
      <c r="K192" s="5">
        <f>IF($A192&lt;&gt;"",IF(K$2&lt;&gt;"",INDEX('Instrument History'!$1:$1048576,CcyPerBase!$B192,CcyPerBase!K$3) / $C192,""),"")</f>
        <v>2.1878619912373822</v>
      </c>
      <c r="L192" s="5">
        <f>IF($A192&lt;&gt;"",IF(L$2&lt;&gt;"",INDEX('Instrument History'!$1:$1048576,CcyPerBase!$B192,CcyPerBase!L$3) / $C192,""),"")</f>
        <v>1</v>
      </c>
      <c r="M192" s="5">
        <f>IF($A192&lt;&gt;"",IF(M$2&lt;&gt;"",INDEX('Instrument History'!$1:$1048576,CcyPerBase!$B192,CcyPerBase!M$3) / $C192,""),"")</f>
        <v>1</v>
      </c>
      <c r="N192" s="5">
        <f>IF($A192&lt;&gt;"",IF(N$2&lt;&gt;"",INDEX('Instrument History'!$1:$1048576,CcyPerBase!$B192,CcyPerBase!N$3) / $C192,""),"")</f>
        <v>1</v>
      </c>
      <c r="O192" s="5" t="str">
        <f>IF($A192&lt;&gt;"",IF(O$2&lt;&gt;"",INDEX('Instrument History'!$1:$1048576,CcyPerBase!$B192,CcyPerBase!O$3) / $C192,""),"")</f>
        <v/>
      </c>
      <c r="P192" s="5" t="str">
        <f>IF($A192&lt;&gt;"",IF(P$2&lt;&gt;"",INDEX('Instrument History'!$1:$1048576,CcyPerBase!$B192,CcyPerBase!P$3) / $C192,""),"")</f>
        <v/>
      </c>
      <c r="Q192" s="5" t="str">
        <f>IF($A192&lt;&gt;"",IF(Q$2&lt;&gt;"",INDEX('Instrument History'!$1:$1048576,CcyPerBase!$B192,CcyPerBase!Q$3) / $C192,""),"")</f>
        <v/>
      </c>
      <c r="R192" s="5" t="str">
        <f>IF($A192&lt;&gt;"",IF(R$2&lt;&gt;"",INDEX('Instrument History'!$1:$1048576,CcyPerBase!$B192,CcyPerBase!R$3) / $C192,""),"")</f>
        <v/>
      </c>
      <c r="S192" s="5" t="str">
        <f>IF($A192&lt;&gt;"",IF(S$2&lt;&gt;"",INDEX('Instrument History'!$1:$1048576,CcyPerBase!$B192,CcyPerBase!S$3) / $C192,""),"")</f>
        <v/>
      </c>
      <c r="T192" s="5" t="str">
        <f>IF($A192&lt;&gt;"",IF(T$2&lt;&gt;"",INDEX('Instrument History'!$1:$1048576,CcyPerBase!$B192,CcyPerBase!T$3) / $C192,""),"")</f>
        <v/>
      </c>
      <c r="U192" s="5" t="str">
        <f>IF($A192&lt;&gt;"",IF(U$2&lt;&gt;"",INDEX('Instrument History'!$1:$1048576,CcyPerBase!$B192,CcyPerBase!U$3) / $C192,""),"")</f>
        <v/>
      </c>
      <c r="V192" s="5" t="str">
        <f>IF($A192&lt;&gt;"",IF(V$2&lt;&gt;"",INDEX('Instrument History'!$1:$1048576,CcyPerBase!$B192,CcyPerBase!V$3) / $C192,""),"")</f>
        <v/>
      </c>
      <c r="W192" s="5" t="str">
        <f>IF($A192&lt;&gt;"",IF(W$2&lt;&gt;"",INDEX('Instrument History'!$1:$1048576,CcyPerBase!$B192,CcyPerBase!W$3) / $C192,""),"")</f>
        <v/>
      </c>
      <c r="X192" s="5" t="str">
        <f>IF($A192&lt;&gt;"",IF(X$2&lt;&gt;"",INDEX('Instrument History'!$1:$1048576,CcyPerBase!$B192,CcyPerBase!X$3) / $C192,""),"")</f>
        <v/>
      </c>
    </row>
    <row r="193" spans="1:24">
      <c r="A193" s="12">
        <f>IF(A192&lt;&gt;"",IF(A192=$B$3,"",'Instrument History'!A190),"")</f>
        <v>41037</v>
      </c>
      <c r="B193">
        <f t="shared" si="3"/>
        <v>190</v>
      </c>
      <c r="C193" s="5">
        <f>IF(A193&lt;&gt;"",INDEX('Instrument History'!$1:$1048576,CcyPerBase!B193,CcyPerBase!$B$2),"")</f>
        <v>38.485823509987192</v>
      </c>
      <c r="D193" s="5">
        <f>IF($A193&lt;&gt;"",INDEX('Instrument History'!$1:$1048576,CcyPerBase!$B193,CcyPerBase!D$3) / $C193,"")</f>
        <v>2.5983593666392427E-2</v>
      </c>
      <c r="E193" s="5">
        <f>IF($A193&lt;&gt;"",IF(E$2&lt;&gt;"",INDEX('Instrument History'!$1:$1048576,CcyPerBase!$B193,CcyPerBase!E$3) / $C193,""),"")</f>
        <v>2.5983593666392427E-2</v>
      </c>
      <c r="F193" s="5">
        <f>IF($A193&lt;&gt;"",IF(F$2&lt;&gt;"",INDEX('Instrument History'!$1:$1048576,CcyPerBase!$B193,CcyPerBase!F$3) / $C193,""),"")</f>
        <v>2.5983593666392427E-2</v>
      </c>
      <c r="G193" s="5">
        <f>IF($A193&lt;&gt;"",IF(G$2&lt;&gt;"",INDEX('Instrument History'!$1:$1048576,CcyPerBase!$B193,CcyPerBase!G$3) / $C193,""),"")</f>
        <v>2.5983593666392427E-2</v>
      </c>
      <c r="H193" s="5">
        <f>IF($A193&lt;&gt;"",IF(H$2&lt;&gt;"",INDEX('Instrument History'!$1:$1048576,CcyPerBase!$B193,CcyPerBase!H$3) / $C193,""),"")</f>
        <v>2.5983593666392427E-2</v>
      </c>
      <c r="I193" s="5">
        <f>IF($A193&lt;&gt;"",IF(I$2&lt;&gt;"",INDEX('Instrument History'!$1:$1048576,CcyPerBase!$B193,CcyPerBase!I$3) / $C193,""),"")</f>
        <v>1.7853490562410672</v>
      </c>
      <c r="J193" s="5">
        <f>IF($A193&lt;&gt;"",IF(J$2&lt;&gt;"",INDEX('Instrument History'!$1:$1048576,CcyPerBase!$B193,CcyPerBase!J$3) / $C193,""),"")</f>
        <v>2.1443561574850998</v>
      </c>
      <c r="K193" s="5">
        <f>IF($A193&lt;&gt;"",IF(K$2&lt;&gt;"",INDEX('Instrument History'!$1:$1048576,CcyPerBase!$B193,CcyPerBase!K$3) / $C193,""),"")</f>
        <v>2.1443561574850998</v>
      </c>
      <c r="L193" s="5">
        <f>IF($A193&lt;&gt;"",IF(L$2&lt;&gt;"",INDEX('Instrument History'!$1:$1048576,CcyPerBase!$B193,CcyPerBase!L$3) / $C193,""),"")</f>
        <v>1</v>
      </c>
      <c r="M193" s="5">
        <f>IF($A193&lt;&gt;"",IF(M$2&lt;&gt;"",INDEX('Instrument History'!$1:$1048576,CcyPerBase!$B193,CcyPerBase!M$3) / $C193,""),"")</f>
        <v>1</v>
      </c>
      <c r="N193" s="5">
        <f>IF($A193&lt;&gt;"",IF(N$2&lt;&gt;"",INDEX('Instrument History'!$1:$1048576,CcyPerBase!$B193,CcyPerBase!N$3) / $C193,""),"")</f>
        <v>1</v>
      </c>
      <c r="O193" s="5" t="str">
        <f>IF($A193&lt;&gt;"",IF(O$2&lt;&gt;"",INDEX('Instrument History'!$1:$1048576,CcyPerBase!$B193,CcyPerBase!O$3) / $C193,""),"")</f>
        <v/>
      </c>
      <c r="P193" s="5" t="str">
        <f>IF($A193&lt;&gt;"",IF(P$2&lt;&gt;"",INDEX('Instrument History'!$1:$1048576,CcyPerBase!$B193,CcyPerBase!P$3) / $C193,""),"")</f>
        <v/>
      </c>
      <c r="Q193" s="5" t="str">
        <f>IF($A193&lt;&gt;"",IF(Q$2&lt;&gt;"",INDEX('Instrument History'!$1:$1048576,CcyPerBase!$B193,CcyPerBase!Q$3) / $C193,""),"")</f>
        <v/>
      </c>
      <c r="R193" s="5" t="str">
        <f>IF($A193&lt;&gt;"",IF(R$2&lt;&gt;"",INDEX('Instrument History'!$1:$1048576,CcyPerBase!$B193,CcyPerBase!R$3) / $C193,""),"")</f>
        <v/>
      </c>
      <c r="S193" s="5" t="str">
        <f>IF($A193&lt;&gt;"",IF(S$2&lt;&gt;"",INDEX('Instrument History'!$1:$1048576,CcyPerBase!$B193,CcyPerBase!S$3) / $C193,""),"")</f>
        <v/>
      </c>
      <c r="T193" s="5" t="str">
        <f>IF($A193&lt;&gt;"",IF(T$2&lt;&gt;"",INDEX('Instrument History'!$1:$1048576,CcyPerBase!$B193,CcyPerBase!T$3) / $C193,""),"")</f>
        <v/>
      </c>
      <c r="U193" s="5" t="str">
        <f>IF($A193&lt;&gt;"",IF(U$2&lt;&gt;"",INDEX('Instrument History'!$1:$1048576,CcyPerBase!$B193,CcyPerBase!U$3) / $C193,""),"")</f>
        <v/>
      </c>
      <c r="V193" s="5" t="str">
        <f>IF($A193&lt;&gt;"",IF(V$2&lt;&gt;"",INDEX('Instrument History'!$1:$1048576,CcyPerBase!$B193,CcyPerBase!V$3) / $C193,""),"")</f>
        <v/>
      </c>
      <c r="W193" s="5" t="str">
        <f>IF($A193&lt;&gt;"",IF(W$2&lt;&gt;"",INDEX('Instrument History'!$1:$1048576,CcyPerBase!$B193,CcyPerBase!W$3) / $C193,""),"")</f>
        <v/>
      </c>
      <c r="X193" s="5" t="str">
        <f>IF($A193&lt;&gt;"",IF(X$2&lt;&gt;"",INDEX('Instrument History'!$1:$1048576,CcyPerBase!$B193,CcyPerBase!X$3) / $C193,""),"")</f>
        <v/>
      </c>
    </row>
    <row r="194" spans="1:24">
      <c r="A194" s="12">
        <f>IF(A193&lt;&gt;"",IF(A193=$B$3,"",'Instrument History'!A191),"")</f>
        <v>41036</v>
      </c>
      <c r="B194">
        <f t="shared" si="3"/>
        <v>191</v>
      </c>
      <c r="C194" s="5">
        <f>IF(A194&lt;&gt;"",INDEX('Instrument History'!$1:$1048576,CcyPerBase!B194,CcyPerBase!$B$2),"")</f>
        <v>37.758619349443173</v>
      </c>
      <c r="D194" s="5">
        <f>IF($A194&lt;&gt;"",INDEX('Instrument History'!$1:$1048576,CcyPerBase!$B194,CcyPerBase!D$3) / $C194,"")</f>
        <v>2.6484019204869234E-2</v>
      </c>
      <c r="E194" s="5">
        <f>IF($A194&lt;&gt;"",IF(E$2&lt;&gt;"",INDEX('Instrument History'!$1:$1048576,CcyPerBase!$B194,CcyPerBase!E$3) / $C194,""),"")</f>
        <v>2.6484019204869234E-2</v>
      </c>
      <c r="F194" s="5">
        <f>IF($A194&lt;&gt;"",IF(F$2&lt;&gt;"",INDEX('Instrument History'!$1:$1048576,CcyPerBase!$B194,CcyPerBase!F$3) / $C194,""),"")</f>
        <v>2.6484019204869234E-2</v>
      </c>
      <c r="G194" s="5">
        <f>IF($A194&lt;&gt;"",IF(G$2&lt;&gt;"",INDEX('Instrument History'!$1:$1048576,CcyPerBase!$B194,CcyPerBase!G$3) / $C194,""),"")</f>
        <v>2.6484019204869234E-2</v>
      </c>
      <c r="H194" s="5">
        <f>IF($A194&lt;&gt;"",IF(H$2&lt;&gt;"",INDEX('Instrument History'!$1:$1048576,CcyPerBase!$B194,CcyPerBase!H$3) / $C194,""),"")</f>
        <v>2.6484019204869234E-2</v>
      </c>
      <c r="I194" s="5">
        <f>IF($A194&lt;&gt;"",IF(I$2&lt;&gt;"",INDEX('Instrument History'!$1:$1048576,CcyPerBase!$B194,CcyPerBase!I$3) / $C194,""),"")</f>
        <v>1.7882770222662683</v>
      </c>
      <c r="J194" s="5">
        <f>IF($A194&lt;&gt;"",IF(J$2&lt;&gt;"",INDEX('Instrument History'!$1:$1048576,CcyPerBase!$B194,CcyPerBase!J$3) / $C194,""),"")</f>
        <v>2.2041456505909913</v>
      </c>
      <c r="K194" s="5">
        <f>IF($A194&lt;&gt;"",IF(K$2&lt;&gt;"",INDEX('Instrument History'!$1:$1048576,CcyPerBase!$B194,CcyPerBase!K$3) / $C194,""),"")</f>
        <v>2.2041456505909913</v>
      </c>
      <c r="L194" s="5">
        <f>IF($A194&lt;&gt;"",IF(L$2&lt;&gt;"",INDEX('Instrument History'!$1:$1048576,CcyPerBase!$B194,CcyPerBase!L$3) / $C194,""),"")</f>
        <v>1</v>
      </c>
      <c r="M194" s="5">
        <f>IF($A194&lt;&gt;"",IF(M$2&lt;&gt;"",INDEX('Instrument History'!$1:$1048576,CcyPerBase!$B194,CcyPerBase!M$3) / $C194,""),"")</f>
        <v>1</v>
      </c>
      <c r="N194" s="5">
        <f>IF($A194&lt;&gt;"",IF(N$2&lt;&gt;"",INDEX('Instrument History'!$1:$1048576,CcyPerBase!$B194,CcyPerBase!N$3) / $C194,""),"")</f>
        <v>1</v>
      </c>
      <c r="O194" s="5" t="str">
        <f>IF($A194&lt;&gt;"",IF(O$2&lt;&gt;"",INDEX('Instrument History'!$1:$1048576,CcyPerBase!$B194,CcyPerBase!O$3) / $C194,""),"")</f>
        <v/>
      </c>
      <c r="P194" s="5" t="str">
        <f>IF($A194&lt;&gt;"",IF(P$2&lt;&gt;"",INDEX('Instrument History'!$1:$1048576,CcyPerBase!$B194,CcyPerBase!P$3) / $C194,""),"")</f>
        <v/>
      </c>
      <c r="Q194" s="5" t="str">
        <f>IF($A194&lt;&gt;"",IF(Q$2&lt;&gt;"",INDEX('Instrument History'!$1:$1048576,CcyPerBase!$B194,CcyPerBase!Q$3) / $C194,""),"")</f>
        <v/>
      </c>
      <c r="R194" s="5" t="str">
        <f>IF($A194&lt;&gt;"",IF(R$2&lt;&gt;"",INDEX('Instrument History'!$1:$1048576,CcyPerBase!$B194,CcyPerBase!R$3) / $C194,""),"")</f>
        <v/>
      </c>
      <c r="S194" s="5" t="str">
        <f>IF($A194&lt;&gt;"",IF(S$2&lt;&gt;"",INDEX('Instrument History'!$1:$1048576,CcyPerBase!$B194,CcyPerBase!S$3) / $C194,""),"")</f>
        <v/>
      </c>
      <c r="T194" s="5" t="str">
        <f>IF($A194&lt;&gt;"",IF(T$2&lt;&gt;"",INDEX('Instrument History'!$1:$1048576,CcyPerBase!$B194,CcyPerBase!T$3) / $C194,""),"")</f>
        <v/>
      </c>
      <c r="U194" s="5" t="str">
        <f>IF($A194&lt;&gt;"",IF(U$2&lt;&gt;"",INDEX('Instrument History'!$1:$1048576,CcyPerBase!$B194,CcyPerBase!U$3) / $C194,""),"")</f>
        <v/>
      </c>
      <c r="V194" s="5" t="str">
        <f>IF($A194&lt;&gt;"",IF(V$2&lt;&gt;"",INDEX('Instrument History'!$1:$1048576,CcyPerBase!$B194,CcyPerBase!V$3) / $C194,""),"")</f>
        <v/>
      </c>
      <c r="W194" s="5" t="str">
        <f>IF($A194&lt;&gt;"",IF(W$2&lt;&gt;"",INDEX('Instrument History'!$1:$1048576,CcyPerBase!$B194,CcyPerBase!W$3) / $C194,""),"")</f>
        <v/>
      </c>
      <c r="X194" s="5" t="str">
        <f>IF($A194&lt;&gt;"",IF(X$2&lt;&gt;"",INDEX('Instrument History'!$1:$1048576,CcyPerBase!$B194,CcyPerBase!X$3) / $C194,""),"")</f>
        <v/>
      </c>
    </row>
    <row r="195" spans="1:24">
      <c r="A195" s="12">
        <f>IF(A194&lt;&gt;"",IF(A194=$B$3,"",'Instrument History'!A192),"")</f>
        <v>41033</v>
      </c>
      <c r="B195">
        <f t="shared" si="3"/>
        <v>192</v>
      </c>
      <c r="C195" s="5">
        <f>IF(A195&lt;&gt;"",INDEX('Instrument History'!$1:$1048576,CcyPerBase!B195,CcyPerBase!$B$2),"")</f>
        <v>36.413618897171773</v>
      </c>
      <c r="D195" s="5">
        <f>IF($A195&lt;&gt;"",INDEX('Instrument History'!$1:$1048576,CcyPerBase!$B195,CcyPerBase!D$3) / $C195,"")</f>
        <v>2.7462252593566563E-2</v>
      </c>
      <c r="E195" s="5">
        <f>IF($A195&lt;&gt;"",IF(E$2&lt;&gt;"",INDEX('Instrument History'!$1:$1048576,CcyPerBase!$B195,CcyPerBase!E$3) / $C195,""),"")</f>
        <v>2.7462252593566563E-2</v>
      </c>
      <c r="F195" s="5">
        <f>IF($A195&lt;&gt;"",IF(F$2&lt;&gt;"",INDEX('Instrument History'!$1:$1048576,CcyPerBase!$B195,CcyPerBase!F$3) / $C195,""),"")</f>
        <v>2.7462252593566563E-2</v>
      </c>
      <c r="G195" s="5">
        <f>IF($A195&lt;&gt;"",IF(G$2&lt;&gt;"",INDEX('Instrument History'!$1:$1048576,CcyPerBase!$B195,CcyPerBase!G$3) / $C195,""),"")</f>
        <v>2.7462252593566563E-2</v>
      </c>
      <c r="H195" s="5">
        <f>IF($A195&lt;&gt;"",IF(H$2&lt;&gt;"",INDEX('Instrument History'!$1:$1048576,CcyPerBase!$B195,CcyPerBase!H$3) / $C195,""),"")</f>
        <v>2.7462252593566563E-2</v>
      </c>
      <c r="I195" s="5">
        <f>IF($A195&lt;&gt;"",IF(I$2&lt;&gt;"",INDEX('Instrument History'!$1:$1048576,CcyPerBase!$B195,CcyPerBase!I$3) / $C195,""),"")</f>
        <v>1.8907697216267567</v>
      </c>
      <c r="J195" s="5">
        <f>IF($A195&lt;&gt;"",IF(J$2&lt;&gt;"",INDEX('Instrument History'!$1:$1048576,CcyPerBase!$B195,CcyPerBase!J$3) / $C195,""),"")</f>
        <v>2.2771614252558701</v>
      </c>
      <c r="K195" s="5">
        <f>IF($A195&lt;&gt;"",IF(K$2&lt;&gt;"",INDEX('Instrument History'!$1:$1048576,CcyPerBase!$B195,CcyPerBase!K$3) / $C195,""),"")</f>
        <v>2.2771614252558701</v>
      </c>
      <c r="L195" s="5">
        <f>IF($A195&lt;&gt;"",IF(L$2&lt;&gt;"",INDEX('Instrument History'!$1:$1048576,CcyPerBase!$B195,CcyPerBase!L$3) / $C195,""),"")</f>
        <v>1</v>
      </c>
      <c r="M195" s="5">
        <f>IF($A195&lt;&gt;"",IF(M$2&lt;&gt;"",INDEX('Instrument History'!$1:$1048576,CcyPerBase!$B195,CcyPerBase!M$3) / $C195,""),"")</f>
        <v>1</v>
      </c>
      <c r="N195" s="5">
        <f>IF($A195&lt;&gt;"",IF(N$2&lt;&gt;"",INDEX('Instrument History'!$1:$1048576,CcyPerBase!$B195,CcyPerBase!N$3) / $C195,""),"")</f>
        <v>1</v>
      </c>
      <c r="O195" s="5" t="str">
        <f>IF($A195&lt;&gt;"",IF(O$2&lt;&gt;"",INDEX('Instrument History'!$1:$1048576,CcyPerBase!$B195,CcyPerBase!O$3) / $C195,""),"")</f>
        <v/>
      </c>
      <c r="P195" s="5" t="str">
        <f>IF($A195&lt;&gt;"",IF(P$2&lt;&gt;"",INDEX('Instrument History'!$1:$1048576,CcyPerBase!$B195,CcyPerBase!P$3) / $C195,""),"")</f>
        <v/>
      </c>
      <c r="Q195" s="5" t="str">
        <f>IF($A195&lt;&gt;"",IF(Q$2&lt;&gt;"",INDEX('Instrument History'!$1:$1048576,CcyPerBase!$B195,CcyPerBase!Q$3) / $C195,""),"")</f>
        <v/>
      </c>
      <c r="R195" s="5" t="str">
        <f>IF($A195&lt;&gt;"",IF(R$2&lt;&gt;"",INDEX('Instrument History'!$1:$1048576,CcyPerBase!$B195,CcyPerBase!R$3) / $C195,""),"")</f>
        <v/>
      </c>
      <c r="S195" s="5" t="str">
        <f>IF($A195&lt;&gt;"",IF(S$2&lt;&gt;"",INDEX('Instrument History'!$1:$1048576,CcyPerBase!$B195,CcyPerBase!S$3) / $C195,""),"")</f>
        <v/>
      </c>
      <c r="T195" s="5" t="str">
        <f>IF($A195&lt;&gt;"",IF(T$2&lt;&gt;"",INDEX('Instrument History'!$1:$1048576,CcyPerBase!$B195,CcyPerBase!T$3) / $C195,""),"")</f>
        <v/>
      </c>
      <c r="U195" s="5" t="str">
        <f>IF($A195&lt;&gt;"",IF(U$2&lt;&gt;"",INDEX('Instrument History'!$1:$1048576,CcyPerBase!$B195,CcyPerBase!U$3) / $C195,""),"")</f>
        <v/>
      </c>
      <c r="V195" s="5" t="str">
        <f>IF($A195&lt;&gt;"",IF(V$2&lt;&gt;"",INDEX('Instrument History'!$1:$1048576,CcyPerBase!$B195,CcyPerBase!V$3) / $C195,""),"")</f>
        <v/>
      </c>
      <c r="W195" s="5" t="str">
        <f>IF($A195&lt;&gt;"",IF(W$2&lt;&gt;"",INDEX('Instrument History'!$1:$1048576,CcyPerBase!$B195,CcyPerBase!W$3) / $C195,""),"")</f>
        <v/>
      </c>
      <c r="X195" s="5" t="str">
        <f>IF($A195&lt;&gt;"",IF(X$2&lt;&gt;"",INDEX('Instrument History'!$1:$1048576,CcyPerBase!$B195,CcyPerBase!X$3) / $C195,""),"")</f>
        <v/>
      </c>
    </row>
    <row r="196" spans="1:24">
      <c r="A196" s="12">
        <f>IF(A195&lt;&gt;"",IF(A195=$B$3,"",'Instrument History'!A193),"")</f>
        <v>41032</v>
      </c>
      <c r="B196">
        <f t="shared" si="3"/>
        <v>193</v>
      </c>
      <c r="C196" s="5">
        <f>IF(A196&lt;&gt;"",INDEX('Instrument History'!$1:$1048576,CcyPerBase!B196,CcyPerBase!$B$2),"")</f>
        <v>38.020578601809646</v>
      </c>
      <c r="D196" s="5">
        <f>IF($A196&lt;&gt;"",INDEX('Instrument History'!$1:$1048576,CcyPerBase!$B196,CcyPerBase!D$3) / $C196,"")</f>
        <v>2.6301546077797024E-2</v>
      </c>
      <c r="E196" s="5">
        <f>IF($A196&lt;&gt;"",IF(E$2&lt;&gt;"",INDEX('Instrument History'!$1:$1048576,CcyPerBase!$B196,CcyPerBase!E$3) / $C196,""),"")</f>
        <v>2.6301546077797024E-2</v>
      </c>
      <c r="F196" s="5">
        <f>IF($A196&lt;&gt;"",IF(F$2&lt;&gt;"",INDEX('Instrument History'!$1:$1048576,CcyPerBase!$B196,CcyPerBase!F$3) / $C196,""),"")</f>
        <v>2.6301546077797024E-2</v>
      </c>
      <c r="G196" s="5">
        <f>IF($A196&lt;&gt;"",IF(G$2&lt;&gt;"",INDEX('Instrument History'!$1:$1048576,CcyPerBase!$B196,CcyPerBase!G$3) / $C196,""),"")</f>
        <v>2.6301546077797024E-2</v>
      </c>
      <c r="H196" s="5">
        <f>IF($A196&lt;&gt;"",IF(H$2&lt;&gt;"",INDEX('Instrument History'!$1:$1048576,CcyPerBase!$B196,CcyPerBase!H$3) / $C196,""),"")</f>
        <v>2.6301546077797024E-2</v>
      </c>
      <c r="I196" s="5">
        <f>IF($A196&lt;&gt;"",IF(I$2&lt;&gt;"",INDEX('Instrument History'!$1:$1048576,CcyPerBase!$B196,CcyPerBase!I$3) / $C196,""),"")</f>
        <v>1.812341136148536</v>
      </c>
      <c r="J196" s="5">
        <f>IF($A196&lt;&gt;"",IF(J$2&lt;&gt;"",INDEX('Instrument History'!$1:$1048576,CcyPerBase!$B196,CcyPerBase!J$3) / $C196,""),"")</f>
        <v>2.0939998871631604</v>
      </c>
      <c r="K196" s="5">
        <f>IF($A196&lt;&gt;"",IF(K$2&lt;&gt;"",INDEX('Instrument History'!$1:$1048576,CcyPerBase!$B196,CcyPerBase!K$3) / $C196,""),"")</f>
        <v>2.0939998871631604</v>
      </c>
      <c r="L196" s="5">
        <f>IF($A196&lt;&gt;"",IF(L$2&lt;&gt;"",INDEX('Instrument History'!$1:$1048576,CcyPerBase!$B196,CcyPerBase!L$3) / $C196,""),"")</f>
        <v>1</v>
      </c>
      <c r="M196" s="5">
        <f>IF($A196&lt;&gt;"",IF(M$2&lt;&gt;"",INDEX('Instrument History'!$1:$1048576,CcyPerBase!$B196,CcyPerBase!M$3) / $C196,""),"")</f>
        <v>1</v>
      </c>
      <c r="N196" s="5">
        <f>IF($A196&lt;&gt;"",IF(N$2&lt;&gt;"",INDEX('Instrument History'!$1:$1048576,CcyPerBase!$B196,CcyPerBase!N$3) / $C196,""),"")</f>
        <v>1</v>
      </c>
      <c r="O196" s="5" t="str">
        <f>IF($A196&lt;&gt;"",IF(O$2&lt;&gt;"",INDEX('Instrument History'!$1:$1048576,CcyPerBase!$B196,CcyPerBase!O$3) / $C196,""),"")</f>
        <v/>
      </c>
      <c r="P196" s="5" t="str">
        <f>IF($A196&lt;&gt;"",IF(P$2&lt;&gt;"",INDEX('Instrument History'!$1:$1048576,CcyPerBase!$B196,CcyPerBase!P$3) / $C196,""),"")</f>
        <v/>
      </c>
      <c r="Q196" s="5" t="str">
        <f>IF($A196&lt;&gt;"",IF(Q$2&lt;&gt;"",INDEX('Instrument History'!$1:$1048576,CcyPerBase!$B196,CcyPerBase!Q$3) / $C196,""),"")</f>
        <v/>
      </c>
      <c r="R196" s="5" t="str">
        <f>IF($A196&lt;&gt;"",IF(R$2&lt;&gt;"",INDEX('Instrument History'!$1:$1048576,CcyPerBase!$B196,CcyPerBase!R$3) / $C196,""),"")</f>
        <v/>
      </c>
      <c r="S196" s="5" t="str">
        <f>IF($A196&lt;&gt;"",IF(S$2&lt;&gt;"",INDEX('Instrument History'!$1:$1048576,CcyPerBase!$B196,CcyPerBase!S$3) / $C196,""),"")</f>
        <v/>
      </c>
      <c r="T196" s="5" t="str">
        <f>IF($A196&lt;&gt;"",IF(T$2&lt;&gt;"",INDEX('Instrument History'!$1:$1048576,CcyPerBase!$B196,CcyPerBase!T$3) / $C196,""),"")</f>
        <v/>
      </c>
      <c r="U196" s="5" t="str">
        <f>IF($A196&lt;&gt;"",IF(U$2&lt;&gt;"",INDEX('Instrument History'!$1:$1048576,CcyPerBase!$B196,CcyPerBase!U$3) / $C196,""),"")</f>
        <v/>
      </c>
      <c r="V196" s="5" t="str">
        <f>IF($A196&lt;&gt;"",IF(V$2&lt;&gt;"",INDEX('Instrument History'!$1:$1048576,CcyPerBase!$B196,CcyPerBase!V$3) / $C196,""),"")</f>
        <v/>
      </c>
      <c r="W196" s="5" t="str">
        <f>IF($A196&lt;&gt;"",IF(W$2&lt;&gt;"",INDEX('Instrument History'!$1:$1048576,CcyPerBase!$B196,CcyPerBase!W$3) / $C196,""),"")</f>
        <v/>
      </c>
      <c r="X196" s="5" t="str">
        <f>IF($A196&lt;&gt;"",IF(X$2&lt;&gt;"",INDEX('Instrument History'!$1:$1048576,CcyPerBase!$B196,CcyPerBase!X$3) / $C196,""),"")</f>
        <v/>
      </c>
    </row>
    <row r="197" spans="1:24">
      <c r="A197" s="12">
        <f>IF(A196&lt;&gt;"",IF(A196=$B$3,"",'Instrument History'!A194),"")</f>
        <v>41031</v>
      </c>
      <c r="B197">
        <f t="shared" si="3"/>
        <v>194</v>
      </c>
      <c r="C197" s="5">
        <f>IF(A197&lt;&gt;"",INDEX('Instrument History'!$1:$1048576,CcyPerBase!B197,CcyPerBase!$B$2),"")</f>
        <v>39.18084842533036</v>
      </c>
      <c r="D197" s="5">
        <f>IF($A197&lt;&gt;"",INDEX('Instrument History'!$1:$1048576,CcyPerBase!$B197,CcyPerBase!D$3) / $C197,"")</f>
        <v>2.5522673453735153E-2</v>
      </c>
      <c r="E197" s="5">
        <f>IF($A197&lt;&gt;"",IF(E$2&lt;&gt;"",INDEX('Instrument History'!$1:$1048576,CcyPerBase!$B197,CcyPerBase!E$3) / $C197,""),"")</f>
        <v>2.5522673453735153E-2</v>
      </c>
      <c r="F197" s="5">
        <f>IF($A197&lt;&gt;"",IF(F$2&lt;&gt;"",INDEX('Instrument History'!$1:$1048576,CcyPerBase!$B197,CcyPerBase!F$3) / $C197,""),"")</f>
        <v>2.5522673453735153E-2</v>
      </c>
      <c r="G197" s="5">
        <f>IF($A197&lt;&gt;"",IF(G$2&lt;&gt;"",INDEX('Instrument History'!$1:$1048576,CcyPerBase!$B197,CcyPerBase!G$3) / $C197,""),"")</f>
        <v>2.5522673453735153E-2</v>
      </c>
      <c r="H197" s="5">
        <f>IF($A197&lt;&gt;"",IF(H$2&lt;&gt;"",INDEX('Instrument History'!$1:$1048576,CcyPerBase!$B197,CcyPerBase!H$3) / $C197,""),"")</f>
        <v>2.5522673453735153E-2</v>
      </c>
      <c r="I197" s="5">
        <f>IF($A197&lt;&gt;"",IF(I$2&lt;&gt;"",INDEX('Instrument History'!$1:$1048576,CcyPerBase!$B197,CcyPerBase!I$3) / $C197,""),"")</f>
        <v>1.7071418232160576</v>
      </c>
      <c r="J197" s="5">
        <f>IF($A197&lt;&gt;"",IF(J$2&lt;&gt;"",INDEX('Instrument History'!$1:$1048576,CcyPerBase!$B197,CcyPerBase!J$3) / $C197,""),"")</f>
        <v>1.9746562903917131</v>
      </c>
      <c r="K197" s="5">
        <f>IF($A197&lt;&gt;"",IF(K$2&lt;&gt;"",INDEX('Instrument History'!$1:$1048576,CcyPerBase!$B197,CcyPerBase!K$3) / $C197,""),"")</f>
        <v>1.9746562903917131</v>
      </c>
      <c r="L197" s="5">
        <f>IF($A197&lt;&gt;"",IF(L$2&lt;&gt;"",INDEX('Instrument History'!$1:$1048576,CcyPerBase!$B197,CcyPerBase!L$3) / $C197,""),"")</f>
        <v>1</v>
      </c>
      <c r="M197" s="5">
        <f>IF($A197&lt;&gt;"",IF(M$2&lt;&gt;"",INDEX('Instrument History'!$1:$1048576,CcyPerBase!$B197,CcyPerBase!M$3) / $C197,""),"")</f>
        <v>1</v>
      </c>
      <c r="N197" s="5">
        <f>IF($A197&lt;&gt;"",IF(N$2&lt;&gt;"",INDEX('Instrument History'!$1:$1048576,CcyPerBase!$B197,CcyPerBase!N$3) / $C197,""),"")</f>
        <v>1</v>
      </c>
      <c r="O197" s="5" t="str">
        <f>IF($A197&lt;&gt;"",IF(O$2&lt;&gt;"",INDEX('Instrument History'!$1:$1048576,CcyPerBase!$B197,CcyPerBase!O$3) / $C197,""),"")</f>
        <v/>
      </c>
      <c r="P197" s="5" t="str">
        <f>IF($A197&lt;&gt;"",IF(P$2&lt;&gt;"",INDEX('Instrument History'!$1:$1048576,CcyPerBase!$B197,CcyPerBase!P$3) / $C197,""),"")</f>
        <v/>
      </c>
      <c r="Q197" s="5" t="str">
        <f>IF($A197&lt;&gt;"",IF(Q$2&lt;&gt;"",INDEX('Instrument History'!$1:$1048576,CcyPerBase!$B197,CcyPerBase!Q$3) / $C197,""),"")</f>
        <v/>
      </c>
      <c r="R197" s="5" t="str">
        <f>IF($A197&lt;&gt;"",IF(R$2&lt;&gt;"",INDEX('Instrument History'!$1:$1048576,CcyPerBase!$B197,CcyPerBase!R$3) / $C197,""),"")</f>
        <v/>
      </c>
      <c r="S197" s="5" t="str">
        <f>IF($A197&lt;&gt;"",IF(S$2&lt;&gt;"",INDEX('Instrument History'!$1:$1048576,CcyPerBase!$B197,CcyPerBase!S$3) / $C197,""),"")</f>
        <v/>
      </c>
      <c r="T197" s="5" t="str">
        <f>IF($A197&lt;&gt;"",IF(T$2&lt;&gt;"",INDEX('Instrument History'!$1:$1048576,CcyPerBase!$B197,CcyPerBase!T$3) / $C197,""),"")</f>
        <v/>
      </c>
      <c r="U197" s="5" t="str">
        <f>IF($A197&lt;&gt;"",IF(U$2&lt;&gt;"",INDEX('Instrument History'!$1:$1048576,CcyPerBase!$B197,CcyPerBase!U$3) / $C197,""),"")</f>
        <v/>
      </c>
      <c r="V197" s="5" t="str">
        <f>IF($A197&lt;&gt;"",IF(V$2&lt;&gt;"",INDEX('Instrument History'!$1:$1048576,CcyPerBase!$B197,CcyPerBase!V$3) / $C197,""),"")</f>
        <v/>
      </c>
      <c r="W197" s="5" t="str">
        <f>IF($A197&lt;&gt;"",IF(W$2&lt;&gt;"",INDEX('Instrument History'!$1:$1048576,CcyPerBase!$B197,CcyPerBase!W$3) / $C197,""),"")</f>
        <v/>
      </c>
      <c r="X197" s="5" t="str">
        <f>IF($A197&lt;&gt;"",IF(X$2&lt;&gt;"",INDEX('Instrument History'!$1:$1048576,CcyPerBase!$B197,CcyPerBase!X$3) / $C197,""),"")</f>
        <v/>
      </c>
    </row>
    <row r="198" spans="1:24">
      <c r="A198" s="12">
        <f>IF(A197&lt;&gt;"",IF(A197=$B$3,"",'Instrument History'!A195),"")</f>
        <v>41030</v>
      </c>
      <c r="B198">
        <f t="shared" si="3"/>
        <v>195</v>
      </c>
      <c r="C198" s="5">
        <f>IF(A198&lt;&gt;"",INDEX('Instrument History'!$1:$1048576,CcyPerBase!B198,CcyPerBase!$B$2),"")</f>
        <v>37.465267657547315</v>
      </c>
      <c r="D198" s="5">
        <f>IF($A198&lt;&gt;"",INDEX('Instrument History'!$1:$1048576,CcyPerBase!$B198,CcyPerBase!D$3) / $C198,"")</f>
        <v>2.6691388118204241E-2</v>
      </c>
      <c r="E198" s="5">
        <f>IF($A198&lt;&gt;"",IF(E$2&lt;&gt;"",INDEX('Instrument History'!$1:$1048576,CcyPerBase!$B198,CcyPerBase!E$3) / $C198,""),"")</f>
        <v>2.6691388118204241E-2</v>
      </c>
      <c r="F198" s="5">
        <f>IF($A198&lt;&gt;"",IF(F$2&lt;&gt;"",INDEX('Instrument History'!$1:$1048576,CcyPerBase!$B198,CcyPerBase!F$3) / $C198,""),"")</f>
        <v>2.6691388118204241E-2</v>
      </c>
      <c r="G198" s="5">
        <f>IF($A198&lt;&gt;"",IF(G$2&lt;&gt;"",INDEX('Instrument History'!$1:$1048576,CcyPerBase!$B198,CcyPerBase!G$3) / $C198,""),"")</f>
        <v>2.6691388118204241E-2</v>
      </c>
      <c r="H198" s="5">
        <f>IF($A198&lt;&gt;"",IF(H$2&lt;&gt;"",INDEX('Instrument History'!$1:$1048576,CcyPerBase!$B198,CcyPerBase!H$3) / $C198,""),"")</f>
        <v>2.6691388118204241E-2</v>
      </c>
      <c r="I198" s="5">
        <f>IF($A198&lt;&gt;"",IF(I$2&lt;&gt;"",INDEX('Instrument History'!$1:$1048576,CcyPerBase!$B198,CcyPerBase!I$3) / $C198,""),"")</f>
        <v>1.8613311509811306</v>
      </c>
      <c r="J198" s="5">
        <f>IF($A198&lt;&gt;"",IF(J$2&lt;&gt;"",INDEX('Instrument History'!$1:$1048576,CcyPerBase!$B198,CcyPerBase!J$3) / $C198,""),"")</f>
        <v>2.1598620370280672</v>
      </c>
      <c r="K198" s="5">
        <f>IF($A198&lt;&gt;"",IF(K$2&lt;&gt;"",INDEX('Instrument History'!$1:$1048576,CcyPerBase!$B198,CcyPerBase!K$3) / $C198,""),"")</f>
        <v>2.1598620370280672</v>
      </c>
      <c r="L198" s="5">
        <f>IF($A198&lt;&gt;"",IF(L$2&lt;&gt;"",INDEX('Instrument History'!$1:$1048576,CcyPerBase!$B198,CcyPerBase!L$3) / $C198,""),"")</f>
        <v>1</v>
      </c>
      <c r="M198" s="5">
        <f>IF($A198&lt;&gt;"",IF(M$2&lt;&gt;"",INDEX('Instrument History'!$1:$1048576,CcyPerBase!$B198,CcyPerBase!M$3) / $C198,""),"")</f>
        <v>1</v>
      </c>
      <c r="N198" s="5">
        <f>IF($A198&lt;&gt;"",IF(N$2&lt;&gt;"",INDEX('Instrument History'!$1:$1048576,CcyPerBase!$B198,CcyPerBase!N$3) / $C198,""),"")</f>
        <v>1</v>
      </c>
      <c r="O198" s="5" t="str">
        <f>IF($A198&lt;&gt;"",IF(O$2&lt;&gt;"",INDEX('Instrument History'!$1:$1048576,CcyPerBase!$B198,CcyPerBase!O$3) / $C198,""),"")</f>
        <v/>
      </c>
      <c r="P198" s="5" t="str">
        <f>IF($A198&lt;&gt;"",IF(P$2&lt;&gt;"",INDEX('Instrument History'!$1:$1048576,CcyPerBase!$B198,CcyPerBase!P$3) / $C198,""),"")</f>
        <v/>
      </c>
      <c r="Q198" s="5" t="str">
        <f>IF($A198&lt;&gt;"",IF(Q$2&lt;&gt;"",INDEX('Instrument History'!$1:$1048576,CcyPerBase!$B198,CcyPerBase!Q$3) / $C198,""),"")</f>
        <v/>
      </c>
      <c r="R198" s="5" t="str">
        <f>IF($A198&lt;&gt;"",IF(R$2&lt;&gt;"",INDEX('Instrument History'!$1:$1048576,CcyPerBase!$B198,CcyPerBase!R$3) / $C198,""),"")</f>
        <v/>
      </c>
      <c r="S198" s="5" t="str">
        <f>IF($A198&lt;&gt;"",IF(S$2&lt;&gt;"",INDEX('Instrument History'!$1:$1048576,CcyPerBase!$B198,CcyPerBase!S$3) / $C198,""),"")</f>
        <v/>
      </c>
      <c r="T198" s="5" t="str">
        <f>IF($A198&lt;&gt;"",IF(T$2&lt;&gt;"",INDEX('Instrument History'!$1:$1048576,CcyPerBase!$B198,CcyPerBase!T$3) / $C198,""),"")</f>
        <v/>
      </c>
      <c r="U198" s="5" t="str">
        <f>IF($A198&lt;&gt;"",IF(U$2&lt;&gt;"",INDEX('Instrument History'!$1:$1048576,CcyPerBase!$B198,CcyPerBase!U$3) / $C198,""),"")</f>
        <v/>
      </c>
      <c r="V198" s="5" t="str">
        <f>IF($A198&lt;&gt;"",IF(V$2&lt;&gt;"",INDEX('Instrument History'!$1:$1048576,CcyPerBase!$B198,CcyPerBase!V$3) / $C198,""),"")</f>
        <v/>
      </c>
      <c r="W198" s="5" t="str">
        <f>IF($A198&lt;&gt;"",IF(W$2&lt;&gt;"",INDEX('Instrument History'!$1:$1048576,CcyPerBase!$B198,CcyPerBase!W$3) / $C198,""),"")</f>
        <v/>
      </c>
      <c r="X198" s="5" t="str">
        <f>IF($A198&lt;&gt;"",IF(X$2&lt;&gt;"",INDEX('Instrument History'!$1:$1048576,CcyPerBase!$B198,CcyPerBase!X$3) / $C198,""),"")</f>
        <v/>
      </c>
    </row>
    <row r="199" spans="1:24">
      <c r="A199" s="12">
        <f>IF(A198&lt;&gt;"",IF(A198=$B$3,"",'Instrument History'!A196),"")</f>
        <v>41029</v>
      </c>
      <c r="B199">
        <f t="shared" ref="B199:B262" si="4">IF(A199&lt;&gt;"",B198+1,"")</f>
        <v>196</v>
      </c>
      <c r="C199" s="5">
        <f>IF(A199&lt;&gt;"",INDEX('Instrument History'!$1:$1048576,CcyPerBase!B199,CcyPerBase!$B$2),"")</f>
        <v>38.987772299875921</v>
      </c>
      <c r="D199" s="5">
        <f>IF($A199&lt;&gt;"",INDEX('Instrument History'!$1:$1048576,CcyPerBase!$B199,CcyPerBase!D$3) / $C199,"")</f>
        <v>2.5649067412943274E-2</v>
      </c>
      <c r="E199" s="5">
        <f>IF($A199&lt;&gt;"",IF(E$2&lt;&gt;"",INDEX('Instrument History'!$1:$1048576,CcyPerBase!$B199,CcyPerBase!E$3) / $C199,""),"")</f>
        <v>2.5649067412943274E-2</v>
      </c>
      <c r="F199" s="5">
        <f>IF($A199&lt;&gt;"",IF(F$2&lt;&gt;"",INDEX('Instrument History'!$1:$1048576,CcyPerBase!$B199,CcyPerBase!F$3) / $C199,""),"")</f>
        <v>2.5649067412943274E-2</v>
      </c>
      <c r="G199" s="5">
        <f>IF($A199&lt;&gt;"",IF(G$2&lt;&gt;"",INDEX('Instrument History'!$1:$1048576,CcyPerBase!$B199,CcyPerBase!G$3) / $C199,""),"")</f>
        <v>2.5649067412943274E-2</v>
      </c>
      <c r="H199" s="5">
        <f>IF($A199&lt;&gt;"",IF(H$2&lt;&gt;"",INDEX('Instrument History'!$1:$1048576,CcyPerBase!$B199,CcyPerBase!H$3) / $C199,""),"")</f>
        <v>2.5649067412943274E-2</v>
      </c>
      <c r="I199" s="5">
        <f>IF($A199&lt;&gt;"",IF(I$2&lt;&gt;"",INDEX('Instrument History'!$1:$1048576,CcyPerBase!$B199,CcyPerBase!I$3) / $C199,""),"")</f>
        <v>1.8608099540213932</v>
      </c>
      <c r="J199" s="5">
        <f>IF($A199&lt;&gt;"",IF(J$2&lt;&gt;"",INDEX('Instrument History'!$1:$1048576,CcyPerBase!$B199,CcyPerBase!J$3) / $C199,""),"")</f>
        <v>2.1568221383051673</v>
      </c>
      <c r="K199" s="5">
        <f>IF($A199&lt;&gt;"",IF(K$2&lt;&gt;"",INDEX('Instrument History'!$1:$1048576,CcyPerBase!$B199,CcyPerBase!K$3) / $C199,""),"")</f>
        <v>2.1568221383051673</v>
      </c>
      <c r="L199" s="5">
        <f>IF($A199&lt;&gt;"",IF(L$2&lt;&gt;"",INDEX('Instrument History'!$1:$1048576,CcyPerBase!$B199,CcyPerBase!L$3) / $C199,""),"")</f>
        <v>1</v>
      </c>
      <c r="M199" s="5">
        <f>IF($A199&lt;&gt;"",IF(M$2&lt;&gt;"",INDEX('Instrument History'!$1:$1048576,CcyPerBase!$B199,CcyPerBase!M$3) / $C199,""),"")</f>
        <v>1</v>
      </c>
      <c r="N199" s="5">
        <f>IF($A199&lt;&gt;"",IF(N$2&lt;&gt;"",INDEX('Instrument History'!$1:$1048576,CcyPerBase!$B199,CcyPerBase!N$3) / $C199,""),"")</f>
        <v>1</v>
      </c>
      <c r="O199" s="5" t="str">
        <f>IF($A199&lt;&gt;"",IF(O$2&lt;&gt;"",INDEX('Instrument History'!$1:$1048576,CcyPerBase!$B199,CcyPerBase!O$3) / $C199,""),"")</f>
        <v/>
      </c>
      <c r="P199" s="5" t="str">
        <f>IF($A199&lt;&gt;"",IF(P$2&lt;&gt;"",INDEX('Instrument History'!$1:$1048576,CcyPerBase!$B199,CcyPerBase!P$3) / $C199,""),"")</f>
        <v/>
      </c>
      <c r="Q199" s="5" t="str">
        <f>IF($A199&lt;&gt;"",IF(Q$2&lt;&gt;"",INDEX('Instrument History'!$1:$1048576,CcyPerBase!$B199,CcyPerBase!Q$3) / $C199,""),"")</f>
        <v/>
      </c>
      <c r="R199" s="5" t="str">
        <f>IF($A199&lt;&gt;"",IF(R$2&lt;&gt;"",INDEX('Instrument History'!$1:$1048576,CcyPerBase!$B199,CcyPerBase!R$3) / $C199,""),"")</f>
        <v/>
      </c>
      <c r="S199" s="5" t="str">
        <f>IF($A199&lt;&gt;"",IF(S$2&lt;&gt;"",INDEX('Instrument History'!$1:$1048576,CcyPerBase!$B199,CcyPerBase!S$3) / $C199,""),"")</f>
        <v/>
      </c>
      <c r="T199" s="5" t="str">
        <f>IF($A199&lt;&gt;"",IF(T$2&lt;&gt;"",INDEX('Instrument History'!$1:$1048576,CcyPerBase!$B199,CcyPerBase!T$3) / $C199,""),"")</f>
        <v/>
      </c>
      <c r="U199" s="5" t="str">
        <f>IF($A199&lt;&gt;"",IF(U$2&lt;&gt;"",INDEX('Instrument History'!$1:$1048576,CcyPerBase!$B199,CcyPerBase!U$3) / $C199,""),"")</f>
        <v/>
      </c>
      <c r="V199" s="5" t="str">
        <f>IF($A199&lt;&gt;"",IF(V$2&lt;&gt;"",INDEX('Instrument History'!$1:$1048576,CcyPerBase!$B199,CcyPerBase!V$3) / $C199,""),"")</f>
        <v/>
      </c>
      <c r="W199" s="5" t="str">
        <f>IF($A199&lt;&gt;"",IF(W$2&lt;&gt;"",INDEX('Instrument History'!$1:$1048576,CcyPerBase!$B199,CcyPerBase!W$3) / $C199,""),"")</f>
        <v/>
      </c>
      <c r="X199" s="5" t="str">
        <f>IF($A199&lt;&gt;"",IF(X$2&lt;&gt;"",INDEX('Instrument History'!$1:$1048576,CcyPerBase!$B199,CcyPerBase!X$3) / $C199,""),"")</f>
        <v/>
      </c>
    </row>
    <row r="200" spans="1:24">
      <c r="A200" s="12">
        <f>IF(A199&lt;&gt;"",IF(A199=$B$3,"",'Instrument History'!A197),"")</f>
        <v>41026</v>
      </c>
      <c r="B200">
        <f t="shared" si="4"/>
        <v>197</v>
      </c>
      <c r="C200" s="5">
        <f>IF(A200&lt;&gt;"",INDEX('Instrument History'!$1:$1048576,CcyPerBase!B200,CcyPerBase!$B$2),"")</f>
        <v>39.501146672886641</v>
      </c>
      <c r="D200" s="5">
        <f>IF($A200&lt;&gt;"",INDEX('Instrument History'!$1:$1048576,CcyPerBase!$B200,CcyPerBase!D$3) / $C200,"")</f>
        <v>2.5315720788591543E-2</v>
      </c>
      <c r="E200" s="5">
        <f>IF($A200&lt;&gt;"",IF(E$2&lt;&gt;"",INDEX('Instrument History'!$1:$1048576,CcyPerBase!$B200,CcyPerBase!E$3) / $C200,""),"")</f>
        <v>2.5315720788591543E-2</v>
      </c>
      <c r="F200" s="5">
        <f>IF($A200&lt;&gt;"",IF(F$2&lt;&gt;"",INDEX('Instrument History'!$1:$1048576,CcyPerBase!$B200,CcyPerBase!F$3) / $C200,""),"")</f>
        <v>2.5315720788591543E-2</v>
      </c>
      <c r="G200" s="5">
        <f>IF($A200&lt;&gt;"",IF(G$2&lt;&gt;"",INDEX('Instrument History'!$1:$1048576,CcyPerBase!$B200,CcyPerBase!G$3) / $C200,""),"")</f>
        <v>2.5315720788591543E-2</v>
      </c>
      <c r="H200" s="5">
        <f>IF($A200&lt;&gt;"",IF(H$2&lt;&gt;"",INDEX('Instrument History'!$1:$1048576,CcyPerBase!$B200,CcyPerBase!H$3) / $C200,""),"")</f>
        <v>2.5315720788591543E-2</v>
      </c>
      <c r="I200" s="5">
        <f>IF($A200&lt;&gt;"",IF(I$2&lt;&gt;"",INDEX('Instrument History'!$1:$1048576,CcyPerBase!$B200,CcyPerBase!I$3) / $C200,""),"")</f>
        <v>1.7614599496054391</v>
      </c>
      <c r="J200" s="5">
        <f>IF($A200&lt;&gt;"",IF(J$2&lt;&gt;"",INDEX('Instrument History'!$1:$1048576,CcyPerBase!$B200,CcyPerBase!J$3) / $C200,""),"")</f>
        <v>2.1267732687669736</v>
      </c>
      <c r="K200" s="5">
        <f>IF($A200&lt;&gt;"",IF(K$2&lt;&gt;"",INDEX('Instrument History'!$1:$1048576,CcyPerBase!$B200,CcyPerBase!K$3) / $C200,""),"")</f>
        <v>2.1267732687669736</v>
      </c>
      <c r="L200" s="5">
        <f>IF($A200&lt;&gt;"",IF(L$2&lt;&gt;"",INDEX('Instrument History'!$1:$1048576,CcyPerBase!$B200,CcyPerBase!L$3) / $C200,""),"")</f>
        <v>1</v>
      </c>
      <c r="M200" s="5">
        <f>IF($A200&lt;&gt;"",IF(M$2&lt;&gt;"",INDEX('Instrument History'!$1:$1048576,CcyPerBase!$B200,CcyPerBase!M$3) / $C200,""),"")</f>
        <v>1</v>
      </c>
      <c r="N200" s="5">
        <f>IF($A200&lt;&gt;"",IF(N$2&lt;&gt;"",INDEX('Instrument History'!$1:$1048576,CcyPerBase!$B200,CcyPerBase!N$3) / $C200,""),"")</f>
        <v>1</v>
      </c>
      <c r="O200" s="5" t="str">
        <f>IF($A200&lt;&gt;"",IF(O$2&lt;&gt;"",INDEX('Instrument History'!$1:$1048576,CcyPerBase!$B200,CcyPerBase!O$3) / $C200,""),"")</f>
        <v/>
      </c>
      <c r="P200" s="5" t="str">
        <f>IF($A200&lt;&gt;"",IF(P$2&lt;&gt;"",INDEX('Instrument History'!$1:$1048576,CcyPerBase!$B200,CcyPerBase!P$3) / $C200,""),"")</f>
        <v/>
      </c>
      <c r="Q200" s="5" t="str">
        <f>IF($A200&lt;&gt;"",IF(Q$2&lt;&gt;"",INDEX('Instrument History'!$1:$1048576,CcyPerBase!$B200,CcyPerBase!Q$3) / $C200,""),"")</f>
        <v/>
      </c>
      <c r="R200" s="5" t="str">
        <f>IF($A200&lt;&gt;"",IF(R$2&lt;&gt;"",INDEX('Instrument History'!$1:$1048576,CcyPerBase!$B200,CcyPerBase!R$3) / $C200,""),"")</f>
        <v/>
      </c>
      <c r="S200" s="5" t="str">
        <f>IF($A200&lt;&gt;"",IF(S$2&lt;&gt;"",INDEX('Instrument History'!$1:$1048576,CcyPerBase!$B200,CcyPerBase!S$3) / $C200,""),"")</f>
        <v/>
      </c>
      <c r="T200" s="5" t="str">
        <f>IF($A200&lt;&gt;"",IF(T$2&lt;&gt;"",INDEX('Instrument History'!$1:$1048576,CcyPerBase!$B200,CcyPerBase!T$3) / $C200,""),"")</f>
        <v/>
      </c>
      <c r="U200" s="5" t="str">
        <f>IF($A200&lt;&gt;"",IF(U$2&lt;&gt;"",INDEX('Instrument History'!$1:$1048576,CcyPerBase!$B200,CcyPerBase!U$3) / $C200,""),"")</f>
        <v/>
      </c>
      <c r="V200" s="5" t="str">
        <f>IF($A200&lt;&gt;"",IF(V$2&lt;&gt;"",INDEX('Instrument History'!$1:$1048576,CcyPerBase!$B200,CcyPerBase!V$3) / $C200,""),"")</f>
        <v/>
      </c>
      <c r="W200" s="5" t="str">
        <f>IF($A200&lt;&gt;"",IF(W$2&lt;&gt;"",INDEX('Instrument History'!$1:$1048576,CcyPerBase!$B200,CcyPerBase!W$3) / $C200,""),"")</f>
        <v/>
      </c>
      <c r="X200" s="5" t="str">
        <f>IF($A200&lt;&gt;"",IF(X$2&lt;&gt;"",INDEX('Instrument History'!$1:$1048576,CcyPerBase!$B200,CcyPerBase!X$3) / $C200,""),"")</f>
        <v/>
      </c>
    </row>
    <row r="201" spans="1:24">
      <c r="A201" s="12">
        <f>IF(A200&lt;&gt;"",IF(A200=$B$3,"",'Instrument History'!A198),"")</f>
        <v>41025</v>
      </c>
      <c r="B201">
        <f t="shared" si="4"/>
        <v>198</v>
      </c>
      <c r="C201" s="5">
        <f>IF(A201&lt;&gt;"",INDEX('Instrument History'!$1:$1048576,CcyPerBase!B201,CcyPerBase!$B$2),"")</f>
        <v>40.036768169738984</v>
      </c>
      <c r="D201" s="5">
        <f>IF($A201&lt;&gt;"",INDEX('Instrument History'!$1:$1048576,CcyPerBase!$B201,CcyPerBase!D$3) / $C201,"")</f>
        <v>2.4977040997925269E-2</v>
      </c>
      <c r="E201" s="5">
        <f>IF($A201&lt;&gt;"",IF(E$2&lt;&gt;"",INDEX('Instrument History'!$1:$1048576,CcyPerBase!$B201,CcyPerBase!E$3) / $C201,""),"")</f>
        <v>2.4977040997925269E-2</v>
      </c>
      <c r="F201" s="5">
        <f>IF($A201&lt;&gt;"",IF(F$2&lt;&gt;"",INDEX('Instrument History'!$1:$1048576,CcyPerBase!$B201,CcyPerBase!F$3) / $C201,""),"")</f>
        <v>2.4977040997925269E-2</v>
      </c>
      <c r="G201" s="5">
        <f>IF($A201&lt;&gt;"",IF(G$2&lt;&gt;"",INDEX('Instrument History'!$1:$1048576,CcyPerBase!$B201,CcyPerBase!G$3) / $C201,""),"")</f>
        <v>2.4977040997925269E-2</v>
      </c>
      <c r="H201" s="5">
        <f>IF($A201&lt;&gt;"",IF(H$2&lt;&gt;"",INDEX('Instrument History'!$1:$1048576,CcyPerBase!$B201,CcyPerBase!H$3) / $C201,""),"")</f>
        <v>2.4977040997925269E-2</v>
      </c>
      <c r="I201" s="5">
        <f>IF($A201&lt;&gt;"",IF(I$2&lt;&gt;"",INDEX('Instrument History'!$1:$1048576,CcyPerBase!$B201,CcyPerBase!I$3) / $C201,""),"")</f>
        <v>1.7302747646782055</v>
      </c>
      <c r="J201" s="5">
        <f>IF($A201&lt;&gt;"",IF(J$2&lt;&gt;"",INDEX('Instrument History'!$1:$1048576,CcyPerBase!$B201,CcyPerBase!J$3) / $C201,""),"")</f>
        <v>2.1859108689363334</v>
      </c>
      <c r="K201" s="5">
        <f>IF($A201&lt;&gt;"",IF(K$2&lt;&gt;"",INDEX('Instrument History'!$1:$1048576,CcyPerBase!$B201,CcyPerBase!K$3) / $C201,""),"")</f>
        <v>2.1859108689363334</v>
      </c>
      <c r="L201" s="5">
        <f>IF($A201&lt;&gt;"",IF(L$2&lt;&gt;"",INDEX('Instrument History'!$1:$1048576,CcyPerBase!$B201,CcyPerBase!L$3) / $C201,""),"")</f>
        <v>1</v>
      </c>
      <c r="M201" s="5">
        <f>IF($A201&lt;&gt;"",IF(M$2&lt;&gt;"",INDEX('Instrument History'!$1:$1048576,CcyPerBase!$B201,CcyPerBase!M$3) / $C201,""),"")</f>
        <v>1</v>
      </c>
      <c r="N201" s="5">
        <f>IF($A201&lt;&gt;"",IF(N$2&lt;&gt;"",INDEX('Instrument History'!$1:$1048576,CcyPerBase!$B201,CcyPerBase!N$3) / $C201,""),"")</f>
        <v>1</v>
      </c>
      <c r="O201" s="5" t="str">
        <f>IF($A201&lt;&gt;"",IF(O$2&lt;&gt;"",INDEX('Instrument History'!$1:$1048576,CcyPerBase!$B201,CcyPerBase!O$3) / $C201,""),"")</f>
        <v/>
      </c>
      <c r="P201" s="5" t="str">
        <f>IF($A201&lt;&gt;"",IF(P$2&lt;&gt;"",INDEX('Instrument History'!$1:$1048576,CcyPerBase!$B201,CcyPerBase!P$3) / $C201,""),"")</f>
        <v/>
      </c>
      <c r="Q201" s="5" t="str">
        <f>IF($A201&lt;&gt;"",IF(Q$2&lt;&gt;"",INDEX('Instrument History'!$1:$1048576,CcyPerBase!$B201,CcyPerBase!Q$3) / $C201,""),"")</f>
        <v/>
      </c>
      <c r="R201" s="5" t="str">
        <f>IF($A201&lt;&gt;"",IF(R$2&lt;&gt;"",INDEX('Instrument History'!$1:$1048576,CcyPerBase!$B201,CcyPerBase!R$3) / $C201,""),"")</f>
        <v/>
      </c>
      <c r="S201" s="5" t="str">
        <f>IF($A201&lt;&gt;"",IF(S$2&lt;&gt;"",INDEX('Instrument History'!$1:$1048576,CcyPerBase!$B201,CcyPerBase!S$3) / $C201,""),"")</f>
        <v/>
      </c>
      <c r="T201" s="5" t="str">
        <f>IF($A201&lt;&gt;"",IF(T$2&lt;&gt;"",INDEX('Instrument History'!$1:$1048576,CcyPerBase!$B201,CcyPerBase!T$3) / $C201,""),"")</f>
        <v/>
      </c>
      <c r="U201" s="5" t="str">
        <f>IF($A201&lt;&gt;"",IF(U$2&lt;&gt;"",INDEX('Instrument History'!$1:$1048576,CcyPerBase!$B201,CcyPerBase!U$3) / $C201,""),"")</f>
        <v/>
      </c>
      <c r="V201" s="5" t="str">
        <f>IF($A201&lt;&gt;"",IF(V$2&lt;&gt;"",INDEX('Instrument History'!$1:$1048576,CcyPerBase!$B201,CcyPerBase!V$3) / $C201,""),"")</f>
        <v/>
      </c>
      <c r="W201" s="5" t="str">
        <f>IF($A201&lt;&gt;"",IF(W$2&lt;&gt;"",INDEX('Instrument History'!$1:$1048576,CcyPerBase!$B201,CcyPerBase!W$3) / $C201,""),"")</f>
        <v/>
      </c>
      <c r="X201" s="5" t="str">
        <f>IF($A201&lt;&gt;"",IF(X$2&lt;&gt;"",INDEX('Instrument History'!$1:$1048576,CcyPerBase!$B201,CcyPerBase!X$3) / $C201,""),"")</f>
        <v/>
      </c>
    </row>
    <row r="202" spans="1:24">
      <c r="A202" s="12">
        <f>IF(A201&lt;&gt;"",IF(A201=$B$3,"",'Instrument History'!A199),"")</f>
        <v>41024</v>
      </c>
      <c r="B202">
        <f t="shared" si="4"/>
        <v>199</v>
      </c>
      <c r="C202" s="5">
        <f>IF(A202&lt;&gt;"",INDEX('Instrument History'!$1:$1048576,CcyPerBase!B202,CcyPerBase!$B$2),"")</f>
        <v>39.95576375190177</v>
      </c>
      <c r="D202" s="5">
        <f>IF($A202&lt;&gt;"",INDEX('Instrument History'!$1:$1048576,CcyPerBase!$B202,CcyPerBase!D$3) / $C202,"")</f>
        <v>2.5027678264625916E-2</v>
      </c>
      <c r="E202" s="5">
        <f>IF($A202&lt;&gt;"",IF(E$2&lt;&gt;"",INDEX('Instrument History'!$1:$1048576,CcyPerBase!$B202,CcyPerBase!E$3) / $C202,""),"")</f>
        <v>2.5027678264625916E-2</v>
      </c>
      <c r="F202" s="5">
        <f>IF($A202&lt;&gt;"",IF(F$2&lt;&gt;"",INDEX('Instrument History'!$1:$1048576,CcyPerBase!$B202,CcyPerBase!F$3) / $C202,""),"")</f>
        <v>2.5027678264625916E-2</v>
      </c>
      <c r="G202" s="5">
        <f>IF($A202&lt;&gt;"",IF(G$2&lt;&gt;"",INDEX('Instrument History'!$1:$1048576,CcyPerBase!$B202,CcyPerBase!G$3) / $C202,""),"")</f>
        <v>2.5027678264625916E-2</v>
      </c>
      <c r="H202" s="5">
        <f>IF($A202&lt;&gt;"",IF(H$2&lt;&gt;"",INDEX('Instrument History'!$1:$1048576,CcyPerBase!$B202,CcyPerBase!H$3) / $C202,""),"")</f>
        <v>2.5027678264625916E-2</v>
      </c>
      <c r="I202" s="5">
        <f>IF($A202&lt;&gt;"",IF(I$2&lt;&gt;"",INDEX('Instrument History'!$1:$1048576,CcyPerBase!$B202,CcyPerBase!I$3) / $C202,""),"")</f>
        <v>1.7810298037648555</v>
      </c>
      <c r="J202" s="5">
        <f>IF($A202&lt;&gt;"",IF(J$2&lt;&gt;"",INDEX('Instrument History'!$1:$1048576,CcyPerBase!$B202,CcyPerBase!J$3) / $C202,""),"")</f>
        <v>2.0910949957878047</v>
      </c>
      <c r="K202" s="5">
        <f>IF($A202&lt;&gt;"",IF(K$2&lt;&gt;"",INDEX('Instrument History'!$1:$1048576,CcyPerBase!$B202,CcyPerBase!K$3) / $C202,""),"")</f>
        <v>2.0910949957878047</v>
      </c>
      <c r="L202" s="5">
        <f>IF($A202&lt;&gt;"",IF(L$2&lt;&gt;"",INDEX('Instrument History'!$1:$1048576,CcyPerBase!$B202,CcyPerBase!L$3) / $C202,""),"")</f>
        <v>1</v>
      </c>
      <c r="M202" s="5">
        <f>IF($A202&lt;&gt;"",IF(M$2&lt;&gt;"",INDEX('Instrument History'!$1:$1048576,CcyPerBase!$B202,CcyPerBase!M$3) / $C202,""),"")</f>
        <v>1</v>
      </c>
      <c r="N202" s="5">
        <f>IF($A202&lt;&gt;"",IF(N$2&lt;&gt;"",INDEX('Instrument History'!$1:$1048576,CcyPerBase!$B202,CcyPerBase!N$3) / $C202,""),"")</f>
        <v>1</v>
      </c>
      <c r="O202" s="5" t="str">
        <f>IF($A202&lt;&gt;"",IF(O$2&lt;&gt;"",INDEX('Instrument History'!$1:$1048576,CcyPerBase!$B202,CcyPerBase!O$3) / $C202,""),"")</f>
        <v/>
      </c>
      <c r="P202" s="5" t="str">
        <f>IF($A202&lt;&gt;"",IF(P$2&lt;&gt;"",INDEX('Instrument History'!$1:$1048576,CcyPerBase!$B202,CcyPerBase!P$3) / $C202,""),"")</f>
        <v/>
      </c>
      <c r="Q202" s="5" t="str">
        <f>IF($A202&lt;&gt;"",IF(Q$2&lt;&gt;"",INDEX('Instrument History'!$1:$1048576,CcyPerBase!$B202,CcyPerBase!Q$3) / $C202,""),"")</f>
        <v/>
      </c>
      <c r="R202" s="5" t="str">
        <f>IF($A202&lt;&gt;"",IF(R$2&lt;&gt;"",INDEX('Instrument History'!$1:$1048576,CcyPerBase!$B202,CcyPerBase!R$3) / $C202,""),"")</f>
        <v/>
      </c>
      <c r="S202" s="5" t="str">
        <f>IF($A202&lt;&gt;"",IF(S$2&lt;&gt;"",INDEX('Instrument History'!$1:$1048576,CcyPerBase!$B202,CcyPerBase!S$3) / $C202,""),"")</f>
        <v/>
      </c>
      <c r="T202" s="5" t="str">
        <f>IF($A202&lt;&gt;"",IF(T$2&lt;&gt;"",INDEX('Instrument History'!$1:$1048576,CcyPerBase!$B202,CcyPerBase!T$3) / $C202,""),"")</f>
        <v/>
      </c>
      <c r="U202" s="5" t="str">
        <f>IF($A202&lt;&gt;"",IF(U$2&lt;&gt;"",INDEX('Instrument History'!$1:$1048576,CcyPerBase!$B202,CcyPerBase!U$3) / $C202,""),"")</f>
        <v/>
      </c>
      <c r="V202" s="5" t="str">
        <f>IF($A202&lt;&gt;"",IF(V$2&lt;&gt;"",INDEX('Instrument History'!$1:$1048576,CcyPerBase!$B202,CcyPerBase!V$3) / $C202,""),"")</f>
        <v/>
      </c>
      <c r="W202" s="5" t="str">
        <f>IF($A202&lt;&gt;"",IF(W$2&lt;&gt;"",INDEX('Instrument History'!$1:$1048576,CcyPerBase!$B202,CcyPerBase!W$3) / $C202,""),"")</f>
        <v/>
      </c>
      <c r="X202" s="5" t="str">
        <f>IF($A202&lt;&gt;"",IF(X$2&lt;&gt;"",INDEX('Instrument History'!$1:$1048576,CcyPerBase!$B202,CcyPerBase!X$3) / $C202,""),"")</f>
        <v/>
      </c>
    </row>
    <row r="203" spans="1:24">
      <c r="A203" s="12">
        <f>IF(A202&lt;&gt;"",IF(A202=$B$3,"",'Instrument History'!A200),"")</f>
        <v>41023</v>
      </c>
      <c r="B203">
        <f t="shared" si="4"/>
        <v>200</v>
      </c>
      <c r="C203" s="5">
        <f>IF(A203&lt;&gt;"",INDEX('Instrument History'!$1:$1048576,CcyPerBase!B203,CcyPerBase!$B$2),"")</f>
        <v>41.202399432987789</v>
      </c>
      <c r="D203" s="5">
        <f>IF($A203&lt;&gt;"",INDEX('Instrument History'!$1:$1048576,CcyPerBase!$B203,CcyPerBase!D$3) / $C203,"")</f>
        <v>2.4270431182689137E-2</v>
      </c>
      <c r="E203" s="5">
        <f>IF($A203&lt;&gt;"",IF(E$2&lt;&gt;"",INDEX('Instrument History'!$1:$1048576,CcyPerBase!$B203,CcyPerBase!E$3) / $C203,""),"")</f>
        <v>2.4270431182689137E-2</v>
      </c>
      <c r="F203" s="5">
        <f>IF($A203&lt;&gt;"",IF(F$2&lt;&gt;"",INDEX('Instrument History'!$1:$1048576,CcyPerBase!$B203,CcyPerBase!F$3) / $C203,""),"")</f>
        <v>2.4270431182689137E-2</v>
      </c>
      <c r="G203" s="5">
        <f>IF($A203&lt;&gt;"",IF(G$2&lt;&gt;"",INDEX('Instrument History'!$1:$1048576,CcyPerBase!$B203,CcyPerBase!G$3) / $C203,""),"")</f>
        <v>2.4270431182689137E-2</v>
      </c>
      <c r="H203" s="5">
        <f>IF($A203&lt;&gt;"",IF(H$2&lt;&gt;"",INDEX('Instrument History'!$1:$1048576,CcyPerBase!$B203,CcyPerBase!H$3) / $C203,""),"")</f>
        <v>2.4270431182689137E-2</v>
      </c>
      <c r="I203" s="5">
        <f>IF($A203&lt;&gt;"",IF(I$2&lt;&gt;"",INDEX('Instrument History'!$1:$1048576,CcyPerBase!$B203,CcyPerBase!I$3) / $C203,""),"")</f>
        <v>1.7761666533552496</v>
      </c>
      <c r="J203" s="5">
        <f>IF($A203&lt;&gt;"",IF(J$2&lt;&gt;"",INDEX('Instrument History'!$1:$1048576,CcyPerBase!$B203,CcyPerBase!J$3) / $C203,""),"")</f>
        <v>2.0628674183125173</v>
      </c>
      <c r="K203" s="5">
        <f>IF($A203&lt;&gt;"",IF(K$2&lt;&gt;"",INDEX('Instrument History'!$1:$1048576,CcyPerBase!$B203,CcyPerBase!K$3) / $C203,""),"")</f>
        <v>2.0628674183125173</v>
      </c>
      <c r="L203" s="5">
        <f>IF($A203&lt;&gt;"",IF(L$2&lt;&gt;"",INDEX('Instrument History'!$1:$1048576,CcyPerBase!$B203,CcyPerBase!L$3) / $C203,""),"")</f>
        <v>1</v>
      </c>
      <c r="M203" s="5">
        <f>IF($A203&lt;&gt;"",IF(M$2&lt;&gt;"",INDEX('Instrument History'!$1:$1048576,CcyPerBase!$B203,CcyPerBase!M$3) / $C203,""),"")</f>
        <v>1</v>
      </c>
      <c r="N203" s="5">
        <f>IF($A203&lt;&gt;"",IF(N$2&lt;&gt;"",INDEX('Instrument History'!$1:$1048576,CcyPerBase!$B203,CcyPerBase!N$3) / $C203,""),"")</f>
        <v>1</v>
      </c>
      <c r="O203" s="5" t="str">
        <f>IF($A203&lt;&gt;"",IF(O$2&lt;&gt;"",INDEX('Instrument History'!$1:$1048576,CcyPerBase!$B203,CcyPerBase!O$3) / $C203,""),"")</f>
        <v/>
      </c>
      <c r="P203" s="5" t="str">
        <f>IF($A203&lt;&gt;"",IF(P$2&lt;&gt;"",INDEX('Instrument History'!$1:$1048576,CcyPerBase!$B203,CcyPerBase!P$3) / $C203,""),"")</f>
        <v/>
      </c>
      <c r="Q203" s="5" t="str">
        <f>IF($A203&lt;&gt;"",IF(Q$2&lt;&gt;"",INDEX('Instrument History'!$1:$1048576,CcyPerBase!$B203,CcyPerBase!Q$3) / $C203,""),"")</f>
        <v/>
      </c>
      <c r="R203" s="5" t="str">
        <f>IF($A203&lt;&gt;"",IF(R$2&lt;&gt;"",INDEX('Instrument History'!$1:$1048576,CcyPerBase!$B203,CcyPerBase!R$3) / $C203,""),"")</f>
        <v/>
      </c>
      <c r="S203" s="5" t="str">
        <f>IF($A203&lt;&gt;"",IF(S$2&lt;&gt;"",INDEX('Instrument History'!$1:$1048576,CcyPerBase!$B203,CcyPerBase!S$3) / $C203,""),"")</f>
        <v/>
      </c>
      <c r="T203" s="5" t="str">
        <f>IF($A203&lt;&gt;"",IF(T$2&lt;&gt;"",INDEX('Instrument History'!$1:$1048576,CcyPerBase!$B203,CcyPerBase!T$3) / $C203,""),"")</f>
        <v/>
      </c>
      <c r="U203" s="5" t="str">
        <f>IF($A203&lt;&gt;"",IF(U$2&lt;&gt;"",INDEX('Instrument History'!$1:$1048576,CcyPerBase!$B203,CcyPerBase!U$3) / $C203,""),"")</f>
        <v/>
      </c>
      <c r="V203" s="5" t="str">
        <f>IF($A203&lt;&gt;"",IF(V$2&lt;&gt;"",INDEX('Instrument History'!$1:$1048576,CcyPerBase!$B203,CcyPerBase!V$3) / $C203,""),"")</f>
        <v/>
      </c>
      <c r="W203" s="5" t="str">
        <f>IF($A203&lt;&gt;"",IF(W$2&lt;&gt;"",INDEX('Instrument History'!$1:$1048576,CcyPerBase!$B203,CcyPerBase!W$3) / $C203,""),"")</f>
        <v/>
      </c>
      <c r="X203" s="5" t="str">
        <f>IF($A203&lt;&gt;"",IF(X$2&lt;&gt;"",INDEX('Instrument History'!$1:$1048576,CcyPerBase!$B203,CcyPerBase!X$3) / $C203,""),"")</f>
        <v/>
      </c>
    </row>
    <row r="204" spans="1:24">
      <c r="A204" s="12">
        <f>IF(A203&lt;&gt;"",IF(A203=$B$3,"",'Instrument History'!A201),"")</f>
        <v>41022</v>
      </c>
      <c r="B204">
        <f t="shared" si="4"/>
        <v>201</v>
      </c>
      <c r="C204" s="5">
        <f>IF(A204&lt;&gt;"",INDEX('Instrument History'!$1:$1048576,CcyPerBase!B204,CcyPerBase!$B$2),"")</f>
        <v>39.918793754352983</v>
      </c>
      <c r="D204" s="5">
        <f>IF($A204&lt;&gt;"",INDEX('Instrument History'!$1:$1048576,CcyPerBase!$B204,CcyPerBase!D$3) / $C204,"")</f>
        <v>2.5050857151487801E-2</v>
      </c>
      <c r="E204" s="5">
        <f>IF($A204&lt;&gt;"",IF(E$2&lt;&gt;"",INDEX('Instrument History'!$1:$1048576,CcyPerBase!$B204,CcyPerBase!E$3) / $C204,""),"")</f>
        <v>2.5050857151487801E-2</v>
      </c>
      <c r="F204" s="5">
        <f>IF($A204&lt;&gt;"",IF(F$2&lt;&gt;"",INDEX('Instrument History'!$1:$1048576,CcyPerBase!$B204,CcyPerBase!F$3) / $C204,""),"")</f>
        <v>2.5050857151487801E-2</v>
      </c>
      <c r="G204" s="5">
        <f>IF($A204&lt;&gt;"",IF(G$2&lt;&gt;"",INDEX('Instrument History'!$1:$1048576,CcyPerBase!$B204,CcyPerBase!G$3) / $C204,""),"")</f>
        <v>2.5050857151487801E-2</v>
      </c>
      <c r="H204" s="5">
        <f>IF($A204&lt;&gt;"",IF(H$2&lt;&gt;"",INDEX('Instrument History'!$1:$1048576,CcyPerBase!$B204,CcyPerBase!H$3) / $C204,""),"")</f>
        <v>2.5050857151487801E-2</v>
      </c>
      <c r="I204" s="5">
        <f>IF($A204&lt;&gt;"",IF(I$2&lt;&gt;"",INDEX('Instrument History'!$1:$1048576,CcyPerBase!$B204,CcyPerBase!I$3) / $C204,""),"")</f>
        <v>1.8248887630362751</v>
      </c>
      <c r="J204" s="5">
        <f>IF($A204&lt;&gt;"",IF(J$2&lt;&gt;"",INDEX('Instrument History'!$1:$1048576,CcyPerBase!$B204,CcyPerBase!J$3) / $C204,""),"")</f>
        <v>2.1642273759862203</v>
      </c>
      <c r="K204" s="5">
        <f>IF($A204&lt;&gt;"",IF(K$2&lt;&gt;"",INDEX('Instrument History'!$1:$1048576,CcyPerBase!$B204,CcyPerBase!K$3) / $C204,""),"")</f>
        <v>2.1642273759862203</v>
      </c>
      <c r="L204" s="5">
        <f>IF($A204&lt;&gt;"",IF(L$2&lt;&gt;"",INDEX('Instrument History'!$1:$1048576,CcyPerBase!$B204,CcyPerBase!L$3) / $C204,""),"")</f>
        <v>1</v>
      </c>
      <c r="M204" s="5">
        <f>IF($A204&lt;&gt;"",IF(M$2&lt;&gt;"",INDEX('Instrument History'!$1:$1048576,CcyPerBase!$B204,CcyPerBase!M$3) / $C204,""),"")</f>
        <v>1</v>
      </c>
      <c r="N204" s="5">
        <f>IF($A204&lt;&gt;"",IF(N$2&lt;&gt;"",INDEX('Instrument History'!$1:$1048576,CcyPerBase!$B204,CcyPerBase!N$3) / $C204,""),"")</f>
        <v>1</v>
      </c>
      <c r="O204" s="5" t="str">
        <f>IF($A204&lt;&gt;"",IF(O$2&lt;&gt;"",INDEX('Instrument History'!$1:$1048576,CcyPerBase!$B204,CcyPerBase!O$3) / $C204,""),"")</f>
        <v/>
      </c>
      <c r="P204" s="5" t="str">
        <f>IF($A204&lt;&gt;"",IF(P$2&lt;&gt;"",INDEX('Instrument History'!$1:$1048576,CcyPerBase!$B204,CcyPerBase!P$3) / $C204,""),"")</f>
        <v/>
      </c>
      <c r="Q204" s="5" t="str">
        <f>IF($A204&lt;&gt;"",IF(Q$2&lt;&gt;"",INDEX('Instrument History'!$1:$1048576,CcyPerBase!$B204,CcyPerBase!Q$3) / $C204,""),"")</f>
        <v/>
      </c>
      <c r="R204" s="5" t="str">
        <f>IF($A204&lt;&gt;"",IF(R$2&lt;&gt;"",INDEX('Instrument History'!$1:$1048576,CcyPerBase!$B204,CcyPerBase!R$3) / $C204,""),"")</f>
        <v/>
      </c>
      <c r="S204" s="5" t="str">
        <f>IF($A204&lt;&gt;"",IF(S$2&lt;&gt;"",INDEX('Instrument History'!$1:$1048576,CcyPerBase!$B204,CcyPerBase!S$3) / $C204,""),"")</f>
        <v/>
      </c>
      <c r="T204" s="5" t="str">
        <f>IF($A204&lt;&gt;"",IF(T$2&lt;&gt;"",INDEX('Instrument History'!$1:$1048576,CcyPerBase!$B204,CcyPerBase!T$3) / $C204,""),"")</f>
        <v/>
      </c>
      <c r="U204" s="5" t="str">
        <f>IF($A204&lt;&gt;"",IF(U$2&lt;&gt;"",INDEX('Instrument History'!$1:$1048576,CcyPerBase!$B204,CcyPerBase!U$3) / $C204,""),"")</f>
        <v/>
      </c>
      <c r="V204" s="5" t="str">
        <f>IF($A204&lt;&gt;"",IF(V$2&lt;&gt;"",INDEX('Instrument History'!$1:$1048576,CcyPerBase!$B204,CcyPerBase!V$3) / $C204,""),"")</f>
        <v/>
      </c>
      <c r="W204" s="5" t="str">
        <f>IF($A204&lt;&gt;"",IF(W$2&lt;&gt;"",INDEX('Instrument History'!$1:$1048576,CcyPerBase!$B204,CcyPerBase!W$3) / $C204,""),"")</f>
        <v/>
      </c>
      <c r="X204" s="5" t="str">
        <f>IF($A204&lt;&gt;"",IF(X$2&lt;&gt;"",INDEX('Instrument History'!$1:$1048576,CcyPerBase!$B204,CcyPerBase!X$3) / $C204,""),"")</f>
        <v/>
      </c>
    </row>
    <row r="205" spans="1:24">
      <c r="A205" s="12">
        <f>IF(A204&lt;&gt;"",IF(A204=$B$3,"",'Instrument History'!A202),"")</f>
        <v>41019</v>
      </c>
      <c r="B205">
        <f t="shared" si="4"/>
        <v>202</v>
      </c>
      <c r="C205" s="5">
        <f>IF(A205&lt;&gt;"",INDEX('Instrument History'!$1:$1048576,CcyPerBase!B205,CcyPerBase!$B$2),"")</f>
        <v>40.080870961480905</v>
      </c>
      <c r="D205" s="5">
        <f>IF($A205&lt;&gt;"",INDEX('Instrument History'!$1:$1048576,CcyPerBase!$B205,CcyPerBase!D$3) / $C205,"")</f>
        <v>2.4949557632144133E-2</v>
      </c>
      <c r="E205" s="5">
        <f>IF($A205&lt;&gt;"",IF(E$2&lt;&gt;"",INDEX('Instrument History'!$1:$1048576,CcyPerBase!$B205,CcyPerBase!E$3) / $C205,""),"")</f>
        <v>2.4949557632144133E-2</v>
      </c>
      <c r="F205" s="5">
        <f>IF($A205&lt;&gt;"",IF(F$2&lt;&gt;"",INDEX('Instrument History'!$1:$1048576,CcyPerBase!$B205,CcyPerBase!F$3) / $C205,""),"")</f>
        <v>2.4949557632144133E-2</v>
      </c>
      <c r="G205" s="5">
        <f>IF($A205&lt;&gt;"",IF(G$2&lt;&gt;"",INDEX('Instrument History'!$1:$1048576,CcyPerBase!$B205,CcyPerBase!G$3) / $C205,""),"")</f>
        <v>2.4949557632144133E-2</v>
      </c>
      <c r="H205" s="5">
        <f>IF($A205&lt;&gt;"",IF(H$2&lt;&gt;"",INDEX('Instrument History'!$1:$1048576,CcyPerBase!$B205,CcyPerBase!H$3) / $C205,""),"")</f>
        <v>2.4949557632144133E-2</v>
      </c>
      <c r="I205" s="5">
        <f>IF($A205&lt;&gt;"",IF(I$2&lt;&gt;"",INDEX('Instrument History'!$1:$1048576,CcyPerBase!$B205,CcyPerBase!I$3) / $C205,""),"")</f>
        <v>1.879245702654941</v>
      </c>
      <c r="J205" s="5">
        <f>IF($A205&lt;&gt;"",IF(J$2&lt;&gt;"",INDEX('Instrument History'!$1:$1048576,CcyPerBase!$B205,CcyPerBase!J$3) / $C205,""),"")</f>
        <v>2.2615653298872744</v>
      </c>
      <c r="K205" s="5">
        <f>IF($A205&lt;&gt;"",IF(K$2&lt;&gt;"",INDEX('Instrument History'!$1:$1048576,CcyPerBase!$B205,CcyPerBase!K$3) / $C205,""),"")</f>
        <v>2.2615653298872744</v>
      </c>
      <c r="L205" s="5">
        <f>IF($A205&lt;&gt;"",IF(L$2&lt;&gt;"",INDEX('Instrument History'!$1:$1048576,CcyPerBase!$B205,CcyPerBase!L$3) / $C205,""),"")</f>
        <v>1</v>
      </c>
      <c r="M205" s="5">
        <f>IF($A205&lt;&gt;"",IF(M$2&lt;&gt;"",INDEX('Instrument History'!$1:$1048576,CcyPerBase!$B205,CcyPerBase!M$3) / $C205,""),"")</f>
        <v>1</v>
      </c>
      <c r="N205" s="5">
        <f>IF($A205&lt;&gt;"",IF(N$2&lt;&gt;"",INDEX('Instrument History'!$1:$1048576,CcyPerBase!$B205,CcyPerBase!N$3) / $C205,""),"")</f>
        <v>1</v>
      </c>
      <c r="O205" s="5" t="str">
        <f>IF($A205&lt;&gt;"",IF(O$2&lt;&gt;"",INDEX('Instrument History'!$1:$1048576,CcyPerBase!$B205,CcyPerBase!O$3) / $C205,""),"")</f>
        <v/>
      </c>
      <c r="P205" s="5" t="str">
        <f>IF($A205&lt;&gt;"",IF(P$2&lt;&gt;"",INDEX('Instrument History'!$1:$1048576,CcyPerBase!$B205,CcyPerBase!P$3) / $C205,""),"")</f>
        <v/>
      </c>
      <c r="Q205" s="5" t="str">
        <f>IF($A205&lt;&gt;"",IF(Q$2&lt;&gt;"",INDEX('Instrument History'!$1:$1048576,CcyPerBase!$B205,CcyPerBase!Q$3) / $C205,""),"")</f>
        <v/>
      </c>
      <c r="R205" s="5" t="str">
        <f>IF($A205&lt;&gt;"",IF(R$2&lt;&gt;"",INDEX('Instrument History'!$1:$1048576,CcyPerBase!$B205,CcyPerBase!R$3) / $C205,""),"")</f>
        <v/>
      </c>
      <c r="S205" s="5" t="str">
        <f>IF($A205&lt;&gt;"",IF(S$2&lt;&gt;"",INDEX('Instrument History'!$1:$1048576,CcyPerBase!$B205,CcyPerBase!S$3) / $C205,""),"")</f>
        <v/>
      </c>
      <c r="T205" s="5" t="str">
        <f>IF($A205&lt;&gt;"",IF(T$2&lt;&gt;"",INDEX('Instrument History'!$1:$1048576,CcyPerBase!$B205,CcyPerBase!T$3) / $C205,""),"")</f>
        <v/>
      </c>
      <c r="U205" s="5" t="str">
        <f>IF($A205&lt;&gt;"",IF(U$2&lt;&gt;"",INDEX('Instrument History'!$1:$1048576,CcyPerBase!$B205,CcyPerBase!U$3) / $C205,""),"")</f>
        <v/>
      </c>
      <c r="V205" s="5" t="str">
        <f>IF($A205&lt;&gt;"",IF(V$2&lt;&gt;"",INDEX('Instrument History'!$1:$1048576,CcyPerBase!$B205,CcyPerBase!V$3) / $C205,""),"")</f>
        <v/>
      </c>
      <c r="W205" s="5" t="str">
        <f>IF($A205&lt;&gt;"",IF(W$2&lt;&gt;"",INDEX('Instrument History'!$1:$1048576,CcyPerBase!$B205,CcyPerBase!W$3) / $C205,""),"")</f>
        <v/>
      </c>
      <c r="X205" s="5" t="str">
        <f>IF($A205&lt;&gt;"",IF(X$2&lt;&gt;"",INDEX('Instrument History'!$1:$1048576,CcyPerBase!$B205,CcyPerBase!X$3) / $C205,""),"")</f>
        <v/>
      </c>
    </row>
    <row r="206" spans="1:24">
      <c r="A206" s="12">
        <f>IF(A205&lt;&gt;"",IF(A205=$B$3,"",'Instrument History'!A203),"")</f>
        <v>41018</v>
      </c>
      <c r="B206">
        <f t="shared" si="4"/>
        <v>203</v>
      </c>
      <c r="C206" s="5">
        <f>IF(A206&lt;&gt;"",INDEX('Instrument History'!$1:$1048576,CcyPerBase!B206,CcyPerBase!$B$2),"")</f>
        <v>38.775330397348199</v>
      </c>
      <c r="D206" s="5">
        <f>IF($A206&lt;&gt;"",INDEX('Instrument History'!$1:$1048576,CcyPerBase!$B206,CcyPerBase!D$3) / $C206,"")</f>
        <v>2.5789593273675596E-2</v>
      </c>
      <c r="E206" s="5">
        <f>IF($A206&lt;&gt;"",IF(E$2&lt;&gt;"",INDEX('Instrument History'!$1:$1048576,CcyPerBase!$B206,CcyPerBase!E$3) / $C206,""),"")</f>
        <v>2.5789593273675596E-2</v>
      </c>
      <c r="F206" s="5">
        <f>IF($A206&lt;&gt;"",IF(F$2&lt;&gt;"",INDEX('Instrument History'!$1:$1048576,CcyPerBase!$B206,CcyPerBase!F$3) / $C206,""),"")</f>
        <v>2.5789593273675596E-2</v>
      </c>
      <c r="G206" s="5">
        <f>IF($A206&lt;&gt;"",IF(G$2&lt;&gt;"",INDEX('Instrument History'!$1:$1048576,CcyPerBase!$B206,CcyPerBase!G$3) / $C206,""),"")</f>
        <v>2.5789593273675596E-2</v>
      </c>
      <c r="H206" s="5">
        <f>IF($A206&lt;&gt;"",IF(H$2&lt;&gt;"",INDEX('Instrument History'!$1:$1048576,CcyPerBase!$B206,CcyPerBase!H$3) / $C206,""),"")</f>
        <v>2.5789593273675596E-2</v>
      </c>
      <c r="I206" s="5">
        <f>IF($A206&lt;&gt;"",IF(I$2&lt;&gt;"",INDEX('Instrument History'!$1:$1048576,CcyPerBase!$B206,CcyPerBase!I$3) / $C206,""),"")</f>
        <v>1.9108019152588318</v>
      </c>
      <c r="J206" s="5">
        <f>IF($A206&lt;&gt;"",IF(J$2&lt;&gt;"",INDEX('Instrument History'!$1:$1048576,CcyPerBase!$B206,CcyPerBase!J$3) / $C206,""),"")</f>
        <v>2.4525246144265735</v>
      </c>
      <c r="K206" s="5">
        <f>IF($A206&lt;&gt;"",IF(K$2&lt;&gt;"",INDEX('Instrument History'!$1:$1048576,CcyPerBase!$B206,CcyPerBase!K$3) / $C206,""),"")</f>
        <v>2.4525246144265735</v>
      </c>
      <c r="L206" s="5">
        <f>IF($A206&lt;&gt;"",IF(L$2&lt;&gt;"",INDEX('Instrument History'!$1:$1048576,CcyPerBase!$B206,CcyPerBase!L$3) / $C206,""),"")</f>
        <v>1</v>
      </c>
      <c r="M206" s="5">
        <f>IF($A206&lt;&gt;"",IF(M$2&lt;&gt;"",INDEX('Instrument History'!$1:$1048576,CcyPerBase!$B206,CcyPerBase!M$3) / $C206,""),"")</f>
        <v>1</v>
      </c>
      <c r="N206" s="5">
        <f>IF($A206&lt;&gt;"",IF(N$2&lt;&gt;"",INDEX('Instrument History'!$1:$1048576,CcyPerBase!$B206,CcyPerBase!N$3) / $C206,""),"")</f>
        <v>1</v>
      </c>
      <c r="O206" s="5" t="str">
        <f>IF($A206&lt;&gt;"",IF(O$2&lt;&gt;"",INDEX('Instrument History'!$1:$1048576,CcyPerBase!$B206,CcyPerBase!O$3) / $C206,""),"")</f>
        <v/>
      </c>
      <c r="P206" s="5" t="str">
        <f>IF($A206&lt;&gt;"",IF(P$2&lt;&gt;"",INDEX('Instrument History'!$1:$1048576,CcyPerBase!$B206,CcyPerBase!P$3) / $C206,""),"")</f>
        <v/>
      </c>
      <c r="Q206" s="5" t="str">
        <f>IF($A206&lt;&gt;"",IF(Q$2&lt;&gt;"",INDEX('Instrument History'!$1:$1048576,CcyPerBase!$B206,CcyPerBase!Q$3) / $C206,""),"")</f>
        <v/>
      </c>
      <c r="R206" s="5" t="str">
        <f>IF($A206&lt;&gt;"",IF(R$2&lt;&gt;"",INDEX('Instrument History'!$1:$1048576,CcyPerBase!$B206,CcyPerBase!R$3) / $C206,""),"")</f>
        <v/>
      </c>
      <c r="S206" s="5" t="str">
        <f>IF($A206&lt;&gt;"",IF(S$2&lt;&gt;"",INDEX('Instrument History'!$1:$1048576,CcyPerBase!$B206,CcyPerBase!S$3) / $C206,""),"")</f>
        <v/>
      </c>
      <c r="T206" s="5" t="str">
        <f>IF($A206&lt;&gt;"",IF(T$2&lt;&gt;"",INDEX('Instrument History'!$1:$1048576,CcyPerBase!$B206,CcyPerBase!T$3) / $C206,""),"")</f>
        <v/>
      </c>
      <c r="U206" s="5" t="str">
        <f>IF($A206&lt;&gt;"",IF(U$2&lt;&gt;"",INDEX('Instrument History'!$1:$1048576,CcyPerBase!$B206,CcyPerBase!U$3) / $C206,""),"")</f>
        <v/>
      </c>
      <c r="V206" s="5" t="str">
        <f>IF($A206&lt;&gt;"",IF(V$2&lt;&gt;"",INDEX('Instrument History'!$1:$1048576,CcyPerBase!$B206,CcyPerBase!V$3) / $C206,""),"")</f>
        <v/>
      </c>
      <c r="W206" s="5" t="str">
        <f>IF($A206&lt;&gt;"",IF(W$2&lt;&gt;"",INDEX('Instrument History'!$1:$1048576,CcyPerBase!$B206,CcyPerBase!W$3) / $C206,""),"")</f>
        <v/>
      </c>
      <c r="X206" s="5" t="str">
        <f>IF($A206&lt;&gt;"",IF(X$2&lt;&gt;"",INDEX('Instrument History'!$1:$1048576,CcyPerBase!$B206,CcyPerBase!X$3) / $C206,""),"")</f>
        <v/>
      </c>
    </row>
    <row r="207" spans="1:24">
      <c r="A207" s="12">
        <f>IF(A206&lt;&gt;"",IF(A206=$B$3,"",'Instrument History'!A204),"")</f>
        <v>41017</v>
      </c>
      <c r="B207">
        <f t="shared" si="4"/>
        <v>204</v>
      </c>
      <c r="C207" s="5">
        <f>IF(A207&lt;&gt;"",INDEX('Instrument History'!$1:$1048576,CcyPerBase!B207,CcyPerBase!$B$2),"")</f>
        <v>36.999648162101053</v>
      </c>
      <c r="D207" s="5">
        <f>IF($A207&lt;&gt;"",INDEX('Instrument History'!$1:$1048576,CcyPerBase!$B207,CcyPerBase!D$3) / $C207,"")</f>
        <v>2.7027284033049416E-2</v>
      </c>
      <c r="E207" s="5">
        <f>IF($A207&lt;&gt;"",IF(E$2&lt;&gt;"",INDEX('Instrument History'!$1:$1048576,CcyPerBase!$B207,CcyPerBase!E$3) / $C207,""),"")</f>
        <v>2.7027284033049416E-2</v>
      </c>
      <c r="F207" s="5">
        <f>IF($A207&lt;&gt;"",IF(F$2&lt;&gt;"",INDEX('Instrument History'!$1:$1048576,CcyPerBase!$B207,CcyPerBase!F$3) / $C207,""),"")</f>
        <v>2.7027284033049416E-2</v>
      </c>
      <c r="G207" s="5">
        <f>IF($A207&lt;&gt;"",IF(G$2&lt;&gt;"",INDEX('Instrument History'!$1:$1048576,CcyPerBase!$B207,CcyPerBase!G$3) / $C207,""),"")</f>
        <v>2.7027284033049416E-2</v>
      </c>
      <c r="H207" s="5">
        <f>IF($A207&lt;&gt;"",IF(H$2&lt;&gt;"",INDEX('Instrument History'!$1:$1048576,CcyPerBase!$B207,CcyPerBase!H$3) / $C207,""),"")</f>
        <v>2.7027284033049416E-2</v>
      </c>
      <c r="I207" s="5">
        <f>IF($A207&lt;&gt;"",IF(I$2&lt;&gt;"",INDEX('Instrument History'!$1:$1048576,CcyPerBase!$B207,CcyPerBase!I$3) / $C207,""),"")</f>
        <v>1.9100557679366204</v>
      </c>
      <c r="J207" s="5">
        <f>IF($A207&lt;&gt;"",IF(J$2&lt;&gt;"",INDEX('Instrument History'!$1:$1048576,CcyPerBase!$B207,CcyPerBase!J$3) / $C207,""),"")</f>
        <v>2.4568959720972927</v>
      </c>
      <c r="K207" s="5">
        <f>IF($A207&lt;&gt;"",IF(K$2&lt;&gt;"",INDEX('Instrument History'!$1:$1048576,CcyPerBase!$B207,CcyPerBase!K$3) / $C207,""),"")</f>
        <v>2.4568959720972927</v>
      </c>
      <c r="L207" s="5">
        <f>IF($A207&lt;&gt;"",IF(L$2&lt;&gt;"",INDEX('Instrument History'!$1:$1048576,CcyPerBase!$B207,CcyPerBase!L$3) / $C207,""),"")</f>
        <v>1</v>
      </c>
      <c r="M207" s="5">
        <f>IF($A207&lt;&gt;"",IF(M$2&lt;&gt;"",INDEX('Instrument History'!$1:$1048576,CcyPerBase!$B207,CcyPerBase!M$3) / $C207,""),"")</f>
        <v>1</v>
      </c>
      <c r="N207" s="5">
        <f>IF($A207&lt;&gt;"",IF(N$2&lt;&gt;"",INDEX('Instrument History'!$1:$1048576,CcyPerBase!$B207,CcyPerBase!N$3) / $C207,""),"")</f>
        <v>1</v>
      </c>
      <c r="O207" s="5" t="str">
        <f>IF($A207&lt;&gt;"",IF(O$2&lt;&gt;"",INDEX('Instrument History'!$1:$1048576,CcyPerBase!$B207,CcyPerBase!O$3) / $C207,""),"")</f>
        <v/>
      </c>
      <c r="P207" s="5" t="str">
        <f>IF($A207&lt;&gt;"",IF(P$2&lt;&gt;"",INDEX('Instrument History'!$1:$1048576,CcyPerBase!$B207,CcyPerBase!P$3) / $C207,""),"")</f>
        <v/>
      </c>
      <c r="Q207" s="5" t="str">
        <f>IF($A207&lt;&gt;"",IF(Q$2&lt;&gt;"",INDEX('Instrument History'!$1:$1048576,CcyPerBase!$B207,CcyPerBase!Q$3) / $C207,""),"")</f>
        <v/>
      </c>
      <c r="R207" s="5" t="str">
        <f>IF($A207&lt;&gt;"",IF(R$2&lt;&gt;"",INDEX('Instrument History'!$1:$1048576,CcyPerBase!$B207,CcyPerBase!R$3) / $C207,""),"")</f>
        <v/>
      </c>
      <c r="S207" s="5" t="str">
        <f>IF($A207&lt;&gt;"",IF(S$2&lt;&gt;"",INDEX('Instrument History'!$1:$1048576,CcyPerBase!$B207,CcyPerBase!S$3) / $C207,""),"")</f>
        <v/>
      </c>
      <c r="T207" s="5" t="str">
        <f>IF($A207&lt;&gt;"",IF(T$2&lt;&gt;"",INDEX('Instrument History'!$1:$1048576,CcyPerBase!$B207,CcyPerBase!T$3) / $C207,""),"")</f>
        <v/>
      </c>
      <c r="U207" s="5" t="str">
        <f>IF($A207&lt;&gt;"",IF(U$2&lt;&gt;"",INDEX('Instrument History'!$1:$1048576,CcyPerBase!$B207,CcyPerBase!U$3) / $C207,""),"")</f>
        <v/>
      </c>
      <c r="V207" s="5" t="str">
        <f>IF($A207&lt;&gt;"",IF(V$2&lt;&gt;"",INDEX('Instrument History'!$1:$1048576,CcyPerBase!$B207,CcyPerBase!V$3) / $C207,""),"")</f>
        <v/>
      </c>
      <c r="W207" s="5" t="str">
        <f>IF($A207&lt;&gt;"",IF(W$2&lt;&gt;"",INDEX('Instrument History'!$1:$1048576,CcyPerBase!$B207,CcyPerBase!W$3) / $C207,""),"")</f>
        <v/>
      </c>
      <c r="X207" s="5" t="str">
        <f>IF($A207&lt;&gt;"",IF(X$2&lt;&gt;"",INDEX('Instrument History'!$1:$1048576,CcyPerBase!$B207,CcyPerBase!X$3) / $C207,""),"")</f>
        <v/>
      </c>
    </row>
    <row r="208" spans="1:24">
      <c r="A208" s="12">
        <f>IF(A207&lt;&gt;"",IF(A207=$B$3,"",'Instrument History'!A205),"")</f>
        <v>41016</v>
      </c>
      <c r="B208">
        <f t="shared" si="4"/>
        <v>205</v>
      </c>
      <c r="C208" s="5">
        <f>IF(A208&lt;&gt;"",INDEX('Instrument History'!$1:$1048576,CcyPerBase!B208,CcyPerBase!$B$2),"")</f>
        <v>38.149745602631135</v>
      </c>
      <c r="D208" s="5">
        <f>IF($A208&lt;&gt;"",INDEX('Instrument History'!$1:$1048576,CcyPerBase!$B208,CcyPerBase!D$3) / $C208,"")</f>
        <v>2.6212494584263529E-2</v>
      </c>
      <c r="E208" s="5">
        <f>IF($A208&lt;&gt;"",IF(E$2&lt;&gt;"",INDEX('Instrument History'!$1:$1048576,CcyPerBase!$B208,CcyPerBase!E$3) / $C208,""),"")</f>
        <v>2.6212494584263529E-2</v>
      </c>
      <c r="F208" s="5">
        <f>IF($A208&lt;&gt;"",IF(F$2&lt;&gt;"",INDEX('Instrument History'!$1:$1048576,CcyPerBase!$B208,CcyPerBase!F$3) / $C208,""),"")</f>
        <v>2.6212494584263529E-2</v>
      </c>
      <c r="G208" s="5">
        <f>IF($A208&lt;&gt;"",IF(G$2&lt;&gt;"",INDEX('Instrument History'!$1:$1048576,CcyPerBase!$B208,CcyPerBase!G$3) / $C208,""),"")</f>
        <v>2.6212494584263529E-2</v>
      </c>
      <c r="H208" s="5">
        <f>IF($A208&lt;&gt;"",IF(H$2&lt;&gt;"",INDEX('Instrument History'!$1:$1048576,CcyPerBase!$B208,CcyPerBase!H$3) / $C208,""),"")</f>
        <v>2.6212494584263529E-2</v>
      </c>
      <c r="I208" s="5">
        <f>IF($A208&lt;&gt;"",IF(I$2&lt;&gt;"",INDEX('Instrument History'!$1:$1048576,CcyPerBase!$B208,CcyPerBase!I$3) / $C208,""),"")</f>
        <v>1.8458151345470843</v>
      </c>
      <c r="J208" s="5">
        <f>IF($A208&lt;&gt;"",IF(J$2&lt;&gt;"",INDEX('Instrument History'!$1:$1048576,CcyPerBase!$B208,CcyPerBase!J$3) / $C208,""),"")</f>
        <v>2.285994324270908</v>
      </c>
      <c r="K208" s="5">
        <f>IF($A208&lt;&gt;"",IF(K$2&lt;&gt;"",INDEX('Instrument History'!$1:$1048576,CcyPerBase!$B208,CcyPerBase!K$3) / $C208,""),"")</f>
        <v>2.285994324270908</v>
      </c>
      <c r="L208" s="5">
        <f>IF($A208&lt;&gt;"",IF(L$2&lt;&gt;"",INDEX('Instrument History'!$1:$1048576,CcyPerBase!$B208,CcyPerBase!L$3) / $C208,""),"")</f>
        <v>1</v>
      </c>
      <c r="M208" s="5">
        <f>IF($A208&lt;&gt;"",IF(M$2&lt;&gt;"",INDEX('Instrument History'!$1:$1048576,CcyPerBase!$B208,CcyPerBase!M$3) / $C208,""),"")</f>
        <v>1</v>
      </c>
      <c r="N208" s="5">
        <f>IF($A208&lt;&gt;"",IF(N$2&lt;&gt;"",INDEX('Instrument History'!$1:$1048576,CcyPerBase!$B208,CcyPerBase!N$3) / $C208,""),"")</f>
        <v>1</v>
      </c>
      <c r="O208" s="5" t="str">
        <f>IF($A208&lt;&gt;"",IF(O$2&lt;&gt;"",INDEX('Instrument History'!$1:$1048576,CcyPerBase!$B208,CcyPerBase!O$3) / $C208,""),"")</f>
        <v/>
      </c>
      <c r="P208" s="5" t="str">
        <f>IF($A208&lt;&gt;"",IF(P$2&lt;&gt;"",INDEX('Instrument History'!$1:$1048576,CcyPerBase!$B208,CcyPerBase!P$3) / $C208,""),"")</f>
        <v/>
      </c>
      <c r="Q208" s="5" t="str">
        <f>IF($A208&lt;&gt;"",IF(Q$2&lt;&gt;"",INDEX('Instrument History'!$1:$1048576,CcyPerBase!$B208,CcyPerBase!Q$3) / $C208,""),"")</f>
        <v/>
      </c>
      <c r="R208" s="5" t="str">
        <f>IF($A208&lt;&gt;"",IF(R$2&lt;&gt;"",INDEX('Instrument History'!$1:$1048576,CcyPerBase!$B208,CcyPerBase!R$3) / $C208,""),"")</f>
        <v/>
      </c>
      <c r="S208" s="5" t="str">
        <f>IF($A208&lt;&gt;"",IF(S$2&lt;&gt;"",INDEX('Instrument History'!$1:$1048576,CcyPerBase!$B208,CcyPerBase!S$3) / $C208,""),"")</f>
        <v/>
      </c>
      <c r="T208" s="5" t="str">
        <f>IF($A208&lt;&gt;"",IF(T$2&lt;&gt;"",INDEX('Instrument History'!$1:$1048576,CcyPerBase!$B208,CcyPerBase!T$3) / $C208,""),"")</f>
        <v/>
      </c>
      <c r="U208" s="5" t="str">
        <f>IF($A208&lt;&gt;"",IF(U$2&lt;&gt;"",INDEX('Instrument History'!$1:$1048576,CcyPerBase!$B208,CcyPerBase!U$3) / $C208,""),"")</f>
        <v/>
      </c>
      <c r="V208" s="5" t="str">
        <f>IF($A208&lt;&gt;"",IF(V$2&lt;&gt;"",INDEX('Instrument History'!$1:$1048576,CcyPerBase!$B208,CcyPerBase!V$3) / $C208,""),"")</f>
        <v/>
      </c>
      <c r="W208" s="5" t="str">
        <f>IF($A208&lt;&gt;"",IF(W$2&lt;&gt;"",INDEX('Instrument History'!$1:$1048576,CcyPerBase!$B208,CcyPerBase!W$3) / $C208,""),"")</f>
        <v/>
      </c>
      <c r="X208" s="5" t="str">
        <f>IF($A208&lt;&gt;"",IF(X$2&lt;&gt;"",INDEX('Instrument History'!$1:$1048576,CcyPerBase!$B208,CcyPerBase!X$3) / $C208,""),"")</f>
        <v/>
      </c>
    </row>
    <row r="209" spans="1:24">
      <c r="A209" s="12">
        <f>IF(A208&lt;&gt;"",IF(A208=$B$3,"",'Instrument History'!A206),"")</f>
        <v>41015</v>
      </c>
      <c r="B209">
        <f t="shared" si="4"/>
        <v>206</v>
      </c>
      <c r="C209" s="5">
        <f>IF(A209&lt;&gt;"",INDEX('Instrument History'!$1:$1048576,CcyPerBase!B209,CcyPerBase!$B$2),"")</f>
        <v>37.483328684970083</v>
      </c>
      <c r="D209" s="5">
        <f>IF($A209&lt;&gt;"",INDEX('Instrument History'!$1:$1048576,CcyPerBase!$B209,CcyPerBase!D$3) / $C209,"")</f>
        <v>2.667852709679373E-2</v>
      </c>
      <c r="E209" s="5">
        <f>IF($A209&lt;&gt;"",IF(E$2&lt;&gt;"",INDEX('Instrument History'!$1:$1048576,CcyPerBase!$B209,CcyPerBase!E$3) / $C209,""),"")</f>
        <v>2.667852709679373E-2</v>
      </c>
      <c r="F209" s="5">
        <f>IF($A209&lt;&gt;"",IF(F$2&lt;&gt;"",INDEX('Instrument History'!$1:$1048576,CcyPerBase!$B209,CcyPerBase!F$3) / $C209,""),"")</f>
        <v>2.667852709679373E-2</v>
      </c>
      <c r="G209" s="5">
        <f>IF($A209&lt;&gt;"",IF(G$2&lt;&gt;"",INDEX('Instrument History'!$1:$1048576,CcyPerBase!$B209,CcyPerBase!G$3) / $C209,""),"")</f>
        <v>2.667852709679373E-2</v>
      </c>
      <c r="H209" s="5">
        <f>IF($A209&lt;&gt;"",IF(H$2&lt;&gt;"",INDEX('Instrument History'!$1:$1048576,CcyPerBase!$B209,CcyPerBase!H$3) / $C209,""),"")</f>
        <v>2.667852709679373E-2</v>
      </c>
      <c r="I209" s="5">
        <f>IF($A209&lt;&gt;"",IF(I$2&lt;&gt;"",INDEX('Instrument History'!$1:$1048576,CcyPerBase!$B209,CcyPerBase!I$3) / $C209,""),"")</f>
        <v>1.8807714494544312</v>
      </c>
      <c r="J209" s="5">
        <f>IF($A209&lt;&gt;"",IF(J$2&lt;&gt;"",INDEX('Instrument History'!$1:$1048576,CcyPerBase!$B209,CcyPerBase!J$3) / $C209,""),"")</f>
        <v>2.3433066002870375</v>
      </c>
      <c r="K209" s="5">
        <f>IF($A209&lt;&gt;"",IF(K$2&lt;&gt;"",INDEX('Instrument History'!$1:$1048576,CcyPerBase!$B209,CcyPerBase!K$3) / $C209,""),"")</f>
        <v>2.3433066002870375</v>
      </c>
      <c r="L209" s="5">
        <f>IF($A209&lt;&gt;"",IF(L$2&lt;&gt;"",INDEX('Instrument History'!$1:$1048576,CcyPerBase!$B209,CcyPerBase!L$3) / $C209,""),"")</f>
        <v>1</v>
      </c>
      <c r="M209" s="5">
        <f>IF($A209&lt;&gt;"",IF(M$2&lt;&gt;"",INDEX('Instrument History'!$1:$1048576,CcyPerBase!$B209,CcyPerBase!M$3) / $C209,""),"")</f>
        <v>1</v>
      </c>
      <c r="N209" s="5">
        <f>IF($A209&lt;&gt;"",IF(N$2&lt;&gt;"",INDEX('Instrument History'!$1:$1048576,CcyPerBase!$B209,CcyPerBase!N$3) / $C209,""),"")</f>
        <v>1</v>
      </c>
      <c r="O209" s="5" t="str">
        <f>IF($A209&lt;&gt;"",IF(O$2&lt;&gt;"",INDEX('Instrument History'!$1:$1048576,CcyPerBase!$B209,CcyPerBase!O$3) / $C209,""),"")</f>
        <v/>
      </c>
      <c r="P209" s="5" t="str">
        <f>IF($A209&lt;&gt;"",IF(P$2&lt;&gt;"",INDEX('Instrument History'!$1:$1048576,CcyPerBase!$B209,CcyPerBase!P$3) / $C209,""),"")</f>
        <v/>
      </c>
      <c r="Q209" s="5" t="str">
        <f>IF($A209&lt;&gt;"",IF(Q$2&lt;&gt;"",INDEX('Instrument History'!$1:$1048576,CcyPerBase!$B209,CcyPerBase!Q$3) / $C209,""),"")</f>
        <v/>
      </c>
      <c r="R209" s="5" t="str">
        <f>IF($A209&lt;&gt;"",IF(R$2&lt;&gt;"",INDEX('Instrument History'!$1:$1048576,CcyPerBase!$B209,CcyPerBase!R$3) / $C209,""),"")</f>
        <v/>
      </c>
      <c r="S209" s="5" t="str">
        <f>IF($A209&lt;&gt;"",IF(S$2&lt;&gt;"",INDEX('Instrument History'!$1:$1048576,CcyPerBase!$B209,CcyPerBase!S$3) / $C209,""),"")</f>
        <v/>
      </c>
      <c r="T209" s="5" t="str">
        <f>IF($A209&lt;&gt;"",IF(T$2&lt;&gt;"",INDEX('Instrument History'!$1:$1048576,CcyPerBase!$B209,CcyPerBase!T$3) / $C209,""),"")</f>
        <v/>
      </c>
      <c r="U209" s="5" t="str">
        <f>IF($A209&lt;&gt;"",IF(U$2&lt;&gt;"",INDEX('Instrument History'!$1:$1048576,CcyPerBase!$B209,CcyPerBase!U$3) / $C209,""),"")</f>
        <v/>
      </c>
      <c r="V209" s="5" t="str">
        <f>IF($A209&lt;&gt;"",IF(V$2&lt;&gt;"",INDEX('Instrument History'!$1:$1048576,CcyPerBase!$B209,CcyPerBase!V$3) / $C209,""),"")</f>
        <v/>
      </c>
      <c r="W209" s="5" t="str">
        <f>IF($A209&lt;&gt;"",IF(W$2&lt;&gt;"",INDEX('Instrument History'!$1:$1048576,CcyPerBase!$B209,CcyPerBase!W$3) / $C209,""),"")</f>
        <v/>
      </c>
      <c r="X209" s="5" t="str">
        <f>IF($A209&lt;&gt;"",IF(X$2&lt;&gt;"",INDEX('Instrument History'!$1:$1048576,CcyPerBase!$B209,CcyPerBase!X$3) / $C209,""),"")</f>
        <v/>
      </c>
    </row>
    <row r="210" spans="1:24">
      <c r="A210" s="12">
        <f>IF(A209&lt;&gt;"",IF(A209=$B$3,"",'Instrument History'!A207),"")</f>
        <v>41012</v>
      </c>
      <c r="B210">
        <f t="shared" si="4"/>
        <v>207</v>
      </c>
      <c r="C210" s="5">
        <f>IF(A210&lt;&gt;"",INDEX('Instrument History'!$1:$1048576,CcyPerBase!B210,CcyPerBase!$B$2),"")</f>
        <v>39.021523969598029</v>
      </c>
      <c r="D210" s="5">
        <f>IF($A210&lt;&gt;"",INDEX('Instrument History'!$1:$1048576,CcyPerBase!$B210,CcyPerBase!D$3) / $C210,"")</f>
        <v>2.5626882250398723E-2</v>
      </c>
      <c r="E210" s="5">
        <f>IF($A210&lt;&gt;"",IF(E$2&lt;&gt;"",INDEX('Instrument History'!$1:$1048576,CcyPerBase!$B210,CcyPerBase!E$3) / $C210,""),"")</f>
        <v>2.5626882250398723E-2</v>
      </c>
      <c r="F210" s="5">
        <f>IF($A210&lt;&gt;"",IF(F$2&lt;&gt;"",INDEX('Instrument History'!$1:$1048576,CcyPerBase!$B210,CcyPerBase!F$3) / $C210,""),"")</f>
        <v>2.5626882250398723E-2</v>
      </c>
      <c r="G210" s="5">
        <f>IF($A210&lt;&gt;"",IF(G$2&lt;&gt;"",INDEX('Instrument History'!$1:$1048576,CcyPerBase!$B210,CcyPerBase!G$3) / $C210,""),"")</f>
        <v>2.5626882250398723E-2</v>
      </c>
      <c r="H210" s="5">
        <f>IF($A210&lt;&gt;"",IF(H$2&lt;&gt;"",INDEX('Instrument History'!$1:$1048576,CcyPerBase!$B210,CcyPerBase!H$3) / $C210,""),"")</f>
        <v>2.5626882250398723E-2</v>
      </c>
      <c r="I210" s="5">
        <f>IF($A210&lt;&gt;"",IF(I$2&lt;&gt;"",INDEX('Instrument History'!$1:$1048576,CcyPerBase!$B210,CcyPerBase!I$3) / $C210,""),"")</f>
        <v>1.8233441708954123</v>
      </c>
      <c r="J210" s="5">
        <f>IF($A210&lt;&gt;"",IF(J$2&lt;&gt;"",INDEX('Instrument History'!$1:$1048576,CcyPerBase!$B210,CcyPerBase!J$3) / $C210,""),"")</f>
        <v>2.2536189569104508</v>
      </c>
      <c r="K210" s="5">
        <f>IF($A210&lt;&gt;"",IF(K$2&lt;&gt;"",INDEX('Instrument History'!$1:$1048576,CcyPerBase!$B210,CcyPerBase!K$3) / $C210,""),"")</f>
        <v>2.2536189569104508</v>
      </c>
      <c r="L210" s="5">
        <f>IF($A210&lt;&gt;"",IF(L$2&lt;&gt;"",INDEX('Instrument History'!$1:$1048576,CcyPerBase!$B210,CcyPerBase!L$3) / $C210,""),"")</f>
        <v>1</v>
      </c>
      <c r="M210" s="5">
        <f>IF($A210&lt;&gt;"",IF(M$2&lt;&gt;"",INDEX('Instrument History'!$1:$1048576,CcyPerBase!$B210,CcyPerBase!M$3) / $C210,""),"")</f>
        <v>1</v>
      </c>
      <c r="N210" s="5">
        <f>IF($A210&lt;&gt;"",IF(N$2&lt;&gt;"",INDEX('Instrument History'!$1:$1048576,CcyPerBase!$B210,CcyPerBase!N$3) / $C210,""),"")</f>
        <v>1</v>
      </c>
      <c r="O210" s="5" t="str">
        <f>IF($A210&lt;&gt;"",IF(O$2&lt;&gt;"",INDEX('Instrument History'!$1:$1048576,CcyPerBase!$B210,CcyPerBase!O$3) / $C210,""),"")</f>
        <v/>
      </c>
      <c r="P210" s="5" t="str">
        <f>IF($A210&lt;&gt;"",IF(P$2&lt;&gt;"",INDEX('Instrument History'!$1:$1048576,CcyPerBase!$B210,CcyPerBase!P$3) / $C210,""),"")</f>
        <v/>
      </c>
      <c r="Q210" s="5" t="str">
        <f>IF($A210&lt;&gt;"",IF(Q$2&lt;&gt;"",INDEX('Instrument History'!$1:$1048576,CcyPerBase!$B210,CcyPerBase!Q$3) / $C210,""),"")</f>
        <v/>
      </c>
      <c r="R210" s="5" t="str">
        <f>IF($A210&lt;&gt;"",IF(R$2&lt;&gt;"",INDEX('Instrument History'!$1:$1048576,CcyPerBase!$B210,CcyPerBase!R$3) / $C210,""),"")</f>
        <v/>
      </c>
      <c r="S210" s="5" t="str">
        <f>IF($A210&lt;&gt;"",IF(S$2&lt;&gt;"",INDEX('Instrument History'!$1:$1048576,CcyPerBase!$B210,CcyPerBase!S$3) / $C210,""),"")</f>
        <v/>
      </c>
      <c r="T210" s="5" t="str">
        <f>IF($A210&lt;&gt;"",IF(T$2&lt;&gt;"",INDEX('Instrument History'!$1:$1048576,CcyPerBase!$B210,CcyPerBase!T$3) / $C210,""),"")</f>
        <v/>
      </c>
      <c r="U210" s="5" t="str">
        <f>IF($A210&lt;&gt;"",IF(U$2&lt;&gt;"",INDEX('Instrument History'!$1:$1048576,CcyPerBase!$B210,CcyPerBase!U$3) / $C210,""),"")</f>
        <v/>
      </c>
      <c r="V210" s="5" t="str">
        <f>IF($A210&lt;&gt;"",IF(V$2&lt;&gt;"",INDEX('Instrument History'!$1:$1048576,CcyPerBase!$B210,CcyPerBase!V$3) / $C210,""),"")</f>
        <v/>
      </c>
      <c r="W210" s="5" t="str">
        <f>IF($A210&lt;&gt;"",IF(W$2&lt;&gt;"",INDEX('Instrument History'!$1:$1048576,CcyPerBase!$B210,CcyPerBase!W$3) / $C210,""),"")</f>
        <v/>
      </c>
      <c r="X210" s="5" t="str">
        <f>IF($A210&lt;&gt;"",IF(X$2&lt;&gt;"",INDEX('Instrument History'!$1:$1048576,CcyPerBase!$B210,CcyPerBase!X$3) / $C210,""),"")</f>
        <v/>
      </c>
    </row>
    <row r="211" spans="1:24">
      <c r="A211" s="12">
        <f>IF(A210&lt;&gt;"",IF(A210=$B$3,"",'Instrument History'!A208),"")</f>
        <v>41011</v>
      </c>
      <c r="B211">
        <f t="shared" si="4"/>
        <v>208</v>
      </c>
      <c r="C211" s="5">
        <f>IF(A211&lt;&gt;"",INDEX('Instrument History'!$1:$1048576,CcyPerBase!B211,CcyPerBase!$B$2),"")</f>
        <v>41.073201653532436</v>
      </c>
      <c r="D211" s="5">
        <f>IF($A211&lt;&gt;"",INDEX('Instrument History'!$1:$1048576,CcyPerBase!$B211,CcyPerBase!D$3) / $C211,"")</f>
        <v>2.4346775019765145E-2</v>
      </c>
      <c r="E211" s="5">
        <f>IF($A211&lt;&gt;"",IF(E$2&lt;&gt;"",INDEX('Instrument History'!$1:$1048576,CcyPerBase!$B211,CcyPerBase!E$3) / $C211,""),"")</f>
        <v>2.4346775019765145E-2</v>
      </c>
      <c r="F211" s="5">
        <f>IF($A211&lt;&gt;"",IF(F$2&lt;&gt;"",INDEX('Instrument History'!$1:$1048576,CcyPerBase!$B211,CcyPerBase!F$3) / $C211,""),"")</f>
        <v>2.4346775019765145E-2</v>
      </c>
      <c r="G211" s="5">
        <f>IF($A211&lt;&gt;"",IF(G$2&lt;&gt;"",INDEX('Instrument History'!$1:$1048576,CcyPerBase!$B211,CcyPerBase!G$3) / $C211,""),"")</f>
        <v>2.4346775019765145E-2</v>
      </c>
      <c r="H211" s="5">
        <f>IF($A211&lt;&gt;"",IF(H$2&lt;&gt;"",INDEX('Instrument History'!$1:$1048576,CcyPerBase!$B211,CcyPerBase!H$3) / $C211,""),"")</f>
        <v>2.4346775019765145E-2</v>
      </c>
      <c r="I211" s="5">
        <f>IF($A211&lt;&gt;"",IF(I$2&lt;&gt;"",INDEX('Instrument History'!$1:$1048576,CcyPerBase!$B211,CcyPerBase!I$3) / $C211,""),"")</f>
        <v>1.7010325581519119</v>
      </c>
      <c r="J211" s="5">
        <f>IF($A211&lt;&gt;"",IF(J$2&lt;&gt;"",INDEX('Instrument History'!$1:$1048576,CcyPerBase!$B211,CcyPerBase!J$3) / $C211,""),"")</f>
        <v>2.2349743220287253</v>
      </c>
      <c r="K211" s="5">
        <f>IF($A211&lt;&gt;"",IF(K$2&lt;&gt;"",INDEX('Instrument History'!$1:$1048576,CcyPerBase!$B211,CcyPerBase!K$3) / $C211,""),"")</f>
        <v>2.2349743220287253</v>
      </c>
      <c r="L211" s="5">
        <f>IF($A211&lt;&gt;"",IF(L$2&lt;&gt;"",INDEX('Instrument History'!$1:$1048576,CcyPerBase!$B211,CcyPerBase!L$3) / $C211,""),"")</f>
        <v>1</v>
      </c>
      <c r="M211" s="5">
        <f>IF($A211&lt;&gt;"",IF(M$2&lt;&gt;"",INDEX('Instrument History'!$1:$1048576,CcyPerBase!$B211,CcyPerBase!M$3) / $C211,""),"")</f>
        <v>1</v>
      </c>
      <c r="N211" s="5">
        <f>IF($A211&lt;&gt;"",IF(N$2&lt;&gt;"",INDEX('Instrument History'!$1:$1048576,CcyPerBase!$B211,CcyPerBase!N$3) / $C211,""),"")</f>
        <v>1</v>
      </c>
      <c r="O211" s="5" t="str">
        <f>IF($A211&lt;&gt;"",IF(O$2&lt;&gt;"",INDEX('Instrument History'!$1:$1048576,CcyPerBase!$B211,CcyPerBase!O$3) / $C211,""),"")</f>
        <v/>
      </c>
      <c r="P211" s="5" t="str">
        <f>IF($A211&lt;&gt;"",IF(P$2&lt;&gt;"",INDEX('Instrument History'!$1:$1048576,CcyPerBase!$B211,CcyPerBase!P$3) / $C211,""),"")</f>
        <v/>
      </c>
      <c r="Q211" s="5" t="str">
        <f>IF($A211&lt;&gt;"",IF(Q$2&lt;&gt;"",INDEX('Instrument History'!$1:$1048576,CcyPerBase!$B211,CcyPerBase!Q$3) / $C211,""),"")</f>
        <v/>
      </c>
      <c r="R211" s="5" t="str">
        <f>IF($A211&lt;&gt;"",IF(R$2&lt;&gt;"",INDEX('Instrument History'!$1:$1048576,CcyPerBase!$B211,CcyPerBase!R$3) / $C211,""),"")</f>
        <v/>
      </c>
      <c r="S211" s="5" t="str">
        <f>IF($A211&lt;&gt;"",IF(S$2&lt;&gt;"",INDEX('Instrument History'!$1:$1048576,CcyPerBase!$B211,CcyPerBase!S$3) / $C211,""),"")</f>
        <v/>
      </c>
      <c r="T211" s="5" t="str">
        <f>IF($A211&lt;&gt;"",IF(T$2&lt;&gt;"",INDEX('Instrument History'!$1:$1048576,CcyPerBase!$B211,CcyPerBase!T$3) / $C211,""),"")</f>
        <v/>
      </c>
      <c r="U211" s="5" t="str">
        <f>IF($A211&lt;&gt;"",IF(U$2&lt;&gt;"",INDEX('Instrument History'!$1:$1048576,CcyPerBase!$B211,CcyPerBase!U$3) / $C211,""),"")</f>
        <v/>
      </c>
      <c r="V211" s="5" t="str">
        <f>IF($A211&lt;&gt;"",IF(V$2&lt;&gt;"",INDEX('Instrument History'!$1:$1048576,CcyPerBase!$B211,CcyPerBase!V$3) / $C211,""),"")</f>
        <v/>
      </c>
      <c r="W211" s="5" t="str">
        <f>IF($A211&lt;&gt;"",IF(W$2&lt;&gt;"",INDEX('Instrument History'!$1:$1048576,CcyPerBase!$B211,CcyPerBase!W$3) / $C211,""),"")</f>
        <v/>
      </c>
      <c r="X211" s="5" t="str">
        <f>IF($A211&lt;&gt;"",IF(X$2&lt;&gt;"",INDEX('Instrument History'!$1:$1048576,CcyPerBase!$B211,CcyPerBase!X$3) / $C211,""),"")</f>
        <v/>
      </c>
    </row>
    <row r="212" spans="1:24">
      <c r="A212" s="12">
        <f>IF(A211&lt;&gt;"",IF(A211=$B$3,"",'Instrument History'!A209),"")</f>
        <v>41010</v>
      </c>
      <c r="B212">
        <f t="shared" si="4"/>
        <v>209</v>
      </c>
      <c r="C212" s="5">
        <f>IF(A212&lt;&gt;"",INDEX('Instrument History'!$1:$1048576,CcyPerBase!B212,CcyPerBase!$B$2),"")</f>
        <v>42.937922835074033</v>
      </c>
      <c r="D212" s="5">
        <f>IF($A212&lt;&gt;"",INDEX('Instrument History'!$1:$1048576,CcyPerBase!$B212,CcyPerBase!D$3) / $C212,"")</f>
        <v>2.3289435863980489E-2</v>
      </c>
      <c r="E212" s="5">
        <f>IF($A212&lt;&gt;"",IF(E$2&lt;&gt;"",INDEX('Instrument History'!$1:$1048576,CcyPerBase!$B212,CcyPerBase!E$3) / $C212,""),"")</f>
        <v>2.3289435863980489E-2</v>
      </c>
      <c r="F212" s="5">
        <f>IF($A212&lt;&gt;"",IF(F$2&lt;&gt;"",INDEX('Instrument History'!$1:$1048576,CcyPerBase!$B212,CcyPerBase!F$3) / $C212,""),"")</f>
        <v>2.3289435863980489E-2</v>
      </c>
      <c r="G212" s="5">
        <f>IF($A212&lt;&gt;"",IF(G$2&lt;&gt;"",INDEX('Instrument History'!$1:$1048576,CcyPerBase!$B212,CcyPerBase!G$3) / $C212,""),"")</f>
        <v>2.3289435863980489E-2</v>
      </c>
      <c r="H212" s="5">
        <f>IF($A212&lt;&gt;"",IF(H$2&lt;&gt;"",INDEX('Instrument History'!$1:$1048576,CcyPerBase!$B212,CcyPerBase!H$3) / $C212,""),"")</f>
        <v>2.3289435863980489E-2</v>
      </c>
      <c r="I212" s="5">
        <f>IF($A212&lt;&gt;"",IF(I$2&lt;&gt;"",INDEX('Instrument History'!$1:$1048576,CcyPerBase!$B212,CcyPerBase!I$3) / $C212,""),"")</f>
        <v>1.6348104463566582</v>
      </c>
      <c r="J212" s="5">
        <f>IF($A212&lt;&gt;"",IF(J$2&lt;&gt;"",INDEX('Instrument History'!$1:$1048576,CcyPerBase!$B212,CcyPerBase!J$3) / $C212,""),"")</f>
        <v>2.1703477109138278</v>
      </c>
      <c r="K212" s="5">
        <f>IF($A212&lt;&gt;"",IF(K$2&lt;&gt;"",INDEX('Instrument History'!$1:$1048576,CcyPerBase!$B212,CcyPerBase!K$3) / $C212,""),"")</f>
        <v>2.1703477109138278</v>
      </c>
      <c r="L212" s="5">
        <f>IF($A212&lt;&gt;"",IF(L$2&lt;&gt;"",INDEX('Instrument History'!$1:$1048576,CcyPerBase!$B212,CcyPerBase!L$3) / $C212,""),"")</f>
        <v>1</v>
      </c>
      <c r="M212" s="5">
        <f>IF($A212&lt;&gt;"",IF(M$2&lt;&gt;"",INDEX('Instrument History'!$1:$1048576,CcyPerBase!$B212,CcyPerBase!M$3) / $C212,""),"")</f>
        <v>1</v>
      </c>
      <c r="N212" s="5">
        <f>IF($A212&lt;&gt;"",IF(N$2&lt;&gt;"",INDEX('Instrument History'!$1:$1048576,CcyPerBase!$B212,CcyPerBase!N$3) / $C212,""),"")</f>
        <v>1</v>
      </c>
      <c r="O212" s="5" t="str">
        <f>IF($A212&lt;&gt;"",IF(O$2&lt;&gt;"",INDEX('Instrument History'!$1:$1048576,CcyPerBase!$B212,CcyPerBase!O$3) / $C212,""),"")</f>
        <v/>
      </c>
      <c r="P212" s="5" t="str">
        <f>IF($A212&lt;&gt;"",IF(P$2&lt;&gt;"",INDEX('Instrument History'!$1:$1048576,CcyPerBase!$B212,CcyPerBase!P$3) / $C212,""),"")</f>
        <v/>
      </c>
      <c r="Q212" s="5" t="str">
        <f>IF($A212&lt;&gt;"",IF(Q$2&lt;&gt;"",INDEX('Instrument History'!$1:$1048576,CcyPerBase!$B212,CcyPerBase!Q$3) / $C212,""),"")</f>
        <v/>
      </c>
      <c r="R212" s="5" t="str">
        <f>IF($A212&lt;&gt;"",IF(R$2&lt;&gt;"",INDEX('Instrument History'!$1:$1048576,CcyPerBase!$B212,CcyPerBase!R$3) / $C212,""),"")</f>
        <v/>
      </c>
      <c r="S212" s="5" t="str">
        <f>IF($A212&lt;&gt;"",IF(S$2&lt;&gt;"",INDEX('Instrument History'!$1:$1048576,CcyPerBase!$B212,CcyPerBase!S$3) / $C212,""),"")</f>
        <v/>
      </c>
      <c r="T212" s="5" t="str">
        <f>IF($A212&lt;&gt;"",IF(T$2&lt;&gt;"",INDEX('Instrument History'!$1:$1048576,CcyPerBase!$B212,CcyPerBase!T$3) / $C212,""),"")</f>
        <v/>
      </c>
      <c r="U212" s="5" t="str">
        <f>IF($A212&lt;&gt;"",IF(U$2&lt;&gt;"",INDEX('Instrument History'!$1:$1048576,CcyPerBase!$B212,CcyPerBase!U$3) / $C212,""),"")</f>
        <v/>
      </c>
      <c r="V212" s="5" t="str">
        <f>IF($A212&lt;&gt;"",IF(V$2&lt;&gt;"",INDEX('Instrument History'!$1:$1048576,CcyPerBase!$B212,CcyPerBase!V$3) / $C212,""),"")</f>
        <v/>
      </c>
      <c r="W212" s="5" t="str">
        <f>IF($A212&lt;&gt;"",IF(W$2&lt;&gt;"",INDEX('Instrument History'!$1:$1048576,CcyPerBase!$B212,CcyPerBase!W$3) / $C212,""),"")</f>
        <v/>
      </c>
      <c r="X212" s="5" t="str">
        <f>IF($A212&lt;&gt;"",IF(X$2&lt;&gt;"",INDEX('Instrument History'!$1:$1048576,CcyPerBase!$B212,CcyPerBase!X$3) / $C212,""),"")</f>
        <v/>
      </c>
    </row>
    <row r="213" spans="1:24">
      <c r="A213" s="12">
        <f>IF(A212&lt;&gt;"",IF(A212=$B$3,"",'Instrument History'!A210),"")</f>
        <v>41009</v>
      </c>
      <c r="B213">
        <f t="shared" si="4"/>
        <v>210</v>
      </c>
      <c r="C213" s="5">
        <f>IF(A213&lt;&gt;"",INDEX('Instrument History'!$1:$1048576,CcyPerBase!B213,CcyPerBase!$B$2),"")</f>
        <v>44.884003041738914</v>
      </c>
      <c r="D213" s="5">
        <f>IF($A213&lt;&gt;"",INDEX('Instrument History'!$1:$1048576,CcyPerBase!$B213,CcyPerBase!D$3) / $C213,"")</f>
        <v>2.2279652709899147E-2</v>
      </c>
      <c r="E213" s="5">
        <f>IF($A213&lt;&gt;"",IF(E$2&lt;&gt;"",INDEX('Instrument History'!$1:$1048576,CcyPerBase!$B213,CcyPerBase!E$3) / $C213,""),"")</f>
        <v>2.2279652709899147E-2</v>
      </c>
      <c r="F213" s="5">
        <f>IF($A213&lt;&gt;"",IF(F$2&lt;&gt;"",INDEX('Instrument History'!$1:$1048576,CcyPerBase!$B213,CcyPerBase!F$3) / $C213,""),"")</f>
        <v>2.2279652709899147E-2</v>
      </c>
      <c r="G213" s="5">
        <f>IF($A213&lt;&gt;"",IF(G$2&lt;&gt;"",INDEX('Instrument History'!$1:$1048576,CcyPerBase!$B213,CcyPerBase!G$3) / $C213,""),"")</f>
        <v>2.2279652709899147E-2</v>
      </c>
      <c r="H213" s="5">
        <f>IF($A213&lt;&gt;"",IF(H$2&lt;&gt;"",INDEX('Instrument History'!$1:$1048576,CcyPerBase!$B213,CcyPerBase!H$3) / $C213,""),"")</f>
        <v>2.2279652709899147E-2</v>
      </c>
      <c r="I213" s="5">
        <f>IF($A213&lt;&gt;"",IF(I$2&lt;&gt;"",INDEX('Instrument History'!$1:$1048576,CcyPerBase!$B213,CcyPerBase!I$3) / $C213,""),"")</f>
        <v>1.5611676037796254</v>
      </c>
      <c r="J213" s="5">
        <f>IF($A213&lt;&gt;"",IF(J$2&lt;&gt;"",INDEX('Instrument History'!$1:$1048576,CcyPerBase!$B213,CcyPerBase!J$3) / $C213,""),"")</f>
        <v>1.9812569521282513</v>
      </c>
      <c r="K213" s="5">
        <f>IF($A213&lt;&gt;"",IF(K$2&lt;&gt;"",INDEX('Instrument History'!$1:$1048576,CcyPerBase!$B213,CcyPerBase!K$3) / $C213,""),"")</f>
        <v>1.9812569521282513</v>
      </c>
      <c r="L213" s="5">
        <f>IF($A213&lt;&gt;"",IF(L$2&lt;&gt;"",INDEX('Instrument History'!$1:$1048576,CcyPerBase!$B213,CcyPerBase!L$3) / $C213,""),"")</f>
        <v>1</v>
      </c>
      <c r="M213" s="5">
        <f>IF($A213&lt;&gt;"",IF(M$2&lt;&gt;"",INDEX('Instrument History'!$1:$1048576,CcyPerBase!$B213,CcyPerBase!M$3) / $C213,""),"")</f>
        <v>1</v>
      </c>
      <c r="N213" s="5">
        <f>IF($A213&lt;&gt;"",IF(N$2&lt;&gt;"",INDEX('Instrument History'!$1:$1048576,CcyPerBase!$B213,CcyPerBase!N$3) / $C213,""),"")</f>
        <v>1</v>
      </c>
      <c r="O213" s="5" t="str">
        <f>IF($A213&lt;&gt;"",IF(O$2&lt;&gt;"",INDEX('Instrument History'!$1:$1048576,CcyPerBase!$B213,CcyPerBase!O$3) / $C213,""),"")</f>
        <v/>
      </c>
      <c r="P213" s="5" t="str">
        <f>IF($A213&lt;&gt;"",IF(P$2&lt;&gt;"",INDEX('Instrument History'!$1:$1048576,CcyPerBase!$B213,CcyPerBase!P$3) / $C213,""),"")</f>
        <v/>
      </c>
      <c r="Q213" s="5" t="str">
        <f>IF($A213&lt;&gt;"",IF(Q$2&lt;&gt;"",INDEX('Instrument History'!$1:$1048576,CcyPerBase!$B213,CcyPerBase!Q$3) / $C213,""),"")</f>
        <v/>
      </c>
      <c r="R213" s="5" t="str">
        <f>IF($A213&lt;&gt;"",IF(R$2&lt;&gt;"",INDEX('Instrument History'!$1:$1048576,CcyPerBase!$B213,CcyPerBase!R$3) / $C213,""),"")</f>
        <v/>
      </c>
      <c r="S213" s="5" t="str">
        <f>IF($A213&lt;&gt;"",IF(S$2&lt;&gt;"",INDEX('Instrument History'!$1:$1048576,CcyPerBase!$B213,CcyPerBase!S$3) / $C213,""),"")</f>
        <v/>
      </c>
      <c r="T213" s="5" t="str">
        <f>IF($A213&lt;&gt;"",IF(T$2&lt;&gt;"",INDEX('Instrument History'!$1:$1048576,CcyPerBase!$B213,CcyPerBase!T$3) / $C213,""),"")</f>
        <v/>
      </c>
      <c r="U213" s="5" t="str">
        <f>IF($A213&lt;&gt;"",IF(U$2&lt;&gt;"",INDEX('Instrument History'!$1:$1048576,CcyPerBase!$B213,CcyPerBase!U$3) / $C213,""),"")</f>
        <v/>
      </c>
      <c r="V213" s="5" t="str">
        <f>IF($A213&lt;&gt;"",IF(V$2&lt;&gt;"",INDEX('Instrument History'!$1:$1048576,CcyPerBase!$B213,CcyPerBase!V$3) / $C213,""),"")</f>
        <v/>
      </c>
      <c r="W213" s="5" t="str">
        <f>IF($A213&lt;&gt;"",IF(W$2&lt;&gt;"",INDEX('Instrument History'!$1:$1048576,CcyPerBase!$B213,CcyPerBase!W$3) / $C213,""),"")</f>
        <v/>
      </c>
      <c r="X213" s="5" t="str">
        <f>IF($A213&lt;&gt;"",IF(X$2&lt;&gt;"",INDEX('Instrument History'!$1:$1048576,CcyPerBase!$B213,CcyPerBase!X$3) / $C213,""),"")</f>
        <v/>
      </c>
    </row>
    <row r="214" spans="1:24">
      <c r="A214" s="12">
        <f>IF(A213&lt;&gt;"",IF(A213=$B$3,"",'Instrument History'!A211),"")</f>
        <v>41008</v>
      </c>
      <c r="B214">
        <f t="shared" si="4"/>
        <v>211</v>
      </c>
      <c r="C214" s="5">
        <f>IF(A214&lt;&gt;"",INDEX('Instrument History'!$1:$1048576,CcyPerBase!B214,CcyPerBase!$B$2),"")</f>
        <v>45.696640836720796</v>
      </c>
      <c r="D214" s="5">
        <f>IF($A214&lt;&gt;"",INDEX('Instrument History'!$1:$1048576,CcyPerBase!$B214,CcyPerBase!D$3) / $C214,"")</f>
        <v>2.1883446609852829E-2</v>
      </c>
      <c r="E214" s="5">
        <f>IF($A214&lt;&gt;"",IF(E$2&lt;&gt;"",INDEX('Instrument History'!$1:$1048576,CcyPerBase!$B214,CcyPerBase!E$3) / $C214,""),"")</f>
        <v>2.1883446609852829E-2</v>
      </c>
      <c r="F214" s="5">
        <f>IF($A214&lt;&gt;"",IF(F$2&lt;&gt;"",INDEX('Instrument History'!$1:$1048576,CcyPerBase!$B214,CcyPerBase!F$3) / $C214,""),"")</f>
        <v>2.1883446609852829E-2</v>
      </c>
      <c r="G214" s="5">
        <f>IF($A214&lt;&gt;"",IF(G$2&lt;&gt;"",INDEX('Instrument History'!$1:$1048576,CcyPerBase!$B214,CcyPerBase!G$3) / $C214,""),"")</f>
        <v>2.1883446609852829E-2</v>
      </c>
      <c r="H214" s="5">
        <f>IF($A214&lt;&gt;"",IF(H$2&lt;&gt;"",INDEX('Instrument History'!$1:$1048576,CcyPerBase!$B214,CcyPerBase!H$3) / $C214,""),"")</f>
        <v>2.1883446609852829E-2</v>
      </c>
      <c r="I214" s="5">
        <f>IF($A214&lt;&gt;"",IF(I$2&lt;&gt;"",INDEX('Instrument History'!$1:$1048576,CcyPerBase!$B214,CcyPerBase!I$3) / $C214,""),"")</f>
        <v>1.5327952039653225</v>
      </c>
      <c r="J214" s="5">
        <f>IF($A214&lt;&gt;"",IF(J$2&lt;&gt;"",INDEX('Instrument History'!$1:$1048576,CcyPerBase!$B214,CcyPerBase!J$3) / $C214,""),"")</f>
        <v>1.8764922051685828</v>
      </c>
      <c r="K214" s="5">
        <f>IF($A214&lt;&gt;"",IF(K$2&lt;&gt;"",INDEX('Instrument History'!$1:$1048576,CcyPerBase!$B214,CcyPerBase!K$3) / $C214,""),"")</f>
        <v>1.8764922051685828</v>
      </c>
      <c r="L214" s="5">
        <f>IF($A214&lt;&gt;"",IF(L$2&lt;&gt;"",INDEX('Instrument History'!$1:$1048576,CcyPerBase!$B214,CcyPerBase!L$3) / $C214,""),"")</f>
        <v>1</v>
      </c>
      <c r="M214" s="5">
        <f>IF($A214&lt;&gt;"",IF(M$2&lt;&gt;"",INDEX('Instrument History'!$1:$1048576,CcyPerBase!$B214,CcyPerBase!M$3) / $C214,""),"")</f>
        <v>1</v>
      </c>
      <c r="N214" s="5">
        <f>IF($A214&lt;&gt;"",IF(N$2&lt;&gt;"",INDEX('Instrument History'!$1:$1048576,CcyPerBase!$B214,CcyPerBase!N$3) / $C214,""),"")</f>
        <v>1</v>
      </c>
      <c r="O214" s="5" t="str">
        <f>IF($A214&lt;&gt;"",IF(O$2&lt;&gt;"",INDEX('Instrument History'!$1:$1048576,CcyPerBase!$B214,CcyPerBase!O$3) / $C214,""),"")</f>
        <v/>
      </c>
      <c r="P214" s="5" t="str">
        <f>IF($A214&lt;&gt;"",IF(P$2&lt;&gt;"",INDEX('Instrument History'!$1:$1048576,CcyPerBase!$B214,CcyPerBase!P$3) / $C214,""),"")</f>
        <v/>
      </c>
      <c r="Q214" s="5" t="str">
        <f>IF($A214&lt;&gt;"",IF(Q$2&lt;&gt;"",INDEX('Instrument History'!$1:$1048576,CcyPerBase!$B214,CcyPerBase!Q$3) / $C214,""),"")</f>
        <v/>
      </c>
      <c r="R214" s="5" t="str">
        <f>IF($A214&lt;&gt;"",IF(R$2&lt;&gt;"",INDEX('Instrument History'!$1:$1048576,CcyPerBase!$B214,CcyPerBase!R$3) / $C214,""),"")</f>
        <v/>
      </c>
      <c r="S214" s="5" t="str">
        <f>IF($A214&lt;&gt;"",IF(S$2&lt;&gt;"",INDEX('Instrument History'!$1:$1048576,CcyPerBase!$B214,CcyPerBase!S$3) / $C214,""),"")</f>
        <v/>
      </c>
      <c r="T214" s="5" t="str">
        <f>IF($A214&lt;&gt;"",IF(T$2&lt;&gt;"",INDEX('Instrument History'!$1:$1048576,CcyPerBase!$B214,CcyPerBase!T$3) / $C214,""),"")</f>
        <v/>
      </c>
      <c r="U214" s="5" t="str">
        <f>IF($A214&lt;&gt;"",IF(U$2&lt;&gt;"",INDEX('Instrument History'!$1:$1048576,CcyPerBase!$B214,CcyPerBase!U$3) / $C214,""),"")</f>
        <v/>
      </c>
      <c r="V214" s="5" t="str">
        <f>IF($A214&lt;&gt;"",IF(V$2&lt;&gt;"",INDEX('Instrument History'!$1:$1048576,CcyPerBase!$B214,CcyPerBase!V$3) / $C214,""),"")</f>
        <v/>
      </c>
      <c r="W214" s="5" t="str">
        <f>IF($A214&lt;&gt;"",IF(W$2&lt;&gt;"",INDEX('Instrument History'!$1:$1048576,CcyPerBase!$B214,CcyPerBase!W$3) / $C214,""),"")</f>
        <v/>
      </c>
      <c r="X214" s="5" t="str">
        <f>IF($A214&lt;&gt;"",IF(X$2&lt;&gt;"",INDEX('Instrument History'!$1:$1048576,CcyPerBase!$B214,CcyPerBase!X$3) / $C214,""),"")</f>
        <v/>
      </c>
    </row>
    <row r="215" spans="1:24">
      <c r="A215" s="12">
        <f>IF(A214&lt;&gt;"",IF(A214=$B$3,"",'Instrument History'!A212),"")</f>
        <v>41005</v>
      </c>
      <c r="B215">
        <f t="shared" si="4"/>
        <v>212</v>
      </c>
      <c r="C215" s="5">
        <f>IF(A215&lt;&gt;"",INDEX('Instrument History'!$1:$1048576,CcyPerBase!B215,CcyPerBase!$B$2),"")</f>
        <v>44.596508091542447</v>
      </c>
      <c r="D215" s="5">
        <f>IF($A215&lt;&gt;"",INDEX('Instrument History'!$1:$1048576,CcyPerBase!$B215,CcyPerBase!D$3) / $C215,"")</f>
        <v>2.242328027000047E-2</v>
      </c>
      <c r="E215" s="5">
        <f>IF($A215&lt;&gt;"",IF(E$2&lt;&gt;"",INDEX('Instrument History'!$1:$1048576,CcyPerBase!$B215,CcyPerBase!E$3) / $C215,""),"")</f>
        <v>2.242328027000047E-2</v>
      </c>
      <c r="F215" s="5">
        <f>IF($A215&lt;&gt;"",IF(F$2&lt;&gt;"",INDEX('Instrument History'!$1:$1048576,CcyPerBase!$B215,CcyPerBase!F$3) / $C215,""),"")</f>
        <v>2.242328027000047E-2</v>
      </c>
      <c r="G215" s="5">
        <f>IF($A215&lt;&gt;"",IF(G$2&lt;&gt;"",INDEX('Instrument History'!$1:$1048576,CcyPerBase!$B215,CcyPerBase!G$3) / $C215,""),"")</f>
        <v>2.242328027000047E-2</v>
      </c>
      <c r="H215" s="5">
        <f>IF($A215&lt;&gt;"",IF(H$2&lt;&gt;"",INDEX('Instrument History'!$1:$1048576,CcyPerBase!$B215,CcyPerBase!H$3) / $C215,""),"")</f>
        <v>2.242328027000047E-2</v>
      </c>
      <c r="I215" s="5">
        <f>IF($A215&lt;&gt;"",IF(I$2&lt;&gt;"",INDEX('Instrument History'!$1:$1048576,CcyPerBase!$B215,CcyPerBase!I$3) / $C215,""),"")</f>
        <v>1.6223578075091609</v>
      </c>
      <c r="J215" s="5">
        <f>IF($A215&lt;&gt;"",IF(J$2&lt;&gt;"",INDEX('Instrument History'!$1:$1048576,CcyPerBase!$B215,CcyPerBase!J$3) / $C215,""),"")</f>
        <v>1.8660076359974287</v>
      </c>
      <c r="K215" s="5">
        <f>IF($A215&lt;&gt;"",IF(K$2&lt;&gt;"",INDEX('Instrument History'!$1:$1048576,CcyPerBase!$B215,CcyPerBase!K$3) / $C215,""),"")</f>
        <v>1.8660076359974287</v>
      </c>
      <c r="L215" s="5">
        <f>IF($A215&lt;&gt;"",IF(L$2&lt;&gt;"",INDEX('Instrument History'!$1:$1048576,CcyPerBase!$B215,CcyPerBase!L$3) / $C215,""),"")</f>
        <v>1</v>
      </c>
      <c r="M215" s="5">
        <f>IF($A215&lt;&gt;"",IF(M$2&lt;&gt;"",INDEX('Instrument History'!$1:$1048576,CcyPerBase!$B215,CcyPerBase!M$3) / $C215,""),"")</f>
        <v>1</v>
      </c>
      <c r="N215" s="5">
        <f>IF($A215&lt;&gt;"",IF(N$2&lt;&gt;"",INDEX('Instrument History'!$1:$1048576,CcyPerBase!$B215,CcyPerBase!N$3) / $C215,""),"")</f>
        <v>1</v>
      </c>
      <c r="O215" s="5" t="str">
        <f>IF($A215&lt;&gt;"",IF(O$2&lt;&gt;"",INDEX('Instrument History'!$1:$1048576,CcyPerBase!$B215,CcyPerBase!O$3) / $C215,""),"")</f>
        <v/>
      </c>
      <c r="P215" s="5" t="str">
        <f>IF($A215&lt;&gt;"",IF(P$2&lt;&gt;"",INDEX('Instrument History'!$1:$1048576,CcyPerBase!$B215,CcyPerBase!P$3) / $C215,""),"")</f>
        <v/>
      </c>
      <c r="Q215" s="5" t="str">
        <f>IF($A215&lt;&gt;"",IF(Q$2&lt;&gt;"",INDEX('Instrument History'!$1:$1048576,CcyPerBase!$B215,CcyPerBase!Q$3) / $C215,""),"")</f>
        <v/>
      </c>
      <c r="R215" s="5" t="str">
        <f>IF($A215&lt;&gt;"",IF(R$2&lt;&gt;"",INDEX('Instrument History'!$1:$1048576,CcyPerBase!$B215,CcyPerBase!R$3) / $C215,""),"")</f>
        <v/>
      </c>
      <c r="S215" s="5" t="str">
        <f>IF($A215&lt;&gt;"",IF(S$2&lt;&gt;"",INDEX('Instrument History'!$1:$1048576,CcyPerBase!$B215,CcyPerBase!S$3) / $C215,""),"")</f>
        <v/>
      </c>
      <c r="T215" s="5" t="str">
        <f>IF($A215&lt;&gt;"",IF(T$2&lt;&gt;"",INDEX('Instrument History'!$1:$1048576,CcyPerBase!$B215,CcyPerBase!T$3) / $C215,""),"")</f>
        <v/>
      </c>
      <c r="U215" s="5" t="str">
        <f>IF($A215&lt;&gt;"",IF(U$2&lt;&gt;"",INDEX('Instrument History'!$1:$1048576,CcyPerBase!$B215,CcyPerBase!U$3) / $C215,""),"")</f>
        <v/>
      </c>
      <c r="V215" s="5" t="str">
        <f>IF($A215&lt;&gt;"",IF(V$2&lt;&gt;"",INDEX('Instrument History'!$1:$1048576,CcyPerBase!$B215,CcyPerBase!V$3) / $C215,""),"")</f>
        <v/>
      </c>
      <c r="W215" s="5" t="str">
        <f>IF($A215&lt;&gt;"",IF(W$2&lt;&gt;"",INDEX('Instrument History'!$1:$1048576,CcyPerBase!$B215,CcyPerBase!W$3) / $C215,""),"")</f>
        <v/>
      </c>
      <c r="X215" s="5" t="str">
        <f>IF($A215&lt;&gt;"",IF(X$2&lt;&gt;"",INDEX('Instrument History'!$1:$1048576,CcyPerBase!$B215,CcyPerBase!X$3) / $C215,""),"")</f>
        <v/>
      </c>
    </row>
    <row r="216" spans="1:24">
      <c r="A216" s="12">
        <f>IF(A215&lt;&gt;"",IF(A215=$B$3,"",'Instrument History'!A213),"")</f>
        <v>41004</v>
      </c>
      <c r="B216">
        <f t="shared" si="4"/>
        <v>213</v>
      </c>
      <c r="C216" s="5">
        <f>IF(A216&lt;&gt;"",INDEX('Instrument History'!$1:$1048576,CcyPerBase!B216,CcyPerBase!$B$2),"")</f>
        <v>43.148032037774435</v>
      </c>
      <c r="D216" s="5">
        <f>IF($A216&lt;&gt;"",INDEX('Instrument History'!$1:$1048576,CcyPerBase!$B216,CcyPerBase!D$3) / $C216,"")</f>
        <v>2.3176028031233004E-2</v>
      </c>
      <c r="E216" s="5">
        <f>IF($A216&lt;&gt;"",IF(E$2&lt;&gt;"",INDEX('Instrument History'!$1:$1048576,CcyPerBase!$B216,CcyPerBase!E$3) / $C216,""),"")</f>
        <v>2.3176028031233004E-2</v>
      </c>
      <c r="F216" s="5">
        <f>IF($A216&lt;&gt;"",IF(F$2&lt;&gt;"",INDEX('Instrument History'!$1:$1048576,CcyPerBase!$B216,CcyPerBase!F$3) / $C216,""),"")</f>
        <v>2.3176028031233004E-2</v>
      </c>
      <c r="G216" s="5">
        <f>IF($A216&lt;&gt;"",IF(G$2&lt;&gt;"",INDEX('Instrument History'!$1:$1048576,CcyPerBase!$B216,CcyPerBase!G$3) / $C216,""),"")</f>
        <v>2.3176028031233004E-2</v>
      </c>
      <c r="H216" s="5">
        <f>IF($A216&lt;&gt;"",IF(H$2&lt;&gt;"",INDEX('Instrument History'!$1:$1048576,CcyPerBase!$B216,CcyPerBase!H$3) / $C216,""),"")</f>
        <v>2.3176028031233004E-2</v>
      </c>
      <c r="I216" s="5">
        <f>IF($A216&lt;&gt;"",IF(I$2&lt;&gt;"",INDEX('Instrument History'!$1:$1048576,CcyPerBase!$B216,CcyPerBase!I$3) / $C216,""),"")</f>
        <v>1.6447209120250872</v>
      </c>
      <c r="J216" s="5">
        <f>IF($A216&lt;&gt;"",IF(J$2&lt;&gt;"",INDEX('Instrument History'!$1:$1048576,CcyPerBase!$B216,CcyPerBase!J$3) / $C216,""),"")</f>
        <v>2.0013665321710565</v>
      </c>
      <c r="K216" s="5">
        <f>IF($A216&lt;&gt;"",IF(K$2&lt;&gt;"",INDEX('Instrument History'!$1:$1048576,CcyPerBase!$B216,CcyPerBase!K$3) / $C216,""),"")</f>
        <v>2.0013665321710565</v>
      </c>
      <c r="L216" s="5">
        <f>IF($A216&lt;&gt;"",IF(L$2&lt;&gt;"",INDEX('Instrument History'!$1:$1048576,CcyPerBase!$B216,CcyPerBase!L$3) / $C216,""),"")</f>
        <v>1</v>
      </c>
      <c r="M216" s="5">
        <f>IF($A216&lt;&gt;"",IF(M$2&lt;&gt;"",INDEX('Instrument History'!$1:$1048576,CcyPerBase!$B216,CcyPerBase!M$3) / $C216,""),"")</f>
        <v>1</v>
      </c>
      <c r="N216" s="5">
        <f>IF($A216&lt;&gt;"",IF(N$2&lt;&gt;"",INDEX('Instrument History'!$1:$1048576,CcyPerBase!$B216,CcyPerBase!N$3) / $C216,""),"")</f>
        <v>1</v>
      </c>
      <c r="O216" s="5" t="str">
        <f>IF($A216&lt;&gt;"",IF(O$2&lt;&gt;"",INDEX('Instrument History'!$1:$1048576,CcyPerBase!$B216,CcyPerBase!O$3) / $C216,""),"")</f>
        <v/>
      </c>
      <c r="P216" s="5" t="str">
        <f>IF($A216&lt;&gt;"",IF(P$2&lt;&gt;"",INDEX('Instrument History'!$1:$1048576,CcyPerBase!$B216,CcyPerBase!P$3) / $C216,""),"")</f>
        <v/>
      </c>
      <c r="Q216" s="5" t="str">
        <f>IF($A216&lt;&gt;"",IF(Q$2&lt;&gt;"",INDEX('Instrument History'!$1:$1048576,CcyPerBase!$B216,CcyPerBase!Q$3) / $C216,""),"")</f>
        <v/>
      </c>
      <c r="R216" s="5" t="str">
        <f>IF($A216&lt;&gt;"",IF(R$2&lt;&gt;"",INDEX('Instrument History'!$1:$1048576,CcyPerBase!$B216,CcyPerBase!R$3) / $C216,""),"")</f>
        <v/>
      </c>
      <c r="S216" s="5" t="str">
        <f>IF($A216&lt;&gt;"",IF(S$2&lt;&gt;"",INDEX('Instrument History'!$1:$1048576,CcyPerBase!$B216,CcyPerBase!S$3) / $C216,""),"")</f>
        <v/>
      </c>
      <c r="T216" s="5" t="str">
        <f>IF($A216&lt;&gt;"",IF(T$2&lt;&gt;"",INDEX('Instrument History'!$1:$1048576,CcyPerBase!$B216,CcyPerBase!T$3) / $C216,""),"")</f>
        <v/>
      </c>
      <c r="U216" s="5" t="str">
        <f>IF($A216&lt;&gt;"",IF(U$2&lt;&gt;"",INDEX('Instrument History'!$1:$1048576,CcyPerBase!$B216,CcyPerBase!U$3) / $C216,""),"")</f>
        <v/>
      </c>
      <c r="V216" s="5" t="str">
        <f>IF($A216&lt;&gt;"",IF(V$2&lt;&gt;"",INDEX('Instrument History'!$1:$1048576,CcyPerBase!$B216,CcyPerBase!V$3) / $C216,""),"")</f>
        <v/>
      </c>
      <c r="W216" s="5" t="str">
        <f>IF($A216&lt;&gt;"",IF(W$2&lt;&gt;"",INDEX('Instrument History'!$1:$1048576,CcyPerBase!$B216,CcyPerBase!W$3) / $C216,""),"")</f>
        <v/>
      </c>
      <c r="X216" s="5" t="str">
        <f>IF($A216&lt;&gt;"",IF(X$2&lt;&gt;"",INDEX('Instrument History'!$1:$1048576,CcyPerBase!$B216,CcyPerBase!X$3) / $C216,""),"")</f>
        <v/>
      </c>
    </row>
    <row r="217" spans="1:24">
      <c r="A217" s="12">
        <f>IF(A216&lt;&gt;"",IF(A216=$B$3,"",'Instrument History'!A214),"")</f>
        <v>41003</v>
      </c>
      <c r="B217">
        <f t="shared" si="4"/>
        <v>214</v>
      </c>
      <c r="C217" s="5">
        <f>IF(A217&lt;&gt;"",INDEX('Instrument History'!$1:$1048576,CcyPerBase!B217,CcyPerBase!$B$2),"")</f>
        <v>41.192907893916342</v>
      </c>
      <c r="D217" s="5">
        <f>IF($A217&lt;&gt;"",INDEX('Instrument History'!$1:$1048576,CcyPerBase!$B217,CcyPerBase!D$3) / $C217,"")</f>
        <v>2.4276023498396603E-2</v>
      </c>
      <c r="E217" s="5">
        <f>IF($A217&lt;&gt;"",IF(E$2&lt;&gt;"",INDEX('Instrument History'!$1:$1048576,CcyPerBase!$B217,CcyPerBase!E$3) / $C217,""),"")</f>
        <v>2.4276023498396603E-2</v>
      </c>
      <c r="F217" s="5">
        <f>IF($A217&lt;&gt;"",IF(F$2&lt;&gt;"",INDEX('Instrument History'!$1:$1048576,CcyPerBase!$B217,CcyPerBase!F$3) / $C217,""),"")</f>
        <v>2.4276023498396603E-2</v>
      </c>
      <c r="G217" s="5">
        <f>IF($A217&lt;&gt;"",IF(G$2&lt;&gt;"",INDEX('Instrument History'!$1:$1048576,CcyPerBase!$B217,CcyPerBase!G$3) / $C217,""),"")</f>
        <v>2.4276023498396603E-2</v>
      </c>
      <c r="H217" s="5">
        <f>IF($A217&lt;&gt;"",IF(H$2&lt;&gt;"",INDEX('Instrument History'!$1:$1048576,CcyPerBase!$B217,CcyPerBase!H$3) / $C217,""),"")</f>
        <v>2.4276023498396603E-2</v>
      </c>
      <c r="I217" s="5">
        <f>IF($A217&lt;&gt;"",IF(I$2&lt;&gt;"",INDEX('Instrument History'!$1:$1048576,CcyPerBase!$B217,CcyPerBase!I$3) / $C217,""),"")</f>
        <v>1.7866092595671934</v>
      </c>
      <c r="J217" s="5">
        <f>IF($A217&lt;&gt;"",IF(J$2&lt;&gt;"",INDEX('Instrument History'!$1:$1048576,CcyPerBase!$B217,CcyPerBase!J$3) / $C217,""),"")</f>
        <v>2.0578988979638928</v>
      </c>
      <c r="K217" s="5">
        <f>IF($A217&lt;&gt;"",IF(K$2&lt;&gt;"",INDEX('Instrument History'!$1:$1048576,CcyPerBase!$B217,CcyPerBase!K$3) / $C217,""),"")</f>
        <v>2.0578988979638928</v>
      </c>
      <c r="L217" s="5">
        <f>IF($A217&lt;&gt;"",IF(L$2&lt;&gt;"",INDEX('Instrument History'!$1:$1048576,CcyPerBase!$B217,CcyPerBase!L$3) / $C217,""),"")</f>
        <v>1</v>
      </c>
      <c r="M217" s="5">
        <f>IF($A217&lt;&gt;"",IF(M$2&lt;&gt;"",INDEX('Instrument History'!$1:$1048576,CcyPerBase!$B217,CcyPerBase!M$3) / $C217,""),"")</f>
        <v>1</v>
      </c>
      <c r="N217" s="5">
        <f>IF($A217&lt;&gt;"",IF(N$2&lt;&gt;"",INDEX('Instrument History'!$1:$1048576,CcyPerBase!$B217,CcyPerBase!N$3) / $C217,""),"")</f>
        <v>1</v>
      </c>
      <c r="O217" s="5" t="str">
        <f>IF($A217&lt;&gt;"",IF(O$2&lt;&gt;"",INDEX('Instrument History'!$1:$1048576,CcyPerBase!$B217,CcyPerBase!O$3) / $C217,""),"")</f>
        <v/>
      </c>
      <c r="P217" s="5" t="str">
        <f>IF($A217&lt;&gt;"",IF(P$2&lt;&gt;"",INDEX('Instrument History'!$1:$1048576,CcyPerBase!$B217,CcyPerBase!P$3) / $C217,""),"")</f>
        <v/>
      </c>
      <c r="Q217" s="5" t="str">
        <f>IF($A217&lt;&gt;"",IF(Q$2&lt;&gt;"",INDEX('Instrument History'!$1:$1048576,CcyPerBase!$B217,CcyPerBase!Q$3) / $C217,""),"")</f>
        <v/>
      </c>
      <c r="R217" s="5" t="str">
        <f>IF($A217&lt;&gt;"",IF(R$2&lt;&gt;"",INDEX('Instrument History'!$1:$1048576,CcyPerBase!$B217,CcyPerBase!R$3) / $C217,""),"")</f>
        <v/>
      </c>
      <c r="S217" s="5" t="str">
        <f>IF($A217&lt;&gt;"",IF(S$2&lt;&gt;"",INDEX('Instrument History'!$1:$1048576,CcyPerBase!$B217,CcyPerBase!S$3) / $C217,""),"")</f>
        <v/>
      </c>
      <c r="T217" s="5" t="str">
        <f>IF($A217&lt;&gt;"",IF(T$2&lt;&gt;"",INDEX('Instrument History'!$1:$1048576,CcyPerBase!$B217,CcyPerBase!T$3) / $C217,""),"")</f>
        <v/>
      </c>
      <c r="U217" s="5" t="str">
        <f>IF($A217&lt;&gt;"",IF(U$2&lt;&gt;"",INDEX('Instrument History'!$1:$1048576,CcyPerBase!$B217,CcyPerBase!U$3) / $C217,""),"")</f>
        <v/>
      </c>
      <c r="V217" s="5" t="str">
        <f>IF($A217&lt;&gt;"",IF(V$2&lt;&gt;"",INDEX('Instrument History'!$1:$1048576,CcyPerBase!$B217,CcyPerBase!V$3) / $C217,""),"")</f>
        <v/>
      </c>
      <c r="W217" s="5" t="str">
        <f>IF($A217&lt;&gt;"",IF(W$2&lt;&gt;"",INDEX('Instrument History'!$1:$1048576,CcyPerBase!$B217,CcyPerBase!W$3) / $C217,""),"")</f>
        <v/>
      </c>
      <c r="X217" s="5" t="str">
        <f>IF($A217&lt;&gt;"",IF(X$2&lt;&gt;"",INDEX('Instrument History'!$1:$1048576,CcyPerBase!$B217,CcyPerBase!X$3) / $C217,""),"")</f>
        <v/>
      </c>
    </row>
    <row r="218" spans="1:24">
      <c r="A218" s="12">
        <f>IF(A217&lt;&gt;"",IF(A217=$B$3,"",'Instrument History'!A215),"")</f>
        <v>41002</v>
      </c>
      <c r="B218">
        <f t="shared" si="4"/>
        <v>215</v>
      </c>
      <c r="C218" s="5">
        <f>IF(A218&lt;&gt;"",INDEX('Instrument History'!$1:$1048576,CcyPerBase!B218,CcyPerBase!$B$2),"")</f>
        <v>39.351831836303383</v>
      </c>
      <c r="D218" s="5">
        <f>IF($A218&lt;&gt;"",INDEX('Instrument History'!$1:$1048576,CcyPerBase!$B218,CcyPerBase!D$3) / $C218,"")</f>
        <v>2.5411777631085181E-2</v>
      </c>
      <c r="E218" s="5">
        <f>IF($A218&lt;&gt;"",IF(E$2&lt;&gt;"",INDEX('Instrument History'!$1:$1048576,CcyPerBase!$B218,CcyPerBase!E$3) / $C218,""),"")</f>
        <v>2.5411777631085181E-2</v>
      </c>
      <c r="F218" s="5">
        <f>IF($A218&lt;&gt;"",IF(F$2&lt;&gt;"",INDEX('Instrument History'!$1:$1048576,CcyPerBase!$B218,CcyPerBase!F$3) / $C218,""),"")</f>
        <v>2.5411777631085181E-2</v>
      </c>
      <c r="G218" s="5">
        <f>IF($A218&lt;&gt;"",IF(G$2&lt;&gt;"",INDEX('Instrument History'!$1:$1048576,CcyPerBase!$B218,CcyPerBase!G$3) / $C218,""),"")</f>
        <v>2.5411777631085181E-2</v>
      </c>
      <c r="H218" s="5">
        <f>IF($A218&lt;&gt;"",IF(H$2&lt;&gt;"",INDEX('Instrument History'!$1:$1048576,CcyPerBase!$B218,CcyPerBase!H$3) / $C218,""),"")</f>
        <v>2.5411777631085181E-2</v>
      </c>
      <c r="I218" s="5">
        <f>IF($A218&lt;&gt;"",IF(I$2&lt;&gt;"",INDEX('Instrument History'!$1:$1048576,CcyPerBase!$B218,CcyPerBase!I$3) / $C218,""),"")</f>
        <v>1.8427063254974052</v>
      </c>
      <c r="J218" s="5">
        <f>IF($A218&lt;&gt;"",IF(J$2&lt;&gt;"",INDEX('Instrument History'!$1:$1048576,CcyPerBase!$B218,CcyPerBase!J$3) / $C218,""),"")</f>
        <v>2.2077569032889977</v>
      </c>
      <c r="K218" s="5">
        <f>IF($A218&lt;&gt;"",IF(K$2&lt;&gt;"",INDEX('Instrument History'!$1:$1048576,CcyPerBase!$B218,CcyPerBase!K$3) / $C218,""),"")</f>
        <v>2.2077569032889977</v>
      </c>
      <c r="L218" s="5">
        <f>IF($A218&lt;&gt;"",IF(L$2&lt;&gt;"",INDEX('Instrument History'!$1:$1048576,CcyPerBase!$B218,CcyPerBase!L$3) / $C218,""),"")</f>
        <v>1</v>
      </c>
      <c r="M218" s="5">
        <f>IF($A218&lt;&gt;"",IF(M$2&lt;&gt;"",INDEX('Instrument History'!$1:$1048576,CcyPerBase!$B218,CcyPerBase!M$3) / $C218,""),"")</f>
        <v>1</v>
      </c>
      <c r="N218" s="5">
        <f>IF($A218&lt;&gt;"",IF(N$2&lt;&gt;"",INDEX('Instrument History'!$1:$1048576,CcyPerBase!$B218,CcyPerBase!N$3) / $C218,""),"")</f>
        <v>1</v>
      </c>
      <c r="O218" s="5" t="str">
        <f>IF($A218&lt;&gt;"",IF(O$2&lt;&gt;"",INDEX('Instrument History'!$1:$1048576,CcyPerBase!$B218,CcyPerBase!O$3) / $C218,""),"")</f>
        <v/>
      </c>
      <c r="P218" s="5" t="str">
        <f>IF($A218&lt;&gt;"",IF(P$2&lt;&gt;"",INDEX('Instrument History'!$1:$1048576,CcyPerBase!$B218,CcyPerBase!P$3) / $C218,""),"")</f>
        <v/>
      </c>
      <c r="Q218" s="5" t="str">
        <f>IF($A218&lt;&gt;"",IF(Q$2&lt;&gt;"",INDEX('Instrument History'!$1:$1048576,CcyPerBase!$B218,CcyPerBase!Q$3) / $C218,""),"")</f>
        <v/>
      </c>
      <c r="R218" s="5" t="str">
        <f>IF($A218&lt;&gt;"",IF(R$2&lt;&gt;"",INDEX('Instrument History'!$1:$1048576,CcyPerBase!$B218,CcyPerBase!R$3) / $C218,""),"")</f>
        <v/>
      </c>
      <c r="S218" s="5" t="str">
        <f>IF($A218&lt;&gt;"",IF(S$2&lt;&gt;"",INDEX('Instrument History'!$1:$1048576,CcyPerBase!$B218,CcyPerBase!S$3) / $C218,""),"")</f>
        <v/>
      </c>
      <c r="T218" s="5" t="str">
        <f>IF($A218&lt;&gt;"",IF(T$2&lt;&gt;"",INDEX('Instrument History'!$1:$1048576,CcyPerBase!$B218,CcyPerBase!T$3) / $C218,""),"")</f>
        <v/>
      </c>
      <c r="U218" s="5" t="str">
        <f>IF($A218&lt;&gt;"",IF(U$2&lt;&gt;"",INDEX('Instrument History'!$1:$1048576,CcyPerBase!$B218,CcyPerBase!U$3) / $C218,""),"")</f>
        <v/>
      </c>
      <c r="V218" s="5" t="str">
        <f>IF($A218&lt;&gt;"",IF(V$2&lt;&gt;"",INDEX('Instrument History'!$1:$1048576,CcyPerBase!$B218,CcyPerBase!V$3) / $C218,""),"")</f>
        <v/>
      </c>
      <c r="W218" s="5" t="str">
        <f>IF($A218&lt;&gt;"",IF(W$2&lt;&gt;"",INDEX('Instrument History'!$1:$1048576,CcyPerBase!$B218,CcyPerBase!W$3) / $C218,""),"")</f>
        <v/>
      </c>
      <c r="X218" s="5" t="str">
        <f>IF($A218&lt;&gt;"",IF(X$2&lt;&gt;"",INDEX('Instrument History'!$1:$1048576,CcyPerBase!$B218,CcyPerBase!X$3) / $C218,""),"")</f>
        <v/>
      </c>
    </row>
    <row r="219" spans="1:24">
      <c r="A219" s="12">
        <f>IF(A218&lt;&gt;"",IF(A218=$B$3,"",'Instrument History'!A216),"")</f>
        <v>41001</v>
      </c>
      <c r="B219">
        <f t="shared" si="4"/>
        <v>216</v>
      </c>
      <c r="C219" s="5">
        <f>IF(A219&lt;&gt;"",INDEX('Instrument History'!$1:$1048576,CcyPerBase!B219,CcyPerBase!$B$2),"")</f>
        <v>38.349440885890381</v>
      </c>
      <c r="D219" s="5">
        <f>IF($A219&lt;&gt;"",INDEX('Instrument History'!$1:$1048576,CcyPerBase!$B219,CcyPerBase!D$3) / $C219,"")</f>
        <v>2.6075999464386518E-2</v>
      </c>
      <c r="E219" s="5">
        <f>IF($A219&lt;&gt;"",IF(E$2&lt;&gt;"",INDEX('Instrument History'!$1:$1048576,CcyPerBase!$B219,CcyPerBase!E$3) / $C219,""),"")</f>
        <v>2.6075999464386518E-2</v>
      </c>
      <c r="F219" s="5">
        <f>IF($A219&lt;&gt;"",IF(F$2&lt;&gt;"",INDEX('Instrument History'!$1:$1048576,CcyPerBase!$B219,CcyPerBase!F$3) / $C219,""),"")</f>
        <v>2.6075999464386518E-2</v>
      </c>
      <c r="G219" s="5">
        <f>IF($A219&lt;&gt;"",IF(G$2&lt;&gt;"",INDEX('Instrument History'!$1:$1048576,CcyPerBase!$B219,CcyPerBase!G$3) / $C219,""),"")</f>
        <v>2.6075999464386518E-2</v>
      </c>
      <c r="H219" s="5">
        <f>IF($A219&lt;&gt;"",IF(H$2&lt;&gt;"",INDEX('Instrument History'!$1:$1048576,CcyPerBase!$B219,CcyPerBase!H$3) / $C219,""),"")</f>
        <v>2.6075999464386518E-2</v>
      </c>
      <c r="I219" s="5">
        <f>IF($A219&lt;&gt;"",IF(I$2&lt;&gt;"",INDEX('Instrument History'!$1:$1048576,CcyPerBase!$B219,CcyPerBase!I$3) / $C219,""),"")</f>
        <v>1.892893024525218</v>
      </c>
      <c r="J219" s="5">
        <f>IF($A219&lt;&gt;"",IF(J$2&lt;&gt;"",INDEX('Instrument History'!$1:$1048576,CcyPerBase!$B219,CcyPerBase!J$3) / $C219,""),"")</f>
        <v>2.2116662623268022</v>
      </c>
      <c r="K219" s="5">
        <f>IF($A219&lt;&gt;"",IF(K$2&lt;&gt;"",INDEX('Instrument History'!$1:$1048576,CcyPerBase!$B219,CcyPerBase!K$3) / $C219,""),"")</f>
        <v>2.2116662623268022</v>
      </c>
      <c r="L219" s="5">
        <f>IF($A219&lt;&gt;"",IF(L$2&lt;&gt;"",INDEX('Instrument History'!$1:$1048576,CcyPerBase!$B219,CcyPerBase!L$3) / $C219,""),"")</f>
        <v>1</v>
      </c>
      <c r="M219" s="5">
        <f>IF($A219&lt;&gt;"",IF(M$2&lt;&gt;"",INDEX('Instrument History'!$1:$1048576,CcyPerBase!$B219,CcyPerBase!M$3) / $C219,""),"")</f>
        <v>1</v>
      </c>
      <c r="N219" s="5">
        <f>IF($A219&lt;&gt;"",IF(N$2&lt;&gt;"",INDEX('Instrument History'!$1:$1048576,CcyPerBase!$B219,CcyPerBase!N$3) / $C219,""),"")</f>
        <v>1</v>
      </c>
      <c r="O219" s="5" t="str">
        <f>IF($A219&lt;&gt;"",IF(O$2&lt;&gt;"",INDEX('Instrument History'!$1:$1048576,CcyPerBase!$B219,CcyPerBase!O$3) / $C219,""),"")</f>
        <v/>
      </c>
      <c r="P219" s="5" t="str">
        <f>IF($A219&lt;&gt;"",IF(P$2&lt;&gt;"",INDEX('Instrument History'!$1:$1048576,CcyPerBase!$B219,CcyPerBase!P$3) / $C219,""),"")</f>
        <v/>
      </c>
      <c r="Q219" s="5" t="str">
        <f>IF($A219&lt;&gt;"",IF(Q$2&lt;&gt;"",INDEX('Instrument History'!$1:$1048576,CcyPerBase!$B219,CcyPerBase!Q$3) / $C219,""),"")</f>
        <v/>
      </c>
      <c r="R219" s="5" t="str">
        <f>IF($A219&lt;&gt;"",IF(R$2&lt;&gt;"",INDEX('Instrument History'!$1:$1048576,CcyPerBase!$B219,CcyPerBase!R$3) / $C219,""),"")</f>
        <v/>
      </c>
      <c r="S219" s="5" t="str">
        <f>IF($A219&lt;&gt;"",IF(S$2&lt;&gt;"",INDEX('Instrument History'!$1:$1048576,CcyPerBase!$B219,CcyPerBase!S$3) / $C219,""),"")</f>
        <v/>
      </c>
      <c r="T219" s="5" t="str">
        <f>IF($A219&lt;&gt;"",IF(T$2&lt;&gt;"",INDEX('Instrument History'!$1:$1048576,CcyPerBase!$B219,CcyPerBase!T$3) / $C219,""),"")</f>
        <v/>
      </c>
      <c r="U219" s="5" t="str">
        <f>IF($A219&lt;&gt;"",IF(U$2&lt;&gt;"",INDEX('Instrument History'!$1:$1048576,CcyPerBase!$B219,CcyPerBase!U$3) / $C219,""),"")</f>
        <v/>
      </c>
      <c r="V219" s="5" t="str">
        <f>IF($A219&lt;&gt;"",IF(V$2&lt;&gt;"",INDEX('Instrument History'!$1:$1048576,CcyPerBase!$B219,CcyPerBase!V$3) / $C219,""),"")</f>
        <v/>
      </c>
      <c r="W219" s="5" t="str">
        <f>IF($A219&lt;&gt;"",IF(W$2&lt;&gt;"",INDEX('Instrument History'!$1:$1048576,CcyPerBase!$B219,CcyPerBase!W$3) / $C219,""),"")</f>
        <v/>
      </c>
      <c r="X219" s="5" t="str">
        <f>IF($A219&lt;&gt;"",IF(X$2&lt;&gt;"",INDEX('Instrument History'!$1:$1048576,CcyPerBase!$B219,CcyPerBase!X$3) / $C219,""),"")</f>
        <v/>
      </c>
    </row>
    <row r="220" spans="1:24">
      <c r="A220" s="12">
        <f>IF(A219&lt;&gt;"",IF(A219=$B$3,"",'Instrument History'!A217),"")</f>
        <v>40998</v>
      </c>
      <c r="B220">
        <f t="shared" si="4"/>
        <v>217</v>
      </c>
      <c r="C220" s="5">
        <f>IF(A220&lt;&gt;"",INDEX('Instrument History'!$1:$1048576,CcyPerBase!B220,CcyPerBase!$B$2),"")</f>
        <v>37.563513723635623</v>
      </c>
      <c r="D220" s="5">
        <f>IF($A220&lt;&gt;"",INDEX('Instrument History'!$1:$1048576,CcyPerBase!$B220,CcyPerBase!D$3) / $C220,"")</f>
        <v>2.662157771919996E-2</v>
      </c>
      <c r="E220" s="5">
        <f>IF($A220&lt;&gt;"",IF(E$2&lt;&gt;"",INDEX('Instrument History'!$1:$1048576,CcyPerBase!$B220,CcyPerBase!E$3) / $C220,""),"")</f>
        <v>2.662157771919996E-2</v>
      </c>
      <c r="F220" s="5">
        <f>IF($A220&lt;&gt;"",IF(F$2&lt;&gt;"",INDEX('Instrument History'!$1:$1048576,CcyPerBase!$B220,CcyPerBase!F$3) / $C220,""),"")</f>
        <v>2.662157771919996E-2</v>
      </c>
      <c r="G220" s="5">
        <f>IF($A220&lt;&gt;"",IF(G$2&lt;&gt;"",INDEX('Instrument History'!$1:$1048576,CcyPerBase!$B220,CcyPerBase!G$3) / $C220,""),"")</f>
        <v>2.662157771919996E-2</v>
      </c>
      <c r="H220" s="5">
        <f>IF($A220&lt;&gt;"",IF(H$2&lt;&gt;"",INDEX('Instrument History'!$1:$1048576,CcyPerBase!$B220,CcyPerBase!H$3) / $C220,""),"")</f>
        <v>2.662157771919996E-2</v>
      </c>
      <c r="I220" s="5">
        <f>IF($A220&lt;&gt;"",IF(I$2&lt;&gt;"",INDEX('Instrument History'!$1:$1048576,CcyPerBase!$B220,CcyPerBase!I$3) / $C220,""),"")</f>
        <v>1.9454217951054096</v>
      </c>
      <c r="J220" s="5">
        <f>IF($A220&lt;&gt;"",IF(J$2&lt;&gt;"",INDEX('Instrument History'!$1:$1048576,CcyPerBase!$B220,CcyPerBase!J$3) / $C220,""),"")</f>
        <v>2.1607391995022622</v>
      </c>
      <c r="K220" s="5">
        <f>IF($A220&lt;&gt;"",IF(K$2&lt;&gt;"",INDEX('Instrument History'!$1:$1048576,CcyPerBase!$B220,CcyPerBase!K$3) / $C220,""),"")</f>
        <v>2.1607391995022622</v>
      </c>
      <c r="L220" s="5">
        <f>IF($A220&lt;&gt;"",IF(L$2&lt;&gt;"",INDEX('Instrument History'!$1:$1048576,CcyPerBase!$B220,CcyPerBase!L$3) / $C220,""),"")</f>
        <v>1</v>
      </c>
      <c r="M220" s="5">
        <f>IF($A220&lt;&gt;"",IF(M$2&lt;&gt;"",INDEX('Instrument History'!$1:$1048576,CcyPerBase!$B220,CcyPerBase!M$3) / $C220,""),"")</f>
        <v>1</v>
      </c>
      <c r="N220" s="5">
        <f>IF($A220&lt;&gt;"",IF(N$2&lt;&gt;"",INDEX('Instrument History'!$1:$1048576,CcyPerBase!$B220,CcyPerBase!N$3) / $C220,""),"")</f>
        <v>1</v>
      </c>
      <c r="O220" s="5" t="str">
        <f>IF($A220&lt;&gt;"",IF(O$2&lt;&gt;"",INDEX('Instrument History'!$1:$1048576,CcyPerBase!$B220,CcyPerBase!O$3) / $C220,""),"")</f>
        <v/>
      </c>
      <c r="P220" s="5" t="str">
        <f>IF($A220&lt;&gt;"",IF(P$2&lt;&gt;"",INDEX('Instrument History'!$1:$1048576,CcyPerBase!$B220,CcyPerBase!P$3) / $C220,""),"")</f>
        <v/>
      </c>
      <c r="Q220" s="5" t="str">
        <f>IF($A220&lt;&gt;"",IF(Q$2&lt;&gt;"",INDEX('Instrument History'!$1:$1048576,CcyPerBase!$B220,CcyPerBase!Q$3) / $C220,""),"")</f>
        <v/>
      </c>
      <c r="R220" s="5" t="str">
        <f>IF($A220&lt;&gt;"",IF(R$2&lt;&gt;"",INDEX('Instrument History'!$1:$1048576,CcyPerBase!$B220,CcyPerBase!R$3) / $C220,""),"")</f>
        <v/>
      </c>
      <c r="S220" s="5" t="str">
        <f>IF($A220&lt;&gt;"",IF(S$2&lt;&gt;"",INDEX('Instrument History'!$1:$1048576,CcyPerBase!$B220,CcyPerBase!S$3) / $C220,""),"")</f>
        <v/>
      </c>
      <c r="T220" s="5" t="str">
        <f>IF($A220&lt;&gt;"",IF(T$2&lt;&gt;"",INDEX('Instrument History'!$1:$1048576,CcyPerBase!$B220,CcyPerBase!T$3) / $C220,""),"")</f>
        <v/>
      </c>
      <c r="U220" s="5" t="str">
        <f>IF($A220&lt;&gt;"",IF(U$2&lt;&gt;"",INDEX('Instrument History'!$1:$1048576,CcyPerBase!$B220,CcyPerBase!U$3) / $C220,""),"")</f>
        <v/>
      </c>
      <c r="V220" s="5" t="str">
        <f>IF($A220&lt;&gt;"",IF(V$2&lt;&gt;"",INDEX('Instrument History'!$1:$1048576,CcyPerBase!$B220,CcyPerBase!V$3) / $C220,""),"")</f>
        <v/>
      </c>
      <c r="W220" s="5" t="str">
        <f>IF($A220&lt;&gt;"",IF(W$2&lt;&gt;"",INDEX('Instrument History'!$1:$1048576,CcyPerBase!$B220,CcyPerBase!W$3) / $C220,""),"")</f>
        <v/>
      </c>
      <c r="X220" s="5" t="str">
        <f>IF($A220&lt;&gt;"",IF(X$2&lt;&gt;"",INDEX('Instrument History'!$1:$1048576,CcyPerBase!$B220,CcyPerBase!X$3) / $C220,""),"")</f>
        <v/>
      </c>
    </row>
    <row r="221" spans="1:24">
      <c r="A221" s="12">
        <f>IF(A220&lt;&gt;"",IF(A220=$B$3,"",'Instrument History'!A218),"")</f>
        <v>40997</v>
      </c>
      <c r="B221">
        <f t="shared" si="4"/>
        <v>218</v>
      </c>
      <c r="C221" s="5">
        <f>IF(A221&lt;&gt;"",INDEX('Instrument History'!$1:$1048576,CcyPerBase!B221,CcyPerBase!$B$2),"")</f>
        <v>36.07094342462544</v>
      </c>
      <c r="D221" s="5">
        <f>IF($A221&lt;&gt;"",INDEX('Instrument History'!$1:$1048576,CcyPerBase!$B221,CcyPerBase!D$3) / $C221,"")</f>
        <v>2.7723145142838301E-2</v>
      </c>
      <c r="E221" s="5">
        <f>IF($A221&lt;&gt;"",IF(E$2&lt;&gt;"",INDEX('Instrument History'!$1:$1048576,CcyPerBase!$B221,CcyPerBase!E$3) / $C221,""),"")</f>
        <v>2.7723145142838301E-2</v>
      </c>
      <c r="F221" s="5">
        <f>IF($A221&lt;&gt;"",IF(F$2&lt;&gt;"",INDEX('Instrument History'!$1:$1048576,CcyPerBase!$B221,CcyPerBase!F$3) / $C221,""),"")</f>
        <v>2.7723145142838301E-2</v>
      </c>
      <c r="G221" s="5">
        <f>IF($A221&lt;&gt;"",IF(G$2&lt;&gt;"",INDEX('Instrument History'!$1:$1048576,CcyPerBase!$B221,CcyPerBase!G$3) / $C221,""),"")</f>
        <v>2.7723145142838301E-2</v>
      </c>
      <c r="H221" s="5">
        <f>IF($A221&lt;&gt;"",IF(H$2&lt;&gt;"",INDEX('Instrument History'!$1:$1048576,CcyPerBase!$B221,CcyPerBase!H$3) / $C221,""),"")</f>
        <v>2.7723145142838301E-2</v>
      </c>
      <c r="I221" s="5">
        <f>IF($A221&lt;&gt;"",IF(I$2&lt;&gt;"",INDEX('Instrument History'!$1:$1048576,CcyPerBase!$B221,CcyPerBase!I$3) / $C221,""),"")</f>
        <v>2.0449376649007056</v>
      </c>
      <c r="J221" s="5">
        <f>IF($A221&lt;&gt;"",IF(J$2&lt;&gt;"",INDEX('Instrument History'!$1:$1048576,CcyPerBase!$B221,CcyPerBase!J$3) / $C221,""),"")</f>
        <v>2.3192218754338887</v>
      </c>
      <c r="K221" s="5">
        <f>IF($A221&lt;&gt;"",IF(K$2&lt;&gt;"",INDEX('Instrument History'!$1:$1048576,CcyPerBase!$B221,CcyPerBase!K$3) / $C221,""),"")</f>
        <v>2.3192218754338887</v>
      </c>
      <c r="L221" s="5">
        <f>IF($A221&lt;&gt;"",IF(L$2&lt;&gt;"",INDEX('Instrument History'!$1:$1048576,CcyPerBase!$B221,CcyPerBase!L$3) / $C221,""),"")</f>
        <v>1</v>
      </c>
      <c r="M221" s="5">
        <f>IF($A221&lt;&gt;"",IF(M$2&lt;&gt;"",INDEX('Instrument History'!$1:$1048576,CcyPerBase!$B221,CcyPerBase!M$3) / $C221,""),"")</f>
        <v>1</v>
      </c>
      <c r="N221" s="5">
        <f>IF($A221&lt;&gt;"",IF(N$2&lt;&gt;"",INDEX('Instrument History'!$1:$1048576,CcyPerBase!$B221,CcyPerBase!N$3) / $C221,""),"")</f>
        <v>1</v>
      </c>
      <c r="O221" s="5" t="str">
        <f>IF($A221&lt;&gt;"",IF(O$2&lt;&gt;"",INDEX('Instrument History'!$1:$1048576,CcyPerBase!$B221,CcyPerBase!O$3) / $C221,""),"")</f>
        <v/>
      </c>
      <c r="P221" s="5" t="str">
        <f>IF($A221&lt;&gt;"",IF(P$2&lt;&gt;"",INDEX('Instrument History'!$1:$1048576,CcyPerBase!$B221,CcyPerBase!P$3) / $C221,""),"")</f>
        <v/>
      </c>
      <c r="Q221" s="5" t="str">
        <f>IF($A221&lt;&gt;"",IF(Q$2&lt;&gt;"",INDEX('Instrument History'!$1:$1048576,CcyPerBase!$B221,CcyPerBase!Q$3) / $C221,""),"")</f>
        <v/>
      </c>
      <c r="R221" s="5" t="str">
        <f>IF($A221&lt;&gt;"",IF(R$2&lt;&gt;"",INDEX('Instrument History'!$1:$1048576,CcyPerBase!$B221,CcyPerBase!R$3) / $C221,""),"")</f>
        <v/>
      </c>
      <c r="S221" s="5" t="str">
        <f>IF($A221&lt;&gt;"",IF(S$2&lt;&gt;"",INDEX('Instrument History'!$1:$1048576,CcyPerBase!$B221,CcyPerBase!S$3) / $C221,""),"")</f>
        <v/>
      </c>
      <c r="T221" s="5" t="str">
        <f>IF($A221&lt;&gt;"",IF(T$2&lt;&gt;"",INDEX('Instrument History'!$1:$1048576,CcyPerBase!$B221,CcyPerBase!T$3) / $C221,""),"")</f>
        <v/>
      </c>
      <c r="U221" s="5" t="str">
        <f>IF($A221&lt;&gt;"",IF(U$2&lt;&gt;"",INDEX('Instrument History'!$1:$1048576,CcyPerBase!$B221,CcyPerBase!U$3) / $C221,""),"")</f>
        <v/>
      </c>
      <c r="V221" s="5" t="str">
        <f>IF($A221&lt;&gt;"",IF(V$2&lt;&gt;"",INDEX('Instrument History'!$1:$1048576,CcyPerBase!$B221,CcyPerBase!V$3) / $C221,""),"")</f>
        <v/>
      </c>
      <c r="W221" s="5" t="str">
        <f>IF($A221&lt;&gt;"",IF(W$2&lt;&gt;"",INDEX('Instrument History'!$1:$1048576,CcyPerBase!$B221,CcyPerBase!W$3) / $C221,""),"")</f>
        <v/>
      </c>
      <c r="X221" s="5" t="str">
        <f>IF($A221&lt;&gt;"",IF(X$2&lt;&gt;"",INDEX('Instrument History'!$1:$1048576,CcyPerBase!$B221,CcyPerBase!X$3) / $C221,""),"")</f>
        <v/>
      </c>
    </row>
    <row r="222" spans="1:24">
      <c r="A222" s="12">
        <f>IF(A221&lt;&gt;"",IF(A221=$B$3,"",'Instrument History'!A219),"")</f>
        <v>40996</v>
      </c>
      <c r="B222">
        <f t="shared" si="4"/>
        <v>219</v>
      </c>
      <c r="C222" s="5">
        <f>IF(A222&lt;&gt;"",INDEX('Instrument History'!$1:$1048576,CcyPerBase!B222,CcyPerBase!$B$2),"")</f>
        <v>34.967164222338432</v>
      </c>
      <c r="D222" s="5">
        <f>IF($A222&lt;&gt;"",INDEX('Instrument History'!$1:$1048576,CcyPerBase!$B222,CcyPerBase!D$3) / $C222,"")</f>
        <v>2.8598258458750272E-2</v>
      </c>
      <c r="E222" s="5">
        <f>IF($A222&lt;&gt;"",IF(E$2&lt;&gt;"",INDEX('Instrument History'!$1:$1048576,CcyPerBase!$B222,CcyPerBase!E$3) / $C222,""),"")</f>
        <v>2.8598258458750272E-2</v>
      </c>
      <c r="F222" s="5">
        <f>IF($A222&lt;&gt;"",IF(F$2&lt;&gt;"",INDEX('Instrument History'!$1:$1048576,CcyPerBase!$B222,CcyPerBase!F$3) / $C222,""),"")</f>
        <v>2.8598258458750272E-2</v>
      </c>
      <c r="G222" s="5">
        <f>IF($A222&lt;&gt;"",IF(G$2&lt;&gt;"",INDEX('Instrument History'!$1:$1048576,CcyPerBase!$B222,CcyPerBase!G$3) / $C222,""),"")</f>
        <v>2.8598258458750272E-2</v>
      </c>
      <c r="H222" s="5">
        <f>IF($A222&lt;&gt;"",IF(H$2&lt;&gt;"",INDEX('Instrument History'!$1:$1048576,CcyPerBase!$B222,CcyPerBase!H$3) / $C222,""),"")</f>
        <v>2.8598258458750272E-2</v>
      </c>
      <c r="I222" s="5">
        <f>IF($A222&lt;&gt;"",IF(I$2&lt;&gt;"",INDEX('Instrument History'!$1:$1048576,CcyPerBase!$B222,CcyPerBase!I$3) / $C222,""),"")</f>
        <v>2.0920047674019626</v>
      </c>
      <c r="J222" s="5">
        <f>IF($A222&lt;&gt;"",IF(J$2&lt;&gt;"",INDEX('Instrument History'!$1:$1048576,CcyPerBase!$B222,CcyPerBase!J$3) / $C222,""),"")</f>
        <v>2.4925132077313208</v>
      </c>
      <c r="K222" s="5">
        <f>IF($A222&lt;&gt;"",IF(K$2&lt;&gt;"",INDEX('Instrument History'!$1:$1048576,CcyPerBase!$B222,CcyPerBase!K$3) / $C222,""),"")</f>
        <v>2.4925132077313208</v>
      </c>
      <c r="L222" s="5">
        <f>IF($A222&lt;&gt;"",IF(L$2&lt;&gt;"",INDEX('Instrument History'!$1:$1048576,CcyPerBase!$B222,CcyPerBase!L$3) / $C222,""),"")</f>
        <v>1</v>
      </c>
      <c r="M222" s="5">
        <f>IF($A222&lt;&gt;"",IF(M$2&lt;&gt;"",INDEX('Instrument History'!$1:$1048576,CcyPerBase!$B222,CcyPerBase!M$3) / $C222,""),"")</f>
        <v>1</v>
      </c>
      <c r="N222" s="5">
        <f>IF($A222&lt;&gt;"",IF(N$2&lt;&gt;"",INDEX('Instrument History'!$1:$1048576,CcyPerBase!$B222,CcyPerBase!N$3) / $C222,""),"")</f>
        <v>1</v>
      </c>
      <c r="O222" s="5" t="str">
        <f>IF($A222&lt;&gt;"",IF(O$2&lt;&gt;"",INDEX('Instrument History'!$1:$1048576,CcyPerBase!$B222,CcyPerBase!O$3) / $C222,""),"")</f>
        <v/>
      </c>
      <c r="P222" s="5" t="str">
        <f>IF($A222&lt;&gt;"",IF(P$2&lt;&gt;"",INDEX('Instrument History'!$1:$1048576,CcyPerBase!$B222,CcyPerBase!P$3) / $C222,""),"")</f>
        <v/>
      </c>
      <c r="Q222" s="5" t="str">
        <f>IF($A222&lt;&gt;"",IF(Q$2&lt;&gt;"",INDEX('Instrument History'!$1:$1048576,CcyPerBase!$B222,CcyPerBase!Q$3) / $C222,""),"")</f>
        <v/>
      </c>
      <c r="R222" s="5" t="str">
        <f>IF($A222&lt;&gt;"",IF(R$2&lt;&gt;"",INDEX('Instrument History'!$1:$1048576,CcyPerBase!$B222,CcyPerBase!R$3) / $C222,""),"")</f>
        <v/>
      </c>
      <c r="S222" s="5" t="str">
        <f>IF($A222&lt;&gt;"",IF(S$2&lt;&gt;"",INDEX('Instrument History'!$1:$1048576,CcyPerBase!$B222,CcyPerBase!S$3) / $C222,""),"")</f>
        <v/>
      </c>
      <c r="T222" s="5" t="str">
        <f>IF($A222&lt;&gt;"",IF(T$2&lt;&gt;"",INDEX('Instrument History'!$1:$1048576,CcyPerBase!$B222,CcyPerBase!T$3) / $C222,""),"")</f>
        <v/>
      </c>
      <c r="U222" s="5" t="str">
        <f>IF($A222&lt;&gt;"",IF(U$2&lt;&gt;"",INDEX('Instrument History'!$1:$1048576,CcyPerBase!$B222,CcyPerBase!U$3) / $C222,""),"")</f>
        <v/>
      </c>
      <c r="V222" s="5" t="str">
        <f>IF($A222&lt;&gt;"",IF(V$2&lt;&gt;"",INDEX('Instrument History'!$1:$1048576,CcyPerBase!$B222,CcyPerBase!V$3) / $C222,""),"")</f>
        <v/>
      </c>
      <c r="W222" s="5" t="str">
        <f>IF($A222&lt;&gt;"",IF(W$2&lt;&gt;"",INDEX('Instrument History'!$1:$1048576,CcyPerBase!$B222,CcyPerBase!W$3) / $C222,""),"")</f>
        <v/>
      </c>
      <c r="X222" s="5" t="str">
        <f>IF($A222&lt;&gt;"",IF(X$2&lt;&gt;"",INDEX('Instrument History'!$1:$1048576,CcyPerBase!$B222,CcyPerBase!X$3) / $C222,""),"")</f>
        <v/>
      </c>
    </row>
    <row r="223" spans="1:24">
      <c r="A223" s="12">
        <f>IF(A222&lt;&gt;"",IF(A222=$B$3,"",'Instrument History'!A220),"")</f>
        <v>40995</v>
      </c>
      <c r="B223">
        <f t="shared" si="4"/>
        <v>220</v>
      </c>
      <c r="C223" s="5">
        <f>IF(A223&lt;&gt;"",INDEX('Instrument History'!$1:$1048576,CcyPerBase!B223,CcyPerBase!$B$2),"")</f>
        <v>35.352607392048284</v>
      </c>
      <c r="D223" s="5">
        <f>IF($A223&lt;&gt;"",INDEX('Instrument History'!$1:$1048576,CcyPerBase!$B223,CcyPerBase!D$3) / $C223,"")</f>
        <v>2.8286456750144146E-2</v>
      </c>
      <c r="E223" s="5">
        <f>IF($A223&lt;&gt;"",IF(E$2&lt;&gt;"",INDEX('Instrument History'!$1:$1048576,CcyPerBase!$B223,CcyPerBase!E$3) / $C223,""),"")</f>
        <v>2.8286456750144146E-2</v>
      </c>
      <c r="F223" s="5">
        <f>IF($A223&lt;&gt;"",IF(F$2&lt;&gt;"",INDEX('Instrument History'!$1:$1048576,CcyPerBase!$B223,CcyPerBase!F$3) / $C223,""),"")</f>
        <v>2.8286456750144146E-2</v>
      </c>
      <c r="G223" s="5">
        <f>IF($A223&lt;&gt;"",IF(G$2&lt;&gt;"",INDEX('Instrument History'!$1:$1048576,CcyPerBase!$B223,CcyPerBase!G$3) / $C223,""),"")</f>
        <v>2.8286456750144146E-2</v>
      </c>
      <c r="H223" s="5">
        <f>IF($A223&lt;&gt;"",IF(H$2&lt;&gt;"",INDEX('Instrument History'!$1:$1048576,CcyPerBase!$B223,CcyPerBase!H$3) / $C223,""),"")</f>
        <v>2.8286456750144146E-2</v>
      </c>
      <c r="I223" s="5">
        <f>IF($A223&lt;&gt;"",IF(I$2&lt;&gt;"",INDEX('Instrument History'!$1:$1048576,CcyPerBase!$B223,CcyPerBase!I$3) / $C223,""),"")</f>
        <v>2.0651606879149407</v>
      </c>
      <c r="J223" s="5">
        <f>IF($A223&lt;&gt;"",IF(J$2&lt;&gt;"",INDEX('Instrument History'!$1:$1048576,CcyPerBase!$B223,CcyPerBase!J$3) / $C223,""),"")</f>
        <v>2.4560112792900322</v>
      </c>
      <c r="K223" s="5">
        <f>IF($A223&lt;&gt;"",IF(K$2&lt;&gt;"",INDEX('Instrument History'!$1:$1048576,CcyPerBase!$B223,CcyPerBase!K$3) / $C223,""),"")</f>
        <v>2.4560112792900322</v>
      </c>
      <c r="L223" s="5">
        <f>IF($A223&lt;&gt;"",IF(L$2&lt;&gt;"",INDEX('Instrument History'!$1:$1048576,CcyPerBase!$B223,CcyPerBase!L$3) / $C223,""),"")</f>
        <v>1</v>
      </c>
      <c r="M223" s="5">
        <f>IF($A223&lt;&gt;"",IF(M$2&lt;&gt;"",INDEX('Instrument History'!$1:$1048576,CcyPerBase!$B223,CcyPerBase!M$3) / $C223,""),"")</f>
        <v>1</v>
      </c>
      <c r="N223" s="5">
        <f>IF($A223&lt;&gt;"",IF(N$2&lt;&gt;"",INDEX('Instrument History'!$1:$1048576,CcyPerBase!$B223,CcyPerBase!N$3) / $C223,""),"")</f>
        <v>1</v>
      </c>
      <c r="O223" s="5" t="str">
        <f>IF($A223&lt;&gt;"",IF(O$2&lt;&gt;"",INDEX('Instrument History'!$1:$1048576,CcyPerBase!$B223,CcyPerBase!O$3) / $C223,""),"")</f>
        <v/>
      </c>
      <c r="P223" s="5" t="str">
        <f>IF($A223&lt;&gt;"",IF(P$2&lt;&gt;"",INDEX('Instrument History'!$1:$1048576,CcyPerBase!$B223,CcyPerBase!P$3) / $C223,""),"")</f>
        <v/>
      </c>
      <c r="Q223" s="5" t="str">
        <f>IF($A223&lt;&gt;"",IF(Q$2&lt;&gt;"",INDEX('Instrument History'!$1:$1048576,CcyPerBase!$B223,CcyPerBase!Q$3) / $C223,""),"")</f>
        <v/>
      </c>
      <c r="R223" s="5" t="str">
        <f>IF($A223&lt;&gt;"",IF(R$2&lt;&gt;"",INDEX('Instrument History'!$1:$1048576,CcyPerBase!$B223,CcyPerBase!R$3) / $C223,""),"")</f>
        <v/>
      </c>
      <c r="S223" s="5" t="str">
        <f>IF($A223&lt;&gt;"",IF(S$2&lt;&gt;"",INDEX('Instrument History'!$1:$1048576,CcyPerBase!$B223,CcyPerBase!S$3) / $C223,""),"")</f>
        <v/>
      </c>
      <c r="T223" s="5" t="str">
        <f>IF($A223&lt;&gt;"",IF(T$2&lt;&gt;"",INDEX('Instrument History'!$1:$1048576,CcyPerBase!$B223,CcyPerBase!T$3) / $C223,""),"")</f>
        <v/>
      </c>
      <c r="U223" s="5" t="str">
        <f>IF($A223&lt;&gt;"",IF(U$2&lt;&gt;"",INDEX('Instrument History'!$1:$1048576,CcyPerBase!$B223,CcyPerBase!U$3) / $C223,""),"")</f>
        <v/>
      </c>
      <c r="V223" s="5" t="str">
        <f>IF($A223&lt;&gt;"",IF(V$2&lt;&gt;"",INDEX('Instrument History'!$1:$1048576,CcyPerBase!$B223,CcyPerBase!V$3) / $C223,""),"")</f>
        <v/>
      </c>
      <c r="W223" s="5" t="str">
        <f>IF($A223&lt;&gt;"",IF(W$2&lt;&gt;"",INDEX('Instrument History'!$1:$1048576,CcyPerBase!$B223,CcyPerBase!W$3) / $C223,""),"")</f>
        <v/>
      </c>
      <c r="X223" s="5" t="str">
        <f>IF($A223&lt;&gt;"",IF(X$2&lt;&gt;"",INDEX('Instrument History'!$1:$1048576,CcyPerBase!$B223,CcyPerBase!X$3) / $C223,""),"")</f>
        <v/>
      </c>
    </row>
    <row r="224" spans="1:24">
      <c r="A224" s="12">
        <f>IF(A223&lt;&gt;"",IF(A223=$B$3,"",'Instrument History'!A221),"")</f>
        <v>40994</v>
      </c>
      <c r="B224">
        <f t="shared" si="4"/>
        <v>221</v>
      </c>
      <c r="C224" s="5">
        <f>IF(A224&lt;&gt;"",INDEX('Instrument History'!$1:$1048576,CcyPerBase!B224,CcyPerBase!$B$2),"")</f>
        <v>36.391226599142236</v>
      </c>
      <c r="D224" s="5">
        <f>IF($A224&lt;&gt;"",INDEX('Instrument History'!$1:$1048576,CcyPerBase!$B224,CcyPerBase!D$3) / $C224,"")</f>
        <v>2.7479150703416264E-2</v>
      </c>
      <c r="E224" s="5">
        <f>IF($A224&lt;&gt;"",IF(E$2&lt;&gt;"",INDEX('Instrument History'!$1:$1048576,CcyPerBase!$B224,CcyPerBase!E$3) / $C224,""),"")</f>
        <v>2.7479150703416264E-2</v>
      </c>
      <c r="F224" s="5">
        <f>IF($A224&lt;&gt;"",IF(F$2&lt;&gt;"",INDEX('Instrument History'!$1:$1048576,CcyPerBase!$B224,CcyPerBase!F$3) / $C224,""),"")</f>
        <v>2.7479150703416264E-2</v>
      </c>
      <c r="G224" s="5">
        <f>IF($A224&lt;&gt;"",IF(G$2&lt;&gt;"",INDEX('Instrument History'!$1:$1048576,CcyPerBase!$B224,CcyPerBase!G$3) / $C224,""),"")</f>
        <v>2.7479150703416264E-2</v>
      </c>
      <c r="H224" s="5">
        <f>IF($A224&lt;&gt;"",IF(H$2&lt;&gt;"",INDEX('Instrument History'!$1:$1048576,CcyPerBase!$B224,CcyPerBase!H$3) / $C224,""),"")</f>
        <v>2.7479150703416264E-2</v>
      </c>
      <c r="I224" s="5">
        <f>IF($A224&lt;&gt;"",IF(I$2&lt;&gt;"",INDEX('Instrument History'!$1:$1048576,CcyPerBase!$B224,CcyPerBase!I$3) / $C224,""),"")</f>
        <v>1.9279655745685802</v>
      </c>
      <c r="J224" s="5">
        <f>IF($A224&lt;&gt;"",IF(J$2&lt;&gt;"",INDEX('Instrument History'!$1:$1048576,CcyPerBase!$B224,CcyPerBase!J$3) / $C224,""),"")</f>
        <v>2.3729155154278554</v>
      </c>
      <c r="K224" s="5">
        <f>IF($A224&lt;&gt;"",IF(K$2&lt;&gt;"",INDEX('Instrument History'!$1:$1048576,CcyPerBase!$B224,CcyPerBase!K$3) / $C224,""),"")</f>
        <v>2.3729155154278554</v>
      </c>
      <c r="L224" s="5">
        <f>IF($A224&lt;&gt;"",IF(L$2&lt;&gt;"",INDEX('Instrument History'!$1:$1048576,CcyPerBase!$B224,CcyPerBase!L$3) / $C224,""),"")</f>
        <v>1</v>
      </c>
      <c r="M224" s="5">
        <f>IF($A224&lt;&gt;"",IF(M$2&lt;&gt;"",INDEX('Instrument History'!$1:$1048576,CcyPerBase!$B224,CcyPerBase!M$3) / $C224,""),"")</f>
        <v>1</v>
      </c>
      <c r="N224" s="5">
        <f>IF($A224&lt;&gt;"",IF(N$2&lt;&gt;"",INDEX('Instrument History'!$1:$1048576,CcyPerBase!$B224,CcyPerBase!N$3) / $C224,""),"")</f>
        <v>1</v>
      </c>
      <c r="O224" s="5" t="str">
        <f>IF($A224&lt;&gt;"",IF(O$2&lt;&gt;"",INDEX('Instrument History'!$1:$1048576,CcyPerBase!$B224,CcyPerBase!O$3) / $C224,""),"")</f>
        <v/>
      </c>
      <c r="P224" s="5" t="str">
        <f>IF($A224&lt;&gt;"",IF(P$2&lt;&gt;"",INDEX('Instrument History'!$1:$1048576,CcyPerBase!$B224,CcyPerBase!P$3) / $C224,""),"")</f>
        <v/>
      </c>
      <c r="Q224" s="5" t="str">
        <f>IF($A224&lt;&gt;"",IF(Q$2&lt;&gt;"",INDEX('Instrument History'!$1:$1048576,CcyPerBase!$B224,CcyPerBase!Q$3) / $C224,""),"")</f>
        <v/>
      </c>
      <c r="R224" s="5" t="str">
        <f>IF($A224&lt;&gt;"",IF(R$2&lt;&gt;"",INDEX('Instrument History'!$1:$1048576,CcyPerBase!$B224,CcyPerBase!R$3) / $C224,""),"")</f>
        <v/>
      </c>
      <c r="S224" s="5" t="str">
        <f>IF($A224&lt;&gt;"",IF(S$2&lt;&gt;"",INDEX('Instrument History'!$1:$1048576,CcyPerBase!$B224,CcyPerBase!S$3) / $C224,""),"")</f>
        <v/>
      </c>
      <c r="T224" s="5" t="str">
        <f>IF($A224&lt;&gt;"",IF(T$2&lt;&gt;"",INDEX('Instrument History'!$1:$1048576,CcyPerBase!$B224,CcyPerBase!T$3) / $C224,""),"")</f>
        <v/>
      </c>
      <c r="U224" s="5" t="str">
        <f>IF($A224&lt;&gt;"",IF(U$2&lt;&gt;"",INDEX('Instrument History'!$1:$1048576,CcyPerBase!$B224,CcyPerBase!U$3) / $C224,""),"")</f>
        <v/>
      </c>
      <c r="V224" s="5" t="str">
        <f>IF($A224&lt;&gt;"",IF(V$2&lt;&gt;"",INDEX('Instrument History'!$1:$1048576,CcyPerBase!$B224,CcyPerBase!V$3) / $C224,""),"")</f>
        <v/>
      </c>
      <c r="W224" s="5" t="str">
        <f>IF($A224&lt;&gt;"",IF(W$2&lt;&gt;"",INDEX('Instrument History'!$1:$1048576,CcyPerBase!$B224,CcyPerBase!W$3) / $C224,""),"")</f>
        <v/>
      </c>
      <c r="X224" s="5" t="str">
        <f>IF($A224&lt;&gt;"",IF(X$2&lt;&gt;"",INDEX('Instrument History'!$1:$1048576,CcyPerBase!$B224,CcyPerBase!X$3) / $C224,""),"")</f>
        <v/>
      </c>
    </row>
    <row r="225" spans="1:24">
      <c r="A225" s="12">
        <f>IF(A224&lt;&gt;"",IF(A224=$B$3,"",'Instrument History'!A222),"")</f>
        <v>40991</v>
      </c>
      <c r="B225">
        <f t="shared" si="4"/>
        <v>222</v>
      </c>
      <c r="C225" s="5">
        <f>IF(A225&lt;&gt;"",INDEX('Instrument History'!$1:$1048576,CcyPerBase!B225,CcyPerBase!$B$2),"")</f>
        <v>37.831545391803601</v>
      </c>
      <c r="D225" s="5">
        <f>IF($A225&lt;&gt;"",INDEX('Instrument History'!$1:$1048576,CcyPerBase!$B225,CcyPerBase!D$3) / $C225,"")</f>
        <v>2.6432967240525553E-2</v>
      </c>
      <c r="E225" s="5">
        <f>IF($A225&lt;&gt;"",IF(E$2&lt;&gt;"",INDEX('Instrument History'!$1:$1048576,CcyPerBase!$B225,CcyPerBase!E$3) / $C225,""),"")</f>
        <v>2.6432967240525553E-2</v>
      </c>
      <c r="F225" s="5">
        <f>IF($A225&lt;&gt;"",IF(F$2&lt;&gt;"",INDEX('Instrument History'!$1:$1048576,CcyPerBase!$B225,CcyPerBase!F$3) / $C225,""),"")</f>
        <v>2.6432967240525553E-2</v>
      </c>
      <c r="G225" s="5">
        <f>IF($A225&lt;&gt;"",IF(G$2&lt;&gt;"",INDEX('Instrument History'!$1:$1048576,CcyPerBase!$B225,CcyPerBase!G$3) / $C225,""),"")</f>
        <v>2.6432967240525553E-2</v>
      </c>
      <c r="H225" s="5">
        <f>IF($A225&lt;&gt;"",IF(H$2&lt;&gt;"",INDEX('Instrument History'!$1:$1048576,CcyPerBase!$B225,CcyPerBase!H$3) / $C225,""),"")</f>
        <v>2.6432967240525553E-2</v>
      </c>
      <c r="I225" s="5">
        <f>IF($A225&lt;&gt;"",IF(I$2&lt;&gt;"",INDEX('Instrument History'!$1:$1048576,CcyPerBase!$B225,CcyPerBase!I$3) / $C225,""),"")</f>
        <v>1.7934798933796923</v>
      </c>
      <c r="J225" s="5">
        <f>IF($A225&lt;&gt;"",IF(J$2&lt;&gt;"",INDEX('Instrument History'!$1:$1048576,CcyPerBase!$B225,CcyPerBase!J$3) / $C225,""),"")</f>
        <v>2.3005356209178802</v>
      </c>
      <c r="K225" s="5">
        <f>IF($A225&lt;&gt;"",IF(K$2&lt;&gt;"",INDEX('Instrument History'!$1:$1048576,CcyPerBase!$B225,CcyPerBase!K$3) / $C225,""),"")</f>
        <v>2.3005356209178802</v>
      </c>
      <c r="L225" s="5">
        <f>IF($A225&lt;&gt;"",IF(L$2&lt;&gt;"",INDEX('Instrument History'!$1:$1048576,CcyPerBase!$B225,CcyPerBase!L$3) / $C225,""),"")</f>
        <v>1</v>
      </c>
      <c r="M225" s="5">
        <f>IF($A225&lt;&gt;"",IF(M$2&lt;&gt;"",INDEX('Instrument History'!$1:$1048576,CcyPerBase!$B225,CcyPerBase!M$3) / $C225,""),"")</f>
        <v>1</v>
      </c>
      <c r="N225" s="5">
        <f>IF($A225&lt;&gt;"",IF(N$2&lt;&gt;"",INDEX('Instrument History'!$1:$1048576,CcyPerBase!$B225,CcyPerBase!N$3) / $C225,""),"")</f>
        <v>1</v>
      </c>
      <c r="O225" s="5" t="str">
        <f>IF($A225&lt;&gt;"",IF(O$2&lt;&gt;"",INDEX('Instrument History'!$1:$1048576,CcyPerBase!$B225,CcyPerBase!O$3) / $C225,""),"")</f>
        <v/>
      </c>
      <c r="P225" s="5" t="str">
        <f>IF($A225&lt;&gt;"",IF(P$2&lt;&gt;"",INDEX('Instrument History'!$1:$1048576,CcyPerBase!$B225,CcyPerBase!P$3) / $C225,""),"")</f>
        <v/>
      </c>
      <c r="Q225" s="5" t="str">
        <f>IF($A225&lt;&gt;"",IF(Q$2&lt;&gt;"",INDEX('Instrument History'!$1:$1048576,CcyPerBase!$B225,CcyPerBase!Q$3) / $C225,""),"")</f>
        <v/>
      </c>
      <c r="R225" s="5" t="str">
        <f>IF($A225&lt;&gt;"",IF(R$2&lt;&gt;"",INDEX('Instrument History'!$1:$1048576,CcyPerBase!$B225,CcyPerBase!R$3) / $C225,""),"")</f>
        <v/>
      </c>
      <c r="S225" s="5" t="str">
        <f>IF($A225&lt;&gt;"",IF(S$2&lt;&gt;"",INDEX('Instrument History'!$1:$1048576,CcyPerBase!$B225,CcyPerBase!S$3) / $C225,""),"")</f>
        <v/>
      </c>
      <c r="T225" s="5" t="str">
        <f>IF($A225&lt;&gt;"",IF(T$2&lt;&gt;"",INDEX('Instrument History'!$1:$1048576,CcyPerBase!$B225,CcyPerBase!T$3) / $C225,""),"")</f>
        <v/>
      </c>
      <c r="U225" s="5" t="str">
        <f>IF($A225&lt;&gt;"",IF(U$2&lt;&gt;"",INDEX('Instrument History'!$1:$1048576,CcyPerBase!$B225,CcyPerBase!U$3) / $C225,""),"")</f>
        <v/>
      </c>
      <c r="V225" s="5" t="str">
        <f>IF($A225&lt;&gt;"",IF(V$2&lt;&gt;"",INDEX('Instrument History'!$1:$1048576,CcyPerBase!$B225,CcyPerBase!V$3) / $C225,""),"")</f>
        <v/>
      </c>
      <c r="W225" s="5" t="str">
        <f>IF($A225&lt;&gt;"",IF(W$2&lt;&gt;"",INDEX('Instrument History'!$1:$1048576,CcyPerBase!$B225,CcyPerBase!W$3) / $C225,""),"")</f>
        <v/>
      </c>
      <c r="X225" s="5" t="str">
        <f>IF($A225&lt;&gt;"",IF(X$2&lt;&gt;"",INDEX('Instrument History'!$1:$1048576,CcyPerBase!$B225,CcyPerBase!X$3) / $C225,""),"")</f>
        <v/>
      </c>
    </row>
    <row r="226" spans="1:24">
      <c r="A226" s="12">
        <f>IF(A225&lt;&gt;"",IF(A225=$B$3,"",'Instrument History'!A223),"")</f>
        <v>40990</v>
      </c>
      <c r="B226">
        <f t="shared" si="4"/>
        <v>223</v>
      </c>
      <c r="C226" s="5">
        <f>IF(A226&lt;&gt;"",INDEX('Instrument History'!$1:$1048576,CcyPerBase!B226,CcyPerBase!$B$2),"")</f>
        <v>38.516848320215644</v>
      </c>
      <c r="D226" s="5">
        <f>IF($A226&lt;&gt;"",INDEX('Instrument History'!$1:$1048576,CcyPerBase!$B226,CcyPerBase!D$3) / $C226,"")</f>
        <v>2.5962664226479509E-2</v>
      </c>
      <c r="E226" s="5">
        <f>IF($A226&lt;&gt;"",IF(E$2&lt;&gt;"",INDEX('Instrument History'!$1:$1048576,CcyPerBase!$B226,CcyPerBase!E$3) / $C226,""),"")</f>
        <v>2.5962664226479509E-2</v>
      </c>
      <c r="F226" s="5">
        <f>IF($A226&lt;&gt;"",IF(F$2&lt;&gt;"",INDEX('Instrument History'!$1:$1048576,CcyPerBase!$B226,CcyPerBase!F$3) / $C226,""),"")</f>
        <v>2.5962664226479509E-2</v>
      </c>
      <c r="G226" s="5">
        <f>IF($A226&lt;&gt;"",IF(G$2&lt;&gt;"",INDEX('Instrument History'!$1:$1048576,CcyPerBase!$B226,CcyPerBase!G$3) / $C226,""),"")</f>
        <v>2.5962664226479509E-2</v>
      </c>
      <c r="H226" s="5">
        <f>IF($A226&lt;&gt;"",IF(H$2&lt;&gt;"",INDEX('Instrument History'!$1:$1048576,CcyPerBase!$B226,CcyPerBase!H$3) / $C226,""),"")</f>
        <v>2.5962664226479509E-2</v>
      </c>
      <c r="I226" s="5">
        <f>IF($A226&lt;&gt;"",IF(I$2&lt;&gt;"",INDEX('Instrument History'!$1:$1048576,CcyPerBase!$B226,CcyPerBase!I$3) / $C226,""),"")</f>
        <v>1.7195820762246394</v>
      </c>
      <c r="J226" s="5">
        <f>IF($A226&lt;&gt;"",IF(J$2&lt;&gt;"",INDEX('Instrument History'!$1:$1048576,CcyPerBase!$B226,CcyPerBase!J$3) / $C226,""),"")</f>
        <v>2.2641855549533147</v>
      </c>
      <c r="K226" s="5">
        <f>IF($A226&lt;&gt;"",IF(K$2&lt;&gt;"",INDEX('Instrument History'!$1:$1048576,CcyPerBase!$B226,CcyPerBase!K$3) / $C226,""),"")</f>
        <v>2.2641855549533147</v>
      </c>
      <c r="L226" s="5">
        <f>IF($A226&lt;&gt;"",IF(L$2&lt;&gt;"",INDEX('Instrument History'!$1:$1048576,CcyPerBase!$B226,CcyPerBase!L$3) / $C226,""),"")</f>
        <v>1</v>
      </c>
      <c r="M226" s="5">
        <f>IF($A226&lt;&gt;"",IF(M$2&lt;&gt;"",INDEX('Instrument History'!$1:$1048576,CcyPerBase!$B226,CcyPerBase!M$3) / $C226,""),"")</f>
        <v>1</v>
      </c>
      <c r="N226" s="5">
        <f>IF($A226&lt;&gt;"",IF(N$2&lt;&gt;"",INDEX('Instrument History'!$1:$1048576,CcyPerBase!$B226,CcyPerBase!N$3) / $C226,""),"")</f>
        <v>1</v>
      </c>
      <c r="O226" s="5" t="str">
        <f>IF($A226&lt;&gt;"",IF(O$2&lt;&gt;"",INDEX('Instrument History'!$1:$1048576,CcyPerBase!$B226,CcyPerBase!O$3) / $C226,""),"")</f>
        <v/>
      </c>
      <c r="P226" s="5" t="str">
        <f>IF($A226&lt;&gt;"",IF(P$2&lt;&gt;"",INDEX('Instrument History'!$1:$1048576,CcyPerBase!$B226,CcyPerBase!P$3) / $C226,""),"")</f>
        <v/>
      </c>
      <c r="Q226" s="5" t="str">
        <f>IF($A226&lt;&gt;"",IF(Q$2&lt;&gt;"",INDEX('Instrument History'!$1:$1048576,CcyPerBase!$B226,CcyPerBase!Q$3) / $C226,""),"")</f>
        <v/>
      </c>
      <c r="R226" s="5" t="str">
        <f>IF($A226&lt;&gt;"",IF(R$2&lt;&gt;"",INDEX('Instrument History'!$1:$1048576,CcyPerBase!$B226,CcyPerBase!R$3) / $C226,""),"")</f>
        <v/>
      </c>
      <c r="S226" s="5" t="str">
        <f>IF($A226&lt;&gt;"",IF(S$2&lt;&gt;"",INDEX('Instrument History'!$1:$1048576,CcyPerBase!$B226,CcyPerBase!S$3) / $C226,""),"")</f>
        <v/>
      </c>
      <c r="T226" s="5" t="str">
        <f>IF($A226&lt;&gt;"",IF(T$2&lt;&gt;"",INDEX('Instrument History'!$1:$1048576,CcyPerBase!$B226,CcyPerBase!T$3) / $C226,""),"")</f>
        <v/>
      </c>
      <c r="U226" s="5" t="str">
        <f>IF($A226&lt;&gt;"",IF(U$2&lt;&gt;"",INDEX('Instrument History'!$1:$1048576,CcyPerBase!$B226,CcyPerBase!U$3) / $C226,""),"")</f>
        <v/>
      </c>
      <c r="V226" s="5" t="str">
        <f>IF($A226&lt;&gt;"",IF(V$2&lt;&gt;"",INDEX('Instrument History'!$1:$1048576,CcyPerBase!$B226,CcyPerBase!V$3) / $C226,""),"")</f>
        <v/>
      </c>
      <c r="W226" s="5" t="str">
        <f>IF($A226&lt;&gt;"",IF(W$2&lt;&gt;"",INDEX('Instrument History'!$1:$1048576,CcyPerBase!$B226,CcyPerBase!W$3) / $C226,""),"")</f>
        <v/>
      </c>
      <c r="X226" s="5" t="str">
        <f>IF($A226&lt;&gt;"",IF(X$2&lt;&gt;"",INDEX('Instrument History'!$1:$1048576,CcyPerBase!$B226,CcyPerBase!X$3) / $C226,""),"")</f>
        <v/>
      </c>
    </row>
    <row r="227" spans="1:24">
      <c r="A227" s="12">
        <f>IF(A226&lt;&gt;"",IF(A226=$B$3,"",'Instrument History'!A224),"")</f>
        <v>40989</v>
      </c>
      <c r="B227">
        <f t="shared" si="4"/>
        <v>224</v>
      </c>
      <c r="C227" s="5">
        <f>IF(A227&lt;&gt;"",INDEX('Instrument History'!$1:$1048576,CcyPerBase!B227,CcyPerBase!$B$2),"")</f>
        <v>37.562761154529156</v>
      </c>
      <c r="D227" s="5">
        <f>IF($A227&lt;&gt;"",INDEX('Instrument History'!$1:$1048576,CcyPerBase!$B227,CcyPerBase!D$3) / $C227,"")</f>
        <v>2.6622111081933186E-2</v>
      </c>
      <c r="E227" s="5">
        <f>IF($A227&lt;&gt;"",IF(E$2&lt;&gt;"",INDEX('Instrument History'!$1:$1048576,CcyPerBase!$B227,CcyPerBase!E$3) / $C227,""),"")</f>
        <v>2.6622111081933186E-2</v>
      </c>
      <c r="F227" s="5">
        <f>IF($A227&lt;&gt;"",IF(F$2&lt;&gt;"",INDEX('Instrument History'!$1:$1048576,CcyPerBase!$B227,CcyPerBase!F$3) / $C227,""),"")</f>
        <v>2.6622111081933186E-2</v>
      </c>
      <c r="G227" s="5">
        <f>IF($A227&lt;&gt;"",IF(G$2&lt;&gt;"",INDEX('Instrument History'!$1:$1048576,CcyPerBase!$B227,CcyPerBase!G$3) / $C227,""),"")</f>
        <v>2.6622111081933186E-2</v>
      </c>
      <c r="H227" s="5">
        <f>IF($A227&lt;&gt;"",IF(H$2&lt;&gt;"",INDEX('Instrument History'!$1:$1048576,CcyPerBase!$B227,CcyPerBase!H$3) / $C227,""),"")</f>
        <v>2.6622111081933186E-2</v>
      </c>
      <c r="I227" s="5">
        <f>IF($A227&lt;&gt;"",IF(I$2&lt;&gt;"",INDEX('Instrument History'!$1:$1048576,CcyPerBase!$B227,CcyPerBase!I$3) / $C227,""),"")</f>
        <v>1.7670781351937108</v>
      </c>
      <c r="J227" s="5">
        <f>IF($A227&lt;&gt;"",IF(J$2&lt;&gt;"",INDEX('Instrument History'!$1:$1048576,CcyPerBase!$B227,CcyPerBase!J$3) / $C227,""),"")</f>
        <v>2.3117439679912155</v>
      </c>
      <c r="K227" s="5">
        <f>IF($A227&lt;&gt;"",IF(K$2&lt;&gt;"",INDEX('Instrument History'!$1:$1048576,CcyPerBase!$B227,CcyPerBase!K$3) / $C227,""),"")</f>
        <v>2.3117439679912155</v>
      </c>
      <c r="L227" s="5">
        <f>IF($A227&lt;&gt;"",IF(L$2&lt;&gt;"",INDEX('Instrument History'!$1:$1048576,CcyPerBase!$B227,CcyPerBase!L$3) / $C227,""),"")</f>
        <v>1</v>
      </c>
      <c r="M227" s="5">
        <f>IF($A227&lt;&gt;"",IF(M$2&lt;&gt;"",INDEX('Instrument History'!$1:$1048576,CcyPerBase!$B227,CcyPerBase!M$3) / $C227,""),"")</f>
        <v>1</v>
      </c>
      <c r="N227" s="5">
        <f>IF($A227&lt;&gt;"",IF(N$2&lt;&gt;"",INDEX('Instrument History'!$1:$1048576,CcyPerBase!$B227,CcyPerBase!N$3) / $C227,""),"")</f>
        <v>1</v>
      </c>
      <c r="O227" s="5" t="str">
        <f>IF($A227&lt;&gt;"",IF(O$2&lt;&gt;"",INDEX('Instrument History'!$1:$1048576,CcyPerBase!$B227,CcyPerBase!O$3) / $C227,""),"")</f>
        <v/>
      </c>
      <c r="P227" s="5" t="str">
        <f>IF($A227&lt;&gt;"",IF(P$2&lt;&gt;"",INDEX('Instrument History'!$1:$1048576,CcyPerBase!$B227,CcyPerBase!P$3) / $C227,""),"")</f>
        <v/>
      </c>
      <c r="Q227" s="5" t="str">
        <f>IF($A227&lt;&gt;"",IF(Q$2&lt;&gt;"",INDEX('Instrument History'!$1:$1048576,CcyPerBase!$B227,CcyPerBase!Q$3) / $C227,""),"")</f>
        <v/>
      </c>
      <c r="R227" s="5" t="str">
        <f>IF($A227&lt;&gt;"",IF(R$2&lt;&gt;"",INDEX('Instrument History'!$1:$1048576,CcyPerBase!$B227,CcyPerBase!R$3) / $C227,""),"")</f>
        <v/>
      </c>
      <c r="S227" s="5" t="str">
        <f>IF($A227&lt;&gt;"",IF(S$2&lt;&gt;"",INDEX('Instrument History'!$1:$1048576,CcyPerBase!$B227,CcyPerBase!S$3) / $C227,""),"")</f>
        <v/>
      </c>
      <c r="T227" s="5" t="str">
        <f>IF($A227&lt;&gt;"",IF(T$2&lt;&gt;"",INDEX('Instrument History'!$1:$1048576,CcyPerBase!$B227,CcyPerBase!T$3) / $C227,""),"")</f>
        <v/>
      </c>
      <c r="U227" s="5" t="str">
        <f>IF($A227&lt;&gt;"",IF(U$2&lt;&gt;"",INDEX('Instrument History'!$1:$1048576,CcyPerBase!$B227,CcyPerBase!U$3) / $C227,""),"")</f>
        <v/>
      </c>
      <c r="V227" s="5" t="str">
        <f>IF($A227&lt;&gt;"",IF(V$2&lt;&gt;"",INDEX('Instrument History'!$1:$1048576,CcyPerBase!$B227,CcyPerBase!V$3) / $C227,""),"")</f>
        <v/>
      </c>
      <c r="W227" s="5" t="str">
        <f>IF($A227&lt;&gt;"",IF(W$2&lt;&gt;"",INDEX('Instrument History'!$1:$1048576,CcyPerBase!$B227,CcyPerBase!W$3) / $C227,""),"")</f>
        <v/>
      </c>
      <c r="X227" s="5" t="str">
        <f>IF($A227&lt;&gt;"",IF(X$2&lt;&gt;"",INDEX('Instrument History'!$1:$1048576,CcyPerBase!$B227,CcyPerBase!X$3) / $C227,""),"")</f>
        <v/>
      </c>
    </row>
    <row r="228" spans="1:24">
      <c r="A228" s="12">
        <f>IF(A227&lt;&gt;"",IF(A227=$B$3,"",'Instrument History'!A225),"")</f>
        <v>40988</v>
      </c>
      <c r="B228">
        <f t="shared" si="4"/>
        <v>225</v>
      </c>
      <c r="C228" s="5">
        <f>IF(A228&lt;&gt;"",INDEX('Instrument History'!$1:$1048576,CcyPerBase!B228,CcyPerBase!$B$2),"")</f>
        <v>37.54746559750059</v>
      </c>
      <c r="D228" s="5">
        <f>IF($A228&lt;&gt;"",INDEX('Instrument History'!$1:$1048576,CcyPerBase!$B228,CcyPerBase!D$3) / $C228,"")</f>
        <v>2.6632956022112093E-2</v>
      </c>
      <c r="E228" s="5">
        <f>IF($A228&lt;&gt;"",IF(E$2&lt;&gt;"",INDEX('Instrument History'!$1:$1048576,CcyPerBase!$B228,CcyPerBase!E$3) / $C228,""),"")</f>
        <v>2.6632956022112093E-2</v>
      </c>
      <c r="F228" s="5">
        <f>IF($A228&lt;&gt;"",IF(F$2&lt;&gt;"",INDEX('Instrument History'!$1:$1048576,CcyPerBase!$B228,CcyPerBase!F$3) / $C228,""),"")</f>
        <v>2.6632956022112093E-2</v>
      </c>
      <c r="G228" s="5">
        <f>IF($A228&lt;&gt;"",IF(G$2&lt;&gt;"",INDEX('Instrument History'!$1:$1048576,CcyPerBase!$B228,CcyPerBase!G$3) / $C228,""),"")</f>
        <v>2.6632956022112093E-2</v>
      </c>
      <c r="H228" s="5">
        <f>IF($A228&lt;&gt;"",IF(H$2&lt;&gt;"",INDEX('Instrument History'!$1:$1048576,CcyPerBase!$B228,CcyPerBase!H$3) / $C228,""),"")</f>
        <v>2.6632956022112093E-2</v>
      </c>
      <c r="I228" s="5">
        <f>IF($A228&lt;&gt;"",IF(I$2&lt;&gt;"",INDEX('Instrument History'!$1:$1048576,CcyPerBase!$B228,CcyPerBase!I$3) / $C228,""),"")</f>
        <v>1.8270588756468107</v>
      </c>
      <c r="J228" s="5">
        <f>IF($A228&lt;&gt;"",IF(J$2&lt;&gt;"",INDEX('Instrument History'!$1:$1048576,CcyPerBase!$B228,CcyPerBase!J$3) / $C228,""),"")</f>
        <v>2.3382916461779963</v>
      </c>
      <c r="K228" s="5">
        <f>IF($A228&lt;&gt;"",IF(K$2&lt;&gt;"",INDEX('Instrument History'!$1:$1048576,CcyPerBase!$B228,CcyPerBase!K$3) / $C228,""),"")</f>
        <v>2.3382916461779963</v>
      </c>
      <c r="L228" s="5">
        <f>IF($A228&lt;&gt;"",IF(L$2&lt;&gt;"",INDEX('Instrument History'!$1:$1048576,CcyPerBase!$B228,CcyPerBase!L$3) / $C228,""),"")</f>
        <v>1</v>
      </c>
      <c r="M228" s="5">
        <f>IF($A228&lt;&gt;"",IF(M$2&lt;&gt;"",INDEX('Instrument History'!$1:$1048576,CcyPerBase!$B228,CcyPerBase!M$3) / $C228,""),"")</f>
        <v>1</v>
      </c>
      <c r="N228" s="5">
        <f>IF($A228&lt;&gt;"",IF(N$2&lt;&gt;"",INDEX('Instrument History'!$1:$1048576,CcyPerBase!$B228,CcyPerBase!N$3) / $C228,""),"")</f>
        <v>1</v>
      </c>
      <c r="O228" s="5" t="str">
        <f>IF($A228&lt;&gt;"",IF(O$2&lt;&gt;"",INDEX('Instrument History'!$1:$1048576,CcyPerBase!$B228,CcyPerBase!O$3) / $C228,""),"")</f>
        <v/>
      </c>
      <c r="P228" s="5" t="str">
        <f>IF($A228&lt;&gt;"",IF(P$2&lt;&gt;"",INDEX('Instrument History'!$1:$1048576,CcyPerBase!$B228,CcyPerBase!P$3) / $C228,""),"")</f>
        <v/>
      </c>
      <c r="Q228" s="5" t="str">
        <f>IF($A228&lt;&gt;"",IF(Q$2&lt;&gt;"",INDEX('Instrument History'!$1:$1048576,CcyPerBase!$B228,CcyPerBase!Q$3) / $C228,""),"")</f>
        <v/>
      </c>
      <c r="R228" s="5" t="str">
        <f>IF($A228&lt;&gt;"",IF(R$2&lt;&gt;"",INDEX('Instrument History'!$1:$1048576,CcyPerBase!$B228,CcyPerBase!R$3) / $C228,""),"")</f>
        <v/>
      </c>
      <c r="S228" s="5" t="str">
        <f>IF($A228&lt;&gt;"",IF(S$2&lt;&gt;"",INDEX('Instrument History'!$1:$1048576,CcyPerBase!$B228,CcyPerBase!S$3) / $C228,""),"")</f>
        <v/>
      </c>
      <c r="T228" s="5" t="str">
        <f>IF($A228&lt;&gt;"",IF(T$2&lt;&gt;"",INDEX('Instrument History'!$1:$1048576,CcyPerBase!$B228,CcyPerBase!T$3) / $C228,""),"")</f>
        <v/>
      </c>
      <c r="U228" s="5" t="str">
        <f>IF($A228&lt;&gt;"",IF(U$2&lt;&gt;"",INDEX('Instrument History'!$1:$1048576,CcyPerBase!$B228,CcyPerBase!U$3) / $C228,""),"")</f>
        <v/>
      </c>
      <c r="V228" s="5" t="str">
        <f>IF($A228&lt;&gt;"",IF(V$2&lt;&gt;"",INDEX('Instrument History'!$1:$1048576,CcyPerBase!$B228,CcyPerBase!V$3) / $C228,""),"")</f>
        <v/>
      </c>
      <c r="W228" s="5" t="str">
        <f>IF($A228&lt;&gt;"",IF(W$2&lt;&gt;"",INDEX('Instrument History'!$1:$1048576,CcyPerBase!$B228,CcyPerBase!W$3) / $C228,""),"")</f>
        <v/>
      </c>
      <c r="X228" s="5" t="str">
        <f>IF($A228&lt;&gt;"",IF(X$2&lt;&gt;"",INDEX('Instrument History'!$1:$1048576,CcyPerBase!$B228,CcyPerBase!X$3) / $C228,""),"")</f>
        <v/>
      </c>
    </row>
    <row r="229" spans="1:24">
      <c r="A229" s="12">
        <f>IF(A228&lt;&gt;"",IF(A228=$B$3,"",'Instrument History'!A226),"")</f>
        <v>40987</v>
      </c>
      <c r="B229">
        <f t="shared" si="4"/>
        <v>226</v>
      </c>
      <c r="C229" s="5">
        <f>IF(A229&lt;&gt;"",INDEX('Instrument History'!$1:$1048576,CcyPerBase!B229,CcyPerBase!$B$2),"")</f>
        <v>39.040646263530753</v>
      </c>
      <c r="D229" s="5">
        <f>IF($A229&lt;&gt;"",INDEX('Instrument History'!$1:$1048576,CcyPerBase!$B229,CcyPerBase!D$3) / $C229,"")</f>
        <v>2.5614330081777752E-2</v>
      </c>
      <c r="E229" s="5">
        <f>IF($A229&lt;&gt;"",IF(E$2&lt;&gt;"",INDEX('Instrument History'!$1:$1048576,CcyPerBase!$B229,CcyPerBase!E$3) / $C229,""),"")</f>
        <v>2.5614330081777752E-2</v>
      </c>
      <c r="F229" s="5">
        <f>IF($A229&lt;&gt;"",IF(F$2&lt;&gt;"",INDEX('Instrument History'!$1:$1048576,CcyPerBase!$B229,CcyPerBase!F$3) / $C229,""),"")</f>
        <v>2.5614330081777752E-2</v>
      </c>
      <c r="G229" s="5">
        <f>IF($A229&lt;&gt;"",IF(G$2&lt;&gt;"",INDEX('Instrument History'!$1:$1048576,CcyPerBase!$B229,CcyPerBase!G$3) / $C229,""),"")</f>
        <v>2.5614330081777752E-2</v>
      </c>
      <c r="H229" s="5">
        <f>IF($A229&lt;&gt;"",IF(H$2&lt;&gt;"",INDEX('Instrument History'!$1:$1048576,CcyPerBase!$B229,CcyPerBase!H$3) / $C229,""),"")</f>
        <v>2.5614330081777752E-2</v>
      </c>
      <c r="I229" s="5">
        <f>IF($A229&lt;&gt;"",IF(I$2&lt;&gt;"",INDEX('Instrument History'!$1:$1048576,CcyPerBase!$B229,CcyPerBase!I$3) / $C229,""),"")</f>
        <v>1.6829160866090405</v>
      </c>
      <c r="J229" s="5">
        <f>IF($A229&lt;&gt;"",IF(J$2&lt;&gt;"",INDEX('Instrument History'!$1:$1048576,CcyPerBase!$B229,CcyPerBase!J$3) / $C229,""),"")</f>
        <v>2.3535787167996767</v>
      </c>
      <c r="K229" s="5">
        <f>IF($A229&lt;&gt;"",IF(K$2&lt;&gt;"",INDEX('Instrument History'!$1:$1048576,CcyPerBase!$B229,CcyPerBase!K$3) / $C229,""),"")</f>
        <v>2.3535787167996767</v>
      </c>
      <c r="L229" s="5">
        <f>IF($A229&lt;&gt;"",IF(L$2&lt;&gt;"",INDEX('Instrument History'!$1:$1048576,CcyPerBase!$B229,CcyPerBase!L$3) / $C229,""),"")</f>
        <v>1</v>
      </c>
      <c r="M229" s="5">
        <f>IF($A229&lt;&gt;"",IF(M$2&lt;&gt;"",INDEX('Instrument History'!$1:$1048576,CcyPerBase!$B229,CcyPerBase!M$3) / $C229,""),"")</f>
        <v>1</v>
      </c>
      <c r="N229" s="5">
        <f>IF($A229&lt;&gt;"",IF(N$2&lt;&gt;"",INDEX('Instrument History'!$1:$1048576,CcyPerBase!$B229,CcyPerBase!N$3) / $C229,""),"")</f>
        <v>1</v>
      </c>
      <c r="O229" s="5" t="str">
        <f>IF($A229&lt;&gt;"",IF(O$2&lt;&gt;"",INDEX('Instrument History'!$1:$1048576,CcyPerBase!$B229,CcyPerBase!O$3) / $C229,""),"")</f>
        <v/>
      </c>
      <c r="P229" s="5" t="str">
        <f>IF($A229&lt;&gt;"",IF(P$2&lt;&gt;"",INDEX('Instrument History'!$1:$1048576,CcyPerBase!$B229,CcyPerBase!P$3) / $C229,""),"")</f>
        <v/>
      </c>
      <c r="Q229" s="5" t="str">
        <f>IF($A229&lt;&gt;"",IF(Q$2&lt;&gt;"",INDEX('Instrument History'!$1:$1048576,CcyPerBase!$B229,CcyPerBase!Q$3) / $C229,""),"")</f>
        <v/>
      </c>
      <c r="R229" s="5" t="str">
        <f>IF($A229&lt;&gt;"",IF(R$2&lt;&gt;"",INDEX('Instrument History'!$1:$1048576,CcyPerBase!$B229,CcyPerBase!R$3) / $C229,""),"")</f>
        <v/>
      </c>
      <c r="S229" s="5" t="str">
        <f>IF($A229&lt;&gt;"",IF(S$2&lt;&gt;"",INDEX('Instrument History'!$1:$1048576,CcyPerBase!$B229,CcyPerBase!S$3) / $C229,""),"")</f>
        <v/>
      </c>
      <c r="T229" s="5" t="str">
        <f>IF($A229&lt;&gt;"",IF(T$2&lt;&gt;"",INDEX('Instrument History'!$1:$1048576,CcyPerBase!$B229,CcyPerBase!T$3) / $C229,""),"")</f>
        <v/>
      </c>
      <c r="U229" s="5" t="str">
        <f>IF($A229&lt;&gt;"",IF(U$2&lt;&gt;"",INDEX('Instrument History'!$1:$1048576,CcyPerBase!$B229,CcyPerBase!U$3) / $C229,""),"")</f>
        <v/>
      </c>
      <c r="V229" s="5" t="str">
        <f>IF($A229&lt;&gt;"",IF(V$2&lt;&gt;"",INDEX('Instrument History'!$1:$1048576,CcyPerBase!$B229,CcyPerBase!V$3) / $C229,""),"")</f>
        <v/>
      </c>
      <c r="W229" s="5" t="str">
        <f>IF($A229&lt;&gt;"",IF(W$2&lt;&gt;"",INDEX('Instrument History'!$1:$1048576,CcyPerBase!$B229,CcyPerBase!W$3) / $C229,""),"")</f>
        <v/>
      </c>
      <c r="X229" s="5" t="str">
        <f>IF($A229&lt;&gt;"",IF(X$2&lt;&gt;"",INDEX('Instrument History'!$1:$1048576,CcyPerBase!$B229,CcyPerBase!X$3) / $C229,""),"")</f>
        <v/>
      </c>
    </row>
    <row r="230" spans="1:24">
      <c r="A230" s="12">
        <f>IF(A229&lt;&gt;"",IF(A229=$B$3,"",'Instrument History'!A227),"")</f>
        <v>40984</v>
      </c>
      <c r="B230">
        <f t="shared" si="4"/>
        <v>227</v>
      </c>
      <c r="C230" s="5">
        <f>IF(A230&lt;&gt;"",INDEX('Instrument History'!$1:$1048576,CcyPerBase!B230,CcyPerBase!$B$2),"")</f>
        <v>40.956033367736048</v>
      </c>
      <c r="D230" s="5">
        <f>IF($A230&lt;&gt;"",INDEX('Instrument History'!$1:$1048576,CcyPerBase!$B230,CcyPerBase!D$3) / $C230,"")</f>
        <v>2.4416427026054979E-2</v>
      </c>
      <c r="E230" s="5">
        <f>IF($A230&lt;&gt;"",IF(E$2&lt;&gt;"",INDEX('Instrument History'!$1:$1048576,CcyPerBase!$B230,CcyPerBase!E$3) / $C230,""),"")</f>
        <v>2.4416427026054979E-2</v>
      </c>
      <c r="F230" s="5">
        <f>IF($A230&lt;&gt;"",IF(F$2&lt;&gt;"",INDEX('Instrument History'!$1:$1048576,CcyPerBase!$B230,CcyPerBase!F$3) / $C230,""),"")</f>
        <v>2.4416427026054979E-2</v>
      </c>
      <c r="G230" s="5">
        <f>IF($A230&lt;&gt;"",IF(G$2&lt;&gt;"",INDEX('Instrument History'!$1:$1048576,CcyPerBase!$B230,CcyPerBase!G$3) / $C230,""),"")</f>
        <v>2.4416427026054979E-2</v>
      </c>
      <c r="H230" s="5">
        <f>IF($A230&lt;&gt;"",IF(H$2&lt;&gt;"",INDEX('Instrument History'!$1:$1048576,CcyPerBase!$B230,CcyPerBase!H$3) / $C230,""),"")</f>
        <v>2.4416427026054979E-2</v>
      </c>
      <c r="I230" s="5">
        <f>IF($A230&lt;&gt;"",IF(I$2&lt;&gt;"",INDEX('Instrument History'!$1:$1048576,CcyPerBase!$B230,CcyPerBase!I$3) / $C230,""),"")</f>
        <v>1.5317577064540548</v>
      </c>
      <c r="J230" s="5">
        <f>IF($A230&lt;&gt;"",IF(J$2&lt;&gt;"",INDEX('Instrument History'!$1:$1048576,CcyPerBase!$B230,CcyPerBase!J$3) / $C230,""),"")</f>
        <v>2.1583151661883271</v>
      </c>
      <c r="K230" s="5">
        <f>IF($A230&lt;&gt;"",IF(K$2&lt;&gt;"",INDEX('Instrument History'!$1:$1048576,CcyPerBase!$B230,CcyPerBase!K$3) / $C230,""),"")</f>
        <v>2.1583151661883271</v>
      </c>
      <c r="L230" s="5">
        <f>IF($A230&lt;&gt;"",IF(L$2&lt;&gt;"",INDEX('Instrument History'!$1:$1048576,CcyPerBase!$B230,CcyPerBase!L$3) / $C230,""),"")</f>
        <v>1</v>
      </c>
      <c r="M230" s="5">
        <f>IF($A230&lt;&gt;"",IF(M$2&lt;&gt;"",INDEX('Instrument History'!$1:$1048576,CcyPerBase!$B230,CcyPerBase!M$3) / $C230,""),"")</f>
        <v>1</v>
      </c>
      <c r="N230" s="5">
        <f>IF($A230&lt;&gt;"",IF(N$2&lt;&gt;"",INDEX('Instrument History'!$1:$1048576,CcyPerBase!$B230,CcyPerBase!N$3) / $C230,""),"")</f>
        <v>1</v>
      </c>
      <c r="O230" s="5" t="str">
        <f>IF($A230&lt;&gt;"",IF(O$2&lt;&gt;"",INDEX('Instrument History'!$1:$1048576,CcyPerBase!$B230,CcyPerBase!O$3) / $C230,""),"")</f>
        <v/>
      </c>
      <c r="P230" s="5" t="str">
        <f>IF($A230&lt;&gt;"",IF(P$2&lt;&gt;"",INDEX('Instrument History'!$1:$1048576,CcyPerBase!$B230,CcyPerBase!P$3) / $C230,""),"")</f>
        <v/>
      </c>
      <c r="Q230" s="5" t="str">
        <f>IF($A230&lt;&gt;"",IF(Q$2&lt;&gt;"",INDEX('Instrument History'!$1:$1048576,CcyPerBase!$B230,CcyPerBase!Q$3) / $C230,""),"")</f>
        <v/>
      </c>
      <c r="R230" s="5" t="str">
        <f>IF($A230&lt;&gt;"",IF(R$2&lt;&gt;"",INDEX('Instrument History'!$1:$1048576,CcyPerBase!$B230,CcyPerBase!R$3) / $C230,""),"")</f>
        <v/>
      </c>
      <c r="S230" s="5" t="str">
        <f>IF($A230&lt;&gt;"",IF(S$2&lt;&gt;"",INDEX('Instrument History'!$1:$1048576,CcyPerBase!$B230,CcyPerBase!S$3) / $C230,""),"")</f>
        <v/>
      </c>
      <c r="T230" s="5" t="str">
        <f>IF($A230&lt;&gt;"",IF(T$2&lt;&gt;"",INDEX('Instrument History'!$1:$1048576,CcyPerBase!$B230,CcyPerBase!T$3) / $C230,""),"")</f>
        <v/>
      </c>
      <c r="U230" s="5" t="str">
        <f>IF($A230&lt;&gt;"",IF(U$2&lt;&gt;"",INDEX('Instrument History'!$1:$1048576,CcyPerBase!$B230,CcyPerBase!U$3) / $C230,""),"")</f>
        <v/>
      </c>
      <c r="V230" s="5" t="str">
        <f>IF($A230&lt;&gt;"",IF(V$2&lt;&gt;"",INDEX('Instrument History'!$1:$1048576,CcyPerBase!$B230,CcyPerBase!V$3) / $C230,""),"")</f>
        <v/>
      </c>
      <c r="W230" s="5" t="str">
        <f>IF($A230&lt;&gt;"",IF(W$2&lt;&gt;"",INDEX('Instrument History'!$1:$1048576,CcyPerBase!$B230,CcyPerBase!W$3) / $C230,""),"")</f>
        <v/>
      </c>
      <c r="X230" s="5" t="str">
        <f>IF($A230&lt;&gt;"",IF(X$2&lt;&gt;"",INDEX('Instrument History'!$1:$1048576,CcyPerBase!$B230,CcyPerBase!X$3) / $C230,""),"")</f>
        <v/>
      </c>
    </row>
    <row r="231" spans="1:24">
      <c r="A231" s="12">
        <f>IF(A230&lt;&gt;"",IF(A230=$B$3,"",'Instrument History'!A228),"")</f>
        <v>40983</v>
      </c>
      <c r="B231">
        <f t="shared" si="4"/>
        <v>228</v>
      </c>
      <c r="C231" s="5">
        <f>IF(A231&lt;&gt;"",INDEX('Instrument History'!$1:$1048576,CcyPerBase!B231,CcyPerBase!$B$2),"")</f>
        <v>41.997165795486964</v>
      </c>
      <c r="D231" s="5">
        <f>IF($A231&lt;&gt;"",INDEX('Instrument History'!$1:$1048576,CcyPerBase!$B231,CcyPerBase!D$3) / $C231,"")</f>
        <v>2.3811130609853213E-2</v>
      </c>
      <c r="E231" s="5">
        <f>IF($A231&lt;&gt;"",IF(E$2&lt;&gt;"",INDEX('Instrument History'!$1:$1048576,CcyPerBase!$B231,CcyPerBase!E$3) / $C231,""),"")</f>
        <v>2.3811130609853213E-2</v>
      </c>
      <c r="F231" s="5">
        <f>IF($A231&lt;&gt;"",IF(F$2&lt;&gt;"",INDEX('Instrument History'!$1:$1048576,CcyPerBase!$B231,CcyPerBase!F$3) / $C231,""),"")</f>
        <v>2.3811130609853213E-2</v>
      </c>
      <c r="G231" s="5">
        <f>IF($A231&lt;&gt;"",IF(G$2&lt;&gt;"",INDEX('Instrument History'!$1:$1048576,CcyPerBase!$B231,CcyPerBase!G$3) / $C231,""),"")</f>
        <v>2.3811130609853213E-2</v>
      </c>
      <c r="H231" s="5">
        <f>IF($A231&lt;&gt;"",IF(H$2&lt;&gt;"",INDEX('Instrument History'!$1:$1048576,CcyPerBase!$B231,CcyPerBase!H$3) / $C231,""),"")</f>
        <v>2.3811130609853213E-2</v>
      </c>
      <c r="I231" s="5">
        <f>IF($A231&lt;&gt;"",IF(I$2&lt;&gt;"",INDEX('Instrument History'!$1:$1048576,CcyPerBase!$B231,CcyPerBase!I$3) / $C231,""),"")</f>
        <v>1.4654468442188688</v>
      </c>
      <c r="J231" s="5">
        <f>IF($A231&lt;&gt;"",IF(J$2&lt;&gt;"",INDEX('Instrument History'!$1:$1048576,CcyPerBase!$B231,CcyPerBase!J$3) / $C231,""),"")</f>
        <v>2.1584883741913141</v>
      </c>
      <c r="K231" s="5">
        <f>IF($A231&lt;&gt;"",IF(K$2&lt;&gt;"",INDEX('Instrument History'!$1:$1048576,CcyPerBase!$B231,CcyPerBase!K$3) / $C231,""),"")</f>
        <v>2.1584883741913141</v>
      </c>
      <c r="L231" s="5">
        <f>IF($A231&lt;&gt;"",IF(L$2&lt;&gt;"",INDEX('Instrument History'!$1:$1048576,CcyPerBase!$B231,CcyPerBase!L$3) / $C231,""),"")</f>
        <v>1</v>
      </c>
      <c r="M231" s="5">
        <f>IF($A231&lt;&gt;"",IF(M$2&lt;&gt;"",INDEX('Instrument History'!$1:$1048576,CcyPerBase!$B231,CcyPerBase!M$3) / $C231,""),"")</f>
        <v>1</v>
      </c>
      <c r="N231" s="5">
        <f>IF($A231&lt;&gt;"",IF(N$2&lt;&gt;"",INDEX('Instrument History'!$1:$1048576,CcyPerBase!$B231,CcyPerBase!N$3) / $C231,""),"")</f>
        <v>1</v>
      </c>
      <c r="O231" s="5" t="str">
        <f>IF($A231&lt;&gt;"",IF(O$2&lt;&gt;"",INDEX('Instrument History'!$1:$1048576,CcyPerBase!$B231,CcyPerBase!O$3) / $C231,""),"")</f>
        <v/>
      </c>
      <c r="P231" s="5" t="str">
        <f>IF($A231&lt;&gt;"",IF(P$2&lt;&gt;"",INDEX('Instrument History'!$1:$1048576,CcyPerBase!$B231,CcyPerBase!P$3) / $C231,""),"")</f>
        <v/>
      </c>
      <c r="Q231" s="5" t="str">
        <f>IF($A231&lt;&gt;"",IF(Q$2&lt;&gt;"",INDEX('Instrument History'!$1:$1048576,CcyPerBase!$B231,CcyPerBase!Q$3) / $C231,""),"")</f>
        <v/>
      </c>
      <c r="R231" s="5" t="str">
        <f>IF($A231&lt;&gt;"",IF(R$2&lt;&gt;"",INDEX('Instrument History'!$1:$1048576,CcyPerBase!$B231,CcyPerBase!R$3) / $C231,""),"")</f>
        <v/>
      </c>
      <c r="S231" s="5" t="str">
        <f>IF($A231&lt;&gt;"",IF(S$2&lt;&gt;"",INDEX('Instrument History'!$1:$1048576,CcyPerBase!$B231,CcyPerBase!S$3) / $C231,""),"")</f>
        <v/>
      </c>
      <c r="T231" s="5" t="str">
        <f>IF($A231&lt;&gt;"",IF(T$2&lt;&gt;"",INDEX('Instrument History'!$1:$1048576,CcyPerBase!$B231,CcyPerBase!T$3) / $C231,""),"")</f>
        <v/>
      </c>
      <c r="U231" s="5" t="str">
        <f>IF($A231&lt;&gt;"",IF(U$2&lt;&gt;"",INDEX('Instrument History'!$1:$1048576,CcyPerBase!$B231,CcyPerBase!U$3) / $C231,""),"")</f>
        <v/>
      </c>
      <c r="V231" s="5" t="str">
        <f>IF($A231&lt;&gt;"",IF(V$2&lt;&gt;"",INDEX('Instrument History'!$1:$1048576,CcyPerBase!$B231,CcyPerBase!V$3) / $C231,""),"")</f>
        <v/>
      </c>
      <c r="W231" s="5" t="str">
        <f>IF($A231&lt;&gt;"",IF(W$2&lt;&gt;"",INDEX('Instrument History'!$1:$1048576,CcyPerBase!$B231,CcyPerBase!W$3) / $C231,""),"")</f>
        <v/>
      </c>
      <c r="X231" s="5" t="str">
        <f>IF($A231&lt;&gt;"",IF(X$2&lt;&gt;"",INDEX('Instrument History'!$1:$1048576,CcyPerBase!$B231,CcyPerBase!X$3) / $C231,""),"")</f>
        <v/>
      </c>
    </row>
    <row r="232" spans="1:24">
      <c r="A232" s="12">
        <f>IF(A231&lt;&gt;"",IF(A231=$B$3,"",'Instrument History'!A229),"")</f>
        <v>40982</v>
      </c>
      <c r="B232">
        <f t="shared" si="4"/>
        <v>229</v>
      </c>
      <c r="C232" s="5">
        <f>IF(A232&lt;&gt;"",INDEX('Instrument History'!$1:$1048576,CcyPerBase!B232,CcyPerBase!$B$2),"")</f>
        <v>41.833783182830437</v>
      </c>
      <c r="D232" s="5">
        <f>IF($A232&lt;&gt;"",INDEX('Instrument History'!$1:$1048576,CcyPerBase!$B232,CcyPerBase!D$3) / $C232,"")</f>
        <v>2.3904125420108391E-2</v>
      </c>
      <c r="E232" s="5">
        <f>IF($A232&lt;&gt;"",IF(E$2&lt;&gt;"",INDEX('Instrument History'!$1:$1048576,CcyPerBase!$B232,CcyPerBase!E$3) / $C232,""),"")</f>
        <v>2.3904125420108391E-2</v>
      </c>
      <c r="F232" s="5">
        <f>IF($A232&lt;&gt;"",IF(F$2&lt;&gt;"",INDEX('Instrument History'!$1:$1048576,CcyPerBase!$B232,CcyPerBase!F$3) / $C232,""),"")</f>
        <v>2.3904125420108391E-2</v>
      </c>
      <c r="G232" s="5">
        <f>IF($A232&lt;&gt;"",IF(G$2&lt;&gt;"",INDEX('Instrument History'!$1:$1048576,CcyPerBase!$B232,CcyPerBase!G$3) / $C232,""),"")</f>
        <v>2.3904125420108391E-2</v>
      </c>
      <c r="H232" s="5">
        <f>IF($A232&lt;&gt;"",IF(H$2&lt;&gt;"",INDEX('Instrument History'!$1:$1048576,CcyPerBase!$B232,CcyPerBase!H$3) / $C232,""),"")</f>
        <v>2.3904125420108391E-2</v>
      </c>
      <c r="I232" s="5">
        <f>IF($A232&lt;&gt;"",IF(I$2&lt;&gt;"",INDEX('Instrument History'!$1:$1048576,CcyPerBase!$B232,CcyPerBase!I$3) / $C232,""),"")</f>
        <v>1.4177710322671417</v>
      </c>
      <c r="J232" s="5">
        <f>IF($A232&lt;&gt;"",IF(J$2&lt;&gt;"",INDEX('Instrument History'!$1:$1048576,CcyPerBase!$B232,CcyPerBase!J$3) / $C232,""),"")</f>
        <v>2.1676636399248124</v>
      </c>
      <c r="K232" s="5">
        <f>IF($A232&lt;&gt;"",IF(K$2&lt;&gt;"",INDEX('Instrument History'!$1:$1048576,CcyPerBase!$B232,CcyPerBase!K$3) / $C232,""),"")</f>
        <v>2.1676636399248124</v>
      </c>
      <c r="L232" s="5">
        <f>IF($A232&lt;&gt;"",IF(L$2&lt;&gt;"",INDEX('Instrument History'!$1:$1048576,CcyPerBase!$B232,CcyPerBase!L$3) / $C232,""),"")</f>
        <v>1</v>
      </c>
      <c r="M232" s="5">
        <f>IF($A232&lt;&gt;"",IF(M$2&lt;&gt;"",INDEX('Instrument History'!$1:$1048576,CcyPerBase!$B232,CcyPerBase!M$3) / $C232,""),"")</f>
        <v>1</v>
      </c>
      <c r="N232" s="5">
        <f>IF($A232&lt;&gt;"",IF(N$2&lt;&gt;"",INDEX('Instrument History'!$1:$1048576,CcyPerBase!$B232,CcyPerBase!N$3) / $C232,""),"")</f>
        <v>1</v>
      </c>
      <c r="O232" s="5" t="str">
        <f>IF($A232&lt;&gt;"",IF(O$2&lt;&gt;"",INDEX('Instrument History'!$1:$1048576,CcyPerBase!$B232,CcyPerBase!O$3) / $C232,""),"")</f>
        <v/>
      </c>
      <c r="P232" s="5" t="str">
        <f>IF($A232&lt;&gt;"",IF(P$2&lt;&gt;"",INDEX('Instrument History'!$1:$1048576,CcyPerBase!$B232,CcyPerBase!P$3) / $C232,""),"")</f>
        <v/>
      </c>
      <c r="Q232" s="5" t="str">
        <f>IF($A232&lt;&gt;"",IF(Q$2&lt;&gt;"",INDEX('Instrument History'!$1:$1048576,CcyPerBase!$B232,CcyPerBase!Q$3) / $C232,""),"")</f>
        <v/>
      </c>
      <c r="R232" s="5" t="str">
        <f>IF($A232&lt;&gt;"",IF(R$2&lt;&gt;"",INDEX('Instrument History'!$1:$1048576,CcyPerBase!$B232,CcyPerBase!R$3) / $C232,""),"")</f>
        <v/>
      </c>
      <c r="S232" s="5" t="str">
        <f>IF($A232&lt;&gt;"",IF(S$2&lt;&gt;"",INDEX('Instrument History'!$1:$1048576,CcyPerBase!$B232,CcyPerBase!S$3) / $C232,""),"")</f>
        <v/>
      </c>
      <c r="T232" s="5" t="str">
        <f>IF($A232&lt;&gt;"",IF(T$2&lt;&gt;"",INDEX('Instrument History'!$1:$1048576,CcyPerBase!$B232,CcyPerBase!T$3) / $C232,""),"")</f>
        <v/>
      </c>
      <c r="U232" s="5" t="str">
        <f>IF($A232&lt;&gt;"",IF(U$2&lt;&gt;"",INDEX('Instrument History'!$1:$1048576,CcyPerBase!$B232,CcyPerBase!U$3) / $C232,""),"")</f>
        <v/>
      </c>
      <c r="V232" s="5" t="str">
        <f>IF($A232&lt;&gt;"",IF(V$2&lt;&gt;"",INDEX('Instrument History'!$1:$1048576,CcyPerBase!$B232,CcyPerBase!V$3) / $C232,""),"")</f>
        <v/>
      </c>
      <c r="W232" s="5" t="str">
        <f>IF($A232&lt;&gt;"",IF(W$2&lt;&gt;"",INDEX('Instrument History'!$1:$1048576,CcyPerBase!$B232,CcyPerBase!W$3) / $C232,""),"")</f>
        <v/>
      </c>
      <c r="X232" s="5" t="str">
        <f>IF($A232&lt;&gt;"",IF(X$2&lt;&gt;"",INDEX('Instrument History'!$1:$1048576,CcyPerBase!$B232,CcyPerBase!X$3) / $C232,""),"")</f>
        <v/>
      </c>
    </row>
    <row r="233" spans="1:24">
      <c r="A233" s="12">
        <f>IF(A232&lt;&gt;"",IF(A232=$B$3,"",'Instrument History'!A230),"")</f>
        <v>40981</v>
      </c>
      <c r="B233">
        <f t="shared" si="4"/>
        <v>230</v>
      </c>
      <c r="C233" s="5">
        <f>IF(A233&lt;&gt;"",INDEX('Instrument History'!$1:$1048576,CcyPerBase!B233,CcyPerBase!$B$2),"")</f>
        <v>42.911351350435048</v>
      </c>
      <c r="D233" s="5">
        <f>IF($A233&lt;&gt;"",INDEX('Instrument History'!$1:$1048576,CcyPerBase!$B233,CcyPerBase!D$3) / $C233,"")</f>
        <v>2.3303857103765195E-2</v>
      </c>
      <c r="E233" s="5">
        <f>IF($A233&lt;&gt;"",IF(E$2&lt;&gt;"",INDEX('Instrument History'!$1:$1048576,CcyPerBase!$B233,CcyPerBase!E$3) / $C233,""),"")</f>
        <v>2.3303857103765195E-2</v>
      </c>
      <c r="F233" s="5">
        <f>IF($A233&lt;&gt;"",IF(F$2&lt;&gt;"",INDEX('Instrument History'!$1:$1048576,CcyPerBase!$B233,CcyPerBase!F$3) / $C233,""),"")</f>
        <v>2.3303857103765195E-2</v>
      </c>
      <c r="G233" s="5">
        <f>IF($A233&lt;&gt;"",IF(G$2&lt;&gt;"",INDEX('Instrument History'!$1:$1048576,CcyPerBase!$B233,CcyPerBase!G$3) / $C233,""),"")</f>
        <v>2.3303857103765195E-2</v>
      </c>
      <c r="H233" s="5">
        <f>IF($A233&lt;&gt;"",IF(H$2&lt;&gt;"",INDEX('Instrument History'!$1:$1048576,CcyPerBase!$B233,CcyPerBase!H$3) / $C233,""),"")</f>
        <v>2.3303857103765195E-2</v>
      </c>
      <c r="I233" s="5">
        <f>IF($A233&lt;&gt;"",IF(I$2&lt;&gt;"",INDEX('Instrument History'!$1:$1048576,CcyPerBase!$B233,CcyPerBase!I$3) / $C233,""),"")</f>
        <v>1.446486881198392</v>
      </c>
      <c r="J233" s="5">
        <f>IF($A233&lt;&gt;"",IF(J$2&lt;&gt;"",INDEX('Instrument History'!$1:$1048576,CcyPerBase!$B233,CcyPerBase!J$3) / $C233,""),"")</f>
        <v>2.0864382636702579</v>
      </c>
      <c r="K233" s="5">
        <f>IF($A233&lt;&gt;"",IF(K$2&lt;&gt;"",INDEX('Instrument History'!$1:$1048576,CcyPerBase!$B233,CcyPerBase!K$3) / $C233,""),"")</f>
        <v>2.0864382636702579</v>
      </c>
      <c r="L233" s="5">
        <f>IF($A233&lt;&gt;"",IF(L$2&lt;&gt;"",INDEX('Instrument History'!$1:$1048576,CcyPerBase!$B233,CcyPerBase!L$3) / $C233,""),"")</f>
        <v>1</v>
      </c>
      <c r="M233" s="5">
        <f>IF($A233&lt;&gt;"",IF(M$2&lt;&gt;"",INDEX('Instrument History'!$1:$1048576,CcyPerBase!$B233,CcyPerBase!M$3) / $C233,""),"")</f>
        <v>1</v>
      </c>
      <c r="N233" s="5">
        <f>IF($A233&lt;&gt;"",IF(N$2&lt;&gt;"",INDEX('Instrument History'!$1:$1048576,CcyPerBase!$B233,CcyPerBase!N$3) / $C233,""),"")</f>
        <v>1</v>
      </c>
      <c r="O233" s="5" t="str">
        <f>IF($A233&lt;&gt;"",IF(O$2&lt;&gt;"",INDEX('Instrument History'!$1:$1048576,CcyPerBase!$B233,CcyPerBase!O$3) / $C233,""),"")</f>
        <v/>
      </c>
      <c r="P233" s="5" t="str">
        <f>IF($A233&lt;&gt;"",IF(P$2&lt;&gt;"",INDEX('Instrument History'!$1:$1048576,CcyPerBase!$B233,CcyPerBase!P$3) / $C233,""),"")</f>
        <v/>
      </c>
      <c r="Q233" s="5" t="str">
        <f>IF($A233&lt;&gt;"",IF(Q$2&lt;&gt;"",INDEX('Instrument History'!$1:$1048576,CcyPerBase!$B233,CcyPerBase!Q$3) / $C233,""),"")</f>
        <v/>
      </c>
      <c r="R233" s="5" t="str">
        <f>IF($A233&lt;&gt;"",IF(R$2&lt;&gt;"",INDEX('Instrument History'!$1:$1048576,CcyPerBase!$B233,CcyPerBase!R$3) / $C233,""),"")</f>
        <v/>
      </c>
      <c r="S233" s="5" t="str">
        <f>IF($A233&lt;&gt;"",IF(S$2&lt;&gt;"",INDEX('Instrument History'!$1:$1048576,CcyPerBase!$B233,CcyPerBase!S$3) / $C233,""),"")</f>
        <v/>
      </c>
      <c r="T233" s="5" t="str">
        <f>IF($A233&lt;&gt;"",IF(T$2&lt;&gt;"",INDEX('Instrument History'!$1:$1048576,CcyPerBase!$B233,CcyPerBase!T$3) / $C233,""),"")</f>
        <v/>
      </c>
      <c r="U233" s="5" t="str">
        <f>IF($A233&lt;&gt;"",IF(U$2&lt;&gt;"",INDEX('Instrument History'!$1:$1048576,CcyPerBase!$B233,CcyPerBase!U$3) / $C233,""),"")</f>
        <v/>
      </c>
      <c r="V233" s="5" t="str">
        <f>IF($A233&lt;&gt;"",IF(V$2&lt;&gt;"",INDEX('Instrument History'!$1:$1048576,CcyPerBase!$B233,CcyPerBase!V$3) / $C233,""),"")</f>
        <v/>
      </c>
      <c r="W233" s="5" t="str">
        <f>IF($A233&lt;&gt;"",IF(W$2&lt;&gt;"",INDEX('Instrument History'!$1:$1048576,CcyPerBase!$B233,CcyPerBase!W$3) / $C233,""),"")</f>
        <v/>
      </c>
      <c r="X233" s="5" t="str">
        <f>IF($A233&lt;&gt;"",IF(X$2&lt;&gt;"",INDEX('Instrument History'!$1:$1048576,CcyPerBase!$B233,CcyPerBase!X$3) / $C233,""),"")</f>
        <v/>
      </c>
    </row>
    <row r="234" spans="1:24">
      <c r="A234" s="12">
        <f>IF(A233&lt;&gt;"",IF(A233=$B$3,"",'Instrument History'!A231),"")</f>
        <v>40980</v>
      </c>
      <c r="B234">
        <f t="shared" si="4"/>
        <v>231</v>
      </c>
      <c r="C234" s="5">
        <f>IF(A234&lt;&gt;"",INDEX('Instrument History'!$1:$1048576,CcyPerBase!B234,CcyPerBase!$B$2),"")</f>
        <v>44.068881708042511</v>
      </c>
      <c r="D234" s="5">
        <f>IF($A234&lt;&gt;"",INDEX('Instrument History'!$1:$1048576,CcyPerBase!$B234,CcyPerBase!D$3) / $C234,"")</f>
        <v>2.269174894486831E-2</v>
      </c>
      <c r="E234" s="5">
        <f>IF($A234&lt;&gt;"",IF(E$2&lt;&gt;"",INDEX('Instrument History'!$1:$1048576,CcyPerBase!$B234,CcyPerBase!E$3) / $C234,""),"")</f>
        <v>2.269174894486831E-2</v>
      </c>
      <c r="F234" s="5">
        <f>IF($A234&lt;&gt;"",IF(F$2&lt;&gt;"",INDEX('Instrument History'!$1:$1048576,CcyPerBase!$B234,CcyPerBase!F$3) / $C234,""),"")</f>
        <v>2.269174894486831E-2</v>
      </c>
      <c r="G234" s="5">
        <f>IF($A234&lt;&gt;"",IF(G$2&lt;&gt;"",INDEX('Instrument History'!$1:$1048576,CcyPerBase!$B234,CcyPerBase!G$3) / $C234,""),"")</f>
        <v>2.269174894486831E-2</v>
      </c>
      <c r="H234" s="5">
        <f>IF($A234&lt;&gt;"",IF(H$2&lt;&gt;"",INDEX('Instrument History'!$1:$1048576,CcyPerBase!$B234,CcyPerBase!H$3) / $C234,""),"")</f>
        <v>2.269174894486831E-2</v>
      </c>
      <c r="I234" s="5">
        <f>IF($A234&lt;&gt;"",IF(I$2&lt;&gt;"",INDEX('Instrument History'!$1:$1048576,CcyPerBase!$B234,CcyPerBase!I$3) / $C234,""),"")</f>
        <v>1.4611465610753882</v>
      </c>
      <c r="J234" s="5">
        <f>IF($A234&lt;&gt;"",IF(J$2&lt;&gt;"",INDEX('Instrument History'!$1:$1048576,CcyPerBase!$B234,CcyPerBase!J$3) / $C234,""),"")</f>
        <v>2.0502893443304546</v>
      </c>
      <c r="K234" s="5">
        <f>IF($A234&lt;&gt;"",IF(K$2&lt;&gt;"",INDEX('Instrument History'!$1:$1048576,CcyPerBase!$B234,CcyPerBase!K$3) / $C234,""),"")</f>
        <v>2.0502893443304546</v>
      </c>
      <c r="L234" s="5">
        <f>IF($A234&lt;&gt;"",IF(L$2&lt;&gt;"",INDEX('Instrument History'!$1:$1048576,CcyPerBase!$B234,CcyPerBase!L$3) / $C234,""),"")</f>
        <v>1</v>
      </c>
      <c r="M234" s="5">
        <f>IF($A234&lt;&gt;"",IF(M$2&lt;&gt;"",INDEX('Instrument History'!$1:$1048576,CcyPerBase!$B234,CcyPerBase!M$3) / $C234,""),"")</f>
        <v>1</v>
      </c>
      <c r="N234" s="5">
        <f>IF($A234&lt;&gt;"",IF(N$2&lt;&gt;"",INDEX('Instrument History'!$1:$1048576,CcyPerBase!$B234,CcyPerBase!N$3) / $C234,""),"")</f>
        <v>1</v>
      </c>
      <c r="O234" s="5" t="str">
        <f>IF($A234&lt;&gt;"",IF(O$2&lt;&gt;"",INDEX('Instrument History'!$1:$1048576,CcyPerBase!$B234,CcyPerBase!O$3) / $C234,""),"")</f>
        <v/>
      </c>
      <c r="P234" s="5" t="str">
        <f>IF($A234&lt;&gt;"",IF(P$2&lt;&gt;"",INDEX('Instrument History'!$1:$1048576,CcyPerBase!$B234,CcyPerBase!P$3) / $C234,""),"")</f>
        <v/>
      </c>
      <c r="Q234" s="5" t="str">
        <f>IF($A234&lt;&gt;"",IF(Q$2&lt;&gt;"",INDEX('Instrument History'!$1:$1048576,CcyPerBase!$B234,CcyPerBase!Q$3) / $C234,""),"")</f>
        <v/>
      </c>
      <c r="R234" s="5" t="str">
        <f>IF($A234&lt;&gt;"",IF(R$2&lt;&gt;"",INDEX('Instrument History'!$1:$1048576,CcyPerBase!$B234,CcyPerBase!R$3) / $C234,""),"")</f>
        <v/>
      </c>
      <c r="S234" s="5" t="str">
        <f>IF($A234&lt;&gt;"",IF(S$2&lt;&gt;"",INDEX('Instrument History'!$1:$1048576,CcyPerBase!$B234,CcyPerBase!S$3) / $C234,""),"")</f>
        <v/>
      </c>
      <c r="T234" s="5" t="str">
        <f>IF($A234&lt;&gt;"",IF(T$2&lt;&gt;"",INDEX('Instrument History'!$1:$1048576,CcyPerBase!$B234,CcyPerBase!T$3) / $C234,""),"")</f>
        <v/>
      </c>
      <c r="U234" s="5" t="str">
        <f>IF($A234&lt;&gt;"",IF(U$2&lt;&gt;"",INDEX('Instrument History'!$1:$1048576,CcyPerBase!$B234,CcyPerBase!U$3) / $C234,""),"")</f>
        <v/>
      </c>
      <c r="V234" s="5" t="str">
        <f>IF($A234&lt;&gt;"",IF(V$2&lt;&gt;"",INDEX('Instrument History'!$1:$1048576,CcyPerBase!$B234,CcyPerBase!V$3) / $C234,""),"")</f>
        <v/>
      </c>
      <c r="W234" s="5" t="str">
        <f>IF($A234&lt;&gt;"",IF(W$2&lt;&gt;"",INDEX('Instrument History'!$1:$1048576,CcyPerBase!$B234,CcyPerBase!W$3) / $C234,""),"")</f>
        <v/>
      </c>
      <c r="X234" s="5" t="str">
        <f>IF($A234&lt;&gt;"",IF(X$2&lt;&gt;"",INDEX('Instrument History'!$1:$1048576,CcyPerBase!$B234,CcyPerBase!X$3) / $C234,""),"")</f>
        <v/>
      </c>
    </row>
    <row r="235" spans="1:24">
      <c r="A235" s="12">
        <f>IF(A234&lt;&gt;"",IF(A234=$B$3,"",'Instrument History'!A232),"")</f>
        <v>40977</v>
      </c>
      <c r="B235">
        <f t="shared" si="4"/>
        <v>232</v>
      </c>
      <c r="C235" s="5">
        <f>IF(A235&lt;&gt;"",INDEX('Instrument History'!$1:$1048576,CcyPerBase!B235,CcyPerBase!$B$2),"")</f>
        <v>44.112028118678204</v>
      </c>
      <c r="D235" s="5">
        <f>IF($A235&lt;&gt;"",INDEX('Instrument History'!$1:$1048576,CcyPerBase!$B235,CcyPerBase!D$3) / $C235,"")</f>
        <v>2.2669553920976339E-2</v>
      </c>
      <c r="E235" s="5">
        <f>IF($A235&lt;&gt;"",IF(E$2&lt;&gt;"",INDEX('Instrument History'!$1:$1048576,CcyPerBase!$B235,CcyPerBase!E$3) / $C235,""),"")</f>
        <v>2.2669553920976339E-2</v>
      </c>
      <c r="F235" s="5">
        <f>IF($A235&lt;&gt;"",IF(F$2&lt;&gt;"",INDEX('Instrument History'!$1:$1048576,CcyPerBase!$B235,CcyPerBase!F$3) / $C235,""),"")</f>
        <v>2.2669553920976339E-2</v>
      </c>
      <c r="G235" s="5">
        <f>IF($A235&lt;&gt;"",IF(G$2&lt;&gt;"",INDEX('Instrument History'!$1:$1048576,CcyPerBase!$B235,CcyPerBase!G$3) / $C235,""),"")</f>
        <v>2.2669553920976339E-2</v>
      </c>
      <c r="H235" s="5">
        <f>IF($A235&lt;&gt;"",IF(H$2&lt;&gt;"",INDEX('Instrument History'!$1:$1048576,CcyPerBase!$B235,CcyPerBase!H$3) / $C235,""),"")</f>
        <v>2.2669553920976339E-2</v>
      </c>
      <c r="I235" s="5">
        <f>IF($A235&lt;&gt;"",IF(I$2&lt;&gt;"",INDEX('Instrument History'!$1:$1048576,CcyPerBase!$B235,CcyPerBase!I$3) / $C235,""),"")</f>
        <v>1.4351212577058612</v>
      </c>
      <c r="J235" s="5">
        <f>IF($A235&lt;&gt;"",IF(J$2&lt;&gt;"",INDEX('Instrument History'!$1:$1048576,CcyPerBase!$B235,CcyPerBase!J$3) / $C235,""),"")</f>
        <v>2.026703803295518</v>
      </c>
      <c r="K235" s="5">
        <f>IF($A235&lt;&gt;"",IF(K$2&lt;&gt;"",INDEX('Instrument History'!$1:$1048576,CcyPerBase!$B235,CcyPerBase!K$3) / $C235,""),"")</f>
        <v>2.026703803295518</v>
      </c>
      <c r="L235" s="5">
        <f>IF($A235&lt;&gt;"",IF(L$2&lt;&gt;"",INDEX('Instrument History'!$1:$1048576,CcyPerBase!$B235,CcyPerBase!L$3) / $C235,""),"")</f>
        <v>1</v>
      </c>
      <c r="M235" s="5">
        <f>IF($A235&lt;&gt;"",IF(M$2&lt;&gt;"",INDEX('Instrument History'!$1:$1048576,CcyPerBase!$B235,CcyPerBase!M$3) / $C235,""),"")</f>
        <v>1</v>
      </c>
      <c r="N235" s="5">
        <f>IF($A235&lt;&gt;"",IF(N$2&lt;&gt;"",INDEX('Instrument History'!$1:$1048576,CcyPerBase!$B235,CcyPerBase!N$3) / $C235,""),"")</f>
        <v>1</v>
      </c>
      <c r="O235" s="5" t="str">
        <f>IF($A235&lt;&gt;"",IF(O$2&lt;&gt;"",INDEX('Instrument History'!$1:$1048576,CcyPerBase!$B235,CcyPerBase!O$3) / $C235,""),"")</f>
        <v/>
      </c>
      <c r="P235" s="5" t="str">
        <f>IF($A235&lt;&gt;"",IF(P$2&lt;&gt;"",INDEX('Instrument History'!$1:$1048576,CcyPerBase!$B235,CcyPerBase!P$3) / $C235,""),"")</f>
        <v/>
      </c>
      <c r="Q235" s="5" t="str">
        <f>IF($A235&lt;&gt;"",IF(Q$2&lt;&gt;"",INDEX('Instrument History'!$1:$1048576,CcyPerBase!$B235,CcyPerBase!Q$3) / $C235,""),"")</f>
        <v/>
      </c>
      <c r="R235" s="5" t="str">
        <f>IF($A235&lt;&gt;"",IF(R$2&lt;&gt;"",INDEX('Instrument History'!$1:$1048576,CcyPerBase!$B235,CcyPerBase!R$3) / $C235,""),"")</f>
        <v/>
      </c>
      <c r="S235" s="5" t="str">
        <f>IF($A235&lt;&gt;"",IF(S$2&lt;&gt;"",INDEX('Instrument History'!$1:$1048576,CcyPerBase!$B235,CcyPerBase!S$3) / $C235,""),"")</f>
        <v/>
      </c>
      <c r="T235" s="5" t="str">
        <f>IF($A235&lt;&gt;"",IF(T$2&lt;&gt;"",INDEX('Instrument History'!$1:$1048576,CcyPerBase!$B235,CcyPerBase!T$3) / $C235,""),"")</f>
        <v/>
      </c>
      <c r="U235" s="5" t="str">
        <f>IF($A235&lt;&gt;"",IF(U$2&lt;&gt;"",INDEX('Instrument History'!$1:$1048576,CcyPerBase!$B235,CcyPerBase!U$3) / $C235,""),"")</f>
        <v/>
      </c>
      <c r="V235" s="5" t="str">
        <f>IF($A235&lt;&gt;"",IF(V$2&lt;&gt;"",INDEX('Instrument History'!$1:$1048576,CcyPerBase!$B235,CcyPerBase!V$3) / $C235,""),"")</f>
        <v/>
      </c>
      <c r="W235" s="5" t="str">
        <f>IF($A235&lt;&gt;"",IF(W$2&lt;&gt;"",INDEX('Instrument History'!$1:$1048576,CcyPerBase!$B235,CcyPerBase!W$3) / $C235,""),"")</f>
        <v/>
      </c>
      <c r="X235" s="5" t="str">
        <f>IF($A235&lt;&gt;"",IF(X$2&lt;&gt;"",INDEX('Instrument History'!$1:$1048576,CcyPerBase!$B235,CcyPerBase!X$3) / $C235,""),"")</f>
        <v/>
      </c>
    </row>
    <row r="236" spans="1:24">
      <c r="A236" s="12">
        <f>IF(A235&lt;&gt;"",IF(A235=$B$3,"",'Instrument History'!A233),"")</f>
        <v>40976</v>
      </c>
      <c r="B236">
        <f t="shared" si="4"/>
        <v>233</v>
      </c>
      <c r="C236" s="5">
        <f>IF(A236&lt;&gt;"",INDEX('Instrument History'!$1:$1048576,CcyPerBase!B236,CcyPerBase!$B$2),"")</f>
        <v>43.314900326916224</v>
      </c>
      <c r="D236" s="5">
        <f>IF($A236&lt;&gt;"",INDEX('Instrument History'!$1:$1048576,CcyPerBase!$B236,CcyPerBase!D$3) / $C236,"")</f>
        <v>2.3086743648318916E-2</v>
      </c>
      <c r="E236" s="5">
        <f>IF($A236&lt;&gt;"",IF(E$2&lt;&gt;"",INDEX('Instrument History'!$1:$1048576,CcyPerBase!$B236,CcyPerBase!E$3) / $C236,""),"")</f>
        <v>2.3086743648318916E-2</v>
      </c>
      <c r="F236" s="5">
        <f>IF($A236&lt;&gt;"",IF(F$2&lt;&gt;"",INDEX('Instrument History'!$1:$1048576,CcyPerBase!$B236,CcyPerBase!F$3) / $C236,""),"")</f>
        <v>2.3086743648318916E-2</v>
      </c>
      <c r="G236" s="5">
        <f>IF($A236&lt;&gt;"",IF(G$2&lt;&gt;"",INDEX('Instrument History'!$1:$1048576,CcyPerBase!$B236,CcyPerBase!G$3) / $C236,""),"")</f>
        <v>2.3086743648318916E-2</v>
      </c>
      <c r="H236" s="5">
        <f>IF($A236&lt;&gt;"",IF(H$2&lt;&gt;"",INDEX('Instrument History'!$1:$1048576,CcyPerBase!$B236,CcyPerBase!H$3) / $C236,""),"")</f>
        <v>2.3086743648318916E-2</v>
      </c>
      <c r="I236" s="5">
        <f>IF($A236&lt;&gt;"",IF(I$2&lt;&gt;"",INDEX('Instrument History'!$1:$1048576,CcyPerBase!$B236,CcyPerBase!I$3) / $C236,""),"")</f>
        <v>1.5115758743077332</v>
      </c>
      <c r="J236" s="5">
        <f>IF($A236&lt;&gt;"",IF(J$2&lt;&gt;"",INDEX('Instrument History'!$1:$1048576,CcyPerBase!$B236,CcyPerBase!J$3) / $C236,""),"")</f>
        <v>2.0741349968252449</v>
      </c>
      <c r="K236" s="5">
        <f>IF($A236&lt;&gt;"",IF(K$2&lt;&gt;"",INDEX('Instrument History'!$1:$1048576,CcyPerBase!$B236,CcyPerBase!K$3) / $C236,""),"")</f>
        <v>2.0741349968252449</v>
      </c>
      <c r="L236" s="5">
        <f>IF($A236&lt;&gt;"",IF(L$2&lt;&gt;"",INDEX('Instrument History'!$1:$1048576,CcyPerBase!$B236,CcyPerBase!L$3) / $C236,""),"")</f>
        <v>1</v>
      </c>
      <c r="M236" s="5">
        <f>IF($A236&lt;&gt;"",IF(M$2&lt;&gt;"",INDEX('Instrument History'!$1:$1048576,CcyPerBase!$B236,CcyPerBase!M$3) / $C236,""),"")</f>
        <v>1</v>
      </c>
      <c r="N236" s="5">
        <f>IF($A236&lt;&gt;"",IF(N$2&lt;&gt;"",INDEX('Instrument History'!$1:$1048576,CcyPerBase!$B236,CcyPerBase!N$3) / $C236,""),"")</f>
        <v>1</v>
      </c>
      <c r="O236" s="5" t="str">
        <f>IF($A236&lt;&gt;"",IF(O$2&lt;&gt;"",INDEX('Instrument History'!$1:$1048576,CcyPerBase!$B236,CcyPerBase!O$3) / $C236,""),"")</f>
        <v/>
      </c>
      <c r="P236" s="5" t="str">
        <f>IF($A236&lt;&gt;"",IF(P$2&lt;&gt;"",INDEX('Instrument History'!$1:$1048576,CcyPerBase!$B236,CcyPerBase!P$3) / $C236,""),"")</f>
        <v/>
      </c>
      <c r="Q236" s="5" t="str">
        <f>IF($A236&lt;&gt;"",IF(Q$2&lt;&gt;"",INDEX('Instrument History'!$1:$1048576,CcyPerBase!$B236,CcyPerBase!Q$3) / $C236,""),"")</f>
        <v/>
      </c>
      <c r="R236" s="5" t="str">
        <f>IF($A236&lt;&gt;"",IF(R$2&lt;&gt;"",INDEX('Instrument History'!$1:$1048576,CcyPerBase!$B236,CcyPerBase!R$3) / $C236,""),"")</f>
        <v/>
      </c>
      <c r="S236" s="5" t="str">
        <f>IF($A236&lt;&gt;"",IF(S$2&lt;&gt;"",INDEX('Instrument History'!$1:$1048576,CcyPerBase!$B236,CcyPerBase!S$3) / $C236,""),"")</f>
        <v/>
      </c>
      <c r="T236" s="5" t="str">
        <f>IF($A236&lt;&gt;"",IF(T$2&lt;&gt;"",INDEX('Instrument History'!$1:$1048576,CcyPerBase!$B236,CcyPerBase!T$3) / $C236,""),"")</f>
        <v/>
      </c>
      <c r="U236" s="5" t="str">
        <f>IF($A236&lt;&gt;"",IF(U$2&lt;&gt;"",INDEX('Instrument History'!$1:$1048576,CcyPerBase!$B236,CcyPerBase!U$3) / $C236,""),"")</f>
        <v/>
      </c>
      <c r="V236" s="5" t="str">
        <f>IF($A236&lt;&gt;"",IF(V$2&lt;&gt;"",INDEX('Instrument History'!$1:$1048576,CcyPerBase!$B236,CcyPerBase!V$3) / $C236,""),"")</f>
        <v/>
      </c>
      <c r="W236" s="5" t="str">
        <f>IF($A236&lt;&gt;"",IF(W$2&lt;&gt;"",INDEX('Instrument History'!$1:$1048576,CcyPerBase!$B236,CcyPerBase!W$3) / $C236,""),"")</f>
        <v/>
      </c>
      <c r="X236" s="5" t="str">
        <f>IF($A236&lt;&gt;"",IF(X$2&lt;&gt;"",INDEX('Instrument History'!$1:$1048576,CcyPerBase!$B236,CcyPerBase!X$3) / $C236,""),"")</f>
        <v/>
      </c>
    </row>
    <row r="237" spans="1:24">
      <c r="A237" s="12">
        <f>IF(A236&lt;&gt;"",IF(A236=$B$3,"",'Instrument History'!A234),"")</f>
        <v>40975</v>
      </c>
      <c r="B237">
        <f t="shared" si="4"/>
        <v>234</v>
      </c>
      <c r="C237" s="5">
        <f>IF(A237&lt;&gt;"",INDEX('Instrument History'!$1:$1048576,CcyPerBase!B237,CcyPerBase!$B$2),"")</f>
        <v>41.322708604964461</v>
      </c>
      <c r="D237" s="5">
        <f>IF($A237&lt;&gt;"",INDEX('Instrument History'!$1:$1048576,CcyPerBase!$B237,CcyPerBase!D$3) / $C237,"")</f>
        <v>2.419976893479488E-2</v>
      </c>
      <c r="E237" s="5">
        <f>IF($A237&lt;&gt;"",IF(E$2&lt;&gt;"",INDEX('Instrument History'!$1:$1048576,CcyPerBase!$B237,CcyPerBase!E$3) / $C237,""),"")</f>
        <v>2.419976893479488E-2</v>
      </c>
      <c r="F237" s="5">
        <f>IF($A237&lt;&gt;"",IF(F$2&lt;&gt;"",INDEX('Instrument History'!$1:$1048576,CcyPerBase!$B237,CcyPerBase!F$3) / $C237,""),"")</f>
        <v>2.419976893479488E-2</v>
      </c>
      <c r="G237" s="5">
        <f>IF($A237&lt;&gt;"",IF(G$2&lt;&gt;"",INDEX('Instrument History'!$1:$1048576,CcyPerBase!$B237,CcyPerBase!G$3) / $C237,""),"")</f>
        <v>2.419976893479488E-2</v>
      </c>
      <c r="H237" s="5">
        <f>IF($A237&lt;&gt;"",IF(H$2&lt;&gt;"",INDEX('Instrument History'!$1:$1048576,CcyPerBase!$B237,CcyPerBase!H$3) / $C237,""),"")</f>
        <v>2.419976893479488E-2</v>
      </c>
      <c r="I237" s="5">
        <f>IF($A237&lt;&gt;"",IF(I$2&lt;&gt;"",INDEX('Instrument History'!$1:$1048576,CcyPerBase!$B237,CcyPerBase!I$3) / $C237,""),"")</f>
        <v>1.5297861996015047</v>
      </c>
      <c r="J237" s="5">
        <f>IF($A237&lt;&gt;"",IF(J$2&lt;&gt;"",INDEX('Instrument History'!$1:$1048576,CcyPerBase!$B237,CcyPerBase!J$3) / $C237,""),"")</f>
        <v>2.2216839413739158</v>
      </c>
      <c r="K237" s="5">
        <f>IF($A237&lt;&gt;"",IF(K$2&lt;&gt;"",INDEX('Instrument History'!$1:$1048576,CcyPerBase!$B237,CcyPerBase!K$3) / $C237,""),"")</f>
        <v>2.2216839413739158</v>
      </c>
      <c r="L237" s="5">
        <f>IF($A237&lt;&gt;"",IF(L$2&lt;&gt;"",INDEX('Instrument History'!$1:$1048576,CcyPerBase!$B237,CcyPerBase!L$3) / $C237,""),"")</f>
        <v>1</v>
      </c>
      <c r="M237" s="5">
        <f>IF($A237&lt;&gt;"",IF(M$2&lt;&gt;"",INDEX('Instrument History'!$1:$1048576,CcyPerBase!$B237,CcyPerBase!M$3) / $C237,""),"")</f>
        <v>1</v>
      </c>
      <c r="N237" s="5">
        <f>IF($A237&lt;&gt;"",IF(N$2&lt;&gt;"",INDEX('Instrument History'!$1:$1048576,CcyPerBase!$B237,CcyPerBase!N$3) / $C237,""),"")</f>
        <v>1</v>
      </c>
      <c r="O237" s="5" t="str">
        <f>IF($A237&lt;&gt;"",IF(O$2&lt;&gt;"",INDEX('Instrument History'!$1:$1048576,CcyPerBase!$B237,CcyPerBase!O$3) / $C237,""),"")</f>
        <v/>
      </c>
      <c r="P237" s="5" t="str">
        <f>IF($A237&lt;&gt;"",IF(P$2&lt;&gt;"",INDEX('Instrument History'!$1:$1048576,CcyPerBase!$B237,CcyPerBase!P$3) / $C237,""),"")</f>
        <v/>
      </c>
      <c r="Q237" s="5" t="str">
        <f>IF($A237&lt;&gt;"",IF(Q$2&lt;&gt;"",INDEX('Instrument History'!$1:$1048576,CcyPerBase!$B237,CcyPerBase!Q$3) / $C237,""),"")</f>
        <v/>
      </c>
      <c r="R237" s="5" t="str">
        <f>IF($A237&lt;&gt;"",IF(R$2&lt;&gt;"",INDEX('Instrument History'!$1:$1048576,CcyPerBase!$B237,CcyPerBase!R$3) / $C237,""),"")</f>
        <v/>
      </c>
      <c r="S237" s="5" t="str">
        <f>IF($A237&lt;&gt;"",IF(S$2&lt;&gt;"",INDEX('Instrument History'!$1:$1048576,CcyPerBase!$B237,CcyPerBase!S$3) / $C237,""),"")</f>
        <v/>
      </c>
      <c r="T237" s="5" t="str">
        <f>IF($A237&lt;&gt;"",IF(T$2&lt;&gt;"",INDEX('Instrument History'!$1:$1048576,CcyPerBase!$B237,CcyPerBase!T$3) / $C237,""),"")</f>
        <v/>
      </c>
      <c r="U237" s="5" t="str">
        <f>IF($A237&lt;&gt;"",IF(U$2&lt;&gt;"",INDEX('Instrument History'!$1:$1048576,CcyPerBase!$B237,CcyPerBase!U$3) / $C237,""),"")</f>
        <v/>
      </c>
      <c r="V237" s="5" t="str">
        <f>IF($A237&lt;&gt;"",IF(V$2&lt;&gt;"",INDEX('Instrument History'!$1:$1048576,CcyPerBase!$B237,CcyPerBase!V$3) / $C237,""),"")</f>
        <v/>
      </c>
      <c r="W237" s="5" t="str">
        <f>IF($A237&lt;&gt;"",IF(W$2&lt;&gt;"",INDEX('Instrument History'!$1:$1048576,CcyPerBase!$B237,CcyPerBase!W$3) / $C237,""),"")</f>
        <v/>
      </c>
      <c r="X237" s="5" t="str">
        <f>IF($A237&lt;&gt;"",IF(X$2&lt;&gt;"",INDEX('Instrument History'!$1:$1048576,CcyPerBase!$B237,CcyPerBase!X$3) / $C237,""),"")</f>
        <v/>
      </c>
    </row>
    <row r="238" spans="1:24">
      <c r="A238" s="12">
        <f>IF(A237&lt;&gt;"",IF(A237=$B$3,"",'Instrument History'!A235),"")</f>
        <v>40974</v>
      </c>
      <c r="B238">
        <f t="shared" si="4"/>
        <v>235</v>
      </c>
      <c r="C238" s="5">
        <f>IF(A238&lt;&gt;"",INDEX('Instrument History'!$1:$1048576,CcyPerBase!B238,CcyPerBase!$B$2),"")</f>
        <v>39.505465034593442</v>
      </c>
      <c r="D238" s="5">
        <f>IF($A238&lt;&gt;"",INDEX('Instrument History'!$1:$1048576,CcyPerBase!$B238,CcyPerBase!D$3) / $C238,"")</f>
        <v>2.5312953514769105E-2</v>
      </c>
      <c r="E238" s="5">
        <f>IF($A238&lt;&gt;"",IF(E$2&lt;&gt;"",INDEX('Instrument History'!$1:$1048576,CcyPerBase!$B238,CcyPerBase!E$3) / $C238,""),"")</f>
        <v>2.5312953514769105E-2</v>
      </c>
      <c r="F238" s="5">
        <f>IF($A238&lt;&gt;"",IF(F$2&lt;&gt;"",INDEX('Instrument History'!$1:$1048576,CcyPerBase!$B238,CcyPerBase!F$3) / $C238,""),"")</f>
        <v>2.5312953514769105E-2</v>
      </c>
      <c r="G238" s="5">
        <f>IF($A238&lt;&gt;"",IF(G$2&lt;&gt;"",INDEX('Instrument History'!$1:$1048576,CcyPerBase!$B238,CcyPerBase!G$3) / $C238,""),"")</f>
        <v>2.5312953514769105E-2</v>
      </c>
      <c r="H238" s="5">
        <f>IF($A238&lt;&gt;"",IF(H$2&lt;&gt;"",INDEX('Instrument History'!$1:$1048576,CcyPerBase!$B238,CcyPerBase!H$3) / $C238,""),"")</f>
        <v>2.5312953514769105E-2</v>
      </c>
      <c r="I238" s="5">
        <f>IF($A238&lt;&gt;"",IF(I$2&lt;&gt;"",INDEX('Instrument History'!$1:$1048576,CcyPerBase!$B238,CcyPerBase!I$3) / $C238,""),"")</f>
        <v>1.5615651409989399</v>
      </c>
      <c r="J238" s="5">
        <f>IF($A238&lt;&gt;"",IF(J$2&lt;&gt;"",INDEX('Instrument History'!$1:$1048576,CcyPerBase!$B238,CcyPerBase!J$3) / $C238,""),"")</f>
        <v>2.2793919131210858</v>
      </c>
      <c r="K238" s="5">
        <f>IF($A238&lt;&gt;"",IF(K$2&lt;&gt;"",INDEX('Instrument History'!$1:$1048576,CcyPerBase!$B238,CcyPerBase!K$3) / $C238,""),"")</f>
        <v>2.2793919131210858</v>
      </c>
      <c r="L238" s="5">
        <f>IF($A238&lt;&gt;"",IF(L$2&lt;&gt;"",INDEX('Instrument History'!$1:$1048576,CcyPerBase!$B238,CcyPerBase!L$3) / $C238,""),"")</f>
        <v>1</v>
      </c>
      <c r="M238" s="5">
        <f>IF($A238&lt;&gt;"",IF(M$2&lt;&gt;"",INDEX('Instrument History'!$1:$1048576,CcyPerBase!$B238,CcyPerBase!M$3) / $C238,""),"")</f>
        <v>1</v>
      </c>
      <c r="N238" s="5">
        <f>IF($A238&lt;&gt;"",IF(N$2&lt;&gt;"",INDEX('Instrument History'!$1:$1048576,CcyPerBase!$B238,CcyPerBase!N$3) / $C238,""),"")</f>
        <v>1</v>
      </c>
      <c r="O238" s="5" t="str">
        <f>IF($A238&lt;&gt;"",IF(O$2&lt;&gt;"",INDEX('Instrument History'!$1:$1048576,CcyPerBase!$B238,CcyPerBase!O$3) / $C238,""),"")</f>
        <v/>
      </c>
      <c r="P238" s="5" t="str">
        <f>IF($A238&lt;&gt;"",IF(P$2&lt;&gt;"",INDEX('Instrument History'!$1:$1048576,CcyPerBase!$B238,CcyPerBase!P$3) / $C238,""),"")</f>
        <v/>
      </c>
      <c r="Q238" s="5" t="str">
        <f>IF($A238&lt;&gt;"",IF(Q$2&lt;&gt;"",INDEX('Instrument History'!$1:$1048576,CcyPerBase!$B238,CcyPerBase!Q$3) / $C238,""),"")</f>
        <v/>
      </c>
      <c r="R238" s="5" t="str">
        <f>IF($A238&lt;&gt;"",IF(R$2&lt;&gt;"",INDEX('Instrument History'!$1:$1048576,CcyPerBase!$B238,CcyPerBase!R$3) / $C238,""),"")</f>
        <v/>
      </c>
      <c r="S238" s="5" t="str">
        <f>IF($A238&lt;&gt;"",IF(S$2&lt;&gt;"",INDEX('Instrument History'!$1:$1048576,CcyPerBase!$B238,CcyPerBase!S$3) / $C238,""),"")</f>
        <v/>
      </c>
      <c r="T238" s="5" t="str">
        <f>IF($A238&lt;&gt;"",IF(T$2&lt;&gt;"",INDEX('Instrument History'!$1:$1048576,CcyPerBase!$B238,CcyPerBase!T$3) / $C238,""),"")</f>
        <v/>
      </c>
      <c r="U238" s="5" t="str">
        <f>IF($A238&lt;&gt;"",IF(U$2&lt;&gt;"",INDEX('Instrument History'!$1:$1048576,CcyPerBase!$B238,CcyPerBase!U$3) / $C238,""),"")</f>
        <v/>
      </c>
      <c r="V238" s="5" t="str">
        <f>IF($A238&lt;&gt;"",IF(V$2&lt;&gt;"",INDEX('Instrument History'!$1:$1048576,CcyPerBase!$B238,CcyPerBase!V$3) / $C238,""),"")</f>
        <v/>
      </c>
      <c r="W238" s="5" t="str">
        <f>IF($A238&lt;&gt;"",IF(W$2&lt;&gt;"",INDEX('Instrument History'!$1:$1048576,CcyPerBase!$B238,CcyPerBase!W$3) / $C238,""),"")</f>
        <v/>
      </c>
      <c r="X238" s="5" t="str">
        <f>IF($A238&lt;&gt;"",IF(X$2&lt;&gt;"",INDEX('Instrument History'!$1:$1048576,CcyPerBase!$B238,CcyPerBase!X$3) / $C238,""),"")</f>
        <v/>
      </c>
    </row>
    <row r="239" spans="1:24">
      <c r="A239" s="12">
        <f>IF(A238&lt;&gt;"",IF(A238=$B$3,"",'Instrument History'!A236),"")</f>
        <v>40973</v>
      </c>
      <c r="B239">
        <f t="shared" si="4"/>
        <v>236</v>
      </c>
      <c r="C239" s="5">
        <f>IF(A239&lt;&gt;"",INDEX('Instrument History'!$1:$1048576,CcyPerBase!B239,CcyPerBase!$B$2),"")</f>
        <v>39.912848952896553</v>
      </c>
      <c r="D239" s="5">
        <f>IF($A239&lt;&gt;"",INDEX('Instrument History'!$1:$1048576,CcyPerBase!$B239,CcyPerBase!D$3) / $C239,"")</f>
        <v>2.505458834021489E-2</v>
      </c>
      <c r="E239" s="5">
        <f>IF($A239&lt;&gt;"",IF(E$2&lt;&gt;"",INDEX('Instrument History'!$1:$1048576,CcyPerBase!$B239,CcyPerBase!E$3) / $C239,""),"")</f>
        <v>2.505458834021489E-2</v>
      </c>
      <c r="F239" s="5">
        <f>IF($A239&lt;&gt;"",IF(F$2&lt;&gt;"",INDEX('Instrument History'!$1:$1048576,CcyPerBase!$B239,CcyPerBase!F$3) / $C239,""),"")</f>
        <v>2.505458834021489E-2</v>
      </c>
      <c r="G239" s="5">
        <f>IF($A239&lt;&gt;"",IF(G$2&lt;&gt;"",INDEX('Instrument History'!$1:$1048576,CcyPerBase!$B239,CcyPerBase!G$3) / $C239,""),"")</f>
        <v>2.505458834021489E-2</v>
      </c>
      <c r="H239" s="5">
        <f>IF($A239&lt;&gt;"",IF(H$2&lt;&gt;"",INDEX('Instrument History'!$1:$1048576,CcyPerBase!$B239,CcyPerBase!H$3) / $C239,""),"")</f>
        <v>2.505458834021489E-2</v>
      </c>
      <c r="I239" s="5">
        <f>IF($A239&lt;&gt;"",IF(I$2&lt;&gt;"",INDEX('Instrument History'!$1:$1048576,CcyPerBase!$B239,CcyPerBase!I$3) / $C239,""),"")</f>
        <v>1.5044107241925937</v>
      </c>
      <c r="J239" s="5">
        <f>IF($A239&lt;&gt;"",IF(J$2&lt;&gt;"",INDEX('Instrument History'!$1:$1048576,CcyPerBase!$B239,CcyPerBase!J$3) / $C239,""),"")</f>
        <v>2.3609940713717577</v>
      </c>
      <c r="K239" s="5">
        <f>IF($A239&lt;&gt;"",IF(K$2&lt;&gt;"",INDEX('Instrument History'!$1:$1048576,CcyPerBase!$B239,CcyPerBase!K$3) / $C239,""),"")</f>
        <v>2.3609940713717577</v>
      </c>
      <c r="L239" s="5">
        <f>IF($A239&lt;&gt;"",IF(L$2&lt;&gt;"",INDEX('Instrument History'!$1:$1048576,CcyPerBase!$B239,CcyPerBase!L$3) / $C239,""),"")</f>
        <v>1</v>
      </c>
      <c r="M239" s="5">
        <f>IF($A239&lt;&gt;"",IF(M$2&lt;&gt;"",INDEX('Instrument History'!$1:$1048576,CcyPerBase!$B239,CcyPerBase!M$3) / $C239,""),"")</f>
        <v>1</v>
      </c>
      <c r="N239" s="5">
        <f>IF($A239&lt;&gt;"",IF(N$2&lt;&gt;"",INDEX('Instrument History'!$1:$1048576,CcyPerBase!$B239,CcyPerBase!N$3) / $C239,""),"")</f>
        <v>1</v>
      </c>
      <c r="O239" s="5" t="str">
        <f>IF($A239&lt;&gt;"",IF(O$2&lt;&gt;"",INDEX('Instrument History'!$1:$1048576,CcyPerBase!$B239,CcyPerBase!O$3) / $C239,""),"")</f>
        <v/>
      </c>
      <c r="P239" s="5" t="str">
        <f>IF($A239&lt;&gt;"",IF(P$2&lt;&gt;"",INDEX('Instrument History'!$1:$1048576,CcyPerBase!$B239,CcyPerBase!P$3) / $C239,""),"")</f>
        <v/>
      </c>
      <c r="Q239" s="5" t="str">
        <f>IF($A239&lt;&gt;"",IF(Q$2&lt;&gt;"",INDEX('Instrument History'!$1:$1048576,CcyPerBase!$B239,CcyPerBase!Q$3) / $C239,""),"")</f>
        <v/>
      </c>
      <c r="R239" s="5" t="str">
        <f>IF($A239&lt;&gt;"",IF(R$2&lt;&gt;"",INDEX('Instrument History'!$1:$1048576,CcyPerBase!$B239,CcyPerBase!R$3) / $C239,""),"")</f>
        <v/>
      </c>
      <c r="S239" s="5" t="str">
        <f>IF($A239&lt;&gt;"",IF(S$2&lt;&gt;"",INDEX('Instrument History'!$1:$1048576,CcyPerBase!$B239,CcyPerBase!S$3) / $C239,""),"")</f>
        <v/>
      </c>
      <c r="T239" s="5" t="str">
        <f>IF($A239&lt;&gt;"",IF(T$2&lt;&gt;"",INDEX('Instrument History'!$1:$1048576,CcyPerBase!$B239,CcyPerBase!T$3) / $C239,""),"")</f>
        <v/>
      </c>
      <c r="U239" s="5" t="str">
        <f>IF($A239&lt;&gt;"",IF(U$2&lt;&gt;"",INDEX('Instrument History'!$1:$1048576,CcyPerBase!$B239,CcyPerBase!U$3) / $C239,""),"")</f>
        <v/>
      </c>
      <c r="V239" s="5" t="str">
        <f>IF($A239&lt;&gt;"",IF(V$2&lt;&gt;"",INDEX('Instrument History'!$1:$1048576,CcyPerBase!$B239,CcyPerBase!V$3) / $C239,""),"")</f>
        <v/>
      </c>
      <c r="W239" s="5" t="str">
        <f>IF($A239&lt;&gt;"",IF(W$2&lt;&gt;"",INDEX('Instrument History'!$1:$1048576,CcyPerBase!$B239,CcyPerBase!W$3) / $C239,""),"")</f>
        <v/>
      </c>
      <c r="X239" s="5" t="str">
        <f>IF($A239&lt;&gt;"",IF(X$2&lt;&gt;"",INDEX('Instrument History'!$1:$1048576,CcyPerBase!$B239,CcyPerBase!X$3) / $C239,""),"")</f>
        <v/>
      </c>
    </row>
    <row r="240" spans="1:24">
      <c r="A240" s="12">
        <f>IF(A239&lt;&gt;"",IF(A239=$B$3,"",'Instrument History'!A237),"")</f>
        <v>40970</v>
      </c>
      <c r="B240">
        <f t="shared" si="4"/>
        <v>237</v>
      </c>
      <c r="C240" s="5">
        <f>IF(A240&lt;&gt;"",INDEX('Instrument History'!$1:$1048576,CcyPerBase!B240,CcyPerBase!$B$2),"")</f>
        <v>40.109601125731551</v>
      </c>
      <c r="D240" s="5">
        <f>IF($A240&lt;&gt;"",INDEX('Instrument History'!$1:$1048576,CcyPerBase!$B240,CcyPerBase!D$3) / $C240,"")</f>
        <v>2.4931686477392294E-2</v>
      </c>
      <c r="E240" s="5">
        <f>IF($A240&lt;&gt;"",IF(E$2&lt;&gt;"",INDEX('Instrument History'!$1:$1048576,CcyPerBase!$B240,CcyPerBase!E$3) / $C240,""),"")</f>
        <v>2.4931686477392294E-2</v>
      </c>
      <c r="F240" s="5">
        <f>IF($A240&lt;&gt;"",IF(F$2&lt;&gt;"",INDEX('Instrument History'!$1:$1048576,CcyPerBase!$B240,CcyPerBase!F$3) / $C240,""),"")</f>
        <v>2.4931686477392294E-2</v>
      </c>
      <c r="G240" s="5">
        <f>IF($A240&lt;&gt;"",IF(G$2&lt;&gt;"",INDEX('Instrument History'!$1:$1048576,CcyPerBase!$B240,CcyPerBase!G$3) / $C240,""),"")</f>
        <v>2.4931686477392294E-2</v>
      </c>
      <c r="H240" s="5">
        <f>IF($A240&lt;&gt;"",IF(H$2&lt;&gt;"",INDEX('Instrument History'!$1:$1048576,CcyPerBase!$B240,CcyPerBase!H$3) / $C240,""),"")</f>
        <v>2.4931686477392294E-2</v>
      </c>
      <c r="I240" s="5">
        <f>IF($A240&lt;&gt;"",IF(I$2&lt;&gt;"",INDEX('Instrument History'!$1:$1048576,CcyPerBase!$B240,CcyPerBase!I$3) / $C240,""),"")</f>
        <v>1.4965085655344241</v>
      </c>
      <c r="J240" s="5">
        <f>IF($A240&lt;&gt;"",IF(J$2&lt;&gt;"",INDEX('Instrument History'!$1:$1048576,CcyPerBase!$B240,CcyPerBase!J$3) / $C240,""),"")</f>
        <v>2.2669922735847852</v>
      </c>
      <c r="K240" s="5">
        <f>IF($A240&lt;&gt;"",IF(K$2&lt;&gt;"",INDEX('Instrument History'!$1:$1048576,CcyPerBase!$B240,CcyPerBase!K$3) / $C240,""),"")</f>
        <v>2.2669922735847852</v>
      </c>
      <c r="L240" s="5">
        <f>IF($A240&lt;&gt;"",IF(L$2&lt;&gt;"",INDEX('Instrument History'!$1:$1048576,CcyPerBase!$B240,CcyPerBase!L$3) / $C240,""),"")</f>
        <v>1</v>
      </c>
      <c r="M240" s="5">
        <f>IF($A240&lt;&gt;"",IF(M$2&lt;&gt;"",INDEX('Instrument History'!$1:$1048576,CcyPerBase!$B240,CcyPerBase!M$3) / $C240,""),"")</f>
        <v>1</v>
      </c>
      <c r="N240" s="5">
        <f>IF($A240&lt;&gt;"",IF(N$2&lt;&gt;"",INDEX('Instrument History'!$1:$1048576,CcyPerBase!$B240,CcyPerBase!N$3) / $C240,""),"")</f>
        <v>1</v>
      </c>
      <c r="O240" s="5" t="str">
        <f>IF($A240&lt;&gt;"",IF(O$2&lt;&gt;"",INDEX('Instrument History'!$1:$1048576,CcyPerBase!$B240,CcyPerBase!O$3) / $C240,""),"")</f>
        <v/>
      </c>
      <c r="P240" s="5" t="str">
        <f>IF($A240&lt;&gt;"",IF(P$2&lt;&gt;"",INDEX('Instrument History'!$1:$1048576,CcyPerBase!$B240,CcyPerBase!P$3) / $C240,""),"")</f>
        <v/>
      </c>
      <c r="Q240" s="5" t="str">
        <f>IF($A240&lt;&gt;"",IF(Q$2&lt;&gt;"",INDEX('Instrument History'!$1:$1048576,CcyPerBase!$B240,CcyPerBase!Q$3) / $C240,""),"")</f>
        <v/>
      </c>
      <c r="R240" s="5" t="str">
        <f>IF($A240&lt;&gt;"",IF(R$2&lt;&gt;"",INDEX('Instrument History'!$1:$1048576,CcyPerBase!$B240,CcyPerBase!R$3) / $C240,""),"")</f>
        <v/>
      </c>
      <c r="S240" s="5" t="str">
        <f>IF($A240&lt;&gt;"",IF(S$2&lt;&gt;"",INDEX('Instrument History'!$1:$1048576,CcyPerBase!$B240,CcyPerBase!S$3) / $C240,""),"")</f>
        <v/>
      </c>
      <c r="T240" s="5" t="str">
        <f>IF($A240&lt;&gt;"",IF(T$2&lt;&gt;"",INDEX('Instrument History'!$1:$1048576,CcyPerBase!$B240,CcyPerBase!T$3) / $C240,""),"")</f>
        <v/>
      </c>
      <c r="U240" s="5" t="str">
        <f>IF($A240&lt;&gt;"",IF(U$2&lt;&gt;"",INDEX('Instrument History'!$1:$1048576,CcyPerBase!$B240,CcyPerBase!U$3) / $C240,""),"")</f>
        <v/>
      </c>
      <c r="V240" s="5" t="str">
        <f>IF($A240&lt;&gt;"",IF(V$2&lt;&gt;"",INDEX('Instrument History'!$1:$1048576,CcyPerBase!$B240,CcyPerBase!V$3) / $C240,""),"")</f>
        <v/>
      </c>
      <c r="W240" s="5" t="str">
        <f>IF($A240&lt;&gt;"",IF(W$2&lt;&gt;"",INDEX('Instrument History'!$1:$1048576,CcyPerBase!$B240,CcyPerBase!W$3) / $C240,""),"")</f>
        <v/>
      </c>
      <c r="X240" s="5" t="str">
        <f>IF($A240&lt;&gt;"",IF(X$2&lt;&gt;"",INDEX('Instrument History'!$1:$1048576,CcyPerBase!$B240,CcyPerBase!X$3) / $C240,""),"")</f>
        <v/>
      </c>
    </row>
    <row r="241" spans="1:24">
      <c r="A241" s="12">
        <f>IF(A240&lt;&gt;"",IF(A240=$B$3,"",'Instrument History'!A238),"")</f>
        <v>40969</v>
      </c>
      <c r="B241">
        <f t="shared" si="4"/>
        <v>238</v>
      </c>
      <c r="C241" s="5">
        <f>IF(A241&lt;&gt;"",INDEX('Instrument History'!$1:$1048576,CcyPerBase!B241,CcyPerBase!$B$2),"")</f>
        <v>39.808776780134494</v>
      </c>
      <c r="D241" s="5">
        <f>IF($A241&lt;&gt;"",INDEX('Instrument History'!$1:$1048576,CcyPerBase!$B241,CcyPerBase!D$3) / $C241,"")</f>
        <v>2.5120088605662037E-2</v>
      </c>
      <c r="E241" s="5">
        <f>IF($A241&lt;&gt;"",IF(E$2&lt;&gt;"",INDEX('Instrument History'!$1:$1048576,CcyPerBase!$B241,CcyPerBase!E$3) / $C241,""),"")</f>
        <v>2.5120088605662037E-2</v>
      </c>
      <c r="F241" s="5">
        <f>IF($A241&lt;&gt;"",IF(F$2&lt;&gt;"",INDEX('Instrument History'!$1:$1048576,CcyPerBase!$B241,CcyPerBase!F$3) / $C241,""),"")</f>
        <v>2.5120088605662037E-2</v>
      </c>
      <c r="G241" s="5">
        <f>IF($A241&lt;&gt;"",IF(G$2&lt;&gt;"",INDEX('Instrument History'!$1:$1048576,CcyPerBase!$B241,CcyPerBase!G$3) / $C241,""),"")</f>
        <v>2.5120088605662037E-2</v>
      </c>
      <c r="H241" s="5">
        <f>IF($A241&lt;&gt;"",IF(H$2&lt;&gt;"",INDEX('Instrument History'!$1:$1048576,CcyPerBase!$B241,CcyPerBase!H$3) / $C241,""),"")</f>
        <v>2.5120088605662037E-2</v>
      </c>
      <c r="I241" s="5">
        <f>IF($A241&lt;&gt;"",IF(I$2&lt;&gt;"",INDEX('Instrument History'!$1:$1048576,CcyPerBase!$B241,CcyPerBase!I$3) / $C241,""),"")</f>
        <v>1.4535483008041692</v>
      </c>
      <c r="J241" s="5">
        <f>IF($A241&lt;&gt;"",IF(J$2&lt;&gt;"",INDEX('Instrument History'!$1:$1048576,CcyPerBase!$B241,CcyPerBase!J$3) / $C241,""),"")</f>
        <v>2.3013693674533493</v>
      </c>
      <c r="K241" s="5">
        <f>IF($A241&lt;&gt;"",IF(K$2&lt;&gt;"",INDEX('Instrument History'!$1:$1048576,CcyPerBase!$B241,CcyPerBase!K$3) / $C241,""),"")</f>
        <v>2.3013693674533493</v>
      </c>
      <c r="L241" s="5">
        <f>IF($A241&lt;&gt;"",IF(L$2&lt;&gt;"",INDEX('Instrument History'!$1:$1048576,CcyPerBase!$B241,CcyPerBase!L$3) / $C241,""),"")</f>
        <v>1</v>
      </c>
      <c r="M241" s="5">
        <f>IF($A241&lt;&gt;"",IF(M$2&lt;&gt;"",INDEX('Instrument History'!$1:$1048576,CcyPerBase!$B241,CcyPerBase!M$3) / $C241,""),"")</f>
        <v>1</v>
      </c>
      <c r="N241" s="5">
        <f>IF($A241&lt;&gt;"",IF(N$2&lt;&gt;"",INDEX('Instrument History'!$1:$1048576,CcyPerBase!$B241,CcyPerBase!N$3) / $C241,""),"")</f>
        <v>1</v>
      </c>
      <c r="O241" s="5" t="str">
        <f>IF($A241&lt;&gt;"",IF(O$2&lt;&gt;"",INDEX('Instrument History'!$1:$1048576,CcyPerBase!$B241,CcyPerBase!O$3) / $C241,""),"")</f>
        <v/>
      </c>
      <c r="P241" s="5" t="str">
        <f>IF($A241&lt;&gt;"",IF(P$2&lt;&gt;"",INDEX('Instrument History'!$1:$1048576,CcyPerBase!$B241,CcyPerBase!P$3) / $C241,""),"")</f>
        <v/>
      </c>
      <c r="Q241" s="5" t="str">
        <f>IF($A241&lt;&gt;"",IF(Q$2&lt;&gt;"",INDEX('Instrument History'!$1:$1048576,CcyPerBase!$B241,CcyPerBase!Q$3) / $C241,""),"")</f>
        <v/>
      </c>
      <c r="R241" s="5" t="str">
        <f>IF($A241&lt;&gt;"",IF(R$2&lt;&gt;"",INDEX('Instrument History'!$1:$1048576,CcyPerBase!$B241,CcyPerBase!R$3) / $C241,""),"")</f>
        <v/>
      </c>
      <c r="S241" s="5" t="str">
        <f>IF($A241&lt;&gt;"",IF(S$2&lt;&gt;"",INDEX('Instrument History'!$1:$1048576,CcyPerBase!$B241,CcyPerBase!S$3) / $C241,""),"")</f>
        <v/>
      </c>
      <c r="T241" s="5" t="str">
        <f>IF($A241&lt;&gt;"",IF(T$2&lt;&gt;"",INDEX('Instrument History'!$1:$1048576,CcyPerBase!$B241,CcyPerBase!T$3) / $C241,""),"")</f>
        <v/>
      </c>
      <c r="U241" s="5" t="str">
        <f>IF($A241&lt;&gt;"",IF(U$2&lt;&gt;"",INDEX('Instrument History'!$1:$1048576,CcyPerBase!$B241,CcyPerBase!U$3) / $C241,""),"")</f>
        <v/>
      </c>
      <c r="V241" s="5" t="str">
        <f>IF($A241&lt;&gt;"",IF(V$2&lt;&gt;"",INDEX('Instrument History'!$1:$1048576,CcyPerBase!$B241,CcyPerBase!V$3) / $C241,""),"")</f>
        <v/>
      </c>
      <c r="W241" s="5" t="str">
        <f>IF($A241&lt;&gt;"",IF(W$2&lt;&gt;"",INDEX('Instrument History'!$1:$1048576,CcyPerBase!$B241,CcyPerBase!W$3) / $C241,""),"")</f>
        <v/>
      </c>
      <c r="X241" s="5" t="str">
        <f>IF($A241&lt;&gt;"",IF(X$2&lt;&gt;"",INDEX('Instrument History'!$1:$1048576,CcyPerBase!$B241,CcyPerBase!X$3) / $C241,""),"")</f>
        <v/>
      </c>
    </row>
    <row r="242" spans="1:24">
      <c r="A242" s="12">
        <f>IF(A241&lt;&gt;"",IF(A241=$B$3,"",'Instrument History'!A239),"")</f>
        <v>40968</v>
      </c>
      <c r="B242">
        <f t="shared" si="4"/>
        <v>239</v>
      </c>
      <c r="C242" s="5">
        <f>IF(A242&lt;&gt;"",INDEX('Instrument History'!$1:$1048576,CcyPerBase!B242,CcyPerBase!$B$2),"")</f>
        <v>40.470937699895117</v>
      </c>
      <c r="D242" s="5">
        <f>IF($A242&lt;&gt;"",INDEX('Instrument History'!$1:$1048576,CcyPerBase!$B242,CcyPerBase!D$3) / $C242,"")</f>
        <v>2.4709088961943956E-2</v>
      </c>
      <c r="E242" s="5">
        <f>IF($A242&lt;&gt;"",IF(E$2&lt;&gt;"",INDEX('Instrument History'!$1:$1048576,CcyPerBase!$B242,CcyPerBase!E$3) / $C242,""),"")</f>
        <v>2.4709088961943956E-2</v>
      </c>
      <c r="F242" s="5">
        <f>IF($A242&lt;&gt;"",IF(F$2&lt;&gt;"",INDEX('Instrument History'!$1:$1048576,CcyPerBase!$B242,CcyPerBase!F$3) / $C242,""),"")</f>
        <v>2.4709088961943956E-2</v>
      </c>
      <c r="G242" s="5">
        <f>IF($A242&lt;&gt;"",IF(G$2&lt;&gt;"",INDEX('Instrument History'!$1:$1048576,CcyPerBase!$B242,CcyPerBase!G$3) / $C242,""),"")</f>
        <v>2.4709088961943956E-2</v>
      </c>
      <c r="H242" s="5">
        <f>IF($A242&lt;&gt;"",IF(H$2&lt;&gt;"",INDEX('Instrument History'!$1:$1048576,CcyPerBase!$B242,CcyPerBase!H$3) / $C242,""),"")</f>
        <v>2.4709088961943956E-2</v>
      </c>
      <c r="I242" s="5">
        <f>IF($A242&lt;&gt;"",IF(I$2&lt;&gt;"",INDEX('Instrument History'!$1:$1048576,CcyPerBase!$B242,CcyPerBase!I$3) / $C242,""),"")</f>
        <v>1.5025273337327472</v>
      </c>
      <c r="J242" s="5">
        <f>IF($A242&lt;&gt;"",IF(J$2&lt;&gt;"",INDEX('Instrument History'!$1:$1048576,CcyPerBase!$B242,CcyPerBase!J$3) / $C242,""),"")</f>
        <v>2.3727980273912697</v>
      </c>
      <c r="K242" s="5">
        <f>IF($A242&lt;&gt;"",IF(K$2&lt;&gt;"",INDEX('Instrument History'!$1:$1048576,CcyPerBase!$B242,CcyPerBase!K$3) / $C242,""),"")</f>
        <v>2.3727980273912697</v>
      </c>
      <c r="L242" s="5">
        <f>IF($A242&lt;&gt;"",IF(L$2&lt;&gt;"",INDEX('Instrument History'!$1:$1048576,CcyPerBase!$B242,CcyPerBase!L$3) / $C242,""),"")</f>
        <v>1</v>
      </c>
      <c r="M242" s="5">
        <f>IF($A242&lt;&gt;"",IF(M$2&lt;&gt;"",INDEX('Instrument History'!$1:$1048576,CcyPerBase!$B242,CcyPerBase!M$3) / $C242,""),"")</f>
        <v>1</v>
      </c>
      <c r="N242" s="5">
        <f>IF($A242&lt;&gt;"",IF(N$2&lt;&gt;"",INDEX('Instrument History'!$1:$1048576,CcyPerBase!$B242,CcyPerBase!N$3) / $C242,""),"")</f>
        <v>1</v>
      </c>
      <c r="O242" s="5" t="str">
        <f>IF($A242&lt;&gt;"",IF(O$2&lt;&gt;"",INDEX('Instrument History'!$1:$1048576,CcyPerBase!$B242,CcyPerBase!O$3) / $C242,""),"")</f>
        <v/>
      </c>
      <c r="P242" s="5" t="str">
        <f>IF($A242&lt;&gt;"",IF(P$2&lt;&gt;"",INDEX('Instrument History'!$1:$1048576,CcyPerBase!$B242,CcyPerBase!P$3) / $C242,""),"")</f>
        <v/>
      </c>
      <c r="Q242" s="5" t="str">
        <f>IF($A242&lt;&gt;"",IF(Q$2&lt;&gt;"",INDEX('Instrument History'!$1:$1048576,CcyPerBase!$B242,CcyPerBase!Q$3) / $C242,""),"")</f>
        <v/>
      </c>
      <c r="R242" s="5" t="str">
        <f>IF($A242&lt;&gt;"",IF(R$2&lt;&gt;"",INDEX('Instrument History'!$1:$1048576,CcyPerBase!$B242,CcyPerBase!R$3) / $C242,""),"")</f>
        <v/>
      </c>
      <c r="S242" s="5" t="str">
        <f>IF($A242&lt;&gt;"",IF(S$2&lt;&gt;"",INDEX('Instrument History'!$1:$1048576,CcyPerBase!$B242,CcyPerBase!S$3) / $C242,""),"")</f>
        <v/>
      </c>
      <c r="T242" s="5" t="str">
        <f>IF($A242&lt;&gt;"",IF(T$2&lt;&gt;"",INDEX('Instrument History'!$1:$1048576,CcyPerBase!$B242,CcyPerBase!T$3) / $C242,""),"")</f>
        <v/>
      </c>
      <c r="U242" s="5" t="str">
        <f>IF($A242&lt;&gt;"",IF(U$2&lt;&gt;"",INDEX('Instrument History'!$1:$1048576,CcyPerBase!$B242,CcyPerBase!U$3) / $C242,""),"")</f>
        <v/>
      </c>
      <c r="V242" s="5" t="str">
        <f>IF($A242&lt;&gt;"",IF(V$2&lt;&gt;"",INDEX('Instrument History'!$1:$1048576,CcyPerBase!$B242,CcyPerBase!V$3) / $C242,""),"")</f>
        <v/>
      </c>
      <c r="W242" s="5" t="str">
        <f>IF($A242&lt;&gt;"",IF(W$2&lt;&gt;"",INDEX('Instrument History'!$1:$1048576,CcyPerBase!$B242,CcyPerBase!W$3) / $C242,""),"")</f>
        <v/>
      </c>
      <c r="X242" s="5" t="str">
        <f>IF($A242&lt;&gt;"",IF(X$2&lt;&gt;"",INDEX('Instrument History'!$1:$1048576,CcyPerBase!$B242,CcyPerBase!X$3) / $C242,""),"")</f>
        <v/>
      </c>
    </row>
    <row r="243" spans="1:24">
      <c r="A243" s="12">
        <f>IF(A242&lt;&gt;"",IF(A242=$B$3,"",'Instrument History'!A240),"")</f>
        <v>40967</v>
      </c>
      <c r="B243">
        <f t="shared" si="4"/>
        <v>240</v>
      </c>
      <c r="C243" s="5">
        <f>IF(A243&lt;&gt;"",INDEX('Instrument History'!$1:$1048576,CcyPerBase!B243,CcyPerBase!$B$2),"")</f>
        <v>39.372783549463321</v>
      </c>
      <c r="D243" s="5">
        <f>IF($A243&lt;&gt;"",INDEX('Instrument History'!$1:$1048576,CcyPerBase!$B243,CcyPerBase!D$3) / $C243,"")</f>
        <v>2.5398255085107659E-2</v>
      </c>
      <c r="E243" s="5">
        <f>IF($A243&lt;&gt;"",IF(E$2&lt;&gt;"",INDEX('Instrument History'!$1:$1048576,CcyPerBase!$B243,CcyPerBase!E$3) / $C243,""),"")</f>
        <v>2.5398255085107659E-2</v>
      </c>
      <c r="F243" s="5">
        <f>IF($A243&lt;&gt;"",IF(F$2&lt;&gt;"",INDEX('Instrument History'!$1:$1048576,CcyPerBase!$B243,CcyPerBase!F$3) / $C243,""),"")</f>
        <v>2.5398255085107659E-2</v>
      </c>
      <c r="G243" s="5">
        <f>IF($A243&lt;&gt;"",IF(G$2&lt;&gt;"",INDEX('Instrument History'!$1:$1048576,CcyPerBase!$B243,CcyPerBase!G$3) / $C243,""),"")</f>
        <v>2.5398255085107659E-2</v>
      </c>
      <c r="H243" s="5">
        <f>IF($A243&lt;&gt;"",IF(H$2&lt;&gt;"",INDEX('Instrument History'!$1:$1048576,CcyPerBase!$B243,CcyPerBase!H$3) / $C243,""),"")</f>
        <v>2.5398255085107659E-2</v>
      </c>
      <c r="I243" s="5">
        <f>IF($A243&lt;&gt;"",IF(I$2&lt;&gt;"",INDEX('Instrument History'!$1:$1048576,CcyPerBase!$B243,CcyPerBase!I$3) / $C243,""),"")</f>
        <v>1.4735051680677165</v>
      </c>
      <c r="J243" s="5">
        <f>IF($A243&lt;&gt;"",IF(J$2&lt;&gt;"",INDEX('Instrument History'!$1:$1048576,CcyPerBase!$B243,CcyPerBase!J$3) / $C243,""),"")</f>
        <v>2.3327648891466106</v>
      </c>
      <c r="K243" s="5">
        <f>IF($A243&lt;&gt;"",IF(K$2&lt;&gt;"",INDEX('Instrument History'!$1:$1048576,CcyPerBase!$B243,CcyPerBase!K$3) / $C243,""),"")</f>
        <v>2.3327648891466106</v>
      </c>
      <c r="L243" s="5">
        <f>IF($A243&lt;&gt;"",IF(L$2&lt;&gt;"",INDEX('Instrument History'!$1:$1048576,CcyPerBase!$B243,CcyPerBase!L$3) / $C243,""),"")</f>
        <v>1</v>
      </c>
      <c r="M243" s="5">
        <f>IF($A243&lt;&gt;"",IF(M$2&lt;&gt;"",INDEX('Instrument History'!$1:$1048576,CcyPerBase!$B243,CcyPerBase!M$3) / $C243,""),"")</f>
        <v>1</v>
      </c>
      <c r="N243" s="5">
        <f>IF($A243&lt;&gt;"",IF(N$2&lt;&gt;"",INDEX('Instrument History'!$1:$1048576,CcyPerBase!$B243,CcyPerBase!N$3) / $C243,""),"")</f>
        <v>1</v>
      </c>
      <c r="O243" s="5" t="str">
        <f>IF($A243&lt;&gt;"",IF(O$2&lt;&gt;"",INDEX('Instrument History'!$1:$1048576,CcyPerBase!$B243,CcyPerBase!O$3) / $C243,""),"")</f>
        <v/>
      </c>
      <c r="P243" s="5" t="str">
        <f>IF($A243&lt;&gt;"",IF(P$2&lt;&gt;"",INDEX('Instrument History'!$1:$1048576,CcyPerBase!$B243,CcyPerBase!P$3) / $C243,""),"")</f>
        <v/>
      </c>
      <c r="Q243" s="5" t="str">
        <f>IF($A243&lt;&gt;"",IF(Q$2&lt;&gt;"",INDEX('Instrument History'!$1:$1048576,CcyPerBase!$B243,CcyPerBase!Q$3) / $C243,""),"")</f>
        <v/>
      </c>
      <c r="R243" s="5" t="str">
        <f>IF($A243&lt;&gt;"",IF(R$2&lt;&gt;"",INDEX('Instrument History'!$1:$1048576,CcyPerBase!$B243,CcyPerBase!R$3) / $C243,""),"")</f>
        <v/>
      </c>
      <c r="S243" s="5" t="str">
        <f>IF($A243&lt;&gt;"",IF(S$2&lt;&gt;"",INDEX('Instrument History'!$1:$1048576,CcyPerBase!$B243,CcyPerBase!S$3) / $C243,""),"")</f>
        <v/>
      </c>
      <c r="T243" s="5" t="str">
        <f>IF($A243&lt;&gt;"",IF(T$2&lt;&gt;"",INDEX('Instrument History'!$1:$1048576,CcyPerBase!$B243,CcyPerBase!T$3) / $C243,""),"")</f>
        <v/>
      </c>
      <c r="U243" s="5" t="str">
        <f>IF($A243&lt;&gt;"",IF(U$2&lt;&gt;"",INDEX('Instrument History'!$1:$1048576,CcyPerBase!$B243,CcyPerBase!U$3) / $C243,""),"")</f>
        <v/>
      </c>
      <c r="V243" s="5" t="str">
        <f>IF($A243&lt;&gt;"",IF(V$2&lt;&gt;"",INDEX('Instrument History'!$1:$1048576,CcyPerBase!$B243,CcyPerBase!V$3) / $C243,""),"")</f>
        <v/>
      </c>
      <c r="W243" s="5" t="str">
        <f>IF($A243&lt;&gt;"",IF(W$2&lt;&gt;"",INDEX('Instrument History'!$1:$1048576,CcyPerBase!$B243,CcyPerBase!W$3) / $C243,""),"")</f>
        <v/>
      </c>
      <c r="X243" s="5" t="str">
        <f>IF($A243&lt;&gt;"",IF(X$2&lt;&gt;"",INDEX('Instrument History'!$1:$1048576,CcyPerBase!$B243,CcyPerBase!X$3) / $C243,""),"")</f>
        <v/>
      </c>
    </row>
    <row r="244" spans="1:24">
      <c r="A244" s="12">
        <f>IF(A243&lt;&gt;"",IF(A243=$B$3,"",'Instrument History'!A241),"")</f>
        <v>40966</v>
      </c>
      <c r="B244">
        <f t="shared" si="4"/>
        <v>241</v>
      </c>
      <c r="C244" s="5">
        <f>IF(A244&lt;&gt;"",INDEX('Instrument History'!$1:$1048576,CcyPerBase!B244,CcyPerBase!$B$2),"")</f>
        <v>39.915985118054131</v>
      </c>
      <c r="D244" s="5">
        <f>IF($A244&lt;&gt;"",INDEX('Instrument History'!$1:$1048576,CcyPerBase!$B244,CcyPerBase!D$3) / $C244,"")</f>
        <v>2.5052619822420383E-2</v>
      </c>
      <c r="E244" s="5">
        <f>IF($A244&lt;&gt;"",IF(E$2&lt;&gt;"",INDEX('Instrument History'!$1:$1048576,CcyPerBase!$B244,CcyPerBase!E$3) / $C244,""),"")</f>
        <v>2.5052619822420383E-2</v>
      </c>
      <c r="F244" s="5">
        <f>IF($A244&lt;&gt;"",IF(F$2&lt;&gt;"",INDEX('Instrument History'!$1:$1048576,CcyPerBase!$B244,CcyPerBase!F$3) / $C244,""),"")</f>
        <v>2.5052619822420383E-2</v>
      </c>
      <c r="G244" s="5">
        <f>IF($A244&lt;&gt;"",IF(G$2&lt;&gt;"",INDEX('Instrument History'!$1:$1048576,CcyPerBase!$B244,CcyPerBase!G$3) / $C244,""),"")</f>
        <v>2.5052619822420383E-2</v>
      </c>
      <c r="H244" s="5">
        <f>IF($A244&lt;&gt;"",IF(H$2&lt;&gt;"",INDEX('Instrument History'!$1:$1048576,CcyPerBase!$B244,CcyPerBase!H$3) / $C244,""),"")</f>
        <v>2.5052619822420383E-2</v>
      </c>
      <c r="I244" s="5">
        <f>IF($A244&lt;&gt;"",IF(I$2&lt;&gt;"",INDEX('Instrument History'!$1:$1048576,CcyPerBase!$B244,CcyPerBase!I$3) / $C244,""),"")</f>
        <v>1.3886820510035796</v>
      </c>
      <c r="J244" s="5">
        <f>IF($A244&lt;&gt;"",IF(J$2&lt;&gt;"",INDEX('Instrument History'!$1:$1048576,CcyPerBase!$B244,CcyPerBase!J$3) / $C244,""),"")</f>
        <v>2.3347395168142242</v>
      </c>
      <c r="K244" s="5">
        <f>IF($A244&lt;&gt;"",IF(K$2&lt;&gt;"",INDEX('Instrument History'!$1:$1048576,CcyPerBase!$B244,CcyPerBase!K$3) / $C244,""),"")</f>
        <v>2.3347395168142242</v>
      </c>
      <c r="L244" s="5">
        <f>IF($A244&lt;&gt;"",IF(L$2&lt;&gt;"",INDEX('Instrument History'!$1:$1048576,CcyPerBase!$B244,CcyPerBase!L$3) / $C244,""),"")</f>
        <v>1</v>
      </c>
      <c r="M244" s="5">
        <f>IF($A244&lt;&gt;"",IF(M$2&lt;&gt;"",INDEX('Instrument History'!$1:$1048576,CcyPerBase!$B244,CcyPerBase!M$3) / $C244,""),"")</f>
        <v>1</v>
      </c>
      <c r="N244" s="5">
        <f>IF($A244&lt;&gt;"",IF(N$2&lt;&gt;"",INDEX('Instrument History'!$1:$1048576,CcyPerBase!$B244,CcyPerBase!N$3) / $C244,""),"")</f>
        <v>1</v>
      </c>
      <c r="O244" s="5" t="str">
        <f>IF($A244&lt;&gt;"",IF(O$2&lt;&gt;"",INDEX('Instrument History'!$1:$1048576,CcyPerBase!$B244,CcyPerBase!O$3) / $C244,""),"")</f>
        <v/>
      </c>
      <c r="P244" s="5" t="str">
        <f>IF($A244&lt;&gt;"",IF(P$2&lt;&gt;"",INDEX('Instrument History'!$1:$1048576,CcyPerBase!$B244,CcyPerBase!P$3) / $C244,""),"")</f>
        <v/>
      </c>
      <c r="Q244" s="5" t="str">
        <f>IF($A244&lt;&gt;"",IF(Q$2&lt;&gt;"",INDEX('Instrument History'!$1:$1048576,CcyPerBase!$B244,CcyPerBase!Q$3) / $C244,""),"")</f>
        <v/>
      </c>
      <c r="R244" s="5" t="str">
        <f>IF($A244&lt;&gt;"",IF(R$2&lt;&gt;"",INDEX('Instrument History'!$1:$1048576,CcyPerBase!$B244,CcyPerBase!R$3) / $C244,""),"")</f>
        <v/>
      </c>
      <c r="S244" s="5" t="str">
        <f>IF($A244&lt;&gt;"",IF(S$2&lt;&gt;"",INDEX('Instrument History'!$1:$1048576,CcyPerBase!$B244,CcyPerBase!S$3) / $C244,""),"")</f>
        <v/>
      </c>
      <c r="T244" s="5" t="str">
        <f>IF($A244&lt;&gt;"",IF(T$2&lt;&gt;"",INDEX('Instrument History'!$1:$1048576,CcyPerBase!$B244,CcyPerBase!T$3) / $C244,""),"")</f>
        <v/>
      </c>
      <c r="U244" s="5" t="str">
        <f>IF($A244&lt;&gt;"",IF(U$2&lt;&gt;"",INDEX('Instrument History'!$1:$1048576,CcyPerBase!$B244,CcyPerBase!U$3) / $C244,""),"")</f>
        <v/>
      </c>
      <c r="V244" s="5" t="str">
        <f>IF($A244&lt;&gt;"",IF(V$2&lt;&gt;"",INDEX('Instrument History'!$1:$1048576,CcyPerBase!$B244,CcyPerBase!V$3) / $C244,""),"")</f>
        <v/>
      </c>
      <c r="W244" s="5" t="str">
        <f>IF($A244&lt;&gt;"",IF(W$2&lt;&gt;"",INDEX('Instrument History'!$1:$1048576,CcyPerBase!$B244,CcyPerBase!W$3) / $C244,""),"")</f>
        <v/>
      </c>
      <c r="X244" s="5" t="str">
        <f>IF($A244&lt;&gt;"",IF(X$2&lt;&gt;"",INDEX('Instrument History'!$1:$1048576,CcyPerBase!$B244,CcyPerBase!X$3) / $C244,""),"")</f>
        <v/>
      </c>
    </row>
    <row r="245" spans="1:24">
      <c r="A245" s="12">
        <f>IF(A244&lt;&gt;"",IF(A244=$B$3,"",'Instrument History'!A242),"")</f>
        <v>40963</v>
      </c>
      <c r="B245">
        <f t="shared" si="4"/>
        <v>242</v>
      </c>
      <c r="C245" s="5">
        <f>IF(A245&lt;&gt;"",INDEX('Instrument History'!$1:$1048576,CcyPerBase!B245,CcyPerBase!$B$2),"")</f>
        <v>41.459910916237433</v>
      </c>
      <c r="D245" s="5">
        <f>IF($A245&lt;&gt;"",INDEX('Instrument History'!$1:$1048576,CcyPerBase!$B245,CcyPerBase!D$3) / $C245,"")</f>
        <v>2.4119685206760978E-2</v>
      </c>
      <c r="E245" s="5">
        <f>IF($A245&lt;&gt;"",IF(E$2&lt;&gt;"",INDEX('Instrument History'!$1:$1048576,CcyPerBase!$B245,CcyPerBase!E$3) / $C245,""),"")</f>
        <v>2.4119685206760978E-2</v>
      </c>
      <c r="F245" s="5">
        <f>IF($A245&lt;&gt;"",IF(F$2&lt;&gt;"",INDEX('Instrument History'!$1:$1048576,CcyPerBase!$B245,CcyPerBase!F$3) / $C245,""),"")</f>
        <v>2.4119685206760978E-2</v>
      </c>
      <c r="G245" s="5">
        <f>IF($A245&lt;&gt;"",IF(G$2&lt;&gt;"",INDEX('Instrument History'!$1:$1048576,CcyPerBase!$B245,CcyPerBase!G$3) / $C245,""),"")</f>
        <v>2.4119685206760978E-2</v>
      </c>
      <c r="H245" s="5">
        <f>IF($A245&lt;&gt;"",IF(H$2&lt;&gt;"",INDEX('Instrument History'!$1:$1048576,CcyPerBase!$B245,CcyPerBase!H$3) / $C245,""),"")</f>
        <v>2.4119685206760978E-2</v>
      </c>
      <c r="I245" s="5">
        <f>IF($A245&lt;&gt;"",IF(I$2&lt;&gt;"",INDEX('Instrument History'!$1:$1048576,CcyPerBase!$B245,CcyPerBase!I$3) / $C245,""),"")</f>
        <v>1.3286509669103677</v>
      </c>
      <c r="J245" s="5">
        <f>IF($A245&lt;&gt;"",IF(J$2&lt;&gt;"",INDEX('Instrument History'!$1:$1048576,CcyPerBase!$B245,CcyPerBase!J$3) / $C245,""),"")</f>
        <v>2.208725760957313</v>
      </c>
      <c r="K245" s="5">
        <f>IF($A245&lt;&gt;"",IF(K$2&lt;&gt;"",INDEX('Instrument History'!$1:$1048576,CcyPerBase!$B245,CcyPerBase!K$3) / $C245,""),"")</f>
        <v>2.208725760957313</v>
      </c>
      <c r="L245" s="5">
        <f>IF($A245&lt;&gt;"",IF(L$2&lt;&gt;"",INDEX('Instrument History'!$1:$1048576,CcyPerBase!$B245,CcyPerBase!L$3) / $C245,""),"")</f>
        <v>1</v>
      </c>
      <c r="M245" s="5">
        <f>IF($A245&lt;&gt;"",IF(M$2&lt;&gt;"",INDEX('Instrument History'!$1:$1048576,CcyPerBase!$B245,CcyPerBase!M$3) / $C245,""),"")</f>
        <v>1</v>
      </c>
      <c r="N245" s="5">
        <f>IF($A245&lt;&gt;"",IF(N$2&lt;&gt;"",INDEX('Instrument History'!$1:$1048576,CcyPerBase!$B245,CcyPerBase!N$3) / $C245,""),"")</f>
        <v>1</v>
      </c>
      <c r="O245" s="5" t="str">
        <f>IF($A245&lt;&gt;"",IF(O$2&lt;&gt;"",INDEX('Instrument History'!$1:$1048576,CcyPerBase!$B245,CcyPerBase!O$3) / $C245,""),"")</f>
        <v/>
      </c>
      <c r="P245" s="5" t="str">
        <f>IF($A245&lt;&gt;"",IF(P$2&lt;&gt;"",INDEX('Instrument History'!$1:$1048576,CcyPerBase!$B245,CcyPerBase!P$3) / $C245,""),"")</f>
        <v/>
      </c>
      <c r="Q245" s="5" t="str">
        <f>IF($A245&lt;&gt;"",IF(Q$2&lt;&gt;"",INDEX('Instrument History'!$1:$1048576,CcyPerBase!$B245,CcyPerBase!Q$3) / $C245,""),"")</f>
        <v/>
      </c>
      <c r="R245" s="5" t="str">
        <f>IF($A245&lt;&gt;"",IF(R$2&lt;&gt;"",INDEX('Instrument History'!$1:$1048576,CcyPerBase!$B245,CcyPerBase!R$3) / $C245,""),"")</f>
        <v/>
      </c>
      <c r="S245" s="5" t="str">
        <f>IF($A245&lt;&gt;"",IF(S$2&lt;&gt;"",INDEX('Instrument History'!$1:$1048576,CcyPerBase!$B245,CcyPerBase!S$3) / $C245,""),"")</f>
        <v/>
      </c>
      <c r="T245" s="5" t="str">
        <f>IF($A245&lt;&gt;"",IF(T$2&lt;&gt;"",INDEX('Instrument History'!$1:$1048576,CcyPerBase!$B245,CcyPerBase!T$3) / $C245,""),"")</f>
        <v/>
      </c>
      <c r="U245" s="5" t="str">
        <f>IF($A245&lt;&gt;"",IF(U$2&lt;&gt;"",INDEX('Instrument History'!$1:$1048576,CcyPerBase!$B245,CcyPerBase!U$3) / $C245,""),"")</f>
        <v/>
      </c>
      <c r="V245" s="5" t="str">
        <f>IF($A245&lt;&gt;"",IF(V$2&lt;&gt;"",INDEX('Instrument History'!$1:$1048576,CcyPerBase!$B245,CcyPerBase!V$3) / $C245,""),"")</f>
        <v/>
      </c>
      <c r="W245" s="5" t="str">
        <f>IF($A245&lt;&gt;"",IF(W$2&lt;&gt;"",INDEX('Instrument History'!$1:$1048576,CcyPerBase!$B245,CcyPerBase!W$3) / $C245,""),"")</f>
        <v/>
      </c>
      <c r="X245" s="5" t="str">
        <f>IF($A245&lt;&gt;"",IF(X$2&lt;&gt;"",INDEX('Instrument History'!$1:$1048576,CcyPerBase!$B245,CcyPerBase!X$3) / $C245,""),"")</f>
        <v/>
      </c>
    </row>
    <row r="246" spans="1:24">
      <c r="A246" s="12">
        <f>IF(A245&lt;&gt;"",IF(A245=$B$3,"",'Instrument History'!A243),"")</f>
        <v>40962</v>
      </c>
      <c r="B246">
        <f t="shared" si="4"/>
        <v>243</v>
      </c>
      <c r="C246" s="5">
        <f>IF(A246&lt;&gt;"",INDEX('Instrument History'!$1:$1048576,CcyPerBase!B246,CcyPerBase!$B$2),"")</f>
        <v>42.981483002003621</v>
      </c>
      <c r="D246" s="5">
        <f>IF($A246&lt;&gt;"",INDEX('Instrument History'!$1:$1048576,CcyPerBase!$B246,CcyPerBase!D$3) / $C246,"")</f>
        <v>2.3265832869316865E-2</v>
      </c>
      <c r="E246" s="5">
        <f>IF($A246&lt;&gt;"",IF(E$2&lt;&gt;"",INDEX('Instrument History'!$1:$1048576,CcyPerBase!$B246,CcyPerBase!E$3) / $C246,""),"")</f>
        <v>2.3265832869316865E-2</v>
      </c>
      <c r="F246" s="5">
        <f>IF($A246&lt;&gt;"",IF(F$2&lt;&gt;"",INDEX('Instrument History'!$1:$1048576,CcyPerBase!$B246,CcyPerBase!F$3) / $C246,""),"")</f>
        <v>2.3265832869316865E-2</v>
      </c>
      <c r="G246" s="5">
        <f>IF($A246&lt;&gt;"",IF(G$2&lt;&gt;"",INDEX('Instrument History'!$1:$1048576,CcyPerBase!$B246,CcyPerBase!G$3) / $C246,""),"")</f>
        <v>2.3265832869316865E-2</v>
      </c>
      <c r="H246" s="5">
        <f>IF($A246&lt;&gt;"",IF(H$2&lt;&gt;"",INDEX('Instrument History'!$1:$1048576,CcyPerBase!$B246,CcyPerBase!H$3) / $C246,""),"")</f>
        <v>2.3265832869316865E-2</v>
      </c>
      <c r="I246" s="5">
        <f>IF($A246&lt;&gt;"",IF(I$2&lt;&gt;"",INDEX('Instrument History'!$1:$1048576,CcyPerBase!$B246,CcyPerBase!I$3) / $C246,""),"")</f>
        <v>1.2499724708604139</v>
      </c>
      <c r="J246" s="5">
        <f>IF($A246&lt;&gt;"",IF(J$2&lt;&gt;"",INDEX('Instrument History'!$1:$1048576,CcyPerBase!$B246,CcyPerBase!J$3) / $C246,""),"")</f>
        <v>2.033898099634992</v>
      </c>
      <c r="K246" s="5">
        <f>IF($A246&lt;&gt;"",IF(K$2&lt;&gt;"",INDEX('Instrument History'!$1:$1048576,CcyPerBase!$B246,CcyPerBase!K$3) / $C246,""),"")</f>
        <v>2.033898099634992</v>
      </c>
      <c r="L246" s="5">
        <f>IF($A246&lt;&gt;"",IF(L$2&lt;&gt;"",INDEX('Instrument History'!$1:$1048576,CcyPerBase!$B246,CcyPerBase!L$3) / $C246,""),"")</f>
        <v>1</v>
      </c>
      <c r="M246" s="5">
        <f>IF($A246&lt;&gt;"",IF(M$2&lt;&gt;"",INDEX('Instrument History'!$1:$1048576,CcyPerBase!$B246,CcyPerBase!M$3) / $C246,""),"")</f>
        <v>1</v>
      </c>
      <c r="N246" s="5">
        <f>IF($A246&lt;&gt;"",IF(N$2&lt;&gt;"",INDEX('Instrument History'!$1:$1048576,CcyPerBase!$B246,CcyPerBase!N$3) / $C246,""),"")</f>
        <v>1</v>
      </c>
      <c r="O246" s="5" t="str">
        <f>IF($A246&lt;&gt;"",IF(O$2&lt;&gt;"",INDEX('Instrument History'!$1:$1048576,CcyPerBase!$B246,CcyPerBase!O$3) / $C246,""),"")</f>
        <v/>
      </c>
      <c r="P246" s="5" t="str">
        <f>IF($A246&lt;&gt;"",IF(P$2&lt;&gt;"",INDEX('Instrument History'!$1:$1048576,CcyPerBase!$B246,CcyPerBase!P$3) / $C246,""),"")</f>
        <v/>
      </c>
      <c r="Q246" s="5" t="str">
        <f>IF($A246&lt;&gt;"",IF(Q$2&lt;&gt;"",INDEX('Instrument History'!$1:$1048576,CcyPerBase!$B246,CcyPerBase!Q$3) / $C246,""),"")</f>
        <v/>
      </c>
      <c r="R246" s="5" t="str">
        <f>IF($A246&lt;&gt;"",IF(R$2&lt;&gt;"",INDEX('Instrument History'!$1:$1048576,CcyPerBase!$B246,CcyPerBase!R$3) / $C246,""),"")</f>
        <v/>
      </c>
      <c r="S246" s="5" t="str">
        <f>IF($A246&lt;&gt;"",IF(S$2&lt;&gt;"",INDEX('Instrument History'!$1:$1048576,CcyPerBase!$B246,CcyPerBase!S$3) / $C246,""),"")</f>
        <v/>
      </c>
      <c r="T246" s="5" t="str">
        <f>IF($A246&lt;&gt;"",IF(T$2&lt;&gt;"",INDEX('Instrument History'!$1:$1048576,CcyPerBase!$B246,CcyPerBase!T$3) / $C246,""),"")</f>
        <v/>
      </c>
      <c r="U246" s="5" t="str">
        <f>IF($A246&lt;&gt;"",IF(U$2&lt;&gt;"",INDEX('Instrument History'!$1:$1048576,CcyPerBase!$B246,CcyPerBase!U$3) / $C246,""),"")</f>
        <v/>
      </c>
      <c r="V246" s="5" t="str">
        <f>IF($A246&lt;&gt;"",IF(V$2&lt;&gt;"",INDEX('Instrument History'!$1:$1048576,CcyPerBase!$B246,CcyPerBase!V$3) / $C246,""),"")</f>
        <v/>
      </c>
      <c r="W246" s="5" t="str">
        <f>IF($A246&lt;&gt;"",IF(W$2&lt;&gt;"",INDEX('Instrument History'!$1:$1048576,CcyPerBase!$B246,CcyPerBase!W$3) / $C246,""),"")</f>
        <v/>
      </c>
      <c r="X246" s="5" t="str">
        <f>IF($A246&lt;&gt;"",IF(X$2&lt;&gt;"",INDEX('Instrument History'!$1:$1048576,CcyPerBase!$B246,CcyPerBase!X$3) / $C246,""),"")</f>
        <v/>
      </c>
    </row>
    <row r="247" spans="1:24">
      <c r="A247" s="12">
        <f>IF(A246&lt;&gt;"",IF(A246=$B$3,"",'Instrument History'!A244),"")</f>
        <v>40961</v>
      </c>
      <c r="B247">
        <f t="shared" si="4"/>
        <v>244</v>
      </c>
      <c r="C247" s="5">
        <f>IF(A247&lt;&gt;"",INDEX('Instrument History'!$1:$1048576,CcyPerBase!B247,CcyPerBase!$B$2),"")</f>
        <v>42.623569591458086</v>
      </c>
      <c r="D247" s="5">
        <f>IF($A247&lt;&gt;"",INDEX('Instrument History'!$1:$1048576,CcyPerBase!$B247,CcyPerBase!D$3) / $C247,"")</f>
        <v>2.3461197867397844E-2</v>
      </c>
      <c r="E247" s="5">
        <f>IF($A247&lt;&gt;"",IF(E$2&lt;&gt;"",INDEX('Instrument History'!$1:$1048576,CcyPerBase!$B247,CcyPerBase!E$3) / $C247,""),"")</f>
        <v>2.3461197867397844E-2</v>
      </c>
      <c r="F247" s="5">
        <f>IF($A247&lt;&gt;"",IF(F$2&lt;&gt;"",INDEX('Instrument History'!$1:$1048576,CcyPerBase!$B247,CcyPerBase!F$3) / $C247,""),"")</f>
        <v>2.3461197867397844E-2</v>
      </c>
      <c r="G247" s="5">
        <f>IF($A247&lt;&gt;"",IF(G$2&lt;&gt;"",INDEX('Instrument History'!$1:$1048576,CcyPerBase!$B247,CcyPerBase!G$3) / $C247,""),"")</f>
        <v>2.3461197867397844E-2</v>
      </c>
      <c r="H247" s="5">
        <f>IF($A247&lt;&gt;"",IF(H$2&lt;&gt;"",INDEX('Instrument History'!$1:$1048576,CcyPerBase!$B247,CcyPerBase!H$3) / $C247,""),"")</f>
        <v>2.3461197867397844E-2</v>
      </c>
      <c r="I247" s="5">
        <f>IF($A247&lt;&gt;"",IF(I$2&lt;&gt;"",INDEX('Instrument History'!$1:$1048576,CcyPerBase!$B247,CcyPerBase!I$3) / $C247,""),"")</f>
        <v>1.2834131594902103</v>
      </c>
      <c r="J247" s="5">
        <f>IF($A247&lt;&gt;"",IF(J$2&lt;&gt;"",INDEX('Instrument History'!$1:$1048576,CcyPerBase!$B247,CcyPerBase!J$3) / $C247,""),"")</f>
        <v>2.1334940797937616</v>
      </c>
      <c r="K247" s="5">
        <f>IF($A247&lt;&gt;"",IF(K$2&lt;&gt;"",INDEX('Instrument History'!$1:$1048576,CcyPerBase!$B247,CcyPerBase!K$3) / $C247,""),"")</f>
        <v>2.1334940797937616</v>
      </c>
      <c r="L247" s="5">
        <f>IF($A247&lt;&gt;"",IF(L$2&lt;&gt;"",INDEX('Instrument History'!$1:$1048576,CcyPerBase!$B247,CcyPerBase!L$3) / $C247,""),"")</f>
        <v>1</v>
      </c>
      <c r="M247" s="5">
        <f>IF($A247&lt;&gt;"",IF(M$2&lt;&gt;"",INDEX('Instrument History'!$1:$1048576,CcyPerBase!$B247,CcyPerBase!M$3) / $C247,""),"")</f>
        <v>1</v>
      </c>
      <c r="N247" s="5">
        <f>IF($A247&lt;&gt;"",IF(N$2&lt;&gt;"",INDEX('Instrument History'!$1:$1048576,CcyPerBase!$B247,CcyPerBase!N$3) / $C247,""),"")</f>
        <v>1</v>
      </c>
      <c r="O247" s="5" t="str">
        <f>IF($A247&lt;&gt;"",IF(O$2&lt;&gt;"",INDEX('Instrument History'!$1:$1048576,CcyPerBase!$B247,CcyPerBase!O$3) / $C247,""),"")</f>
        <v/>
      </c>
      <c r="P247" s="5" t="str">
        <f>IF($A247&lt;&gt;"",IF(P$2&lt;&gt;"",INDEX('Instrument History'!$1:$1048576,CcyPerBase!$B247,CcyPerBase!P$3) / $C247,""),"")</f>
        <v/>
      </c>
      <c r="Q247" s="5" t="str">
        <f>IF($A247&lt;&gt;"",IF(Q$2&lt;&gt;"",INDEX('Instrument History'!$1:$1048576,CcyPerBase!$B247,CcyPerBase!Q$3) / $C247,""),"")</f>
        <v/>
      </c>
      <c r="R247" s="5" t="str">
        <f>IF($A247&lt;&gt;"",IF(R$2&lt;&gt;"",INDEX('Instrument History'!$1:$1048576,CcyPerBase!$B247,CcyPerBase!R$3) / $C247,""),"")</f>
        <v/>
      </c>
      <c r="S247" s="5" t="str">
        <f>IF($A247&lt;&gt;"",IF(S$2&lt;&gt;"",INDEX('Instrument History'!$1:$1048576,CcyPerBase!$B247,CcyPerBase!S$3) / $C247,""),"")</f>
        <v/>
      </c>
      <c r="T247" s="5" t="str">
        <f>IF($A247&lt;&gt;"",IF(T$2&lt;&gt;"",INDEX('Instrument History'!$1:$1048576,CcyPerBase!$B247,CcyPerBase!T$3) / $C247,""),"")</f>
        <v/>
      </c>
      <c r="U247" s="5" t="str">
        <f>IF($A247&lt;&gt;"",IF(U$2&lt;&gt;"",INDEX('Instrument History'!$1:$1048576,CcyPerBase!$B247,CcyPerBase!U$3) / $C247,""),"")</f>
        <v/>
      </c>
      <c r="V247" s="5" t="str">
        <f>IF($A247&lt;&gt;"",IF(V$2&lt;&gt;"",INDEX('Instrument History'!$1:$1048576,CcyPerBase!$B247,CcyPerBase!V$3) / $C247,""),"")</f>
        <v/>
      </c>
      <c r="W247" s="5" t="str">
        <f>IF($A247&lt;&gt;"",IF(W$2&lt;&gt;"",INDEX('Instrument History'!$1:$1048576,CcyPerBase!$B247,CcyPerBase!W$3) / $C247,""),"")</f>
        <v/>
      </c>
      <c r="X247" s="5" t="str">
        <f>IF($A247&lt;&gt;"",IF(X$2&lt;&gt;"",INDEX('Instrument History'!$1:$1048576,CcyPerBase!$B247,CcyPerBase!X$3) / $C247,""),"")</f>
        <v/>
      </c>
    </row>
    <row r="248" spans="1:24">
      <c r="A248" s="12">
        <f>IF(A247&lt;&gt;"",IF(A247=$B$3,"",'Instrument History'!A245),"")</f>
        <v>40960</v>
      </c>
      <c r="B248">
        <f t="shared" si="4"/>
        <v>245</v>
      </c>
      <c r="C248" s="5">
        <f>IF(A248&lt;&gt;"",INDEX('Instrument History'!$1:$1048576,CcyPerBase!B248,CcyPerBase!$B$2),"")</f>
        <v>42.669776778878216</v>
      </c>
      <c r="D248" s="5">
        <f>IF($A248&lt;&gt;"",INDEX('Instrument History'!$1:$1048576,CcyPerBase!$B248,CcyPerBase!D$3) / $C248,"")</f>
        <v>2.3435791688861278E-2</v>
      </c>
      <c r="E248" s="5">
        <f>IF($A248&lt;&gt;"",IF(E$2&lt;&gt;"",INDEX('Instrument History'!$1:$1048576,CcyPerBase!$B248,CcyPerBase!E$3) / $C248,""),"")</f>
        <v>2.3435791688861278E-2</v>
      </c>
      <c r="F248" s="5">
        <f>IF($A248&lt;&gt;"",IF(F$2&lt;&gt;"",INDEX('Instrument History'!$1:$1048576,CcyPerBase!$B248,CcyPerBase!F$3) / $C248,""),"")</f>
        <v>2.3435791688861278E-2</v>
      </c>
      <c r="G248" s="5">
        <f>IF($A248&lt;&gt;"",IF(G$2&lt;&gt;"",INDEX('Instrument History'!$1:$1048576,CcyPerBase!$B248,CcyPerBase!G$3) / $C248,""),"")</f>
        <v>2.3435791688861278E-2</v>
      </c>
      <c r="H248" s="5">
        <f>IF($A248&lt;&gt;"",IF(H$2&lt;&gt;"",INDEX('Instrument History'!$1:$1048576,CcyPerBase!$B248,CcyPerBase!H$3) / $C248,""),"")</f>
        <v>2.3435791688861278E-2</v>
      </c>
      <c r="I248" s="5">
        <f>IF($A248&lt;&gt;"",IF(I$2&lt;&gt;"",INDEX('Instrument History'!$1:$1048576,CcyPerBase!$B248,CcyPerBase!I$3) / $C248,""),"")</f>
        <v>1.2740495623953532</v>
      </c>
      <c r="J248" s="5">
        <f>IF($A248&lt;&gt;"",IF(J$2&lt;&gt;"",INDEX('Instrument History'!$1:$1048576,CcyPerBase!$B248,CcyPerBase!J$3) / $C248,""),"")</f>
        <v>2.0391426189457937</v>
      </c>
      <c r="K248" s="5">
        <f>IF($A248&lt;&gt;"",IF(K$2&lt;&gt;"",INDEX('Instrument History'!$1:$1048576,CcyPerBase!$B248,CcyPerBase!K$3) / $C248,""),"")</f>
        <v>2.0391426189457937</v>
      </c>
      <c r="L248" s="5">
        <f>IF($A248&lt;&gt;"",IF(L$2&lt;&gt;"",INDEX('Instrument History'!$1:$1048576,CcyPerBase!$B248,CcyPerBase!L$3) / $C248,""),"")</f>
        <v>1</v>
      </c>
      <c r="M248" s="5">
        <f>IF($A248&lt;&gt;"",IF(M$2&lt;&gt;"",INDEX('Instrument History'!$1:$1048576,CcyPerBase!$B248,CcyPerBase!M$3) / $C248,""),"")</f>
        <v>1</v>
      </c>
      <c r="N248" s="5">
        <f>IF($A248&lt;&gt;"",IF(N$2&lt;&gt;"",INDEX('Instrument History'!$1:$1048576,CcyPerBase!$B248,CcyPerBase!N$3) / $C248,""),"")</f>
        <v>1</v>
      </c>
      <c r="O248" s="5" t="str">
        <f>IF($A248&lt;&gt;"",IF(O$2&lt;&gt;"",INDEX('Instrument History'!$1:$1048576,CcyPerBase!$B248,CcyPerBase!O$3) / $C248,""),"")</f>
        <v/>
      </c>
      <c r="P248" s="5" t="str">
        <f>IF($A248&lt;&gt;"",IF(P$2&lt;&gt;"",INDEX('Instrument History'!$1:$1048576,CcyPerBase!$B248,CcyPerBase!P$3) / $C248,""),"")</f>
        <v/>
      </c>
      <c r="Q248" s="5" t="str">
        <f>IF($A248&lt;&gt;"",IF(Q$2&lt;&gt;"",INDEX('Instrument History'!$1:$1048576,CcyPerBase!$B248,CcyPerBase!Q$3) / $C248,""),"")</f>
        <v/>
      </c>
      <c r="R248" s="5" t="str">
        <f>IF($A248&lt;&gt;"",IF(R$2&lt;&gt;"",INDEX('Instrument History'!$1:$1048576,CcyPerBase!$B248,CcyPerBase!R$3) / $C248,""),"")</f>
        <v/>
      </c>
      <c r="S248" s="5" t="str">
        <f>IF($A248&lt;&gt;"",IF(S$2&lt;&gt;"",INDEX('Instrument History'!$1:$1048576,CcyPerBase!$B248,CcyPerBase!S$3) / $C248,""),"")</f>
        <v/>
      </c>
      <c r="T248" s="5" t="str">
        <f>IF($A248&lt;&gt;"",IF(T$2&lt;&gt;"",INDEX('Instrument History'!$1:$1048576,CcyPerBase!$B248,CcyPerBase!T$3) / $C248,""),"")</f>
        <v/>
      </c>
      <c r="U248" s="5" t="str">
        <f>IF($A248&lt;&gt;"",IF(U$2&lt;&gt;"",INDEX('Instrument History'!$1:$1048576,CcyPerBase!$B248,CcyPerBase!U$3) / $C248,""),"")</f>
        <v/>
      </c>
      <c r="V248" s="5" t="str">
        <f>IF($A248&lt;&gt;"",IF(V$2&lt;&gt;"",INDEX('Instrument History'!$1:$1048576,CcyPerBase!$B248,CcyPerBase!V$3) / $C248,""),"")</f>
        <v/>
      </c>
      <c r="W248" s="5" t="str">
        <f>IF($A248&lt;&gt;"",IF(W$2&lt;&gt;"",INDEX('Instrument History'!$1:$1048576,CcyPerBase!$B248,CcyPerBase!W$3) / $C248,""),"")</f>
        <v/>
      </c>
      <c r="X248" s="5" t="str">
        <f>IF($A248&lt;&gt;"",IF(X$2&lt;&gt;"",INDEX('Instrument History'!$1:$1048576,CcyPerBase!$B248,CcyPerBase!X$3) / $C248,""),"")</f>
        <v/>
      </c>
    </row>
    <row r="249" spans="1:24">
      <c r="A249" s="12">
        <f>IF(A248&lt;&gt;"",IF(A248=$B$3,"",'Instrument History'!A246),"")</f>
        <v>40959</v>
      </c>
      <c r="B249">
        <f t="shared" si="4"/>
        <v>246</v>
      </c>
      <c r="C249" s="5">
        <f>IF(A249&lt;&gt;"",INDEX('Instrument History'!$1:$1048576,CcyPerBase!B249,CcyPerBase!$B$2),"")</f>
        <v>40.994252727368504</v>
      </c>
      <c r="D249" s="5">
        <f>IF($A249&lt;&gt;"",INDEX('Instrument History'!$1:$1048576,CcyPerBase!$B249,CcyPerBase!D$3) / $C249,"")</f>
        <v>2.4393663342285585E-2</v>
      </c>
      <c r="E249" s="5">
        <f>IF($A249&lt;&gt;"",IF(E$2&lt;&gt;"",INDEX('Instrument History'!$1:$1048576,CcyPerBase!$B249,CcyPerBase!E$3) / $C249,""),"")</f>
        <v>2.4393663342285585E-2</v>
      </c>
      <c r="F249" s="5">
        <f>IF($A249&lt;&gt;"",IF(F$2&lt;&gt;"",INDEX('Instrument History'!$1:$1048576,CcyPerBase!$B249,CcyPerBase!F$3) / $C249,""),"")</f>
        <v>2.4393663342285585E-2</v>
      </c>
      <c r="G249" s="5">
        <f>IF($A249&lt;&gt;"",IF(G$2&lt;&gt;"",INDEX('Instrument History'!$1:$1048576,CcyPerBase!$B249,CcyPerBase!G$3) / $C249,""),"")</f>
        <v>2.4393663342285585E-2</v>
      </c>
      <c r="H249" s="5">
        <f>IF($A249&lt;&gt;"",IF(H$2&lt;&gt;"",INDEX('Instrument History'!$1:$1048576,CcyPerBase!$B249,CcyPerBase!H$3) / $C249,""),"")</f>
        <v>2.4393663342285585E-2</v>
      </c>
      <c r="I249" s="5">
        <f>IF($A249&lt;&gt;"",IF(I$2&lt;&gt;"",INDEX('Instrument History'!$1:$1048576,CcyPerBase!$B249,CcyPerBase!I$3) / $C249,""),"")</f>
        <v>1.2720378029626529</v>
      </c>
      <c r="J249" s="5">
        <f>IF($A249&lt;&gt;"",IF(J$2&lt;&gt;"",INDEX('Instrument History'!$1:$1048576,CcyPerBase!$B249,CcyPerBase!J$3) / $C249,""),"")</f>
        <v>2.0918171660609852</v>
      </c>
      <c r="K249" s="5">
        <f>IF($A249&lt;&gt;"",IF(K$2&lt;&gt;"",INDEX('Instrument History'!$1:$1048576,CcyPerBase!$B249,CcyPerBase!K$3) / $C249,""),"")</f>
        <v>2.0918171660609852</v>
      </c>
      <c r="L249" s="5">
        <f>IF($A249&lt;&gt;"",IF(L$2&lt;&gt;"",INDEX('Instrument History'!$1:$1048576,CcyPerBase!$B249,CcyPerBase!L$3) / $C249,""),"")</f>
        <v>1</v>
      </c>
      <c r="M249" s="5">
        <f>IF($A249&lt;&gt;"",IF(M$2&lt;&gt;"",INDEX('Instrument History'!$1:$1048576,CcyPerBase!$B249,CcyPerBase!M$3) / $C249,""),"")</f>
        <v>1</v>
      </c>
      <c r="N249" s="5">
        <f>IF($A249&lt;&gt;"",IF(N$2&lt;&gt;"",INDEX('Instrument History'!$1:$1048576,CcyPerBase!$B249,CcyPerBase!N$3) / $C249,""),"")</f>
        <v>1</v>
      </c>
      <c r="O249" s="5" t="str">
        <f>IF($A249&lt;&gt;"",IF(O$2&lt;&gt;"",INDEX('Instrument History'!$1:$1048576,CcyPerBase!$B249,CcyPerBase!O$3) / $C249,""),"")</f>
        <v/>
      </c>
      <c r="P249" s="5" t="str">
        <f>IF($A249&lt;&gt;"",IF(P$2&lt;&gt;"",INDEX('Instrument History'!$1:$1048576,CcyPerBase!$B249,CcyPerBase!P$3) / $C249,""),"")</f>
        <v/>
      </c>
      <c r="Q249" s="5" t="str">
        <f>IF($A249&lt;&gt;"",IF(Q$2&lt;&gt;"",INDEX('Instrument History'!$1:$1048576,CcyPerBase!$B249,CcyPerBase!Q$3) / $C249,""),"")</f>
        <v/>
      </c>
      <c r="R249" s="5" t="str">
        <f>IF($A249&lt;&gt;"",IF(R$2&lt;&gt;"",INDEX('Instrument History'!$1:$1048576,CcyPerBase!$B249,CcyPerBase!R$3) / $C249,""),"")</f>
        <v/>
      </c>
      <c r="S249" s="5" t="str">
        <f>IF($A249&lt;&gt;"",IF(S$2&lt;&gt;"",INDEX('Instrument History'!$1:$1048576,CcyPerBase!$B249,CcyPerBase!S$3) / $C249,""),"")</f>
        <v/>
      </c>
      <c r="T249" s="5" t="str">
        <f>IF($A249&lt;&gt;"",IF(T$2&lt;&gt;"",INDEX('Instrument History'!$1:$1048576,CcyPerBase!$B249,CcyPerBase!T$3) / $C249,""),"")</f>
        <v/>
      </c>
      <c r="U249" s="5" t="str">
        <f>IF($A249&lt;&gt;"",IF(U$2&lt;&gt;"",INDEX('Instrument History'!$1:$1048576,CcyPerBase!$B249,CcyPerBase!U$3) / $C249,""),"")</f>
        <v/>
      </c>
      <c r="V249" s="5" t="str">
        <f>IF($A249&lt;&gt;"",IF(V$2&lt;&gt;"",INDEX('Instrument History'!$1:$1048576,CcyPerBase!$B249,CcyPerBase!V$3) / $C249,""),"")</f>
        <v/>
      </c>
      <c r="W249" s="5" t="str">
        <f>IF($A249&lt;&gt;"",IF(W$2&lt;&gt;"",INDEX('Instrument History'!$1:$1048576,CcyPerBase!$B249,CcyPerBase!W$3) / $C249,""),"")</f>
        <v/>
      </c>
      <c r="X249" s="5" t="str">
        <f>IF($A249&lt;&gt;"",IF(X$2&lt;&gt;"",INDEX('Instrument History'!$1:$1048576,CcyPerBase!$B249,CcyPerBase!X$3) / $C249,""),"")</f>
        <v/>
      </c>
    </row>
    <row r="250" spans="1:24">
      <c r="A250" s="12">
        <f>IF(A249&lt;&gt;"",IF(A249=$B$3,"",'Instrument History'!A247),"")</f>
        <v>40956</v>
      </c>
      <c r="B250">
        <f t="shared" si="4"/>
        <v>247</v>
      </c>
      <c r="C250" s="5">
        <f>IF(A250&lt;&gt;"",INDEX('Instrument History'!$1:$1048576,CcyPerBase!B250,CcyPerBase!$B$2),"")</f>
        <v>40.837994799448104</v>
      </c>
      <c r="D250" s="5">
        <f>IF($A250&lt;&gt;"",INDEX('Instrument History'!$1:$1048576,CcyPerBase!$B250,CcyPerBase!D$3) / $C250,"")</f>
        <v>2.4487000522697415E-2</v>
      </c>
      <c r="E250" s="5">
        <f>IF($A250&lt;&gt;"",IF(E$2&lt;&gt;"",INDEX('Instrument History'!$1:$1048576,CcyPerBase!$B250,CcyPerBase!E$3) / $C250,""),"")</f>
        <v>2.4487000522697415E-2</v>
      </c>
      <c r="F250" s="5">
        <f>IF($A250&lt;&gt;"",IF(F$2&lt;&gt;"",INDEX('Instrument History'!$1:$1048576,CcyPerBase!$B250,CcyPerBase!F$3) / $C250,""),"")</f>
        <v>2.4487000522697415E-2</v>
      </c>
      <c r="G250" s="5">
        <f>IF($A250&lt;&gt;"",IF(G$2&lt;&gt;"",INDEX('Instrument History'!$1:$1048576,CcyPerBase!$B250,CcyPerBase!G$3) / $C250,""),"")</f>
        <v>2.4487000522697415E-2</v>
      </c>
      <c r="H250" s="5">
        <f>IF($A250&lt;&gt;"",IF(H$2&lt;&gt;"",INDEX('Instrument History'!$1:$1048576,CcyPerBase!$B250,CcyPerBase!H$3) / $C250,""),"")</f>
        <v>2.4487000522697415E-2</v>
      </c>
      <c r="I250" s="5">
        <f>IF($A250&lt;&gt;"",IF(I$2&lt;&gt;"",INDEX('Instrument History'!$1:$1048576,CcyPerBase!$B250,CcyPerBase!I$3) / $C250,""),"")</f>
        <v>1.3106173791706666</v>
      </c>
      <c r="J250" s="5">
        <f>IF($A250&lt;&gt;"",IF(J$2&lt;&gt;"",INDEX('Instrument History'!$1:$1048576,CcyPerBase!$B250,CcyPerBase!J$3) / $C250,""),"")</f>
        <v>2.1444712455335893</v>
      </c>
      <c r="K250" s="5">
        <f>IF($A250&lt;&gt;"",IF(K$2&lt;&gt;"",INDEX('Instrument History'!$1:$1048576,CcyPerBase!$B250,CcyPerBase!K$3) / $C250,""),"")</f>
        <v>2.1444712455335893</v>
      </c>
      <c r="L250" s="5">
        <f>IF($A250&lt;&gt;"",IF(L$2&lt;&gt;"",INDEX('Instrument History'!$1:$1048576,CcyPerBase!$B250,CcyPerBase!L$3) / $C250,""),"")</f>
        <v>1</v>
      </c>
      <c r="M250" s="5">
        <f>IF($A250&lt;&gt;"",IF(M$2&lt;&gt;"",INDEX('Instrument History'!$1:$1048576,CcyPerBase!$B250,CcyPerBase!M$3) / $C250,""),"")</f>
        <v>1</v>
      </c>
      <c r="N250" s="5">
        <f>IF($A250&lt;&gt;"",IF(N$2&lt;&gt;"",INDEX('Instrument History'!$1:$1048576,CcyPerBase!$B250,CcyPerBase!N$3) / $C250,""),"")</f>
        <v>1</v>
      </c>
      <c r="O250" s="5" t="str">
        <f>IF($A250&lt;&gt;"",IF(O$2&lt;&gt;"",INDEX('Instrument History'!$1:$1048576,CcyPerBase!$B250,CcyPerBase!O$3) / $C250,""),"")</f>
        <v/>
      </c>
      <c r="P250" s="5" t="str">
        <f>IF($A250&lt;&gt;"",IF(P$2&lt;&gt;"",INDEX('Instrument History'!$1:$1048576,CcyPerBase!$B250,CcyPerBase!P$3) / $C250,""),"")</f>
        <v/>
      </c>
      <c r="Q250" s="5" t="str">
        <f>IF($A250&lt;&gt;"",IF(Q$2&lt;&gt;"",INDEX('Instrument History'!$1:$1048576,CcyPerBase!$B250,CcyPerBase!Q$3) / $C250,""),"")</f>
        <v/>
      </c>
      <c r="R250" s="5" t="str">
        <f>IF($A250&lt;&gt;"",IF(R$2&lt;&gt;"",INDEX('Instrument History'!$1:$1048576,CcyPerBase!$B250,CcyPerBase!R$3) / $C250,""),"")</f>
        <v/>
      </c>
      <c r="S250" s="5" t="str">
        <f>IF($A250&lt;&gt;"",IF(S$2&lt;&gt;"",INDEX('Instrument History'!$1:$1048576,CcyPerBase!$B250,CcyPerBase!S$3) / $C250,""),"")</f>
        <v/>
      </c>
      <c r="T250" s="5" t="str">
        <f>IF($A250&lt;&gt;"",IF(T$2&lt;&gt;"",INDEX('Instrument History'!$1:$1048576,CcyPerBase!$B250,CcyPerBase!T$3) / $C250,""),"")</f>
        <v/>
      </c>
      <c r="U250" s="5" t="str">
        <f>IF($A250&lt;&gt;"",IF(U$2&lt;&gt;"",INDEX('Instrument History'!$1:$1048576,CcyPerBase!$B250,CcyPerBase!U$3) / $C250,""),"")</f>
        <v/>
      </c>
      <c r="V250" s="5" t="str">
        <f>IF($A250&lt;&gt;"",IF(V$2&lt;&gt;"",INDEX('Instrument History'!$1:$1048576,CcyPerBase!$B250,CcyPerBase!V$3) / $C250,""),"")</f>
        <v/>
      </c>
      <c r="W250" s="5" t="str">
        <f>IF($A250&lt;&gt;"",IF(W$2&lt;&gt;"",INDEX('Instrument History'!$1:$1048576,CcyPerBase!$B250,CcyPerBase!W$3) / $C250,""),"")</f>
        <v/>
      </c>
      <c r="X250" s="5" t="str">
        <f>IF($A250&lt;&gt;"",IF(X$2&lt;&gt;"",INDEX('Instrument History'!$1:$1048576,CcyPerBase!$B250,CcyPerBase!X$3) / $C250,""),"")</f>
        <v/>
      </c>
    </row>
    <row r="251" spans="1:24">
      <c r="A251" s="12">
        <f>IF(A250&lt;&gt;"",IF(A250=$B$3,"",'Instrument History'!A248),"")</f>
        <v>40955</v>
      </c>
      <c r="B251">
        <f t="shared" si="4"/>
        <v>248</v>
      </c>
      <c r="C251" s="5">
        <f>IF(A251&lt;&gt;"",INDEX('Instrument History'!$1:$1048576,CcyPerBase!B251,CcyPerBase!$B$2),"")</f>
        <v>40.672709838034187</v>
      </c>
      <c r="D251" s="5">
        <f>IF($A251&lt;&gt;"",INDEX('Instrument History'!$1:$1048576,CcyPerBase!$B251,CcyPerBase!D$3) / $C251,"")</f>
        <v>2.4586510315692613E-2</v>
      </c>
      <c r="E251" s="5">
        <f>IF($A251&lt;&gt;"",IF(E$2&lt;&gt;"",INDEX('Instrument History'!$1:$1048576,CcyPerBase!$B251,CcyPerBase!E$3) / $C251,""),"")</f>
        <v>2.4586510315692613E-2</v>
      </c>
      <c r="F251" s="5">
        <f>IF($A251&lt;&gt;"",IF(F$2&lt;&gt;"",INDEX('Instrument History'!$1:$1048576,CcyPerBase!$B251,CcyPerBase!F$3) / $C251,""),"")</f>
        <v>2.4586510315692613E-2</v>
      </c>
      <c r="G251" s="5">
        <f>IF($A251&lt;&gt;"",IF(G$2&lt;&gt;"",INDEX('Instrument History'!$1:$1048576,CcyPerBase!$B251,CcyPerBase!G$3) / $C251,""),"")</f>
        <v>2.4586510315692613E-2</v>
      </c>
      <c r="H251" s="5">
        <f>IF($A251&lt;&gt;"",IF(H$2&lt;&gt;"",INDEX('Instrument History'!$1:$1048576,CcyPerBase!$B251,CcyPerBase!H$3) / $C251,""),"")</f>
        <v>2.4586510315692613E-2</v>
      </c>
      <c r="I251" s="5">
        <f>IF($A251&lt;&gt;"",IF(I$2&lt;&gt;"",INDEX('Instrument History'!$1:$1048576,CcyPerBase!$B251,CcyPerBase!I$3) / $C251,""),"")</f>
        <v>1.2595940694700023</v>
      </c>
      <c r="J251" s="5">
        <f>IF($A251&lt;&gt;"",IF(J$2&lt;&gt;"",INDEX('Instrument History'!$1:$1048576,CcyPerBase!$B251,CcyPerBase!J$3) / $C251,""),"")</f>
        <v>2.0637070548382939</v>
      </c>
      <c r="K251" s="5">
        <f>IF($A251&lt;&gt;"",IF(K$2&lt;&gt;"",INDEX('Instrument History'!$1:$1048576,CcyPerBase!$B251,CcyPerBase!K$3) / $C251,""),"")</f>
        <v>2.0637070548382939</v>
      </c>
      <c r="L251" s="5">
        <f>IF($A251&lt;&gt;"",IF(L$2&lt;&gt;"",INDEX('Instrument History'!$1:$1048576,CcyPerBase!$B251,CcyPerBase!L$3) / $C251,""),"")</f>
        <v>1</v>
      </c>
      <c r="M251" s="5">
        <f>IF($A251&lt;&gt;"",IF(M$2&lt;&gt;"",INDEX('Instrument History'!$1:$1048576,CcyPerBase!$B251,CcyPerBase!M$3) / $C251,""),"")</f>
        <v>1</v>
      </c>
      <c r="N251" s="5">
        <f>IF($A251&lt;&gt;"",IF(N$2&lt;&gt;"",INDEX('Instrument History'!$1:$1048576,CcyPerBase!$B251,CcyPerBase!N$3) / $C251,""),"")</f>
        <v>1</v>
      </c>
      <c r="O251" s="5" t="str">
        <f>IF($A251&lt;&gt;"",IF(O$2&lt;&gt;"",INDEX('Instrument History'!$1:$1048576,CcyPerBase!$B251,CcyPerBase!O$3) / $C251,""),"")</f>
        <v/>
      </c>
      <c r="P251" s="5" t="str">
        <f>IF($A251&lt;&gt;"",IF(P$2&lt;&gt;"",INDEX('Instrument History'!$1:$1048576,CcyPerBase!$B251,CcyPerBase!P$3) / $C251,""),"")</f>
        <v/>
      </c>
      <c r="Q251" s="5" t="str">
        <f>IF($A251&lt;&gt;"",IF(Q$2&lt;&gt;"",INDEX('Instrument History'!$1:$1048576,CcyPerBase!$B251,CcyPerBase!Q$3) / $C251,""),"")</f>
        <v/>
      </c>
      <c r="R251" s="5" t="str">
        <f>IF($A251&lt;&gt;"",IF(R$2&lt;&gt;"",INDEX('Instrument History'!$1:$1048576,CcyPerBase!$B251,CcyPerBase!R$3) / $C251,""),"")</f>
        <v/>
      </c>
      <c r="S251" s="5" t="str">
        <f>IF($A251&lt;&gt;"",IF(S$2&lt;&gt;"",INDEX('Instrument History'!$1:$1048576,CcyPerBase!$B251,CcyPerBase!S$3) / $C251,""),"")</f>
        <v/>
      </c>
      <c r="T251" s="5" t="str">
        <f>IF($A251&lt;&gt;"",IF(T$2&lt;&gt;"",INDEX('Instrument History'!$1:$1048576,CcyPerBase!$B251,CcyPerBase!T$3) / $C251,""),"")</f>
        <v/>
      </c>
      <c r="U251" s="5" t="str">
        <f>IF($A251&lt;&gt;"",IF(U$2&lt;&gt;"",INDEX('Instrument History'!$1:$1048576,CcyPerBase!$B251,CcyPerBase!U$3) / $C251,""),"")</f>
        <v/>
      </c>
      <c r="V251" s="5" t="str">
        <f>IF($A251&lt;&gt;"",IF(V$2&lt;&gt;"",INDEX('Instrument History'!$1:$1048576,CcyPerBase!$B251,CcyPerBase!V$3) / $C251,""),"")</f>
        <v/>
      </c>
      <c r="W251" s="5" t="str">
        <f>IF($A251&lt;&gt;"",IF(W$2&lt;&gt;"",INDEX('Instrument History'!$1:$1048576,CcyPerBase!$B251,CcyPerBase!W$3) / $C251,""),"")</f>
        <v/>
      </c>
      <c r="X251" s="5" t="str">
        <f>IF($A251&lt;&gt;"",IF(X$2&lt;&gt;"",INDEX('Instrument History'!$1:$1048576,CcyPerBase!$B251,CcyPerBase!X$3) / $C251,""),"")</f>
        <v/>
      </c>
    </row>
    <row r="252" spans="1:24">
      <c r="A252" s="12">
        <f>IF(A251&lt;&gt;"",IF(A251=$B$3,"",'Instrument History'!A249),"")</f>
        <v>40954</v>
      </c>
      <c r="B252">
        <f t="shared" si="4"/>
        <v>249</v>
      </c>
      <c r="C252" s="5">
        <f>IF(A252&lt;&gt;"",INDEX('Instrument History'!$1:$1048576,CcyPerBase!B252,CcyPerBase!$B$2),"")</f>
        <v>39.589362156418751</v>
      </c>
      <c r="D252" s="5">
        <f>IF($A252&lt;&gt;"",INDEX('Instrument History'!$1:$1048576,CcyPerBase!$B252,CcyPerBase!D$3) / $C252,"")</f>
        <v>2.5259310722132125E-2</v>
      </c>
      <c r="E252" s="5">
        <f>IF($A252&lt;&gt;"",IF(E$2&lt;&gt;"",INDEX('Instrument History'!$1:$1048576,CcyPerBase!$B252,CcyPerBase!E$3) / $C252,""),"")</f>
        <v>2.5259310722132125E-2</v>
      </c>
      <c r="F252" s="5">
        <f>IF($A252&lt;&gt;"",IF(F$2&lt;&gt;"",INDEX('Instrument History'!$1:$1048576,CcyPerBase!$B252,CcyPerBase!F$3) / $C252,""),"")</f>
        <v>2.5259310722132125E-2</v>
      </c>
      <c r="G252" s="5">
        <f>IF($A252&lt;&gt;"",IF(G$2&lt;&gt;"",INDEX('Instrument History'!$1:$1048576,CcyPerBase!$B252,CcyPerBase!G$3) / $C252,""),"")</f>
        <v>2.5259310722132125E-2</v>
      </c>
      <c r="H252" s="5">
        <f>IF($A252&lt;&gt;"",IF(H$2&lt;&gt;"",INDEX('Instrument History'!$1:$1048576,CcyPerBase!$B252,CcyPerBase!H$3) / $C252,""),"")</f>
        <v>2.5259310722132125E-2</v>
      </c>
      <c r="I252" s="5">
        <f>IF($A252&lt;&gt;"",IF(I$2&lt;&gt;"",INDEX('Instrument History'!$1:$1048576,CcyPerBase!$B252,CcyPerBase!I$3) / $C252,""),"")</f>
        <v>1.3440938273419021</v>
      </c>
      <c r="J252" s="5">
        <f>IF($A252&lt;&gt;"",IF(J$2&lt;&gt;"",INDEX('Instrument History'!$1:$1048576,CcyPerBase!$B252,CcyPerBase!J$3) / $C252,""),"")</f>
        <v>2.1695146178185367</v>
      </c>
      <c r="K252" s="5">
        <f>IF($A252&lt;&gt;"",IF(K$2&lt;&gt;"",INDEX('Instrument History'!$1:$1048576,CcyPerBase!$B252,CcyPerBase!K$3) / $C252,""),"")</f>
        <v>2.1695146178185367</v>
      </c>
      <c r="L252" s="5">
        <f>IF($A252&lt;&gt;"",IF(L$2&lt;&gt;"",INDEX('Instrument History'!$1:$1048576,CcyPerBase!$B252,CcyPerBase!L$3) / $C252,""),"")</f>
        <v>1</v>
      </c>
      <c r="M252" s="5">
        <f>IF($A252&lt;&gt;"",IF(M$2&lt;&gt;"",INDEX('Instrument History'!$1:$1048576,CcyPerBase!$B252,CcyPerBase!M$3) / $C252,""),"")</f>
        <v>1</v>
      </c>
      <c r="N252" s="5">
        <f>IF($A252&lt;&gt;"",IF(N$2&lt;&gt;"",INDEX('Instrument History'!$1:$1048576,CcyPerBase!$B252,CcyPerBase!N$3) / $C252,""),"")</f>
        <v>1</v>
      </c>
      <c r="O252" s="5" t="str">
        <f>IF($A252&lt;&gt;"",IF(O$2&lt;&gt;"",INDEX('Instrument History'!$1:$1048576,CcyPerBase!$B252,CcyPerBase!O$3) / $C252,""),"")</f>
        <v/>
      </c>
      <c r="P252" s="5" t="str">
        <f>IF($A252&lt;&gt;"",IF(P$2&lt;&gt;"",INDEX('Instrument History'!$1:$1048576,CcyPerBase!$B252,CcyPerBase!P$3) / $C252,""),"")</f>
        <v/>
      </c>
      <c r="Q252" s="5" t="str">
        <f>IF($A252&lt;&gt;"",IF(Q$2&lt;&gt;"",INDEX('Instrument History'!$1:$1048576,CcyPerBase!$B252,CcyPerBase!Q$3) / $C252,""),"")</f>
        <v/>
      </c>
      <c r="R252" s="5" t="str">
        <f>IF($A252&lt;&gt;"",IF(R$2&lt;&gt;"",INDEX('Instrument History'!$1:$1048576,CcyPerBase!$B252,CcyPerBase!R$3) / $C252,""),"")</f>
        <v/>
      </c>
      <c r="S252" s="5" t="str">
        <f>IF($A252&lt;&gt;"",IF(S$2&lt;&gt;"",INDEX('Instrument History'!$1:$1048576,CcyPerBase!$B252,CcyPerBase!S$3) / $C252,""),"")</f>
        <v/>
      </c>
      <c r="T252" s="5" t="str">
        <f>IF($A252&lt;&gt;"",IF(T$2&lt;&gt;"",INDEX('Instrument History'!$1:$1048576,CcyPerBase!$B252,CcyPerBase!T$3) / $C252,""),"")</f>
        <v/>
      </c>
      <c r="U252" s="5" t="str">
        <f>IF($A252&lt;&gt;"",IF(U$2&lt;&gt;"",INDEX('Instrument History'!$1:$1048576,CcyPerBase!$B252,CcyPerBase!U$3) / $C252,""),"")</f>
        <v/>
      </c>
      <c r="V252" s="5" t="str">
        <f>IF($A252&lt;&gt;"",IF(V$2&lt;&gt;"",INDEX('Instrument History'!$1:$1048576,CcyPerBase!$B252,CcyPerBase!V$3) / $C252,""),"")</f>
        <v/>
      </c>
      <c r="W252" s="5" t="str">
        <f>IF($A252&lt;&gt;"",IF(W$2&lt;&gt;"",INDEX('Instrument History'!$1:$1048576,CcyPerBase!$B252,CcyPerBase!W$3) / $C252,""),"")</f>
        <v/>
      </c>
      <c r="X252" s="5" t="str">
        <f>IF($A252&lt;&gt;"",IF(X$2&lt;&gt;"",INDEX('Instrument History'!$1:$1048576,CcyPerBase!$B252,CcyPerBase!X$3) / $C252,""),"")</f>
        <v/>
      </c>
    </row>
    <row r="253" spans="1:24">
      <c r="A253" s="12">
        <f>IF(A252&lt;&gt;"",IF(A252=$B$3,"",'Instrument History'!A250),"")</f>
        <v>40953</v>
      </c>
      <c r="B253">
        <f t="shared" si="4"/>
        <v>250</v>
      </c>
      <c r="C253" s="5">
        <f>IF(A253&lt;&gt;"",INDEX('Instrument History'!$1:$1048576,CcyPerBase!B253,CcyPerBase!$B$2),"")</f>
        <v>40.660638365082633</v>
      </c>
      <c r="D253" s="5">
        <f>IF($A253&lt;&gt;"",INDEX('Instrument History'!$1:$1048576,CcyPerBase!$B253,CcyPerBase!D$3) / $C253,"")</f>
        <v>2.4593809645122321E-2</v>
      </c>
      <c r="E253" s="5">
        <f>IF($A253&lt;&gt;"",IF(E$2&lt;&gt;"",INDEX('Instrument History'!$1:$1048576,CcyPerBase!$B253,CcyPerBase!E$3) / $C253,""),"")</f>
        <v>2.4593809645122321E-2</v>
      </c>
      <c r="F253" s="5">
        <f>IF($A253&lt;&gt;"",IF(F$2&lt;&gt;"",INDEX('Instrument History'!$1:$1048576,CcyPerBase!$B253,CcyPerBase!F$3) / $C253,""),"")</f>
        <v>2.4593809645122321E-2</v>
      </c>
      <c r="G253" s="5">
        <f>IF($A253&lt;&gt;"",IF(G$2&lt;&gt;"",INDEX('Instrument History'!$1:$1048576,CcyPerBase!$B253,CcyPerBase!G$3) / $C253,""),"")</f>
        <v>2.4593809645122321E-2</v>
      </c>
      <c r="H253" s="5">
        <f>IF($A253&lt;&gt;"",IF(H$2&lt;&gt;"",INDEX('Instrument History'!$1:$1048576,CcyPerBase!$B253,CcyPerBase!H$3) / $C253,""),"")</f>
        <v>2.4593809645122321E-2</v>
      </c>
      <c r="I253" s="5">
        <f>IF($A253&lt;&gt;"",IF(I$2&lt;&gt;"",INDEX('Instrument History'!$1:$1048576,CcyPerBase!$B253,CcyPerBase!I$3) / $C253,""),"")</f>
        <v>1.2517814910913461</v>
      </c>
      <c r="J253" s="5">
        <f>IF($A253&lt;&gt;"",IF(J$2&lt;&gt;"",INDEX('Instrument History'!$1:$1048576,CcyPerBase!$B253,CcyPerBase!J$3) / $C253,""),"")</f>
        <v>2.0214052517718404</v>
      </c>
      <c r="K253" s="5">
        <f>IF($A253&lt;&gt;"",IF(K$2&lt;&gt;"",INDEX('Instrument History'!$1:$1048576,CcyPerBase!$B253,CcyPerBase!K$3) / $C253,""),"")</f>
        <v>2.0214052517718404</v>
      </c>
      <c r="L253" s="5">
        <f>IF($A253&lt;&gt;"",IF(L$2&lt;&gt;"",INDEX('Instrument History'!$1:$1048576,CcyPerBase!$B253,CcyPerBase!L$3) / $C253,""),"")</f>
        <v>1</v>
      </c>
      <c r="M253" s="5">
        <f>IF($A253&lt;&gt;"",IF(M$2&lt;&gt;"",INDEX('Instrument History'!$1:$1048576,CcyPerBase!$B253,CcyPerBase!M$3) / $C253,""),"")</f>
        <v>1</v>
      </c>
      <c r="N253" s="5">
        <f>IF($A253&lt;&gt;"",IF(N$2&lt;&gt;"",INDEX('Instrument History'!$1:$1048576,CcyPerBase!$B253,CcyPerBase!N$3) / $C253,""),"")</f>
        <v>1</v>
      </c>
      <c r="O253" s="5" t="str">
        <f>IF($A253&lt;&gt;"",IF(O$2&lt;&gt;"",INDEX('Instrument History'!$1:$1048576,CcyPerBase!$B253,CcyPerBase!O$3) / $C253,""),"")</f>
        <v/>
      </c>
      <c r="P253" s="5" t="str">
        <f>IF($A253&lt;&gt;"",IF(P$2&lt;&gt;"",INDEX('Instrument History'!$1:$1048576,CcyPerBase!$B253,CcyPerBase!P$3) / $C253,""),"")</f>
        <v/>
      </c>
      <c r="Q253" s="5" t="str">
        <f>IF($A253&lt;&gt;"",IF(Q$2&lt;&gt;"",INDEX('Instrument History'!$1:$1048576,CcyPerBase!$B253,CcyPerBase!Q$3) / $C253,""),"")</f>
        <v/>
      </c>
      <c r="R253" s="5" t="str">
        <f>IF($A253&lt;&gt;"",IF(R$2&lt;&gt;"",INDEX('Instrument History'!$1:$1048576,CcyPerBase!$B253,CcyPerBase!R$3) / $C253,""),"")</f>
        <v/>
      </c>
      <c r="S253" s="5" t="str">
        <f>IF($A253&lt;&gt;"",IF(S$2&lt;&gt;"",INDEX('Instrument History'!$1:$1048576,CcyPerBase!$B253,CcyPerBase!S$3) / $C253,""),"")</f>
        <v/>
      </c>
      <c r="T253" s="5" t="str">
        <f>IF($A253&lt;&gt;"",IF(T$2&lt;&gt;"",INDEX('Instrument History'!$1:$1048576,CcyPerBase!$B253,CcyPerBase!T$3) / $C253,""),"")</f>
        <v/>
      </c>
      <c r="U253" s="5" t="str">
        <f>IF($A253&lt;&gt;"",IF(U$2&lt;&gt;"",INDEX('Instrument History'!$1:$1048576,CcyPerBase!$B253,CcyPerBase!U$3) / $C253,""),"")</f>
        <v/>
      </c>
      <c r="V253" s="5" t="str">
        <f>IF($A253&lt;&gt;"",IF(V$2&lt;&gt;"",INDEX('Instrument History'!$1:$1048576,CcyPerBase!$B253,CcyPerBase!V$3) / $C253,""),"")</f>
        <v/>
      </c>
      <c r="W253" s="5" t="str">
        <f>IF($A253&lt;&gt;"",IF(W$2&lt;&gt;"",INDEX('Instrument History'!$1:$1048576,CcyPerBase!$B253,CcyPerBase!W$3) / $C253,""),"")</f>
        <v/>
      </c>
      <c r="X253" s="5" t="str">
        <f>IF($A253&lt;&gt;"",IF(X$2&lt;&gt;"",INDEX('Instrument History'!$1:$1048576,CcyPerBase!$B253,CcyPerBase!X$3) / $C253,""),"")</f>
        <v/>
      </c>
    </row>
    <row r="254" spans="1:24">
      <c r="A254" s="12">
        <f>IF(A253&lt;&gt;"",IF(A253=$B$3,"",'Instrument History'!A251),"")</f>
        <v>40952</v>
      </c>
      <c r="B254">
        <f t="shared" si="4"/>
        <v>251</v>
      </c>
      <c r="C254" s="5">
        <f>IF(A254&lt;&gt;"",INDEX('Instrument History'!$1:$1048576,CcyPerBase!B254,CcyPerBase!$B$2),"")</f>
        <v>41.263057590915892</v>
      </c>
      <c r="D254" s="5">
        <f>IF($A254&lt;&gt;"",INDEX('Instrument History'!$1:$1048576,CcyPerBase!$B254,CcyPerBase!D$3) / $C254,"")</f>
        <v>2.4234752788173195E-2</v>
      </c>
      <c r="E254" s="5">
        <f>IF($A254&lt;&gt;"",IF(E$2&lt;&gt;"",INDEX('Instrument History'!$1:$1048576,CcyPerBase!$B254,CcyPerBase!E$3) / $C254,""),"")</f>
        <v>2.4234752788173195E-2</v>
      </c>
      <c r="F254" s="5">
        <f>IF($A254&lt;&gt;"",IF(F$2&lt;&gt;"",INDEX('Instrument History'!$1:$1048576,CcyPerBase!$B254,CcyPerBase!F$3) / $C254,""),"")</f>
        <v>2.4234752788173195E-2</v>
      </c>
      <c r="G254" s="5">
        <f>IF($A254&lt;&gt;"",IF(G$2&lt;&gt;"",INDEX('Instrument History'!$1:$1048576,CcyPerBase!$B254,CcyPerBase!G$3) / $C254,""),"")</f>
        <v>2.4234752788173195E-2</v>
      </c>
      <c r="H254" s="5">
        <f>IF($A254&lt;&gt;"",IF(H$2&lt;&gt;"",INDEX('Instrument History'!$1:$1048576,CcyPerBase!$B254,CcyPerBase!H$3) / $C254,""),"")</f>
        <v>2.4234752788173195E-2</v>
      </c>
      <c r="I254" s="5">
        <f>IF($A254&lt;&gt;"",IF(I$2&lt;&gt;"",INDEX('Instrument History'!$1:$1048576,CcyPerBase!$B254,CcyPerBase!I$3) / $C254,""),"")</f>
        <v>1.192957190013763</v>
      </c>
      <c r="J254" s="5">
        <f>IF($A254&lt;&gt;"",IF(J$2&lt;&gt;"",INDEX('Instrument History'!$1:$1048576,CcyPerBase!$B254,CcyPerBase!J$3) / $C254,""),"")</f>
        <v>2.0804149167662791</v>
      </c>
      <c r="K254" s="5">
        <f>IF($A254&lt;&gt;"",IF(K$2&lt;&gt;"",INDEX('Instrument History'!$1:$1048576,CcyPerBase!$B254,CcyPerBase!K$3) / $C254,""),"")</f>
        <v>2.0804149167662791</v>
      </c>
      <c r="L254" s="5">
        <f>IF($A254&lt;&gt;"",IF(L$2&lt;&gt;"",INDEX('Instrument History'!$1:$1048576,CcyPerBase!$B254,CcyPerBase!L$3) / $C254,""),"")</f>
        <v>1</v>
      </c>
      <c r="M254" s="5">
        <f>IF($A254&lt;&gt;"",IF(M$2&lt;&gt;"",INDEX('Instrument History'!$1:$1048576,CcyPerBase!$B254,CcyPerBase!M$3) / $C254,""),"")</f>
        <v>1</v>
      </c>
      <c r="N254" s="5">
        <f>IF($A254&lt;&gt;"",IF(N$2&lt;&gt;"",INDEX('Instrument History'!$1:$1048576,CcyPerBase!$B254,CcyPerBase!N$3) / $C254,""),"")</f>
        <v>1</v>
      </c>
      <c r="O254" s="5" t="str">
        <f>IF($A254&lt;&gt;"",IF(O$2&lt;&gt;"",INDEX('Instrument History'!$1:$1048576,CcyPerBase!$B254,CcyPerBase!O$3) / $C254,""),"")</f>
        <v/>
      </c>
      <c r="P254" s="5" t="str">
        <f>IF($A254&lt;&gt;"",IF(P$2&lt;&gt;"",INDEX('Instrument History'!$1:$1048576,CcyPerBase!$B254,CcyPerBase!P$3) / $C254,""),"")</f>
        <v/>
      </c>
      <c r="Q254" s="5" t="str">
        <f>IF($A254&lt;&gt;"",IF(Q$2&lt;&gt;"",INDEX('Instrument History'!$1:$1048576,CcyPerBase!$B254,CcyPerBase!Q$3) / $C254,""),"")</f>
        <v/>
      </c>
      <c r="R254" s="5" t="str">
        <f>IF($A254&lt;&gt;"",IF(R$2&lt;&gt;"",INDEX('Instrument History'!$1:$1048576,CcyPerBase!$B254,CcyPerBase!R$3) / $C254,""),"")</f>
        <v/>
      </c>
      <c r="S254" s="5" t="str">
        <f>IF($A254&lt;&gt;"",IF(S$2&lt;&gt;"",INDEX('Instrument History'!$1:$1048576,CcyPerBase!$B254,CcyPerBase!S$3) / $C254,""),"")</f>
        <v/>
      </c>
      <c r="T254" s="5" t="str">
        <f>IF($A254&lt;&gt;"",IF(T$2&lt;&gt;"",INDEX('Instrument History'!$1:$1048576,CcyPerBase!$B254,CcyPerBase!T$3) / $C254,""),"")</f>
        <v/>
      </c>
      <c r="U254" s="5" t="str">
        <f>IF($A254&lt;&gt;"",IF(U$2&lt;&gt;"",INDEX('Instrument History'!$1:$1048576,CcyPerBase!$B254,CcyPerBase!U$3) / $C254,""),"")</f>
        <v/>
      </c>
      <c r="V254" s="5" t="str">
        <f>IF($A254&lt;&gt;"",IF(V$2&lt;&gt;"",INDEX('Instrument History'!$1:$1048576,CcyPerBase!$B254,CcyPerBase!V$3) / $C254,""),"")</f>
        <v/>
      </c>
      <c r="W254" s="5" t="str">
        <f>IF($A254&lt;&gt;"",IF(W$2&lt;&gt;"",INDEX('Instrument History'!$1:$1048576,CcyPerBase!$B254,CcyPerBase!W$3) / $C254,""),"")</f>
        <v/>
      </c>
      <c r="X254" s="5" t="str">
        <f>IF($A254&lt;&gt;"",IF(X$2&lt;&gt;"",INDEX('Instrument History'!$1:$1048576,CcyPerBase!$B254,CcyPerBase!X$3) / $C254,""),"")</f>
        <v/>
      </c>
    </row>
    <row r="255" spans="1:24">
      <c r="A255" s="12">
        <f>IF(A254&lt;&gt;"",IF(A254=$B$3,"",'Instrument History'!A252),"")</f>
        <v>40949</v>
      </c>
      <c r="B255">
        <f t="shared" si="4"/>
        <v>252</v>
      </c>
      <c r="C255" s="5">
        <f>IF(A255&lt;&gt;"",INDEX('Instrument History'!$1:$1048576,CcyPerBase!B255,CcyPerBase!$B$2),"")</f>
        <v>39.642619283995487</v>
      </c>
      <c r="D255" s="5">
        <f>IF($A255&lt;&gt;"",INDEX('Instrument History'!$1:$1048576,CcyPerBase!$B255,CcyPerBase!D$3) / $C255,"")</f>
        <v>2.5225376578578394E-2</v>
      </c>
      <c r="E255" s="5">
        <f>IF($A255&lt;&gt;"",IF(E$2&lt;&gt;"",INDEX('Instrument History'!$1:$1048576,CcyPerBase!$B255,CcyPerBase!E$3) / $C255,""),"")</f>
        <v>2.5225376578578394E-2</v>
      </c>
      <c r="F255" s="5">
        <f>IF($A255&lt;&gt;"",IF(F$2&lt;&gt;"",INDEX('Instrument History'!$1:$1048576,CcyPerBase!$B255,CcyPerBase!F$3) / $C255,""),"")</f>
        <v>2.5225376578578394E-2</v>
      </c>
      <c r="G255" s="5">
        <f>IF($A255&lt;&gt;"",IF(G$2&lt;&gt;"",INDEX('Instrument History'!$1:$1048576,CcyPerBase!$B255,CcyPerBase!G$3) / $C255,""),"")</f>
        <v>2.5225376578578394E-2</v>
      </c>
      <c r="H255" s="5">
        <f>IF($A255&lt;&gt;"",IF(H$2&lt;&gt;"",INDEX('Instrument History'!$1:$1048576,CcyPerBase!$B255,CcyPerBase!H$3) / $C255,""),"")</f>
        <v>2.5225376578578394E-2</v>
      </c>
      <c r="I255" s="5">
        <f>IF($A255&lt;&gt;"",IF(I$2&lt;&gt;"",INDEX('Instrument History'!$1:$1048576,CcyPerBase!$B255,CcyPerBase!I$3) / $C255,""),"")</f>
        <v>1.2456555079727409</v>
      </c>
      <c r="J255" s="5">
        <f>IF($A255&lt;&gt;"",IF(J$2&lt;&gt;"",INDEX('Instrument History'!$1:$1048576,CcyPerBase!$B255,CcyPerBase!J$3) / $C255,""),"")</f>
        <v>2.2442080037451428</v>
      </c>
      <c r="K255" s="5">
        <f>IF($A255&lt;&gt;"",IF(K$2&lt;&gt;"",INDEX('Instrument History'!$1:$1048576,CcyPerBase!$B255,CcyPerBase!K$3) / $C255,""),"")</f>
        <v>2.2442080037451428</v>
      </c>
      <c r="L255" s="5">
        <f>IF($A255&lt;&gt;"",IF(L$2&lt;&gt;"",INDEX('Instrument History'!$1:$1048576,CcyPerBase!$B255,CcyPerBase!L$3) / $C255,""),"")</f>
        <v>1</v>
      </c>
      <c r="M255" s="5">
        <f>IF($A255&lt;&gt;"",IF(M$2&lt;&gt;"",INDEX('Instrument History'!$1:$1048576,CcyPerBase!$B255,CcyPerBase!M$3) / $C255,""),"")</f>
        <v>1</v>
      </c>
      <c r="N255" s="5">
        <f>IF($A255&lt;&gt;"",IF(N$2&lt;&gt;"",INDEX('Instrument History'!$1:$1048576,CcyPerBase!$B255,CcyPerBase!N$3) / $C255,""),"")</f>
        <v>1</v>
      </c>
      <c r="O255" s="5" t="str">
        <f>IF($A255&lt;&gt;"",IF(O$2&lt;&gt;"",INDEX('Instrument History'!$1:$1048576,CcyPerBase!$B255,CcyPerBase!O$3) / $C255,""),"")</f>
        <v/>
      </c>
      <c r="P255" s="5" t="str">
        <f>IF($A255&lt;&gt;"",IF(P$2&lt;&gt;"",INDEX('Instrument History'!$1:$1048576,CcyPerBase!$B255,CcyPerBase!P$3) / $C255,""),"")</f>
        <v/>
      </c>
      <c r="Q255" s="5" t="str">
        <f>IF($A255&lt;&gt;"",IF(Q$2&lt;&gt;"",INDEX('Instrument History'!$1:$1048576,CcyPerBase!$B255,CcyPerBase!Q$3) / $C255,""),"")</f>
        <v/>
      </c>
      <c r="R255" s="5" t="str">
        <f>IF($A255&lt;&gt;"",IF(R$2&lt;&gt;"",INDEX('Instrument History'!$1:$1048576,CcyPerBase!$B255,CcyPerBase!R$3) / $C255,""),"")</f>
        <v/>
      </c>
      <c r="S255" s="5" t="str">
        <f>IF($A255&lt;&gt;"",IF(S$2&lt;&gt;"",INDEX('Instrument History'!$1:$1048576,CcyPerBase!$B255,CcyPerBase!S$3) / $C255,""),"")</f>
        <v/>
      </c>
      <c r="T255" s="5" t="str">
        <f>IF($A255&lt;&gt;"",IF(T$2&lt;&gt;"",INDEX('Instrument History'!$1:$1048576,CcyPerBase!$B255,CcyPerBase!T$3) / $C255,""),"")</f>
        <v/>
      </c>
      <c r="U255" s="5" t="str">
        <f>IF($A255&lt;&gt;"",IF(U$2&lt;&gt;"",INDEX('Instrument History'!$1:$1048576,CcyPerBase!$B255,CcyPerBase!U$3) / $C255,""),"")</f>
        <v/>
      </c>
      <c r="V255" s="5" t="str">
        <f>IF($A255&lt;&gt;"",IF(V$2&lt;&gt;"",INDEX('Instrument History'!$1:$1048576,CcyPerBase!$B255,CcyPerBase!V$3) / $C255,""),"")</f>
        <v/>
      </c>
      <c r="W255" s="5" t="str">
        <f>IF($A255&lt;&gt;"",IF(W$2&lt;&gt;"",INDEX('Instrument History'!$1:$1048576,CcyPerBase!$B255,CcyPerBase!W$3) / $C255,""),"")</f>
        <v/>
      </c>
      <c r="X255" s="5" t="str">
        <f>IF($A255&lt;&gt;"",IF(X$2&lt;&gt;"",INDEX('Instrument History'!$1:$1048576,CcyPerBase!$B255,CcyPerBase!X$3) / $C255,""),"")</f>
        <v/>
      </c>
    </row>
    <row r="256" spans="1:24">
      <c r="A256" s="12">
        <f>IF(A255&lt;&gt;"",IF(A255=$B$3,"",'Instrument History'!A253),"")</f>
        <v>40948</v>
      </c>
      <c r="B256">
        <f t="shared" si="4"/>
        <v>253</v>
      </c>
      <c r="C256" s="5">
        <f>IF(A256&lt;&gt;"",INDEX('Instrument History'!$1:$1048576,CcyPerBase!B256,CcyPerBase!$B$2),"")</f>
        <v>37.82348492872373</v>
      </c>
      <c r="D256" s="5">
        <f>IF($A256&lt;&gt;"",INDEX('Instrument History'!$1:$1048576,CcyPerBase!$B256,CcyPerBase!D$3) / $C256,"")</f>
        <v>2.6438600300433573E-2</v>
      </c>
      <c r="E256" s="5">
        <f>IF($A256&lt;&gt;"",IF(E$2&lt;&gt;"",INDEX('Instrument History'!$1:$1048576,CcyPerBase!$B256,CcyPerBase!E$3) / $C256,""),"")</f>
        <v>2.6438600300433573E-2</v>
      </c>
      <c r="F256" s="5">
        <f>IF($A256&lt;&gt;"",IF(F$2&lt;&gt;"",INDEX('Instrument History'!$1:$1048576,CcyPerBase!$B256,CcyPerBase!F$3) / $C256,""),"")</f>
        <v>2.6438600300433573E-2</v>
      </c>
      <c r="G256" s="5">
        <f>IF($A256&lt;&gt;"",IF(G$2&lt;&gt;"",INDEX('Instrument History'!$1:$1048576,CcyPerBase!$B256,CcyPerBase!G$3) / $C256,""),"")</f>
        <v>2.6438600300433573E-2</v>
      </c>
      <c r="H256" s="5">
        <f>IF($A256&lt;&gt;"",IF(H$2&lt;&gt;"",INDEX('Instrument History'!$1:$1048576,CcyPerBase!$B256,CcyPerBase!H$3) / $C256,""),"")</f>
        <v>2.6438600300433573E-2</v>
      </c>
      <c r="I256" s="5">
        <f>IF($A256&lt;&gt;"",IF(I$2&lt;&gt;"",INDEX('Instrument History'!$1:$1048576,CcyPerBase!$B256,CcyPerBase!I$3) / $C256,""),"")</f>
        <v>1.3036350017654559</v>
      </c>
      <c r="J256" s="5">
        <f>IF($A256&lt;&gt;"",IF(J$2&lt;&gt;"",INDEX('Instrument History'!$1:$1048576,CcyPerBase!$B256,CcyPerBase!J$3) / $C256,""),"")</f>
        <v>2.2658064992474176</v>
      </c>
      <c r="K256" s="5">
        <f>IF($A256&lt;&gt;"",IF(K$2&lt;&gt;"",INDEX('Instrument History'!$1:$1048576,CcyPerBase!$B256,CcyPerBase!K$3) / $C256,""),"")</f>
        <v>2.2658064992474176</v>
      </c>
      <c r="L256" s="5">
        <f>IF($A256&lt;&gt;"",IF(L$2&lt;&gt;"",INDEX('Instrument History'!$1:$1048576,CcyPerBase!$B256,CcyPerBase!L$3) / $C256,""),"")</f>
        <v>1</v>
      </c>
      <c r="M256" s="5">
        <f>IF($A256&lt;&gt;"",IF(M$2&lt;&gt;"",INDEX('Instrument History'!$1:$1048576,CcyPerBase!$B256,CcyPerBase!M$3) / $C256,""),"")</f>
        <v>1</v>
      </c>
      <c r="N256" s="5">
        <f>IF($A256&lt;&gt;"",IF(N$2&lt;&gt;"",INDEX('Instrument History'!$1:$1048576,CcyPerBase!$B256,CcyPerBase!N$3) / $C256,""),"")</f>
        <v>1</v>
      </c>
      <c r="O256" s="5" t="str">
        <f>IF($A256&lt;&gt;"",IF(O$2&lt;&gt;"",INDEX('Instrument History'!$1:$1048576,CcyPerBase!$B256,CcyPerBase!O$3) / $C256,""),"")</f>
        <v/>
      </c>
      <c r="P256" s="5" t="str">
        <f>IF($A256&lt;&gt;"",IF(P$2&lt;&gt;"",INDEX('Instrument History'!$1:$1048576,CcyPerBase!$B256,CcyPerBase!P$3) / $C256,""),"")</f>
        <v/>
      </c>
      <c r="Q256" s="5" t="str">
        <f>IF($A256&lt;&gt;"",IF(Q$2&lt;&gt;"",INDEX('Instrument History'!$1:$1048576,CcyPerBase!$B256,CcyPerBase!Q$3) / $C256,""),"")</f>
        <v/>
      </c>
      <c r="R256" s="5" t="str">
        <f>IF($A256&lt;&gt;"",IF(R$2&lt;&gt;"",INDEX('Instrument History'!$1:$1048576,CcyPerBase!$B256,CcyPerBase!R$3) / $C256,""),"")</f>
        <v/>
      </c>
      <c r="S256" s="5" t="str">
        <f>IF($A256&lt;&gt;"",IF(S$2&lt;&gt;"",INDEX('Instrument History'!$1:$1048576,CcyPerBase!$B256,CcyPerBase!S$3) / $C256,""),"")</f>
        <v/>
      </c>
      <c r="T256" s="5" t="str">
        <f>IF($A256&lt;&gt;"",IF(T$2&lt;&gt;"",INDEX('Instrument History'!$1:$1048576,CcyPerBase!$B256,CcyPerBase!T$3) / $C256,""),"")</f>
        <v/>
      </c>
      <c r="U256" s="5" t="str">
        <f>IF($A256&lt;&gt;"",IF(U$2&lt;&gt;"",INDEX('Instrument History'!$1:$1048576,CcyPerBase!$B256,CcyPerBase!U$3) / $C256,""),"")</f>
        <v/>
      </c>
      <c r="V256" s="5" t="str">
        <f>IF($A256&lt;&gt;"",IF(V$2&lt;&gt;"",INDEX('Instrument History'!$1:$1048576,CcyPerBase!$B256,CcyPerBase!V$3) / $C256,""),"")</f>
        <v/>
      </c>
      <c r="W256" s="5" t="str">
        <f>IF($A256&lt;&gt;"",IF(W$2&lt;&gt;"",INDEX('Instrument History'!$1:$1048576,CcyPerBase!$B256,CcyPerBase!W$3) / $C256,""),"")</f>
        <v/>
      </c>
      <c r="X256" s="5" t="str">
        <f>IF($A256&lt;&gt;"",IF(X$2&lt;&gt;"",INDEX('Instrument History'!$1:$1048576,CcyPerBase!$B256,CcyPerBase!X$3) / $C256,""),"")</f>
        <v/>
      </c>
    </row>
    <row r="257" spans="1:24">
      <c r="A257" s="12">
        <f>IF(A256&lt;&gt;"",IF(A256=$B$3,"",'Instrument History'!A254),"")</f>
        <v>40947</v>
      </c>
      <c r="B257">
        <f t="shared" si="4"/>
        <v>254</v>
      </c>
      <c r="C257" s="5">
        <f>IF(A257&lt;&gt;"",INDEX('Instrument History'!$1:$1048576,CcyPerBase!B257,CcyPerBase!$B$2),"")</f>
        <v>37.277898972145913</v>
      </c>
      <c r="D257" s="5">
        <f>IF($A257&lt;&gt;"",INDEX('Instrument History'!$1:$1048576,CcyPerBase!$B257,CcyPerBase!D$3) / $C257,"")</f>
        <v>2.6825546170056447E-2</v>
      </c>
      <c r="E257" s="5">
        <f>IF($A257&lt;&gt;"",IF(E$2&lt;&gt;"",INDEX('Instrument History'!$1:$1048576,CcyPerBase!$B257,CcyPerBase!E$3) / $C257,""),"")</f>
        <v>2.6825546170056447E-2</v>
      </c>
      <c r="F257" s="5">
        <f>IF($A257&lt;&gt;"",IF(F$2&lt;&gt;"",INDEX('Instrument History'!$1:$1048576,CcyPerBase!$B257,CcyPerBase!F$3) / $C257,""),"")</f>
        <v>2.6825546170056447E-2</v>
      </c>
      <c r="G257" s="5">
        <f>IF($A257&lt;&gt;"",IF(G$2&lt;&gt;"",INDEX('Instrument History'!$1:$1048576,CcyPerBase!$B257,CcyPerBase!G$3) / $C257,""),"")</f>
        <v>2.6825546170056447E-2</v>
      </c>
      <c r="H257" s="5">
        <f>IF($A257&lt;&gt;"",IF(H$2&lt;&gt;"",INDEX('Instrument History'!$1:$1048576,CcyPerBase!$B257,CcyPerBase!H$3) / $C257,""),"")</f>
        <v>2.6825546170056447E-2</v>
      </c>
      <c r="I257" s="5">
        <f>IF($A257&lt;&gt;"",IF(I$2&lt;&gt;"",INDEX('Instrument History'!$1:$1048576,CcyPerBase!$B257,CcyPerBase!I$3) / $C257,""),"")</f>
        <v>1.3074914500362718</v>
      </c>
      <c r="J257" s="5">
        <f>IF($A257&lt;&gt;"",IF(J$2&lt;&gt;"",INDEX('Instrument History'!$1:$1048576,CcyPerBase!$B257,CcyPerBase!J$3) / $C257,""),"")</f>
        <v>2.2075460396277453</v>
      </c>
      <c r="K257" s="5">
        <f>IF($A257&lt;&gt;"",IF(K$2&lt;&gt;"",INDEX('Instrument History'!$1:$1048576,CcyPerBase!$B257,CcyPerBase!K$3) / $C257,""),"")</f>
        <v>2.2075460396277453</v>
      </c>
      <c r="L257" s="5">
        <f>IF($A257&lt;&gt;"",IF(L$2&lt;&gt;"",INDEX('Instrument History'!$1:$1048576,CcyPerBase!$B257,CcyPerBase!L$3) / $C257,""),"")</f>
        <v>1</v>
      </c>
      <c r="M257" s="5">
        <f>IF($A257&lt;&gt;"",IF(M$2&lt;&gt;"",INDEX('Instrument History'!$1:$1048576,CcyPerBase!$B257,CcyPerBase!M$3) / $C257,""),"")</f>
        <v>1</v>
      </c>
      <c r="N257" s="5">
        <f>IF($A257&lt;&gt;"",IF(N$2&lt;&gt;"",INDEX('Instrument History'!$1:$1048576,CcyPerBase!$B257,CcyPerBase!N$3) / $C257,""),"")</f>
        <v>1</v>
      </c>
      <c r="O257" s="5" t="str">
        <f>IF($A257&lt;&gt;"",IF(O$2&lt;&gt;"",INDEX('Instrument History'!$1:$1048576,CcyPerBase!$B257,CcyPerBase!O$3) / $C257,""),"")</f>
        <v/>
      </c>
      <c r="P257" s="5" t="str">
        <f>IF($A257&lt;&gt;"",IF(P$2&lt;&gt;"",INDEX('Instrument History'!$1:$1048576,CcyPerBase!$B257,CcyPerBase!P$3) / $C257,""),"")</f>
        <v/>
      </c>
      <c r="Q257" s="5" t="str">
        <f>IF($A257&lt;&gt;"",IF(Q$2&lt;&gt;"",INDEX('Instrument History'!$1:$1048576,CcyPerBase!$B257,CcyPerBase!Q$3) / $C257,""),"")</f>
        <v/>
      </c>
      <c r="R257" s="5" t="str">
        <f>IF($A257&lt;&gt;"",IF(R$2&lt;&gt;"",INDEX('Instrument History'!$1:$1048576,CcyPerBase!$B257,CcyPerBase!R$3) / $C257,""),"")</f>
        <v/>
      </c>
      <c r="S257" s="5" t="str">
        <f>IF($A257&lt;&gt;"",IF(S$2&lt;&gt;"",INDEX('Instrument History'!$1:$1048576,CcyPerBase!$B257,CcyPerBase!S$3) / $C257,""),"")</f>
        <v/>
      </c>
      <c r="T257" s="5" t="str">
        <f>IF($A257&lt;&gt;"",IF(T$2&lt;&gt;"",INDEX('Instrument History'!$1:$1048576,CcyPerBase!$B257,CcyPerBase!T$3) / $C257,""),"")</f>
        <v/>
      </c>
      <c r="U257" s="5" t="str">
        <f>IF($A257&lt;&gt;"",IF(U$2&lt;&gt;"",INDEX('Instrument History'!$1:$1048576,CcyPerBase!$B257,CcyPerBase!U$3) / $C257,""),"")</f>
        <v/>
      </c>
      <c r="V257" s="5" t="str">
        <f>IF($A257&lt;&gt;"",IF(V$2&lt;&gt;"",INDEX('Instrument History'!$1:$1048576,CcyPerBase!$B257,CcyPerBase!V$3) / $C257,""),"")</f>
        <v/>
      </c>
      <c r="W257" s="5" t="str">
        <f>IF($A257&lt;&gt;"",IF(W$2&lt;&gt;"",INDEX('Instrument History'!$1:$1048576,CcyPerBase!$B257,CcyPerBase!W$3) / $C257,""),"")</f>
        <v/>
      </c>
      <c r="X257" s="5" t="str">
        <f>IF($A257&lt;&gt;"",IF(X$2&lt;&gt;"",INDEX('Instrument History'!$1:$1048576,CcyPerBase!$B257,CcyPerBase!X$3) / $C257,""),"")</f>
        <v/>
      </c>
    </row>
    <row r="258" spans="1:24">
      <c r="A258" s="12">
        <f>IF(A257&lt;&gt;"",IF(A257=$B$3,"",'Instrument History'!A255),"")</f>
        <v>40946</v>
      </c>
      <c r="B258">
        <f t="shared" si="4"/>
        <v>255</v>
      </c>
      <c r="C258" s="5">
        <f>IF(A258&lt;&gt;"",INDEX('Instrument History'!$1:$1048576,CcyPerBase!B258,CcyPerBase!$B$2),"")</f>
        <v>37.461145663641844</v>
      </c>
      <c r="D258" s="5">
        <f>IF($A258&lt;&gt;"",INDEX('Instrument History'!$1:$1048576,CcyPerBase!$B258,CcyPerBase!D$3) / $C258,"")</f>
        <v>2.6694325074274394E-2</v>
      </c>
      <c r="E258" s="5">
        <f>IF($A258&lt;&gt;"",IF(E$2&lt;&gt;"",INDEX('Instrument History'!$1:$1048576,CcyPerBase!$B258,CcyPerBase!E$3) / $C258,""),"")</f>
        <v>2.6694325074274394E-2</v>
      </c>
      <c r="F258" s="5">
        <f>IF($A258&lt;&gt;"",IF(F$2&lt;&gt;"",INDEX('Instrument History'!$1:$1048576,CcyPerBase!$B258,CcyPerBase!F$3) / $C258,""),"")</f>
        <v>2.6694325074274394E-2</v>
      </c>
      <c r="G258" s="5">
        <f>IF($A258&lt;&gt;"",IF(G$2&lt;&gt;"",INDEX('Instrument History'!$1:$1048576,CcyPerBase!$B258,CcyPerBase!G$3) / $C258,""),"")</f>
        <v>2.6694325074274394E-2</v>
      </c>
      <c r="H258" s="5">
        <f>IF($A258&lt;&gt;"",IF(H$2&lt;&gt;"",INDEX('Instrument History'!$1:$1048576,CcyPerBase!$B258,CcyPerBase!H$3) / $C258,""),"")</f>
        <v>2.6694325074274394E-2</v>
      </c>
      <c r="I258" s="5">
        <f>IF($A258&lt;&gt;"",IF(I$2&lt;&gt;"",INDEX('Instrument History'!$1:$1048576,CcyPerBase!$B258,CcyPerBase!I$3) / $C258,""),"")</f>
        <v>1.3146847088261351</v>
      </c>
      <c r="J258" s="5">
        <f>IF($A258&lt;&gt;"",IF(J$2&lt;&gt;"",INDEX('Instrument History'!$1:$1048576,CcyPerBase!$B258,CcyPerBase!J$3) / $C258,""),"")</f>
        <v>2.2995977155950169</v>
      </c>
      <c r="K258" s="5">
        <f>IF($A258&lt;&gt;"",IF(K$2&lt;&gt;"",INDEX('Instrument History'!$1:$1048576,CcyPerBase!$B258,CcyPerBase!K$3) / $C258,""),"")</f>
        <v>2.2995977155950169</v>
      </c>
      <c r="L258" s="5">
        <f>IF($A258&lt;&gt;"",IF(L$2&lt;&gt;"",INDEX('Instrument History'!$1:$1048576,CcyPerBase!$B258,CcyPerBase!L$3) / $C258,""),"")</f>
        <v>1</v>
      </c>
      <c r="M258" s="5">
        <f>IF($A258&lt;&gt;"",IF(M$2&lt;&gt;"",INDEX('Instrument History'!$1:$1048576,CcyPerBase!$B258,CcyPerBase!M$3) / $C258,""),"")</f>
        <v>1</v>
      </c>
      <c r="N258" s="5">
        <f>IF($A258&lt;&gt;"",IF(N$2&lt;&gt;"",INDEX('Instrument History'!$1:$1048576,CcyPerBase!$B258,CcyPerBase!N$3) / $C258,""),"")</f>
        <v>1</v>
      </c>
      <c r="O258" s="5" t="str">
        <f>IF($A258&lt;&gt;"",IF(O$2&lt;&gt;"",INDEX('Instrument History'!$1:$1048576,CcyPerBase!$B258,CcyPerBase!O$3) / $C258,""),"")</f>
        <v/>
      </c>
      <c r="P258" s="5" t="str">
        <f>IF($A258&lt;&gt;"",IF(P$2&lt;&gt;"",INDEX('Instrument History'!$1:$1048576,CcyPerBase!$B258,CcyPerBase!P$3) / $C258,""),"")</f>
        <v/>
      </c>
      <c r="Q258" s="5" t="str">
        <f>IF($A258&lt;&gt;"",IF(Q$2&lt;&gt;"",INDEX('Instrument History'!$1:$1048576,CcyPerBase!$B258,CcyPerBase!Q$3) / $C258,""),"")</f>
        <v/>
      </c>
      <c r="R258" s="5" t="str">
        <f>IF($A258&lt;&gt;"",IF(R$2&lt;&gt;"",INDEX('Instrument History'!$1:$1048576,CcyPerBase!$B258,CcyPerBase!R$3) / $C258,""),"")</f>
        <v/>
      </c>
      <c r="S258" s="5" t="str">
        <f>IF($A258&lt;&gt;"",IF(S$2&lt;&gt;"",INDEX('Instrument History'!$1:$1048576,CcyPerBase!$B258,CcyPerBase!S$3) / $C258,""),"")</f>
        <v/>
      </c>
      <c r="T258" s="5" t="str">
        <f>IF($A258&lt;&gt;"",IF(T$2&lt;&gt;"",INDEX('Instrument History'!$1:$1048576,CcyPerBase!$B258,CcyPerBase!T$3) / $C258,""),"")</f>
        <v/>
      </c>
      <c r="U258" s="5" t="str">
        <f>IF($A258&lt;&gt;"",IF(U$2&lt;&gt;"",INDEX('Instrument History'!$1:$1048576,CcyPerBase!$B258,CcyPerBase!U$3) / $C258,""),"")</f>
        <v/>
      </c>
      <c r="V258" s="5" t="str">
        <f>IF($A258&lt;&gt;"",IF(V$2&lt;&gt;"",INDEX('Instrument History'!$1:$1048576,CcyPerBase!$B258,CcyPerBase!V$3) / $C258,""),"")</f>
        <v/>
      </c>
      <c r="W258" s="5" t="str">
        <f>IF($A258&lt;&gt;"",IF(W$2&lt;&gt;"",INDEX('Instrument History'!$1:$1048576,CcyPerBase!$B258,CcyPerBase!W$3) / $C258,""),"")</f>
        <v/>
      </c>
      <c r="X258" s="5" t="str">
        <f>IF($A258&lt;&gt;"",IF(X$2&lt;&gt;"",INDEX('Instrument History'!$1:$1048576,CcyPerBase!$B258,CcyPerBase!X$3) / $C258,""),"")</f>
        <v/>
      </c>
    </row>
    <row r="259" spans="1:24">
      <c r="A259" s="12">
        <f>IF(A258&lt;&gt;"",IF(A258=$B$3,"",'Instrument History'!A256),"")</f>
        <v>40945</v>
      </c>
      <c r="B259">
        <f t="shared" si="4"/>
        <v>256</v>
      </c>
      <c r="C259" s="5">
        <f>IF(A259&lt;&gt;"",INDEX('Instrument History'!$1:$1048576,CcyPerBase!B259,CcyPerBase!$B$2),"")</f>
        <v>36.455660498503789</v>
      </c>
      <c r="D259" s="5">
        <f>IF($A259&lt;&gt;"",INDEX('Instrument History'!$1:$1048576,CcyPerBase!$B259,CcyPerBase!D$3) / $C259,"")</f>
        <v>2.7430582420555565E-2</v>
      </c>
      <c r="E259" s="5">
        <f>IF($A259&lt;&gt;"",IF(E$2&lt;&gt;"",INDEX('Instrument History'!$1:$1048576,CcyPerBase!$B259,CcyPerBase!E$3) / $C259,""),"")</f>
        <v>2.7430582420555565E-2</v>
      </c>
      <c r="F259" s="5">
        <f>IF($A259&lt;&gt;"",IF(F$2&lt;&gt;"",INDEX('Instrument History'!$1:$1048576,CcyPerBase!$B259,CcyPerBase!F$3) / $C259,""),"")</f>
        <v>2.7430582420555565E-2</v>
      </c>
      <c r="G259" s="5">
        <f>IF($A259&lt;&gt;"",IF(G$2&lt;&gt;"",INDEX('Instrument History'!$1:$1048576,CcyPerBase!$B259,CcyPerBase!G$3) / $C259,""),"")</f>
        <v>2.7430582420555565E-2</v>
      </c>
      <c r="H259" s="5">
        <f>IF($A259&lt;&gt;"",IF(H$2&lt;&gt;"",INDEX('Instrument History'!$1:$1048576,CcyPerBase!$B259,CcyPerBase!H$3) / $C259,""),"")</f>
        <v>2.7430582420555565E-2</v>
      </c>
      <c r="I259" s="5">
        <f>IF($A259&lt;&gt;"",IF(I$2&lt;&gt;"",INDEX('Instrument History'!$1:$1048576,CcyPerBase!$B259,CcyPerBase!I$3) / $C259,""),"")</f>
        <v>1.3309773557010256</v>
      </c>
      <c r="J259" s="5">
        <f>IF($A259&lt;&gt;"",IF(J$2&lt;&gt;"",INDEX('Instrument History'!$1:$1048576,CcyPerBase!$B259,CcyPerBase!J$3) / $C259,""),"")</f>
        <v>2.4743785927154347</v>
      </c>
      <c r="K259" s="5">
        <f>IF($A259&lt;&gt;"",IF(K$2&lt;&gt;"",INDEX('Instrument History'!$1:$1048576,CcyPerBase!$B259,CcyPerBase!K$3) / $C259,""),"")</f>
        <v>2.4743785927154347</v>
      </c>
      <c r="L259" s="5">
        <f>IF($A259&lt;&gt;"",IF(L$2&lt;&gt;"",INDEX('Instrument History'!$1:$1048576,CcyPerBase!$B259,CcyPerBase!L$3) / $C259,""),"")</f>
        <v>1</v>
      </c>
      <c r="M259" s="5">
        <f>IF($A259&lt;&gt;"",IF(M$2&lt;&gt;"",INDEX('Instrument History'!$1:$1048576,CcyPerBase!$B259,CcyPerBase!M$3) / $C259,""),"")</f>
        <v>1</v>
      </c>
      <c r="N259" s="5">
        <f>IF($A259&lt;&gt;"",IF(N$2&lt;&gt;"",INDEX('Instrument History'!$1:$1048576,CcyPerBase!$B259,CcyPerBase!N$3) / $C259,""),"")</f>
        <v>1</v>
      </c>
      <c r="O259" s="5" t="str">
        <f>IF($A259&lt;&gt;"",IF(O$2&lt;&gt;"",INDEX('Instrument History'!$1:$1048576,CcyPerBase!$B259,CcyPerBase!O$3) / $C259,""),"")</f>
        <v/>
      </c>
      <c r="P259" s="5" t="str">
        <f>IF($A259&lt;&gt;"",IF(P$2&lt;&gt;"",INDEX('Instrument History'!$1:$1048576,CcyPerBase!$B259,CcyPerBase!P$3) / $C259,""),"")</f>
        <v/>
      </c>
      <c r="Q259" s="5" t="str">
        <f>IF($A259&lt;&gt;"",IF(Q$2&lt;&gt;"",INDEX('Instrument History'!$1:$1048576,CcyPerBase!$B259,CcyPerBase!Q$3) / $C259,""),"")</f>
        <v/>
      </c>
      <c r="R259" s="5" t="str">
        <f>IF($A259&lt;&gt;"",IF(R$2&lt;&gt;"",INDEX('Instrument History'!$1:$1048576,CcyPerBase!$B259,CcyPerBase!R$3) / $C259,""),"")</f>
        <v/>
      </c>
      <c r="S259" s="5" t="str">
        <f>IF($A259&lt;&gt;"",IF(S$2&lt;&gt;"",INDEX('Instrument History'!$1:$1048576,CcyPerBase!$B259,CcyPerBase!S$3) / $C259,""),"")</f>
        <v/>
      </c>
      <c r="T259" s="5" t="str">
        <f>IF($A259&lt;&gt;"",IF(T$2&lt;&gt;"",INDEX('Instrument History'!$1:$1048576,CcyPerBase!$B259,CcyPerBase!T$3) / $C259,""),"")</f>
        <v/>
      </c>
      <c r="U259" s="5" t="str">
        <f>IF($A259&lt;&gt;"",IF(U$2&lt;&gt;"",INDEX('Instrument History'!$1:$1048576,CcyPerBase!$B259,CcyPerBase!U$3) / $C259,""),"")</f>
        <v/>
      </c>
      <c r="V259" s="5" t="str">
        <f>IF($A259&lt;&gt;"",IF(V$2&lt;&gt;"",INDEX('Instrument History'!$1:$1048576,CcyPerBase!$B259,CcyPerBase!V$3) / $C259,""),"")</f>
        <v/>
      </c>
      <c r="W259" s="5" t="str">
        <f>IF($A259&lt;&gt;"",IF(W$2&lt;&gt;"",INDEX('Instrument History'!$1:$1048576,CcyPerBase!$B259,CcyPerBase!W$3) / $C259,""),"")</f>
        <v/>
      </c>
      <c r="X259" s="5" t="str">
        <f>IF($A259&lt;&gt;"",IF(X$2&lt;&gt;"",INDEX('Instrument History'!$1:$1048576,CcyPerBase!$B259,CcyPerBase!X$3) / $C259,""),"")</f>
        <v/>
      </c>
    </row>
    <row r="260" spans="1:24">
      <c r="A260" s="12">
        <f>IF(A259&lt;&gt;"",IF(A259=$B$3,"",'Instrument History'!A257),"")</f>
        <v>40942</v>
      </c>
      <c r="B260">
        <f t="shared" si="4"/>
        <v>257</v>
      </c>
      <c r="C260" s="5">
        <f>IF(A260&lt;&gt;"",INDEX('Instrument History'!$1:$1048576,CcyPerBase!B260,CcyPerBase!$B$2),"")</f>
        <v>37.673822580147956</v>
      </c>
      <c r="D260" s="5">
        <f>IF($A260&lt;&gt;"",INDEX('Instrument History'!$1:$1048576,CcyPerBase!$B260,CcyPerBase!D$3) / $C260,"")</f>
        <v>2.6543629807476592E-2</v>
      </c>
      <c r="E260" s="5">
        <f>IF($A260&lt;&gt;"",IF(E$2&lt;&gt;"",INDEX('Instrument History'!$1:$1048576,CcyPerBase!$B260,CcyPerBase!E$3) / $C260,""),"")</f>
        <v>2.6543629807476592E-2</v>
      </c>
      <c r="F260" s="5">
        <f>IF($A260&lt;&gt;"",IF(F$2&lt;&gt;"",INDEX('Instrument History'!$1:$1048576,CcyPerBase!$B260,CcyPerBase!F$3) / $C260,""),"")</f>
        <v>2.6543629807476592E-2</v>
      </c>
      <c r="G260" s="5">
        <f>IF($A260&lt;&gt;"",IF(G$2&lt;&gt;"",INDEX('Instrument History'!$1:$1048576,CcyPerBase!$B260,CcyPerBase!G$3) / $C260,""),"")</f>
        <v>2.6543629807476592E-2</v>
      </c>
      <c r="H260" s="5">
        <f>IF($A260&lt;&gt;"",IF(H$2&lt;&gt;"",INDEX('Instrument History'!$1:$1048576,CcyPerBase!$B260,CcyPerBase!H$3) / $C260,""),"")</f>
        <v>2.6543629807476592E-2</v>
      </c>
      <c r="I260" s="5">
        <f>IF($A260&lt;&gt;"",IF(I$2&lt;&gt;"",INDEX('Instrument History'!$1:$1048576,CcyPerBase!$B260,CcyPerBase!I$3) / $C260,""),"")</f>
        <v>1.2340958311424728</v>
      </c>
      <c r="J260" s="5">
        <f>IF($A260&lt;&gt;"",IF(J$2&lt;&gt;"",INDEX('Instrument History'!$1:$1048576,CcyPerBase!$B260,CcyPerBase!J$3) / $C260,""),"")</f>
        <v>2.2922501849584771</v>
      </c>
      <c r="K260" s="5">
        <f>IF($A260&lt;&gt;"",IF(K$2&lt;&gt;"",INDEX('Instrument History'!$1:$1048576,CcyPerBase!$B260,CcyPerBase!K$3) / $C260,""),"")</f>
        <v>2.2922501849584771</v>
      </c>
      <c r="L260" s="5">
        <f>IF($A260&lt;&gt;"",IF(L$2&lt;&gt;"",INDEX('Instrument History'!$1:$1048576,CcyPerBase!$B260,CcyPerBase!L$3) / $C260,""),"")</f>
        <v>1</v>
      </c>
      <c r="M260" s="5">
        <f>IF($A260&lt;&gt;"",IF(M$2&lt;&gt;"",INDEX('Instrument History'!$1:$1048576,CcyPerBase!$B260,CcyPerBase!M$3) / $C260,""),"")</f>
        <v>1</v>
      </c>
      <c r="N260" s="5">
        <f>IF($A260&lt;&gt;"",IF(N$2&lt;&gt;"",INDEX('Instrument History'!$1:$1048576,CcyPerBase!$B260,CcyPerBase!N$3) / $C260,""),"")</f>
        <v>1</v>
      </c>
      <c r="O260" s="5" t="str">
        <f>IF($A260&lt;&gt;"",IF(O$2&lt;&gt;"",INDEX('Instrument History'!$1:$1048576,CcyPerBase!$B260,CcyPerBase!O$3) / $C260,""),"")</f>
        <v/>
      </c>
      <c r="P260" s="5" t="str">
        <f>IF($A260&lt;&gt;"",IF(P$2&lt;&gt;"",INDEX('Instrument History'!$1:$1048576,CcyPerBase!$B260,CcyPerBase!P$3) / $C260,""),"")</f>
        <v/>
      </c>
      <c r="Q260" s="5" t="str">
        <f>IF($A260&lt;&gt;"",IF(Q$2&lt;&gt;"",INDEX('Instrument History'!$1:$1048576,CcyPerBase!$B260,CcyPerBase!Q$3) / $C260,""),"")</f>
        <v/>
      </c>
      <c r="R260" s="5" t="str">
        <f>IF($A260&lt;&gt;"",IF(R$2&lt;&gt;"",INDEX('Instrument History'!$1:$1048576,CcyPerBase!$B260,CcyPerBase!R$3) / $C260,""),"")</f>
        <v/>
      </c>
      <c r="S260" s="5" t="str">
        <f>IF($A260&lt;&gt;"",IF(S$2&lt;&gt;"",INDEX('Instrument History'!$1:$1048576,CcyPerBase!$B260,CcyPerBase!S$3) / $C260,""),"")</f>
        <v/>
      </c>
      <c r="T260" s="5" t="str">
        <f>IF($A260&lt;&gt;"",IF(T$2&lt;&gt;"",INDEX('Instrument History'!$1:$1048576,CcyPerBase!$B260,CcyPerBase!T$3) / $C260,""),"")</f>
        <v/>
      </c>
      <c r="U260" s="5" t="str">
        <f>IF($A260&lt;&gt;"",IF(U$2&lt;&gt;"",INDEX('Instrument History'!$1:$1048576,CcyPerBase!$B260,CcyPerBase!U$3) / $C260,""),"")</f>
        <v/>
      </c>
      <c r="V260" s="5" t="str">
        <f>IF($A260&lt;&gt;"",IF(V$2&lt;&gt;"",INDEX('Instrument History'!$1:$1048576,CcyPerBase!$B260,CcyPerBase!V$3) / $C260,""),"")</f>
        <v/>
      </c>
      <c r="W260" s="5" t="str">
        <f>IF($A260&lt;&gt;"",IF(W$2&lt;&gt;"",INDEX('Instrument History'!$1:$1048576,CcyPerBase!$B260,CcyPerBase!W$3) / $C260,""),"")</f>
        <v/>
      </c>
      <c r="X260" s="5" t="str">
        <f>IF($A260&lt;&gt;"",IF(X$2&lt;&gt;"",INDEX('Instrument History'!$1:$1048576,CcyPerBase!$B260,CcyPerBase!X$3) / $C260,""),"")</f>
        <v/>
      </c>
    </row>
    <row r="261" spans="1:24">
      <c r="A261" s="12">
        <f>IF(A260&lt;&gt;"",IF(A260=$B$3,"",'Instrument History'!A258),"")</f>
        <v>40941</v>
      </c>
      <c r="B261">
        <f t="shared" si="4"/>
        <v>258</v>
      </c>
      <c r="C261" s="5">
        <f>IF(A261&lt;&gt;"",INDEX('Instrument History'!$1:$1048576,CcyPerBase!B261,CcyPerBase!$B$2),"")</f>
        <v>36.748602805477368</v>
      </c>
      <c r="D261" s="5">
        <f>IF($A261&lt;&gt;"",INDEX('Instrument History'!$1:$1048576,CcyPerBase!$B261,CcyPerBase!D$3) / $C261,"")</f>
        <v>2.7211918920926982E-2</v>
      </c>
      <c r="E261" s="5">
        <f>IF($A261&lt;&gt;"",IF(E$2&lt;&gt;"",INDEX('Instrument History'!$1:$1048576,CcyPerBase!$B261,CcyPerBase!E$3) / $C261,""),"")</f>
        <v>2.7211918920926982E-2</v>
      </c>
      <c r="F261" s="5">
        <f>IF($A261&lt;&gt;"",IF(F$2&lt;&gt;"",INDEX('Instrument History'!$1:$1048576,CcyPerBase!$B261,CcyPerBase!F$3) / $C261,""),"")</f>
        <v>2.7211918920926982E-2</v>
      </c>
      <c r="G261" s="5">
        <f>IF($A261&lt;&gt;"",IF(G$2&lt;&gt;"",INDEX('Instrument History'!$1:$1048576,CcyPerBase!$B261,CcyPerBase!G$3) / $C261,""),"")</f>
        <v>2.7211918920926982E-2</v>
      </c>
      <c r="H261" s="5">
        <f>IF($A261&lt;&gt;"",IF(H$2&lt;&gt;"",INDEX('Instrument History'!$1:$1048576,CcyPerBase!$B261,CcyPerBase!H$3) / $C261,""),"")</f>
        <v>2.7211918920926982E-2</v>
      </c>
      <c r="I261" s="5">
        <f>IF($A261&lt;&gt;"",IF(I$2&lt;&gt;"",INDEX('Instrument History'!$1:$1048576,CcyPerBase!$B261,CcyPerBase!I$3) / $C261,""),"")</f>
        <v>1.3038214686655851</v>
      </c>
      <c r="J261" s="5">
        <f>IF($A261&lt;&gt;"",IF(J$2&lt;&gt;"",INDEX('Instrument History'!$1:$1048576,CcyPerBase!$B261,CcyPerBase!J$3) / $C261,""),"")</f>
        <v>2.3579417629186956</v>
      </c>
      <c r="K261" s="5">
        <f>IF($A261&lt;&gt;"",IF(K$2&lt;&gt;"",INDEX('Instrument History'!$1:$1048576,CcyPerBase!$B261,CcyPerBase!K$3) / $C261,""),"")</f>
        <v>2.3579417629186956</v>
      </c>
      <c r="L261" s="5">
        <f>IF($A261&lt;&gt;"",IF(L$2&lt;&gt;"",INDEX('Instrument History'!$1:$1048576,CcyPerBase!$B261,CcyPerBase!L$3) / $C261,""),"")</f>
        <v>1</v>
      </c>
      <c r="M261" s="5">
        <f>IF($A261&lt;&gt;"",IF(M$2&lt;&gt;"",INDEX('Instrument History'!$1:$1048576,CcyPerBase!$B261,CcyPerBase!M$3) / $C261,""),"")</f>
        <v>1</v>
      </c>
      <c r="N261" s="5">
        <f>IF($A261&lt;&gt;"",IF(N$2&lt;&gt;"",INDEX('Instrument History'!$1:$1048576,CcyPerBase!$B261,CcyPerBase!N$3) / $C261,""),"")</f>
        <v>1</v>
      </c>
      <c r="O261" s="5" t="str">
        <f>IF($A261&lt;&gt;"",IF(O$2&lt;&gt;"",INDEX('Instrument History'!$1:$1048576,CcyPerBase!$B261,CcyPerBase!O$3) / $C261,""),"")</f>
        <v/>
      </c>
      <c r="P261" s="5" t="str">
        <f>IF($A261&lt;&gt;"",IF(P$2&lt;&gt;"",INDEX('Instrument History'!$1:$1048576,CcyPerBase!$B261,CcyPerBase!P$3) / $C261,""),"")</f>
        <v/>
      </c>
      <c r="Q261" s="5" t="str">
        <f>IF($A261&lt;&gt;"",IF(Q$2&lt;&gt;"",INDEX('Instrument History'!$1:$1048576,CcyPerBase!$B261,CcyPerBase!Q$3) / $C261,""),"")</f>
        <v/>
      </c>
      <c r="R261" s="5" t="str">
        <f>IF($A261&lt;&gt;"",IF(R$2&lt;&gt;"",INDEX('Instrument History'!$1:$1048576,CcyPerBase!$B261,CcyPerBase!R$3) / $C261,""),"")</f>
        <v/>
      </c>
      <c r="S261" s="5" t="str">
        <f>IF($A261&lt;&gt;"",IF(S$2&lt;&gt;"",INDEX('Instrument History'!$1:$1048576,CcyPerBase!$B261,CcyPerBase!S$3) / $C261,""),"")</f>
        <v/>
      </c>
      <c r="T261" s="5" t="str">
        <f>IF($A261&lt;&gt;"",IF(T$2&lt;&gt;"",INDEX('Instrument History'!$1:$1048576,CcyPerBase!$B261,CcyPerBase!T$3) / $C261,""),"")</f>
        <v/>
      </c>
      <c r="U261" s="5" t="str">
        <f>IF($A261&lt;&gt;"",IF(U$2&lt;&gt;"",INDEX('Instrument History'!$1:$1048576,CcyPerBase!$B261,CcyPerBase!U$3) / $C261,""),"")</f>
        <v/>
      </c>
      <c r="V261" s="5" t="str">
        <f>IF($A261&lt;&gt;"",IF(V$2&lt;&gt;"",INDEX('Instrument History'!$1:$1048576,CcyPerBase!$B261,CcyPerBase!V$3) / $C261,""),"")</f>
        <v/>
      </c>
      <c r="W261" s="5" t="str">
        <f>IF($A261&lt;&gt;"",IF(W$2&lt;&gt;"",INDEX('Instrument History'!$1:$1048576,CcyPerBase!$B261,CcyPerBase!W$3) / $C261,""),"")</f>
        <v/>
      </c>
      <c r="X261" s="5" t="str">
        <f>IF($A261&lt;&gt;"",IF(X$2&lt;&gt;"",INDEX('Instrument History'!$1:$1048576,CcyPerBase!$B261,CcyPerBase!X$3) / $C261,""),"")</f>
        <v/>
      </c>
    </row>
    <row r="262" spans="1:24">
      <c r="A262" s="12">
        <f>IF(A261&lt;&gt;"",IF(A261=$B$3,"",'Instrument History'!A259),"")</f>
        <v>40940</v>
      </c>
      <c r="B262">
        <f t="shared" si="4"/>
        <v>259</v>
      </c>
      <c r="C262" s="5">
        <f>IF(A262&lt;&gt;"",INDEX('Instrument History'!$1:$1048576,CcyPerBase!B262,CcyPerBase!$B$2),"")</f>
        <v>38.411651299119278</v>
      </c>
      <c r="D262" s="5">
        <f>IF($A262&lt;&gt;"",INDEX('Instrument History'!$1:$1048576,CcyPerBase!$B262,CcyPerBase!D$3) / $C262,"")</f>
        <v>2.6033767520505648E-2</v>
      </c>
      <c r="E262" s="5">
        <f>IF($A262&lt;&gt;"",IF(E$2&lt;&gt;"",INDEX('Instrument History'!$1:$1048576,CcyPerBase!$B262,CcyPerBase!E$3) / $C262,""),"")</f>
        <v>2.6033767520505648E-2</v>
      </c>
      <c r="F262" s="5">
        <f>IF($A262&lt;&gt;"",IF(F$2&lt;&gt;"",INDEX('Instrument History'!$1:$1048576,CcyPerBase!$B262,CcyPerBase!F$3) / $C262,""),"")</f>
        <v>2.6033767520505648E-2</v>
      </c>
      <c r="G262" s="5">
        <f>IF($A262&lt;&gt;"",IF(G$2&lt;&gt;"",INDEX('Instrument History'!$1:$1048576,CcyPerBase!$B262,CcyPerBase!G$3) / $C262,""),"")</f>
        <v>2.6033767520505648E-2</v>
      </c>
      <c r="H262" s="5">
        <f>IF($A262&lt;&gt;"",IF(H$2&lt;&gt;"",INDEX('Instrument History'!$1:$1048576,CcyPerBase!$B262,CcyPerBase!H$3) / $C262,""),"")</f>
        <v>2.6033767520505648E-2</v>
      </c>
      <c r="I262" s="5">
        <f>IF($A262&lt;&gt;"",IF(I$2&lt;&gt;"",INDEX('Instrument History'!$1:$1048576,CcyPerBase!$B262,CcyPerBase!I$3) / $C262,""),"")</f>
        <v>1.2920766011757625</v>
      </c>
      <c r="J262" s="5">
        <f>IF($A262&lt;&gt;"",IF(J$2&lt;&gt;"",INDEX('Instrument History'!$1:$1048576,CcyPerBase!$B262,CcyPerBase!J$3) / $C262,""),"")</f>
        <v>2.2041726316652204</v>
      </c>
      <c r="K262" s="5">
        <f>IF($A262&lt;&gt;"",IF(K$2&lt;&gt;"",INDEX('Instrument History'!$1:$1048576,CcyPerBase!$B262,CcyPerBase!K$3) / $C262,""),"")</f>
        <v>2.2041726316652204</v>
      </c>
      <c r="L262" s="5">
        <f>IF($A262&lt;&gt;"",IF(L$2&lt;&gt;"",INDEX('Instrument History'!$1:$1048576,CcyPerBase!$B262,CcyPerBase!L$3) / $C262,""),"")</f>
        <v>1</v>
      </c>
      <c r="M262" s="5">
        <f>IF($A262&lt;&gt;"",IF(M$2&lt;&gt;"",INDEX('Instrument History'!$1:$1048576,CcyPerBase!$B262,CcyPerBase!M$3) / $C262,""),"")</f>
        <v>1</v>
      </c>
      <c r="N262" s="5">
        <f>IF($A262&lt;&gt;"",IF(N$2&lt;&gt;"",INDEX('Instrument History'!$1:$1048576,CcyPerBase!$B262,CcyPerBase!N$3) / $C262,""),"")</f>
        <v>1</v>
      </c>
      <c r="O262" s="5" t="str">
        <f>IF($A262&lt;&gt;"",IF(O$2&lt;&gt;"",INDEX('Instrument History'!$1:$1048576,CcyPerBase!$B262,CcyPerBase!O$3) / $C262,""),"")</f>
        <v/>
      </c>
      <c r="P262" s="5" t="str">
        <f>IF($A262&lt;&gt;"",IF(P$2&lt;&gt;"",INDEX('Instrument History'!$1:$1048576,CcyPerBase!$B262,CcyPerBase!P$3) / $C262,""),"")</f>
        <v/>
      </c>
      <c r="Q262" s="5" t="str">
        <f>IF($A262&lt;&gt;"",IF(Q$2&lt;&gt;"",INDEX('Instrument History'!$1:$1048576,CcyPerBase!$B262,CcyPerBase!Q$3) / $C262,""),"")</f>
        <v/>
      </c>
      <c r="R262" s="5" t="str">
        <f>IF($A262&lt;&gt;"",IF(R$2&lt;&gt;"",INDEX('Instrument History'!$1:$1048576,CcyPerBase!$B262,CcyPerBase!R$3) / $C262,""),"")</f>
        <v/>
      </c>
      <c r="S262" s="5" t="str">
        <f>IF($A262&lt;&gt;"",IF(S$2&lt;&gt;"",INDEX('Instrument History'!$1:$1048576,CcyPerBase!$B262,CcyPerBase!S$3) / $C262,""),"")</f>
        <v/>
      </c>
      <c r="T262" s="5" t="str">
        <f>IF($A262&lt;&gt;"",IF(T$2&lt;&gt;"",INDEX('Instrument History'!$1:$1048576,CcyPerBase!$B262,CcyPerBase!T$3) / $C262,""),"")</f>
        <v/>
      </c>
      <c r="U262" s="5" t="str">
        <f>IF($A262&lt;&gt;"",IF(U$2&lt;&gt;"",INDEX('Instrument History'!$1:$1048576,CcyPerBase!$B262,CcyPerBase!U$3) / $C262,""),"")</f>
        <v/>
      </c>
      <c r="V262" s="5" t="str">
        <f>IF($A262&lt;&gt;"",IF(V$2&lt;&gt;"",INDEX('Instrument History'!$1:$1048576,CcyPerBase!$B262,CcyPerBase!V$3) / $C262,""),"")</f>
        <v/>
      </c>
      <c r="W262" s="5" t="str">
        <f>IF($A262&lt;&gt;"",IF(W$2&lt;&gt;"",INDEX('Instrument History'!$1:$1048576,CcyPerBase!$B262,CcyPerBase!W$3) / $C262,""),"")</f>
        <v/>
      </c>
      <c r="X262" s="5" t="str">
        <f>IF($A262&lt;&gt;"",IF(X$2&lt;&gt;"",INDEX('Instrument History'!$1:$1048576,CcyPerBase!$B262,CcyPerBase!X$3) / $C262,""),"")</f>
        <v/>
      </c>
    </row>
    <row r="263" spans="1:24">
      <c r="A263" s="12">
        <f>IF(A262&lt;&gt;"",IF(A262=$B$3,"",'Instrument History'!A260),"")</f>
        <v>40939</v>
      </c>
      <c r="B263">
        <f t="shared" ref="B263:B326" si="5">IF(A263&lt;&gt;"",B262+1,"")</f>
        <v>260</v>
      </c>
      <c r="C263" s="5">
        <f>IF(A263&lt;&gt;"",INDEX('Instrument History'!$1:$1048576,CcyPerBase!B263,CcyPerBase!$B$2),"")</f>
        <v>38.738725137398461</v>
      </c>
      <c r="D263" s="5">
        <f>IF($A263&lt;&gt;"",INDEX('Instrument History'!$1:$1048576,CcyPerBase!$B263,CcyPerBase!D$3) / $C263,"")</f>
        <v>2.5813962551767031E-2</v>
      </c>
      <c r="E263" s="5">
        <f>IF($A263&lt;&gt;"",IF(E$2&lt;&gt;"",INDEX('Instrument History'!$1:$1048576,CcyPerBase!$B263,CcyPerBase!E$3) / $C263,""),"")</f>
        <v>2.5813962551767031E-2</v>
      </c>
      <c r="F263" s="5">
        <f>IF($A263&lt;&gt;"",IF(F$2&lt;&gt;"",INDEX('Instrument History'!$1:$1048576,CcyPerBase!$B263,CcyPerBase!F$3) / $C263,""),"")</f>
        <v>2.5813962551767031E-2</v>
      </c>
      <c r="G263" s="5">
        <f>IF($A263&lt;&gt;"",IF(G$2&lt;&gt;"",INDEX('Instrument History'!$1:$1048576,CcyPerBase!$B263,CcyPerBase!G$3) / $C263,""),"")</f>
        <v>2.5813962551767031E-2</v>
      </c>
      <c r="H263" s="5">
        <f>IF($A263&lt;&gt;"",IF(H$2&lt;&gt;"",INDEX('Instrument History'!$1:$1048576,CcyPerBase!$B263,CcyPerBase!H$3) / $C263,""),"")</f>
        <v>2.5813962551767031E-2</v>
      </c>
      <c r="I263" s="5">
        <f>IF($A263&lt;&gt;"",IF(I$2&lt;&gt;"",INDEX('Instrument History'!$1:$1048576,CcyPerBase!$B263,CcyPerBase!I$3) / $C263,""),"")</f>
        <v>1.2292857978227349</v>
      </c>
      <c r="J263" s="5">
        <f>IF($A263&lt;&gt;"",IF(J$2&lt;&gt;"",INDEX('Instrument History'!$1:$1048576,CcyPerBase!$B263,CcyPerBase!J$3) / $C263,""),"")</f>
        <v>2.1858619599155142</v>
      </c>
      <c r="K263" s="5">
        <f>IF($A263&lt;&gt;"",IF(K$2&lt;&gt;"",INDEX('Instrument History'!$1:$1048576,CcyPerBase!$B263,CcyPerBase!K$3) / $C263,""),"")</f>
        <v>2.1858619599155142</v>
      </c>
      <c r="L263" s="5">
        <f>IF($A263&lt;&gt;"",IF(L$2&lt;&gt;"",INDEX('Instrument History'!$1:$1048576,CcyPerBase!$B263,CcyPerBase!L$3) / $C263,""),"")</f>
        <v>1</v>
      </c>
      <c r="M263" s="5">
        <f>IF($A263&lt;&gt;"",IF(M$2&lt;&gt;"",INDEX('Instrument History'!$1:$1048576,CcyPerBase!$B263,CcyPerBase!M$3) / $C263,""),"")</f>
        <v>1</v>
      </c>
      <c r="N263" s="5">
        <f>IF($A263&lt;&gt;"",IF(N$2&lt;&gt;"",INDEX('Instrument History'!$1:$1048576,CcyPerBase!$B263,CcyPerBase!N$3) / $C263,""),"")</f>
        <v>1</v>
      </c>
      <c r="O263" s="5" t="str">
        <f>IF($A263&lt;&gt;"",IF(O$2&lt;&gt;"",INDEX('Instrument History'!$1:$1048576,CcyPerBase!$B263,CcyPerBase!O$3) / $C263,""),"")</f>
        <v/>
      </c>
      <c r="P263" s="5" t="str">
        <f>IF($A263&lt;&gt;"",IF(P$2&lt;&gt;"",INDEX('Instrument History'!$1:$1048576,CcyPerBase!$B263,CcyPerBase!P$3) / $C263,""),"")</f>
        <v/>
      </c>
      <c r="Q263" s="5" t="str">
        <f>IF($A263&lt;&gt;"",IF(Q$2&lt;&gt;"",INDEX('Instrument History'!$1:$1048576,CcyPerBase!$B263,CcyPerBase!Q$3) / $C263,""),"")</f>
        <v/>
      </c>
      <c r="R263" s="5" t="str">
        <f>IF($A263&lt;&gt;"",IF(R$2&lt;&gt;"",INDEX('Instrument History'!$1:$1048576,CcyPerBase!$B263,CcyPerBase!R$3) / $C263,""),"")</f>
        <v/>
      </c>
      <c r="S263" s="5" t="str">
        <f>IF($A263&lt;&gt;"",IF(S$2&lt;&gt;"",INDEX('Instrument History'!$1:$1048576,CcyPerBase!$B263,CcyPerBase!S$3) / $C263,""),"")</f>
        <v/>
      </c>
      <c r="T263" s="5" t="str">
        <f>IF($A263&lt;&gt;"",IF(T$2&lt;&gt;"",INDEX('Instrument History'!$1:$1048576,CcyPerBase!$B263,CcyPerBase!T$3) / $C263,""),"")</f>
        <v/>
      </c>
      <c r="U263" s="5" t="str">
        <f>IF($A263&lt;&gt;"",IF(U$2&lt;&gt;"",INDEX('Instrument History'!$1:$1048576,CcyPerBase!$B263,CcyPerBase!U$3) / $C263,""),"")</f>
        <v/>
      </c>
      <c r="V263" s="5" t="str">
        <f>IF($A263&lt;&gt;"",IF(V$2&lt;&gt;"",INDEX('Instrument History'!$1:$1048576,CcyPerBase!$B263,CcyPerBase!V$3) / $C263,""),"")</f>
        <v/>
      </c>
      <c r="W263" s="5" t="str">
        <f>IF($A263&lt;&gt;"",IF(W$2&lt;&gt;"",INDEX('Instrument History'!$1:$1048576,CcyPerBase!$B263,CcyPerBase!W$3) / $C263,""),"")</f>
        <v/>
      </c>
      <c r="X263" s="5" t="str">
        <f>IF($A263&lt;&gt;"",IF(X$2&lt;&gt;"",INDEX('Instrument History'!$1:$1048576,CcyPerBase!$B263,CcyPerBase!X$3) / $C263,""),"")</f>
        <v/>
      </c>
    </row>
    <row r="264" spans="1:24">
      <c r="A264" s="12">
        <f>IF(A263&lt;&gt;"",IF(A263=$B$3,"",'Instrument History'!A261),"")</f>
        <v>40938</v>
      </c>
      <c r="B264">
        <f t="shared" si="5"/>
        <v>261</v>
      </c>
      <c r="C264" s="5">
        <f>IF(A264&lt;&gt;"",INDEX('Instrument History'!$1:$1048576,CcyPerBase!B264,CcyPerBase!$B$2),"")</f>
        <v>38.077684624249976</v>
      </c>
      <c r="D264" s="5">
        <f>IF($A264&lt;&gt;"",INDEX('Instrument History'!$1:$1048576,CcyPerBase!$B264,CcyPerBase!D$3) / $C264,"")</f>
        <v>2.6262101014491428E-2</v>
      </c>
      <c r="E264" s="5">
        <f>IF($A264&lt;&gt;"",IF(E$2&lt;&gt;"",INDEX('Instrument History'!$1:$1048576,CcyPerBase!$B264,CcyPerBase!E$3) / $C264,""),"")</f>
        <v>2.6262101014491428E-2</v>
      </c>
      <c r="F264" s="5">
        <f>IF($A264&lt;&gt;"",IF(F$2&lt;&gt;"",INDEX('Instrument History'!$1:$1048576,CcyPerBase!$B264,CcyPerBase!F$3) / $C264,""),"")</f>
        <v>2.6262101014491428E-2</v>
      </c>
      <c r="G264" s="5">
        <f>IF($A264&lt;&gt;"",IF(G$2&lt;&gt;"",INDEX('Instrument History'!$1:$1048576,CcyPerBase!$B264,CcyPerBase!G$3) / $C264,""),"")</f>
        <v>2.6262101014491428E-2</v>
      </c>
      <c r="H264" s="5">
        <f>IF($A264&lt;&gt;"",IF(H$2&lt;&gt;"",INDEX('Instrument History'!$1:$1048576,CcyPerBase!$B264,CcyPerBase!H$3) / $C264,""),"")</f>
        <v>2.6262101014491428E-2</v>
      </c>
      <c r="I264" s="5">
        <f>IF($A264&lt;&gt;"",IF(I$2&lt;&gt;"",INDEX('Instrument History'!$1:$1048576,CcyPerBase!$B264,CcyPerBase!I$3) / $C264,""),"")</f>
        <v>1.2135958048521442</v>
      </c>
      <c r="J264" s="5">
        <f>IF($A264&lt;&gt;"",IF(J$2&lt;&gt;"",INDEX('Instrument History'!$1:$1048576,CcyPerBase!$B264,CcyPerBase!J$3) / $C264,""),"")</f>
        <v>2.1757147151962153</v>
      </c>
      <c r="K264" s="5">
        <f>IF($A264&lt;&gt;"",IF(K$2&lt;&gt;"",INDEX('Instrument History'!$1:$1048576,CcyPerBase!$B264,CcyPerBase!K$3) / $C264,""),"")</f>
        <v>2.1757147151962153</v>
      </c>
      <c r="L264" s="5">
        <f>IF($A264&lt;&gt;"",IF(L$2&lt;&gt;"",INDEX('Instrument History'!$1:$1048576,CcyPerBase!$B264,CcyPerBase!L$3) / $C264,""),"")</f>
        <v>1</v>
      </c>
      <c r="M264" s="5">
        <f>IF($A264&lt;&gt;"",IF(M$2&lt;&gt;"",INDEX('Instrument History'!$1:$1048576,CcyPerBase!$B264,CcyPerBase!M$3) / $C264,""),"")</f>
        <v>1</v>
      </c>
      <c r="N264" s="5">
        <f>IF($A264&lt;&gt;"",IF(N$2&lt;&gt;"",INDEX('Instrument History'!$1:$1048576,CcyPerBase!$B264,CcyPerBase!N$3) / $C264,""),"")</f>
        <v>1</v>
      </c>
      <c r="O264" s="5" t="str">
        <f>IF($A264&lt;&gt;"",IF(O$2&lt;&gt;"",INDEX('Instrument History'!$1:$1048576,CcyPerBase!$B264,CcyPerBase!O$3) / $C264,""),"")</f>
        <v/>
      </c>
      <c r="P264" s="5" t="str">
        <f>IF($A264&lt;&gt;"",IF(P$2&lt;&gt;"",INDEX('Instrument History'!$1:$1048576,CcyPerBase!$B264,CcyPerBase!P$3) / $C264,""),"")</f>
        <v/>
      </c>
      <c r="Q264" s="5" t="str">
        <f>IF($A264&lt;&gt;"",IF(Q$2&lt;&gt;"",INDEX('Instrument History'!$1:$1048576,CcyPerBase!$B264,CcyPerBase!Q$3) / $C264,""),"")</f>
        <v/>
      </c>
      <c r="R264" s="5" t="str">
        <f>IF($A264&lt;&gt;"",IF(R$2&lt;&gt;"",INDEX('Instrument History'!$1:$1048576,CcyPerBase!$B264,CcyPerBase!R$3) / $C264,""),"")</f>
        <v/>
      </c>
      <c r="S264" s="5" t="str">
        <f>IF($A264&lt;&gt;"",IF(S$2&lt;&gt;"",INDEX('Instrument History'!$1:$1048576,CcyPerBase!$B264,CcyPerBase!S$3) / $C264,""),"")</f>
        <v/>
      </c>
      <c r="T264" s="5" t="str">
        <f>IF($A264&lt;&gt;"",IF(T$2&lt;&gt;"",INDEX('Instrument History'!$1:$1048576,CcyPerBase!$B264,CcyPerBase!T$3) / $C264,""),"")</f>
        <v/>
      </c>
      <c r="U264" s="5" t="str">
        <f>IF($A264&lt;&gt;"",IF(U$2&lt;&gt;"",INDEX('Instrument History'!$1:$1048576,CcyPerBase!$B264,CcyPerBase!U$3) / $C264,""),"")</f>
        <v/>
      </c>
      <c r="V264" s="5" t="str">
        <f>IF($A264&lt;&gt;"",IF(V$2&lt;&gt;"",INDEX('Instrument History'!$1:$1048576,CcyPerBase!$B264,CcyPerBase!V$3) / $C264,""),"")</f>
        <v/>
      </c>
      <c r="W264" s="5" t="str">
        <f>IF($A264&lt;&gt;"",IF(W$2&lt;&gt;"",INDEX('Instrument History'!$1:$1048576,CcyPerBase!$B264,CcyPerBase!W$3) / $C264,""),"")</f>
        <v/>
      </c>
      <c r="X264" s="5" t="str">
        <f>IF($A264&lt;&gt;"",IF(X$2&lt;&gt;"",INDEX('Instrument History'!$1:$1048576,CcyPerBase!$B264,CcyPerBase!X$3) / $C264,""),"")</f>
        <v/>
      </c>
    </row>
    <row r="265" spans="1:24">
      <c r="A265" s="12">
        <f>IF(A264&lt;&gt;"",IF(A264=$B$3,"",'Instrument History'!A262),"")</f>
        <v>40935</v>
      </c>
      <c r="B265">
        <f t="shared" si="5"/>
        <v>262</v>
      </c>
      <c r="C265" s="5">
        <f>IF(A265&lt;&gt;"",INDEX('Instrument History'!$1:$1048576,CcyPerBase!B265,CcyPerBase!$B$2),"")</f>
        <v>38.639219061433053</v>
      </c>
      <c r="D265" s="5">
        <f>IF($A265&lt;&gt;"",INDEX('Instrument History'!$1:$1048576,CcyPerBase!$B265,CcyPerBase!D$3) / $C265,"")</f>
        <v>2.5880440244148969E-2</v>
      </c>
      <c r="E265" s="5">
        <f>IF($A265&lt;&gt;"",IF(E$2&lt;&gt;"",INDEX('Instrument History'!$1:$1048576,CcyPerBase!$B265,CcyPerBase!E$3) / $C265,""),"")</f>
        <v>2.5880440244148969E-2</v>
      </c>
      <c r="F265" s="5">
        <f>IF($A265&lt;&gt;"",IF(F$2&lt;&gt;"",INDEX('Instrument History'!$1:$1048576,CcyPerBase!$B265,CcyPerBase!F$3) / $C265,""),"")</f>
        <v>2.5880440244148969E-2</v>
      </c>
      <c r="G265" s="5">
        <f>IF($A265&lt;&gt;"",IF(G$2&lt;&gt;"",INDEX('Instrument History'!$1:$1048576,CcyPerBase!$B265,CcyPerBase!G$3) / $C265,""),"")</f>
        <v>2.5880440244148969E-2</v>
      </c>
      <c r="H265" s="5">
        <f>IF($A265&lt;&gt;"",IF(H$2&lt;&gt;"",INDEX('Instrument History'!$1:$1048576,CcyPerBase!$B265,CcyPerBase!H$3) / $C265,""),"")</f>
        <v>2.5880440244148969E-2</v>
      </c>
      <c r="I265" s="5">
        <f>IF($A265&lt;&gt;"",IF(I$2&lt;&gt;"",INDEX('Instrument History'!$1:$1048576,CcyPerBase!$B265,CcyPerBase!I$3) / $C265,""),"")</f>
        <v>1.1672172459632049</v>
      </c>
      <c r="J265" s="5">
        <f>IF($A265&lt;&gt;"",IF(J$2&lt;&gt;"",INDEX('Instrument History'!$1:$1048576,CcyPerBase!$B265,CcyPerBase!J$3) / $C265,""),"")</f>
        <v>2.2477536112063241</v>
      </c>
      <c r="K265" s="5">
        <f>IF($A265&lt;&gt;"",IF(K$2&lt;&gt;"",INDEX('Instrument History'!$1:$1048576,CcyPerBase!$B265,CcyPerBase!K$3) / $C265,""),"")</f>
        <v>2.2477536112063241</v>
      </c>
      <c r="L265" s="5">
        <f>IF($A265&lt;&gt;"",IF(L$2&lt;&gt;"",INDEX('Instrument History'!$1:$1048576,CcyPerBase!$B265,CcyPerBase!L$3) / $C265,""),"")</f>
        <v>1</v>
      </c>
      <c r="M265" s="5">
        <f>IF($A265&lt;&gt;"",IF(M$2&lt;&gt;"",INDEX('Instrument History'!$1:$1048576,CcyPerBase!$B265,CcyPerBase!M$3) / $C265,""),"")</f>
        <v>1</v>
      </c>
      <c r="N265" s="5">
        <f>IF($A265&lt;&gt;"",IF(N$2&lt;&gt;"",INDEX('Instrument History'!$1:$1048576,CcyPerBase!$B265,CcyPerBase!N$3) / $C265,""),"")</f>
        <v>1</v>
      </c>
      <c r="O265" s="5" t="str">
        <f>IF($A265&lt;&gt;"",IF(O$2&lt;&gt;"",INDEX('Instrument History'!$1:$1048576,CcyPerBase!$B265,CcyPerBase!O$3) / $C265,""),"")</f>
        <v/>
      </c>
      <c r="P265" s="5" t="str">
        <f>IF($A265&lt;&gt;"",IF(P$2&lt;&gt;"",INDEX('Instrument History'!$1:$1048576,CcyPerBase!$B265,CcyPerBase!P$3) / $C265,""),"")</f>
        <v/>
      </c>
      <c r="Q265" s="5" t="str">
        <f>IF($A265&lt;&gt;"",IF(Q$2&lt;&gt;"",INDEX('Instrument History'!$1:$1048576,CcyPerBase!$B265,CcyPerBase!Q$3) / $C265,""),"")</f>
        <v/>
      </c>
      <c r="R265" s="5" t="str">
        <f>IF($A265&lt;&gt;"",IF(R$2&lt;&gt;"",INDEX('Instrument History'!$1:$1048576,CcyPerBase!$B265,CcyPerBase!R$3) / $C265,""),"")</f>
        <v/>
      </c>
      <c r="S265" s="5" t="str">
        <f>IF($A265&lt;&gt;"",IF(S$2&lt;&gt;"",INDEX('Instrument History'!$1:$1048576,CcyPerBase!$B265,CcyPerBase!S$3) / $C265,""),"")</f>
        <v/>
      </c>
      <c r="T265" s="5" t="str">
        <f>IF($A265&lt;&gt;"",IF(T$2&lt;&gt;"",INDEX('Instrument History'!$1:$1048576,CcyPerBase!$B265,CcyPerBase!T$3) / $C265,""),"")</f>
        <v/>
      </c>
      <c r="U265" s="5" t="str">
        <f>IF($A265&lt;&gt;"",IF(U$2&lt;&gt;"",INDEX('Instrument History'!$1:$1048576,CcyPerBase!$B265,CcyPerBase!U$3) / $C265,""),"")</f>
        <v/>
      </c>
      <c r="V265" s="5" t="str">
        <f>IF($A265&lt;&gt;"",IF(V$2&lt;&gt;"",INDEX('Instrument History'!$1:$1048576,CcyPerBase!$B265,CcyPerBase!V$3) / $C265,""),"")</f>
        <v/>
      </c>
      <c r="W265" s="5" t="str">
        <f>IF($A265&lt;&gt;"",IF(W$2&lt;&gt;"",INDEX('Instrument History'!$1:$1048576,CcyPerBase!$B265,CcyPerBase!W$3) / $C265,""),"")</f>
        <v/>
      </c>
      <c r="X265" s="5" t="str">
        <f>IF($A265&lt;&gt;"",IF(X$2&lt;&gt;"",INDEX('Instrument History'!$1:$1048576,CcyPerBase!$B265,CcyPerBase!X$3) / $C265,""),"")</f>
        <v/>
      </c>
    </row>
    <row r="266" spans="1:24">
      <c r="A266" s="12">
        <f>IF(A265&lt;&gt;"",IF(A265=$B$3,"",'Instrument History'!A263),"")</f>
        <v>40934</v>
      </c>
      <c r="B266">
        <f t="shared" si="5"/>
        <v>263</v>
      </c>
      <c r="C266" s="5">
        <f>IF(A266&lt;&gt;"",INDEX('Instrument History'!$1:$1048576,CcyPerBase!B266,CcyPerBase!$B$2),"")</f>
        <v>37.500786372739753</v>
      </c>
      <c r="D266" s="5">
        <f>IF($A266&lt;&gt;"",INDEX('Instrument History'!$1:$1048576,CcyPerBase!$B266,CcyPerBase!D$3) / $C266,"")</f>
        <v>2.6666107480000065E-2</v>
      </c>
      <c r="E266" s="5">
        <f>IF($A266&lt;&gt;"",IF(E$2&lt;&gt;"",INDEX('Instrument History'!$1:$1048576,CcyPerBase!$B266,CcyPerBase!E$3) / $C266,""),"")</f>
        <v>2.6666107480000065E-2</v>
      </c>
      <c r="F266" s="5">
        <f>IF($A266&lt;&gt;"",IF(F$2&lt;&gt;"",INDEX('Instrument History'!$1:$1048576,CcyPerBase!$B266,CcyPerBase!F$3) / $C266,""),"")</f>
        <v>2.6666107480000065E-2</v>
      </c>
      <c r="G266" s="5">
        <f>IF($A266&lt;&gt;"",IF(G$2&lt;&gt;"",INDEX('Instrument History'!$1:$1048576,CcyPerBase!$B266,CcyPerBase!G$3) / $C266,""),"")</f>
        <v>2.6666107480000065E-2</v>
      </c>
      <c r="H266" s="5">
        <f>IF($A266&lt;&gt;"",IF(H$2&lt;&gt;"",INDEX('Instrument History'!$1:$1048576,CcyPerBase!$B266,CcyPerBase!H$3) / $C266,""),"")</f>
        <v>2.6666107480000065E-2</v>
      </c>
      <c r="I266" s="5">
        <f>IF($A266&lt;&gt;"",IF(I$2&lt;&gt;"",INDEX('Instrument History'!$1:$1048576,CcyPerBase!$B266,CcyPerBase!I$3) / $C266,""),"")</f>
        <v>1.2478273485541458</v>
      </c>
      <c r="J266" s="5">
        <f>IF($A266&lt;&gt;"",IF(J$2&lt;&gt;"",INDEX('Instrument History'!$1:$1048576,CcyPerBase!$B266,CcyPerBase!J$3) / $C266,""),"")</f>
        <v>2.3514227064652315</v>
      </c>
      <c r="K266" s="5">
        <f>IF($A266&lt;&gt;"",IF(K$2&lt;&gt;"",INDEX('Instrument History'!$1:$1048576,CcyPerBase!$B266,CcyPerBase!K$3) / $C266,""),"")</f>
        <v>2.3514227064652315</v>
      </c>
      <c r="L266" s="5">
        <f>IF($A266&lt;&gt;"",IF(L$2&lt;&gt;"",INDEX('Instrument History'!$1:$1048576,CcyPerBase!$B266,CcyPerBase!L$3) / $C266,""),"")</f>
        <v>1</v>
      </c>
      <c r="M266" s="5">
        <f>IF($A266&lt;&gt;"",IF(M$2&lt;&gt;"",INDEX('Instrument History'!$1:$1048576,CcyPerBase!$B266,CcyPerBase!M$3) / $C266,""),"")</f>
        <v>1</v>
      </c>
      <c r="N266" s="5">
        <f>IF($A266&lt;&gt;"",IF(N$2&lt;&gt;"",INDEX('Instrument History'!$1:$1048576,CcyPerBase!$B266,CcyPerBase!N$3) / $C266,""),"")</f>
        <v>1</v>
      </c>
      <c r="O266" s="5" t="str">
        <f>IF($A266&lt;&gt;"",IF(O$2&lt;&gt;"",INDEX('Instrument History'!$1:$1048576,CcyPerBase!$B266,CcyPerBase!O$3) / $C266,""),"")</f>
        <v/>
      </c>
      <c r="P266" s="5" t="str">
        <f>IF($A266&lt;&gt;"",IF(P$2&lt;&gt;"",INDEX('Instrument History'!$1:$1048576,CcyPerBase!$B266,CcyPerBase!P$3) / $C266,""),"")</f>
        <v/>
      </c>
      <c r="Q266" s="5" t="str">
        <f>IF($A266&lt;&gt;"",IF(Q$2&lt;&gt;"",INDEX('Instrument History'!$1:$1048576,CcyPerBase!$B266,CcyPerBase!Q$3) / $C266,""),"")</f>
        <v/>
      </c>
      <c r="R266" s="5" t="str">
        <f>IF($A266&lt;&gt;"",IF(R$2&lt;&gt;"",INDEX('Instrument History'!$1:$1048576,CcyPerBase!$B266,CcyPerBase!R$3) / $C266,""),"")</f>
        <v/>
      </c>
      <c r="S266" s="5" t="str">
        <f>IF($A266&lt;&gt;"",IF(S$2&lt;&gt;"",INDEX('Instrument History'!$1:$1048576,CcyPerBase!$B266,CcyPerBase!S$3) / $C266,""),"")</f>
        <v/>
      </c>
      <c r="T266" s="5" t="str">
        <f>IF($A266&lt;&gt;"",IF(T$2&lt;&gt;"",INDEX('Instrument History'!$1:$1048576,CcyPerBase!$B266,CcyPerBase!T$3) / $C266,""),"")</f>
        <v/>
      </c>
      <c r="U266" s="5" t="str">
        <f>IF($A266&lt;&gt;"",IF(U$2&lt;&gt;"",INDEX('Instrument History'!$1:$1048576,CcyPerBase!$B266,CcyPerBase!U$3) / $C266,""),"")</f>
        <v/>
      </c>
      <c r="V266" s="5" t="str">
        <f>IF($A266&lt;&gt;"",IF(V$2&lt;&gt;"",INDEX('Instrument History'!$1:$1048576,CcyPerBase!$B266,CcyPerBase!V$3) / $C266,""),"")</f>
        <v/>
      </c>
      <c r="W266" s="5" t="str">
        <f>IF($A266&lt;&gt;"",IF(W$2&lt;&gt;"",INDEX('Instrument History'!$1:$1048576,CcyPerBase!$B266,CcyPerBase!W$3) / $C266,""),"")</f>
        <v/>
      </c>
      <c r="X266" s="5" t="str">
        <f>IF($A266&lt;&gt;"",IF(X$2&lt;&gt;"",INDEX('Instrument History'!$1:$1048576,CcyPerBase!$B266,CcyPerBase!X$3) / $C266,""),"")</f>
        <v/>
      </c>
    </row>
    <row r="267" spans="1:24">
      <c r="A267" s="12">
        <f>IF(A266&lt;&gt;"",IF(A266=$B$3,"",'Instrument History'!A264),"")</f>
        <v>40933</v>
      </c>
      <c r="B267">
        <f t="shared" si="5"/>
        <v>264</v>
      </c>
      <c r="C267" s="5">
        <f>IF(A267&lt;&gt;"",INDEX('Instrument History'!$1:$1048576,CcyPerBase!B267,CcyPerBase!$B$2),"")</f>
        <v>37.894829377138201</v>
      </c>
      <c r="D267" s="5">
        <f>IF($A267&lt;&gt;"",INDEX('Instrument History'!$1:$1048576,CcyPerBase!$B267,CcyPerBase!D$3) / $C267,"")</f>
        <v>2.6388824450105479E-2</v>
      </c>
      <c r="E267" s="5">
        <f>IF($A267&lt;&gt;"",IF(E$2&lt;&gt;"",INDEX('Instrument History'!$1:$1048576,CcyPerBase!$B267,CcyPerBase!E$3) / $C267,""),"")</f>
        <v>2.6388824450105479E-2</v>
      </c>
      <c r="F267" s="5">
        <f>IF($A267&lt;&gt;"",IF(F$2&lt;&gt;"",INDEX('Instrument History'!$1:$1048576,CcyPerBase!$B267,CcyPerBase!F$3) / $C267,""),"")</f>
        <v>2.6388824450105479E-2</v>
      </c>
      <c r="G267" s="5">
        <f>IF($A267&lt;&gt;"",IF(G$2&lt;&gt;"",INDEX('Instrument History'!$1:$1048576,CcyPerBase!$B267,CcyPerBase!G$3) / $C267,""),"")</f>
        <v>2.6388824450105479E-2</v>
      </c>
      <c r="H267" s="5">
        <f>IF($A267&lt;&gt;"",IF(H$2&lt;&gt;"",INDEX('Instrument History'!$1:$1048576,CcyPerBase!$B267,CcyPerBase!H$3) / $C267,""),"")</f>
        <v>2.6388824450105479E-2</v>
      </c>
      <c r="I267" s="5">
        <f>IF($A267&lt;&gt;"",IF(I$2&lt;&gt;"",INDEX('Instrument History'!$1:$1048576,CcyPerBase!$B267,CcyPerBase!I$3) / $C267,""),"")</f>
        <v>1.1799816877985834</v>
      </c>
      <c r="J267" s="5">
        <f>IF($A267&lt;&gt;"",IF(J$2&lt;&gt;"",INDEX('Instrument History'!$1:$1048576,CcyPerBase!$B267,CcyPerBase!J$3) / $C267,""),"")</f>
        <v>2.4477045336521939</v>
      </c>
      <c r="K267" s="5">
        <f>IF($A267&lt;&gt;"",IF(K$2&lt;&gt;"",INDEX('Instrument History'!$1:$1048576,CcyPerBase!$B267,CcyPerBase!K$3) / $C267,""),"")</f>
        <v>2.4477045336521939</v>
      </c>
      <c r="L267" s="5">
        <f>IF($A267&lt;&gt;"",IF(L$2&lt;&gt;"",INDEX('Instrument History'!$1:$1048576,CcyPerBase!$B267,CcyPerBase!L$3) / $C267,""),"")</f>
        <v>1</v>
      </c>
      <c r="M267" s="5">
        <f>IF($A267&lt;&gt;"",IF(M$2&lt;&gt;"",INDEX('Instrument History'!$1:$1048576,CcyPerBase!$B267,CcyPerBase!M$3) / $C267,""),"")</f>
        <v>1</v>
      </c>
      <c r="N267" s="5">
        <f>IF($A267&lt;&gt;"",IF(N$2&lt;&gt;"",INDEX('Instrument History'!$1:$1048576,CcyPerBase!$B267,CcyPerBase!N$3) / $C267,""),"")</f>
        <v>1</v>
      </c>
      <c r="O267" s="5" t="str">
        <f>IF($A267&lt;&gt;"",IF(O$2&lt;&gt;"",INDEX('Instrument History'!$1:$1048576,CcyPerBase!$B267,CcyPerBase!O$3) / $C267,""),"")</f>
        <v/>
      </c>
      <c r="P267" s="5" t="str">
        <f>IF($A267&lt;&gt;"",IF(P$2&lt;&gt;"",INDEX('Instrument History'!$1:$1048576,CcyPerBase!$B267,CcyPerBase!P$3) / $C267,""),"")</f>
        <v/>
      </c>
      <c r="Q267" s="5" t="str">
        <f>IF($A267&lt;&gt;"",IF(Q$2&lt;&gt;"",INDEX('Instrument History'!$1:$1048576,CcyPerBase!$B267,CcyPerBase!Q$3) / $C267,""),"")</f>
        <v/>
      </c>
      <c r="R267" s="5" t="str">
        <f>IF($A267&lt;&gt;"",IF(R$2&lt;&gt;"",INDEX('Instrument History'!$1:$1048576,CcyPerBase!$B267,CcyPerBase!R$3) / $C267,""),"")</f>
        <v/>
      </c>
      <c r="S267" s="5" t="str">
        <f>IF($A267&lt;&gt;"",IF(S$2&lt;&gt;"",INDEX('Instrument History'!$1:$1048576,CcyPerBase!$B267,CcyPerBase!S$3) / $C267,""),"")</f>
        <v/>
      </c>
      <c r="T267" s="5" t="str">
        <f>IF($A267&lt;&gt;"",IF(T$2&lt;&gt;"",INDEX('Instrument History'!$1:$1048576,CcyPerBase!$B267,CcyPerBase!T$3) / $C267,""),"")</f>
        <v/>
      </c>
      <c r="U267" s="5" t="str">
        <f>IF($A267&lt;&gt;"",IF(U$2&lt;&gt;"",INDEX('Instrument History'!$1:$1048576,CcyPerBase!$B267,CcyPerBase!U$3) / $C267,""),"")</f>
        <v/>
      </c>
      <c r="V267" s="5" t="str">
        <f>IF($A267&lt;&gt;"",IF(V$2&lt;&gt;"",INDEX('Instrument History'!$1:$1048576,CcyPerBase!$B267,CcyPerBase!V$3) / $C267,""),"")</f>
        <v/>
      </c>
      <c r="W267" s="5" t="str">
        <f>IF($A267&lt;&gt;"",IF(W$2&lt;&gt;"",INDEX('Instrument History'!$1:$1048576,CcyPerBase!$B267,CcyPerBase!W$3) / $C267,""),"")</f>
        <v/>
      </c>
      <c r="X267" s="5" t="str">
        <f>IF($A267&lt;&gt;"",IF(X$2&lt;&gt;"",INDEX('Instrument History'!$1:$1048576,CcyPerBase!$B267,CcyPerBase!X$3) / $C267,""),"")</f>
        <v/>
      </c>
    </row>
    <row r="268" spans="1:24">
      <c r="A268" s="12">
        <f>IF(A267&lt;&gt;"",IF(A267=$B$3,"",'Instrument History'!A265),"")</f>
        <v>40932</v>
      </c>
      <c r="B268">
        <f t="shared" si="5"/>
        <v>265</v>
      </c>
      <c r="C268" s="5">
        <f>IF(A268&lt;&gt;"",INDEX('Instrument History'!$1:$1048576,CcyPerBase!B268,CcyPerBase!$B$2),"")</f>
        <v>37.542519466382437</v>
      </c>
      <c r="D268" s="5">
        <f>IF($A268&lt;&gt;"",INDEX('Instrument History'!$1:$1048576,CcyPerBase!$B268,CcyPerBase!D$3) / $C268,"")</f>
        <v>2.6636464846091456E-2</v>
      </c>
      <c r="E268" s="5">
        <f>IF($A268&lt;&gt;"",IF(E$2&lt;&gt;"",INDEX('Instrument History'!$1:$1048576,CcyPerBase!$B268,CcyPerBase!E$3) / $C268,""),"")</f>
        <v>2.6636464846091456E-2</v>
      </c>
      <c r="F268" s="5">
        <f>IF($A268&lt;&gt;"",IF(F$2&lt;&gt;"",INDEX('Instrument History'!$1:$1048576,CcyPerBase!$B268,CcyPerBase!F$3) / $C268,""),"")</f>
        <v>2.6636464846091456E-2</v>
      </c>
      <c r="G268" s="5">
        <f>IF($A268&lt;&gt;"",IF(G$2&lt;&gt;"",INDEX('Instrument History'!$1:$1048576,CcyPerBase!$B268,CcyPerBase!G$3) / $C268,""),"")</f>
        <v>2.6636464846091456E-2</v>
      </c>
      <c r="H268" s="5">
        <f>IF($A268&lt;&gt;"",IF(H$2&lt;&gt;"",INDEX('Instrument History'!$1:$1048576,CcyPerBase!$B268,CcyPerBase!H$3) / $C268,""),"")</f>
        <v>2.6636464846091456E-2</v>
      </c>
      <c r="I268" s="5">
        <f>IF($A268&lt;&gt;"",IF(I$2&lt;&gt;"",INDEX('Instrument History'!$1:$1048576,CcyPerBase!$B268,CcyPerBase!I$3) / $C268,""),"")</f>
        <v>1.2364662070958348</v>
      </c>
      <c r="J268" s="5">
        <f>IF($A268&lt;&gt;"",IF(J$2&lt;&gt;"",INDEX('Instrument History'!$1:$1048576,CcyPerBase!$B268,CcyPerBase!J$3) / $C268,""),"")</f>
        <v>2.4091459357517082</v>
      </c>
      <c r="K268" s="5">
        <f>IF($A268&lt;&gt;"",IF(K$2&lt;&gt;"",INDEX('Instrument History'!$1:$1048576,CcyPerBase!$B268,CcyPerBase!K$3) / $C268,""),"")</f>
        <v>2.4091459357517082</v>
      </c>
      <c r="L268" s="5">
        <f>IF($A268&lt;&gt;"",IF(L$2&lt;&gt;"",INDEX('Instrument History'!$1:$1048576,CcyPerBase!$B268,CcyPerBase!L$3) / $C268,""),"")</f>
        <v>1</v>
      </c>
      <c r="M268" s="5">
        <f>IF($A268&lt;&gt;"",IF(M$2&lt;&gt;"",INDEX('Instrument History'!$1:$1048576,CcyPerBase!$B268,CcyPerBase!M$3) / $C268,""),"")</f>
        <v>1</v>
      </c>
      <c r="N268" s="5">
        <f>IF($A268&lt;&gt;"",IF(N$2&lt;&gt;"",INDEX('Instrument History'!$1:$1048576,CcyPerBase!$B268,CcyPerBase!N$3) / $C268,""),"")</f>
        <v>1</v>
      </c>
      <c r="O268" s="5" t="str">
        <f>IF($A268&lt;&gt;"",IF(O$2&lt;&gt;"",INDEX('Instrument History'!$1:$1048576,CcyPerBase!$B268,CcyPerBase!O$3) / $C268,""),"")</f>
        <v/>
      </c>
      <c r="P268" s="5" t="str">
        <f>IF($A268&lt;&gt;"",IF(P$2&lt;&gt;"",INDEX('Instrument History'!$1:$1048576,CcyPerBase!$B268,CcyPerBase!P$3) / $C268,""),"")</f>
        <v/>
      </c>
      <c r="Q268" s="5" t="str">
        <f>IF($A268&lt;&gt;"",IF(Q$2&lt;&gt;"",INDEX('Instrument History'!$1:$1048576,CcyPerBase!$B268,CcyPerBase!Q$3) / $C268,""),"")</f>
        <v/>
      </c>
      <c r="R268" s="5" t="str">
        <f>IF($A268&lt;&gt;"",IF(R$2&lt;&gt;"",INDEX('Instrument History'!$1:$1048576,CcyPerBase!$B268,CcyPerBase!R$3) / $C268,""),"")</f>
        <v/>
      </c>
      <c r="S268" s="5" t="str">
        <f>IF($A268&lt;&gt;"",IF(S$2&lt;&gt;"",INDEX('Instrument History'!$1:$1048576,CcyPerBase!$B268,CcyPerBase!S$3) / $C268,""),"")</f>
        <v/>
      </c>
      <c r="T268" s="5" t="str">
        <f>IF($A268&lt;&gt;"",IF(T$2&lt;&gt;"",INDEX('Instrument History'!$1:$1048576,CcyPerBase!$B268,CcyPerBase!T$3) / $C268,""),"")</f>
        <v/>
      </c>
      <c r="U268" s="5" t="str">
        <f>IF($A268&lt;&gt;"",IF(U$2&lt;&gt;"",INDEX('Instrument History'!$1:$1048576,CcyPerBase!$B268,CcyPerBase!U$3) / $C268,""),"")</f>
        <v/>
      </c>
      <c r="V268" s="5" t="str">
        <f>IF($A268&lt;&gt;"",IF(V$2&lt;&gt;"",INDEX('Instrument History'!$1:$1048576,CcyPerBase!$B268,CcyPerBase!V$3) / $C268,""),"")</f>
        <v/>
      </c>
      <c r="W268" s="5" t="str">
        <f>IF($A268&lt;&gt;"",IF(W$2&lt;&gt;"",INDEX('Instrument History'!$1:$1048576,CcyPerBase!$B268,CcyPerBase!W$3) / $C268,""),"")</f>
        <v/>
      </c>
      <c r="X268" s="5" t="str">
        <f>IF($A268&lt;&gt;"",IF(X$2&lt;&gt;"",INDEX('Instrument History'!$1:$1048576,CcyPerBase!$B268,CcyPerBase!X$3) / $C268,""),"")</f>
        <v/>
      </c>
    </row>
    <row r="269" spans="1:24">
      <c r="A269" s="12">
        <f>IF(A268&lt;&gt;"",IF(A268=$B$3,"",'Instrument History'!A266),"")</f>
        <v>40931</v>
      </c>
      <c r="B269">
        <f t="shared" si="5"/>
        <v>266</v>
      </c>
      <c r="C269" s="5">
        <f>IF(A269&lt;&gt;"",INDEX('Instrument History'!$1:$1048576,CcyPerBase!B269,CcyPerBase!$B$2),"")</f>
        <v>37.072154930997712</v>
      </c>
      <c r="D269" s="5">
        <f>IF($A269&lt;&gt;"",INDEX('Instrument History'!$1:$1048576,CcyPerBase!$B269,CcyPerBase!D$3) / $C269,"")</f>
        <v>2.6974423306691961E-2</v>
      </c>
      <c r="E269" s="5">
        <f>IF($A269&lt;&gt;"",IF(E$2&lt;&gt;"",INDEX('Instrument History'!$1:$1048576,CcyPerBase!$B269,CcyPerBase!E$3) / $C269,""),"")</f>
        <v>2.6974423306691961E-2</v>
      </c>
      <c r="F269" s="5">
        <f>IF($A269&lt;&gt;"",IF(F$2&lt;&gt;"",INDEX('Instrument History'!$1:$1048576,CcyPerBase!$B269,CcyPerBase!F$3) / $C269,""),"")</f>
        <v>2.6974423306691961E-2</v>
      </c>
      <c r="G269" s="5">
        <f>IF($A269&lt;&gt;"",IF(G$2&lt;&gt;"",INDEX('Instrument History'!$1:$1048576,CcyPerBase!$B269,CcyPerBase!G$3) / $C269,""),"")</f>
        <v>2.6974423306691961E-2</v>
      </c>
      <c r="H269" s="5">
        <f>IF($A269&lt;&gt;"",IF(H$2&lt;&gt;"",INDEX('Instrument History'!$1:$1048576,CcyPerBase!$B269,CcyPerBase!H$3) / $C269,""),"")</f>
        <v>2.6974423306691961E-2</v>
      </c>
      <c r="I269" s="5">
        <f>IF($A269&lt;&gt;"",IF(I$2&lt;&gt;"",INDEX('Instrument History'!$1:$1048576,CcyPerBase!$B269,CcyPerBase!I$3) / $C269,""),"")</f>
        <v>1.2659152844515398</v>
      </c>
      <c r="J269" s="5">
        <f>IF($A269&lt;&gt;"",IF(J$2&lt;&gt;"",INDEX('Instrument History'!$1:$1048576,CcyPerBase!$B269,CcyPerBase!J$3) / $C269,""),"")</f>
        <v>2.3501464688355735</v>
      </c>
      <c r="K269" s="5">
        <f>IF($A269&lt;&gt;"",IF(K$2&lt;&gt;"",INDEX('Instrument History'!$1:$1048576,CcyPerBase!$B269,CcyPerBase!K$3) / $C269,""),"")</f>
        <v>2.3501464688355735</v>
      </c>
      <c r="L269" s="5">
        <f>IF($A269&lt;&gt;"",IF(L$2&lt;&gt;"",INDEX('Instrument History'!$1:$1048576,CcyPerBase!$B269,CcyPerBase!L$3) / $C269,""),"")</f>
        <v>1</v>
      </c>
      <c r="M269" s="5">
        <f>IF($A269&lt;&gt;"",IF(M$2&lt;&gt;"",INDEX('Instrument History'!$1:$1048576,CcyPerBase!$B269,CcyPerBase!M$3) / $C269,""),"")</f>
        <v>1</v>
      </c>
      <c r="N269" s="5">
        <f>IF($A269&lt;&gt;"",IF(N$2&lt;&gt;"",INDEX('Instrument History'!$1:$1048576,CcyPerBase!$B269,CcyPerBase!N$3) / $C269,""),"")</f>
        <v>1</v>
      </c>
      <c r="O269" s="5" t="str">
        <f>IF($A269&lt;&gt;"",IF(O$2&lt;&gt;"",INDEX('Instrument History'!$1:$1048576,CcyPerBase!$B269,CcyPerBase!O$3) / $C269,""),"")</f>
        <v/>
      </c>
      <c r="P269" s="5" t="str">
        <f>IF($A269&lt;&gt;"",IF(P$2&lt;&gt;"",INDEX('Instrument History'!$1:$1048576,CcyPerBase!$B269,CcyPerBase!P$3) / $C269,""),"")</f>
        <v/>
      </c>
      <c r="Q269" s="5" t="str">
        <f>IF($A269&lt;&gt;"",IF(Q$2&lt;&gt;"",INDEX('Instrument History'!$1:$1048576,CcyPerBase!$B269,CcyPerBase!Q$3) / $C269,""),"")</f>
        <v/>
      </c>
      <c r="R269" s="5" t="str">
        <f>IF($A269&lt;&gt;"",IF(R$2&lt;&gt;"",INDEX('Instrument History'!$1:$1048576,CcyPerBase!$B269,CcyPerBase!R$3) / $C269,""),"")</f>
        <v/>
      </c>
      <c r="S269" s="5" t="str">
        <f>IF($A269&lt;&gt;"",IF(S$2&lt;&gt;"",INDEX('Instrument History'!$1:$1048576,CcyPerBase!$B269,CcyPerBase!S$3) / $C269,""),"")</f>
        <v/>
      </c>
      <c r="T269" s="5" t="str">
        <f>IF($A269&lt;&gt;"",IF(T$2&lt;&gt;"",INDEX('Instrument History'!$1:$1048576,CcyPerBase!$B269,CcyPerBase!T$3) / $C269,""),"")</f>
        <v/>
      </c>
      <c r="U269" s="5" t="str">
        <f>IF($A269&lt;&gt;"",IF(U$2&lt;&gt;"",INDEX('Instrument History'!$1:$1048576,CcyPerBase!$B269,CcyPerBase!U$3) / $C269,""),"")</f>
        <v/>
      </c>
      <c r="V269" s="5" t="str">
        <f>IF($A269&lt;&gt;"",IF(V$2&lt;&gt;"",INDEX('Instrument History'!$1:$1048576,CcyPerBase!$B269,CcyPerBase!V$3) / $C269,""),"")</f>
        <v/>
      </c>
      <c r="W269" s="5" t="str">
        <f>IF($A269&lt;&gt;"",IF(W$2&lt;&gt;"",INDEX('Instrument History'!$1:$1048576,CcyPerBase!$B269,CcyPerBase!W$3) / $C269,""),"")</f>
        <v/>
      </c>
      <c r="X269" s="5" t="str">
        <f>IF($A269&lt;&gt;"",IF(X$2&lt;&gt;"",INDEX('Instrument History'!$1:$1048576,CcyPerBase!$B269,CcyPerBase!X$3) / $C269,""),"")</f>
        <v/>
      </c>
    </row>
    <row r="270" spans="1:24">
      <c r="A270" s="12">
        <f>IF(A269&lt;&gt;"",IF(A269=$B$3,"",'Instrument History'!A267),"")</f>
        <v>40928</v>
      </c>
      <c r="B270">
        <f t="shared" si="5"/>
        <v>267</v>
      </c>
      <c r="C270" s="5">
        <f>IF(A270&lt;&gt;"",INDEX('Instrument History'!$1:$1048576,CcyPerBase!B270,CcyPerBase!$B$2),"")</f>
        <v>38.93475872083215</v>
      </c>
      <c r="D270" s="5">
        <f>IF($A270&lt;&gt;"",INDEX('Instrument History'!$1:$1048576,CcyPerBase!$B270,CcyPerBase!D$3) / $C270,"")</f>
        <v>2.5683991190754374E-2</v>
      </c>
      <c r="E270" s="5">
        <f>IF($A270&lt;&gt;"",IF(E$2&lt;&gt;"",INDEX('Instrument History'!$1:$1048576,CcyPerBase!$B270,CcyPerBase!E$3) / $C270,""),"")</f>
        <v>2.5683991190754374E-2</v>
      </c>
      <c r="F270" s="5">
        <f>IF($A270&lt;&gt;"",IF(F$2&lt;&gt;"",INDEX('Instrument History'!$1:$1048576,CcyPerBase!$B270,CcyPerBase!F$3) / $C270,""),"")</f>
        <v>2.5683991190754374E-2</v>
      </c>
      <c r="G270" s="5">
        <f>IF($A270&lt;&gt;"",IF(G$2&lt;&gt;"",INDEX('Instrument History'!$1:$1048576,CcyPerBase!$B270,CcyPerBase!G$3) / $C270,""),"")</f>
        <v>2.5683991190754374E-2</v>
      </c>
      <c r="H270" s="5">
        <f>IF($A270&lt;&gt;"",IF(H$2&lt;&gt;"",INDEX('Instrument History'!$1:$1048576,CcyPerBase!$B270,CcyPerBase!H$3) / $C270,""),"")</f>
        <v>2.5683991190754374E-2</v>
      </c>
      <c r="I270" s="5">
        <f>IF($A270&lt;&gt;"",IF(I$2&lt;&gt;"",INDEX('Instrument History'!$1:$1048576,CcyPerBase!$B270,CcyPerBase!I$3) / $C270,""),"")</f>
        <v>1.1933457768092779</v>
      </c>
      <c r="J270" s="5">
        <f>IF($A270&lt;&gt;"",IF(J$2&lt;&gt;"",INDEX('Instrument History'!$1:$1048576,CcyPerBase!$B270,CcyPerBase!J$3) / $C270,""),"")</f>
        <v>2.1387720787373095</v>
      </c>
      <c r="K270" s="5">
        <f>IF($A270&lt;&gt;"",IF(K$2&lt;&gt;"",INDEX('Instrument History'!$1:$1048576,CcyPerBase!$B270,CcyPerBase!K$3) / $C270,""),"")</f>
        <v>2.1387720787373095</v>
      </c>
      <c r="L270" s="5">
        <f>IF($A270&lt;&gt;"",IF(L$2&lt;&gt;"",INDEX('Instrument History'!$1:$1048576,CcyPerBase!$B270,CcyPerBase!L$3) / $C270,""),"")</f>
        <v>1</v>
      </c>
      <c r="M270" s="5">
        <f>IF($A270&lt;&gt;"",IF(M$2&lt;&gt;"",INDEX('Instrument History'!$1:$1048576,CcyPerBase!$B270,CcyPerBase!M$3) / $C270,""),"")</f>
        <v>1</v>
      </c>
      <c r="N270" s="5">
        <f>IF($A270&lt;&gt;"",IF(N$2&lt;&gt;"",INDEX('Instrument History'!$1:$1048576,CcyPerBase!$B270,CcyPerBase!N$3) / $C270,""),"")</f>
        <v>1</v>
      </c>
      <c r="O270" s="5" t="str">
        <f>IF($A270&lt;&gt;"",IF(O$2&lt;&gt;"",INDEX('Instrument History'!$1:$1048576,CcyPerBase!$B270,CcyPerBase!O$3) / $C270,""),"")</f>
        <v/>
      </c>
      <c r="P270" s="5" t="str">
        <f>IF($A270&lt;&gt;"",IF(P$2&lt;&gt;"",INDEX('Instrument History'!$1:$1048576,CcyPerBase!$B270,CcyPerBase!P$3) / $C270,""),"")</f>
        <v/>
      </c>
      <c r="Q270" s="5" t="str">
        <f>IF($A270&lt;&gt;"",IF(Q$2&lt;&gt;"",INDEX('Instrument History'!$1:$1048576,CcyPerBase!$B270,CcyPerBase!Q$3) / $C270,""),"")</f>
        <v/>
      </c>
      <c r="R270" s="5" t="str">
        <f>IF($A270&lt;&gt;"",IF(R$2&lt;&gt;"",INDEX('Instrument History'!$1:$1048576,CcyPerBase!$B270,CcyPerBase!R$3) / $C270,""),"")</f>
        <v/>
      </c>
      <c r="S270" s="5" t="str">
        <f>IF($A270&lt;&gt;"",IF(S$2&lt;&gt;"",INDEX('Instrument History'!$1:$1048576,CcyPerBase!$B270,CcyPerBase!S$3) / $C270,""),"")</f>
        <v/>
      </c>
      <c r="T270" s="5" t="str">
        <f>IF($A270&lt;&gt;"",IF(T$2&lt;&gt;"",INDEX('Instrument History'!$1:$1048576,CcyPerBase!$B270,CcyPerBase!T$3) / $C270,""),"")</f>
        <v/>
      </c>
      <c r="U270" s="5" t="str">
        <f>IF($A270&lt;&gt;"",IF(U$2&lt;&gt;"",INDEX('Instrument History'!$1:$1048576,CcyPerBase!$B270,CcyPerBase!U$3) / $C270,""),"")</f>
        <v/>
      </c>
      <c r="V270" s="5" t="str">
        <f>IF($A270&lt;&gt;"",IF(V$2&lt;&gt;"",INDEX('Instrument History'!$1:$1048576,CcyPerBase!$B270,CcyPerBase!V$3) / $C270,""),"")</f>
        <v/>
      </c>
      <c r="W270" s="5" t="str">
        <f>IF($A270&lt;&gt;"",IF(W$2&lt;&gt;"",INDEX('Instrument History'!$1:$1048576,CcyPerBase!$B270,CcyPerBase!W$3) / $C270,""),"")</f>
        <v/>
      </c>
      <c r="X270" s="5" t="str">
        <f>IF($A270&lt;&gt;"",IF(X$2&lt;&gt;"",INDEX('Instrument History'!$1:$1048576,CcyPerBase!$B270,CcyPerBase!X$3) / $C270,""),"")</f>
        <v/>
      </c>
    </row>
    <row r="271" spans="1:24">
      <c r="A271" s="12">
        <f>IF(A270&lt;&gt;"",IF(A270=$B$3,"",'Instrument History'!A268),"")</f>
        <v>40927</v>
      </c>
      <c r="B271">
        <f t="shared" si="5"/>
        <v>268</v>
      </c>
      <c r="C271" s="5">
        <f>IF(A271&lt;&gt;"",INDEX('Instrument History'!$1:$1048576,CcyPerBase!B271,CcyPerBase!$B$2),"")</f>
        <v>38.577686969420043</v>
      </c>
      <c r="D271" s="5">
        <f>IF($A271&lt;&gt;"",INDEX('Instrument History'!$1:$1048576,CcyPerBase!$B271,CcyPerBase!D$3) / $C271,"")</f>
        <v>2.5921720003396913E-2</v>
      </c>
      <c r="E271" s="5">
        <f>IF($A271&lt;&gt;"",IF(E$2&lt;&gt;"",INDEX('Instrument History'!$1:$1048576,CcyPerBase!$B271,CcyPerBase!E$3) / $C271,""),"")</f>
        <v>2.5921720003396913E-2</v>
      </c>
      <c r="F271" s="5">
        <f>IF($A271&lt;&gt;"",IF(F$2&lt;&gt;"",INDEX('Instrument History'!$1:$1048576,CcyPerBase!$B271,CcyPerBase!F$3) / $C271,""),"")</f>
        <v>2.5921720003396913E-2</v>
      </c>
      <c r="G271" s="5">
        <f>IF($A271&lt;&gt;"",IF(G$2&lt;&gt;"",INDEX('Instrument History'!$1:$1048576,CcyPerBase!$B271,CcyPerBase!G$3) / $C271,""),"")</f>
        <v>2.5921720003396913E-2</v>
      </c>
      <c r="H271" s="5">
        <f>IF($A271&lt;&gt;"",IF(H$2&lt;&gt;"",INDEX('Instrument History'!$1:$1048576,CcyPerBase!$B271,CcyPerBase!H$3) / $C271,""),"")</f>
        <v>2.5921720003396913E-2</v>
      </c>
      <c r="I271" s="5">
        <f>IF($A271&lt;&gt;"",IF(I$2&lt;&gt;"",INDEX('Instrument History'!$1:$1048576,CcyPerBase!$B271,CcyPerBase!I$3) / $C271,""),"")</f>
        <v>1.2002654208049357</v>
      </c>
      <c r="J271" s="5">
        <f>IF($A271&lt;&gt;"",IF(J$2&lt;&gt;"",INDEX('Instrument History'!$1:$1048576,CcyPerBase!$B271,CcyPerBase!J$3) / $C271,""),"")</f>
        <v>2.1922467509614738</v>
      </c>
      <c r="K271" s="5">
        <f>IF($A271&lt;&gt;"",IF(K$2&lt;&gt;"",INDEX('Instrument History'!$1:$1048576,CcyPerBase!$B271,CcyPerBase!K$3) / $C271,""),"")</f>
        <v>2.1922467509614738</v>
      </c>
      <c r="L271" s="5">
        <f>IF($A271&lt;&gt;"",IF(L$2&lt;&gt;"",INDEX('Instrument History'!$1:$1048576,CcyPerBase!$B271,CcyPerBase!L$3) / $C271,""),"")</f>
        <v>1</v>
      </c>
      <c r="M271" s="5">
        <f>IF($A271&lt;&gt;"",IF(M$2&lt;&gt;"",INDEX('Instrument History'!$1:$1048576,CcyPerBase!$B271,CcyPerBase!M$3) / $C271,""),"")</f>
        <v>1</v>
      </c>
      <c r="N271" s="5">
        <f>IF($A271&lt;&gt;"",IF(N$2&lt;&gt;"",INDEX('Instrument History'!$1:$1048576,CcyPerBase!$B271,CcyPerBase!N$3) / $C271,""),"")</f>
        <v>1</v>
      </c>
      <c r="O271" s="5" t="str">
        <f>IF($A271&lt;&gt;"",IF(O$2&lt;&gt;"",INDEX('Instrument History'!$1:$1048576,CcyPerBase!$B271,CcyPerBase!O$3) / $C271,""),"")</f>
        <v/>
      </c>
      <c r="P271" s="5" t="str">
        <f>IF($A271&lt;&gt;"",IF(P$2&lt;&gt;"",INDEX('Instrument History'!$1:$1048576,CcyPerBase!$B271,CcyPerBase!P$3) / $C271,""),"")</f>
        <v/>
      </c>
      <c r="Q271" s="5" t="str">
        <f>IF($A271&lt;&gt;"",IF(Q$2&lt;&gt;"",INDEX('Instrument History'!$1:$1048576,CcyPerBase!$B271,CcyPerBase!Q$3) / $C271,""),"")</f>
        <v/>
      </c>
      <c r="R271" s="5" t="str">
        <f>IF($A271&lt;&gt;"",IF(R$2&lt;&gt;"",INDEX('Instrument History'!$1:$1048576,CcyPerBase!$B271,CcyPerBase!R$3) / $C271,""),"")</f>
        <v/>
      </c>
      <c r="S271" s="5" t="str">
        <f>IF($A271&lt;&gt;"",IF(S$2&lt;&gt;"",INDEX('Instrument History'!$1:$1048576,CcyPerBase!$B271,CcyPerBase!S$3) / $C271,""),"")</f>
        <v/>
      </c>
      <c r="T271" s="5" t="str">
        <f>IF($A271&lt;&gt;"",IF(T$2&lt;&gt;"",INDEX('Instrument History'!$1:$1048576,CcyPerBase!$B271,CcyPerBase!T$3) / $C271,""),"")</f>
        <v/>
      </c>
      <c r="U271" s="5" t="str">
        <f>IF($A271&lt;&gt;"",IF(U$2&lt;&gt;"",INDEX('Instrument History'!$1:$1048576,CcyPerBase!$B271,CcyPerBase!U$3) / $C271,""),"")</f>
        <v/>
      </c>
      <c r="V271" s="5" t="str">
        <f>IF($A271&lt;&gt;"",IF(V$2&lt;&gt;"",INDEX('Instrument History'!$1:$1048576,CcyPerBase!$B271,CcyPerBase!V$3) / $C271,""),"")</f>
        <v/>
      </c>
      <c r="W271" s="5" t="str">
        <f>IF($A271&lt;&gt;"",IF(W$2&lt;&gt;"",INDEX('Instrument History'!$1:$1048576,CcyPerBase!$B271,CcyPerBase!W$3) / $C271,""),"")</f>
        <v/>
      </c>
      <c r="X271" s="5" t="str">
        <f>IF($A271&lt;&gt;"",IF(X$2&lt;&gt;"",INDEX('Instrument History'!$1:$1048576,CcyPerBase!$B271,CcyPerBase!X$3) / $C271,""),"")</f>
        <v/>
      </c>
    </row>
    <row r="272" spans="1:24">
      <c r="A272" s="12">
        <f>IF(A271&lt;&gt;"",IF(A271=$B$3,"",'Instrument History'!A269),"")</f>
        <v>40926</v>
      </c>
      <c r="B272">
        <f t="shared" si="5"/>
        <v>269</v>
      </c>
      <c r="C272" s="5">
        <f>IF(A272&lt;&gt;"",INDEX('Instrument History'!$1:$1048576,CcyPerBase!B272,CcyPerBase!$B$2),"")</f>
        <v>37.960283497629064</v>
      </c>
      <c r="D272" s="5">
        <f>IF($A272&lt;&gt;"",INDEX('Instrument History'!$1:$1048576,CcyPerBase!$B272,CcyPerBase!D$3) / $C272,"")</f>
        <v>2.634332275370015E-2</v>
      </c>
      <c r="E272" s="5">
        <f>IF($A272&lt;&gt;"",IF(E$2&lt;&gt;"",INDEX('Instrument History'!$1:$1048576,CcyPerBase!$B272,CcyPerBase!E$3) / $C272,""),"")</f>
        <v>2.634332275370015E-2</v>
      </c>
      <c r="F272" s="5">
        <f>IF($A272&lt;&gt;"",IF(F$2&lt;&gt;"",INDEX('Instrument History'!$1:$1048576,CcyPerBase!$B272,CcyPerBase!F$3) / $C272,""),"")</f>
        <v>2.634332275370015E-2</v>
      </c>
      <c r="G272" s="5">
        <f>IF($A272&lt;&gt;"",IF(G$2&lt;&gt;"",INDEX('Instrument History'!$1:$1048576,CcyPerBase!$B272,CcyPerBase!G$3) / $C272,""),"")</f>
        <v>2.634332275370015E-2</v>
      </c>
      <c r="H272" s="5">
        <f>IF($A272&lt;&gt;"",IF(H$2&lt;&gt;"",INDEX('Instrument History'!$1:$1048576,CcyPerBase!$B272,CcyPerBase!H$3) / $C272,""),"")</f>
        <v>2.634332275370015E-2</v>
      </c>
      <c r="I272" s="5">
        <f>IF($A272&lt;&gt;"",IF(I$2&lt;&gt;"",INDEX('Instrument History'!$1:$1048576,CcyPerBase!$B272,CcyPerBase!I$3) / $C272,""),"")</f>
        <v>1.2596190740997397</v>
      </c>
      <c r="J272" s="5">
        <f>IF($A272&lt;&gt;"",IF(J$2&lt;&gt;"",INDEX('Instrument History'!$1:$1048576,CcyPerBase!$B272,CcyPerBase!J$3) / $C272,""),"")</f>
        <v>2.2540898203781152</v>
      </c>
      <c r="K272" s="5">
        <f>IF($A272&lt;&gt;"",IF(K$2&lt;&gt;"",INDEX('Instrument History'!$1:$1048576,CcyPerBase!$B272,CcyPerBase!K$3) / $C272,""),"")</f>
        <v>2.2540898203781152</v>
      </c>
      <c r="L272" s="5">
        <f>IF($A272&lt;&gt;"",IF(L$2&lt;&gt;"",INDEX('Instrument History'!$1:$1048576,CcyPerBase!$B272,CcyPerBase!L$3) / $C272,""),"")</f>
        <v>1</v>
      </c>
      <c r="M272" s="5">
        <f>IF($A272&lt;&gt;"",IF(M$2&lt;&gt;"",INDEX('Instrument History'!$1:$1048576,CcyPerBase!$B272,CcyPerBase!M$3) / $C272,""),"")</f>
        <v>1</v>
      </c>
      <c r="N272" s="5">
        <f>IF($A272&lt;&gt;"",IF(N$2&lt;&gt;"",INDEX('Instrument History'!$1:$1048576,CcyPerBase!$B272,CcyPerBase!N$3) / $C272,""),"")</f>
        <v>1</v>
      </c>
      <c r="O272" s="5" t="str">
        <f>IF($A272&lt;&gt;"",IF(O$2&lt;&gt;"",INDEX('Instrument History'!$1:$1048576,CcyPerBase!$B272,CcyPerBase!O$3) / $C272,""),"")</f>
        <v/>
      </c>
      <c r="P272" s="5" t="str">
        <f>IF($A272&lt;&gt;"",IF(P$2&lt;&gt;"",INDEX('Instrument History'!$1:$1048576,CcyPerBase!$B272,CcyPerBase!P$3) / $C272,""),"")</f>
        <v/>
      </c>
      <c r="Q272" s="5" t="str">
        <f>IF($A272&lt;&gt;"",IF(Q$2&lt;&gt;"",INDEX('Instrument History'!$1:$1048576,CcyPerBase!$B272,CcyPerBase!Q$3) / $C272,""),"")</f>
        <v/>
      </c>
      <c r="R272" s="5" t="str">
        <f>IF($A272&lt;&gt;"",IF(R$2&lt;&gt;"",INDEX('Instrument History'!$1:$1048576,CcyPerBase!$B272,CcyPerBase!R$3) / $C272,""),"")</f>
        <v/>
      </c>
      <c r="S272" s="5" t="str">
        <f>IF($A272&lt;&gt;"",IF(S$2&lt;&gt;"",INDEX('Instrument History'!$1:$1048576,CcyPerBase!$B272,CcyPerBase!S$3) / $C272,""),"")</f>
        <v/>
      </c>
      <c r="T272" s="5" t="str">
        <f>IF($A272&lt;&gt;"",IF(T$2&lt;&gt;"",INDEX('Instrument History'!$1:$1048576,CcyPerBase!$B272,CcyPerBase!T$3) / $C272,""),"")</f>
        <v/>
      </c>
      <c r="U272" s="5" t="str">
        <f>IF($A272&lt;&gt;"",IF(U$2&lt;&gt;"",INDEX('Instrument History'!$1:$1048576,CcyPerBase!$B272,CcyPerBase!U$3) / $C272,""),"")</f>
        <v/>
      </c>
      <c r="V272" s="5" t="str">
        <f>IF($A272&lt;&gt;"",IF(V$2&lt;&gt;"",INDEX('Instrument History'!$1:$1048576,CcyPerBase!$B272,CcyPerBase!V$3) / $C272,""),"")</f>
        <v/>
      </c>
      <c r="W272" s="5" t="str">
        <f>IF($A272&lt;&gt;"",IF(W$2&lt;&gt;"",INDEX('Instrument History'!$1:$1048576,CcyPerBase!$B272,CcyPerBase!W$3) / $C272,""),"")</f>
        <v/>
      </c>
      <c r="X272" s="5" t="str">
        <f>IF($A272&lt;&gt;"",IF(X$2&lt;&gt;"",INDEX('Instrument History'!$1:$1048576,CcyPerBase!$B272,CcyPerBase!X$3) / $C272,""),"")</f>
        <v/>
      </c>
    </row>
    <row r="273" spans="1:24">
      <c r="A273" s="12">
        <f>IF(A272&lt;&gt;"",IF(A272=$B$3,"",'Instrument History'!A270),"")</f>
        <v>40925</v>
      </c>
      <c r="B273">
        <f t="shared" si="5"/>
        <v>270</v>
      </c>
      <c r="C273" s="5">
        <f>IF(A273&lt;&gt;"",INDEX('Instrument History'!$1:$1048576,CcyPerBase!B273,CcyPerBase!$B$2),"")</f>
        <v>37.427213769316964</v>
      </c>
      <c r="D273" s="5">
        <f>IF($A273&lt;&gt;"",INDEX('Instrument History'!$1:$1048576,CcyPerBase!$B273,CcyPerBase!D$3) / $C273,"")</f>
        <v>2.6718526422071138E-2</v>
      </c>
      <c r="E273" s="5">
        <f>IF($A273&lt;&gt;"",IF(E$2&lt;&gt;"",INDEX('Instrument History'!$1:$1048576,CcyPerBase!$B273,CcyPerBase!E$3) / $C273,""),"")</f>
        <v>2.6718526422071138E-2</v>
      </c>
      <c r="F273" s="5">
        <f>IF($A273&lt;&gt;"",IF(F$2&lt;&gt;"",INDEX('Instrument History'!$1:$1048576,CcyPerBase!$B273,CcyPerBase!F$3) / $C273,""),"")</f>
        <v>2.6718526422071138E-2</v>
      </c>
      <c r="G273" s="5">
        <f>IF($A273&lt;&gt;"",IF(G$2&lt;&gt;"",INDEX('Instrument History'!$1:$1048576,CcyPerBase!$B273,CcyPerBase!G$3) / $C273,""),"")</f>
        <v>2.6718526422071138E-2</v>
      </c>
      <c r="H273" s="5">
        <f>IF($A273&lt;&gt;"",IF(H$2&lt;&gt;"",INDEX('Instrument History'!$1:$1048576,CcyPerBase!$B273,CcyPerBase!H$3) / $C273,""),"")</f>
        <v>2.6718526422071138E-2</v>
      </c>
      <c r="I273" s="5">
        <f>IF($A273&lt;&gt;"",IF(I$2&lt;&gt;"",INDEX('Instrument History'!$1:$1048576,CcyPerBase!$B273,CcyPerBase!I$3) / $C273,""),"")</f>
        <v>1.2406436636534965</v>
      </c>
      <c r="J273" s="5">
        <f>IF($A273&lt;&gt;"",IF(J$2&lt;&gt;"",INDEX('Instrument History'!$1:$1048576,CcyPerBase!$B273,CcyPerBase!J$3) / $C273,""),"")</f>
        <v>2.208943159944913</v>
      </c>
      <c r="K273" s="5">
        <f>IF($A273&lt;&gt;"",IF(K$2&lt;&gt;"",INDEX('Instrument History'!$1:$1048576,CcyPerBase!$B273,CcyPerBase!K$3) / $C273,""),"")</f>
        <v>2.208943159944913</v>
      </c>
      <c r="L273" s="5">
        <f>IF($A273&lt;&gt;"",IF(L$2&lt;&gt;"",INDEX('Instrument History'!$1:$1048576,CcyPerBase!$B273,CcyPerBase!L$3) / $C273,""),"")</f>
        <v>1</v>
      </c>
      <c r="M273" s="5">
        <f>IF($A273&lt;&gt;"",IF(M$2&lt;&gt;"",INDEX('Instrument History'!$1:$1048576,CcyPerBase!$B273,CcyPerBase!M$3) / $C273,""),"")</f>
        <v>1</v>
      </c>
      <c r="N273" s="5">
        <f>IF($A273&lt;&gt;"",IF(N$2&lt;&gt;"",INDEX('Instrument History'!$1:$1048576,CcyPerBase!$B273,CcyPerBase!N$3) / $C273,""),"")</f>
        <v>1</v>
      </c>
      <c r="O273" s="5" t="str">
        <f>IF($A273&lt;&gt;"",IF(O$2&lt;&gt;"",INDEX('Instrument History'!$1:$1048576,CcyPerBase!$B273,CcyPerBase!O$3) / $C273,""),"")</f>
        <v/>
      </c>
      <c r="P273" s="5" t="str">
        <f>IF($A273&lt;&gt;"",IF(P$2&lt;&gt;"",INDEX('Instrument History'!$1:$1048576,CcyPerBase!$B273,CcyPerBase!P$3) / $C273,""),"")</f>
        <v/>
      </c>
      <c r="Q273" s="5" t="str">
        <f>IF($A273&lt;&gt;"",IF(Q$2&lt;&gt;"",INDEX('Instrument History'!$1:$1048576,CcyPerBase!$B273,CcyPerBase!Q$3) / $C273,""),"")</f>
        <v/>
      </c>
      <c r="R273" s="5" t="str">
        <f>IF($A273&lt;&gt;"",IF(R$2&lt;&gt;"",INDEX('Instrument History'!$1:$1048576,CcyPerBase!$B273,CcyPerBase!R$3) / $C273,""),"")</f>
        <v/>
      </c>
      <c r="S273" s="5" t="str">
        <f>IF($A273&lt;&gt;"",IF(S$2&lt;&gt;"",INDEX('Instrument History'!$1:$1048576,CcyPerBase!$B273,CcyPerBase!S$3) / $C273,""),"")</f>
        <v/>
      </c>
      <c r="T273" s="5" t="str">
        <f>IF($A273&lt;&gt;"",IF(T$2&lt;&gt;"",INDEX('Instrument History'!$1:$1048576,CcyPerBase!$B273,CcyPerBase!T$3) / $C273,""),"")</f>
        <v/>
      </c>
      <c r="U273" s="5" t="str">
        <f>IF($A273&lt;&gt;"",IF(U$2&lt;&gt;"",INDEX('Instrument History'!$1:$1048576,CcyPerBase!$B273,CcyPerBase!U$3) / $C273,""),"")</f>
        <v/>
      </c>
      <c r="V273" s="5" t="str">
        <f>IF($A273&lt;&gt;"",IF(V$2&lt;&gt;"",INDEX('Instrument History'!$1:$1048576,CcyPerBase!$B273,CcyPerBase!V$3) / $C273,""),"")</f>
        <v/>
      </c>
      <c r="W273" s="5" t="str">
        <f>IF($A273&lt;&gt;"",IF(W$2&lt;&gt;"",INDEX('Instrument History'!$1:$1048576,CcyPerBase!$B273,CcyPerBase!W$3) / $C273,""),"")</f>
        <v/>
      </c>
      <c r="X273" s="5" t="str">
        <f>IF($A273&lt;&gt;"",IF(X$2&lt;&gt;"",INDEX('Instrument History'!$1:$1048576,CcyPerBase!$B273,CcyPerBase!X$3) / $C273,""),"")</f>
        <v/>
      </c>
    </row>
    <row r="274" spans="1:24">
      <c r="A274" s="12">
        <f>IF(A273&lt;&gt;"",IF(A273=$B$3,"",'Instrument History'!A271),"")</f>
        <v>40924</v>
      </c>
      <c r="B274">
        <f t="shared" si="5"/>
        <v>271</v>
      </c>
      <c r="C274" s="5">
        <f>IF(A274&lt;&gt;"",INDEX('Instrument History'!$1:$1048576,CcyPerBase!B274,CcyPerBase!$B$2),"")</f>
        <v>37.512865203581043</v>
      </c>
      <c r="D274" s="5">
        <f>IF($A274&lt;&gt;"",INDEX('Instrument History'!$1:$1048576,CcyPerBase!$B274,CcyPerBase!D$3) / $C274,"")</f>
        <v>2.6657521215002748E-2</v>
      </c>
      <c r="E274" s="5">
        <f>IF($A274&lt;&gt;"",IF(E$2&lt;&gt;"",INDEX('Instrument History'!$1:$1048576,CcyPerBase!$B274,CcyPerBase!E$3) / $C274,""),"")</f>
        <v>2.6657521215002748E-2</v>
      </c>
      <c r="F274" s="5">
        <f>IF($A274&lt;&gt;"",IF(F$2&lt;&gt;"",INDEX('Instrument History'!$1:$1048576,CcyPerBase!$B274,CcyPerBase!F$3) / $C274,""),"")</f>
        <v>2.6657521215002748E-2</v>
      </c>
      <c r="G274" s="5">
        <f>IF($A274&lt;&gt;"",IF(G$2&lt;&gt;"",INDEX('Instrument History'!$1:$1048576,CcyPerBase!$B274,CcyPerBase!G$3) / $C274,""),"")</f>
        <v>2.6657521215002748E-2</v>
      </c>
      <c r="H274" s="5">
        <f>IF($A274&lt;&gt;"",IF(H$2&lt;&gt;"",INDEX('Instrument History'!$1:$1048576,CcyPerBase!$B274,CcyPerBase!H$3) / $C274,""),"")</f>
        <v>2.6657521215002748E-2</v>
      </c>
      <c r="I274" s="5">
        <f>IF($A274&lt;&gt;"",IF(I$2&lt;&gt;"",INDEX('Instrument History'!$1:$1048576,CcyPerBase!$B274,CcyPerBase!I$3) / $C274,""),"")</f>
        <v>1.2094603470918805</v>
      </c>
      <c r="J274" s="5">
        <f>IF($A274&lt;&gt;"",IF(J$2&lt;&gt;"",INDEX('Instrument History'!$1:$1048576,CcyPerBase!$B274,CcyPerBase!J$3) / $C274,""),"")</f>
        <v>2.1375275773605655</v>
      </c>
      <c r="K274" s="5">
        <f>IF($A274&lt;&gt;"",IF(K$2&lt;&gt;"",INDEX('Instrument History'!$1:$1048576,CcyPerBase!$B274,CcyPerBase!K$3) / $C274,""),"")</f>
        <v>2.1375275773605655</v>
      </c>
      <c r="L274" s="5">
        <f>IF($A274&lt;&gt;"",IF(L$2&lt;&gt;"",INDEX('Instrument History'!$1:$1048576,CcyPerBase!$B274,CcyPerBase!L$3) / $C274,""),"")</f>
        <v>1</v>
      </c>
      <c r="M274" s="5">
        <f>IF($A274&lt;&gt;"",IF(M$2&lt;&gt;"",INDEX('Instrument History'!$1:$1048576,CcyPerBase!$B274,CcyPerBase!M$3) / $C274,""),"")</f>
        <v>1</v>
      </c>
      <c r="N274" s="5">
        <f>IF($A274&lt;&gt;"",IF(N$2&lt;&gt;"",INDEX('Instrument History'!$1:$1048576,CcyPerBase!$B274,CcyPerBase!N$3) / $C274,""),"")</f>
        <v>1</v>
      </c>
      <c r="O274" s="5" t="str">
        <f>IF($A274&lt;&gt;"",IF(O$2&lt;&gt;"",INDEX('Instrument History'!$1:$1048576,CcyPerBase!$B274,CcyPerBase!O$3) / $C274,""),"")</f>
        <v/>
      </c>
      <c r="P274" s="5" t="str">
        <f>IF($A274&lt;&gt;"",IF(P$2&lt;&gt;"",INDEX('Instrument History'!$1:$1048576,CcyPerBase!$B274,CcyPerBase!P$3) / $C274,""),"")</f>
        <v/>
      </c>
      <c r="Q274" s="5" t="str">
        <f>IF($A274&lt;&gt;"",IF(Q$2&lt;&gt;"",INDEX('Instrument History'!$1:$1048576,CcyPerBase!$B274,CcyPerBase!Q$3) / $C274,""),"")</f>
        <v/>
      </c>
      <c r="R274" s="5" t="str">
        <f>IF($A274&lt;&gt;"",IF(R$2&lt;&gt;"",INDEX('Instrument History'!$1:$1048576,CcyPerBase!$B274,CcyPerBase!R$3) / $C274,""),"")</f>
        <v/>
      </c>
      <c r="S274" s="5" t="str">
        <f>IF($A274&lt;&gt;"",IF(S$2&lt;&gt;"",INDEX('Instrument History'!$1:$1048576,CcyPerBase!$B274,CcyPerBase!S$3) / $C274,""),"")</f>
        <v/>
      </c>
      <c r="T274" s="5" t="str">
        <f>IF($A274&lt;&gt;"",IF(T$2&lt;&gt;"",INDEX('Instrument History'!$1:$1048576,CcyPerBase!$B274,CcyPerBase!T$3) / $C274,""),"")</f>
        <v/>
      </c>
      <c r="U274" s="5" t="str">
        <f>IF($A274&lt;&gt;"",IF(U$2&lt;&gt;"",INDEX('Instrument History'!$1:$1048576,CcyPerBase!$B274,CcyPerBase!U$3) / $C274,""),"")</f>
        <v/>
      </c>
      <c r="V274" s="5" t="str">
        <f>IF($A274&lt;&gt;"",IF(V$2&lt;&gt;"",INDEX('Instrument History'!$1:$1048576,CcyPerBase!$B274,CcyPerBase!V$3) / $C274,""),"")</f>
        <v/>
      </c>
      <c r="W274" s="5" t="str">
        <f>IF($A274&lt;&gt;"",IF(W$2&lt;&gt;"",INDEX('Instrument History'!$1:$1048576,CcyPerBase!$B274,CcyPerBase!W$3) / $C274,""),"")</f>
        <v/>
      </c>
      <c r="X274" s="5" t="str">
        <f>IF($A274&lt;&gt;"",IF(X$2&lt;&gt;"",INDEX('Instrument History'!$1:$1048576,CcyPerBase!$B274,CcyPerBase!X$3) / $C274,""),"")</f>
        <v/>
      </c>
    </row>
    <row r="275" spans="1:24">
      <c r="A275" s="12">
        <f>IF(A274&lt;&gt;"",IF(A274=$B$3,"",'Instrument History'!A272),"")</f>
        <v>40921</v>
      </c>
      <c r="B275">
        <f t="shared" si="5"/>
        <v>272</v>
      </c>
      <c r="C275" s="5">
        <f>IF(A275&lt;&gt;"",INDEX('Instrument History'!$1:$1048576,CcyPerBase!B275,CcyPerBase!$B$2),"")</f>
        <v>36.490108133043648</v>
      </c>
      <c r="D275" s="5">
        <f>IF($A275&lt;&gt;"",INDEX('Instrument History'!$1:$1048576,CcyPerBase!$B275,CcyPerBase!D$3) / $C275,"")</f>
        <v>2.7404687219724874E-2</v>
      </c>
      <c r="E275" s="5">
        <f>IF($A275&lt;&gt;"",IF(E$2&lt;&gt;"",INDEX('Instrument History'!$1:$1048576,CcyPerBase!$B275,CcyPerBase!E$3) / $C275,""),"")</f>
        <v>2.7404687219724874E-2</v>
      </c>
      <c r="F275" s="5">
        <f>IF($A275&lt;&gt;"",IF(F$2&lt;&gt;"",INDEX('Instrument History'!$1:$1048576,CcyPerBase!$B275,CcyPerBase!F$3) / $C275,""),"")</f>
        <v>2.7404687219724874E-2</v>
      </c>
      <c r="G275" s="5">
        <f>IF($A275&lt;&gt;"",IF(G$2&lt;&gt;"",INDEX('Instrument History'!$1:$1048576,CcyPerBase!$B275,CcyPerBase!G$3) / $C275,""),"")</f>
        <v>2.7404687219724874E-2</v>
      </c>
      <c r="H275" s="5">
        <f>IF($A275&lt;&gt;"",IF(H$2&lt;&gt;"",INDEX('Instrument History'!$1:$1048576,CcyPerBase!$B275,CcyPerBase!H$3) / $C275,""),"")</f>
        <v>2.7404687219724874E-2</v>
      </c>
      <c r="I275" s="5">
        <f>IF($A275&lt;&gt;"",IF(I$2&lt;&gt;"",INDEX('Instrument History'!$1:$1048576,CcyPerBase!$B275,CcyPerBase!I$3) / $C275,""),"")</f>
        <v>1.266861182456692</v>
      </c>
      <c r="J275" s="5">
        <f>IF($A275&lt;&gt;"",IF(J$2&lt;&gt;"",INDEX('Instrument History'!$1:$1048576,CcyPerBase!$B275,CcyPerBase!J$3) / $C275,""),"")</f>
        <v>2.1838904987394954</v>
      </c>
      <c r="K275" s="5">
        <f>IF($A275&lt;&gt;"",IF(K$2&lt;&gt;"",INDEX('Instrument History'!$1:$1048576,CcyPerBase!$B275,CcyPerBase!K$3) / $C275,""),"")</f>
        <v>2.1838904987394954</v>
      </c>
      <c r="L275" s="5">
        <f>IF($A275&lt;&gt;"",IF(L$2&lt;&gt;"",INDEX('Instrument History'!$1:$1048576,CcyPerBase!$B275,CcyPerBase!L$3) / $C275,""),"")</f>
        <v>1</v>
      </c>
      <c r="M275" s="5">
        <f>IF($A275&lt;&gt;"",IF(M$2&lt;&gt;"",INDEX('Instrument History'!$1:$1048576,CcyPerBase!$B275,CcyPerBase!M$3) / $C275,""),"")</f>
        <v>1</v>
      </c>
      <c r="N275" s="5">
        <f>IF($A275&lt;&gt;"",IF(N$2&lt;&gt;"",INDEX('Instrument History'!$1:$1048576,CcyPerBase!$B275,CcyPerBase!N$3) / $C275,""),"")</f>
        <v>1</v>
      </c>
      <c r="O275" s="5" t="str">
        <f>IF($A275&lt;&gt;"",IF(O$2&lt;&gt;"",INDEX('Instrument History'!$1:$1048576,CcyPerBase!$B275,CcyPerBase!O$3) / $C275,""),"")</f>
        <v/>
      </c>
      <c r="P275" s="5" t="str">
        <f>IF($A275&lt;&gt;"",IF(P$2&lt;&gt;"",INDEX('Instrument History'!$1:$1048576,CcyPerBase!$B275,CcyPerBase!P$3) / $C275,""),"")</f>
        <v/>
      </c>
      <c r="Q275" s="5" t="str">
        <f>IF($A275&lt;&gt;"",IF(Q$2&lt;&gt;"",INDEX('Instrument History'!$1:$1048576,CcyPerBase!$B275,CcyPerBase!Q$3) / $C275,""),"")</f>
        <v/>
      </c>
      <c r="R275" s="5" t="str">
        <f>IF($A275&lt;&gt;"",IF(R$2&lt;&gt;"",INDEX('Instrument History'!$1:$1048576,CcyPerBase!$B275,CcyPerBase!R$3) / $C275,""),"")</f>
        <v/>
      </c>
      <c r="S275" s="5" t="str">
        <f>IF($A275&lt;&gt;"",IF(S$2&lt;&gt;"",INDEX('Instrument History'!$1:$1048576,CcyPerBase!$B275,CcyPerBase!S$3) / $C275,""),"")</f>
        <v/>
      </c>
      <c r="T275" s="5" t="str">
        <f>IF($A275&lt;&gt;"",IF(T$2&lt;&gt;"",INDEX('Instrument History'!$1:$1048576,CcyPerBase!$B275,CcyPerBase!T$3) / $C275,""),"")</f>
        <v/>
      </c>
      <c r="U275" s="5" t="str">
        <f>IF($A275&lt;&gt;"",IF(U$2&lt;&gt;"",INDEX('Instrument History'!$1:$1048576,CcyPerBase!$B275,CcyPerBase!U$3) / $C275,""),"")</f>
        <v/>
      </c>
      <c r="V275" s="5" t="str">
        <f>IF($A275&lt;&gt;"",IF(V$2&lt;&gt;"",INDEX('Instrument History'!$1:$1048576,CcyPerBase!$B275,CcyPerBase!V$3) / $C275,""),"")</f>
        <v/>
      </c>
      <c r="W275" s="5" t="str">
        <f>IF($A275&lt;&gt;"",IF(W$2&lt;&gt;"",INDEX('Instrument History'!$1:$1048576,CcyPerBase!$B275,CcyPerBase!W$3) / $C275,""),"")</f>
        <v/>
      </c>
      <c r="X275" s="5" t="str">
        <f>IF($A275&lt;&gt;"",IF(X$2&lt;&gt;"",INDEX('Instrument History'!$1:$1048576,CcyPerBase!$B275,CcyPerBase!X$3) / $C275,""),"")</f>
        <v/>
      </c>
    </row>
    <row r="276" spans="1:24">
      <c r="A276" s="12">
        <f>IF(A275&lt;&gt;"",IF(A275=$B$3,"",'Instrument History'!A273),"")</f>
        <v>40920</v>
      </c>
      <c r="B276">
        <f t="shared" si="5"/>
        <v>273</v>
      </c>
      <c r="C276" s="5">
        <f>IF(A276&lt;&gt;"",INDEX('Instrument History'!$1:$1048576,CcyPerBase!B276,CcyPerBase!$B$2),"")</f>
        <v>37.530504183216287</v>
      </c>
      <c r="D276" s="5">
        <f>IF($A276&lt;&gt;"",INDEX('Instrument History'!$1:$1048576,CcyPerBase!$B276,CcyPerBase!D$3) / $C276,"")</f>
        <v>2.6644992433840043E-2</v>
      </c>
      <c r="E276" s="5">
        <f>IF($A276&lt;&gt;"",IF(E$2&lt;&gt;"",INDEX('Instrument History'!$1:$1048576,CcyPerBase!$B276,CcyPerBase!E$3) / $C276,""),"")</f>
        <v>2.6644992433840043E-2</v>
      </c>
      <c r="F276" s="5">
        <f>IF($A276&lt;&gt;"",IF(F$2&lt;&gt;"",INDEX('Instrument History'!$1:$1048576,CcyPerBase!$B276,CcyPerBase!F$3) / $C276,""),"")</f>
        <v>2.6644992433840043E-2</v>
      </c>
      <c r="G276" s="5">
        <f>IF($A276&lt;&gt;"",IF(G$2&lt;&gt;"",INDEX('Instrument History'!$1:$1048576,CcyPerBase!$B276,CcyPerBase!G$3) / $C276,""),"")</f>
        <v>2.6644992433840043E-2</v>
      </c>
      <c r="H276" s="5">
        <f>IF($A276&lt;&gt;"",IF(H$2&lt;&gt;"",INDEX('Instrument History'!$1:$1048576,CcyPerBase!$B276,CcyPerBase!H$3) / $C276,""),"")</f>
        <v>2.6644992433840043E-2</v>
      </c>
      <c r="I276" s="5">
        <f>IF($A276&lt;&gt;"",IF(I$2&lt;&gt;"",INDEX('Instrument History'!$1:$1048576,CcyPerBase!$B276,CcyPerBase!I$3) / $C276,""),"")</f>
        <v>1.2391318290514897</v>
      </c>
      <c r="J276" s="5">
        <f>IF($A276&lt;&gt;"",IF(J$2&lt;&gt;"",INDEX('Instrument History'!$1:$1048576,CcyPerBase!$B276,CcyPerBase!J$3) / $C276,""),"")</f>
        <v>2.2301037100580468</v>
      </c>
      <c r="K276" s="5">
        <f>IF($A276&lt;&gt;"",IF(K$2&lt;&gt;"",INDEX('Instrument History'!$1:$1048576,CcyPerBase!$B276,CcyPerBase!K$3) / $C276,""),"")</f>
        <v>2.2301037100580468</v>
      </c>
      <c r="L276" s="5">
        <f>IF($A276&lt;&gt;"",IF(L$2&lt;&gt;"",INDEX('Instrument History'!$1:$1048576,CcyPerBase!$B276,CcyPerBase!L$3) / $C276,""),"")</f>
        <v>1</v>
      </c>
      <c r="M276" s="5">
        <f>IF($A276&lt;&gt;"",IF(M$2&lt;&gt;"",INDEX('Instrument History'!$1:$1048576,CcyPerBase!$B276,CcyPerBase!M$3) / $C276,""),"")</f>
        <v>1</v>
      </c>
      <c r="N276" s="5">
        <f>IF($A276&lt;&gt;"",IF(N$2&lt;&gt;"",INDEX('Instrument History'!$1:$1048576,CcyPerBase!$B276,CcyPerBase!N$3) / $C276,""),"")</f>
        <v>1</v>
      </c>
      <c r="O276" s="5" t="str">
        <f>IF($A276&lt;&gt;"",IF(O$2&lt;&gt;"",INDEX('Instrument History'!$1:$1048576,CcyPerBase!$B276,CcyPerBase!O$3) / $C276,""),"")</f>
        <v/>
      </c>
      <c r="P276" s="5" t="str">
        <f>IF($A276&lt;&gt;"",IF(P$2&lt;&gt;"",INDEX('Instrument History'!$1:$1048576,CcyPerBase!$B276,CcyPerBase!P$3) / $C276,""),"")</f>
        <v/>
      </c>
      <c r="Q276" s="5" t="str">
        <f>IF($A276&lt;&gt;"",IF(Q$2&lt;&gt;"",INDEX('Instrument History'!$1:$1048576,CcyPerBase!$B276,CcyPerBase!Q$3) / $C276,""),"")</f>
        <v/>
      </c>
      <c r="R276" s="5" t="str">
        <f>IF($A276&lt;&gt;"",IF(R$2&lt;&gt;"",INDEX('Instrument History'!$1:$1048576,CcyPerBase!$B276,CcyPerBase!R$3) / $C276,""),"")</f>
        <v/>
      </c>
      <c r="S276" s="5" t="str">
        <f>IF($A276&lt;&gt;"",IF(S$2&lt;&gt;"",INDEX('Instrument History'!$1:$1048576,CcyPerBase!$B276,CcyPerBase!S$3) / $C276,""),"")</f>
        <v/>
      </c>
      <c r="T276" s="5" t="str">
        <f>IF($A276&lt;&gt;"",IF(T$2&lt;&gt;"",INDEX('Instrument History'!$1:$1048576,CcyPerBase!$B276,CcyPerBase!T$3) / $C276,""),"")</f>
        <v/>
      </c>
      <c r="U276" s="5" t="str">
        <f>IF($A276&lt;&gt;"",IF(U$2&lt;&gt;"",INDEX('Instrument History'!$1:$1048576,CcyPerBase!$B276,CcyPerBase!U$3) / $C276,""),"")</f>
        <v/>
      </c>
      <c r="V276" s="5" t="str">
        <f>IF($A276&lt;&gt;"",IF(V$2&lt;&gt;"",INDEX('Instrument History'!$1:$1048576,CcyPerBase!$B276,CcyPerBase!V$3) / $C276,""),"")</f>
        <v/>
      </c>
      <c r="W276" s="5" t="str">
        <f>IF($A276&lt;&gt;"",IF(W$2&lt;&gt;"",INDEX('Instrument History'!$1:$1048576,CcyPerBase!$B276,CcyPerBase!W$3) / $C276,""),"")</f>
        <v/>
      </c>
      <c r="X276" s="5" t="str">
        <f>IF($A276&lt;&gt;"",IF(X$2&lt;&gt;"",INDEX('Instrument History'!$1:$1048576,CcyPerBase!$B276,CcyPerBase!X$3) / $C276,""),"")</f>
        <v/>
      </c>
    </row>
    <row r="277" spans="1:24">
      <c r="A277" s="12">
        <f>IF(A276&lt;&gt;"",IF(A276=$B$3,"",'Instrument History'!A274),"")</f>
        <v>40919</v>
      </c>
      <c r="B277">
        <f t="shared" si="5"/>
        <v>274</v>
      </c>
      <c r="C277" s="5">
        <f>IF(A277&lt;&gt;"",INDEX('Instrument History'!$1:$1048576,CcyPerBase!B277,CcyPerBase!$B$2),"")</f>
        <v>38.736513024724296</v>
      </c>
      <c r="D277" s="5">
        <f>IF($A277&lt;&gt;"",INDEX('Instrument History'!$1:$1048576,CcyPerBase!$B277,CcyPerBase!D$3) / $C277,"")</f>
        <v>2.58154367008133E-2</v>
      </c>
      <c r="E277" s="5">
        <f>IF($A277&lt;&gt;"",IF(E$2&lt;&gt;"",INDEX('Instrument History'!$1:$1048576,CcyPerBase!$B277,CcyPerBase!E$3) / $C277,""),"")</f>
        <v>2.58154367008133E-2</v>
      </c>
      <c r="F277" s="5">
        <f>IF($A277&lt;&gt;"",IF(F$2&lt;&gt;"",INDEX('Instrument History'!$1:$1048576,CcyPerBase!$B277,CcyPerBase!F$3) / $C277,""),"")</f>
        <v>2.58154367008133E-2</v>
      </c>
      <c r="G277" s="5">
        <f>IF($A277&lt;&gt;"",IF(G$2&lt;&gt;"",INDEX('Instrument History'!$1:$1048576,CcyPerBase!$B277,CcyPerBase!G$3) / $C277,""),"")</f>
        <v>2.58154367008133E-2</v>
      </c>
      <c r="H277" s="5">
        <f>IF($A277&lt;&gt;"",IF(H$2&lt;&gt;"",INDEX('Instrument History'!$1:$1048576,CcyPerBase!$B277,CcyPerBase!H$3) / $C277,""),"")</f>
        <v>2.58154367008133E-2</v>
      </c>
      <c r="I277" s="5">
        <f>IF($A277&lt;&gt;"",IF(I$2&lt;&gt;"",INDEX('Instrument History'!$1:$1048576,CcyPerBase!$B277,CcyPerBase!I$3) / $C277,""),"")</f>
        <v>1.1528204540359825</v>
      </c>
      <c r="J277" s="5">
        <f>IF($A277&lt;&gt;"",IF(J$2&lt;&gt;"",INDEX('Instrument History'!$1:$1048576,CcyPerBase!$B277,CcyPerBase!J$3) / $C277,""),"")</f>
        <v>2.152081622445404</v>
      </c>
      <c r="K277" s="5">
        <f>IF($A277&lt;&gt;"",IF(K$2&lt;&gt;"",INDEX('Instrument History'!$1:$1048576,CcyPerBase!$B277,CcyPerBase!K$3) / $C277,""),"")</f>
        <v>2.152081622445404</v>
      </c>
      <c r="L277" s="5">
        <f>IF($A277&lt;&gt;"",IF(L$2&lt;&gt;"",INDEX('Instrument History'!$1:$1048576,CcyPerBase!$B277,CcyPerBase!L$3) / $C277,""),"")</f>
        <v>1</v>
      </c>
      <c r="M277" s="5">
        <f>IF($A277&lt;&gt;"",IF(M$2&lt;&gt;"",INDEX('Instrument History'!$1:$1048576,CcyPerBase!$B277,CcyPerBase!M$3) / $C277,""),"")</f>
        <v>1</v>
      </c>
      <c r="N277" s="5">
        <f>IF($A277&lt;&gt;"",IF(N$2&lt;&gt;"",INDEX('Instrument History'!$1:$1048576,CcyPerBase!$B277,CcyPerBase!N$3) / $C277,""),"")</f>
        <v>1</v>
      </c>
      <c r="O277" s="5" t="str">
        <f>IF($A277&lt;&gt;"",IF(O$2&lt;&gt;"",INDEX('Instrument History'!$1:$1048576,CcyPerBase!$B277,CcyPerBase!O$3) / $C277,""),"")</f>
        <v/>
      </c>
      <c r="P277" s="5" t="str">
        <f>IF($A277&lt;&gt;"",IF(P$2&lt;&gt;"",INDEX('Instrument History'!$1:$1048576,CcyPerBase!$B277,CcyPerBase!P$3) / $C277,""),"")</f>
        <v/>
      </c>
      <c r="Q277" s="5" t="str">
        <f>IF($A277&lt;&gt;"",IF(Q$2&lt;&gt;"",INDEX('Instrument History'!$1:$1048576,CcyPerBase!$B277,CcyPerBase!Q$3) / $C277,""),"")</f>
        <v/>
      </c>
      <c r="R277" s="5" t="str">
        <f>IF($A277&lt;&gt;"",IF(R$2&lt;&gt;"",INDEX('Instrument History'!$1:$1048576,CcyPerBase!$B277,CcyPerBase!R$3) / $C277,""),"")</f>
        <v/>
      </c>
      <c r="S277" s="5" t="str">
        <f>IF($A277&lt;&gt;"",IF(S$2&lt;&gt;"",INDEX('Instrument History'!$1:$1048576,CcyPerBase!$B277,CcyPerBase!S$3) / $C277,""),"")</f>
        <v/>
      </c>
      <c r="T277" s="5" t="str">
        <f>IF($A277&lt;&gt;"",IF(T$2&lt;&gt;"",INDEX('Instrument History'!$1:$1048576,CcyPerBase!$B277,CcyPerBase!T$3) / $C277,""),"")</f>
        <v/>
      </c>
      <c r="U277" s="5" t="str">
        <f>IF($A277&lt;&gt;"",IF(U$2&lt;&gt;"",INDEX('Instrument History'!$1:$1048576,CcyPerBase!$B277,CcyPerBase!U$3) / $C277,""),"")</f>
        <v/>
      </c>
      <c r="V277" s="5" t="str">
        <f>IF($A277&lt;&gt;"",IF(V$2&lt;&gt;"",INDEX('Instrument History'!$1:$1048576,CcyPerBase!$B277,CcyPerBase!V$3) / $C277,""),"")</f>
        <v/>
      </c>
      <c r="W277" s="5" t="str">
        <f>IF($A277&lt;&gt;"",IF(W$2&lt;&gt;"",INDEX('Instrument History'!$1:$1048576,CcyPerBase!$B277,CcyPerBase!W$3) / $C277,""),"")</f>
        <v/>
      </c>
      <c r="X277" s="5" t="str">
        <f>IF($A277&lt;&gt;"",IF(X$2&lt;&gt;"",INDEX('Instrument History'!$1:$1048576,CcyPerBase!$B277,CcyPerBase!X$3) / $C277,""),"")</f>
        <v/>
      </c>
    </row>
    <row r="278" spans="1:24">
      <c r="A278" s="12">
        <f>IF(A277&lt;&gt;"",IF(A277=$B$3,"",'Instrument History'!A275),"")</f>
        <v>40918</v>
      </c>
      <c r="B278">
        <f t="shared" si="5"/>
        <v>275</v>
      </c>
      <c r="C278" s="5">
        <f>IF(A278&lt;&gt;"",INDEX('Instrument History'!$1:$1048576,CcyPerBase!B278,CcyPerBase!$B$2),"")</f>
        <v>36.896896234637602</v>
      </c>
      <c r="D278" s="5">
        <f>IF($A278&lt;&gt;"",INDEX('Instrument History'!$1:$1048576,CcyPerBase!$B278,CcyPerBase!D$3) / $C278,"")</f>
        <v>2.7102550676369158E-2</v>
      </c>
      <c r="E278" s="5">
        <f>IF($A278&lt;&gt;"",IF(E$2&lt;&gt;"",INDEX('Instrument History'!$1:$1048576,CcyPerBase!$B278,CcyPerBase!E$3) / $C278,""),"")</f>
        <v>2.7102550676369158E-2</v>
      </c>
      <c r="F278" s="5">
        <f>IF($A278&lt;&gt;"",IF(F$2&lt;&gt;"",INDEX('Instrument History'!$1:$1048576,CcyPerBase!$B278,CcyPerBase!F$3) / $C278,""),"")</f>
        <v>2.7102550676369158E-2</v>
      </c>
      <c r="G278" s="5">
        <f>IF($A278&lt;&gt;"",IF(G$2&lt;&gt;"",INDEX('Instrument History'!$1:$1048576,CcyPerBase!$B278,CcyPerBase!G$3) / $C278,""),"")</f>
        <v>2.7102550676369158E-2</v>
      </c>
      <c r="H278" s="5">
        <f>IF($A278&lt;&gt;"",IF(H$2&lt;&gt;"",INDEX('Instrument History'!$1:$1048576,CcyPerBase!$B278,CcyPerBase!H$3) / $C278,""),"")</f>
        <v>2.7102550676369158E-2</v>
      </c>
      <c r="I278" s="5">
        <f>IF($A278&lt;&gt;"",IF(I$2&lt;&gt;"",INDEX('Instrument History'!$1:$1048576,CcyPerBase!$B278,CcyPerBase!I$3) / $C278,""),"")</f>
        <v>1.1854328624087727</v>
      </c>
      <c r="J278" s="5">
        <f>IF($A278&lt;&gt;"",IF(J$2&lt;&gt;"",INDEX('Instrument History'!$1:$1048576,CcyPerBase!$B278,CcyPerBase!J$3) / $C278,""),"")</f>
        <v>2.2211252661686633</v>
      </c>
      <c r="K278" s="5">
        <f>IF($A278&lt;&gt;"",IF(K$2&lt;&gt;"",INDEX('Instrument History'!$1:$1048576,CcyPerBase!$B278,CcyPerBase!K$3) / $C278,""),"")</f>
        <v>2.2211252661686633</v>
      </c>
      <c r="L278" s="5">
        <f>IF($A278&lt;&gt;"",IF(L$2&lt;&gt;"",INDEX('Instrument History'!$1:$1048576,CcyPerBase!$B278,CcyPerBase!L$3) / $C278,""),"")</f>
        <v>1</v>
      </c>
      <c r="M278" s="5">
        <f>IF($A278&lt;&gt;"",IF(M$2&lt;&gt;"",INDEX('Instrument History'!$1:$1048576,CcyPerBase!$B278,CcyPerBase!M$3) / $C278,""),"")</f>
        <v>1</v>
      </c>
      <c r="N278" s="5">
        <f>IF($A278&lt;&gt;"",IF(N$2&lt;&gt;"",INDEX('Instrument History'!$1:$1048576,CcyPerBase!$B278,CcyPerBase!N$3) / $C278,""),"")</f>
        <v>1</v>
      </c>
      <c r="O278" s="5" t="str">
        <f>IF($A278&lt;&gt;"",IF(O$2&lt;&gt;"",INDEX('Instrument History'!$1:$1048576,CcyPerBase!$B278,CcyPerBase!O$3) / $C278,""),"")</f>
        <v/>
      </c>
      <c r="P278" s="5" t="str">
        <f>IF($A278&lt;&gt;"",IF(P$2&lt;&gt;"",INDEX('Instrument History'!$1:$1048576,CcyPerBase!$B278,CcyPerBase!P$3) / $C278,""),"")</f>
        <v/>
      </c>
      <c r="Q278" s="5" t="str">
        <f>IF($A278&lt;&gt;"",IF(Q$2&lt;&gt;"",INDEX('Instrument History'!$1:$1048576,CcyPerBase!$B278,CcyPerBase!Q$3) / $C278,""),"")</f>
        <v/>
      </c>
      <c r="R278" s="5" t="str">
        <f>IF($A278&lt;&gt;"",IF(R$2&lt;&gt;"",INDEX('Instrument History'!$1:$1048576,CcyPerBase!$B278,CcyPerBase!R$3) / $C278,""),"")</f>
        <v/>
      </c>
      <c r="S278" s="5" t="str">
        <f>IF($A278&lt;&gt;"",IF(S$2&lt;&gt;"",INDEX('Instrument History'!$1:$1048576,CcyPerBase!$B278,CcyPerBase!S$3) / $C278,""),"")</f>
        <v/>
      </c>
      <c r="T278" s="5" t="str">
        <f>IF($A278&lt;&gt;"",IF(T$2&lt;&gt;"",INDEX('Instrument History'!$1:$1048576,CcyPerBase!$B278,CcyPerBase!T$3) / $C278,""),"")</f>
        <v/>
      </c>
      <c r="U278" s="5" t="str">
        <f>IF($A278&lt;&gt;"",IF(U$2&lt;&gt;"",INDEX('Instrument History'!$1:$1048576,CcyPerBase!$B278,CcyPerBase!U$3) / $C278,""),"")</f>
        <v/>
      </c>
      <c r="V278" s="5" t="str">
        <f>IF($A278&lt;&gt;"",IF(V$2&lt;&gt;"",INDEX('Instrument History'!$1:$1048576,CcyPerBase!$B278,CcyPerBase!V$3) / $C278,""),"")</f>
        <v/>
      </c>
      <c r="W278" s="5" t="str">
        <f>IF($A278&lt;&gt;"",IF(W$2&lt;&gt;"",INDEX('Instrument History'!$1:$1048576,CcyPerBase!$B278,CcyPerBase!W$3) / $C278,""),"")</f>
        <v/>
      </c>
      <c r="X278" s="5" t="str">
        <f>IF($A278&lt;&gt;"",IF(X$2&lt;&gt;"",INDEX('Instrument History'!$1:$1048576,CcyPerBase!$B278,CcyPerBase!X$3) / $C278,""),"")</f>
        <v/>
      </c>
    </row>
    <row r="279" spans="1:24">
      <c r="A279" s="12">
        <f>IF(A278&lt;&gt;"",IF(A278=$B$3,"",'Instrument History'!A276),"")</f>
        <v>40917</v>
      </c>
      <c r="B279">
        <f t="shared" si="5"/>
        <v>276</v>
      </c>
      <c r="C279" s="5">
        <f>IF(A279&lt;&gt;"",INDEX('Instrument History'!$1:$1048576,CcyPerBase!B279,CcyPerBase!$B$2),"")</f>
        <v>38.18694026723459</v>
      </c>
      <c r="D279" s="5">
        <f>IF($A279&lt;&gt;"",INDEX('Instrument History'!$1:$1048576,CcyPerBase!$B279,CcyPerBase!D$3) / $C279,"")</f>
        <v>2.61869632131283E-2</v>
      </c>
      <c r="E279" s="5">
        <f>IF($A279&lt;&gt;"",IF(E$2&lt;&gt;"",INDEX('Instrument History'!$1:$1048576,CcyPerBase!$B279,CcyPerBase!E$3) / $C279,""),"")</f>
        <v>2.61869632131283E-2</v>
      </c>
      <c r="F279" s="5">
        <f>IF($A279&lt;&gt;"",IF(F$2&lt;&gt;"",INDEX('Instrument History'!$1:$1048576,CcyPerBase!$B279,CcyPerBase!F$3) / $C279,""),"")</f>
        <v>2.61869632131283E-2</v>
      </c>
      <c r="G279" s="5">
        <f>IF($A279&lt;&gt;"",IF(G$2&lt;&gt;"",INDEX('Instrument History'!$1:$1048576,CcyPerBase!$B279,CcyPerBase!G$3) / $C279,""),"")</f>
        <v>2.61869632131283E-2</v>
      </c>
      <c r="H279" s="5">
        <f>IF($A279&lt;&gt;"",IF(H$2&lt;&gt;"",INDEX('Instrument History'!$1:$1048576,CcyPerBase!$B279,CcyPerBase!H$3) / $C279,""),"")</f>
        <v>2.61869632131283E-2</v>
      </c>
      <c r="I279" s="5">
        <f>IF($A279&lt;&gt;"",IF(I$2&lt;&gt;"",INDEX('Instrument History'!$1:$1048576,CcyPerBase!$B279,CcyPerBase!I$3) / $C279,""),"")</f>
        <v>1.1140545686323704</v>
      </c>
      <c r="J279" s="5">
        <f>IF($A279&lt;&gt;"",IF(J$2&lt;&gt;"",INDEX('Instrument History'!$1:$1048576,CcyPerBase!$B279,CcyPerBase!J$3) / $C279,""),"")</f>
        <v>2.0601662019741158</v>
      </c>
      <c r="K279" s="5">
        <f>IF($A279&lt;&gt;"",IF(K$2&lt;&gt;"",INDEX('Instrument History'!$1:$1048576,CcyPerBase!$B279,CcyPerBase!K$3) / $C279,""),"")</f>
        <v>2.0601662019741158</v>
      </c>
      <c r="L279" s="5">
        <f>IF($A279&lt;&gt;"",IF(L$2&lt;&gt;"",INDEX('Instrument History'!$1:$1048576,CcyPerBase!$B279,CcyPerBase!L$3) / $C279,""),"")</f>
        <v>1</v>
      </c>
      <c r="M279" s="5">
        <f>IF($A279&lt;&gt;"",IF(M$2&lt;&gt;"",INDEX('Instrument History'!$1:$1048576,CcyPerBase!$B279,CcyPerBase!M$3) / $C279,""),"")</f>
        <v>1</v>
      </c>
      <c r="N279" s="5">
        <f>IF($A279&lt;&gt;"",IF(N$2&lt;&gt;"",INDEX('Instrument History'!$1:$1048576,CcyPerBase!$B279,CcyPerBase!N$3) / $C279,""),"")</f>
        <v>1</v>
      </c>
      <c r="O279" s="5" t="str">
        <f>IF($A279&lt;&gt;"",IF(O$2&lt;&gt;"",INDEX('Instrument History'!$1:$1048576,CcyPerBase!$B279,CcyPerBase!O$3) / $C279,""),"")</f>
        <v/>
      </c>
      <c r="P279" s="5" t="str">
        <f>IF($A279&lt;&gt;"",IF(P$2&lt;&gt;"",INDEX('Instrument History'!$1:$1048576,CcyPerBase!$B279,CcyPerBase!P$3) / $C279,""),"")</f>
        <v/>
      </c>
      <c r="Q279" s="5" t="str">
        <f>IF($A279&lt;&gt;"",IF(Q$2&lt;&gt;"",INDEX('Instrument History'!$1:$1048576,CcyPerBase!$B279,CcyPerBase!Q$3) / $C279,""),"")</f>
        <v/>
      </c>
      <c r="R279" s="5" t="str">
        <f>IF($A279&lt;&gt;"",IF(R$2&lt;&gt;"",INDEX('Instrument History'!$1:$1048576,CcyPerBase!$B279,CcyPerBase!R$3) / $C279,""),"")</f>
        <v/>
      </c>
      <c r="S279" s="5" t="str">
        <f>IF($A279&lt;&gt;"",IF(S$2&lt;&gt;"",INDEX('Instrument History'!$1:$1048576,CcyPerBase!$B279,CcyPerBase!S$3) / $C279,""),"")</f>
        <v/>
      </c>
      <c r="T279" s="5" t="str">
        <f>IF($A279&lt;&gt;"",IF(T$2&lt;&gt;"",INDEX('Instrument History'!$1:$1048576,CcyPerBase!$B279,CcyPerBase!T$3) / $C279,""),"")</f>
        <v/>
      </c>
      <c r="U279" s="5" t="str">
        <f>IF($A279&lt;&gt;"",IF(U$2&lt;&gt;"",INDEX('Instrument History'!$1:$1048576,CcyPerBase!$B279,CcyPerBase!U$3) / $C279,""),"")</f>
        <v/>
      </c>
      <c r="V279" s="5" t="str">
        <f>IF($A279&lt;&gt;"",IF(V$2&lt;&gt;"",INDEX('Instrument History'!$1:$1048576,CcyPerBase!$B279,CcyPerBase!V$3) / $C279,""),"")</f>
        <v/>
      </c>
      <c r="W279" s="5" t="str">
        <f>IF($A279&lt;&gt;"",IF(W$2&lt;&gt;"",INDEX('Instrument History'!$1:$1048576,CcyPerBase!$B279,CcyPerBase!W$3) / $C279,""),"")</f>
        <v/>
      </c>
      <c r="X279" s="5" t="str">
        <f>IF($A279&lt;&gt;"",IF(X$2&lt;&gt;"",INDEX('Instrument History'!$1:$1048576,CcyPerBase!$B279,CcyPerBase!X$3) / $C279,""),"")</f>
        <v/>
      </c>
    </row>
    <row r="280" spans="1:24">
      <c r="A280" s="12">
        <f>IF(A279&lt;&gt;"",IF(A279=$B$3,"",'Instrument History'!A277),"")</f>
        <v>40914</v>
      </c>
      <c r="B280">
        <f t="shared" si="5"/>
        <v>277</v>
      </c>
      <c r="C280" s="5">
        <f>IF(A280&lt;&gt;"",INDEX('Instrument History'!$1:$1048576,CcyPerBase!B280,CcyPerBase!$B$2),"")</f>
        <v>38.986062329405144</v>
      </c>
      <c r="D280" s="5">
        <f>IF($A280&lt;&gt;"",INDEX('Instrument History'!$1:$1048576,CcyPerBase!$B280,CcyPerBase!D$3) / $C280,"")</f>
        <v>2.5650192408525251E-2</v>
      </c>
      <c r="E280" s="5">
        <f>IF($A280&lt;&gt;"",IF(E$2&lt;&gt;"",INDEX('Instrument History'!$1:$1048576,CcyPerBase!$B280,CcyPerBase!E$3) / $C280,""),"")</f>
        <v>2.5650192408525251E-2</v>
      </c>
      <c r="F280" s="5">
        <f>IF($A280&lt;&gt;"",IF(F$2&lt;&gt;"",INDEX('Instrument History'!$1:$1048576,CcyPerBase!$B280,CcyPerBase!F$3) / $C280,""),"")</f>
        <v>2.5650192408525251E-2</v>
      </c>
      <c r="G280" s="5">
        <f>IF($A280&lt;&gt;"",IF(G$2&lt;&gt;"",INDEX('Instrument History'!$1:$1048576,CcyPerBase!$B280,CcyPerBase!G$3) / $C280,""),"")</f>
        <v>2.5650192408525251E-2</v>
      </c>
      <c r="H280" s="5">
        <f>IF($A280&lt;&gt;"",IF(H$2&lt;&gt;"",INDEX('Instrument History'!$1:$1048576,CcyPerBase!$B280,CcyPerBase!H$3) / $C280,""),"")</f>
        <v>2.5650192408525251E-2</v>
      </c>
      <c r="I280" s="5">
        <f>IF($A280&lt;&gt;"",IF(I$2&lt;&gt;"",INDEX('Instrument History'!$1:$1048576,CcyPerBase!$B280,CcyPerBase!I$3) / $C280,""),"")</f>
        <v>1.083280398049093</v>
      </c>
      <c r="J280" s="5">
        <f>IF($A280&lt;&gt;"",IF(J$2&lt;&gt;"",INDEX('Instrument History'!$1:$1048576,CcyPerBase!$B280,CcyPerBase!J$3) / $C280,""),"")</f>
        <v>1.9504100116707153</v>
      </c>
      <c r="K280" s="5">
        <f>IF($A280&lt;&gt;"",IF(K$2&lt;&gt;"",INDEX('Instrument History'!$1:$1048576,CcyPerBase!$B280,CcyPerBase!K$3) / $C280,""),"")</f>
        <v>1.9504100116707153</v>
      </c>
      <c r="L280" s="5">
        <f>IF($A280&lt;&gt;"",IF(L$2&lt;&gt;"",INDEX('Instrument History'!$1:$1048576,CcyPerBase!$B280,CcyPerBase!L$3) / $C280,""),"")</f>
        <v>1</v>
      </c>
      <c r="M280" s="5">
        <f>IF($A280&lt;&gt;"",IF(M$2&lt;&gt;"",INDEX('Instrument History'!$1:$1048576,CcyPerBase!$B280,CcyPerBase!M$3) / $C280,""),"")</f>
        <v>1</v>
      </c>
      <c r="N280" s="5">
        <f>IF($A280&lt;&gt;"",IF(N$2&lt;&gt;"",INDEX('Instrument History'!$1:$1048576,CcyPerBase!$B280,CcyPerBase!N$3) / $C280,""),"")</f>
        <v>1</v>
      </c>
      <c r="O280" s="5" t="str">
        <f>IF($A280&lt;&gt;"",IF(O$2&lt;&gt;"",INDEX('Instrument History'!$1:$1048576,CcyPerBase!$B280,CcyPerBase!O$3) / $C280,""),"")</f>
        <v/>
      </c>
      <c r="P280" s="5" t="str">
        <f>IF($A280&lt;&gt;"",IF(P$2&lt;&gt;"",INDEX('Instrument History'!$1:$1048576,CcyPerBase!$B280,CcyPerBase!P$3) / $C280,""),"")</f>
        <v/>
      </c>
      <c r="Q280" s="5" t="str">
        <f>IF($A280&lt;&gt;"",IF(Q$2&lt;&gt;"",INDEX('Instrument History'!$1:$1048576,CcyPerBase!$B280,CcyPerBase!Q$3) / $C280,""),"")</f>
        <v/>
      </c>
      <c r="R280" s="5" t="str">
        <f>IF($A280&lt;&gt;"",IF(R$2&lt;&gt;"",INDEX('Instrument History'!$1:$1048576,CcyPerBase!$B280,CcyPerBase!R$3) / $C280,""),"")</f>
        <v/>
      </c>
      <c r="S280" s="5" t="str">
        <f>IF($A280&lt;&gt;"",IF(S$2&lt;&gt;"",INDEX('Instrument History'!$1:$1048576,CcyPerBase!$B280,CcyPerBase!S$3) / $C280,""),"")</f>
        <v/>
      </c>
      <c r="T280" s="5" t="str">
        <f>IF($A280&lt;&gt;"",IF(T$2&lt;&gt;"",INDEX('Instrument History'!$1:$1048576,CcyPerBase!$B280,CcyPerBase!T$3) / $C280,""),"")</f>
        <v/>
      </c>
      <c r="U280" s="5" t="str">
        <f>IF($A280&lt;&gt;"",IF(U$2&lt;&gt;"",INDEX('Instrument History'!$1:$1048576,CcyPerBase!$B280,CcyPerBase!U$3) / $C280,""),"")</f>
        <v/>
      </c>
      <c r="V280" s="5" t="str">
        <f>IF($A280&lt;&gt;"",IF(V$2&lt;&gt;"",INDEX('Instrument History'!$1:$1048576,CcyPerBase!$B280,CcyPerBase!V$3) / $C280,""),"")</f>
        <v/>
      </c>
      <c r="W280" s="5" t="str">
        <f>IF($A280&lt;&gt;"",IF(W$2&lt;&gt;"",INDEX('Instrument History'!$1:$1048576,CcyPerBase!$B280,CcyPerBase!W$3) / $C280,""),"")</f>
        <v/>
      </c>
      <c r="X280" s="5" t="str">
        <f>IF($A280&lt;&gt;"",IF(X$2&lt;&gt;"",INDEX('Instrument History'!$1:$1048576,CcyPerBase!$B280,CcyPerBase!X$3) / $C280,""),"")</f>
        <v/>
      </c>
    </row>
    <row r="281" spans="1:24">
      <c r="A281" s="12">
        <f>IF(A280&lt;&gt;"",IF(A280=$B$3,"",'Instrument History'!A278),"")</f>
        <v>40913</v>
      </c>
      <c r="B281">
        <f t="shared" si="5"/>
        <v>278</v>
      </c>
      <c r="C281" s="5">
        <f>IF(A281&lt;&gt;"",INDEX('Instrument History'!$1:$1048576,CcyPerBase!B281,CcyPerBase!$B$2),"")</f>
        <v>40.950315939689993</v>
      </c>
      <c r="D281" s="5">
        <f>IF($A281&lt;&gt;"",INDEX('Instrument History'!$1:$1048576,CcyPerBase!$B281,CcyPerBase!D$3) / $C281,"")</f>
        <v>2.4419836014763854E-2</v>
      </c>
      <c r="E281" s="5">
        <f>IF($A281&lt;&gt;"",IF(E$2&lt;&gt;"",INDEX('Instrument History'!$1:$1048576,CcyPerBase!$B281,CcyPerBase!E$3) / $C281,""),"")</f>
        <v>2.4419836014763854E-2</v>
      </c>
      <c r="F281" s="5">
        <f>IF($A281&lt;&gt;"",IF(F$2&lt;&gt;"",INDEX('Instrument History'!$1:$1048576,CcyPerBase!$B281,CcyPerBase!F$3) / $C281,""),"")</f>
        <v>2.4419836014763854E-2</v>
      </c>
      <c r="G281" s="5">
        <f>IF($A281&lt;&gt;"",IF(G$2&lt;&gt;"",INDEX('Instrument History'!$1:$1048576,CcyPerBase!$B281,CcyPerBase!G$3) / $C281,""),"")</f>
        <v>2.4419836014763854E-2</v>
      </c>
      <c r="H281" s="5">
        <f>IF($A281&lt;&gt;"",IF(H$2&lt;&gt;"",INDEX('Instrument History'!$1:$1048576,CcyPerBase!$B281,CcyPerBase!H$3) / $C281,""),"")</f>
        <v>2.4419836014763854E-2</v>
      </c>
      <c r="I281" s="5">
        <f>IF($A281&lt;&gt;"",IF(I$2&lt;&gt;"",INDEX('Instrument History'!$1:$1048576,CcyPerBase!$B281,CcyPerBase!I$3) / $C281,""),"")</f>
        <v>1.0518809668455054</v>
      </c>
      <c r="J281" s="5">
        <f>IF($A281&lt;&gt;"",IF(J$2&lt;&gt;"",INDEX('Instrument History'!$1:$1048576,CcyPerBase!$B281,CcyPerBase!J$3) / $C281,""),"")</f>
        <v>1.7896263242336035</v>
      </c>
      <c r="K281" s="5">
        <f>IF($A281&lt;&gt;"",IF(K$2&lt;&gt;"",INDEX('Instrument History'!$1:$1048576,CcyPerBase!$B281,CcyPerBase!K$3) / $C281,""),"")</f>
        <v>1.7896263242336035</v>
      </c>
      <c r="L281" s="5">
        <f>IF($A281&lt;&gt;"",IF(L$2&lt;&gt;"",INDEX('Instrument History'!$1:$1048576,CcyPerBase!$B281,CcyPerBase!L$3) / $C281,""),"")</f>
        <v>1</v>
      </c>
      <c r="M281" s="5">
        <f>IF($A281&lt;&gt;"",IF(M$2&lt;&gt;"",INDEX('Instrument History'!$1:$1048576,CcyPerBase!$B281,CcyPerBase!M$3) / $C281,""),"")</f>
        <v>1</v>
      </c>
      <c r="N281" s="5">
        <f>IF($A281&lt;&gt;"",IF(N$2&lt;&gt;"",INDEX('Instrument History'!$1:$1048576,CcyPerBase!$B281,CcyPerBase!N$3) / $C281,""),"")</f>
        <v>1</v>
      </c>
      <c r="O281" s="5" t="str">
        <f>IF($A281&lt;&gt;"",IF(O$2&lt;&gt;"",INDEX('Instrument History'!$1:$1048576,CcyPerBase!$B281,CcyPerBase!O$3) / $C281,""),"")</f>
        <v/>
      </c>
      <c r="P281" s="5" t="str">
        <f>IF($A281&lt;&gt;"",IF(P$2&lt;&gt;"",INDEX('Instrument History'!$1:$1048576,CcyPerBase!$B281,CcyPerBase!P$3) / $C281,""),"")</f>
        <v/>
      </c>
      <c r="Q281" s="5" t="str">
        <f>IF($A281&lt;&gt;"",IF(Q$2&lt;&gt;"",INDEX('Instrument History'!$1:$1048576,CcyPerBase!$B281,CcyPerBase!Q$3) / $C281,""),"")</f>
        <v/>
      </c>
      <c r="R281" s="5" t="str">
        <f>IF($A281&lt;&gt;"",IF(R$2&lt;&gt;"",INDEX('Instrument History'!$1:$1048576,CcyPerBase!$B281,CcyPerBase!R$3) / $C281,""),"")</f>
        <v/>
      </c>
      <c r="S281" s="5" t="str">
        <f>IF($A281&lt;&gt;"",IF(S$2&lt;&gt;"",INDEX('Instrument History'!$1:$1048576,CcyPerBase!$B281,CcyPerBase!S$3) / $C281,""),"")</f>
        <v/>
      </c>
      <c r="T281" s="5" t="str">
        <f>IF($A281&lt;&gt;"",IF(T$2&lt;&gt;"",INDEX('Instrument History'!$1:$1048576,CcyPerBase!$B281,CcyPerBase!T$3) / $C281,""),"")</f>
        <v/>
      </c>
      <c r="U281" s="5" t="str">
        <f>IF($A281&lt;&gt;"",IF(U$2&lt;&gt;"",INDEX('Instrument History'!$1:$1048576,CcyPerBase!$B281,CcyPerBase!U$3) / $C281,""),"")</f>
        <v/>
      </c>
      <c r="V281" s="5" t="str">
        <f>IF($A281&lt;&gt;"",IF(V$2&lt;&gt;"",INDEX('Instrument History'!$1:$1048576,CcyPerBase!$B281,CcyPerBase!V$3) / $C281,""),"")</f>
        <v/>
      </c>
      <c r="W281" s="5" t="str">
        <f>IF($A281&lt;&gt;"",IF(W$2&lt;&gt;"",INDEX('Instrument History'!$1:$1048576,CcyPerBase!$B281,CcyPerBase!W$3) / $C281,""),"")</f>
        <v/>
      </c>
      <c r="X281" s="5" t="str">
        <f>IF($A281&lt;&gt;"",IF(X$2&lt;&gt;"",INDEX('Instrument History'!$1:$1048576,CcyPerBase!$B281,CcyPerBase!X$3) / $C281,""),"")</f>
        <v/>
      </c>
    </row>
    <row r="282" spans="1:24">
      <c r="A282" s="12">
        <f>IF(A281&lt;&gt;"",IF(A281=$B$3,"",'Instrument History'!A279),"")</f>
        <v>40912</v>
      </c>
      <c r="B282">
        <f t="shared" si="5"/>
        <v>279</v>
      </c>
      <c r="C282" s="5">
        <f>IF(A282&lt;&gt;"",INDEX('Instrument History'!$1:$1048576,CcyPerBase!B282,CcyPerBase!$B$2),"")</f>
        <v>39.794343770372912</v>
      </c>
      <c r="D282" s="5">
        <f>IF($A282&lt;&gt;"",INDEX('Instrument History'!$1:$1048576,CcyPerBase!$B282,CcyPerBase!D$3) / $C282,"")</f>
        <v>2.5129199410105739E-2</v>
      </c>
      <c r="E282" s="5">
        <f>IF($A282&lt;&gt;"",IF(E$2&lt;&gt;"",INDEX('Instrument History'!$1:$1048576,CcyPerBase!$B282,CcyPerBase!E$3) / $C282,""),"")</f>
        <v>2.5129199410105739E-2</v>
      </c>
      <c r="F282" s="5">
        <f>IF($A282&lt;&gt;"",IF(F$2&lt;&gt;"",INDEX('Instrument History'!$1:$1048576,CcyPerBase!$B282,CcyPerBase!F$3) / $C282,""),"")</f>
        <v>2.5129199410105739E-2</v>
      </c>
      <c r="G282" s="5">
        <f>IF($A282&lt;&gt;"",IF(G$2&lt;&gt;"",INDEX('Instrument History'!$1:$1048576,CcyPerBase!$B282,CcyPerBase!G$3) / $C282,""),"")</f>
        <v>2.5129199410105739E-2</v>
      </c>
      <c r="H282" s="5">
        <f>IF($A282&lt;&gt;"",IF(H$2&lt;&gt;"",INDEX('Instrument History'!$1:$1048576,CcyPerBase!$B282,CcyPerBase!H$3) / $C282,""),"")</f>
        <v>2.5129199410105739E-2</v>
      </c>
      <c r="I282" s="5">
        <f>IF($A282&lt;&gt;"",IF(I$2&lt;&gt;"",INDEX('Instrument History'!$1:$1048576,CcyPerBase!$B282,CcyPerBase!I$3) / $C282,""),"")</f>
        <v>1.094964828058792</v>
      </c>
      <c r="J282" s="5">
        <f>IF($A282&lt;&gt;"",IF(J$2&lt;&gt;"",INDEX('Instrument History'!$1:$1048576,CcyPerBase!$B282,CcyPerBase!J$3) / $C282,""),"")</f>
        <v>1.7818759424612178</v>
      </c>
      <c r="K282" s="5">
        <f>IF($A282&lt;&gt;"",IF(K$2&lt;&gt;"",INDEX('Instrument History'!$1:$1048576,CcyPerBase!$B282,CcyPerBase!K$3) / $C282,""),"")</f>
        <v>1.7818759424612178</v>
      </c>
      <c r="L282" s="5">
        <f>IF($A282&lt;&gt;"",IF(L$2&lt;&gt;"",INDEX('Instrument History'!$1:$1048576,CcyPerBase!$B282,CcyPerBase!L$3) / $C282,""),"")</f>
        <v>1</v>
      </c>
      <c r="M282" s="5">
        <f>IF($A282&lt;&gt;"",IF(M$2&lt;&gt;"",INDEX('Instrument History'!$1:$1048576,CcyPerBase!$B282,CcyPerBase!M$3) / $C282,""),"")</f>
        <v>1</v>
      </c>
      <c r="N282" s="5">
        <f>IF($A282&lt;&gt;"",IF(N$2&lt;&gt;"",INDEX('Instrument History'!$1:$1048576,CcyPerBase!$B282,CcyPerBase!N$3) / $C282,""),"")</f>
        <v>1</v>
      </c>
      <c r="O282" s="5" t="str">
        <f>IF($A282&lt;&gt;"",IF(O$2&lt;&gt;"",INDEX('Instrument History'!$1:$1048576,CcyPerBase!$B282,CcyPerBase!O$3) / $C282,""),"")</f>
        <v/>
      </c>
      <c r="P282" s="5" t="str">
        <f>IF($A282&lt;&gt;"",IF(P$2&lt;&gt;"",INDEX('Instrument History'!$1:$1048576,CcyPerBase!$B282,CcyPerBase!P$3) / $C282,""),"")</f>
        <v/>
      </c>
      <c r="Q282" s="5" t="str">
        <f>IF($A282&lt;&gt;"",IF(Q$2&lt;&gt;"",INDEX('Instrument History'!$1:$1048576,CcyPerBase!$B282,CcyPerBase!Q$3) / $C282,""),"")</f>
        <v/>
      </c>
      <c r="R282" s="5" t="str">
        <f>IF($A282&lt;&gt;"",IF(R$2&lt;&gt;"",INDEX('Instrument History'!$1:$1048576,CcyPerBase!$B282,CcyPerBase!R$3) / $C282,""),"")</f>
        <v/>
      </c>
      <c r="S282" s="5" t="str">
        <f>IF($A282&lt;&gt;"",IF(S$2&lt;&gt;"",INDEX('Instrument History'!$1:$1048576,CcyPerBase!$B282,CcyPerBase!S$3) / $C282,""),"")</f>
        <v/>
      </c>
      <c r="T282" s="5" t="str">
        <f>IF($A282&lt;&gt;"",IF(T$2&lt;&gt;"",INDEX('Instrument History'!$1:$1048576,CcyPerBase!$B282,CcyPerBase!T$3) / $C282,""),"")</f>
        <v/>
      </c>
      <c r="U282" s="5" t="str">
        <f>IF($A282&lt;&gt;"",IF(U$2&lt;&gt;"",INDEX('Instrument History'!$1:$1048576,CcyPerBase!$B282,CcyPerBase!U$3) / $C282,""),"")</f>
        <v/>
      </c>
      <c r="V282" s="5" t="str">
        <f>IF($A282&lt;&gt;"",IF(V$2&lt;&gt;"",INDEX('Instrument History'!$1:$1048576,CcyPerBase!$B282,CcyPerBase!V$3) / $C282,""),"")</f>
        <v/>
      </c>
      <c r="W282" s="5" t="str">
        <f>IF($A282&lt;&gt;"",IF(W$2&lt;&gt;"",INDEX('Instrument History'!$1:$1048576,CcyPerBase!$B282,CcyPerBase!W$3) / $C282,""),"")</f>
        <v/>
      </c>
      <c r="X282" s="5" t="str">
        <f>IF($A282&lt;&gt;"",IF(X$2&lt;&gt;"",INDEX('Instrument History'!$1:$1048576,CcyPerBase!$B282,CcyPerBase!X$3) / $C282,""),"")</f>
        <v/>
      </c>
    </row>
    <row r="283" spans="1:24">
      <c r="A283" s="12">
        <f>IF(A282&lt;&gt;"",IF(A282=$B$3,"",'Instrument History'!A280),"")</f>
        <v>40911</v>
      </c>
      <c r="B283">
        <f t="shared" si="5"/>
        <v>280</v>
      </c>
      <c r="C283" s="5">
        <f>IF(A283&lt;&gt;"",INDEX('Instrument History'!$1:$1048576,CcyPerBase!B283,CcyPerBase!$B$2),"")</f>
        <v>41.284101586258188</v>
      </c>
      <c r="D283" s="5">
        <f>IF($A283&lt;&gt;"",INDEX('Instrument History'!$1:$1048576,CcyPerBase!$B283,CcyPerBase!D$3) / $C283,"")</f>
        <v>2.4222399460737197E-2</v>
      </c>
      <c r="E283" s="5">
        <f>IF($A283&lt;&gt;"",IF(E$2&lt;&gt;"",INDEX('Instrument History'!$1:$1048576,CcyPerBase!$B283,CcyPerBase!E$3) / $C283,""),"")</f>
        <v>2.4222399460737197E-2</v>
      </c>
      <c r="F283" s="5">
        <f>IF($A283&lt;&gt;"",IF(F$2&lt;&gt;"",INDEX('Instrument History'!$1:$1048576,CcyPerBase!$B283,CcyPerBase!F$3) / $C283,""),"")</f>
        <v>2.4222399460737197E-2</v>
      </c>
      <c r="G283" s="5">
        <f>IF($A283&lt;&gt;"",IF(G$2&lt;&gt;"",INDEX('Instrument History'!$1:$1048576,CcyPerBase!$B283,CcyPerBase!G$3) / $C283,""),"")</f>
        <v>2.4222399460737197E-2</v>
      </c>
      <c r="H283" s="5">
        <f>IF($A283&lt;&gt;"",IF(H$2&lt;&gt;"",INDEX('Instrument History'!$1:$1048576,CcyPerBase!$B283,CcyPerBase!H$3) / $C283,""),"")</f>
        <v>2.4222399460737197E-2</v>
      </c>
      <c r="I283" s="5">
        <f>IF($A283&lt;&gt;"",IF(I$2&lt;&gt;"",INDEX('Instrument History'!$1:$1048576,CcyPerBase!$B283,CcyPerBase!I$3) / $C283,""),"")</f>
        <v>1.1051736594472779</v>
      </c>
      <c r="J283" s="5">
        <f>IF($A283&lt;&gt;"",IF(J$2&lt;&gt;"",INDEX('Instrument History'!$1:$1048576,CcyPerBase!$B283,CcyPerBase!J$3) / $C283,""),"")</f>
        <v>1.7853887831094015</v>
      </c>
      <c r="K283" s="5">
        <f>IF($A283&lt;&gt;"",IF(K$2&lt;&gt;"",INDEX('Instrument History'!$1:$1048576,CcyPerBase!$B283,CcyPerBase!K$3) / $C283,""),"")</f>
        <v>1.7853887831094015</v>
      </c>
      <c r="L283" s="5">
        <f>IF($A283&lt;&gt;"",IF(L$2&lt;&gt;"",INDEX('Instrument History'!$1:$1048576,CcyPerBase!$B283,CcyPerBase!L$3) / $C283,""),"")</f>
        <v>1</v>
      </c>
      <c r="M283" s="5">
        <f>IF($A283&lt;&gt;"",IF(M$2&lt;&gt;"",INDEX('Instrument History'!$1:$1048576,CcyPerBase!$B283,CcyPerBase!M$3) / $C283,""),"")</f>
        <v>1</v>
      </c>
      <c r="N283" s="5">
        <f>IF($A283&lt;&gt;"",IF(N$2&lt;&gt;"",INDEX('Instrument History'!$1:$1048576,CcyPerBase!$B283,CcyPerBase!N$3) / $C283,""),"")</f>
        <v>1</v>
      </c>
      <c r="O283" s="5" t="str">
        <f>IF($A283&lt;&gt;"",IF(O$2&lt;&gt;"",INDEX('Instrument History'!$1:$1048576,CcyPerBase!$B283,CcyPerBase!O$3) / $C283,""),"")</f>
        <v/>
      </c>
      <c r="P283" s="5" t="str">
        <f>IF($A283&lt;&gt;"",IF(P$2&lt;&gt;"",INDEX('Instrument History'!$1:$1048576,CcyPerBase!$B283,CcyPerBase!P$3) / $C283,""),"")</f>
        <v/>
      </c>
      <c r="Q283" s="5" t="str">
        <f>IF($A283&lt;&gt;"",IF(Q$2&lt;&gt;"",INDEX('Instrument History'!$1:$1048576,CcyPerBase!$B283,CcyPerBase!Q$3) / $C283,""),"")</f>
        <v/>
      </c>
      <c r="R283" s="5" t="str">
        <f>IF($A283&lt;&gt;"",IF(R$2&lt;&gt;"",INDEX('Instrument History'!$1:$1048576,CcyPerBase!$B283,CcyPerBase!R$3) / $C283,""),"")</f>
        <v/>
      </c>
      <c r="S283" s="5" t="str">
        <f>IF($A283&lt;&gt;"",IF(S$2&lt;&gt;"",INDEX('Instrument History'!$1:$1048576,CcyPerBase!$B283,CcyPerBase!S$3) / $C283,""),"")</f>
        <v/>
      </c>
      <c r="T283" s="5" t="str">
        <f>IF($A283&lt;&gt;"",IF(T$2&lt;&gt;"",INDEX('Instrument History'!$1:$1048576,CcyPerBase!$B283,CcyPerBase!T$3) / $C283,""),"")</f>
        <v/>
      </c>
      <c r="U283" s="5" t="str">
        <f>IF($A283&lt;&gt;"",IF(U$2&lt;&gt;"",INDEX('Instrument History'!$1:$1048576,CcyPerBase!$B283,CcyPerBase!U$3) / $C283,""),"")</f>
        <v/>
      </c>
      <c r="V283" s="5" t="str">
        <f>IF($A283&lt;&gt;"",IF(V$2&lt;&gt;"",INDEX('Instrument History'!$1:$1048576,CcyPerBase!$B283,CcyPerBase!V$3) / $C283,""),"")</f>
        <v/>
      </c>
      <c r="W283" s="5" t="str">
        <f>IF($A283&lt;&gt;"",IF(W$2&lt;&gt;"",INDEX('Instrument History'!$1:$1048576,CcyPerBase!$B283,CcyPerBase!W$3) / $C283,""),"")</f>
        <v/>
      </c>
      <c r="X283" s="5" t="str">
        <f>IF($A283&lt;&gt;"",IF(X$2&lt;&gt;"",INDEX('Instrument History'!$1:$1048576,CcyPerBase!$B283,CcyPerBase!X$3) / $C283,""),"")</f>
        <v/>
      </c>
    </row>
    <row r="284" spans="1:24">
      <c r="A284" s="12">
        <f>IF(A283&lt;&gt;"",IF(A283=$B$3,"",'Instrument History'!A281),"")</f>
        <v>40910</v>
      </c>
      <c r="B284">
        <f t="shared" si="5"/>
        <v>281</v>
      </c>
      <c r="C284" s="5">
        <f>IF(A284&lt;&gt;"",INDEX('Instrument History'!$1:$1048576,CcyPerBase!B284,CcyPerBase!$B$2),"")</f>
        <v>41.199261154981777</v>
      </c>
      <c r="D284" s="5">
        <f>IF($A284&lt;&gt;"",INDEX('Instrument History'!$1:$1048576,CcyPerBase!$B284,CcyPerBase!D$3) / $C284,"")</f>
        <v>2.4272279938182359E-2</v>
      </c>
      <c r="E284" s="5">
        <f>IF($A284&lt;&gt;"",IF(E$2&lt;&gt;"",INDEX('Instrument History'!$1:$1048576,CcyPerBase!$B284,CcyPerBase!E$3) / $C284,""),"")</f>
        <v>2.4272279938182359E-2</v>
      </c>
      <c r="F284" s="5">
        <f>IF($A284&lt;&gt;"",IF(F$2&lt;&gt;"",INDEX('Instrument History'!$1:$1048576,CcyPerBase!$B284,CcyPerBase!F$3) / $C284,""),"")</f>
        <v>2.4272279938182359E-2</v>
      </c>
      <c r="G284" s="5">
        <f>IF($A284&lt;&gt;"",IF(G$2&lt;&gt;"",INDEX('Instrument History'!$1:$1048576,CcyPerBase!$B284,CcyPerBase!G$3) / $C284,""),"")</f>
        <v>2.4272279938182359E-2</v>
      </c>
      <c r="H284" s="5">
        <f>IF($A284&lt;&gt;"",IF(H$2&lt;&gt;"",INDEX('Instrument History'!$1:$1048576,CcyPerBase!$B284,CcyPerBase!H$3) / $C284,""),"")</f>
        <v>2.4272279938182359E-2</v>
      </c>
      <c r="I284" s="5">
        <f>IF($A284&lt;&gt;"",IF(I$2&lt;&gt;"",INDEX('Instrument History'!$1:$1048576,CcyPerBase!$B284,CcyPerBase!I$3) / $C284,""),"")</f>
        <v>1.0973487578236623</v>
      </c>
      <c r="J284" s="5">
        <f>IF($A284&lt;&gt;"",IF(J$2&lt;&gt;"",INDEX('Instrument History'!$1:$1048576,CcyPerBase!$B284,CcyPerBase!J$3) / $C284,""),"")</f>
        <v>1.8425114706082093</v>
      </c>
      <c r="K284" s="5">
        <f>IF($A284&lt;&gt;"",IF(K$2&lt;&gt;"",INDEX('Instrument History'!$1:$1048576,CcyPerBase!$B284,CcyPerBase!K$3) / $C284,""),"")</f>
        <v>1.8425114706082093</v>
      </c>
      <c r="L284" s="5">
        <f>IF($A284&lt;&gt;"",IF(L$2&lt;&gt;"",INDEX('Instrument History'!$1:$1048576,CcyPerBase!$B284,CcyPerBase!L$3) / $C284,""),"")</f>
        <v>1</v>
      </c>
      <c r="M284" s="5">
        <f>IF($A284&lt;&gt;"",IF(M$2&lt;&gt;"",INDEX('Instrument History'!$1:$1048576,CcyPerBase!$B284,CcyPerBase!M$3) / $C284,""),"")</f>
        <v>1</v>
      </c>
      <c r="N284" s="5">
        <f>IF($A284&lt;&gt;"",IF(N$2&lt;&gt;"",INDEX('Instrument History'!$1:$1048576,CcyPerBase!$B284,CcyPerBase!N$3) / $C284,""),"")</f>
        <v>1</v>
      </c>
      <c r="O284" s="5" t="str">
        <f>IF($A284&lt;&gt;"",IF(O$2&lt;&gt;"",INDEX('Instrument History'!$1:$1048576,CcyPerBase!$B284,CcyPerBase!O$3) / $C284,""),"")</f>
        <v/>
      </c>
      <c r="P284" s="5" t="str">
        <f>IF($A284&lt;&gt;"",IF(P$2&lt;&gt;"",INDEX('Instrument History'!$1:$1048576,CcyPerBase!$B284,CcyPerBase!P$3) / $C284,""),"")</f>
        <v/>
      </c>
      <c r="Q284" s="5" t="str">
        <f>IF($A284&lt;&gt;"",IF(Q$2&lt;&gt;"",INDEX('Instrument History'!$1:$1048576,CcyPerBase!$B284,CcyPerBase!Q$3) / $C284,""),"")</f>
        <v/>
      </c>
      <c r="R284" s="5" t="str">
        <f>IF($A284&lt;&gt;"",IF(R$2&lt;&gt;"",INDEX('Instrument History'!$1:$1048576,CcyPerBase!$B284,CcyPerBase!R$3) / $C284,""),"")</f>
        <v/>
      </c>
      <c r="S284" s="5" t="str">
        <f>IF($A284&lt;&gt;"",IF(S$2&lt;&gt;"",INDEX('Instrument History'!$1:$1048576,CcyPerBase!$B284,CcyPerBase!S$3) / $C284,""),"")</f>
        <v/>
      </c>
      <c r="T284" s="5" t="str">
        <f>IF($A284&lt;&gt;"",IF(T$2&lt;&gt;"",INDEX('Instrument History'!$1:$1048576,CcyPerBase!$B284,CcyPerBase!T$3) / $C284,""),"")</f>
        <v/>
      </c>
      <c r="U284" s="5" t="str">
        <f>IF($A284&lt;&gt;"",IF(U$2&lt;&gt;"",INDEX('Instrument History'!$1:$1048576,CcyPerBase!$B284,CcyPerBase!U$3) / $C284,""),"")</f>
        <v/>
      </c>
      <c r="V284" s="5" t="str">
        <f>IF($A284&lt;&gt;"",IF(V$2&lt;&gt;"",INDEX('Instrument History'!$1:$1048576,CcyPerBase!$B284,CcyPerBase!V$3) / $C284,""),"")</f>
        <v/>
      </c>
      <c r="W284" s="5" t="str">
        <f>IF($A284&lt;&gt;"",IF(W$2&lt;&gt;"",INDEX('Instrument History'!$1:$1048576,CcyPerBase!$B284,CcyPerBase!W$3) / $C284,""),"")</f>
        <v/>
      </c>
      <c r="X284" s="5" t="str">
        <f>IF($A284&lt;&gt;"",IF(X$2&lt;&gt;"",INDEX('Instrument History'!$1:$1048576,CcyPerBase!$B284,CcyPerBase!X$3) / $C284,""),"")</f>
        <v/>
      </c>
    </row>
    <row r="285" spans="1:24">
      <c r="A285" s="12">
        <f>IF(A284&lt;&gt;"",IF(A284=$B$3,"",'Instrument History'!A282),"")</f>
        <v>40907</v>
      </c>
      <c r="B285">
        <f t="shared" si="5"/>
        <v>282</v>
      </c>
      <c r="C285" s="5">
        <f>IF(A285&lt;&gt;"",INDEX('Instrument History'!$1:$1048576,CcyPerBase!B285,CcyPerBase!$B$2),"")</f>
        <v>43.123731393640256</v>
      </c>
      <c r="D285" s="5">
        <f>IF($A285&lt;&gt;"",INDEX('Instrument History'!$1:$1048576,CcyPerBase!$B285,CcyPerBase!D$3) / $C285,"")</f>
        <v>2.3189087949552451E-2</v>
      </c>
      <c r="E285" s="5">
        <f>IF($A285&lt;&gt;"",IF(E$2&lt;&gt;"",INDEX('Instrument History'!$1:$1048576,CcyPerBase!$B285,CcyPerBase!E$3) / $C285,""),"")</f>
        <v>2.3189087949552451E-2</v>
      </c>
      <c r="F285" s="5">
        <f>IF($A285&lt;&gt;"",IF(F$2&lt;&gt;"",INDEX('Instrument History'!$1:$1048576,CcyPerBase!$B285,CcyPerBase!F$3) / $C285,""),"")</f>
        <v>2.3189087949552451E-2</v>
      </c>
      <c r="G285" s="5">
        <f>IF($A285&lt;&gt;"",IF(G$2&lt;&gt;"",INDEX('Instrument History'!$1:$1048576,CcyPerBase!$B285,CcyPerBase!G$3) / $C285,""),"")</f>
        <v>2.3189087949552451E-2</v>
      </c>
      <c r="H285" s="5">
        <f>IF($A285&lt;&gt;"",IF(H$2&lt;&gt;"",INDEX('Instrument History'!$1:$1048576,CcyPerBase!$B285,CcyPerBase!H$3) / $C285,""),"")</f>
        <v>2.3189087949552451E-2</v>
      </c>
      <c r="I285" s="5">
        <f>IF($A285&lt;&gt;"",IF(I$2&lt;&gt;"",INDEX('Instrument History'!$1:$1048576,CcyPerBase!$B285,CcyPerBase!I$3) / $C285,""),"")</f>
        <v>1.0613474766965139</v>
      </c>
      <c r="J285" s="5">
        <f>IF($A285&lt;&gt;"",IF(J$2&lt;&gt;"",INDEX('Instrument History'!$1:$1048576,CcyPerBase!$B285,CcyPerBase!J$3) / $C285,""),"")</f>
        <v>1.6998166778778503</v>
      </c>
      <c r="K285" s="5">
        <f>IF($A285&lt;&gt;"",IF(K$2&lt;&gt;"",INDEX('Instrument History'!$1:$1048576,CcyPerBase!$B285,CcyPerBase!K$3) / $C285,""),"")</f>
        <v>1.6998166778778503</v>
      </c>
      <c r="L285" s="5">
        <f>IF($A285&lt;&gt;"",IF(L$2&lt;&gt;"",INDEX('Instrument History'!$1:$1048576,CcyPerBase!$B285,CcyPerBase!L$3) / $C285,""),"")</f>
        <v>1</v>
      </c>
      <c r="M285" s="5">
        <f>IF($A285&lt;&gt;"",IF(M$2&lt;&gt;"",INDEX('Instrument History'!$1:$1048576,CcyPerBase!$B285,CcyPerBase!M$3) / $C285,""),"")</f>
        <v>1</v>
      </c>
      <c r="N285" s="5">
        <f>IF($A285&lt;&gt;"",IF(N$2&lt;&gt;"",INDEX('Instrument History'!$1:$1048576,CcyPerBase!$B285,CcyPerBase!N$3) / $C285,""),"")</f>
        <v>1</v>
      </c>
      <c r="O285" s="5" t="str">
        <f>IF($A285&lt;&gt;"",IF(O$2&lt;&gt;"",INDEX('Instrument History'!$1:$1048576,CcyPerBase!$B285,CcyPerBase!O$3) / $C285,""),"")</f>
        <v/>
      </c>
      <c r="P285" s="5" t="str">
        <f>IF($A285&lt;&gt;"",IF(P$2&lt;&gt;"",INDEX('Instrument History'!$1:$1048576,CcyPerBase!$B285,CcyPerBase!P$3) / $C285,""),"")</f>
        <v/>
      </c>
      <c r="Q285" s="5" t="str">
        <f>IF($A285&lt;&gt;"",IF(Q$2&lt;&gt;"",INDEX('Instrument History'!$1:$1048576,CcyPerBase!$B285,CcyPerBase!Q$3) / $C285,""),"")</f>
        <v/>
      </c>
      <c r="R285" s="5" t="str">
        <f>IF($A285&lt;&gt;"",IF(R$2&lt;&gt;"",INDEX('Instrument History'!$1:$1048576,CcyPerBase!$B285,CcyPerBase!R$3) / $C285,""),"")</f>
        <v/>
      </c>
      <c r="S285" s="5" t="str">
        <f>IF($A285&lt;&gt;"",IF(S$2&lt;&gt;"",INDEX('Instrument History'!$1:$1048576,CcyPerBase!$B285,CcyPerBase!S$3) / $C285,""),"")</f>
        <v/>
      </c>
      <c r="T285" s="5" t="str">
        <f>IF($A285&lt;&gt;"",IF(T$2&lt;&gt;"",INDEX('Instrument History'!$1:$1048576,CcyPerBase!$B285,CcyPerBase!T$3) / $C285,""),"")</f>
        <v/>
      </c>
      <c r="U285" s="5" t="str">
        <f>IF($A285&lt;&gt;"",IF(U$2&lt;&gt;"",INDEX('Instrument History'!$1:$1048576,CcyPerBase!$B285,CcyPerBase!U$3) / $C285,""),"")</f>
        <v/>
      </c>
      <c r="V285" s="5" t="str">
        <f>IF($A285&lt;&gt;"",IF(V$2&lt;&gt;"",INDEX('Instrument History'!$1:$1048576,CcyPerBase!$B285,CcyPerBase!V$3) / $C285,""),"")</f>
        <v/>
      </c>
      <c r="W285" s="5" t="str">
        <f>IF($A285&lt;&gt;"",IF(W$2&lt;&gt;"",INDEX('Instrument History'!$1:$1048576,CcyPerBase!$B285,CcyPerBase!W$3) / $C285,""),"")</f>
        <v/>
      </c>
      <c r="X285" s="5" t="str">
        <f>IF($A285&lt;&gt;"",IF(X$2&lt;&gt;"",INDEX('Instrument History'!$1:$1048576,CcyPerBase!$B285,CcyPerBase!X$3) / $C285,""),"")</f>
        <v/>
      </c>
    </row>
    <row r="286" spans="1:24">
      <c r="A286" s="12">
        <f>IF(A285&lt;&gt;"",IF(A285=$B$3,"",'Instrument History'!A283),"")</f>
        <v>40906</v>
      </c>
      <c r="B286">
        <f t="shared" si="5"/>
        <v>283</v>
      </c>
      <c r="C286" s="5">
        <f>IF(A286&lt;&gt;"",INDEX('Instrument History'!$1:$1048576,CcyPerBase!B286,CcyPerBase!$B$2),"")</f>
        <v>41.461186526850327</v>
      </c>
      <c r="D286" s="5">
        <f>IF($A286&lt;&gt;"",INDEX('Instrument History'!$1:$1048576,CcyPerBase!$B286,CcyPerBase!D$3) / $C286,"")</f>
        <v>2.4118943131364524E-2</v>
      </c>
      <c r="E286" s="5">
        <f>IF($A286&lt;&gt;"",IF(E$2&lt;&gt;"",INDEX('Instrument History'!$1:$1048576,CcyPerBase!$B286,CcyPerBase!E$3) / $C286,""),"")</f>
        <v>2.4118943131364524E-2</v>
      </c>
      <c r="F286" s="5">
        <f>IF($A286&lt;&gt;"",IF(F$2&lt;&gt;"",INDEX('Instrument History'!$1:$1048576,CcyPerBase!$B286,CcyPerBase!F$3) / $C286,""),"")</f>
        <v>2.4118943131364524E-2</v>
      </c>
      <c r="G286" s="5">
        <f>IF($A286&lt;&gt;"",IF(G$2&lt;&gt;"",INDEX('Instrument History'!$1:$1048576,CcyPerBase!$B286,CcyPerBase!G$3) / $C286,""),"")</f>
        <v>2.4118943131364524E-2</v>
      </c>
      <c r="H286" s="5">
        <f>IF($A286&lt;&gt;"",IF(H$2&lt;&gt;"",INDEX('Instrument History'!$1:$1048576,CcyPerBase!$B286,CcyPerBase!H$3) / $C286,""),"")</f>
        <v>2.4118943131364524E-2</v>
      </c>
      <c r="I286" s="5">
        <f>IF($A286&lt;&gt;"",IF(I$2&lt;&gt;"",INDEX('Instrument History'!$1:$1048576,CcyPerBase!$B286,CcyPerBase!I$3) / $C286,""),"")</f>
        <v>1.0938614839297298</v>
      </c>
      <c r="J286" s="5">
        <f>IF($A286&lt;&gt;"",IF(J$2&lt;&gt;"",INDEX('Instrument History'!$1:$1048576,CcyPerBase!$B286,CcyPerBase!J$3) / $C286,""),"")</f>
        <v>1.7688246274369592</v>
      </c>
      <c r="K286" s="5">
        <f>IF($A286&lt;&gt;"",IF(K$2&lt;&gt;"",INDEX('Instrument History'!$1:$1048576,CcyPerBase!$B286,CcyPerBase!K$3) / $C286,""),"")</f>
        <v>1.7688246274369592</v>
      </c>
      <c r="L286" s="5">
        <f>IF($A286&lt;&gt;"",IF(L$2&lt;&gt;"",INDEX('Instrument History'!$1:$1048576,CcyPerBase!$B286,CcyPerBase!L$3) / $C286,""),"")</f>
        <v>1</v>
      </c>
      <c r="M286" s="5">
        <f>IF($A286&lt;&gt;"",IF(M$2&lt;&gt;"",INDEX('Instrument History'!$1:$1048576,CcyPerBase!$B286,CcyPerBase!M$3) / $C286,""),"")</f>
        <v>1</v>
      </c>
      <c r="N286" s="5">
        <f>IF($A286&lt;&gt;"",IF(N$2&lt;&gt;"",INDEX('Instrument History'!$1:$1048576,CcyPerBase!$B286,CcyPerBase!N$3) / $C286,""),"")</f>
        <v>1</v>
      </c>
      <c r="O286" s="5" t="str">
        <f>IF($A286&lt;&gt;"",IF(O$2&lt;&gt;"",INDEX('Instrument History'!$1:$1048576,CcyPerBase!$B286,CcyPerBase!O$3) / $C286,""),"")</f>
        <v/>
      </c>
      <c r="P286" s="5" t="str">
        <f>IF($A286&lt;&gt;"",IF(P$2&lt;&gt;"",INDEX('Instrument History'!$1:$1048576,CcyPerBase!$B286,CcyPerBase!P$3) / $C286,""),"")</f>
        <v/>
      </c>
      <c r="Q286" s="5" t="str">
        <f>IF($A286&lt;&gt;"",IF(Q$2&lt;&gt;"",INDEX('Instrument History'!$1:$1048576,CcyPerBase!$B286,CcyPerBase!Q$3) / $C286,""),"")</f>
        <v/>
      </c>
      <c r="R286" s="5" t="str">
        <f>IF($A286&lt;&gt;"",IF(R$2&lt;&gt;"",INDEX('Instrument History'!$1:$1048576,CcyPerBase!$B286,CcyPerBase!R$3) / $C286,""),"")</f>
        <v/>
      </c>
      <c r="S286" s="5" t="str">
        <f>IF($A286&lt;&gt;"",IF(S$2&lt;&gt;"",INDEX('Instrument History'!$1:$1048576,CcyPerBase!$B286,CcyPerBase!S$3) / $C286,""),"")</f>
        <v/>
      </c>
      <c r="T286" s="5" t="str">
        <f>IF($A286&lt;&gt;"",IF(T$2&lt;&gt;"",INDEX('Instrument History'!$1:$1048576,CcyPerBase!$B286,CcyPerBase!T$3) / $C286,""),"")</f>
        <v/>
      </c>
      <c r="U286" s="5" t="str">
        <f>IF($A286&lt;&gt;"",IF(U$2&lt;&gt;"",INDEX('Instrument History'!$1:$1048576,CcyPerBase!$B286,CcyPerBase!U$3) / $C286,""),"")</f>
        <v/>
      </c>
      <c r="V286" s="5" t="str">
        <f>IF($A286&lt;&gt;"",IF(V$2&lt;&gt;"",INDEX('Instrument History'!$1:$1048576,CcyPerBase!$B286,CcyPerBase!V$3) / $C286,""),"")</f>
        <v/>
      </c>
      <c r="W286" s="5" t="str">
        <f>IF($A286&lt;&gt;"",IF(W$2&lt;&gt;"",INDEX('Instrument History'!$1:$1048576,CcyPerBase!$B286,CcyPerBase!W$3) / $C286,""),"")</f>
        <v/>
      </c>
      <c r="X286" s="5" t="str">
        <f>IF($A286&lt;&gt;"",IF(X$2&lt;&gt;"",INDEX('Instrument History'!$1:$1048576,CcyPerBase!$B286,CcyPerBase!X$3) / $C286,""),"")</f>
        <v/>
      </c>
    </row>
    <row r="287" spans="1:24">
      <c r="A287" s="12">
        <f>IF(A286&lt;&gt;"",IF(A286=$B$3,"",'Instrument History'!A284),"")</f>
        <v>40905</v>
      </c>
      <c r="B287">
        <f t="shared" si="5"/>
        <v>284</v>
      </c>
      <c r="C287" s="5">
        <f>IF(A287&lt;&gt;"",INDEX('Instrument History'!$1:$1048576,CcyPerBase!B287,CcyPerBase!$B$2),"")</f>
        <v>41.771343350447729</v>
      </c>
      <c r="D287" s="5">
        <f>IF($A287&lt;&gt;"",INDEX('Instrument History'!$1:$1048576,CcyPerBase!$B287,CcyPerBase!D$3) / $C287,"")</f>
        <v>2.3939857323005662E-2</v>
      </c>
      <c r="E287" s="5">
        <f>IF($A287&lt;&gt;"",IF(E$2&lt;&gt;"",INDEX('Instrument History'!$1:$1048576,CcyPerBase!$B287,CcyPerBase!E$3) / $C287,""),"")</f>
        <v>2.3939857323005662E-2</v>
      </c>
      <c r="F287" s="5">
        <f>IF($A287&lt;&gt;"",IF(F$2&lt;&gt;"",INDEX('Instrument History'!$1:$1048576,CcyPerBase!$B287,CcyPerBase!F$3) / $C287,""),"")</f>
        <v>2.3939857323005662E-2</v>
      </c>
      <c r="G287" s="5">
        <f>IF($A287&lt;&gt;"",IF(G$2&lt;&gt;"",INDEX('Instrument History'!$1:$1048576,CcyPerBase!$B287,CcyPerBase!G$3) / $C287,""),"")</f>
        <v>2.3939857323005662E-2</v>
      </c>
      <c r="H287" s="5">
        <f>IF($A287&lt;&gt;"",IF(H$2&lt;&gt;"",INDEX('Instrument History'!$1:$1048576,CcyPerBase!$B287,CcyPerBase!H$3) / $C287,""),"")</f>
        <v>2.3939857323005662E-2</v>
      </c>
      <c r="I287" s="5">
        <f>IF($A287&lt;&gt;"",IF(I$2&lt;&gt;"",INDEX('Instrument History'!$1:$1048576,CcyPerBase!$B287,CcyPerBase!I$3) / $C287,""),"")</f>
        <v>1.0926799165419103</v>
      </c>
      <c r="J287" s="5">
        <f>IF($A287&lt;&gt;"",IF(J$2&lt;&gt;"",INDEX('Instrument History'!$1:$1048576,CcyPerBase!$B287,CcyPerBase!J$3) / $C287,""),"")</f>
        <v>1.7530919521836683</v>
      </c>
      <c r="K287" s="5">
        <f>IF($A287&lt;&gt;"",IF(K$2&lt;&gt;"",INDEX('Instrument History'!$1:$1048576,CcyPerBase!$B287,CcyPerBase!K$3) / $C287,""),"")</f>
        <v>1.7530919521836683</v>
      </c>
      <c r="L287" s="5">
        <f>IF($A287&lt;&gt;"",IF(L$2&lt;&gt;"",INDEX('Instrument History'!$1:$1048576,CcyPerBase!$B287,CcyPerBase!L$3) / $C287,""),"")</f>
        <v>1</v>
      </c>
      <c r="M287" s="5">
        <f>IF($A287&lt;&gt;"",IF(M$2&lt;&gt;"",INDEX('Instrument History'!$1:$1048576,CcyPerBase!$B287,CcyPerBase!M$3) / $C287,""),"")</f>
        <v>1</v>
      </c>
      <c r="N287" s="5">
        <f>IF($A287&lt;&gt;"",IF(N$2&lt;&gt;"",INDEX('Instrument History'!$1:$1048576,CcyPerBase!$B287,CcyPerBase!N$3) / $C287,""),"")</f>
        <v>1</v>
      </c>
      <c r="O287" s="5" t="str">
        <f>IF($A287&lt;&gt;"",IF(O$2&lt;&gt;"",INDEX('Instrument History'!$1:$1048576,CcyPerBase!$B287,CcyPerBase!O$3) / $C287,""),"")</f>
        <v/>
      </c>
      <c r="P287" s="5" t="str">
        <f>IF($A287&lt;&gt;"",IF(P$2&lt;&gt;"",INDEX('Instrument History'!$1:$1048576,CcyPerBase!$B287,CcyPerBase!P$3) / $C287,""),"")</f>
        <v/>
      </c>
      <c r="Q287" s="5" t="str">
        <f>IF($A287&lt;&gt;"",IF(Q$2&lt;&gt;"",INDEX('Instrument History'!$1:$1048576,CcyPerBase!$B287,CcyPerBase!Q$3) / $C287,""),"")</f>
        <v/>
      </c>
      <c r="R287" s="5" t="str">
        <f>IF($A287&lt;&gt;"",IF(R$2&lt;&gt;"",INDEX('Instrument History'!$1:$1048576,CcyPerBase!$B287,CcyPerBase!R$3) / $C287,""),"")</f>
        <v/>
      </c>
      <c r="S287" s="5" t="str">
        <f>IF($A287&lt;&gt;"",IF(S$2&lt;&gt;"",INDEX('Instrument History'!$1:$1048576,CcyPerBase!$B287,CcyPerBase!S$3) / $C287,""),"")</f>
        <v/>
      </c>
      <c r="T287" s="5" t="str">
        <f>IF($A287&lt;&gt;"",IF(T$2&lt;&gt;"",INDEX('Instrument History'!$1:$1048576,CcyPerBase!$B287,CcyPerBase!T$3) / $C287,""),"")</f>
        <v/>
      </c>
      <c r="U287" s="5" t="str">
        <f>IF($A287&lt;&gt;"",IF(U$2&lt;&gt;"",INDEX('Instrument History'!$1:$1048576,CcyPerBase!$B287,CcyPerBase!U$3) / $C287,""),"")</f>
        <v/>
      </c>
      <c r="V287" s="5" t="str">
        <f>IF($A287&lt;&gt;"",IF(V$2&lt;&gt;"",INDEX('Instrument History'!$1:$1048576,CcyPerBase!$B287,CcyPerBase!V$3) / $C287,""),"")</f>
        <v/>
      </c>
      <c r="W287" s="5" t="str">
        <f>IF($A287&lt;&gt;"",IF(W$2&lt;&gt;"",INDEX('Instrument History'!$1:$1048576,CcyPerBase!$B287,CcyPerBase!W$3) / $C287,""),"")</f>
        <v/>
      </c>
      <c r="X287" s="5" t="str">
        <f>IF($A287&lt;&gt;"",IF(X$2&lt;&gt;"",INDEX('Instrument History'!$1:$1048576,CcyPerBase!$B287,CcyPerBase!X$3) / $C287,""),"")</f>
        <v/>
      </c>
    </row>
    <row r="288" spans="1:24">
      <c r="A288" s="12">
        <f>IF(A287&lt;&gt;"",IF(A287=$B$3,"",'Instrument History'!A285),"")</f>
        <v>40904</v>
      </c>
      <c r="B288">
        <f t="shared" si="5"/>
        <v>285</v>
      </c>
      <c r="C288" s="5">
        <f>IF(A288&lt;&gt;"",INDEX('Instrument History'!$1:$1048576,CcyPerBase!B288,CcyPerBase!$B$2),"")</f>
        <v>40.878047335253811</v>
      </c>
      <c r="D288" s="5">
        <f>IF($A288&lt;&gt;"",INDEX('Instrument History'!$1:$1048576,CcyPerBase!$B288,CcyPerBase!D$3) / $C288,"")</f>
        <v>2.4463008024788544E-2</v>
      </c>
      <c r="E288" s="5">
        <f>IF($A288&lt;&gt;"",IF(E$2&lt;&gt;"",INDEX('Instrument History'!$1:$1048576,CcyPerBase!$B288,CcyPerBase!E$3) / $C288,""),"")</f>
        <v>2.4463008024788544E-2</v>
      </c>
      <c r="F288" s="5">
        <f>IF($A288&lt;&gt;"",IF(F$2&lt;&gt;"",INDEX('Instrument History'!$1:$1048576,CcyPerBase!$B288,CcyPerBase!F$3) / $C288,""),"")</f>
        <v>2.4463008024788544E-2</v>
      </c>
      <c r="G288" s="5">
        <f>IF($A288&lt;&gt;"",IF(G$2&lt;&gt;"",INDEX('Instrument History'!$1:$1048576,CcyPerBase!$B288,CcyPerBase!G$3) / $C288,""),"")</f>
        <v>2.4463008024788544E-2</v>
      </c>
      <c r="H288" s="5">
        <f>IF($A288&lt;&gt;"",IF(H$2&lt;&gt;"",INDEX('Instrument History'!$1:$1048576,CcyPerBase!$B288,CcyPerBase!H$3) / $C288,""),"")</f>
        <v>2.4463008024788544E-2</v>
      </c>
      <c r="I288" s="5">
        <f>IF($A288&lt;&gt;"",IF(I$2&lt;&gt;"",INDEX('Instrument History'!$1:$1048576,CcyPerBase!$B288,CcyPerBase!I$3) / $C288,""),"")</f>
        <v>1.0847395408589831</v>
      </c>
      <c r="J288" s="5">
        <f>IF($A288&lt;&gt;"",IF(J$2&lt;&gt;"",INDEX('Instrument History'!$1:$1048576,CcyPerBase!$B288,CcyPerBase!J$3) / $C288,""),"")</f>
        <v>1.7603605956738915</v>
      </c>
      <c r="K288" s="5">
        <f>IF($A288&lt;&gt;"",IF(K$2&lt;&gt;"",INDEX('Instrument History'!$1:$1048576,CcyPerBase!$B288,CcyPerBase!K$3) / $C288,""),"")</f>
        <v>1.7603605956738915</v>
      </c>
      <c r="L288" s="5">
        <f>IF($A288&lt;&gt;"",IF(L$2&lt;&gt;"",INDEX('Instrument History'!$1:$1048576,CcyPerBase!$B288,CcyPerBase!L$3) / $C288,""),"")</f>
        <v>1</v>
      </c>
      <c r="M288" s="5">
        <f>IF($A288&lt;&gt;"",IF(M$2&lt;&gt;"",INDEX('Instrument History'!$1:$1048576,CcyPerBase!$B288,CcyPerBase!M$3) / $C288,""),"")</f>
        <v>1</v>
      </c>
      <c r="N288" s="5">
        <f>IF($A288&lt;&gt;"",IF(N$2&lt;&gt;"",INDEX('Instrument History'!$1:$1048576,CcyPerBase!$B288,CcyPerBase!N$3) / $C288,""),"")</f>
        <v>1</v>
      </c>
      <c r="O288" s="5" t="str">
        <f>IF($A288&lt;&gt;"",IF(O$2&lt;&gt;"",INDEX('Instrument History'!$1:$1048576,CcyPerBase!$B288,CcyPerBase!O$3) / $C288,""),"")</f>
        <v/>
      </c>
      <c r="P288" s="5" t="str">
        <f>IF($A288&lt;&gt;"",IF(P$2&lt;&gt;"",INDEX('Instrument History'!$1:$1048576,CcyPerBase!$B288,CcyPerBase!P$3) / $C288,""),"")</f>
        <v/>
      </c>
      <c r="Q288" s="5" t="str">
        <f>IF($A288&lt;&gt;"",IF(Q$2&lt;&gt;"",INDEX('Instrument History'!$1:$1048576,CcyPerBase!$B288,CcyPerBase!Q$3) / $C288,""),"")</f>
        <v/>
      </c>
      <c r="R288" s="5" t="str">
        <f>IF($A288&lt;&gt;"",IF(R$2&lt;&gt;"",INDEX('Instrument History'!$1:$1048576,CcyPerBase!$B288,CcyPerBase!R$3) / $C288,""),"")</f>
        <v/>
      </c>
      <c r="S288" s="5" t="str">
        <f>IF($A288&lt;&gt;"",IF(S$2&lt;&gt;"",INDEX('Instrument History'!$1:$1048576,CcyPerBase!$B288,CcyPerBase!S$3) / $C288,""),"")</f>
        <v/>
      </c>
      <c r="T288" s="5" t="str">
        <f>IF($A288&lt;&gt;"",IF(T$2&lt;&gt;"",INDEX('Instrument History'!$1:$1048576,CcyPerBase!$B288,CcyPerBase!T$3) / $C288,""),"")</f>
        <v/>
      </c>
      <c r="U288" s="5" t="str">
        <f>IF($A288&lt;&gt;"",IF(U$2&lt;&gt;"",INDEX('Instrument History'!$1:$1048576,CcyPerBase!$B288,CcyPerBase!U$3) / $C288,""),"")</f>
        <v/>
      </c>
      <c r="V288" s="5" t="str">
        <f>IF($A288&lt;&gt;"",IF(V$2&lt;&gt;"",INDEX('Instrument History'!$1:$1048576,CcyPerBase!$B288,CcyPerBase!V$3) / $C288,""),"")</f>
        <v/>
      </c>
      <c r="W288" s="5" t="str">
        <f>IF($A288&lt;&gt;"",IF(W$2&lt;&gt;"",INDEX('Instrument History'!$1:$1048576,CcyPerBase!$B288,CcyPerBase!W$3) / $C288,""),"")</f>
        <v/>
      </c>
      <c r="X288" s="5" t="str">
        <f>IF($A288&lt;&gt;"",IF(X$2&lt;&gt;"",INDEX('Instrument History'!$1:$1048576,CcyPerBase!$B288,CcyPerBase!X$3) / $C288,""),"")</f>
        <v/>
      </c>
    </row>
    <row r="289" spans="1:24">
      <c r="A289" s="12">
        <f>IF(A288&lt;&gt;"",IF(A288=$B$3,"",'Instrument History'!A286),"")</f>
        <v>40903</v>
      </c>
      <c r="B289">
        <f t="shared" si="5"/>
        <v>286</v>
      </c>
      <c r="C289" s="5">
        <f>IF(A289&lt;&gt;"",INDEX('Instrument History'!$1:$1048576,CcyPerBase!B289,CcyPerBase!$B$2),"")</f>
        <v>41.330977561002527</v>
      </c>
      <c r="D289" s="5">
        <f>IF($A289&lt;&gt;"",INDEX('Instrument History'!$1:$1048576,CcyPerBase!$B289,CcyPerBase!D$3) / $C289,"")</f>
        <v>2.4194927364687861E-2</v>
      </c>
      <c r="E289" s="5">
        <f>IF($A289&lt;&gt;"",IF(E$2&lt;&gt;"",INDEX('Instrument History'!$1:$1048576,CcyPerBase!$B289,CcyPerBase!E$3) / $C289,""),"")</f>
        <v>2.4194927364687861E-2</v>
      </c>
      <c r="F289" s="5">
        <f>IF($A289&lt;&gt;"",IF(F$2&lt;&gt;"",INDEX('Instrument History'!$1:$1048576,CcyPerBase!$B289,CcyPerBase!F$3) / $C289,""),"")</f>
        <v>2.4194927364687861E-2</v>
      </c>
      <c r="G289" s="5">
        <f>IF($A289&lt;&gt;"",IF(G$2&lt;&gt;"",INDEX('Instrument History'!$1:$1048576,CcyPerBase!$B289,CcyPerBase!G$3) / $C289,""),"")</f>
        <v>2.4194927364687861E-2</v>
      </c>
      <c r="H289" s="5">
        <f>IF($A289&lt;&gt;"",IF(H$2&lt;&gt;"",INDEX('Instrument History'!$1:$1048576,CcyPerBase!$B289,CcyPerBase!H$3) / $C289,""),"")</f>
        <v>2.4194927364687861E-2</v>
      </c>
      <c r="I289" s="5">
        <f>IF($A289&lt;&gt;"",IF(I$2&lt;&gt;"",INDEX('Instrument History'!$1:$1048576,CcyPerBase!$B289,CcyPerBase!I$3) / $C289,""),"")</f>
        <v>1.1063226588150086</v>
      </c>
      <c r="J289" s="5">
        <f>IF($A289&lt;&gt;"",IF(J$2&lt;&gt;"",INDEX('Instrument History'!$1:$1048576,CcyPerBase!$B289,CcyPerBase!J$3) / $C289,""),"")</f>
        <v>1.6912400145970596</v>
      </c>
      <c r="K289" s="5">
        <f>IF($A289&lt;&gt;"",IF(K$2&lt;&gt;"",INDEX('Instrument History'!$1:$1048576,CcyPerBase!$B289,CcyPerBase!K$3) / $C289,""),"")</f>
        <v>1.6912400145970596</v>
      </c>
      <c r="L289" s="5">
        <f>IF($A289&lt;&gt;"",IF(L$2&lt;&gt;"",INDEX('Instrument History'!$1:$1048576,CcyPerBase!$B289,CcyPerBase!L$3) / $C289,""),"")</f>
        <v>1</v>
      </c>
      <c r="M289" s="5">
        <f>IF($A289&lt;&gt;"",IF(M$2&lt;&gt;"",INDEX('Instrument History'!$1:$1048576,CcyPerBase!$B289,CcyPerBase!M$3) / $C289,""),"")</f>
        <v>1</v>
      </c>
      <c r="N289" s="5">
        <f>IF($A289&lt;&gt;"",IF(N$2&lt;&gt;"",INDEX('Instrument History'!$1:$1048576,CcyPerBase!$B289,CcyPerBase!N$3) / $C289,""),"")</f>
        <v>1</v>
      </c>
      <c r="O289" s="5" t="str">
        <f>IF($A289&lt;&gt;"",IF(O$2&lt;&gt;"",INDEX('Instrument History'!$1:$1048576,CcyPerBase!$B289,CcyPerBase!O$3) / $C289,""),"")</f>
        <v/>
      </c>
      <c r="P289" s="5" t="str">
        <f>IF($A289&lt;&gt;"",IF(P$2&lt;&gt;"",INDEX('Instrument History'!$1:$1048576,CcyPerBase!$B289,CcyPerBase!P$3) / $C289,""),"")</f>
        <v/>
      </c>
      <c r="Q289" s="5" t="str">
        <f>IF($A289&lt;&gt;"",IF(Q$2&lt;&gt;"",INDEX('Instrument History'!$1:$1048576,CcyPerBase!$B289,CcyPerBase!Q$3) / $C289,""),"")</f>
        <v/>
      </c>
      <c r="R289" s="5" t="str">
        <f>IF($A289&lt;&gt;"",IF(R$2&lt;&gt;"",INDEX('Instrument History'!$1:$1048576,CcyPerBase!$B289,CcyPerBase!R$3) / $C289,""),"")</f>
        <v/>
      </c>
      <c r="S289" s="5" t="str">
        <f>IF($A289&lt;&gt;"",IF(S$2&lt;&gt;"",INDEX('Instrument History'!$1:$1048576,CcyPerBase!$B289,CcyPerBase!S$3) / $C289,""),"")</f>
        <v/>
      </c>
      <c r="T289" s="5" t="str">
        <f>IF($A289&lt;&gt;"",IF(T$2&lt;&gt;"",INDEX('Instrument History'!$1:$1048576,CcyPerBase!$B289,CcyPerBase!T$3) / $C289,""),"")</f>
        <v/>
      </c>
      <c r="U289" s="5" t="str">
        <f>IF($A289&lt;&gt;"",IF(U$2&lt;&gt;"",INDEX('Instrument History'!$1:$1048576,CcyPerBase!$B289,CcyPerBase!U$3) / $C289,""),"")</f>
        <v/>
      </c>
      <c r="V289" s="5" t="str">
        <f>IF($A289&lt;&gt;"",IF(V$2&lt;&gt;"",INDEX('Instrument History'!$1:$1048576,CcyPerBase!$B289,CcyPerBase!V$3) / $C289,""),"")</f>
        <v/>
      </c>
      <c r="W289" s="5" t="str">
        <f>IF($A289&lt;&gt;"",IF(W$2&lt;&gt;"",INDEX('Instrument History'!$1:$1048576,CcyPerBase!$B289,CcyPerBase!W$3) / $C289,""),"")</f>
        <v/>
      </c>
      <c r="X289" s="5" t="str">
        <f>IF($A289&lt;&gt;"",IF(X$2&lt;&gt;"",INDEX('Instrument History'!$1:$1048576,CcyPerBase!$B289,CcyPerBase!X$3) / $C289,""),"")</f>
        <v/>
      </c>
    </row>
    <row r="290" spans="1:24">
      <c r="A290" s="12">
        <f>IF(A289&lt;&gt;"",IF(A289=$B$3,"",'Instrument History'!A287),"")</f>
        <v>40900</v>
      </c>
      <c r="B290">
        <f t="shared" si="5"/>
        <v>287</v>
      </c>
      <c r="C290" s="5">
        <f>IF(A290&lt;&gt;"",INDEX('Instrument History'!$1:$1048576,CcyPerBase!B290,CcyPerBase!$B$2),"")</f>
        <v>40.764657786219225</v>
      </c>
      <c r="D290" s="5">
        <f>IF($A290&lt;&gt;"",INDEX('Instrument History'!$1:$1048576,CcyPerBase!$B290,CcyPerBase!D$3) / $C290,"")</f>
        <v>2.4531053473925077E-2</v>
      </c>
      <c r="E290" s="5">
        <f>IF($A290&lt;&gt;"",IF(E$2&lt;&gt;"",INDEX('Instrument History'!$1:$1048576,CcyPerBase!$B290,CcyPerBase!E$3) / $C290,""),"")</f>
        <v>2.4531053473925077E-2</v>
      </c>
      <c r="F290" s="5">
        <f>IF($A290&lt;&gt;"",IF(F$2&lt;&gt;"",INDEX('Instrument History'!$1:$1048576,CcyPerBase!$B290,CcyPerBase!F$3) / $C290,""),"")</f>
        <v>2.4531053473925077E-2</v>
      </c>
      <c r="G290" s="5">
        <f>IF($A290&lt;&gt;"",IF(G$2&lt;&gt;"",INDEX('Instrument History'!$1:$1048576,CcyPerBase!$B290,CcyPerBase!G$3) / $C290,""),"")</f>
        <v>2.4531053473925077E-2</v>
      </c>
      <c r="H290" s="5">
        <f>IF($A290&lt;&gt;"",IF(H$2&lt;&gt;"",INDEX('Instrument History'!$1:$1048576,CcyPerBase!$B290,CcyPerBase!H$3) / $C290,""),"")</f>
        <v>2.4531053473925077E-2</v>
      </c>
      <c r="I290" s="5">
        <f>IF($A290&lt;&gt;"",IF(I$2&lt;&gt;"",INDEX('Instrument History'!$1:$1048576,CcyPerBase!$B290,CcyPerBase!I$3) / $C290,""),"")</f>
        <v>1.1691244680758206</v>
      </c>
      <c r="J290" s="5">
        <f>IF($A290&lt;&gt;"",IF(J$2&lt;&gt;"",INDEX('Instrument History'!$1:$1048576,CcyPerBase!$B290,CcyPerBase!J$3) / $C290,""),"")</f>
        <v>1.7588370715882342</v>
      </c>
      <c r="K290" s="5">
        <f>IF($A290&lt;&gt;"",IF(K$2&lt;&gt;"",INDEX('Instrument History'!$1:$1048576,CcyPerBase!$B290,CcyPerBase!K$3) / $C290,""),"")</f>
        <v>1.7588370715882342</v>
      </c>
      <c r="L290" s="5">
        <f>IF($A290&lt;&gt;"",IF(L$2&lt;&gt;"",INDEX('Instrument History'!$1:$1048576,CcyPerBase!$B290,CcyPerBase!L$3) / $C290,""),"")</f>
        <v>1</v>
      </c>
      <c r="M290" s="5">
        <f>IF($A290&lt;&gt;"",IF(M$2&lt;&gt;"",INDEX('Instrument History'!$1:$1048576,CcyPerBase!$B290,CcyPerBase!M$3) / $C290,""),"")</f>
        <v>1</v>
      </c>
      <c r="N290" s="5">
        <f>IF($A290&lt;&gt;"",IF(N$2&lt;&gt;"",INDEX('Instrument History'!$1:$1048576,CcyPerBase!$B290,CcyPerBase!N$3) / $C290,""),"")</f>
        <v>1</v>
      </c>
      <c r="O290" s="5" t="str">
        <f>IF($A290&lt;&gt;"",IF(O$2&lt;&gt;"",INDEX('Instrument History'!$1:$1048576,CcyPerBase!$B290,CcyPerBase!O$3) / $C290,""),"")</f>
        <v/>
      </c>
      <c r="P290" s="5" t="str">
        <f>IF($A290&lt;&gt;"",IF(P$2&lt;&gt;"",INDEX('Instrument History'!$1:$1048576,CcyPerBase!$B290,CcyPerBase!P$3) / $C290,""),"")</f>
        <v/>
      </c>
      <c r="Q290" s="5" t="str">
        <f>IF($A290&lt;&gt;"",IF(Q$2&lt;&gt;"",INDEX('Instrument History'!$1:$1048576,CcyPerBase!$B290,CcyPerBase!Q$3) / $C290,""),"")</f>
        <v/>
      </c>
      <c r="R290" s="5" t="str">
        <f>IF($A290&lt;&gt;"",IF(R$2&lt;&gt;"",INDEX('Instrument History'!$1:$1048576,CcyPerBase!$B290,CcyPerBase!R$3) / $C290,""),"")</f>
        <v/>
      </c>
      <c r="S290" s="5" t="str">
        <f>IF($A290&lt;&gt;"",IF(S$2&lt;&gt;"",INDEX('Instrument History'!$1:$1048576,CcyPerBase!$B290,CcyPerBase!S$3) / $C290,""),"")</f>
        <v/>
      </c>
      <c r="T290" s="5" t="str">
        <f>IF($A290&lt;&gt;"",IF(T$2&lt;&gt;"",INDEX('Instrument History'!$1:$1048576,CcyPerBase!$B290,CcyPerBase!T$3) / $C290,""),"")</f>
        <v/>
      </c>
      <c r="U290" s="5" t="str">
        <f>IF($A290&lt;&gt;"",IF(U$2&lt;&gt;"",INDEX('Instrument History'!$1:$1048576,CcyPerBase!$B290,CcyPerBase!U$3) / $C290,""),"")</f>
        <v/>
      </c>
      <c r="V290" s="5" t="str">
        <f>IF($A290&lt;&gt;"",IF(V$2&lt;&gt;"",INDEX('Instrument History'!$1:$1048576,CcyPerBase!$B290,CcyPerBase!V$3) / $C290,""),"")</f>
        <v/>
      </c>
      <c r="W290" s="5" t="str">
        <f>IF($A290&lt;&gt;"",IF(W$2&lt;&gt;"",INDEX('Instrument History'!$1:$1048576,CcyPerBase!$B290,CcyPerBase!W$3) / $C290,""),"")</f>
        <v/>
      </c>
      <c r="X290" s="5" t="str">
        <f>IF($A290&lt;&gt;"",IF(X$2&lt;&gt;"",INDEX('Instrument History'!$1:$1048576,CcyPerBase!$B290,CcyPerBase!X$3) / $C290,""),"")</f>
        <v/>
      </c>
    </row>
    <row r="291" spans="1:24">
      <c r="A291" s="12">
        <f>IF(A290&lt;&gt;"",IF(A290=$B$3,"",'Instrument History'!A288),"")</f>
        <v>40899</v>
      </c>
      <c r="B291">
        <f t="shared" si="5"/>
        <v>288</v>
      </c>
      <c r="C291" s="5">
        <f>IF(A291&lt;&gt;"",INDEX('Instrument History'!$1:$1048576,CcyPerBase!B291,CcyPerBase!$B$2),"")</f>
        <v>39.40793835014275</v>
      </c>
      <c r="D291" s="5">
        <f>IF($A291&lt;&gt;"",INDEX('Instrument History'!$1:$1048576,CcyPerBase!$B291,CcyPerBase!D$3) / $C291,"")</f>
        <v>2.537559795985566E-2</v>
      </c>
      <c r="E291" s="5">
        <f>IF($A291&lt;&gt;"",IF(E$2&lt;&gt;"",INDEX('Instrument History'!$1:$1048576,CcyPerBase!$B291,CcyPerBase!E$3) / $C291,""),"")</f>
        <v>2.537559795985566E-2</v>
      </c>
      <c r="F291" s="5">
        <f>IF($A291&lt;&gt;"",IF(F$2&lt;&gt;"",INDEX('Instrument History'!$1:$1048576,CcyPerBase!$B291,CcyPerBase!F$3) / $C291,""),"")</f>
        <v>2.537559795985566E-2</v>
      </c>
      <c r="G291" s="5">
        <f>IF($A291&lt;&gt;"",IF(G$2&lt;&gt;"",INDEX('Instrument History'!$1:$1048576,CcyPerBase!$B291,CcyPerBase!G$3) / $C291,""),"")</f>
        <v>2.537559795985566E-2</v>
      </c>
      <c r="H291" s="5">
        <f>IF($A291&lt;&gt;"",IF(H$2&lt;&gt;"",INDEX('Instrument History'!$1:$1048576,CcyPerBase!$B291,CcyPerBase!H$3) / $C291,""),"")</f>
        <v>2.537559795985566E-2</v>
      </c>
      <c r="I291" s="5">
        <f>IF($A291&lt;&gt;"",IF(I$2&lt;&gt;"",INDEX('Instrument History'!$1:$1048576,CcyPerBase!$B291,CcyPerBase!I$3) / $C291,""),"")</f>
        <v>1.2189977067622813</v>
      </c>
      <c r="J291" s="5">
        <f>IF($A291&lt;&gt;"",IF(J$2&lt;&gt;"",INDEX('Instrument History'!$1:$1048576,CcyPerBase!$B291,CcyPerBase!J$3) / $C291,""),"")</f>
        <v>1.8831286488262824</v>
      </c>
      <c r="K291" s="5">
        <f>IF($A291&lt;&gt;"",IF(K$2&lt;&gt;"",INDEX('Instrument History'!$1:$1048576,CcyPerBase!$B291,CcyPerBase!K$3) / $C291,""),"")</f>
        <v>1.8831286488262824</v>
      </c>
      <c r="L291" s="5">
        <f>IF($A291&lt;&gt;"",IF(L$2&lt;&gt;"",INDEX('Instrument History'!$1:$1048576,CcyPerBase!$B291,CcyPerBase!L$3) / $C291,""),"")</f>
        <v>1</v>
      </c>
      <c r="M291" s="5">
        <f>IF($A291&lt;&gt;"",IF(M$2&lt;&gt;"",INDEX('Instrument History'!$1:$1048576,CcyPerBase!$B291,CcyPerBase!M$3) / $C291,""),"")</f>
        <v>1</v>
      </c>
      <c r="N291" s="5">
        <f>IF($A291&lt;&gt;"",IF(N$2&lt;&gt;"",INDEX('Instrument History'!$1:$1048576,CcyPerBase!$B291,CcyPerBase!N$3) / $C291,""),"")</f>
        <v>1</v>
      </c>
      <c r="O291" s="5" t="str">
        <f>IF($A291&lt;&gt;"",IF(O$2&lt;&gt;"",INDEX('Instrument History'!$1:$1048576,CcyPerBase!$B291,CcyPerBase!O$3) / $C291,""),"")</f>
        <v/>
      </c>
      <c r="P291" s="5" t="str">
        <f>IF($A291&lt;&gt;"",IF(P$2&lt;&gt;"",INDEX('Instrument History'!$1:$1048576,CcyPerBase!$B291,CcyPerBase!P$3) / $C291,""),"")</f>
        <v/>
      </c>
      <c r="Q291" s="5" t="str">
        <f>IF($A291&lt;&gt;"",IF(Q$2&lt;&gt;"",INDEX('Instrument History'!$1:$1048576,CcyPerBase!$B291,CcyPerBase!Q$3) / $C291,""),"")</f>
        <v/>
      </c>
      <c r="R291" s="5" t="str">
        <f>IF($A291&lt;&gt;"",IF(R$2&lt;&gt;"",INDEX('Instrument History'!$1:$1048576,CcyPerBase!$B291,CcyPerBase!R$3) / $C291,""),"")</f>
        <v/>
      </c>
      <c r="S291" s="5" t="str">
        <f>IF($A291&lt;&gt;"",IF(S$2&lt;&gt;"",INDEX('Instrument History'!$1:$1048576,CcyPerBase!$B291,CcyPerBase!S$3) / $C291,""),"")</f>
        <v/>
      </c>
      <c r="T291" s="5" t="str">
        <f>IF($A291&lt;&gt;"",IF(T$2&lt;&gt;"",INDEX('Instrument History'!$1:$1048576,CcyPerBase!$B291,CcyPerBase!T$3) / $C291,""),"")</f>
        <v/>
      </c>
      <c r="U291" s="5" t="str">
        <f>IF($A291&lt;&gt;"",IF(U$2&lt;&gt;"",INDEX('Instrument History'!$1:$1048576,CcyPerBase!$B291,CcyPerBase!U$3) / $C291,""),"")</f>
        <v/>
      </c>
      <c r="V291" s="5" t="str">
        <f>IF($A291&lt;&gt;"",IF(V$2&lt;&gt;"",INDEX('Instrument History'!$1:$1048576,CcyPerBase!$B291,CcyPerBase!V$3) / $C291,""),"")</f>
        <v/>
      </c>
      <c r="W291" s="5" t="str">
        <f>IF($A291&lt;&gt;"",IF(W$2&lt;&gt;"",INDEX('Instrument History'!$1:$1048576,CcyPerBase!$B291,CcyPerBase!W$3) / $C291,""),"")</f>
        <v/>
      </c>
      <c r="X291" s="5" t="str">
        <f>IF($A291&lt;&gt;"",IF(X$2&lt;&gt;"",INDEX('Instrument History'!$1:$1048576,CcyPerBase!$B291,CcyPerBase!X$3) / $C291,""),"")</f>
        <v/>
      </c>
    </row>
    <row r="292" spans="1:24">
      <c r="A292" s="12">
        <f>IF(A291&lt;&gt;"",IF(A291=$B$3,"",'Instrument History'!A289),"")</f>
        <v>40898</v>
      </c>
      <c r="B292">
        <f t="shared" si="5"/>
        <v>289</v>
      </c>
      <c r="C292" s="5">
        <f>IF(A292&lt;&gt;"",INDEX('Instrument History'!$1:$1048576,CcyPerBase!B292,CcyPerBase!$B$2),"")</f>
        <v>39.288616642831308</v>
      </c>
      <c r="D292" s="5">
        <f>IF($A292&lt;&gt;"",INDEX('Instrument History'!$1:$1048576,CcyPerBase!$B292,CcyPerBase!D$3) / $C292,"")</f>
        <v>2.5452665057945283E-2</v>
      </c>
      <c r="E292" s="5">
        <f>IF($A292&lt;&gt;"",IF(E$2&lt;&gt;"",INDEX('Instrument History'!$1:$1048576,CcyPerBase!$B292,CcyPerBase!E$3) / $C292,""),"")</f>
        <v>2.5452665057945283E-2</v>
      </c>
      <c r="F292" s="5">
        <f>IF($A292&lt;&gt;"",IF(F$2&lt;&gt;"",INDEX('Instrument History'!$1:$1048576,CcyPerBase!$B292,CcyPerBase!F$3) / $C292,""),"")</f>
        <v>2.5452665057945283E-2</v>
      </c>
      <c r="G292" s="5">
        <f>IF($A292&lt;&gt;"",IF(G$2&lt;&gt;"",INDEX('Instrument History'!$1:$1048576,CcyPerBase!$B292,CcyPerBase!G$3) / $C292,""),"")</f>
        <v>2.5452665057945283E-2</v>
      </c>
      <c r="H292" s="5">
        <f>IF($A292&lt;&gt;"",IF(H$2&lt;&gt;"",INDEX('Instrument History'!$1:$1048576,CcyPerBase!$B292,CcyPerBase!H$3) / $C292,""),"")</f>
        <v>2.5452665057945283E-2</v>
      </c>
      <c r="I292" s="5">
        <f>IF($A292&lt;&gt;"",IF(I$2&lt;&gt;"",INDEX('Instrument History'!$1:$1048576,CcyPerBase!$B292,CcyPerBase!I$3) / $C292,""),"")</f>
        <v>1.2413504093390402</v>
      </c>
      <c r="J292" s="5">
        <f>IF($A292&lt;&gt;"",IF(J$2&lt;&gt;"",INDEX('Instrument History'!$1:$1048576,CcyPerBase!$B292,CcyPerBase!J$3) / $C292,""),"")</f>
        <v>1.8870430445517068</v>
      </c>
      <c r="K292" s="5">
        <f>IF($A292&lt;&gt;"",IF(K$2&lt;&gt;"",INDEX('Instrument History'!$1:$1048576,CcyPerBase!$B292,CcyPerBase!K$3) / $C292,""),"")</f>
        <v>1.8870430445517068</v>
      </c>
      <c r="L292" s="5">
        <f>IF($A292&lt;&gt;"",IF(L$2&lt;&gt;"",INDEX('Instrument History'!$1:$1048576,CcyPerBase!$B292,CcyPerBase!L$3) / $C292,""),"")</f>
        <v>1</v>
      </c>
      <c r="M292" s="5">
        <f>IF($A292&lt;&gt;"",IF(M$2&lt;&gt;"",INDEX('Instrument History'!$1:$1048576,CcyPerBase!$B292,CcyPerBase!M$3) / $C292,""),"")</f>
        <v>1</v>
      </c>
      <c r="N292" s="5">
        <f>IF($A292&lt;&gt;"",IF(N$2&lt;&gt;"",INDEX('Instrument History'!$1:$1048576,CcyPerBase!$B292,CcyPerBase!N$3) / $C292,""),"")</f>
        <v>1</v>
      </c>
      <c r="O292" s="5" t="str">
        <f>IF($A292&lt;&gt;"",IF(O$2&lt;&gt;"",INDEX('Instrument History'!$1:$1048576,CcyPerBase!$B292,CcyPerBase!O$3) / $C292,""),"")</f>
        <v/>
      </c>
      <c r="P292" s="5" t="str">
        <f>IF($A292&lt;&gt;"",IF(P$2&lt;&gt;"",INDEX('Instrument History'!$1:$1048576,CcyPerBase!$B292,CcyPerBase!P$3) / $C292,""),"")</f>
        <v/>
      </c>
      <c r="Q292" s="5" t="str">
        <f>IF($A292&lt;&gt;"",IF(Q$2&lt;&gt;"",INDEX('Instrument History'!$1:$1048576,CcyPerBase!$B292,CcyPerBase!Q$3) / $C292,""),"")</f>
        <v/>
      </c>
      <c r="R292" s="5" t="str">
        <f>IF($A292&lt;&gt;"",IF(R$2&lt;&gt;"",INDEX('Instrument History'!$1:$1048576,CcyPerBase!$B292,CcyPerBase!R$3) / $C292,""),"")</f>
        <v/>
      </c>
      <c r="S292" s="5" t="str">
        <f>IF($A292&lt;&gt;"",IF(S$2&lt;&gt;"",INDEX('Instrument History'!$1:$1048576,CcyPerBase!$B292,CcyPerBase!S$3) / $C292,""),"")</f>
        <v/>
      </c>
      <c r="T292" s="5" t="str">
        <f>IF($A292&lt;&gt;"",IF(T$2&lt;&gt;"",INDEX('Instrument History'!$1:$1048576,CcyPerBase!$B292,CcyPerBase!T$3) / $C292,""),"")</f>
        <v/>
      </c>
      <c r="U292" s="5" t="str">
        <f>IF($A292&lt;&gt;"",IF(U$2&lt;&gt;"",INDEX('Instrument History'!$1:$1048576,CcyPerBase!$B292,CcyPerBase!U$3) / $C292,""),"")</f>
        <v/>
      </c>
      <c r="V292" s="5" t="str">
        <f>IF($A292&lt;&gt;"",IF(V$2&lt;&gt;"",INDEX('Instrument History'!$1:$1048576,CcyPerBase!$B292,CcyPerBase!V$3) / $C292,""),"")</f>
        <v/>
      </c>
      <c r="W292" s="5" t="str">
        <f>IF($A292&lt;&gt;"",IF(W$2&lt;&gt;"",INDEX('Instrument History'!$1:$1048576,CcyPerBase!$B292,CcyPerBase!W$3) / $C292,""),"")</f>
        <v/>
      </c>
      <c r="X292" s="5" t="str">
        <f>IF($A292&lt;&gt;"",IF(X$2&lt;&gt;"",INDEX('Instrument History'!$1:$1048576,CcyPerBase!$B292,CcyPerBase!X$3) / $C292,""),"")</f>
        <v/>
      </c>
    </row>
    <row r="293" spans="1:24">
      <c r="A293" s="12">
        <f>IF(A292&lt;&gt;"",IF(A292=$B$3,"",'Instrument History'!A290),"")</f>
        <v>40897</v>
      </c>
      <c r="B293">
        <f t="shared" si="5"/>
        <v>290</v>
      </c>
      <c r="C293" s="5">
        <f>IF(A293&lt;&gt;"",INDEX('Instrument History'!$1:$1048576,CcyPerBase!B293,CcyPerBase!$B$2),"")</f>
        <v>37.771782827869693</v>
      </c>
      <c r="D293" s="5">
        <f>IF($A293&lt;&gt;"",INDEX('Instrument History'!$1:$1048576,CcyPerBase!$B293,CcyPerBase!D$3) / $C293,"")</f>
        <v>2.6474789515684594E-2</v>
      </c>
      <c r="E293" s="5">
        <f>IF($A293&lt;&gt;"",IF(E$2&lt;&gt;"",INDEX('Instrument History'!$1:$1048576,CcyPerBase!$B293,CcyPerBase!E$3) / $C293,""),"")</f>
        <v>2.6474789515684594E-2</v>
      </c>
      <c r="F293" s="5">
        <f>IF($A293&lt;&gt;"",IF(F$2&lt;&gt;"",INDEX('Instrument History'!$1:$1048576,CcyPerBase!$B293,CcyPerBase!F$3) / $C293,""),"")</f>
        <v>2.6474789515684594E-2</v>
      </c>
      <c r="G293" s="5">
        <f>IF($A293&lt;&gt;"",IF(G$2&lt;&gt;"",INDEX('Instrument History'!$1:$1048576,CcyPerBase!$B293,CcyPerBase!G$3) / $C293,""),"")</f>
        <v>2.6474789515684594E-2</v>
      </c>
      <c r="H293" s="5">
        <f>IF($A293&lt;&gt;"",IF(H$2&lt;&gt;"",INDEX('Instrument History'!$1:$1048576,CcyPerBase!$B293,CcyPerBase!H$3) / $C293,""),"")</f>
        <v>2.6474789515684594E-2</v>
      </c>
      <c r="I293" s="5">
        <f>IF($A293&lt;&gt;"",IF(I$2&lt;&gt;"",INDEX('Instrument History'!$1:$1048576,CcyPerBase!$B293,CcyPerBase!I$3) / $C293,""),"")</f>
        <v>1.3171912905533709</v>
      </c>
      <c r="J293" s="5">
        <f>IF($A293&lt;&gt;"",IF(J$2&lt;&gt;"",INDEX('Instrument History'!$1:$1048576,CcyPerBase!$B293,CcyPerBase!J$3) / $C293,""),"")</f>
        <v>2.0623344872460558</v>
      </c>
      <c r="K293" s="5">
        <f>IF($A293&lt;&gt;"",IF(K$2&lt;&gt;"",INDEX('Instrument History'!$1:$1048576,CcyPerBase!$B293,CcyPerBase!K$3) / $C293,""),"")</f>
        <v>2.0623344872460558</v>
      </c>
      <c r="L293" s="5">
        <f>IF($A293&lt;&gt;"",IF(L$2&lt;&gt;"",INDEX('Instrument History'!$1:$1048576,CcyPerBase!$B293,CcyPerBase!L$3) / $C293,""),"")</f>
        <v>1</v>
      </c>
      <c r="M293" s="5">
        <f>IF($A293&lt;&gt;"",IF(M$2&lt;&gt;"",INDEX('Instrument History'!$1:$1048576,CcyPerBase!$B293,CcyPerBase!M$3) / $C293,""),"")</f>
        <v>1</v>
      </c>
      <c r="N293" s="5">
        <f>IF($A293&lt;&gt;"",IF(N$2&lt;&gt;"",INDEX('Instrument History'!$1:$1048576,CcyPerBase!$B293,CcyPerBase!N$3) / $C293,""),"")</f>
        <v>1</v>
      </c>
      <c r="O293" s="5" t="str">
        <f>IF($A293&lt;&gt;"",IF(O$2&lt;&gt;"",INDEX('Instrument History'!$1:$1048576,CcyPerBase!$B293,CcyPerBase!O$3) / $C293,""),"")</f>
        <v/>
      </c>
      <c r="P293" s="5" t="str">
        <f>IF($A293&lt;&gt;"",IF(P$2&lt;&gt;"",INDEX('Instrument History'!$1:$1048576,CcyPerBase!$B293,CcyPerBase!P$3) / $C293,""),"")</f>
        <v/>
      </c>
      <c r="Q293" s="5" t="str">
        <f>IF($A293&lt;&gt;"",IF(Q$2&lt;&gt;"",INDEX('Instrument History'!$1:$1048576,CcyPerBase!$B293,CcyPerBase!Q$3) / $C293,""),"")</f>
        <v/>
      </c>
      <c r="R293" s="5" t="str">
        <f>IF($A293&lt;&gt;"",IF(R$2&lt;&gt;"",INDEX('Instrument History'!$1:$1048576,CcyPerBase!$B293,CcyPerBase!R$3) / $C293,""),"")</f>
        <v/>
      </c>
      <c r="S293" s="5" t="str">
        <f>IF($A293&lt;&gt;"",IF(S$2&lt;&gt;"",INDEX('Instrument History'!$1:$1048576,CcyPerBase!$B293,CcyPerBase!S$3) / $C293,""),"")</f>
        <v/>
      </c>
      <c r="T293" s="5" t="str">
        <f>IF($A293&lt;&gt;"",IF(T$2&lt;&gt;"",INDEX('Instrument History'!$1:$1048576,CcyPerBase!$B293,CcyPerBase!T$3) / $C293,""),"")</f>
        <v/>
      </c>
      <c r="U293" s="5" t="str">
        <f>IF($A293&lt;&gt;"",IF(U$2&lt;&gt;"",INDEX('Instrument History'!$1:$1048576,CcyPerBase!$B293,CcyPerBase!U$3) / $C293,""),"")</f>
        <v/>
      </c>
      <c r="V293" s="5" t="str">
        <f>IF($A293&lt;&gt;"",IF(V$2&lt;&gt;"",INDEX('Instrument History'!$1:$1048576,CcyPerBase!$B293,CcyPerBase!V$3) / $C293,""),"")</f>
        <v/>
      </c>
      <c r="W293" s="5" t="str">
        <f>IF($A293&lt;&gt;"",IF(W$2&lt;&gt;"",INDEX('Instrument History'!$1:$1048576,CcyPerBase!$B293,CcyPerBase!W$3) / $C293,""),"")</f>
        <v/>
      </c>
      <c r="X293" s="5" t="str">
        <f>IF($A293&lt;&gt;"",IF(X$2&lt;&gt;"",INDEX('Instrument History'!$1:$1048576,CcyPerBase!$B293,CcyPerBase!X$3) / $C293,""),"")</f>
        <v/>
      </c>
    </row>
    <row r="294" spans="1:24">
      <c r="A294" s="12">
        <f>IF(A293&lt;&gt;"",IF(A293=$B$3,"",'Instrument History'!A291),"")</f>
        <v>40896</v>
      </c>
      <c r="B294">
        <f t="shared" si="5"/>
        <v>291</v>
      </c>
      <c r="C294" s="5">
        <f>IF(A294&lt;&gt;"",INDEX('Instrument History'!$1:$1048576,CcyPerBase!B294,CcyPerBase!$B$2),"")</f>
        <v>39.453936729082059</v>
      </c>
      <c r="D294" s="5">
        <f>IF($A294&lt;&gt;"",INDEX('Instrument History'!$1:$1048576,CcyPerBase!$B294,CcyPerBase!D$3) / $C294,"")</f>
        <v>2.534601317142798E-2</v>
      </c>
      <c r="E294" s="5">
        <f>IF($A294&lt;&gt;"",IF(E$2&lt;&gt;"",INDEX('Instrument History'!$1:$1048576,CcyPerBase!$B294,CcyPerBase!E$3) / $C294,""),"")</f>
        <v>2.534601317142798E-2</v>
      </c>
      <c r="F294" s="5">
        <f>IF($A294&lt;&gt;"",IF(F$2&lt;&gt;"",INDEX('Instrument History'!$1:$1048576,CcyPerBase!$B294,CcyPerBase!F$3) / $C294,""),"")</f>
        <v>2.534601317142798E-2</v>
      </c>
      <c r="G294" s="5">
        <f>IF($A294&lt;&gt;"",IF(G$2&lt;&gt;"",INDEX('Instrument History'!$1:$1048576,CcyPerBase!$B294,CcyPerBase!G$3) / $C294,""),"")</f>
        <v>2.534601317142798E-2</v>
      </c>
      <c r="H294" s="5">
        <f>IF($A294&lt;&gt;"",IF(H$2&lt;&gt;"",INDEX('Instrument History'!$1:$1048576,CcyPerBase!$B294,CcyPerBase!H$3) / $C294,""),"")</f>
        <v>2.534601317142798E-2</v>
      </c>
      <c r="I294" s="5">
        <f>IF($A294&lt;&gt;"",IF(I$2&lt;&gt;"",INDEX('Instrument History'!$1:$1048576,CcyPerBase!$B294,CcyPerBase!I$3) / $C294,""),"")</f>
        <v>1.2564291498709317</v>
      </c>
      <c r="J294" s="5">
        <f>IF($A294&lt;&gt;"",IF(J$2&lt;&gt;"",INDEX('Instrument History'!$1:$1048576,CcyPerBase!$B294,CcyPerBase!J$3) / $C294,""),"")</f>
        <v>2.0485678817416653</v>
      </c>
      <c r="K294" s="5">
        <f>IF($A294&lt;&gt;"",IF(K$2&lt;&gt;"",INDEX('Instrument History'!$1:$1048576,CcyPerBase!$B294,CcyPerBase!K$3) / $C294,""),"")</f>
        <v>2.0485678817416653</v>
      </c>
      <c r="L294" s="5">
        <f>IF($A294&lt;&gt;"",IF(L$2&lt;&gt;"",INDEX('Instrument History'!$1:$1048576,CcyPerBase!$B294,CcyPerBase!L$3) / $C294,""),"")</f>
        <v>1</v>
      </c>
      <c r="M294" s="5">
        <f>IF($A294&lt;&gt;"",IF(M$2&lt;&gt;"",INDEX('Instrument History'!$1:$1048576,CcyPerBase!$B294,CcyPerBase!M$3) / $C294,""),"")</f>
        <v>1</v>
      </c>
      <c r="N294" s="5">
        <f>IF($A294&lt;&gt;"",IF(N$2&lt;&gt;"",INDEX('Instrument History'!$1:$1048576,CcyPerBase!$B294,CcyPerBase!N$3) / $C294,""),"")</f>
        <v>1</v>
      </c>
      <c r="O294" s="5" t="str">
        <f>IF($A294&lt;&gt;"",IF(O$2&lt;&gt;"",INDEX('Instrument History'!$1:$1048576,CcyPerBase!$B294,CcyPerBase!O$3) / $C294,""),"")</f>
        <v/>
      </c>
      <c r="P294" s="5" t="str">
        <f>IF($A294&lt;&gt;"",IF(P$2&lt;&gt;"",INDEX('Instrument History'!$1:$1048576,CcyPerBase!$B294,CcyPerBase!P$3) / $C294,""),"")</f>
        <v/>
      </c>
      <c r="Q294" s="5" t="str">
        <f>IF($A294&lt;&gt;"",IF(Q$2&lt;&gt;"",INDEX('Instrument History'!$1:$1048576,CcyPerBase!$B294,CcyPerBase!Q$3) / $C294,""),"")</f>
        <v/>
      </c>
      <c r="R294" s="5" t="str">
        <f>IF($A294&lt;&gt;"",IF(R$2&lt;&gt;"",INDEX('Instrument History'!$1:$1048576,CcyPerBase!$B294,CcyPerBase!R$3) / $C294,""),"")</f>
        <v/>
      </c>
      <c r="S294" s="5" t="str">
        <f>IF($A294&lt;&gt;"",IF(S$2&lt;&gt;"",INDEX('Instrument History'!$1:$1048576,CcyPerBase!$B294,CcyPerBase!S$3) / $C294,""),"")</f>
        <v/>
      </c>
      <c r="T294" s="5" t="str">
        <f>IF($A294&lt;&gt;"",IF(T$2&lt;&gt;"",INDEX('Instrument History'!$1:$1048576,CcyPerBase!$B294,CcyPerBase!T$3) / $C294,""),"")</f>
        <v/>
      </c>
      <c r="U294" s="5" t="str">
        <f>IF($A294&lt;&gt;"",IF(U$2&lt;&gt;"",INDEX('Instrument History'!$1:$1048576,CcyPerBase!$B294,CcyPerBase!U$3) / $C294,""),"")</f>
        <v/>
      </c>
      <c r="V294" s="5" t="str">
        <f>IF($A294&lt;&gt;"",IF(V$2&lt;&gt;"",INDEX('Instrument History'!$1:$1048576,CcyPerBase!$B294,CcyPerBase!V$3) / $C294,""),"")</f>
        <v/>
      </c>
      <c r="W294" s="5" t="str">
        <f>IF($A294&lt;&gt;"",IF(W$2&lt;&gt;"",INDEX('Instrument History'!$1:$1048576,CcyPerBase!$B294,CcyPerBase!W$3) / $C294,""),"")</f>
        <v/>
      </c>
      <c r="X294" s="5" t="str">
        <f>IF($A294&lt;&gt;"",IF(X$2&lt;&gt;"",INDEX('Instrument History'!$1:$1048576,CcyPerBase!$B294,CcyPerBase!X$3) / $C294,""),"")</f>
        <v/>
      </c>
    </row>
    <row r="295" spans="1:24">
      <c r="A295" s="12">
        <f>IF(A294&lt;&gt;"",IF(A294=$B$3,"",'Instrument History'!A292),"")</f>
        <v>40893</v>
      </c>
      <c r="B295">
        <f t="shared" si="5"/>
        <v>292</v>
      </c>
      <c r="C295" s="5">
        <f>IF(A295&lt;&gt;"",INDEX('Instrument History'!$1:$1048576,CcyPerBase!B295,CcyPerBase!$B$2),"")</f>
        <v>38.027157862578001</v>
      </c>
      <c r="D295" s="5">
        <f>IF($A295&lt;&gt;"",INDEX('Instrument History'!$1:$1048576,CcyPerBase!$B295,CcyPerBase!D$3) / $C295,"")</f>
        <v>2.6296995521300479E-2</v>
      </c>
      <c r="E295" s="5">
        <f>IF($A295&lt;&gt;"",IF(E$2&lt;&gt;"",INDEX('Instrument History'!$1:$1048576,CcyPerBase!$B295,CcyPerBase!E$3) / $C295,""),"")</f>
        <v>2.6296995521300479E-2</v>
      </c>
      <c r="F295" s="5">
        <f>IF($A295&lt;&gt;"",IF(F$2&lt;&gt;"",INDEX('Instrument History'!$1:$1048576,CcyPerBase!$B295,CcyPerBase!F$3) / $C295,""),"")</f>
        <v>2.6296995521300479E-2</v>
      </c>
      <c r="G295" s="5">
        <f>IF($A295&lt;&gt;"",IF(G$2&lt;&gt;"",INDEX('Instrument History'!$1:$1048576,CcyPerBase!$B295,CcyPerBase!G$3) / $C295,""),"")</f>
        <v>2.6296995521300479E-2</v>
      </c>
      <c r="H295" s="5">
        <f>IF($A295&lt;&gt;"",IF(H$2&lt;&gt;"",INDEX('Instrument History'!$1:$1048576,CcyPerBase!$B295,CcyPerBase!H$3) / $C295,""),"")</f>
        <v>2.6296995521300479E-2</v>
      </c>
      <c r="I295" s="5">
        <f>IF($A295&lt;&gt;"",IF(I$2&lt;&gt;"",INDEX('Instrument History'!$1:$1048576,CcyPerBase!$B295,CcyPerBase!I$3) / $C295,""),"")</f>
        <v>1.2717225707190012</v>
      </c>
      <c r="J295" s="5">
        <f>IF($A295&lt;&gt;"",IF(J$2&lt;&gt;"",INDEX('Instrument History'!$1:$1048576,CcyPerBase!$B295,CcyPerBase!J$3) / $C295,""),"")</f>
        <v>2.139446876023253</v>
      </c>
      <c r="K295" s="5">
        <f>IF($A295&lt;&gt;"",IF(K$2&lt;&gt;"",INDEX('Instrument History'!$1:$1048576,CcyPerBase!$B295,CcyPerBase!K$3) / $C295,""),"")</f>
        <v>2.139446876023253</v>
      </c>
      <c r="L295" s="5">
        <f>IF($A295&lt;&gt;"",IF(L$2&lt;&gt;"",INDEX('Instrument History'!$1:$1048576,CcyPerBase!$B295,CcyPerBase!L$3) / $C295,""),"")</f>
        <v>1</v>
      </c>
      <c r="M295" s="5">
        <f>IF($A295&lt;&gt;"",IF(M$2&lt;&gt;"",INDEX('Instrument History'!$1:$1048576,CcyPerBase!$B295,CcyPerBase!M$3) / $C295,""),"")</f>
        <v>1</v>
      </c>
      <c r="N295" s="5">
        <f>IF($A295&lt;&gt;"",IF(N$2&lt;&gt;"",INDEX('Instrument History'!$1:$1048576,CcyPerBase!$B295,CcyPerBase!N$3) / $C295,""),"")</f>
        <v>1</v>
      </c>
      <c r="O295" s="5" t="str">
        <f>IF($A295&lt;&gt;"",IF(O$2&lt;&gt;"",INDEX('Instrument History'!$1:$1048576,CcyPerBase!$B295,CcyPerBase!O$3) / $C295,""),"")</f>
        <v/>
      </c>
      <c r="P295" s="5" t="str">
        <f>IF($A295&lt;&gt;"",IF(P$2&lt;&gt;"",INDEX('Instrument History'!$1:$1048576,CcyPerBase!$B295,CcyPerBase!P$3) / $C295,""),"")</f>
        <v/>
      </c>
      <c r="Q295" s="5" t="str">
        <f>IF($A295&lt;&gt;"",IF(Q$2&lt;&gt;"",INDEX('Instrument History'!$1:$1048576,CcyPerBase!$B295,CcyPerBase!Q$3) / $C295,""),"")</f>
        <v/>
      </c>
      <c r="R295" s="5" t="str">
        <f>IF($A295&lt;&gt;"",IF(R$2&lt;&gt;"",INDEX('Instrument History'!$1:$1048576,CcyPerBase!$B295,CcyPerBase!R$3) / $C295,""),"")</f>
        <v/>
      </c>
      <c r="S295" s="5" t="str">
        <f>IF($A295&lt;&gt;"",IF(S$2&lt;&gt;"",INDEX('Instrument History'!$1:$1048576,CcyPerBase!$B295,CcyPerBase!S$3) / $C295,""),"")</f>
        <v/>
      </c>
      <c r="T295" s="5" t="str">
        <f>IF($A295&lt;&gt;"",IF(T$2&lt;&gt;"",INDEX('Instrument History'!$1:$1048576,CcyPerBase!$B295,CcyPerBase!T$3) / $C295,""),"")</f>
        <v/>
      </c>
      <c r="U295" s="5" t="str">
        <f>IF($A295&lt;&gt;"",IF(U$2&lt;&gt;"",INDEX('Instrument History'!$1:$1048576,CcyPerBase!$B295,CcyPerBase!U$3) / $C295,""),"")</f>
        <v/>
      </c>
      <c r="V295" s="5" t="str">
        <f>IF($A295&lt;&gt;"",IF(V$2&lt;&gt;"",INDEX('Instrument History'!$1:$1048576,CcyPerBase!$B295,CcyPerBase!V$3) / $C295,""),"")</f>
        <v/>
      </c>
      <c r="W295" s="5" t="str">
        <f>IF($A295&lt;&gt;"",IF(W$2&lt;&gt;"",INDEX('Instrument History'!$1:$1048576,CcyPerBase!$B295,CcyPerBase!W$3) / $C295,""),"")</f>
        <v/>
      </c>
      <c r="X295" s="5" t="str">
        <f>IF($A295&lt;&gt;"",IF(X$2&lt;&gt;"",INDEX('Instrument History'!$1:$1048576,CcyPerBase!$B295,CcyPerBase!X$3) / $C295,""),"")</f>
        <v/>
      </c>
    </row>
    <row r="296" spans="1:24">
      <c r="A296" s="12">
        <f>IF(A295&lt;&gt;"",IF(A295=$B$3,"",'Instrument History'!A293),"")</f>
        <v>40892</v>
      </c>
      <c r="B296">
        <f t="shared" si="5"/>
        <v>293</v>
      </c>
      <c r="C296" s="5">
        <f>IF(A296&lt;&gt;"",INDEX('Instrument History'!$1:$1048576,CcyPerBase!B296,CcyPerBase!$B$2),"")</f>
        <v>39.64199908657654</v>
      </c>
      <c r="D296" s="5">
        <f>IF($A296&lt;&gt;"",INDEX('Instrument History'!$1:$1048576,CcyPerBase!$B296,CcyPerBase!D$3) / $C296,"")</f>
        <v>2.5225771228540722E-2</v>
      </c>
      <c r="E296" s="5">
        <f>IF($A296&lt;&gt;"",IF(E$2&lt;&gt;"",INDEX('Instrument History'!$1:$1048576,CcyPerBase!$B296,CcyPerBase!E$3) / $C296,""),"")</f>
        <v>2.5225771228540722E-2</v>
      </c>
      <c r="F296" s="5">
        <f>IF($A296&lt;&gt;"",IF(F$2&lt;&gt;"",INDEX('Instrument History'!$1:$1048576,CcyPerBase!$B296,CcyPerBase!F$3) / $C296,""),"")</f>
        <v>2.5225771228540722E-2</v>
      </c>
      <c r="G296" s="5">
        <f>IF($A296&lt;&gt;"",IF(G$2&lt;&gt;"",INDEX('Instrument History'!$1:$1048576,CcyPerBase!$B296,CcyPerBase!G$3) / $C296,""),"")</f>
        <v>2.5225771228540722E-2</v>
      </c>
      <c r="H296" s="5">
        <f>IF($A296&lt;&gt;"",IF(H$2&lt;&gt;"",INDEX('Instrument History'!$1:$1048576,CcyPerBase!$B296,CcyPerBase!H$3) / $C296,""),"")</f>
        <v>2.5225771228540722E-2</v>
      </c>
      <c r="I296" s="5">
        <f>IF($A296&lt;&gt;"",IF(I$2&lt;&gt;"",INDEX('Instrument History'!$1:$1048576,CcyPerBase!$B296,CcyPerBase!I$3) / $C296,""),"")</f>
        <v>1.2787970451844901</v>
      </c>
      <c r="J296" s="5">
        <f>IF($A296&lt;&gt;"",IF(J$2&lt;&gt;"",INDEX('Instrument History'!$1:$1048576,CcyPerBase!$B296,CcyPerBase!J$3) / $C296,""),"")</f>
        <v>1.9614202081913013</v>
      </c>
      <c r="K296" s="5">
        <f>IF($A296&lt;&gt;"",IF(K$2&lt;&gt;"",INDEX('Instrument History'!$1:$1048576,CcyPerBase!$B296,CcyPerBase!K$3) / $C296,""),"")</f>
        <v>1.9614202081913013</v>
      </c>
      <c r="L296" s="5">
        <f>IF($A296&lt;&gt;"",IF(L$2&lt;&gt;"",INDEX('Instrument History'!$1:$1048576,CcyPerBase!$B296,CcyPerBase!L$3) / $C296,""),"")</f>
        <v>1</v>
      </c>
      <c r="M296" s="5">
        <f>IF($A296&lt;&gt;"",IF(M$2&lt;&gt;"",INDEX('Instrument History'!$1:$1048576,CcyPerBase!$B296,CcyPerBase!M$3) / $C296,""),"")</f>
        <v>1</v>
      </c>
      <c r="N296" s="5">
        <f>IF($A296&lt;&gt;"",IF(N$2&lt;&gt;"",INDEX('Instrument History'!$1:$1048576,CcyPerBase!$B296,CcyPerBase!N$3) / $C296,""),"")</f>
        <v>1</v>
      </c>
      <c r="O296" s="5" t="str">
        <f>IF($A296&lt;&gt;"",IF(O$2&lt;&gt;"",INDEX('Instrument History'!$1:$1048576,CcyPerBase!$B296,CcyPerBase!O$3) / $C296,""),"")</f>
        <v/>
      </c>
      <c r="P296" s="5" t="str">
        <f>IF($A296&lt;&gt;"",IF(P$2&lt;&gt;"",INDEX('Instrument History'!$1:$1048576,CcyPerBase!$B296,CcyPerBase!P$3) / $C296,""),"")</f>
        <v/>
      </c>
      <c r="Q296" s="5" t="str">
        <f>IF($A296&lt;&gt;"",IF(Q$2&lt;&gt;"",INDEX('Instrument History'!$1:$1048576,CcyPerBase!$B296,CcyPerBase!Q$3) / $C296,""),"")</f>
        <v/>
      </c>
      <c r="R296" s="5" t="str">
        <f>IF($A296&lt;&gt;"",IF(R$2&lt;&gt;"",INDEX('Instrument History'!$1:$1048576,CcyPerBase!$B296,CcyPerBase!R$3) / $C296,""),"")</f>
        <v/>
      </c>
      <c r="S296" s="5" t="str">
        <f>IF($A296&lt;&gt;"",IF(S$2&lt;&gt;"",INDEX('Instrument History'!$1:$1048576,CcyPerBase!$B296,CcyPerBase!S$3) / $C296,""),"")</f>
        <v/>
      </c>
      <c r="T296" s="5" t="str">
        <f>IF($A296&lt;&gt;"",IF(T$2&lt;&gt;"",INDEX('Instrument History'!$1:$1048576,CcyPerBase!$B296,CcyPerBase!T$3) / $C296,""),"")</f>
        <v/>
      </c>
      <c r="U296" s="5" t="str">
        <f>IF($A296&lt;&gt;"",IF(U$2&lt;&gt;"",INDEX('Instrument History'!$1:$1048576,CcyPerBase!$B296,CcyPerBase!U$3) / $C296,""),"")</f>
        <v/>
      </c>
      <c r="V296" s="5" t="str">
        <f>IF($A296&lt;&gt;"",IF(V$2&lt;&gt;"",INDEX('Instrument History'!$1:$1048576,CcyPerBase!$B296,CcyPerBase!V$3) / $C296,""),"")</f>
        <v/>
      </c>
      <c r="W296" s="5" t="str">
        <f>IF($A296&lt;&gt;"",IF(W$2&lt;&gt;"",INDEX('Instrument History'!$1:$1048576,CcyPerBase!$B296,CcyPerBase!W$3) / $C296,""),"")</f>
        <v/>
      </c>
      <c r="X296" s="5" t="str">
        <f>IF($A296&lt;&gt;"",IF(X$2&lt;&gt;"",INDEX('Instrument History'!$1:$1048576,CcyPerBase!$B296,CcyPerBase!X$3) / $C296,""),"")</f>
        <v/>
      </c>
    </row>
    <row r="297" spans="1:24">
      <c r="A297" s="12">
        <f>IF(A296&lt;&gt;"",IF(A296=$B$3,"",'Instrument History'!A294),"")</f>
        <v>40891</v>
      </c>
      <c r="B297">
        <f t="shared" si="5"/>
        <v>294</v>
      </c>
      <c r="C297" s="5">
        <f>IF(A297&lt;&gt;"",INDEX('Instrument History'!$1:$1048576,CcyPerBase!B297,CcyPerBase!$B$2),"")</f>
        <v>41.611872997484419</v>
      </c>
      <c r="D297" s="5">
        <f>IF($A297&lt;&gt;"",INDEX('Instrument History'!$1:$1048576,CcyPerBase!$B297,CcyPerBase!D$3) / $C297,"")</f>
        <v>2.4031602712534798E-2</v>
      </c>
      <c r="E297" s="5">
        <f>IF($A297&lt;&gt;"",IF(E$2&lt;&gt;"",INDEX('Instrument History'!$1:$1048576,CcyPerBase!$B297,CcyPerBase!E$3) / $C297,""),"")</f>
        <v>2.4031602712534798E-2</v>
      </c>
      <c r="F297" s="5">
        <f>IF($A297&lt;&gt;"",IF(F$2&lt;&gt;"",INDEX('Instrument History'!$1:$1048576,CcyPerBase!$B297,CcyPerBase!F$3) / $C297,""),"")</f>
        <v>2.4031602712534798E-2</v>
      </c>
      <c r="G297" s="5">
        <f>IF($A297&lt;&gt;"",IF(G$2&lt;&gt;"",INDEX('Instrument History'!$1:$1048576,CcyPerBase!$B297,CcyPerBase!G$3) / $C297,""),"")</f>
        <v>2.4031602712534798E-2</v>
      </c>
      <c r="H297" s="5">
        <f>IF($A297&lt;&gt;"",IF(H$2&lt;&gt;"",INDEX('Instrument History'!$1:$1048576,CcyPerBase!$B297,CcyPerBase!H$3) / $C297,""),"")</f>
        <v>2.4031602712534798E-2</v>
      </c>
      <c r="I297" s="5">
        <f>IF($A297&lt;&gt;"",IF(I$2&lt;&gt;"",INDEX('Instrument History'!$1:$1048576,CcyPerBase!$B297,CcyPerBase!I$3) / $C297,""),"")</f>
        <v>1.230883783076421</v>
      </c>
      <c r="J297" s="5">
        <f>IF($A297&lt;&gt;"",IF(J$2&lt;&gt;"",INDEX('Instrument History'!$1:$1048576,CcyPerBase!$B297,CcyPerBase!J$3) / $C297,""),"")</f>
        <v>1.8989025448092909</v>
      </c>
      <c r="K297" s="5">
        <f>IF($A297&lt;&gt;"",IF(K$2&lt;&gt;"",INDEX('Instrument History'!$1:$1048576,CcyPerBase!$B297,CcyPerBase!K$3) / $C297,""),"")</f>
        <v>1.8989025448092909</v>
      </c>
      <c r="L297" s="5">
        <f>IF($A297&lt;&gt;"",IF(L$2&lt;&gt;"",INDEX('Instrument History'!$1:$1048576,CcyPerBase!$B297,CcyPerBase!L$3) / $C297,""),"")</f>
        <v>1</v>
      </c>
      <c r="M297" s="5">
        <f>IF($A297&lt;&gt;"",IF(M$2&lt;&gt;"",INDEX('Instrument History'!$1:$1048576,CcyPerBase!$B297,CcyPerBase!M$3) / $C297,""),"")</f>
        <v>1</v>
      </c>
      <c r="N297" s="5">
        <f>IF($A297&lt;&gt;"",IF(N$2&lt;&gt;"",INDEX('Instrument History'!$1:$1048576,CcyPerBase!$B297,CcyPerBase!N$3) / $C297,""),"")</f>
        <v>1</v>
      </c>
      <c r="O297" s="5" t="str">
        <f>IF($A297&lt;&gt;"",IF(O$2&lt;&gt;"",INDEX('Instrument History'!$1:$1048576,CcyPerBase!$B297,CcyPerBase!O$3) / $C297,""),"")</f>
        <v/>
      </c>
      <c r="P297" s="5" t="str">
        <f>IF($A297&lt;&gt;"",IF(P$2&lt;&gt;"",INDEX('Instrument History'!$1:$1048576,CcyPerBase!$B297,CcyPerBase!P$3) / $C297,""),"")</f>
        <v/>
      </c>
      <c r="Q297" s="5" t="str">
        <f>IF($A297&lt;&gt;"",IF(Q$2&lt;&gt;"",INDEX('Instrument History'!$1:$1048576,CcyPerBase!$B297,CcyPerBase!Q$3) / $C297,""),"")</f>
        <v/>
      </c>
      <c r="R297" s="5" t="str">
        <f>IF($A297&lt;&gt;"",IF(R$2&lt;&gt;"",INDEX('Instrument History'!$1:$1048576,CcyPerBase!$B297,CcyPerBase!R$3) / $C297,""),"")</f>
        <v/>
      </c>
      <c r="S297" s="5" t="str">
        <f>IF($A297&lt;&gt;"",IF(S$2&lt;&gt;"",INDEX('Instrument History'!$1:$1048576,CcyPerBase!$B297,CcyPerBase!S$3) / $C297,""),"")</f>
        <v/>
      </c>
      <c r="T297" s="5" t="str">
        <f>IF($A297&lt;&gt;"",IF(T$2&lt;&gt;"",INDEX('Instrument History'!$1:$1048576,CcyPerBase!$B297,CcyPerBase!T$3) / $C297,""),"")</f>
        <v/>
      </c>
      <c r="U297" s="5" t="str">
        <f>IF($A297&lt;&gt;"",IF(U$2&lt;&gt;"",INDEX('Instrument History'!$1:$1048576,CcyPerBase!$B297,CcyPerBase!U$3) / $C297,""),"")</f>
        <v/>
      </c>
      <c r="V297" s="5" t="str">
        <f>IF($A297&lt;&gt;"",IF(V$2&lt;&gt;"",INDEX('Instrument History'!$1:$1048576,CcyPerBase!$B297,CcyPerBase!V$3) / $C297,""),"")</f>
        <v/>
      </c>
      <c r="W297" s="5" t="str">
        <f>IF($A297&lt;&gt;"",IF(W$2&lt;&gt;"",INDEX('Instrument History'!$1:$1048576,CcyPerBase!$B297,CcyPerBase!W$3) / $C297,""),"")</f>
        <v/>
      </c>
      <c r="X297" s="5" t="str">
        <f>IF($A297&lt;&gt;"",IF(X$2&lt;&gt;"",INDEX('Instrument History'!$1:$1048576,CcyPerBase!$B297,CcyPerBase!X$3) / $C297,""),"")</f>
        <v/>
      </c>
    </row>
    <row r="298" spans="1:24">
      <c r="A298" s="12">
        <f>IF(A297&lt;&gt;"",IF(A297=$B$3,"",'Instrument History'!A295),"")</f>
        <v>40890</v>
      </c>
      <c r="B298">
        <f t="shared" si="5"/>
        <v>295</v>
      </c>
      <c r="C298" s="5">
        <f>IF(A298&lt;&gt;"",INDEX('Instrument History'!$1:$1048576,CcyPerBase!B298,CcyPerBase!$B$2),"")</f>
        <v>41.157300205760578</v>
      </c>
      <c r="D298" s="5">
        <f>IF($A298&lt;&gt;"",INDEX('Instrument History'!$1:$1048576,CcyPerBase!$B298,CcyPerBase!D$3) / $C298,"")</f>
        <v>2.4297026165482911E-2</v>
      </c>
      <c r="E298" s="5">
        <f>IF($A298&lt;&gt;"",IF(E$2&lt;&gt;"",INDEX('Instrument History'!$1:$1048576,CcyPerBase!$B298,CcyPerBase!E$3) / $C298,""),"")</f>
        <v>2.4297026165482911E-2</v>
      </c>
      <c r="F298" s="5">
        <f>IF($A298&lt;&gt;"",IF(F$2&lt;&gt;"",INDEX('Instrument History'!$1:$1048576,CcyPerBase!$B298,CcyPerBase!F$3) / $C298,""),"")</f>
        <v>2.4297026165482911E-2</v>
      </c>
      <c r="G298" s="5">
        <f>IF($A298&lt;&gt;"",IF(G$2&lt;&gt;"",INDEX('Instrument History'!$1:$1048576,CcyPerBase!$B298,CcyPerBase!G$3) / $C298,""),"")</f>
        <v>2.4297026165482911E-2</v>
      </c>
      <c r="H298" s="5">
        <f>IF($A298&lt;&gt;"",IF(H$2&lt;&gt;"",INDEX('Instrument History'!$1:$1048576,CcyPerBase!$B298,CcyPerBase!H$3) / $C298,""),"")</f>
        <v>2.4297026165482911E-2</v>
      </c>
      <c r="I298" s="5">
        <f>IF($A298&lt;&gt;"",IF(I$2&lt;&gt;"",INDEX('Instrument History'!$1:$1048576,CcyPerBase!$B298,CcyPerBase!I$3) / $C298,""),"")</f>
        <v>1.228748288366849</v>
      </c>
      <c r="J298" s="5">
        <f>IF($A298&lt;&gt;"",IF(J$2&lt;&gt;"",INDEX('Instrument History'!$1:$1048576,CcyPerBase!$B298,CcyPerBase!J$3) / $C298,""),"")</f>
        <v>1.9606923072434856</v>
      </c>
      <c r="K298" s="5">
        <f>IF($A298&lt;&gt;"",IF(K$2&lt;&gt;"",INDEX('Instrument History'!$1:$1048576,CcyPerBase!$B298,CcyPerBase!K$3) / $C298,""),"")</f>
        <v>1.9606923072434856</v>
      </c>
      <c r="L298" s="5">
        <f>IF($A298&lt;&gt;"",IF(L$2&lt;&gt;"",INDEX('Instrument History'!$1:$1048576,CcyPerBase!$B298,CcyPerBase!L$3) / $C298,""),"")</f>
        <v>1</v>
      </c>
      <c r="M298" s="5">
        <f>IF($A298&lt;&gt;"",IF(M$2&lt;&gt;"",INDEX('Instrument History'!$1:$1048576,CcyPerBase!$B298,CcyPerBase!M$3) / $C298,""),"")</f>
        <v>1</v>
      </c>
      <c r="N298" s="5">
        <f>IF($A298&lt;&gt;"",IF(N$2&lt;&gt;"",INDEX('Instrument History'!$1:$1048576,CcyPerBase!$B298,CcyPerBase!N$3) / $C298,""),"")</f>
        <v>1</v>
      </c>
      <c r="O298" s="5" t="str">
        <f>IF($A298&lt;&gt;"",IF(O$2&lt;&gt;"",INDEX('Instrument History'!$1:$1048576,CcyPerBase!$B298,CcyPerBase!O$3) / $C298,""),"")</f>
        <v/>
      </c>
      <c r="P298" s="5" t="str">
        <f>IF($A298&lt;&gt;"",IF(P$2&lt;&gt;"",INDEX('Instrument History'!$1:$1048576,CcyPerBase!$B298,CcyPerBase!P$3) / $C298,""),"")</f>
        <v/>
      </c>
      <c r="Q298" s="5" t="str">
        <f>IF($A298&lt;&gt;"",IF(Q$2&lt;&gt;"",INDEX('Instrument History'!$1:$1048576,CcyPerBase!$B298,CcyPerBase!Q$3) / $C298,""),"")</f>
        <v/>
      </c>
      <c r="R298" s="5" t="str">
        <f>IF($A298&lt;&gt;"",IF(R$2&lt;&gt;"",INDEX('Instrument History'!$1:$1048576,CcyPerBase!$B298,CcyPerBase!R$3) / $C298,""),"")</f>
        <v/>
      </c>
      <c r="S298" s="5" t="str">
        <f>IF($A298&lt;&gt;"",IF(S$2&lt;&gt;"",INDEX('Instrument History'!$1:$1048576,CcyPerBase!$B298,CcyPerBase!S$3) / $C298,""),"")</f>
        <v/>
      </c>
      <c r="T298" s="5" t="str">
        <f>IF($A298&lt;&gt;"",IF(T$2&lt;&gt;"",INDEX('Instrument History'!$1:$1048576,CcyPerBase!$B298,CcyPerBase!T$3) / $C298,""),"")</f>
        <v/>
      </c>
      <c r="U298" s="5" t="str">
        <f>IF($A298&lt;&gt;"",IF(U$2&lt;&gt;"",INDEX('Instrument History'!$1:$1048576,CcyPerBase!$B298,CcyPerBase!U$3) / $C298,""),"")</f>
        <v/>
      </c>
      <c r="V298" s="5" t="str">
        <f>IF($A298&lt;&gt;"",IF(V$2&lt;&gt;"",INDEX('Instrument History'!$1:$1048576,CcyPerBase!$B298,CcyPerBase!V$3) / $C298,""),"")</f>
        <v/>
      </c>
      <c r="W298" s="5" t="str">
        <f>IF($A298&lt;&gt;"",IF(W$2&lt;&gt;"",INDEX('Instrument History'!$1:$1048576,CcyPerBase!$B298,CcyPerBase!W$3) / $C298,""),"")</f>
        <v/>
      </c>
      <c r="X298" s="5" t="str">
        <f>IF($A298&lt;&gt;"",IF(X$2&lt;&gt;"",INDEX('Instrument History'!$1:$1048576,CcyPerBase!$B298,CcyPerBase!X$3) / $C298,""),"")</f>
        <v/>
      </c>
    </row>
    <row r="299" spans="1:24">
      <c r="A299" s="12">
        <f>IF(A298&lt;&gt;"",IF(A298=$B$3,"",'Instrument History'!A296),"")</f>
        <v>40889</v>
      </c>
      <c r="B299">
        <f t="shared" si="5"/>
        <v>296</v>
      </c>
      <c r="C299" s="5">
        <f>IF(A299&lt;&gt;"",INDEX('Instrument History'!$1:$1048576,CcyPerBase!B299,CcyPerBase!$B$2),"")</f>
        <v>39.246935711168405</v>
      </c>
      <c r="D299" s="5">
        <f>IF($A299&lt;&gt;"",INDEX('Instrument History'!$1:$1048576,CcyPerBase!$B299,CcyPerBase!D$3) / $C299,"")</f>
        <v>2.5479696233085339E-2</v>
      </c>
      <c r="E299" s="5">
        <f>IF($A299&lt;&gt;"",IF(E$2&lt;&gt;"",INDEX('Instrument History'!$1:$1048576,CcyPerBase!$B299,CcyPerBase!E$3) / $C299,""),"")</f>
        <v>2.5479696233085339E-2</v>
      </c>
      <c r="F299" s="5">
        <f>IF($A299&lt;&gt;"",IF(F$2&lt;&gt;"",INDEX('Instrument History'!$1:$1048576,CcyPerBase!$B299,CcyPerBase!F$3) / $C299,""),"")</f>
        <v>2.5479696233085339E-2</v>
      </c>
      <c r="G299" s="5">
        <f>IF($A299&lt;&gt;"",IF(G$2&lt;&gt;"",INDEX('Instrument History'!$1:$1048576,CcyPerBase!$B299,CcyPerBase!G$3) / $C299,""),"")</f>
        <v>2.5479696233085339E-2</v>
      </c>
      <c r="H299" s="5">
        <f>IF($A299&lt;&gt;"",IF(H$2&lt;&gt;"",INDEX('Instrument History'!$1:$1048576,CcyPerBase!$B299,CcyPerBase!H$3) / $C299,""),"")</f>
        <v>2.5479696233085339E-2</v>
      </c>
      <c r="I299" s="5">
        <f>IF($A299&lt;&gt;"",IF(I$2&lt;&gt;"",INDEX('Instrument History'!$1:$1048576,CcyPerBase!$B299,CcyPerBase!I$3) / $C299,""),"")</f>
        <v>1.3314530202570645</v>
      </c>
      <c r="J299" s="5">
        <f>IF($A299&lt;&gt;"",IF(J$2&lt;&gt;"",INDEX('Instrument History'!$1:$1048576,CcyPerBase!$B299,CcyPerBase!J$3) / $C299,""),"")</f>
        <v>2.0602989456912781</v>
      </c>
      <c r="K299" s="5">
        <f>IF($A299&lt;&gt;"",IF(K$2&lt;&gt;"",INDEX('Instrument History'!$1:$1048576,CcyPerBase!$B299,CcyPerBase!K$3) / $C299,""),"")</f>
        <v>2.0602989456912781</v>
      </c>
      <c r="L299" s="5">
        <f>IF($A299&lt;&gt;"",IF(L$2&lt;&gt;"",INDEX('Instrument History'!$1:$1048576,CcyPerBase!$B299,CcyPerBase!L$3) / $C299,""),"")</f>
        <v>1</v>
      </c>
      <c r="M299" s="5">
        <f>IF($A299&lt;&gt;"",IF(M$2&lt;&gt;"",INDEX('Instrument History'!$1:$1048576,CcyPerBase!$B299,CcyPerBase!M$3) / $C299,""),"")</f>
        <v>1</v>
      </c>
      <c r="N299" s="5">
        <f>IF($A299&lt;&gt;"",IF(N$2&lt;&gt;"",INDEX('Instrument History'!$1:$1048576,CcyPerBase!$B299,CcyPerBase!N$3) / $C299,""),"")</f>
        <v>1</v>
      </c>
      <c r="O299" s="5" t="str">
        <f>IF($A299&lt;&gt;"",IF(O$2&lt;&gt;"",INDEX('Instrument History'!$1:$1048576,CcyPerBase!$B299,CcyPerBase!O$3) / $C299,""),"")</f>
        <v/>
      </c>
      <c r="P299" s="5" t="str">
        <f>IF($A299&lt;&gt;"",IF(P$2&lt;&gt;"",INDEX('Instrument History'!$1:$1048576,CcyPerBase!$B299,CcyPerBase!P$3) / $C299,""),"")</f>
        <v/>
      </c>
      <c r="Q299" s="5" t="str">
        <f>IF($A299&lt;&gt;"",IF(Q$2&lt;&gt;"",INDEX('Instrument History'!$1:$1048576,CcyPerBase!$B299,CcyPerBase!Q$3) / $C299,""),"")</f>
        <v/>
      </c>
      <c r="R299" s="5" t="str">
        <f>IF($A299&lt;&gt;"",IF(R$2&lt;&gt;"",INDEX('Instrument History'!$1:$1048576,CcyPerBase!$B299,CcyPerBase!R$3) / $C299,""),"")</f>
        <v/>
      </c>
      <c r="S299" s="5" t="str">
        <f>IF($A299&lt;&gt;"",IF(S$2&lt;&gt;"",INDEX('Instrument History'!$1:$1048576,CcyPerBase!$B299,CcyPerBase!S$3) / $C299,""),"")</f>
        <v/>
      </c>
      <c r="T299" s="5" t="str">
        <f>IF($A299&lt;&gt;"",IF(T$2&lt;&gt;"",INDEX('Instrument History'!$1:$1048576,CcyPerBase!$B299,CcyPerBase!T$3) / $C299,""),"")</f>
        <v/>
      </c>
      <c r="U299" s="5" t="str">
        <f>IF($A299&lt;&gt;"",IF(U$2&lt;&gt;"",INDEX('Instrument History'!$1:$1048576,CcyPerBase!$B299,CcyPerBase!U$3) / $C299,""),"")</f>
        <v/>
      </c>
      <c r="V299" s="5" t="str">
        <f>IF($A299&lt;&gt;"",IF(V$2&lt;&gt;"",INDEX('Instrument History'!$1:$1048576,CcyPerBase!$B299,CcyPerBase!V$3) / $C299,""),"")</f>
        <v/>
      </c>
      <c r="W299" s="5" t="str">
        <f>IF($A299&lt;&gt;"",IF(W$2&lt;&gt;"",INDEX('Instrument History'!$1:$1048576,CcyPerBase!$B299,CcyPerBase!W$3) / $C299,""),"")</f>
        <v/>
      </c>
      <c r="X299" s="5" t="str">
        <f>IF($A299&lt;&gt;"",IF(X$2&lt;&gt;"",INDEX('Instrument History'!$1:$1048576,CcyPerBase!$B299,CcyPerBase!X$3) / $C299,""),"")</f>
        <v/>
      </c>
    </row>
    <row r="300" spans="1:24">
      <c r="A300" s="12">
        <f>IF(A299&lt;&gt;"",IF(A299=$B$3,"",'Instrument History'!A297),"")</f>
        <v>40886</v>
      </c>
      <c r="B300">
        <f t="shared" si="5"/>
        <v>297</v>
      </c>
      <c r="C300" s="5">
        <f>IF(A300&lt;&gt;"",INDEX('Instrument History'!$1:$1048576,CcyPerBase!B300,CcyPerBase!$B$2),"")</f>
        <v>38.736389573815806</v>
      </c>
      <c r="D300" s="5">
        <f>IF($A300&lt;&gt;"",INDEX('Instrument History'!$1:$1048576,CcyPerBase!$B300,CcyPerBase!D$3) / $C300,"")</f>
        <v>2.5815518973300457E-2</v>
      </c>
      <c r="E300" s="5">
        <f>IF($A300&lt;&gt;"",IF(E$2&lt;&gt;"",INDEX('Instrument History'!$1:$1048576,CcyPerBase!$B300,CcyPerBase!E$3) / $C300,""),"")</f>
        <v>2.5815518973300457E-2</v>
      </c>
      <c r="F300" s="5">
        <f>IF($A300&lt;&gt;"",IF(F$2&lt;&gt;"",INDEX('Instrument History'!$1:$1048576,CcyPerBase!$B300,CcyPerBase!F$3) / $C300,""),"")</f>
        <v>2.5815518973300457E-2</v>
      </c>
      <c r="G300" s="5">
        <f>IF($A300&lt;&gt;"",IF(G$2&lt;&gt;"",INDEX('Instrument History'!$1:$1048576,CcyPerBase!$B300,CcyPerBase!G$3) / $C300,""),"")</f>
        <v>2.5815518973300457E-2</v>
      </c>
      <c r="H300" s="5">
        <f>IF($A300&lt;&gt;"",IF(H$2&lt;&gt;"",INDEX('Instrument History'!$1:$1048576,CcyPerBase!$B300,CcyPerBase!H$3) / $C300,""),"")</f>
        <v>2.5815518973300457E-2</v>
      </c>
      <c r="I300" s="5">
        <f>IF($A300&lt;&gt;"",IF(I$2&lt;&gt;"",INDEX('Instrument History'!$1:$1048576,CcyPerBase!$B300,CcyPerBase!I$3) / $C300,""),"")</f>
        <v>1.3915427750529163</v>
      </c>
      <c r="J300" s="5">
        <f>IF($A300&lt;&gt;"",IF(J$2&lt;&gt;"",INDEX('Instrument History'!$1:$1048576,CcyPerBase!$B300,CcyPerBase!J$3) / $C300,""),"")</f>
        <v>2.1326711934480924</v>
      </c>
      <c r="K300" s="5">
        <f>IF($A300&lt;&gt;"",IF(K$2&lt;&gt;"",INDEX('Instrument History'!$1:$1048576,CcyPerBase!$B300,CcyPerBase!K$3) / $C300,""),"")</f>
        <v>2.1326711934480924</v>
      </c>
      <c r="L300" s="5">
        <f>IF($A300&lt;&gt;"",IF(L$2&lt;&gt;"",INDEX('Instrument History'!$1:$1048576,CcyPerBase!$B300,CcyPerBase!L$3) / $C300,""),"")</f>
        <v>1</v>
      </c>
      <c r="M300" s="5">
        <f>IF($A300&lt;&gt;"",IF(M$2&lt;&gt;"",INDEX('Instrument History'!$1:$1048576,CcyPerBase!$B300,CcyPerBase!M$3) / $C300,""),"")</f>
        <v>1</v>
      </c>
      <c r="N300" s="5">
        <f>IF($A300&lt;&gt;"",IF(N$2&lt;&gt;"",INDEX('Instrument History'!$1:$1048576,CcyPerBase!$B300,CcyPerBase!N$3) / $C300,""),"")</f>
        <v>1</v>
      </c>
      <c r="O300" s="5" t="str">
        <f>IF($A300&lt;&gt;"",IF(O$2&lt;&gt;"",INDEX('Instrument History'!$1:$1048576,CcyPerBase!$B300,CcyPerBase!O$3) / $C300,""),"")</f>
        <v/>
      </c>
      <c r="P300" s="5" t="str">
        <f>IF($A300&lt;&gt;"",IF(P$2&lt;&gt;"",INDEX('Instrument History'!$1:$1048576,CcyPerBase!$B300,CcyPerBase!P$3) / $C300,""),"")</f>
        <v/>
      </c>
      <c r="Q300" s="5" t="str">
        <f>IF($A300&lt;&gt;"",IF(Q$2&lt;&gt;"",INDEX('Instrument History'!$1:$1048576,CcyPerBase!$B300,CcyPerBase!Q$3) / $C300,""),"")</f>
        <v/>
      </c>
      <c r="R300" s="5" t="str">
        <f>IF($A300&lt;&gt;"",IF(R$2&lt;&gt;"",INDEX('Instrument History'!$1:$1048576,CcyPerBase!$B300,CcyPerBase!R$3) / $C300,""),"")</f>
        <v/>
      </c>
      <c r="S300" s="5" t="str">
        <f>IF($A300&lt;&gt;"",IF(S$2&lt;&gt;"",INDEX('Instrument History'!$1:$1048576,CcyPerBase!$B300,CcyPerBase!S$3) / $C300,""),"")</f>
        <v/>
      </c>
      <c r="T300" s="5" t="str">
        <f>IF($A300&lt;&gt;"",IF(T$2&lt;&gt;"",INDEX('Instrument History'!$1:$1048576,CcyPerBase!$B300,CcyPerBase!T$3) / $C300,""),"")</f>
        <v/>
      </c>
      <c r="U300" s="5" t="str">
        <f>IF($A300&lt;&gt;"",IF(U$2&lt;&gt;"",INDEX('Instrument History'!$1:$1048576,CcyPerBase!$B300,CcyPerBase!U$3) / $C300,""),"")</f>
        <v/>
      </c>
      <c r="V300" s="5" t="str">
        <f>IF($A300&lt;&gt;"",IF(V$2&lt;&gt;"",INDEX('Instrument History'!$1:$1048576,CcyPerBase!$B300,CcyPerBase!V$3) / $C300,""),"")</f>
        <v/>
      </c>
      <c r="W300" s="5" t="str">
        <f>IF($A300&lt;&gt;"",IF(W$2&lt;&gt;"",INDEX('Instrument History'!$1:$1048576,CcyPerBase!$B300,CcyPerBase!W$3) / $C300,""),"")</f>
        <v/>
      </c>
      <c r="X300" s="5" t="str">
        <f>IF($A300&lt;&gt;"",IF(X$2&lt;&gt;"",INDEX('Instrument History'!$1:$1048576,CcyPerBase!$B300,CcyPerBase!X$3) / $C300,""),"")</f>
        <v/>
      </c>
    </row>
    <row r="301" spans="1:24">
      <c r="A301" s="12">
        <f>IF(A300&lt;&gt;"",IF(A300=$B$3,"",'Instrument History'!A298),"")</f>
        <v>40885</v>
      </c>
      <c r="B301">
        <f t="shared" si="5"/>
        <v>298</v>
      </c>
      <c r="C301" s="5">
        <f>IF(A301&lt;&gt;"",INDEX('Instrument History'!$1:$1048576,CcyPerBase!B301,CcyPerBase!$B$2),"")</f>
        <v>38.051731125022144</v>
      </c>
      <c r="D301" s="5">
        <f>IF($A301&lt;&gt;"",INDEX('Instrument History'!$1:$1048576,CcyPerBase!$B301,CcyPerBase!D$3) / $C301,"")</f>
        <v>2.6280013298591236E-2</v>
      </c>
      <c r="E301" s="5">
        <f>IF($A301&lt;&gt;"",IF(E$2&lt;&gt;"",INDEX('Instrument History'!$1:$1048576,CcyPerBase!$B301,CcyPerBase!E$3) / $C301,""),"")</f>
        <v>2.6280013298591236E-2</v>
      </c>
      <c r="F301" s="5">
        <f>IF($A301&lt;&gt;"",IF(F$2&lt;&gt;"",INDEX('Instrument History'!$1:$1048576,CcyPerBase!$B301,CcyPerBase!F$3) / $C301,""),"")</f>
        <v>2.6280013298591236E-2</v>
      </c>
      <c r="G301" s="5">
        <f>IF($A301&lt;&gt;"",IF(G$2&lt;&gt;"",INDEX('Instrument History'!$1:$1048576,CcyPerBase!$B301,CcyPerBase!G$3) / $C301,""),"")</f>
        <v>2.6280013298591236E-2</v>
      </c>
      <c r="H301" s="5">
        <f>IF($A301&lt;&gt;"",IF(H$2&lt;&gt;"",INDEX('Instrument History'!$1:$1048576,CcyPerBase!$B301,CcyPerBase!H$3) / $C301,""),"")</f>
        <v>2.6280013298591236E-2</v>
      </c>
      <c r="I301" s="5">
        <f>IF($A301&lt;&gt;"",IF(I$2&lt;&gt;"",INDEX('Instrument History'!$1:$1048576,CcyPerBase!$B301,CcyPerBase!I$3) / $C301,""),"")</f>
        <v>1.3500559213164278</v>
      </c>
      <c r="J301" s="5">
        <f>IF($A301&lt;&gt;"",IF(J$2&lt;&gt;"",INDEX('Instrument History'!$1:$1048576,CcyPerBase!$B301,CcyPerBase!J$3) / $C301,""),"")</f>
        <v>2.0858674088255102</v>
      </c>
      <c r="K301" s="5">
        <f>IF($A301&lt;&gt;"",IF(K$2&lt;&gt;"",INDEX('Instrument History'!$1:$1048576,CcyPerBase!$B301,CcyPerBase!K$3) / $C301,""),"")</f>
        <v>2.0858674088255102</v>
      </c>
      <c r="L301" s="5">
        <f>IF($A301&lt;&gt;"",IF(L$2&lt;&gt;"",INDEX('Instrument History'!$1:$1048576,CcyPerBase!$B301,CcyPerBase!L$3) / $C301,""),"")</f>
        <v>1</v>
      </c>
      <c r="M301" s="5">
        <f>IF($A301&lt;&gt;"",IF(M$2&lt;&gt;"",INDEX('Instrument History'!$1:$1048576,CcyPerBase!$B301,CcyPerBase!M$3) / $C301,""),"")</f>
        <v>1</v>
      </c>
      <c r="N301" s="5">
        <f>IF($A301&lt;&gt;"",IF(N$2&lt;&gt;"",INDEX('Instrument History'!$1:$1048576,CcyPerBase!$B301,CcyPerBase!N$3) / $C301,""),"")</f>
        <v>1</v>
      </c>
      <c r="O301" s="5" t="str">
        <f>IF($A301&lt;&gt;"",IF(O$2&lt;&gt;"",INDEX('Instrument History'!$1:$1048576,CcyPerBase!$B301,CcyPerBase!O$3) / $C301,""),"")</f>
        <v/>
      </c>
      <c r="P301" s="5" t="str">
        <f>IF($A301&lt;&gt;"",IF(P$2&lt;&gt;"",INDEX('Instrument History'!$1:$1048576,CcyPerBase!$B301,CcyPerBase!P$3) / $C301,""),"")</f>
        <v/>
      </c>
      <c r="Q301" s="5" t="str">
        <f>IF($A301&lt;&gt;"",IF(Q$2&lt;&gt;"",INDEX('Instrument History'!$1:$1048576,CcyPerBase!$B301,CcyPerBase!Q$3) / $C301,""),"")</f>
        <v/>
      </c>
      <c r="R301" s="5" t="str">
        <f>IF($A301&lt;&gt;"",IF(R$2&lt;&gt;"",INDEX('Instrument History'!$1:$1048576,CcyPerBase!$B301,CcyPerBase!R$3) / $C301,""),"")</f>
        <v/>
      </c>
      <c r="S301" s="5" t="str">
        <f>IF($A301&lt;&gt;"",IF(S$2&lt;&gt;"",INDEX('Instrument History'!$1:$1048576,CcyPerBase!$B301,CcyPerBase!S$3) / $C301,""),"")</f>
        <v/>
      </c>
      <c r="T301" s="5" t="str">
        <f>IF($A301&lt;&gt;"",IF(T$2&lt;&gt;"",INDEX('Instrument History'!$1:$1048576,CcyPerBase!$B301,CcyPerBase!T$3) / $C301,""),"")</f>
        <v/>
      </c>
      <c r="U301" s="5" t="str">
        <f>IF($A301&lt;&gt;"",IF(U$2&lt;&gt;"",INDEX('Instrument History'!$1:$1048576,CcyPerBase!$B301,CcyPerBase!U$3) / $C301,""),"")</f>
        <v/>
      </c>
      <c r="V301" s="5" t="str">
        <f>IF($A301&lt;&gt;"",IF(V$2&lt;&gt;"",INDEX('Instrument History'!$1:$1048576,CcyPerBase!$B301,CcyPerBase!V$3) / $C301,""),"")</f>
        <v/>
      </c>
      <c r="W301" s="5" t="str">
        <f>IF($A301&lt;&gt;"",IF(W$2&lt;&gt;"",INDEX('Instrument History'!$1:$1048576,CcyPerBase!$B301,CcyPerBase!W$3) / $C301,""),"")</f>
        <v/>
      </c>
      <c r="X301" s="5" t="str">
        <f>IF($A301&lt;&gt;"",IF(X$2&lt;&gt;"",INDEX('Instrument History'!$1:$1048576,CcyPerBase!$B301,CcyPerBase!X$3) / $C301,""),"")</f>
        <v/>
      </c>
    </row>
    <row r="302" spans="1:24">
      <c r="A302" s="12">
        <f>IF(A301&lt;&gt;"",IF(A301=$B$3,"",'Instrument History'!A299),"")</f>
        <v>40884</v>
      </c>
      <c r="B302">
        <f t="shared" si="5"/>
        <v>299</v>
      </c>
      <c r="C302" s="5">
        <f>IF(A302&lt;&gt;"",INDEX('Instrument History'!$1:$1048576,CcyPerBase!B302,CcyPerBase!$B$2),"")</f>
        <v>36.994205320190133</v>
      </c>
      <c r="D302" s="5">
        <f>IF($A302&lt;&gt;"",INDEX('Instrument History'!$1:$1048576,CcyPerBase!$B302,CcyPerBase!D$3) / $C302,"")</f>
        <v>2.7031260472953997E-2</v>
      </c>
      <c r="E302" s="5">
        <f>IF($A302&lt;&gt;"",IF(E$2&lt;&gt;"",INDEX('Instrument History'!$1:$1048576,CcyPerBase!$B302,CcyPerBase!E$3) / $C302,""),"")</f>
        <v>2.7031260472953997E-2</v>
      </c>
      <c r="F302" s="5">
        <f>IF($A302&lt;&gt;"",IF(F$2&lt;&gt;"",INDEX('Instrument History'!$1:$1048576,CcyPerBase!$B302,CcyPerBase!F$3) / $C302,""),"")</f>
        <v>2.7031260472953997E-2</v>
      </c>
      <c r="G302" s="5">
        <f>IF($A302&lt;&gt;"",IF(G$2&lt;&gt;"",INDEX('Instrument History'!$1:$1048576,CcyPerBase!$B302,CcyPerBase!G$3) / $C302,""),"")</f>
        <v>2.7031260472953997E-2</v>
      </c>
      <c r="H302" s="5">
        <f>IF($A302&lt;&gt;"",IF(H$2&lt;&gt;"",INDEX('Instrument History'!$1:$1048576,CcyPerBase!$B302,CcyPerBase!H$3) / $C302,""),"")</f>
        <v>2.7031260472953997E-2</v>
      </c>
      <c r="I302" s="5">
        <f>IF($A302&lt;&gt;"",IF(I$2&lt;&gt;"",INDEX('Instrument History'!$1:$1048576,CcyPerBase!$B302,CcyPerBase!I$3) / $C302,""),"")</f>
        <v>1.3349251207799036</v>
      </c>
      <c r="J302" s="5">
        <f>IF($A302&lt;&gt;"",IF(J$2&lt;&gt;"",INDEX('Instrument History'!$1:$1048576,CcyPerBase!$B302,CcyPerBase!J$3) / $C302,""),"")</f>
        <v>2.1474889925273395</v>
      </c>
      <c r="K302" s="5">
        <f>IF($A302&lt;&gt;"",IF(K$2&lt;&gt;"",INDEX('Instrument History'!$1:$1048576,CcyPerBase!$B302,CcyPerBase!K$3) / $C302,""),"")</f>
        <v>2.1474889925273395</v>
      </c>
      <c r="L302" s="5">
        <f>IF($A302&lt;&gt;"",IF(L$2&lt;&gt;"",INDEX('Instrument History'!$1:$1048576,CcyPerBase!$B302,CcyPerBase!L$3) / $C302,""),"")</f>
        <v>1</v>
      </c>
      <c r="M302" s="5">
        <f>IF($A302&lt;&gt;"",IF(M$2&lt;&gt;"",INDEX('Instrument History'!$1:$1048576,CcyPerBase!$B302,CcyPerBase!M$3) / $C302,""),"")</f>
        <v>1</v>
      </c>
      <c r="N302" s="5">
        <f>IF($A302&lt;&gt;"",IF(N$2&lt;&gt;"",INDEX('Instrument History'!$1:$1048576,CcyPerBase!$B302,CcyPerBase!N$3) / $C302,""),"")</f>
        <v>1</v>
      </c>
      <c r="O302" s="5" t="str">
        <f>IF($A302&lt;&gt;"",IF(O$2&lt;&gt;"",INDEX('Instrument History'!$1:$1048576,CcyPerBase!$B302,CcyPerBase!O$3) / $C302,""),"")</f>
        <v/>
      </c>
      <c r="P302" s="5" t="str">
        <f>IF($A302&lt;&gt;"",IF(P$2&lt;&gt;"",INDEX('Instrument History'!$1:$1048576,CcyPerBase!$B302,CcyPerBase!P$3) / $C302,""),"")</f>
        <v/>
      </c>
      <c r="Q302" s="5" t="str">
        <f>IF($A302&lt;&gt;"",IF(Q$2&lt;&gt;"",INDEX('Instrument History'!$1:$1048576,CcyPerBase!$B302,CcyPerBase!Q$3) / $C302,""),"")</f>
        <v/>
      </c>
      <c r="R302" s="5" t="str">
        <f>IF($A302&lt;&gt;"",IF(R$2&lt;&gt;"",INDEX('Instrument History'!$1:$1048576,CcyPerBase!$B302,CcyPerBase!R$3) / $C302,""),"")</f>
        <v/>
      </c>
      <c r="S302" s="5" t="str">
        <f>IF($A302&lt;&gt;"",IF(S$2&lt;&gt;"",INDEX('Instrument History'!$1:$1048576,CcyPerBase!$B302,CcyPerBase!S$3) / $C302,""),"")</f>
        <v/>
      </c>
      <c r="T302" s="5" t="str">
        <f>IF($A302&lt;&gt;"",IF(T$2&lt;&gt;"",INDEX('Instrument History'!$1:$1048576,CcyPerBase!$B302,CcyPerBase!T$3) / $C302,""),"")</f>
        <v/>
      </c>
      <c r="U302" s="5" t="str">
        <f>IF($A302&lt;&gt;"",IF(U$2&lt;&gt;"",INDEX('Instrument History'!$1:$1048576,CcyPerBase!$B302,CcyPerBase!U$3) / $C302,""),"")</f>
        <v/>
      </c>
      <c r="V302" s="5" t="str">
        <f>IF($A302&lt;&gt;"",IF(V$2&lt;&gt;"",INDEX('Instrument History'!$1:$1048576,CcyPerBase!$B302,CcyPerBase!V$3) / $C302,""),"")</f>
        <v/>
      </c>
      <c r="W302" s="5" t="str">
        <f>IF($A302&lt;&gt;"",IF(W$2&lt;&gt;"",INDEX('Instrument History'!$1:$1048576,CcyPerBase!$B302,CcyPerBase!W$3) / $C302,""),"")</f>
        <v/>
      </c>
      <c r="X302" s="5" t="str">
        <f>IF($A302&lt;&gt;"",IF(X$2&lt;&gt;"",INDEX('Instrument History'!$1:$1048576,CcyPerBase!$B302,CcyPerBase!X$3) / $C302,""),"")</f>
        <v/>
      </c>
    </row>
    <row r="303" spans="1:24">
      <c r="A303" s="12">
        <f>IF(A302&lt;&gt;"",IF(A302=$B$3,"",'Instrument History'!A300),"")</f>
        <v>40883</v>
      </c>
      <c r="B303">
        <f t="shared" si="5"/>
        <v>300</v>
      </c>
      <c r="C303" s="5">
        <f>IF(A303&lt;&gt;"",INDEX('Instrument History'!$1:$1048576,CcyPerBase!B303,CcyPerBase!$B$2),"")</f>
        <v>38.746920925706803</v>
      </c>
      <c r="D303" s="5">
        <f>IF($A303&lt;&gt;"",INDEX('Instrument History'!$1:$1048576,CcyPerBase!$B303,CcyPerBase!D$3) / $C303,"")</f>
        <v>2.5808502356029685E-2</v>
      </c>
      <c r="E303" s="5">
        <f>IF($A303&lt;&gt;"",IF(E$2&lt;&gt;"",INDEX('Instrument History'!$1:$1048576,CcyPerBase!$B303,CcyPerBase!E$3) / $C303,""),"")</f>
        <v>2.5808502356029685E-2</v>
      </c>
      <c r="F303" s="5">
        <f>IF($A303&lt;&gt;"",IF(F$2&lt;&gt;"",INDEX('Instrument History'!$1:$1048576,CcyPerBase!$B303,CcyPerBase!F$3) / $C303,""),"")</f>
        <v>2.5808502356029685E-2</v>
      </c>
      <c r="G303" s="5">
        <f>IF($A303&lt;&gt;"",IF(G$2&lt;&gt;"",INDEX('Instrument History'!$1:$1048576,CcyPerBase!$B303,CcyPerBase!G$3) / $C303,""),"")</f>
        <v>2.5808502356029685E-2</v>
      </c>
      <c r="H303" s="5">
        <f>IF($A303&lt;&gt;"",IF(H$2&lt;&gt;"",INDEX('Instrument History'!$1:$1048576,CcyPerBase!$B303,CcyPerBase!H$3) / $C303,""),"")</f>
        <v>2.5808502356029685E-2</v>
      </c>
      <c r="I303" s="5">
        <f>IF($A303&lt;&gt;"",IF(I$2&lt;&gt;"",INDEX('Instrument History'!$1:$1048576,CcyPerBase!$B303,CcyPerBase!I$3) / $C303,""),"")</f>
        <v>1.3222548704461359</v>
      </c>
      <c r="J303" s="5">
        <f>IF($A303&lt;&gt;"",IF(J$2&lt;&gt;"",INDEX('Instrument History'!$1:$1048576,CcyPerBase!$B303,CcyPerBase!J$3) / $C303,""),"")</f>
        <v>2.0376620408755857</v>
      </c>
      <c r="K303" s="5">
        <f>IF($A303&lt;&gt;"",IF(K$2&lt;&gt;"",INDEX('Instrument History'!$1:$1048576,CcyPerBase!$B303,CcyPerBase!K$3) / $C303,""),"")</f>
        <v>2.0376620408755857</v>
      </c>
      <c r="L303" s="5">
        <f>IF($A303&lt;&gt;"",IF(L$2&lt;&gt;"",INDEX('Instrument History'!$1:$1048576,CcyPerBase!$B303,CcyPerBase!L$3) / $C303,""),"")</f>
        <v>1</v>
      </c>
      <c r="M303" s="5">
        <f>IF($A303&lt;&gt;"",IF(M$2&lt;&gt;"",INDEX('Instrument History'!$1:$1048576,CcyPerBase!$B303,CcyPerBase!M$3) / $C303,""),"")</f>
        <v>1</v>
      </c>
      <c r="N303" s="5">
        <f>IF($A303&lt;&gt;"",IF(N$2&lt;&gt;"",INDEX('Instrument History'!$1:$1048576,CcyPerBase!$B303,CcyPerBase!N$3) / $C303,""),"")</f>
        <v>1</v>
      </c>
      <c r="O303" s="5" t="str">
        <f>IF($A303&lt;&gt;"",IF(O$2&lt;&gt;"",INDEX('Instrument History'!$1:$1048576,CcyPerBase!$B303,CcyPerBase!O$3) / $C303,""),"")</f>
        <v/>
      </c>
      <c r="P303" s="5" t="str">
        <f>IF($A303&lt;&gt;"",IF(P$2&lt;&gt;"",INDEX('Instrument History'!$1:$1048576,CcyPerBase!$B303,CcyPerBase!P$3) / $C303,""),"")</f>
        <v/>
      </c>
      <c r="Q303" s="5" t="str">
        <f>IF($A303&lt;&gt;"",IF(Q$2&lt;&gt;"",INDEX('Instrument History'!$1:$1048576,CcyPerBase!$B303,CcyPerBase!Q$3) / $C303,""),"")</f>
        <v/>
      </c>
      <c r="R303" s="5" t="str">
        <f>IF($A303&lt;&gt;"",IF(R$2&lt;&gt;"",INDEX('Instrument History'!$1:$1048576,CcyPerBase!$B303,CcyPerBase!R$3) / $C303,""),"")</f>
        <v/>
      </c>
      <c r="S303" s="5" t="str">
        <f>IF($A303&lt;&gt;"",IF(S$2&lt;&gt;"",INDEX('Instrument History'!$1:$1048576,CcyPerBase!$B303,CcyPerBase!S$3) / $C303,""),"")</f>
        <v/>
      </c>
      <c r="T303" s="5" t="str">
        <f>IF($A303&lt;&gt;"",IF(T$2&lt;&gt;"",INDEX('Instrument History'!$1:$1048576,CcyPerBase!$B303,CcyPerBase!T$3) / $C303,""),"")</f>
        <v/>
      </c>
      <c r="U303" s="5" t="str">
        <f>IF($A303&lt;&gt;"",IF(U$2&lt;&gt;"",INDEX('Instrument History'!$1:$1048576,CcyPerBase!$B303,CcyPerBase!U$3) / $C303,""),"")</f>
        <v/>
      </c>
      <c r="V303" s="5" t="str">
        <f>IF($A303&lt;&gt;"",IF(V$2&lt;&gt;"",INDEX('Instrument History'!$1:$1048576,CcyPerBase!$B303,CcyPerBase!V$3) / $C303,""),"")</f>
        <v/>
      </c>
      <c r="W303" s="5" t="str">
        <f>IF($A303&lt;&gt;"",IF(W$2&lt;&gt;"",INDEX('Instrument History'!$1:$1048576,CcyPerBase!$B303,CcyPerBase!W$3) / $C303,""),"")</f>
        <v/>
      </c>
      <c r="X303" s="5" t="str">
        <f>IF($A303&lt;&gt;"",IF(X$2&lt;&gt;"",INDEX('Instrument History'!$1:$1048576,CcyPerBase!$B303,CcyPerBase!X$3) / $C303,""),"")</f>
        <v/>
      </c>
    </row>
    <row r="304" spans="1:24">
      <c r="A304" s="12">
        <f>IF(A303&lt;&gt;"",IF(A303=$B$3,"",'Instrument History'!A301),"")</f>
        <v>40882</v>
      </c>
      <c r="B304">
        <f t="shared" si="5"/>
        <v>301</v>
      </c>
      <c r="C304" s="5">
        <f>IF(A304&lt;&gt;"",INDEX('Instrument History'!$1:$1048576,CcyPerBase!B304,CcyPerBase!$B$2),"")</f>
        <v>37.002852275119011</v>
      </c>
      <c r="D304" s="5">
        <f>IF($A304&lt;&gt;"",INDEX('Instrument History'!$1:$1048576,CcyPerBase!$B304,CcyPerBase!D$3) / $C304,"")</f>
        <v>2.7024943714201388E-2</v>
      </c>
      <c r="E304" s="5">
        <f>IF($A304&lt;&gt;"",IF(E$2&lt;&gt;"",INDEX('Instrument History'!$1:$1048576,CcyPerBase!$B304,CcyPerBase!E$3) / $C304,""),"")</f>
        <v>2.7024943714201388E-2</v>
      </c>
      <c r="F304" s="5">
        <f>IF($A304&lt;&gt;"",IF(F$2&lt;&gt;"",INDEX('Instrument History'!$1:$1048576,CcyPerBase!$B304,CcyPerBase!F$3) / $C304,""),"")</f>
        <v>2.7024943714201388E-2</v>
      </c>
      <c r="G304" s="5">
        <f>IF($A304&lt;&gt;"",IF(G$2&lt;&gt;"",INDEX('Instrument History'!$1:$1048576,CcyPerBase!$B304,CcyPerBase!G$3) / $C304,""),"")</f>
        <v>2.7024943714201388E-2</v>
      </c>
      <c r="H304" s="5">
        <f>IF($A304&lt;&gt;"",IF(H$2&lt;&gt;"",INDEX('Instrument History'!$1:$1048576,CcyPerBase!$B304,CcyPerBase!H$3) / $C304,""),"")</f>
        <v>2.7024943714201388E-2</v>
      </c>
      <c r="I304" s="5">
        <f>IF($A304&lt;&gt;"",IF(I$2&lt;&gt;"",INDEX('Instrument History'!$1:$1048576,CcyPerBase!$B304,CcyPerBase!I$3) / $C304,""),"")</f>
        <v>1.3559479136845607</v>
      </c>
      <c r="J304" s="5">
        <f>IF($A304&lt;&gt;"",IF(J$2&lt;&gt;"",INDEX('Instrument History'!$1:$1048576,CcyPerBase!$B304,CcyPerBase!J$3) / $C304,""),"")</f>
        <v>2.1246968299772679</v>
      </c>
      <c r="K304" s="5">
        <f>IF($A304&lt;&gt;"",IF(K$2&lt;&gt;"",INDEX('Instrument History'!$1:$1048576,CcyPerBase!$B304,CcyPerBase!K$3) / $C304,""),"")</f>
        <v>2.1246968299772679</v>
      </c>
      <c r="L304" s="5">
        <f>IF($A304&lt;&gt;"",IF(L$2&lt;&gt;"",INDEX('Instrument History'!$1:$1048576,CcyPerBase!$B304,CcyPerBase!L$3) / $C304,""),"")</f>
        <v>1</v>
      </c>
      <c r="M304" s="5">
        <f>IF($A304&lt;&gt;"",IF(M$2&lt;&gt;"",INDEX('Instrument History'!$1:$1048576,CcyPerBase!$B304,CcyPerBase!M$3) / $C304,""),"")</f>
        <v>1</v>
      </c>
      <c r="N304" s="5">
        <f>IF($A304&lt;&gt;"",IF(N$2&lt;&gt;"",INDEX('Instrument History'!$1:$1048576,CcyPerBase!$B304,CcyPerBase!N$3) / $C304,""),"")</f>
        <v>1</v>
      </c>
      <c r="O304" s="5" t="str">
        <f>IF($A304&lt;&gt;"",IF(O$2&lt;&gt;"",INDEX('Instrument History'!$1:$1048576,CcyPerBase!$B304,CcyPerBase!O$3) / $C304,""),"")</f>
        <v/>
      </c>
      <c r="P304" s="5" t="str">
        <f>IF($A304&lt;&gt;"",IF(P$2&lt;&gt;"",INDEX('Instrument History'!$1:$1048576,CcyPerBase!$B304,CcyPerBase!P$3) / $C304,""),"")</f>
        <v/>
      </c>
      <c r="Q304" s="5" t="str">
        <f>IF($A304&lt;&gt;"",IF(Q$2&lt;&gt;"",INDEX('Instrument History'!$1:$1048576,CcyPerBase!$B304,CcyPerBase!Q$3) / $C304,""),"")</f>
        <v/>
      </c>
      <c r="R304" s="5" t="str">
        <f>IF($A304&lt;&gt;"",IF(R$2&lt;&gt;"",INDEX('Instrument History'!$1:$1048576,CcyPerBase!$B304,CcyPerBase!R$3) / $C304,""),"")</f>
        <v/>
      </c>
      <c r="S304" s="5" t="str">
        <f>IF($A304&lt;&gt;"",IF(S$2&lt;&gt;"",INDEX('Instrument History'!$1:$1048576,CcyPerBase!$B304,CcyPerBase!S$3) / $C304,""),"")</f>
        <v/>
      </c>
      <c r="T304" s="5" t="str">
        <f>IF($A304&lt;&gt;"",IF(T$2&lt;&gt;"",INDEX('Instrument History'!$1:$1048576,CcyPerBase!$B304,CcyPerBase!T$3) / $C304,""),"")</f>
        <v/>
      </c>
      <c r="U304" s="5" t="str">
        <f>IF($A304&lt;&gt;"",IF(U$2&lt;&gt;"",INDEX('Instrument History'!$1:$1048576,CcyPerBase!$B304,CcyPerBase!U$3) / $C304,""),"")</f>
        <v/>
      </c>
      <c r="V304" s="5" t="str">
        <f>IF($A304&lt;&gt;"",IF(V$2&lt;&gt;"",INDEX('Instrument History'!$1:$1048576,CcyPerBase!$B304,CcyPerBase!V$3) / $C304,""),"")</f>
        <v/>
      </c>
      <c r="W304" s="5" t="str">
        <f>IF($A304&lt;&gt;"",IF(W$2&lt;&gt;"",INDEX('Instrument History'!$1:$1048576,CcyPerBase!$B304,CcyPerBase!W$3) / $C304,""),"")</f>
        <v/>
      </c>
      <c r="X304" s="5" t="str">
        <f>IF($A304&lt;&gt;"",IF(X$2&lt;&gt;"",INDEX('Instrument History'!$1:$1048576,CcyPerBase!$B304,CcyPerBase!X$3) / $C304,""),"")</f>
        <v/>
      </c>
    </row>
    <row r="305" spans="1:24">
      <c r="A305" s="12">
        <f>IF(A304&lt;&gt;"",IF(A304=$B$3,"",'Instrument History'!A302),"")</f>
        <v>40879</v>
      </c>
      <c r="B305">
        <f t="shared" si="5"/>
        <v>302</v>
      </c>
      <c r="C305" s="5">
        <f>IF(A305&lt;&gt;"",INDEX('Instrument History'!$1:$1048576,CcyPerBase!B305,CcyPerBase!$B$2),"")</f>
        <v>38.784633417945372</v>
      </c>
      <c r="D305" s="5">
        <f>IF($A305&lt;&gt;"",INDEX('Instrument History'!$1:$1048576,CcyPerBase!$B305,CcyPerBase!D$3) / $C305,"")</f>
        <v>2.5783407289787796E-2</v>
      </c>
      <c r="E305" s="5">
        <f>IF($A305&lt;&gt;"",IF(E$2&lt;&gt;"",INDEX('Instrument History'!$1:$1048576,CcyPerBase!$B305,CcyPerBase!E$3) / $C305,""),"")</f>
        <v>2.5783407289787796E-2</v>
      </c>
      <c r="F305" s="5">
        <f>IF($A305&lt;&gt;"",IF(F$2&lt;&gt;"",INDEX('Instrument History'!$1:$1048576,CcyPerBase!$B305,CcyPerBase!F$3) / $C305,""),"")</f>
        <v>2.5783407289787796E-2</v>
      </c>
      <c r="G305" s="5">
        <f>IF($A305&lt;&gt;"",IF(G$2&lt;&gt;"",INDEX('Instrument History'!$1:$1048576,CcyPerBase!$B305,CcyPerBase!G$3) / $C305,""),"")</f>
        <v>2.5783407289787796E-2</v>
      </c>
      <c r="H305" s="5">
        <f>IF($A305&lt;&gt;"",IF(H$2&lt;&gt;"",INDEX('Instrument History'!$1:$1048576,CcyPerBase!$B305,CcyPerBase!H$3) / $C305,""),"")</f>
        <v>2.5783407289787796E-2</v>
      </c>
      <c r="I305" s="5">
        <f>IF($A305&lt;&gt;"",IF(I$2&lt;&gt;"",INDEX('Instrument History'!$1:$1048576,CcyPerBase!$B305,CcyPerBase!I$3) / $C305,""),"")</f>
        <v>1.3380870172098527</v>
      </c>
      <c r="J305" s="5">
        <f>IF($A305&lt;&gt;"",IF(J$2&lt;&gt;"",INDEX('Instrument History'!$1:$1048576,CcyPerBase!$B305,CcyPerBase!J$3) / $C305,""),"")</f>
        <v>2.0590268729247851</v>
      </c>
      <c r="K305" s="5">
        <f>IF($A305&lt;&gt;"",IF(K$2&lt;&gt;"",INDEX('Instrument History'!$1:$1048576,CcyPerBase!$B305,CcyPerBase!K$3) / $C305,""),"")</f>
        <v>2.0590268729247851</v>
      </c>
      <c r="L305" s="5">
        <f>IF($A305&lt;&gt;"",IF(L$2&lt;&gt;"",INDEX('Instrument History'!$1:$1048576,CcyPerBase!$B305,CcyPerBase!L$3) / $C305,""),"")</f>
        <v>1</v>
      </c>
      <c r="M305" s="5">
        <f>IF($A305&lt;&gt;"",IF(M$2&lt;&gt;"",INDEX('Instrument History'!$1:$1048576,CcyPerBase!$B305,CcyPerBase!M$3) / $C305,""),"")</f>
        <v>1</v>
      </c>
      <c r="N305" s="5">
        <f>IF($A305&lt;&gt;"",IF(N$2&lt;&gt;"",INDEX('Instrument History'!$1:$1048576,CcyPerBase!$B305,CcyPerBase!N$3) / $C305,""),"")</f>
        <v>1</v>
      </c>
      <c r="O305" s="5" t="str">
        <f>IF($A305&lt;&gt;"",IF(O$2&lt;&gt;"",INDEX('Instrument History'!$1:$1048576,CcyPerBase!$B305,CcyPerBase!O$3) / $C305,""),"")</f>
        <v/>
      </c>
      <c r="P305" s="5" t="str">
        <f>IF($A305&lt;&gt;"",IF(P$2&lt;&gt;"",INDEX('Instrument History'!$1:$1048576,CcyPerBase!$B305,CcyPerBase!P$3) / $C305,""),"")</f>
        <v/>
      </c>
      <c r="Q305" s="5" t="str">
        <f>IF($A305&lt;&gt;"",IF(Q$2&lt;&gt;"",INDEX('Instrument History'!$1:$1048576,CcyPerBase!$B305,CcyPerBase!Q$3) / $C305,""),"")</f>
        <v/>
      </c>
      <c r="R305" s="5" t="str">
        <f>IF($A305&lt;&gt;"",IF(R$2&lt;&gt;"",INDEX('Instrument History'!$1:$1048576,CcyPerBase!$B305,CcyPerBase!R$3) / $C305,""),"")</f>
        <v/>
      </c>
      <c r="S305" s="5" t="str">
        <f>IF($A305&lt;&gt;"",IF(S$2&lt;&gt;"",INDEX('Instrument History'!$1:$1048576,CcyPerBase!$B305,CcyPerBase!S$3) / $C305,""),"")</f>
        <v/>
      </c>
      <c r="T305" s="5" t="str">
        <f>IF($A305&lt;&gt;"",IF(T$2&lt;&gt;"",INDEX('Instrument History'!$1:$1048576,CcyPerBase!$B305,CcyPerBase!T$3) / $C305,""),"")</f>
        <v/>
      </c>
      <c r="U305" s="5" t="str">
        <f>IF($A305&lt;&gt;"",IF(U$2&lt;&gt;"",INDEX('Instrument History'!$1:$1048576,CcyPerBase!$B305,CcyPerBase!U$3) / $C305,""),"")</f>
        <v/>
      </c>
      <c r="V305" s="5" t="str">
        <f>IF($A305&lt;&gt;"",IF(V$2&lt;&gt;"",INDEX('Instrument History'!$1:$1048576,CcyPerBase!$B305,CcyPerBase!V$3) / $C305,""),"")</f>
        <v/>
      </c>
      <c r="W305" s="5" t="str">
        <f>IF($A305&lt;&gt;"",IF(W$2&lt;&gt;"",INDEX('Instrument History'!$1:$1048576,CcyPerBase!$B305,CcyPerBase!W$3) / $C305,""),"")</f>
        <v/>
      </c>
      <c r="X305" s="5" t="str">
        <f>IF($A305&lt;&gt;"",IF(X$2&lt;&gt;"",INDEX('Instrument History'!$1:$1048576,CcyPerBase!$B305,CcyPerBase!X$3) / $C305,""),"")</f>
        <v/>
      </c>
    </row>
    <row r="306" spans="1:24">
      <c r="A306" s="12">
        <f>IF(A305&lt;&gt;"",IF(A305=$B$3,"",'Instrument History'!A303),"")</f>
        <v>40878</v>
      </c>
      <c r="B306">
        <f t="shared" si="5"/>
        <v>303</v>
      </c>
      <c r="C306" s="5">
        <f>IF(A306&lt;&gt;"",INDEX('Instrument History'!$1:$1048576,CcyPerBase!B306,CcyPerBase!$B$2),"")</f>
        <v>39.676237908656489</v>
      </c>
      <c r="D306" s="5">
        <f>IF($A306&lt;&gt;"",INDEX('Instrument History'!$1:$1048576,CcyPerBase!$B306,CcyPerBase!D$3) / $C306,"")</f>
        <v>2.5204002514104842E-2</v>
      </c>
      <c r="E306" s="5">
        <f>IF($A306&lt;&gt;"",IF(E$2&lt;&gt;"",INDEX('Instrument History'!$1:$1048576,CcyPerBase!$B306,CcyPerBase!E$3) / $C306,""),"")</f>
        <v>2.5204002514104842E-2</v>
      </c>
      <c r="F306" s="5">
        <f>IF($A306&lt;&gt;"",IF(F$2&lt;&gt;"",INDEX('Instrument History'!$1:$1048576,CcyPerBase!$B306,CcyPerBase!F$3) / $C306,""),"")</f>
        <v>2.5204002514104842E-2</v>
      </c>
      <c r="G306" s="5">
        <f>IF($A306&lt;&gt;"",IF(G$2&lt;&gt;"",INDEX('Instrument History'!$1:$1048576,CcyPerBase!$B306,CcyPerBase!G$3) / $C306,""),"")</f>
        <v>2.5204002514104842E-2</v>
      </c>
      <c r="H306" s="5">
        <f>IF($A306&lt;&gt;"",IF(H$2&lt;&gt;"",INDEX('Instrument History'!$1:$1048576,CcyPerBase!$B306,CcyPerBase!H$3) / $C306,""),"")</f>
        <v>2.5204002514104842E-2</v>
      </c>
      <c r="I306" s="5">
        <f>IF($A306&lt;&gt;"",IF(I$2&lt;&gt;"",INDEX('Instrument History'!$1:$1048576,CcyPerBase!$B306,CcyPerBase!I$3) / $C306,""),"")</f>
        <v>1.3605961404692464</v>
      </c>
      <c r="J306" s="5">
        <f>IF($A306&lt;&gt;"",IF(J$2&lt;&gt;"",INDEX('Instrument History'!$1:$1048576,CcyPerBase!$B306,CcyPerBase!J$3) / $C306,""),"")</f>
        <v>2.0585870331070915</v>
      </c>
      <c r="K306" s="5">
        <f>IF($A306&lt;&gt;"",IF(K$2&lt;&gt;"",INDEX('Instrument History'!$1:$1048576,CcyPerBase!$B306,CcyPerBase!K$3) / $C306,""),"")</f>
        <v>2.0585870331070915</v>
      </c>
      <c r="L306" s="5">
        <f>IF($A306&lt;&gt;"",IF(L$2&lt;&gt;"",INDEX('Instrument History'!$1:$1048576,CcyPerBase!$B306,CcyPerBase!L$3) / $C306,""),"")</f>
        <v>1</v>
      </c>
      <c r="M306" s="5">
        <f>IF($A306&lt;&gt;"",IF(M$2&lt;&gt;"",INDEX('Instrument History'!$1:$1048576,CcyPerBase!$B306,CcyPerBase!M$3) / $C306,""),"")</f>
        <v>1</v>
      </c>
      <c r="N306" s="5">
        <f>IF($A306&lt;&gt;"",IF(N$2&lt;&gt;"",INDEX('Instrument History'!$1:$1048576,CcyPerBase!$B306,CcyPerBase!N$3) / $C306,""),"")</f>
        <v>1</v>
      </c>
      <c r="O306" s="5" t="str">
        <f>IF($A306&lt;&gt;"",IF(O$2&lt;&gt;"",INDEX('Instrument History'!$1:$1048576,CcyPerBase!$B306,CcyPerBase!O$3) / $C306,""),"")</f>
        <v/>
      </c>
      <c r="P306" s="5" t="str">
        <f>IF($A306&lt;&gt;"",IF(P$2&lt;&gt;"",INDEX('Instrument History'!$1:$1048576,CcyPerBase!$B306,CcyPerBase!P$3) / $C306,""),"")</f>
        <v/>
      </c>
      <c r="Q306" s="5" t="str">
        <f>IF($A306&lt;&gt;"",IF(Q$2&lt;&gt;"",INDEX('Instrument History'!$1:$1048576,CcyPerBase!$B306,CcyPerBase!Q$3) / $C306,""),"")</f>
        <v/>
      </c>
      <c r="R306" s="5" t="str">
        <f>IF($A306&lt;&gt;"",IF(R$2&lt;&gt;"",INDEX('Instrument History'!$1:$1048576,CcyPerBase!$B306,CcyPerBase!R$3) / $C306,""),"")</f>
        <v/>
      </c>
      <c r="S306" s="5" t="str">
        <f>IF($A306&lt;&gt;"",IF(S$2&lt;&gt;"",INDEX('Instrument History'!$1:$1048576,CcyPerBase!$B306,CcyPerBase!S$3) / $C306,""),"")</f>
        <v/>
      </c>
      <c r="T306" s="5" t="str">
        <f>IF($A306&lt;&gt;"",IF(T$2&lt;&gt;"",INDEX('Instrument History'!$1:$1048576,CcyPerBase!$B306,CcyPerBase!T$3) / $C306,""),"")</f>
        <v/>
      </c>
      <c r="U306" s="5" t="str">
        <f>IF($A306&lt;&gt;"",IF(U$2&lt;&gt;"",INDEX('Instrument History'!$1:$1048576,CcyPerBase!$B306,CcyPerBase!U$3) / $C306,""),"")</f>
        <v/>
      </c>
      <c r="V306" s="5" t="str">
        <f>IF($A306&lt;&gt;"",IF(V$2&lt;&gt;"",INDEX('Instrument History'!$1:$1048576,CcyPerBase!$B306,CcyPerBase!V$3) / $C306,""),"")</f>
        <v/>
      </c>
      <c r="W306" s="5" t="str">
        <f>IF($A306&lt;&gt;"",IF(W$2&lt;&gt;"",INDEX('Instrument History'!$1:$1048576,CcyPerBase!$B306,CcyPerBase!W$3) / $C306,""),"")</f>
        <v/>
      </c>
      <c r="X306" s="5" t="str">
        <f>IF($A306&lt;&gt;"",IF(X$2&lt;&gt;"",INDEX('Instrument History'!$1:$1048576,CcyPerBase!$B306,CcyPerBase!X$3) / $C306,""),"")</f>
        <v/>
      </c>
    </row>
    <row r="307" spans="1:24">
      <c r="A307" s="12">
        <f>IF(A306&lt;&gt;"",IF(A306=$B$3,"",'Instrument History'!A304),"")</f>
        <v>40877</v>
      </c>
      <c r="B307">
        <f t="shared" si="5"/>
        <v>304</v>
      </c>
      <c r="C307" s="5">
        <f>IF(A307&lt;&gt;"",INDEX('Instrument History'!$1:$1048576,CcyPerBase!B307,CcyPerBase!$B$2),"")</f>
        <v>37.90976699765983</v>
      </c>
      <c r="D307" s="5">
        <f>IF($A307&lt;&gt;"",INDEX('Instrument History'!$1:$1048576,CcyPerBase!$B307,CcyPerBase!D$3) / $C307,"")</f>
        <v>2.6378426437222102E-2</v>
      </c>
      <c r="E307" s="5">
        <f>IF($A307&lt;&gt;"",IF(E$2&lt;&gt;"",INDEX('Instrument History'!$1:$1048576,CcyPerBase!$B307,CcyPerBase!E$3) / $C307,""),"")</f>
        <v>2.6378426437222102E-2</v>
      </c>
      <c r="F307" s="5">
        <f>IF($A307&lt;&gt;"",IF(F$2&lt;&gt;"",INDEX('Instrument History'!$1:$1048576,CcyPerBase!$B307,CcyPerBase!F$3) / $C307,""),"")</f>
        <v>2.6378426437222102E-2</v>
      </c>
      <c r="G307" s="5">
        <f>IF($A307&lt;&gt;"",IF(G$2&lt;&gt;"",INDEX('Instrument History'!$1:$1048576,CcyPerBase!$B307,CcyPerBase!G$3) / $C307,""),"")</f>
        <v>2.6378426437222102E-2</v>
      </c>
      <c r="H307" s="5">
        <f>IF($A307&lt;&gt;"",IF(H$2&lt;&gt;"",INDEX('Instrument History'!$1:$1048576,CcyPerBase!$B307,CcyPerBase!H$3) / $C307,""),"")</f>
        <v>2.6378426437222102E-2</v>
      </c>
      <c r="I307" s="5">
        <f>IF($A307&lt;&gt;"",IF(I$2&lt;&gt;"",INDEX('Instrument History'!$1:$1048576,CcyPerBase!$B307,CcyPerBase!I$3) / $C307,""),"")</f>
        <v>1.3836842400428411</v>
      </c>
      <c r="J307" s="5">
        <f>IF($A307&lt;&gt;"",IF(J$2&lt;&gt;"",INDEX('Instrument History'!$1:$1048576,CcyPerBase!$B307,CcyPerBase!J$3) / $C307,""),"")</f>
        <v>2.0926529469707553</v>
      </c>
      <c r="K307" s="5">
        <f>IF($A307&lt;&gt;"",IF(K$2&lt;&gt;"",INDEX('Instrument History'!$1:$1048576,CcyPerBase!$B307,CcyPerBase!K$3) / $C307,""),"")</f>
        <v>2.0926529469707553</v>
      </c>
      <c r="L307" s="5">
        <f>IF($A307&lt;&gt;"",IF(L$2&lt;&gt;"",INDEX('Instrument History'!$1:$1048576,CcyPerBase!$B307,CcyPerBase!L$3) / $C307,""),"")</f>
        <v>1</v>
      </c>
      <c r="M307" s="5">
        <f>IF($A307&lt;&gt;"",IF(M$2&lt;&gt;"",INDEX('Instrument History'!$1:$1048576,CcyPerBase!$B307,CcyPerBase!M$3) / $C307,""),"")</f>
        <v>1</v>
      </c>
      <c r="N307" s="5">
        <f>IF($A307&lt;&gt;"",IF(N$2&lt;&gt;"",INDEX('Instrument History'!$1:$1048576,CcyPerBase!$B307,CcyPerBase!N$3) / $C307,""),"")</f>
        <v>1</v>
      </c>
      <c r="O307" s="5" t="str">
        <f>IF($A307&lt;&gt;"",IF(O$2&lt;&gt;"",INDEX('Instrument History'!$1:$1048576,CcyPerBase!$B307,CcyPerBase!O$3) / $C307,""),"")</f>
        <v/>
      </c>
      <c r="P307" s="5" t="str">
        <f>IF($A307&lt;&gt;"",IF(P$2&lt;&gt;"",INDEX('Instrument History'!$1:$1048576,CcyPerBase!$B307,CcyPerBase!P$3) / $C307,""),"")</f>
        <v/>
      </c>
      <c r="Q307" s="5" t="str">
        <f>IF($A307&lt;&gt;"",IF(Q$2&lt;&gt;"",INDEX('Instrument History'!$1:$1048576,CcyPerBase!$B307,CcyPerBase!Q$3) / $C307,""),"")</f>
        <v/>
      </c>
      <c r="R307" s="5" t="str">
        <f>IF($A307&lt;&gt;"",IF(R$2&lt;&gt;"",INDEX('Instrument History'!$1:$1048576,CcyPerBase!$B307,CcyPerBase!R$3) / $C307,""),"")</f>
        <v/>
      </c>
      <c r="S307" s="5" t="str">
        <f>IF($A307&lt;&gt;"",IF(S$2&lt;&gt;"",INDEX('Instrument History'!$1:$1048576,CcyPerBase!$B307,CcyPerBase!S$3) / $C307,""),"")</f>
        <v/>
      </c>
      <c r="T307" s="5" t="str">
        <f>IF($A307&lt;&gt;"",IF(T$2&lt;&gt;"",INDEX('Instrument History'!$1:$1048576,CcyPerBase!$B307,CcyPerBase!T$3) / $C307,""),"")</f>
        <v/>
      </c>
      <c r="U307" s="5" t="str">
        <f>IF($A307&lt;&gt;"",IF(U$2&lt;&gt;"",INDEX('Instrument History'!$1:$1048576,CcyPerBase!$B307,CcyPerBase!U$3) / $C307,""),"")</f>
        <v/>
      </c>
      <c r="V307" s="5" t="str">
        <f>IF($A307&lt;&gt;"",IF(V$2&lt;&gt;"",INDEX('Instrument History'!$1:$1048576,CcyPerBase!$B307,CcyPerBase!V$3) / $C307,""),"")</f>
        <v/>
      </c>
      <c r="W307" s="5" t="str">
        <f>IF($A307&lt;&gt;"",IF(W$2&lt;&gt;"",INDEX('Instrument History'!$1:$1048576,CcyPerBase!$B307,CcyPerBase!W$3) / $C307,""),"")</f>
        <v/>
      </c>
      <c r="X307" s="5" t="str">
        <f>IF($A307&lt;&gt;"",IF(X$2&lt;&gt;"",INDEX('Instrument History'!$1:$1048576,CcyPerBase!$B307,CcyPerBase!X$3) / $C307,""),"")</f>
        <v/>
      </c>
    </row>
    <row r="308" spans="1:24">
      <c r="A308" s="12">
        <f>IF(A307&lt;&gt;"",IF(A307=$B$3,"",'Instrument History'!A305),"")</f>
        <v>40876</v>
      </c>
      <c r="B308">
        <f t="shared" si="5"/>
        <v>305</v>
      </c>
      <c r="C308" s="5">
        <f>IF(A308&lt;&gt;"",INDEX('Instrument History'!$1:$1048576,CcyPerBase!B308,CcyPerBase!$B$2),"")</f>
        <v>37.597541699491288</v>
      </c>
      <c r="D308" s="5">
        <f>IF($A308&lt;&gt;"",INDEX('Instrument History'!$1:$1048576,CcyPerBase!$B308,CcyPerBase!D$3) / $C308,"")</f>
        <v>2.6597483633179413E-2</v>
      </c>
      <c r="E308" s="5">
        <f>IF($A308&lt;&gt;"",IF(E$2&lt;&gt;"",INDEX('Instrument History'!$1:$1048576,CcyPerBase!$B308,CcyPerBase!E$3) / $C308,""),"")</f>
        <v>2.6597483633179413E-2</v>
      </c>
      <c r="F308" s="5">
        <f>IF($A308&lt;&gt;"",IF(F$2&lt;&gt;"",INDEX('Instrument History'!$1:$1048576,CcyPerBase!$B308,CcyPerBase!F$3) / $C308,""),"")</f>
        <v>2.6597483633179413E-2</v>
      </c>
      <c r="G308" s="5">
        <f>IF($A308&lt;&gt;"",IF(G$2&lt;&gt;"",INDEX('Instrument History'!$1:$1048576,CcyPerBase!$B308,CcyPerBase!G$3) / $C308,""),"")</f>
        <v>2.6597483633179413E-2</v>
      </c>
      <c r="H308" s="5">
        <f>IF($A308&lt;&gt;"",IF(H$2&lt;&gt;"",INDEX('Instrument History'!$1:$1048576,CcyPerBase!$B308,CcyPerBase!H$3) / $C308,""),"")</f>
        <v>2.6597483633179413E-2</v>
      </c>
      <c r="I308" s="5">
        <f>IF($A308&lt;&gt;"",IF(I$2&lt;&gt;"",INDEX('Instrument History'!$1:$1048576,CcyPerBase!$B308,CcyPerBase!I$3) / $C308,""),"")</f>
        <v>1.4170150768770458</v>
      </c>
      <c r="J308" s="5">
        <f>IF($A308&lt;&gt;"",IF(J$2&lt;&gt;"",INDEX('Instrument History'!$1:$1048576,CcyPerBase!$B308,CcyPerBase!J$3) / $C308,""),"")</f>
        <v>2.102428542700892</v>
      </c>
      <c r="K308" s="5">
        <f>IF($A308&lt;&gt;"",IF(K$2&lt;&gt;"",INDEX('Instrument History'!$1:$1048576,CcyPerBase!$B308,CcyPerBase!K$3) / $C308,""),"")</f>
        <v>2.102428542700892</v>
      </c>
      <c r="L308" s="5">
        <f>IF($A308&lt;&gt;"",IF(L$2&lt;&gt;"",INDEX('Instrument History'!$1:$1048576,CcyPerBase!$B308,CcyPerBase!L$3) / $C308,""),"")</f>
        <v>1</v>
      </c>
      <c r="M308" s="5">
        <f>IF($A308&lt;&gt;"",IF(M$2&lt;&gt;"",INDEX('Instrument History'!$1:$1048576,CcyPerBase!$B308,CcyPerBase!M$3) / $C308,""),"")</f>
        <v>1</v>
      </c>
      <c r="N308" s="5">
        <f>IF($A308&lt;&gt;"",IF(N$2&lt;&gt;"",INDEX('Instrument History'!$1:$1048576,CcyPerBase!$B308,CcyPerBase!N$3) / $C308,""),"")</f>
        <v>1</v>
      </c>
      <c r="O308" s="5" t="str">
        <f>IF($A308&lt;&gt;"",IF(O$2&lt;&gt;"",INDEX('Instrument History'!$1:$1048576,CcyPerBase!$B308,CcyPerBase!O$3) / $C308,""),"")</f>
        <v/>
      </c>
      <c r="P308" s="5" t="str">
        <f>IF($A308&lt;&gt;"",IF(P$2&lt;&gt;"",INDEX('Instrument History'!$1:$1048576,CcyPerBase!$B308,CcyPerBase!P$3) / $C308,""),"")</f>
        <v/>
      </c>
      <c r="Q308" s="5" t="str">
        <f>IF($A308&lt;&gt;"",IF(Q$2&lt;&gt;"",INDEX('Instrument History'!$1:$1048576,CcyPerBase!$B308,CcyPerBase!Q$3) / $C308,""),"")</f>
        <v/>
      </c>
      <c r="R308" s="5" t="str">
        <f>IF($A308&lt;&gt;"",IF(R$2&lt;&gt;"",INDEX('Instrument History'!$1:$1048576,CcyPerBase!$B308,CcyPerBase!R$3) / $C308,""),"")</f>
        <v/>
      </c>
      <c r="S308" s="5" t="str">
        <f>IF($A308&lt;&gt;"",IF(S$2&lt;&gt;"",INDEX('Instrument History'!$1:$1048576,CcyPerBase!$B308,CcyPerBase!S$3) / $C308,""),"")</f>
        <v/>
      </c>
      <c r="T308" s="5" t="str">
        <f>IF($A308&lt;&gt;"",IF(T$2&lt;&gt;"",INDEX('Instrument History'!$1:$1048576,CcyPerBase!$B308,CcyPerBase!T$3) / $C308,""),"")</f>
        <v/>
      </c>
      <c r="U308" s="5" t="str">
        <f>IF($A308&lt;&gt;"",IF(U$2&lt;&gt;"",INDEX('Instrument History'!$1:$1048576,CcyPerBase!$B308,CcyPerBase!U$3) / $C308,""),"")</f>
        <v/>
      </c>
      <c r="V308" s="5" t="str">
        <f>IF($A308&lt;&gt;"",IF(V$2&lt;&gt;"",INDEX('Instrument History'!$1:$1048576,CcyPerBase!$B308,CcyPerBase!V$3) / $C308,""),"")</f>
        <v/>
      </c>
      <c r="W308" s="5" t="str">
        <f>IF($A308&lt;&gt;"",IF(W$2&lt;&gt;"",INDEX('Instrument History'!$1:$1048576,CcyPerBase!$B308,CcyPerBase!W$3) / $C308,""),"")</f>
        <v/>
      </c>
      <c r="X308" s="5" t="str">
        <f>IF($A308&lt;&gt;"",IF(X$2&lt;&gt;"",INDEX('Instrument History'!$1:$1048576,CcyPerBase!$B308,CcyPerBase!X$3) / $C308,""),"")</f>
        <v/>
      </c>
    </row>
    <row r="309" spans="1:24">
      <c r="A309" s="12">
        <f>IF(A308&lt;&gt;"",IF(A308=$B$3,"",'Instrument History'!A306),"")</f>
        <v>40875</v>
      </c>
      <c r="B309">
        <f t="shared" si="5"/>
        <v>306</v>
      </c>
      <c r="C309" s="5">
        <f>IF(A309&lt;&gt;"",INDEX('Instrument History'!$1:$1048576,CcyPerBase!B309,CcyPerBase!$B$2),"")</f>
        <v>37.403976099588682</v>
      </c>
      <c r="D309" s="5">
        <f>IF($A309&lt;&gt;"",INDEX('Instrument History'!$1:$1048576,CcyPerBase!$B309,CcyPerBase!D$3) / $C309,"")</f>
        <v>2.6735125627753695E-2</v>
      </c>
      <c r="E309" s="5">
        <f>IF($A309&lt;&gt;"",IF(E$2&lt;&gt;"",INDEX('Instrument History'!$1:$1048576,CcyPerBase!$B309,CcyPerBase!E$3) / $C309,""),"")</f>
        <v>2.6735125627753695E-2</v>
      </c>
      <c r="F309" s="5">
        <f>IF($A309&lt;&gt;"",IF(F$2&lt;&gt;"",INDEX('Instrument History'!$1:$1048576,CcyPerBase!$B309,CcyPerBase!F$3) / $C309,""),"")</f>
        <v>2.6735125627753695E-2</v>
      </c>
      <c r="G309" s="5">
        <f>IF($A309&lt;&gt;"",IF(G$2&lt;&gt;"",INDEX('Instrument History'!$1:$1048576,CcyPerBase!$B309,CcyPerBase!G$3) / $C309,""),"")</f>
        <v>2.6735125627753695E-2</v>
      </c>
      <c r="H309" s="5">
        <f>IF($A309&lt;&gt;"",IF(H$2&lt;&gt;"",INDEX('Instrument History'!$1:$1048576,CcyPerBase!$B309,CcyPerBase!H$3) / $C309,""),"")</f>
        <v>2.6735125627753695E-2</v>
      </c>
      <c r="I309" s="5">
        <f>IF($A309&lt;&gt;"",IF(I$2&lt;&gt;"",INDEX('Instrument History'!$1:$1048576,CcyPerBase!$B309,CcyPerBase!I$3) / $C309,""),"")</f>
        <v>1.4774347137546289</v>
      </c>
      <c r="J309" s="5">
        <f>IF($A309&lt;&gt;"",IF(J$2&lt;&gt;"",INDEX('Instrument History'!$1:$1048576,CcyPerBase!$B309,CcyPerBase!J$3) / $C309,""),"")</f>
        <v>2.046838254852025</v>
      </c>
      <c r="K309" s="5">
        <f>IF($A309&lt;&gt;"",IF(K$2&lt;&gt;"",INDEX('Instrument History'!$1:$1048576,CcyPerBase!$B309,CcyPerBase!K$3) / $C309,""),"")</f>
        <v>2.046838254852025</v>
      </c>
      <c r="L309" s="5">
        <f>IF($A309&lt;&gt;"",IF(L$2&lt;&gt;"",INDEX('Instrument History'!$1:$1048576,CcyPerBase!$B309,CcyPerBase!L$3) / $C309,""),"")</f>
        <v>1</v>
      </c>
      <c r="M309" s="5">
        <f>IF($A309&lt;&gt;"",IF(M$2&lt;&gt;"",INDEX('Instrument History'!$1:$1048576,CcyPerBase!$B309,CcyPerBase!M$3) / $C309,""),"")</f>
        <v>1</v>
      </c>
      <c r="N309" s="5">
        <f>IF($A309&lt;&gt;"",IF(N$2&lt;&gt;"",INDEX('Instrument History'!$1:$1048576,CcyPerBase!$B309,CcyPerBase!N$3) / $C309,""),"")</f>
        <v>1</v>
      </c>
      <c r="O309" s="5" t="str">
        <f>IF($A309&lt;&gt;"",IF(O$2&lt;&gt;"",INDEX('Instrument History'!$1:$1048576,CcyPerBase!$B309,CcyPerBase!O$3) / $C309,""),"")</f>
        <v/>
      </c>
      <c r="P309" s="5" t="str">
        <f>IF($A309&lt;&gt;"",IF(P$2&lt;&gt;"",INDEX('Instrument History'!$1:$1048576,CcyPerBase!$B309,CcyPerBase!P$3) / $C309,""),"")</f>
        <v/>
      </c>
      <c r="Q309" s="5" t="str">
        <f>IF($A309&lt;&gt;"",IF(Q$2&lt;&gt;"",INDEX('Instrument History'!$1:$1048576,CcyPerBase!$B309,CcyPerBase!Q$3) / $C309,""),"")</f>
        <v/>
      </c>
      <c r="R309" s="5" t="str">
        <f>IF($A309&lt;&gt;"",IF(R$2&lt;&gt;"",INDEX('Instrument History'!$1:$1048576,CcyPerBase!$B309,CcyPerBase!R$3) / $C309,""),"")</f>
        <v/>
      </c>
      <c r="S309" s="5" t="str">
        <f>IF($A309&lt;&gt;"",IF(S$2&lt;&gt;"",INDEX('Instrument History'!$1:$1048576,CcyPerBase!$B309,CcyPerBase!S$3) / $C309,""),"")</f>
        <v/>
      </c>
      <c r="T309" s="5" t="str">
        <f>IF($A309&lt;&gt;"",IF(T$2&lt;&gt;"",INDEX('Instrument History'!$1:$1048576,CcyPerBase!$B309,CcyPerBase!T$3) / $C309,""),"")</f>
        <v/>
      </c>
      <c r="U309" s="5" t="str">
        <f>IF($A309&lt;&gt;"",IF(U$2&lt;&gt;"",INDEX('Instrument History'!$1:$1048576,CcyPerBase!$B309,CcyPerBase!U$3) / $C309,""),"")</f>
        <v/>
      </c>
      <c r="V309" s="5" t="str">
        <f>IF($A309&lt;&gt;"",IF(V$2&lt;&gt;"",INDEX('Instrument History'!$1:$1048576,CcyPerBase!$B309,CcyPerBase!V$3) / $C309,""),"")</f>
        <v/>
      </c>
      <c r="W309" s="5" t="str">
        <f>IF($A309&lt;&gt;"",IF(W$2&lt;&gt;"",INDEX('Instrument History'!$1:$1048576,CcyPerBase!$B309,CcyPerBase!W$3) / $C309,""),"")</f>
        <v/>
      </c>
      <c r="X309" s="5" t="str">
        <f>IF($A309&lt;&gt;"",IF(X$2&lt;&gt;"",INDEX('Instrument History'!$1:$1048576,CcyPerBase!$B309,CcyPerBase!X$3) / $C309,""),"")</f>
        <v/>
      </c>
    </row>
    <row r="310" spans="1:24">
      <c r="A310" s="12">
        <f>IF(A309&lt;&gt;"",IF(A309=$B$3,"",'Instrument History'!A307),"")</f>
        <v>40872</v>
      </c>
      <c r="B310">
        <f t="shared" si="5"/>
        <v>307</v>
      </c>
      <c r="C310" s="5">
        <f>IF(A310&lt;&gt;"",INDEX('Instrument History'!$1:$1048576,CcyPerBase!B310,CcyPerBase!$B$2),"")</f>
        <v>38.812004810071102</v>
      </c>
      <c r="D310" s="5">
        <f>IF($A310&lt;&gt;"",INDEX('Instrument History'!$1:$1048576,CcyPerBase!$B310,CcyPerBase!D$3) / $C310,"")</f>
        <v>2.5765224056153776E-2</v>
      </c>
      <c r="E310" s="5">
        <f>IF($A310&lt;&gt;"",IF(E$2&lt;&gt;"",INDEX('Instrument History'!$1:$1048576,CcyPerBase!$B310,CcyPerBase!E$3) / $C310,""),"")</f>
        <v>2.5765224056153776E-2</v>
      </c>
      <c r="F310" s="5">
        <f>IF($A310&lt;&gt;"",IF(F$2&lt;&gt;"",INDEX('Instrument History'!$1:$1048576,CcyPerBase!$B310,CcyPerBase!F$3) / $C310,""),"")</f>
        <v>2.5765224056153776E-2</v>
      </c>
      <c r="G310" s="5">
        <f>IF($A310&lt;&gt;"",IF(G$2&lt;&gt;"",INDEX('Instrument History'!$1:$1048576,CcyPerBase!$B310,CcyPerBase!G$3) / $C310,""),"")</f>
        <v>2.5765224056153776E-2</v>
      </c>
      <c r="H310" s="5">
        <f>IF($A310&lt;&gt;"",IF(H$2&lt;&gt;"",INDEX('Instrument History'!$1:$1048576,CcyPerBase!$B310,CcyPerBase!H$3) / $C310,""),"")</f>
        <v>2.5765224056153776E-2</v>
      </c>
      <c r="I310" s="5">
        <f>IF($A310&lt;&gt;"",IF(I$2&lt;&gt;"",INDEX('Instrument History'!$1:$1048576,CcyPerBase!$B310,CcyPerBase!I$3) / $C310,""),"")</f>
        <v>1.4469445311351448</v>
      </c>
      <c r="J310" s="5">
        <f>IF($A310&lt;&gt;"",IF(J$2&lt;&gt;"",INDEX('Instrument History'!$1:$1048576,CcyPerBase!$B310,CcyPerBase!J$3) / $C310,""),"")</f>
        <v>1.9327367690561181</v>
      </c>
      <c r="K310" s="5">
        <f>IF($A310&lt;&gt;"",IF(K$2&lt;&gt;"",INDEX('Instrument History'!$1:$1048576,CcyPerBase!$B310,CcyPerBase!K$3) / $C310,""),"")</f>
        <v>1.9327367690561181</v>
      </c>
      <c r="L310" s="5">
        <f>IF($A310&lt;&gt;"",IF(L$2&lt;&gt;"",INDEX('Instrument History'!$1:$1048576,CcyPerBase!$B310,CcyPerBase!L$3) / $C310,""),"")</f>
        <v>1</v>
      </c>
      <c r="M310" s="5">
        <f>IF($A310&lt;&gt;"",IF(M$2&lt;&gt;"",INDEX('Instrument History'!$1:$1048576,CcyPerBase!$B310,CcyPerBase!M$3) / $C310,""),"")</f>
        <v>1</v>
      </c>
      <c r="N310" s="5">
        <f>IF($A310&lt;&gt;"",IF(N$2&lt;&gt;"",INDEX('Instrument History'!$1:$1048576,CcyPerBase!$B310,CcyPerBase!N$3) / $C310,""),"")</f>
        <v>1</v>
      </c>
      <c r="O310" s="5" t="str">
        <f>IF($A310&lt;&gt;"",IF(O$2&lt;&gt;"",INDEX('Instrument History'!$1:$1048576,CcyPerBase!$B310,CcyPerBase!O$3) / $C310,""),"")</f>
        <v/>
      </c>
      <c r="P310" s="5" t="str">
        <f>IF($A310&lt;&gt;"",IF(P$2&lt;&gt;"",INDEX('Instrument History'!$1:$1048576,CcyPerBase!$B310,CcyPerBase!P$3) / $C310,""),"")</f>
        <v/>
      </c>
      <c r="Q310" s="5" t="str">
        <f>IF($A310&lt;&gt;"",IF(Q$2&lt;&gt;"",INDEX('Instrument History'!$1:$1048576,CcyPerBase!$B310,CcyPerBase!Q$3) / $C310,""),"")</f>
        <v/>
      </c>
      <c r="R310" s="5" t="str">
        <f>IF($A310&lt;&gt;"",IF(R$2&lt;&gt;"",INDEX('Instrument History'!$1:$1048576,CcyPerBase!$B310,CcyPerBase!R$3) / $C310,""),"")</f>
        <v/>
      </c>
      <c r="S310" s="5" t="str">
        <f>IF($A310&lt;&gt;"",IF(S$2&lt;&gt;"",INDEX('Instrument History'!$1:$1048576,CcyPerBase!$B310,CcyPerBase!S$3) / $C310,""),"")</f>
        <v/>
      </c>
      <c r="T310" s="5" t="str">
        <f>IF($A310&lt;&gt;"",IF(T$2&lt;&gt;"",INDEX('Instrument History'!$1:$1048576,CcyPerBase!$B310,CcyPerBase!T$3) / $C310,""),"")</f>
        <v/>
      </c>
      <c r="U310" s="5" t="str">
        <f>IF($A310&lt;&gt;"",IF(U$2&lt;&gt;"",INDEX('Instrument History'!$1:$1048576,CcyPerBase!$B310,CcyPerBase!U$3) / $C310,""),"")</f>
        <v/>
      </c>
      <c r="V310" s="5" t="str">
        <f>IF($A310&lt;&gt;"",IF(V$2&lt;&gt;"",INDEX('Instrument History'!$1:$1048576,CcyPerBase!$B310,CcyPerBase!V$3) / $C310,""),"")</f>
        <v/>
      </c>
      <c r="W310" s="5" t="str">
        <f>IF($A310&lt;&gt;"",IF(W$2&lt;&gt;"",INDEX('Instrument History'!$1:$1048576,CcyPerBase!$B310,CcyPerBase!W$3) / $C310,""),"")</f>
        <v/>
      </c>
      <c r="X310" s="5" t="str">
        <f>IF($A310&lt;&gt;"",IF(X$2&lt;&gt;"",INDEX('Instrument History'!$1:$1048576,CcyPerBase!$B310,CcyPerBase!X$3) / $C310,""),"")</f>
        <v/>
      </c>
    </row>
    <row r="311" spans="1:24">
      <c r="A311" s="12">
        <f>IF(A310&lt;&gt;"",IF(A310=$B$3,"",'Instrument History'!A308),"")</f>
        <v>40871</v>
      </c>
      <c r="B311">
        <f t="shared" si="5"/>
        <v>308</v>
      </c>
      <c r="C311" s="5">
        <f>IF(A311&lt;&gt;"",INDEX('Instrument History'!$1:$1048576,CcyPerBase!B311,CcyPerBase!$B$2),"")</f>
        <v>40.381615969154161</v>
      </c>
      <c r="D311" s="5">
        <f>IF($A311&lt;&gt;"",INDEX('Instrument History'!$1:$1048576,CcyPerBase!$B311,CcyPerBase!D$3) / $C311,"")</f>
        <v>2.4763743995878187E-2</v>
      </c>
      <c r="E311" s="5">
        <f>IF($A311&lt;&gt;"",IF(E$2&lt;&gt;"",INDEX('Instrument History'!$1:$1048576,CcyPerBase!$B311,CcyPerBase!E$3) / $C311,""),"")</f>
        <v>2.4763743995878187E-2</v>
      </c>
      <c r="F311" s="5">
        <f>IF($A311&lt;&gt;"",IF(F$2&lt;&gt;"",INDEX('Instrument History'!$1:$1048576,CcyPerBase!$B311,CcyPerBase!F$3) / $C311,""),"")</f>
        <v>2.4763743995878187E-2</v>
      </c>
      <c r="G311" s="5">
        <f>IF($A311&lt;&gt;"",IF(G$2&lt;&gt;"",INDEX('Instrument History'!$1:$1048576,CcyPerBase!$B311,CcyPerBase!G$3) / $C311,""),"")</f>
        <v>2.4763743995878187E-2</v>
      </c>
      <c r="H311" s="5">
        <f>IF($A311&lt;&gt;"",IF(H$2&lt;&gt;"",INDEX('Instrument History'!$1:$1048576,CcyPerBase!$B311,CcyPerBase!H$3) / $C311,""),"")</f>
        <v>2.4763743995878187E-2</v>
      </c>
      <c r="I311" s="5">
        <f>IF($A311&lt;&gt;"",IF(I$2&lt;&gt;"",INDEX('Instrument History'!$1:$1048576,CcyPerBase!$B311,CcyPerBase!I$3) / $C311,""),"")</f>
        <v>1.3445180301223785</v>
      </c>
      <c r="J311" s="5">
        <f>IF($A311&lt;&gt;"",IF(J$2&lt;&gt;"",INDEX('Instrument History'!$1:$1048576,CcyPerBase!$B311,CcyPerBase!J$3) / $C311,""),"")</f>
        <v>1.895608375354876</v>
      </c>
      <c r="K311" s="5">
        <f>IF($A311&lt;&gt;"",IF(K$2&lt;&gt;"",INDEX('Instrument History'!$1:$1048576,CcyPerBase!$B311,CcyPerBase!K$3) / $C311,""),"")</f>
        <v>1.895608375354876</v>
      </c>
      <c r="L311" s="5">
        <f>IF($A311&lt;&gt;"",IF(L$2&lt;&gt;"",INDEX('Instrument History'!$1:$1048576,CcyPerBase!$B311,CcyPerBase!L$3) / $C311,""),"")</f>
        <v>1</v>
      </c>
      <c r="M311" s="5">
        <f>IF($A311&lt;&gt;"",IF(M$2&lt;&gt;"",INDEX('Instrument History'!$1:$1048576,CcyPerBase!$B311,CcyPerBase!M$3) / $C311,""),"")</f>
        <v>1</v>
      </c>
      <c r="N311" s="5">
        <f>IF($A311&lt;&gt;"",IF(N$2&lt;&gt;"",INDEX('Instrument History'!$1:$1048576,CcyPerBase!$B311,CcyPerBase!N$3) / $C311,""),"")</f>
        <v>1</v>
      </c>
      <c r="O311" s="5" t="str">
        <f>IF($A311&lt;&gt;"",IF(O$2&lt;&gt;"",INDEX('Instrument History'!$1:$1048576,CcyPerBase!$B311,CcyPerBase!O$3) / $C311,""),"")</f>
        <v/>
      </c>
      <c r="P311" s="5" t="str">
        <f>IF($A311&lt;&gt;"",IF(P$2&lt;&gt;"",INDEX('Instrument History'!$1:$1048576,CcyPerBase!$B311,CcyPerBase!P$3) / $C311,""),"")</f>
        <v/>
      </c>
      <c r="Q311" s="5" t="str">
        <f>IF($A311&lt;&gt;"",IF(Q$2&lt;&gt;"",INDEX('Instrument History'!$1:$1048576,CcyPerBase!$B311,CcyPerBase!Q$3) / $C311,""),"")</f>
        <v/>
      </c>
      <c r="R311" s="5" t="str">
        <f>IF($A311&lt;&gt;"",IF(R$2&lt;&gt;"",INDEX('Instrument History'!$1:$1048576,CcyPerBase!$B311,CcyPerBase!R$3) / $C311,""),"")</f>
        <v/>
      </c>
      <c r="S311" s="5" t="str">
        <f>IF($A311&lt;&gt;"",IF(S$2&lt;&gt;"",INDEX('Instrument History'!$1:$1048576,CcyPerBase!$B311,CcyPerBase!S$3) / $C311,""),"")</f>
        <v/>
      </c>
      <c r="T311" s="5" t="str">
        <f>IF($A311&lt;&gt;"",IF(T$2&lt;&gt;"",INDEX('Instrument History'!$1:$1048576,CcyPerBase!$B311,CcyPerBase!T$3) / $C311,""),"")</f>
        <v/>
      </c>
      <c r="U311" s="5" t="str">
        <f>IF($A311&lt;&gt;"",IF(U$2&lt;&gt;"",INDEX('Instrument History'!$1:$1048576,CcyPerBase!$B311,CcyPerBase!U$3) / $C311,""),"")</f>
        <v/>
      </c>
      <c r="V311" s="5" t="str">
        <f>IF($A311&lt;&gt;"",IF(V$2&lt;&gt;"",INDEX('Instrument History'!$1:$1048576,CcyPerBase!$B311,CcyPerBase!V$3) / $C311,""),"")</f>
        <v/>
      </c>
      <c r="W311" s="5" t="str">
        <f>IF($A311&lt;&gt;"",IF(W$2&lt;&gt;"",INDEX('Instrument History'!$1:$1048576,CcyPerBase!$B311,CcyPerBase!W$3) / $C311,""),"")</f>
        <v/>
      </c>
      <c r="X311" s="5" t="str">
        <f>IF($A311&lt;&gt;"",IF(X$2&lt;&gt;"",INDEX('Instrument History'!$1:$1048576,CcyPerBase!$B311,CcyPerBase!X$3) / $C311,""),"")</f>
        <v/>
      </c>
    </row>
    <row r="312" spans="1:24">
      <c r="A312" s="12">
        <f>IF(A311&lt;&gt;"",IF(A311=$B$3,"",'Instrument History'!A309),"")</f>
        <v>40870</v>
      </c>
      <c r="B312">
        <f t="shared" si="5"/>
        <v>309</v>
      </c>
      <c r="C312" s="5">
        <f>IF(A312&lt;&gt;"",INDEX('Instrument History'!$1:$1048576,CcyPerBase!B312,CcyPerBase!$B$2),"")</f>
        <v>40.24187412006134</v>
      </c>
      <c r="D312" s="5">
        <f>IF($A312&lt;&gt;"",INDEX('Instrument History'!$1:$1048576,CcyPerBase!$B312,CcyPerBase!D$3) / $C312,"")</f>
        <v>2.4849737291471746E-2</v>
      </c>
      <c r="E312" s="5">
        <f>IF($A312&lt;&gt;"",IF(E$2&lt;&gt;"",INDEX('Instrument History'!$1:$1048576,CcyPerBase!$B312,CcyPerBase!E$3) / $C312,""),"")</f>
        <v>2.4849737291471746E-2</v>
      </c>
      <c r="F312" s="5">
        <f>IF($A312&lt;&gt;"",IF(F$2&lt;&gt;"",INDEX('Instrument History'!$1:$1048576,CcyPerBase!$B312,CcyPerBase!F$3) / $C312,""),"")</f>
        <v>2.4849737291471746E-2</v>
      </c>
      <c r="G312" s="5">
        <f>IF($A312&lt;&gt;"",IF(G$2&lt;&gt;"",INDEX('Instrument History'!$1:$1048576,CcyPerBase!$B312,CcyPerBase!G$3) / $C312,""),"")</f>
        <v>2.4849737291471746E-2</v>
      </c>
      <c r="H312" s="5">
        <f>IF($A312&lt;&gt;"",IF(H$2&lt;&gt;"",INDEX('Instrument History'!$1:$1048576,CcyPerBase!$B312,CcyPerBase!H$3) / $C312,""),"")</f>
        <v>2.4849737291471746E-2</v>
      </c>
      <c r="I312" s="5">
        <f>IF($A312&lt;&gt;"",IF(I$2&lt;&gt;"",INDEX('Instrument History'!$1:$1048576,CcyPerBase!$B312,CcyPerBase!I$3) / $C312,""),"")</f>
        <v>1.3991486502436792</v>
      </c>
      <c r="J312" s="5">
        <f>IF($A312&lt;&gt;"",IF(J$2&lt;&gt;"",INDEX('Instrument History'!$1:$1048576,CcyPerBase!$B312,CcyPerBase!J$3) / $C312,""),"")</f>
        <v>1.8279208976784849</v>
      </c>
      <c r="K312" s="5">
        <f>IF($A312&lt;&gt;"",IF(K$2&lt;&gt;"",INDEX('Instrument History'!$1:$1048576,CcyPerBase!$B312,CcyPerBase!K$3) / $C312,""),"")</f>
        <v>1.8279208976784849</v>
      </c>
      <c r="L312" s="5">
        <f>IF($A312&lt;&gt;"",IF(L$2&lt;&gt;"",INDEX('Instrument History'!$1:$1048576,CcyPerBase!$B312,CcyPerBase!L$3) / $C312,""),"")</f>
        <v>1</v>
      </c>
      <c r="M312" s="5">
        <f>IF($A312&lt;&gt;"",IF(M$2&lt;&gt;"",INDEX('Instrument History'!$1:$1048576,CcyPerBase!$B312,CcyPerBase!M$3) / $C312,""),"")</f>
        <v>1</v>
      </c>
      <c r="N312" s="5">
        <f>IF($A312&lt;&gt;"",IF(N$2&lt;&gt;"",INDEX('Instrument History'!$1:$1048576,CcyPerBase!$B312,CcyPerBase!N$3) / $C312,""),"")</f>
        <v>1</v>
      </c>
      <c r="O312" s="5" t="str">
        <f>IF($A312&lt;&gt;"",IF(O$2&lt;&gt;"",INDEX('Instrument History'!$1:$1048576,CcyPerBase!$B312,CcyPerBase!O$3) / $C312,""),"")</f>
        <v/>
      </c>
      <c r="P312" s="5" t="str">
        <f>IF($A312&lt;&gt;"",IF(P$2&lt;&gt;"",INDEX('Instrument History'!$1:$1048576,CcyPerBase!$B312,CcyPerBase!P$3) / $C312,""),"")</f>
        <v/>
      </c>
      <c r="Q312" s="5" t="str">
        <f>IF($A312&lt;&gt;"",IF(Q$2&lt;&gt;"",INDEX('Instrument History'!$1:$1048576,CcyPerBase!$B312,CcyPerBase!Q$3) / $C312,""),"")</f>
        <v/>
      </c>
      <c r="R312" s="5" t="str">
        <f>IF($A312&lt;&gt;"",IF(R$2&lt;&gt;"",INDEX('Instrument History'!$1:$1048576,CcyPerBase!$B312,CcyPerBase!R$3) / $C312,""),"")</f>
        <v/>
      </c>
      <c r="S312" s="5" t="str">
        <f>IF($A312&lt;&gt;"",IF(S$2&lt;&gt;"",INDEX('Instrument History'!$1:$1048576,CcyPerBase!$B312,CcyPerBase!S$3) / $C312,""),"")</f>
        <v/>
      </c>
      <c r="T312" s="5" t="str">
        <f>IF($A312&lt;&gt;"",IF(T$2&lt;&gt;"",INDEX('Instrument History'!$1:$1048576,CcyPerBase!$B312,CcyPerBase!T$3) / $C312,""),"")</f>
        <v/>
      </c>
      <c r="U312" s="5" t="str">
        <f>IF($A312&lt;&gt;"",IF(U$2&lt;&gt;"",INDEX('Instrument History'!$1:$1048576,CcyPerBase!$B312,CcyPerBase!U$3) / $C312,""),"")</f>
        <v/>
      </c>
      <c r="V312" s="5" t="str">
        <f>IF($A312&lt;&gt;"",IF(V$2&lt;&gt;"",INDEX('Instrument History'!$1:$1048576,CcyPerBase!$B312,CcyPerBase!V$3) / $C312,""),"")</f>
        <v/>
      </c>
      <c r="W312" s="5" t="str">
        <f>IF($A312&lt;&gt;"",IF(W$2&lt;&gt;"",INDEX('Instrument History'!$1:$1048576,CcyPerBase!$B312,CcyPerBase!W$3) / $C312,""),"")</f>
        <v/>
      </c>
      <c r="X312" s="5" t="str">
        <f>IF($A312&lt;&gt;"",IF(X$2&lt;&gt;"",INDEX('Instrument History'!$1:$1048576,CcyPerBase!$B312,CcyPerBase!X$3) / $C312,""),"")</f>
        <v/>
      </c>
    </row>
    <row r="313" spans="1:24">
      <c r="A313" s="12">
        <f>IF(A312&lt;&gt;"",IF(A312=$B$3,"",'Instrument History'!A310),"")</f>
        <v>40869</v>
      </c>
      <c r="B313">
        <f t="shared" si="5"/>
        <v>310</v>
      </c>
      <c r="C313" s="5">
        <f>IF(A313&lt;&gt;"",INDEX('Instrument History'!$1:$1048576,CcyPerBase!B313,CcyPerBase!$B$2),"")</f>
        <v>42.184217256471804</v>
      </c>
      <c r="D313" s="5">
        <f>IF($A313&lt;&gt;"",INDEX('Instrument History'!$1:$1048576,CcyPerBase!$B313,CcyPerBase!D$3) / $C313,"")</f>
        <v>2.3705548307799459E-2</v>
      </c>
      <c r="E313" s="5">
        <f>IF($A313&lt;&gt;"",IF(E$2&lt;&gt;"",INDEX('Instrument History'!$1:$1048576,CcyPerBase!$B313,CcyPerBase!E$3) / $C313,""),"")</f>
        <v>2.3705548307799459E-2</v>
      </c>
      <c r="F313" s="5">
        <f>IF($A313&lt;&gt;"",IF(F$2&lt;&gt;"",INDEX('Instrument History'!$1:$1048576,CcyPerBase!$B313,CcyPerBase!F$3) / $C313,""),"")</f>
        <v>2.3705548307799459E-2</v>
      </c>
      <c r="G313" s="5">
        <f>IF($A313&lt;&gt;"",IF(G$2&lt;&gt;"",INDEX('Instrument History'!$1:$1048576,CcyPerBase!$B313,CcyPerBase!G$3) / $C313,""),"")</f>
        <v>2.3705548307799459E-2</v>
      </c>
      <c r="H313" s="5">
        <f>IF($A313&lt;&gt;"",IF(H$2&lt;&gt;"",INDEX('Instrument History'!$1:$1048576,CcyPerBase!$B313,CcyPerBase!H$3) / $C313,""),"")</f>
        <v>2.3705548307799459E-2</v>
      </c>
      <c r="I313" s="5">
        <f>IF($A313&lt;&gt;"",IF(I$2&lt;&gt;"",INDEX('Instrument History'!$1:$1048576,CcyPerBase!$B313,CcyPerBase!I$3) / $C313,""),"")</f>
        <v>1.29964726381399</v>
      </c>
      <c r="J313" s="5">
        <f>IF($A313&lt;&gt;"",IF(J$2&lt;&gt;"",INDEX('Instrument History'!$1:$1048576,CcyPerBase!$B313,CcyPerBase!J$3) / $C313,""),"")</f>
        <v>1.7527379042075184</v>
      </c>
      <c r="K313" s="5">
        <f>IF($A313&lt;&gt;"",IF(K$2&lt;&gt;"",INDEX('Instrument History'!$1:$1048576,CcyPerBase!$B313,CcyPerBase!K$3) / $C313,""),"")</f>
        <v>1.7527379042075184</v>
      </c>
      <c r="L313" s="5">
        <f>IF($A313&lt;&gt;"",IF(L$2&lt;&gt;"",INDEX('Instrument History'!$1:$1048576,CcyPerBase!$B313,CcyPerBase!L$3) / $C313,""),"")</f>
        <v>1</v>
      </c>
      <c r="M313" s="5">
        <f>IF($A313&lt;&gt;"",IF(M$2&lt;&gt;"",INDEX('Instrument History'!$1:$1048576,CcyPerBase!$B313,CcyPerBase!M$3) / $C313,""),"")</f>
        <v>1</v>
      </c>
      <c r="N313" s="5">
        <f>IF($A313&lt;&gt;"",IF(N$2&lt;&gt;"",INDEX('Instrument History'!$1:$1048576,CcyPerBase!$B313,CcyPerBase!N$3) / $C313,""),"")</f>
        <v>1</v>
      </c>
      <c r="O313" s="5" t="str">
        <f>IF($A313&lt;&gt;"",IF(O$2&lt;&gt;"",INDEX('Instrument History'!$1:$1048576,CcyPerBase!$B313,CcyPerBase!O$3) / $C313,""),"")</f>
        <v/>
      </c>
      <c r="P313" s="5" t="str">
        <f>IF($A313&lt;&gt;"",IF(P$2&lt;&gt;"",INDEX('Instrument History'!$1:$1048576,CcyPerBase!$B313,CcyPerBase!P$3) / $C313,""),"")</f>
        <v/>
      </c>
      <c r="Q313" s="5" t="str">
        <f>IF($A313&lt;&gt;"",IF(Q$2&lt;&gt;"",INDEX('Instrument History'!$1:$1048576,CcyPerBase!$B313,CcyPerBase!Q$3) / $C313,""),"")</f>
        <v/>
      </c>
      <c r="R313" s="5" t="str">
        <f>IF($A313&lt;&gt;"",IF(R$2&lt;&gt;"",INDEX('Instrument History'!$1:$1048576,CcyPerBase!$B313,CcyPerBase!R$3) / $C313,""),"")</f>
        <v/>
      </c>
      <c r="S313" s="5" t="str">
        <f>IF($A313&lt;&gt;"",IF(S$2&lt;&gt;"",INDEX('Instrument History'!$1:$1048576,CcyPerBase!$B313,CcyPerBase!S$3) / $C313,""),"")</f>
        <v/>
      </c>
      <c r="T313" s="5" t="str">
        <f>IF($A313&lt;&gt;"",IF(T$2&lt;&gt;"",INDEX('Instrument History'!$1:$1048576,CcyPerBase!$B313,CcyPerBase!T$3) / $C313,""),"")</f>
        <v/>
      </c>
      <c r="U313" s="5" t="str">
        <f>IF($A313&lt;&gt;"",IF(U$2&lt;&gt;"",INDEX('Instrument History'!$1:$1048576,CcyPerBase!$B313,CcyPerBase!U$3) / $C313,""),"")</f>
        <v/>
      </c>
      <c r="V313" s="5" t="str">
        <f>IF($A313&lt;&gt;"",IF(V$2&lt;&gt;"",INDEX('Instrument History'!$1:$1048576,CcyPerBase!$B313,CcyPerBase!V$3) / $C313,""),"")</f>
        <v/>
      </c>
      <c r="W313" s="5" t="str">
        <f>IF($A313&lt;&gt;"",IF(W$2&lt;&gt;"",INDEX('Instrument History'!$1:$1048576,CcyPerBase!$B313,CcyPerBase!W$3) / $C313,""),"")</f>
        <v/>
      </c>
      <c r="X313" s="5" t="str">
        <f>IF($A313&lt;&gt;"",IF(X$2&lt;&gt;"",INDEX('Instrument History'!$1:$1048576,CcyPerBase!$B313,CcyPerBase!X$3) / $C313,""),"")</f>
        <v/>
      </c>
    </row>
    <row r="314" spans="1:24">
      <c r="A314" s="12">
        <f>IF(A313&lt;&gt;"",IF(A313=$B$3,"",'Instrument History'!A311),"")</f>
        <v>40868</v>
      </c>
      <c r="B314">
        <f t="shared" si="5"/>
        <v>311</v>
      </c>
      <c r="C314" s="5">
        <f>IF(A314&lt;&gt;"",INDEX('Instrument History'!$1:$1048576,CcyPerBase!B314,CcyPerBase!$B$2),"")</f>
        <v>42.420007480709579</v>
      </c>
      <c r="D314" s="5">
        <f>IF($A314&lt;&gt;"",INDEX('Instrument History'!$1:$1048576,CcyPerBase!$B314,CcyPerBase!D$3) / $C314,"")</f>
        <v>2.3573781792819066E-2</v>
      </c>
      <c r="E314" s="5">
        <f>IF($A314&lt;&gt;"",IF(E$2&lt;&gt;"",INDEX('Instrument History'!$1:$1048576,CcyPerBase!$B314,CcyPerBase!E$3) / $C314,""),"")</f>
        <v>2.3573781792819066E-2</v>
      </c>
      <c r="F314" s="5">
        <f>IF($A314&lt;&gt;"",IF(F$2&lt;&gt;"",INDEX('Instrument History'!$1:$1048576,CcyPerBase!$B314,CcyPerBase!F$3) / $C314,""),"")</f>
        <v>2.3573781792819066E-2</v>
      </c>
      <c r="G314" s="5">
        <f>IF($A314&lt;&gt;"",IF(G$2&lt;&gt;"",INDEX('Instrument History'!$1:$1048576,CcyPerBase!$B314,CcyPerBase!G$3) / $C314,""),"")</f>
        <v>2.3573781792819066E-2</v>
      </c>
      <c r="H314" s="5">
        <f>IF($A314&lt;&gt;"",IF(H$2&lt;&gt;"",INDEX('Instrument History'!$1:$1048576,CcyPerBase!$B314,CcyPerBase!H$3) / $C314,""),"")</f>
        <v>2.3573781792819066E-2</v>
      </c>
      <c r="I314" s="5">
        <f>IF($A314&lt;&gt;"",IF(I$2&lt;&gt;"",INDEX('Instrument History'!$1:$1048576,CcyPerBase!$B314,CcyPerBase!I$3) / $C314,""),"")</f>
        <v>1.2950420911486842</v>
      </c>
      <c r="J314" s="5">
        <f>IF($A314&lt;&gt;"",IF(J$2&lt;&gt;"",INDEX('Instrument History'!$1:$1048576,CcyPerBase!$B314,CcyPerBase!J$3) / $C314,""),"")</f>
        <v>1.688164620771446</v>
      </c>
      <c r="K314" s="5">
        <f>IF($A314&lt;&gt;"",IF(K$2&lt;&gt;"",INDEX('Instrument History'!$1:$1048576,CcyPerBase!$B314,CcyPerBase!K$3) / $C314,""),"")</f>
        <v>1.688164620771446</v>
      </c>
      <c r="L314" s="5">
        <f>IF($A314&lt;&gt;"",IF(L$2&lt;&gt;"",INDEX('Instrument History'!$1:$1048576,CcyPerBase!$B314,CcyPerBase!L$3) / $C314,""),"")</f>
        <v>1</v>
      </c>
      <c r="M314" s="5">
        <f>IF($A314&lt;&gt;"",IF(M$2&lt;&gt;"",INDEX('Instrument History'!$1:$1048576,CcyPerBase!$B314,CcyPerBase!M$3) / $C314,""),"")</f>
        <v>1</v>
      </c>
      <c r="N314" s="5">
        <f>IF($A314&lt;&gt;"",IF(N$2&lt;&gt;"",INDEX('Instrument History'!$1:$1048576,CcyPerBase!$B314,CcyPerBase!N$3) / $C314,""),"")</f>
        <v>1</v>
      </c>
      <c r="O314" s="5" t="str">
        <f>IF($A314&lt;&gt;"",IF(O$2&lt;&gt;"",INDEX('Instrument History'!$1:$1048576,CcyPerBase!$B314,CcyPerBase!O$3) / $C314,""),"")</f>
        <v/>
      </c>
      <c r="P314" s="5" t="str">
        <f>IF($A314&lt;&gt;"",IF(P$2&lt;&gt;"",INDEX('Instrument History'!$1:$1048576,CcyPerBase!$B314,CcyPerBase!P$3) / $C314,""),"")</f>
        <v/>
      </c>
      <c r="Q314" s="5" t="str">
        <f>IF($A314&lt;&gt;"",IF(Q$2&lt;&gt;"",INDEX('Instrument History'!$1:$1048576,CcyPerBase!$B314,CcyPerBase!Q$3) / $C314,""),"")</f>
        <v/>
      </c>
      <c r="R314" s="5" t="str">
        <f>IF($A314&lt;&gt;"",IF(R$2&lt;&gt;"",INDEX('Instrument History'!$1:$1048576,CcyPerBase!$B314,CcyPerBase!R$3) / $C314,""),"")</f>
        <v/>
      </c>
      <c r="S314" s="5" t="str">
        <f>IF($A314&lt;&gt;"",IF(S$2&lt;&gt;"",INDEX('Instrument History'!$1:$1048576,CcyPerBase!$B314,CcyPerBase!S$3) / $C314,""),"")</f>
        <v/>
      </c>
      <c r="T314" s="5" t="str">
        <f>IF($A314&lt;&gt;"",IF(T$2&lt;&gt;"",INDEX('Instrument History'!$1:$1048576,CcyPerBase!$B314,CcyPerBase!T$3) / $C314,""),"")</f>
        <v/>
      </c>
      <c r="U314" s="5" t="str">
        <f>IF($A314&lt;&gt;"",IF(U$2&lt;&gt;"",INDEX('Instrument History'!$1:$1048576,CcyPerBase!$B314,CcyPerBase!U$3) / $C314,""),"")</f>
        <v/>
      </c>
      <c r="V314" s="5" t="str">
        <f>IF($A314&lt;&gt;"",IF(V$2&lt;&gt;"",INDEX('Instrument History'!$1:$1048576,CcyPerBase!$B314,CcyPerBase!V$3) / $C314,""),"")</f>
        <v/>
      </c>
      <c r="W314" s="5" t="str">
        <f>IF($A314&lt;&gt;"",IF(W$2&lt;&gt;"",INDEX('Instrument History'!$1:$1048576,CcyPerBase!$B314,CcyPerBase!W$3) / $C314,""),"")</f>
        <v/>
      </c>
      <c r="X314" s="5" t="str">
        <f>IF($A314&lt;&gt;"",IF(X$2&lt;&gt;"",INDEX('Instrument History'!$1:$1048576,CcyPerBase!$B314,CcyPerBase!X$3) / $C314,""),"")</f>
        <v/>
      </c>
    </row>
    <row r="315" spans="1:24">
      <c r="A315" s="12">
        <f>IF(A314&lt;&gt;"",IF(A314=$B$3,"",'Instrument History'!A312),"")</f>
        <v>40865</v>
      </c>
      <c r="B315">
        <f t="shared" si="5"/>
        <v>312</v>
      </c>
      <c r="C315" s="5">
        <f>IF(A315&lt;&gt;"",INDEX('Instrument History'!$1:$1048576,CcyPerBase!B315,CcyPerBase!$B$2),"")</f>
        <v>40.75853635552977</v>
      </c>
      <c r="D315" s="5">
        <f>IF($A315&lt;&gt;"",INDEX('Instrument History'!$1:$1048576,CcyPerBase!$B315,CcyPerBase!D$3) / $C315,"")</f>
        <v>2.4534737736339948E-2</v>
      </c>
      <c r="E315" s="5">
        <f>IF($A315&lt;&gt;"",IF(E$2&lt;&gt;"",INDEX('Instrument History'!$1:$1048576,CcyPerBase!$B315,CcyPerBase!E$3) / $C315,""),"")</f>
        <v>2.4534737736339948E-2</v>
      </c>
      <c r="F315" s="5">
        <f>IF($A315&lt;&gt;"",IF(F$2&lt;&gt;"",INDEX('Instrument History'!$1:$1048576,CcyPerBase!$B315,CcyPerBase!F$3) / $C315,""),"")</f>
        <v>2.4534737736339948E-2</v>
      </c>
      <c r="G315" s="5">
        <f>IF($A315&lt;&gt;"",IF(G$2&lt;&gt;"",INDEX('Instrument History'!$1:$1048576,CcyPerBase!$B315,CcyPerBase!G$3) / $C315,""),"")</f>
        <v>2.4534737736339948E-2</v>
      </c>
      <c r="H315" s="5">
        <f>IF($A315&lt;&gt;"",IF(H$2&lt;&gt;"",INDEX('Instrument History'!$1:$1048576,CcyPerBase!$B315,CcyPerBase!H$3) / $C315,""),"")</f>
        <v>2.4534737736339948E-2</v>
      </c>
      <c r="I315" s="5">
        <f>IF($A315&lt;&gt;"",IF(I$2&lt;&gt;"",INDEX('Instrument History'!$1:$1048576,CcyPerBase!$B315,CcyPerBase!I$3) / $C315,""),"")</f>
        <v>1.2918119951967164</v>
      </c>
      <c r="J315" s="5">
        <f>IF($A315&lt;&gt;"",IF(J$2&lt;&gt;"",INDEX('Instrument History'!$1:$1048576,CcyPerBase!$B315,CcyPerBase!J$3) / $C315,""),"")</f>
        <v>1.7492059390654726</v>
      </c>
      <c r="K315" s="5">
        <f>IF($A315&lt;&gt;"",IF(K$2&lt;&gt;"",INDEX('Instrument History'!$1:$1048576,CcyPerBase!$B315,CcyPerBase!K$3) / $C315,""),"")</f>
        <v>1.7492059390654726</v>
      </c>
      <c r="L315" s="5">
        <f>IF($A315&lt;&gt;"",IF(L$2&lt;&gt;"",INDEX('Instrument History'!$1:$1048576,CcyPerBase!$B315,CcyPerBase!L$3) / $C315,""),"")</f>
        <v>1</v>
      </c>
      <c r="M315" s="5">
        <f>IF($A315&lt;&gt;"",IF(M$2&lt;&gt;"",INDEX('Instrument History'!$1:$1048576,CcyPerBase!$B315,CcyPerBase!M$3) / $C315,""),"")</f>
        <v>1</v>
      </c>
      <c r="N315" s="5">
        <f>IF($A315&lt;&gt;"",IF(N$2&lt;&gt;"",INDEX('Instrument History'!$1:$1048576,CcyPerBase!$B315,CcyPerBase!N$3) / $C315,""),"")</f>
        <v>1</v>
      </c>
      <c r="O315" s="5" t="str">
        <f>IF($A315&lt;&gt;"",IF(O$2&lt;&gt;"",INDEX('Instrument History'!$1:$1048576,CcyPerBase!$B315,CcyPerBase!O$3) / $C315,""),"")</f>
        <v/>
      </c>
      <c r="P315" s="5" t="str">
        <f>IF($A315&lt;&gt;"",IF(P$2&lt;&gt;"",INDEX('Instrument History'!$1:$1048576,CcyPerBase!$B315,CcyPerBase!P$3) / $C315,""),"")</f>
        <v/>
      </c>
      <c r="Q315" s="5" t="str">
        <f>IF($A315&lt;&gt;"",IF(Q$2&lt;&gt;"",INDEX('Instrument History'!$1:$1048576,CcyPerBase!$B315,CcyPerBase!Q$3) / $C315,""),"")</f>
        <v/>
      </c>
      <c r="R315" s="5" t="str">
        <f>IF($A315&lt;&gt;"",IF(R$2&lt;&gt;"",INDEX('Instrument History'!$1:$1048576,CcyPerBase!$B315,CcyPerBase!R$3) / $C315,""),"")</f>
        <v/>
      </c>
      <c r="S315" s="5" t="str">
        <f>IF($A315&lt;&gt;"",IF(S$2&lt;&gt;"",INDEX('Instrument History'!$1:$1048576,CcyPerBase!$B315,CcyPerBase!S$3) / $C315,""),"")</f>
        <v/>
      </c>
      <c r="T315" s="5" t="str">
        <f>IF($A315&lt;&gt;"",IF(T$2&lt;&gt;"",INDEX('Instrument History'!$1:$1048576,CcyPerBase!$B315,CcyPerBase!T$3) / $C315,""),"")</f>
        <v/>
      </c>
      <c r="U315" s="5" t="str">
        <f>IF($A315&lt;&gt;"",IF(U$2&lt;&gt;"",INDEX('Instrument History'!$1:$1048576,CcyPerBase!$B315,CcyPerBase!U$3) / $C315,""),"")</f>
        <v/>
      </c>
      <c r="V315" s="5" t="str">
        <f>IF($A315&lt;&gt;"",IF(V$2&lt;&gt;"",INDEX('Instrument History'!$1:$1048576,CcyPerBase!$B315,CcyPerBase!V$3) / $C315,""),"")</f>
        <v/>
      </c>
      <c r="W315" s="5" t="str">
        <f>IF($A315&lt;&gt;"",IF(W$2&lt;&gt;"",INDEX('Instrument History'!$1:$1048576,CcyPerBase!$B315,CcyPerBase!W$3) / $C315,""),"")</f>
        <v/>
      </c>
      <c r="X315" s="5" t="str">
        <f>IF($A315&lt;&gt;"",IF(X$2&lt;&gt;"",INDEX('Instrument History'!$1:$1048576,CcyPerBase!$B315,CcyPerBase!X$3) / $C315,""),"")</f>
        <v/>
      </c>
    </row>
    <row r="316" spans="1:24">
      <c r="A316" s="12">
        <f>IF(A315&lt;&gt;"",IF(A315=$B$3,"",'Instrument History'!A313),"")</f>
        <v>40864</v>
      </c>
      <c r="B316">
        <f t="shared" si="5"/>
        <v>313</v>
      </c>
      <c r="C316" s="5">
        <f>IF(A316&lt;&gt;"",INDEX('Instrument History'!$1:$1048576,CcyPerBase!B316,CcyPerBase!$B$2),"")</f>
        <v>41.364411583792105</v>
      </c>
      <c r="D316" s="5">
        <f>IF($A316&lt;&gt;"",INDEX('Instrument History'!$1:$1048576,CcyPerBase!$B316,CcyPerBase!D$3) / $C316,"")</f>
        <v>2.4175371091023374E-2</v>
      </c>
      <c r="E316" s="5">
        <f>IF($A316&lt;&gt;"",IF(E$2&lt;&gt;"",INDEX('Instrument History'!$1:$1048576,CcyPerBase!$B316,CcyPerBase!E$3) / $C316,""),"")</f>
        <v>2.4175371091023374E-2</v>
      </c>
      <c r="F316" s="5">
        <f>IF($A316&lt;&gt;"",IF(F$2&lt;&gt;"",INDEX('Instrument History'!$1:$1048576,CcyPerBase!$B316,CcyPerBase!F$3) / $C316,""),"")</f>
        <v>2.4175371091023374E-2</v>
      </c>
      <c r="G316" s="5">
        <f>IF($A316&lt;&gt;"",IF(G$2&lt;&gt;"",INDEX('Instrument History'!$1:$1048576,CcyPerBase!$B316,CcyPerBase!G$3) / $C316,""),"")</f>
        <v>2.4175371091023374E-2</v>
      </c>
      <c r="H316" s="5">
        <f>IF($A316&lt;&gt;"",IF(H$2&lt;&gt;"",INDEX('Instrument History'!$1:$1048576,CcyPerBase!$B316,CcyPerBase!H$3) / $C316,""),"")</f>
        <v>2.4175371091023374E-2</v>
      </c>
      <c r="I316" s="5">
        <f>IF($A316&lt;&gt;"",IF(I$2&lt;&gt;"",INDEX('Instrument History'!$1:$1048576,CcyPerBase!$B316,CcyPerBase!I$3) / $C316,""),"")</f>
        <v>1.2201935502167987</v>
      </c>
      <c r="J316" s="5">
        <f>IF($A316&lt;&gt;"",IF(J$2&lt;&gt;"",INDEX('Instrument History'!$1:$1048576,CcyPerBase!$B316,CcyPerBase!J$3) / $C316,""),"")</f>
        <v>1.7696474160487552</v>
      </c>
      <c r="K316" s="5">
        <f>IF($A316&lt;&gt;"",IF(K$2&lt;&gt;"",INDEX('Instrument History'!$1:$1048576,CcyPerBase!$B316,CcyPerBase!K$3) / $C316,""),"")</f>
        <v>1.7696474160487552</v>
      </c>
      <c r="L316" s="5">
        <f>IF($A316&lt;&gt;"",IF(L$2&lt;&gt;"",INDEX('Instrument History'!$1:$1048576,CcyPerBase!$B316,CcyPerBase!L$3) / $C316,""),"")</f>
        <v>1</v>
      </c>
      <c r="M316" s="5">
        <f>IF($A316&lt;&gt;"",IF(M$2&lt;&gt;"",INDEX('Instrument History'!$1:$1048576,CcyPerBase!$B316,CcyPerBase!M$3) / $C316,""),"")</f>
        <v>1</v>
      </c>
      <c r="N316" s="5">
        <f>IF($A316&lt;&gt;"",IF(N$2&lt;&gt;"",INDEX('Instrument History'!$1:$1048576,CcyPerBase!$B316,CcyPerBase!N$3) / $C316,""),"")</f>
        <v>1</v>
      </c>
      <c r="O316" s="5" t="str">
        <f>IF($A316&lt;&gt;"",IF(O$2&lt;&gt;"",INDEX('Instrument History'!$1:$1048576,CcyPerBase!$B316,CcyPerBase!O$3) / $C316,""),"")</f>
        <v/>
      </c>
      <c r="P316" s="5" t="str">
        <f>IF($A316&lt;&gt;"",IF(P$2&lt;&gt;"",INDEX('Instrument History'!$1:$1048576,CcyPerBase!$B316,CcyPerBase!P$3) / $C316,""),"")</f>
        <v/>
      </c>
      <c r="Q316" s="5" t="str">
        <f>IF($A316&lt;&gt;"",IF(Q$2&lt;&gt;"",INDEX('Instrument History'!$1:$1048576,CcyPerBase!$B316,CcyPerBase!Q$3) / $C316,""),"")</f>
        <v/>
      </c>
      <c r="R316" s="5" t="str">
        <f>IF($A316&lt;&gt;"",IF(R$2&lt;&gt;"",INDEX('Instrument History'!$1:$1048576,CcyPerBase!$B316,CcyPerBase!R$3) / $C316,""),"")</f>
        <v/>
      </c>
      <c r="S316" s="5" t="str">
        <f>IF($A316&lt;&gt;"",IF(S$2&lt;&gt;"",INDEX('Instrument History'!$1:$1048576,CcyPerBase!$B316,CcyPerBase!S$3) / $C316,""),"")</f>
        <v/>
      </c>
      <c r="T316" s="5" t="str">
        <f>IF($A316&lt;&gt;"",IF(T$2&lt;&gt;"",INDEX('Instrument History'!$1:$1048576,CcyPerBase!$B316,CcyPerBase!T$3) / $C316,""),"")</f>
        <v/>
      </c>
      <c r="U316" s="5" t="str">
        <f>IF($A316&lt;&gt;"",IF(U$2&lt;&gt;"",INDEX('Instrument History'!$1:$1048576,CcyPerBase!$B316,CcyPerBase!U$3) / $C316,""),"")</f>
        <v/>
      </c>
      <c r="V316" s="5" t="str">
        <f>IF($A316&lt;&gt;"",IF(V$2&lt;&gt;"",INDEX('Instrument History'!$1:$1048576,CcyPerBase!$B316,CcyPerBase!V$3) / $C316,""),"")</f>
        <v/>
      </c>
      <c r="W316" s="5" t="str">
        <f>IF($A316&lt;&gt;"",IF(W$2&lt;&gt;"",INDEX('Instrument History'!$1:$1048576,CcyPerBase!$B316,CcyPerBase!W$3) / $C316,""),"")</f>
        <v/>
      </c>
      <c r="X316" s="5" t="str">
        <f>IF($A316&lt;&gt;"",IF(X$2&lt;&gt;"",INDEX('Instrument History'!$1:$1048576,CcyPerBase!$B316,CcyPerBase!X$3) / $C316,""),"")</f>
        <v/>
      </c>
    </row>
    <row r="317" spans="1:24">
      <c r="A317" s="12">
        <f>IF(A316&lt;&gt;"",IF(A316=$B$3,"",'Instrument History'!A314),"")</f>
        <v>40863</v>
      </c>
      <c r="B317">
        <f t="shared" si="5"/>
        <v>314</v>
      </c>
      <c r="C317" s="5">
        <f>IF(A317&lt;&gt;"",INDEX('Instrument History'!$1:$1048576,CcyPerBase!B317,CcyPerBase!$B$2),"")</f>
        <v>41.65313379952898</v>
      </c>
      <c r="D317" s="5">
        <f>IF($A317&lt;&gt;"",INDEX('Instrument History'!$1:$1048576,CcyPerBase!$B317,CcyPerBase!D$3) / $C317,"")</f>
        <v>2.400779746400037E-2</v>
      </c>
      <c r="E317" s="5">
        <f>IF($A317&lt;&gt;"",IF(E$2&lt;&gt;"",INDEX('Instrument History'!$1:$1048576,CcyPerBase!$B317,CcyPerBase!E$3) / $C317,""),"")</f>
        <v>2.400779746400037E-2</v>
      </c>
      <c r="F317" s="5">
        <f>IF($A317&lt;&gt;"",IF(F$2&lt;&gt;"",INDEX('Instrument History'!$1:$1048576,CcyPerBase!$B317,CcyPerBase!F$3) / $C317,""),"")</f>
        <v>2.400779746400037E-2</v>
      </c>
      <c r="G317" s="5">
        <f>IF($A317&lt;&gt;"",IF(G$2&lt;&gt;"",INDEX('Instrument History'!$1:$1048576,CcyPerBase!$B317,CcyPerBase!G$3) / $C317,""),"")</f>
        <v>2.400779746400037E-2</v>
      </c>
      <c r="H317" s="5">
        <f>IF($A317&lt;&gt;"",IF(H$2&lt;&gt;"",INDEX('Instrument History'!$1:$1048576,CcyPerBase!$B317,CcyPerBase!H$3) / $C317,""),"")</f>
        <v>2.400779746400037E-2</v>
      </c>
      <c r="I317" s="5">
        <f>IF($A317&lt;&gt;"",IF(I$2&lt;&gt;"",INDEX('Instrument History'!$1:$1048576,CcyPerBase!$B317,CcyPerBase!I$3) / $C317,""),"")</f>
        <v>1.223591784595137</v>
      </c>
      <c r="J317" s="5">
        <f>IF($A317&lt;&gt;"",IF(J$2&lt;&gt;"",INDEX('Instrument History'!$1:$1048576,CcyPerBase!$B317,CcyPerBase!J$3) / $C317,""),"")</f>
        <v>1.7818500600586704</v>
      </c>
      <c r="K317" s="5">
        <f>IF($A317&lt;&gt;"",IF(K$2&lt;&gt;"",INDEX('Instrument History'!$1:$1048576,CcyPerBase!$B317,CcyPerBase!K$3) / $C317,""),"")</f>
        <v>1.7818500600586704</v>
      </c>
      <c r="L317" s="5">
        <f>IF($A317&lt;&gt;"",IF(L$2&lt;&gt;"",INDEX('Instrument History'!$1:$1048576,CcyPerBase!$B317,CcyPerBase!L$3) / $C317,""),"")</f>
        <v>1</v>
      </c>
      <c r="M317" s="5">
        <f>IF($A317&lt;&gt;"",IF(M$2&lt;&gt;"",INDEX('Instrument History'!$1:$1048576,CcyPerBase!$B317,CcyPerBase!M$3) / $C317,""),"")</f>
        <v>1</v>
      </c>
      <c r="N317" s="5">
        <f>IF($A317&lt;&gt;"",IF(N$2&lt;&gt;"",INDEX('Instrument History'!$1:$1048576,CcyPerBase!$B317,CcyPerBase!N$3) / $C317,""),"")</f>
        <v>1</v>
      </c>
      <c r="O317" s="5" t="str">
        <f>IF($A317&lt;&gt;"",IF(O$2&lt;&gt;"",INDEX('Instrument History'!$1:$1048576,CcyPerBase!$B317,CcyPerBase!O$3) / $C317,""),"")</f>
        <v/>
      </c>
      <c r="P317" s="5" t="str">
        <f>IF($A317&lt;&gt;"",IF(P$2&lt;&gt;"",INDEX('Instrument History'!$1:$1048576,CcyPerBase!$B317,CcyPerBase!P$3) / $C317,""),"")</f>
        <v/>
      </c>
      <c r="Q317" s="5" t="str">
        <f>IF($A317&lt;&gt;"",IF(Q$2&lt;&gt;"",INDEX('Instrument History'!$1:$1048576,CcyPerBase!$B317,CcyPerBase!Q$3) / $C317,""),"")</f>
        <v/>
      </c>
      <c r="R317" s="5" t="str">
        <f>IF($A317&lt;&gt;"",IF(R$2&lt;&gt;"",INDEX('Instrument History'!$1:$1048576,CcyPerBase!$B317,CcyPerBase!R$3) / $C317,""),"")</f>
        <v/>
      </c>
      <c r="S317" s="5" t="str">
        <f>IF($A317&lt;&gt;"",IF(S$2&lt;&gt;"",INDEX('Instrument History'!$1:$1048576,CcyPerBase!$B317,CcyPerBase!S$3) / $C317,""),"")</f>
        <v/>
      </c>
      <c r="T317" s="5" t="str">
        <f>IF($A317&lt;&gt;"",IF(T$2&lt;&gt;"",INDEX('Instrument History'!$1:$1048576,CcyPerBase!$B317,CcyPerBase!T$3) / $C317,""),"")</f>
        <v/>
      </c>
      <c r="U317" s="5" t="str">
        <f>IF($A317&lt;&gt;"",IF(U$2&lt;&gt;"",INDEX('Instrument History'!$1:$1048576,CcyPerBase!$B317,CcyPerBase!U$3) / $C317,""),"")</f>
        <v/>
      </c>
      <c r="V317" s="5" t="str">
        <f>IF($A317&lt;&gt;"",IF(V$2&lt;&gt;"",INDEX('Instrument History'!$1:$1048576,CcyPerBase!$B317,CcyPerBase!V$3) / $C317,""),"")</f>
        <v/>
      </c>
      <c r="W317" s="5" t="str">
        <f>IF($A317&lt;&gt;"",IF(W$2&lt;&gt;"",INDEX('Instrument History'!$1:$1048576,CcyPerBase!$B317,CcyPerBase!W$3) / $C317,""),"")</f>
        <v/>
      </c>
      <c r="X317" s="5" t="str">
        <f>IF($A317&lt;&gt;"",IF(X$2&lt;&gt;"",INDEX('Instrument History'!$1:$1048576,CcyPerBase!$B317,CcyPerBase!X$3) / $C317,""),"")</f>
        <v/>
      </c>
    </row>
    <row r="318" spans="1:24">
      <c r="A318" s="12">
        <f>IF(A317&lt;&gt;"",IF(A317=$B$3,"",'Instrument History'!A315),"")</f>
        <v>40862</v>
      </c>
      <c r="B318">
        <f t="shared" si="5"/>
        <v>315</v>
      </c>
      <c r="C318" s="5">
        <f>IF(A318&lt;&gt;"",INDEX('Instrument History'!$1:$1048576,CcyPerBase!B318,CcyPerBase!$B$2),"")</f>
        <v>41.196827077632321</v>
      </c>
      <c r="D318" s="5">
        <f>IF($A318&lt;&gt;"",INDEX('Instrument History'!$1:$1048576,CcyPerBase!$B318,CcyPerBase!D$3) / $C318,"")</f>
        <v>2.4273714043937782E-2</v>
      </c>
      <c r="E318" s="5">
        <f>IF($A318&lt;&gt;"",IF(E$2&lt;&gt;"",INDEX('Instrument History'!$1:$1048576,CcyPerBase!$B318,CcyPerBase!E$3) / $C318,""),"")</f>
        <v>2.4273714043937782E-2</v>
      </c>
      <c r="F318" s="5">
        <f>IF($A318&lt;&gt;"",IF(F$2&lt;&gt;"",INDEX('Instrument History'!$1:$1048576,CcyPerBase!$B318,CcyPerBase!F$3) / $C318,""),"")</f>
        <v>2.4273714043937782E-2</v>
      </c>
      <c r="G318" s="5">
        <f>IF($A318&lt;&gt;"",IF(G$2&lt;&gt;"",INDEX('Instrument History'!$1:$1048576,CcyPerBase!$B318,CcyPerBase!G$3) / $C318,""),"")</f>
        <v>2.4273714043937782E-2</v>
      </c>
      <c r="H318" s="5">
        <f>IF($A318&lt;&gt;"",IF(H$2&lt;&gt;"",INDEX('Instrument History'!$1:$1048576,CcyPerBase!$B318,CcyPerBase!H$3) / $C318,""),"")</f>
        <v>2.4273714043937782E-2</v>
      </c>
      <c r="I318" s="5">
        <f>IF($A318&lt;&gt;"",IF(I$2&lt;&gt;"",INDEX('Instrument History'!$1:$1048576,CcyPerBase!$B318,CcyPerBase!I$3) / $C318,""),"")</f>
        <v>1.1968397104338719</v>
      </c>
      <c r="J318" s="5">
        <f>IF($A318&lt;&gt;"",IF(J$2&lt;&gt;"",INDEX('Instrument History'!$1:$1048576,CcyPerBase!$B318,CcyPerBase!J$3) / $C318,""),"")</f>
        <v>1.723604742296609</v>
      </c>
      <c r="K318" s="5">
        <f>IF($A318&lt;&gt;"",IF(K$2&lt;&gt;"",INDEX('Instrument History'!$1:$1048576,CcyPerBase!$B318,CcyPerBase!K$3) / $C318,""),"")</f>
        <v>1.723604742296609</v>
      </c>
      <c r="L318" s="5">
        <f>IF($A318&lt;&gt;"",IF(L$2&lt;&gt;"",INDEX('Instrument History'!$1:$1048576,CcyPerBase!$B318,CcyPerBase!L$3) / $C318,""),"")</f>
        <v>1</v>
      </c>
      <c r="M318" s="5">
        <f>IF($A318&lt;&gt;"",IF(M$2&lt;&gt;"",INDEX('Instrument History'!$1:$1048576,CcyPerBase!$B318,CcyPerBase!M$3) / $C318,""),"")</f>
        <v>1</v>
      </c>
      <c r="N318" s="5">
        <f>IF($A318&lt;&gt;"",IF(N$2&lt;&gt;"",INDEX('Instrument History'!$1:$1048576,CcyPerBase!$B318,CcyPerBase!N$3) / $C318,""),"")</f>
        <v>1</v>
      </c>
      <c r="O318" s="5" t="str">
        <f>IF($A318&lt;&gt;"",IF(O$2&lt;&gt;"",INDEX('Instrument History'!$1:$1048576,CcyPerBase!$B318,CcyPerBase!O$3) / $C318,""),"")</f>
        <v/>
      </c>
      <c r="P318" s="5" t="str">
        <f>IF($A318&lt;&gt;"",IF(P$2&lt;&gt;"",INDEX('Instrument History'!$1:$1048576,CcyPerBase!$B318,CcyPerBase!P$3) / $C318,""),"")</f>
        <v/>
      </c>
      <c r="Q318" s="5" t="str">
        <f>IF($A318&lt;&gt;"",IF(Q$2&lt;&gt;"",INDEX('Instrument History'!$1:$1048576,CcyPerBase!$B318,CcyPerBase!Q$3) / $C318,""),"")</f>
        <v/>
      </c>
      <c r="R318" s="5" t="str">
        <f>IF($A318&lt;&gt;"",IF(R$2&lt;&gt;"",INDEX('Instrument History'!$1:$1048576,CcyPerBase!$B318,CcyPerBase!R$3) / $C318,""),"")</f>
        <v/>
      </c>
      <c r="S318" s="5" t="str">
        <f>IF($A318&lt;&gt;"",IF(S$2&lt;&gt;"",INDEX('Instrument History'!$1:$1048576,CcyPerBase!$B318,CcyPerBase!S$3) / $C318,""),"")</f>
        <v/>
      </c>
      <c r="T318" s="5" t="str">
        <f>IF($A318&lt;&gt;"",IF(T$2&lt;&gt;"",INDEX('Instrument History'!$1:$1048576,CcyPerBase!$B318,CcyPerBase!T$3) / $C318,""),"")</f>
        <v/>
      </c>
      <c r="U318" s="5" t="str">
        <f>IF($A318&lt;&gt;"",IF(U$2&lt;&gt;"",INDEX('Instrument History'!$1:$1048576,CcyPerBase!$B318,CcyPerBase!U$3) / $C318,""),"")</f>
        <v/>
      </c>
      <c r="V318" s="5" t="str">
        <f>IF($A318&lt;&gt;"",IF(V$2&lt;&gt;"",INDEX('Instrument History'!$1:$1048576,CcyPerBase!$B318,CcyPerBase!V$3) / $C318,""),"")</f>
        <v/>
      </c>
      <c r="W318" s="5" t="str">
        <f>IF($A318&lt;&gt;"",IF(W$2&lt;&gt;"",INDEX('Instrument History'!$1:$1048576,CcyPerBase!$B318,CcyPerBase!W$3) / $C318,""),"")</f>
        <v/>
      </c>
      <c r="X318" s="5" t="str">
        <f>IF($A318&lt;&gt;"",IF(X$2&lt;&gt;"",INDEX('Instrument History'!$1:$1048576,CcyPerBase!$B318,CcyPerBase!X$3) / $C318,""),"")</f>
        <v/>
      </c>
    </row>
    <row r="319" spans="1:24">
      <c r="A319" s="12">
        <f>IF(A318&lt;&gt;"",IF(A318=$B$3,"",'Instrument History'!A316),"")</f>
        <v>40861</v>
      </c>
      <c r="B319">
        <f t="shared" si="5"/>
        <v>316</v>
      </c>
      <c r="C319" s="5">
        <f>IF(A319&lt;&gt;"",INDEX('Instrument History'!$1:$1048576,CcyPerBase!B319,CcyPerBase!$B$2),"")</f>
        <v>42.70809268537338</v>
      </c>
      <c r="D319" s="5">
        <f>IF($A319&lt;&gt;"",INDEX('Instrument History'!$1:$1048576,CcyPerBase!$B319,CcyPerBase!D$3) / $C319,"")</f>
        <v>2.341476608114787E-2</v>
      </c>
      <c r="E319" s="5">
        <f>IF($A319&lt;&gt;"",IF(E$2&lt;&gt;"",INDEX('Instrument History'!$1:$1048576,CcyPerBase!$B319,CcyPerBase!E$3) / $C319,""),"")</f>
        <v>2.341476608114787E-2</v>
      </c>
      <c r="F319" s="5">
        <f>IF($A319&lt;&gt;"",IF(F$2&lt;&gt;"",INDEX('Instrument History'!$1:$1048576,CcyPerBase!$B319,CcyPerBase!F$3) / $C319,""),"")</f>
        <v>2.341476608114787E-2</v>
      </c>
      <c r="G319" s="5">
        <f>IF($A319&lt;&gt;"",IF(G$2&lt;&gt;"",INDEX('Instrument History'!$1:$1048576,CcyPerBase!$B319,CcyPerBase!G$3) / $C319,""),"")</f>
        <v>2.341476608114787E-2</v>
      </c>
      <c r="H319" s="5">
        <f>IF($A319&lt;&gt;"",IF(H$2&lt;&gt;"",INDEX('Instrument History'!$1:$1048576,CcyPerBase!$B319,CcyPerBase!H$3) / $C319,""),"")</f>
        <v>2.341476608114787E-2</v>
      </c>
      <c r="I319" s="5">
        <f>IF($A319&lt;&gt;"",IF(I$2&lt;&gt;"",INDEX('Instrument History'!$1:$1048576,CcyPerBase!$B319,CcyPerBase!I$3) / $C319,""),"")</f>
        <v>1.189182790218088</v>
      </c>
      <c r="J319" s="5">
        <f>IF($A319&lt;&gt;"",IF(J$2&lt;&gt;"",INDEX('Instrument History'!$1:$1048576,CcyPerBase!$B319,CcyPerBase!J$3) / $C319,""),"")</f>
        <v>1.5958616403292571</v>
      </c>
      <c r="K319" s="5">
        <f>IF($A319&lt;&gt;"",IF(K$2&lt;&gt;"",INDEX('Instrument History'!$1:$1048576,CcyPerBase!$B319,CcyPerBase!K$3) / $C319,""),"")</f>
        <v>1.5958616403292571</v>
      </c>
      <c r="L319" s="5">
        <f>IF($A319&lt;&gt;"",IF(L$2&lt;&gt;"",INDEX('Instrument History'!$1:$1048576,CcyPerBase!$B319,CcyPerBase!L$3) / $C319,""),"")</f>
        <v>1</v>
      </c>
      <c r="M319" s="5">
        <f>IF($A319&lt;&gt;"",IF(M$2&lt;&gt;"",INDEX('Instrument History'!$1:$1048576,CcyPerBase!$B319,CcyPerBase!M$3) / $C319,""),"")</f>
        <v>1</v>
      </c>
      <c r="N319" s="5">
        <f>IF($A319&lt;&gt;"",IF(N$2&lt;&gt;"",INDEX('Instrument History'!$1:$1048576,CcyPerBase!$B319,CcyPerBase!N$3) / $C319,""),"")</f>
        <v>1</v>
      </c>
      <c r="O319" s="5" t="str">
        <f>IF($A319&lt;&gt;"",IF(O$2&lt;&gt;"",INDEX('Instrument History'!$1:$1048576,CcyPerBase!$B319,CcyPerBase!O$3) / $C319,""),"")</f>
        <v/>
      </c>
      <c r="P319" s="5" t="str">
        <f>IF($A319&lt;&gt;"",IF(P$2&lt;&gt;"",INDEX('Instrument History'!$1:$1048576,CcyPerBase!$B319,CcyPerBase!P$3) / $C319,""),"")</f>
        <v/>
      </c>
      <c r="Q319" s="5" t="str">
        <f>IF($A319&lt;&gt;"",IF(Q$2&lt;&gt;"",INDEX('Instrument History'!$1:$1048576,CcyPerBase!$B319,CcyPerBase!Q$3) / $C319,""),"")</f>
        <v/>
      </c>
      <c r="R319" s="5" t="str">
        <f>IF($A319&lt;&gt;"",IF(R$2&lt;&gt;"",INDEX('Instrument History'!$1:$1048576,CcyPerBase!$B319,CcyPerBase!R$3) / $C319,""),"")</f>
        <v/>
      </c>
      <c r="S319" s="5" t="str">
        <f>IF($A319&lt;&gt;"",IF(S$2&lt;&gt;"",INDEX('Instrument History'!$1:$1048576,CcyPerBase!$B319,CcyPerBase!S$3) / $C319,""),"")</f>
        <v/>
      </c>
      <c r="T319" s="5" t="str">
        <f>IF($A319&lt;&gt;"",IF(T$2&lt;&gt;"",INDEX('Instrument History'!$1:$1048576,CcyPerBase!$B319,CcyPerBase!T$3) / $C319,""),"")</f>
        <v/>
      </c>
      <c r="U319" s="5" t="str">
        <f>IF($A319&lt;&gt;"",IF(U$2&lt;&gt;"",INDEX('Instrument History'!$1:$1048576,CcyPerBase!$B319,CcyPerBase!U$3) / $C319,""),"")</f>
        <v/>
      </c>
      <c r="V319" s="5" t="str">
        <f>IF($A319&lt;&gt;"",IF(V$2&lt;&gt;"",INDEX('Instrument History'!$1:$1048576,CcyPerBase!$B319,CcyPerBase!V$3) / $C319,""),"")</f>
        <v/>
      </c>
      <c r="W319" s="5" t="str">
        <f>IF($A319&lt;&gt;"",IF(W$2&lt;&gt;"",INDEX('Instrument History'!$1:$1048576,CcyPerBase!$B319,CcyPerBase!W$3) / $C319,""),"")</f>
        <v/>
      </c>
      <c r="X319" s="5" t="str">
        <f>IF($A319&lt;&gt;"",IF(X$2&lt;&gt;"",INDEX('Instrument History'!$1:$1048576,CcyPerBase!$B319,CcyPerBase!X$3) / $C319,""),"")</f>
        <v/>
      </c>
    </row>
    <row r="320" spans="1:24">
      <c r="A320" s="12">
        <f>IF(A319&lt;&gt;"",IF(A319=$B$3,"",'Instrument History'!A317),"")</f>
        <v>40858</v>
      </c>
      <c r="B320">
        <f t="shared" si="5"/>
        <v>317</v>
      </c>
      <c r="C320" s="5">
        <f>IF(A320&lt;&gt;"",INDEX('Instrument History'!$1:$1048576,CcyPerBase!B320,CcyPerBase!$B$2),"")</f>
        <v>44.285964445801099</v>
      </c>
      <c r="D320" s="5">
        <f>IF($A320&lt;&gt;"",INDEX('Instrument History'!$1:$1048576,CcyPerBase!$B320,CcyPerBase!D$3) / $C320,"")</f>
        <v>2.258051760900091E-2</v>
      </c>
      <c r="E320" s="5">
        <f>IF($A320&lt;&gt;"",IF(E$2&lt;&gt;"",INDEX('Instrument History'!$1:$1048576,CcyPerBase!$B320,CcyPerBase!E$3) / $C320,""),"")</f>
        <v>2.258051760900091E-2</v>
      </c>
      <c r="F320" s="5">
        <f>IF($A320&lt;&gt;"",IF(F$2&lt;&gt;"",INDEX('Instrument History'!$1:$1048576,CcyPerBase!$B320,CcyPerBase!F$3) / $C320,""),"")</f>
        <v>2.258051760900091E-2</v>
      </c>
      <c r="G320" s="5">
        <f>IF($A320&lt;&gt;"",IF(G$2&lt;&gt;"",INDEX('Instrument History'!$1:$1048576,CcyPerBase!$B320,CcyPerBase!G$3) / $C320,""),"")</f>
        <v>2.258051760900091E-2</v>
      </c>
      <c r="H320" s="5">
        <f>IF($A320&lt;&gt;"",IF(H$2&lt;&gt;"",INDEX('Instrument History'!$1:$1048576,CcyPerBase!$B320,CcyPerBase!H$3) / $C320,""),"")</f>
        <v>2.258051760900091E-2</v>
      </c>
      <c r="I320" s="5">
        <f>IF($A320&lt;&gt;"",IF(I$2&lt;&gt;"",INDEX('Instrument History'!$1:$1048576,CcyPerBase!$B320,CcyPerBase!I$3) / $C320,""),"")</f>
        <v>1.1728519114883855</v>
      </c>
      <c r="J320" s="5">
        <f>IF($A320&lt;&gt;"",IF(J$2&lt;&gt;"",INDEX('Instrument History'!$1:$1048576,CcyPerBase!$B320,CcyPerBase!J$3) / $C320,""),"")</f>
        <v>1.5807555421564348</v>
      </c>
      <c r="K320" s="5">
        <f>IF($A320&lt;&gt;"",IF(K$2&lt;&gt;"",INDEX('Instrument History'!$1:$1048576,CcyPerBase!$B320,CcyPerBase!K$3) / $C320,""),"")</f>
        <v>1.5807555421564348</v>
      </c>
      <c r="L320" s="5">
        <f>IF($A320&lt;&gt;"",IF(L$2&lt;&gt;"",INDEX('Instrument History'!$1:$1048576,CcyPerBase!$B320,CcyPerBase!L$3) / $C320,""),"")</f>
        <v>1</v>
      </c>
      <c r="M320" s="5">
        <f>IF($A320&lt;&gt;"",IF(M$2&lt;&gt;"",INDEX('Instrument History'!$1:$1048576,CcyPerBase!$B320,CcyPerBase!M$3) / $C320,""),"")</f>
        <v>1</v>
      </c>
      <c r="N320" s="5">
        <f>IF($A320&lt;&gt;"",IF(N$2&lt;&gt;"",INDEX('Instrument History'!$1:$1048576,CcyPerBase!$B320,CcyPerBase!N$3) / $C320,""),"")</f>
        <v>1</v>
      </c>
      <c r="O320" s="5" t="str">
        <f>IF($A320&lt;&gt;"",IF(O$2&lt;&gt;"",INDEX('Instrument History'!$1:$1048576,CcyPerBase!$B320,CcyPerBase!O$3) / $C320,""),"")</f>
        <v/>
      </c>
      <c r="P320" s="5" t="str">
        <f>IF($A320&lt;&gt;"",IF(P$2&lt;&gt;"",INDEX('Instrument History'!$1:$1048576,CcyPerBase!$B320,CcyPerBase!P$3) / $C320,""),"")</f>
        <v/>
      </c>
      <c r="Q320" s="5" t="str">
        <f>IF($A320&lt;&gt;"",IF(Q$2&lt;&gt;"",INDEX('Instrument History'!$1:$1048576,CcyPerBase!$B320,CcyPerBase!Q$3) / $C320,""),"")</f>
        <v/>
      </c>
      <c r="R320" s="5" t="str">
        <f>IF($A320&lt;&gt;"",IF(R$2&lt;&gt;"",INDEX('Instrument History'!$1:$1048576,CcyPerBase!$B320,CcyPerBase!R$3) / $C320,""),"")</f>
        <v/>
      </c>
      <c r="S320" s="5" t="str">
        <f>IF($A320&lt;&gt;"",IF(S$2&lt;&gt;"",INDEX('Instrument History'!$1:$1048576,CcyPerBase!$B320,CcyPerBase!S$3) / $C320,""),"")</f>
        <v/>
      </c>
      <c r="T320" s="5" t="str">
        <f>IF($A320&lt;&gt;"",IF(T$2&lt;&gt;"",INDEX('Instrument History'!$1:$1048576,CcyPerBase!$B320,CcyPerBase!T$3) / $C320,""),"")</f>
        <v/>
      </c>
      <c r="U320" s="5" t="str">
        <f>IF($A320&lt;&gt;"",IF(U$2&lt;&gt;"",INDEX('Instrument History'!$1:$1048576,CcyPerBase!$B320,CcyPerBase!U$3) / $C320,""),"")</f>
        <v/>
      </c>
      <c r="V320" s="5" t="str">
        <f>IF($A320&lt;&gt;"",IF(V$2&lt;&gt;"",INDEX('Instrument History'!$1:$1048576,CcyPerBase!$B320,CcyPerBase!V$3) / $C320,""),"")</f>
        <v/>
      </c>
      <c r="W320" s="5" t="str">
        <f>IF($A320&lt;&gt;"",IF(W$2&lt;&gt;"",INDEX('Instrument History'!$1:$1048576,CcyPerBase!$B320,CcyPerBase!W$3) / $C320,""),"")</f>
        <v/>
      </c>
      <c r="X320" s="5" t="str">
        <f>IF($A320&lt;&gt;"",IF(X$2&lt;&gt;"",INDEX('Instrument History'!$1:$1048576,CcyPerBase!$B320,CcyPerBase!X$3) / $C320,""),"")</f>
        <v/>
      </c>
    </row>
    <row r="321" spans="1:24">
      <c r="A321" s="12">
        <f>IF(A320&lt;&gt;"",IF(A320=$B$3,"",'Instrument History'!A318),"")</f>
        <v>40857</v>
      </c>
      <c r="B321">
        <f t="shared" si="5"/>
        <v>318</v>
      </c>
      <c r="C321" s="5">
        <f>IF(A321&lt;&gt;"",INDEX('Instrument History'!$1:$1048576,CcyPerBase!B321,CcyPerBase!$B$2),"")</f>
        <v>42.844487294652808</v>
      </c>
      <c r="D321" s="5">
        <f>IF($A321&lt;&gt;"",INDEX('Instrument History'!$1:$1048576,CcyPerBase!$B321,CcyPerBase!D$3) / $C321,"")</f>
        <v>2.334022561928999E-2</v>
      </c>
      <c r="E321" s="5">
        <f>IF($A321&lt;&gt;"",IF(E$2&lt;&gt;"",INDEX('Instrument History'!$1:$1048576,CcyPerBase!$B321,CcyPerBase!E$3) / $C321,""),"")</f>
        <v>2.334022561928999E-2</v>
      </c>
      <c r="F321" s="5">
        <f>IF($A321&lt;&gt;"",IF(F$2&lt;&gt;"",INDEX('Instrument History'!$1:$1048576,CcyPerBase!$B321,CcyPerBase!F$3) / $C321,""),"")</f>
        <v>2.334022561928999E-2</v>
      </c>
      <c r="G321" s="5">
        <f>IF($A321&lt;&gt;"",IF(G$2&lt;&gt;"",INDEX('Instrument History'!$1:$1048576,CcyPerBase!$B321,CcyPerBase!G$3) / $C321,""),"")</f>
        <v>2.334022561928999E-2</v>
      </c>
      <c r="H321" s="5">
        <f>IF($A321&lt;&gt;"",IF(H$2&lt;&gt;"",INDEX('Instrument History'!$1:$1048576,CcyPerBase!$B321,CcyPerBase!H$3) / $C321,""),"")</f>
        <v>2.334022561928999E-2</v>
      </c>
      <c r="I321" s="5">
        <f>IF($A321&lt;&gt;"",IF(I$2&lt;&gt;"",INDEX('Instrument History'!$1:$1048576,CcyPerBase!$B321,CcyPerBase!I$3) / $C321,""),"")</f>
        <v>1.2194891437454218</v>
      </c>
      <c r="J321" s="5">
        <f>IF($A321&lt;&gt;"",IF(J$2&lt;&gt;"",INDEX('Instrument History'!$1:$1048576,CcyPerBase!$B321,CcyPerBase!J$3) / $C321,""),"")</f>
        <v>1.6942451550425652</v>
      </c>
      <c r="K321" s="5">
        <f>IF($A321&lt;&gt;"",IF(K$2&lt;&gt;"",INDEX('Instrument History'!$1:$1048576,CcyPerBase!$B321,CcyPerBase!K$3) / $C321,""),"")</f>
        <v>1.6942451550425652</v>
      </c>
      <c r="L321" s="5">
        <f>IF($A321&lt;&gt;"",IF(L$2&lt;&gt;"",INDEX('Instrument History'!$1:$1048576,CcyPerBase!$B321,CcyPerBase!L$3) / $C321,""),"")</f>
        <v>1</v>
      </c>
      <c r="M321" s="5">
        <f>IF($A321&lt;&gt;"",IF(M$2&lt;&gt;"",INDEX('Instrument History'!$1:$1048576,CcyPerBase!$B321,CcyPerBase!M$3) / $C321,""),"")</f>
        <v>1</v>
      </c>
      <c r="N321" s="5">
        <f>IF($A321&lt;&gt;"",IF(N$2&lt;&gt;"",INDEX('Instrument History'!$1:$1048576,CcyPerBase!$B321,CcyPerBase!N$3) / $C321,""),"")</f>
        <v>1</v>
      </c>
      <c r="O321" s="5" t="str">
        <f>IF($A321&lt;&gt;"",IF(O$2&lt;&gt;"",INDEX('Instrument History'!$1:$1048576,CcyPerBase!$B321,CcyPerBase!O$3) / $C321,""),"")</f>
        <v/>
      </c>
      <c r="P321" s="5" t="str">
        <f>IF($A321&lt;&gt;"",IF(P$2&lt;&gt;"",INDEX('Instrument History'!$1:$1048576,CcyPerBase!$B321,CcyPerBase!P$3) / $C321,""),"")</f>
        <v/>
      </c>
      <c r="Q321" s="5" t="str">
        <f>IF($A321&lt;&gt;"",IF(Q$2&lt;&gt;"",INDEX('Instrument History'!$1:$1048576,CcyPerBase!$B321,CcyPerBase!Q$3) / $C321,""),"")</f>
        <v/>
      </c>
      <c r="R321" s="5" t="str">
        <f>IF($A321&lt;&gt;"",IF(R$2&lt;&gt;"",INDEX('Instrument History'!$1:$1048576,CcyPerBase!$B321,CcyPerBase!R$3) / $C321,""),"")</f>
        <v/>
      </c>
      <c r="S321" s="5" t="str">
        <f>IF($A321&lt;&gt;"",IF(S$2&lt;&gt;"",INDEX('Instrument History'!$1:$1048576,CcyPerBase!$B321,CcyPerBase!S$3) / $C321,""),"")</f>
        <v/>
      </c>
      <c r="T321" s="5" t="str">
        <f>IF($A321&lt;&gt;"",IF(T$2&lt;&gt;"",INDEX('Instrument History'!$1:$1048576,CcyPerBase!$B321,CcyPerBase!T$3) / $C321,""),"")</f>
        <v/>
      </c>
      <c r="U321" s="5" t="str">
        <f>IF($A321&lt;&gt;"",IF(U$2&lt;&gt;"",INDEX('Instrument History'!$1:$1048576,CcyPerBase!$B321,CcyPerBase!U$3) / $C321,""),"")</f>
        <v/>
      </c>
      <c r="V321" s="5" t="str">
        <f>IF($A321&lt;&gt;"",IF(V$2&lt;&gt;"",INDEX('Instrument History'!$1:$1048576,CcyPerBase!$B321,CcyPerBase!V$3) / $C321,""),"")</f>
        <v/>
      </c>
      <c r="W321" s="5" t="str">
        <f>IF($A321&lt;&gt;"",IF(W$2&lt;&gt;"",INDEX('Instrument History'!$1:$1048576,CcyPerBase!$B321,CcyPerBase!W$3) / $C321,""),"")</f>
        <v/>
      </c>
      <c r="X321" s="5" t="str">
        <f>IF($A321&lt;&gt;"",IF(X$2&lt;&gt;"",INDEX('Instrument History'!$1:$1048576,CcyPerBase!$B321,CcyPerBase!X$3) / $C321,""),"")</f>
        <v/>
      </c>
    </row>
    <row r="322" spans="1:24">
      <c r="A322" s="12">
        <f>IF(A321&lt;&gt;"",IF(A321=$B$3,"",'Instrument History'!A319),"")</f>
        <v>40856</v>
      </c>
      <c r="B322">
        <f t="shared" si="5"/>
        <v>319</v>
      </c>
      <c r="C322" s="5">
        <f>IF(A322&lt;&gt;"",INDEX('Instrument History'!$1:$1048576,CcyPerBase!B322,CcyPerBase!$B$2),"")</f>
        <v>44.403843582145619</v>
      </c>
      <c r="D322" s="5">
        <f>IF($A322&lt;&gt;"",INDEX('Instrument History'!$1:$1048576,CcyPerBase!$B322,CcyPerBase!D$3) / $C322,"")</f>
        <v>2.2520572980355487E-2</v>
      </c>
      <c r="E322" s="5">
        <f>IF($A322&lt;&gt;"",IF(E$2&lt;&gt;"",INDEX('Instrument History'!$1:$1048576,CcyPerBase!$B322,CcyPerBase!E$3) / $C322,""),"")</f>
        <v>2.2520572980355487E-2</v>
      </c>
      <c r="F322" s="5">
        <f>IF($A322&lt;&gt;"",IF(F$2&lt;&gt;"",INDEX('Instrument History'!$1:$1048576,CcyPerBase!$B322,CcyPerBase!F$3) / $C322,""),"")</f>
        <v>2.2520572980355487E-2</v>
      </c>
      <c r="G322" s="5">
        <f>IF($A322&lt;&gt;"",IF(G$2&lt;&gt;"",INDEX('Instrument History'!$1:$1048576,CcyPerBase!$B322,CcyPerBase!G$3) / $C322,""),"")</f>
        <v>2.2520572980355487E-2</v>
      </c>
      <c r="H322" s="5">
        <f>IF($A322&lt;&gt;"",IF(H$2&lt;&gt;"",INDEX('Instrument History'!$1:$1048576,CcyPerBase!$B322,CcyPerBase!H$3) / $C322,""),"")</f>
        <v>2.2520572980355487E-2</v>
      </c>
      <c r="I322" s="5">
        <f>IF($A322&lt;&gt;"",IF(I$2&lt;&gt;"",INDEX('Instrument History'!$1:$1048576,CcyPerBase!$B322,CcyPerBase!I$3) / $C322,""),"")</f>
        <v>1.1830900846001204</v>
      </c>
      <c r="J322" s="5">
        <f>IF($A322&lt;&gt;"",IF(J$2&lt;&gt;"",INDEX('Instrument History'!$1:$1048576,CcyPerBase!$B322,CcyPerBase!J$3) / $C322,""),"")</f>
        <v>1.6168186608294874</v>
      </c>
      <c r="K322" s="5">
        <f>IF($A322&lt;&gt;"",IF(K$2&lt;&gt;"",INDEX('Instrument History'!$1:$1048576,CcyPerBase!$B322,CcyPerBase!K$3) / $C322,""),"")</f>
        <v>1.6168186608294874</v>
      </c>
      <c r="L322" s="5">
        <f>IF($A322&lt;&gt;"",IF(L$2&lt;&gt;"",INDEX('Instrument History'!$1:$1048576,CcyPerBase!$B322,CcyPerBase!L$3) / $C322,""),"")</f>
        <v>1</v>
      </c>
      <c r="M322" s="5">
        <f>IF($A322&lt;&gt;"",IF(M$2&lt;&gt;"",INDEX('Instrument History'!$1:$1048576,CcyPerBase!$B322,CcyPerBase!M$3) / $C322,""),"")</f>
        <v>1</v>
      </c>
      <c r="N322" s="5">
        <f>IF($A322&lt;&gt;"",IF(N$2&lt;&gt;"",INDEX('Instrument History'!$1:$1048576,CcyPerBase!$B322,CcyPerBase!N$3) / $C322,""),"")</f>
        <v>1</v>
      </c>
      <c r="O322" s="5" t="str">
        <f>IF($A322&lt;&gt;"",IF(O$2&lt;&gt;"",INDEX('Instrument History'!$1:$1048576,CcyPerBase!$B322,CcyPerBase!O$3) / $C322,""),"")</f>
        <v/>
      </c>
      <c r="P322" s="5" t="str">
        <f>IF($A322&lt;&gt;"",IF(P$2&lt;&gt;"",INDEX('Instrument History'!$1:$1048576,CcyPerBase!$B322,CcyPerBase!P$3) / $C322,""),"")</f>
        <v/>
      </c>
      <c r="Q322" s="5" t="str">
        <f>IF($A322&lt;&gt;"",IF(Q$2&lt;&gt;"",INDEX('Instrument History'!$1:$1048576,CcyPerBase!$B322,CcyPerBase!Q$3) / $C322,""),"")</f>
        <v/>
      </c>
      <c r="R322" s="5" t="str">
        <f>IF($A322&lt;&gt;"",IF(R$2&lt;&gt;"",INDEX('Instrument History'!$1:$1048576,CcyPerBase!$B322,CcyPerBase!R$3) / $C322,""),"")</f>
        <v/>
      </c>
      <c r="S322" s="5" t="str">
        <f>IF($A322&lt;&gt;"",IF(S$2&lt;&gt;"",INDEX('Instrument History'!$1:$1048576,CcyPerBase!$B322,CcyPerBase!S$3) / $C322,""),"")</f>
        <v/>
      </c>
      <c r="T322" s="5" t="str">
        <f>IF($A322&lt;&gt;"",IF(T$2&lt;&gt;"",INDEX('Instrument History'!$1:$1048576,CcyPerBase!$B322,CcyPerBase!T$3) / $C322,""),"")</f>
        <v/>
      </c>
      <c r="U322" s="5" t="str">
        <f>IF($A322&lt;&gt;"",IF(U$2&lt;&gt;"",INDEX('Instrument History'!$1:$1048576,CcyPerBase!$B322,CcyPerBase!U$3) / $C322,""),"")</f>
        <v/>
      </c>
      <c r="V322" s="5" t="str">
        <f>IF($A322&lt;&gt;"",IF(V$2&lt;&gt;"",INDEX('Instrument History'!$1:$1048576,CcyPerBase!$B322,CcyPerBase!V$3) / $C322,""),"")</f>
        <v/>
      </c>
      <c r="W322" s="5" t="str">
        <f>IF($A322&lt;&gt;"",IF(W$2&lt;&gt;"",INDEX('Instrument History'!$1:$1048576,CcyPerBase!$B322,CcyPerBase!W$3) / $C322,""),"")</f>
        <v/>
      </c>
      <c r="X322" s="5" t="str">
        <f>IF($A322&lt;&gt;"",IF(X$2&lt;&gt;"",INDEX('Instrument History'!$1:$1048576,CcyPerBase!$B322,CcyPerBase!X$3) / $C322,""),"")</f>
        <v/>
      </c>
    </row>
    <row r="323" spans="1:24">
      <c r="A323" s="12">
        <f>IF(A322&lt;&gt;"",IF(A322=$B$3,"",'Instrument History'!A320),"")</f>
        <v>40855</v>
      </c>
      <c r="B323">
        <f t="shared" si="5"/>
        <v>320</v>
      </c>
      <c r="C323" s="5">
        <f>IF(A323&lt;&gt;"",INDEX('Instrument History'!$1:$1048576,CcyPerBase!B323,CcyPerBase!$B$2),"")</f>
        <v>45.422046244410382</v>
      </c>
      <c r="D323" s="5">
        <f>IF($A323&lt;&gt;"",INDEX('Instrument History'!$1:$1048576,CcyPerBase!$B323,CcyPerBase!D$3) / $C323,"")</f>
        <v>2.2015740872155437E-2</v>
      </c>
      <c r="E323" s="5">
        <f>IF($A323&lt;&gt;"",IF(E$2&lt;&gt;"",INDEX('Instrument History'!$1:$1048576,CcyPerBase!$B323,CcyPerBase!E$3) / $C323,""),"")</f>
        <v>2.2015740872155437E-2</v>
      </c>
      <c r="F323" s="5">
        <f>IF($A323&lt;&gt;"",IF(F$2&lt;&gt;"",INDEX('Instrument History'!$1:$1048576,CcyPerBase!$B323,CcyPerBase!F$3) / $C323,""),"")</f>
        <v>2.2015740872155437E-2</v>
      </c>
      <c r="G323" s="5">
        <f>IF($A323&lt;&gt;"",IF(G$2&lt;&gt;"",INDEX('Instrument History'!$1:$1048576,CcyPerBase!$B323,CcyPerBase!G$3) / $C323,""),"")</f>
        <v>2.2015740872155437E-2</v>
      </c>
      <c r="H323" s="5">
        <f>IF($A323&lt;&gt;"",IF(H$2&lt;&gt;"",INDEX('Instrument History'!$1:$1048576,CcyPerBase!$B323,CcyPerBase!H$3) / $C323,""),"")</f>
        <v>2.2015740872155437E-2</v>
      </c>
      <c r="I323" s="5">
        <f>IF($A323&lt;&gt;"",IF(I$2&lt;&gt;"",INDEX('Instrument History'!$1:$1048576,CcyPerBase!$B323,CcyPerBase!I$3) / $C323,""),"")</f>
        <v>1.1586723030849508</v>
      </c>
      <c r="J323" s="5">
        <f>IF($A323&lt;&gt;"",IF(J$2&lt;&gt;"",INDEX('Instrument History'!$1:$1048576,CcyPerBase!$B323,CcyPerBase!J$3) / $C323,""),"")</f>
        <v>1.6245870296374403</v>
      </c>
      <c r="K323" s="5">
        <f>IF($A323&lt;&gt;"",IF(K$2&lt;&gt;"",INDEX('Instrument History'!$1:$1048576,CcyPerBase!$B323,CcyPerBase!K$3) / $C323,""),"")</f>
        <v>1.6245870296374403</v>
      </c>
      <c r="L323" s="5">
        <f>IF($A323&lt;&gt;"",IF(L$2&lt;&gt;"",INDEX('Instrument History'!$1:$1048576,CcyPerBase!$B323,CcyPerBase!L$3) / $C323,""),"")</f>
        <v>1</v>
      </c>
      <c r="M323" s="5">
        <f>IF($A323&lt;&gt;"",IF(M$2&lt;&gt;"",INDEX('Instrument History'!$1:$1048576,CcyPerBase!$B323,CcyPerBase!M$3) / $C323,""),"")</f>
        <v>1</v>
      </c>
      <c r="N323" s="5">
        <f>IF($A323&lt;&gt;"",IF(N$2&lt;&gt;"",INDEX('Instrument History'!$1:$1048576,CcyPerBase!$B323,CcyPerBase!N$3) / $C323,""),"")</f>
        <v>1</v>
      </c>
      <c r="O323" s="5" t="str">
        <f>IF($A323&lt;&gt;"",IF(O$2&lt;&gt;"",INDEX('Instrument History'!$1:$1048576,CcyPerBase!$B323,CcyPerBase!O$3) / $C323,""),"")</f>
        <v/>
      </c>
      <c r="P323" s="5" t="str">
        <f>IF($A323&lt;&gt;"",IF(P$2&lt;&gt;"",INDEX('Instrument History'!$1:$1048576,CcyPerBase!$B323,CcyPerBase!P$3) / $C323,""),"")</f>
        <v/>
      </c>
      <c r="Q323" s="5" t="str">
        <f>IF($A323&lt;&gt;"",IF(Q$2&lt;&gt;"",INDEX('Instrument History'!$1:$1048576,CcyPerBase!$B323,CcyPerBase!Q$3) / $C323,""),"")</f>
        <v/>
      </c>
      <c r="R323" s="5" t="str">
        <f>IF($A323&lt;&gt;"",IF(R$2&lt;&gt;"",INDEX('Instrument History'!$1:$1048576,CcyPerBase!$B323,CcyPerBase!R$3) / $C323,""),"")</f>
        <v/>
      </c>
      <c r="S323" s="5" t="str">
        <f>IF($A323&lt;&gt;"",IF(S$2&lt;&gt;"",INDEX('Instrument History'!$1:$1048576,CcyPerBase!$B323,CcyPerBase!S$3) / $C323,""),"")</f>
        <v/>
      </c>
      <c r="T323" s="5" t="str">
        <f>IF($A323&lt;&gt;"",IF(T$2&lt;&gt;"",INDEX('Instrument History'!$1:$1048576,CcyPerBase!$B323,CcyPerBase!T$3) / $C323,""),"")</f>
        <v/>
      </c>
      <c r="U323" s="5" t="str">
        <f>IF($A323&lt;&gt;"",IF(U$2&lt;&gt;"",INDEX('Instrument History'!$1:$1048576,CcyPerBase!$B323,CcyPerBase!U$3) / $C323,""),"")</f>
        <v/>
      </c>
      <c r="V323" s="5" t="str">
        <f>IF($A323&lt;&gt;"",IF(V$2&lt;&gt;"",INDEX('Instrument History'!$1:$1048576,CcyPerBase!$B323,CcyPerBase!V$3) / $C323,""),"")</f>
        <v/>
      </c>
      <c r="W323" s="5" t="str">
        <f>IF($A323&lt;&gt;"",IF(W$2&lt;&gt;"",INDEX('Instrument History'!$1:$1048576,CcyPerBase!$B323,CcyPerBase!W$3) / $C323,""),"")</f>
        <v/>
      </c>
      <c r="X323" s="5" t="str">
        <f>IF($A323&lt;&gt;"",IF(X$2&lt;&gt;"",INDEX('Instrument History'!$1:$1048576,CcyPerBase!$B323,CcyPerBase!X$3) / $C323,""),"")</f>
        <v/>
      </c>
    </row>
    <row r="324" spans="1:24">
      <c r="A324" s="12">
        <f>IF(A323&lt;&gt;"",IF(A323=$B$3,"",'Instrument History'!A321),"")</f>
        <v>40854</v>
      </c>
      <c r="B324">
        <f t="shared" si="5"/>
        <v>321</v>
      </c>
      <c r="C324" s="5">
        <f>IF(A324&lt;&gt;"",INDEX('Instrument History'!$1:$1048576,CcyPerBase!B324,CcyPerBase!$B$2),"")</f>
        <v>45.113752329340009</v>
      </c>
      <c r="D324" s="5">
        <f>IF($A324&lt;&gt;"",INDEX('Instrument History'!$1:$1048576,CcyPerBase!$B324,CcyPerBase!D$3) / $C324,"")</f>
        <v>2.2166189872653171E-2</v>
      </c>
      <c r="E324" s="5">
        <f>IF($A324&lt;&gt;"",IF(E$2&lt;&gt;"",INDEX('Instrument History'!$1:$1048576,CcyPerBase!$B324,CcyPerBase!E$3) / $C324,""),"")</f>
        <v>2.2166189872653171E-2</v>
      </c>
      <c r="F324" s="5">
        <f>IF($A324&lt;&gt;"",IF(F$2&lt;&gt;"",INDEX('Instrument History'!$1:$1048576,CcyPerBase!$B324,CcyPerBase!F$3) / $C324,""),"")</f>
        <v>2.2166189872653171E-2</v>
      </c>
      <c r="G324" s="5">
        <f>IF($A324&lt;&gt;"",IF(G$2&lt;&gt;"",INDEX('Instrument History'!$1:$1048576,CcyPerBase!$B324,CcyPerBase!G$3) / $C324,""),"")</f>
        <v>2.2166189872653171E-2</v>
      </c>
      <c r="H324" s="5">
        <f>IF($A324&lt;&gt;"",IF(H$2&lt;&gt;"",INDEX('Instrument History'!$1:$1048576,CcyPerBase!$B324,CcyPerBase!H$3) / $C324,""),"")</f>
        <v>2.2166189872653171E-2</v>
      </c>
      <c r="I324" s="5">
        <f>IF($A324&lt;&gt;"",IF(I$2&lt;&gt;"",INDEX('Instrument History'!$1:$1048576,CcyPerBase!$B324,CcyPerBase!I$3) / $C324,""),"")</f>
        <v>1.135110828100194</v>
      </c>
      <c r="J324" s="5">
        <f>IF($A324&lt;&gt;"",IF(J$2&lt;&gt;"",INDEX('Instrument History'!$1:$1048576,CcyPerBase!$B324,CcyPerBase!J$3) / $C324,""),"")</f>
        <v>1.6943995436537047</v>
      </c>
      <c r="K324" s="5">
        <f>IF($A324&lt;&gt;"",IF(K$2&lt;&gt;"",INDEX('Instrument History'!$1:$1048576,CcyPerBase!$B324,CcyPerBase!K$3) / $C324,""),"")</f>
        <v>1.6943995436537047</v>
      </c>
      <c r="L324" s="5">
        <f>IF($A324&lt;&gt;"",IF(L$2&lt;&gt;"",INDEX('Instrument History'!$1:$1048576,CcyPerBase!$B324,CcyPerBase!L$3) / $C324,""),"")</f>
        <v>1</v>
      </c>
      <c r="M324" s="5">
        <f>IF($A324&lt;&gt;"",IF(M$2&lt;&gt;"",INDEX('Instrument History'!$1:$1048576,CcyPerBase!$B324,CcyPerBase!M$3) / $C324,""),"")</f>
        <v>1</v>
      </c>
      <c r="N324" s="5">
        <f>IF($A324&lt;&gt;"",IF(N$2&lt;&gt;"",INDEX('Instrument History'!$1:$1048576,CcyPerBase!$B324,CcyPerBase!N$3) / $C324,""),"")</f>
        <v>1</v>
      </c>
      <c r="O324" s="5" t="str">
        <f>IF($A324&lt;&gt;"",IF(O$2&lt;&gt;"",INDEX('Instrument History'!$1:$1048576,CcyPerBase!$B324,CcyPerBase!O$3) / $C324,""),"")</f>
        <v/>
      </c>
      <c r="P324" s="5" t="str">
        <f>IF($A324&lt;&gt;"",IF(P$2&lt;&gt;"",INDEX('Instrument History'!$1:$1048576,CcyPerBase!$B324,CcyPerBase!P$3) / $C324,""),"")</f>
        <v/>
      </c>
      <c r="Q324" s="5" t="str">
        <f>IF($A324&lt;&gt;"",IF(Q$2&lt;&gt;"",INDEX('Instrument History'!$1:$1048576,CcyPerBase!$B324,CcyPerBase!Q$3) / $C324,""),"")</f>
        <v/>
      </c>
      <c r="R324" s="5" t="str">
        <f>IF($A324&lt;&gt;"",IF(R$2&lt;&gt;"",INDEX('Instrument History'!$1:$1048576,CcyPerBase!$B324,CcyPerBase!R$3) / $C324,""),"")</f>
        <v/>
      </c>
      <c r="S324" s="5" t="str">
        <f>IF($A324&lt;&gt;"",IF(S$2&lt;&gt;"",INDEX('Instrument History'!$1:$1048576,CcyPerBase!$B324,CcyPerBase!S$3) / $C324,""),"")</f>
        <v/>
      </c>
      <c r="T324" s="5" t="str">
        <f>IF($A324&lt;&gt;"",IF(T$2&lt;&gt;"",INDEX('Instrument History'!$1:$1048576,CcyPerBase!$B324,CcyPerBase!T$3) / $C324,""),"")</f>
        <v/>
      </c>
      <c r="U324" s="5" t="str">
        <f>IF($A324&lt;&gt;"",IF(U$2&lt;&gt;"",INDEX('Instrument History'!$1:$1048576,CcyPerBase!$B324,CcyPerBase!U$3) / $C324,""),"")</f>
        <v/>
      </c>
      <c r="V324" s="5" t="str">
        <f>IF($A324&lt;&gt;"",IF(V$2&lt;&gt;"",INDEX('Instrument History'!$1:$1048576,CcyPerBase!$B324,CcyPerBase!V$3) / $C324,""),"")</f>
        <v/>
      </c>
      <c r="W324" s="5" t="str">
        <f>IF($A324&lt;&gt;"",IF(W$2&lt;&gt;"",INDEX('Instrument History'!$1:$1048576,CcyPerBase!$B324,CcyPerBase!W$3) / $C324,""),"")</f>
        <v/>
      </c>
      <c r="X324" s="5" t="str">
        <f>IF($A324&lt;&gt;"",IF(X$2&lt;&gt;"",INDEX('Instrument History'!$1:$1048576,CcyPerBase!$B324,CcyPerBase!X$3) / $C324,""),"")</f>
        <v/>
      </c>
    </row>
    <row r="325" spans="1:24">
      <c r="A325" s="12">
        <f>IF(A324&lt;&gt;"",IF(A324=$B$3,"",'Instrument History'!A322),"")</f>
        <v>40851</v>
      </c>
      <c r="B325">
        <f t="shared" si="5"/>
        <v>322</v>
      </c>
      <c r="C325" s="5">
        <f>IF(A325&lt;&gt;"",INDEX('Instrument History'!$1:$1048576,CcyPerBase!B325,CcyPerBase!$B$2),"")</f>
        <v>43.317876795551641</v>
      </c>
      <c r="D325" s="5">
        <f>IF($A325&lt;&gt;"",INDEX('Instrument History'!$1:$1048576,CcyPerBase!$B325,CcyPerBase!D$3) / $C325,"")</f>
        <v>2.3085157306294641E-2</v>
      </c>
      <c r="E325" s="5">
        <f>IF($A325&lt;&gt;"",IF(E$2&lt;&gt;"",INDEX('Instrument History'!$1:$1048576,CcyPerBase!$B325,CcyPerBase!E$3) / $C325,""),"")</f>
        <v>2.3085157306294641E-2</v>
      </c>
      <c r="F325" s="5">
        <f>IF($A325&lt;&gt;"",IF(F$2&lt;&gt;"",INDEX('Instrument History'!$1:$1048576,CcyPerBase!$B325,CcyPerBase!F$3) / $C325,""),"")</f>
        <v>2.3085157306294641E-2</v>
      </c>
      <c r="G325" s="5">
        <f>IF($A325&lt;&gt;"",IF(G$2&lt;&gt;"",INDEX('Instrument History'!$1:$1048576,CcyPerBase!$B325,CcyPerBase!G$3) / $C325,""),"")</f>
        <v>2.3085157306294641E-2</v>
      </c>
      <c r="H325" s="5">
        <f>IF($A325&lt;&gt;"",IF(H$2&lt;&gt;"",INDEX('Instrument History'!$1:$1048576,CcyPerBase!$B325,CcyPerBase!H$3) / $C325,""),"")</f>
        <v>2.3085157306294641E-2</v>
      </c>
      <c r="I325" s="5">
        <f>IF($A325&lt;&gt;"",IF(I$2&lt;&gt;"",INDEX('Instrument History'!$1:$1048576,CcyPerBase!$B325,CcyPerBase!I$3) / $C325,""),"")</f>
        <v>1.156981613285097</v>
      </c>
      <c r="J325" s="5">
        <f>IF($A325&lt;&gt;"",IF(J$2&lt;&gt;"",INDEX('Instrument History'!$1:$1048576,CcyPerBase!$B325,CcyPerBase!J$3) / $C325,""),"")</f>
        <v>1.8355985082009205</v>
      </c>
      <c r="K325" s="5">
        <f>IF($A325&lt;&gt;"",IF(K$2&lt;&gt;"",INDEX('Instrument History'!$1:$1048576,CcyPerBase!$B325,CcyPerBase!K$3) / $C325,""),"")</f>
        <v>1.8355985082009205</v>
      </c>
      <c r="L325" s="5">
        <f>IF($A325&lt;&gt;"",IF(L$2&lt;&gt;"",INDEX('Instrument History'!$1:$1048576,CcyPerBase!$B325,CcyPerBase!L$3) / $C325,""),"")</f>
        <v>1</v>
      </c>
      <c r="M325" s="5">
        <f>IF($A325&lt;&gt;"",IF(M$2&lt;&gt;"",INDEX('Instrument History'!$1:$1048576,CcyPerBase!$B325,CcyPerBase!M$3) / $C325,""),"")</f>
        <v>1</v>
      </c>
      <c r="N325" s="5">
        <f>IF($A325&lt;&gt;"",IF(N$2&lt;&gt;"",INDEX('Instrument History'!$1:$1048576,CcyPerBase!$B325,CcyPerBase!N$3) / $C325,""),"")</f>
        <v>1</v>
      </c>
      <c r="O325" s="5" t="str">
        <f>IF($A325&lt;&gt;"",IF(O$2&lt;&gt;"",INDEX('Instrument History'!$1:$1048576,CcyPerBase!$B325,CcyPerBase!O$3) / $C325,""),"")</f>
        <v/>
      </c>
      <c r="P325" s="5" t="str">
        <f>IF($A325&lt;&gt;"",IF(P$2&lt;&gt;"",INDEX('Instrument History'!$1:$1048576,CcyPerBase!$B325,CcyPerBase!P$3) / $C325,""),"")</f>
        <v/>
      </c>
      <c r="Q325" s="5" t="str">
        <f>IF($A325&lt;&gt;"",IF(Q$2&lt;&gt;"",INDEX('Instrument History'!$1:$1048576,CcyPerBase!$B325,CcyPerBase!Q$3) / $C325,""),"")</f>
        <v/>
      </c>
      <c r="R325" s="5" t="str">
        <f>IF($A325&lt;&gt;"",IF(R$2&lt;&gt;"",INDEX('Instrument History'!$1:$1048576,CcyPerBase!$B325,CcyPerBase!R$3) / $C325,""),"")</f>
        <v/>
      </c>
      <c r="S325" s="5" t="str">
        <f>IF($A325&lt;&gt;"",IF(S$2&lt;&gt;"",INDEX('Instrument History'!$1:$1048576,CcyPerBase!$B325,CcyPerBase!S$3) / $C325,""),"")</f>
        <v/>
      </c>
      <c r="T325" s="5" t="str">
        <f>IF($A325&lt;&gt;"",IF(T$2&lt;&gt;"",INDEX('Instrument History'!$1:$1048576,CcyPerBase!$B325,CcyPerBase!T$3) / $C325,""),"")</f>
        <v/>
      </c>
      <c r="U325" s="5" t="str">
        <f>IF($A325&lt;&gt;"",IF(U$2&lt;&gt;"",INDEX('Instrument History'!$1:$1048576,CcyPerBase!$B325,CcyPerBase!U$3) / $C325,""),"")</f>
        <v/>
      </c>
      <c r="V325" s="5" t="str">
        <f>IF($A325&lt;&gt;"",IF(V$2&lt;&gt;"",INDEX('Instrument History'!$1:$1048576,CcyPerBase!$B325,CcyPerBase!V$3) / $C325,""),"")</f>
        <v/>
      </c>
      <c r="W325" s="5" t="str">
        <f>IF($A325&lt;&gt;"",IF(W$2&lt;&gt;"",INDEX('Instrument History'!$1:$1048576,CcyPerBase!$B325,CcyPerBase!W$3) / $C325,""),"")</f>
        <v/>
      </c>
      <c r="X325" s="5" t="str">
        <f>IF($A325&lt;&gt;"",IF(X$2&lt;&gt;"",INDEX('Instrument History'!$1:$1048576,CcyPerBase!$B325,CcyPerBase!X$3) / $C325,""),"")</f>
        <v/>
      </c>
    </row>
    <row r="326" spans="1:24">
      <c r="A326" s="12">
        <f>IF(A325&lt;&gt;"",IF(A325=$B$3,"",'Instrument History'!A323),"")</f>
        <v>40850</v>
      </c>
      <c r="B326">
        <f t="shared" si="5"/>
        <v>323</v>
      </c>
      <c r="C326" s="5">
        <f>IF(A326&lt;&gt;"",INDEX('Instrument History'!$1:$1048576,CcyPerBase!B326,CcyPerBase!$B$2),"")</f>
        <v>44.5153486126028</v>
      </c>
      <c r="D326" s="5">
        <f>IF($A326&lt;&gt;"",INDEX('Instrument History'!$1:$1048576,CcyPerBase!$B326,CcyPerBase!D$3) / $C326,"")</f>
        <v>2.2464161938897827E-2</v>
      </c>
      <c r="E326" s="5">
        <f>IF($A326&lt;&gt;"",IF(E$2&lt;&gt;"",INDEX('Instrument History'!$1:$1048576,CcyPerBase!$B326,CcyPerBase!E$3) / $C326,""),"")</f>
        <v>2.2464161938897827E-2</v>
      </c>
      <c r="F326" s="5">
        <f>IF($A326&lt;&gt;"",IF(F$2&lt;&gt;"",INDEX('Instrument History'!$1:$1048576,CcyPerBase!$B326,CcyPerBase!F$3) / $C326,""),"")</f>
        <v>2.2464161938897827E-2</v>
      </c>
      <c r="G326" s="5">
        <f>IF($A326&lt;&gt;"",IF(G$2&lt;&gt;"",INDEX('Instrument History'!$1:$1048576,CcyPerBase!$B326,CcyPerBase!G$3) / $C326,""),"")</f>
        <v>2.2464161938897827E-2</v>
      </c>
      <c r="H326" s="5">
        <f>IF($A326&lt;&gt;"",IF(H$2&lt;&gt;"",INDEX('Instrument History'!$1:$1048576,CcyPerBase!$B326,CcyPerBase!H$3) / $C326,""),"")</f>
        <v>2.2464161938897827E-2</v>
      </c>
      <c r="I326" s="5">
        <f>IF($A326&lt;&gt;"",IF(I$2&lt;&gt;"",INDEX('Instrument History'!$1:$1048576,CcyPerBase!$B326,CcyPerBase!I$3) / $C326,""),"")</f>
        <v>1.0790463203920215</v>
      </c>
      <c r="J326" s="5">
        <f>IF($A326&lt;&gt;"",IF(J$2&lt;&gt;"",INDEX('Instrument History'!$1:$1048576,CcyPerBase!$B326,CcyPerBase!J$3) / $C326,""),"")</f>
        <v>1.7885239210187744</v>
      </c>
      <c r="K326" s="5">
        <f>IF($A326&lt;&gt;"",IF(K$2&lt;&gt;"",INDEX('Instrument History'!$1:$1048576,CcyPerBase!$B326,CcyPerBase!K$3) / $C326,""),"")</f>
        <v>1.7885239210187744</v>
      </c>
      <c r="L326" s="5">
        <f>IF($A326&lt;&gt;"",IF(L$2&lt;&gt;"",INDEX('Instrument History'!$1:$1048576,CcyPerBase!$B326,CcyPerBase!L$3) / $C326,""),"")</f>
        <v>1</v>
      </c>
      <c r="M326" s="5">
        <f>IF($A326&lt;&gt;"",IF(M$2&lt;&gt;"",INDEX('Instrument History'!$1:$1048576,CcyPerBase!$B326,CcyPerBase!M$3) / $C326,""),"")</f>
        <v>1</v>
      </c>
      <c r="N326" s="5">
        <f>IF($A326&lt;&gt;"",IF(N$2&lt;&gt;"",INDEX('Instrument History'!$1:$1048576,CcyPerBase!$B326,CcyPerBase!N$3) / $C326,""),"")</f>
        <v>1</v>
      </c>
      <c r="O326" s="5" t="str">
        <f>IF($A326&lt;&gt;"",IF(O$2&lt;&gt;"",INDEX('Instrument History'!$1:$1048576,CcyPerBase!$B326,CcyPerBase!O$3) / $C326,""),"")</f>
        <v/>
      </c>
      <c r="P326" s="5" t="str">
        <f>IF($A326&lt;&gt;"",IF(P$2&lt;&gt;"",INDEX('Instrument History'!$1:$1048576,CcyPerBase!$B326,CcyPerBase!P$3) / $C326,""),"")</f>
        <v/>
      </c>
      <c r="Q326" s="5" t="str">
        <f>IF($A326&lt;&gt;"",IF(Q$2&lt;&gt;"",INDEX('Instrument History'!$1:$1048576,CcyPerBase!$B326,CcyPerBase!Q$3) / $C326,""),"")</f>
        <v/>
      </c>
      <c r="R326" s="5" t="str">
        <f>IF($A326&lt;&gt;"",IF(R$2&lt;&gt;"",INDEX('Instrument History'!$1:$1048576,CcyPerBase!$B326,CcyPerBase!R$3) / $C326,""),"")</f>
        <v/>
      </c>
      <c r="S326" s="5" t="str">
        <f>IF($A326&lt;&gt;"",IF(S$2&lt;&gt;"",INDEX('Instrument History'!$1:$1048576,CcyPerBase!$B326,CcyPerBase!S$3) / $C326,""),"")</f>
        <v/>
      </c>
      <c r="T326" s="5" t="str">
        <f>IF($A326&lt;&gt;"",IF(T$2&lt;&gt;"",INDEX('Instrument History'!$1:$1048576,CcyPerBase!$B326,CcyPerBase!T$3) / $C326,""),"")</f>
        <v/>
      </c>
      <c r="U326" s="5" t="str">
        <f>IF($A326&lt;&gt;"",IF(U$2&lt;&gt;"",INDEX('Instrument History'!$1:$1048576,CcyPerBase!$B326,CcyPerBase!U$3) / $C326,""),"")</f>
        <v/>
      </c>
      <c r="V326" s="5" t="str">
        <f>IF($A326&lt;&gt;"",IF(V$2&lt;&gt;"",INDEX('Instrument History'!$1:$1048576,CcyPerBase!$B326,CcyPerBase!V$3) / $C326,""),"")</f>
        <v/>
      </c>
      <c r="W326" s="5" t="str">
        <f>IF($A326&lt;&gt;"",IF(W$2&lt;&gt;"",INDEX('Instrument History'!$1:$1048576,CcyPerBase!$B326,CcyPerBase!W$3) / $C326,""),"")</f>
        <v/>
      </c>
      <c r="X326" s="5" t="str">
        <f>IF($A326&lt;&gt;"",IF(X$2&lt;&gt;"",INDEX('Instrument History'!$1:$1048576,CcyPerBase!$B326,CcyPerBase!X$3) / $C326,""),"")</f>
        <v/>
      </c>
    </row>
    <row r="327" spans="1:24">
      <c r="A327" s="12">
        <f>IF(A326&lt;&gt;"",IF(A326=$B$3,"",'Instrument History'!A324),"")</f>
        <v>40849</v>
      </c>
      <c r="B327">
        <f t="shared" ref="B327:B390" si="6">IF(A327&lt;&gt;"",B326+1,"")</f>
        <v>324</v>
      </c>
      <c r="C327" s="5">
        <f>IF(A327&lt;&gt;"",INDEX('Instrument History'!$1:$1048576,CcyPerBase!B327,CcyPerBase!$B$2),"")</f>
        <v>45.751237238381478</v>
      </c>
      <c r="D327" s="5">
        <f>IF($A327&lt;&gt;"",INDEX('Instrument History'!$1:$1048576,CcyPerBase!$B327,CcyPerBase!D$3) / $C327,"")</f>
        <v>2.1857332399331995E-2</v>
      </c>
      <c r="E327" s="5">
        <f>IF($A327&lt;&gt;"",IF(E$2&lt;&gt;"",INDEX('Instrument History'!$1:$1048576,CcyPerBase!$B327,CcyPerBase!E$3) / $C327,""),"")</f>
        <v>2.1857332399331995E-2</v>
      </c>
      <c r="F327" s="5">
        <f>IF($A327&lt;&gt;"",IF(F$2&lt;&gt;"",INDEX('Instrument History'!$1:$1048576,CcyPerBase!$B327,CcyPerBase!F$3) / $C327,""),"")</f>
        <v>2.1857332399331995E-2</v>
      </c>
      <c r="G327" s="5">
        <f>IF($A327&lt;&gt;"",IF(G$2&lt;&gt;"",INDEX('Instrument History'!$1:$1048576,CcyPerBase!$B327,CcyPerBase!G$3) / $C327,""),"")</f>
        <v>2.1857332399331995E-2</v>
      </c>
      <c r="H327" s="5">
        <f>IF($A327&lt;&gt;"",IF(H$2&lt;&gt;"",INDEX('Instrument History'!$1:$1048576,CcyPerBase!$B327,CcyPerBase!H$3) / $C327,""),"")</f>
        <v>2.1857332399331995E-2</v>
      </c>
      <c r="I327" s="5">
        <f>IF($A327&lt;&gt;"",IF(I$2&lt;&gt;"",INDEX('Instrument History'!$1:$1048576,CcyPerBase!$B327,CcyPerBase!I$3) / $C327,""),"")</f>
        <v>1.0743502431062082</v>
      </c>
      <c r="J327" s="5">
        <f>IF($A327&lt;&gt;"",IF(J$2&lt;&gt;"",INDEX('Instrument History'!$1:$1048576,CcyPerBase!$B327,CcyPerBase!J$3) / $C327,""),"")</f>
        <v>1.8164741277959924</v>
      </c>
      <c r="K327" s="5">
        <f>IF($A327&lt;&gt;"",IF(K$2&lt;&gt;"",INDEX('Instrument History'!$1:$1048576,CcyPerBase!$B327,CcyPerBase!K$3) / $C327,""),"")</f>
        <v>1.8164741277959924</v>
      </c>
      <c r="L327" s="5">
        <f>IF($A327&lt;&gt;"",IF(L$2&lt;&gt;"",INDEX('Instrument History'!$1:$1048576,CcyPerBase!$B327,CcyPerBase!L$3) / $C327,""),"")</f>
        <v>1</v>
      </c>
      <c r="M327" s="5">
        <f>IF($A327&lt;&gt;"",IF(M$2&lt;&gt;"",INDEX('Instrument History'!$1:$1048576,CcyPerBase!$B327,CcyPerBase!M$3) / $C327,""),"")</f>
        <v>1</v>
      </c>
      <c r="N327" s="5">
        <f>IF($A327&lt;&gt;"",IF(N$2&lt;&gt;"",INDEX('Instrument History'!$1:$1048576,CcyPerBase!$B327,CcyPerBase!N$3) / $C327,""),"")</f>
        <v>1</v>
      </c>
      <c r="O327" s="5" t="str">
        <f>IF($A327&lt;&gt;"",IF(O$2&lt;&gt;"",INDEX('Instrument History'!$1:$1048576,CcyPerBase!$B327,CcyPerBase!O$3) / $C327,""),"")</f>
        <v/>
      </c>
      <c r="P327" s="5" t="str">
        <f>IF($A327&lt;&gt;"",IF(P$2&lt;&gt;"",INDEX('Instrument History'!$1:$1048576,CcyPerBase!$B327,CcyPerBase!P$3) / $C327,""),"")</f>
        <v/>
      </c>
      <c r="Q327" s="5" t="str">
        <f>IF($A327&lt;&gt;"",IF(Q$2&lt;&gt;"",INDEX('Instrument History'!$1:$1048576,CcyPerBase!$B327,CcyPerBase!Q$3) / $C327,""),"")</f>
        <v/>
      </c>
      <c r="R327" s="5" t="str">
        <f>IF($A327&lt;&gt;"",IF(R$2&lt;&gt;"",INDEX('Instrument History'!$1:$1048576,CcyPerBase!$B327,CcyPerBase!R$3) / $C327,""),"")</f>
        <v/>
      </c>
      <c r="S327" s="5" t="str">
        <f>IF($A327&lt;&gt;"",IF(S$2&lt;&gt;"",INDEX('Instrument History'!$1:$1048576,CcyPerBase!$B327,CcyPerBase!S$3) / $C327,""),"")</f>
        <v/>
      </c>
      <c r="T327" s="5" t="str">
        <f>IF($A327&lt;&gt;"",IF(T$2&lt;&gt;"",INDEX('Instrument History'!$1:$1048576,CcyPerBase!$B327,CcyPerBase!T$3) / $C327,""),"")</f>
        <v/>
      </c>
      <c r="U327" s="5" t="str">
        <f>IF($A327&lt;&gt;"",IF(U$2&lt;&gt;"",INDEX('Instrument History'!$1:$1048576,CcyPerBase!$B327,CcyPerBase!U$3) / $C327,""),"")</f>
        <v/>
      </c>
      <c r="V327" s="5" t="str">
        <f>IF($A327&lt;&gt;"",IF(V$2&lt;&gt;"",INDEX('Instrument History'!$1:$1048576,CcyPerBase!$B327,CcyPerBase!V$3) / $C327,""),"")</f>
        <v/>
      </c>
      <c r="W327" s="5" t="str">
        <f>IF($A327&lt;&gt;"",IF(W$2&lt;&gt;"",INDEX('Instrument History'!$1:$1048576,CcyPerBase!$B327,CcyPerBase!W$3) / $C327,""),"")</f>
        <v/>
      </c>
      <c r="X327" s="5" t="str">
        <f>IF($A327&lt;&gt;"",IF(X$2&lt;&gt;"",INDEX('Instrument History'!$1:$1048576,CcyPerBase!$B327,CcyPerBase!X$3) / $C327,""),"")</f>
        <v/>
      </c>
    </row>
    <row r="328" spans="1:24">
      <c r="A328" s="12">
        <f>IF(A327&lt;&gt;"",IF(A327=$B$3,"",'Instrument History'!A325),"")</f>
        <v>40848</v>
      </c>
      <c r="B328">
        <f t="shared" si="6"/>
        <v>325</v>
      </c>
      <c r="C328" s="5">
        <f>IF(A328&lt;&gt;"",INDEX('Instrument History'!$1:$1048576,CcyPerBase!B328,CcyPerBase!$B$2),"")</f>
        <v>45.581286546995052</v>
      </c>
      <c r="D328" s="5">
        <f>IF($A328&lt;&gt;"",INDEX('Instrument History'!$1:$1048576,CcyPerBase!$B328,CcyPerBase!D$3) / $C328,"")</f>
        <v>2.1938827877729682E-2</v>
      </c>
      <c r="E328" s="5">
        <f>IF($A328&lt;&gt;"",IF(E$2&lt;&gt;"",INDEX('Instrument History'!$1:$1048576,CcyPerBase!$B328,CcyPerBase!E$3) / $C328,""),"")</f>
        <v>2.1938827877729682E-2</v>
      </c>
      <c r="F328" s="5">
        <f>IF($A328&lt;&gt;"",IF(F$2&lt;&gt;"",INDEX('Instrument History'!$1:$1048576,CcyPerBase!$B328,CcyPerBase!F$3) / $C328,""),"")</f>
        <v>2.1938827877729682E-2</v>
      </c>
      <c r="G328" s="5">
        <f>IF($A328&lt;&gt;"",IF(G$2&lt;&gt;"",INDEX('Instrument History'!$1:$1048576,CcyPerBase!$B328,CcyPerBase!G$3) / $C328,""),"")</f>
        <v>2.1938827877729682E-2</v>
      </c>
      <c r="H328" s="5">
        <f>IF($A328&lt;&gt;"",IF(H$2&lt;&gt;"",INDEX('Instrument History'!$1:$1048576,CcyPerBase!$B328,CcyPerBase!H$3) / $C328,""),"")</f>
        <v>2.1938827877729682E-2</v>
      </c>
      <c r="I328" s="5">
        <f>IF($A328&lt;&gt;"",IF(I$2&lt;&gt;"",INDEX('Instrument History'!$1:$1048576,CcyPerBase!$B328,CcyPerBase!I$3) / $C328,""),"")</f>
        <v>1.0382416367033784</v>
      </c>
      <c r="J328" s="5">
        <f>IF($A328&lt;&gt;"",IF(J$2&lt;&gt;"",INDEX('Instrument History'!$1:$1048576,CcyPerBase!$B328,CcyPerBase!J$3) / $C328,""),"")</f>
        <v>1.7664088213504905</v>
      </c>
      <c r="K328" s="5">
        <f>IF($A328&lt;&gt;"",IF(K$2&lt;&gt;"",INDEX('Instrument History'!$1:$1048576,CcyPerBase!$B328,CcyPerBase!K$3) / $C328,""),"")</f>
        <v>1.7664088213504905</v>
      </c>
      <c r="L328" s="5">
        <f>IF($A328&lt;&gt;"",IF(L$2&lt;&gt;"",INDEX('Instrument History'!$1:$1048576,CcyPerBase!$B328,CcyPerBase!L$3) / $C328,""),"")</f>
        <v>1</v>
      </c>
      <c r="M328" s="5">
        <f>IF($A328&lt;&gt;"",IF(M$2&lt;&gt;"",INDEX('Instrument History'!$1:$1048576,CcyPerBase!$B328,CcyPerBase!M$3) / $C328,""),"")</f>
        <v>1</v>
      </c>
      <c r="N328" s="5">
        <f>IF($A328&lt;&gt;"",IF(N$2&lt;&gt;"",INDEX('Instrument History'!$1:$1048576,CcyPerBase!$B328,CcyPerBase!N$3) / $C328,""),"")</f>
        <v>1</v>
      </c>
      <c r="O328" s="5" t="str">
        <f>IF($A328&lt;&gt;"",IF(O$2&lt;&gt;"",INDEX('Instrument History'!$1:$1048576,CcyPerBase!$B328,CcyPerBase!O$3) / $C328,""),"")</f>
        <v/>
      </c>
      <c r="P328" s="5" t="str">
        <f>IF($A328&lt;&gt;"",IF(P$2&lt;&gt;"",INDEX('Instrument History'!$1:$1048576,CcyPerBase!$B328,CcyPerBase!P$3) / $C328,""),"")</f>
        <v/>
      </c>
      <c r="Q328" s="5" t="str">
        <f>IF($A328&lt;&gt;"",IF(Q$2&lt;&gt;"",INDEX('Instrument History'!$1:$1048576,CcyPerBase!$B328,CcyPerBase!Q$3) / $C328,""),"")</f>
        <v/>
      </c>
      <c r="R328" s="5" t="str">
        <f>IF($A328&lt;&gt;"",IF(R$2&lt;&gt;"",INDEX('Instrument History'!$1:$1048576,CcyPerBase!$B328,CcyPerBase!R$3) / $C328,""),"")</f>
        <v/>
      </c>
      <c r="S328" s="5" t="str">
        <f>IF($A328&lt;&gt;"",IF(S$2&lt;&gt;"",INDEX('Instrument History'!$1:$1048576,CcyPerBase!$B328,CcyPerBase!S$3) / $C328,""),"")</f>
        <v/>
      </c>
      <c r="T328" s="5" t="str">
        <f>IF($A328&lt;&gt;"",IF(T$2&lt;&gt;"",INDEX('Instrument History'!$1:$1048576,CcyPerBase!$B328,CcyPerBase!T$3) / $C328,""),"")</f>
        <v/>
      </c>
      <c r="U328" s="5" t="str">
        <f>IF($A328&lt;&gt;"",IF(U$2&lt;&gt;"",INDEX('Instrument History'!$1:$1048576,CcyPerBase!$B328,CcyPerBase!U$3) / $C328,""),"")</f>
        <v/>
      </c>
      <c r="V328" s="5" t="str">
        <f>IF($A328&lt;&gt;"",IF(V$2&lt;&gt;"",INDEX('Instrument History'!$1:$1048576,CcyPerBase!$B328,CcyPerBase!V$3) / $C328,""),"")</f>
        <v/>
      </c>
      <c r="W328" s="5" t="str">
        <f>IF($A328&lt;&gt;"",IF(W$2&lt;&gt;"",INDEX('Instrument History'!$1:$1048576,CcyPerBase!$B328,CcyPerBase!W$3) / $C328,""),"")</f>
        <v/>
      </c>
      <c r="X328" s="5" t="str">
        <f>IF($A328&lt;&gt;"",IF(X$2&lt;&gt;"",INDEX('Instrument History'!$1:$1048576,CcyPerBase!$B328,CcyPerBase!X$3) / $C328,""),"")</f>
        <v/>
      </c>
    </row>
    <row r="329" spans="1:24">
      <c r="A329" s="12">
        <f>IF(A328&lt;&gt;"",IF(A328=$B$3,"",'Instrument History'!A326),"")</f>
        <v>40847</v>
      </c>
      <c r="B329">
        <f t="shared" si="6"/>
        <v>326</v>
      </c>
      <c r="C329" s="5">
        <f>IF(A329&lt;&gt;"",INDEX('Instrument History'!$1:$1048576,CcyPerBase!B329,CcyPerBase!$B$2),"")</f>
        <v>45.845150050399404</v>
      </c>
      <c r="D329" s="5">
        <f>IF($A329&lt;&gt;"",INDEX('Instrument History'!$1:$1048576,CcyPerBase!$B329,CcyPerBase!D$3) / $C329,"")</f>
        <v>2.1812558120120888E-2</v>
      </c>
      <c r="E329" s="5">
        <f>IF($A329&lt;&gt;"",IF(E$2&lt;&gt;"",INDEX('Instrument History'!$1:$1048576,CcyPerBase!$B329,CcyPerBase!E$3) / $C329,""),"")</f>
        <v>2.1812558120120888E-2</v>
      </c>
      <c r="F329" s="5">
        <f>IF($A329&lt;&gt;"",IF(F$2&lt;&gt;"",INDEX('Instrument History'!$1:$1048576,CcyPerBase!$B329,CcyPerBase!F$3) / $C329,""),"")</f>
        <v>2.1812558120120888E-2</v>
      </c>
      <c r="G329" s="5">
        <f>IF($A329&lt;&gt;"",IF(G$2&lt;&gt;"",INDEX('Instrument History'!$1:$1048576,CcyPerBase!$B329,CcyPerBase!G$3) / $C329,""),"")</f>
        <v>2.1812558120120888E-2</v>
      </c>
      <c r="H329" s="5">
        <f>IF($A329&lt;&gt;"",IF(H$2&lt;&gt;"",INDEX('Instrument History'!$1:$1048576,CcyPerBase!$B329,CcyPerBase!H$3) / $C329,""),"")</f>
        <v>2.1812558120120888E-2</v>
      </c>
      <c r="I329" s="5">
        <f>IF($A329&lt;&gt;"",IF(I$2&lt;&gt;"",INDEX('Instrument History'!$1:$1048576,CcyPerBase!$B329,CcyPerBase!I$3) / $C329,""),"")</f>
        <v>1.0091829566167023</v>
      </c>
      <c r="J329" s="5">
        <f>IF($A329&lt;&gt;"",IF(J$2&lt;&gt;"",INDEX('Instrument History'!$1:$1048576,CcyPerBase!$B329,CcyPerBase!J$3) / $C329,""),"")</f>
        <v>1.7823124362498617</v>
      </c>
      <c r="K329" s="5">
        <f>IF($A329&lt;&gt;"",IF(K$2&lt;&gt;"",INDEX('Instrument History'!$1:$1048576,CcyPerBase!$B329,CcyPerBase!K$3) / $C329,""),"")</f>
        <v>1.7823124362498617</v>
      </c>
      <c r="L329" s="5">
        <f>IF($A329&lt;&gt;"",IF(L$2&lt;&gt;"",INDEX('Instrument History'!$1:$1048576,CcyPerBase!$B329,CcyPerBase!L$3) / $C329,""),"")</f>
        <v>1</v>
      </c>
      <c r="M329" s="5">
        <f>IF($A329&lt;&gt;"",IF(M$2&lt;&gt;"",INDEX('Instrument History'!$1:$1048576,CcyPerBase!$B329,CcyPerBase!M$3) / $C329,""),"")</f>
        <v>1</v>
      </c>
      <c r="N329" s="5">
        <f>IF($A329&lt;&gt;"",IF(N$2&lt;&gt;"",INDEX('Instrument History'!$1:$1048576,CcyPerBase!$B329,CcyPerBase!N$3) / $C329,""),"")</f>
        <v>1</v>
      </c>
      <c r="O329" s="5" t="str">
        <f>IF($A329&lt;&gt;"",IF(O$2&lt;&gt;"",INDEX('Instrument History'!$1:$1048576,CcyPerBase!$B329,CcyPerBase!O$3) / $C329,""),"")</f>
        <v/>
      </c>
      <c r="P329" s="5" t="str">
        <f>IF($A329&lt;&gt;"",IF(P$2&lt;&gt;"",INDEX('Instrument History'!$1:$1048576,CcyPerBase!$B329,CcyPerBase!P$3) / $C329,""),"")</f>
        <v/>
      </c>
      <c r="Q329" s="5" t="str">
        <f>IF($A329&lt;&gt;"",IF(Q$2&lt;&gt;"",INDEX('Instrument History'!$1:$1048576,CcyPerBase!$B329,CcyPerBase!Q$3) / $C329,""),"")</f>
        <v/>
      </c>
      <c r="R329" s="5" t="str">
        <f>IF($A329&lt;&gt;"",IF(R$2&lt;&gt;"",INDEX('Instrument History'!$1:$1048576,CcyPerBase!$B329,CcyPerBase!R$3) / $C329,""),"")</f>
        <v/>
      </c>
      <c r="S329" s="5" t="str">
        <f>IF($A329&lt;&gt;"",IF(S$2&lt;&gt;"",INDEX('Instrument History'!$1:$1048576,CcyPerBase!$B329,CcyPerBase!S$3) / $C329,""),"")</f>
        <v/>
      </c>
      <c r="T329" s="5" t="str">
        <f>IF($A329&lt;&gt;"",IF(T$2&lt;&gt;"",INDEX('Instrument History'!$1:$1048576,CcyPerBase!$B329,CcyPerBase!T$3) / $C329,""),"")</f>
        <v/>
      </c>
      <c r="U329" s="5" t="str">
        <f>IF($A329&lt;&gt;"",IF(U$2&lt;&gt;"",INDEX('Instrument History'!$1:$1048576,CcyPerBase!$B329,CcyPerBase!U$3) / $C329,""),"")</f>
        <v/>
      </c>
      <c r="V329" s="5" t="str">
        <f>IF($A329&lt;&gt;"",IF(V$2&lt;&gt;"",INDEX('Instrument History'!$1:$1048576,CcyPerBase!$B329,CcyPerBase!V$3) / $C329,""),"")</f>
        <v/>
      </c>
      <c r="W329" s="5" t="str">
        <f>IF($A329&lt;&gt;"",IF(W$2&lt;&gt;"",INDEX('Instrument History'!$1:$1048576,CcyPerBase!$B329,CcyPerBase!W$3) / $C329,""),"")</f>
        <v/>
      </c>
      <c r="X329" s="5" t="str">
        <f>IF($A329&lt;&gt;"",IF(X$2&lt;&gt;"",INDEX('Instrument History'!$1:$1048576,CcyPerBase!$B329,CcyPerBase!X$3) / $C329,""),"")</f>
        <v/>
      </c>
    </row>
    <row r="330" spans="1:24">
      <c r="A330" s="12">
        <f>IF(A329&lt;&gt;"",IF(A329=$B$3,"",'Instrument History'!A327),"")</f>
        <v>40844</v>
      </c>
      <c r="B330">
        <f t="shared" si="6"/>
        <v>327</v>
      </c>
      <c r="C330" s="5">
        <f>IF(A330&lt;&gt;"",INDEX('Instrument History'!$1:$1048576,CcyPerBase!B330,CcyPerBase!$B$2),"")</f>
        <v>46.599025879356098</v>
      </c>
      <c r="D330" s="5">
        <f>IF($A330&lt;&gt;"",INDEX('Instrument History'!$1:$1048576,CcyPerBase!$B330,CcyPerBase!D$3) / $C330,"")</f>
        <v>2.1459676058228749E-2</v>
      </c>
      <c r="E330" s="5">
        <f>IF($A330&lt;&gt;"",IF(E$2&lt;&gt;"",INDEX('Instrument History'!$1:$1048576,CcyPerBase!$B330,CcyPerBase!E$3) / $C330,""),"")</f>
        <v>2.1459676058228749E-2</v>
      </c>
      <c r="F330" s="5">
        <f>IF($A330&lt;&gt;"",IF(F$2&lt;&gt;"",INDEX('Instrument History'!$1:$1048576,CcyPerBase!$B330,CcyPerBase!F$3) / $C330,""),"")</f>
        <v>2.1459676058228749E-2</v>
      </c>
      <c r="G330" s="5">
        <f>IF($A330&lt;&gt;"",IF(G$2&lt;&gt;"",INDEX('Instrument History'!$1:$1048576,CcyPerBase!$B330,CcyPerBase!G$3) / $C330,""),"")</f>
        <v>2.1459676058228749E-2</v>
      </c>
      <c r="H330" s="5">
        <f>IF($A330&lt;&gt;"",IF(H$2&lt;&gt;"",INDEX('Instrument History'!$1:$1048576,CcyPerBase!$B330,CcyPerBase!H$3) / $C330,""),"")</f>
        <v>2.1459676058228749E-2</v>
      </c>
      <c r="I330" s="5">
        <f>IF($A330&lt;&gt;"",IF(I$2&lt;&gt;"",INDEX('Instrument History'!$1:$1048576,CcyPerBase!$B330,CcyPerBase!I$3) / $C330,""),"")</f>
        <v>0.99765278505285571</v>
      </c>
      <c r="J330" s="5">
        <f>IF($A330&lt;&gt;"",IF(J$2&lt;&gt;"",INDEX('Instrument History'!$1:$1048576,CcyPerBase!$B330,CcyPerBase!J$3) / $C330,""),"")</f>
        <v>1.6841291947908859</v>
      </c>
      <c r="K330" s="5">
        <f>IF($A330&lt;&gt;"",IF(K$2&lt;&gt;"",INDEX('Instrument History'!$1:$1048576,CcyPerBase!$B330,CcyPerBase!K$3) / $C330,""),"")</f>
        <v>1.6841291947908859</v>
      </c>
      <c r="L330" s="5">
        <f>IF($A330&lt;&gt;"",IF(L$2&lt;&gt;"",INDEX('Instrument History'!$1:$1048576,CcyPerBase!$B330,CcyPerBase!L$3) / $C330,""),"")</f>
        <v>1</v>
      </c>
      <c r="M330" s="5">
        <f>IF($A330&lt;&gt;"",IF(M$2&lt;&gt;"",INDEX('Instrument History'!$1:$1048576,CcyPerBase!$B330,CcyPerBase!M$3) / $C330,""),"")</f>
        <v>1</v>
      </c>
      <c r="N330" s="5">
        <f>IF($A330&lt;&gt;"",IF(N$2&lt;&gt;"",INDEX('Instrument History'!$1:$1048576,CcyPerBase!$B330,CcyPerBase!N$3) / $C330,""),"")</f>
        <v>1</v>
      </c>
      <c r="O330" s="5" t="str">
        <f>IF($A330&lt;&gt;"",IF(O$2&lt;&gt;"",INDEX('Instrument History'!$1:$1048576,CcyPerBase!$B330,CcyPerBase!O$3) / $C330,""),"")</f>
        <v/>
      </c>
      <c r="P330" s="5" t="str">
        <f>IF($A330&lt;&gt;"",IF(P$2&lt;&gt;"",INDEX('Instrument History'!$1:$1048576,CcyPerBase!$B330,CcyPerBase!P$3) / $C330,""),"")</f>
        <v/>
      </c>
      <c r="Q330" s="5" t="str">
        <f>IF($A330&lt;&gt;"",IF(Q$2&lt;&gt;"",INDEX('Instrument History'!$1:$1048576,CcyPerBase!$B330,CcyPerBase!Q$3) / $C330,""),"")</f>
        <v/>
      </c>
      <c r="R330" s="5" t="str">
        <f>IF($A330&lt;&gt;"",IF(R$2&lt;&gt;"",INDEX('Instrument History'!$1:$1048576,CcyPerBase!$B330,CcyPerBase!R$3) / $C330,""),"")</f>
        <v/>
      </c>
      <c r="S330" s="5" t="str">
        <f>IF($A330&lt;&gt;"",IF(S$2&lt;&gt;"",INDEX('Instrument History'!$1:$1048576,CcyPerBase!$B330,CcyPerBase!S$3) / $C330,""),"")</f>
        <v/>
      </c>
      <c r="T330" s="5" t="str">
        <f>IF($A330&lt;&gt;"",IF(T$2&lt;&gt;"",INDEX('Instrument History'!$1:$1048576,CcyPerBase!$B330,CcyPerBase!T$3) / $C330,""),"")</f>
        <v/>
      </c>
      <c r="U330" s="5" t="str">
        <f>IF($A330&lt;&gt;"",IF(U$2&lt;&gt;"",INDEX('Instrument History'!$1:$1048576,CcyPerBase!$B330,CcyPerBase!U$3) / $C330,""),"")</f>
        <v/>
      </c>
      <c r="V330" s="5" t="str">
        <f>IF($A330&lt;&gt;"",IF(V$2&lt;&gt;"",INDEX('Instrument History'!$1:$1048576,CcyPerBase!$B330,CcyPerBase!V$3) / $C330,""),"")</f>
        <v/>
      </c>
      <c r="W330" s="5" t="str">
        <f>IF($A330&lt;&gt;"",IF(W$2&lt;&gt;"",INDEX('Instrument History'!$1:$1048576,CcyPerBase!$B330,CcyPerBase!W$3) / $C330,""),"")</f>
        <v/>
      </c>
      <c r="X330" s="5" t="str">
        <f>IF($A330&lt;&gt;"",IF(X$2&lt;&gt;"",INDEX('Instrument History'!$1:$1048576,CcyPerBase!$B330,CcyPerBase!X$3) / $C330,""),"")</f>
        <v/>
      </c>
    </row>
    <row r="331" spans="1:24">
      <c r="A331" s="12">
        <f>IF(A330&lt;&gt;"",IF(A330=$B$3,"",'Instrument History'!A328),"")</f>
        <v>40843</v>
      </c>
      <c r="B331">
        <f t="shared" si="6"/>
        <v>328</v>
      </c>
      <c r="C331" s="5">
        <f>IF(A331&lt;&gt;"",INDEX('Instrument History'!$1:$1048576,CcyPerBase!B331,CcyPerBase!$B$2),"")</f>
        <v>45.298684416814758</v>
      </c>
      <c r="D331" s="5">
        <f>IF($A331&lt;&gt;"",INDEX('Instrument History'!$1:$1048576,CcyPerBase!$B331,CcyPerBase!D$3) / $C331,"")</f>
        <v>2.2075696300548685E-2</v>
      </c>
      <c r="E331" s="5">
        <f>IF($A331&lt;&gt;"",IF(E$2&lt;&gt;"",INDEX('Instrument History'!$1:$1048576,CcyPerBase!$B331,CcyPerBase!E$3) / $C331,""),"")</f>
        <v>2.2075696300548685E-2</v>
      </c>
      <c r="F331" s="5">
        <f>IF($A331&lt;&gt;"",IF(F$2&lt;&gt;"",INDEX('Instrument History'!$1:$1048576,CcyPerBase!$B331,CcyPerBase!F$3) / $C331,""),"")</f>
        <v>2.2075696300548685E-2</v>
      </c>
      <c r="G331" s="5">
        <f>IF($A331&lt;&gt;"",IF(G$2&lt;&gt;"",INDEX('Instrument History'!$1:$1048576,CcyPerBase!$B331,CcyPerBase!G$3) / $C331,""),"")</f>
        <v>2.2075696300548685E-2</v>
      </c>
      <c r="H331" s="5">
        <f>IF($A331&lt;&gt;"",IF(H$2&lt;&gt;"",INDEX('Instrument History'!$1:$1048576,CcyPerBase!$B331,CcyPerBase!H$3) / $C331,""),"")</f>
        <v>2.2075696300548685E-2</v>
      </c>
      <c r="I331" s="5">
        <f>IF($A331&lt;&gt;"",IF(I$2&lt;&gt;"",INDEX('Instrument History'!$1:$1048576,CcyPerBase!$B331,CcyPerBase!I$3) / $C331,""),"")</f>
        <v>1.0354024072697063</v>
      </c>
      <c r="J331" s="5">
        <f>IF($A331&lt;&gt;"",IF(J$2&lt;&gt;"",INDEX('Instrument History'!$1:$1048576,CcyPerBase!$B331,CcyPerBase!J$3) / $C331,""),"")</f>
        <v>1.6868623364786814</v>
      </c>
      <c r="K331" s="5">
        <f>IF($A331&lt;&gt;"",IF(K$2&lt;&gt;"",INDEX('Instrument History'!$1:$1048576,CcyPerBase!$B331,CcyPerBase!K$3) / $C331,""),"")</f>
        <v>1.6868623364786814</v>
      </c>
      <c r="L331" s="5">
        <f>IF($A331&lt;&gt;"",IF(L$2&lt;&gt;"",INDEX('Instrument History'!$1:$1048576,CcyPerBase!$B331,CcyPerBase!L$3) / $C331,""),"")</f>
        <v>1</v>
      </c>
      <c r="M331" s="5">
        <f>IF($A331&lt;&gt;"",IF(M$2&lt;&gt;"",INDEX('Instrument History'!$1:$1048576,CcyPerBase!$B331,CcyPerBase!M$3) / $C331,""),"")</f>
        <v>1</v>
      </c>
      <c r="N331" s="5">
        <f>IF($A331&lt;&gt;"",IF(N$2&lt;&gt;"",INDEX('Instrument History'!$1:$1048576,CcyPerBase!$B331,CcyPerBase!N$3) / $C331,""),"")</f>
        <v>1</v>
      </c>
      <c r="O331" s="5" t="str">
        <f>IF($A331&lt;&gt;"",IF(O$2&lt;&gt;"",INDEX('Instrument History'!$1:$1048576,CcyPerBase!$B331,CcyPerBase!O$3) / $C331,""),"")</f>
        <v/>
      </c>
      <c r="P331" s="5" t="str">
        <f>IF($A331&lt;&gt;"",IF(P$2&lt;&gt;"",INDEX('Instrument History'!$1:$1048576,CcyPerBase!$B331,CcyPerBase!P$3) / $C331,""),"")</f>
        <v/>
      </c>
      <c r="Q331" s="5" t="str">
        <f>IF($A331&lt;&gt;"",IF(Q$2&lt;&gt;"",INDEX('Instrument History'!$1:$1048576,CcyPerBase!$B331,CcyPerBase!Q$3) / $C331,""),"")</f>
        <v/>
      </c>
      <c r="R331" s="5" t="str">
        <f>IF($A331&lt;&gt;"",IF(R$2&lt;&gt;"",INDEX('Instrument History'!$1:$1048576,CcyPerBase!$B331,CcyPerBase!R$3) / $C331,""),"")</f>
        <v/>
      </c>
      <c r="S331" s="5" t="str">
        <f>IF($A331&lt;&gt;"",IF(S$2&lt;&gt;"",INDEX('Instrument History'!$1:$1048576,CcyPerBase!$B331,CcyPerBase!S$3) / $C331,""),"")</f>
        <v/>
      </c>
      <c r="T331" s="5" t="str">
        <f>IF($A331&lt;&gt;"",IF(T$2&lt;&gt;"",INDEX('Instrument History'!$1:$1048576,CcyPerBase!$B331,CcyPerBase!T$3) / $C331,""),"")</f>
        <v/>
      </c>
      <c r="U331" s="5" t="str">
        <f>IF($A331&lt;&gt;"",IF(U$2&lt;&gt;"",INDEX('Instrument History'!$1:$1048576,CcyPerBase!$B331,CcyPerBase!U$3) / $C331,""),"")</f>
        <v/>
      </c>
      <c r="V331" s="5" t="str">
        <f>IF($A331&lt;&gt;"",IF(V$2&lt;&gt;"",INDEX('Instrument History'!$1:$1048576,CcyPerBase!$B331,CcyPerBase!V$3) / $C331,""),"")</f>
        <v/>
      </c>
      <c r="W331" s="5" t="str">
        <f>IF($A331&lt;&gt;"",IF(W$2&lt;&gt;"",INDEX('Instrument History'!$1:$1048576,CcyPerBase!$B331,CcyPerBase!W$3) / $C331,""),"")</f>
        <v/>
      </c>
      <c r="X331" s="5" t="str">
        <f>IF($A331&lt;&gt;"",IF(X$2&lt;&gt;"",INDEX('Instrument History'!$1:$1048576,CcyPerBase!$B331,CcyPerBase!X$3) / $C331,""),"")</f>
        <v/>
      </c>
    </row>
    <row r="332" spans="1:24">
      <c r="A332" s="12">
        <f>IF(A331&lt;&gt;"",IF(A331=$B$3,"",'Instrument History'!A329),"")</f>
        <v>40842</v>
      </c>
      <c r="B332">
        <f t="shared" si="6"/>
        <v>329</v>
      </c>
      <c r="C332" s="5">
        <f>IF(A332&lt;&gt;"",INDEX('Instrument History'!$1:$1048576,CcyPerBase!B332,CcyPerBase!$B$2),"")</f>
        <v>45.334111835008351</v>
      </c>
      <c r="D332" s="5">
        <f>IF($A332&lt;&gt;"",INDEX('Instrument History'!$1:$1048576,CcyPerBase!$B332,CcyPerBase!D$3) / $C332,"")</f>
        <v>2.2058444723466939E-2</v>
      </c>
      <c r="E332" s="5">
        <f>IF($A332&lt;&gt;"",IF(E$2&lt;&gt;"",INDEX('Instrument History'!$1:$1048576,CcyPerBase!$B332,CcyPerBase!E$3) / $C332,""),"")</f>
        <v>2.2058444723466939E-2</v>
      </c>
      <c r="F332" s="5">
        <f>IF($A332&lt;&gt;"",IF(F$2&lt;&gt;"",INDEX('Instrument History'!$1:$1048576,CcyPerBase!$B332,CcyPerBase!F$3) / $C332,""),"")</f>
        <v>2.2058444723466939E-2</v>
      </c>
      <c r="G332" s="5">
        <f>IF($A332&lt;&gt;"",IF(G$2&lt;&gt;"",INDEX('Instrument History'!$1:$1048576,CcyPerBase!$B332,CcyPerBase!G$3) / $C332,""),"")</f>
        <v>2.2058444723466939E-2</v>
      </c>
      <c r="H332" s="5">
        <f>IF($A332&lt;&gt;"",IF(H$2&lt;&gt;"",INDEX('Instrument History'!$1:$1048576,CcyPerBase!$B332,CcyPerBase!H$3) / $C332,""),"")</f>
        <v>2.2058444723466939E-2</v>
      </c>
      <c r="I332" s="5">
        <f>IF($A332&lt;&gt;"",IF(I$2&lt;&gt;"",INDEX('Instrument History'!$1:$1048576,CcyPerBase!$B332,CcyPerBase!I$3) / $C332,""),"")</f>
        <v>1.0448690116560062</v>
      </c>
      <c r="J332" s="5">
        <f>IF($A332&lt;&gt;"",IF(J$2&lt;&gt;"",INDEX('Instrument History'!$1:$1048576,CcyPerBase!$B332,CcyPerBase!J$3) / $C332,""),"")</f>
        <v>1.6298511559509221</v>
      </c>
      <c r="K332" s="5">
        <f>IF($A332&lt;&gt;"",IF(K$2&lt;&gt;"",INDEX('Instrument History'!$1:$1048576,CcyPerBase!$B332,CcyPerBase!K$3) / $C332,""),"")</f>
        <v>1.6298511559509221</v>
      </c>
      <c r="L332" s="5">
        <f>IF($A332&lt;&gt;"",IF(L$2&lt;&gt;"",INDEX('Instrument History'!$1:$1048576,CcyPerBase!$B332,CcyPerBase!L$3) / $C332,""),"")</f>
        <v>1</v>
      </c>
      <c r="M332" s="5">
        <f>IF($A332&lt;&gt;"",IF(M$2&lt;&gt;"",INDEX('Instrument History'!$1:$1048576,CcyPerBase!$B332,CcyPerBase!M$3) / $C332,""),"")</f>
        <v>1</v>
      </c>
      <c r="N332" s="5">
        <f>IF($A332&lt;&gt;"",IF(N$2&lt;&gt;"",INDEX('Instrument History'!$1:$1048576,CcyPerBase!$B332,CcyPerBase!N$3) / $C332,""),"")</f>
        <v>1</v>
      </c>
      <c r="O332" s="5" t="str">
        <f>IF($A332&lt;&gt;"",IF(O$2&lt;&gt;"",INDEX('Instrument History'!$1:$1048576,CcyPerBase!$B332,CcyPerBase!O$3) / $C332,""),"")</f>
        <v/>
      </c>
      <c r="P332" s="5" t="str">
        <f>IF($A332&lt;&gt;"",IF(P$2&lt;&gt;"",INDEX('Instrument History'!$1:$1048576,CcyPerBase!$B332,CcyPerBase!P$3) / $C332,""),"")</f>
        <v/>
      </c>
      <c r="Q332" s="5" t="str">
        <f>IF($A332&lt;&gt;"",IF(Q$2&lt;&gt;"",INDEX('Instrument History'!$1:$1048576,CcyPerBase!$B332,CcyPerBase!Q$3) / $C332,""),"")</f>
        <v/>
      </c>
      <c r="R332" s="5" t="str">
        <f>IF($A332&lt;&gt;"",IF(R$2&lt;&gt;"",INDEX('Instrument History'!$1:$1048576,CcyPerBase!$B332,CcyPerBase!R$3) / $C332,""),"")</f>
        <v/>
      </c>
      <c r="S332" s="5" t="str">
        <f>IF($A332&lt;&gt;"",IF(S$2&lt;&gt;"",INDEX('Instrument History'!$1:$1048576,CcyPerBase!$B332,CcyPerBase!S$3) / $C332,""),"")</f>
        <v/>
      </c>
      <c r="T332" s="5" t="str">
        <f>IF($A332&lt;&gt;"",IF(T$2&lt;&gt;"",INDEX('Instrument History'!$1:$1048576,CcyPerBase!$B332,CcyPerBase!T$3) / $C332,""),"")</f>
        <v/>
      </c>
      <c r="U332" s="5" t="str">
        <f>IF($A332&lt;&gt;"",IF(U$2&lt;&gt;"",INDEX('Instrument History'!$1:$1048576,CcyPerBase!$B332,CcyPerBase!U$3) / $C332,""),"")</f>
        <v/>
      </c>
      <c r="V332" s="5" t="str">
        <f>IF($A332&lt;&gt;"",IF(V$2&lt;&gt;"",INDEX('Instrument History'!$1:$1048576,CcyPerBase!$B332,CcyPerBase!V$3) / $C332,""),"")</f>
        <v/>
      </c>
      <c r="W332" s="5" t="str">
        <f>IF($A332&lt;&gt;"",IF(W$2&lt;&gt;"",INDEX('Instrument History'!$1:$1048576,CcyPerBase!$B332,CcyPerBase!W$3) / $C332,""),"")</f>
        <v/>
      </c>
      <c r="X332" s="5" t="str">
        <f>IF($A332&lt;&gt;"",IF(X$2&lt;&gt;"",INDEX('Instrument History'!$1:$1048576,CcyPerBase!$B332,CcyPerBase!X$3) / $C332,""),"")</f>
        <v/>
      </c>
    </row>
    <row r="333" spans="1:24">
      <c r="A333" s="12">
        <f>IF(A332&lt;&gt;"",IF(A332=$B$3,"",'Instrument History'!A330),"")</f>
        <v>40841</v>
      </c>
      <c r="B333">
        <f t="shared" si="6"/>
        <v>330</v>
      </c>
      <c r="C333" s="5">
        <f>IF(A333&lt;&gt;"",INDEX('Instrument History'!$1:$1048576,CcyPerBase!B333,CcyPerBase!$B$2),"")</f>
        <v>44.24538420484339</v>
      </c>
      <c r="D333" s="5">
        <f>IF($A333&lt;&gt;"",INDEX('Instrument History'!$1:$1048576,CcyPerBase!$B333,CcyPerBase!D$3) / $C333,"")</f>
        <v>2.2601227630215343E-2</v>
      </c>
      <c r="E333" s="5">
        <f>IF($A333&lt;&gt;"",IF(E$2&lt;&gt;"",INDEX('Instrument History'!$1:$1048576,CcyPerBase!$B333,CcyPerBase!E$3) / $C333,""),"")</f>
        <v>2.2601227630215343E-2</v>
      </c>
      <c r="F333" s="5">
        <f>IF($A333&lt;&gt;"",IF(F$2&lt;&gt;"",INDEX('Instrument History'!$1:$1048576,CcyPerBase!$B333,CcyPerBase!F$3) / $C333,""),"")</f>
        <v>2.2601227630215343E-2</v>
      </c>
      <c r="G333" s="5">
        <f>IF($A333&lt;&gt;"",IF(G$2&lt;&gt;"",INDEX('Instrument History'!$1:$1048576,CcyPerBase!$B333,CcyPerBase!G$3) / $C333,""),"")</f>
        <v>2.2601227630215343E-2</v>
      </c>
      <c r="H333" s="5">
        <f>IF($A333&lt;&gt;"",IF(H$2&lt;&gt;"",INDEX('Instrument History'!$1:$1048576,CcyPerBase!$B333,CcyPerBase!H$3) / $C333,""),"")</f>
        <v>2.2601227630215343E-2</v>
      </c>
      <c r="I333" s="5">
        <f>IF($A333&lt;&gt;"",IF(I$2&lt;&gt;"",INDEX('Instrument History'!$1:$1048576,CcyPerBase!$B333,CcyPerBase!I$3) / $C333,""),"")</f>
        <v>1.0779857171209615</v>
      </c>
      <c r="J333" s="5">
        <f>IF($A333&lt;&gt;"",IF(J$2&lt;&gt;"",INDEX('Instrument History'!$1:$1048576,CcyPerBase!$B333,CcyPerBase!J$3) / $C333,""),"")</f>
        <v>1.6649942480330662</v>
      </c>
      <c r="K333" s="5">
        <f>IF($A333&lt;&gt;"",IF(K$2&lt;&gt;"",INDEX('Instrument History'!$1:$1048576,CcyPerBase!$B333,CcyPerBase!K$3) / $C333,""),"")</f>
        <v>1.6649942480330662</v>
      </c>
      <c r="L333" s="5">
        <f>IF($A333&lt;&gt;"",IF(L$2&lt;&gt;"",INDEX('Instrument History'!$1:$1048576,CcyPerBase!$B333,CcyPerBase!L$3) / $C333,""),"")</f>
        <v>1</v>
      </c>
      <c r="M333" s="5">
        <f>IF($A333&lt;&gt;"",IF(M$2&lt;&gt;"",INDEX('Instrument History'!$1:$1048576,CcyPerBase!$B333,CcyPerBase!M$3) / $C333,""),"")</f>
        <v>1</v>
      </c>
      <c r="N333" s="5">
        <f>IF($A333&lt;&gt;"",IF(N$2&lt;&gt;"",INDEX('Instrument History'!$1:$1048576,CcyPerBase!$B333,CcyPerBase!N$3) / $C333,""),"")</f>
        <v>1</v>
      </c>
      <c r="O333" s="5" t="str">
        <f>IF($A333&lt;&gt;"",IF(O$2&lt;&gt;"",INDEX('Instrument History'!$1:$1048576,CcyPerBase!$B333,CcyPerBase!O$3) / $C333,""),"")</f>
        <v/>
      </c>
      <c r="P333" s="5" t="str">
        <f>IF($A333&lt;&gt;"",IF(P$2&lt;&gt;"",INDEX('Instrument History'!$1:$1048576,CcyPerBase!$B333,CcyPerBase!P$3) / $C333,""),"")</f>
        <v/>
      </c>
      <c r="Q333" s="5" t="str">
        <f>IF($A333&lt;&gt;"",IF(Q$2&lt;&gt;"",INDEX('Instrument History'!$1:$1048576,CcyPerBase!$B333,CcyPerBase!Q$3) / $C333,""),"")</f>
        <v/>
      </c>
      <c r="R333" s="5" t="str">
        <f>IF($A333&lt;&gt;"",IF(R$2&lt;&gt;"",INDEX('Instrument History'!$1:$1048576,CcyPerBase!$B333,CcyPerBase!R$3) / $C333,""),"")</f>
        <v/>
      </c>
      <c r="S333" s="5" t="str">
        <f>IF($A333&lt;&gt;"",IF(S$2&lt;&gt;"",INDEX('Instrument History'!$1:$1048576,CcyPerBase!$B333,CcyPerBase!S$3) / $C333,""),"")</f>
        <v/>
      </c>
      <c r="T333" s="5" t="str">
        <f>IF($A333&lt;&gt;"",IF(T$2&lt;&gt;"",INDEX('Instrument History'!$1:$1048576,CcyPerBase!$B333,CcyPerBase!T$3) / $C333,""),"")</f>
        <v/>
      </c>
      <c r="U333" s="5" t="str">
        <f>IF($A333&lt;&gt;"",IF(U$2&lt;&gt;"",INDEX('Instrument History'!$1:$1048576,CcyPerBase!$B333,CcyPerBase!U$3) / $C333,""),"")</f>
        <v/>
      </c>
      <c r="V333" s="5" t="str">
        <f>IF($A333&lt;&gt;"",IF(V$2&lt;&gt;"",INDEX('Instrument History'!$1:$1048576,CcyPerBase!$B333,CcyPerBase!V$3) / $C333,""),"")</f>
        <v/>
      </c>
      <c r="W333" s="5" t="str">
        <f>IF($A333&lt;&gt;"",IF(W$2&lt;&gt;"",INDEX('Instrument History'!$1:$1048576,CcyPerBase!$B333,CcyPerBase!W$3) / $C333,""),"")</f>
        <v/>
      </c>
      <c r="X333" s="5" t="str">
        <f>IF($A333&lt;&gt;"",IF(X$2&lt;&gt;"",INDEX('Instrument History'!$1:$1048576,CcyPerBase!$B333,CcyPerBase!X$3) / $C333,""),"")</f>
        <v/>
      </c>
    </row>
    <row r="334" spans="1:24">
      <c r="A334" s="12">
        <f>IF(A333&lt;&gt;"",IF(A333=$B$3,"",'Instrument History'!A331),"")</f>
        <v>40840</v>
      </c>
      <c r="B334">
        <f t="shared" si="6"/>
        <v>331</v>
      </c>
      <c r="C334" s="5">
        <f>IF(A334&lt;&gt;"",INDEX('Instrument History'!$1:$1048576,CcyPerBase!B334,CcyPerBase!$B$2),"")</f>
        <v>45.71692923555208</v>
      </c>
      <c r="D334" s="5">
        <f>IF($A334&lt;&gt;"",INDEX('Instrument History'!$1:$1048576,CcyPerBase!$B334,CcyPerBase!D$3) / $C334,"")</f>
        <v>2.1873735106914032E-2</v>
      </c>
      <c r="E334" s="5">
        <f>IF($A334&lt;&gt;"",IF(E$2&lt;&gt;"",INDEX('Instrument History'!$1:$1048576,CcyPerBase!$B334,CcyPerBase!E$3) / $C334,""),"")</f>
        <v>2.1873735106914032E-2</v>
      </c>
      <c r="F334" s="5">
        <f>IF($A334&lt;&gt;"",IF(F$2&lt;&gt;"",INDEX('Instrument History'!$1:$1048576,CcyPerBase!$B334,CcyPerBase!F$3) / $C334,""),"")</f>
        <v>2.1873735106914032E-2</v>
      </c>
      <c r="G334" s="5">
        <f>IF($A334&lt;&gt;"",IF(G$2&lt;&gt;"",INDEX('Instrument History'!$1:$1048576,CcyPerBase!$B334,CcyPerBase!G$3) / $C334,""),"")</f>
        <v>2.1873735106914032E-2</v>
      </c>
      <c r="H334" s="5">
        <f>IF($A334&lt;&gt;"",IF(H$2&lt;&gt;"",INDEX('Instrument History'!$1:$1048576,CcyPerBase!$B334,CcyPerBase!H$3) / $C334,""),"")</f>
        <v>2.1873735106914032E-2</v>
      </c>
      <c r="I334" s="5">
        <f>IF($A334&lt;&gt;"",IF(I$2&lt;&gt;"",INDEX('Instrument History'!$1:$1048576,CcyPerBase!$B334,CcyPerBase!I$3) / $C334,""),"")</f>
        <v>1.0268418527572678</v>
      </c>
      <c r="J334" s="5">
        <f>IF($A334&lt;&gt;"",IF(J$2&lt;&gt;"",INDEX('Instrument History'!$1:$1048576,CcyPerBase!$B334,CcyPerBase!J$3) / $C334,""),"")</f>
        <v>1.6569174663942727</v>
      </c>
      <c r="K334" s="5">
        <f>IF($A334&lt;&gt;"",IF(K$2&lt;&gt;"",INDEX('Instrument History'!$1:$1048576,CcyPerBase!$B334,CcyPerBase!K$3) / $C334,""),"")</f>
        <v>1.6569174663942727</v>
      </c>
      <c r="L334" s="5">
        <f>IF($A334&lt;&gt;"",IF(L$2&lt;&gt;"",INDEX('Instrument History'!$1:$1048576,CcyPerBase!$B334,CcyPerBase!L$3) / $C334,""),"")</f>
        <v>1</v>
      </c>
      <c r="M334" s="5">
        <f>IF($A334&lt;&gt;"",IF(M$2&lt;&gt;"",INDEX('Instrument History'!$1:$1048576,CcyPerBase!$B334,CcyPerBase!M$3) / $C334,""),"")</f>
        <v>1</v>
      </c>
      <c r="N334" s="5">
        <f>IF($A334&lt;&gt;"",IF(N$2&lt;&gt;"",INDEX('Instrument History'!$1:$1048576,CcyPerBase!$B334,CcyPerBase!N$3) / $C334,""),"")</f>
        <v>1</v>
      </c>
      <c r="O334" s="5" t="str">
        <f>IF($A334&lt;&gt;"",IF(O$2&lt;&gt;"",INDEX('Instrument History'!$1:$1048576,CcyPerBase!$B334,CcyPerBase!O$3) / $C334,""),"")</f>
        <v/>
      </c>
      <c r="P334" s="5" t="str">
        <f>IF($A334&lt;&gt;"",IF(P$2&lt;&gt;"",INDEX('Instrument History'!$1:$1048576,CcyPerBase!$B334,CcyPerBase!P$3) / $C334,""),"")</f>
        <v/>
      </c>
      <c r="Q334" s="5" t="str">
        <f>IF($A334&lt;&gt;"",IF(Q$2&lt;&gt;"",INDEX('Instrument History'!$1:$1048576,CcyPerBase!$B334,CcyPerBase!Q$3) / $C334,""),"")</f>
        <v/>
      </c>
      <c r="R334" s="5" t="str">
        <f>IF($A334&lt;&gt;"",IF(R$2&lt;&gt;"",INDEX('Instrument History'!$1:$1048576,CcyPerBase!$B334,CcyPerBase!R$3) / $C334,""),"")</f>
        <v/>
      </c>
      <c r="S334" s="5" t="str">
        <f>IF($A334&lt;&gt;"",IF(S$2&lt;&gt;"",INDEX('Instrument History'!$1:$1048576,CcyPerBase!$B334,CcyPerBase!S$3) / $C334,""),"")</f>
        <v/>
      </c>
      <c r="T334" s="5" t="str">
        <f>IF($A334&lt;&gt;"",IF(T$2&lt;&gt;"",INDEX('Instrument History'!$1:$1048576,CcyPerBase!$B334,CcyPerBase!T$3) / $C334,""),"")</f>
        <v/>
      </c>
      <c r="U334" s="5" t="str">
        <f>IF($A334&lt;&gt;"",IF(U$2&lt;&gt;"",INDEX('Instrument History'!$1:$1048576,CcyPerBase!$B334,CcyPerBase!U$3) / $C334,""),"")</f>
        <v/>
      </c>
      <c r="V334" s="5" t="str">
        <f>IF($A334&lt;&gt;"",IF(V$2&lt;&gt;"",INDEX('Instrument History'!$1:$1048576,CcyPerBase!$B334,CcyPerBase!V$3) / $C334,""),"")</f>
        <v/>
      </c>
      <c r="W334" s="5" t="str">
        <f>IF($A334&lt;&gt;"",IF(W$2&lt;&gt;"",INDEX('Instrument History'!$1:$1048576,CcyPerBase!$B334,CcyPerBase!W$3) / $C334,""),"")</f>
        <v/>
      </c>
      <c r="X334" s="5" t="str">
        <f>IF($A334&lt;&gt;"",IF(X$2&lt;&gt;"",INDEX('Instrument History'!$1:$1048576,CcyPerBase!$B334,CcyPerBase!X$3) / $C334,""),"")</f>
        <v/>
      </c>
    </row>
    <row r="335" spans="1:24">
      <c r="A335" s="12">
        <f>IF(A334&lt;&gt;"",IF(A334=$B$3,"",'Instrument History'!A332),"")</f>
        <v>40837</v>
      </c>
      <c r="B335">
        <f t="shared" si="6"/>
        <v>332</v>
      </c>
      <c r="C335" s="5">
        <f>IF(A335&lt;&gt;"",INDEX('Instrument History'!$1:$1048576,CcyPerBase!B335,CcyPerBase!$B$2),"")</f>
        <v>44.676196827022785</v>
      </c>
      <c r="D335" s="5">
        <f>IF($A335&lt;&gt;"",INDEX('Instrument History'!$1:$1048576,CcyPerBase!$B335,CcyPerBase!D$3) / $C335,"")</f>
        <v>2.2383283963758108E-2</v>
      </c>
      <c r="E335" s="5">
        <f>IF($A335&lt;&gt;"",IF(E$2&lt;&gt;"",INDEX('Instrument History'!$1:$1048576,CcyPerBase!$B335,CcyPerBase!E$3) / $C335,""),"")</f>
        <v>2.2383283963758108E-2</v>
      </c>
      <c r="F335" s="5">
        <f>IF($A335&lt;&gt;"",IF(F$2&lt;&gt;"",INDEX('Instrument History'!$1:$1048576,CcyPerBase!$B335,CcyPerBase!F$3) / $C335,""),"")</f>
        <v>2.2383283963758108E-2</v>
      </c>
      <c r="G335" s="5">
        <f>IF($A335&lt;&gt;"",IF(G$2&lt;&gt;"",INDEX('Instrument History'!$1:$1048576,CcyPerBase!$B335,CcyPerBase!G$3) / $C335,""),"")</f>
        <v>2.2383283963758108E-2</v>
      </c>
      <c r="H335" s="5">
        <f>IF($A335&lt;&gt;"",IF(H$2&lt;&gt;"",INDEX('Instrument History'!$1:$1048576,CcyPerBase!$B335,CcyPerBase!H$3) / $C335,""),"")</f>
        <v>2.2383283963758108E-2</v>
      </c>
      <c r="I335" s="5">
        <f>IF($A335&lt;&gt;"",IF(I$2&lt;&gt;"",INDEX('Instrument History'!$1:$1048576,CcyPerBase!$B335,CcyPerBase!I$3) / $C335,""),"")</f>
        <v>1.0770180196118357</v>
      </c>
      <c r="J335" s="5">
        <f>IF($A335&lt;&gt;"",IF(J$2&lt;&gt;"",INDEX('Instrument History'!$1:$1048576,CcyPerBase!$B335,CcyPerBase!J$3) / $C335,""),"")</f>
        <v>1.6185052122819565</v>
      </c>
      <c r="K335" s="5">
        <f>IF($A335&lt;&gt;"",IF(K$2&lt;&gt;"",INDEX('Instrument History'!$1:$1048576,CcyPerBase!$B335,CcyPerBase!K$3) / $C335,""),"")</f>
        <v>1.6185052122819565</v>
      </c>
      <c r="L335" s="5">
        <f>IF($A335&lt;&gt;"",IF(L$2&lt;&gt;"",INDEX('Instrument History'!$1:$1048576,CcyPerBase!$B335,CcyPerBase!L$3) / $C335,""),"")</f>
        <v>1</v>
      </c>
      <c r="M335" s="5">
        <f>IF($A335&lt;&gt;"",IF(M$2&lt;&gt;"",INDEX('Instrument History'!$1:$1048576,CcyPerBase!$B335,CcyPerBase!M$3) / $C335,""),"")</f>
        <v>1</v>
      </c>
      <c r="N335" s="5">
        <f>IF($A335&lt;&gt;"",IF(N$2&lt;&gt;"",INDEX('Instrument History'!$1:$1048576,CcyPerBase!$B335,CcyPerBase!N$3) / $C335,""),"")</f>
        <v>1</v>
      </c>
      <c r="O335" s="5" t="str">
        <f>IF($A335&lt;&gt;"",IF(O$2&lt;&gt;"",INDEX('Instrument History'!$1:$1048576,CcyPerBase!$B335,CcyPerBase!O$3) / $C335,""),"")</f>
        <v/>
      </c>
      <c r="P335" s="5" t="str">
        <f>IF($A335&lt;&gt;"",IF(P$2&lt;&gt;"",INDEX('Instrument History'!$1:$1048576,CcyPerBase!$B335,CcyPerBase!P$3) / $C335,""),"")</f>
        <v/>
      </c>
      <c r="Q335" s="5" t="str">
        <f>IF($A335&lt;&gt;"",IF(Q$2&lt;&gt;"",INDEX('Instrument History'!$1:$1048576,CcyPerBase!$B335,CcyPerBase!Q$3) / $C335,""),"")</f>
        <v/>
      </c>
      <c r="R335" s="5" t="str">
        <f>IF($A335&lt;&gt;"",IF(R$2&lt;&gt;"",INDEX('Instrument History'!$1:$1048576,CcyPerBase!$B335,CcyPerBase!R$3) / $C335,""),"")</f>
        <v/>
      </c>
      <c r="S335" s="5" t="str">
        <f>IF($A335&lt;&gt;"",IF(S$2&lt;&gt;"",INDEX('Instrument History'!$1:$1048576,CcyPerBase!$B335,CcyPerBase!S$3) / $C335,""),"")</f>
        <v/>
      </c>
      <c r="T335" s="5" t="str">
        <f>IF($A335&lt;&gt;"",IF(T$2&lt;&gt;"",INDEX('Instrument History'!$1:$1048576,CcyPerBase!$B335,CcyPerBase!T$3) / $C335,""),"")</f>
        <v/>
      </c>
      <c r="U335" s="5" t="str">
        <f>IF($A335&lt;&gt;"",IF(U$2&lt;&gt;"",INDEX('Instrument History'!$1:$1048576,CcyPerBase!$B335,CcyPerBase!U$3) / $C335,""),"")</f>
        <v/>
      </c>
      <c r="V335" s="5" t="str">
        <f>IF($A335&lt;&gt;"",IF(V$2&lt;&gt;"",INDEX('Instrument History'!$1:$1048576,CcyPerBase!$B335,CcyPerBase!V$3) / $C335,""),"")</f>
        <v/>
      </c>
      <c r="W335" s="5" t="str">
        <f>IF($A335&lt;&gt;"",IF(W$2&lt;&gt;"",INDEX('Instrument History'!$1:$1048576,CcyPerBase!$B335,CcyPerBase!W$3) / $C335,""),"")</f>
        <v/>
      </c>
      <c r="X335" s="5" t="str">
        <f>IF($A335&lt;&gt;"",IF(X$2&lt;&gt;"",INDEX('Instrument History'!$1:$1048576,CcyPerBase!$B335,CcyPerBase!X$3) / $C335,""),"")</f>
        <v/>
      </c>
    </row>
    <row r="336" spans="1:24">
      <c r="A336" s="12">
        <f>IF(A335&lt;&gt;"",IF(A335=$B$3,"",'Instrument History'!A333),"")</f>
        <v>40836</v>
      </c>
      <c r="B336">
        <f t="shared" si="6"/>
        <v>333</v>
      </c>
      <c r="C336" s="5">
        <f>IF(A336&lt;&gt;"",INDEX('Instrument History'!$1:$1048576,CcyPerBase!B336,CcyPerBase!$B$2),"")</f>
        <v>43.158865395143465</v>
      </c>
      <c r="D336" s="5">
        <f>IF($A336&lt;&gt;"",INDEX('Instrument History'!$1:$1048576,CcyPerBase!$B336,CcyPerBase!D$3) / $C336,"")</f>
        <v>2.3170210589283168E-2</v>
      </c>
      <c r="E336" s="5">
        <f>IF($A336&lt;&gt;"",IF(E$2&lt;&gt;"",INDEX('Instrument History'!$1:$1048576,CcyPerBase!$B336,CcyPerBase!E$3) / $C336,""),"")</f>
        <v>2.3170210589283168E-2</v>
      </c>
      <c r="F336" s="5">
        <f>IF($A336&lt;&gt;"",IF(F$2&lt;&gt;"",INDEX('Instrument History'!$1:$1048576,CcyPerBase!$B336,CcyPerBase!F$3) / $C336,""),"")</f>
        <v>2.3170210589283168E-2</v>
      </c>
      <c r="G336" s="5">
        <f>IF($A336&lt;&gt;"",IF(G$2&lt;&gt;"",INDEX('Instrument History'!$1:$1048576,CcyPerBase!$B336,CcyPerBase!G$3) / $C336,""),"")</f>
        <v>2.3170210589283168E-2</v>
      </c>
      <c r="H336" s="5">
        <f>IF($A336&lt;&gt;"",IF(H$2&lt;&gt;"",INDEX('Instrument History'!$1:$1048576,CcyPerBase!$B336,CcyPerBase!H$3) / $C336,""),"")</f>
        <v>2.3170210589283168E-2</v>
      </c>
      <c r="I336" s="5">
        <f>IF($A336&lt;&gt;"",IF(I$2&lt;&gt;"",INDEX('Instrument History'!$1:$1048576,CcyPerBase!$B336,CcyPerBase!I$3) / $C336,""),"")</f>
        <v>1.0893619411361621</v>
      </c>
      <c r="J336" s="5">
        <f>IF($A336&lt;&gt;"",IF(J$2&lt;&gt;"",INDEX('Instrument History'!$1:$1048576,CcyPerBase!$B336,CcyPerBase!J$3) / $C336,""),"")</f>
        <v>1.6986573545405728</v>
      </c>
      <c r="K336" s="5">
        <f>IF($A336&lt;&gt;"",IF(K$2&lt;&gt;"",INDEX('Instrument History'!$1:$1048576,CcyPerBase!$B336,CcyPerBase!K$3) / $C336,""),"")</f>
        <v>1.6986573545405728</v>
      </c>
      <c r="L336" s="5">
        <f>IF($A336&lt;&gt;"",IF(L$2&lt;&gt;"",INDEX('Instrument History'!$1:$1048576,CcyPerBase!$B336,CcyPerBase!L$3) / $C336,""),"")</f>
        <v>1</v>
      </c>
      <c r="M336" s="5">
        <f>IF($A336&lt;&gt;"",IF(M$2&lt;&gt;"",INDEX('Instrument History'!$1:$1048576,CcyPerBase!$B336,CcyPerBase!M$3) / $C336,""),"")</f>
        <v>1</v>
      </c>
      <c r="N336" s="5">
        <f>IF($A336&lt;&gt;"",IF(N$2&lt;&gt;"",INDEX('Instrument History'!$1:$1048576,CcyPerBase!$B336,CcyPerBase!N$3) / $C336,""),"")</f>
        <v>1</v>
      </c>
      <c r="O336" s="5" t="str">
        <f>IF($A336&lt;&gt;"",IF(O$2&lt;&gt;"",INDEX('Instrument History'!$1:$1048576,CcyPerBase!$B336,CcyPerBase!O$3) / $C336,""),"")</f>
        <v/>
      </c>
      <c r="P336" s="5" t="str">
        <f>IF($A336&lt;&gt;"",IF(P$2&lt;&gt;"",INDEX('Instrument History'!$1:$1048576,CcyPerBase!$B336,CcyPerBase!P$3) / $C336,""),"")</f>
        <v/>
      </c>
      <c r="Q336" s="5" t="str">
        <f>IF($A336&lt;&gt;"",IF(Q$2&lt;&gt;"",INDEX('Instrument History'!$1:$1048576,CcyPerBase!$B336,CcyPerBase!Q$3) / $C336,""),"")</f>
        <v/>
      </c>
      <c r="R336" s="5" t="str">
        <f>IF($A336&lt;&gt;"",IF(R$2&lt;&gt;"",INDEX('Instrument History'!$1:$1048576,CcyPerBase!$B336,CcyPerBase!R$3) / $C336,""),"")</f>
        <v/>
      </c>
      <c r="S336" s="5" t="str">
        <f>IF($A336&lt;&gt;"",IF(S$2&lt;&gt;"",INDEX('Instrument History'!$1:$1048576,CcyPerBase!$B336,CcyPerBase!S$3) / $C336,""),"")</f>
        <v/>
      </c>
      <c r="T336" s="5" t="str">
        <f>IF($A336&lt;&gt;"",IF(T$2&lt;&gt;"",INDEX('Instrument History'!$1:$1048576,CcyPerBase!$B336,CcyPerBase!T$3) / $C336,""),"")</f>
        <v/>
      </c>
      <c r="U336" s="5" t="str">
        <f>IF($A336&lt;&gt;"",IF(U$2&lt;&gt;"",INDEX('Instrument History'!$1:$1048576,CcyPerBase!$B336,CcyPerBase!U$3) / $C336,""),"")</f>
        <v/>
      </c>
      <c r="V336" s="5" t="str">
        <f>IF($A336&lt;&gt;"",IF(V$2&lt;&gt;"",INDEX('Instrument History'!$1:$1048576,CcyPerBase!$B336,CcyPerBase!V$3) / $C336,""),"")</f>
        <v/>
      </c>
      <c r="W336" s="5" t="str">
        <f>IF($A336&lt;&gt;"",IF(W$2&lt;&gt;"",INDEX('Instrument History'!$1:$1048576,CcyPerBase!$B336,CcyPerBase!W$3) / $C336,""),"")</f>
        <v/>
      </c>
      <c r="X336" s="5" t="str">
        <f>IF($A336&lt;&gt;"",IF(X$2&lt;&gt;"",INDEX('Instrument History'!$1:$1048576,CcyPerBase!$B336,CcyPerBase!X$3) / $C336,""),"")</f>
        <v/>
      </c>
    </row>
    <row r="337" spans="1:24">
      <c r="A337" s="12">
        <f>IF(A336&lt;&gt;"",IF(A336=$B$3,"",'Instrument History'!A334),"")</f>
        <v>40835</v>
      </c>
      <c r="B337">
        <f t="shared" si="6"/>
        <v>334</v>
      </c>
      <c r="C337" s="5">
        <f>IF(A337&lt;&gt;"",INDEX('Instrument History'!$1:$1048576,CcyPerBase!B337,CcyPerBase!$B$2),"")</f>
        <v>41.667508722638892</v>
      </c>
      <c r="D337" s="5">
        <f>IF($A337&lt;&gt;"",INDEX('Instrument History'!$1:$1048576,CcyPerBase!$B337,CcyPerBase!D$3) / $C337,"")</f>
        <v>2.3999514985561823E-2</v>
      </c>
      <c r="E337" s="5">
        <f>IF($A337&lt;&gt;"",IF(E$2&lt;&gt;"",INDEX('Instrument History'!$1:$1048576,CcyPerBase!$B337,CcyPerBase!E$3) / $C337,""),"")</f>
        <v>2.3999514985561823E-2</v>
      </c>
      <c r="F337" s="5">
        <f>IF($A337&lt;&gt;"",IF(F$2&lt;&gt;"",INDEX('Instrument History'!$1:$1048576,CcyPerBase!$B337,CcyPerBase!F$3) / $C337,""),"")</f>
        <v>2.3999514985561823E-2</v>
      </c>
      <c r="G337" s="5">
        <f>IF($A337&lt;&gt;"",IF(G$2&lt;&gt;"",INDEX('Instrument History'!$1:$1048576,CcyPerBase!$B337,CcyPerBase!G$3) / $C337,""),"")</f>
        <v>2.3999514985561823E-2</v>
      </c>
      <c r="H337" s="5">
        <f>IF($A337&lt;&gt;"",IF(H$2&lt;&gt;"",INDEX('Instrument History'!$1:$1048576,CcyPerBase!$B337,CcyPerBase!H$3) / $C337,""),"")</f>
        <v>2.3999514985561823E-2</v>
      </c>
      <c r="I337" s="5">
        <f>IF($A337&lt;&gt;"",IF(I$2&lt;&gt;"",INDEX('Instrument History'!$1:$1048576,CcyPerBase!$B337,CcyPerBase!I$3) / $C337,""),"")</f>
        <v>1.1437404873738015</v>
      </c>
      <c r="J337" s="5">
        <f>IF($A337&lt;&gt;"",IF(J$2&lt;&gt;"",INDEX('Instrument History'!$1:$1048576,CcyPerBase!$B337,CcyPerBase!J$3) / $C337,""),"")</f>
        <v>1.8081032630365448</v>
      </c>
      <c r="K337" s="5">
        <f>IF($A337&lt;&gt;"",IF(K$2&lt;&gt;"",INDEX('Instrument History'!$1:$1048576,CcyPerBase!$B337,CcyPerBase!K$3) / $C337,""),"")</f>
        <v>1.8081032630365448</v>
      </c>
      <c r="L337" s="5">
        <f>IF($A337&lt;&gt;"",IF(L$2&lt;&gt;"",INDEX('Instrument History'!$1:$1048576,CcyPerBase!$B337,CcyPerBase!L$3) / $C337,""),"")</f>
        <v>1</v>
      </c>
      <c r="M337" s="5">
        <f>IF($A337&lt;&gt;"",IF(M$2&lt;&gt;"",INDEX('Instrument History'!$1:$1048576,CcyPerBase!$B337,CcyPerBase!M$3) / $C337,""),"")</f>
        <v>1</v>
      </c>
      <c r="N337" s="5">
        <f>IF($A337&lt;&gt;"",IF(N$2&lt;&gt;"",INDEX('Instrument History'!$1:$1048576,CcyPerBase!$B337,CcyPerBase!N$3) / $C337,""),"")</f>
        <v>1</v>
      </c>
      <c r="O337" s="5" t="str">
        <f>IF($A337&lt;&gt;"",IF(O$2&lt;&gt;"",INDEX('Instrument History'!$1:$1048576,CcyPerBase!$B337,CcyPerBase!O$3) / $C337,""),"")</f>
        <v/>
      </c>
      <c r="P337" s="5" t="str">
        <f>IF($A337&lt;&gt;"",IF(P$2&lt;&gt;"",INDEX('Instrument History'!$1:$1048576,CcyPerBase!$B337,CcyPerBase!P$3) / $C337,""),"")</f>
        <v/>
      </c>
      <c r="Q337" s="5" t="str">
        <f>IF($A337&lt;&gt;"",IF(Q$2&lt;&gt;"",INDEX('Instrument History'!$1:$1048576,CcyPerBase!$B337,CcyPerBase!Q$3) / $C337,""),"")</f>
        <v/>
      </c>
      <c r="R337" s="5" t="str">
        <f>IF($A337&lt;&gt;"",IF(R$2&lt;&gt;"",INDEX('Instrument History'!$1:$1048576,CcyPerBase!$B337,CcyPerBase!R$3) / $C337,""),"")</f>
        <v/>
      </c>
      <c r="S337" s="5" t="str">
        <f>IF($A337&lt;&gt;"",IF(S$2&lt;&gt;"",INDEX('Instrument History'!$1:$1048576,CcyPerBase!$B337,CcyPerBase!S$3) / $C337,""),"")</f>
        <v/>
      </c>
      <c r="T337" s="5" t="str">
        <f>IF($A337&lt;&gt;"",IF(T$2&lt;&gt;"",INDEX('Instrument History'!$1:$1048576,CcyPerBase!$B337,CcyPerBase!T$3) / $C337,""),"")</f>
        <v/>
      </c>
      <c r="U337" s="5" t="str">
        <f>IF($A337&lt;&gt;"",IF(U$2&lt;&gt;"",INDEX('Instrument History'!$1:$1048576,CcyPerBase!$B337,CcyPerBase!U$3) / $C337,""),"")</f>
        <v/>
      </c>
      <c r="V337" s="5" t="str">
        <f>IF($A337&lt;&gt;"",IF(V$2&lt;&gt;"",INDEX('Instrument History'!$1:$1048576,CcyPerBase!$B337,CcyPerBase!V$3) / $C337,""),"")</f>
        <v/>
      </c>
      <c r="W337" s="5" t="str">
        <f>IF($A337&lt;&gt;"",IF(W$2&lt;&gt;"",INDEX('Instrument History'!$1:$1048576,CcyPerBase!$B337,CcyPerBase!W$3) / $C337,""),"")</f>
        <v/>
      </c>
      <c r="X337" s="5" t="str">
        <f>IF($A337&lt;&gt;"",IF(X$2&lt;&gt;"",INDEX('Instrument History'!$1:$1048576,CcyPerBase!$B337,CcyPerBase!X$3) / $C337,""),"")</f>
        <v/>
      </c>
    </row>
    <row r="338" spans="1:24">
      <c r="A338" s="12">
        <f>IF(A337&lt;&gt;"",IF(A337=$B$3,"",'Instrument History'!A335),"")</f>
        <v>40834</v>
      </c>
      <c r="B338">
        <f t="shared" si="6"/>
        <v>335</v>
      </c>
      <c r="C338" s="5">
        <f>IF(A338&lt;&gt;"",INDEX('Instrument History'!$1:$1048576,CcyPerBase!B338,CcyPerBase!$B$2),"")</f>
        <v>41.851593718763361</v>
      </c>
      <c r="D338" s="5">
        <f>IF($A338&lt;&gt;"",INDEX('Instrument History'!$1:$1048576,CcyPerBase!$B338,CcyPerBase!D$3) / $C338,"")</f>
        <v>2.3893952682420051E-2</v>
      </c>
      <c r="E338" s="5">
        <f>IF($A338&lt;&gt;"",IF(E$2&lt;&gt;"",INDEX('Instrument History'!$1:$1048576,CcyPerBase!$B338,CcyPerBase!E$3) / $C338,""),"")</f>
        <v>2.3893952682420051E-2</v>
      </c>
      <c r="F338" s="5">
        <f>IF($A338&lt;&gt;"",IF(F$2&lt;&gt;"",INDEX('Instrument History'!$1:$1048576,CcyPerBase!$B338,CcyPerBase!F$3) / $C338,""),"")</f>
        <v>2.3893952682420051E-2</v>
      </c>
      <c r="G338" s="5">
        <f>IF($A338&lt;&gt;"",IF(G$2&lt;&gt;"",INDEX('Instrument History'!$1:$1048576,CcyPerBase!$B338,CcyPerBase!G$3) / $C338,""),"")</f>
        <v>2.3893952682420051E-2</v>
      </c>
      <c r="H338" s="5">
        <f>IF($A338&lt;&gt;"",IF(H$2&lt;&gt;"",INDEX('Instrument History'!$1:$1048576,CcyPerBase!$B338,CcyPerBase!H$3) / $C338,""),"")</f>
        <v>2.3893952682420051E-2</v>
      </c>
      <c r="I338" s="5">
        <f>IF($A338&lt;&gt;"",IF(I$2&lt;&gt;"",INDEX('Instrument History'!$1:$1048576,CcyPerBase!$B338,CcyPerBase!I$3) / $C338,""),"")</f>
        <v>1.085017212227755</v>
      </c>
      <c r="J338" s="5">
        <f>IF($A338&lt;&gt;"",IF(J$2&lt;&gt;"",INDEX('Instrument History'!$1:$1048576,CcyPerBase!$B338,CcyPerBase!J$3) / $C338,""),"")</f>
        <v>1.7757155138135405</v>
      </c>
      <c r="K338" s="5">
        <f>IF($A338&lt;&gt;"",IF(K$2&lt;&gt;"",INDEX('Instrument History'!$1:$1048576,CcyPerBase!$B338,CcyPerBase!K$3) / $C338,""),"")</f>
        <v>1.7757155138135405</v>
      </c>
      <c r="L338" s="5">
        <f>IF($A338&lt;&gt;"",IF(L$2&lt;&gt;"",INDEX('Instrument History'!$1:$1048576,CcyPerBase!$B338,CcyPerBase!L$3) / $C338,""),"")</f>
        <v>1</v>
      </c>
      <c r="M338" s="5">
        <f>IF($A338&lt;&gt;"",IF(M$2&lt;&gt;"",INDEX('Instrument History'!$1:$1048576,CcyPerBase!$B338,CcyPerBase!M$3) / $C338,""),"")</f>
        <v>1</v>
      </c>
      <c r="N338" s="5">
        <f>IF($A338&lt;&gt;"",IF(N$2&lt;&gt;"",INDEX('Instrument History'!$1:$1048576,CcyPerBase!$B338,CcyPerBase!N$3) / $C338,""),"")</f>
        <v>1</v>
      </c>
      <c r="O338" s="5" t="str">
        <f>IF($A338&lt;&gt;"",IF(O$2&lt;&gt;"",INDEX('Instrument History'!$1:$1048576,CcyPerBase!$B338,CcyPerBase!O$3) / $C338,""),"")</f>
        <v/>
      </c>
      <c r="P338" s="5" t="str">
        <f>IF($A338&lt;&gt;"",IF(P$2&lt;&gt;"",INDEX('Instrument History'!$1:$1048576,CcyPerBase!$B338,CcyPerBase!P$3) / $C338,""),"")</f>
        <v/>
      </c>
      <c r="Q338" s="5" t="str">
        <f>IF($A338&lt;&gt;"",IF(Q$2&lt;&gt;"",INDEX('Instrument History'!$1:$1048576,CcyPerBase!$B338,CcyPerBase!Q$3) / $C338,""),"")</f>
        <v/>
      </c>
      <c r="R338" s="5" t="str">
        <f>IF($A338&lt;&gt;"",IF(R$2&lt;&gt;"",INDEX('Instrument History'!$1:$1048576,CcyPerBase!$B338,CcyPerBase!R$3) / $C338,""),"")</f>
        <v/>
      </c>
      <c r="S338" s="5" t="str">
        <f>IF($A338&lt;&gt;"",IF(S$2&lt;&gt;"",INDEX('Instrument History'!$1:$1048576,CcyPerBase!$B338,CcyPerBase!S$3) / $C338,""),"")</f>
        <v/>
      </c>
      <c r="T338" s="5" t="str">
        <f>IF($A338&lt;&gt;"",IF(T$2&lt;&gt;"",INDEX('Instrument History'!$1:$1048576,CcyPerBase!$B338,CcyPerBase!T$3) / $C338,""),"")</f>
        <v/>
      </c>
      <c r="U338" s="5" t="str">
        <f>IF($A338&lt;&gt;"",IF(U$2&lt;&gt;"",INDEX('Instrument History'!$1:$1048576,CcyPerBase!$B338,CcyPerBase!U$3) / $C338,""),"")</f>
        <v/>
      </c>
      <c r="V338" s="5" t="str">
        <f>IF($A338&lt;&gt;"",IF(V$2&lt;&gt;"",INDEX('Instrument History'!$1:$1048576,CcyPerBase!$B338,CcyPerBase!V$3) / $C338,""),"")</f>
        <v/>
      </c>
      <c r="W338" s="5" t="str">
        <f>IF($A338&lt;&gt;"",IF(W$2&lt;&gt;"",INDEX('Instrument History'!$1:$1048576,CcyPerBase!$B338,CcyPerBase!W$3) / $C338,""),"")</f>
        <v/>
      </c>
      <c r="X338" s="5" t="str">
        <f>IF($A338&lt;&gt;"",IF(X$2&lt;&gt;"",INDEX('Instrument History'!$1:$1048576,CcyPerBase!$B338,CcyPerBase!X$3) / $C338,""),"")</f>
        <v/>
      </c>
    </row>
    <row r="339" spans="1:24">
      <c r="A339" s="12">
        <f>IF(A338&lt;&gt;"",IF(A338=$B$3,"",'Instrument History'!A336),"")</f>
        <v>40833</v>
      </c>
      <c r="B339">
        <f t="shared" si="6"/>
        <v>336</v>
      </c>
      <c r="C339" s="5">
        <f>IF(A339&lt;&gt;"",INDEX('Instrument History'!$1:$1048576,CcyPerBase!B339,CcyPerBase!$B$2),"")</f>
        <v>39.90279245124519</v>
      </c>
      <c r="D339" s="5">
        <f>IF($A339&lt;&gt;"",INDEX('Instrument History'!$1:$1048576,CcyPerBase!$B339,CcyPerBase!D$3) / $C339,"")</f>
        <v>2.506090272308234E-2</v>
      </c>
      <c r="E339" s="5">
        <f>IF($A339&lt;&gt;"",IF(E$2&lt;&gt;"",INDEX('Instrument History'!$1:$1048576,CcyPerBase!$B339,CcyPerBase!E$3) / $C339,""),"")</f>
        <v>2.506090272308234E-2</v>
      </c>
      <c r="F339" s="5">
        <f>IF($A339&lt;&gt;"",IF(F$2&lt;&gt;"",INDEX('Instrument History'!$1:$1048576,CcyPerBase!$B339,CcyPerBase!F$3) / $C339,""),"")</f>
        <v>2.506090272308234E-2</v>
      </c>
      <c r="G339" s="5">
        <f>IF($A339&lt;&gt;"",IF(G$2&lt;&gt;"",INDEX('Instrument History'!$1:$1048576,CcyPerBase!$B339,CcyPerBase!G$3) / $C339,""),"")</f>
        <v>2.506090272308234E-2</v>
      </c>
      <c r="H339" s="5">
        <f>IF($A339&lt;&gt;"",IF(H$2&lt;&gt;"",INDEX('Instrument History'!$1:$1048576,CcyPerBase!$B339,CcyPerBase!H$3) / $C339,""),"")</f>
        <v>2.506090272308234E-2</v>
      </c>
      <c r="I339" s="5">
        <f>IF($A339&lt;&gt;"",IF(I$2&lt;&gt;"",INDEX('Instrument History'!$1:$1048576,CcyPerBase!$B339,CcyPerBase!I$3) / $C339,""),"")</f>
        <v>1.1794657075101274</v>
      </c>
      <c r="J339" s="5">
        <f>IF($A339&lt;&gt;"",IF(J$2&lt;&gt;"",INDEX('Instrument History'!$1:$1048576,CcyPerBase!$B339,CcyPerBase!J$3) / $C339,""),"")</f>
        <v>1.8324033165003712</v>
      </c>
      <c r="K339" s="5">
        <f>IF($A339&lt;&gt;"",IF(K$2&lt;&gt;"",INDEX('Instrument History'!$1:$1048576,CcyPerBase!$B339,CcyPerBase!K$3) / $C339,""),"")</f>
        <v>1.8324033165003712</v>
      </c>
      <c r="L339" s="5">
        <f>IF($A339&lt;&gt;"",IF(L$2&lt;&gt;"",INDEX('Instrument History'!$1:$1048576,CcyPerBase!$B339,CcyPerBase!L$3) / $C339,""),"")</f>
        <v>1</v>
      </c>
      <c r="M339" s="5">
        <f>IF($A339&lt;&gt;"",IF(M$2&lt;&gt;"",INDEX('Instrument History'!$1:$1048576,CcyPerBase!$B339,CcyPerBase!M$3) / $C339,""),"")</f>
        <v>1</v>
      </c>
      <c r="N339" s="5">
        <f>IF($A339&lt;&gt;"",IF(N$2&lt;&gt;"",INDEX('Instrument History'!$1:$1048576,CcyPerBase!$B339,CcyPerBase!N$3) / $C339,""),"")</f>
        <v>1</v>
      </c>
      <c r="O339" s="5" t="str">
        <f>IF($A339&lt;&gt;"",IF(O$2&lt;&gt;"",INDEX('Instrument History'!$1:$1048576,CcyPerBase!$B339,CcyPerBase!O$3) / $C339,""),"")</f>
        <v/>
      </c>
      <c r="P339" s="5" t="str">
        <f>IF($A339&lt;&gt;"",IF(P$2&lt;&gt;"",INDEX('Instrument History'!$1:$1048576,CcyPerBase!$B339,CcyPerBase!P$3) / $C339,""),"")</f>
        <v/>
      </c>
      <c r="Q339" s="5" t="str">
        <f>IF($A339&lt;&gt;"",IF(Q$2&lt;&gt;"",INDEX('Instrument History'!$1:$1048576,CcyPerBase!$B339,CcyPerBase!Q$3) / $C339,""),"")</f>
        <v/>
      </c>
      <c r="R339" s="5" t="str">
        <f>IF($A339&lt;&gt;"",IF(R$2&lt;&gt;"",INDEX('Instrument History'!$1:$1048576,CcyPerBase!$B339,CcyPerBase!R$3) / $C339,""),"")</f>
        <v/>
      </c>
      <c r="S339" s="5" t="str">
        <f>IF($A339&lt;&gt;"",IF(S$2&lt;&gt;"",INDEX('Instrument History'!$1:$1048576,CcyPerBase!$B339,CcyPerBase!S$3) / $C339,""),"")</f>
        <v/>
      </c>
      <c r="T339" s="5" t="str">
        <f>IF($A339&lt;&gt;"",IF(T$2&lt;&gt;"",INDEX('Instrument History'!$1:$1048576,CcyPerBase!$B339,CcyPerBase!T$3) / $C339,""),"")</f>
        <v/>
      </c>
      <c r="U339" s="5" t="str">
        <f>IF($A339&lt;&gt;"",IF(U$2&lt;&gt;"",INDEX('Instrument History'!$1:$1048576,CcyPerBase!$B339,CcyPerBase!U$3) / $C339,""),"")</f>
        <v/>
      </c>
      <c r="V339" s="5" t="str">
        <f>IF($A339&lt;&gt;"",IF(V$2&lt;&gt;"",INDEX('Instrument History'!$1:$1048576,CcyPerBase!$B339,CcyPerBase!V$3) / $C339,""),"")</f>
        <v/>
      </c>
      <c r="W339" s="5" t="str">
        <f>IF($A339&lt;&gt;"",IF(W$2&lt;&gt;"",INDEX('Instrument History'!$1:$1048576,CcyPerBase!$B339,CcyPerBase!W$3) / $C339,""),"")</f>
        <v/>
      </c>
      <c r="X339" s="5" t="str">
        <f>IF($A339&lt;&gt;"",IF(X$2&lt;&gt;"",INDEX('Instrument History'!$1:$1048576,CcyPerBase!$B339,CcyPerBase!X$3) / $C339,""),"")</f>
        <v/>
      </c>
    </row>
    <row r="340" spans="1:24">
      <c r="A340" s="12">
        <f>IF(A339&lt;&gt;"",IF(A339=$B$3,"",'Instrument History'!A337),"")</f>
        <v>40830</v>
      </c>
      <c r="B340">
        <f t="shared" si="6"/>
        <v>337</v>
      </c>
      <c r="C340" s="5">
        <f>IF(A340&lt;&gt;"",INDEX('Instrument History'!$1:$1048576,CcyPerBase!B340,CcyPerBase!$B$2),"")</f>
        <v>38.931026101448666</v>
      </c>
      <c r="D340" s="5">
        <f>IF($A340&lt;&gt;"",INDEX('Instrument History'!$1:$1048576,CcyPerBase!$B340,CcyPerBase!D$3) / $C340,"")</f>
        <v>2.5686453714169864E-2</v>
      </c>
      <c r="E340" s="5">
        <f>IF($A340&lt;&gt;"",IF(E$2&lt;&gt;"",INDEX('Instrument History'!$1:$1048576,CcyPerBase!$B340,CcyPerBase!E$3) / $C340,""),"")</f>
        <v>2.5686453714169864E-2</v>
      </c>
      <c r="F340" s="5">
        <f>IF($A340&lt;&gt;"",IF(F$2&lt;&gt;"",INDEX('Instrument History'!$1:$1048576,CcyPerBase!$B340,CcyPerBase!F$3) / $C340,""),"")</f>
        <v>2.5686453714169864E-2</v>
      </c>
      <c r="G340" s="5">
        <f>IF($A340&lt;&gt;"",IF(G$2&lt;&gt;"",INDEX('Instrument History'!$1:$1048576,CcyPerBase!$B340,CcyPerBase!G$3) / $C340,""),"")</f>
        <v>2.5686453714169864E-2</v>
      </c>
      <c r="H340" s="5">
        <f>IF($A340&lt;&gt;"",IF(H$2&lt;&gt;"",INDEX('Instrument History'!$1:$1048576,CcyPerBase!$B340,CcyPerBase!H$3) / $C340,""),"")</f>
        <v>2.5686453714169864E-2</v>
      </c>
      <c r="I340" s="5">
        <f>IF($A340&lt;&gt;"",IF(I$2&lt;&gt;"",INDEX('Instrument History'!$1:$1048576,CcyPerBase!$B340,CcyPerBase!I$3) / $C340,""),"")</f>
        <v>1.2080959145196002</v>
      </c>
      <c r="J340" s="5">
        <f>IF($A340&lt;&gt;"",IF(J$2&lt;&gt;"",INDEX('Instrument History'!$1:$1048576,CcyPerBase!$B340,CcyPerBase!J$3) / $C340,""),"")</f>
        <v>1.8173422133866473</v>
      </c>
      <c r="K340" s="5">
        <f>IF($A340&lt;&gt;"",IF(K$2&lt;&gt;"",INDEX('Instrument History'!$1:$1048576,CcyPerBase!$B340,CcyPerBase!K$3) / $C340,""),"")</f>
        <v>1.8173422133866473</v>
      </c>
      <c r="L340" s="5">
        <f>IF($A340&lt;&gt;"",IF(L$2&lt;&gt;"",INDEX('Instrument History'!$1:$1048576,CcyPerBase!$B340,CcyPerBase!L$3) / $C340,""),"")</f>
        <v>1</v>
      </c>
      <c r="M340" s="5">
        <f>IF($A340&lt;&gt;"",IF(M$2&lt;&gt;"",INDEX('Instrument History'!$1:$1048576,CcyPerBase!$B340,CcyPerBase!M$3) / $C340,""),"")</f>
        <v>1</v>
      </c>
      <c r="N340" s="5">
        <f>IF($A340&lt;&gt;"",IF(N$2&lt;&gt;"",INDEX('Instrument History'!$1:$1048576,CcyPerBase!$B340,CcyPerBase!N$3) / $C340,""),"")</f>
        <v>1</v>
      </c>
      <c r="O340" s="5" t="str">
        <f>IF($A340&lt;&gt;"",IF(O$2&lt;&gt;"",INDEX('Instrument History'!$1:$1048576,CcyPerBase!$B340,CcyPerBase!O$3) / $C340,""),"")</f>
        <v/>
      </c>
      <c r="P340" s="5" t="str">
        <f>IF($A340&lt;&gt;"",IF(P$2&lt;&gt;"",INDEX('Instrument History'!$1:$1048576,CcyPerBase!$B340,CcyPerBase!P$3) / $C340,""),"")</f>
        <v/>
      </c>
      <c r="Q340" s="5" t="str">
        <f>IF($A340&lt;&gt;"",IF(Q$2&lt;&gt;"",INDEX('Instrument History'!$1:$1048576,CcyPerBase!$B340,CcyPerBase!Q$3) / $C340,""),"")</f>
        <v/>
      </c>
      <c r="R340" s="5" t="str">
        <f>IF($A340&lt;&gt;"",IF(R$2&lt;&gt;"",INDEX('Instrument History'!$1:$1048576,CcyPerBase!$B340,CcyPerBase!R$3) / $C340,""),"")</f>
        <v/>
      </c>
      <c r="S340" s="5" t="str">
        <f>IF($A340&lt;&gt;"",IF(S$2&lt;&gt;"",INDEX('Instrument History'!$1:$1048576,CcyPerBase!$B340,CcyPerBase!S$3) / $C340,""),"")</f>
        <v/>
      </c>
      <c r="T340" s="5" t="str">
        <f>IF($A340&lt;&gt;"",IF(T$2&lt;&gt;"",INDEX('Instrument History'!$1:$1048576,CcyPerBase!$B340,CcyPerBase!T$3) / $C340,""),"")</f>
        <v/>
      </c>
      <c r="U340" s="5" t="str">
        <f>IF($A340&lt;&gt;"",IF(U$2&lt;&gt;"",INDEX('Instrument History'!$1:$1048576,CcyPerBase!$B340,CcyPerBase!U$3) / $C340,""),"")</f>
        <v/>
      </c>
      <c r="V340" s="5" t="str">
        <f>IF($A340&lt;&gt;"",IF(V$2&lt;&gt;"",INDEX('Instrument History'!$1:$1048576,CcyPerBase!$B340,CcyPerBase!V$3) / $C340,""),"")</f>
        <v/>
      </c>
      <c r="W340" s="5" t="str">
        <f>IF($A340&lt;&gt;"",IF(W$2&lt;&gt;"",INDEX('Instrument History'!$1:$1048576,CcyPerBase!$B340,CcyPerBase!W$3) / $C340,""),"")</f>
        <v/>
      </c>
      <c r="X340" s="5" t="str">
        <f>IF($A340&lt;&gt;"",IF(X$2&lt;&gt;"",INDEX('Instrument History'!$1:$1048576,CcyPerBase!$B340,CcyPerBase!X$3) / $C340,""),"")</f>
        <v/>
      </c>
    </row>
    <row r="341" spans="1:24">
      <c r="A341" s="12">
        <f>IF(A340&lt;&gt;"",IF(A340=$B$3,"",'Instrument History'!A338),"")</f>
        <v>40829</v>
      </c>
      <c r="B341">
        <f t="shared" si="6"/>
        <v>338</v>
      </c>
      <c r="C341" s="5">
        <f>IF(A341&lt;&gt;"",INDEX('Instrument History'!$1:$1048576,CcyPerBase!B341,CcyPerBase!$B$2),"")</f>
        <v>37.778818823104025</v>
      </c>
      <c r="D341" s="5">
        <f>IF($A341&lt;&gt;"",INDEX('Instrument History'!$1:$1048576,CcyPerBase!$B341,CcyPerBase!D$3) / $C341,"")</f>
        <v>2.646985880322017E-2</v>
      </c>
      <c r="E341" s="5">
        <f>IF($A341&lt;&gt;"",IF(E$2&lt;&gt;"",INDEX('Instrument History'!$1:$1048576,CcyPerBase!$B341,CcyPerBase!E$3) / $C341,""),"")</f>
        <v>2.646985880322017E-2</v>
      </c>
      <c r="F341" s="5">
        <f>IF($A341&lt;&gt;"",IF(F$2&lt;&gt;"",INDEX('Instrument History'!$1:$1048576,CcyPerBase!$B341,CcyPerBase!F$3) / $C341,""),"")</f>
        <v>2.646985880322017E-2</v>
      </c>
      <c r="G341" s="5">
        <f>IF($A341&lt;&gt;"",IF(G$2&lt;&gt;"",INDEX('Instrument History'!$1:$1048576,CcyPerBase!$B341,CcyPerBase!G$3) / $C341,""),"")</f>
        <v>2.646985880322017E-2</v>
      </c>
      <c r="H341" s="5">
        <f>IF($A341&lt;&gt;"",IF(H$2&lt;&gt;"",INDEX('Instrument History'!$1:$1048576,CcyPerBase!$B341,CcyPerBase!H$3) / $C341,""),"")</f>
        <v>2.646985880322017E-2</v>
      </c>
      <c r="I341" s="5">
        <f>IF($A341&lt;&gt;"",IF(I$2&lt;&gt;"",INDEX('Instrument History'!$1:$1048576,CcyPerBase!$B341,CcyPerBase!I$3) / $C341,""),"")</f>
        <v>1.2277363529380576</v>
      </c>
      <c r="J341" s="5">
        <f>IF($A341&lt;&gt;"",IF(J$2&lt;&gt;"",INDEX('Instrument History'!$1:$1048576,CcyPerBase!$B341,CcyPerBase!J$3) / $C341,""),"")</f>
        <v>1.8691662693947868</v>
      </c>
      <c r="K341" s="5">
        <f>IF($A341&lt;&gt;"",IF(K$2&lt;&gt;"",INDEX('Instrument History'!$1:$1048576,CcyPerBase!$B341,CcyPerBase!K$3) / $C341,""),"")</f>
        <v>1.8691662693947868</v>
      </c>
      <c r="L341" s="5">
        <f>IF($A341&lt;&gt;"",IF(L$2&lt;&gt;"",INDEX('Instrument History'!$1:$1048576,CcyPerBase!$B341,CcyPerBase!L$3) / $C341,""),"")</f>
        <v>1</v>
      </c>
      <c r="M341" s="5">
        <f>IF($A341&lt;&gt;"",IF(M$2&lt;&gt;"",INDEX('Instrument History'!$1:$1048576,CcyPerBase!$B341,CcyPerBase!M$3) / $C341,""),"")</f>
        <v>1</v>
      </c>
      <c r="N341" s="5">
        <f>IF($A341&lt;&gt;"",IF(N$2&lt;&gt;"",INDEX('Instrument History'!$1:$1048576,CcyPerBase!$B341,CcyPerBase!N$3) / $C341,""),"")</f>
        <v>1</v>
      </c>
      <c r="O341" s="5" t="str">
        <f>IF($A341&lt;&gt;"",IF(O$2&lt;&gt;"",INDEX('Instrument History'!$1:$1048576,CcyPerBase!$B341,CcyPerBase!O$3) / $C341,""),"")</f>
        <v/>
      </c>
      <c r="P341" s="5" t="str">
        <f>IF($A341&lt;&gt;"",IF(P$2&lt;&gt;"",INDEX('Instrument History'!$1:$1048576,CcyPerBase!$B341,CcyPerBase!P$3) / $C341,""),"")</f>
        <v/>
      </c>
      <c r="Q341" s="5" t="str">
        <f>IF($A341&lt;&gt;"",IF(Q$2&lt;&gt;"",INDEX('Instrument History'!$1:$1048576,CcyPerBase!$B341,CcyPerBase!Q$3) / $C341,""),"")</f>
        <v/>
      </c>
      <c r="R341" s="5" t="str">
        <f>IF($A341&lt;&gt;"",IF(R$2&lt;&gt;"",INDEX('Instrument History'!$1:$1048576,CcyPerBase!$B341,CcyPerBase!R$3) / $C341,""),"")</f>
        <v/>
      </c>
      <c r="S341" s="5" t="str">
        <f>IF($A341&lt;&gt;"",IF(S$2&lt;&gt;"",INDEX('Instrument History'!$1:$1048576,CcyPerBase!$B341,CcyPerBase!S$3) / $C341,""),"")</f>
        <v/>
      </c>
      <c r="T341" s="5" t="str">
        <f>IF($A341&lt;&gt;"",IF(T$2&lt;&gt;"",INDEX('Instrument History'!$1:$1048576,CcyPerBase!$B341,CcyPerBase!T$3) / $C341,""),"")</f>
        <v/>
      </c>
      <c r="U341" s="5" t="str">
        <f>IF($A341&lt;&gt;"",IF(U$2&lt;&gt;"",INDEX('Instrument History'!$1:$1048576,CcyPerBase!$B341,CcyPerBase!U$3) / $C341,""),"")</f>
        <v/>
      </c>
      <c r="V341" s="5" t="str">
        <f>IF($A341&lt;&gt;"",IF(V$2&lt;&gt;"",INDEX('Instrument History'!$1:$1048576,CcyPerBase!$B341,CcyPerBase!V$3) / $C341,""),"")</f>
        <v/>
      </c>
      <c r="W341" s="5" t="str">
        <f>IF($A341&lt;&gt;"",IF(W$2&lt;&gt;"",INDEX('Instrument History'!$1:$1048576,CcyPerBase!$B341,CcyPerBase!W$3) / $C341,""),"")</f>
        <v/>
      </c>
      <c r="X341" s="5" t="str">
        <f>IF($A341&lt;&gt;"",IF(X$2&lt;&gt;"",INDEX('Instrument History'!$1:$1048576,CcyPerBase!$B341,CcyPerBase!X$3) / $C341,""),"")</f>
        <v/>
      </c>
    </row>
    <row r="342" spans="1:24">
      <c r="A342" s="12">
        <f>IF(A341&lt;&gt;"",IF(A341=$B$3,"",'Instrument History'!A339),"")</f>
        <v>40828</v>
      </c>
      <c r="B342">
        <f t="shared" si="6"/>
        <v>339</v>
      </c>
      <c r="C342" s="5">
        <f>IF(A342&lt;&gt;"",INDEX('Instrument History'!$1:$1048576,CcyPerBase!B342,CcyPerBase!$B$2),"")</f>
        <v>36.520308999062514</v>
      </c>
      <c r="D342" s="5">
        <f>IF($A342&lt;&gt;"",INDEX('Instrument History'!$1:$1048576,CcyPerBase!$B342,CcyPerBase!D$3) / $C342,"")</f>
        <v>2.7382024616102514E-2</v>
      </c>
      <c r="E342" s="5">
        <f>IF($A342&lt;&gt;"",IF(E$2&lt;&gt;"",INDEX('Instrument History'!$1:$1048576,CcyPerBase!$B342,CcyPerBase!E$3) / $C342,""),"")</f>
        <v>2.7382024616102514E-2</v>
      </c>
      <c r="F342" s="5">
        <f>IF($A342&lt;&gt;"",IF(F$2&lt;&gt;"",INDEX('Instrument History'!$1:$1048576,CcyPerBase!$B342,CcyPerBase!F$3) / $C342,""),"")</f>
        <v>2.7382024616102514E-2</v>
      </c>
      <c r="G342" s="5">
        <f>IF($A342&lt;&gt;"",IF(G$2&lt;&gt;"",INDEX('Instrument History'!$1:$1048576,CcyPerBase!$B342,CcyPerBase!G$3) / $C342,""),"")</f>
        <v>2.7382024616102514E-2</v>
      </c>
      <c r="H342" s="5">
        <f>IF($A342&lt;&gt;"",IF(H$2&lt;&gt;"",INDEX('Instrument History'!$1:$1048576,CcyPerBase!$B342,CcyPerBase!H$3) / $C342,""),"")</f>
        <v>2.7382024616102514E-2</v>
      </c>
      <c r="I342" s="5">
        <f>IF($A342&lt;&gt;"",IF(I$2&lt;&gt;"",INDEX('Instrument History'!$1:$1048576,CcyPerBase!$B342,CcyPerBase!I$3) / $C342,""),"")</f>
        <v>1.289909759643197</v>
      </c>
      <c r="J342" s="5">
        <f>IF($A342&lt;&gt;"",IF(J$2&lt;&gt;"",INDEX('Instrument History'!$1:$1048576,CcyPerBase!$B342,CcyPerBase!J$3) / $C342,""),"")</f>
        <v>1.9885876941560032</v>
      </c>
      <c r="K342" s="5">
        <f>IF($A342&lt;&gt;"",IF(K$2&lt;&gt;"",INDEX('Instrument History'!$1:$1048576,CcyPerBase!$B342,CcyPerBase!K$3) / $C342,""),"")</f>
        <v>1.9885876941560032</v>
      </c>
      <c r="L342" s="5">
        <f>IF($A342&lt;&gt;"",IF(L$2&lt;&gt;"",INDEX('Instrument History'!$1:$1048576,CcyPerBase!$B342,CcyPerBase!L$3) / $C342,""),"")</f>
        <v>1</v>
      </c>
      <c r="M342" s="5">
        <f>IF($A342&lt;&gt;"",IF(M$2&lt;&gt;"",INDEX('Instrument History'!$1:$1048576,CcyPerBase!$B342,CcyPerBase!M$3) / $C342,""),"")</f>
        <v>1</v>
      </c>
      <c r="N342" s="5">
        <f>IF($A342&lt;&gt;"",IF(N$2&lt;&gt;"",INDEX('Instrument History'!$1:$1048576,CcyPerBase!$B342,CcyPerBase!N$3) / $C342,""),"")</f>
        <v>1</v>
      </c>
      <c r="O342" s="5" t="str">
        <f>IF($A342&lt;&gt;"",IF(O$2&lt;&gt;"",INDEX('Instrument History'!$1:$1048576,CcyPerBase!$B342,CcyPerBase!O$3) / $C342,""),"")</f>
        <v/>
      </c>
      <c r="P342" s="5" t="str">
        <f>IF($A342&lt;&gt;"",IF(P$2&lt;&gt;"",INDEX('Instrument History'!$1:$1048576,CcyPerBase!$B342,CcyPerBase!P$3) / $C342,""),"")</f>
        <v/>
      </c>
      <c r="Q342" s="5" t="str">
        <f>IF($A342&lt;&gt;"",IF(Q$2&lt;&gt;"",INDEX('Instrument History'!$1:$1048576,CcyPerBase!$B342,CcyPerBase!Q$3) / $C342,""),"")</f>
        <v/>
      </c>
      <c r="R342" s="5" t="str">
        <f>IF($A342&lt;&gt;"",IF(R$2&lt;&gt;"",INDEX('Instrument History'!$1:$1048576,CcyPerBase!$B342,CcyPerBase!R$3) / $C342,""),"")</f>
        <v/>
      </c>
      <c r="S342" s="5" t="str">
        <f>IF($A342&lt;&gt;"",IF(S$2&lt;&gt;"",INDEX('Instrument History'!$1:$1048576,CcyPerBase!$B342,CcyPerBase!S$3) / $C342,""),"")</f>
        <v/>
      </c>
      <c r="T342" s="5" t="str">
        <f>IF($A342&lt;&gt;"",IF(T$2&lt;&gt;"",INDEX('Instrument History'!$1:$1048576,CcyPerBase!$B342,CcyPerBase!T$3) / $C342,""),"")</f>
        <v/>
      </c>
      <c r="U342" s="5" t="str">
        <f>IF($A342&lt;&gt;"",IF(U$2&lt;&gt;"",INDEX('Instrument History'!$1:$1048576,CcyPerBase!$B342,CcyPerBase!U$3) / $C342,""),"")</f>
        <v/>
      </c>
      <c r="V342" s="5" t="str">
        <f>IF($A342&lt;&gt;"",IF(V$2&lt;&gt;"",INDEX('Instrument History'!$1:$1048576,CcyPerBase!$B342,CcyPerBase!V$3) / $C342,""),"")</f>
        <v/>
      </c>
      <c r="W342" s="5" t="str">
        <f>IF($A342&lt;&gt;"",IF(W$2&lt;&gt;"",INDEX('Instrument History'!$1:$1048576,CcyPerBase!$B342,CcyPerBase!W$3) / $C342,""),"")</f>
        <v/>
      </c>
      <c r="X342" s="5" t="str">
        <f>IF($A342&lt;&gt;"",IF(X$2&lt;&gt;"",INDEX('Instrument History'!$1:$1048576,CcyPerBase!$B342,CcyPerBase!X$3) / $C342,""),"")</f>
        <v/>
      </c>
    </row>
    <row r="343" spans="1:24">
      <c r="A343" s="12">
        <f>IF(A342&lt;&gt;"",IF(A342=$B$3,"",'Instrument History'!A340),"")</f>
        <v>40827</v>
      </c>
      <c r="B343">
        <f t="shared" si="6"/>
        <v>340</v>
      </c>
      <c r="C343" s="5">
        <f>IF(A343&lt;&gt;"",INDEX('Instrument History'!$1:$1048576,CcyPerBase!B343,CcyPerBase!$B$2),"")</f>
        <v>36.7820854731346</v>
      </c>
      <c r="D343" s="5">
        <f>IF($A343&lt;&gt;"",INDEX('Instrument History'!$1:$1048576,CcyPerBase!$B343,CcyPerBase!D$3) / $C343,"")</f>
        <v>2.7187147959035481E-2</v>
      </c>
      <c r="E343" s="5">
        <f>IF($A343&lt;&gt;"",IF(E$2&lt;&gt;"",INDEX('Instrument History'!$1:$1048576,CcyPerBase!$B343,CcyPerBase!E$3) / $C343,""),"")</f>
        <v>2.7187147959035481E-2</v>
      </c>
      <c r="F343" s="5">
        <f>IF($A343&lt;&gt;"",IF(F$2&lt;&gt;"",INDEX('Instrument History'!$1:$1048576,CcyPerBase!$B343,CcyPerBase!F$3) / $C343,""),"")</f>
        <v>2.7187147959035481E-2</v>
      </c>
      <c r="G343" s="5">
        <f>IF($A343&lt;&gt;"",IF(G$2&lt;&gt;"",INDEX('Instrument History'!$1:$1048576,CcyPerBase!$B343,CcyPerBase!G$3) / $C343,""),"")</f>
        <v>2.7187147959035481E-2</v>
      </c>
      <c r="H343" s="5">
        <f>IF($A343&lt;&gt;"",IF(H$2&lt;&gt;"",INDEX('Instrument History'!$1:$1048576,CcyPerBase!$B343,CcyPerBase!H$3) / $C343,""),"")</f>
        <v>2.7187147959035481E-2</v>
      </c>
      <c r="I343" s="5">
        <f>IF($A343&lt;&gt;"",IF(I$2&lt;&gt;"",INDEX('Instrument History'!$1:$1048576,CcyPerBase!$B343,CcyPerBase!I$3) / $C343,""),"")</f>
        <v>1.3330832024803767</v>
      </c>
      <c r="J343" s="5">
        <f>IF($A343&lt;&gt;"",IF(J$2&lt;&gt;"",INDEX('Instrument History'!$1:$1048576,CcyPerBase!$B343,CcyPerBase!J$3) / $C343,""),"")</f>
        <v>2.0702903012118274</v>
      </c>
      <c r="K343" s="5">
        <f>IF($A343&lt;&gt;"",IF(K$2&lt;&gt;"",INDEX('Instrument History'!$1:$1048576,CcyPerBase!$B343,CcyPerBase!K$3) / $C343,""),"")</f>
        <v>2.0702903012118274</v>
      </c>
      <c r="L343" s="5">
        <f>IF($A343&lt;&gt;"",IF(L$2&lt;&gt;"",INDEX('Instrument History'!$1:$1048576,CcyPerBase!$B343,CcyPerBase!L$3) / $C343,""),"")</f>
        <v>1</v>
      </c>
      <c r="M343" s="5">
        <f>IF($A343&lt;&gt;"",IF(M$2&lt;&gt;"",INDEX('Instrument History'!$1:$1048576,CcyPerBase!$B343,CcyPerBase!M$3) / $C343,""),"")</f>
        <v>1</v>
      </c>
      <c r="N343" s="5">
        <f>IF($A343&lt;&gt;"",IF(N$2&lt;&gt;"",INDEX('Instrument History'!$1:$1048576,CcyPerBase!$B343,CcyPerBase!N$3) / $C343,""),"")</f>
        <v>1</v>
      </c>
      <c r="O343" s="5" t="str">
        <f>IF($A343&lt;&gt;"",IF(O$2&lt;&gt;"",INDEX('Instrument History'!$1:$1048576,CcyPerBase!$B343,CcyPerBase!O$3) / $C343,""),"")</f>
        <v/>
      </c>
      <c r="P343" s="5" t="str">
        <f>IF($A343&lt;&gt;"",IF(P$2&lt;&gt;"",INDEX('Instrument History'!$1:$1048576,CcyPerBase!$B343,CcyPerBase!P$3) / $C343,""),"")</f>
        <v/>
      </c>
      <c r="Q343" s="5" t="str">
        <f>IF($A343&lt;&gt;"",IF(Q$2&lt;&gt;"",INDEX('Instrument History'!$1:$1048576,CcyPerBase!$B343,CcyPerBase!Q$3) / $C343,""),"")</f>
        <v/>
      </c>
      <c r="R343" s="5" t="str">
        <f>IF($A343&lt;&gt;"",IF(R$2&lt;&gt;"",INDEX('Instrument History'!$1:$1048576,CcyPerBase!$B343,CcyPerBase!R$3) / $C343,""),"")</f>
        <v/>
      </c>
      <c r="S343" s="5" t="str">
        <f>IF($A343&lt;&gt;"",IF(S$2&lt;&gt;"",INDEX('Instrument History'!$1:$1048576,CcyPerBase!$B343,CcyPerBase!S$3) / $C343,""),"")</f>
        <v/>
      </c>
      <c r="T343" s="5" t="str">
        <f>IF($A343&lt;&gt;"",IF(T$2&lt;&gt;"",INDEX('Instrument History'!$1:$1048576,CcyPerBase!$B343,CcyPerBase!T$3) / $C343,""),"")</f>
        <v/>
      </c>
      <c r="U343" s="5" t="str">
        <f>IF($A343&lt;&gt;"",IF(U$2&lt;&gt;"",INDEX('Instrument History'!$1:$1048576,CcyPerBase!$B343,CcyPerBase!U$3) / $C343,""),"")</f>
        <v/>
      </c>
      <c r="V343" s="5" t="str">
        <f>IF($A343&lt;&gt;"",IF(V$2&lt;&gt;"",INDEX('Instrument History'!$1:$1048576,CcyPerBase!$B343,CcyPerBase!V$3) / $C343,""),"")</f>
        <v/>
      </c>
      <c r="W343" s="5" t="str">
        <f>IF($A343&lt;&gt;"",IF(W$2&lt;&gt;"",INDEX('Instrument History'!$1:$1048576,CcyPerBase!$B343,CcyPerBase!W$3) / $C343,""),"")</f>
        <v/>
      </c>
      <c r="X343" s="5" t="str">
        <f>IF($A343&lt;&gt;"",IF(X$2&lt;&gt;"",INDEX('Instrument History'!$1:$1048576,CcyPerBase!$B343,CcyPerBase!X$3) / $C343,""),"")</f>
        <v/>
      </c>
    </row>
    <row r="344" spans="1:24">
      <c r="A344" s="12">
        <f>IF(A343&lt;&gt;"",IF(A343=$B$3,"",'Instrument History'!A341),"")</f>
        <v>40826</v>
      </c>
      <c r="B344">
        <f t="shared" si="6"/>
        <v>341</v>
      </c>
      <c r="C344" s="5">
        <f>IF(A344&lt;&gt;"",INDEX('Instrument History'!$1:$1048576,CcyPerBase!B344,CcyPerBase!$B$2),"")</f>
        <v>36.082645287397781</v>
      </c>
      <c r="D344" s="5">
        <f>IF($A344&lt;&gt;"",INDEX('Instrument History'!$1:$1048576,CcyPerBase!$B344,CcyPerBase!D$3) / $C344,"")</f>
        <v>2.771415432640854E-2</v>
      </c>
      <c r="E344" s="5">
        <f>IF($A344&lt;&gt;"",IF(E$2&lt;&gt;"",INDEX('Instrument History'!$1:$1048576,CcyPerBase!$B344,CcyPerBase!E$3) / $C344,""),"")</f>
        <v>2.771415432640854E-2</v>
      </c>
      <c r="F344" s="5">
        <f>IF($A344&lt;&gt;"",IF(F$2&lt;&gt;"",INDEX('Instrument History'!$1:$1048576,CcyPerBase!$B344,CcyPerBase!F$3) / $C344,""),"")</f>
        <v>2.771415432640854E-2</v>
      </c>
      <c r="G344" s="5">
        <f>IF($A344&lt;&gt;"",IF(G$2&lt;&gt;"",INDEX('Instrument History'!$1:$1048576,CcyPerBase!$B344,CcyPerBase!G$3) / $C344,""),"")</f>
        <v>2.771415432640854E-2</v>
      </c>
      <c r="H344" s="5">
        <f>IF($A344&lt;&gt;"",IF(H$2&lt;&gt;"",INDEX('Instrument History'!$1:$1048576,CcyPerBase!$B344,CcyPerBase!H$3) / $C344,""),"")</f>
        <v>2.771415432640854E-2</v>
      </c>
      <c r="I344" s="5">
        <f>IF($A344&lt;&gt;"",IF(I$2&lt;&gt;"",INDEX('Instrument History'!$1:$1048576,CcyPerBase!$B344,CcyPerBase!I$3) / $C344,""),"")</f>
        <v>1.2972229677817604</v>
      </c>
      <c r="J344" s="5">
        <f>IF($A344&lt;&gt;"",IF(J$2&lt;&gt;"",INDEX('Instrument History'!$1:$1048576,CcyPerBase!$B344,CcyPerBase!J$3) / $C344,""),"")</f>
        <v>2.1962918935509488</v>
      </c>
      <c r="K344" s="5">
        <f>IF($A344&lt;&gt;"",IF(K$2&lt;&gt;"",INDEX('Instrument History'!$1:$1048576,CcyPerBase!$B344,CcyPerBase!K$3) / $C344,""),"")</f>
        <v>2.1962918935509488</v>
      </c>
      <c r="L344" s="5">
        <f>IF($A344&lt;&gt;"",IF(L$2&lt;&gt;"",INDEX('Instrument History'!$1:$1048576,CcyPerBase!$B344,CcyPerBase!L$3) / $C344,""),"")</f>
        <v>1</v>
      </c>
      <c r="M344" s="5">
        <f>IF($A344&lt;&gt;"",IF(M$2&lt;&gt;"",INDEX('Instrument History'!$1:$1048576,CcyPerBase!$B344,CcyPerBase!M$3) / $C344,""),"")</f>
        <v>1</v>
      </c>
      <c r="N344" s="5">
        <f>IF($A344&lt;&gt;"",IF(N$2&lt;&gt;"",INDEX('Instrument History'!$1:$1048576,CcyPerBase!$B344,CcyPerBase!N$3) / $C344,""),"")</f>
        <v>1</v>
      </c>
      <c r="O344" s="5" t="str">
        <f>IF($A344&lt;&gt;"",IF(O$2&lt;&gt;"",INDEX('Instrument History'!$1:$1048576,CcyPerBase!$B344,CcyPerBase!O$3) / $C344,""),"")</f>
        <v/>
      </c>
      <c r="P344" s="5" t="str">
        <f>IF($A344&lt;&gt;"",IF(P$2&lt;&gt;"",INDEX('Instrument History'!$1:$1048576,CcyPerBase!$B344,CcyPerBase!P$3) / $C344,""),"")</f>
        <v/>
      </c>
      <c r="Q344" s="5" t="str">
        <f>IF($A344&lt;&gt;"",IF(Q$2&lt;&gt;"",INDEX('Instrument History'!$1:$1048576,CcyPerBase!$B344,CcyPerBase!Q$3) / $C344,""),"")</f>
        <v/>
      </c>
      <c r="R344" s="5" t="str">
        <f>IF($A344&lt;&gt;"",IF(R$2&lt;&gt;"",INDEX('Instrument History'!$1:$1048576,CcyPerBase!$B344,CcyPerBase!R$3) / $C344,""),"")</f>
        <v/>
      </c>
      <c r="S344" s="5" t="str">
        <f>IF($A344&lt;&gt;"",IF(S$2&lt;&gt;"",INDEX('Instrument History'!$1:$1048576,CcyPerBase!$B344,CcyPerBase!S$3) / $C344,""),"")</f>
        <v/>
      </c>
      <c r="T344" s="5" t="str">
        <f>IF($A344&lt;&gt;"",IF(T$2&lt;&gt;"",INDEX('Instrument History'!$1:$1048576,CcyPerBase!$B344,CcyPerBase!T$3) / $C344,""),"")</f>
        <v/>
      </c>
      <c r="U344" s="5" t="str">
        <f>IF($A344&lt;&gt;"",IF(U$2&lt;&gt;"",INDEX('Instrument History'!$1:$1048576,CcyPerBase!$B344,CcyPerBase!U$3) / $C344,""),"")</f>
        <v/>
      </c>
      <c r="V344" s="5" t="str">
        <f>IF($A344&lt;&gt;"",IF(V$2&lt;&gt;"",INDEX('Instrument History'!$1:$1048576,CcyPerBase!$B344,CcyPerBase!V$3) / $C344,""),"")</f>
        <v/>
      </c>
      <c r="W344" s="5" t="str">
        <f>IF($A344&lt;&gt;"",IF(W$2&lt;&gt;"",INDEX('Instrument History'!$1:$1048576,CcyPerBase!$B344,CcyPerBase!W$3) / $C344,""),"")</f>
        <v/>
      </c>
      <c r="X344" s="5" t="str">
        <f>IF($A344&lt;&gt;"",IF(X$2&lt;&gt;"",INDEX('Instrument History'!$1:$1048576,CcyPerBase!$B344,CcyPerBase!X$3) / $C344,""),"")</f>
        <v/>
      </c>
    </row>
    <row r="345" spans="1:24">
      <c r="A345" s="12">
        <f>IF(A344&lt;&gt;"",IF(A344=$B$3,"",'Instrument History'!A342),"")</f>
        <v>40823</v>
      </c>
      <c r="B345">
        <f t="shared" si="6"/>
        <v>342</v>
      </c>
      <c r="C345" s="5">
        <f>IF(A345&lt;&gt;"",INDEX('Instrument History'!$1:$1048576,CcyPerBase!B345,CcyPerBase!$B$2),"")</f>
        <v>35.429139475613518</v>
      </c>
      <c r="D345" s="5">
        <f>IF($A345&lt;&gt;"",INDEX('Instrument History'!$1:$1048576,CcyPerBase!$B345,CcyPerBase!D$3) / $C345,"")</f>
        <v>2.8225353897977597E-2</v>
      </c>
      <c r="E345" s="5">
        <f>IF($A345&lt;&gt;"",IF(E$2&lt;&gt;"",INDEX('Instrument History'!$1:$1048576,CcyPerBase!$B345,CcyPerBase!E$3) / $C345,""),"")</f>
        <v>2.8225353897977597E-2</v>
      </c>
      <c r="F345" s="5">
        <f>IF($A345&lt;&gt;"",IF(F$2&lt;&gt;"",INDEX('Instrument History'!$1:$1048576,CcyPerBase!$B345,CcyPerBase!F$3) / $C345,""),"")</f>
        <v>2.8225353897977597E-2</v>
      </c>
      <c r="G345" s="5">
        <f>IF($A345&lt;&gt;"",IF(G$2&lt;&gt;"",INDEX('Instrument History'!$1:$1048576,CcyPerBase!$B345,CcyPerBase!G$3) / $C345,""),"")</f>
        <v>2.8225353897977597E-2</v>
      </c>
      <c r="H345" s="5">
        <f>IF($A345&lt;&gt;"",IF(H$2&lt;&gt;"",INDEX('Instrument History'!$1:$1048576,CcyPerBase!$B345,CcyPerBase!H$3) / $C345,""),"")</f>
        <v>2.8225353897977597E-2</v>
      </c>
      <c r="I345" s="5">
        <f>IF($A345&lt;&gt;"",IF(I$2&lt;&gt;"",INDEX('Instrument History'!$1:$1048576,CcyPerBase!$B345,CcyPerBase!I$3) / $C345,""),"")</f>
        <v>1.3531359371437754</v>
      </c>
      <c r="J345" s="5">
        <f>IF($A345&lt;&gt;"",IF(J$2&lt;&gt;"",INDEX('Instrument History'!$1:$1048576,CcyPerBase!$B345,CcyPerBase!J$3) / $C345,""),"")</f>
        <v>2.1976721398643608</v>
      </c>
      <c r="K345" s="5">
        <f>IF($A345&lt;&gt;"",IF(K$2&lt;&gt;"",INDEX('Instrument History'!$1:$1048576,CcyPerBase!$B345,CcyPerBase!K$3) / $C345,""),"")</f>
        <v>2.1976721398643608</v>
      </c>
      <c r="L345" s="5">
        <f>IF($A345&lt;&gt;"",IF(L$2&lt;&gt;"",INDEX('Instrument History'!$1:$1048576,CcyPerBase!$B345,CcyPerBase!L$3) / $C345,""),"")</f>
        <v>1</v>
      </c>
      <c r="M345" s="5">
        <f>IF($A345&lt;&gt;"",IF(M$2&lt;&gt;"",INDEX('Instrument History'!$1:$1048576,CcyPerBase!$B345,CcyPerBase!M$3) / $C345,""),"")</f>
        <v>1</v>
      </c>
      <c r="N345" s="5">
        <f>IF($A345&lt;&gt;"",IF(N$2&lt;&gt;"",INDEX('Instrument History'!$1:$1048576,CcyPerBase!$B345,CcyPerBase!N$3) / $C345,""),"")</f>
        <v>1</v>
      </c>
      <c r="O345" s="5" t="str">
        <f>IF($A345&lt;&gt;"",IF(O$2&lt;&gt;"",INDEX('Instrument History'!$1:$1048576,CcyPerBase!$B345,CcyPerBase!O$3) / $C345,""),"")</f>
        <v/>
      </c>
      <c r="P345" s="5" t="str">
        <f>IF($A345&lt;&gt;"",IF(P$2&lt;&gt;"",INDEX('Instrument History'!$1:$1048576,CcyPerBase!$B345,CcyPerBase!P$3) / $C345,""),"")</f>
        <v/>
      </c>
      <c r="Q345" s="5" t="str">
        <f>IF($A345&lt;&gt;"",IF(Q$2&lt;&gt;"",INDEX('Instrument History'!$1:$1048576,CcyPerBase!$B345,CcyPerBase!Q$3) / $C345,""),"")</f>
        <v/>
      </c>
      <c r="R345" s="5" t="str">
        <f>IF($A345&lt;&gt;"",IF(R$2&lt;&gt;"",INDEX('Instrument History'!$1:$1048576,CcyPerBase!$B345,CcyPerBase!R$3) / $C345,""),"")</f>
        <v/>
      </c>
      <c r="S345" s="5" t="str">
        <f>IF($A345&lt;&gt;"",IF(S$2&lt;&gt;"",INDEX('Instrument History'!$1:$1048576,CcyPerBase!$B345,CcyPerBase!S$3) / $C345,""),"")</f>
        <v/>
      </c>
      <c r="T345" s="5" t="str">
        <f>IF($A345&lt;&gt;"",IF(T$2&lt;&gt;"",INDEX('Instrument History'!$1:$1048576,CcyPerBase!$B345,CcyPerBase!T$3) / $C345,""),"")</f>
        <v/>
      </c>
      <c r="U345" s="5" t="str">
        <f>IF($A345&lt;&gt;"",IF(U$2&lt;&gt;"",INDEX('Instrument History'!$1:$1048576,CcyPerBase!$B345,CcyPerBase!U$3) / $C345,""),"")</f>
        <v/>
      </c>
      <c r="V345" s="5" t="str">
        <f>IF($A345&lt;&gt;"",IF(V$2&lt;&gt;"",INDEX('Instrument History'!$1:$1048576,CcyPerBase!$B345,CcyPerBase!V$3) / $C345,""),"")</f>
        <v/>
      </c>
      <c r="W345" s="5" t="str">
        <f>IF($A345&lt;&gt;"",IF(W$2&lt;&gt;"",INDEX('Instrument History'!$1:$1048576,CcyPerBase!$B345,CcyPerBase!W$3) / $C345,""),"")</f>
        <v/>
      </c>
      <c r="X345" s="5" t="str">
        <f>IF($A345&lt;&gt;"",IF(X$2&lt;&gt;"",INDEX('Instrument History'!$1:$1048576,CcyPerBase!$B345,CcyPerBase!X$3) / $C345,""),"")</f>
        <v/>
      </c>
    </row>
    <row r="346" spans="1:24">
      <c r="A346" s="12">
        <f>IF(A345&lt;&gt;"",IF(A345=$B$3,"",'Instrument History'!A343),"")</f>
        <v>40822</v>
      </c>
      <c r="B346">
        <f t="shared" si="6"/>
        <v>343</v>
      </c>
      <c r="C346" s="5">
        <f>IF(A346&lt;&gt;"",INDEX('Instrument History'!$1:$1048576,CcyPerBase!B346,CcyPerBase!$B$2),"")</f>
        <v>35.938178470734641</v>
      </c>
      <c r="D346" s="5">
        <f>IF($A346&lt;&gt;"",INDEX('Instrument History'!$1:$1048576,CcyPerBase!$B346,CcyPerBase!D$3) / $C346,"")</f>
        <v>2.7825561632577597E-2</v>
      </c>
      <c r="E346" s="5">
        <f>IF($A346&lt;&gt;"",IF(E$2&lt;&gt;"",INDEX('Instrument History'!$1:$1048576,CcyPerBase!$B346,CcyPerBase!E$3) / $C346,""),"")</f>
        <v>2.7825561632577597E-2</v>
      </c>
      <c r="F346" s="5">
        <f>IF($A346&lt;&gt;"",IF(F$2&lt;&gt;"",INDEX('Instrument History'!$1:$1048576,CcyPerBase!$B346,CcyPerBase!F$3) / $C346,""),"")</f>
        <v>2.7825561632577597E-2</v>
      </c>
      <c r="G346" s="5">
        <f>IF($A346&lt;&gt;"",IF(G$2&lt;&gt;"",INDEX('Instrument History'!$1:$1048576,CcyPerBase!$B346,CcyPerBase!G$3) / $C346,""),"")</f>
        <v>2.7825561632577597E-2</v>
      </c>
      <c r="H346" s="5">
        <f>IF($A346&lt;&gt;"",IF(H$2&lt;&gt;"",INDEX('Instrument History'!$1:$1048576,CcyPerBase!$B346,CcyPerBase!H$3) / $C346,""),"")</f>
        <v>2.7825561632577597E-2</v>
      </c>
      <c r="I346" s="5">
        <f>IF($A346&lt;&gt;"",IF(I$2&lt;&gt;"",INDEX('Instrument History'!$1:$1048576,CcyPerBase!$B346,CcyPerBase!I$3) / $C346,""),"")</f>
        <v>1.3105794493965686</v>
      </c>
      <c r="J346" s="5">
        <f>IF($A346&lt;&gt;"",IF(J$2&lt;&gt;"",INDEX('Instrument History'!$1:$1048576,CcyPerBase!$B346,CcyPerBase!J$3) / $C346,""),"")</f>
        <v>2.0917985210314702</v>
      </c>
      <c r="K346" s="5">
        <f>IF($A346&lt;&gt;"",IF(K$2&lt;&gt;"",INDEX('Instrument History'!$1:$1048576,CcyPerBase!$B346,CcyPerBase!K$3) / $C346,""),"")</f>
        <v>2.0917985210314702</v>
      </c>
      <c r="L346" s="5">
        <f>IF($A346&lt;&gt;"",IF(L$2&lt;&gt;"",INDEX('Instrument History'!$1:$1048576,CcyPerBase!$B346,CcyPerBase!L$3) / $C346,""),"")</f>
        <v>1</v>
      </c>
      <c r="M346" s="5">
        <f>IF($A346&lt;&gt;"",IF(M$2&lt;&gt;"",INDEX('Instrument History'!$1:$1048576,CcyPerBase!$B346,CcyPerBase!M$3) / $C346,""),"")</f>
        <v>1</v>
      </c>
      <c r="N346" s="5">
        <f>IF($A346&lt;&gt;"",IF(N$2&lt;&gt;"",INDEX('Instrument History'!$1:$1048576,CcyPerBase!$B346,CcyPerBase!N$3) / $C346,""),"")</f>
        <v>1</v>
      </c>
      <c r="O346" s="5" t="str">
        <f>IF($A346&lt;&gt;"",IF(O$2&lt;&gt;"",INDEX('Instrument History'!$1:$1048576,CcyPerBase!$B346,CcyPerBase!O$3) / $C346,""),"")</f>
        <v/>
      </c>
      <c r="P346" s="5" t="str">
        <f>IF($A346&lt;&gt;"",IF(P$2&lt;&gt;"",INDEX('Instrument History'!$1:$1048576,CcyPerBase!$B346,CcyPerBase!P$3) / $C346,""),"")</f>
        <v/>
      </c>
      <c r="Q346" s="5" t="str">
        <f>IF($A346&lt;&gt;"",IF(Q$2&lt;&gt;"",INDEX('Instrument History'!$1:$1048576,CcyPerBase!$B346,CcyPerBase!Q$3) / $C346,""),"")</f>
        <v/>
      </c>
      <c r="R346" s="5" t="str">
        <f>IF($A346&lt;&gt;"",IF(R$2&lt;&gt;"",INDEX('Instrument History'!$1:$1048576,CcyPerBase!$B346,CcyPerBase!R$3) / $C346,""),"")</f>
        <v/>
      </c>
      <c r="S346" s="5" t="str">
        <f>IF($A346&lt;&gt;"",IF(S$2&lt;&gt;"",INDEX('Instrument History'!$1:$1048576,CcyPerBase!$B346,CcyPerBase!S$3) / $C346,""),"")</f>
        <v/>
      </c>
      <c r="T346" s="5" t="str">
        <f>IF($A346&lt;&gt;"",IF(T$2&lt;&gt;"",INDEX('Instrument History'!$1:$1048576,CcyPerBase!$B346,CcyPerBase!T$3) / $C346,""),"")</f>
        <v/>
      </c>
      <c r="U346" s="5" t="str">
        <f>IF($A346&lt;&gt;"",IF(U$2&lt;&gt;"",INDEX('Instrument History'!$1:$1048576,CcyPerBase!$B346,CcyPerBase!U$3) / $C346,""),"")</f>
        <v/>
      </c>
      <c r="V346" s="5" t="str">
        <f>IF($A346&lt;&gt;"",IF(V$2&lt;&gt;"",INDEX('Instrument History'!$1:$1048576,CcyPerBase!$B346,CcyPerBase!V$3) / $C346,""),"")</f>
        <v/>
      </c>
      <c r="W346" s="5" t="str">
        <f>IF($A346&lt;&gt;"",IF(W$2&lt;&gt;"",INDEX('Instrument History'!$1:$1048576,CcyPerBase!$B346,CcyPerBase!W$3) / $C346,""),"")</f>
        <v/>
      </c>
      <c r="X346" s="5" t="str">
        <f>IF($A346&lt;&gt;"",IF(X$2&lt;&gt;"",INDEX('Instrument History'!$1:$1048576,CcyPerBase!$B346,CcyPerBase!X$3) / $C346,""),"")</f>
        <v/>
      </c>
    </row>
    <row r="347" spans="1:24">
      <c r="A347" s="12">
        <f>IF(A346&lt;&gt;"",IF(A346=$B$3,"",'Instrument History'!A344),"")</f>
        <v>40821</v>
      </c>
      <c r="B347">
        <f t="shared" si="6"/>
        <v>344</v>
      </c>
      <c r="C347" s="5">
        <f>IF(A347&lt;&gt;"",INDEX('Instrument History'!$1:$1048576,CcyPerBase!B347,CcyPerBase!$B$2),"")</f>
        <v>34.939497721705351</v>
      </c>
      <c r="D347" s="5">
        <f>IF($A347&lt;&gt;"",INDEX('Instrument History'!$1:$1048576,CcyPerBase!$B347,CcyPerBase!D$3) / $C347,"")</f>
        <v>2.8620903710896029E-2</v>
      </c>
      <c r="E347" s="5">
        <f>IF($A347&lt;&gt;"",IF(E$2&lt;&gt;"",INDEX('Instrument History'!$1:$1048576,CcyPerBase!$B347,CcyPerBase!E$3) / $C347,""),"")</f>
        <v>2.8620903710896029E-2</v>
      </c>
      <c r="F347" s="5">
        <f>IF($A347&lt;&gt;"",IF(F$2&lt;&gt;"",INDEX('Instrument History'!$1:$1048576,CcyPerBase!$B347,CcyPerBase!F$3) / $C347,""),"")</f>
        <v>2.8620903710896029E-2</v>
      </c>
      <c r="G347" s="5">
        <f>IF($A347&lt;&gt;"",IF(G$2&lt;&gt;"",INDEX('Instrument History'!$1:$1048576,CcyPerBase!$B347,CcyPerBase!G$3) / $C347,""),"")</f>
        <v>2.8620903710896029E-2</v>
      </c>
      <c r="H347" s="5">
        <f>IF($A347&lt;&gt;"",IF(H$2&lt;&gt;"",INDEX('Instrument History'!$1:$1048576,CcyPerBase!$B347,CcyPerBase!H$3) / $C347,""),"")</f>
        <v>2.8620903710896029E-2</v>
      </c>
      <c r="I347" s="5">
        <f>IF($A347&lt;&gt;"",IF(I$2&lt;&gt;"",INDEX('Instrument History'!$1:$1048576,CcyPerBase!$B347,CcyPerBase!I$3) / $C347,""),"")</f>
        <v>1.3511126206580386</v>
      </c>
      <c r="J347" s="5">
        <f>IF($A347&lt;&gt;"",IF(J$2&lt;&gt;"",INDEX('Instrument History'!$1:$1048576,CcyPerBase!$B347,CcyPerBase!J$3) / $C347,""),"")</f>
        <v>2.2229806712177114</v>
      </c>
      <c r="K347" s="5">
        <f>IF($A347&lt;&gt;"",IF(K$2&lt;&gt;"",INDEX('Instrument History'!$1:$1048576,CcyPerBase!$B347,CcyPerBase!K$3) / $C347,""),"")</f>
        <v>2.2229806712177114</v>
      </c>
      <c r="L347" s="5">
        <f>IF($A347&lt;&gt;"",IF(L$2&lt;&gt;"",INDEX('Instrument History'!$1:$1048576,CcyPerBase!$B347,CcyPerBase!L$3) / $C347,""),"")</f>
        <v>1</v>
      </c>
      <c r="M347" s="5">
        <f>IF($A347&lt;&gt;"",IF(M$2&lt;&gt;"",INDEX('Instrument History'!$1:$1048576,CcyPerBase!$B347,CcyPerBase!M$3) / $C347,""),"")</f>
        <v>1</v>
      </c>
      <c r="N347" s="5">
        <f>IF($A347&lt;&gt;"",IF(N$2&lt;&gt;"",INDEX('Instrument History'!$1:$1048576,CcyPerBase!$B347,CcyPerBase!N$3) / $C347,""),"")</f>
        <v>1</v>
      </c>
      <c r="O347" s="5" t="str">
        <f>IF($A347&lt;&gt;"",IF(O$2&lt;&gt;"",INDEX('Instrument History'!$1:$1048576,CcyPerBase!$B347,CcyPerBase!O$3) / $C347,""),"")</f>
        <v/>
      </c>
      <c r="P347" s="5" t="str">
        <f>IF($A347&lt;&gt;"",IF(P$2&lt;&gt;"",INDEX('Instrument History'!$1:$1048576,CcyPerBase!$B347,CcyPerBase!P$3) / $C347,""),"")</f>
        <v/>
      </c>
      <c r="Q347" s="5" t="str">
        <f>IF($A347&lt;&gt;"",IF(Q$2&lt;&gt;"",INDEX('Instrument History'!$1:$1048576,CcyPerBase!$B347,CcyPerBase!Q$3) / $C347,""),"")</f>
        <v/>
      </c>
      <c r="R347" s="5" t="str">
        <f>IF($A347&lt;&gt;"",IF(R$2&lt;&gt;"",INDEX('Instrument History'!$1:$1048576,CcyPerBase!$B347,CcyPerBase!R$3) / $C347,""),"")</f>
        <v/>
      </c>
      <c r="S347" s="5" t="str">
        <f>IF($A347&lt;&gt;"",IF(S$2&lt;&gt;"",INDEX('Instrument History'!$1:$1048576,CcyPerBase!$B347,CcyPerBase!S$3) / $C347,""),"")</f>
        <v/>
      </c>
      <c r="T347" s="5" t="str">
        <f>IF($A347&lt;&gt;"",IF(T$2&lt;&gt;"",INDEX('Instrument History'!$1:$1048576,CcyPerBase!$B347,CcyPerBase!T$3) / $C347,""),"")</f>
        <v/>
      </c>
      <c r="U347" s="5" t="str">
        <f>IF($A347&lt;&gt;"",IF(U$2&lt;&gt;"",INDEX('Instrument History'!$1:$1048576,CcyPerBase!$B347,CcyPerBase!U$3) / $C347,""),"")</f>
        <v/>
      </c>
      <c r="V347" s="5" t="str">
        <f>IF($A347&lt;&gt;"",IF(V$2&lt;&gt;"",INDEX('Instrument History'!$1:$1048576,CcyPerBase!$B347,CcyPerBase!V$3) / $C347,""),"")</f>
        <v/>
      </c>
      <c r="W347" s="5" t="str">
        <f>IF($A347&lt;&gt;"",IF(W$2&lt;&gt;"",INDEX('Instrument History'!$1:$1048576,CcyPerBase!$B347,CcyPerBase!W$3) / $C347,""),"")</f>
        <v/>
      </c>
      <c r="X347" s="5" t="str">
        <f>IF($A347&lt;&gt;"",IF(X$2&lt;&gt;"",INDEX('Instrument History'!$1:$1048576,CcyPerBase!$B347,CcyPerBase!X$3) / $C347,""),"")</f>
        <v/>
      </c>
    </row>
    <row r="348" spans="1:24">
      <c r="A348" s="12">
        <f>IF(A347&lt;&gt;"",IF(A347=$B$3,"",'Instrument History'!A345),"")</f>
        <v>40820</v>
      </c>
      <c r="B348">
        <f t="shared" si="6"/>
        <v>345</v>
      </c>
      <c r="C348" s="5">
        <f>IF(A348&lt;&gt;"",INDEX('Instrument History'!$1:$1048576,CcyPerBase!B348,CcyPerBase!$B$2),"")</f>
        <v>33.467977396750335</v>
      </c>
      <c r="D348" s="5">
        <f>IF($A348&lt;&gt;"",INDEX('Instrument History'!$1:$1048576,CcyPerBase!$B348,CcyPerBase!D$3) / $C348,"")</f>
        <v>2.9879307857340005E-2</v>
      </c>
      <c r="E348" s="5">
        <f>IF($A348&lt;&gt;"",IF(E$2&lt;&gt;"",INDEX('Instrument History'!$1:$1048576,CcyPerBase!$B348,CcyPerBase!E$3) / $C348,""),"")</f>
        <v>2.9879307857340005E-2</v>
      </c>
      <c r="F348" s="5">
        <f>IF($A348&lt;&gt;"",IF(F$2&lt;&gt;"",INDEX('Instrument History'!$1:$1048576,CcyPerBase!$B348,CcyPerBase!F$3) / $C348,""),"")</f>
        <v>2.9879307857340005E-2</v>
      </c>
      <c r="G348" s="5">
        <f>IF($A348&lt;&gt;"",IF(G$2&lt;&gt;"",INDEX('Instrument History'!$1:$1048576,CcyPerBase!$B348,CcyPerBase!G$3) / $C348,""),"")</f>
        <v>2.9879307857340005E-2</v>
      </c>
      <c r="H348" s="5">
        <f>IF($A348&lt;&gt;"",IF(H$2&lt;&gt;"",INDEX('Instrument History'!$1:$1048576,CcyPerBase!$B348,CcyPerBase!H$3) / $C348,""),"")</f>
        <v>2.9879307857340005E-2</v>
      </c>
      <c r="I348" s="5">
        <f>IF($A348&lt;&gt;"",IF(I$2&lt;&gt;"",INDEX('Instrument History'!$1:$1048576,CcyPerBase!$B348,CcyPerBase!I$3) / $C348,""),"")</f>
        <v>1.4210940951775426</v>
      </c>
      <c r="J348" s="5">
        <f>IF($A348&lt;&gt;"",IF(J$2&lt;&gt;"",INDEX('Instrument History'!$1:$1048576,CcyPerBase!$B348,CcyPerBase!J$3) / $C348,""),"")</f>
        <v>2.3789438905412759</v>
      </c>
      <c r="K348" s="5">
        <f>IF($A348&lt;&gt;"",IF(K$2&lt;&gt;"",INDEX('Instrument History'!$1:$1048576,CcyPerBase!$B348,CcyPerBase!K$3) / $C348,""),"")</f>
        <v>2.3789438905412759</v>
      </c>
      <c r="L348" s="5">
        <f>IF($A348&lt;&gt;"",IF(L$2&lt;&gt;"",INDEX('Instrument History'!$1:$1048576,CcyPerBase!$B348,CcyPerBase!L$3) / $C348,""),"")</f>
        <v>1</v>
      </c>
      <c r="M348" s="5">
        <f>IF($A348&lt;&gt;"",IF(M$2&lt;&gt;"",INDEX('Instrument History'!$1:$1048576,CcyPerBase!$B348,CcyPerBase!M$3) / $C348,""),"")</f>
        <v>1</v>
      </c>
      <c r="N348" s="5">
        <f>IF($A348&lt;&gt;"",IF(N$2&lt;&gt;"",INDEX('Instrument History'!$1:$1048576,CcyPerBase!$B348,CcyPerBase!N$3) / $C348,""),"")</f>
        <v>1</v>
      </c>
      <c r="O348" s="5" t="str">
        <f>IF($A348&lt;&gt;"",IF(O$2&lt;&gt;"",INDEX('Instrument History'!$1:$1048576,CcyPerBase!$B348,CcyPerBase!O$3) / $C348,""),"")</f>
        <v/>
      </c>
      <c r="P348" s="5" t="str">
        <f>IF($A348&lt;&gt;"",IF(P$2&lt;&gt;"",INDEX('Instrument History'!$1:$1048576,CcyPerBase!$B348,CcyPerBase!P$3) / $C348,""),"")</f>
        <v/>
      </c>
      <c r="Q348" s="5" t="str">
        <f>IF($A348&lt;&gt;"",IF(Q$2&lt;&gt;"",INDEX('Instrument History'!$1:$1048576,CcyPerBase!$B348,CcyPerBase!Q$3) / $C348,""),"")</f>
        <v/>
      </c>
      <c r="R348" s="5" t="str">
        <f>IF($A348&lt;&gt;"",IF(R$2&lt;&gt;"",INDEX('Instrument History'!$1:$1048576,CcyPerBase!$B348,CcyPerBase!R$3) / $C348,""),"")</f>
        <v/>
      </c>
      <c r="S348" s="5" t="str">
        <f>IF($A348&lt;&gt;"",IF(S$2&lt;&gt;"",INDEX('Instrument History'!$1:$1048576,CcyPerBase!$B348,CcyPerBase!S$3) / $C348,""),"")</f>
        <v/>
      </c>
      <c r="T348" s="5" t="str">
        <f>IF($A348&lt;&gt;"",IF(T$2&lt;&gt;"",INDEX('Instrument History'!$1:$1048576,CcyPerBase!$B348,CcyPerBase!T$3) / $C348,""),"")</f>
        <v/>
      </c>
      <c r="U348" s="5" t="str">
        <f>IF($A348&lt;&gt;"",IF(U$2&lt;&gt;"",INDEX('Instrument History'!$1:$1048576,CcyPerBase!$B348,CcyPerBase!U$3) / $C348,""),"")</f>
        <v/>
      </c>
      <c r="V348" s="5" t="str">
        <f>IF($A348&lt;&gt;"",IF(V$2&lt;&gt;"",INDEX('Instrument History'!$1:$1048576,CcyPerBase!$B348,CcyPerBase!V$3) / $C348,""),"")</f>
        <v/>
      </c>
      <c r="W348" s="5" t="str">
        <f>IF($A348&lt;&gt;"",IF(W$2&lt;&gt;"",INDEX('Instrument History'!$1:$1048576,CcyPerBase!$B348,CcyPerBase!W$3) / $C348,""),"")</f>
        <v/>
      </c>
      <c r="X348" s="5" t="str">
        <f>IF($A348&lt;&gt;"",IF(X$2&lt;&gt;"",INDEX('Instrument History'!$1:$1048576,CcyPerBase!$B348,CcyPerBase!X$3) / $C348,""),"")</f>
        <v/>
      </c>
    </row>
    <row r="349" spans="1:24">
      <c r="A349" s="12">
        <f>IF(A348&lt;&gt;"",IF(A348=$B$3,"",'Instrument History'!A346),"")</f>
        <v>40819</v>
      </c>
      <c r="B349">
        <f t="shared" si="6"/>
        <v>346</v>
      </c>
      <c r="C349" s="5">
        <f>IF(A349&lt;&gt;"",INDEX('Instrument History'!$1:$1048576,CcyPerBase!B349,CcyPerBase!$B$2),"")</f>
        <v>31.920109242689552</v>
      </c>
      <c r="D349" s="5">
        <f>IF($A349&lt;&gt;"",INDEX('Instrument History'!$1:$1048576,CcyPerBase!$B349,CcyPerBase!D$3) / $C349,"")</f>
        <v>3.1328213584639386E-2</v>
      </c>
      <c r="E349" s="5">
        <f>IF($A349&lt;&gt;"",IF(E$2&lt;&gt;"",INDEX('Instrument History'!$1:$1048576,CcyPerBase!$B349,CcyPerBase!E$3) / $C349,""),"")</f>
        <v>3.1328213584639386E-2</v>
      </c>
      <c r="F349" s="5">
        <f>IF($A349&lt;&gt;"",IF(F$2&lt;&gt;"",INDEX('Instrument History'!$1:$1048576,CcyPerBase!$B349,CcyPerBase!F$3) / $C349,""),"")</f>
        <v>3.1328213584639386E-2</v>
      </c>
      <c r="G349" s="5">
        <f>IF($A349&lt;&gt;"",IF(G$2&lt;&gt;"",INDEX('Instrument History'!$1:$1048576,CcyPerBase!$B349,CcyPerBase!G$3) / $C349,""),"")</f>
        <v>3.1328213584639386E-2</v>
      </c>
      <c r="H349" s="5">
        <f>IF($A349&lt;&gt;"",IF(H$2&lt;&gt;"",INDEX('Instrument History'!$1:$1048576,CcyPerBase!$B349,CcyPerBase!H$3) / $C349,""),"")</f>
        <v>3.1328213584639386E-2</v>
      </c>
      <c r="I349" s="5">
        <f>IF($A349&lt;&gt;"",IF(I$2&lt;&gt;"",INDEX('Instrument History'!$1:$1048576,CcyPerBase!$B349,CcyPerBase!I$3) / $C349,""),"")</f>
        <v>1.5359833237252216</v>
      </c>
      <c r="J349" s="5">
        <f>IF($A349&lt;&gt;"",IF(J$2&lt;&gt;"",INDEX('Instrument History'!$1:$1048576,CcyPerBase!$B349,CcyPerBase!J$3) / $C349,""),"")</f>
        <v>2.4988491416669616</v>
      </c>
      <c r="K349" s="5">
        <f>IF($A349&lt;&gt;"",IF(K$2&lt;&gt;"",INDEX('Instrument History'!$1:$1048576,CcyPerBase!$B349,CcyPerBase!K$3) / $C349,""),"")</f>
        <v>2.4988491416669616</v>
      </c>
      <c r="L349" s="5">
        <f>IF($A349&lt;&gt;"",IF(L$2&lt;&gt;"",INDEX('Instrument History'!$1:$1048576,CcyPerBase!$B349,CcyPerBase!L$3) / $C349,""),"")</f>
        <v>1</v>
      </c>
      <c r="M349" s="5">
        <f>IF($A349&lt;&gt;"",IF(M$2&lt;&gt;"",INDEX('Instrument History'!$1:$1048576,CcyPerBase!$B349,CcyPerBase!M$3) / $C349,""),"")</f>
        <v>1</v>
      </c>
      <c r="N349" s="5">
        <f>IF($A349&lt;&gt;"",IF(N$2&lt;&gt;"",INDEX('Instrument History'!$1:$1048576,CcyPerBase!$B349,CcyPerBase!N$3) / $C349,""),"")</f>
        <v>1</v>
      </c>
      <c r="O349" s="5" t="str">
        <f>IF($A349&lt;&gt;"",IF(O$2&lt;&gt;"",INDEX('Instrument History'!$1:$1048576,CcyPerBase!$B349,CcyPerBase!O$3) / $C349,""),"")</f>
        <v/>
      </c>
      <c r="P349" s="5" t="str">
        <f>IF($A349&lt;&gt;"",IF(P$2&lt;&gt;"",INDEX('Instrument History'!$1:$1048576,CcyPerBase!$B349,CcyPerBase!P$3) / $C349,""),"")</f>
        <v/>
      </c>
      <c r="Q349" s="5" t="str">
        <f>IF($A349&lt;&gt;"",IF(Q$2&lt;&gt;"",INDEX('Instrument History'!$1:$1048576,CcyPerBase!$B349,CcyPerBase!Q$3) / $C349,""),"")</f>
        <v/>
      </c>
      <c r="R349" s="5" t="str">
        <f>IF($A349&lt;&gt;"",IF(R$2&lt;&gt;"",INDEX('Instrument History'!$1:$1048576,CcyPerBase!$B349,CcyPerBase!R$3) / $C349,""),"")</f>
        <v/>
      </c>
      <c r="S349" s="5" t="str">
        <f>IF($A349&lt;&gt;"",IF(S$2&lt;&gt;"",INDEX('Instrument History'!$1:$1048576,CcyPerBase!$B349,CcyPerBase!S$3) / $C349,""),"")</f>
        <v/>
      </c>
      <c r="T349" s="5" t="str">
        <f>IF($A349&lt;&gt;"",IF(T$2&lt;&gt;"",INDEX('Instrument History'!$1:$1048576,CcyPerBase!$B349,CcyPerBase!T$3) / $C349,""),"")</f>
        <v/>
      </c>
      <c r="U349" s="5" t="str">
        <f>IF($A349&lt;&gt;"",IF(U$2&lt;&gt;"",INDEX('Instrument History'!$1:$1048576,CcyPerBase!$B349,CcyPerBase!U$3) / $C349,""),"")</f>
        <v/>
      </c>
      <c r="V349" s="5" t="str">
        <f>IF($A349&lt;&gt;"",IF(V$2&lt;&gt;"",INDEX('Instrument History'!$1:$1048576,CcyPerBase!$B349,CcyPerBase!V$3) / $C349,""),"")</f>
        <v/>
      </c>
      <c r="W349" s="5" t="str">
        <f>IF($A349&lt;&gt;"",IF(W$2&lt;&gt;"",INDEX('Instrument History'!$1:$1048576,CcyPerBase!$B349,CcyPerBase!W$3) / $C349,""),"")</f>
        <v/>
      </c>
      <c r="X349" s="5" t="str">
        <f>IF($A349&lt;&gt;"",IF(X$2&lt;&gt;"",INDEX('Instrument History'!$1:$1048576,CcyPerBase!$B349,CcyPerBase!X$3) / $C349,""),"")</f>
        <v/>
      </c>
    </row>
    <row r="350" spans="1:24">
      <c r="A350" s="12">
        <f>IF(A349&lt;&gt;"",IF(A349=$B$3,"",'Instrument History'!A347),"")</f>
        <v>40816</v>
      </c>
      <c r="B350">
        <f t="shared" si="6"/>
        <v>347</v>
      </c>
      <c r="C350" s="5">
        <f>IF(A350&lt;&gt;"",INDEX('Instrument History'!$1:$1048576,CcyPerBase!B350,CcyPerBase!$B$2),"")</f>
        <v>30.99889430110689</v>
      </c>
      <c r="D350" s="5">
        <f>IF($A350&lt;&gt;"",INDEX('Instrument History'!$1:$1048576,CcyPerBase!$B350,CcyPerBase!D$3) / $C350,"")</f>
        <v>3.2259215128337418E-2</v>
      </c>
      <c r="E350" s="5">
        <f>IF($A350&lt;&gt;"",IF(E$2&lt;&gt;"",INDEX('Instrument History'!$1:$1048576,CcyPerBase!$B350,CcyPerBase!E$3) / $C350,""),"")</f>
        <v>3.2259215128337418E-2</v>
      </c>
      <c r="F350" s="5">
        <f>IF($A350&lt;&gt;"",IF(F$2&lt;&gt;"",INDEX('Instrument History'!$1:$1048576,CcyPerBase!$B350,CcyPerBase!F$3) / $C350,""),"")</f>
        <v>3.2259215128337418E-2</v>
      </c>
      <c r="G350" s="5">
        <f>IF($A350&lt;&gt;"",IF(G$2&lt;&gt;"",INDEX('Instrument History'!$1:$1048576,CcyPerBase!$B350,CcyPerBase!G$3) / $C350,""),"")</f>
        <v>3.2259215128337418E-2</v>
      </c>
      <c r="H350" s="5">
        <f>IF($A350&lt;&gt;"",IF(H$2&lt;&gt;"",INDEX('Instrument History'!$1:$1048576,CcyPerBase!$B350,CcyPerBase!H$3) / $C350,""),"")</f>
        <v>3.2259215128337418E-2</v>
      </c>
      <c r="I350" s="5">
        <f>IF($A350&lt;&gt;"",IF(I$2&lt;&gt;"",INDEX('Instrument History'!$1:$1048576,CcyPerBase!$B350,CcyPerBase!I$3) / $C350,""),"")</f>
        <v>1.6275255927373766</v>
      </c>
      <c r="J350" s="5">
        <f>IF($A350&lt;&gt;"",IF(J$2&lt;&gt;"",INDEX('Instrument History'!$1:$1048576,CcyPerBase!$B350,CcyPerBase!J$3) / $C350,""),"")</f>
        <v>2.5919024526443715</v>
      </c>
      <c r="K350" s="5">
        <f>IF($A350&lt;&gt;"",IF(K$2&lt;&gt;"",INDEX('Instrument History'!$1:$1048576,CcyPerBase!$B350,CcyPerBase!K$3) / $C350,""),"")</f>
        <v>2.5919024526443715</v>
      </c>
      <c r="L350" s="5">
        <f>IF($A350&lt;&gt;"",IF(L$2&lt;&gt;"",INDEX('Instrument History'!$1:$1048576,CcyPerBase!$B350,CcyPerBase!L$3) / $C350,""),"")</f>
        <v>1</v>
      </c>
      <c r="M350" s="5">
        <f>IF($A350&lt;&gt;"",IF(M$2&lt;&gt;"",INDEX('Instrument History'!$1:$1048576,CcyPerBase!$B350,CcyPerBase!M$3) / $C350,""),"")</f>
        <v>1</v>
      </c>
      <c r="N350" s="5">
        <f>IF($A350&lt;&gt;"",IF(N$2&lt;&gt;"",INDEX('Instrument History'!$1:$1048576,CcyPerBase!$B350,CcyPerBase!N$3) / $C350,""),"")</f>
        <v>1</v>
      </c>
      <c r="O350" s="5" t="str">
        <f>IF($A350&lt;&gt;"",IF(O$2&lt;&gt;"",INDEX('Instrument History'!$1:$1048576,CcyPerBase!$B350,CcyPerBase!O$3) / $C350,""),"")</f>
        <v/>
      </c>
      <c r="P350" s="5" t="str">
        <f>IF($A350&lt;&gt;"",IF(P$2&lt;&gt;"",INDEX('Instrument History'!$1:$1048576,CcyPerBase!$B350,CcyPerBase!P$3) / $C350,""),"")</f>
        <v/>
      </c>
      <c r="Q350" s="5" t="str">
        <f>IF($A350&lt;&gt;"",IF(Q$2&lt;&gt;"",INDEX('Instrument History'!$1:$1048576,CcyPerBase!$B350,CcyPerBase!Q$3) / $C350,""),"")</f>
        <v/>
      </c>
      <c r="R350" s="5" t="str">
        <f>IF($A350&lt;&gt;"",IF(R$2&lt;&gt;"",INDEX('Instrument History'!$1:$1048576,CcyPerBase!$B350,CcyPerBase!R$3) / $C350,""),"")</f>
        <v/>
      </c>
      <c r="S350" s="5" t="str">
        <f>IF($A350&lt;&gt;"",IF(S$2&lt;&gt;"",INDEX('Instrument History'!$1:$1048576,CcyPerBase!$B350,CcyPerBase!S$3) / $C350,""),"")</f>
        <v/>
      </c>
      <c r="T350" s="5" t="str">
        <f>IF($A350&lt;&gt;"",IF(T$2&lt;&gt;"",INDEX('Instrument History'!$1:$1048576,CcyPerBase!$B350,CcyPerBase!T$3) / $C350,""),"")</f>
        <v/>
      </c>
      <c r="U350" s="5" t="str">
        <f>IF($A350&lt;&gt;"",IF(U$2&lt;&gt;"",INDEX('Instrument History'!$1:$1048576,CcyPerBase!$B350,CcyPerBase!U$3) / $C350,""),"")</f>
        <v/>
      </c>
      <c r="V350" s="5" t="str">
        <f>IF($A350&lt;&gt;"",IF(V$2&lt;&gt;"",INDEX('Instrument History'!$1:$1048576,CcyPerBase!$B350,CcyPerBase!V$3) / $C350,""),"")</f>
        <v/>
      </c>
      <c r="W350" s="5" t="str">
        <f>IF($A350&lt;&gt;"",IF(W$2&lt;&gt;"",INDEX('Instrument History'!$1:$1048576,CcyPerBase!$B350,CcyPerBase!W$3) / $C350,""),"")</f>
        <v/>
      </c>
      <c r="X350" s="5" t="str">
        <f>IF($A350&lt;&gt;"",IF(X$2&lt;&gt;"",INDEX('Instrument History'!$1:$1048576,CcyPerBase!$B350,CcyPerBase!X$3) / $C350,""),"")</f>
        <v/>
      </c>
    </row>
    <row r="351" spans="1:24">
      <c r="A351" s="12">
        <f>IF(A350&lt;&gt;"",IF(A350=$B$3,"",'Instrument History'!A348),"")</f>
        <v>40815</v>
      </c>
      <c r="B351">
        <f t="shared" si="6"/>
        <v>348</v>
      </c>
      <c r="C351" s="5">
        <f>IF(A351&lt;&gt;"",INDEX('Instrument History'!$1:$1048576,CcyPerBase!B351,CcyPerBase!$B$2),"")</f>
        <v>32.623912331458307</v>
      </c>
      <c r="D351" s="5">
        <f>IF($A351&lt;&gt;"",INDEX('Instrument History'!$1:$1048576,CcyPerBase!$B351,CcyPerBase!D$3) / $C351,"")</f>
        <v>3.0652362899949572E-2</v>
      </c>
      <c r="E351" s="5">
        <f>IF($A351&lt;&gt;"",IF(E$2&lt;&gt;"",INDEX('Instrument History'!$1:$1048576,CcyPerBase!$B351,CcyPerBase!E$3) / $C351,""),"")</f>
        <v>3.0652362899949572E-2</v>
      </c>
      <c r="F351" s="5">
        <f>IF($A351&lt;&gt;"",IF(F$2&lt;&gt;"",INDEX('Instrument History'!$1:$1048576,CcyPerBase!$B351,CcyPerBase!F$3) / $C351,""),"")</f>
        <v>3.0652362899949572E-2</v>
      </c>
      <c r="G351" s="5">
        <f>IF($A351&lt;&gt;"",IF(G$2&lt;&gt;"",INDEX('Instrument History'!$1:$1048576,CcyPerBase!$B351,CcyPerBase!G$3) / $C351,""),"")</f>
        <v>3.0652362899949572E-2</v>
      </c>
      <c r="H351" s="5">
        <f>IF($A351&lt;&gt;"",IF(H$2&lt;&gt;"",INDEX('Instrument History'!$1:$1048576,CcyPerBase!$B351,CcyPerBase!H$3) / $C351,""),"")</f>
        <v>3.0652362899949572E-2</v>
      </c>
      <c r="I351" s="5">
        <f>IF($A351&lt;&gt;"",IF(I$2&lt;&gt;"",INDEX('Instrument History'!$1:$1048576,CcyPerBase!$B351,CcyPerBase!I$3) / $C351,""),"")</f>
        <v>1.6238123197029906</v>
      </c>
      <c r="J351" s="5">
        <f>IF($A351&lt;&gt;"",IF(J$2&lt;&gt;"",INDEX('Instrument History'!$1:$1048576,CcyPerBase!$B351,CcyPerBase!J$3) / $C351,""),"")</f>
        <v>2.4569315678541841</v>
      </c>
      <c r="K351" s="5">
        <f>IF($A351&lt;&gt;"",IF(K$2&lt;&gt;"",INDEX('Instrument History'!$1:$1048576,CcyPerBase!$B351,CcyPerBase!K$3) / $C351,""),"")</f>
        <v>2.4569315678541841</v>
      </c>
      <c r="L351" s="5">
        <f>IF($A351&lt;&gt;"",IF(L$2&lt;&gt;"",INDEX('Instrument History'!$1:$1048576,CcyPerBase!$B351,CcyPerBase!L$3) / $C351,""),"")</f>
        <v>1</v>
      </c>
      <c r="M351" s="5">
        <f>IF($A351&lt;&gt;"",IF(M$2&lt;&gt;"",INDEX('Instrument History'!$1:$1048576,CcyPerBase!$B351,CcyPerBase!M$3) / $C351,""),"")</f>
        <v>1</v>
      </c>
      <c r="N351" s="5">
        <f>IF($A351&lt;&gt;"",IF(N$2&lt;&gt;"",INDEX('Instrument History'!$1:$1048576,CcyPerBase!$B351,CcyPerBase!N$3) / $C351,""),"")</f>
        <v>1</v>
      </c>
      <c r="O351" s="5" t="str">
        <f>IF($A351&lt;&gt;"",IF(O$2&lt;&gt;"",INDEX('Instrument History'!$1:$1048576,CcyPerBase!$B351,CcyPerBase!O$3) / $C351,""),"")</f>
        <v/>
      </c>
      <c r="P351" s="5" t="str">
        <f>IF($A351&lt;&gt;"",IF(P$2&lt;&gt;"",INDEX('Instrument History'!$1:$1048576,CcyPerBase!$B351,CcyPerBase!P$3) / $C351,""),"")</f>
        <v/>
      </c>
      <c r="Q351" s="5" t="str">
        <f>IF($A351&lt;&gt;"",IF(Q$2&lt;&gt;"",INDEX('Instrument History'!$1:$1048576,CcyPerBase!$B351,CcyPerBase!Q$3) / $C351,""),"")</f>
        <v/>
      </c>
      <c r="R351" s="5" t="str">
        <f>IF($A351&lt;&gt;"",IF(R$2&lt;&gt;"",INDEX('Instrument History'!$1:$1048576,CcyPerBase!$B351,CcyPerBase!R$3) / $C351,""),"")</f>
        <v/>
      </c>
      <c r="S351" s="5" t="str">
        <f>IF($A351&lt;&gt;"",IF(S$2&lt;&gt;"",INDEX('Instrument History'!$1:$1048576,CcyPerBase!$B351,CcyPerBase!S$3) / $C351,""),"")</f>
        <v/>
      </c>
      <c r="T351" s="5" t="str">
        <f>IF($A351&lt;&gt;"",IF(T$2&lt;&gt;"",INDEX('Instrument History'!$1:$1048576,CcyPerBase!$B351,CcyPerBase!T$3) / $C351,""),"")</f>
        <v/>
      </c>
      <c r="U351" s="5" t="str">
        <f>IF($A351&lt;&gt;"",IF(U$2&lt;&gt;"",INDEX('Instrument History'!$1:$1048576,CcyPerBase!$B351,CcyPerBase!U$3) / $C351,""),"")</f>
        <v/>
      </c>
      <c r="V351" s="5" t="str">
        <f>IF($A351&lt;&gt;"",IF(V$2&lt;&gt;"",INDEX('Instrument History'!$1:$1048576,CcyPerBase!$B351,CcyPerBase!V$3) / $C351,""),"")</f>
        <v/>
      </c>
      <c r="W351" s="5" t="str">
        <f>IF($A351&lt;&gt;"",IF(W$2&lt;&gt;"",INDEX('Instrument History'!$1:$1048576,CcyPerBase!$B351,CcyPerBase!W$3) / $C351,""),"")</f>
        <v/>
      </c>
      <c r="X351" s="5" t="str">
        <f>IF($A351&lt;&gt;"",IF(X$2&lt;&gt;"",INDEX('Instrument History'!$1:$1048576,CcyPerBase!$B351,CcyPerBase!X$3) / $C351,""),"")</f>
        <v/>
      </c>
    </row>
    <row r="352" spans="1:24">
      <c r="A352" s="12">
        <f>IF(A351&lt;&gt;"",IF(A351=$B$3,"",'Instrument History'!A349),"")</f>
        <v>40814</v>
      </c>
      <c r="B352">
        <f t="shared" si="6"/>
        <v>349</v>
      </c>
      <c r="C352" s="5">
        <f>IF(A352&lt;&gt;"",INDEX('Instrument History'!$1:$1048576,CcyPerBase!B352,CcyPerBase!$B$2),"")</f>
        <v>31.074497330051795</v>
      </c>
      <c r="D352" s="5">
        <f>IF($A352&lt;&gt;"",INDEX('Instrument History'!$1:$1048576,CcyPerBase!$B352,CcyPerBase!D$3) / $C352,"")</f>
        <v>3.2180729727618519E-2</v>
      </c>
      <c r="E352" s="5">
        <f>IF($A352&lt;&gt;"",IF(E$2&lt;&gt;"",INDEX('Instrument History'!$1:$1048576,CcyPerBase!$B352,CcyPerBase!E$3) / $C352,""),"")</f>
        <v>3.2180729727618519E-2</v>
      </c>
      <c r="F352" s="5">
        <f>IF($A352&lt;&gt;"",IF(F$2&lt;&gt;"",INDEX('Instrument History'!$1:$1048576,CcyPerBase!$B352,CcyPerBase!F$3) / $C352,""),"")</f>
        <v>3.2180729727618519E-2</v>
      </c>
      <c r="G352" s="5">
        <f>IF($A352&lt;&gt;"",IF(G$2&lt;&gt;"",INDEX('Instrument History'!$1:$1048576,CcyPerBase!$B352,CcyPerBase!G$3) / $C352,""),"")</f>
        <v>3.2180729727618519E-2</v>
      </c>
      <c r="H352" s="5">
        <f>IF($A352&lt;&gt;"",IF(H$2&lt;&gt;"",INDEX('Instrument History'!$1:$1048576,CcyPerBase!$B352,CcyPerBase!H$3) / $C352,""),"")</f>
        <v>3.2180729727618519E-2</v>
      </c>
      <c r="I352" s="5">
        <f>IF($A352&lt;&gt;"",IF(I$2&lt;&gt;"",INDEX('Instrument History'!$1:$1048576,CcyPerBase!$B352,CcyPerBase!I$3) / $C352,""),"")</f>
        <v>1.6781971737263444</v>
      </c>
      <c r="J352" s="5">
        <f>IF($A352&lt;&gt;"",IF(J$2&lt;&gt;"",INDEX('Instrument History'!$1:$1048576,CcyPerBase!$B352,CcyPerBase!J$3) / $C352,""),"")</f>
        <v>2.6790461861824713</v>
      </c>
      <c r="K352" s="5">
        <f>IF($A352&lt;&gt;"",IF(K$2&lt;&gt;"",INDEX('Instrument History'!$1:$1048576,CcyPerBase!$B352,CcyPerBase!K$3) / $C352,""),"")</f>
        <v>2.6790461861824713</v>
      </c>
      <c r="L352" s="5">
        <f>IF($A352&lt;&gt;"",IF(L$2&lt;&gt;"",INDEX('Instrument History'!$1:$1048576,CcyPerBase!$B352,CcyPerBase!L$3) / $C352,""),"")</f>
        <v>1</v>
      </c>
      <c r="M352" s="5">
        <f>IF($A352&lt;&gt;"",IF(M$2&lt;&gt;"",INDEX('Instrument History'!$1:$1048576,CcyPerBase!$B352,CcyPerBase!M$3) / $C352,""),"")</f>
        <v>1</v>
      </c>
      <c r="N352" s="5">
        <f>IF($A352&lt;&gt;"",IF(N$2&lt;&gt;"",INDEX('Instrument History'!$1:$1048576,CcyPerBase!$B352,CcyPerBase!N$3) / $C352,""),"")</f>
        <v>1</v>
      </c>
      <c r="O352" s="5" t="str">
        <f>IF($A352&lt;&gt;"",IF(O$2&lt;&gt;"",INDEX('Instrument History'!$1:$1048576,CcyPerBase!$B352,CcyPerBase!O$3) / $C352,""),"")</f>
        <v/>
      </c>
      <c r="P352" s="5" t="str">
        <f>IF($A352&lt;&gt;"",IF(P$2&lt;&gt;"",INDEX('Instrument History'!$1:$1048576,CcyPerBase!$B352,CcyPerBase!P$3) / $C352,""),"")</f>
        <v/>
      </c>
      <c r="Q352" s="5" t="str">
        <f>IF($A352&lt;&gt;"",IF(Q$2&lt;&gt;"",INDEX('Instrument History'!$1:$1048576,CcyPerBase!$B352,CcyPerBase!Q$3) / $C352,""),"")</f>
        <v/>
      </c>
      <c r="R352" s="5" t="str">
        <f>IF($A352&lt;&gt;"",IF(R$2&lt;&gt;"",INDEX('Instrument History'!$1:$1048576,CcyPerBase!$B352,CcyPerBase!R$3) / $C352,""),"")</f>
        <v/>
      </c>
      <c r="S352" s="5" t="str">
        <f>IF($A352&lt;&gt;"",IF(S$2&lt;&gt;"",INDEX('Instrument History'!$1:$1048576,CcyPerBase!$B352,CcyPerBase!S$3) / $C352,""),"")</f>
        <v/>
      </c>
      <c r="T352" s="5" t="str">
        <f>IF($A352&lt;&gt;"",IF(T$2&lt;&gt;"",INDEX('Instrument History'!$1:$1048576,CcyPerBase!$B352,CcyPerBase!T$3) / $C352,""),"")</f>
        <v/>
      </c>
      <c r="U352" s="5" t="str">
        <f>IF($A352&lt;&gt;"",IF(U$2&lt;&gt;"",INDEX('Instrument History'!$1:$1048576,CcyPerBase!$B352,CcyPerBase!U$3) / $C352,""),"")</f>
        <v/>
      </c>
      <c r="V352" s="5" t="str">
        <f>IF($A352&lt;&gt;"",IF(V$2&lt;&gt;"",INDEX('Instrument History'!$1:$1048576,CcyPerBase!$B352,CcyPerBase!V$3) / $C352,""),"")</f>
        <v/>
      </c>
      <c r="W352" s="5" t="str">
        <f>IF($A352&lt;&gt;"",IF(W$2&lt;&gt;"",INDEX('Instrument History'!$1:$1048576,CcyPerBase!$B352,CcyPerBase!W$3) / $C352,""),"")</f>
        <v/>
      </c>
      <c r="X352" s="5" t="str">
        <f>IF($A352&lt;&gt;"",IF(X$2&lt;&gt;"",INDEX('Instrument History'!$1:$1048576,CcyPerBase!$B352,CcyPerBase!X$3) / $C352,""),"")</f>
        <v/>
      </c>
    </row>
    <row r="353" spans="1:24">
      <c r="A353" s="12">
        <f>IF(A352&lt;&gt;"",IF(A352=$B$3,"",'Instrument History'!A350),"")</f>
        <v>40813</v>
      </c>
      <c r="B353">
        <f t="shared" si="6"/>
        <v>350</v>
      </c>
      <c r="C353" s="5">
        <f>IF(A353&lt;&gt;"",INDEX('Instrument History'!$1:$1048576,CcyPerBase!B353,CcyPerBase!$B$2),"")</f>
        <v>31.487274139971355</v>
      </c>
      <c r="D353" s="5">
        <f>IF($A353&lt;&gt;"",INDEX('Instrument History'!$1:$1048576,CcyPerBase!$B353,CcyPerBase!D$3) / $C353,"")</f>
        <v>3.175886218523296E-2</v>
      </c>
      <c r="E353" s="5">
        <f>IF($A353&lt;&gt;"",IF(E$2&lt;&gt;"",INDEX('Instrument History'!$1:$1048576,CcyPerBase!$B353,CcyPerBase!E$3) / $C353,""),"")</f>
        <v>3.175886218523296E-2</v>
      </c>
      <c r="F353" s="5">
        <f>IF($A353&lt;&gt;"",IF(F$2&lt;&gt;"",INDEX('Instrument History'!$1:$1048576,CcyPerBase!$B353,CcyPerBase!F$3) / $C353,""),"")</f>
        <v>3.175886218523296E-2</v>
      </c>
      <c r="G353" s="5">
        <f>IF($A353&lt;&gt;"",IF(G$2&lt;&gt;"",INDEX('Instrument History'!$1:$1048576,CcyPerBase!$B353,CcyPerBase!G$3) / $C353,""),"")</f>
        <v>3.175886218523296E-2</v>
      </c>
      <c r="H353" s="5">
        <f>IF($A353&lt;&gt;"",IF(H$2&lt;&gt;"",INDEX('Instrument History'!$1:$1048576,CcyPerBase!$B353,CcyPerBase!H$3) / $C353,""),"")</f>
        <v>3.175886218523296E-2</v>
      </c>
      <c r="I353" s="5">
        <f>IF($A353&lt;&gt;"",IF(I$2&lt;&gt;"",INDEX('Instrument History'!$1:$1048576,CcyPerBase!$B353,CcyPerBase!I$3) / $C353,""),"")</f>
        <v>1.6048140601915235</v>
      </c>
      <c r="J353" s="5">
        <f>IF($A353&lt;&gt;"",IF(J$2&lt;&gt;"",INDEX('Instrument History'!$1:$1048576,CcyPerBase!$B353,CcyPerBase!J$3) / $C353,""),"")</f>
        <v>2.7780643660997448</v>
      </c>
      <c r="K353" s="5">
        <f>IF($A353&lt;&gt;"",IF(K$2&lt;&gt;"",INDEX('Instrument History'!$1:$1048576,CcyPerBase!$B353,CcyPerBase!K$3) / $C353,""),"")</f>
        <v>2.7780643660997448</v>
      </c>
      <c r="L353" s="5">
        <f>IF($A353&lt;&gt;"",IF(L$2&lt;&gt;"",INDEX('Instrument History'!$1:$1048576,CcyPerBase!$B353,CcyPerBase!L$3) / $C353,""),"")</f>
        <v>1</v>
      </c>
      <c r="M353" s="5">
        <f>IF($A353&lt;&gt;"",IF(M$2&lt;&gt;"",INDEX('Instrument History'!$1:$1048576,CcyPerBase!$B353,CcyPerBase!M$3) / $C353,""),"")</f>
        <v>1</v>
      </c>
      <c r="N353" s="5">
        <f>IF($A353&lt;&gt;"",IF(N$2&lt;&gt;"",INDEX('Instrument History'!$1:$1048576,CcyPerBase!$B353,CcyPerBase!N$3) / $C353,""),"")</f>
        <v>1</v>
      </c>
      <c r="O353" s="5" t="str">
        <f>IF($A353&lt;&gt;"",IF(O$2&lt;&gt;"",INDEX('Instrument History'!$1:$1048576,CcyPerBase!$B353,CcyPerBase!O$3) / $C353,""),"")</f>
        <v/>
      </c>
      <c r="P353" s="5" t="str">
        <f>IF($A353&lt;&gt;"",IF(P$2&lt;&gt;"",INDEX('Instrument History'!$1:$1048576,CcyPerBase!$B353,CcyPerBase!P$3) / $C353,""),"")</f>
        <v/>
      </c>
      <c r="Q353" s="5" t="str">
        <f>IF($A353&lt;&gt;"",IF(Q$2&lt;&gt;"",INDEX('Instrument History'!$1:$1048576,CcyPerBase!$B353,CcyPerBase!Q$3) / $C353,""),"")</f>
        <v/>
      </c>
      <c r="R353" s="5" t="str">
        <f>IF($A353&lt;&gt;"",IF(R$2&lt;&gt;"",INDEX('Instrument History'!$1:$1048576,CcyPerBase!$B353,CcyPerBase!R$3) / $C353,""),"")</f>
        <v/>
      </c>
      <c r="S353" s="5" t="str">
        <f>IF($A353&lt;&gt;"",IF(S$2&lt;&gt;"",INDEX('Instrument History'!$1:$1048576,CcyPerBase!$B353,CcyPerBase!S$3) / $C353,""),"")</f>
        <v/>
      </c>
      <c r="T353" s="5" t="str">
        <f>IF($A353&lt;&gt;"",IF(T$2&lt;&gt;"",INDEX('Instrument History'!$1:$1048576,CcyPerBase!$B353,CcyPerBase!T$3) / $C353,""),"")</f>
        <v/>
      </c>
      <c r="U353" s="5" t="str">
        <f>IF($A353&lt;&gt;"",IF(U$2&lt;&gt;"",INDEX('Instrument History'!$1:$1048576,CcyPerBase!$B353,CcyPerBase!U$3) / $C353,""),"")</f>
        <v/>
      </c>
      <c r="V353" s="5" t="str">
        <f>IF($A353&lt;&gt;"",IF(V$2&lt;&gt;"",INDEX('Instrument History'!$1:$1048576,CcyPerBase!$B353,CcyPerBase!V$3) / $C353,""),"")</f>
        <v/>
      </c>
      <c r="W353" s="5" t="str">
        <f>IF($A353&lt;&gt;"",IF(W$2&lt;&gt;"",INDEX('Instrument History'!$1:$1048576,CcyPerBase!$B353,CcyPerBase!W$3) / $C353,""),"")</f>
        <v/>
      </c>
      <c r="X353" s="5" t="str">
        <f>IF($A353&lt;&gt;"",IF(X$2&lt;&gt;"",INDEX('Instrument History'!$1:$1048576,CcyPerBase!$B353,CcyPerBase!X$3) / $C353,""),"")</f>
        <v/>
      </c>
    </row>
    <row r="354" spans="1:24">
      <c r="A354" s="12">
        <f>IF(A353&lt;&gt;"",IF(A353=$B$3,"",'Instrument History'!A351),"")</f>
        <v>40812</v>
      </c>
      <c r="B354">
        <f t="shared" si="6"/>
        <v>351</v>
      </c>
      <c r="C354" s="5">
        <f>IF(A354&lt;&gt;"",INDEX('Instrument History'!$1:$1048576,CcyPerBase!B354,CcyPerBase!$B$2),"")</f>
        <v>32.715299286756135</v>
      </c>
      <c r="D354" s="5">
        <f>IF($A354&lt;&gt;"",INDEX('Instrument History'!$1:$1048576,CcyPerBase!$B354,CcyPerBase!D$3) / $C354,"")</f>
        <v>3.0566738553567865E-2</v>
      </c>
      <c r="E354" s="5">
        <f>IF($A354&lt;&gt;"",IF(E$2&lt;&gt;"",INDEX('Instrument History'!$1:$1048576,CcyPerBase!$B354,CcyPerBase!E$3) / $C354,""),"")</f>
        <v>3.0566738553567865E-2</v>
      </c>
      <c r="F354" s="5">
        <f>IF($A354&lt;&gt;"",IF(F$2&lt;&gt;"",INDEX('Instrument History'!$1:$1048576,CcyPerBase!$B354,CcyPerBase!F$3) / $C354,""),"")</f>
        <v>3.0566738553567865E-2</v>
      </c>
      <c r="G354" s="5">
        <f>IF($A354&lt;&gt;"",IF(G$2&lt;&gt;"",INDEX('Instrument History'!$1:$1048576,CcyPerBase!$B354,CcyPerBase!G$3) / $C354,""),"")</f>
        <v>3.0566738553567865E-2</v>
      </c>
      <c r="H354" s="5">
        <f>IF($A354&lt;&gt;"",IF(H$2&lt;&gt;"",INDEX('Instrument History'!$1:$1048576,CcyPerBase!$B354,CcyPerBase!H$3) / $C354,""),"")</f>
        <v>3.0566738553567865E-2</v>
      </c>
      <c r="I354" s="5">
        <f>IF($A354&lt;&gt;"",IF(I$2&lt;&gt;"",INDEX('Instrument History'!$1:$1048576,CcyPerBase!$B354,CcyPerBase!I$3) / $C354,""),"")</f>
        <v>1.59594223359299</v>
      </c>
      <c r="J354" s="5">
        <f>IF($A354&lt;&gt;"",IF(J$2&lt;&gt;"",INDEX('Instrument History'!$1:$1048576,CcyPerBase!$B354,CcyPerBase!J$3) / $C354,""),"")</f>
        <v>2.6818700203299373</v>
      </c>
      <c r="K354" s="5">
        <f>IF($A354&lt;&gt;"",IF(K$2&lt;&gt;"",INDEX('Instrument History'!$1:$1048576,CcyPerBase!$B354,CcyPerBase!K$3) / $C354,""),"")</f>
        <v>2.6818700203299373</v>
      </c>
      <c r="L354" s="5">
        <f>IF($A354&lt;&gt;"",IF(L$2&lt;&gt;"",INDEX('Instrument History'!$1:$1048576,CcyPerBase!$B354,CcyPerBase!L$3) / $C354,""),"")</f>
        <v>1</v>
      </c>
      <c r="M354" s="5">
        <f>IF($A354&lt;&gt;"",IF(M$2&lt;&gt;"",INDEX('Instrument History'!$1:$1048576,CcyPerBase!$B354,CcyPerBase!M$3) / $C354,""),"")</f>
        <v>1</v>
      </c>
      <c r="N354" s="5">
        <f>IF($A354&lt;&gt;"",IF(N$2&lt;&gt;"",INDEX('Instrument History'!$1:$1048576,CcyPerBase!$B354,CcyPerBase!N$3) / $C354,""),"")</f>
        <v>1</v>
      </c>
      <c r="O354" s="5" t="str">
        <f>IF($A354&lt;&gt;"",IF(O$2&lt;&gt;"",INDEX('Instrument History'!$1:$1048576,CcyPerBase!$B354,CcyPerBase!O$3) / $C354,""),"")</f>
        <v/>
      </c>
      <c r="P354" s="5" t="str">
        <f>IF($A354&lt;&gt;"",IF(P$2&lt;&gt;"",INDEX('Instrument History'!$1:$1048576,CcyPerBase!$B354,CcyPerBase!P$3) / $C354,""),"")</f>
        <v/>
      </c>
      <c r="Q354" s="5" t="str">
        <f>IF($A354&lt;&gt;"",IF(Q$2&lt;&gt;"",INDEX('Instrument History'!$1:$1048576,CcyPerBase!$B354,CcyPerBase!Q$3) / $C354,""),"")</f>
        <v/>
      </c>
      <c r="R354" s="5" t="str">
        <f>IF($A354&lt;&gt;"",IF(R$2&lt;&gt;"",INDEX('Instrument History'!$1:$1048576,CcyPerBase!$B354,CcyPerBase!R$3) / $C354,""),"")</f>
        <v/>
      </c>
      <c r="S354" s="5" t="str">
        <f>IF($A354&lt;&gt;"",IF(S$2&lt;&gt;"",INDEX('Instrument History'!$1:$1048576,CcyPerBase!$B354,CcyPerBase!S$3) / $C354,""),"")</f>
        <v/>
      </c>
      <c r="T354" s="5" t="str">
        <f>IF($A354&lt;&gt;"",IF(T$2&lt;&gt;"",INDEX('Instrument History'!$1:$1048576,CcyPerBase!$B354,CcyPerBase!T$3) / $C354,""),"")</f>
        <v/>
      </c>
      <c r="U354" s="5" t="str">
        <f>IF($A354&lt;&gt;"",IF(U$2&lt;&gt;"",INDEX('Instrument History'!$1:$1048576,CcyPerBase!$B354,CcyPerBase!U$3) / $C354,""),"")</f>
        <v/>
      </c>
      <c r="V354" s="5" t="str">
        <f>IF($A354&lt;&gt;"",IF(V$2&lt;&gt;"",INDEX('Instrument History'!$1:$1048576,CcyPerBase!$B354,CcyPerBase!V$3) / $C354,""),"")</f>
        <v/>
      </c>
      <c r="W354" s="5" t="str">
        <f>IF($A354&lt;&gt;"",IF(W$2&lt;&gt;"",INDEX('Instrument History'!$1:$1048576,CcyPerBase!$B354,CcyPerBase!W$3) / $C354,""),"")</f>
        <v/>
      </c>
      <c r="X354" s="5" t="str">
        <f>IF($A354&lt;&gt;"",IF(X$2&lt;&gt;"",INDEX('Instrument History'!$1:$1048576,CcyPerBase!$B354,CcyPerBase!X$3) / $C354,""),"")</f>
        <v/>
      </c>
    </row>
    <row r="355" spans="1:24">
      <c r="A355" s="12">
        <f>IF(A354&lt;&gt;"",IF(A354=$B$3,"",'Instrument History'!A352),"")</f>
        <v>40809</v>
      </c>
      <c r="B355">
        <f t="shared" si="6"/>
        <v>352</v>
      </c>
      <c r="C355" s="5">
        <f>IF(A355&lt;&gt;"",INDEX('Instrument History'!$1:$1048576,CcyPerBase!B355,CcyPerBase!$B$2),"")</f>
        <v>32.213614840361771</v>
      </c>
      <c r="D355" s="5">
        <f>IF($A355&lt;&gt;"",INDEX('Instrument History'!$1:$1048576,CcyPerBase!$B355,CcyPerBase!D$3) / $C355,"")</f>
        <v>3.1042775079903748E-2</v>
      </c>
      <c r="E355" s="5">
        <f>IF($A355&lt;&gt;"",IF(E$2&lt;&gt;"",INDEX('Instrument History'!$1:$1048576,CcyPerBase!$B355,CcyPerBase!E$3) / $C355,""),"")</f>
        <v>3.1042775079903748E-2</v>
      </c>
      <c r="F355" s="5">
        <f>IF($A355&lt;&gt;"",IF(F$2&lt;&gt;"",INDEX('Instrument History'!$1:$1048576,CcyPerBase!$B355,CcyPerBase!F$3) / $C355,""),"")</f>
        <v>3.1042775079903748E-2</v>
      </c>
      <c r="G355" s="5">
        <f>IF($A355&lt;&gt;"",IF(G$2&lt;&gt;"",INDEX('Instrument History'!$1:$1048576,CcyPerBase!$B355,CcyPerBase!G$3) / $C355,""),"")</f>
        <v>3.1042775079903748E-2</v>
      </c>
      <c r="H355" s="5">
        <f>IF($A355&lt;&gt;"",IF(H$2&lt;&gt;"",INDEX('Instrument History'!$1:$1048576,CcyPerBase!$B355,CcyPerBase!H$3) / $C355,""),"")</f>
        <v>3.1042775079903748E-2</v>
      </c>
      <c r="I355" s="5">
        <f>IF($A355&lt;&gt;"",IF(I$2&lt;&gt;"",INDEX('Instrument History'!$1:$1048576,CcyPerBase!$B355,CcyPerBase!I$3) / $C355,""),"")</f>
        <v>1.6709137041860602</v>
      </c>
      <c r="J355" s="5">
        <f>IF($A355&lt;&gt;"",IF(J$2&lt;&gt;"",INDEX('Instrument History'!$1:$1048576,CcyPerBase!$B355,CcyPerBase!J$3) / $C355,""),"")</f>
        <v>2.612429438486505</v>
      </c>
      <c r="K355" s="5">
        <f>IF($A355&lt;&gt;"",IF(K$2&lt;&gt;"",INDEX('Instrument History'!$1:$1048576,CcyPerBase!$B355,CcyPerBase!K$3) / $C355,""),"")</f>
        <v>2.612429438486505</v>
      </c>
      <c r="L355" s="5">
        <f>IF($A355&lt;&gt;"",IF(L$2&lt;&gt;"",INDEX('Instrument History'!$1:$1048576,CcyPerBase!$B355,CcyPerBase!L$3) / $C355,""),"")</f>
        <v>1</v>
      </c>
      <c r="M355" s="5">
        <f>IF($A355&lt;&gt;"",IF(M$2&lt;&gt;"",INDEX('Instrument History'!$1:$1048576,CcyPerBase!$B355,CcyPerBase!M$3) / $C355,""),"")</f>
        <v>1</v>
      </c>
      <c r="N355" s="5">
        <f>IF($A355&lt;&gt;"",IF(N$2&lt;&gt;"",INDEX('Instrument History'!$1:$1048576,CcyPerBase!$B355,CcyPerBase!N$3) / $C355,""),"")</f>
        <v>1</v>
      </c>
      <c r="O355" s="5" t="str">
        <f>IF($A355&lt;&gt;"",IF(O$2&lt;&gt;"",INDEX('Instrument History'!$1:$1048576,CcyPerBase!$B355,CcyPerBase!O$3) / $C355,""),"")</f>
        <v/>
      </c>
      <c r="P355" s="5" t="str">
        <f>IF($A355&lt;&gt;"",IF(P$2&lt;&gt;"",INDEX('Instrument History'!$1:$1048576,CcyPerBase!$B355,CcyPerBase!P$3) / $C355,""),"")</f>
        <v/>
      </c>
      <c r="Q355" s="5" t="str">
        <f>IF($A355&lt;&gt;"",IF(Q$2&lt;&gt;"",INDEX('Instrument History'!$1:$1048576,CcyPerBase!$B355,CcyPerBase!Q$3) / $C355,""),"")</f>
        <v/>
      </c>
      <c r="R355" s="5" t="str">
        <f>IF($A355&lt;&gt;"",IF(R$2&lt;&gt;"",INDEX('Instrument History'!$1:$1048576,CcyPerBase!$B355,CcyPerBase!R$3) / $C355,""),"")</f>
        <v/>
      </c>
      <c r="S355" s="5" t="str">
        <f>IF($A355&lt;&gt;"",IF(S$2&lt;&gt;"",INDEX('Instrument History'!$1:$1048576,CcyPerBase!$B355,CcyPerBase!S$3) / $C355,""),"")</f>
        <v/>
      </c>
      <c r="T355" s="5" t="str">
        <f>IF($A355&lt;&gt;"",IF(T$2&lt;&gt;"",INDEX('Instrument History'!$1:$1048576,CcyPerBase!$B355,CcyPerBase!T$3) / $C355,""),"")</f>
        <v/>
      </c>
      <c r="U355" s="5" t="str">
        <f>IF($A355&lt;&gt;"",IF(U$2&lt;&gt;"",INDEX('Instrument History'!$1:$1048576,CcyPerBase!$B355,CcyPerBase!U$3) / $C355,""),"")</f>
        <v/>
      </c>
      <c r="V355" s="5" t="str">
        <f>IF($A355&lt;&gt;"",IF(V$2&lt;&gt;"",INDEX('Instrument History'!$1:$1048576,CcyPerBase!$B355,CcyPerBase!V$3) / $C355,""),"")</f>
        <v/>
      </c>
      <c r="W355" s="5" t="str">
        <f>IF($A355&lt;&gt;"",IF(W$2&lt;&gt;"",INDEX('Instrument History'!$1:$1048576,CcyPerBase!$B355,CcyPerBase!W$3) / $C355,""),"")</f>
        <v/>
      </c>
      <c r="X355" s="5" t="str">
        <f>IF($A355&lt;&gt;"",IF(X$2&lt;&gt;"",INDEX('Instrument History'!$1:$1048576,CcyPerBase!$B355,CcyPerBase!X$3) / $C355,""),"")</f>
        <v/>
      </c>
    </row>
    <row r="356" spans="1:24">
      <c r="A356" s="12">
        <f>IF(A355&lt;&gt;"",IF(A355=$B$3,"",'Instrument History'!A353),"")</f>
        <v>40808</v>
      </c>
      <c r="B356">
        <f t="shared" si="6"/>
        <v>353</v>
      </c>
      <c r="C356" s="5">
        <f>IF(A356&lt;&gt;"",INDEX('Instrument History'!$1:$1048576,CcyPerBase!B356,CcyPerBase!$B$2),"")</f>
        <v>33.707833681874213</v>
      </c>
      <c r="D356" s="5">
        <f>IF($A356&lt;&gt;"",INDEX('Instrument History'!$1:$1048576,CcyPerBase!$B356,CcyPerBase!D$3) / $C356,"")</f>
        <v>2.9666694378456371E-2</v>
      </c>
      <c r="E356" s="5">
        <f>IF($A356&lt;&gt;"",IF(E$2&lt;&gt;"",INDEX('Instrument History'!$1:$1048576,CcyPerBase!$B356,CcyPerBase!E$3) / $C356,""),"")</f>
        <v>2.9666694378456371E-2</v>
      </c>
      <c r="F356" s="5">
        <f>IF($A356&lt;&gt;"",IF(F$2&lt;&gt;"",INDEX('Instrument History'!$1:$1048576,CcyPerBase!$B356,CcyPerBase!F$3) / $C356,""),"")</f>
        <v>2.9666694378456371E-2</v>
      </c>
      <c r="G356" s="5">
        <f>IF($A356&lt;&gt;"",IF(G$2&lt;&gt;"",INDEX('Instrument History'!$1:$1048576,CcyPerBase!$B356,CcyPerBase!G$3) / $C356,""),"")</f>
        <v>2.9666694378456371E-2</v>
      </c>
      <c r="H356" s="5">
        <f>IF($A356&lt;&gt;"",IF(H$2&lt;&gt;"",INDEX('Instrument History'!$1:$1048576,CcyPerBase!$B356,CcyPerBase!H$3) / $C356,""),"")</f>
        <v>2.9666694378456371E-2</v>
      </c>
      <c r="I356" s="5">
        <f>IF($A356&lt;&gt;"",IF(I$2&lt;&gt;"",INDEX('Instrument History'!$1:$1048576,CcyPerBase!$B356,CcyPerBase!I$3) / $C356,""),"")</f>
        <v>1.556619375150099</v>
      </c>
      <c r="J356" s="5">
        <f>IF($A356&lt;&gt;"",IF(J$2&lt;&gt;"",INDEX('Instrument History'!$1:$1048576,CcyPerBase!$B356,CcyPerBase!J$3) / $C356,""),"")</f>
        <v>2.5975333671626206</v>
      </c>
      <c r="K356" s="5">
        <f>IF($A356&lt;&gt;"",IF(K$2&lt;&gt;"",INDEX('Instrument History'!$1:$1048576,CcyPerBase!$B356,CcyPerBase!K$3) / $C356,""),"")</f>
        <v>2.5975333671626206</v>
      </c>
      <c r="L356" s="5">
        <f>IF($A356&lt;&gt;"",IF(L$2&lt;&gt;"",INDEX('Instrument History'!$1:$1048576,CcyPerBase!$B356,CcyPerBase!L$3) / $C356,""),"")</f>
        <v>1</v>
      </c>
      <c r="M356" s="5">
        <f>IF($A356&lt;&gt;"",IF(M$2&lt;&gt;"",INDEX('Instrument History'!$1:$1048576,CcyPerBase!$B356,CcyPerBase!M$3) / $C356,""),"")</f>
        <v>1</v>
      </c>
      <c r="N356" s="5">
        <f>IF($A356&lt;&gt;"",IF(N$2&lt;&gt;"",INDEX('Instrument History'!$1:$1048576,CcyPerBase!$B356,CcyPerBase!N$3) / $C356,""),"")</f>
        <v>1</v>
      </c>
      <c r="O356" s="5" t="str">
        <f>IF($A356&lt;&gt;"",IF(O$2&lt;&gt;"",INDEX('Instrument History'!$1:$1048576,CcyPerBase!$B356,CcyPerBase!O$3) / $C356,""),"")</f>
        <v/>
      </c>
      <c r="P356" s="5" t="str">
        <f>IF($A356&lt;&gt;"",IF(P$2&lt;&gt;"",INDEX('Instrument History'!$1:$1048576,CcyPerBase!$B356,CcyPerBase!P$3) / $C356,""),"")</f>
        <v/>
      </c>
      <c r="Q356" s="5" t="str">
        <f>IF($A356&lt;&gt;"",IF(Q$2&lt;&gt;"",INDEX('Instrument History'!$1:$1048576,CcyPerBase!$B356,CcyPerBase!Q$3) / $C356,""),"")</f>
        <v/>
      </c>
      <c r="R356" s="5" t="str">
        <f>IF($A356&lt;&gt;"",IF(R$2&lt;&gt;"",INDEX('Instrument History'!$1:$1048576,CcyPerBase!$B356,CcyPerBase!R$3) / $C356,""),"")</f>
        <v/>
      </c>
      <c r="S356" s="5" t="str">
        <f>IF($A356&lt;&gt;"",IF(S$2&lt;&gt;"",INDEX('Instrument History'!$1:$1048576,CcyPerBase!$B356,CcyPerBase!S$3) / $C356,""),"")</f>
        <v/>
      </c>
      <c r="T356" s="5" t="str">
        <f>IF($A356&lt;&gt;"",IF(T$2&lt;&gt;"",INDEX('Instrument History'!$1:$1048576,CcyPerBase!$B356,CcyPerBase!T$3) / $C356,""),"")</f>
        <v/>
      </c>
      <c r="U356" s="5" t="str">
        <f>IF($A356&lt;&gt;"",IF(U$2&lt;&gt;"",INDEX('Instrument History'!$1:$1048576,CcyPerBase!$B356,CcyPerBase!U$3) / $C356,""),"")</f>
        <v/>
      </c>
      <c r="V356" s="5" t="str">
        <f>IF($A356&lt;&gt;"",IF(V$2&lt;&gt;"",INDEX('Instrument History'!$1:$1048576,CcyPerBase!$B356,CcyPerBase!V$3) / $C356,""),"")</f>
        <v/>
      </c>
      <c r="W356" s="5" t="str">
        <f>IF($A356&lt;&gt;"",IF(W$2&lt;&gt;"",INDEX('Instrument History'!$1:$1048576,CcyPerBase!$B356,CcyPerBase!W$3) / $C356,""),"")</f>
        <v/>
      </c>
      <c r="X356" s="5" t="str">
        <f>IF($A356&lt;&gt;"",IF(X$2&lt;&gt;"",INDEX('Instrument History'!$1:$1048576,CcyPerBase!$B356,CcyPerBase!X$3) / $C356,""),"")</f>
        <v/>
      </c>
    </row>
    <row r="357" spans="1:24">
      <c r="A357" s="12">
        <f>IF(A356&lt;&gt;"",IF(A356=$B$3,"",'Instrument History'!A354),"")</f>
        <v>40807</v>
      </c>
      <c r="B357">
        <f t="shared" si="6"/>
        <v>354</v>
      </c>
      <c r="C357" s="5">
        <f>IF(A357&lt;&gt;"",INDEX('Instrument History'!$1:$1048576,CcyPerBase!B357,CcyPerBase!$B$2),"")</f>
        <v>32.571926648727271</v>
      </c>
      <c r="D357" s="5">
        <f>IF($A357&lt;&gt;"",INDEX('Instrument History'!$1:$1048576,CcyPerBase!$B357,CcyPerBase!D$3) / $C357,"")</f>
        <v>3.0701284906616798E-2</v>
      </c>
      <c r="E357" s="5">
        <f>IF($A357&lt;&gt;"",IF(E$2&lt;&gt;"",INDEX('Instrument History'!$1:$1048576,CcyPerBase!$B357,CcyPerBase!E$3) / $C357,""),"")</f>
        <v>3.0701284906616798E-2</v>
      </c>
      <c r="F357" s="5">
        <f>IF($A357&lt;&gt;"",IF(F$2&lt;&gt;"",INDEX('Instrument History'!$1:$1048576,CcyPerBase!$B357,CcyPerBase!F$3) / $C357,""),"")</f>
        <v>3.0701284906616798E-2</v>
      </c>
      <c r="G357" s="5">
        <f>IF($A357&lt;&gt;"",IF(G$2&lt;&gt;"",INDEX('Instrument History'!$1:$1048576,CcyPerBase!$B357,CcyPerBase!G$3) / $C357,""),"")</f>
        <v>3.0701284906616798E-2</v>
      </c>
      <c r="H357" s="5">
        <f>IF($A357&lt;&gt;"",IF(H$2&lt;&gt;"",INDEX('Instrument History'!$1:$1048576,CcyPerBase!$B357,CcyPerBase!H$3) / $C357,""),"")</f>
        <v>3.0701284906616798E-2</v>
      </c>
      <c r="I357" s="5">
        <f>IF($A357&lt;&gt;"",IF(I$2&lt;&gt;"",INDEX('Instrument History'!$1:$1048576,CcyPerBase!$B357,CcyPerBase!I$3) / $C357,""),"")</f>
        <v>1.6734519248295903</v>
      </c>
      <c r="J357" s="5">
        <f>IF($A357&lt;&gt;"",IF(J$2&lt;&gt;"",INDEX('Instrument History'!$1:$1048576,CcyPerBase!$B357,CcyPerBase!J$3) / $C357,""),"")</f>
        <v>2.8276341991746841</v>
      </c>
      <c r="K357" s="5">
        <f>IF($A357&lt;&gt;"",IF(K$2&lt;&gt;"",INDEX('Instrument History'!$1:$1048576,CcyPerBase!$B357,CcyPerBase!K$3) / $C357,""),"")</f>
        <v>2.8276341991746841</v>
      </c>
      <c r="L357" s="5">
        <f>IF($A357&lt;&gt;"",IF(L$2&lt;&gt;"",INDEX('Instrument History'!$1:$1048576,CcyPerBase!$B357,CcyPerBase!L$3) / $C357,""),"")</f>
        <v>1</v>
      </c>
      <c r="M357" s="5">
        <f>IF($A357&lt;&gt;"",IF(M$2&lt;&gt;"",INDEX('Instrument History'!$1:$1048576,CcyPerBase!$B357,CcyPerBase!M$3) / $C357,""),"")</f>
        <v>1</v>
      </c>
      <c r="N357" s="5">
        <f>IF($A357&lt;&gt;"",IF(N$2&lt;&gt;"",INDEX('Instrument History'!$1:$1048576,CcyPerBase!$B357,CcyPerBase!N$3) / $C357,""),"")</f>
        <v>1</v>
      </c>
      <c r="O357" s="5" t="str">
        <f>IF($A357&lt;&gt;"",IF(O$2&lt;&gt;"",INDEX('Instrument History'!$1:$1048576,CcyPerBase!$B357,CcyPerBase!O$3) / $C357,""),"")</f>
        <v/>
      </c>
      <c r="P357" s="5" t="str">
        <f>IF($A357&lt;&gt;"",IF(P$2&lt;&gt;"",INDEX('Instrument History'!$1:$1048576,CcyPerBase!$B357,CcyPerBase!P$3) / $C357,""),"")</f>
        <v/>
      </c>
      <c r="Q357" s="5" t="str">
        <f>IF($A357&lt;&gt;"",IF(Q$2&lt;&gt;"",INDEX('Instrument History'!$1:$1048576,CcyPerBase!$B357,CcyPerBase!Q$3) / $C357,""),"")</f>
        <v/>
      </c>
      <c r="R357" s="5" t="str">
        <f>IF($A357&lt;&gt;"",IF(R$2&lt;&gt;"",INDEX('Instrument History'!$1:$1048576,CcyPerBase!$B357,CcyPerBase!R$3) / $C357,""),"")</f>
        <v/>
      </c>
      <c r="S357" s="5" t="str">
        <f>IF($A357&lt;&gt;"",IF(S$2&lt;&gt;"",INDEX('Instrument History'!$1:$1048576,CcyPerBase!$B357,CcyPerBase!S$3) / $C357,""),"")</f>
        <v/>
      </c>
      <c r="T357" s="5" t="str">
        <f>IF($A357&lt;&gt;"",IF(T$2&lt;&gt;"",INDEX('Instrument History'!$1:$1048576,CcyPerBase!$B357,CcyPerBase!T$3) / $C357,""),"")</f>
        <v/>
      </c>
      <c r="U357" s="5" t="str">
        <f>IF($A357&lt;&gt;"",IF(U$2&lt;&gt;"",INDEX('Instrument History'!$1:$1048576,CcyPerBase!$B357,CcyPerBase!U$3) / $C357,""),"")</f>
        <v/>
      </c>
      <c r="V357" s="5" t="str">
        <f>IF($A357&lt;&gt;"",IF(V$2&lt;&gt;"",INDEX('Instrument History'!$1:$1048576,CcyPerBase!$B357,CcyPerBase!V$3) / $C357,""),"")</f>
        <v/>
      </c>
      <c r="W357" s="5" t="str">
        <f>IF($A357&lt;&gt;"",IF(W$2&lt;&gt;"",INDEX('Instrument History'!$1:$1048576,CcyPerBase!$B357,CcyPerBase!W$3) / $C357,""),"")</f>
        <v/>
      </c>
      <c r="X357" s="5" t="str">
        <f>IF($A357&lt;&gt;"",IF(X$2&lt;&gt;"",INDEX('Instrument History'!$1:$1048576,CcyPerBase!$B357,CcyPerBase!X$3) / $C357,""),"")</f>
        <v/>
      </c>
    </row>
    <row r="358" spans="1:24">
      <c r="A358" s="12">
        <f>IF(A357&lt;&gt;"",IF(A357=$B$3,"",'Instrument History'!A355),"")</f>
        <v>40806</v>
      </c>
      <c r="B358">
        <f t="shared" si="6"/>
        <v>355</v>
      </c>
      <c r="C358" s="5">
        <f>IF(A358&lt;&gt;"",INDEX('Instrument History'!$1:$1048576,CcyPerBase!B358,CcyPerBase!$B$2),"")</f>
        <v>32.794117379011851</v>
      </c>
      <c r="D358" s="5">
        <f>IF($A358&lt;&gt;"",INDEX('Instrument History'!$1:$1048576,CcyPerBase!$B358,CcyPerBase!D$3) / $C358,"")</f>
        <v>3.0493273791841625E-2</v>
      </c>
      <c r="E358" s="5">
        <f>IF($A358&lt;&gt;"",IF(E$2&lt;&gt;"",INDEX('Instrument History'!$1:$1048576,CcyPerBase!$B358,CcyPerBase!E$3) / $C358,""),"")</f>
        <v>3.0493273791841625E-2</v>
      </c>
      <c r="F358" s="5">
        <f>IF($A358&lt;&gt;"",IF(F$2&lt;&gt;"",INDEX('Instrument History'!$1:$1048576,CcyPerBase!$B358,CcyPerBase!F$3) / $C358,""),"")</f>
        <v>3.0493273791841625E-2</v>
      </c>
      <c r="G358" s="5">
        <f>IF($A358&lt;&gt;"",IF(G$2&lt;&gt;"",INDEX('Instrument History'!$1:$1048576,CcyPerBase!$B358,CcyPerBase!G$3) / $C358,""),"")</f>
        <v>3.0493273791841625E-2</v>
      </c>
      <c r="H358" s="5">
        <f>IF($A358&lt;&gt;"",IF(H$2&lt;&gt;"",INDEX('Instrument History'!$1:$1048576,CcyPerBase!$B358,CcyPerBase!H$3) / $C358,""),"")</f>
        <v>3.0493273791841625E-2</v>
      </c>
      <c r="I358" s="5">
        <f>IF($A358&lt;&gt;"",IF(I$2&lt;&gt;"",INDEX('Instrument History'!$1:$1048576,CcyPerBase!$B358,CcyPerBase!I$3) / $C358,""),"")</f>
        <v>1.64033018727694</v>
      </c>
      <c r="J358" s="5">
        <f>IF($A358&lt;&gt;"",IF(J$2&lt;&gt;"",INDEX('Instrument History'!$1:$1048576,CcyPerBase!$B358,CcyPerBase!J$3) / $C358,""),"")</f>
        <v>2.8756005195034255</v>
      </c>
      <c r="K358" s="5">
        <f>IF($A358&lt;&gt;"",IF(K$2&lt;&gt;"",INDEX('Instrument History'!$1:$1048576,CcyPerBase!$B358,CcyPerBase!K$3) / $C358,""),"")</f>
        <v>2.8756005195034255</v>
      </c>
      <c r="L358" s="5">
        <f>IF($A358&lt;&gt;"",IF(L$2&lt;&gt;"",INDEX('Instrument History'!$1:$1048576,CcyPerBase!$B358,CcyPerBase!L$3) / $C358,""),"")</f>
        <v>1</v>
      </c>
      <c r="M358" s="5">
        <f>IF($A358&lt;&gt;"",IF(M$2&lt;&gt;"",INDEX('Instrument History'!$1:$1048576,CcyPerBase!$B358,CcyPerBase!M$3) / $C358,""),"")</f>
        <v>1</v>
      </c>
      <c r="N358" s="5">
        <f>IF($A358&lt;&gt;"",IF(N$2&lt;&gt;"",INDEX('Instrument History'!$1:$1048576,CcyPerBase!$B358,CcyPerBase!N$3) / $C358,""),"")</f>
        <v>1</v>
      </c>
      <c r="O358" s="5" t="str">
        <f>IF($A358&lt;&gt;"",IF(O$2&lt;&gt;"",INDEX('Instrument History'!$1:$1048576,CcyPerBase!$B358,CcyPerBase!O$3) / $C358,""),"")</f>
        <v/>
      </c>
      <c r="P358" s="5" t="str">
        <f>IF($A358&lt;&gt;"",IF(P$2&lt;&gt;"",INDEX('Instrument History'!$1:$1048576,CcyPerBase!$B358,CcyPerBase!P$3) / $C358,""),"")</f>
        <v/>
      </c>
      <c r="Q358" s="5" t="str">
        <f>IF($A358&lt;&gt;"",IF(Q$2&lt;&gt;"",INDEX('Instrument History'!$1:$1048576,CcyPerBase!$B358,CcyPerBase!Q$3) / $C358,""),"")</f>
        <v/>
      </c>
      <c r="R358" s="5" t="str">
        <f>IF($A358&lt;&gt;"",IF(R$2&lt;&gt;"",INDEX('Instrument History'!$1:$1048576,CcyPerBase!$B358,CcyPerBase!R$3) / $C358,""),"")</f>
        <v/>
      </c>
      <c r="S358" s="5" t="str">
        <f>IF($A358&lt;&gt;"",IF(S$2&lt;&gt;"",INDEX('Instrument History'!$1:$1048576,CcyPerBase!$B358,CcyPerBase!S$3) / $C358,""),"")</f>
        <v/>
      </c>
      <c r="T358" s="5" t="str">
        <f>IF($A358&lt;&gt;"",IF(T$2&lt;&gt;"",INDEX('Instrument History'!$1:$1048576,CcyPerBase!$B358,CcyPerBase!T$3) / $C358,""),"")</f>
        <v/>
      </c>
      <c r="U358" s="5" t="str">
        <f>IF($A358&lt;&gt;"",IF(U$2&lt;&gt;"",INDEX('Instrument History'!$1:$1048576,CcyPerBase!$B358,CcyPerBase!U$3) / $C358,""),"")</f>
        <v/>
      </c>
      <c r="V358" s="5" t="str">
        <f>IF($A358&lt;&gt;"",IF(V$2&lt;&gt;"",INDEX('Instrument History'!$1:$1048576,CcyPerBase!$B358,CcyPerBase!V$3) / $C358,""),"")</f>
        <v/>
      </c>
      <c r="W358" s="5" t="str">
        <f>IF($A358&lt;&gt;"",IF(W$2&lt;&gt;"",INDEX('Instrument History'!$1:$1048576,CcyPerBase!$B358,CcyPerBase!W$3) / $C358,""),"")</f>
        <v/>
      </c>
      <c r="X358" s="5" t="str">
        <f>IF($A358&lt;&gt;"",IF(X$2&lt;&gt;"",INDEX('Instrument History'!$1:$1048576,CcyPerBase!$B358,CcyPerBase!X$3) / $C358,""),"")</f>
        <v/>
      </c>
    </row>
    <row r="359" spans="1:24">
      <c r="A359" s="12">
        <f>IF(A358&lt;&gt;"",IF(A358=$B$3,"",'Instrument History'!A356),"")</f>
        <v>40805</v>
      </c>
      <c r="B359">
        <f t="shared" si="6"/>
        <v>356</v>
      </c>
      <c r="C359" s="5">
        <f>IF(A359&lt;&gt;"",INDEX('Instrument History'!$1:$1048576,CcyPerBase!B359,CcyPerBase!$B$2),"")</f>
        <v>32.540698548183087</v>
      </c>
      <c r="D359" s="5">
        <f>IF($A359&lt;&gt;"",INDEX('Instrument History'!$1:$1048576,CcyPerBase!$B359,CcyPerBase!D$3) / $C359,"")</f>
        <v>3.0730747790164912E-2</v>
      </c>
      <c r="E359" s="5">
        <f>IF($A359&lt;&gt;"",IF(E$2&lt;&gt;"",INDEX('Instrument History'!$1:$1048576,CcyPerBase!$B359,CcyPerBase!E$3) / $C359,""),"")</f>
        <v>3.0730747790164912E-2</v>
      </c>
      <c r="F359" s="5">
        <f>IF($A359&lt;&gt;"",IF(F$2&lt;&gt;"",INDEX('Instrument History'!$1:$1048576,CcyPerBase!$B359,CcyPerBase!F$3) / $C359,""),"")</f>
        <v>3.0730747790164912E-2</v>
      </c>
      <c r="G359" s="5">
        <f>IF($A359&lt;&gt;"",IF(G$2&lt;&gt;"",INDEX('Instrument History'!$1:$1048576,CcyPerBase!$B359,CcyPerBase!G$3) / $C359,""),"")</f>
        <v>3.0730747790164912E-2</v>
      </c>
      <c r="H359" s="5">
        <f>IF($A359&lt;&gt;"",IF(H$2&lt;&gt;"",INDEX('Instrument History'!$1:$1048576,CcyPerBase!$B359,CcyPerBase!H$3) / $C359,""),"")</f>
        <v>3.0730747790164912E-2</v>
      </c>
      <c r="I359" s="5">
        <f>IF($A359&lt;&gt;"",IF(I$2&lt;&gt;"",INDEX('Instrument History'!$1:$1048576,CcyPerBase!$B359,CcyPerBase!I$3) / $C359,""),"")</f>
        <v>1.6226327219260743</v>
      </c>
      <c r="J359" s="5">
        <f>IF($A359&lt;&gt;"",IF(J$2&lt;&gt;"",INDEX('Instrument History'!$1:$1048576,CcyPerBase!$B359,CcyPerBase!J$3) / $C359,""),"")</f>
        <v>3.0158238244575135</v>
      </c>
      <c r="K359" s="5">
        <f>IF($A359&lt;&gt;"",IF(K$2&lt;&gt;"",INDEX('Instrument History'!$1:$1048576,CcyPerBase!$B359,CcyPerBase!K$3) / $C359,""),"")</f>
        <v>3.0158238244575135</v>
      </c>
      <c r="L359" s="5">
        <f>IF($A359&lt;&gt;"",IF(L$2&lt;&gt;"",INDEX('Instrument History'!$1:$1048576,CcyPerBase!$B359,CcyPerBase!L$3) / $C359,""),"")</f>
        <v>1</v>
      </c>
      <c r="M359" s="5">
        <f>IF($A359&lt;&gt;"",IF(M$2&lt;&gt;"",INDEX('Instrument History'!$1:$1048576,CcyPerBase!$B359,CcyPerBase!M$3) / $C359,""),"")</f>
        <v>1</v>
      </c>
      <c r="N359" s="5">
        <f>IF($A359&lt;&gt;"",IF(N$2&lt;&gt;"",INDEX('Instrument History'!$1:$1048576,CcyPerBase!$B359,CcyPerBase!N$3) / $C359,""),"")</f>
        <v>1</v>
      </c>
      <c r="O359" s="5" t="str">
        <f>IF($A359&lt;&gt;"",IF(O$2&lt;&gt;"",INDEX('Instrument History'!$1:$1048576,CcyPerBase!$B359,CcyPerBase!O$3) / $C359,""),"")</f>
        <v/>
      </c>
      <c r="P359" s="5" t="str">
        <f>IF($A359&lt;&gt;"",IF(P$2&lt;&gt;"",INDEX('Instrument History'!$1:$1048576,CcyPerBase!$B359,CcyPerBase!P$3) / $C359,""),"")</f>
        <v/>
      </c>
      <c r="Q359" s="5" t="str">
        <f>IF($A359&lt;&gt;"",IF(Q$2&lt;&gt;"",INDEX('Instrument History'!$1:$1048576,CcyPerBase!$B359,CcyPerBase!Q$3) / $C359,""),"")</f>
        <v/>
      </c>
      <c r="R359" s="5" t="str">
        <f>IF($A359&lt;&gt;"",IF(R$2&lt;&gt;"",INDEX('Instrument History'!$1:$1048576,CcyPerBase!$B359,CcyPerBase!R$3) / $C359,""),"")</f>
        <v/>
      </c>
      <c r="S359" s="5" t="str">
        <f>IF($A359&lt;&gt;"",IF(S$2&lt;&gt;"",INDEX('Instrument History'!$1:$1048576,CcyPerBase!$B359,CcyPerBase!S$3) / $C359,""),"")</f>
        <v/>
      </c>
      <c r="T359" s="5" t="str">
        <f>IF($A359&lt;&gt;"",IF(T$2&lt;&gt;"",INDEX('Instrument History'!$1:$1048576,CcyPerBase!$B359,CcyPerBase!T$3) / $C359,""),"")</f>
        <v/>
      </c>
      <c r="U359" s="5" t="str">
        <f>IF($A359&lt;&gt;"",IF(U$2&lt;&gt;"",INDEX('Instrument History'!$1:$1048576,CcyPerBase!$B359,CcyPerBase!U$3) / $C359,""),"")</f>
        <v/>
      </c>
      <c r="V359" s="5" t="str">
        <f>IF($A359&lt;&gt;"",IF(V$2&lt;&gt;"",INDEX('Instrument History'!$1:$1048576,CcyPerBase!$B359,CcyPerBase!V$3) / $C359,""),"")</f>
        <v/>
      </c>
      <c r="W359" s="5" t="str">
        <f>IF($A359&lt;&gt;"",IF(W$2&lt;&gt;"",INDEX('Instrument History'!$1:$1048576,CcyPerBase!$B359,CcyPerBase!W$3) / $C359,""),"")</f>
        <v/>
      </c>
      <c r="X359" s="5" t="str">
        <f>IF($A359&lt;&gt;"",IF(X$2&lt;&gt;"",INDEX('Instrument History'!$1:$1048576,CcyPerBase!$B359,CcyPerBase!X$3) / $C359,""),"")</f>
        <v/>
      </c>
    </row>
    <row r="360" spans="1:24">
      <c r="A360" s="12">
        <f>IF(A359&lt;&gt;"",IF(A359=$B$3,"",'Instrument History'!A357),"")</f>
        <v>40802</v>
      </c>
      <c r="B360">
        <f t="shared" si="6"/>
        <v>357</v>
      </c>
      <c r="C360" s="5">
        <f>IF(A360&lt;&gt;"",INDEX('Instrument History'!$1:$1048576,CcyPerBase!B360,CcyPerBase!$B$2),"")</f>
        <v>33.118233419733713</v>
      </c>
      <c r="D360" s="5">
        <f>IF($A360&lt;&gt;"",INDEX('Instrument History'!$1:$1048576,CcyPerBase!$B360,CcyPerBase!D$3) / $C360,"")</f>
        <v>3.0194847271175509E-2</v>
      </c>
      <c r="E360" s="5">
        <f>IF($A360&lt;&gt;"",IF(E$2&lt;&gt;"",INDEX('Instrument History'!$1:$1048576,CcyPerBase!$B360,CcyPerBase!E$3) / $C360,""),"")</f>
        <v>3.0194847271175509E-2</v>
      </c>
      <c r="F360" s="5">
        <f>IF($A360&lt;&gt;"",IF(F$2&lt;&gt;"",INDEX('Instrument History'!$1:$1048576,CcyPerBase!$B360,CcyPerBase!F$3) / $C360,""),"")</f>
        <v>3.0194847271175509E-2</v>
      </c>
      <c r="G360" s="5">
        <f>IF($A360&lt;&gt;"",IF(G$2&lt;&gt;"",INDEX('Instrument History'!$1:$1048576,CcyPerBase!$B360,CcyPerBase!G$3) / $C360,""),"")</f>
        <v>3.0194847271175509E-2</v>
      </c>
      <c r="H360" s="5">
        <f>IF($A360&lt;&gt;"",IF(H$2&lt;&gt;"",INDEX('Instrument History'!$1:$1048576,CcyPerBase!$B360,CcyPerBase!H$3) / $C360,""),"")</f>
        <v>3.0194847271175509E-2</v>
      </c>
      <c r="I360" s="5">
        <f>IF($A360&lt;&gt;"",IF(I$2&lt;&gt;"",INDEX('Instrument History'!$1:$1048576,CcyPerBase!$B360,CcyPerBase!I$3) / $C360,""),"")</f>
        <v>1.6011109506125305</v>
      </c>
      <c r="J360" s="5">
        <f>IF($A360&lt;&gt;"",IF(J$2&lt;&gt;"",INDEX('Instrument History'!$1:$1048576,CcyPerBase!$B360,CcyPerBase!J$3) / $C360,""),"")</f>
        <v>2.9052990997210282</v>
      </c>
      <c r="K360" s="5">
        <f>IF($A360&lt;&gt;"",IF(K$2&lt;&gt;"",INDEX('Instrument History'!$1:$1048576,CcyPerBase!$B360,CcyPerBase!K$3) / $C360,""),"")</f>
        <v>2.9052990997210282</v>
      </c>
      <c r="L360" s="5">
        <f>IF($A360&lt;&gt;"",IF(L$2&lt;&gt;"",INDEX('Instrument History'!$1:$1048576,CcyPerBase!$B360,CcyPerBase!L$3) / $C360,""),"")</f>
        <v>1</v>
      </c>
      <c r="M360" s="5">
        <f>IF($A360&lt;&gt;"",IF(M$2&lt;&gt;"",INDEX('Instrument History'!$1:$1048576,CcyPerBase!$B360,CcyPerBase!M$3) / $C360,""),"")</f>
        <v>1</v>
      </c>
      <c r="N360" s="5">
        <f>IF($A360&lt;&gt;"",IF(N$2&lt;&gt;"",INDEX('Instrument History'!$1:$1048576,CcyPerBase!$B360,CcyPerBase!N$3) / $C360,""),"")</f>
        <v>1</v>
      </c>
      <c r="O360" s="5" t="str">
        <f>IF($A360&lt;&gt;"",IF(O$2&lt;&gt;"",INDEX('Instrument History'!$1:$1048576,CcyPerBase!$B360,CcyPerBase!O$3) / $C360,""),"")</f>
        <v/>
      </c>
      <c r="P360" s="5" t="str">
        <f>IF($A360&lt;&gt;"",IF(P$2&lt;&gt;"",INDEX('Instrument History'!$1:$1048576,CcyPerBase!$B360,CcyPerBase!P$3) / $C360,""),"")</f>
        <v/>
      </c>
      <c r="Q360" s="5" t="str">
        <f>IF($A360&lt;&gt;"",IF(Q$2&lt;&gt;"",INDEX('Instrument History'!$1:$1048576,CcyPerBase!$B360,CcyPerBase!Q$3) / $C360,""),"")</f>
        <v/>
      </c>
      <c r="R360" s="5" t="str">
        <f>IF($A360&lt;&gt;"",IF(R$2&lt;&gt;"",INDEX('Instrument History'!$1:$1048576,CcyPerBase!$B360,CcyPerBase!R$3) / $C360,""),"")</f>
        <v/>
      </c>
      <c r="S360" s="5" t="str">
        <f>IF($A360&lt;&gt;"",IF(S$2&lt;&gt;"",INDEX('Instrument History'!$1:$1048576,CcyPerBase!$B360,CcyPerBase!S$3) / $C360,""),"")</f>
        <v/>
      </c>
      <c r="T360" s="5" t="str">
        <f>IF($A360&lt;&gt;"",IF(T$2&lt;&gt;"",INDEX('Instrument History'!$1:$1048576,CcyPerBase!$B360,CcyPerBase!T$3) / $C360,""),"")</f>
        <v/>
      </c>
      <c r="U360" s="5" t="str">
        <f>IF($A360&lt;&gt;"",IF(U$2&lt;&gt;"",INDEX('Instrument History'!$1:$1048576,CcyPerBase!$B360,CcyPerBase!U$3) / $C360,""),"")</f>
        <v/>
      </c>
      <c r="V360" s="5" t="str">
        <f>IF($A360&lt;&gt;"",IF(V$2&lt;&gt;"",INDEX('Instrument History'!$1:$1048576,CcyPerBase!$B360,CcyPerBase!V$3) / $C360,""),"")</f>
        <v/>
      </c>
      <c r="W360" s="5" t="str">
        <f>IF($A360&lt;&gt;"",IF(W$2&lt;&gt;"",INDEX('Instrument History'!$1:$1048576,CcyPerBase!$B360,CcyPerBase!W$3) / $C360,""),"")</f>
        <v/>
      </c>
      <c r="X360" s="5" t="str">
        <f>IF($A360&lt;&gt;"",IF(X$2&lt;&gt;"",INDEX('Instrument History'!$1:$1048576,CcyPerBase!$B360,CcyPerBase!X$3) / $C360,""),"")</f>
        <v/>
      </c>
    </row>
    <row r="361" spans="1:24">
      <c r="A361" s="12">
        <f>IF(A360&lt;&gt;"",IF(A360=$B$3,"",'Instrument History'!A358),"")</f>
        <v>40801</v>
      </c>
      <c r="B361">
        <f t="shared" si="6"/>
        <v>358</v>
      </c>
      <c r="C361" s="5">
        <f>IF(A361&lt;&gt;"",INDEX('Instrument History'!$1:$1048576,CcyPerBase!B361,CcyPerBase!$B$2),"")</f>
        <v>32.218858509858173</v>
      </c>
      <c r="D361" s="5">
        <f>IF($A361&lt;&gt;"",INDEX('Instrument History'!$1:$1048576,CcyPerBase!$B361,CcyPerBase!D$3) / $C361,"")</f>
        <v>3.1037722819820718E-2</v>
      </c>
      <c r="E361" s="5">
        <f>IF($A361&lt;&gt;"",IF(E$2&lt;&gt;"",INDEX('Instrument History'!$1:$1048576,CcyPerBase!$B361,CcyPerBase!E$3) / $C361,""),"")</f>
        <v>3.1037722819820718E-2</v>
      </c>
      <c r="F361" s="5">
        <f>IF($A361&lt;&gt;"",IF(F$2&lt;&gt;"",INDEX('Instrument History'!$1:$1048576,CcyPerBase!$B361,CcyPerBase!F$3) / $C361,""),"")</f>
        <v>3.1037722819820718E-2</v>
      </c>
      <c r="G361" s="5">
        <f>IF($A361&lt;&gt;"",IF(G$2&lt;&gt;"",INDEX('Instrument History'!$1:$1048576,CcyPerBase!$B361,CcyPerBase!G$3) / $C361,""),"")</f>
        <v>3.1037722819820718E-2</v>
      </c>
      <c r="H361" s="5">
        <f>IF($A361&lt;&gt;"",IF(H$2&lt;&gt;"",INDEX('Instrument History'!$1:$1048576,CcyPerBase!$B361,CcyPerBase!H$3) / $C361,""),"")</f>
        <v>3.1037722819820718E-2</v>
      </c>
      <c r="I361" s="5">
        <f>IF($A361&lt;&gt;"",IF(I$2&lt;&gt;"",INDEX('Instrument History'!$1:$1048576,CcyPerBase!$B361,CcyPerBase!I$3) / $C361,""),"")</f>
        <v>1.6525527121547445</v>
      </c>
      <c r="J361" s="5">
        <f>IF($A361&lt;&gt;"",IF(J$2&lt;&gt;"",INDEX('Instrument History'!$1:$1048576,CcyPerBase!$B361,CcyPerBase!J$3) / $C361,""),"")</f>
        <v>3.0021438938454246</v>
      </c>
      <c r="K361" s="5">
        <f>IF($A361&lt;&gt;"",IF(K$2&lt;&gt;"",INDEX('Instrument History'!$1:$1048576,CcyPerBase!$B361,CcyPerBase!K$3) / $C361,""),"")</f>
        <v>3.0021438938454246</v>
      </c>
      <c r="L361" s="5">
        <f>IF($A361&lt;&gt;"",IF(L$2&lt;&gt;"",INDEX('Instrument History'!$1:$1048576,CcyPerBase!$B361,CcyPerBase!L$3) / $C361,""),"")</f>
        <v>1</v>
      </c>
      <c r="M361" s="5">
        <f>IF($A361&lt;&gt;"",IF(M$2&lt;&gt;"",INDEX('Instrument History'!$1:$1048576,CcyPerBase!$B361,CcyPerBase!M$3) / $C361,""),"")</f>
        <v>1</v>
      </c>
      <c r="N361" s="5">
        <f>IF($A361&lt;&gt;"",IF(N$2&lt;&gt;"",INDEX('Instrument History'!$1:$1048576,CcyPerBase!$B361,CcyPerBase!N$3) / $C361,""),"")</f>
        <v>1</v>
      </c>
      <c r="O361" s="5" t="str">
        <f>IF($A361&lt;&gt;"",IF(O$2&lt;&gt;"",INDEX('Instrument History'!$1:$1048576,CcyPerBase!$B361,CcyPerBase!O$3) / $C361,""),"")</f>
        <v/>
      </c>
      <c r="P361" s="5" t="str">
        <f>IF($A361&lt;&gt;"",IF(P$2&lt;&gt;"",INDEX('Instrument History'!$1:$1048576,CcyPerBase!$B361,CcyPerBase!P$3) / $C361,""),"")</f>
        <v/>
      </c>
      <c r="Q361" s="5" t="str">
        <f>IF($A361&lt;&gt;"",IF(Q$2&lt;&gt;"",INDEX('Instrument History'!$1:$1048576,CcyPerBase!$B361,CcyPerBase!Q$3) / $C361,""),"")</f>
        <v/>
      </c>
      <c r="R361" s="5" t="str">
        <f>IF($A361&lt;&gt;"",IF(R$2&lt;&gt;"",INDEX('Instrument History'!$1:$1048576,CcyPerBase!$B361,CcyPerBase!R$3) / $C361,""),"")</f>
        <v/>
      </c>
      <c r="S361" s="5" t="str">
        <f>IF($A361&lt;&gt;"",IF(S$2&lt;&gt;"",INDEX('Instrument History'!$1:$1048576,CcyPerBase!$B361,CcyPerBase!S$3) / $C361,""),"")</f>
        <v/>
      </c>
      <c r="T361" s="5" t="str">
        <f>IF($A361&lt;&gt;"",IF(T$2&lt;&gt;"",INDEX('Instrument History'!$1:$1048576,CcyPerBase!$B361,CcyPerBase!T$3) / $C361,""),"")</f>
        <v/>
      </c>
      <c r="U361" s="5" t="str">
        <f>IF($A361&lt;&gt;"",IF(U$2&lt;&gt;"",INDEX('Instrument History'!$1:$1048576,CcyPerBase!$B361,CcyPerBase!U$3) / $C361,""),"")</f>
        <v/>
      </c>
      <c r="V361" s="5" t="str">
        <f>IF($A361&lt;&gt;"",IF(V$2&lt;&gt;"",INDEX('Instrument History'!$1:$1048576,CcyPerBase!$B361,CcyPerBase!V$3) / $C361,""),"")</f>
        <v/>
      </c>
      <c r="W361" s="5" t="str">
        <f>IF($A361&lt;&gt;"",IF(W$2&lt;&gt;"",INDEX('Instrument History'!$1:$1048576,CcyPerBase!$B361,CcyPerBase!W$3) / $C361,""),"")</f>
        <v/>
      </c>
      <c r="X361" s="5" t="str">
        <f>IF($A361&lt;&gt;"",IF(X$2&lt;&gt;"",INDEX('Instrument History'!$1:$1048576,CcyPerBase!$B361,CcyPerBase!X$3) / $C361,""),"")</f>
        <v/>
      </c>
    </row>
    <row r="362" spans="1:24">
      <c r="A362" s="12">
        <f>IF(A361&lt;&gt;"",IF(A361=$B$3,"",'Instrument History'!A359),"")</f>
        <v>40800</v>
      </c>
      <c r="B362">
        <f t="shared" si="6"/>
        <v>359</v>
      </c>
      <c r="C362" s="5">
        <f>IF(A362&lt;&gt;"",INDEX('Instrument History'!$1:$1048576,CcyPerBase!B362,CcyPerBase!$B$2),"")</f>
        <v>33.044694194931061</v>
      </c>
      <c r="D362" s="5">
        <f>IF($A362&lt;&gt;"",INDEX('Instrument History'!$1:$1048576,CcyPerBase!$B362,CcyPerBase!D$3) / $C362,"")</f>
        <v>3.0262044311894297E-2</v>
      </c>
      <c r="E362" s="5">
        <f>IF($A362&lt;&gt;"",IF(E$2&lt;&gt;"",INDEX('Instrument History'!$1:$1048576,CcyPerBase!$B362,CcyPerBase!E$3) / $C362,""),"")</f>
        <v>3.0262044311894297E-2</v>
      </c>
      <c r="F362" s="5">
        <f>IF($A362&lt;&gt;"",IF(F$2&lt;&gt;"",INDEX('Instrument History'!$1:$1048576,CcyPerBase!$B362,CcyPerBase!F$3) / $C362,""),"")</f>
        <v>3.0262044311894297E-2</v>
      </c>
      <c r="G362" s="5">
        <f>IF($A362&lt;&gt;"",IF(G$2&lt;&gt;"",INDEX('Instrument History'!$1:$1048576,CcyPerBase!$B362,CcyPerBase!G$3) / $C362,""),"")</f>
        <v>3.0262044311894297E-2</v>
      </c>
      <c r="H362" s="5">
        <f>IF($A362&lt;&gt;"",IF(H$2&lt;&gt;"",INDEX('Instrument History'!$1:$1048576,CcyPerBase!$B362,CcyPerBase!H$3) / $C362,""),"")</f>
        <v>3.0262044311894297E-2</v>
      </c>
      <c r="I362" s="5">
        <f>IF($A362&lt;&gt;"",IF(I$2&lt;&gt;"",INDEX('Instrument History'!$1:$1048576,CcyPerBase!$B362,CcyPerBase!I$3) / $C362,""),"")</f>
        <v>1.5563057115770651</v>
      </c>
      <c r="J362" s="5">
        <f>IF($A362&lt;&gt;"",IF(J$2&lt;&gt;"",INDEX('Instrument History'!$1:$1048576,CcyPerBase!$B362,CcyPerBase!J$3) / $C362,""),"")</f>
        <v>3.0517903976332805</v>
      </c>
      <c r="K362" s="5">
        <f>IF($A362&lt;&gt;"",IF(K$2&lt;&gt;"",INDEX('Instrument History'!$1:$1048576,CcyPerBase!$B362,CcyPerBase!K$3) / $C362,""),"")</f>
        <v>3.0517903976332805</v>
      </c>
      <c r="L362" s="5">
        <f>IF($A362&lt;&gt;"",IF(L$2&lt;&gt;"",INDEX('Instrument History'!$1:$1048576,CcyPerBase!$B362,CcyPerBase!L$3) / $C362,""),"")</f>
        <v>1</v>
      </c>
      <c r="M362" s="5">
        <f>IF($A362&lt;&gt;"",IF(M$2&lt;&gt;"",INDEX('Instrument History'!$1:$1048576,CcyPerBase!$B362,CcyPerBase!M$3) / $C362,""),"")</f>
        <v>1</v>
      </c>
      <c r="N362" s="5">
        <f>IF($A362&lt;&gt;"",IF(N$2&lt;&gt;"",INDEX('Instrument History'!$1:$1048576,CcyPerBase!$B362,CcyPerBase!N$3) / $C362,""),"")</f>
        <v>1</v>
      </c>
      <c r="O362" s="5" t="str">
        <f>IF($A362&lt;&gt;"",IF(O$2&lt;&gt;"",INDEX('Instrument History'!$1:$1048576,CcyPerBase!$B362,CcyPerBase!O$3) / $C362,""),"")</f>
        <v/>
      </c>
      <c r="P362" s="5" t="str">
        <f>IF($A362&lt;&gt;"",IF(P$2&lt;&gt;"",INDEX('Instrument History'!$1:$1048576,CcyPerBase!$B362,CcyPerBase!P$3) / $C362,""),"")</f>
        <v/>
      </c>
      <c r="Q362" s="5" t="str">
        <f>IF($A362&lt;&gt;"",IF(Q$2&lt;&gt;"",INDEX('Instrument History'!$1:$1048576,CcyPerBase!$B362,CcyPerBase!Q$3) / $C362,""),"")</f>
        <v/>
      </c>
      <c r="R362" s="5" t="str">
        <f>IF($A362&lt;&gt;"",IF(R$2&lt;&gt;"",INDEX('Instrument History'!$1:$1048576,CcyPerBase!$B362,CcyPerBase!R$3) / $C362,""),"")</f>
        <v/>
      </c>
      <c r="S362" s="5" t="str">
        <f>IF($A362&lt;&gt;"",IF(S$2&lt;&gt;"",INDEX('Instrument History'!$1:$1048576,CcyPerBase!$B362,CcyPerBase!S$3) / $C362,""),"")</f>
        <v/>
      </c>
      <c r="T362" s="5" t="str">
        <f>IF($A362&lt;&gt;"",IF(T$2&lt;&gt;"",INDEX('Instrument History'!$1:$1048576,CcyPerBase!$B362,CcyPerBase!T$3) / $C362,""),"")</f>
        <v/>
      </c>
      <c r="U362" s="5" t="str">
        <f>IF($A362&lt;&gt;"",IF(U$2&lt;&gt;"",INDEX('Instrument History'!$1:$1048576,CcyPerBase!$B362,CcyPerBase!U$3) / $C362,""),"")</f>
        <v/>
      </c>
      <c r="V362" s="5" t="str">
        <f>IF($A362&lt;&gt;"",IF(V$2&lt;&gt;"",INDEX('Instrument History'!$1:$1048576,CcyPerBase!$B362,CcyPerBase!V$3) / $C362,""),"")</f>
        <v/>
      </c>
      <c r="W362" s="5" t="str">
        <f>IF($A362&lt;&gt;"",IF(W$2&lt;&gt;"",INDEX('Instrument History'!$1:$1048576,CcyPerBase!$B362,CcyPerBase!W$3) / $C362,""),"")</f>
        <v/>
      </c>
      <c r="X362" s="5" t="str">
        <f>IF($A362&lt;&gt;"",IF(X$2&lt;&gt;"",INDEX('Instrument History'!$1:$1048576,CcyPerBase!$B362,CcyPerBase!X$3) / $C362,""),"")</f>
        <v/>
      </c>
    </row>
    <row r="363" spans="1:24">
      <c r="A363" s="12">
        <f>IF(A362&lt;&gt;"",IF(A362=$B$3,"",'Instrument History'!A360),"")</f>
        <v>40799</v>
      </c>
      <c r="B363">
        <f t="shared" si="6"/>
        <v>360</v>
      </c>
      <c r="C363" s="5">
        <f>IF(A363&lt;&gt;"",INDEX('Instrument History'!$1:$1048576,CcyPerBase!B363,CcyPerBase!$B$2),"")</f>
        <v>31.647278714877956</v>
      </c>
      <c r="D363" s="5">
        <f>IF($A363&lt;&gt;"",INDEX('Instrument History'!$1:$1048576,CcyPerBase!$B363,CcyPerBase!D$3) / $C363,"")</f>
        <v>3.1598293458637315E-2</v>
      </c>
      <c r="E363" s="5">
        <f>IF($A363&lt;&gt;"",IF(E$2&lt;&gt;"",INDEX('Instrument History'!$1:$1048576,CcyPerBase!$B363,CcyPerBase!E$3) / $C363,""),"")</f>
        <v>3.1598293458637315E-2</v>
      </c>
      <c r="F363" s="5">
        <f>IF($A363&lt;&gt;"",IF(F$2&lt;&gt;"",INDEX('Instrument History'!$1:$1048576,CcyPerBase!$B363,CcyPerBase!F$3) / $C363,""),"")</f>
        <v>3.1598293458637315E-2</v>
      </c>
      <c r="G363" s="5">
        <f>IF($A363&lt;&gt;"",IF(G$2&lt;&gt;"",INDEX('Instrument History'!$1:$1048576,CcyPerBase!$B363,CcyPerBase!G$3) / $C363,""),"")</f>
        <v>3.1598293458637315E-2</v>
      </c>
      <c r="H363" s="5">
        <f>IF($A363&lt;&gt;"",IF(H$2&lt;&gt;"",INDEX('Instrument History'!$1:$1048576,CcyPerBase!$B363,CcyPerBase!H$3) / $C363,""),"")</f>
        <v>3.1598293458637315E-2</v>
      </c>
      <c r="I363" s="5">
        <f>IF($A363&lt;&gt;"",IF(I$2&lt;&gt;"",INDEX('Instrument History'!$1:$1048576,CcyPerBase!$B363,CcyPerBase!I$3) / $C363,""),"")</f>
        <v>1.602499574556236</v>
      </c>
      <c r="J363" s="5">
        <f>IF($A363&lt;&gt;"",IF(J$2&lt;&gt;"",INDEX('Instrument History'!$1:$1048576,CcyPerBase!$B363,CcyPerBase!J$3) / $C363,""),"")</f>
        <v>3.2125251281856513</v>
      </c>
      <c r="K363" s="5">
        <f>IF($A363&lt;&gt;"",IF(K$2&lt;&gt;"",INDEX('Instrument History'!$1:$1048576,CcyPerBase!$B363,CcyPerBase!K$3) / $C363,""),"")</f>
        <v>3.2125251281856513</v>
      </c>
      <c r="L363" s="5">
        <f>IF($A363&lt;&gt;"",IF(L$2&lt;&gt;"",INDEX('Instrument History'!$1:$1048576,CcyPerBase!$B363,CcyPerBase!L$3) / $C363,""),"")</f>
        <v>1</v>
      </c>
      <c r="M363" s="5">
        <f>IF($A363&lt;&gt;"",IF(M$2&lt;&gt;"",INDEX('Instrument History'!$1:$1048576,CcyPerBase!$B363,CcyPerBase!M$3) / $C363,""),"")</f>
        <v>1</v>
      </c>
      <c r="N363" s="5">
        <f>IF($A363&lt;&gt;"",IF(N$2&lt;&gt;"",INDEX('Instrument History'!$1:$1048576,CcyPerBase!$B363,CcyPerBase!N$3) / $C363,""),"")</f>
        <v>1</v>
      </c>
      <c r="O363" s="5" t="str">
        <f>IF($A363&lt;&gt;"",IF(O$2&lt;&gt;"",INDEX('Instrument History'!$1:$1048576,CcyPerBase!$B363,CcyPerBase!O$3) / $C363,""),"")</f>
        <v/>
      </c>
      <c r="P363" s="5" t="str">
        <f>IF($A363&lt;&gt;"",IF(P$2&lt;&gt;"",INDEX('Instrument History'!$1:$1048576,CcyPerBase!$B363,CcyPerBase!P$3) / $C363,""),"")</f>
        <v/>
      </c>
      <c r="Q363" s="5" t="str">
        <f>IF($A363&lt;&gt;"",IF(Q$2&lt;&gt;"",INDEX('Instrument History'!$1:$1048576,CcyPerBase!$B363,CcyPerBase!Q$3) / $C363,""),"")</f>
        <v/>
      </c>
      <c r="R363" s="5" t="str">
        <f>IF($A363&lt;&gt;"",IF(R$2&lt;&gt;"",INDEX('Instrument History'!$1:$1048576,CcyPerBase!$B363,CcyPerBase!R$3) / $C363,""),"")</f>
        <v/>
      </c>
      <c r="S363" s="5" t="str">
        <f>IF($A363&lt;&gt;"",IF(S$2&lt;&gt;"",INDEX('Instrument History'!$1:$1048576,CcyPerBase!$B363,CcyPerBase!S$3) / $C363,""),"")</f>
        <v/>
      </c>
      <c r="T363" s="5" t="str">
        <f>IF($A363&lt;&gt;"",IF(T$2&lt;&gt;"",INDEX('Instrument History'!$1:$1048576,CcyPerBase!$B363,CcyPerBase!T$3) / $C363,""),"")</f>
        <v/>
      </c>
      <c r="U363" s="5" t="str">
        <f>IF($A363&lt;&gt;"",IF(U$2&lt;&gt;"",INDEX('Instrument History'!$1:$1048576,CcyPerBase!$B363,CcyPerBase!U$3) / $C363,""),"")</f>
        <v/>
      </c>
      <c r="V363" s="5" t="str">
        <f>IF($A363&lt;&gt;"",IF(V$2&lt;&gt;"",INDEX('Instrument History'!$1:$1048576,CcyPerBase!$B363,CcyPerBase!V$3) / $C363,""),"")</f>
        <v/>
      </c>
      <c r="W363" s="5" t="str">
        <f>IF($A363&lt;&gt;"",IF(W$2&lt;&gt;"",INDEX('Instrument History'!$1:$1048576,CcyPerBase!$B363,CcyPerBase!W$3) / $C363,""),"")</f>
        <v/>
      </c>
      <c r="X363" s="5" t="str">
        <f>IF($A363&lt;&gt;"",IF(X$2&lt;&gt;"",INDEX('Instrument History'!$1:$1048576,CcyPerBase!$B363,CcyPerBase!X$3) / $C363,""),"")</f>
        <v/>
      </c>
    </row>
    <row r="364" spans="1:24">
      <c r="A364" s="12">
        <f>IF(A363&lt;&gt;"",IF(A363=$B$3,"",'Instrument History'!A361),"")</f>
        <v>40798</v>
      </c>
      <c r="B364">
        <f t="shared" si="6"/>
        <v>361</v>
      </c>
      <c r="C364" s="5">
        <f>IF(A364&lt;&gt;"",INDEX('Instrument History'!$1:$1048576,CcyPerBase!B364,CcyPerBase!$B$2),"")</f>
        <v>32.638643193591186</v>
      </c>
      <c r="D364" s="5">
        <f>IF($A364&lt;&gt;"",INDEX('Instrument History'!$1:$1048576,CcyPerBase!$B364,CcyPerBase!D$3) / $C364,"")</f>
        <v>3.0638528509553873E-2</v>
      </c>
      <c r="E364" s="5">
        <f>IF($A364&lt;&gt;"",IF(E$2&lt;&gt;"",INDEX('Instrument History'!$1:$1048576,CcyPerBase!$B364,CcyPerBase!E$3) / $C364,""),"")</f>
        <v>3.0638528509553873E-2</v>
      </c>
      <c r="F364" s="5">
        <f>IF($A364&lt;&gt;"",IF(F$2&lt;&gt;"",INDEX('Instrument History'!$1:$1048576,CcyPerBase!$B364,CcyPerBase!F$3) / $C364,""),"")</f>
        <v>3.0638528509553873E-2</v>
      </c>
      <c r="G364" s="5">
        <f>IF($A364&lt;&gt;"",IF(G$2&lt;&gt;"",INDEX('Instrument History'!$1:$1048576,CcyPerBase!$B364,CcyPerBase!G$3) / $C364,""),"")</f>
        <v>3.0638528509553873E-2</v>
      </c>
      <c r="H364" s="5">
        <f>IF($A364&lt;&gt;"",IF(H$2&lt;&gt;"",INDEX('Instrument History'!$1:$1048576,CcyPerBase!$B364,CcyPerBase!H$3) / $C364,""),"")</f>
        <v>3.0638528509553873E-2</v>
      </c>
      <c r="I364" s="5">
        <f>IF($A364&lt;&gt;"",IF(I$2&lt;&gt;"",INDEX('Instrument History'!$1:$1048576,CcyPerBase!$B364,CcyPerBase!I$3) / $C364,""),"")</f>
        <v>1.5102095020932844</v>
      </c>
      <c r="J364" s="5">
        <f>IF($A364&lt;&gt;"",IF(J$2&lt;&gt;"",INDEX('Instrument History'!$1:$1048576,CcyPerBase!$B364,CcyPerBase!J$3) / $C364,""),"")</f>
        <v>3.2563260501086773</v>
      </c>
      <c r="K364" s="5">
        <f>IF($A364&lt;&gt;"",IF(K$2&lt;&gt;"",INDEX('Instrument History'!$1:$1048576,CcyPerBase!$B364,CcyPerBase!K$3) / $C364,""),"")</f>
        <v>3.2563260501086773</v>
      </c>
      <c r="L364" s="5">
        <f>IF($A364&lt;&gt;"",IF(L$2&lt;&gt;"",INDEX('Instrument History'!$1:$1048576,CcyPerBase!$B364,CcyPerBase!L$3) / $C364,""),"")</f>
        <v>1</v>
      </c>
      <c r="M364" s="5">
        <f>IF($A364&lt;&gt;"",IF(M$2&lt;&gt;"",INDEX('Instrument History'!$1:$1048576,CcyPerBase!$B364,CcyPerBase!M$3) / $C364,""),"")</f>
        <v>1</v>
      </c>
      <c r="N364" s="5">
        <f>IF($A364&lt;&gt;"",IF(N$2&lt;&gt;"",INDEX('Instrument History'!$1:$1048576,CcyPerBase!$B364,CcyPerBase!N$3) / $C364,""),"")</f>
        <v>1</v>
      </c>
      <c r="O364" s="5" t="str">
        <f>IF($A364&lt;&gt;"",IF(O$2&lt;&gt;"",INDEX('Instrument History'!$1:$1048576,CcyPerBase!$B364,CcyPerBase!O$3) / $C364,""),"")</f>
        <v/>
      </c>
      <c r="P364" s="5" t="str">
        <f>IF($A364&lt;&gt;"",IF(P$2&lt;&gt;"",INDEX('Instrument History'!$1:$1048576,CcyPerBase!$B364,CcyPerBase!P$3) / $C364,""),"")</f>
        <v/>
      </c>
      <c r="Q364" s="5" t="str">
        <f>IF($A364&lt;&gt;"",IF(Q$2&lt;&gt;"",INDEX('Instrument History'!$1:$1048576,CcyPerBase!$B364,CcyPerBase!Q$3) / $C364,""),"")</f>
        <v/>
      </c>
      <c r="R364" s="5" t="str">
        <f>IF($A364&lt;&gt;"",IF(R$2&lt;&gt;"",INDEX('Instrument History'!$1:$1048576,CcyPerBase!$B364,CcyPerBase!R$3) / $C364,""),"")</f>
        <v/>
      </c>
      <c r="S364" s="5" t="str">
        <f>IF($A364&lt;&gt;"",IF(S$2&lt;&gt;"",INDEX('Instrument History'!$1:$1048576,CcyPerBase!$B364,CcyPerBase!S$3) / $C364,""),"")</f>
        <v/>
      </c>
      <c r="T364" s="5" t="str">
        <f>IF($A364&lt;&gt;"",IF(T$2&lt;&gt;"",INDEX('Instrument History'!$1:$1048576,CcyPerBase!$B364,CcyPerBase!T$3) / $C364,""),"")</f>
        <v/>
      </c>
      <c r="U364" s="5" t="str">
        <f>IF($A364&lt;&gt;"",IF(U$2&lt;&gt;"",INDEX('Instrument History'!$1:$1048576,CcyPerBase!$B364,CcyPerBase!U$3) / $C364,""),"")</f>
        <v/>
      </c>
      <c r="V364" s="5" t="str">
        <f>IF($A364&lt;&gt;"",IF(V$2&lt;&gt;"",INDEX('Instrument History'!$1:$1048576,CcyPerBase!$B364,CcyPerBase!V$3) / $C364,""),"")</f>
        <v/>
      </c>
      <c r="W364" s="5" t="str">
        <f>IF($A364&lt;&gt;"",IF(W$2&lt;&gt;"",INDEX('Instrument History'!$1:$1048576,CcyPerBase!$B364,CcyPerBase!W$3) / $C364,""),"")</f>
        <v/>
      </c>
      <c r="X364" s="5" t="str">
        <f>IF($A364&lt;&gt;"",IF(X$2&lt;&gt;"",INDEX('Instrument History'!$1:$1048576,CcyPerBase!$B364,CcyPerBase!X$3) / $C364,""),"")</f>
        <v/>
      </c>
    </row>
    <row r="365" spans="1:24">
      <c r="A365" s="12">
        <f>IF(A364&lt;&gt;"",IF(A364=$B$3,"",'Instrument History'!A362),"")</f>
        <v>40795</v>
      </c>
      <c r="B365">
        <f t="shared" si="6"/>
        <v>362</v>
      </c>
      <c r="C365" s="5">
        <f>IF(A365&lt;&gt;"",INDEX('Instrument History'!$1:$1048576,CcyPerBase!B365,CcyPerBase!$B$2),"")</f>
        <v>32.016383675863004</v>
      </c>
      <c r="D365" s="5">
        <f>IF($A365&lt;&gt;"",INDEX('Instrument History'!$1:$1048576,CcyPerBase!$B365,CcyPerBase!D$3) / $C365,"")</f>
        <v>3.1234008504023993E-2</v>
      </c>
      <c r="E365" s="5">
        <f>IF($A365&lt;&gt;"",IF(E$2&lt;&gt;"",INDEX('Instrument History'!$1:$1048576,CcyPerBase!$B365,CcyPerBase!E$3) / $C365,""),"")</f>
        <v>3.1234008504023993E-2</v>
      </c>
      <c r="F365" s="5">
        <f>IF($A365&lt;&gt;"",IF(F$2&lt;&gt;"",INDEX('Instrument History'!$1:$1048576,CcyPerBase!$B365,CcyPerBase!F$3) / $C365,""),"")</f>
        <v>3.1234008504023993E-2</v>
      </c>
      <c r="G365" s="5">
        <f>IF($A365&lt;&gt;"",IF(G$2&lt;&gt;"",INDEX('Instrument History'!$1:$1048576,CcyPerBase!$B365,CcyPerBase!G$3) / $C365,""),"")</f>
        <v>3.1234008504023993E-2</v>
      </c>
      <c r="H365" s="5">
        <f>IF($A365&lt;&gt;"",IF(H$2&lt;&gt;"",INDEX('Instrument History'!$1:$1048576,CcyPerBase!$B365,CcyPerBase!H$3) / $C365,""),"")</f>
        <v>3.1234008504023993E-2</v>
      </c>
      <c r="I365" s="5">
        <f>IF($A365&lt;&gt;"",IF(I$2&lt;&gt;"",INDEX('Instrument History'!$1:$1048576,CcyPerBase!$B365,CcyPerBase!I$3) / $C365,""),"")</f>
        <v>1.5369807526669133</v>
      </c>
      <c r="J365" s="5">
        <f>IF($A365&lt;&gt;"",IF(J$2&lt;&gt;"",INDEX('Instrument History'!$1:$1048576,CcyPerBase!$B365,CcyPerBase!J$3) / $C365,""),"")</f>
        <v>3.2270147658168096</v>
      </c>
      <c r="K365" s="5">
        <f>IF($A365&lt;&gt;"",IF(K$2&lt;&gt;"",INDEX('Instrument History'!$1:$1048576,CcyPerBase!$B365,CcyPerBase!K$3) / $C365,""),"")</f>
        <v>3.2270147658168096</v>
      </c>
      <c r="L365" s="5">
        <f>IF($A365&lt;&gt;"",IF(L$2&lt;&gt;"",INDEX('Instrument History'!$1:$1048576,CcyPerBase!$B365,CcyPerBase!L$3) / $C365,""),"")</f>
        <v>1</v>
      </c>
      <c r="M365" s="5">
        <f>IF($A365&lt;&gt;"",IF(M$2&lt;&gt;"",INDEX('Instrument History'!$1:$1048576,CcyPerBase!$B365,CcyPerBase!M$3) / $C365,""),"")</f>
        <v>1</v>
      </c>
      <c r="N365" s="5">
        <f>IF($A365&lt;&gt;"",IF(N$2&lt;&gt;"",INDEX('Instrument History'!$1:$1048576,CcyPerBase!$B365,CcyPerBase!N$3) / $C365,""),"")</f>
        <v>1</v>
      </c>
      <c r="O365" s="5" t="str">
        <f>IF($A365&lt;&gt;"",IF(O$2&lt;&gt;"",INDEX('Instrument History'!$1:$1048576,CcyPerBase!$B365,CcyPerBase!O$3) / $C365,""),"")</f>
        <v/>
      </c>
      <c r="P365" s="5" t="str">
        <f>IF($A365&lt;&gt;"",IF(P$2&lt;&gt;"",INDEX('Instrument History'!$1:$1048576,CcyPerBase!$B365,CcyPerBase!P$3) / $C365,""),"")</f>
        <v/>
      </c>
      <c r="Q365" s="5" t="str">
        <f>IF($A365&lt;&gt;"",IF(Q$2&lt;&gt;"",INDEX('Instrument History'!$1:$1048576,CcyPerBase!$B365,CcyPerBase!Q$3) / $C365,""),"")</f>
        <v/>
      </c>
      <c r="R365" s="5" t="str">
        <f>IF($A365&lt;&gt;"",IF(R$2&lt;&gt;"",INDEX('Instrument History'!$1:$1048576,CcyPerBase!$B365,CcyPerBase!R$3) / $C365,""),"")</f>
        <v/>
      </c>
      <c r="S365" s="5" t="str">
        <f>IF($A365&lt;&gt;"",IF(S$2&lt;&gt;"",INDEX('Instrument History'!$1:$1048576,CcyPerBase!$B365,CcyPerBase!S$3) / $C365,""),"")</f>
        <v/>
      </c>
      <c r="T365" s="5" t="str">
        <f>IF($A365&lt;&gt;"",IF(T$2&lt;&gt;"",INDEX('Instrument History'!$1:$1048576,CcyPerBase!$B365,CcyPerBase!T$3) / $C365,""),"")</f>
        <v/>
      </c>
      <c r="U365" s="5" t="str">
        <f>IF($A365&lt;&gt;"",IF(U$2&lt;&gt;"",INDEX('Instrument History'!$1:$1048576,CcyPerBase!$B365,CcyPerBase!U$3) / $C365,""),"")</f>
        <v/>
      </c>
      <c r="V365" s="5" t="str">
        <f>IF($A365&lt;&gt;"",IF(V$2&lt;&gt;"",INDEX('Instrument History'!$1:$1048576,CcyPerBase!$B365,CcyPerBase!V$3) / $C365,""),"")</f>
        <v/>
      </c>
      <c r="W365" s="5" t="str">
        <f>IF($A365&lt;&gt;"",IF(W$2&lt;&gt;"",INDEX('Instrument History'!$1:$1048576,CcyPerBase!$B365,CcyPerBase!W$3) / $C365,""),"")</f>
        <v/>
      </c>
      <c r="X365" s="5" t="str">
        <f>IF($A365&lt;&gt;"",IF(X$2&lt;&gt;"",INDEX('Instrument History'!$1:$1048576,CcyPerBase!$B365,CcyPerBase!X$3) / $C365,""),"")</f>
        <v/>
      </c>
    </row>
    <row r="366" spans="1:24">
      <c r="A366" s="12">
        <f>IF(A365&lt;&gt;"",IF(A365=$B$3,"",'Instrument History'!A363),"")</f>
        <v>40794</v>
      </c>
      <c r="B366">
        <f t="shared" si="6"/>
        <v>363</v>
      </c>
      <c r="C366" s="5">
        <f>IF(A366&lt;&gt;"",INDEX('Instrument History'!$1:$1048576,CcyPerBase!B366,CcyPerBase!$B$2),"")</f>
        <v>30.629180720818969</v>
      </c>
      <c r="D366" s="5">
        <f>IF($A366&lt;&gt;"",INDEX('Instrument History'!$1:$1048576,CcyPerBase!$B366,CcyPerBase!D$3) / $C366,"")</f>
        <v>3.2648604254709619E-2</v>
      </c>
      <c r="E366" s="5">
        <f>IF($A366&lt;&gt;"",IF(E$2&lt;&gt;"",INDEX('Instrument History'!$1:$1048576,CcyPerBase!$B366,CcyPerBase!E$3) / $C366,""),"")</f>
        <v>3.2648604254709619E-2</v>
      </c>
      <c r="F366" s="5">
        <f>IF($A366&lt;&gt;"",IF(F$2&lt;&gt;"",INDEX('Instrument History'!$1:$1048576,CcyPerBase!$B366,CcyPerBase!F$3) / $C366,""),"")</f>
        <v>3.2648604254709619E-2</v>
      </c>
      <c r="G366" s="5">
        <f>IF($A366&lt;&gt;"",IF(G$2&lt;&gt;"",INDEX('Instrument History'!$1:$1048576,CcyPerBase!$B366,CcyPerBase!G$3) / $C366,""),"")</f>
        <v>3.2648604254709619E-2</v>
      </c>
      <c r="H366" s="5">
        <f>IF($A366&lt;&gt;"",IF(H$2&lt;&gt;"",INDEX('Instrument History'!$1:$1048576,CcyPerBase!$B366,CcyPerBase!H$3) / $C366,""),"")</f>
        <v>3.2648604254709619E-2</v>
      </c>
      <c r="I366" s="5">
        <f>IF($A366&lt;&gt;"",IF(I$2&lt;&gt;"",INDEX('Instrument History'!$1:$1048576,CcyPerBase!$B366,CcyPerBase!I$3) / $C366,""),"")</f>
        <v>1.679911994997173</v>
      </c>
      <c r="J366" s="5">
        <f>IF($A366&lt;&gt;"",IF(J$2&lt;&gt;"",INDEX('Instrument History'!$1:$1048576,CcyPerBase!$B366,CcyPerBase!J$3) / $C366,""),"")</f>
        <v>3.3174432870913417</v>
      </c>
      <c r="K366" s="5">
        <f>IF($A366&lt;&gt;"",IF(K$2&lt;&gt;"",INDEX('Instrument History'!$1:$1048576,CcyPerBase!$B366,CcyPerBase!K$3) / $C366,""),"")</f>
        <v>3.3174432870913417</v>
      </c>
      <c r="L366" s="5">
        <f>IF($A366&lt;&gt;"",IF(L$2&lt;&gt;"",INDEX('Instrument History'!$1:$1048576,CcyPerBase!$B366,CcyPerBase!L$3) / $C366,""),"")</f>
        <v>1</v>
      </c>
      <c r="M366" s="5">
        <f>IF($A366&lt;&gt;"",IF(M$2&lt;&gt;"",INDEX('Instrument History'!$1:$1048576,CcyPerBase!$B366,CcyPerBase!M$3) / $C366,""),"")</f>
        <v>1</v>
      </c>
      <c r="N366" s="5">
        <f>IF($A366&lt;&gt;"",IF(N$2&lt;&gt;"",INDEX('Instrument History'!$1:$1048576,CcyPerBase!$B366,CcyPerBase!N$3) / $C366,""),"")</f>
        <v>1</v>
      </c>
      <c r="O366" s="5" t="str">
        <f>IF($A366&lt;&gt;"",IF(O$2&lt;&gt;"",INDEX('Instrument History'!$1:$1048576,CcyPerBase!$B366,CcyPerBase!O$3) / $C366,""),"")</f>
        <v/>
      </c>
      <c r="P366" s="5" t="str">
        <f>IF($A366&lt;&gt;"",IF(P$2&lt;&gt;"",INDEX('Instrument History'!$1:$1048576,CcyPerBase!$B366,CcyPerBase!P$3) / $C366,""),"")</f>
        <v/>
      </c>
      <c r="Q366" s="5" t="str">
        <f>IF($A366&lt;&gt;"",IF(Q$2&lt;&gt;"",INDEX('Instrument History'!$1:$1048576,CcyPerBase!$B366,CcyPerBase!Q$3) / $C366,""),"")</f>
        <v/>
      </c>
      <c r="R366" s="5" t="str">
        <f>IF($A366&lt;&gt;"",IF(R$2&lt;&gt;"",INDEX('Instrument History'!$1:$1048576,CcyPerBase!$B366,CcyPerBase!R$3) / $C366,""),"")</f>
        <v/>
      </c>
      <c r="S366" s="5" t="str">
        <f>IF($A366&lt;&gt;"",IF(S$2&lt;&gt;"",INDEX('Instrument History'!$1:$1048576,CcyPerBase!$B366,CcyPerBase!S$3) / $C366,""),"")</f>
        <v/>
      </c>
      <c r="T366" s="5" t="str">
        <f>IF($A366&lt;&gt;"",IF(T$2&lt;&gt;"",INDEX('Instrument History'!$1:$1048576,CcyPerBase!$B366,CcyPerBase!T$3) / $C366,""),"")</f>
        <v/>
      </c>
      <c r="U366" s="5" t="str">
        <f>IF($A366&lt;&gt;"",IF(U$2&lt;&gt;"",INDEX('Instrument History'!$1:$1048576,CcyPerBase!$B366,CcyPerBase!U$3) / $C366,""),"")</f>
        <v/>
      </c>
      <c r="V366" s="5" t="str">
        <f>IF($A366&lt;&gt;"",IF(V$2&lt;&gt;"",INDEX('Instrument History'!$1:$1048576,CcyPerBase!$B366,CcyPerBase!V$3) / $C366,""),"")</f>
        <v/>
      </c>
      <c r="W366" s="5" t="str">
        <f>IF($A366&lt;&gt;"",IF(W$2&lt;&gt;"",INDEX('Instrument History'!$1:$1048576,CcyPerBase!$B366,CcyPerBase!W$3) / $C366,""),"")</f>
        <v/>
      </c>
      <c r="X366" s="5" t="str">
        <f>IF($A366&lt;&gt;"",IF(X$2&lt;&gt;"",INDEX('Instrument History'!$1:$1048576,CcyPerBase!$B366,CcyPerBase!X$3) / $C366,""),"")</f>
        <v/>
      </c>
    </row>
    <row r="367" spans="1:24">
      <c r="A367" s="12">
        <f>IF(A366&lt;&gt;"",IF(A366=$B$3,"",'Instrument History'!A364),"")</f>
        <v>40793</v>
      </c>
      <c r="B367">
        <f t="shared" si="6"/>
        <v>364</v>
      </c>
      <c r="C367" s="5">
        <f>IF(A367&lt;&gt;"",INDEX('Instrument History'!$1:$1048576,CcyPerBase!B367,CcyPerBase!$B$2),"")</f>
        <v>30.193373751242593</v>
      </c>
      <c r="D367" s="5">
        <f>IF($A367&lt;&gt;"",INDEX('Instrument History'!$1:$1048576,CcyPerBase!$B367,CcyPerBase!D$3) / $C367,"")</f>
        <v>3.3119849680887201E-2</v>
      </c>
      <c r="E367" s="5">
        <f>IF($A367&lt;&gt;"",IF(E$2&lt;&gt;"",INDEX('Instrument History'!$1:$1048576,CcyPerBase!$B367,CcyPerBase!E$3) / $C367,""),"")</f>
        <v>3.3119849680887201E-2</v>
      </c>
      <c r="F367" s="5">
        <f>IF($A367&lt;&gt;"",IF(F$2&lt;&gt;"",INDEX('Instrument History'!$1:$1048576,CcyPerBase!$B367,CcyPerBase!F$3) / $C367,""),"")</f>
        <v>3.3119849680887201E-2</v>
      </c>
      <c r="G367" s="5">
        <f>IF($A367&lt;&gt;"",IF(G$2&lt;&gt;"",INDEX('Instrument History'!$1:$1048576,CcyPerBase!$B367,CcyPerBase!G$3) / $C367,""),"")</f>
        <v>3.3119849680887201E-2</v>
      </c>
      <c r="H367" s="5">
        <f>IF($A367&lt;&gt;"",IF(H$2&lt;&gt;"",INDEX('Instrument History'!$1:$1048576,CcyPerBase!$B367,CcyPerBase!H$3) / $C367,""),"")</f>
        <v>3.3119849680887201E-2</v>
      </c>
      <c r="I367" s="5">
        <f>IF($A367&lt;&gt;"",IF(I$2&lt;&gt;"",INDEX('Instrument History'!$1:$1048576,CcyPerBase!$B367,CcyPerBase!I$3) / $C367,""),"")</f>
        <v>1.7672418933386407</v>
      </c>
      <c r="J367" s="5">
        <f>IF($A367&lt;&gt;"",IF(J$2&lt;&gt;"",INDEX('Instrument History'!$1:$1048576,CcyPerBase!$B367,CcyPerBase!J$3) / $C367,""),"")</f>
        <v>3.3794684653187637</v>
      </c>
      <c r="K367" s="5">
        <f>IF($A367&lt;&gt;"",IF(K$2&lt;&gt;"",INDEX('Instrument History'!$1:$1048576,CcyPerBase!$B367,CcyPerBase!K$3) / $C367,""),"")</f>
        <v>3.3794684653187637</v>
      </c>
      <c r="L367" s="5">
        <f>IF($A367&lt;&gt;"",IF(L$2&lt;&gt;"",INDEX('Instrument History'!$1:$1048576,CcyPerBase!$B367,CcyPerBase!L$3) / $C367,""),"")</f>
        <v>1</v>
      </c>
      <c r="M367" s="5">
        <f>IF($A367&lt;&gt;"",IF(M$2&lt;&gt;"",INDEX('Instrument History'!$1:$1048576,CcyPerBase!$B367,CcyPerBase!M$3) / $C367,""),"")</f>
        <v>1</v>
      </c>
      <c r="N367" s="5">
        <f>IF($A367&lt;&gt;"",IF(N$2&lt;&gt;"",INDEX('Instrument History'!$1:$1048576,CcyPerBase!$B367,CcyPerBase!N$3) / $C367,""),"")</f>
        <v>1</v>
      </c>
      <c r="O367" s="5" t="str">
        <f>IF($A367&lt;&gt;"",IF(O$2&lt;&gt;"",INDEX('Instrument History'!$1:$1048576,CcyPerBase!$B367,CcyPerBase!O$3) / $C367,""),"")</f>
        <v/>
      </c>
      <c r="P367" s="5" t="str">
        <f>IF($A367&lt;&gt;"",IF(P$2&lt;&gt;"",INDEX('Instrument History'!$1:$1048576,CcyPerBase!$B367,CcyPerBase!P$3) / $C367,""),"")</f>
        <v/>
      </c>
      <c r="Q367" s="5" t="str">
        <f>IF($A367&lt;&gt;"",IF(Q$2&lt;&gt;"",INDEX('Instrument History'!$1:$1048576,CcyPerBase!$B367,CcyPerBase!Q$3) / $C367,""),"")</f>
        <v/>
      </c>
      <c r="R367" s="5" t="str">
        <f>IF($A367&lt;&gt;"",IF(R$2&lt;&gt;"",INDEX('Instrument History'!$1:$1048576,CcyPerBase!$B367,CcyPerBase!R$3) / $C367,""),"")</f>
        <v/>
      </c>
      <c r="S367" s="5" t="str">
        <f>IF($A367&lt;&gt;"",IF(S$2&lt;&gt;"",INDEX('Instrument History'!$1:$1048576,CcyPerBase!$B367,CcyPerBase!S$3) / $C367,""),"")</f>
        <v/>
      </c>
      <c r="T367" s="5" t="str">
        <f>IF($A367&lt;&gt;"",IF(T$2&lt;&gt;"",INDEX('Instrument History'!$1:$1048576,CcyPerBase!$B367,CcyPerBase!T$3) / $C367,""),"")</f>
        <v/>
      </c>
      <c r="U367" s="5" t="str">
        <f>IF($A367&lt;&gt;"",IF(U$2&lt;&gt;"",INDEX('Instrument History'!$1:$1048576,CcyPerBase!$B367,CcyPerBase!U$3) / $C367,""),"")</f>
        <v/>
      </c>
      <c r="V367" s="5" t="str">
        <f>IF($A367&lt;&gt;"",IF(V$2&lt;&gt;"",INDEX('Instrument History'!$1:$1048576,CcyPerBase!$B367,CcyPerBase!V$3) / $C367,""),"")</f>
        <v/>
      </c>
      <c r="W367" s="5" t="str">
        <f>IF($A367&lt;&gt;"",IF(W$2&lt;&gt;"",INDEX('Instrument History'!$1:$1048576,CcyPerBase!$B367,CcyPerBase!W$3) / $C367,""),"")</f>
        <v/>
      </c>
      <c r="X367" s="5" t="str">
        <f>IF($A367&lt;&gt;"",IF(X$2&lt;&gt;"",INDEX('Instrument History'!$1:$1048576,CcyPerBase!$B367,CcyPerBase!X$3) / $C367,""),"")</f>
        <v/>
      </c>
    </row>
    <row r="368" spans="1:24">
      <c r="A368" s="12">
        <f>IF(A367&lt;&gt;"",IF(A367=$B$3,"",'Instrument History'!A365),"")</f>
        <v>40792</v>
      </c>
      <c r="B368">
        <f t="shared" si="6"/>
        <v>365</v>
      </c>
      <c r="C368" s="5">
        <f>IF(A368&lt;&gt;"",INDEX('Instrument History'!$1:$1048576,CcyPerBase!B368,CcyPerBase!$B$2),"")</f>
        <v>29.858585544332914</v>
      </c>
      <c r="D368" s="5">
        <f>IF($A368&lt;&gt;"",INDEX('Instrument History'!$1:$1048576,CcyPerBase!$B368,CcyPerBase!D$3) / $C368,"")</f>
        <v>3.3491204682661119E-2</v>
      </c>
      <c r="E368" s="5">
        <f>IF($A368&lt;&gt;"",IF(E$2&lt;&gt;"",INDEX('Instrument History'!$1:$1048576,CcyPerBase!$B368,CcyPerBase!E$3) / $C368,""),"")</f>
        <v>3.3491204682661119E-2</v>
      </c>
      <c r="F368" s="5">
        <f>IF($A368&lt;&gt;"",IF(F$2&lt;&gt;"",INDEX('Instrument History'!$1:$1048576,CcyPerBase!$B368,CcyPerBase!F$3) / $C368,""),"")</f>
        <v>3.3491204682661119E-2</v>
      </c>
      <c r="G368" s="5">
        <f>IF($A368&lt;&gt;"",IF(G$2&lt;&gt;"",INDEX('Instrument History'!$1:$1048576,CcyPerBase!$B368,CcyPerBase!G$3) / $C368,""),"")</f>
        <v>3.3491204682661119E-2</v>
      </c>
      <c r="H368" s="5">
        <f>IF($A368&lt;&gt;"",IF(H$2&lt;&gt;"",INDEX('Instrument History'!$1:$1048576,CcyPerBase!$B368,CcyPerBase!H$3) / $C368,""),"")</f>
        <v>3.3491204682661119E-2</v>
      </c>
      <c r="I368" s="5">
        <f>IF($A368&lt;&gt;"",IF(I$2&lt;&gt;"",INDEX('Instrument History'!$1:$1048576,CcyPerBase!$B368,CcyPerBase!I$3) / $C368,""),"")</f>
        <v>1.7926538339425273</v>
      </c>
      <c r="J368" s="5">
        <f>IF($A368&lt;&gt;"",IF(J$2&lt;&gt;"",INDEX('Instrument History'!$1:$1048576,CcyPerBase!$B368,CcyPerBase!J$3) / $C368,""),"")</f>
        <v>3.3431488355190226</v>
      </c>
      <c r="K368" s="5">
        <f>IF($A368&lt;&gt;"",IF(K$2&lt;&gt;"",INDEX('Instrument History'!$1:$1048576,CcyPerBase!$B368,CcyPerBase!K$3) / $C368,""),"")</f>
        <v>3.3431488355190226</v>
      </c>
      <c r="L368" s="5">
        <f>IF($A368&lt;&gt;"",IF(L$2&lt;&gt;"",INDEX('Instrument History'!$1:$1048576,CcyPerBase!$B368,CcyPerBase!L$3) / $C368,""),"")</f>
        <v>1</v>
      </c>
      <c r="M368" s="5">
        <f>IF($A368&lt;&gt;"",IF(M$2&lt;&gt;"",INDEX('Instrument History'!$1:$1048576,CcyPerBase!$B368,CcyPerBase!M$3) / $C368,""),"")</f>
        <v>1</v>
      </c>
      <c r="N368" s="5">
        <f>IF($A368&lt;&gt;"",IF(N$2&lt;&gt;"",INDEX('Instrument History'!$1:$1048576,CcyPerBase!$B368,CcyPerBase!N$3) / $C368,""),"")</f>
        <v>1</v>
      </c>
      <c r="O368" s="5" t="str">
        <f>IF($A368&lt;&gt;"",IF(O$2&lt;&gt;"",INDEX('Instrument History'!$1:$1048576,CcyPerBase!$B368,CcyPerBase!O$3) / $C368,""),"")</f>
        <v/>
      </c>
      <c r="P368" s="5" t="str">
        <f>IF($A368&lt;&gt;"",IF(P$2&lt;&gt;"",INDEX('Instrument History'!$1:$1048576,CcyPerBase!$B368,CcyPerBase!P$3) / $C368,""),"")</f>
        <v/>
      </c>
      <c r="Q368" s="5" t="str">
        <f>IF($A368&lt;&gt;"",IF(Q$2&lt;&gt;"",INDEX('Instrument History'!$1:$1048576,CcyPerBase!$B368,CcyPerBase!Q$3) / $C368,""),"")</f>
        <v/>
      </c>
      <c r="R368" s="5" t="str">
        <f>IF($A368&lt;&gt;"",IF(R$2&lt;&gt;"",INDEX('Instrument History'!$1:$1048576,CcyPerBase!$B368,CcyPerBase!R$3) / $C368,""),"")</f>
        <v/>
      </c>
      <c r="S368" s="5" t="str">
        <f>IF($A368&lt;&gt;"",IF(S$2&lt;&gt;"",INDEX('Instrument History'!$1:$1048576,CcyPerBase!$B368,CcyPerBase!S$3) / $C368,""),"")</f>
        <v/>
      </c>
      <c r="T368" s="5" t="str">
        <f>IF($A368&lt;&gt;"",IF(T$2&lt;&gt;"",INDEX('Instrument History'!$1:$1048576,CcyPerBase!$B368,CcyPerBase!T$3) / $C368,""),"")</f>
        <v/>
      </c>
      <c r="U368" s="5" t="str">
        <f>IF($A368&lt;&gt;"",IF(U$2&lt;&gt;"",INDEX('Instrument History'!$1:$1048576,CcyPerBase!$B368,CcyPerBase!U$3) / $C368,""),"")</f>
        <v/>
      </c>
      <c r="V368" s="5" t="str">
        <f>IF($A368&lt;&gt;"",IF(V$2&lt;&gt;"",INDEX('Instrument History'!$1:$1048576,CcyPerBase!$B368,CcyPerBase!V$3) / $C368,""),"")</f>
        <v/>
      </c>
      <c r="W368" s="5" t="str">
        <f>IF($A368&lt;&gt;"",IF(W$2&lt;&gt;"",INDEX('Instrument History'!$1:$1048576,CcyPerBase!$B368,CcyPerBase!W$3) / $C368,""),"")</f>
        <v/>
      </c>
      <c r="X368" s="5" t="str">
        <f>IF($A368&lt;&gt;"",IF(X$2&lt;&gt;"",INDEX('Instrument History'!$1:$1048576,CcyPerBase!$B368,CcyPerBase!X$3) / $C368,""),"")</f>
        <v/>
      </c>
    </row>
    <row r="369" spans="1:24">
      <c r="A369" s="12">
        <f>IF(A368&lt;&gt;"",IF(A368=$B$3,"",'Instrument History'!A366),"")</f>
        <v>40791</v>
      </c>
      <c r="B369">
        <f t="shared" si="6"/>
        <v>366</v>
      </c>
      <c r="C369" s="5">
        <f>IF(A369&lt;&gt;"",INDEX('Instrument History'!$1:$1048576,CcyPerBase!B369,CcyPerBase!$B$2),"")</f>
        <v>30.661709318971923</v>
      </c>
      <c r="D369" s="5">
        <f>IF($A369&lt;&gt;"",INDEX('Instrument History'!$1:$1048576,CcyPerBase!$B369,CcyPerBase!D$3) / $C369,"")</f>
        <v>3.2613967786239831E-2</v>
      </c>
      <c r="E369" s="5">
        <f>IF($A369&lt;&gt;"",IF(E$2&lt;&gt;"",INDEX('Instrument History'!$1:$1048576,CcyPerBase!$B369,CcyPerBase!E$3) / $C369,""),"")</f>
        <v>3.2613967786239831E-2</v>
      </c>
      <c r="F369" s="5">
        <f>IF($A369&lt;&gt;"",IF(F$2&lt;&gt;"",INDEX('Instrument History'!$1:$1048576,CcyPerBase!$B369,CcyPerBase!F$3) / $C369,""),"")</f>
        <v>3.2613967786239831E-2</v>
      </c>
      <c r="G369" s="5">
        <f>IF($A369&lt;&gt;"",IF(G$2&lt;&gt;"",INDEX('Instrument History'!$1:$1048576,CcyPerBase!$B369,CcyPerBase!G$3) / $C369,""),"")</f>
        <v>3.2613967786239831E-2</v>
      </c>
      <c r="H369" s="5">
        <f>IF($A369&lt;&gt;"",IF(H$2&lt;&gt;"",INDEX('Instrument History'!$1:$1048576,CcyPerBase!$B369,CcyPerBase!H$3) / $C369,""),"")</f>
        <v>3.2613967786239831E-2</v>
      </c>
      <c r="I369" s="5">
        <f>IF($A369&lt;&gt;"",IF(I$2&lt;&gt;"",INDEX('Instrument History'!$1:$1048576,CcyPerBase!$B369,CcyPerBase!I$3) / $C369,""),"")</f>
        <v>1.7458025576855132</v>
      </c>
      <c r="J369" s="5">
        <f>IF($A369&lt;&gt;"",IF(J$2&lt;&gt;"",INDEX('Instrument History'!$1:$1048576,CcyPerBase!$B369,CcyPerBase!J$3) / $C369,""),"")</f>
        <v>3.2443736351303034</v>
      </c>
      <c r="K369" s="5">
        <f>IF($A369&lt;&gt;"",IF(K$2&lt;&gt;"",INDEX('Instrument History'!$1:$1048576,CcyPerBase!$B369,CcyPerBase!K$3) / $C369,""),"")</f>
        <v>3.2443736351303034</v>
      </c>
      <c r="L369" s="5">
        <f>IF($A369&lt;&gt;"",IF(L$2&lt;&gt;"",INDEX('Instrument History'!$1:$1048576,CcyPerBase!$B369,CcyPerBase!L$3) / $C369,""),"")</f>
        <v>1</v>
      </c>
      <c r="M369" s="5">
        <f>IF($A369&lt;&gt;"",IF(M$2&lt;&gt;"",INDEX('Instrument History'!$1:$1048576,CcyPerBase!$B369,CcyPerBase!M$3) / $C369,""),"")</f>
        <v>1</v>
      </c>
      <c r="N369" s="5">
        <f>IF($A369&lt;&gt;"",IF(N$2&lt;&gt;"",INDEX('Instrument History'!$1:$1048576,CcyPerBase!$B369,CcyPerBase!N$3) / $C369,""),"")</f>
        <v>1</v>
      </c>
      <c r="O369" s="5" t="str">
        <f>IF($A369&lt;&gt;"",IF(O$2&lt;&gt;"",INDEX('Instrument History'!$1:$1048576,CcyPerBase!$B369,CcyPerBase!O$3) / $C369,""),"")</f>
        <v/>
      </c>
      <c r="P369" s="5" t="str">
        <f>IF($A369&lt;&gt;"",IF(P$2&lt;&gt;"",INDEX('Instrument History'!$1:$1048576,CcyPerBase!$B369,CcyPerBase!P$3) / $C369,""),"")</f>
        <v/>
      </c>
      <c r="Q369" s="5" t="str">
        <f>IF($A369&lt;&gt;"",IF(Q$2&lt;&gt;"",INDEX('Instrument History'!$1:$1048576,CcyPerBase!$B369,CcyPerBase!Q$3) / $C369,""),"")</f>
        <v/>
      </c>
      <c r="R369" s="5" t="str">
        <f>IF($A369&lt;&gt;"",IF(R$2&lt;&gt;"",INDEX('Instrument History'!$1:$1048576,CcyPerBase!$B369,CcyPerBase!R$3) / $C369,""),"")</f>
        <v/>
      </c>
      <c r="S369" s="5" t="str">
        <f>IF($A369&lt;&gt;"",IF(S$2&lt;&gt;"",INDEX('Instrument History'!$1:$1048576,CcyPerBase!$B369,CcyPerBase!S$3) / $C369,""),"")</f>
        <v/>
      </c>
      <c r="T369" s="5" t="str">
        <f>IF($A369&lt;&gt;"",IF(T$2&lt;&gt;"",INDEX('Instrument History'!$1:$1048576,CcyPerBase!$B369,CcyPerBase!T$3) / $C369,""),"")</f>
        <v/>
      </c>
      <c r="U369" s="5" t="str">
        <f>IF($A369&lt;&gt;"",IF(U$2&lt;&gt;"",INDEX('Instrument History'!$1:$1048576,CcyPerBase!$B369,CcyPerBase!U$3) / $C369,""),"")</f>
        <v/>
      </c>
      <c r="V369" s="5" t="str">
        <f>IF($A369&lt;&gt;"",IF(V$2&lt;&gt;"",INDEX('Instrument History'!$1:$1048576,CcyPerBase!$B369,CcyPerBase!V$3) / $C369,""),"")</f>
        <v/>
      </c>
      <c r="W369" s="5" t="str">
        <f>IF($A369&lt;&gt;"",IF(W$2&lt;&gt;"",INDEX('Instrument History'!$1:$1048576,CcyPerBase!$B369,CcyPerBase!W$3) / $C369,""),"")</f>
        <v/>
      </c>
      <c r="X369" s="5" t="str">
        <f>IF($A369&lt;&gt;"",IF(X$2&lt;&gt;"",INDEX('Instrument History'!$1:$1048576,CcyPerBase!$B369,CcyPerBase!X$3) / $C369,""),"")</f>
        <v/>
      </c>
    </row>
    <row r="370" spans="1:24">
      <c r="A370" s="12">
        <f>IF(A369&lt;&gt;"",IF(A369=$B$3,"",'Instrument History'!A367),"")</f>
        <v>40788</v>
      </c>
      <c r="B370">
        <f t="shared" si="6"/>
        <v>367</v>
      </c>
      <c r="C370" s="5">
        <f>IF(A370&lt;&gt;"",INDEX('Instrument History'!$1:$1048576,CcyPerBase!B370,CcyPerBase!$B$2),"")</f>
        <v>29.698229117751261</v>
      </c>
      <c r="D370" s="5">
        <f>IF($A370&lt;&gt;"",INDEX('Instrument History'!$1:$1048576,CcyPerBase!$B370,CcyPerBase!D$3) / $C370,"")</f>
        <v>3.3672041387891337E-2</v>
      </c>
      <c r="E370" s="5">
        <f>IF($A370&lt;&gt;"",IF(E$2&lt;&gt;"",INDEX('Instrument History'!$1:$1048576,CcyPerBase!$B370,CcyPerBase!E$3) / $C370,""),"")</f>
        <v>3.3672041387891337E-2</v>
      </c>
      <c r="F370" s="5">
        <f>IF($A370&lt;&gt;"",IF(F$2&lt;&gt;"",INDEX('Instrument History'!$1:$1048576,CcyPerBase!$B370,CcyPerBase!F$3) / $C370,""),"")</f>
        <v>3.3672041387891337E-2</v>
      </c>
      <c r="G370" s="5">
        <f>IF($A370&lt;&gt;"",IF(G$2&lt;&gt;"",INDEX('Instrument History'!$1:$1048576,CcyPerBase!$B370,CcyPerBase!G$3) / $C370,""),"")</f>
        <v>3.3672041387891337E-2</v>
      </c>
      <c r="H370" s="5">
        <f>IF($A370&lt;&gt;"",IF(H$2&lt;&gt;"",INDEX('Instrument History'!$1:$1048576,CcyPerBase!$B370,CcyPerBase!H$3) / $C370,""),"")</f>
        <v>3.3672041387891337E-2</v>
      </c>
      <c r="I370" s="5">
        <f>IF($A370&lt;&gt;"",IF(I$2&lt;&gt;"",INDEX('Instrument History'!$1:$1048576,CcyPerBase!$B370,CcyPerBase!I$3) / $C370,""),"")</f>
        <v>1.8359616814124751</v>
      </c>
      <c r="J370" s="5">
        <f>IF($A370&lt;&gt;"",IF(J$2&lt;&gt;"",INDEX('Instrument History'!$1:$1048576,CcyPerBase!$B370,CcyPerBase!J$3) / $C370,""),"")</f>
        <v>3.4121591839382495</v>
      </c>
      <c r="K370" s="5">
        <f>IF($A370&lt;&gt;"",IF(K$2&lt;&gt;"",INDEX('Instrument History'!$1:$1048576,CcyPerBase!$B370,CcyPerBase!K$3) / $C370,""),"")</f>
        <v>3.4121591839382495</v>
      </c>
      <c r="L370" s="5">
        <f>IF($A370&lt;&gt;"",IF(L$2&lt;&gt;"",INDEX('Instrument History'!$1:$1048576,CcyPerBase!$B370,CcyPerBase!L$3) / $C370,""),"")</f>
        <v>1</v>
      </c>
      <c r="M370" s="5">
        <f>IF($A370&lt;&gt;"",IF(M$2&lt;&gt;"",INDEX('Instrument History'!$1:$1048576,CcyPerBase!$B370,CcyPerBase!M$3) / $C370,""),"")</f>
        <v>1</v>
      </c>
      <c r="N370" s="5">
        <f>IF($A370&lt;&gt;"",IF(N$2&lt;&gt;"",INDEX('Instrument History'!$1:$1048576,CcyPerBase!$B370,CcyPerBase!N$3) / $C370,""),"")</f>
        <v>1</v>
      </c>
      <c r="O370" s="5" t="str">
        <f>IF($A370&lt;&gt;"",IF(O$2&lt;&gt;"",INDEX('Instrument History'!$1:$1048576,CcyPerBase!$B370,CcyPerBase!O$3) / $C370,""),"")</f>
        <v/>
      </c>
      <c r="P370" s="5" t="str">
        <f>IF($A370&lt;&gt;"",IF(P$2&lt;&gt;"",INDEX('Instrument History'!$1:$1048576,CcyPerBase!$B370,CcyPerBase!P$3) / $C370,""),"")</f>
        <v/>
      </c>
      <c r="Q370" s="5" t="str">
        <f>IF($A370&lt;&gt;"",IF(Q$2&lt;&gt;"",INDEX('Instrument History'!$1:$1048576,CcyPerBase!$B370,CcyPerBase!Q$3) / $C370,""),"")</f>
        <v/>
      </c>
      <c r="R370" s="5" t="str">
        <f>IF($A370&lt;&gt;"",IF(R$2&lt;&gt;"",INDEX('Instrument History'!$1:$1048576,CcyPerBase!$B370,CcyPerBase!R$3) / $C370,""),"")</f>
        <v/>
      </c>
      <c r="S370" s="5" t="str">
        <f>IF($A370&lt;&gt;"",IF(S$2&lt;&gt;"",INDEX('Instrument History'!$1:$1048576,CcyPerBase!$B370,CcyPerBase!S$3) / $C370,""),"")</f>
        <v/>
      </c>
      <c r="T370" s="5" t="str">
        <f>IF($A370&lt;&gt;"",IF(T$2&lt;&gt;"",INDEX('Instrument History'!$1:$1048576,CcyPerBase!$B370,CcyPerBase!T$3) / $C370,""),"")</f>
        <v/>
      </c>
      <c r="U370" s="5" t="str">
        <f>IF($A370&lt;&gt;"",IF(U$2&lt;&gt;"",INDEX('Instrument History'!$1:$1048576,CcyPerBase!$B370,CcyPerBase!U$3) / $C370,""),"")</f>
        <v/>
      </c>
      <c r="V370" s="5" t="str">
        <f>IF($A370&lt;&gt;"",IF(V$2&lt;&gt;"",INDEX('Instrument History'!$1:$1048576,CcyPerBase!$B370,CcyPerBase!V$3) / $C370,""),"")</f>
        <v/>
      </c>
      <c r="W370" s="5" t="str">
        <f>IF($A370&lt;&gt;"",IF(W$2&lt;&gt;"",INDEX('Instrument History'!$1:$1048576,CcyPerBase!$B370,CcyPerBase!W$3) / $C370,""),"")</f>
        <v/>
      </c>
      <c r="X370" s="5" t="str">
        <f>IF($A370&lt;&gt;"",IF(X$2&lt;&gt;"",INDEX('Instrument History'!$1:$1048576,CcyPerBase!$B370,CcyPerBase!X$3) / $C370,""),"")</f>
        <v/>
      </c>
    </row>
    <row r="371" spans="1:24">
      <c r="A371" s="12">
        <f>IF(A370&lt;&gt;"",IF(A370=$B$3,"",'Instrument History'!A368),"")</f>
        <v>40787</v>
      </c>
      <c r="B371">
        <f t="shared" si="6"/>
        <v>368</v>
      </c>
      <c r="C371" s="5">
        <f>IF(A371&lt;&gt;"",INDEX('Instrument History'!$1:$1048576,CcyPerBase!B371,CcyPerBase!$B$2),"")</f>
        <v>29.084632444336282</v>
      </c>
      <c r="D371" s="5">
        <f>IF($A371&lt;&gt;"",INDEX('Instrument History'!$1:$1048576,CcyPerBase!$B371,CcyPerBase!D$3) / $C371,"")</f>
        <v>3.4382418341158454E-2</v>
      </c>
      <c r="E371" s="5">
        <f>IF($A371&lt;&gt;"",IF(E$2&lt;&gt;"",INDEX('Instrument History'!$1:$1048576,CcyPerBase!$B371,CcyPerBase!E$3) / $C371,""),"")</f>
        <v>3.4382418341158454E-2</v>
      </c>
      <c r="F371" s="5">
        <f>IF($A371&lt;&gt;"",IF(F$2&lt;&gt;"",INDEX('Instrument History'!$1:$1048576,CcyPerBase!$B371,CcyPerBase!F$3) / $C371,""),"")</f>
        <v>3.4382418341158454E-2</v>
      </c>
      <c r="G371" s="5">
        <f>IF($A371&lt;&gt;"",IF(G$2&lt;&gt;"",INDEX('Instrument History'!$1:$1048576,CcyPerBase!$B371,CcyPerBase!G$3) / $C371,""),"")</f>
        <v>3.4382418341158454E-2</v>
      </c>
      <c r="H371" s="5">
        <f>IF($A371&lt;&gt;"",IF(H$2&lt;&gt;"",INDEX('Instrument History'!$1:$1048576,CcyPerBase!$B371,CcyPerBase!H$3) / $C371,""),"")</f>
        <v>3.4382418341158454E-2</v>
      </c>
      <c r="I371" s="5">
        <f>IF($A371&lt;&gt;"",IF(I$2&lt;&gt;"",INDEX('Instrument History'!$1:$1048576,CcyPerBase!$B371,CcyPerBase!I$3) / $C371,""),"")</f>
        <v>1.9219406401883152</v>
      </c>
      <c r="J371" s="5">
        <f>IF($A371&lt;&gt;"",IF(J$2&lt;&gt;"",INDEX('Instrument History'!$1:$1048576,CcyPerBase!$B371,CcyPerBase!J$3) / $C371,""),"")</f>
        <v>3.3370525552939712</v>
      </c>
      <c r="K371" s="5">
        <f>IF($A371&lt;&gt;"",IF(K$2&lt;&gt;"",INDEX('Instrument History'!$1:$1048576,CcyPerBase!$B371,CcyPerBase!K$3) / $C371,""),"")</f>
        <v>3.3370525552939712</v>
      </c>
      <c r="L371" s="5">
        <f>IF($A371&lt;&gt;"",IF(L$2&lt;&gt;"",INDEX('Instrument History'!$1:$1048576,CcyPerBase!$B371,CcyPerBase!L$3) / $C371,""),"")</f>
        <v>1</v>
      </c>
      <c r="M371" s="5">
        <f>IF($A371&lt;&gt;"",IF(M$2&lt;&gt;"",INDEX('Instrument History'!$1:$1048576,CcyPerBase!$B371,CcyPerBase!M$3) / $C371,""),"")</f>
        <v>1</v>
      </c>
      <c r="N371" s="5">
        <f>IF($A371&lt;&gt;"",IF(N$2&lt;&gt;"",INDEX('Instrument History'!$1:$1048576,CcyPerBase!$B371,CcyPerBase!N$3) / $C371,""),"")</f>
        <v>1</v>
      </c>
      <c r="O371" s="5" t="str">
        <f>IF($A371&lt;&gt;"",IF(O$2&lt;&gt;"",INDEX('Instrument History'!$1:$1048576,CcyPerBase!$B371,CcyPerBase!O$3) / $C371,""),"")</f>
        <v/>
      </c>
      <c r="P371" s="5" t="str">
        <f>IF($A371&lt;&gt;"",IF(P$2&lt;&gt;"",INDEX('Instrument History'!$1:$1048576,CcyPerBase!$B371,CcyPerBase!P$3) / $C371,""),"")</f>
        <v/>
      </c>
      <c r="Q371" s="5" t="str">
        <f>IF($A371&lt;&gt;"",IF(Q$2&lt;&gt;"",INDEX('Instrument History'!$1:$1048576,CcyPerBase!$B371,CcyPerBase!Q$3) / $C371,""),"")</f>
        <v/>
      </c>
      <c r="R371" s="5" t="str">
        <f>IF($A371&lt;&gt;"",IF(R$2&lt;&gt;"",INDEX('Instrument History'!$1:$1048576,CcyPerBase!$B371,CcyPerBase!R$3) / $C371,""),"")</f>
        <v/>
      </c>
      <c r="S371" s="5" t="str">
        <f>IF($A371&lt;&gt;"",IF(S$2&lt;&gt;"",INDEX('Instrument History'!$1:$1048576,CcyPerBase!$B371,CcyPerBase!S$3) / $C371,""),"")</f>
        <v/>
      </c>
      <c r="T371" s="5" t="str">
        <f>IF($A371&lt;&gt;"",IF(T$2&lt;&gt;"",INDEX('Instrument History'!$1:$1048576,CcyPerBase!$B371,CcyPerBase!T$3) / $C371,""),"")</f>
        <v/>
      </c>
      <c r="U371" s="5" t="str">
        <f>IF($A371&lt;&gt;"",IF(U$2&lt;&gt;"",INDEX('Instrument History'!$1:$1048576,CcyPerBase!$B371,CcyPerBase!U$3) / $C371,""),"")</f>
        <v/>
      </c>
      <c r="V371" s="5" t="str">
        <f>IF($A371&lt;&gt;"",IF(V$2&lt;&gt;"",INDEX('Instrument History'!$1:$1048576,CcyPerBase!$B371,CcyPerBase!V$3) / $C371,""),"")</f>
        <v/>
      </c>
      <c r="W371" s="5" t="str">
        <f>IF($A371&lt;&gt;"",IF(W$2&lt;&gt;"",INDEX('Instrument History'!$1:$1048576,CcyPerBase!$B371,CcyPerBase!W$3) / $C371,""),"")</f>
        <v/>
      </c>
      <c r="X371" s="5" t="str">
        <f>IF($A371&lt;&gt;"",IF(X$2&lt;&gt;"",INDEX('Instrument History'!$1:$1048576,CcyPerBase!$B371,CcyPerBase!X$3) / $C371,""),"")</f>
        <v/>
      </c>
    </row>
    <row r="372" spans="1:24">
      <c r="A372" s="12">
        <f>IF(A371&lt;&gt;"",IF(A371=$B$3,"",'Instrument History'!A369),"")</f>
        <v>40786</v>
      </c>
      <c r="B372">
        <f t="shared" si="6"/>
        <v>369</v>
      </c>
      <c r="C372" s="5">
        <f>IF(A372&lt;&gt;"",INDEX('Instrument History'!$1:$1048576,CcyPerBase!B372,CcyPerBase!$B$2),"")</f>
        <v>29.917736324521769</v>
      </c>
      <c r="D372" s="5">
        <f>IF($A372&lt;&gt;"",INDEX('Instrument History'!$1:$1048576,CcyPerBase!$B372,CcyPerBase!D$3) / $C372,"")</f>
        <v>3.3424988747573131E-2</v>
      </c>
      <c r="E372" s="5">
        <f>IF($A372&lt;&gt;"",IF(E$2&lt;&gt;"",INDEX('Instrument History'!$1:$1048576,CcyPerBase!$B372,CcyPerBase!E$3) / $C372,""),"")</f>
        <v>3.3424988747573131E-2</v>
      </c>
      <c r="F372" s="5">
        <f>IF($A372&lt;&gt;"",IF(F$2&lt;&gt;"",INDEX('Instrument History'!$1:$1048576,CcyPerBase!$B372,CcyPerBase!F$3) / $C372,""),"")</f>
        <v>3.3424988747573131E-2</v>
      </c>
      <c r="G372" s="5">
        <f>IF($A372&lt;&gt;"",IF(G$2&lt;&gt;"",INDEX('Instrument History'!$1:$1048576,CcyPerBase!$B372,CcyPerBase!G$3) / $C372,""),"")</f>
        <v>3.3424988747573131E-2</v>
      </c>
      <c r="H372" s="5">
        <f>IF($A372&lt;&gt;"",IF(H$2&lt;&gt;"",INDEX('Instrument History'!$1:$1048576,CcyPerBase!$B372,CcyPerBase!H$3) / $C372,""),"")</f>
        <v>3.3424988747573131E-2</v>
      </c>
      <c r="I372" s="5">
        <f>IF($A372&lt;&gt;"",IF(I$2&lt;&gt;"",INDEX('Instrument History'!$1:$1048576,CcyPerBase!$B372,CcyPerBase!I$3) / $C372,""),"")</f>
        <v>1.8182001574235129</v>
      </c>
      <c r="J372" s="5">
        <f>IF($A372&lt;&gt;"",IF(J$2&lt;&gt;"",INDEX('Instrument History'!$1:$1048576,CcyPerBase!$B372,CcyPerBase!J$3) / $C372,""),"")</f>
        <v>3.1864814901706193</v>
      </c>
      <c r="K372" s="5">
        <f>IF($A372&lt;&gt;"",IF(K$2&lt;&gt;"",INDEX('Instrument History'!$1:$1048576,CcyPerBase!$B372,CcyPerBase!K$3) / $C372,""),"")</f>
        <v>3.1864814901706193</v>
      </c>
      <c r="L372" s="5">
        <f>IF($A372&lt;&gt;"",IF(L$2&lt;&gt;"",INDEX('Instrument History'!$1:$1048576,CcyPerBase!$B372,CcyPerBase!L$3) / $C372,""),"")</f>
        <v>1</v>
      </c>
      <c r="M372" s="5">
        <f>IF($A372&lt;&gt;"",IF(M$2&lt;&gt;"",INDEX('Instrument History'!$1:$1048576,CcyPerBase!$B372,CcyPerBase!M$3) / $C372,""),"")</f>
        <v>1</v>
      </c>
      <c r="N372" s="5">
        <f>IF($A372&lt;&gt;"",IF(N$2&lt;&gt;"",INDEX('Instrument History'!$1:$1048576,CcyPerBase!$B372,CcyPerBase!N$3) / $C372,""),"")</f>
        <v>1</v>
      </c>
      <c r="O372" s="5" t="str">
        <f>IF($A372&lt;&gt;"",IF(O$2&lt;&gt;"",INDEX('Instrument History'!$1:$1048576,CcyPerBase!$B372,CcyPerBase!O$3) / $C372,""),"")</f>
        <v/>
      </c>
      <c r="P372" s="5" t="str">
        <f>IF($A372&lt;&gt;"",IF(P$2&lt;&gt;"",INDEX('Instrument History'!$1:$1048576,CcyPerBase!$B372,CcyPerBase!P$3) / $C372,""),"")</f>
        <v/>
      </c>
      <c r="Q372" s="5" t="str">
        <f>IF($A372&lt;&gt;"",IF(Q$2&lt;&gt;"",INDEX('Instrument History'!$1:$1048576,CcyPerBase!$B372,CcyPerBase!Q$3) / $C372,""),"")</f>
        <v/>
      </c>
      <c r="R372" s="5" t="str">
        <f>IF($A372&lt;&gt;"",IF(R$2&lt;&gt;"",INDEX('Instrument History'!$1:$1048576,CcyPerBase!$B372,CcyPerBase!R$3) / $C372,""),"")</f>
        <v/>
      </c>
      <c r="S372" s="5" t="str">
        <f>IF($A372&lt;&gt;"",IF(S$2&lt;&gt;"",INDEX('Instrument History'!$1:$1048576,CcyPerBase!$B372,CcyPerBase!S$3) / $C372,""),"")</f>
        <v/>
      </c>
      <c r="T372" s="5" t="str">
        <f>IF($A372&lt;&gt;"",IF(T$2&lt;&gt;"",INDEX('Instrument History'!$1:$1048576,CcyPerBase!$B372,CcyPerBase!T$3) / $C372,""),"")</f>
        <v/>
      </c>
      <c r="U372" s="5" t="str">
        <f>IF($A372&lt;&gt;"",IF(U$2&lt;&gt;"",INDEX('Instrument History'!$1:$1048576,CcyPerBase!$B372,CcyPerBase!U$3) / $C372,""),"")</f>
        <v/>
      </c>
      <c r="V372" s="5" t="str">
        <f>IF($A372&lt;&gt;"",IF(V$2&lt;&gt;"",INDEX('Instrument History'!$1:$1048576,CcyPerBase!$B372,CcyPerBase!V$3) / $C372,""),"")</f>
        <v/>
      </c>
      <c r="W372" s="5" t="str">
        <f>IF($A372&lt;&gt;"",IF(W$2&lt;&gt;"",INDEX('Instrument History'!$1:$1048576,CcyPerBase!$B372,CcyPerBase!W$3) / $C372,""),"")</f>
        <v/>
      </c>
      <c r="X372" s="5" t="str">
        <f>IF($A372&lt;&gt;"",IF(X$2&lt;&gt;"",INDEX('Instrument History'!$1:$1048576,CcyPerBase!$B372,CcyPerBase!X$3) / $C372,""),"")</f>
        <v/>
      </c>
    </row>
    <row r="373" spans="1:24">
      <c r="A373" s="12">
        <f>IF(A372&lt;&gt;"",IF(A372=$B$3,"",'Instrument History'!A370),"")</f>
        <v>40785</v>
      </c>
      <c r="B373">
        <f t="shared" si="6"/>
        <v>370</v>
      </c>
      <c r="C373" s="5">
        <f>IF(A373&lt;&gt;"",INDEX('Instrument History'!$1:$1048576,CcyPerBase!B373,CcyPerBase!$B$2),"")</f>
        <v>29.287062743297312</v>
      </c>
      <c r="D373" s="5">
        <f>IF($A373&lt;&gt;"",INDEX('Instrument History'!$1:$1048576,CcyPerBase!$B373,CcyPerBase!D$3) / $C373,"")</f>
        <v>3.4144769271164339E-2</v>
      </c>
      <c r="E373" s="5">
        <f>IF($A373&lt;&gt;"",IF(E$2&lt;&gt;"",INDEX('Instrument History'!$1:$1048576,CcyPerBase!$B373,CcyPerBase!E$3) / $C373,""),"")</f>
        <v>3.4144769271164339E-2</v>
      </c>
      <c r="F373" s="5">
        <f>IF($A373&lt;&gt;"",IF(F$2&lt;&gt;"",INDEX('Instrument History'!$1:$1048576,CcyPerBase!$B373,CcyPerBase!F$3) / $C373,""),"")</f>
        <v>3.4144769271164339E-2</v>
      </c>
      <c r="G373" s="5">
        <f>IF($A373&lt;&gt;"",IF(G$2&lt;&gt;"",INDEX('Instrument History'!$1:$1048576,CcyPerBase!$B373,CcyPerBase!G$3) / $C373,""),"")</f>
        <v>3.4144769271164339E-2</v>
      </c>
      <c r="H373" s="5">
        <f>IF($A373&lt;&gt;"",IF(H$2&lt;&gt;"",INDEX('Instrument History'!$1:$1048576,CcyPerBase!$B373,CcyPerBase!H$3) / $C373,""),"")</f>
        <v>3.4144769271164339E-2</v>
      </c>
      <c r="I373" s="5">
        <f>IF($A373&lt;&gt;"",IF(I$2&lt;&gt;"",INDEX('Instrument History'!$1:$1048576,CcyPerBase!$B373,CcyPerBase!I$3) / $C373,""),"")</f>
        <v>1.8240224395964924</v>
      </c>
      <c r="J373" s="5">
        <f>IF($A373&lt;&gt;"",IF(J$2&lt;&gt;"",INDEX('Instrument History'!$1:$1048576,CcyPerBase!$B373,CcyPerBase!J$3) / $C373,""),"")</f>
        <v>3.4139444178814848</v>
      </c>
      <c r="K373" s="5">
        <f>IF($A373&lt;&gt;"",IF(K$2&lt;&gt;"",INDEX('Instrument History'!$1:$1048576,CcyPerBase!$B373,CcyPerBase!K$3) / $C373,""),"")</f>
        <v>3.4139444178814848</v>
      </c>
      <c r="L373" s="5">
        <f>IF($A373&lt;&gt;"",IF(L$2&lt;&gt;"",INDEX('Instrument History'!$1:$1048576,CcyPerBase!$B373,CcyPerBase!L$3) / $C373,""),"")</f>
        <v>1</v>
      </c>
      <c r="M373" s="5">
        <f>IF($A373&lt;&gt;"",IF(M$2&lt;&gt;"",INDEX('Instrument History'!$1:$1048576,CcyPerBase!$B373,CcyPerBase!M$3) / $C373,""),"")</f>
        <v>1</v>
      </c>
      <c r="N373" s="5">
        <f>IF($A373&lt;&gt;"",IF(N$2&lt;&gt;"",INDEX('Instrument History'!$1:$1048576,CcyPerBase!$B373,CcyPerBase!N$3) / $C373,""),"")</f>
        <v>1</v>
      </c>
      <c r="O373" s="5" t="str">
        <f>IF($A373&lt;&gt;"",IF(O$2&lt;&gt;"",INDEX('Instrument History'!$1:$1048576,CcyPerBase!$B373,CcyPerBase!O$3) / $C373,""),"")</f>
        <v/>
      </c>
      <c r="P373" s="5" t="str">
        <f>IF($A373&lt;&gt;"",IF(P$2&lt;&gt;"",INDEX('Instrument History'!$1:$1048576,CcyPerBase!$B373,CcyPerBase!P$3) / $C373,""),"")</f>
        <v/>
      </c>
      <c r="Q373" s="5" t="str">
        <f>IF($A373&lt;&gt;"",IF(Q$2&lt;&gt;"",INDEX('Instrument History'!$1:$1048576,CcyPerBase!$B373,CcyPerBase!Q$3) / $C373,""),"")</f>
        <v/>
      </c>
      <c r="R373" s="5" t="str">
        <f>IF($A373&lt;&gt;"",IF(R$2&lt;&gt;"",INDEX('Instrument History'!$1:$1048576,CcyPerBase!$B373,CcyPerBase!R$3) / $C373,""),"")</f>
        <v/>
      </c>
      <c r="S373" s="5" t="str">
        <f>IF($A373&lt;&gt;"",IF(S$2&lt;&gt;"",INDEX('Instrument History'!$1:$1048576,CcyPerBase!$B373,CcyPerBase!S$3) / $C373,""),"")</f>
        <v/>
      </c>
      <c r="T373" s="5" t="str">
        <f>IF($A373&lt;&gt;"",IF(T$2&lt;&gt;"",INDEX('Instrument History'!$1:$1048576,CcyPerBase!$B373,CcyPerBase!T$3) / $C373,""),"")</f>
        <v/>
      </c>
      <c r="U373" s="5" t="str">
        <f>IF($A373&lt;&gt;"",IF(U$2&lt;&gt;"",INDEX('Instrument History'!$1:$1048576,CcyPerBase!$B373,CcyPerBase!U$3) / $C373,""),"")</f>
        <v/>
      </c>
      <c r="V373" s="5" t="str">
        <f>IF($A373&lt;&gt;"",IF(V$2&lt;&gt;"",INDEX('Instrument History'!$1:$1048576,CcyPerBase!$B373,CcyPerBase!V$3) / $C373,""),"")</f>
        <v/>
      </c>
      <c r="W373" s="5" t="str">
        <f>IF($A373&lt;&gt;"",IF(W$2&lt;&gt;"",INDEX('Instrument History'!$1:$1048576,CcyPerBase!$B373,CcyPerBase!W$3) / $C373,""),"")</f>
        <v/>
      </c>
      <c r="X373" s="5" t="str">
        <f>IF($A373&lt;&gt;"",IF(X$2&lt;&gt;"",INDEX('Instrument History'!$1:$1048576,CcyPerBase!$B373,CcyPerBase!X$3) / $C373,""),"")</f>
        <v/>
      </c>
    </row>
    <row r="374" spans="1:24">
      <c r="A374" s="12">
        <f>IF(A373&lt;&gt;"",IF(A373=$B$3,"",'Instrument History'!A371),"")</f>
        <v>40784</v>
      </c>
      <c r="B374">
        <f t="shared" si="6"/>
        <v>371</v>
      </c>
      <c r="C374" s="5">
        <f>IF(A374&lt;&gt;"",INDEX('Instrument History'!$1:$1048576,CcyPerBase!B374,CcyPerBase!$B$2),"")</f>
        <v>29.605036753690008</v>
      </c>
      <c r="D374" s="5">
        <f>IF($A374&lt;&gt;"",INDEX('Instrument History'!$1:$1048576,CcyPerBase!$B374,CcyPerBase!D$3) / $C374,"")</f>
        <v>3.377803609297525E-2</v>
      </c>
      <c r="E374" s="5">
        <f>IF($A374&lt;&gt;"",IF(E$2&lt;&gt;"",INDEX('Instrument History'!$1:$1048576,CcyPerBase!$B374,CcyPerBase!E$3) / $C374,""),"")</f>
        <v>3.377803609297525E-2</v>
      </c>
      <c r="F374" s="5">
        <f>IF($A374&lt;&gt;"",IF(F$2&lt;&gt;"",INDEX('Instrument History'!$1:$1048576,CcyPerBase!$B374,CcyPerBase!F$3) / $C374,""),"")</f>
        <v>3.377803609297525E-2</v>
      </c>
      <c r="G374" s="5">
        <f>IF($A374&lt;&gt;"",IF(G$2&lt;&gt;"",INDEX('Instrument History'!$1:$1048576,CcyPerBase!$B374,CcyPerBase!G$3) / $C374,""),"")</f>
        <v>3.377803609297525E-2</v>
      </c>
      <c r="H374" s="5">
        <f>IF($A374&lt;&gt;"",IF(H$2&lt;&gt;"",INDEX('Instrument History'!$1:$1048576,CcyPerBase!$B374,CcyPerBase!H$3) / $C374,""),"")</f>
        <v>3.377803609297525E-2</v>
      </c>
      <c r="I374" s="5">
        <f>IF($A374&lt;&gt;"",IF(I$2&lt;&gt;"",INDEX('Instrument History'!$1:$1048576,CcyPerBase!$B374,CcyPerBase!I$3) / $C374,""),"")</f>
        <v>1.7395854516933498</v>
      </c>
      <c r="J374" s="5">
        <f>IF($A374&lt;&gt;"",IF(J$2&lt;&gt;"",INDEX('Instrument History'!$1:$1048576,CcyPerBase!$B374,CcyPerBase!J$3) / $C374,""),"")</f>
        <v>3.3055251471695373</v>
      </c>
      <c r="K374" s="5">
        <f>IF($A374&lt;&gt;"",IF(K$2&lt;&gt;"",INDEX('Instrument History'!$1:$1048576,CcyPerBase!$B374,CcyPerBase!K$3) / $C374,""),"")</f>
        <v>3.3055251471695373</v>
      </c>
      <c r="L374" s="5">
        <f>IF($A374&lt;&gt;"",IF(L$2&lt;&gt;"",INDEX('Instrument History'!$1:$1048576,CcyPerBase!$B374,CcyPerBase!L$3) / $C374,""),"")</f>
        <v>1</v>
      </c>
      <c r="M374" s="5">
        <f>IF($A374&lt;&gt;"",IF(M$2&lt;&gt;"",INDEX('Instrument History'!$1:$1048576,CcyPerBase!$B374,CcyPerBase!M$3) / $C374,""),"")</f>
        <v>1</v>
      </c>
      <c r="N374" s="5">
        <f>IF($A374&lt;&gt;"",IF(N$2&lt;&gt;"",INDEX('Instrument History'!$1:$1048576,CcyPerBase!$B374,CcyPerBase!N$3) / $C374,""),"")</f>
        <v>1</v>
      </c>
      <c r="O374" s="5" t="str">
        <f>IF($A374&lt;&gt;"",IF(O$2&lt;&gt;"",INDEX('Instrument History'!$1:$1048576,CcyPerBase!$B374,CcyPerBase!O$3) / $C374,""),"")</f>
        <v/>
      </c>
      <c r="P374" s="5" t="str">
        <f>IF($A374&lt;&gt;"",IF(P$2&lt;&gt;"",INDEX('Instrument History'!$1:$1048576,CcyPerBase!$B374,CcyPerBase!P$3) / $C374,""),"")</f>
        <v/>
      </c>
      <c r="Q374" s="5" t="str">
        <f>IF($A374&lt;&gt;"",IF(Q$2&lt;&gt;"",INDEX('Instrument History'!$1:$1048576,CcyPerBase!$B374,CcyPerBase!Q$3) / $C374,""),"")</f>
        <v/>
      </c>
      <c r="R374" s="5" t="str">
        <f>IF($A374&lt;&gt;"",IF(R$2&lt;&gt;"",INDEX('Instrument History'!$1:$1048576,CcyPerBase!$B374,CcyPerBase!R$3) / $C374,""),"")</f>
        <v/>
      </c>
      <c r="S374" s="5" t="str">
        <f>IF($A374&lt;&gt;"",IF(S$2&lt;&gt;"",INDEX('Instrument History'!$1:$1048576,CcyPerBase!$B374,CcyPerBase!S$3) / $C374,""),"")</f>
        <v/>
      </c>
      <c r="T374" s="5" t="str">
        <f>IF($A374&lt;&gt;"",IF(T$2&lt;&gt;"",INDEX('Instrument History'!$1:$1048576,CcyPerBase!$B374,CcyPerBase!T$3) / $C374,""),"")</f>
        <v/>
      </c>
      <c r="U374" s="5" t="str">
        <f>IF($A374&lt;&gt;"",IF(U$2&lt;&gt;"",INDEX('Instrument History'!$1:$1048576,CcyPerBase!$B374,CcyPerBase!U$3) / $C374,""),"")</f>
        <v/>
      </c>
      <c r="V374" s="5" t="str">
        <f>IF($A374&lt;&gt;"",IF(V$2&lt;&gt;"",INDEX('Instrument History'!$1:$1048576,CcyPerBase!$B374,CcyPerBase!V$3) / $C374,""),"")</f>
        <v/>
      </c>
      <c r="W374" s="5" t="str">
        <f>IF($A374&lt;&gt;"",IF(W$2&lt;&gt;"",INDEX('Instrument History'!$1:$1048576,CcyPerBase!$B374,CcyPerBase!W$3) / $C374,""),"")</f>
        <v/>
      </c>
      <c r="X374" s="5" t="str">
        <f>IF($A374&lt;&gt;"",IF(X$2&lt;&gt;"",INDEX('Instrument History'!$1:$1048576,CcyPerBase!$B374,CcyPerBase!X$3) / $C374,""),"")</f>
        <v/>
      </c>
    </row>
    <row r="375" spans="1:24">
      <c r="A375" s="12">
        <f>IF(A374&lt;&gt;"",IF(A374=$B$3,"",'Instrument History'!A372),"")</f>
        <v>40781</v>
      </c>
      <c r="B375">
        <f t="shared" si="6"/>
        <v>372</v>
      </c>
      <c r="C375" s="5">
        <f>IF(A375&lt;&gt;"",INDEX('Instrument History'!$1:$1048576,CcyPerBase!B375,CcyPerBase!$B$2),"")</f>
        <v>29.671843777345732</v>
      </c>
      <c r="D375" s="5">
        <f>IF($A375&lt;&gt;"",INDEX('Instrument History'!$1:$1048576,CcyPerBase!$B375,CcyPerBase!D$3) / $C375,"")</f>
        <v>3.3701983857285393E-2</v>
      </c>
      <c r="E375" s="5">
        <f>IF($A375&lt;&gt;"",IF(E$2&lt;&gt;"",INDEX('Instrument History'!$1:$1048576,CcyPerBase!$B375,CcyPerBase!E$3) / $C375,""),"")</f>
        <v>3.3701983857285393E-2</v>
      </c>
      <c r="F375" s="5">
        <f>IF($A375&lt;&gt;"",IF(F$2&lt;&gt;"",INDEX('Instrument History'!$1:$1048576,CcyPerBase!$B375,CcyPerBase!F$3) / $C375,""),"")</f>
        <v>3.3701983857285393E-2</v>
      </c>
      <c r="G375" s="5">
        <f>IF($A375&lt;&gt;"",IF(G$2&lt;&gt;"",INDEX('Instrument History'!$1:$1048576,CcyPerBase!$B375,CcyPerBase!G$3) / $C375,""),"")</f>
        <v>3.3701983857285393E-2</v>
      </c>
      <c r="H375" s="5">
        <f>IF($A375&lt;&gt;"",IF(H$2&lt;&gt;"",INDEX('Instrument History'!$1:$1048576,CcyPerBase!$B375,CcyPerBase!H$3) / $C375,""),"")</f>
        <v>3.3701983857285393E-2</v>
      </c>
      <c r="I375" s="5">
        <f>IF($A375&lt;&gt;"",IF(I$2&lt;&gt;"",INDEX('Instrument History'!$1:$1048576,CcyPerBase!$B375,CcyPerBase!I$3) / $C375,""),"")</f>
        <v>1.6695001567093835</v>
      </c>
      <c r="J375" s="5">
        <f>IF($A375&lt;&gt;"",IF(J$2&lt;&gt;"",INDEX('Instrument History'!$1:$1048576,CcyPerBase!$B375,CcyPerBase!J$3) / $C375,""),"")</f>
        <v>3.1968379072709445</v>
      </c>
      <c r="K375" s="5">
        <f>IF($A375&lt;&gt;"",IF(K$2&lt;&gt;"",INDEX('Instrument History'!$1:$1048576,CcyPerBase!$B375,CcyPerBase!K$3) / $C375,""),"")</f>
        <v>3.1968379072709445</v>
      </c>
      <c r="L375" s="5">
        <f>IF($A375&lt;&gt;"",IF(L$2&lt;&gt;"",INDEX('Instrument History'!$1:$1048576,CcyPerBase!$B375,CcyPerBase!L$3) / $C375,""),"")</f>
        <v>1</v>
      </c>
      <c r="M375" s="5">
        <f>IF($A375&lt;&gt;"",IF(M$2&lt;&gt;"",INDEX('Instrument History'!$1:$1048576,CcyPerBase!$B375,CcyPerBase!M$3) / $C375,""),"")</f>
        <v>1</v>
      </c>
      <c r="N375" s="5">
        <f>IF($A375&lt;&gt;"",IF(N$2&lt;&gt;"",INDEX('Instrument History'!$1:$1048576,CcyPerBase!$B375,CcyPerBase!N$3) / $C375,""),"")</f>
        <v>1</v>
      </c>
      <c r="O375" s="5" t="str">
        <f>IF($A375&lt;&gt;"",IF(O$2&lt;&gt;"",INDEX('Instrument History'!$1:$1048576,CcyPerBase!$B375,CcyPerBase!O$3) / $C375,""),"")</f>
        <v/>
      </c>
      <c r="P375" s="5" t="str">
        <f>IF($A375&lt;&gt;"",IF(P$2&lt;&gt;"",INDEX('Instrument History'!$1:$1048576,CcyPerBase!$B375,CcyPerBase!P$3) / $C375,""),"")</f>
        <v/>
      </c>
      <c r="Q375" s="5" t="str">
        <f>IF($A375&lt;&gt;"",IF(Q$2&lt;&gt;"",INDEX('Instrument History'!$1:$1048576,CcyPerBase!$B375,CcyPerBase!Q$3) / $C375,""),"")</f>
        <v/>
      </c>
      <c r="R375" s="5" t="str">
        <f>IF($A375&lt;&gt;"",IF(R$2&lt;&gt;"",INDEX('Instrument History'!$1:$1048576,CcyPerBase!$B375,CcyPerBase!R$3) / $C375,""),"")</f>
        <v/>
      </c>
      <c r="S375" s="5" t="str">
        <f>IF($A375&lt;&gt;"",IF(S$2&lt;&gt;"",INDEX('Instrument History'!$1:$1048576,CcyPerBase!$B375,CcyPerBase!S$3) / $C375,""),"")</f>
        <v/>
      </c>
      <c r="T375" s="5" t="str">
        <f>IF($A375&lt;&gt;"",IF(T$2&lt;&gt;"",INDEX('Instrument History'!$1:$1048576,CcyPerBase!$B375,CcyPerBase!T$3) / $C375,""),"")</f>
        <v/>
      </c>
      <c r="U375" s="5" t="str">
        <f>IF($A375&lt;&gt;"",IF(U$2&lt;&gt;"",INDEX('Instrument History'!$1:$1048576,CcyPerBase!$B375,CcyPerBase!U$3) / $C375,""),"")</f>
        <v/>
      </c>
      <c r="V375" s="5" t="str">
        <f>IF($A375&lt;&gt;"",IF(V$2&lt;&gt;"",INDEX('Instrument History'!$1:$1048576,CcyPerBase!$B375,CcyPerBase!V$3) / $C375,""),"")</f>
        <v/>
      </c>
      <c r="W375" s="5" t="str">
        <f>IF($A375&lt;&gt;"",IF(W$2&lt;&gt;"",INDEX('Instrument History'!$1:$1048576,CcyPerBase!$B375,CcyPerBase!W$3) / $C375,""),"")</f>
        <v/>
      </c>
      <c r="X375" s="5" t="str">
        <f>IF($A375&lt;&gt;"",IF(X$2&lt;&gt;"",INDEX('Instrument History'!$1:$1048576,CcyPerBase!$B375,CcyPerBase!X$3) / $C375,""),"")</f>
        <v/>
      </c>
    </row>
    <row r="376" spans="1:24">
      <c r="A376" s="12">
        <f>IF(A375&lt;&gt;"",IF(A375=$B$3,"",'Instrument History'!A373),"")</f>
        <v>40780</v>
      </c>
      <c r="B376">
        <f t="shared" si="6"/>
        <v>373</v>
      </c>
      <c r="C376" s="5">
        <f>IF(A376&lt;&gt;"",INDEX('Instrument History'!$1:$1048576,CcyPerBase!B376,CcyPerBase!$B$2),"")</f>
        <v>28.940254988222463</v>
      </c>
      <c r="D376" s="5">
        <f>IF($A376&lt;&gt;"",INDEX('Instrument History'!$1:$1048576,CcyPerBase!$B376,CcyPerBase!D$3) / $C376,"")</f>
        <v>3.4553945720483814E-2</v>
      </c>
      <c r="E376" s="5">
        <f>IF($A376&lt;&gt;"",IF(E$2&lt;&gt;"",INDEX('Instrument History'!$1:$1048576,CcyPerBase!$B376,CcyPerBase!E$3) / $C376,""),"")</f>
        <v>3.4553945720483814E-2</v>
      </c>
      <c r="F376" s="5">
        <f>IF($A376&lt;&gt;"",IF(F$2&lt;&gt;"",INDEX('Instrument History'!$1:$1048576,CcyPerBase!$B376,CcyPerBase!F$3) / $C376,""),"")</f>
        <v>3.4553945720483814E-2</v>
      </c>
      <c r="G376" s="5">
        <f>IF($A376&lt;&gt;"",IF(G$2&lt;&gt;"",INDEX('Instrument History'!$1:$1048576,CcyPerBase!$B376,CcyPerBase!G$3) / $C376,""),"")</f>
        <v>3.4553945720483814E-2</v>
      </c>
      <c r="H376" s="5">
        <f>IF($A376&lt;&gt;"",IF(H$2&lt;&gt;"",INDEX('Instrument History'!$1:$1048576,CcyPerBase!$B376,CcyPerBase!H$3) / $C376,""),"")</f>
        <v>3.4553945720483814E-2</v>
      </c>
      <c r="I376" s="5">
        <f>IF($A376&lt;&gt;"",IF(I$2&lt;&gt;"",INDEX('Instrument History'!$1:$1048576,CcyPerBase!$B376,CcyPerBase!I$3) / $C376,""),"")</f>
        <v>1.6589867515417716</v>
      </c>
      <c r="J376" s="5">
        <f>IF($A376&lt;&gt;"",IF(J$2&lt;&gt;"",INDEX('Instrument History'!$1:$1048576,CcyPerBase!$B376,CcyPerBase!J$3) / $C376,""),"")</f>
        <v>3.1810736157868291</v>
      </c>
      <c r="K376" s="5">
        <f>IF($A376&lt;&gt;"",IF(K$2&lt;&gt;"",INDEX('Instrument History'!$1:$1048576,CcyPerBase!$B376,CcyPerBase!K$3) / $C376,""),"")</f>
        <v>3.1810736157868291</v>
      </c>
      <c r="L376" s="5">
        <f>IF($A376&lt;&gt;"",IF(L$2&lt;&gt;"",INDEX('Instrument History'!$1:$1048576,CcyPerBase!$B376,CcyPerBase!L$3) / $C376,""),"")</f>
        <v>1</v>
      </c>
      <c r="M376" s="5">
        <f>IF($A376&lt;&gt;"",IF(M$2&lt;&gt;"",INDEX('Instrument History'!$1:$1048576,CcyPerBase!$B376,CcyPerBase!M$3) / $C376,""),"")</f>
        <v>1</v>
      </c>
      <c r="N376" s="5">
        <f>IF($A376&lt;&gt;"",IF(N$2&lt;&gt;"",INDEX('Instrument History'!$1:$1048576,CcyPerBase!$B376,CcyPerBase!N$3) / $C376,""),"")</f>
        <v>1</v>
      </c>
      <c r="O376" s="5" t="str">
        <f>IF($A376&lt;&gt;"",IF(O$2&lt;&gt;"",INDEX('Instrument History'!$1:$1048576,CcyPerBase!$B376,CcyPerBase!O$3) / $C376,""),"")</f>
        <v/>
      </c>
      <c r="P376" s="5" t="str">
        <f>IF($A376&lt;&gt;"",IF(P$2&lt;&gt;"",INDEX('Instrument History'!$1:$1048576,CcyPerBase!$B376,CcyPerBase!P$3) / $C376,""),"")</f>
        <v/>
      </c>
      <c r="Q376" s="5" t="str">
        <f>IF($A376&lt;&gt;"",IF(Q$2&lt;&gt;"",INDEX('Instrument History'!$1:$1048576,CcyPerBase!$B376,CcyPerBase!Q$3) / $C376,""),"")</f>
        <v/>
      </c>
      <c r="R376" s="5" t="str">
        <f>IF($A376&lt;&gt;"",IF(R$2&lt;&gt;"",INDEX('Instrument History'!$1:$1048576,CcyPerBase!$B376,CcyPerBase!R$3) / $C376,""),"")</f>
        <v/>
      </c>
      <c r="S376" s="5" t="str">
        <f>IF($A376&lt;&gt;"",IF(S$2&lt;&gt;"",INDEX('Instrument History'!$1:$1048576,CcyPerBase!$B376,CcyPerBase!S$3) / $C376,""),"")</f>
        <v/>
      </c>
      <c r="T376" s="5" t="str">
        <f>IF($A376&lt;&gt;"",IF(T$2&lt;&gt;"",INDEX('Instrument History'!$1:$1048576,CcyPerBase!$B376,CcyPerBase!T$3) / $C376,""),"")</f>
        <v/>
      </c>
      <c r="U376" s="5" t="str">
        <f>IF($A376&lt;&gt;"",IF(U$2&lt;&gt;"",INDEX('Instrument History'!$1:$1048576,CcyPerBase!$B376,CcyPerBase!U$3) / $C376,""),"")</f>
        <v/>
      </c>
      <c r="V376" s="5" t="str">
        <f>IF($A376&lt;&gt;"",IF(V$2&lt;&gt;"",INDEX('Instrument History'!$1:$1048576,CcyPerBase!$B376,CcyPerBase!V$3) / $C376,""),"")</f>
        <v/>
      </c>
      <c r="W376" s="5" t="str">
        <f>IF($A376&lt;&gt;"",IF(W$2&lt;&gt;"",INDEX('Instrument History'!$1:$1048576,CcyPerBase!$B376,CcyPerBase!W$3) / $C376,""),"")</f>
        <v/>
      </c>
      <c r="X376" s="5" t="str">
        <f>IF($A376&lt;&gt;"",IF(X$2&lt;&gt;"",INDEX('Instrument History'!$1:$1048576,CcyPerBase!$B376,CcyPerBase!X$3) / $C376,""),"")</f>
        <v/>
      </c>
    </row>
    <row r="377" spans="1:24">
      <c r="A377" s="12">
        <f>IF(A376&lt;&gt;"",IF(A376=$B$3,"",'Instrument History'!A374),"")</f>
        <v>40779</v>
      </c>
      <c r="B377">
        <f t="shared" si="6"/>
        <v>374</v>
      </c>
      <c r="C377" s="5">
        <f>IF(A377&lt;&gt;"",INDEX('Instrument History'!$1:$1048576,CcyPerBase!B377,CcyPerBase!$B$2),"")</f>
        <v>28.065555567008996</v>
      </c>
      <c r="D377" s="5">
        <f>IF($A377&lt;&gt;"",INDEX('Instrument History'!$1:$1048576,CcyPerBase!$B377,CcyPerBase!D$3) / $C377,"")</f>
        <v>3.5630864231866406E-2</v>
      </c>
      <c r="E377" s="5">
        <f>IF($A377&lt;&gt;"",IF(E$2&lt;&gt;"",INDEX('Instrument History'!$1:$1048576,CcyPerBase!$B377,CcyPerBase!E$3) / $C377,""),"")</f>
        <v>3.5630864231866406E-2</v>
      </c>
      <c r="F377" s="5">
        <f>IF($A377&lt;&gt;"",IF(F$2&lt;&gt;"",INDEX('Instrument History'!$1:$1048576,CcyPerBase!$B377,CcyPerBase!F$3) / $C377,""),"")</f>
        <v>3.5630864231866406E-2</v>
      </c>
      <c r="G377" s="5">
        <f>IF($A377&lt;&gt;"",IF(G$2&lt;&gt;"",INDEX('Instrument History'!$1:$1048576,CcyPerBase!$B377,CcyPerBase!G$3) / $C377,""),"")</f>
        <v>3.5630864231866406E-2</v>
      </c>
      <c r="H377" s="5">
        <f>IF($A377&lt;&gt;"",IF(H$2&lt;&gt;"",INDEX('Instrument History'!$1:$1048576,CcyPerBase!$B377,CcyPerBase!H$3) / $C377,""),"")</f>
        <v>3.5630864231866406E-2</v>
      </c>
      <c r="I377" s="5">
        <f>IF($A377&lt;&gt;"",IF(I$2&lt;&gt;"",INDEX('Instrument History'!$1:$1048576,CcyPerBase!$B377,CcyPerBase!I$3) / $C377,""),"")</f>
        <v>1.7480190149568851</v>
      </c>
      <c r="J377" s="5">
        <f>IF($A377&lt;&gt;"",IF(J$2&lt;&gt;"",INDEX('Instrument History'!$1:$1048576,CcyPerBase!$B377,CcyPerBase!J$3) / $C377,""),"")</f>
        <v>3.3702449769612315</v>
      </c>
      <c r="K377" s="5">
        <f>IF($A377&lt;&gt;"",IF(K$2&lt;&gt;"",INDEX('Instrument History'!$1:$1048576,CcyPerBase!$B377,CcyPerBase!K$3) / $C377,""),"")</f>
        <v>3.3702449769612315</v>
      </c>
      <c r="L377" s="5">
        <f>IF($A377&lt;&gt;"",IF(L$2&lt;&gt;"",INDEX('Instrument History'!$1:$1048576,CcyPerBase!$B377,CcyPerBase!L$3) / $C377,""),"")</f>
        <v>1</v>
      </c>
      <c r="M377" s="5">
        <f>IF($A377&lt;&gt;"",IF(M$2&lt;&gt;"",INDEX('Instrument History'!$1:$1048576,CcyPerBase!$B377,CcyPerBase!M$3) / $C377,""),"")</f>
        <v>1</v>
      </c>
      <c r="N377" s="5">
        <f>IF($A377&lt;&gt;"",IF(N$2&lt;&gt;"",INDEX('Instrument History'!$1:$1048576,CcyPerBase!$B377,CcyPerBase!N$3) / $C377,""),"")</f>
        <v>1</v>
      </c>
      <c r="O377" s="5" t="str">
        <f>IF($A377&lt;&gt;"",IF(O$2&lt;&gt;"",INDEX('Instrument History'!$1:$1048576,CcyPerBase!$B377,CcyPerBase!O$3) / $C377,""),"")</f>
        <v/>
      </c>
      <c r="P377" s="5" t="str">
        <f>IF($A377&lt;&gt;"",IF(P$2&lt;&gt;"",INDEX('Instrument History'!$1:$1048576,CcyPerBase!$B377,CcyPerBase!P$3) / $C377,""),"")</f>
        <v/>
      </c>
      <c r="Q377" s="5" t="str">
        <f>IF($A377&lt;&gt;"",IF(Q$2&lt;&gt;"",INDEX('Instrument History'!$1:$1048576,CcyPerBase!$B377,CcyPerBase!Q$3) / $C377,""),"")</f>
        <v/>
      </c>
      <c r="R377" s="5" t="str">
        <f>IF($A377&lt;&gt;"",IF(R$2&lt;&gt;"",INDEX('Instrument History'!$1:$1048576,CcyPerBase!$B377,CcyPerBase!R$3) / $C377,""),"")</f>
        <v/>
      </c>
      <c r="S377" s="5" t="str">
        <f>IF($A377&lt;&gt;"",IF(S$2&lt;&gt;"",INDEX('Instrument History'!$1:$1048576,CcyPerBase!$B377,CcyPerBase!S$3) / $C377,""),"")</f>
        <v/>
      </c>
      <c r="T377" s="5" t="str">
        <f>IF($A377&lt;&gt;"",IF(T$2&lt;&gt;"",INDEX('Instrument History'!$1:$1048576,CcyPerBase!$B377,CcyPerBase!T$3) / $C377,""),"")</f>
        <v/>
      </c>
      <c r="U377" s="5" t="str">
        <f>IF($A377&lt;&gt;"",IF(U$2&lt;&gt;"",INDEX('Instrument History'!$1:$1048576,CcyPerBase!$B377,CcyPerBase!U$3) / $C377,""),"")</f>
        <v/>
      </c>
      <c r="V377" s="5" t="str">
        <f>IF($A377&lt;&gt;"",IF(V$2&lt;&gt;"",INDEX('Instrument History'!$1:$1048576,CcyPerBase!$B377,CcyPerBase!V$3) / $C377,""),"")</f>
        <v/>
      </c>
      <c r="W377" s="5" t="str">
        <f>IF($A377&lt;&gt;"",IF(W$2&lt;&gt;"",INDEX('Instrument History'!$1:$1048576,CcyPerBase!$B377,CcyPerBase!W$3) / $C377,""),"")</f>
        <v/>
      </c>
      <c r="X377" s="5" t="str">
        <f>IF($A377&lt;&gt;"",IF(X$2&lt;&gt;"",INDEX('Instrument History'!$1:$1048576,CcyPerBase!$B377,CcyPerBase!X$3) / $C377,""),"")</f>
        <v/>
      </c>
    </row>
    <row r="378" spans="1:24">
      <c r="A378" s="12">
        <f>IF(A377&lt;&gt;"",IF(A377=$B$3,"",'Instrument History'!A375),"")</f>
        <v>40778</v>
      </c>
      <c r="B378">
        <f t="shared" si="6"/>
        <v>375</v>
      </c>
      <c r="C378" s="5">
        <f>IF(A378&lt;&gt;"",INDEX('Instrument History'!$1:$1048576,CcyPerBase!B378,CcyPerBase!$B$2),"")</f>
        <v>26.857970587151932</v>
      </c>
      <c r="D378" s="5">
        <f>IF($A378&lt;&gt;"",INDEX('Instrument History'!$1:$1048576,CcyPerBase!$B378,CcyPerBase!D$3) / $C378,"")</f>
        <v>3.7232895045255981E-2</v>
      </c>
      <c r="E378" s="5">
        <f>IF($A378&lt;&gt;"",IF(E$2&lt;&gt;"",INDEX('Instrument History'!$1:$1048576,CcyPerBase!$B378,CcyPerBase!E$3) / $C378,""),"")</f>
        <v>3.7232895045255981E-2</v>
      </c>
      <c r="F378" s="5">
        <f>IF($A378&lt;&gt;"",IF(F$2&lt;&gt;"",INDEX('Instrument History'!$1:$1048576,CcyPerBase!$B378,CcyPerBase!F$3) / $C378,""),"")</f>
        <v>3.7232895045255981E-2</v>
      </c>
      <c r="G378" s="5">
        <f>IF($A378&lt;&gt;"",IF(G$2&lt;&gt;"",INDEX('Instrument History'!$1:$1048576,CcyPerBase!$B378,CcyPerBase!G$3) / $C378,""),"")</f>
        <v>3.7232895045255981E-2</v>
      </c>
      <c r="H378" s="5">
        <f>IF($A378&lt;&gt;"",IF(H$2&lt;&gt;"",INDEX('Instrument History'!$1:$1048576,CcyPerBase!$B378,CcyPerBase!H$3) / $C378,""),"")</f>
        <v>3.7232895045255981E-2</v>
      </c>
      <c r="I378" s="5">
        <f>IF($A378&lt;&gt;"",IF(I$2&lt;&gt;"",INDEX('Instrument History'!$1:$1048576,CcyPerBase!$B378,CcyPerBase!I$3) / $C378,""),"")</f>
        <v>1.8200186593596186</v>
      </c>
      <c r="J378" s="5">
        <f>IF($A378&lt;&gt;"",IF(J$2&lt;&gt;"",INDEX('Instrument History'!$1:$1048576,CcyPerBase!$B378,CcyPerBase!J$3) / $C378,""),"")</f>
        <v>3.4441075334240439</v>
      </c>
      <c r="K378" s="5">
        <f>IF($A378&lt;&gt;"",IF(K$2&lt;&gt;"",INDEX('Instrument History'!$1:$1048576,CcyPerBase!$B378,CcyPerBase!K$3) / $C378,""),"")</f>
        <v>3.4441075334240439</v>
      </c>
      <c r="L378" s="5">
        <f>IF($A378&lt;&gt;"",IF(L$2&lt;&gt;"",INDEX('Instrument History'!$1:$1048576,CcyPerBase!$B378,CcyPerBase!L$3) / $C378,""),"")</f>
        <v>1</v>
      </c>
      <c r="M378" s="5">
        <f>IF($A378&lt;&gt;"",IF(M$2&lt;&gt;"",INDEX('Instrument History'!$1:$1048576,CcyPerBase!$B378,CcyPerBase!M$3) / $C378,""),"")</f>
        <v>1</v>
      </c>
      <c r="N378" s="5">
        <f>IF($A378&lt;&gt;"",IF(N$2&lt;&gt;"",INDEX('Instrument History'!$1:$1048576,CcyPerBase!$B378,CcyPerBase!N$3) / $C378,""),"")</f>
        <v>1</v>
      </c>
      <c r="O378" s="5" t="str">
        <f>IF($A378&lt;&gt;"",IF(O$2&lt;&gt;"",INDEX('Instrument History'!$1:$1048576,CcyPerBase!$B378,CcyPerBase!O$3) / $C378,""),"")</f>
        <v/>
      </c>
      <c r="P378" s="5" t="str">
        <f>IF($A378&lt;&gt;"",IF(P$2&lt;&gt;"",INDEX('Instrument History'!$1:$1048576,CcyPerBase!$B378,CcyPerBase!P$3) / $C378,""),"")</f>
        <v/>
      </c>
      <c r="Q378" s="5" t="str">
        <f>IF($A378&lt;&gt;"",IF(Q$2&lt;&gt;"",INDEX('Instrument History'!$1:$1048576,CcyPerBase!$B378,CcyPerBase!Q$3) / $C378,""),"")</f>
        <v/>
      </c>
      <c r="R378" s="5" t="str">
        <f>IF($A378&lt;&gt;"",IF(R$2&lt;&gt;"",INDEX('Instrument History'!$1:$1048576,CcyPerBase!$B378,CcyPerBase!R$3) / $C378,""),"")</f>
        <v/>
      </c>
      <c r="S378" s="5" t="str">
        <f>IF($A378&lt;&gt;"",IF(S$2&lt;&gt;"",INDEX('Instrument History'!$1:$1048576,CcyPerBase!$B378,CcyPerBase!S$3) / $C378,""),"")</f>
        <v/>
      </c>
      <c r="T378" s="5" t="str">
        <f>IF($A378&lt;&gt;"",IF(T$2&lt;&gt;"",INDEX('Instrument History'!$1:$1048576,CcyPerBase!$B378,CcyPerBase!T$3) / $C378,""),"")</f>
        <v/>
      </c>
      <c r="U378" s="5" t="str">
        <f>IF($A378&lt;&gt;"",IF(U$2&lt;&gt;"",INDEX('Instrument History'!$1:$1048576,CcyPerBase!$B378,CcyPerBase!U$3) / $C378,""),"")</f>
        <v/>
      </c>
      <c r="V378" s="5" t="str">
        <f>IF($A378&lt;&gt;"",IF(V$2&lt;&gt;"",INDEX('Instrument History'!$1:$1048576,CcyPerBase!$B378,CcyPerBase!V$3) / $C378,""),"")</f>
        <v/>
      </c>
      <c r="W378" s="5" t="str">
        <f>IF($A378&lt;&gt;"",IF(W$2&lt;&gt;"",INDEX('Instrument History'!$1:$1048576,CcyPerBase!$B378,CcyPerBase!W$3) / $C378,""),"")</f>
        <v/>
      </c>
      <c r="X378" s="5" t="str">
        <f>IF($A378&lt;&gt;"",IF(X$2&lt;&gt;"",INDEX('Instrument History'!$1:$1048576,CcyPerBase!$B378,CcyPerBase!X$3) / $C378,""),"")</f>
        <v/>
      </c>
    </row>
    <row r="379" spans="1:24">
      <c r="A379" s="12">
        <f>IF(A378&lt;&gt;"",IF(A378=$B$3,"",'Instrument History'!A376),"")</f>
        <v>40777</v>
      </c>
      <c r="B379">
        <f t="shared" si="6"/>
        <v>376</v>
      </c>
      <c r="C379" s="5">
        <f>IF(A379&lt;&gt;"",INDEX('Instrument History'!$1:$1048576,CcyPerBase!B379,CcyPerBase!$B$2),"")</f>
        <v>26.686816418315992</v>
      </c>
      <c r="D379" s="5">
        <f>IF($A379&lt;&gt;"",INDEX('Instrument History'!$1:$1048576,CcyPerBase!$B379,CcyPerBase!D$3) / $C379,"")</f>
        <v>3.7471685806391986E-2</v>
      </c>
      <c r="E379" s="5">
        <f>IF($A379&lt;&gt;"",IF(E$2&lt;&gt;"",INDEX('Instrument History'!$1:$1048576,CcyPerBase!$B379,CcyPerBase!E$3) / $C379,""),"")</f>
        <v>3.7471685806391986E-2</v>
      </c>
      <c r="F379" s="5">
        <f>IF($A379&lt;&gt;"",IF(F$2&lt;&gt;"",INDEX('Instrument History'!$1:$1048576,CcyPerBase!$B379,CcyPerBase!F$3) / $C379,""),"")</f>
        <v>3.7471685806391986E-2</v>
      </c>
      <c r="G379" s="5">
        <f>IF($A379&lt;&gt;"",IF(G$2&lt;&gt;"",INDEX('Instrument History'!$1:$1048576,CcyPerBase!$B379,CcyPerBase!G$3) / $C379,""),"")</f>
        <v>3.7471685806391986E-2</v>
      </c>
      <c r="H379" s="5">
        <f>IF($A379&lt;&gt;"",IF(H$2&lt;&gt;"",INDEX('Instrument History'!$1:$1048576,CcyPerBase!$B379,CcyPerBase!H$3) / $C379,""),"")</f>
        <v>3.7471685806391986E-2</v>
      </c>
      <c r="I379" s="5">
        <f>IF($A379&lt;&gt;"",IF(I$2&lt;&gt;"",INDEX('Instrument History'!$1:$1048576,CcyPerBase!$B379,CcyPerBase!I$3) / $C379,""),"")</f>
        <v>1.7832640373835509</v>
      </c>
      <c r="J379" s="5">
        <f>IF($A379&lt;&gt;"",IF(J$2&lt;&gt;"",INDEX('Instrument History'!$1:$1048576,CcyPerBase!$B379,CcyPerBase!J$3) / $C379,""),"")</f>
        <v>3.6059835951274626</v>
      </c>
      <c r="K379" s="5">
        <f>IF($A379&lt;&gt;"",IF(K$2&lt;&gt;"",INDEX('Instrument History'!$1:$1048576,CcyPerBase!$B379,CcyPerBase!K$3) / $C379,""),"")</f>
        <v>3.6059835951274626</v>
      </c>
      <c r="L379" s="5">
        <f>IF($A379&lt;&gt;"",IF(L$2&lt;&gt;"",INDEX('Instrument History'!$1:$1048576,CcyPerBase!$B379,CcyPerBase!L$3) / $C379,""),"")</f>
        <v>1</v>
      </c>
      <c r="M379" s="5">
        <f>IF($A379&lt;&gt;"",IF(M$2&lt;&gt;"",INDEX('Instrument History'!$1:$1048576,CcyPerBase!$B379,CcyPerBase!M$3) / $C379,""),"")</f>
        <v>1</v>
      </c>
      <c r="N379" s="5">
        <f>IF($A379&lt;&gt;"",IF(N$2&lt;&gt;"",INDEX('Instrument History'!$1:$1048576,CcyPerBase!$B379,CcyPerBase!N$3) / $C379,""),"")</f>
        <v>1</v>
      </c>
      <c r="O379" s="5" t="str">
        <f>IF($A379&lt;&gt;"",IF(O$2&lt;&gt;"",INDEX('Instrument History'!$1:$1048576,CcyPerBase!$B379,CcyPerBase!O$3) / $C379,""),"")</f>
        <v/>
      </c>
      <c r="P379" s="5" t="str">
        <f>IF($A379&lt;&gt;"",IF(P$2&lt;&gt;"",INDEX('Instrument History'!$1:$1048576,CcyPerBase!$B379,CcyPerBase!P$3) / $C379,""),"")</f>
        <v/>
      </c>
      <c r="Q379" s="5" t="str">
        <f>IF($A379&lt;&gt;"",IF(Q$2&lt;&gt;"",INDEX('Instrument History'!$1:$1048576,CcyPerBase!$B379,CcyPerBase!Q$3) / $C379,""),"")</f>
        <v/>
      </c>
      <c r="R379" s="5" t="str">
        <f>IF($A379&lt;&gt;"",IF(R$2&lt;&gt;"",INDEX('Instrument History'!$1:$1048576,CcyPerBase!$B379,CcyPerBase!R$3) / $C379,""),"")</f>
        <v/>
      </c>
      <c r="S379" s="5" t="str">
        <f>IF($A379&lt;&gt;"",IF(S$2&lt;&gt;"",INDEX('Instrument History'!$1:$1048576,CcyPerBase!$B379,CcyPerBase!S$3) / $C379,""),"")</f>
        <v/>
      </c>
      <c r="T379" s="5" t="str">
        <f>IF($A379&lt;&gt;"",IF(T$2&lt;&gt;"",INDEX('Instrument History'!$1:$1048576,CcyPerBase!$B379,CcyPerBase!T$3) / $C379,""),"")</f>
        <v/>
      </c>
      <c r="U379" s="5" t="str">
        <f>IF($A379&lt;&gt;"",IF(U$2&lt;&gt;"",INDEX('Instrument History'!$1:$1048576,CcyPerBase!$B379,CcyPerBase!U$3) / $C379,""),"")</f>
        <v/>
      </c>
      <c r="V379" s="5" t="str">
        <f>IF($A379&lt;&gt;"",IF(V$2&lt;&gt;"",INDEX('Instrument History'!$1:$1048576,CcyPerBase!$B379,CcyPerBase!V$3) / $C379,""),"")</f>
        <v/>
      </c>
      <c r="W379" s="5" t="str">
        <f>IF($A379&lt;&gt;"",IF(W$2&lt;&gt;"",INDEX('Instrument History'!$1:$1048576,CcyPerBase!$B379,CcyPerBase!W$3) / $C379,""),"")</f>
        <v/>
      </c>
      <c r="X379" s="5" t="str">
        <f>IF($A379&lt;&gt;"",IF(X$2&lt;&gt;"",INDEX('Instrument History'!$1:$1048576,CcyPerBase!$B379,CcyPerBase!X$3) / $C379,""),"")</f>
        <v/>
      </c>
    </row>
    <row r="380" spans="1:24">
      <c r="A380" s="12">
        <f>IF(A379&lt;&gt;"",IF(A379=$B$3,"",'Instrument History'!A377),"")</f>
        <v>40774</v>
      </c>
      <c r="B380">
        <f t="shared" si="6"/>
        <v>377</v>
      </c>
      <c r="C380" s="5">
        <f>IF(A380&lt;&gt;"",INDEX('Instrument History'!$1:$1048576,CcyPerBase!B380,CcyPerBase!$B$2),"")</f>
        <v>26.693002207684572</v>
      </c>
      <c r="D380" s="5">
        <f>IF($A380&lt;&gt;"",INDEX('Instrument History'!$1:$1048576,CcyPerBase!$B380,CcyPerBase!D$3) / $C380,"")</f>
        <v>3.746300218385E-2</v>
      </c>
      <c r="E380" s="5">
        <f>IF($A380&lt;&gt;"",IF(E$2&lt;&gt;"",INDEX('Instrument History'!$1:$1048576,CcyPerBase!$B380,CcyPerBase!E$3) / $C380,""),"")</f>
        <v>3.746300218385E-2</v>
      </c>
      <c r="F380" s="5">
        <f>IF($A380&lt;&gt;"",IF(F$2&lt;&gt;"",INDEX('Instrument History'!$1:$1048576,CcyPerBase!$B380,CcyPerBase!F$3) / $C380,""),"")</f>
        <v>3.746300218385E-2</v>
      </c>
      <c r="G380" s="5">
        <f>IF($A380&lt;&gt;"",IF(G$2&lt;&gt;"",INDEX('Instrument History'!$1:$1048576,CcyPerBase!$B380,CcyPerBase!G$3) / $C380,""),"")</f>
        <v>3.746300218385E-2</v>
      </c>
      <c r="H380" s="5">
        <f>IF($A380&lt;&gt;"",IF(H$2&lt;&gt;"",INDEX('Instrument History'!$1:$1048576,CcyPerBase!$B380,CcyPerBase!H$3) / $C380,""),"")</f>
        <v>3.746300218385E-2</v>
      </c>
      <c r="I380" s="5">
        <f>IF($A380&lt;&gt;"",IF(I$2&lt;&gt;"",INDEX('Instrument History'!$1:$1048576,CcyPerBase!$B380,CcyPerBase!I$3) / $C380,""),"")</f>
        <v>1.7198079206767181</v>
      </c>
      <c r="J380" s="5">
        <f>IF($A380&lt;&gt;"",IF(J$2&lt;&gt;"",INDEX('Instrument History'!$1:$1048576,CcyPerBase!$B380,CcyPerBase!J$3) / $C380,""),"")</f>
        <v>3.7909450622577161</v>
      </c>
      <c r="K380" s="5">
        <f>IF($A380&lt;&gt;"",IF(K$2&lt;&gt;"",INDEX('Instrument History'!$1:$1048576,CcyPerBase!$B380,CcyPerBase!K$3) / $C380,""),"")</f>
        <v>3.7909450622577161</v>
      </c>
      <c r="L380" s="5">
        <f>IF($A380&lt;&gt;"",IF(L$2&lt;&gt;"",INDEX('Instrument History'!$1:$1048576,CcyPerBase!$B380,CcyPerBase!L$3) / $C380,""),"")</f>
        <v>1</v>
      </c>
      <c r="M380" s="5">
        <f>IF($A380&lt;&gt;"",IF(M$2&lt;&gt;"",INDEX('Instrument History'!$1:$1048576,CcyPerBase!$B380,CcyPerBase!M$3) / $C380,""),"")</f>
        <v>1</v>
      </c>
      <c r="N380" s="5">
        <f>IF($A380&lt;&gt;"",IF(N$2&lt;&gt;"",INDEX('Instrument History'!$1:$1048576,CcyPerBase!$B380,CcyPerBase!N$3) / $C380,""),"")</f>
        <v>1</v>
      </c>
      <c r="O380" s="5" t="str">
        <f>IF($A380&lt;&gt;"",IF(O$2&lt;&gt;"",INDEX('Instrument History'!$1:$1048576,CcyPerBase!$B380,CcyPerBase!O$3) / $C380,""),"")</f>
        <v/>
      </c>
      <c r="P380" s="5" t="str">
        <f>IF($A380&lt;&gt;"",IF(P$2&lt;&gt;"",INDEX('Instrument History'!$1:$1048576,CcyPerBase!$B380,CcyPerBase!P$3) / $C380,""),"")</f>
        <v/>
      </c>
      <c r="Q380" s="5" t="str">
        <f>IF($A380&lt;&gt;"",IF(Q$2&lt;&gt;"",INDEX('Instrument History'!$1:$1048576,CcyPerBase!$B380,CcyPerBase!Q$3) / $C380,""),"")</f>
        <v/>
      </c>
      <c r="R380" s="5" t="str">
        <f>IF($A380&lt;&gt;"",IF(R$2&lt;&gt;"",INDEX('Instrument History'!$1:$1048576,CcyPerBase!$B380,CcyPerBase!R$3) / $C380,""),"")</f>
        <v/>
      </c>
      <c r="S380" s="5" t="str">
        <f>IF($A380&lt;&gt;"",IF(S$2&lt;&gt;"",INDEX('Instrument History'!$1:$1048576,CcyPerBase!$B380,CcyPerBase!S$3) / $C380,""),"")</f>
        <v/>
      </c>
      <c r="T380" s="5" t="str">
        <f>IF($A380&lt;&gt;"",IF(T$2&lt;&gt;"",INDEX('Instrument History'!$1:$1048576,CcyPerBase!$B380,CcyPerBase!T$3) / $C380,""),"")</f>
        <v/>
      </c>
      <c r="U380" s="5" t="str">
        <f>IF($A380&lt;&gt;"",IF(U$2&lt;&gt;"",INDEX('Instrument History'!$1:$1048576,CcyPerBase!$B380,CcyPerBase!U$3) / $C380,""),"")</f>
        <v/>
      </c>
      <c r="V380" s="5" t="str">
        <f>IF($A380&lt;&gt;"",IF(V$2&lt;&gt;"",INDEX('Instrument History'!$1:$1048576,CcyPerBase!$B380,CcyPerBase!V$3) / $C380,""),"")</f>
        <v/>
      </c>
      <c r="W380" s="5" t="str">
        <f>IF($A380&lt;&gt;"",IF(W$2&lt;&gt;"",INDEX('Instrument History'!$1:$1048576,CcyPerBase!$B380,CcyPerBase!W$3) / $C380,""),"")</f>
        <v/>
      </c>
      <c r="X380" s="5" t="str">
        <f>IF($A380&lt;&gt;"",IF(X$2&lt;&gt;"",INDEX('Instrument History'!$1:$1048576,CcyPerBase!$B380,CcyPerBase!X$3) / $C380,""),"")</f>
        <v/>
      </c>
    </row>
    <row r="381" spans="1:24">
      <c r="A381" s="12">
        <f>IF(A380&lt;&gt;"",IF(A380=$B$3,"",'Instrument History'!A378),"")</f>
        <v>40773</v>
      </c>
      <c r="B381">
        <f t="shared" si="6"/>
        <v>378</v>
      </c>
      <c r="C381" s="5">
        <f>IF(A381&lt;&gt;"",INDEX('Instrument History'!$1:$1048576,CcyPerBase!B381,CcyPerBase!$B$2),"")</f>
        <v>26.021638135521076</v>
      </c>
      <c r="D381" s="5">
        <f>IF($A381&lt;&gt;"",INDEX('Instrument History'!$1:$1048576,CcyPerBase!$B381,CcyPerBase!D$3) / $C381,"")</f>
        <v>3.8429556002277231E-2</v>
      </c>
      <c r="E381" s="5">
        <f>IF($A381&lt;&gt;"",IF(E$2&lt;&gt;"",INDEX('Instrument History'!$1:$1048576,CcyPerBase!$B381,CcyPerBase!E$3) / $C381,""),"")</f>
        <v>3.8429556002277231E-2</v>
      </c>
      <c r="F381" s="5">
        <f>IF($A381&lt;&gt;"",IF(F$2&lt;&gt;"",INDEX('Instrument History'!$1:$1048576,CcyPerBase!$B381,CcyPerBase!F$3) / $C381,""),"")</f>
        <v>3.8429556002277231E-2</v>
      </c>
      <c r="G381" s="5">
        <f>IF($A381&lt;&gt;"",IF(G$2&lt;&gt;"",INDEX('Instrument History'!$1:$1048576,CcyPerBase!$B381,CcyPerBase!G$3) / $C381,""),"")</f>
        <v>3.8429556002277231E-2</v>
      </c>
      <c r="H381" s="5">
        <f>IF($A381&lt;&gt;"",IF(H$2&lt;&gt;"",INDEX('Instrument History'!$1:$1048576,CcyPerBase!$B381,CcyPerBase!H$3) / $C381,""),"")</f>
        <v>3.8429556002277231E-2</v>
      </c>
      <c r="I381" s="5">
        <f>IF($A381&lt;&gt;"",IF(I$2&lt;&gt;"",INDEX('Instrument History'!$1:$1048576,CcyPerBase!$B381,CcyPerBase!I$3) / $C381,""),"")</f>
        <v>1.8520552923902429</v>
      </c>
      <c r="J381" s="5">
        <f>IF($A381&lt;&gt;"",IF(J$2&lt;&gt;"",INDEX('Instrument History'!$1:$1048576,CcyPerBase!$B381,CcyPerBase!J$3) / $C381,""),"")</f>
        <v>4.0280922403468864</v>
      </c>
      <c r="K381" s="5">
        <f>IF($A381&lt;&gt;"",IF(K$2&lt;&gt;"",INDEX('Instrument History'!$1:$1048576,CcyPerBase!$B381,CcyPerBase!K$3) / $C381,""),"")</f>
        <v>4.0280922403468864</v>
      </c>
      <c r="L381" s="5">
        <f>IF($A381&lt;&gt;"",IF(L$2&lt;&gt;"",INDEX('Instrument History'!$1:$1048576,CcyPerBase!$B381,CcyPerBase!L$3) / $C381,""),"")</f>
        <v>1</v>
      </c>
      <c r="M381" s="5">
        <f>IF($A381&lt;&gt;"",IF(M$2&lt;&gt;"",INDEX('Instrument History'!$1:$1048576,CcyPerBase!$B381,CcyPerBase!M$3) / $C381,""),"")</f>
        <v>1</v>
      </c>
      <c r="N381" s="5">
        <f>IF($A381&lt;&gt;"",IF(N$2&lt;&gt;"",INDEX('Instrument History'!$1:$1048576,CcyPerBase!$B381,CcyPerBase!N$3) / $C381,""),"")</f>
        <v>1</v>
      </c>
      <c r="O381" s="5" t="str">
        <f>IF($A381&lt;&gt;"",IF(O$2&lt;&gt;"",INDEX('Instrument History'!$1:$1048576,CcyPerBase!$B381,CcyPerBase!O$3) / $C381,""),"")</f>
        <v/>
      </c>
      <c r="P381" s="5" t="str">
        <f>IF($A381&lt;&gt;"",IF(P$2&lt;&gt;"",INDEX('Instrument History'!$1:$1048576,CcyPerBase!$B381,CcyPerBase!P$3) / $C381,""),"")</f>
        <v/>
      </c>
      <c r="Q381" s="5" t="str">
        <f>IF($A381&lt;&gt;"",IF(Q$2&lt;&gt;"",INDEX('Instrument History'!$1:$1048576,CcyPerBase!$B381,CcyPerBase!Q$3) / $C381,""),"")</f>
        <v/>
      </c>
      <c r="R381" s="5" t="str">
        <f>IF($A381&lt;&gt;"",IF(R$2&lt;&gt;"",INDEX('Instrument History'!$1:$1048576,CcyPerBase!$B381,CcyPerBase!R$3) / $C381,""),"")</f>
        <v/>
      </c>
      <c r="S381" s="5" t="str">
        <f>IF($A381&lt;&gt;"",IF(S$2&lt;&gt;"",INDEX('Instrument History'!$1:$1048576,CcyPerBase!$B381,CcyPerBase!S$3) / $C381,""),"")</f>
        <v/>
      </c>
      <c r="T381" s="5" t="str">
        <f>IF($A381&lt;&gt;"",IF(T$2&lt;&gt;"",INDEX('Instrument History'!$1:$1048576,CcyPerBase!$B381,CcyPerBase!T$3) / $C381,""),"")</f>
        <v/>
      </c>
      <c r="U381" s="5" t="str">
        <f>IF($A381&lt;&gt;"",IF(U$2&lt;&gt;"",INDEX('Instrument History'!$1:$1048576,CcyPerBase!$B381,CcyPerBase!U$3) / $C381,""),"")</f>
        <v/>
      </c>
      <c r="V381" s="5" t="str">
        <f>IF($A381&lt;&gt;"",IF(V$2&lt;&gt;"",INDEX('Instrument History'!$1:$1048576,CcyPerBase!$B381,CcyPerBase!V$3) / $C381,""),"")</f>
        <v/>
      </c>
      <c r="W381" s="5" t="str">
        <f>IF($A381&lt;&gt;"",IF(W$2&lt;&gt;"",INDEX('Instrument History'!$1:$1048576,CcyPerBase!$B381,CcyPerBase!W$3) / $C381,""),"")</f>
        <v/>
      </c>
      <c r="X381" s="5" t="str">
        <f>IF($A381&lt;&gt;"",IF(X$2&lt;&gt;"",INDEX('Instrument History'!$1:$1048576,CcyPerBase!$B381,CcyPerBase!X$3) / $C381,""),"")</f>
        <v/>
      </c>
    </row>
    <row r="382" spans="1:24">
      <c r="A382" s="12">
        <f>IF(A381&lt;&gt;"",IF(A381=$B$3,"",'Instrument History'!A379),"")</f>
        <v>40772</v>
      </c>
      <c r="B382">
        <f t="shared" si="6"/>
        <v>379</v>
      </c>
      <c r="C382" s="5">
        <f>IF(A382&lt;&gt;"",INDEX('Instrument History'!$1:$1048576,CcyPerBase!B382,CcyPerBase!$B$2),"")</f>
        <v>26.810024485807787</v>
      </c>
      <c r="D382" s="5">
        <f>IF($A382&lt;&gt;"",INDEX('Instrument History'!$1:$1048576,CcyPerBase!$B382,CcyPerBase!D$3) / $C382,"")</f>
        <v>3.7299481040360932E-2</v>
      </c>
      <c r="E382" s="5">
        <f>IF($A382&lt;&gt;"",IF(E$2&lt;&gt;"",INDEX('Instrument History'!$1:$1048576,CcyPerBase!$B382,CcyPerBase!E$3) / $C382,""),"")</f>
        <v>3.7299481040360932E-2</v>
      </c>
      <c r="F382" s="5">
        <f>IF($A382&lt;&gt;"",IF(F$2&lt;&gt;"",INDEX('Instrument History'!$1:$1048576,CcyPerBase!$B382,CcyPerBase!F$3) / $C382,""),"")</f>
        <v>3.7299481040360932E-2</v>
      </c>
      <c r="G382" s="5">
        <f>IF($A382&lt;&gt;"",IF(G$2&lt;&gt;"",INDEX('Instrument History'!$1:$1048576,CcyPerBase!$B382,CcyPerBase!G$3) / $C382,""),"")</f>
        <v>3.7299481040360932E-2</v>
      </c>
      <c r="H382" s="5">
        <f>IF($A382&lt;&gt;"",IF(H$2&lt;&gt;"",INDEX('Instrument History'!$1:$1048576,CcyPerBase!$B382,CcyPerBase!H$3) / $C382,""),"")</f>
        <v>3.7299481040360932E-2</v>
      </c>
      <c r="I382" s="5">
        <f>IF($A382&lt;&gt;"",IF(I$2&lt;&gt;"",INDEX('Instrument History'!$1:$1048576,CcyPerBase!$B382,CcyPerBase!I$3) / $C382,""),"")</f>
        <v>1.8794436892405504</v>
      </c>
      <c r="J382" s="5">
        <f>IF($A382&lt;&gt;"",IF(J$2&lt;&gt;"",INDEX('Instrument History'!$1:$1048576,CcyPerBase!$B382,CcyPerBase!J$3) / $C382,""),"")</f>
        <v>3.9237950532548269</v>
      </c>
      <c r="K382" s="5">
        <f>IF($A382&lt;&gt;"",IF(K$2&lt;&gt;"",INDEX('Instrument History'!$1:$1048576,CcyPerBase!$B382,CcyPerBase!K$3) / $C382,""),"")</f>
        <v>3.9237950532548269</v>
      </c>
      <c r="L382" s="5">
        <f>IF($A382&lt;&gt;"",IF(L$2&lt;&gt;"",INDEX('Instrument History'!$1:$1048576,CcyPerBase!$B382,CcyPerBase!L$3) / $C382,""),"")</f>
        <v>1</v>
      </c>
      <c r="M382" s="5">
        <f>IF($A382&lt;&gt;"",IF(M$2&lt;&gt;"",INDEX('Instrument History'!$1:$1048576,CcyPerBase!$B382,CcyPerBase!M$3) / $C382,""),"")</f>
        <v>1</v>
      </c>
      <c r="N382" s="5">
        <f>IF($A382&lt;&gt;"",IF(N$2&lt;&gt;"",INDEX('Instrument History'!$1:$1048576,CcyPerBase!$B382,CcyPerBase!N$3) / $C382,""),"")</f>
        <v>1</v>
      </c>
      <c r="O382" s="5" t="str">
        <f>IF($A382&lt;&gt;"",IF(O$2&lt;&gt;"",INDEX('Instrument History'!$1:$1048576,CcyPerBase!$B382,CcyPerBase!O$3) / $C382,""),"")</f>
        <v/>
      </c>
      <c r="P382" s="5" t="str">
        <f>IF($A382&lt;&gt;"",IF(P$2&lt;&gt;"",INDEX('Instrument History'!$1:$1048576,CcyPerBase!$B382,CcyPerBase!P$3) / $C382,""),"")</f>
        <v/>
      </c>
      <c r="Q382" s="5" t="str">
        <f>IF($A382&lt;&gt;"",IF(Q$2&lt;&gt;"",INDEX('Instrument History'!$1:$1048576,CcyPerBase!$B382,CcyPerBase!Q$3) / $C382,""),"")</f>
        <v/>
      </c>
      <c r="R382" s="5" t="str">
        <f>IF($A382&lt;&gt;"",IF(R$2&lt;&gt;"",INDEX('Instrument History'!$1:$1048576,CcyPerBase!$B382,CcyPerBase!R$3) / $C382,""),"")</f>
        <v/>
      </c>
      <c r="S382" s="5" t="str">
        <f>IF($A382&lt;&gt;"",IF(S$2&lt;&gt;"",INDEX('Instrument History'!$1:$1048576,CcyPerBase!$B382,CcyPerBase!S$3) / $C382,""),"")</f>
        <v/>
      </c>
      <c r="T382" s="5" t="str">
        <f>IF($A382&lt;&gt;"",IF(T$2&lt;&gt;"",INDEX('Instrument History'!$1:$1048576,CcyPerBase!$B382,CcyPerBase!T$3) / $C382,""),"")</f>
        <v/>
      </c>
      <c r="U382" s="5" t="str">
        <f>IF($A382&lt;&gt;"",IF(U$2&lt;&gt;"",INDEX('Instrument History'!$1:$1048576,CcyPerBase!$B382,CcyPerBase!U$3) / $C382,""),"")</f>
        <v/>
      </c>
      <c r="V382" s="5" t="str">
        <f>IF($A382&lt;&gt;"",IF(V$2&lt;&gt;"",INDEX('Instrument History'!$1:$1048576,CcyPerBase!$B382,CcyPerBase!V$3) / $C382,""),"")</f>
        <v/>
      </c>
      <c r="W382" s="5" t="str">
        <f>IF($A382&lt;&gt;"",IF(W$2&lt;&gt;"",INDEX('Instrument History'!$1:$1048576,CcyPerBase!$B382,CcyPerBase!W$3) / $C382,""),"")</f>
        <v/>
      </c>
      <c r="X382" s="5" t="str">
        <f>IF($A382&lt;&gt;"",IF(X$2&lt;&gt;"",INDEX('Instrument History'!$1:$1048576,CcyPerBase!$B382,CcyPerBase!X$3) / $C382,""),"")</f>
        <v/>
      </c>
    </row>
    <row r="383" spans="1:24">
      <c r="A383" s="12">
        <f>IF(A382&lt;&gt;"",IF(A382=$B$3,"",'Instrument History'!A380),"")</f>
        <v>40771</v>
      </c>
      <c r="B383">
        <f t="shared" si="6"/>
        <v>380</v>
      </c>
      <c r="C383" s="5">
        <f>IF(A383&lt;&gt;"",INDEX('Instrument History'!$1:$1048576,CcyPerBase!B383,CcyPerBase!$B$2),"")</f>
        <v>25.827907034787511</v>
      </c>
      <c r="D383" s="5">
        <f>IF($A383&lt;&gt;"",INDEX('Instrument History'!$1:$1048576,CcyPerBase!$B383,CcyPerBase!D$3) / $C383,"")</f>
        <v>3.8717810105677701E-2</v>
      </c>
      <c r="E383" s="5">
        <f>IF($A383&lt;&gt;"",IF(E$2&lt;&gt;"",INDEX('Instrument History'!$1:$1048576,CcyPerBase!$B383,CcyPerBase!E$3) / $C383,""),"")</f>
        <v>3.8717810105677701E-2</v>
      </c>
      <c r="F383" s="5">
        <f>IF($A383&lt;&gt;"",IF(F$2&lt;&gt;"",INDEX('Instrument History'!$1:$1048576,CcyPerBase!$B383,CcyPerBase!F$3) / $C383,""),"")</f>
        <v>3.8717810105677701E-2</v>
      </c>
      <c r="G383" s="5">
        <f>IF($A383&lt;&gt;"",IF(G$2&lt;&gt;"",INDEX('Instrument History'!$1:$1048576,CcyPerBase!$B383,CcyPerBase!G$3) / $C383,""),"")</f>
        <v>3.8717810105677701E-2</v>
      </c>
      <c r="H383" s="5">
        <f>IF($A383&lt;&gt;"",IF(H$2&lt;&gt;"",INDEX('Instrument History'!$1:$1048576,CcyPerBase!$B383,CcyPerBase!H$3) / $C383,""),"")</f>
        <v>3.8717810105677701E-2</v>
      </c>
      <c r="I383" s="5">
        <f>IF($A383&lt;&gt;"",IF(I$2&lt;&gt;"",INDEX('Instrument History'!$1:$1048576,CcyPerBase!$B383,CcyPerBase!I$3) / $C383,""),"")</f>
        <v>1.8736838706584853</v>
      </c>
      <c r="J383" s="5">
        <f>IF($A383&lt;&gt;"",IF(J$2&lt;&gt;"",INDEX('Instrument History'!$1:$1048576,CcyPerBase!$B383,CcyPerBase!J$3) / $C383,""),"")</f>
        <v>4.2357426584882321</v>
      </c>
      <c r="K383" s="5">
        <f>IF($A383&lt;&gt;"",IF(K$2&lt;&gt;"",INDEX('Instrument History'!$1:$1048576,CcyPerBase!$B383,CcyPerBase!K$3) / $C383,""),"")</f>
        <v>4.2357426584882321</v>
      </c>
      <c r="L383" s="5">
        <f>IF($A383&lt;&gt;"",IF(L$2&lt;&gt;"",INDEX('Instrument History'!$1:$1048576,CcyPerBase!$B383,CcyPerBase!L$3) / $C383,""),"")</f>
        <v>1</v>
      </c>
      <c r="M383" s="5">
        <f>IF($A383&lt;&gt;"",IF(M$2&lt;&gt;"",INDEX('Instrument History'!$1:$1048576,CcyPerBase!$B383,CcyPerBase!M$3) / $C383,""),"")</f>
        <v>1</v>
      </c>
      <c r="N383" s="5">
        <f>IF($A383&lt;&gt;"",IF(N$2&lt;&gt;"",INDEX('Instrument History'!$1:$1048576,CcyPerBase!$B383,CcyPerBase!N$3) / $C383,""),"")</f>
        <v>1</v>
      </c>
      <c r="O383" s="5" t="str">
        <f>IF($A383&lt;&gt;"",IF(O$2&lt;&gt;"",INDEX('Instrument History'!$1:$1048576,CcyPerBase!$B383,CcyPerBase!O$3) / $C383,""),"")</f>
        <v/>
      </c>
      <c r="P383" s="5" t="str">
        <f>IF($A383&lt;&gt;"",IF(P$2&lt;&gt;"",INDEX('Instrument History'!$1:$1048576,CcyPerBase!$B383,CcyPerBase!P$3) / $C383,""),"")</f>
        <v/>
      </c>
      <c r="Q383" s="5" t="str">
        <f>IF($A383&lt;&gt;"",IF(Q$2&lt;&gt;"",INDEX('Instrument History'!$1:$1048576,CcyPerBase!$B383,CcyPerBase!Q$3) / $C383,""),"")</f>
        <v/>
      </c>
      <c r="R383" s="5" t="str">
        <f>IF($A383&lt;&gt;"",IF(R$2&lt;&gt;"",INDEX('Instrument History'!$1:$1048576,CcyPerBase!$B383,CcyPerBase!R$3) / $C383,""),"")</f>
        <v/>
      </c>
      <c r="S383" s="5" t="str">
        <f>IF($A383&lt;&gt;"",IF(S$2&lt;&gt;"",INDEX('Instrument History'!$1:$1048576,CcyPerBase!$B383,CcyPerBase!S$3) / $C383,""),"")</f>
        <v/>
      </c>
      <c r="T383" s="5" t="str">
        <f>IF($A383&lt;&gt;"",IF(T$2&lt;&gt;"",INDEX('Instrument History'!$1:$1048576,CcyPerBase!$B383,CcyPerBase!T$3) / $C383,""),"")</f>
        <v/>
      </c>
      <c r="U383" s="5" t="str">
        <f>IF($A383&lt;&gt;"",IF(U$2&lt;&gt;"",INDEX('Instrument History'!$1:$1048576,CcyPerBase!$B383,CcyPerBase!U$3) / $C383,""),"")</f>
        <v/>
      </c>
      <c r="V383" s="5" t="str">
        <f>IF($A383&lt;&gt;"",IF(V$2&lt;&gt;"",INDEX('Instrument History'!$1:$1048576,CcyPerBase!$B383,CcyPerBase!V$3) / $C383,""),"")</f>
        <v/>
      </c>
      <c r="W383" s="5" t="str">
        <f>IF($A383&lt;&gt;"",IF(W$2&lt;&gt;"",INDEX('Instrument History'!$1:$1048576,CcyPerBase!$B383,CcyPerBase!W$3) / $C383,""),"")</f>
        <v/>
      </c>
      <c r="X383" s="5" t="str">
        <f>IF($A383&lt;&gt;"",IF(X$2&lt;&gt;"",INDEX('Instrument History'!$1:$1048576,CcyPerBase!$B383,CcyPerBase!X$3) / $C383,""),"")</f>
        <v/>
      </c>
    </row>
    <row r="384" spans="1:24">
      <c r="A384" s="12">
        <f>IF(A383&lt;&gt;"",IF(A383=$B$3,"",'Instrument History'!A381),"")</f>
        <v>40770</v>
      </c>
      <c r="B384">
        <f t="shared" si="6"/>
        <v>381</v>
      </c>
      <c r="C384" s="5">
        <f>IF(A384&lt;&gt;"",INDEX('Instrument History'!$1:$1048576,CcyPerBase!B384,CcyPerBase!$B$2),"")</f>
        <v>26.144116838371769</v>
      </c>
      <c r="D384" s="5">
        <f>IF($A384&lt;&gt;"",INDEX('Instrument History'!$1:$1048576,CcyPerBase!$B384,CcyPerBase!D$3) / $C384,"")</f>
        <v>3.8249523064106651E-2</v>
      </c>
      <c r="E384" s="5">
        <f>IF($A384&lt;&gt;"",IF(E$2&lt;&gt;"",INDEX('Instrument History'!$1:$1048576,CcyPerBase!$B384,CcyPerBase!E$3) / $C384,""),"")</f>
        <v>3.8249523064106651E-2</v>
      </c>
      <c r="F384" s="5">
        <f>IF($A384&lt;&gt;"",IF(F$2&lt;&gt;"",INDEX('Instrument History'!$1:$1048576,CcyPerBase!$B384,CcyPerBase!F$3) / $C384,""),"")</f>
        <v>3.8249523064106651E-2</v>
      </c>
      <c r="G384" s="5">
        <f>IF($A384&lt;&gt;"",IF(G$2&lt;&gt;"",INDEX('Instrument History'!$1:$1048576,CcyPerBase!$B384,CcyPerBase!G$3) / $C384,""),"")</f>
        <v>3.8249523064106651E-2</v>
      </c>
      <c r="H384" s="5">
        <f>IF($A384&lt;&gt;"",IF(H$2&lt;&gt;"",INDEX('Instrument History'!$1:$1048576,CcyPerBase!$B384,CcyPerBase!H$3) / $C384,""),"")</f>
        <v>3.8249523064106651E-2</v>
      </c>
      <c r="I384" s="5">
        <f>IF($A384&lt;&gt;"",IF(I$2&lt;&gt;"",INDEX('Instrument History'!$1:$1048576,CcyPerBase!$B384,CcyPerBase!I$3) / $C384,""),"")</f>
        <v>1.8574110261609011</v>
      </c>
      <c r="J384" s="5">
        <f>IF($A384&lt;&gt;"",IF(J$2&lt;&gt;"",INDEX('Instrument History'!$1:$1048576,CcyPerBase!$B384,CcyPerBase!J$3) / $C384,""),"")</f>
        <v>4.1535578972510248</v>
      </c>
      <c r="K384" s="5">
        <f>IF($A384&lt;&gt;"",IF(K$2&lt;&gt;"",INDEX('Instrument History'!$1:$1048576,CcyPerBase!$B384,CcyPerBase!K$3) / $C384,""),"")</f>
        <v>4.1535578972510248</v>
      </c>
      <c r="L384" s="5">
        <f>IF($A384&lt;&gt;"",IF(L$2&lt;&gt;"",INDEX('Instrument History'!$1:$1048576,CcyPerBase!$B384,CcyPerBase!L$3) / $C384,""),"")</f>
        <v>1</v>
      </c>
      <c r="M384" s="5">
        <f>IF($A384&lt;&gt;"",IF(M$2&lt;&gt;"",INDEX('Instrument History'!$1:$1048576,CcyPerBase!$B384,CcyPerBase!M$3) / $C384,""),"")</f>
        <v>1</v>
      </c>
      <c r="N384" s="5">
        <f>IF($A384&lt;&gt;"",IF(N$2&lt;&gt;"",INDEX('Instrument History'!$1:$1048576,CcyPerBase!$B384,CcyPerBase!N$3) / $C384,""),"")</f>
        <v>1</v>
      </c>
      <c r="O384" s="5" t="str">
        <f>IF($A384&lt;&gt;"",IF(O$2&lt;&gt;"",INDEX('Instrument History'!$1:$1048576,CcyPerBase!$B384,CcyPerBase!O$3) / $C384,""),"")</f>
        <v/>
      </c>
      <c r="P384" s="5" t="str">
        <f>IF($A384&lt;&gt;"",IF(P$2&lt;&gt;"",INDEX('Instrument History'!$1:$1048576,CcyPerBase!$B384,CcyPerBase!P$3) / $C384,""),"")</f>
        <v/>
      </c>
      <c r="Q384" s="5" t="str">
        <f>IF($A384&lt;&gt;"",IF(Q$2&lt;&gt;"",INDEX('Instrument History'!$1:$1048576,CcyPerBase!$B384,CcyPerBase!Q$3) / $C384,""),"")</f>
        <v/>
      </c>
      <c r="R384" s="5" t="str">
        <f>IF($A384&lt;&gt;"",IF(R$2&lt;&gt;"",INDEX('Instrument History'!$1:$1048576,CcyPerBase!$B384,CcyPerBase!R$3) / $C384,""),"")</f>
        <v/>
      </c>
      <c r="S384" s="5" t="str">
        <f>IF($A384&lt;&gt;"",IF(S$2&lt;&gt;"",INDEX('Instrument History'!$1:$1048576,CcyPerBase!$B384,CcyPerBase!S$3) / $C384,""),"")</f>
        <v/>
      </c>
      <c r="T384" s="5" t="str">
        <f>IF($A384&lt;&gt;"",IF(T$2&lt;&gt;"",INDEX('Instrument History'!$1:$1048576,CcyPerBase!$B384,CcyPerBase!T$3) / $C384,""),"")</f>
        <v/>
      </c>
      <c r="U384" s="5" t="str">
        <f>IF($A384&lt;&gt;"",IF(U$2&lt;&gt;"",INDEX('Instrument History'!$1:$1048576,CcyPerBase!$B384,CcyPerBase!U$3) / $C384,""),"")</f>
        <v/>
      </c>
      <c r="V384" s="5" t="str">
        <f>IF($A384&lt;&gt;"",IF(V$2&lt;&gt;"",INDEX('Instrument History'!$1:$1048576,CcyPerBase!$B384,CcyPerBase!V$3) / $C384,""),"")</f>
        <v/>
      </c>
      <c r="W384" s="5" t="str">
        <f>IF($A384&lt;&gt;"",IF(W$2&lt;&gt;"",INDEX('Instrument History'!$1:$1048576,CcyPerBase!$B384,CcyPerBase!W$3) / $C384,""),"")</f>
        <v/>
      </c>
      <c r="X384" s="5" t="str">
        <f>IF($A384&lt;&gt;"",IF(X$2&lt;&gt;"",INDEX('Instrument History'!$1:$1048576,CcyPerBase!$B384,CcyPerBase!X$3) / $C384,""),"")</f>
        <v/>
      </c>
    </row>
    <row r="385" spans="1:24">
      <c r="A385" s="12">
        <f>IF(A384&lt;&gt;"",IF(A384=$B$3,"",'Instrument History'!A382),"")</f>
        <v>40767</v>
      </c>
      <c r="B385">
        <f t="shared" si="6"/>
        <v>382</v>
      </c>
      <c r="C385" s="5">
        <f>IF(A385&lt;&gt;"",INDEX('Instrument History'!$1:$1048576,CcyPerBase!B385,CcyPerBase!$B$2),"")</f>
        <v>27.324208210571975</v>
      </c>
      <c r="D385" s="5">
        <f>IF($A385&lt;&gt;"",INDEX('Instrument History'!$1:$1048576,CcyPerBase!$B385,CcyPerBase!D$3) / $C385,"")</f>
        <v>3.6597583808964364E-2</v>
      </c>
      <c r="E385" s="5">
        <f>IF($A385&lt;&gt;"",IF(E$2&lt;&gt;"",INDEX('Instrument History'!$1:$1048576,CcyPerBase!$B385,CcyPerBase!E$3) / $C385,""),"")</f>
        <v>3.6597583808964364E-2</v>
      </c>
      <c r="F385" s="5">
        <f>IF($A385&lt;&gt;"",IF(F$2&lt;&gt;"",INDEX('Instrument History'!$1:$1048576,CcyPerBase!$B385,CcyPerBase!F$3) / $C385,""),"")</f>
        <v>3.6597583808964364E-2</v>
      </c>
      <c r="G385" s="5">
        <f>IF($A385&lt;&gt;"",IF(G$2&lt;&gt;"",INDEX('Instrument History'!$1:$1048576,CcyPerBase!$B385,CcyPerBase!G$3) / $C385,""),"")</f>
        <v>3.6597583808964364E-2</v>
      </c>
      <c r="H385" s="5">
        <f>IF($A385&lt;&gt;"",IF(H$2&lt;&gt;"",INDEX('Instrument History'!$1:$1048576,CcyPerBase!$B385,CcyPerBase!H$3) / $C385,""),"")</f>
        <v>3.6597583808964364E-2</v>
      </c>
      <c r="I385" s="5">
        <f>IF($A385&lt;&gt;"",IF(I$2&lt;&gt;"",INDEX('Instrument History'!$1:$1048576,CcyPerBase!$B385,CcyPerBase!I$3) / $C385,""),"")</f>
        <v>1.7937428077877839</v>
      </c>
      <c r="J385" s="5">
        <f>IF($A385&lt;&gt;"",IF(J$2&lt;&gt;"",INDEX('Instrument History'!$1:$1048576,CcyPerBase!$B385,CcyPerBase!J$3) / $C385,""),"")</f>
        <v>3.8923120163875433</v>
      </c>
      <c r="K385" s="5">
        <f>IF($A385&lt;&gt;"",IF(K$2&lt;&gt;"",INDEX('Instrument History'!$1:$1048576,CcyPerBase!$B385,CcyPerBase!K$3) / $C385,""),"")</f>
        <v>3.8923120163875433</v>
      </c>
      <c r="L385" s="5">
        <f>IF($A385&lt;&gt;"",IF(L$2&lt;&gt;"",INDEX('Instrument History'!$1:$1048576,CcyPerBase!$B385,CcyPerBase!L$3) / $C385,""),"")</f>
        <v>1</v>
      </c>
      <c r="M385" s="5">
        <f>IF($A385&lt;&gt;"",IF(M$2&lt;&gt;"",INDEX('Instrument History'!$1:$1048576,CcyPerBase!$B385,CcyPerBase!M$3) / $C385,""),"")</f>
        <v>1</v>
      </c>
      <c r="N385" s="5">
        <f>IF($A385&lt;&gt;"",IF(N$2&lt;&gt;"",INDEX('Instrument History'!$1:$1048576,CcyPerBase!$B385,CcyPerBase!N$3) / $C385,""),"")</f>
        <v>1</v>
      </c>
      <c r="O385" s="5" t="str">
        <f>IF($A385&lt;&gt;"",IF(O$2&lt;&gt;"",INDEX('Instrument History'!$1:$1048576,CcyPerBase!$B385,CcyPerBase!O$3) / $C385,""),"")</f>
        <v/>
      </c>
      <c r="P385" s="5" t="str">
        <f>IF($A385&lt;&gt;"",IF(P$2&lt;&gt;"",INDEX('Instrument History'!$1:$1048576,CcyPerBase!$B385,CcyPerBase!P$3) / $C385,""),"")</f>
        <v/>
      </c>
      <c r="Q385" s="5" t="str">
        <f>IF($A385&lt;&gt;"",IF(Q$2&lt;&gt;"",INDEX('Instrument History'!$1:$1048576,CcyPerBase!$B385,CcyPerBase!Q$3) / $C385,""),"")</f>
        <v/>
      </c>
      <c r="R385" s="5" t="str">
        <f>IF($A385&lt;&gt;"",IF(R$2&lt;&gt;"",INDEX('Instrument History'!$1:$1048576,CcyPerBase!$B385,CcyPerBase!R$3) / $C385,""),"")</f>
        <v/>
      </c>
      <c r="S385" s="5" t="str">
        <f>IF($A385&lt;&gt;"",IF(S$2&lt;&gt;"",INDEX('Instrument History'!$1:$1048576,CcyPerBase!$B385,CcyPerBase!S$3) / $C385,""),"")</f>
        <v/>
      </c>
      <c r="T385" s="5" t="str">
        <f>IF($A385&lt;&gt;"",IF(T$2&lt;&gt;"",INDEX('Instrument History'!$1:$1048576,CcyPerBase!$B385,CcyPerBase!T$3) / $C385,""),"")</f>
        <v/>
      </c>
      <c r="U385" s="5" t="str">
        <f>IF($A385&lt;&gt;"",IF(U$2&lt;&gt;"",INDEX('Instrument History'!$1:$1048576,CcyPerBase!$B385,CcyPerBase!U$3) / $C385,""),"")</f>
        <v/>
      </c>
      <c r="V385" s="5" t="str">
        <f>IF($A385&lt;&gt;"",IF(V$2&lt;&gt;"",INDEX('Instrument History'!$1:$1048576,CcyPerBase!$B385,CcyPerBase!V$3) / $C385,""),"")</f>
        <v/>
      </c>
      <c r="W385" s="5" t="str">
        <f>IF($A385&lt;&gt;"",IF(W$2&lt;&gt;"",INDEX('Instrument History'!$1:$1048576,CcyPerBase!$B385,CcyPerBase!W$3) / $C385,""),"")</f>
        <v/>
      </c>
      <c r="X385" s="5" t="str">
        <f>IF($A385&lt;&gt;"",IF(X$2&lt;&gt;"",INDEX('Instrument History'!$1:$1048576,CcyPerBase!$B385,CcyPerBase!X$3) / $C385,""),"")</f>
        <v/>
      </c>
    </row>
    <row r="386" spans="1:24">
      <c r="A386" s="12">
        <f>IF(A385&lt;&gt;"",IF(A385=$B$3,"",'Instrument History'!A383),"")</f>
        <v>40766</v>
      </c>
      <c r="B386">
        <f t="shared" si="6"/>
        <v>383</v>
      </c>
      <c r="C386" s="5">
        <f>IF(A386&lt;&gt;"",INDEX('Instrument History'!$1:$1048576,CcyPerBase!B386,CcyPerBase!$B$2),"")</f>
        <v>28.598297793263683</v>
      </c>
      <c r="D386" s="5">
        <f>IF($A386&lt;&gt;"",INDEX('Instrument History'!$1:$1048576,CcyPerBase!$B386,CcyPerBase!D$3) / $C386,"")</f>
        <v>3.4967116127993803E-2</v>
      </c>
      <c r="E386" s="5">
        <f>IF($A386&lt;&gt;"",IF(E$2&lt;&gt;"",INDEX('Instrument History'!$1:$1048576,CcyPerBase!$B386,CcyPerBase!E$3) / $C386,""),"")</f>
        <v>3.4967116127993803E-2</v>
      </c>
      <c r="F386" s="5">
        <f>IF($A386&lt;&gt;"",IF(F$2&lt;&gt;"",INDEX('Instrument History'!$1:$1048576,CcyPerBase!$B386,CcyPerBase!F$3) / $C386,""),"")</f>
        <v>3.4967116127993803E-2</v>
      </c>
      <c r="G386" s="5">
        <f>IF($A386&lt;&gt;"",IF(G$2&lt;&gt;"",INDEX('Instrument History'!$1:$1048576,CcyPerBase!$B386,CcyPerBase!G$3) / $C386,""),"")</f>
        <v>3.4967116127993803E-2</v>
      </c>
      <c r="H386" s="5">
        <f>IF($A386&lt;&gt;"",IF(H$2&lt;&gt;"",INDEX('Instrument History'!$1:$1048576,CcyPerBase!$B386,CcyPerBase!H$3) / $C386,""),"")</f>
        <v>3.4967116127993803E-2</v>
      </c>
      <c r="I386" s="5">
        <f>IF($A386&lt;&gt;"",IF(I$2&lt;&gt;"",INDEX('Instrument History'!$1:$1048576,CcyPerBase!$B386,CcyPerBase!I$3) / $C386,""),"")</f>
        <v>1.6545709260551085</v>
      </c>
      <c r="J386" s="5">
        <f>IF($A386&lt;&gt;"",IF(J$2&lt;&gt;"",INDEX('Instrument History'!$1:$1048576,CcyPerBase!$B386,CcyPerBase!J$3) / $C386,""),"")</f>
        <v>3.5746171151273236</v>
      </c>
      <c r="K386" s="5">
        <f>IF($A386&lt;&gt;"",IF(K$2&lt;&gt;"",INDEX('Instrument History'!$1:$1048576,CcyPerBase!$B386,CcyPerBase!K$3) / $C386,""),"")</f>
        <v>3.5746171151273236</v>
      </c>
      <c r="L386" s="5">
        <f>IF($A386&lt;&gt;"",IF(L$2&lt;&gt;"",INDEX('Instrument History'!$1:$1048576,CcyPerBase!$B386,CcyPerBase!L$3) / $C386,""),"")</f>
        <v>1</v>
      </c>
      <c r="M386" s="5">
        <f>IF($A386&lt;&gt;"",IF(M$2&lt;&gt;"",INDEX('Instrument History'!$1:$1048576,CcyPerBase!$B386,CcyPerBase!M$3) / $C386,""),"")</f>
        <v>1</v>
      </c>
      <c r="N386" s="5">
        <f>IF($A386&lt;&gt;"",IF(N$2&lt;&gt;"",INDEX('Instrument History'!$1:$1048576,CcyPerBase!$B386,CcyPerBase!N$3) / $C386,""),"")</f>
        <v>1</v>
      </c>
      <c r="O386" s="5" t="str">
        <f>IF($A386&lt;&gt;"",IF(O$2&lt;&gt;"",INDEX('Instrument History'!$1:$1048576,CcyPerBase!$B386,CcyPerBase!O$3) / $C386,""),"")</f>
        <v/>
      </c>
      <c r="P386" s="5" t="str">
        <f>IF($A386&lt;&gt;"",IF(P$2&lt;&gt;"",INDEX('Instrument History'!$1:$1048576,CcyPerBase!$B386,CcyPerBase!P$3) / $C386,""),"")</f>
        <v/>
      </c>
      <c r="Q386" s="5" t="str">
        <f>IF($A386&lt;&gt;"",IF(Q$2&lt;&gt;"",INDEX('Instrument History'!$1:$1048576,CcyPerBase!$B386,CcyPerBase!Q$3) / $C386,""),"")</f>
        <v/>
      </c>
      <c r="R386" s="5" t="str">
        <f>IF($A386&lt;&gt;"",IF(R$2&lt;&gt;"",INDEX('Instrument History'!$1:$1048576,CcyPerBase!$B386,CcyPerBase!R$3) / $C386,""),"")</f>
        <v/>
      </c>
      <c r="S386" s="5" t="str">
        <f>IF($A386&lt;&gt;"",IF(S$2&lt;&gt;"",INDEX('Instrument History'!$1:$1048576,CcyPerBase!$B386,CcyPerBase!S$3) / $C386,""),"")</f>
        <v/>
      </c>
      <c r="T386" s="5" t="str">
        <f>IF($A386&lt;&gt;"",IF(T$2&lt;&gt;"",INDEX('Instrument History'!$1:$1048576,CcyPerBase!$B386,CcyPerBase!T$3) / $C386,""),"")</f>
        <v/>
      </c>
      <c r="U386" s="5" t="str">
        <f>IF($A386&lt;&gt;"",IF(U$2&lt;&gt;"",INDEX('Instrument History'!$1:$1048576,CcyPerBase!$B386,CcyPerBase!U$3) / $C386,""),"")</f>
        <v/>
      </c>
      <c r="V386" s="5" t="str">
        <f>IF($A386&lt;&gt;"",IF(V$2&lt;&gt;"",INDEX('Instrument History'!$1:$1048576,CcyPerBase!$B386,CcyPerBase!V$3) / $C386,""),"")</f>
        <v/>
      </c>
      <c r="W386" s="5" t="str">
        <f>IF($A386&lt;&gt;"",IF(W$2&lt;&gt;"",INDEX('Instrument History'!$1:$1048576,CcyPerBase!$B386,CcyPerBase!W$3) / $C386,""),"")</f>
        <v/>
      </c>
      <c r="X386" s="5" t="str">
        <f>IF($A386&lt;&gt;"",IF(X$2&lt;&gt;"",INDEX('Instrument History'!$1:$1048576,CcyPerBase!$B386,CcyPerBase!X$3) / $C386,""),"")</f>
        <v/>
      </c>
    </row>
    <row r="387" spans="1:24">
      <c r="A387" s="12">
        <f>IF(A386&lt;&gt;"",IF(A386=$B$3,"",'Instrument History'!A384),"")</f>
        <v>40765</v>
      </c>
      <c r="B387">
        <f t="shared" si="6"/>
        <v>384</v>
      </c>
      <c r="C387" s="5">
        <f>IF(A387&lt;&gt;"",INDEX('Instrument History'!$1:$1048576,CcyPerBase!B387,CcyPerBase!$B$2),"")</f>
        <v>30.017216951793934</v>
      </c>
      <c r="D387" s="5">
        <f>IF($A387&lt;&gt;"",INDEX('Instrument History'!$1:$1048576,CcyPerBase!$B387,CcyPerBase!D$3) / $C387,"")</f>
        <v>3.3314214359244136E-2</v>
      </c>
      <c r="E387" s="5">
        <f>IF($A387&lt;&gt;"",IF(E$2&lt;&gt;"",INDEX('Instrument History'!$1:$1048576,CcyPerBase!$B387,CcyPerBase!E$3) / $C387,""),"")</f>
        <v>3.3314214359244136E-2</v>
      </c>
      <c r="F387" s="5">
        <f>IF($A387&lt;&gt;"",IF(F$2&lt;&gt;"",INDEX('Instrument History'!$1:$1048576,CcyPerBase!$B387,CcyPerBase!F$3) / $C387,""),"")</f>
        <v>3.3314214359244136E-2</v>
      </c>
      <c r="G387" s="5">
        <f>IF($A387&lt;&gt;"",IF(G$2&lt;&gt;"",INDEX('Instrument History'!$1:$1048576,CcyPerBase!$B387,CcyPerBase!G$3) / $C387,""),"")</f>
        <v>3.3314214359244136E-2</v>
      </c>
      <c r="H387" s="5">
        <f>IF($A387&lt;&gt;"",IF(H$2&lt;&gt;"",INDEX('Instrument History'!$1:$1048576,CcyPerBase!$B387,CcyPerBase!H$3) / $C387,""),"")</f>
        <v>3.3314214359244136E-2</v>
      </c>
      <c r="I387" s="5">
        <f>IF($A387&lt;&gt;"",IF(I$2&lt;&gt;"",INDEX('Instrument History'!$1:$1048576,CcyPerBase!$B387,CcyPerBase!I$3) / $C387,""),"")</f>
        <v>1.5126378408769028</v>
      </c>
      <c r="J387" s="5">
        <f>IF($A387&lt;&gt;"",IF(J$2&lt;&gt;"",INDEX('Instrument History'!$1:$1048576,CcyPerBase!$B387,CcyPerBase!J$3) / $C387,""),"")</f>
        <v>3.4154398222180435</v>
      </c>
      <c r="K387" s="5">
        <f>IF($A387&lt;&gt;"",IF(K$2&lt;&gt;"",INDEX('Instrument History'!$1:$1048576,CcyPerBase!$B387,CcyPerBase!K$3) / $C387,""),"")</f>
        <v>3.4154398222180435</v>
      </c>
      <c r="L387" s="5">
        <f>IF($A387&lt;&gt;"",IF(L$2&lt;&gt;"",INDEX('Instrument History'!$1:$1048576,CcyPerBase!$B387,CcyPerBase!L$3) / $C387,""),"")</f>
        <v>1</v>
      </c>
      <c r="M387" s="5">
        <f>IF($A387&lt;&gt;"",IF(M$2&lt;&gt;"",INDEX('Instrument History'!$1:$1048576,CcyPerBase!$B387,CcyPerBase!M$3) / $C387,""),"")</f>
        <v>1</v>
      </c>
      <c r="N387" s="5">
        <f>IF($A387&lt;&gt;"",IF(N$2&lt;&gt;"",INDEX('Instrument History'!$1:$1048576,CcyPerBase!$B387,CcyPerBase!N$3) / $C387,""),"")</f>
        <v>1</v>
      </c>
      <c r="O387" s="5" t="str">
        <f>IF($A387&lt;&gt;"",IF(O$2&lt;&gt;"",INDEX('Instrument History'!$1:$1048576,CcyPerBase!$B387,CcyPerBase!O$3) / $C387,""),"")</f>
        <v/>
      </c>
      <c r="P387" s="5" t="str">
        <f>IF($A387&lt;&gt;"",IF(P$2&lt;&gt;"",INDEX('Instrument History'!$1:$1048576,CcyPerBase!$B387,CcyPerBase!P$3) / $C387,""),"")</f>
        <v/>
      </c>
      <c r="Q387" s="5" t="str">
        <f>IF($A387&lt;&gt;"",IF(Q$2&lt;&gt;"",INDEX('Instrument History'!$1:$1048576,CcyPerBase!$B387,CcyPerBase!Q$3) / $C387,""),"")</f>
        <v/>
      </c>
      <c r="R387" s="5" t="str">
        <f>IF($A387&lt;&gt;"",IF(R$2&lt;&gt;"",INDEX('Instrument History'!$1:$1048576,CcyPerBase!$B387,CcyPerBase!R$3) / $C387,""),"")</f>
        <v/>
      </c>
      <c r="S387" s="5" t="str">
        <f>IF($A387&lt;&gt;"",IF(S$2&lt;&gt;"",INDEX('Instrument History'!$1:$1048576,CcyPerBase!$B387,CcyPerBase!S$3) / $C387,""),"")</f>
        <v/>
      </c>
      <c r="T387" s="5" t="str">
        <f>IF($A387&lt;&gt;"",IF(T$2&lt;&gt;"",INDEX('Instrument History'!$1:$1048576,CcyPerBase!$B387,CcyPerBase!T$3) / $C387,""),"")</f>
        <v/>
      </c>
      <c r="U387" s="5" t="str">
        <f>IF($A387&lt;&gt;"",IF(U$2&lt;&gt;"",INDEX('Instrument History'!$1:$1048576,CcyPerBase!$B387,CcyPerBase!U$3) / $C387,""),"")</f>
        <v/>
      </c>
      <c r="V387" s="5" t="str">
        <f>IF($A387&lt;&gt;"",IF(V$2&lt;&gt;"",INDEX('Instrument History'!$1:$1048576,CcyPerBase!$B387,CcyPerBase!V$3) / $C387,""),"")</f>
        <v/>
      </c>
      <c r="W387" s="5" t="str">
        <f>IF($A387&lt;&gt;"",IF(W$2&lt;&gt;"",INDEX('Instrument History'!$1:$1048576,CcyPerBase!$B387,CcyPerBase!W$3) / $C387,""),"")</f>
        <v/>
      </c>
      <c r="X387" s="5" t="str">
        <f>IF($A387&lt;&gt;"",IF(X$2&lt;&gt;"",INDEX('Instrument History'!$1:$1048576,CcyPerBase!$B387,CcyPerBase!X$3) / $C387,""),"")</f>
        <v/>
      </c>
    </row>
    <row r="388" spans="1:24">
      <c r="A388" s="12">
        <f>IF(A387&lt;&gt;"",IF(A387=$B$3,"",'Instrument History'!A385),"")</f>
        <v>40764</v>
      </c>
      <c r="B388">
        <f t="shared" si="6"/>
        <v>385</v>
      </c>
      <c r="C388" s="5">
        <f>IF(A388&lt;&gt;"",INDEX('Instrument History'!$1:$1048576,CcyPerBase!B388,CcyPerBase!$B$2),"")</f>
        <v>31.294018246315922</v>
      </c>
      <c r="D388" s="5">
        <f>IF($A388&lt;&gt;"",INDEX('Instrument History'!$1:$1048576,CcyPerBase!$B388,CcyPerBase!D$3) / $C388,"")</f>
        <v>3.195498871793892E-2</v>
      </c>
      <c r="E388" s="5">
        <f>IF($A388&lt;&gt;"",IF(E$2&lt;&gt;"",INDEX('Instrument History'!$1:$1048576,CcyPerBase!$B388,CcyPerBase!E$3) / $C388,""),"")</f>
        <v>3.195498871793892E-2</v>
      </c>
      <c r="F388" s="5">
        <f>IF($A388&lt;&gt;"",IF(F$2&lt;&gt;"",INDEX('Instrument History'!$1:$1048576,CcyPerBase!$B388,CcyPerBase!F$3) / $C388,""),"")</f>
        <v>3.195498871793892E-2</v>
      </c>
      <c r="G388" s="5">
        <f>IF($A388&lt;&gt;"",IF(G$2&lt;&gt;"",INDEX('Instrument History'!$1:$1048576,CcyPerBase!$B388,CcyPerBase!G$3) / $C388,""),"")</f>
        <v>3.195498871793892E-2</v>
      </c>
      <c r="H388" s="5">
        <f>IF($A388&lt;&gt;"",IF(H$2&lt;&gt;"",INDEX('Instrument History'!$1:$1048576,CcyPerBase!$B388,CcyPerBase!H$3) / $C388,""),"")</f>
        <v>3.195498871793892E-2</v>
      </c>
      <c r="I388" s="5">
        <f>IF($A388&lt;&gt;"",IF(I$2&lt;&gt;"",INDEX('Instrument History'!$1:$1048576,CcyPerBase!$B388,CcyPerBase!I$3) / $C388,""),"")</f>
        <v>1.4411449428776952</v>
      </c>
      <c r="J388" s="5">
        <f>IF($A388&lt;&gt;"",IF(J$2&lt;&gt;"",INDEX('Instrument History'!$1:$1048576,CcyPerBase!$B388,CcyPerBase!J$3) / $C388,""),"")</f>
        <v>3.2472348980293626</v>
      </c>
      <c r="K388" s="5">
        <f>IF($A388&lt;&gt;"",IF(K$2&lt;&gt;"",INDEX('Instrument History'!$1:$1048576,CcyPerBase!$B388,CcyPerBase!K$3) / $C388,""),"")</f>
        <v>3.2472348980293626</v>
      </c>
      <c r="L388" s="5">
        <f>IF($A388&lt;&gt;"",IF(L$2&lt;&gt;"",INDEX('Instrument History'!$1:$1048576,CcyPerBase!$B388,CcyPerBase!L$3) / $C388,""),"")</f>
        <v>1</v>
      </c>
      <c r="M388" s="5">
        <f>IF($A388&lt;&gt;"",IF(M$2&lt;&gt;"",INDEX('Instrument History'!$1:$1048576,CcyPerBase!$B388,CcyPerBase!M$3) / $C388,""),"")</f>
        <v>1</v>
      </c>
      <c r="N388" s="5">
        <f>IF($A388&lt;&gt;"",IF(N$2&lt;&gt;"",INDEX('Instrument History'!$1:$1048576,CcyPerBase!$B388,CcyPerBase!N$3) / $C388,""),"")</f>
        <v>1</v>
      </c>
      <c r="O388" s="5" t="str">
        <f>IF($A388&lt;&gt;"",IF(O$2&lt;&gt;"",INDEX('Instrument History'!$1:$1048576,CcyPerBase!$B388,CcyPerBase!O$3) / $C388,""),"")</f>
        <v/>
      </c>
      <c r="P388" s="5" t="str">
        <f>IF($A388&lt;&gt;"",IF(P$2&lt;&gt;"",INDEX('Instrument History'!$1:$1048576,CcyPerBase!$B388,CcyPerBase!P$3) / $C388,""),"")</f>
        <v/>
      </c>
      <c r="Q388" s="5" t="str">
        <f>IF($A388&lt;&gt;"",IF(Q$2&lt;&gt;"",INDEX('Instrument History'!$1:$1048576,CcyPerBase!$B388,CcyPerBase!Q$3) / $C388,""),"")</f>
        <v/>
      </c>
      <c r="R388" s="5" t="str">
        <f>IF($A388&lt;&gt;"",IF(R$2&lt;&gt;"",INDEX('Instrument History'!$1:$1048576,CcyPerBase!$B388,CcyPerBase!R$3) / $C388,""),"")</f>
        <v/>
      </c>
      <c r="S388" s="5" t="str">
        <f>IF($A388&lt;&gt;"",IF(S$2&lt;&gt;"",INDEX('Instrument History'!$1:$1048576,CcyPerBase!$B388,CcyPerBase!S$3) / $C388,""),"")</f>
        <v/>
      </c>
      <c r="T388" s="5" t="str">
        <f>IF($A388&lt;&gt;"",IF(T$2&lt;&gt;"",INDEX('Instrument History'!$1:$1048576,CcyPerBase!$B388,CcyPerBase!T$3) / $C388,""),"")</f>
        <v/>
      </c>
      <c r="U388" s="5" t="str">
        <f>IF($A388&lt;&gt;"",IF(U$2&lt;&gt;"",INDEX('Instrument History'!$1:$1048576,CcyPerBase!$B388,CcyPerBase!U$3) / $C388,""),"")</f>
        <v/>
      </c>
      <c r="V388" s="5" t="str">
        <f>IF($A388&lt;&gt;"",IF(V$2&lt;&gt;"",INDEX('Instrument History'!$1:$1048576,CcyPerBase!$B388,CcyPerBase!V$3) / $C388,""),"")</f>
        <v/>
      </c>
      <c r="W388" s="5" t="str">
        <f>IF($A388&lt;&gt;"",IF(W$2&lt;&gt;"",INDEX('Instrument History'!$1:$1048576,CcyPerBase!$B388,CcyPerBase!W$3) / $C388,""),"")</f>
        <v/>
      </c>
      <c r="X388" s="5" t="str">
        <f>IF($A388&lt;&gt;"",IF(X$2&lt;&gt;"",INDEX('Instrument History'!$1:$1048576,CcyPerBase!$B388,CcyPerBase!X$3) / $C388,""),"")</f>
        <v/>
      </c>
    </row>
    <row r="389" spans="1:24">
      <c r="A389" s="12">
        <f>IF(A388&lt;&gt;"",IF(A388=$B$3,"",'Instrument History'!A386),"")</f>
        <v>40763</v>
      </c>
      <c r="B389">
        <f t="shared" si="6"/>
        <v>386</v>
      </c>
      <c r="C389" s="5">
        <f>IF(A389&lt;&gt;"",INDEX('Instrument History'!$1:$1048576,CcyPerBase!B389,CcyPerBase!$B$2),"")</f>
        <v>31.308644174148352</v>
      </c>
      <c r="D389" s="5">
        <f>IF($A389&lt;&gt;"",INDEX('Instrument History'!$1:$1048576,CcyPerBase!$B389,CcyPerBase!D$3) / $C389,"")</f>
        <v>3.1940060848297709E-2</v>
      </c>
      <c r="E389" s="5">
        <f>IF($A389&lt;&gt;"",IF(E$2&lt;&gt;"",INDEX('Instrument History'!$1:$1048576,CcyPerBase!$B389,CcyPerBase!E$3) / $C389,""),"")</f>
        <v>3.1940060848297709E-2</v>
      </c>
      <c r="F389" s="5">
        <f>IF($A389&lt;&gt;"",IF(F$2&lt;&gt;"",INDEX('Instrument History'!$1:$1048576,CcyPerBase!$B389,CcyPerBase!F$3) / $C389,""),"")</f>
        <v>3.1940060848297709E-2</v>
      </c>
      <c r="G389" s="5">
        <f>IF($A389&lt;&gt;"",IF(G$2&lt;&gt;"",INDEX('Instrument History'!$1:$1048576,CcyPerBase!$B389,CcyPerBase!G$3) / $C389,""),"")</f>
        <v>3.1940060848297709E-2</v>
      </c>
      <c r="H389" s="5">
        <f>IF($A389&lt;&gt;"",IF(H$2&lt;&gt;"",INDEX('Instrument History'!$1:$1048576,CcyPerBase!$B389,CcyPerBase!H$3) / $C389,""),"")</f>
        <v>3.1940060848297709E-2</v>
      </c>
      <c r="I389" s="5">
        <f>IF($A389&lt;&gt;"",IF(I$2&lt;&gt;"",INDEX('Instrument History'!$1:$1048576,CcyPerBase!$B389,CcyPerBase!I$3) / $C389,""),"")</f>
        <v>1.4840681414420114</v>
      </c>
      <c r="J389" s="5">
        <f>IF($A389&lt;&gt;"",IF(J$2&lt;&gt;"",INDEX('Instrument History'!$1:$1048576,CcyPerBase!$B389,CcyPerBase!J$3) / $C389,""),"")</f>
        <v>3.2953108587767836</v>
      </c>
      <c r="K389" s="5">
        <f>IF($A389&lt;&gt;"",IF(K$2&lt;&gt;"",INDEX('Instrument History'!$1:$1048576,CcyPerBase!$B389,CcyPerBase!K$3) / $C389,""),"")</f>
        <v>3.2953108587767836</v>
      </c>
      <c r="L389" s="5">
        <f>IF($A389&lt;&gt;"",IF(L$2&lt;&gt;"",INDEX('Instrument History'!$1:$1048576,CcyPerBase!$B389,CcyPerBase!L$3) / $C389,""),"")</f>
        <v>1</v>
      </c>
      <c r="M389" s="5">
        <f>IF($A389&lt;&gt;"",IF(M$2&lt;&gt;"",INDEX('Instrument History'!$1:$1048576,CcyPerBase!$B389,CcyPerBase!M$3) / $C389,""),"")</f>
        <v>1</v>
      </c>
      <c r="N389" s="5">
        <f>IF($A389&lt;&gt;"",IF(N$2&lt;&gt;"",INDEX('Instrument History'!$1:$1048576,CcyPerBase!$B389,CcyPerBase!N$3) / $C389,""),"")</f>
        <v>1</v>
      </c>
      <c r="O389" s="5" t="str">
        <f>IF($A389&lt;&gt;"",IF(O$2&lt;&gt;"",INDEX('Instrument History'!$1:$1048576,CcyPerBase!$B389,CcyPerBase!O$3) / $C389,""),"")</f>
        <v/>
      </c>
      <c r="P389" s="5" t="str">
        <f>IF($A389&lt;&gt;"",IF(P$2&lt;&gt;"",INDEX('Instrument History'!$1:$1048576,CcyPerBase!$B389,CcyPerBase!P$3) / $C389,""),"")</f>
        <v/>
      </c>
      <c r="Q389" s="5" t="str">
        <f>IF($A389&lt;&gt;"",IF(Q$2&lt;&gt;"",INDEX('Instrument History'!$1:$1048576,CcyPerBase!$B389,CcyPerBase!Q$3) / $C389,""),"")</f>
        <v/>
      </c>
      <c r="R389" s="5" t="str">
        <f>IF($A389&lt;&gt;"",IF(R$2&lt;&gt;"",INDEX('Instrument History'!$1:$1048576,CcyPerBase!$B389,CcyPerBase!R$3) / $C389,""),"")</f>
        <v/>
      </c>
      <c r="S389" s="5" t="str">
        <f>IF($A389&lt;&gt;"",IF(S$2&lt;&gt;"",INDEX('Instrument History'!$1:$1048576,CcyPerBase!$B389,CcyPerBase!S$3) / $C389,""),"")</f>
        <v/>
      </c>
      <c r="T389" s="5" t="str">
        <f>IF($A389&lt;&gt;"",IF(T$2&lt;&gt;"",INDEX('Instrument History'!$1:$1048576,CcyPerBase!$B389,CcyPerBase!T$3) / $C389,""),"")</f>
        <v/>
      </c>
      <c r="U389" s="5" t="str">
        <f>IF($A389&lt;&gt;"",IF(U$2&lt;&gt;"",INDEX('Instrument History'!$1:$1048576,CcyPerBase!$B389,CcyPerBase!U$3) / $C389,""),"")</f>
        <v/>
      </c>
      <c r="V389" s="5" t="str">
        <f>IF($A389&lt;&gt;"",IF(V$2&lt;&gt;"",INDEX('Instrument History'!$1:$1048576,CcyPerBase!$B389,CcyPerBase!V$3) / $C389,""),"")</f>
        <v/>
      </c>
      <c r="W389" s="5" t="str">
        <f>IF($A389&lt;&gt;"",IF(W$2&lt;&gt;"",INDEX('Instrument History'!$1:$1048576,CcyPerBase!$B389,CcyPerBase!W$3) / $C389,""),"")</f>
        <v/>
      </c>
      <c r="X389" s="5" t="str">
        <f>IF($A389&lt;&gt;"",IF(X$2&lt;&gt;"",INDEX('Instrument History'!$1:$1048576,CcyPerBase!$B389,CcyPerBase!X$3) / $C389,""),"")</f>
        <v/>
      </c>
    </row>
    <row r="390" spans="1:24">
      <c r="A390" s="12">
        <f>IF(A389&lt;&gt;"",IF(A389=$B$3,"",'Instrument History'!A387),"")</f>
        <v>40760</v>
      </c>
      <c r="B390">
        <f t="shared" si="6"/>
        <v>387</v>
      </c>
      <c r="C390" s="5">
        <f>IF(A390&lt;&gt;"",INDEX('Instrument History'!$1:$1048576,CcyPerBase!B390,CcyPerBase!$B$2),"")</f>
        <v>30.632808590041808</v>
      </c>
      <c r="D390" s="5">
        <f>IF($A390&lt;&gt;"",INDEX('Instrument History'!$1:$1048576,CcyPerBase!$B390,CcyPerBase!D$3) / $C390,"")</f>
        <v>3.2644737653114923E-2</v>
      </c>
      <c r="E390" s="5">
        <f>IF($A390&lt;&gt;"",IF(E$2&lt;&gt;"",INDEX('Instrument History'!$1:$1048576,CcyPerBase!$B390,CcyPerBase!E$3) / $C390,""),"")</f>
        <v>3.2644737653114923E-2</v>
      </c>
      <c r="F390" s="5">
        <f>IF($A390&lt;&gt;"",IF(F$2&lt;&gt;"",INDEX('Instrument History'!$1:$1048576,CcyPerBase!$B390,CcyPerBase!F$3) / $C390,""),"")</f>
        <v>3.2644737653114923E-2</v>
      </c>
      <c r="G390" s="5">
        <f>IF($A390&lt;&gt;"",IF(G$2&lt;&gt;"",INDEX('Instrument History'!$1:$1048576,CcyPerBase!$B390,CcyPerBase!G$3) / $C390,""),"")</f>
        <v>3.2644737653114923E-2</v>
      </c>
      <c r="H390" s="5">
        <f>IF($A390&lt;&gt;"",IF(H$2&lt;&gt;"",INDEX('Instrument History'!$1:$1048576,CcyPerBase!$B390,CcyPerBase!H$3) / $C390,""),"")</f>
        <v>3.2644737653114923E-2</v>
      </c>
      <c r="I390" s="5">
        <f>IF($A390&lt;&gt;"",IF(I$2&lt;&gt;"",INDEX('Instrument History'!$1:$1048576,CcyPerBase!$B390,CcyPerBase!I$3) / $C390,""),"")</f>
        <v>1.5395334727631766</v>
      </c>
      <c r="J390" s="5">
        <f>IF($A390&lt;&gt;"",IF(J$2&lt;&gt;"",INDEX('Instrument History'!$1:$1048576,CcyPerBase!$B390,CcyPerBase!J$3) / $C390,""),"")</f>
        <v>3.5078017826262036</v>
      </c>
      <c r="K390" s="5">
        <f>IF($A390&lt;&gt;"",IF(K$2&lt;&gt;"",INDEX('Instrument History'!$1:$1048576,CcyPerBase!$B390,CcyPerBase!K$3) / $C390,""),"")</f>
        <v>3.5078017826262036</v>
      </c>
      <c r="L390" s="5">
        <f>IF($A390&lt;&gt;"",IF(L$2&lt;&gt;"",INDEX('Instrument History'!$1:$1048576,CcyPerBase!$B390,CcyPerBase!L$3) / $C390,""),"")</f>
        <v>1</v>
      </c>
      <c r="M390" s="5">
        <f>IF($A390&lt;&gt;"",IF(M$2&lt;&gt;"",INDEX('Instrument History'!$1:$1048576,CcyPerBase!$B390,CcyPerBase!M$3) / $C390,""),"")</f>
        <v>1</v>
      </c>
      <c r="N390" s="5">
        <f>IF($A390&lt;&gt;"",IF(N$2&lt;&gt;"",INDEX('Instrument History'!$1:$1048576,CcyPerBase!$B390,CcyPerBase!N$3) / $C390,""),"")</f>
        <v>1</v>
      </c>
      <c r="O390" s="5" t="str">
        <f>IF($A390&lt;&gt;"",IF(O$2&lt;&gt;"",INDEX('Instrument History'!$1:$1048576,CcyPerBase!$B390,CcyPerBase!O$3) / $C390,""),"")</f>
        <v/>
      </c>
      <c r="P390" s="5" t="str">
        <f>IF($A390&lt;&gt;"",IF(P$2&lt;&gt;"",INDEX('Instrument History'!$1:$1048576,CcyPerBase!$B390,CcyPerBase!P$3) / $C390,""),"")</f>
        <v/>
      </c>
      <c r="Q390" s="5" t="str">
        <f>IF($A390&lt;&gt;"",IF(Q$2&lt;&gt;"",INDEX('Instrument History'!$1:$1048576,CcyPerBase!$B390,CcyPerBase!Q$3) / $C390,""),"")</f>
        <v/>
      </c>
      <c r="R390" s="5" t="str">
        <f>IF($A390&lt;&gt;"",IF(R$2&lt;&gt;"",INDEX('Instrument History'!$1:$1048576,CcyPerBase!$B390,CcyPerBase!R$3) / $C390,""),"")</f>
        <v/>
      </c>
      <c r="S390" s="5" t="str">
        <f>IF($A390&lt;&gt;"",IF(S$2&lt;&gt;"",INDEX('Instrument History'!$1:$1048576,CcyPerBase!$B390,CcyPerBase!S$3) / $C390,""),"")</f>
        <v/>
      </c>
      <c r="T390" s="5" t="str">
        <f>IF($A390&lt;&gt;"",IF(T$2&lt;&gt;"",INDEX('Instrument History'!$1:$1048576,CcyPerBase!$B390,CcyPerBase!T$3) / $C390,""),"")</f>
        <v/>
      </c>
      <c r="U390" s="5" t="str">
        <f>IF($A390&lt;&gt;"",IF(U$2&lt;&gt;"",INDEX('Instrument History'!$1:$1048576,CcyPerBase!$B390,CcyPerBase!U$3) / $C390,""),"")</f>
        <v/>
      </c>
      <c r="V390" s="5" t="str">
        <f>IF($A390&lt;&gt;"",IF(V$2&lt;&gt;"",INDEX('Instrument History'!$1:$1048576,CcyPerBase!$B390,CcyPerBase!V$3) / $C390,""),"")</f>
        <v/>
      </c>
      <c r="W390" s="5" t="str">
        <f>IF($A390&lt;&gt;"",IF(W$2&lt;&gt;"",INDEX('Instrument History'!$1:$1048576,CcyPerBase!$B390,CcyPerBase!W$3) / $C390,""),"")</f>
        <v/>
      </c>
      <c r="X390" s="5" t="str">
        <f>IF($A390&lt;&gt;"",IF(X$2&lt;&gt;"",INDEX('Instrument History'!$1:$1048576,CcyPerBase!$B390,CcyPerBase!X$3) / $C390,""),"")</f>
        <v/>
      </c>
    </row>
    <row r="391" spans="1:24">
      <c r="A391" s="12">
        <f>IF(A390&lt;&gt;"",IF(A390=$B$3,"",'Instrument History'!A388),"")</f>
        <v>40759</v>
      </c>
      <c r="B391">
        <f t="shared" ref="B391:B454" si="7">IF(A391&lt;&gt;"",B390+1,"")</f>
        <v>388</v>
      </c>
      <c r="C391" s="5">
        <f>IF(A391&lt;&gt;"",INDEX('Instrument History'!$1:$1048576,CcyPerBase!B391,CcyPerBase!$B$2),"")</f>
        <v>29.331816018386196</v>
      </c>
      <c r="D391" s="5">
        <f>IF($A391&lt;&gt;"",INDEX('Instrument History'!$1:$1048576,CcyPerBase!$B391,CcyPerBase!D$3) / $C391,"")</f>
        <v>3.4092672590512824E-2</v>
      </c>
      <c r="E391" s="5">
        <f>IF($A391&lt;&gt;"",IF(E$2&lt;&gt;"",INDEX('Instrument History'!$1:$1048576,CcyPerBase!$B391,CcyPerBase!E$3) / $C391,""),"")</f>
        <v>3.4092672590512824E-2</v>
      </c>
      <c r="F391" s="5">
        <f>IF($A391&lt;&gt;"",IF(F$2&lt;&gt;"",INDEX('Instrument History'!$1:$1048576,CcyPerBase!$B391,CcyPerBase!F$3) / $C391,""),"")</f>
        <v>3.4092672590512824E-2</v>
      </c>
      <c r="G391" s="5">
        <f>IF($A391&lt;&gt;"",IF(G$2&lt;&gt;"",INDEX('Instrument History'!$1:$1048576,CcyPerBase!$B391,CcyPerBase!G$3) / $C391,""),"")</f>
        <v>3.4092672590512824E-2</v>
      </c>
      <c r="H391" s="5">
        <f>IF($A391&lt;&gt;"",IF(H$2&lt;&gt;"",INDEX('Instrument History'!$1:$1048576,CcyPerBase!$B391,CcyPerBase!H$3) / $C391,""),"")</f>
        <v>3.4092672590512824E-2</v>
      </c>
      <c r="I391" s="5">
        <f>IF($A391&lt;&gt;"",IF(I$2&lt;&gt;"",INDEX('Instrument History'!$1:$1048576,CcyPerBase!$B391,CcyPerBase!I$3) / $C391,""),"")</f>
        <v>1.6891303124635442</v>
      </c>
      <c r="J391" s="5">
        <f>IF($A391&lt;&gt;"",IF(J$2&lt;&gt;"",INDEX('Instrument History'!$1:$1048576,CcyPerBase!$B391,CcyPerBase!J$3) / $C391,""),"")</f>
        <v>3.5263004510013594</v>
      </c>
      <c r="K391" s="5">
        <f>IF($A391&lt;&gt;"",IF(K$2&lt;&gt;"",INDEX('Instrument History'!$1:$1048576,CcyPerBase!$B391,CcyPerBase!K$3) / $C391,""),"")</f>
        <v>3.5263004510013594</v>
      </c>
      <c r="L391" s="5">
        <f>IF($A391&lt;&gt;"",IF(L$2&lt;&gt;"",INDEX('Instrument History'!$1:$1048576,CcyPerBase!$B391,CcyPerBase!L$3) / $C391,""),"")</f>
        <v>1</v>
      </c>
      <c r="M391" s="5">
        <f>IF($A391&lt;&gt;"",IF(M$2&lt;&gt;"",INDEX('Instrument History'!$1:$1048576,CcyPerBase!$B391,CcyPerBase!M$3) / $C391,""),"")</f>
        <v>1</v>
      </c>
      <c r="N391" s="5">
        <f>IF($A391&lt;&gt;"",IF(N$2&lt;&gt;"",INDEX('Instrument History'!$1:$1048576,CcyPerBase!$B391,CcyPerBase!N$3) / $C391,""),"")</f>
        <v>1</v>
      </c>
      <c r="O391" s="5" t="str">
        <f>IF($A391&lt;&gt;"",IF(O$2&lt;&gt;"",INDEX('Instrument History'!$1:$1048576,CcyPerBase!$B391,CcyPerBase!O$3) / $C391,""),"")</f>
        <v/>
      </c>
      <c r="P391" s="5" t="str">
        <f>IF($A391&lt;&gt;"",IF(P$2&lt;&gt;"",INDEX('Instrument History'!$1:$1048576,CcyPerBase!$B391,CcyPerBase!P$3) / $C391,""),"")</f>
        <v/>
      </c>
      <c r="Q391" s="5" t="str">
        <f>IF($A391&lt;&gt;"",IF(Q$2&lt;&gt;"",INDEX('Instrument History'!$1:$1048576,CcyPerBase!$B391,CcyPerBase!Q$3) / $C391,""),"")</f>
        <v/>
      </c>
      <c r="R391" s="5" t="str">
        <f>IF($A391&lt;&gt;"",IF(R$2&lt;&gt;"",INDEX('Instrument History'!$1:$1048576,CcyPerBase!$B391,CcyPerBase!R$3) / $C391,""),"")</f>
        <v/>
      </c>
      <c r="S391" s="5" t="str">
        <f>IF($A391&lt;&gt;"",IF(S$2&lt;&gt;"",INDEX('Instrument History'!$1:$1048576,CcyPerBase!$B391,CcyPerBase!S$3) / $C391,""),"")</f>
        <v/>
      </c>
      <c r="T391" s="5" t="str">
        <f>IF($A391&lt;&gt;"",IF(T$2&lt;&gt;"",INDEX('Instrument History'!$1:$1048576,CcyPerBase!$B391,CcyPerBase!T$3) / $C391,""),"")</f>
        <v/>
      </c>
      <c r="U391" s="5" t="str">
        <f>IF($A391&lt;&gt;"",IF(U$2&lt;&gt;"",INDEX('Instrument History'!$1:$1048576,CcyPerBase!$B391,CcyPerBase!U$3) / $C391,""),"")</f>
        <v/>
      </c>
      <c r="V391" s="5" t="str">
        <f>IF($A391&lt;&gt;"",IF(V$2&lt;&gt;"",INDEX('Instrument History'!$1:$1048576,CcyPerBase!$B391,CcyPerBase!V$3) / $C391,""),"")</f>
        <v/>
      </c>
      <c r="W391" s="5" t="str">
        <f>IF($A391&lt;&gt;"",IF(W$2&lt;&gt;"",INDEX('Instrument History'!$1:$1048576,CcyPerBase!$B391,CcyPerBase!W$3) / $C391,""),"")</f>
        <v/>
      </c>
      <c r="X391" s="5" t="str">
        <f>IF($A391&lt;&gt;"",IF(X$2&lt;&gt;"",INDEX('Instrument History'!$1:$1048576,CcyPerBase!$B391,CcyPerBase!X$3) / $C391,""),"")</f>
        <v/>
      </c>
    </row>
    <row r="392" spans="1:24">
      <c r="A392" s="12">
        <f>IF(A391&lt;&gt;"",IF(A391=$B$3,"",'Instrument History'!A389),"")</f>
        <v>40758</v>
      </c>
      <c r="B392">
        <f t="shared" si="7"/>
        <v>389</v>
      </c>
      <c r="C392" s="5">
        <f>IF(A392&lt;&gt;"",INDEX('Instrument History'!$1:$1048576,CcyPerBase!B392,CcyPerBase!$B$2),"")</f>
        <v>29.247248236099136</v>
      </c>
      <c r="D392" s="5">
        <f>IF($A392&lt;&gt;"",INDEX('Instrument History'!$1:$1048576,CcyPerBase!$B392,CcyPerBase!D$3) / $C392,"")</f>
        <v>3.4191250811955891E-2</v>
      </c>
      <c r="E392" s="5">
        <f>IF($A392&lt;&gt;"",IF(E$2&lt;&gt;"",INDEX('Instrument History'!$1:$1048576,CcyPerBase!$B392,CcyPerBase!E$3) / $C392,""),"")</f>
        <v>3.4191250811955891E-2</v>
      </c>
      <c r="F392" s="5">
        <f>IF($A392&lt;&gt;"",IF(F$2&lt;&gt;"",INDEX('Instrument History'!$1:$1048576,CcyPerBase!$B392,CcyPerBase!F$3) / $C392,""),"")</f>
        <v>3.4191250811955891E-2</v>
      </c>
      <c r="G392" s="5">
        <f>IF($A392&lt;&gt;"",IF(G$2&lt;&gt;"",INDEX('Instrument History'!$1:$1048576,CcyPerBase!$B392,CcyPerBase!G$3) / $C392,""),"")</f>
        <v>3.4191250811955891E-2</v>
      </c>
      <c r="H392" s="5">
        <f>IF($A392&lt;&gt;"",IF(H$2&lt;&gt;"",INDEX('Instrument History'!$1:$1048576,CcyPerBase!$B392,CcyPerBase!H$3) / $C392,""),"")</f>
        <v>3.4191250811955891E-2</v>
      </c>
      <c r="I392" s="5">
        <f>IF($A392&lt;&gt;"",IF(I$2&lt;&gt;"",INDEX('Instrument History'!$1:$1048576,CcyPerBase!$B392,CcyPerBase!I$3) / $C392,""),"")</f>
        <v>1.6373149988120959</v>
      </c>
      <c r="J392" s="5">
        <f>IF($A392&lt;&gt;"",IF(J$2&lt;&gt;"",INDEX('Instrument History'!$1:$1048576,CcyPerBase!$B392,CcyPerBase!J$3) / $C392,""),"")</f>
        <v>3.4987362629937082</v>
      </c>
      <c r="K392" s="5">
        <f>IF($A392&lt;&gt;"",IF(K$2&lt;&gt;"",INDEX('Instrument History'!$1:$1048576,CcyPerBase!$B392,CcyPerBase!K$3) / $C392,""),"")</f>
        <v>3.4987362629937082</v>
      </c>
      <c r="L392" s="5">
        <f>IF($A392&lt;&gt;"",IF(L$2&lt;&gt;"",INDEX('Instrument History'!$1:$1048576,CcyPerBase!$B392,CcyPerBase!L$3) / $C392,""),"")</f>
        <v>1</v>
      </c>
      <c r="M392" s="5">
        <f>IF($A392&lt;&gt;"",IF(M$2&lt;&gt;"",INDEX('Instrument History'!$1:$1048576,CcyPerBase!$B392,CcyPerBase!M$3) / $C392,""),"")</f>
        <v>1</v>
      </c>
      <c r="N392" s="5">
        <f>IF($A392&lt;&gt;"",IF(N$2&lt;&gt;"",INDEX('Instrument History'!$1:$1048576,CcyPerBase!$B392,CcyPerBase!N$3) / $C392,""),"")</f>
        <v>1</v>
      </c>
      <c r="O392" s="5" t="str">
        <f>IF($A392&lt;&gt;"",IF(O$2&lt;&gt;"",INDEX('Instrument History'!$1:$1048576,CcyPerBase!$B392,CcyPerBase!O$3) / $C392,""),"")</f>
        <v/>
      </c>
      <c r="P392" s="5" t="str">
        <f>IF($A392&lt;&gt;"",IF(P$2&lt;&gt;"",INDEX('Instrument History'!$1:$1048576,CcyPerBase!$B392,CcyPerBase!P$3) / $C392,""),"")</f>
        <v/>
      </c>
      <c r="Q392" s="5" t="str">
        <f>IF($A392&lt;&gt;"",IF(Q$2&lt;&gt;"",INDEX('Instrument History'!$1:$1048576,CcyPerBase!$B392,CcyPerBase!Q$3) / $C392,""),"")</f>
        <v/>
      </c>
      <c r="R392" s="5" t="str">
        <f>IF($A392&lt;&gt;"",IF(R$2&lt;&gt;"",INDEX('Instrument History'!$1:$1048576,CcyPerBase!$B392,CcyPerBase!R$3) / $C392,""),"")</f>
        <v/>
      </c>
      <c r="S392" s="5" t="str">
        <f>IF($A392&lt;&gt;"",IF(S$2&lt;&gt;"",INDEX('Instrument History'!$1:$1048576,CcyPerBase!$B392,CcyPerBase!S$3) / $C392,""),"")</f>
        <v/>
      </c>
      <c r="T392" s="5" t="str">
        <f>IF($A392&lt;&gt;"",IF(T$2&lt;&gt;"",INDEX('Instrument History'!$1:$1048576,CcyPerBase!$B392,CcyPerBase!T$3) / $C392,""),"")</f>
        <v/>
      </c>
      <c r="U392" s="5" t="str">
        <f>IF($A392&lt;&gt;"",IF(U$2&lt;&gt;"",INDEX('Instrument History'!$1:$1048576,CcyPerBase!$B392,CcyPerBase!U$3) / $C392,""),"")</f>
        <v/>
      </c>
      <c r="V392" s="5" t="str">
        <f>IF($A392&lt;&gt;"",IF(V$2&lt;&gt;"",INDEX('Instrument History'!$1:$1048576,CcyPerBase!$B392,CcyPerBase!V$3) / $C392,""),"")</f>
        <v/>
      </c>
      <c r="W392" s="5" t="str">
        <f>IF($A392&lt;&gt;"",IF(W$2&lt;&gt;"",INDEX('Instrument History'!$1:$1048576,CcyPerBase!$B392,CcyPerBase!W$3) / $C392,""),"")</f>
        <v/>
      </c>
      <c r="X392" s="5" t="str">
        <f>IF($A392&lt;&gt;"",IF(X$2&lt;&gt;"",INDEX('Instrument History'!$1:$1048576,CcyPerBase!$B392,CcyPerBase!X$3) / $C392,""),"")</f>
        <v/>
      </c>
    </row>
    <row r="393" spans="1:24">
      <c r="A393" s="12">
        <f>IF(A392&lt;&gt;"",IF(A392=$B$3,"",'Instrument History'!A390),"")</f>
        <v>40757</v>
      </c>
      <c r="B393">
        <f t="shared" si="7"/>
        <v>390</v>
      </c>
      <c r="C393" s="5">
        <f>IF(A393&lt;&gt;"",INDEX('Instrument History'!$1:$1048576,CcyPerBase!B393,CcyPerBase!$B$2),"")</f>
        <v>30.631064991043345</v>
      </c>
      <c r="D393" s="5">
        <f>IF($A393&lt;&gt;"",INDEX('Instrument History'!$1:$1048576,CcyPerBase!$B393,CcyPerBase!D$3) / $C393,"")</f>
        <v>3.2646595875540217E-2</v>
      </c>
      <c r="E393" s="5">
        <f>IF($A393&lt;&gt;"",IF(E$2&lt;&gt;"",INDEX('Instrument History'!$1:$1048576,CcyPerBase!$B393,CcyPerBase!E$3) / $C393,""),"")</f>
        <v>3.2646595875540217E-2</v>
      </c>
      <c r="F393" s="5">
        <f>IF($A393&lt;&gt;"",IF(F$2&lt;&gt;"",INDEX('Instrument History'!$1:$1048576,CcyPerBase!$B393,CcyPerBase!F$3) / $C393,""),"")</f>
        <v>3.2646595875540217E-2</v>
      </c>
      <c r="G393" s="5">
        <f>IF($A393&lt;&gt;"",IF(G$2&lt;&gt;"",INDEX('Instrument History'!$1:$1048576,CcyPerBase!$B393,CcyPerBase!G$3) / $C393,""),"")</f>
        <v>3.2646595875540217E-2</v>
      </c>
      <c r="H393" s="5">
        <f>IF($A393&lt;&gt;"",IF(H$2&lt;&gt;"",INDEX('Instrument History'!$1:$1048576,CcyPerBase!$B393,CcyPerBase!H$3) / $C393,""),"")</f>
        <v>3.2646595875540217E-2</v>
      </c>
      <c r="I393" s="5">
        <f>IF($A393&lt;&gt;"",IF(I$2&lt;&gt;"",INDEX('Instrument History'!$1:$1048576,CcyPerBase!$B393,CcyPerBase!I$3) / $C393,""),"")</f>
        <v>1.5862042327013444</v>
      </c>
      <c r="J393" s="5">
        <f>IF($A393&lt;&gt;"",IF(J$2&lt;&gt;"",INDEX('Instrument History'!$1:$1048576,CcyPerBase!$B393,CcyPerBase!J$3) / $C393,""),"")</f>
        <v>3.3308639104115088</v>
      </c>
      <c r="K393" s="5">
        <f>IF($A393&lt;&gt;"",IF(K$2&lt;&gt;"",INDEX('Instrument History'!$1:$1048576,CcyPerBase!$B393,CcyPerBase!K$3) / $C393,""),"")</f>
        <v>3.3308639104115088</v>
      </c>
      <c r="L393" s="5">
        <f>IF($A393&lt;&gt;"",IF(L$2&lt;&gt;"",INDEX('Instrument History'!$1:$1048576,CcyPerBase!$B393,CcyPerBase!L$3) / $C393,""),"")</f>
        <v>1</v>
      </c>
      <c r="M393" s="5">
        <f>IF($A393&lt;&gt;"",IF(M$2&lt;&gt;"",INDEX('Instrument History'!$1:$1048576,CcyPerBase!$B393,CcyPerBase!M$3) / $C393,""),"")</f>
        <v>1</v>
      </c>
      <c r="N393" s="5">
        <f>IF($A393&lt;&gt;"",IF(N$2&lt;&gt;"",INDEX('Instrument History'!$1:$1048576,CcyPerBase!$B393,CcyPerBase!N$3) / $C393,""),"")</f>
        <v>1</v>
      </c>
      <c r="O393" s="5" t="str">
        <f>IF($A393&lt;&gt;"",IF(O$2&lt;&gt;"",INDEX('Instrument History'!$1:$1048576,CcyPerBase!$B393,CcyPerBase!O$3) / $C393,""),"")</f>
        <v/>
      </c>
      <c r="P393" s="5" t="str">
        <f>IF($A393&lt;&gt;"",IF(P$2&lt;&gt;"",INDEX('Instrument History'!$1:$1048576,CcyPerBase!$B393,CcyPerBase!P$3) / $C393,""),"")</f>
        <v/>
      </c>
      <c r="Q393" s="5" t="str">
        <f>IF($A393&lt;&gt;"",IF(Q$2&lt;&gt;"",INDEX('Instrument History'!$1:$1048576,CcyPerBase!$B393,CcyPerBase!Q$3) / $C393,""),"")</f>
        <v/>
      </c>
      <c r="R393" s="5" t="str">
        <f>IF($A393&lt;&gt;"",IF(R$2&lt;&gt;"",INDEX('Instrument History'!$1:$1048576,CcyPerBase!$B393,CcyPerBase!R$3) / $C393,""),"")</f>
        <v/>
      </c>
      <c r="S393" s="5" t="str">
        <f>IF($A393&lt;&gt;"",IF(S$2&lt;&gt;"",INDEX('Instrument History'!$1:$1048576,CcyPerBase!$B393,CcyPerBase!S$3) / $C393,""),"")</f>
        <v/>
      </c>
      <c r="T393" s="5" t="str">
        <f>IF($A393&lt;&gt;"",IF(T$2&lt;&gt;"",INDEX('Instrument History'!$1:$1048576,CcyPerBase!$B393,CcyPerBase!T$3) / $C393,""),"")</f>
        <v/>
      </c>
      <c r="U393" s="5" t="str">
        <f>IF($A393&lt;&gt;"",IF(U$2&lt;&gt;"",INDEX('Instrument History'!$1:$1048576,CcyPerBase!$B393,CcyPerBase!U$3) / $C393,""),"")</f>
        <v/>
      </c>
      <c r="V393" s="5" t="str">
        <f>IF($A393&lt;&gt;"",IF(V$2&lt;&gt;"",INDEX('Instrument History'!$1:$1048576,CcyPerBase!$B393,CcyPerBase!V$3) / $C393,""),"")</f>
        <v/>
      </c>
      <c r="W393" s="5" t="str">
        <f>IF($A393&lt;&gt;"",IF(W$2&lt;&gt;"",INDEX('Instrument History'!$1:$1048576,CcyPerBase!$B393,CcyPerBase!W$3) / $C393,""),"")</f>
        <v/>
      </c>
      <c r="X393" s="5" t="str">
        <f>IF($A393&lt;&gt;"",IF(X$2&lt;&gt;"",INDEX('Instrument History'!$1:$1048576,CcyPerBase!$B393,CcyPerBase!X$3) / $C393,""),"")</f>
        <v/>
      </c>
    </row>
    <row r="394" spans="1:24">
      <c r="A394" s="12">
        <f>IF(A393&lt;&gt;"",IF(A393=$B$3,"",'Instrument History'!A391),"")</f>
        <v>40756</v>
      </c>
      <c r="B394">
        <f t="shared" si="7"/>
        <v>391</v>
      </c>
      <c r="C394" s="5">
        <f>IF(A394&lt;&gt;"",INDEX('Instrument History'!$1:$1048576,CcyPerBase!B394,CcyPerBase!$B$2),"")</f>
        <v>29.896929619200101</v>
      </c>
      <c r="D394" s="5">
        <f>IF($A394&lt;&gt;"",INDEX('Instrument History'!$1:$1048576,CcyPerBase!$B394,CcyPerBase!D$3) / $C394,"")</f>
        <v>3.3448250798228801E-2</v>
      </c>
      <c r="E394" s="5">
        <f>IF($A394&lt;&gt;"",IF(E$2&lt;&gt;"",INDEX('Instrument History'!$1:$1048576,CcyPerBase!$B394,CcyPerBase!E$3) / $C394,""),"")</f>
        <v>3.3448250798228801E-2</v>
      </c>
      <c r="F394" s="5">
        <f>IF($A394&lt;&gt;"",IF(F$2&lt;&gt;"",INDEX('Instrument History'!$1:$1048576,CcyPerBase!$B394,CcyPerBase!F$3) / $C394,""),"")</f>
        <v>3.3448250798228801E-2</v>
      </c>
      <c r="G394" s="5">
        <f>IF($A394&lt;&gt;"",IF(G$2&lt;&gt;"",INDEX('Instrument History'!$1:$1048576,CcyPerBase!$B394,CcyPerBase!G$3) / $C394,""),"")</f>
        <v>3.3448250798228801E-2</v>
      </c>
      <c r="H394" s="5">
        <f>IF($A394&lt;&gt;"",IF(H$2&lt;&gt;"",INDEX('Instrument History'!$1:$1048576,CcyPerBase!$B394,CcyPerBase!H$3) / $C394,""),"")</f>
        <v>3.3448250798228801E-2</v>
      </c>
      <c r="I394" s="5">
        <f>IF($A394&lt;&gt;"",IF(I$2&lt;&gt;"",INDEX('Instrument History'!$1:$1048576,CcyPerBase!$B394,CcyPerBase!I$3) / $C394,""),"")</f>
        <v>1.6956331493300409</v>
      </c>
      <c r="J394" s="5">
        <f>IF($A394&lt;&gt;"",IF(J$2&lt;&gt;"",INDEX('Instrument History'!$1:$1048576,CcyPerBase!$B394,CcyPerBase!J$3) / $C394,""),"")</f>
        <v>3.3288743280594959</v>
      </c>
      <c r="K394" s="5">
        <f>IF($A394&lt;&gt;"",IF(K$2&lt;&gt;"",INDEX('Instrument History'!$1:$1048576,CcyPerBase!$B394,CcyPerBase!K$3) / $C394,""),"")</f>
        <v>3.3288743280594959</v>
      </c>
      <c r="L394" s="5">
        <f>IF($A394&lt;&gt;"",IF(L$2&lt;&gt;"",INDEX('Instrument History'!$1:$1048576,CcyPerBase!$B394,CcyPerBase!L$3) / $C394,""),"")</f>
        <v>1</v>
      </c>
      <c r="M394" s="5">
        <f>IF($A394&lt;&gt;"",IF(M$2&lt;&gt;"",INDEX('Instrument History'!$1:$1048576,CcyPerBase!$B394,CcyPerBase!M$3) / $C394,""),"")</f>
        <v>1</v>
      </c>
      <c r="N394" s="5">
        <f>IF($A394&lt;&gt;"",IF(N$2&lt;&gt;"",INDEX('Instrument History'!$1:$1048576,CcyPerBase!$B394,CcyPerBase!N$3) / $C394,""),"")</f>
        <v>1</v>
      </c>
      <c r="O394" s="5" t="str">
        <f>IF($A394&lt;&gt;"",IF(O$2&lt;&gt;"",INDEX('Instrument History'!$1:$1048576,CcyPerBase!$B394,CcyPerBase!O$3) / $C394,""),"")</f>
        <v/>
      </c>
      <c r="P394" s="5" t="str">
        <f>IF($A394&lt;&gt;"",IF(P$2&lt;&gt;"",INDEX('Instrument History'!$1:$1048576,CcyPerBase!$B394,CcyPerBase!P$3) / $C394,""),"")</f>
        <v/>
      </c>
      <c r="Q394" s="5" t="str">
        <f>IF($A394&lt;&gt;"",IF(Q$2&lt;&gt;"",INDEX('Instrument History'!$1:$1048576,CcyPerBase!$B394,CcyPerBase!Q$3) / $C394,""),"")</f>
        <v/>
      </c>
      <c r="R394" s="5" t="str">
        <f>IF($A394&lt;&gt;"",IF(R$2&lt;&gt;"",INDEX('Instrument History'!$1:$1048576,CcyPerBase!$B394,CcyPerBase!R$3) / $C394,""),"")</f>
        <v/>
      </c>
      <c r="S394" s="5" t="str">
        <f>IF($A394&lt;&gt;"",IF(S$2&lt;&gt;"",INDEX('Instrument History'!$1:$1048576,CcyPerBase!$B394,CcyPerBase!S$3) / $C394,""),"")</f>
        <v/>
      </c>
      <c r="T394" s="5" t="str">
        <f>IF($A394&lt;&gt;"",IF(T$2&lt;&gt;"",INDEX('Instrument History'!$1:$1048576,CcyPerBase!$B394,CcyPerBase!T$3) / $C394,""),"")</f>
        <v/>
      </c>
      <c r="U394" s="5" t="str">
        <f>IF($A394&lt;&gt;"",IF(U$2&lt;&gt;"",INDEX('Instrument History'!$1:$1048576,CcyPerBase!$B394,CcyPerBase!U$3) / $C394,""),"")</f>
        <v/>
      </c>
      <c r="V394" s="5" t="str">
        <f>IF($A394&lt;&gt;"",IF(V$2&lt;&gt;"",INDEX('Instrument History'!$1:$1048576,CcyPerBase!$B394,CcyPerBase!V$3) / $C394,""),"")</f>
        <v/>
      </c>
      <c r="W394" s="5" t="str">
        <f>IF($A394&lt;&gt;"",IF(W$2&lt;&gt;"",INDEX('Instrument History'!$1:$1048576,CcyPerBase!$B394,CcyPerBase!W$3) / $C394,""),"")</f>
        <v/>
      </c>
      <c r="X394" s="5" t="str">
        <f>IF($A394&lt;&gt;"",IF(X$2&lt;&gt;"",INDEX('Instrument History'!$1:$1048576,CcyPerBase!$B394,CcyPerBase!X$3) / $C394,""),"")</f>
        <v/>
      </c>
    </row>
    <row r="395" spans="1:24">
      <c r="A395" s="12">
        <f>IF(A394&lt;&gt;"",IF(A394=$B$3,"",'Instrument History'!A392),"")</f>
        <v>40753</v>
      </c>
      <c r="B395">
        <f t="shared" si="7"/>
        <v>392</v>
      </c>
      <c r="C395" s="5">
        <f>IF(A395&lt;&gt;"",INDEX('Instrument History'!$1:$1048576,CcyPerBase!B395,CcyPerBase!$B$2),"")</f>
        <v>31.008111533030348</v>
      </c>
      <c r="D395" s="5">
        <f>IF($A395&lt;&gt;"",INDEX('Instrument History'!$1:$1048576,CcyPerBase!$B395,CcyPerBase!D$3) / $C395,"")</f>
        <v>3.2249626003014842E-2</v>
      </c>
      <c r="E395" s="5">
        <f>IF($A395&lt;&gt;"",IF(E$2&lt;&gt;"",INDEX('Instrument History'!$1:$1048576,CcyPerBase!$B395,CcyPerBase!E$3) / $C395,""),"")</f>
        <v>3.2249626003014842E-2</v>
      </c>
      <c r="F395" s="5">
        <f>IF($A395&lt;&gt;"",IF(F$2&lt;&gt;"",INDEX('Instrument History'!$1:$1048576,CcyPerBase!$B395,CcyPerBase!F$3) / $C395,""),"")</f>
        <v>3.2249626003014842E-2</v>
      </c>
      <c r="G395" s="5">
        <f>IF($A395&lt;&gt;"",IF(G$2&lt;&gt;"",INDEX('Instrument History'!$1:$1048576,CcyPerBase!$B395,CcyPerBase!G$3) / $C395,""),"")</f>
        <v>3.2249626003014842E-2</v>
      </c>
      <c r="H395" s="5">
        <f>IF($A395&lt;&gt;"",IF(H$2&lt;&gt;"",INDEX('Instrument History'!$1:$1048576,CcyPerBase!$B395,CcyPerBase!H$3) / $C395,""),"")</f>
        <v>3.2249626003014842E-2</v>
      </c>
      <c r="I395" s="5">
        <f>IF($A395&lt;&gt;"",IF(I$2&lt;&gt;"",INDEX('Instrument History'!$1:$1048576,CcyPerBase!$B395,CcyPerBase!I$3) / $C395,""),"")</f>
        <v>1.6919452089587759</v>
      </c>
      <c r="J395" s="5">
        <f>IF($A395&lt;&gt;"",IF(J$2&lt;&gt;"",INDEX('Instrument History'!$1:$1048576,CcyPerBase!$B395,CcyPerBase!J$3) / $C395,""),"")</f>
        <v>3.3639417738105677</v>
      </c>
      <c r="K395" s="5">
        <f>IF($A395&lt;&gt;"",IF(K$2&lt;&gt;"",INDEX('Instrument History'!$1:$1048576,CcyPerBase!$B395,CcyPerBase!K$3) / $C395,""),"")</f>
        <v>3.3639417738105677</v>
      </c>
      <c r="L395" s="5">
        <f>IF($A395&lt;&gt;"",IF(L$2&lt;&gt;"",INDEX('Instrument History'!$1:$1048576,CcyPerBase!$B395,CcyPerBase!L$3) / $C395,""),"")</f>
        <v>1</v>
      </c>
      <c r="M395" s="5">
        <f>IF($A395&lt;&gt;"",IF(M$2&lt;&gt;"",INDEX('Instrument History'!$1:$1048576,CcyPerBase!$B395,CcyPerBase!M$3) / $C395,""),"")</f>
        <v>1</v>
      </c>
      <c r="N395" s="5">
        <f>IF($A395&lt;&gt;"",IF(N$2&lt;&gt;"",INDEX('Instrument History'!$1:$1048576,CcyPerBase!$B395,CcyPerBase!N$3) / $C395,""),"")</f>
        <v>1</v>
      </c>
      <c r="O395" s="5" t="str">
        <f>IF($A395&lt;&gt;"",IF(O$2&lt;&gt;"",INDEX('Instrument History'!$1:$1048576,CcyPerBase!$B395,CcyPerBase!O$3) / $C395,""),"")</f>
        <v/>
      </c>
      <c r="P395" s="5" t="str">
        <f>IF($A395&lt;&gt;"",IF(P$2&lt;&gt;"",INDEX('Instrument History'!$1:$1048576,CcyPerBase!$B395,CcyPerBase!P$3) / $C395,""),"")</f>
        <v/>
      </c>
      <c r="Q395" s="5" t="str">
        <f>IF($A395&lt;&gt;"",IF(Q$2&lt;&gt;"",INDEX('Instrument History'!$1:$1048576,CcyPerBase!$B395,CcyPerBase!Q$3) / $C395,""),"")</f>
        <v/>
      </c>
      <c r="R395" s="5" t="str">
        <f>IF($A395&lt;&gt;"",IF(R$2&lt;&gt;"",INDEX('Instrument History'!$1:$1048576,CcyPerBase!$B395,CcyPerBase!R$3) / $C395,""),"")</f>
        <v/>
      </c>
      <c r="S395" s="5" t="str">
        <f>IF($A395&lt;&gt;"",IF(S$2&lt;&gt;"",INDEX('Instrument History'!$1:$1048576,CcyPerBase!$B395,CcyPerBase!S$3) / $C395,""),"")</f>
        <v/>
      </c>
      <c r="T395" s="5" t="str">
        <f>IF($A395&lt;&gt;"",IF(T$2&lt;&gt;"",INDEX('Instrument History'!$1:$1048576,CcyPerBase!$B395,CcyPerBase!T$3) / $C395,""),"")</f>
        <v/>
      </c>
      <c r="U395" s="5" t="str">
        <f>IF($A395&lt;&gt;"",IF(U$2&lt;&gt;"",INDEX('Instrument History'!$1:$1048576,CcyPerBase!$B395,CcyPerBase!U$3) / $C395,""),"")</f>
        <v/>
      </c>
      <c r="V395" s="5" t="str">
        <f>IF($A395&lt;&gt;"",IF(V$2&lt;&gt;"",INDEX('Instrument History'!$1:$1048576,CcyPerBase!$B395,CcyPerBase!V$3) / $C395,""),"")</f>
        <v/>
      </c>
      <c r="W395" s="5" t="str">
        <f>IF($A395&lt;&gt;"",IF(W$2&lt;&gt;"",INDEX('Instrument History'!$1:$1048576,CcyPerBase!$B395,CcyPerBase!W$3) / $C395,""),"")</f>
        <v/>
      </c>
      <c r="X395" s="5" t="str">
        <f>IF($A395&lt;&gt;"",IF(X$2&lt;&gt;"",INDEX('Instrument History'!$1:$1048576,CcyPerBase!$B395,CcyPerBase!X$3) / $C395,""),"")</f>
        <v/>
      </c>
    </row>
    <row r="396" spans="1:24">
      <c r="A396" s="12">
        <f>IF(A395&lt;&gt;"",IF(A395=$B$3,"",'Instrument History'!A393),"")</f>
        <v>40752</v>
      </c>
      <c r="B396">
        <f t="shared" si="7"/>
        <v>393</v>
      </c>
      <c r="C396" s="5">
        <f>IF(A396&lt;&gt;"",INDEX('Instrument History'!$1:$1048576,CcyPerBase!B396,CcyPerBase!$B$2),"")</f>
        <v>30.958509430253375</v>
      </c>
      <c r="D396" s="5">
        <f>IF($A396&lt;&gt;"",INDEX('Instrument History'!$1:$1048576,CcyPerBase!$B396,CcyPerBase!D$3) / $C396,"")</f>
        <v>3.230129674856945E-2</v>
      </c>
      <c r="E396" s="5">
        <f>IF($A396&lt;&gt;"",IF(E$2&lt;&gt;"",INDEX('Instrument History'!$1:$1048576,CcyPerBase!$B396,CcyPerBase!E$3) / $C396,""),"")</f>
        <v>3.230129674856945E-2</v>
      </c>
      <c r="F396" s="5">
        <f>IF($A396&lt;&gt;"",IF(F$2&lt;&gt;"",INDEX('Instrument History'!$1:$1048576,CcyPerBase!$B396,CcyPerBase!F$3) / $C396,""),"")</f>
        <v>3.230129674856945E-2</v>
      </c>
      <c r="G396" s="5">
        <f>IF($A396&lt;&gt;"",IF(G$2&lt;&gt;"",INDEX('Instrument History'!$1:$1048576,CcyPerBase!$B396,CcyPerBase!G$3) / $C396,""),"")</f>
        <v>3.230129674856945E-2</v>
      </c>
      <c r="H396" s="5">
        <f>IF($A396&lt;&gt;"",IF(H$2&lt;&gt;"",INDEX('Instrument History'!$1:$1048576,CcyPerBase!$B396,CcyPerBase!H$3) / $C396,""),"")</f>
        <v>3.230129674856945E-2</v>
      </c>
      <c r="I396" s="5">
        <f>IF($A396&lt;&gt;"",IF(I$2&lt;&gt;"",INDEX('Instrument History'!$1:$1048576,CcyPerBase!$B396,CcyPerBase!I$3) / $C396,""),"")</f>
        <v>1.7132411021664482</v>
      </c>
      <c r="J396" s="5">
        <f>IF($A396&lt;&gt;"",IF(J$2&lt;&gt;"",INDEX('Instrument History'!$1:$1048576,CcyPerBase!$B396,CcyPerBase!J$3) / $C396,""),"")</f>
        <v>3.3440198967581356</v>
      </c>
      <c r="K396" s="5">
        <f>IF($A396&lt;&gt;"",IF(K$2&lt;&gt;"",INDEX('Instrument History'!$1:$1048576,CcyPerBase!$B396,CcyPerBase!K$3) / $C396,""),"")</f>
        <v>3.3440198967581356</v>
      </c>
      <c r="L396" s="5">
        <f>IF($A396&lt;&gt;"",IF(L$2&lt;&gt;"",INDEX('Instrument History'!$1:$1048576,CcyPerBase!$B396,CcyPerBase!L$3) / $C396,""),"")</f>
        <v>1</v>
      </c>
      <c r="M396" s="5">
        <f>IF($A396&lt;&gt;"",IF(M$2&lt;&gt;"",INDEX('Instrument History'!$1:$1048576,CcyPerBase!$B396,CcyPerBase!M$3) / $C396,""),"")</f>
        <v>1</v>
      </c>
      <c r="N396" s="5">
        <f>IF($A396&lt;&gt;"",IF(N$2&lt;&gt;"",INDEX('Instrument History'!$1:$1048576,CcyPerBase!$B396,CcyPerBase!N$3) / $C396,""),"")</f>
        <v>1</v>
      </c>
      <c r="O396" s="5" t="str">
        <f>IF($A396&lt;&gt;"",IF(O$2&lt;&gt;"",INDEX('Instrument History'!$1:$1048576,CcyPerBase!$B396,CcyPerBase!O$3) / $C396,""),"")</f>
        <v/>
      </c>
      <c r="P396" s="5" t="str">
        <f>IF($A396&lt;&gt;"",IF(P$2&lt;&gt;"",INDEX('Instrument History'!$1:$1048576,CcyPerBase!$B396,CcyPerBase!P$3) / $C396,""),"")</f>
        <v/>
      </c>
      <c r="Q396" s="5" t="str">
        <f>IF($A396&lt;&gt;"",IF(Q$2&lt;&gt;"",INDEX('Instrument History'!$1:$1048576,CcyPerBase!$B396,CcyPerBase!Q$3) / $C396,""),"")</f>
        <v/>
      </c>
      <c r="R396" s="5" t="str">
        <f>IF($A396&lt;&gt;"",IF(R$2&lt;&gt;"",INDEX('Instrument History'!$1:$1048576,CcyPerBase!$B396,CcyPerBase!R$3) / $C396,""),"")</f>
        <v/>
      </c>
      <c r="S396" s="5" t="str">
        <f>IF($A396&lt;&gt;"",IF(S$2&lt;&gt;"",INDEX('Instrument History'!$1:$1048576,CcyPerBase!$B396,CcyPerBase!S$3) / $C396,""),"")</f>
        <v/>
      </c>
      <c r="T396" s="5" t="str">
        <f>IF($A396&lt;&gt;"",IF(T$2&lt;&gt;"",INDEX('Instrument History'!$1:$1048576,CcyPerBase!$B396,CcyPerBase!T$3) / $C396,""),"")</f>
        <v/>
      </c>
      <c r="U396" s="5" t="str">
        <f>IF($A396&lt;&gt;"",IF(U$2&lt;&gt;"",INDEX('Instrument History'!$1:$1048576,CcyPerBase!$B396,CcyPerBase!U$3) / $C396,""),"")</f>
        <v/>
      </c>
      <c r="V396" s="5" t="str">
        <f>IF($A396&lt;&gt;"",IF(V$2&lt;&gt;"",INDEX('Instrument History'!$1:$1048576,CcyPerBase!$B396,CcyPerBase!V$3) / $C396,""),"")</f>
        <v/>
      </c>
      <c r="W396" s="5" t="str">
        <f>IF($A396&lt;&gt;"",IF(W$2&lt;&gt;"",INDEX('Instrument History'!$1:$1048576,CcyPerBase!$B396,CcyPerBase!W$3) / $C396,""),"")</f>
        <v/>
      </c>
      <c r="X396" s="5" t="str">
        <f>IF($A396&lt;&gt;"",IF(X$2&lt;&gt;"",INDEX('Instrument History'!$1:$1048576,CcyPerBase!$B396,CcyPerBase!X$3) / $C396,""),"")</f>
        <v/>
      </c>
    </row>
    <row r="397" spans="1:24">
      <c r="A397" s="12">
        <f>IF(A396&lt;&gt;"",IF(A396=$B$3,"",'Instrument History'!A394),"")</f>
        <v>40751</v>
      </c>
      <c r="B397">
        <f t="shared" si="7"/>
        <v>394</v>
      </c>
      <c r="C397" s="5">
        <f>IF(A397&lt;&gt;"",INDEX('Instrument History'!$1:$1048576,CcyPerBase!B397,CcyPerBase!$B$2),"")</f>
        <v>29.871698256508058</v>
      </c>
      <c r="D397" s="5">
        <f>IF($A397&lt;&gt;"",INDEX('Instrument History'!$1:$1048576,CcyPerBase!$B397,CcyPerBase!D$3) / $C397,"")</f>
        <v>3.3476503123893636E-2</v>
      </c>
      <c r="E397" s="5">
        <f>IF($A397&lt;&gt;"",IF(E$2&lt;&gt;"",INDEX('Instrument History'!$1:$1048576,CcyPerBase!$B397,CcyPerBase!E$3) / $C397,""),"")</f>
        <v>3.3476503123893636E-2</v>
      </c>
      <c r="F397" s="5">
        <f>IF($A397&lt;&gt;"",IF(F$2&lt;&gt;"",INDEX('Instrument History'!$1:$1048576,CcyPerBase!$B397,CcyPerBase!F$3) / $C397,""),"")</f>
        <v>3.3476503123893636E-2</v>
      </c>
      <c r="G397" s="5">
        <f>IF($A397&lt;&gt;"",IF(G$2&lt;&gt;"",INDEX('Instrument History'!$1:$1048576,CcyPerBase!$B397,CcyPerBase!G$3) / $C397,""),"")</f>
        <v>3.3476503123893636E-2</v>
      </c>
      <c r="H397" s="5">
        <f>IF($A397&lt;&gt;"",IF(H$2&lt;&gt;"",INDEX('Instrument History'!$1:$1048576,CcyPerBase!$B397,CcyPerBase!H$3) / $C397,""),"")</f>
        <v>3.3476503123893636E-2</v>
      </c>
      <c r="I397" s="5">
        <f>IF($A397&lt;&gt;"",IF(I$2&lt;&gt;"",INDEX('Instrument History'!$1:$1048576,CcyPerBase!$B397,CcyPerBase!I$3) / $C397,""),"")</f>
        <v>1.7739104510469288</v>
      </c>
      <c r="J397" s="5">
        <f>IF($A397&lt;&gt;"",IF(J$2&lt;&gt;"",INDEX('Instrument History'!$1:$1048576,CcyPerBase!$B397,CcyPerBase!J$3) / $C397,""),"")</f>
        <v>3.5961071963674662</v>
      </c>
      <c r="K397" s="5">
        <f>IF($A397&lt;&gt;"",IF(K$2&lt;&gt;"",INDEX('Instrument History'!$1:$1048576,CcyPerBase!$B397,CcyPerBase!K$3) / $C397,""),"")</f>
        <v>3.5961071963674662</v>
      </c>
      <c r="L397" s="5">
        <f>IF($A397&lt;&gt;"",IF(L$2&lt;&gt;"",INDEX('Instrument History'!$1:$1048576,CcyPerBase!$B397,CcyPerBase!L$3) / $C397,""),"")</f>
        <v>1</v>
      </c>
      <c r="M397" s="5">
        <f>IF($A397&lt;&gt;"",IF(M$2&lt;&gt;"",INDEX('Instrument History'!$1:$1048576,CcyPerBase!$B397,CcyPerBase!M$3) / $C397,""),"")</f>
        <v>1</v>
      </c>
      <c r="N397" s="5">
        <f>IF($A397&lt;&gt;"",IF(N$2&lt;&gt;"",INDEX('Instrument History'!$1:$1048576,CcyPerBase!$B397,CcyPerBase!N$3) / $C397,""),"")</f>
        <v>1</v>
      </c>
      <c r="O397" s="5" t="str">
        <f>IF($A397&lt;&gt;"",IF(O$2&lt;&gt;"",INDEX('Instrument History'!$1:$1048576,CcyPerBase!$B397,CcyPerBase!O$3) / $C397,""),"")</f>
        <v/>
      </c>
      <c r="P397" s="5" t="str">
        <f>IF($A397&lt;&gt;"",IF(P$2&lt;&gt;"",INDEX('Instrument History'!$1:$1048576,CcyPerBase!$B397,CcyPerBase!P$3) / $C397,""),"")</f>
        <v/>
      </c>
      <c r="Q397" s="5" t="str">
        <f>IF($A397&lt;&gt;"",IF(Q$2&lt;&gt;"",INDEX('Instrument History'!$1:$1048576,CcyPerBase!$B397,CcyPerBase!Q$3) / $C397,""),"")</f>
        <v/>
      </c>
      <c r="R397" s="5" t="str">
        <f>IF($A397&lt;&gt;"",IF(R$2&lt;&gt;"",INDEX('Instrument History'!$1:$1048576,CcyPerBase!$B397,CcyPerBase!R$3) / $C397,""),"")</f>
        <v/>
      </c>
      <c r="S397" s="5" t="str">
        <f>IF($A397&lt;&gt;"",IF(S$2&lt;&gt;"",INDEX('Instrument History'!$1:$1048576,CcyPerBase!$B397,CcyPerBase!S$3) / $C397,""),"")</f>
        <v/>
      </c>
      <c r="T397" s="5" t="str">
        <f>IF($A397&lt;&gt;"",IF(T$2&lt;&gt;"",INDEX('Instrument History'!$1:$1048576,CcyPerBase!$B397,CcyPerBase!T$3) / $C397,""),"")</f>
        <v/>
      </c>
      <c r="U397" s="5" t="str">
        <f>IF($A397&lt;&gt;"",IF(U$2&lt;&gt;"",INDEX('Instrument History'!$1:$1048576,CcyPerBase!$B397,CcyPerBase!U$3) / $C397,""),"")</f>
        <v/>
      </c>
      <c r="V397" s="5" t="str">
        <f>IF($A397&lt;&gt;"",IF(V$2&lt;&gt;"",INDEX('Instrument History'!$1:$1048576,CcyPerBase!$B397,CcyPerBase!V$3) / $C397,""),"")</f>
        <v/>
      </c>
      <c r="W397" s="5" t="str">
        <f>IF($A397&lt;&gt;"",IF(W$2&lt;&gt;"",INDEX('Instrument History'!$1:$1048576,CcyPerBase!$B397,CcyPerBase!W$3) / $C397,""),"")</f>
        <v/>
      </c>
      <c r="X397" s="5" t="str">
        <f>IF($A397&lt;&gt;"",IF(X$2&lt;&gt;"",INDEX('Instrument History'!$1:$1048576,CcyPerBase!$B397,CcyPerBase!X$3) / $C397,""),"")</f>
        <v/>
      </c>
    </row>
    <row r="398" spans="1:24">
      <c r="A398" s="12">
        <f>IF(A397&lt;&gt;"",IF(A397=$B$3,"",'Instrument History'!A395),"")</f>
        <v>40750</v>
      </c>
      <c r="B398">
        <f t="shared" si="7"/>
        <v>395</v>
      </c>
      <c r="C398" s="5">
        <f>IF(A398&lt;&gt;"",INDEX('Instrument History'!$1:$1048576,CcyPerBase!B398,CcyPerBase!$B$2),"")</f>
        <v>28.880318869126608</v>
      </c>
      <c r="D398" s="5">
        <f>IF($A398&lt;&gt;"",INDEX('Instrument History'!$1:$1048576,CcyPerBase!$B398,CcyPerBase!D$3) / $C398,"")</f>
        <v>3.4625656473239688E-2</v>
      </c>
      <c r="E398" s="5">
        <f>IF($A398&lt;&gt;"",IF(E$2&lt;&gt;"",INDEX('Instrument History'!$1:$1048576,CcyPerBase!$B398,CcyPerBase!E$3) / $C398,""),"")</f>
        <v>3.4625656473239688E-2</v>
      </c>
      <c r="F398" s="5">
        <f>IF($A398&lt;&gt;"",IF(F$2&lt;&gt;"",INDEX('Instrument History'!$1:$1048576,CcyPerBase!$B398,CcyPerBase!F$3) / $C398,""),"")</f>
        <v>3.4625656473239688E-2</v>
      </c>
      <c r="G398" s="5">
        <f>IF($A398&lt;&gt;"",IF(G$2&lt;&gt;"",INDEX('Instrument History'!$1:$1048576,CcyPerBase!$B398,CcyPerBase!G$3) / $C398,""),"")</f>
        <v>3.4625656473239688E-2</v>
      </c>
      <c r="H398" s="5">
        <f>IF($A398&lt;&gt;"",IF(H$2&lt;&gt;"",INDEX('Instrument History'!$1:$1048576,CcyPerBase!$B398,CcyPerBase!H$3) / $C398,""),"")</f>
        <v>3.4625656473239688E-2</v>
      </c>
      <c r="I398" s="5">
        <f>IF($A398&lt;&gt;"",IF(I$2&lt;&gt;"",INDEX('Instrument History'!$1:$1048576,CcyPerBase!$B398,CcyPerBase!I$3) / $C398,""),"")</f>
        <v>1.868705051561961</v>
      </c>
      <c r="J398" s="5">
        <f>IF($A398&lt;&gt;"",IF(J$2&lt;&gt;"",INDEX('Instrument History'!$1:$1048576,CcyPerBase!$B398,CcyPerBase!J$3) / $C398,""),"")</f>
        <v>3.6216674507385012</v>
      </c>
      <c r="K398" s="5">
        <f>IF($A398&lt;&gt;"",IF(K$2&lt;&gt;"",INDEX('Instrument History'!$1:$1048576,CcyPerBase!$B398,CcyPerBase!K$3) / $C398,""),"")</f>
        <v>3.6216674507385012</v>
      </c>
      <c r="L398" s="5">
        <f>IF($A398&lt;&gt;"",IF(L$2&lt;&gt;"",INDEX('Instrument History'!$1:$1048576,CcyPerBase!$B398,CcyPerBase!L$3) / $C398,""),"")</f>
        <v>1</v>
      </c>
      <c r="M398" s="5">
        <f>IF($A398&lt;&gt;"",IF(M$2&lt;&gt;"",INDEX('Instrument History'!$1:$1048576,CcyPerBase!$B398,CcyPerBase!M$3) / $C398,""),"")</f>
        <v>1</v>
      </c>
      <c r="N398" s="5">
        <f>IF($A398&lt;&gt;"",IF(N$2&lt;&gt;"",INDEX('Instrument History'!$1:$1048576,CcyPerBase!$B398,CcyPerBase!N$3) / $C398,""),"")</f>
        <v>1</v>
      </c>
      <c r="O398" s="5" t="str">
        <f>IF($A398&lt;&gt;"",IF(O$2&lt;&gt;"",INDEX('Instrument History'!$1:$1048576,CcyPerBase!$B398,CcyPerBase!O$3) / $C398,""),"")</f>
        <v/>
      </c>
      <c r="P398" s="5" t="str">
        <f>IF($A398&lt;&gt;"",IF(P$2&lt;&gt;"",INDEX('Instrument History'!$1:$1048576,CcyPerBase!$B398,CcyPerBase!P$3) / $C398,""),"")</f>
        <v/>
      </c>
      <c r="Q398" s="5" t="str">
        <f>IF($A398&lt;&gt;"",IF(Q$2&lt;&gt;"",INDEX('Instrument History'!$1:$1048576,CcyPerBase!$B398,CcyPerBase!Q$3) / $C398,""),"")</f>
        <v/>
      </c>
      <c r="R398" s="5" t="str">
        <f>IF($A398&lt;&gt;"",IF(R$2&lt;&gt;"",INDEX('Instrument History'!$1:$1048576,CcyPerBase!$B398,CcyPerBase!R$3) / $C398,""),"")</f>
        <v/>
      </c>
      <c r="S398" s="5" t="str">
        <f>IF($A398&lt;&gt;"",IF(S$2&lt;&gt;"",INDEX('Instrument History'!$1:$1048576,CcyPerBase!$B398,CcyPerBase!S$3) / $C398,""),"")</f>
        <v/>
      </c>
      <c r="T398" s="5" t="str">
        <f>IF($A398&lt;&gt;"",IF(T$2&lt;&gt;"",INDEX('Instrument History'!$1:$1048576,CcyPerBase!$B398,CcyPerBase!T$3) / $C398,""),"")</f>
        <v/>
      </c>
      <c r="U398" s="5" t="str">
        <f>IF($A398&lt;&gt;"",IF(U$2&lt;&gt;"",INDEX('Instrument History'!$1:$1048576,CcyPerBase!$B398,CcyPerBase!U$3) / $C398,""),"")</f>
        <v/>
      </c>
      <c r="V398" s="5" t="str">
        <f>IF($A398&lt;&gt;"",IF(V$2&lt;&gt;"",INDEX('Instrument History'!$1:$1048576,CcyPerBase!$B398,CcyPerBase!V$3) / $C398,""),"")</f>
        <v/>
      </c>
      <c r="W398" s="5" t="str">
        <f>IF($A398&lt;&gt;"",IF(W$2&lt;&gt;"",INDEX('Instrument History'!$1:$1048576,CcyPerBase!$B398,CcyPerBase!W$3) / $C398,""),"")</f>
        <v/>
      </c>
      <c r="X398" s="5" t="str">
        <f>IF($A398&lt;&gt;"",IF(X$2&lt;&gt;"",INDEX('Instrument History'!$1:$1048576,CcyPerBase!$B398,CcyPerBase!X$3) / $C398,""),"")</f>
        <v/>
      </c>
    </row>
    <row r="399" spans="1:24">
      <c r="A399" s="12">
        <f>IF(A398&lt;&gt;"",IF(A398=$B$3,"",'Instrument History'!A396),"")</f>
        <v>40749</v>
      </c>
      <c r="B399">
        <f t="shared" si="7"/>
        <v>396</v>
      </c>
      <c r="C399" s="5">
        <f>IF(A399&lt;&gt;"",INDEX('Instrument History'!$1:$1048576,CcyPerBase!B399,CcyPerBase!$B$2),"")</f>
        <v>28.64489360808054</v>
      </c>
      <c r="D399" s="5">
        <f>IF($A399&lt;&gt;"",INDEX('Instrument History'!$1:$1048576,CcyPerBase!$B399,CcyPerBase!D$3) / $C399,"")</f>
        <v>3.491023613779129E-2</v>
      </c>
      <c r="E399" s="5">
        <f>IF($A399&lt;&gt;"",IF(E$2&lt;&gt;"",INDEX('Instrument History'!$1:$1048576,CcyPerBase!$B399,CcyPerBase!E$3) / $C399,""),"")</f>
        <v>3.491023613779129E-2</v>
      </c>
      <c r="F399" s="5">
        <f>IF($A399&lt;&gt;"",IF(F$2&lt;&gt;"",INDEX('Instrument History'!$1:$1048576,CcyPerBase!$B399,CcyPerBase!F$3) / $C399,""),"")</f>
        <v>3.491023613779129E-2</v>
      </c>
      <c r="G399" s="5">
        <f>IF($A399&lt;&gt;"",IF(G$2&lt;&gt;"",INDEX('Instrument History'!$1:$1048576,CcyPerBase!$B399,CcyPerBase!G$3) / $C399,""),"")</f>
        <v>3.491023613779129E-2</v>
      </c>
      <c r="H399" s="5">
        <f>IF($A399&lt;&gt;"",IF(H$2&lt;&gt;"",INDEX('Instrument History'!$1:$1048576,CcyPerBase!$B399,CcyPerBase!H$3) / $C399,""),"")</f>
        <v>3.491023613779129E-2</v>
      </c>
      <c r="I399" s="5">
        <f>IF($A399&lt;&gt;"",IF(I$2&lt;&gt;"",INDEX('Instrument History'!$1:$1048576,CcyPerBase!$B399,CcyPerBase!I$3) / $C399,""),"")</f>
        <v>1.9497640788883357</v>
      </c>
      <c r="J399" s="5">
        <f>IF($A399&lt;&gt;"",IF(J$2&lt;&gt;"",INDEX('Instrument History'!$1:$1048576,CcyPerBase!$B399,CcyPerBase!J$3) / $C399,""),"")</f>
        <v>3.5412853363386216</v>
      </c>
      <c r="K399" s="5">
        <f>IF($A399&lt;&gt;"",IF(K$2&lt;&gt;"",INDEX('Instrument History'!$1:$1048576,CcyPerBase!$B399,CcyPerBase!K$3) / $C399,""),"")</f>
        <v>3.5412853363386216</v>
      </c>
      <c r="L399" s="5">
        <f>IF($A399&lt;&gt;"",IF(L$2&lt;&gt;"",INDEX('Instrument History'!$1:$1048576,CcyPerBase!$B399,CcyPerBase!L$3) / $C399,""),"")</f>
        <v>1</v>
      </c>
      <c r="M399" s="5">
        <f>IF($A399&lt;&gt;"",IF(M$2&lt;&gt;"",INDEX('Instrument History'!$1:$1048576,CcyPerBase!$B399,CcyPerBase!M$3) / $C399,""),"")</f>
        <v>1</v>
      </c>
      <c r="N399" s="5">
        <f>IF($A399&lt;&gt;"",IF(N$2&lt;&gt;"",INDEX('Instrument History'!$1:$1048576,CcyPerBase!$B399,CcyPerBase!N$3) / $C399,""),"")</f>
        <v>1</v>
      </c>
      <c r="O399" s="5" t="str">
        <f>IF($A399&lt;&gt;"",IF(O$2&lt;&gt;"",INDEX('Instrument History'!$1:$1048576,CcyPerBase!$B399,CcyPerBase!O$3) / $C399,""),"")</f>
        <v/>
      </c>
      <c r="P399" s="5" t="str">
        <f>IF($A399&lt;&gt;"",IF(P$2&lt;&gt;"",INDEX('Instrument History'!$1:$1048576,CcyPerBase!$B399,CcyPerBase!P$3) / $C399,""),"")</f>
        <v/>
      </c>
      <c r="Q399" s="5" t="str">
        <f>IF($A399&lt;&gt;"",IF(Q$2&lt;&gt;"",INDEX('Instrument History'!$1:$1048576,CcyPerBase!$B399,CcyPerBase!Q$3) / $C399,""),"")</f>
        <v/>
      </c>
      <c r="R399" s="5" t="str">
        <f>IF($A399&lt;&gt;"",IF(R$2&lt;&gt;"",INDEX('Instrument History'!$1:$1048576,CcyPerBase!$B399,CcyPerBase!R$3) / $C399,""),"")</f>
        <v/>
      </c>
      <c r="S399" s="5" t="str">
        <f>IF($A399&lt;&gt;"",IF(S$2&lt;&gt;"",INDEX('Instrument History'!$1:$1048576,CcyPerBase!$B399,CcyPerBase!S$3) / $C399,""),"")</f>
        <v/>
      </c>
      <c r="T399" s="5" t="str">
        <f>IF($A399&lt;&gt;"",IF(T$2&lt;&gt;"",INDEX('Instrument History'!$1:$1048576,CcyPerBase!$B399,CcyPerBase!T$3) / $C399,""),"")</f>
        <v/>
      </c>
      <c r="U399" s="5" t="str">
        <f>IF($A399&lt;&gt;"",IF(U$2&lt;&gt;"",INDEX('Instrument History'!$1:$1048576,CcyPerBase!$B399,CcyPerBase!U$3) / $C399,""),"")</f>
        <v/>
      </c>
      <c r="V399" s="5" t="str">
        <f>IF($A399&lt;&gt;"",IF(V$2&lt;&gt;"",INDEX('Instrument History'!$1:$1048576,CcyPerBase!$B399,CcyPerBase!V$3) / $C399,""),"")</f>
        <v/>
      </c>
      <c r="W399" s="5" t="str">
        <f>IF($A399&lt;&gt;"",IF(W$2&lt;&gt;"",INDEX('Instrument History'!$1:$1048576,CcyPerBase!$B399,CcyPerBase!W$3) / $C399,""),"")</f>
        <v/>
      </c>
      <c r="X399" s="5" t="str">
        <f>IF($A399&lt;&gt;"",IF(X$2&lt;&gt;"",INDEX('Instrument History'!$1:$1048576,CcyPerBase!$B399,CcyPerBase!X$3) / $C399,""),"")</f>
        <v/>
      </c>
    </row>
    <row r="400" spans="1:24">
      <c r="A400" s="12">
        <f>IF(A399&lt;&gt;"",IF(A399=$B$3,"",'Instrument History'!A397),"")</f>
        <v>40746</v>
      </c>
      <c r="B400">
        <f t="shared" si="7"/>
        <v>397</v>
      </c>
      <c r="C400" s="5">
        <f>IF(A400&lt;&gt;"",INDEX('Instrument History'!$1:$1048576,CcyPerBase!B400,CcyPerBase!$B$2),"")</f>
        <v>28.901923429608992</v>
      </c>
      <c r="D400" s="5">
        <f>IF($A400&lt;&gt;"",INDEX('Instrument History'!$1:$1048576,CcyPerBase!$B400,CcyPerBase!D$3) / $C400,"")</f>
        <v>3.4599773348494019E-2</v>
      </c>
      <c r="E400" s="5">
        <f>IF($A400&lt;&gt;"",IF(E$2&lt;&gt;"",INDEX('Instrument History'!$1:$1048576,CcyPerBase!$B400,CcyPerBase!E$3) / $C400,""),"")</f>
        <v>3.4599773348494019E-2</v>
      </c>
      <c r="F400" s="5">
        <f>IF($A400&lt;&gt;"",IF(F$2&lt;&gt;"",INDEX('Instrument History'!$1:$1048576,CcyPerBase!$B400,CcyPerBase!F$3) / $C400,""),"")</f>
        <v>3.4599773348494019E-2</v>
      </c>
      <c r="G400" s="5">
        <f>IF($A400&lt;&gt;"",IF(G$2&lt;&gt;"",INDEX('Instrument History'!$1:$1048576,CcyPerBase!$B400,CcyPerBase!G$3) / $C400,""),"")</f>
        <v>3.4599773348494019E-2</v>
      </c>
      <c r="H400" s="5">
        <f>IF($A400&lt;&gt;"",IF(H$2&lt;&gt;"",INDEX('Instrument History'!$1:$1048576,CcyPerBase!$B400,CcyPerBase!H$3) / $C400,""),"")</f>
        <v>3.4599773348494019E-2</v>
      </c>
      <c r="I400" s="5">
        <f>IF($A400&lt;&gt;"",IF(I$2&lt;&gt;"",INDEX('Instrument History'!$1:$1048576,CcyPerBase!$B400,CcyPerBase!I$3) / $C400,""),"")</f>
        <v>1.8991649624937645</v>
      </c>
      <c r="J400" s="5">
        <f>IF($A400&lt;&gt;"",IF(J$2&lt;&gt;"",INDEX('Instrument History'!$1:$1048576,CcyPerBase!$B400,CcyPerBase!J$3) / $C400,""),"")</f>
        <v>3.3941445307756251</v>
      </c>
      <c r="K400" s="5">
        <f>IF($A400&lt;&gt;"",IF(K$2&lt;&gt;"",INDEX('Instrument History'!$1:$1048576,CcyPerBase!$B400,CcyPerBase!K$3) / $C400,""),"")</f>
        <v>3.3941445307756251</v>
      </c>
      <c r="L400" s="5">
        <f>IF($A400&lt;&gt;"",IF(L$2&lt;&gt;"",INDEX('Instrument History'!$1:$1048576,CcyPerBase!$B400,CcyPerBase!L$3) / $C400,""),"")</f>
        <v>1</v>
      </c>
      <c r="M400" s="5">
        <f>IF($A400&lt;&gt;"",IF(M$2&lt;&gt;"",INDEX('Instrument History'!$1:$1048576,CcyPerBase!$B400,CcyPerBase!M$3) / $C400,""),"")</f>
        <v>1</v>
      </c>
      <c r="N400" s="5">
        <f>IF($A400&lt;&gt;"",IF(N$2&lt;&gt;"",INDEX('Instrument History'!$1:$1048576,CcyPerBase!$B400,CcyPerBase!N$3) / $C400,""),"")</f>
        <v>1</v>
      </c>
      <c r="O400" s="5" t="str">
        <f>IF($A400&lt;&gt;"",IF(O$2&lt;&gt;"",INDEX('Instrument History'!$1:$1048576,CcyPerBase!$B400,CcyPerBase!O$3) / $C400,""),"")</f>
        <v/>
      </c>
      <c r="P400" s="5" t="str">
        <f>IF($A400&lt;&gt;"",IF(P$2&lt;&gt;"",INDEX('Instrument History'!$1:$1048576,CcyPerBase!$B400,CcyPerBase!P$3) / $C400,""),"")</f>
        <v/>
      </c>
      <c r="Q400" s="5" t="str">
        <f>IF($A400&lt;&gt;"",IF(Q$2&lt;&gt;"",INDEX('Instrument History'!$1:$1048576,CcyPerBase!$B400,CcyPerBase!Q$3) / $C400,""),"")</f>
        <v/>
      </c>
      <c r="R400" s="5" t="str">
        <f>IF($A400&lt;&gt;"",IF(R$2&lt;&gt;"",INDEX('Instrument History'!$1:$1048576,CcyPerBase!$B400,CcyPerBase!R$3) / $C400,""),"")</f>
        <v/>
      </c>
      <c r="S400" s="5" t="str">
        <f>IF($A400&lt;&gt;"",IF(S$2&lt;&gt;"",INDEX('Instrument History'!$1:$1048576,CcyPerBase!$B400,CcyPerBase!S$3) / $C400,""),"")</f>
        <v/>
      </c>
      <c r="T400" s="5" t="str">
        <f>IF($A400&lt;&gt;"",IF(T$2&lt;&gt;"",INDEX('Instrument History'!$1:$1048576,CcyPerBase!$B400,CcyPerBase!T$3) / $C400,""),"")</f>
        <v/>
      </c>
      <c r="U400" s="5" t="str">
        <f>IF($A400&lt;&gt;"",IF(U$2&lt;&gt;"",INDEX('Instrument History'!$1:$1048576,CcyPerBase!$B400,CcyPerBase!U$3) / $C400,""),"")</f>
        <v/>
      </c>
      <c r="V400" s="5" t="str">
        <f>IF($A400&lt;&gt;"",IF(V$2&lt;&gt;"",INDEX('Instrument History'!$1:$1048576,CcyPerBase!$B400,CcyPerBase!V$3) / $C400,""),"")</f>
        <v/>
      </c>
      <c r="W400" s="5" t="str">
        <f>IF($A400&lt;&gt;"",IF(W$2&lt;&gt;"",INDEX('Instrument History'!$1:$1048576,CcyPerBase!$B400,CcyPerBase!W$3) / $C400,""),"")</f>
        <v/>
      </c>
      <c r="X400" s="5" t="str">
        <f>IF($A400&lt;&gt;"",IF(X$2&lt;&gt;"",INDEX('Instrument History'!$1:$1048576,CcyPerBase!$B400,CcyPerBase!X$3) / $C400,""),"")</f>
        <v/>
      </c>
    </row>
    <row r="401" spans="1:24">
      <c r="A401" s="12">
        <f>IF(A400&lt;&gt;"",IF(A400=$B$3,"",'Instrument History'!A398),"")</f>
        <v>40745</v>
      </c>
      <c r="B401">
        <f t="shared" si="7"/>
        <v>398</v>
      </c>
      <c r="C401" s="5">
        <f>IF(A401&lt;&gt;"",INDEX('Instrument History'!$1:$1048576,CcyPerBase!B401,CcyPerBase!$B$2),"")</f>
        <v>27.615743151297274</v>
      </c>
      <c r="D401" s="5">
        <f>IF($A401&lt;&gt;"",INDEX('Instrument History'!$1:$1048576,CcyPerBase!$B401,CcyPerBase!D$3) / $C401,"")</f>
        <v>3.6211229026911922E-2</v>
      </c>
      <c r="E401" s="5">
        <f>IF($A401&lt;&gt;"",IF(E$2&lt;&gt;"",INDEX('Instrument History'!$1:$1048576,CcyPerBase!$B401,CcyPerBase!E$3) / $C401,""),"")</f>
        <v>3.6211229026911922E-2</v>
      </c>
      <c r="F401" s="5">
        <f>IF($A401&lt;&gt;"",IF(F$2&lt;&gt;"",INDEX('Instrument History'!$1:$1048576,CcyPerBase!$B401,CcyPerBase!F$3) / $C401,""),"")</f>
        <v>3.6211229026911922E-2</v>
      </c>
      <c r="G401" s="5">
        <f>IF($A401&lt;&gt;"",IF(G$2&lt;&gt;"",INDEX('Instrument History'!$1:$1048576,CcyPerBase!$B401,CcyPerBase!G$3) / $C401,""),"")</f>
        <v>3.6211229026911922E-2</v>
      </c>
      <c r="H401" s="5">
        <f>IF($A401&lt;&gt;"",IF(H$2&lt;&gt;"",INDEX('Instrument History'!$1:$1048576,CcyPerBase!$B401,CcyPerBase!H$3) / $C401,""),"")</f>
        <v>3.6211229026911922E-2</v>
      </c>
      <c r="I401" s="5">
        <f>IF($A401&lt;&gt;"",IF(I$2&lt;&gt;"",INDEX('Instrument History'!$1:$1048576,CcyPerBase!$B401,CcyPerBase!I$3) / $C401,""),"")</f>
        <v>1.939488266528127</v>
      </c>
      <c r="J401" s="5">
        <f>IF($A401&lt;&gt;"",IF(J$2&lt;&gt;"",INDEX('Instrument History'!$1:$1048576,CcyPerBase!$B401,CcyPerBase!J$3) / $C401,""),"")</f>
        <v>3.629053911811758</v>
      </c>
      <c r="K401" s="5">
        <f>IF($A401&lt;&gt;"",IF(K$2&lt;&gt;"",INDEX('Instrument History'!$1:$1048576,CcyPerBase!$B401,CcyPerBase!K$3) / $C401,""),"")</f>
        <v>3.629053911811758</v>
      </c>
      <c r="L401" s="5">
        <f>IF($A401&lt;&gt;"",IF(L$2&lt;&gt;"",INDEX('Instrument History'!$1:$1048576,CcyPerBase!$B401,CcyPerBase!L$3) / $C401,""),"")</f>
        <v>1</v>
      </c>
      <c r="M401" s="5">
        <f>IF($A401&lt;&gt;"",IF(M$2&lt;&gt;"",INDEX('Instrument History'!$1:$1048576,CcyPerBase!$B401,CcyPerBase!M$3) / $C401,""),"")</f>
        <v>1</v>
      </c>
      <c r="N401" s="5">
        <f>IF($A401&lt;&gt;"",IF(N$2&lt;&gt;"",INDEX('Instrument History'!$1:$1048576,CcyPerBase!$B401,CcyPerBase!N$3) / $C401,""),"")</f>
        <v>1</v>
      </c>
      <c r="O401" s="5" t="str">
        <f>IF($A401&lt;&gt;"",IF(O$2&lt;&gt;"",INDEX('Instrument History'!$1:$1048576,CcyPerBase!$B401,CcyPerBase!O$3) / $C401,""),"")</f>
        <v/>
      </c>
      <c r="P401" s="5" t="str">
        <f>IF($A401&lt;&gt;"",IF(P$2&lt;&gt;"",INDEX('Instrument History'!$1:$1048576,CcyPerBase!$B401,CcyPerBase!P$3) / $C401,""),"")</f>
        <v/>
      </c>
      <c r="Q401" s="5" t="str">
        <f>IF($A401&lt;&gt;"",IF(Q$2&lt;&gt;"",INDEX('Instrument History'!$1:$1048576,CcyPerBase!$B401,CcyPerBase!Q$3) / $C401,""),"")</f>
        <v/>
      </c>
      <c r="R401" s="5" t="str">
        <f>IF($A401&lt;&gt;"",IF(R$2&lt;&gt;"",INDEX('Instrument History'!$1:$1048576,CcyPerBase!$B401,CcyPerBase!R$3) / $C401,""),"")</f>
        <v/>
      </c>
      <c r="S401" s="5" t="str">
        <f>IF($A401&lt;&gt;"",IF(S$2&lt;&gt;"",INDEX('Instrument History'!$1:$1048576,CcyPerBase!$B401,CcyPerBase!S$3) / $C401,""),"")</f>
        <v/>
      </c>
      <c r="T401" s="5" t="str">
        <f>IF($A401&lt;&gt;"",IF(T$2&lt;&gt;"",INDEX('Instrument History'!$1:$1048576,CcyPerBase!$B401,CcyPerBase!T$3) / $C401,""),"")</f>
        <v/>
      </c>
      <c r="U401" s="5" t="str">
        <f>IF($A401&lt;&gt;"",IF(U$2&lt;&gt;"",INDEX('Instrument History'!$1:$1048576,CcyPerBase!$B401,CcyPerBase!U$3) / $C401,""),"")</f>
        <v/>
      </c>
      <c r="V401" s="5" t="str">
        <f>IF($A401&lt;&gt;"",IF(V$2&lt;&gt;"",INDEX('Instrument History'!$1:$1048576,CcyPerBase!$B401,CcyPerBase!V$3) / $C401,""),"")</f>
        <v/>
      </c>
      <c r="W401" s="5" t="str">
        <f>IF($A401&lt;&gt;"",IF(W$2&lt;&gt;"",INDEX('Instrument History'!$1:$1048576,CcyPerBase!$B401,CcyPerBase!W$3) / $C401,""),"")</f>
        <v/>
      </c>
      <c r="X401" s="5" t="str">
        <f>IF($A401&lt;&gt;"",IF(X$2&lt;&gt;"",INDEX('Instrument History'!$1:$1048576,CcyPerBase!$B401,CcyPerBase!X$3) / $C401,""),"")</f>
        <v/>
      </c>
    </row>
    <row r="402" spans="1:24">
      <c r="A402" s="12">
        <f>IF(A401&lt;&gt;"",IF(A401=$B$3,"",'Instrument History'!A399),"")</f>
        <v>40744</v>
      </c>
      <c r="B402">
        <f t="shared" si="7"/>
        <v>399</v>
      </c>
      <c r="C402" s="5">
        <f>IF(A402&lt;&gt;"",INDEX('Instrument History'!$1:$1048576,CcyPerBase!B402,CcyPerBase!$B$2),"")</f>
        <v>27.998134271783428</v>
      </c>
      <c r="D402" s="5">
        <f>IF($A402&lt;&gt;"",INDEX('Instrument History'!$1:$1048576,CcyPerBase!$B402,CcyPerBase!D$3) / $C402,"")</f>
        <v>3.5716665628245159E-2</v>
      </c>
      <c r="E402" s="5">
        <f>IF($A402&lt;&gt;"",IF(E$2&lt;&gt;"",INDEX('Instrument History'!$1:$1048576,CcyPerBase!$B402,CcyPerBase!E$3) / $C402,""),"")</f>
        <v>3.5716665628245159E-2</v>
      </c>
      <c r="F402" s="5">
        <f>IF($A402&lt;&gt;"",IF(F$2&lt;&gt;"",INDEX('Instrument History'!$1:$1048576,CcyPerBase!$B402,CcyPerBase!F$3) / $C402,""),"")</f>
        <v>3.5716665628245159E-2</v>
      </c>
      <c r="G402" s="5">
        <f>IF($A402&lt;&gt;"",IF(G$2&lt;&gt;"",INDEX('Instrument History'!$1:$1048576,CcyPerBase!$B402,CcyPerBase!G$3) / $C402,""),"")</f>
        <v>3.5716665628245159E-2</v>
      </c>
      <c r="H402" s="5">
        <f>IF($A402&lt;&gt;"",IF(H$2&lt;&gt;"",INDEX('Instrument History'!$1:$1048576,CcyPerBase!$B402,CcyPerBase!H$3) / $C402,""),"")</f>
        <v>3.5716665628245159E-2</v>
      </c>
      <c r="I402" s="5">
        <f>IF($A402&lt;&gt;"",IF(I$2&lt;&gt;"",INDEX('Instrument History'!$1:$1048576,CcyPerBase!$B402,CcyPerBase!I$3) / $C402,""),"")</f>
        <v>1.9828668683774622</v>
      </c>
      <c r="J402" s="5">
        <f>IF($A402&lt;&gt;"",IF(J$2&lt;&gt;"",INDEX('Instrument History'!$1:$1048576,CcyPerBase!$B402,CcyPerBase!J$3) / $C402,""),"")</f>
        <v>3.715920057996994</v>
      </c>
      <c r="K402" s="5">
        <f>IF($A402&lt;&gt;"",IF(K$2&lt;&gt;"",INDEX('Instrument History'!$1:$1048576,CcyPerBase!$B402,CcyPerBase!K$3) / $C402,""),"")</f>
        <v>3.715920057996994</v>
      </c>
      <c r="L402" s="5">
        <f>IF($A402&lt;&gt;"",IF(L$2&lt;&gt;"",INDEX('Instrument History'!$1:$1048576,CcyPerBase!$B402,CcyPerBase!L$3) / $C402,""),"")</f>
        <v>1</v>
      </c>
      <c r="M402" s="5">
        <f>IF($A402&lt;&gt;"",IF(M$2&lt;&gt;"",INDEX('Instrument History'!$1:$1048576,CcyPerBase!$B402,CcyPerBase!M$3) / $C402,""),"")</f>
        <v>1</v>
      </c>
      <c r="N402" s="5">
        <f>IF($A402&lt;&gt;"",IF(N$2&lt;&gt;"",INDEX('Instrument History'!$1:$1048576,CcyPerBase!$B402,CcyPerBase!N$3) / $C402,""),"")</f>
        <v>1</v>
      </c>
      <c r="O402" s="5" t="str">
        <f>IF($A402&lt;&gt;"",IF(O$2&lt;&gt;"",INDEX('Instrument History'!$1:$1048576,CcyPerBase!$B402,CcyPerBase!O$3) / $C402,""),"")</f>
        <v/>
      </c>
      <c r="P402" s="5" t="str">
        <f>IF($A402&lt;&gt;"",IF(P$2&lt;&gt;"",INDEX('Instrument History'!$1:$1048576,CcyPerBase!$B402,CcyPerBase!P$3) / $C402,""),"")</f>
        <v/>
      </c>
      <c r="Q402" s="5" t="str">
        <f>IF($A402&lt;&gt;"",IF(Q$2&lt;&gt;"",INDEX('Instrument History'!$1:$1048576,CcyPerBase!$B402,CcyPerBase!Q$3) / $C402,""),"")</f>
        <v/>
      </c>
      <c r="R402" s="5" t="str">
        <f>IF($A402&lt;&gt;"",IF(R$2&lt;&gt;"",INDEX('Instrument History'!$1:$1048576,CcyPerBase!$B402,CcyPerBase!R$3) / $C402,""),"")</f>
        <v/>
      </c>
      <c r="S402" s="5" t="str">
        <f>IF($A402&lt;&gt;"",IF(S$2&lt;&gt;"",INDEX('Instrument History'!$1:$1048576,CcyPerBase!$B402,CcyPerBase!S$3) / $C402,""),"")</f>
        <v/>
      </c>
      <c r="T402" s="5" t="str">
        <f>IF($A402&lt;&gt;"",IF(T$2&lt;&gt;"",INDEX('Instrument History'!$1:$1048576,CcyPerBase!$B402,CcyPerBase!T$3) / $C402,""),"")</f>
        <v/>
      </c>
      <c r="U402" s="5" t="str">
        <f>IF($A402&lt;&gt;"",IF(U$2&lt;&gt;"",INDEX('Instrument History'!$1:$1048576,CcyPerBase!$B402,CcyPerBase!U$3) / $C402,""),"")</f>
        <v/>
      </c>
      <c r="V402" s="5" t="str">
        <f>IF($A402&lt;&gt;"",IF(V$2&lt;&gt;"",INDEX('Instrument History'!$1:$1048576,CcyPerBase!$B402,CcyPerBase!V$3) / $C402,""),"")</f>
        <v/>
      </c>
      <c r="W402" s="5" t="str">
        <f>IF($A402&lt;&gt;"",IF(W$2&lt;&gt;"",INDEX('Instrument History'!$1:$1048576,CcyPerBase!$B402,CcyPerBase!W$3) / $C402,""),"")</f>
        <v/>
      </c>
      <c r="X402" s="5" t="str">
        <f>IF($A402&lt;&gt;"",IF(X$2&lt;&gt;"",INDEX('Instrument History'!$1:$1048576,CcyPerBase!$B402,CcyPerBase!X$3) / $C402,""),"")</f>
        <v/>
      </c>
    </row>
    <row r="403" spans="1:24">
      <c r="A403" s="12">
        <f>IF(A402&lt;&gt;"",IF(A402=$B$3,"",'Instrument History'!A400),"")</f>
        <v>40743</v>
      </c>
      <c r="B403">
        <f t="shared" si="7"/>
        <v>400</v>
      </c>
      <c r="C403" s="5">
        <f>IF(A403&lt;&gt;"",INDEX('Instrument History'!$1:$1048576,CcyPerBase!B403,CcyPerBase!$B$2),"")</f>
        <v>28.279534010065468</v>
      </c>
      <c r="D403" s="5">
        <f>IF($A403&lt;&gt;"",INDEX('Instrument History'!$1:$1048576,CcyPerBase!$B403,CcyPerBase!D$3) / $C403,"")</f>
        <v>3.5361261598018986E-2</v>
      </c>
      <c r="E403" s="5">
        <f>IF($A403&lt;&gt;"",IF(E$2&lt;&gt;"",INDEX('Instrument History'!$1:$1048576,CcyPerBase!$B403,CcyPerBase!E$3) / $C403,""),"")</f>
        <v>3.5361261598018986E-2</v>
      </c>
      <c r="F403" s="5">
        <f>IF($A403&lt;&gt;"",IF(F$2&lt;&gt;"",INDEX('Instrument History'!$1:$1048576,CcyPerBase!$B403,CcyPerBase!F$3) / $C403,""),"")</f>
        <v>3.5361261598018986E-2</v>
      </c>
      <c r="G403" s="5">
        <f>IF($A403&lt;&gt;"",IF(G$2&lt;&gt;"",INDEX('Instrument History'!$1:$1048576,CcyPerBase!$B403,CcyPerBase!G$3) / $C403,""),"")</f>
        <v>3.5361261598018986E-2</v>
      </c>
      <c r="H403" s="5">
        <f>IF($A403&lt;&gt;"",IF(H$2&lt;&gt;"",INDEX('Instrument History'!$1:$1048576,CcyPerBase!$B403,CcyPerBase!H$3) / $C403,""),"")</f>
        <v>3.5361261598018986E-2</v>
      </c>
      <c r="I403" s="5">
        <f>IF($A403&lt;&gt;"",IF(I$2&lt;&gt;"",INDEX('Instrument History'!$1:$1048576,CcyPerBase!$B403,CcyPerBase!I$3) / $C403,""),"")</f>
        <v>1.8742596727833341</v>
      </c>
      <c r="J403" s="5">
        <f>IF($A403&lt;&gt;"",IF(J$2&lt;&gt;"",INDEX('Instrument History'!$1:$1048576,CcyPerBase!$B403,CcyPerBase!J$3) / $C403,""),"")</f>
        <v>3.7471891341695889</v>
      </c>
      <c r="K403" s="5">
        <f>IF($A403&lt;&gt;"",IF(K$2&lt;&gt;"",INDEX('Instrument History'!$1:$1048576,CcyPerBase!$B403,CcyPerBase!K$3) / $C403,""),"")</f>
        <v>3.7471891341695889</v>
      </c>
      <c r="L403" s="5">
        <f>IF($A403&lt;&gt;"",IF(L$2&lt;&gt;"",INDEX('Instrument History'!$1:$1048576,CcyPerBase!$B403,CcyPerBase!L$3) / $C403,""),"")</f>
        <v>1</v>
      </c>
      <c r="M403" s="5">
        <f>IF($A403&lt;&gt;"",IF(M$2&lt;&gt;"",INDEX('Instrument History'!$1:$1048576,CcyPerBase!$B403,CcyPerBase!M$3) / $C403,""),"")</f>
        <v>1</v>
      </c>
      <c r="N403" s="5">
        <f>IF($A403&lt;&gt;"",IF(N$2&lt;&gt;"",INDEX('Instrument History'!$1:$1048576,CcyPerBase!$B403,CcyPerBase!N$3) / $C403,""),"")</f>
        <v>1</v>
      </c>
      <c r="O403" s="5" t="str">
        <f>IF($A403&lt;&gt;"",IF(O$2&lt;&gt;"",INDEX('Instrument History'!$1:$1048576,CcyPerBase!$B403,CcyPerBase!O$3) / $C403,""),"")</f>
        <v/>
      </c>
      <c r="P403" s="5" t="str">
        <f>IF($A403&lt;&gt;"",IF(P$2&lt;&gt;"",INDEX('Instrument History'!$1:$1048576,CcyPerBase!$B403,CcyPerBase!P$3) / $C403,""),"")</f>
        <v/>
      </c>
      <c r="Q403" s="5" t="str">
        <f>IF($A403&lt;&gt;"",IF(Q$2&lt;&gt;"",INDEX('Instrument History'!$1:$1048576,CcyPerBase!$B403,CcyPerBase!Q$3) / $C403,""),"")</f>
        <v/>
      </c>
      <c r="R403" s="5" t="str">
        <f>IF($A403&lt;&gt;"",IF(R$2&lt;&gt;"",INDEX('Instrument History'!$1:$1048576,CcyPerBase!$B403,CcyPerBase!R$3) / $C403,""),"")</f>
        <v/>
      </c>
      <c r="S403" s="5" t="str">
        <f>IF($A403&lt;&gt;"",IF(S$2&lt;&gt;"",INDEX('Instrument History'!$1:$1048576,CcyPerBase!$B403,CcyPerBase!S$3) / $C403,""),"")</f>
        <v/>
      </c>
      <c r="T403" s="5" t="str">
        <f>IF($A403&lt;&gt;"",IF(T$2&lt;&gt;"",INDEX('Instrument History'!$1:$1048576,CcyPerBase!$B403,CcyPerBase!T$3) / $C403,""),"")</f>
        <v/>
      </c>
      <c r="U403" s="5" t="str">
        <f>IF($A403&lt;&gt;"",IF(U$2&lt;&gt;"",INDEX('Instrument History'!$1:$1048576,CcyPerBase!$B403,CcyPerBase!U$3) / $C403,""),"")</f>
        <v/>
      </c>
      <c r="V403" s="5" t="str">
        <f>IF($A403&lt;&gt;"",IF(V$2&lt;&gt;"",INDEX('Instrument History'!$1:$1048576,CcyPerBase!$B403,CcyPerBase!V$3) / $C403,""),"")</f>
        <v/>
      </c>
      <c r="W403" s="5" t="str">
        <f>IF($A403&lt;&gt;"",IF(W$2&lt;&gt;"",INDEX('Instrument History'!$1:$1048576,CcyPerBase!$B403,CcyPerBase!W$3) / $C403,""),"")</f>
        <v/>
      </c>
      <c r="X403" s="5" t="str">
        <f>IF($A403&lt;&gt;"",IF(X$2&lt;&gt;"",INDEX('Instrument History'!$1:$1048576,CcyPerBase!$B403,CcyPerBase!X$3) / $C403,""),"")</f>
        <v/>
      </c>
    </row>
    <row r="404" spans="1:24">
      <c r="A404" s="12">
        <f>IF(A403&lt;&gt;"",IF(A403=$B$3,"",'Instrument History'!A401),"")</f>
        <v>40742</v>
      </c>
      <c r="B404">
        <f t="shared" si="7"/>
        <v>401</v>
      </c>
      <c r="C404" s="5">
        <f>IF(A404&lt;&gt;"",INDEX('Instrument History'!$1:$1048576,CcyPerBase!B404,CcyPerBase!$B$2),"")</f>
        <v>27.125433253097377</v>
      </c>
      <c r="D404" s="5">
        <f>IF($A404&lt;&gt;"",INDEX('Instrument History'!$1:$1048576,CcyPerBase!$B404,CcyPerBase!D$3) / $C404,"")</f>
        <v>3.6865770609795248E-2</v>
      </c>
      <c r="E404" s="5">
        <f>IF($A404&lt;&gt;"",IF(E$2&lt;&gt;"",INDEX('Instrument History'!$1:$1048576,CcyPerBase!$B404,CcyPerBase!E$3) / $C404,""),"")</f>
        <v>3.6865770609795248E-2</v>
      </c>
      <c r="F404" s="5">
        <f>IF($A404&lt;&gt;"",IF(F$2&lt;&gt;"",INDEX('Instrument History'!$1:$1048576,CcyPerBase!$B404,CcyPerBase!F$3) / $C404,""),"")</f>
        <v>3.6865770609795248E-2</v>
      </c>
      <c r="G404" s="5">
        <f>IF($A404&lt;&gt;"",IF(G$2&lt;&gt;"",INDEX('Instrument History'!$1:$1048576,CcyPerBase!$B404,CcyPerBase!G$3) / $C404,""),"")</f>
        <v>3.6865770609795248E-2</v>
      </c>
      <c r="H404" s="5">
        <f>IF($A404&lt;&gt;"",IF(H$2&lt;&gt;"",INDEX('Instrument History'!$1:$1048576,CcyPerBase!$B404,CcyPerBase!H$3) / $C404,""),"")</f>
        <v>3.6865770609795248E-2</v>
      </c>
      <c r="I404" s="5">
        <f>IF($A404&lt;&gt;"",IF(I$2&lt;&gt;"",INDEX('Instrument History'!$1:$1048576,CcyPerBase!$B404,CcyPerBase!I$3) / $C404,""),"")</f>
        <v>2.0354172144811193</v>
      </c>
      <c r="J404" s="5">
        <f>IF($A404&lt;&gt;"",IF(J$2&lt;&gt;"",INDEX('Instrument History'!$1:$1048576,CcyPerBase!$B404,CcyPerBase!J$3) / $C404,""),"")</f>
        <v>3.8503016124467146</v>
      </c>
      <c r="K404" s="5">
        <f>IF($A404&lt;&gt;"",IF(K$2&lt;&gt;"",INDEX('Instrument History'!$1:$1048576,CcyPerBase!$B404,CcyPerBase!K$3) / $C404,""),"")</f>
        <v>3.8503016124467146</v>
      </c>
      <c r="L404" s="5">
        <f>IF($A404&lt;&gt;"",IF(L$2&lt;&gt;"",INDEX('Instrument History'!$1:$1048576,CcyPerBase!$B404,CcyPerBase!L$3) / $C404,""),"")</f>
        <v>1</v>
      </c>
      <c r="M404" s="5">
        <f>IF($A404&lt;&gt;"",IF(M$2&lt;&gt;"",INDEX('Instrument History'!$1:$1048576,CcyPerBase!$B404,CcyPerBase!M$3) / $C404,""),"")</f>
        <v>1</v>
      </c>
      <c r="N404" s="5">
        <f>IF($A404&lt;&gt;"",IF(N$2&lt;&gt;"",INDEX('Instrument History'!$1:$1048576,CcyPerBase!$B404,CcyPerBase!N$3) / $C404,""),"")</f>
        <v>1</v>
      </c>
      <c r="O404" s="5" t="str">
        <f>IF($A404&lt;&gt;"",IF(O$2&lt;&gt;"",INDEX('Instrument History'!$1:$1048576,CcyPerBase!$B404,CcyPerBase!O$3) / $C404,""),"")</f>
        <v/>
      </c>
      <c r="P404" s="5" t="str">
        <f>IF($A404&lt;&gt;"",IF(P$2&lt;&gt;"",INDEX('Instrument History'!$1:$1048576,CcyPerBase!$B404,CcyPerBase!P$3) / $C404,""),"")</f>
        <v/>
      </c>
      <c r="Q404" s="5" t="str">
        <f>IF($A404&lt;&gt;"",IF(Q$2&lt;&gt;"",INDEX('Instrument History'!$1:$1048576,CcyPerBase!$B404,CcyPerBase!Q$3) / $C404,""),"")</f>
        <v/>
      </c>
      <c r="R404" s="5" t="str">
        <f>IF($A404&lt;&gt;"",IF(R$2&lt;&gt;"",INDEX('Instrument History'!$1:$1048576,CcyPerBase!$B404,CcyPerBase!R$3) / $C404,""),"")</f>
        <v/>
      </c>
      <c r="S404" s="5" t="str">
        <f>IF($A404&lt;&gt;"",IF(S$2&lt;&gt;"",INDEX('Instrument History'!$1:$1048576,CcyPerBase!$B404,CcyPerBase!S$3) / $C404,""),"")</f>
        <v/>
      </c>
      <c r="T404" s="5" t="str">
        <f>IF($A404&lt;&gt;"",IF(T$2&lt;&gt;"",INDEX('Instrument History'!$1:$1048576,CcyPerBase!$B404,CcyPerBase!T$3) / $C404,""),"")</f>
        <v/>
      </c>
      <c r="U404" s="5" t="str">
        <f>IF($A404&lt;&gt;"",IF(U$2&lt;&gt;"",INDEX('Instrument History'!$1:$1048576,CcyPerBase!$B404,CcyPerBase!U$3) / $C404,""),"")</f>
        <v/>
      </c>
      <c r="V404" s="5" t="str">
        <f>IF($A404&lt;&gt;"",IF(V$2&lt;&gt;"",INDEX('Instrument History'!$1:$1048576,CcyPerBase!$B404,CcyPerBase!V$3) / $C404,""),"")</f>
        <v/>
      </c>
      <c r="W404" s="5" t="str">
        <f>IF($A404&lt;&gt;"",IF(W$2&lt;&gt;"",INDEX('Instrument History'!$1:$1048576,CcyPerBase!$B404,CcyPerBase!W$3) / $C404,""),"")</f>
        <v/>
      </c>
      <c r="X404" s="5" t="str">
        <f>IF($A404&lt;&gt;"",IF(X$2&lt;&gt;"",INDEX('Instrument History'!$1:$1048576,CcyPerBase!$B404,CcyPerBase!X$3) / $C404,""),"")</f>
        <v/>
      </c>
    </row>
    <row r="405" spans="1:24">
      <c r="A405" s="12">
        <f>IF(A404&lt;&gt;"",IF(A404=$B$3,"",'Instrument History'!A402),"")</f>
        <v>40739</v>
      </c>
      <c r="B405">
        <f t="shared" si="7"/>
        <v>402</v>
      </c>
      <c r="C405" s="5">
        <f>IF(A405&lt;&gt;"",INDEX('Instrument History'!$1:$1048576,CcyPerBase!B405,CcyPerBase!$B$2),"")</f>
        <v>27.659471620377147</v>
      </c>
      <c r="D405" s="5">
        <f>IF($A405&lt;&gt;"",INDEX('Instrument History'!$1:$1048576,CcyPerBase!$B405,CcyPerBase!D$3) / $C405,"")</f>
        <v>3.6153980586645949E-2</v>
      </c>
      <c r="E405" s="5">
        <f>IF($A405&lt;&gt;"",IF(E$2&lt;&gt;"",INDEX('Instrument History'!$1:$1048576,CcyPerBase!$B405,CcyPerBase!E$3) / $C405,""),"")</f>
        <v>3.6153980586645949E-2</v>
      </c>
      <c r="F405" s="5">
        <f>IF($A405&lt;&gt;"",IF(F$2&lt;&gt;"",INDEX('Instrument History'!$1:$1048576,CcyPerBase!$B405,CcyPerBase!F$3) / $C405,""),"")</f>
        <v>3.6153980586645949E-2</v>
      </c>
      <c r="G405" s="5">
        <f>IF($A405&lt;&gt;"",IF(G$2&lt;&gt;"",INDEX('Instrument History'!$1:$1048576,CcyPerBase!$B405,CcyPerBase!G$3) / $C405,""),"")</f>
        <v>3.6153980586645949E-2</v>
      </c>
      <c r="H405" s="5">
        <f>IF($A405&lt;&gt;"",IF(H$2&lt;&gt;"",INDEX('Instrument History'!$1:$1048576,CcyPerBase!$B405,CcyPerBase!H$3) / $C405,""),"")</f>
        <v>3.6153980586645949E-2</v>
      </c>
      <c r="I405" s="5">
        <f>IF($A405&lt;&gt;"",IF(I$2&lt;&gt;"",INDEX('Instrument History'!$1:$1048576,CcyPerBase!$B405,CcyPerBase!I$3) / $C405,""),"")</f>
        <v>1.9622963496225989</v>
      </c>
      <c r="J405" s="5">
        <f>IF($A405&lt;&gt;"",IF(J$2&lt;&gt;"",INDEX('Instrument History'!$1:$1048576,CcyPerBase!$B405,CcyPerBase!J$3) / $C405,""),"")</f>
        <v>3.8933065337655934</v>
      </c>
      <c r="K405" s="5">
        <f>IF($A405&lt;&gt;"",IF(K$2&lt;&gt;"",INDEX('Instrument History'!$1:$1048576,CcyPerBase!$B405,CcyPerBase!K$3) / $C405,""),"")</f>
        <v>3.8933065337655934</v>
      </c>
      <c r="L405" s="5">
        <f>IF($A405&lt;&gt;"",IF(L$2&lt;&gt;"",INDEX('Instrument History'!$1:$1048576,CcyPerBase!$B405,CcyPerBase!L$3) / $C405,""),"")</f>
        <v>1</v>
      </c>
      <c r="M405" s="5">
        <f>IF($A405&lt;&gt;"",IF(M$2&lt;&gt;"",INDEX('Instrument History'!$1:$1048576,CcyPerBase!$B405,CcyPerBase!M$3) / $C405,""),"")</f>
        <v>1</v>
      </c>
      <c r="N405" s="5">
        <f>IF($A405&lt;&gt;"",IF(N$2&lt;&gt;"",INDEX('Instrument History'!$1:$1048576,CcyPerBase!$B405,CcyPerBase!N$3) / $C405,""),"")</f>
        <v>1</v>
      </c>
      <c r="O405" s="5" t="str">
        <f>IF($A405&lt;&gt;"",IF(O$2&lt;&gt;"",INDEX('Instrument History'!$1:$1048576,CcyPerBase!$B405,CcyPerBase!O$3) / $C405,""),"")</f>
        <v/>
      </c>
      <c r="P405" s="5" t="str">
        <f>IF($A405&lt;&gt;"",IF(P$2&lt;&gt;"",INDEX('Instrument History'!$1:$1048576,CcyPerBase!$B405,CcyPerBase!P$3) / $C405,""),"")</f>
        <v/>
      </c>
      <c r="Q405" s="5" t="str">
        <f>IF($A405&lt;&gt;"",IF(Q$2&lt;&gt;"",INDEX('Instrument History'!$1:$1048576,CcyPerBase!$B405,CcyPerBase!Q$3) / $C405,""),"")</f>
        <v/>
      </c>
      <c r="R405" s="5" t="str">
        <f>IF($A405&lt;&gt;"",IF(R$2&lt;&gt;"",INDEX('Instrument History'!$1:$1048576,CcyPerBase!$B405,CcyPerBase!R$3) / $C405,""),"")</f>
        <v/>
      </c>
      <c r="S405" s="5" t="str">
        <f>IF($A405&lt;&gt;"",IF(S$2&lt;&gt;"",INDEX('Instrument History'!$1:$1048576,CcyPerBase!$B405,CcyPerBase!S$3) / $C405,""),"")</f>
        <v/>
      </c>
      <c r="T405" s="5" t="str">
        <f>IF($A405&lt;&gt;"",IF(T$2&lt;&gt;"",INDEX('Instrument History'!$1:$1048576,CcyPerBase!$B405,CcyPerBase!T$3) / $C405,""),"")</f>
        <v/>
      </c>
      <c r="U405" s="5" t="str">
        <f>IF($A405&lt;&gt;"",IF(U$2&lt;&gt;"",INDEX('Instrument History'!$1:$1048576,CcyPerBase!$B405,CcyPerBase!U$3) / $C405,""),"")</f>
        <v/>
      </c>
      <c r="V405" s="5" t="str">
        <f>IF($A405&lt;&gt;"",IF(V$2&lt;&gt;"",INDEX('Instrument History'!$1:$1048576,CcyPerBase!$B405,CcyPerBase!V$3) / $C405,""),"")</f>
        <v/>
      </c>
      <c r="W405" s="5" t="str">
        <f>IF($A405&lt;&gt;"",IF(W$2&lt;&gt;"",INDEX('Instrument History'!$1:$1048576,CcyPerBase!$B405,CcyPerBase!W$3) / $C405,""),"")</f>
        <v/>
      </c>
      <c r="X405" s="5" t="str">
        <f>IF($A405&lt;&gt;"",IF(X$2&lt;&gt;"",INDEX('Instrument History'!$1:$1048576,CcyPerBase!$B405,CcyPerBase!X$3) / $C405,""),"")</f>
        <v/>
      </c>
    </row>
    <row r="406" spans="1:24">
      <c r="A406" s="12">
        <f>IF(A405&lt;&gt;"",IF(A405=$B$3,"",'Instrument History'!A403),"")</f>
        <v>40738</v>
      </c>
      <c r="B406">
        <f t="shared" si="7"/>
        <v>403</v>
      </c>
      <c r="C406" s="5">
        <f>IF(A406&lt;&gt;"",INDEX('Instrument History'!$1:$1048576,CcyPerBase!B406,CcyPerBase!$B$2),"")</f>
        <v>28.413498142018</v>
      </c>
      <c r="D406" s="5">
        <f>IF($A406&lt;&gt;"",INDEX('Instrument History'!$1:$1048576,CcyPerBase!$B406,CcyPerBase!D$3) / $C406,"")</f>
        <v>3.5194540109131998E-2</v>
      </c>
      <c r="E406" s="5">
        <f>IF($A406&lt;&gt;"",IF(E$2&lt;&gt;"",INDEX('Instrument History'!$1:$1048576,CcyPerBase!$B406,CcyPerBase!E$3) / $C406,""),"")</f>
        <v>3.5194540109131998E-2</v>
      </c>
      <c r="F406" s="5">
        <f>IF($A406&lt;&gt;"",IF(F$2&lt;&gt;"",INDEX('Instrument History'!$1:$1048576,CcyPerBase!$B406,CcyPerBase!F$3) / $C406,""),"")</f>
        <v>3.5194540109131998E-2</v>
      </c>
      <c r="G406" s="5">
        <f>IF($A406&lt;&gt;"",IF(G$2&lt;&gt;"",INDEX('Instrument History'!$1:$1048576,CcyPerBase!$B406,CcyPerBase!G$3) / $C406,""),"")</f>
        <v>3.5194540109131998E-2</v>
      </c>
      <c r="H406" s="5">
        <f>IF($A406&lt;&gt;"",IF(H$2&lt;&gt;"",INDEX('Instrument History'!$1:$1048576,CcyPerBase!$B406,CcyPerBase!H$3) / $C406,""),"")</f>
        <v>3.5194540109131998E-2</v>
      </c>
      <c r="I406" s="5">
        <f>IF($A406&lt;&gt;"",IF(I$2&lt;&gt;"",INDEX('Instrument History'!$1:$1048576,CcyPerBase!$B406,CcyPerBase!I$3) / $C406,""),"")</f>
        <v>1.827876086227596</v>
      </c>
      <c r="J406" s="5">
        <f>IF($A406&lt;&gt;"",IF(J$2&lt;&gt;"",INDEX('Instrument History'!$1:$1048576,CcyPerBase!$B406,CcyPerBase!J$3) / $C406,""),"")</f>
        <v>3.6862363636561586</v>
      </c>
      <c r="K406" s="5">
        <f>IF($A406&lt;&gt;"",IF(K$2&lt;&gt;"",INDEX('Instrument History'!$1:$1048576,CcyPerBase!$B406,CcyPerBase!K$3) / $C406,""),"")</f>
        <v>3.6862363636561586</v>
      </c>
      <c r="L406" s="5">
        <f>IF($A406&lt;&gt;"",IF(L$2&lt;&gt;"",INDEX('Instrument History'!$1:$1048576,CcyPerBase!$B406,CcyPerBase!L$3) / $C406,""),"")</f>
        <v>1</v>
      </c>
      <c r="M406" s="5">
        <f>IF($A406&lt;&gt;"",IF(M$2&lt;&gt;"",INDEX('Instrument History'!$1:$1048576,CcyPerBase!$B406,CcyPerBase!M$3) / $C406,""),"")</f>
        <v>1</v>
      </c>
      <c r="N406" s="5">
        <f>IF($A406&lt;&gt;"",IF(N$2&lt;&gt;"",INDEX('Instrument History'!$1:$1048576,CcyPerBase!$B406,CcyPerBase!N$3) / $C406,""),"")</f>
        <v>1</v>
      </c>
      <c r="O406" s="5" t="str">
        <f>IF($A406&lt;&gt;"",IF(O$2&lt;&gt;"",INDEX('Instrument History'!$1:$1048576,CcyPerBase!$B406,CcyPerBase!O$3) / $C406,""),"")</f>
        <v/>
      </c>
      <c r="P406" s="5" t="str">
        <f>IF($A406&lt;&gt;"",IF(P$2&lt;&gt;"",INDEX('Instrument History'!$1:$1048576,CcyPerBase!$B406,CcyPerBase!P$3) / $C406,""),"")</f>
        <v/>
      </c>
      <c r="Q406" s="5" t="str">
        <f>IF($A406&lt;&gt;"",IF(Q$2&lt;&gt;"",INDEX('Instrument History'!$1:$1048576,CcyPerBase!$B406,CcyPerBase!Q$3) / $C406,""),"")</f>
        <v/>
      </c>
      <c r="R406" s="5" t="str">
        <f>IF($A406&lt;&gt;"",IF(R$2&lt;&gt;"",INDEX('Instrument History'!$1:$1048576,CcyPerBase!$B406,CcyPerBase!R$3) / $C406,""),"")</f>
        <v/>
      </c>
      <c r="S406" s="5" t="str">
        <f>IF($A406&lt;&gt;"",IF(S$2&lt;&gt;"",INDEX('Instrument History'!$1:$1048576,CcyPerBase!$B406,CcyPerBase!S$3) / $C406,""),"")</f>
        <v/>
      </c>
      <c r="T406" s="5" t="str">
        <f>IF($A406&lt;&gt;"",IF(T$2&lt;&gt;"",INDEX('Instrument History'!$1:$1048576,CcyPerBase!$B406,CcyPerBase!T$3) / $C406,""),"")</f>
        <v/>
      </c>
      <c r="U406" s="5" t="str">
        <f>IF($A406&lt;&gt;"",IF(U$2&lt;&gt;"",INDEX('Instrument History'!$1:$1048576,CcyPerBase!$B406,CcyPerBase!U$3) / $C406,""),"")</f>
        <v/>
      </c>
      <c r="V406" s="5" t="str">
        <f>IF($A406&lt;&gt;"",IF(V$2&lt;&gt;"",INDEX('Instrument History'!$1:$1048576,CcyPerBase!$B406,CcyPerBase!V$3) / $C406,""),"")</f>
        <v/>
      </c>
      <c r="W406" s="5" t="str">
        <f>IF($A406&lt;&gt;"",IF(W$2&lt;&gt;"",INDEX('Instrument History'!$1:$1048576,CcyPerBase!$B406,CcyPerBase!W$3) / $C406,""),"")</f>
        <v/>
      </c>
      <c r="X406" s="5" t="str">
        <f>IF($A406&lt;&gt;"",IF(X$2&lt;&gt;"",INDEX('Instrument History'!$1:$1048576,CcyPerBase!$B406,CcyPerBase!X$3) / $C406,""),"")</f>
        <v/>
      </c>
    </row>
    <row r="407" spans="1:24">
      <c r="A407" s="12">
        <f>IF(A406&lt;&gt;"",IF(A406=$B$3,"",'Instrument History'!A404),"")</f>
        <v>40737</v>
      </c>
      <c r="B407">
        <f t="shared" si="7"/>
        <v>404</v>
      </c>
      <c r="C407" s="5">
        <f>IF(A407&lt;&gt;"",INDEX('Instrument History'!$1:$1048576,CcyPerBase!B407,CcyPerBase!$B$2),"")</f>
        <v>29.254201094245911</v>
      </c>
      <c r="D407" s="5">
        <f>IF($A407&lt;&gt;"",INDEX('Instrument History'!$1:$1048576,CcyPerBase!$B407,CcyPerBase!D$3) / $C407,"")</f>
        <v>3.4183124563148391E-2</v>
      </c>
      <c r="E407" s="5">
        <f>IF($A407&lt;&gt;"",IF(E$2&lt;&gt;"",INDEX('Instrument History'!$1:$1048576,CcyPerBase!$B407,CcyPerBase!E$3) / $C407,""),"")</f>
        <v>3.4183124563148391E-2</v>
      </c>
      <c r="F407" s="5">
        <f>IF($A407&lt;&gt;"",IF(F$2&lt;&gt;"",INDEX('Instrument History'!$1:$1048576,CcyPerBase!$B407,CcyPerBase!F$3) / $C407,""),"")</f>
        <v>3.4183124563148391E-2</v>
      </c>
      <c r="G407" s="5">
        <f>IF($A407&lt;&gt;"",IF(G$2&lt;&gt;"",INDEX('Instrument History'!$1:$1048576,CcyPerBase!$B407,CcyPerBase!G$3) / $C407,""),"")</f>
        <v>3.4183124563148391E-2</v>
      </c>
      <c r="H407" s="5">
        <f>IF($A407&lt;&gt;"",IF(H$2&lt;&gt;"",INDEX('Instrument History'!$1:$1048576,CcyPerBase!$B407,CcyPerBase!H$3) / $C407,""),"")</f>
        <v>3.4183124563148391E-2</v>
      </c>
      <c r="I407" s="5">
        <f>IF($A407&lt;&gt;"",IF(I$2&lt;&gt;"",INDEX('Instrument History'!$1:$1048576,CcyPerBase!$B407,CcyPerBase!I$3) / $C407,""),"")</f>
        <v>1.8044428736779026</v>
      </c>
      <c r="J407" s="5">
        <f>IF($A407&lt;&gt;"",IF(J$2&lt;&gt;"",INDEX('Instrument History'!$1:$1048576,CcyPerBase!$B407,CcyPerBase!J$3) / $C407,""),"")</f>
        <v>3.7131383232557318</v>
      </c>
      <c r="K407" s="5">
        <f>IF($A407&lt;&gt;"",IF(K$2&lt;&gt;"",INDEX('Instrument History'!$1:$1048576,CcyPerBase!$B407,CcyPerBase!K$3) / $C407,""),"")</f>
        <v>3.7131383232557318</v>
      </c>
      <c r="L407" s="5">
        <f>IF($A407&lt;&gt;"",IF(L$2&lt;&gt;"",INDEX('Instrument History'!$1:$1048576,CcyPerBase!$B407,CcyPerBase!L$3) / $C407,""),"")</f>
        <v>1</v>
      </c>
      <c r="M407" s="5">
        <f>IF($A407&lt;&gt;"",IF(M$2&lt;&gt;"",INDEX('Instrument History'!$1:$1048576,CcyPerBase!$B407,CcyPerBase!M$3) / $C407,""),"")</f>
        <v>1</v>
      </c>
      <c r="N407" s="5">
        <f>IF($A407&lt;&gt;"",IF(N$2&lt;&gt;"",INDEX('Instrument History'!$1:$1048576,CcyPerBase!$B407,CcyPerBase!N$3) / $C407,""),"")</f>
        <v>1</v>
      </c>
      <c r="O407" s="5" t="str">
        <f>IF($A407&lt;&gt;"",IF(O$2&lt;&gt;"",INDEX('Instrument History'!$1:$1048576,CcyPerBase!$B407,CcyPerBase!O$3) / $C407,""),"")</f>
        <v/>
      </c>
      <c r="P407" s="5" t="str">
        <f>IF($A407&lt;&gt;"",IF(P$2&lt;&gt;"",INDEX('Instrument History'!$1:$1048576,CcyPerBase!$B407,CcyPerBase!P$3) / $C407,""),"")</f>
        <v/>
      </c>
      <c r="Q407" s="5" t="str">
        <f>IF($A407&lt;&gt;"",IF(Q$2&lt;&gt;"",INDEX('Instrument History'!$1:$1048576,CcyPerBase!$B407,CcyPerBase!Q$3) / $C407,""),"")</f>
        <v/>
      </c>
      <c r="R407" s="5" t="str">
        <f>IF($A407&lt;&gt;"",IF(R$2&lt;&gt;"",INDEX('Instrument History'!$1:$1048576,CcyPerBase!$B407,CcyPerBase!R$3) / $C407,""),"")</f>
        <v/>
      </c>
      <c r="S407" s="5" t="str">
        <f>IF($A407&lt;&gt;"",IF(S$2&lt;&gt;"",INDEX('Instrument History'!$1:$1048576,CcyPerBase!$B407,CcyPerBase!S$3) / $C407,""),"")</f>
        <v/>
      </c>
      <c r="T407" s="5" t="str">
        <f>IF($A407&lt;&gt;"",IF(T$2&lt;&gt;"",INDEX('Instrument History'!$1:$1048576,CcyPerBase!$B407,CcyPerBase!T$3) / $C407,""),"")</f>
        <v/>
      </c>
      <c r="U407" s="5" t="str">
        <f>IF($A407&lt;&gt;"",IF(U$2&lt;&gt;"",INDEX('Instrument History'!$1:$1048576,CcyPerBase!$B407,CcyPerBase!U$3) / $C407,""),"")</f>
        <v/>
      </c>
      <c r="V407" s="5" t="str">
        <f>IF($A407&lt;&gt;"",IF(V$2&lt;&gt;"",INDEX('Instrument History'!$1:$1048576,CcyPerBase!$B407,CcyPerBase!V$3) / $C407,""),"")</f>
        <v/>
      </c>
      <c r="W407" s="5" t="str">
        <f>IF($A407&lt;&gt;"",IF(W$2&lt;&gt;"",INDEX('Instrument History'!$1:$1048576,CcyPerBase!$B407,CcyPerBase!W$3) / $C407,""),"")</f>
        <v/>
      </c>
      <c r="X407" s="5" t="str">
        <f>IF($A407&lt;&gt;"",IF(X$2&lt;&gt;"",INDEX('Instrument History'!$1:$1048576,CcyPerBase!$B407,CcyPerBase!X$3) / $C407,""),"")</f>
        <v/>
      </c>
    </row>
    <row r="408" spans="1:24">
      <c r="A408" s="12">
        <f>IF(A407&lt;&gt;"",IF(A407=$B$3,"",'Instrument History'!A405),"")</f>
        <v>40736</v>
      </c>
      <c r="B408">
        <f t="shared" si="7"/>
        <v>405</v>
      </c>
      <c r="C408" s="5">
        <f>IF(A408&lt;&gt;"",INDEX('Instrument History'!$1:$1048576,CcyPerBase!B408,CcyPerBase!$B$2),"")</f>
        <v>29.292087691063646</v>
      </c>
      <c r="D408" s="5">
        <f>IF($A408&lt;&gt;"",INDEX('Instrument History'!$1:$1048576,CcyPerBase!$B408,CcyPerBase!D$3) / $C408,"")</f>
        <v>3.4138911864075749E-2</v>
      </c>
      <c r="E408" s="5">
        <f>IF($A408&lt;&gt;"",IF(E$2&lt;&gt;"",INDEX('Instrument History'!$1:$1048576,CcyPerBase!$B408,CcyPerBase!E$3) / $C408,""),"")</f>
        <v>3.4138911864075749E-2</v>
      </c>
      <c r="F408" s="5">
        <f>IF($A408&lt;&gt;"",IF(F$2&lt;&gt;"",INDEX('Instrument History'!$1:$1048576,CcyPerBase!$B408,CcyPerBase!F$3) / $C408,""),"")</f>
        <v>3.4138911864075749E-2</v>
      </c>
      <c r="G408" s="5">
        <f>IF($A408&lt;&gt;"",IF(G$2&lt;&gt;"",INDEX('Instrument History'!$1:$1048576,CcyPerBase!$B408,CcyPerBase!G$3) / $C408,""),"")</f>
        <v>3.4138911864075749E-2</v>
      </c>
      <c r="H408" s="5">
        <f>IF($A408&lt;&gt;"",IF(H$2&lt;&gt;"",INDEX('Instrument History'!$1:$1048576,CcyPerBase!$B408,CcyPerBase!H$3) / $C408,""),"")</f>
        <v>3.4138911864075749E-2</v>
      </c>
      <c r="I408" s="5">
        <f>IF($A408&lt;&gt;"",IF(I$2&lt;&gt;"",INDEX('Instrument History'!$1:$1048576,CcyPerBase!$B408,CcyPerBase!I$3) / $C408,""),"")</f>
        <v>1.8187181826598544</v>
      </c>
      <c r="J408" s="5">
        <f>IF($A408&lt;&gt;"",IF(J$2&lt;&gt;"",INDEX('Instrument History'!$1:$1048576,CcyPerBase!$B408,CcyPerBase!J$3) / $C408,""),"")</f>
        <v>3.6942591035206824</v>
      </c>
      <c r="K408" s="5">
        <f>IF($A408&lt;&gt;"",IF(K$2&lt;&gt;"",INDEX('Instrument History'!$1:$1048576,CcyPerBase!$B408,CcyPerBase!K$3) / $C408,""),"")</f>
        <v>3.6942591035206824</v>
      </c>
      <c r="L408" s="5">
        <f>IF($A408&lt;&gt;"",IF(L$2&lt;&gt;"",INDEX('Instrument History'!$1:$1048576,CcyPerBase!$B408,CcyPerBase!L$3) / $C408,""),"")</f>
        <v>1</v>
      </c>
      <c r="M408" s="5">
        <f>IF($A408&lt;&gt;"",IF(M$2&lt;&gt;"",INDEX('Instrument History'!$1:$1048576,CcyPerBase!$B408,CcyPerBase!M$3) / $C408,""),"")</f>
        <v>1</v>
      </c>
      <c r="N408" s="5">
        <f>IF($A408&lt;&gt;"",IF(N$2&lt;&gt;"",INDEX('Instrument History'!$1:$1048576,CcyPerBase!$B408,CcyPerBase!N$3) / $C408,""),"")</f>
        <v>1</v>
      </c>
      <c r="O408" s="5" t="str">
        <f>IF($A408&lt;&gt;"",IF(O$2&lt;&gt;"",INDEX('Instrument History'!$1:$1048576,CcyPerBase!$B408,CcyPerBase!O$3) / $C408,""),"")</f>
        <v/>
      </c>
      <c r="P408" s="5" t="str">
        <f>IF($A408&lt;&gt;"",IF(P$2&lt;&gt;"",INDEX('Instrument History'!$1:$1048576,CcyPerBase!$B408,CcyPerBase!P$3) / $C408,""),"")</f>
        <v/>
      </c>
      <c r="Q408" s="5" t="str">
        <f>IF($A408&lt;&gt;"",IF(Q$2&lt;&gt;"",INDEX('Instrument History'!$1:$1048576,CcyPerBase!$B408,CcyPerBase!Q$3) / $C408,""),"")</f>
        <v/>
      </c>
      <c r="R408" s="5" t="str">
        <f>IF($A408&lt;&gt;"",IF(R$2&lt;&gt;"",INDEX('Instrument History'!$1:$1048576,CcyPerBase!$B408,CcyPerBase!R$3) / $C408,""),"")</f>
        <v/>
      </c>
      <c r="S408" s="5" t="str">
        <f>IF($A408&lt;&gt;"",IF(S$2&lt;&gt;"",INDEX('Instrument History'!$1:$1048576,CcyPerBase!$B408,CcyPerBase!S$3) / $C408,""),"")</f>
        <v/>
      </c>
      <c r="T408" s="5" t="str">
        <f>IF($A408&lt;&gt;"",IF(T$2&lt;&gt;"",INDEX('Instrument History'!$1:$1048576,CcyPerBase!$B408,CcyPerBase!T$3) / $C408,""),"")</f>
        <v/>
      </c>
      <c r="U408" s="5" t="str">
        <f>IF($A408&lt;&gt;"",IF(U$2&lt;&gt;"",INDEX('Instrument History'!$1:$1048576,CcyPerBase!$B408,CcyPerBase!U$3) / $C408,""),"")</f>
        <v/>
      </c>
      <c r="V408" s="5" t="str">
        <f>IF($A408&lt;&gt;"",IF(V$2&lt;&gt;"",INDEX('Instrument History'!$1:$1048576,CcyPerBase!$B408,CcyPerBase!V$3) / $C408,""),"")</f>
        <v/>
      </c>
      <c r="W408" s="5" t="str">
        <f>IF($A408&lt;&gt;"",IF(W$2&lt;&gt;"",INDEX('Instrument History'!$1:$1048576,CcyPerBase!$B408,CcyPerBase!W$3) / $C408,""),"")</f>
        <v/>
      </c>
      <c r="X408" s="5" t="str">
        <f>IF($A408&lt;&gt;"",IF(X$2&lt;&gt;"",INDEX('Instrument History'!$1:$1048576,CcyPerBase!$B408,CcyPerBase!X$3) / $C408,""),"")</f>
        <v/>
      </c>
    </row>
    <row r="409" spans="1:24">
      <c r="A409" s="12">
        <f>IF(A408&lt;&gt;"",IF(A408=$B$3,"",'Instrument History'!A406),"")</f>
        <v>40735</v>
      </c>
      <c r="B409">
        <f t="shared" si="7"/>
        <v>406</v>
      </c>
      <c r="C409" s="5">
        <f>IF(A409&lt;&gt;"",INDEX('Instrument History'!$1:$1048576,CcyPerBase!B409,CcyPerBase!$B$2),"")</f>
        <v>30.128369227621626</v>
      </c>
      <c r="D409" s="5">
        <f>IF($A409&lt;&gt;"",INDEX('Instrument History'!$1:$1048576,CcyPerBase!$B409,CcyPerBase!D$3) / $C409,"")</f>
        <v>3.31913085784677E-2</v>
      </c>
      <c r="E409" s="5">
        <f>IF($A409&lt;&gt;"",IF(E$2&lt;&gt;"",INDEX('Instrument History'!$1:$1048576,CcyPerBase!$B409,CcyPerBase!E$3) / $C409,""),"")</f>
        <v>3.31913085784677E-2</v>
      </c>
      <c r="F409" s="5">
        <f>IF($A409&lt;&gt;"",IF(F$2&lt;&gt;"",INDEX('Instrument History'!$1:$1048576,CcyPerBase!$B409,CcyPerBase!F$3) / $C409,""),"")</f>
        <v>3.31913085784677E-2</v>
      </c>
      <c r="G409" s="5">
        <f>IF($A409&lt;&gt;"",IF(G$2&lt;&gt;"",INDEX('Instrument History'!$1:$1048576,CcyPerBase!$B409,CcyPerBase!G$3) / $C409,""),"")</f>
        <v>3.31913085784677E-2</v>
      </c>
      <c r="H409" s="5">
        <f>IF($A409&lt;&gt;"",IF(H$2&lt;&gt;"",INDEX('Instrument History'!$1:$1048576,CcyPerBase!$B409,CcyPerBase!H$3) / $C409,""),"")</f>
        <v>3.31913085784677E-2</v>
      </c>
      <c r="I409" s="5">
        <f>IF($A409&lt;&gt;"",IF(I$2&lt;&gt;"",INDEX('Instrument History'!$1:$1048576,CcyPerBase!$B409,CcyPerBase!I$3) / $C409,""),"")</f>
        <v>1.8503951039210054</v>
      </c>
      <c r="J409" s="5">
        <f>IF($A409&lt;&gt;"",IF(J$2&lt;&gt;"",INDEX('Instrument History'!$1:$1048576,CcyPerBase!$B409,CcyPerBase!J$3) / $C409,""),"")</f>
        <v>3.7510454019507935</v>
      </c>
      <c r="K409" s="5">
        <f>IF($A409&lt;&gt;"",IF(K$2&lt;&gt;"",INDEX('Instrument History'!$1:$1048576,CcyPerBase!$B409,CcyPerBase!K$3) / $C409,""),"")</f>
        <v>3.7510454019507935</v>
      </c>
      <c r="L409" s="5">
        <f>IF($A409&lt;&gt;"",IF(L$2&lt;&gt;"",INDEX('Instrument History'!$1:$1048576,CcyPerBase!$B409,CcyPerBase!L$3) / $C409,""),"")</f>
        <v>1</v>
      </c>
      <c r="M409" s="5">
        <f>IF($A409&lt;&gt;"",IF(M$2&lt;&gt;"",INDEX('Instrument History'!$1:$1048576,CcyPerBase!$B409,CcyPerBase!M$3) / $C409,""),"")</f>
        <v>1</v>
      </c>
      <c r="N409" s="5">
        <f>IF($A409&lt;&gt;"",IF(N$2&lt;&gt;"",INDEX('Instrument History'!$1:$1048576,CcyPerBase!$B409,CcyPerBase!N$3) / $C409,""),"")</f>
        <v>1</v>
      </c>
      <c r="O409" s="5" t="str">
        <f>IF($A409&lt;&gt;"",IF(O$2&lt;&gt;"",INDEX('Instrument History'!$1:$1048576,CcyPerBase!$B409,CcyPerBase!O$3) / $C409,""),"")</f>
        <v/>
      </c>
      <c r="P409" s="5" t="str">
        <f>IF($A409&lt;&gt;"",IF(P$2&lt;&gt;"",INDEX('Instrument History'!$1:$1048576,CcyPerBase!$B409,CcyPerBase!P$3) / $C409,""),"")</f>
        <v/>
      </c>
      <c r="Q409" s="5" t="str">
        <f>IF($A409&lt;&gt;"",IF(Q$2&lt;&gt;"",INDEX('Instrument History'!$1:$1048576,CcyPerBase!$B409,CcyPerBase!Q$3) / $C409,""),"")</f>
        <v/>
      </c>
      <c r="R409" s="5" t="str">
        <f>IF($A409&lt;&gt;"",IF(R$2&lt;&gt;"",INDEX('Instrument History'!$1:$1048576,CcyPerBase!$B409,CcyPerBase!R$3) / $C409,""),"")</f>
        <v/>
      </c>
      <c r="S409" s="5" t="str">
        <f>IF($A409&lt;&gt;"",IF(S$2&lt;&gt;"",INDEX('Instrument History'!$1:$1048576,CcyPerBase!$B409,CcyPerBase!S$3) / $C409,""),"")</f>
        <v/>
      </c>
      <c r="T409" s="5" t="str">
        <f>IF($A409&lt;&gt;"",IF(T$2&lt;&gt;"",INDEX('Instrument History'!$1:$1048576,CcyPerBase!$B409,CcyPerBase!T$3) / $C409,""),"")</f>
        <v/>
      </c>
      <c r="U409" s="5" t="str">
        <f>IF($A409&lt;&gt;"",IF(U$2&lt;&gt;"",INDEX('Instrument History'!$1:$1048576,CcyPerBase!$B409,CcyPerBase!U$3) / $C409,""),"")</f>
        <v/>
      </c>
      <c r="V409" s="5" t="str">
        <f>IF($A409&lt;&gt;"",IF(V$2&lt;&gt;"",INDEX('Instrument History'!$1:$1048576,CcyPerBase!$B409,CcyPerBase!V$3) / $C409,""),"")</f>
        <v/>
      </c>
      <c r="W409" s="5" t="str">
        <f>IF($A409&lt;&gt;"",IF(W$2&lt;&gt;"",INDEX('Instrument History'!$1:$1048576,CcyPerBase!$B409,CcyPerBase!W$3) / $C409,""),"")</f>
        <v/>
      </c>
      <c r="X409" s="5" t="str">
        <f>IF($A409&lt;&gt;"",IF(X$2&lt;&gt;"",INDEX('Instrument History'!$1:$1048576,CcyPerBase!$B409,CcyPerBase!X$3) / $C409,""),"")</f>
        <v/>
      </c>
    </row>
    <row r="410" spans="1:24">
      <c r="A410" s="12">
        <f>IF(A409&lt;&gt;"",IF(A409=$B$3,"",'Instrument History'!A407),"")</f>
        <v>40732</v>
      </c>
      <c r="B410">
        <f t="shared" si="7"/>
        <v>407</v>
      </c>
      <c r="C410" s="5">
        <f>IF(A410&lt;&gt;"",INDEX('Instrument History'!$1:$1048576,CcyPerBase!B410,CcyPerBase!$B$2),"")</f>
        <v>30.054215793533697</v>
      </c>
      <c r="D410" s="5">
        <f>IF($A410&lt;&gt;"",INDEX('Instrument History'!$1:$1048576,CcyPerBase!$B410,CcyPerBase!D$3) / $C410,"")</f>
        <v>3.3273202231254177E-2</v>
      </c>
      <c r="E410" s="5">
        <f>IF($A410&lt;&gt;"",IF(E$2&lt;&gt;"",INDEX('Instrument History'!$1:$1048576,CcyPerBase!$B410,CcyPerBase!E$3) / $C410,""),"")</f>
        <v>3.3273202231254177E-2</v>
      </c>
      <c r="F410" s="5">
        <f>IF($A410&lt;&gt;"",IF(F$2&lt;&gt;"",INDEX('Instrument History'!$1:$1048576,CcyPerBase!$B410,CcyPerBase!F$3) / $C410,""),"")</f>
        <v>3.3273202231254177E-2</v>
      </c>
      <c r="G410" s="5">
        <f>IF($A410&lt;&gt;"",IF(G$2&lt;&gt;"",INDEX('Instrument History'!$1:$1048576,CcyPerBase!$B410,CcyPerBase!G$3) / $C410,""),"")</f>
        <v>3.3273202231254177E-2</v>
      </c>
      <c r="H410" s="5">
        <f>IF($A410&lt;&gt;"",IF(H$2&lt;&gt;"",INDEX('Instrument History'!$1:$1048576,CcyPerBase!$B410,CcyPerBase!H$3) / $C410,""),"")</f>
        <v>3.3273202231254177E-2</v>
      </c>
      <c r="I410" s="5">
        <f>IF($A410&lt;&gt;"",IF(I$2&lt;&gt;"",INDEX('Instrument History'!$1:$1048576,CcyPerBase!$B410,CcyPerBase!I$3) / $C410,""),"")</f>
        <v>1.7703251363868069</v>
      </c>
      <c r="J410" s="5">
        <f>IF($A410&lt;&gt;"",IF(J$2&lt;&gt;"",INDEX('Instrument History'!$1:$1048576,CcyPerBase!$B410,CcyPerBase!J$3) / $C410,""),"")</f>
        <v>3.6681661630121574</v>
      </c>
      <c r="K410" s="5">
        <f>IF($A410&lt;&gt;"",IF(K$2&lt;&gt;"",INDEX('Instrument History'!$1:$1048576,CcyPerBase!$B410,CcyPerBase!K$3) / $C410,""),"")</f>
        <v>3.6681661630121574</v>
      </c>
      <c r="L410" s="5">
        <f>IF($A410&lt;&gt;"",IF(L$2&lt;&gt;"",INDEX('Instrument History'!$1:$1048576,CcyPerBase!$B410,CcyPerBase!L$3) / $C410,""),"")</f>
        <v>1</v>
      </c>
      <c r="M410" s="5">
        <f>IF($A410&lt;&gt;"",IF(M$2&lt;&gt;"",INDEX('Instrument History'!$1:$1048576,CcyPerBase!$B410,CcyPerBase!M$3) / $C410,""),"")</f>
        <v>1</v>
      </c>
      <c r="N410" s="5">
        <f>IF($A410&lt;&gt;"",IF(N$2&lt;&gt;"",INDEX('Instrument History'!$1:$1048576,CcyPerBase!$B410,CcyPerBase!N$3) / $C410,""),"")</f>
        <v>1</v>
      </c>
      <c r="O410" s="5" t="str">
        <f>IF($A410&lt;&gt;"",IF(O$2&lt;&gt;"",INDEX('Instrument History'!$1:$1048576,CcyPerBase!$B410,CcyPerBase!O$3) / $C410,""),"")</f>
        <v/>
      </c>
      <c r="P410" s="5" t="str">
        <f>IF($A410&lt;&gt;"",IF(P$2&lt;&gt;"",INDEX('Instrument History'!$1:$1048576,CcyPerBase!$B410,CcyPerBase!P$3) / $C410,""),"")</f>
        <v/>
      </c>
      <c r="Q410" s="5" t="str">
        <f>IF($A410&lt;&gt;"",IF(Q$2&lt;&gt;"",INDEX('Instrument History'!$1:$1048576,CcyPerBase!$B410,CcyPerBase!Q$3) / $C410,""),"")</f>
        <v/>
      </c>
      <c r="R410" s="5" t="str">
        <f>IF($A410&lt;&gt;"",IF(R$2&lt;&gt;"",INDEX('Instrument History'!$1:$1048576,CcyPerBase!$B410,CcyPerBase!R$3) / $C410,""),"")</f>
        <v/>
      </c>
      <c r="S410" s="5" t="str">
        <f>IF($A410&lt;&gt;"",IF(S$2&lt;&gt;"",INDEX('Instrument History'!$1:$1048576,CcyPerBase!$B410,CcyPerBase!S$3) / $C410,""),"")</f>
        <v/>
      </c>
      <c r="T410" s="5" t="str">
        <f>IF($A410&lt;&gt;"",IF(T$2&lt;&gt;"",INDEX('Instrument History'!$1:$1048576,CcyPerBase!$B410,CcyPerBase!T$3) / $C410,""),"")</f>
        <v/>
      </c>
      <c r="U410" s="5" t="str">
        <f>IF($A410&lt;&gt;"",IF(U$2&lt;&gt;"",INDEX('Instrument History'!$1:$1048576,CcyPerBase!$B410,CcyPerBase!U$3) / $C410,""),"")</f>
        <v/>
      </c>
      <c r="V410" s="5" t="str">
        <f>IF($A410&lt;&gt;"",IF(V$2&lt;&gt;"",INDEX('Instrument History'!$1:$1048576,CcyPerBase!$B410,CcyPerBase!V$3) / $C410,""),"")</f>
        <v/>
      </c>
      <c r="W410" s="5" t="str">
        <f>IF($A410&lt;&gt;"",IF(W$2&lt;&gt;"",INDEX('Instrument History'!$1:$1048576,CcyPerBase!$B410,CcyPerBase!W$3) / $C410,""),"")</f>
        <v/>
      </c>
      <c r="X410" s="5" t="str">
        <f>IF($A410&lt;&gt;"",IF(X$2&lt;&gt;"",INDEX('Instrument History'!$1:$1048576,CcyPerBase!$B410,CcyPerBase!X$3) / $C410,""),"")</f>
        <v/>
      </c>
    </row>
    <row r="411" spans="1:24">
      <c r="A411" s="12">
        <f>IF(A410&lt;&gt;"",IF(A410=$B$3,"",'Instrument History'!A408),"")</f>
        <v>40731</v>
      </c>
      <c r="B411">
        <f t="shared" si="7"/>
        <v>408</v>
      </c>
      <c r="C411" s="5">
        <f>IF(A411&lt;&gt;"",INDEX('Instrument History'!$1:$1048576,CcyPerBase!B411,CcyPerBase!$B$2),"")</f>
        <v>30.535333593272735</v>
      </c>
      <c r="D411" s="5">
        <f>IF($A411&lt;&gt;"",INDEX('Instrument History'!$1:$1048576,CcyPerBase!$B411,CcyPerBase!D$3) / $C411,"")</f>
        <v>3.27489462967685E-2</v>
      </c>
      <c r="E411" s="5">
        <f>IF($A411&lt;&gt;"",IF(E$2&lt;&gt;"",INDEX('Instrument History'!$1:$1048576,CcyPerBase!$B411,CcyPerBase!E$3) / $C411,""),"")</f>
        <v>3.27489462967685E-2</v>
      </c>
      <c r="F411" s="5">
        <f>IF($A411&lt;&gt;"",IF(F$2&lt;&gt;"",INDEX('Instrument History'!$1:$1048576,CcyPerBase!$B411,CcyPerBase!F$3) / $C411,""),"")</f>
        <v>3.27489462967685E-2</v>
      </c>
      <c r="G411" s="5">
        <f>IF($A411&lt;&gt;"",IF(G$2&lt;&gt;"",INDEX('Instrument History'!$1:$1048576,CcyPerBase!$B411,CcyPerBase!G$3) / $C411,""),"")</f>
        <v>3.27489462967685E-2</v>
      </c>
      <c r="H411" s="5">
        <f>IF($A411&lt;&gt;"",IF(H$2&lt;&gt;"",INDEX('Instrument History'!$1:$1048576,CcyPerBase!$B411,CcyPerBase!H$3) / $C411,""),"")</f>
        <v>3.27489462967685E-2</v>
      </c>
      <c r="I411" s="5">
        <f>IF($A411&lt;&gt;"",IF(I$2&lt;&gt;"",INDEX('Instrument History'!$1:$1048576,CcyPerBase!$B411,CcyPerBase!I$3) / $C411,""),"")</f>
        <v>1.8074723789541824</v>
      </c>
      <c r="J411" s="5">
        <f>IF($A411&lt;&gt;"",IF(J$2&lt;&gt;"",INDEX('Instrument History'!$1:$1048576,CcyPerBase!$B411,CcyPerBase!J$3) / $C411,""),"")</f>
        <v>3.6698467965318611</v>
      </c>
      <c r="K411" s="5">
        <f>IF($A411&lt;&gt;"",IF(K$2&lt;&gt;"",INDEX('Instrument History'!$1:$1048576,CcyPerBase!$B411,CcyPerBase!K$3) / $C411,""),"")</f>
        <v>3.6698467965318611</v>
      </c>
      <c r="L411" s="5">
        <f>IF($A411&lt;&gt;"",IF(L$2&lt;&gt;"",INDEX('Instrument History'!$1:$1048576,CcyPerBase!$B411,CcyPerBase!L$3) / $C411,""),"")</f>
        <v>1</v>
      </c>
      <c r="M411" s="5">
        <f>IF($A411&lt;&gt;"",IF(M$2&lt;&gt;"",INDEX('Instrument History'!$1:$1048576,CcyPerBase!$B411,CcyPerBase!M$3) / $C411,""),"")</f>
        <v>1</v>
      </c>
      <c r="N411" s="5">
        <f>IF($A411&lt;&gt;"",IF(N$2&lt;&gt;"",INDEX('Instrument History'!$1:$1048576,CcyPerBase!$B411,CcyPerBase!N$3) / $C411,""),"")</f>
        <v>1</v>
      </c>
      <c r="O411" s="5" t="str">
        <f>IF($A411&lt;&gt;"",IF(O$2&lt;&gt;"",INDEX('Instrument History'!$1:$1048576,CcyPerBase!$B411,CcyPerBase!O$3) / $C411,""),"")</f>
        <v/>
      </c>
      <c r="P411" s="5" t="str">
        <f>IF($A411&lt;&gt;"",IF(P$2&lt;&gt;"",INDEX('Instrument History'!$1:$1048576,CcyPerBase!$B411,CcyPerBase!P$3) / $C411,""),"")</f>
        <v/>
      </c>
      <c r="Q411" s="5" t="str">
        <f>IF($A411&lt;&gt;"",IF(Q$2&lt;&gt;"",INDEX('Instrument History'!$1:$1048576,CcyPerBase!$B411,CcyPerBase!Q$3) / $C411,""),"")</f>
        <v/>
      </c>
      <c r="R411" s="5" t="str">
        <f>IF($A411&lt;&gt;"",IF(R$2&lt;&gt;"",INDEX('Instrument History'!$1:$1048576,CcyPerBase!$B411,CcyPerBase!R$3) / $C411,""),"")</f>
        <v/>
      </c>
      <c r="S411" s="5" t="str">
        <f>IF($A411&lt;&gt;"",IF(S$2&lt;&gt;"",INDEX('Instrument History'!$1:$1048576,CcyPerBase!$B411,CcyPerBase!S$3) / $C411,""),"")</f>
        <v/>
      </c>
      <c r="T411" s="5" t="str">
        <f>IF($A411&lt;&gt;"",IF(T$2&lt;&gt;"",INDEX('Instrument History'!$1:$1048576,CcyPerBase!$B411,CcyPerBase!T$3) / $C411,""),"")</f>
        <v/>
      </c>
      <c r="U411" s="5" t="str">
        <f>IF($A411&lt;&gt;"",IF(U$2&lt;&gt;"",INDEX('Instrument History'!$1:$1048576,CcyPerBase!$B411,CcyPerBase!U$3) / $C411,""),"")</f>
        <v/>
      </c>
      <c r="V411" s="5" t="str">
        <f>IF($A411&lt;&gt;"",IF(V$2&lt;&gt;"",INDEX('Instrument History'!$1:$1048576,CcyPerBase!$B411,CcyPerBase!V$3) / $C411,""),"")</f>
        <v/>
      </c>
      <c r="W411" s="5" t="str">
        <f>IF($A411&lt;&gt;"",IF(W$2&lt;&gt;"",INDEX('Instrument History'!$1:$1048576,CcyPerBase!$B411,CcyPerBase!W$3) / $C411,""),"")</f>
        <v/>
      </c>
      <c r="X411" s="5" t="str">
        <f>IF($A411&lt;&gt;"",IF(X$2&lt;&gt;"",INDEX('Instrument History'!$1:$1048576,CcyPerBase!$B411,CcyPerBase!X$3) / $C411,""),"")</f>
        <v/>
      </c>
    </row>
    <row r="412" spans="1:24">
      <c r="A412" s="12">
        <f>IF(A411&lt;&gt;"",IF(A411=$B$3,"",'Instrument History'!A409),"")</f>
        <v>40730</v>
      </c>
      <c r="B412">
        <f t="shared" si="7"/>
        <v>409</v>
      </c>
      <c r="C412" s="5">
        <f>IF(A412&lt;&gt;"",INDEX('Instrument History'!$1:$1048576,CcyPerBase!B412,CcyPerBase!$B$2),"")</f>
        <v>31.618133795375297</v>
      </c>
      <c r="D412" s="5">
        <f>IF($A412&lt;&gt;"",INDEX('Instrument History'!$1:$1048576,CcyPerBase!$B412,CcyPerBase!D$3) / $C412,"")</f>
        <v>3.1627420089741898E-2</v>
      </c>
      <c r="E412" s="5">
        <f>IF($A412&lt;&gt;"",IF(E$2&lt;&gt;"",INDEX('Instrument History'!$1:$1048576,CcyPerBase!$B412,CcyPerBase!E$3) / $C412,""),"")</f>
        <v>3.1627420089741898E-2</v>
      </c>
      <c r="F412" s="5">
        <f>IF($A412&lt;&gt;"",IF(F$2&lt;&gt;"",INDEX('Instrument History'!$1:$1048576,CcyPerBase!$B412,CcyPerBase!F$3) / $C412,""),"")</f>
        <v>3.1627420089741898E-2</v>
      </c>
      <c r="G412" s="5">
        <f>IF($A412&lt;&gt;"",IF(G$2&lt;&gt;"",INDEX('Instrument History'!$1:$1048576,CcyPerBase!$B412,CcyPerBase!G$3) / $C412,""),"")</f>
        <v>3.1627420089741898E-2</v>
      </c>
      <c r="H412" s="5">
        <f>IF($A412&lt;&gt;"",IF(H$2&lt;&gt;"",INDEX('Instrument History'!$1:$1048576,CcyPerBase!$B412,CcyPerBase!H$3) / $C412,""),"")</f>
        <v>3.1627420089741898E-2</v>
      </c>
      <c r="I412" s="5">
        <f>IF($A412&lt;&gt;"",IF(I$2&lt;&gt;"",INDEX('Instrument History'!$1:$1048576,CcyPerBase!$B412,CcyPerBase!I$3) / $C412,""),"")</f>
        <v>1.7660674978098756</v>
      </c>
      <c r="J412" s="5">
        <f>IF($A412&lt;&gt;"",IF(J$2&lt;&gt;"",INDEX('Instrument History'!$1:$1048576,CcyPerBase!$B412,CcyPerBase!J$3) / $C412,""),"")</f>
        <v>3.5043451195535202</v>
      </c>
      <c r="K412" s="5">
        <f>IF($A412&lt;&gt;"",IF(K$2&lt;&gt;"",INDEX('Instrument History'!$1:$1048576,CcyPerBase!$B412,CcyPerBase!K$3) / $C412,""),"")</f>
        <v>3.5043451195535202</v>
      </c>
      <c r="L412" s="5">
        <f>IF($A412&lt;&gt;"",IF(L$2&lt;&gt;"",INDEX('Instrument History'!$1:$1048576,CcyPerBase!$B412,CcyPerBase!L$3) / $C412,""),"")</f>
        <v>1</v>
      </c>
      <c r="M412" s="5">
        <f>IF($A412&lt;&gt;"",IF(M$2&lt;&gt;"",INDEX('Instrument History'!$1:$1048576,CcyPerBase!$B412,CcyPerBase!M$3) / $C412,""),"")</f>
        <v>1</v>
      </c>
      <c r="N412" s="5">
        <f>IF($A412&lt;&gt;"",IF(N$2&lt;&gt;"",INDEX('Instrument History'!$1:$1048576,CcyPerBase!$B412,CcyPerBase!N$3) / $C412,""),"")</f>
        <v>1</v>
      </c>
      <c r="O412" s="5" t="str">
        <f>IF($A412&lt;&gt;"",IF(O$2&lt;&gt;"",INDEX('Instrument History'!$1:$1048576,CcyPerBase!$B412,CcyPerBase!O$3) / $C412,""),"")</f>
        <v/>
      </c>
      <c r="P412" s="5" t="str">
        <f>IF($A412&lt;&gt;"",IF(P$2&lt;&gt;"",INDEX('Instrument History'!$1:$1048576,CcyPerBase!$B412,CcyPerBase!P$3) / $C412,""),"")</f>
        <v/>
      </c>
      <c r="Q412" s="5" t="str">
        <f>IF($A412&lt;&gt;"",IF(Q$2&lt;&gt;"",INDEX('Instrument History'!$1:$1048576,CcyPerBase!$B412,CcyPerBase!Q$3) / $C412,""),"")</f>
        <v/>
      </c>
      <c r="R412" s="5" t="str">
        <f>IF($A412&lt;&gt;"",IF(R$2&lt;&gt;"",INDEX('Instrument History'!$1:$1048576,CcyPerBase!$B412,CcyPerBase!R$3) / $C412,""),"")</f>
        <v/>
      </c>
      <c r="S412" s="5" t="str">
        <f>IF($A412&lt;&gt;"",IF(S$2&lt;&gt;"",INDEX('Instrument History'!$1:$1048576,CcyPerBase!$B412,CcyPerBase!S$3) / $C412,""),"")</f>
        <v/>
      </c>
      <c r="T412" s="5" t="str">
        <f>IF($A412&lt;&gt;"",IF(T$2&lt;&gt;"",INDEX('Instrument History'!$1:$1048576,CcyPerBase!$B412,CcyPerBase!T$3) / $C412,""),"")</f>
        <v/>
      </c>
      <c r="U412" s="5" t="str">
        <f>IF($A412&lt;&gt;"",IF(U$2&lt;&gt;"",INDEX('Instrument History'!$1:$1048576,CcyPerBase!$B412,CcyPerBase!U$3) / $C412,""),"")</f>
        <v/>
      </c>
      <c r="V412" s="5" t="str">
        <f>IF($A412&lt;&gt;"",IF(V$2&lt;&gt;"",INDEX('Instrument History'!$1:$1048576,CcyPerBase!$B412,CcyPerBase!V$3) / $C412,""),"")</f>
        <v/>
      </c>
      <c r="W412" s="5" t="str">
        <f>IF($A412&lt;&gt;"",IF(W$2&lt;&gt;"",INDEX('Instrument History'!$1:$1048576,CcyPerBase!$B412,CcyPerBase!W$3) / $C412,""),"")</f>
        <v/>
      </c>
      <c r="X412" s="5" t="str">
        <f>IF($A412&lt;&gt;"",IF(X$2&lt;&gt;"",INDEX('Instrument History'!$1:$1048576,CcyPerBase!$B412,CcyPerBase!X$3) / $C412,""),"")</f>
        <v/>
      </c>
    </row>
    <row r="413" spans="1:24">
      <c r="A413" s="12">
        <f>IF(A412&lt;&gt;"",IF(A412=$B$3,"",'Instrument History'!A410),"")</f>
        <v>40729</v>
      </c>
      <c r="B413">
        <f t="shared" si="7"/>
        <v>410</v>
      </c>
      <c r="C413" s="5">
        <f>IF(A413&lt;&gt;"",INDEX('Instrument History'!$1:$1048576,CcyPerBase!B413,CcyPerBase!$B$2),"")</f>
        <v>31.110959615314972</v>
      </c>
      <c r="D413" s="5">
        <f>IF($A413&lt;&gt;"",INDEX('Instrument History'!$1:$1048576,CcyPerBase!$B413,CcyPerBase!D$3) / $C413,"")</f>
        <v>3.2143013663510744E-2</v>
      </c>
      <c r="E413" s="5">
        <f>IF($A413&lt;&gt;"",IF(E$2&lt;&gt;"",INDEX('Instrument History'!$1:$1048576,CcyPerBase!$B413,CcyPerBase!E$3) / $C413,""),"")</f>
        <v>3.2143013663510744E-2</v>
      </c>
      <c r="F413" s="5">
        <f>IF($A413&lt;&gt;"",IF(F$2&lt;&gt;"",INDEX('Instrument History'!$1:$1048576,CcyPerBase!$B413,CcyPerBase!F$3) / $C413,""),"")</f>
        <v>3.2143013663510744E-2</v>
      </c>
      <c r="G413" s="5">
        <f>IF($A413&lt;&gt;"",IF(G$2&lt;&gt;"",INDEX('Instrument History'!$1:$1048576,CcyPerBase!$B413,CcyPerBase!G$3) / $C413,""),"")</f>
        <v>3.2143013663510744E-2</v>
      </c>
      <c r="H413" s="5">
        <f>IF($A413&lt;&gt;"",IF(H$2&lt;&gt;"",INDEX('Instrument History'!$1:$1048576,CcyPerBase!$B413,CcyPerBase!H$3) / $C413,""),"")</f>
        <v>3.2143013663510744E-2</v>
      </c>
      <c r="I413" s="5">
        <f>IF($A413&lt;&gt;"",IF(I$2&lt;&gt;"",INDEX('Instrument History'!$1:$1048576,CcyPerBase!$B413,CcyPerBase!I$3) / $C413,""),"")</f>
        <v>1.8488760413668195</v>
      </c>
      <c r="J413" s="5">
        <f>IF($A413&lt;&gt;"",IF(J$2&lt;&gt;"",INDEX('Instrument History'!$1:$1048576,CcyPerBase!$B413,CcyPerBase!J$3) / $C413,""),"")</f>
        <v>3.5880601182924883</v>
      </c>
      <c r="K413" s="5">
        <f>IF($A413&lt;&gt;"",IF(K$2&lt;&gt;"",INDEX('Instrument History'!$1:$1048576,CcyPerBase!$B413,CcyPerBase!K$3) / $C413,""),"")</f>
        <v>3.5880601182924883</v>
      </c>
      <c r="L413" s="5">
        <f>IF($A413&lt;&gt;"",IF(L$2&lt;&gt;"",INDEX('Instrument History'!$1:$1048576,CcyPerBase!$B413,CcyPerBase!L$3) / $C413,""),"")</f>
        <v>1</v>
      </c>
      <c r="M413" s="5">
        <f>IF($A413&lt;&gt;"",IF(M$2&lt;&gt;"",INDEX('Instrument History'!$1:$1048576,CcyPerBase!$B413,CcyPerBase!M$3) / $C413,""),"")</f>
        <v>1</v>
      </c>
      <c r="N413" s="5">
        <f>IF($A413&lt;&gt;"",IF(N$2&lt;&gt;"",INDEX('Instrument History'!$1:$1048576,CcyPerBase!$B413,CcyPerBase!N$3) / $C413,""),"")</f>
        <v>1</v>
      </c>
      <c r="O413" s="5" t="str">
        <f>IF($A413&lt;&gt;"",IF(O$2&lt;&gt;"",INDEX('Instrument History'!$1:$1048576,CcyPerBase!$B413,CcyPerBase!O$3) / $C413,""),"")</f>
        <v/>
      </c>
      <c r="P413" s="5" t="str">
        <f>IF($A413&lt;&gt;"",IF(P$2&lt;&gt;"",INDEX('Instrument History'!$1:$1048576,CcyPerBase!$B413,CcyPerBase!P$3) / $C413,""),"")</f>
        <v/>
      </c>
      <c r="Q413" s="5" t="str">
        <f>IF($A413&lt;&gt;"",IF(Q$2&lt;&gt;"",INDEX('Instrument History'!$1:$1048576,CcyPerBase!$B413,CcyPerBase!Q$3) / $C413,""),"")</f>
        <v/>
      </c>
      <c r="R413" s="5" t="str">
        <f>IF($A413&lt;&gt;"",IF(R$2&lt;&gt;"",INDEX('Instrument History'!$1:$1048576,CcyPerBase!$B413,CcyPerBase!R$3) / $C413,""),"")</f>
        <v/>
      </c>
      <c r="S413" s="5" t="str">
        <f>IF($A413&lt;&gt;"",IF(S$2&lt;&gt;"",INDEX('Instrument History'!$1:$1048576,CcyPerBase!$B413,CcyPerBase!S$3) / $C413,""),"")</f>
        <v/>
      </c>
      <c r="T413" s="5" t="str">
        <f>IF($A413&lt;&gt;"",IF(T$2&lt;&gt;"",INDEX('Instrument History'!$1:$1048576,CcyPerBase!$B413,CcyPerBase!T$3) / $C413,""),"")</f>
        <v/>
      </c>
      <c r="U413" s="5" t="str">
        <f>IF($A413&lt;&gt;"",IF(U$2&lt;&gt;"",INDEX('Instrument History'!$1:$1048576,CcyPerBase!$B413,CcyPerBase!U$3) / $C413,""),"")</f>
        <v/>
      </c>
      <c r="V413" s="5" t="str">
        <f>IF($A413&lt;&gt;"",IF(V$2&lt;&gt;"",INDEX('Instrument History'!$1:$1048576,CcyPerBase!$B413,CcyPerBase!V$3) / $C413,""),"")</f>
        <v/>
      </c>
      <c r="W413" s="5" t="str">
        <f>IF($A413&lt;&gt;"",IF(W$2&lt;&gt;"",INDEX('Instrument History'!$1:$1048576,CcyPerBase!$B413,CcyPerBase!W$3) / $C413,""),"")</f>
        <v/>
      </c>
      <c r="X413" s="5" t="str">
        <f>IF($A413&lt;&gt;"",IF(X$2&lt;&gt;"",INDEX('Instrument History'!$1:$1048576,CcyPerBase!$B413,CcyPerBase!X$3) / $C413,""),"")</f>
        <v/>
      </c>
    </row>
    <row r="414" spans="1:24">
      <c r="A414" s="12">
        <f>IF(A413&lt;&gt;"",IF(A413=$B$3,"",'Instrument History'!A411),"")</f>
        <v>40728</v>
      </c>
      <c r="B414">
        <f t="shared" si="7"/>
        <v>411</v>
      </c>
      <c r="C414" s="5">
        <f>IF(A414&lt;&gt;"",INDEX('Instrument History'!$1:$1048576,CcyPerBase!B414,CcyPerBase!$B$2),"")</f>
        <v>30.861455696477687</v>
      </c>
      <c r="D414" s="5">
        <f>IF($A414&lt;&gt;"",INDEX('Instrument History'!$1:$1048576,CcyPerBase!$B414,CcyPerBase!D$3) / $C414,"")</f>
        <v>3.2402878523780494E-2</v>
      </c>
      <c r="E414" s="5">
        <f>IF($A414&lt;&gt;"",IF(E$2&lt;&gt;"",INDEX('Instrument History'!$1:$1048576,CcyPerBase!$B414,CcyPerBase!E$3) / $C414,""),"")</f>
        <v>3.2402878523780494E-2</v>
      </c>
      <c r="F414" s="5">
        <f>IF($A414&lt;&gt;"",IF(F$2&lt;&gt;"",INDEX('Instrument History'!$1:$1048576,CcyPerBase!$B414,CcyPerBase!F$3) / $C414,""),"")</f>
        <v>3.2402878523780494E-2</v>
      </c>
      <c r="G414" s="5">
        <f>IF($A414&lt;&gt;"",IF(G$2&lt;&gt;"",INDEX('Instrument History'!$1:$1048576,CcyPerBase!$B414,CcyPerBase!G$3) / $C414,""),"")</f>
        <v>3.2402878523780494E-2</v>
      </c>
      <c r="H414" s="5">
        <f>IF($A414&lt;&gt;"",IF(H$2&lt;&gt;"",INDEX('Instrument History'!$1:$1048576,CcyPerBase!$B414,CcyPerBase!H$3) / $C414,""),"")</f>
        <v>3.2402878523780494E-2</v>
      </c>
      <c r="I414" s="5">
        <f>IF($A414&lt;&gt;"",IF(I$2&lt;&gt;"",INDEX('Instrument History'!$1:$1048576,CcyPerBase!$B414,CcyPerBase!I$3) / $C414,""),"")</f>
        <v>1.8585617543007087</v>
      </c>
      <c r="J414" s="5">
        <f>IF($A414&lt;&gt;"",IF(J$2&lt;&gt;"",INDEX('Instrument History'!$1:$1048576,CcyPerBase!$B414,CcyPerBase!J$3) / $C414,""),"")</f>
        <v>3.7430772104869776</v>
      </c>
      <c r="K414" s="5">
        <f>IF($A414&lt;&gt;"",IF(K$2&lt;&gt;"",INDEX('Instrument History'!$1:$1048576,CcyPerBase!$B414,CcyPerBase!K$3) / $C414,""),"")</f>
        <v>3.7430772104869776</v>
      </c>
      <c r="L414" s="5">
        <f>IF($A414&lt;&gt;"",IF(L$2&lt;&gt;"",INDEX('Instrument History'!$1:$1048576,CcyPerBase!$B414,CcyPerBase!L$3) / $C414,""),"")</f>
        <v>1</v>
      </c>
      <c r="M414" s="5">
        <f>IF($A414&lt;&gt;"",IF(M$2&lt;&gt;"",INDEX('Instrument History'!$1:$1048576,CcyPerBase!$B414,CcyPerBase!M$3) / $C414,""),"")</f>
        <v>1</v>
      </c>
      <c r="N414" s="5">
        <f>IF($A414&lt;&gt;"",IF(N$2&lt;&gt;"",INDEX('Instrument History'!$1:$1048576,CcyPerBase!$B414,CcyPerBase!N$3) / $C414,""),"")</f>
        <v>1</v>
      </c>
      <c r="O414" s="5" t="str">
        <f>IF($A414&lt;&gt;"",IF(O$2&lt;&gt;"",INDEX('Instrument History'!$1:$1048576,CcyPerBase!$B414,CcyPerBase!O$3) / $C414,""),"")</f>
        <v/>
      </c>
      <c r="P414" s="5" t="str">
        <f>IF($A414&lt;&gt;"",IF(P$2&lt;&gt;"",INDEX('Instrument History'!$1:$1048576,CcyPerBase!$B414,CcyPerBase!P$3) / $C414,""),"")</f>
        <v/>
      </c>
      <c r="Q414" s="5" t="str">
        <f>IF($A414&lt;&gt;"",IF(Q$2&lt;&gt;"",INDEX('Instrument History'!$1:$1048576,CcyPerBase!$B414,CcyPerBase!Q$3) / $C414,""),"")</f>
        <v/>
      </c>
      <c r="R414" s="5" t="str">
        <f>IF($A414&lt;&gt;"",IF(R$2&lt;&gt;"",INDEX('Instrument History'!$1:$1048576,CcyPerBase!$B414,CcyPerBase!R$3) / $C414,""),"")</f>
        <v/>
      </c>
      <c r="S414" s="5" t="str">
        <f>IF($A414&lt;&gt;"",IF(S$2&lt;&gt;"",INDEX('Instrument History'!$1:$1048576,CcyPerBase!$B414,CcyPerBase!S$3) / $C414,""),"")</f>
        <v/>
      </c>
      <c r="T414" s="5" t="str">
        <f>IF($A414&lt;&gt;"",IF(T$2&lt;&gt;"",INDEX('Instrument History'!$1:$1048576,CcyPerBase!$B414,CcyPerBase!T$3) / $C414,""),"")</f>
        <v/>
      </c>
      <c r="U414" s="5" t="str">
        <f>IF($A414&lt;&gt;"",IF(U$2&lt;&gt;"",INDEX('Instrument History'!$1:$1048576,CcyPerBase!$B414,CcyPerBase!U$3) / $C414,""),"")</f>
        <v/>
      </c>
      <c r="V414" s="5" t="str">
        <f>IF($A414&lt;&gt;"",IF(V$2&lt;&gt;"",INDEX('Instrument History'!$1:$1048576,CcyPerBase!$B414,CcyPerBase!V$3) / $C414,""),"")</f>
        <v/>
      </c>
      <c r="W414" s="5" t="str">
        <f>IF($A414&lt;&gt;"",IF(W$2&lt;&gt;"",INDEX('Instrument History'!$1:$1048576,CcyPerBase!$B414,CcyPerBase!W$3) / $C414,""),"")</f>
        <v/>
      </c>
      <c r="X414" s="5" t="str">
        <f>IF($A414&lt;&gt;"",IF(X$2&lt;&gt;"",INDEX('Instrument History'!$1:$1048576,CcyPerBase!$B414,CcyPerBase!X$3) / $C414,""),"")</f>
        <v/>
      </c>
    </row>
    <row r="415" spans="1:24">
      <c r="A415" s="12">
        <f>IF(A414&lt;&gt;"",IF(A414=$B$3,"",'Instrument History'!A412),"")</f>
        <v>40725</v>
      </c>
      <c r="B415">
        <f t="shared" si="7"/>
        <v>412</v>
      </c>
      <c r="C415" s="5">
        <f>IF(A415&lt;&gt;"",INDEX('Instrument History'!$1:$1048576,CcyPerBase!B415,CcyPerBase!$B$2),"")</f>
        <v>31.285887458159074</v>
      </c>
      <c r="D415" s="5">
        <f>IF($A415&lt;&gt;"",INDEX('Instrument History'!$1:$1048576,CcyPerBase!$B415,CcyPerBase!D$3) / $C415,"")</f>
        <v>3.1963293396659237E-2</v>
      </c>
      <c r="E415" s="5">
        <f>IF($A415&lt;&gt;"",IF(E$2&lt;&gt;"",INDEX('Instrument History'!$1:$1048576,CcyPerBase!$B415,CcyPerBase!E$3) / $C415,""),"")</f>
        <v>3.1963293396659237E-2</v>
      </c>
      <c r="F415" s="5">
        <f>IF($A415&lt;&gt;"",IF(F$2&lt;&gt;"",INDEX('Instrument History'!$1:$1048576,CcyPerBase!$B415,CcyPerBase!F$3) / $C415,""),"")</f>
        <v>3.1963293396659237E-2</v>
      </c>
      <c r="G415" s="5">
        <f>IF($A415&lt;&gt;"",IF(G$2&lt;&gt;"",INDEX('Instrument History'!$1:$1048576,CcyPerBase!$B415,CcyPerBase!G$3) / $C415,""),"")</f>
        <v>3.1963293396659237E-2</v>
      </c>
      <c r="H415" s="5">
        <f>IF($A415&lt;&gt;"",IF(H$2&lt;&gt;"",INDEX('Instrument History'!$1:$1048576,CcyPerBase!$B415,CcyPerBase!H$3) / $C415,""),"")</f>
        <v>3.1963293396659237E-2</v>
      </c>
      <c r="I415" s="5">
        <f>IF($A415&lt;&gt;"",IF(I$2&lt;&gt;"",INDEX('Instrument History'!$1:$1048576,CcyPerBase!$B415,CcyPerBase!I$3) / $C415,""),"")</f>
        <v>1.8972773602531428</v>
      </c>
      <c r="J415" s="5">
        <f>IF($A415&lt;&gt;"",IF(J$2&lt;&gt;"",INDEX('Instrument History'!$1:$1048576,CcyPerBase!$B415,CcyPerBase!J$3) / $C415,""),"")</f>
        <v>3.6361049758621089</v>
      </c>
      <c r="K415" s="5">
        <f>IF($A415&lt;&gt;"",IF(K$2&lt;&gt;"",INDEX('Instrument History'!$1:$1048576,CcyPerBase!$B415,CcyPerBase!K$3) / $C415,""),"")</f>
        <v>3.6361049758621089</v>
      </c>
      <c r="L415" s="5">
        <f>IF($A415&lt;&gt;"",IF(L$2&lt;&gt;"",INDEX('Instrument History'!$1:$1048576,CcyPerBase!$B415,CcyPerBase!L$3) / $C415,""),"")</f>
        <v>1</v>
      </c>
      <c r="M415" s="5">
        <f>IF($A415&lt;&gt;"",IF(M$2&lt;&gt;"",INDEX('Instrument History'!$1:$1048576,CcyPerBase!$B415,CcyPerBase!M$3) / $C415,""),"")</f>
        <v>1</v>
      </c>
      <c r="N415" s="5">
        <f>IF($A415&lt;&gt;"",IF(N$2&lt;&gt;"",INDEX('Instrument History'!$1:$1048576,CcyPerBase!$B415,CcyPerBase!N$3) / $C415,""),"")</f>
        <v>1</v>
      </c>
      <c r="O415" s="5" t="str">
        <f>IF($A415&lt;&gt;"",IF(O$2&lt;&gt;"",INDEX('Instrument History'!$1:$1048576,CcyPerBase!$B415,CcyPerBase!O$3) / $C415,""),"")</f>
        <v/>
      </c>
      <c r="P415" s="5" t="str">
        <f>IF($A415&lt;&gt;"",IF(P$2&lt;&gt;"",INDEX('Instrument History'!$1:$1048576,CcyPerBase!$B415,CcyPerBase!P$3) / $C415,""),"")</f>
        <v/>
      </c>
      <c r="Q415" s="5" t="str">
        <f>IF($A415&lt;&gt;"",IF(Q$2&lt;&gt;"",INDEX('Instrument History'!$1:$1048576,CcyPerBase!$B415,CcyPerBase!Q$3) / $C415,""),"")</f>
        <v/>
      </c>
      <c r="R415" s="5" t="str">
        <f>IF($A415&lt;&gt;"",IF(R$2&lt;&gt;"",INDEX('Instrument History'!$1:$1048576,CcyPerBase!$B415,CcyPerBase!R$3) / $C415,""),"")</f>
        <v/>
      </c>
      <c r="S415" s="5" t="str">
        <f>IF($A415&lt;&gt;"",IF(S$2&lt;&gt;"",INDEX('Instrument History'!$1:$1048576,CcyPerBase!$B415,CcyPerBase!S$3) / $C415,""),"")</f>
        <v/>
      </c>
      <c r="T415" s="5" t="str">
        <f>IF($A415&lt;&gt;"",IF(T$2&lt;&gt;"",INDEX('Instrument History'!$1:$1048576,CcyPerBase!$B415,CcyPerBase!T$3) / $C415,""),"")</f>
        <v/>
      </c>
      <c r="U415" s="5" t="str">
        <f>IF($A415&lt;&gt;"",IF(U$2&lt;&gt;"",INDEX('Instrument History'!$1:$1048576,CcyPerBase!$B415,CcyPerBase!U$3) / $C415,""),"")</f>
        <v/>
      </c>
      <c r="V415" s="5" t="str">
        <f>IF($A415&lt;&gt;"",IF(V$2&lt;&gt;"",INDEX('Instrument History'!$1:$1048576,CcyPerBase!$B415,CcyPerBase!V$3) / $C415,""),"")</f>
        <v/>
      </c>
      <c r="W415" s="5" t="str">
        <f>IF($A415&lt;&gt;"",IF(W$2&lt;&gt;"",INDEX('Instrument History'!$1:$1048576,CcyPerBase!$B415,CcyPerBase!W$3) / $C415,""),"")</f>
        <v/>
      </c>
      <c r="X415" s="5" t="str">
        <f>IF($A415&lt;&gt;"",IF(X$2&lt;&gt;"",INDEX('Instrument History'!$1:$1048576,CcyPerBase!$B415,CcyPerBase!X$3) / $C415,""),"")</f>
        <v/>
      </c>
    </row>
    <row r="416" spans="1:24">
      <c r="A416" s="12">
        <f>IF(A415&lt;&gt;"",IF(A415=$B$3,"",'Instrument History'!A413),"")</f>
        <v>40724</v>
      </c>
      <c r="B416">
        <f t="shared" si="7"/>
        <v>413</v>
      </c>
      <c r="C416" s="5">
        <f>IF(A416&lt;&gt;"",INDEX('Instrument History'!$1:$1048576,CcyPerBase!B416,CcyPerBase!$B$2),"")</f>
        <v>31.143834440743511</v>
      </c>
      <c r="D416" s="5">
        <f>IF($A416&lt;&gt;"",INDEX('Instrument History'!$1:$1048576,CcyPerBase!$B416,CcyPerBase!D$3) / $C416,"")</f>
        <v>3.2109084123943428E-2</v>
      </c>
      <c r="E416" s="5">
        <f>IF($A416&lt;&gt;"",IF(E$2&lt;&gt;"",INDEX('Instrument History'!$1:$1048576,CcyPerBase!$B416,CcyPerBase!E$3) / $C416,""),"")</f>
        <v>3.2109084123943428E-2</v>
      </c>
      <c r="F416" s="5">
        <f>IF($A416&lt;&gt;"",IF(F$2&lt;&gt;"",INDEX('Instrument History'!$1:$1048576,CcyPerBase!$B416,CcyPerBase!F$3) / $C416,""),"")</f>
        <v>3.2109084123943428E-2</v>
      </c>
      <c r="G416" s="5">
        <f>IF($A416&lt;&gt;"",IF(G$2&lt;&gt;"",INDEX('Instrument History'!$1:$1048576,CcyPerBase!$B416,CcyPerBase!G$3) / $C416,""),"")</f>
        <v>3.2109084123943428E-2</v>
      </c>
      <c r="H416" s="5">
        <f>IF($A416&lt;&gt;"",IF(H$2&lt;&gt;"",INDEX('Instrument History'!$1:$1048576,CcyPerBase!$B416,CcyPerBase!H$3) / $C416,""),"")</f>
        <v>3.2109084123943428E-2</v>
      </c>
      <c r="I416" s="5">
        <f>IF($A416&lt;&gt;"",IF(I$2&lt;&gt;"",INDEX('Instrument History'!$1:$1048576,CcyPerBase!$B416,CcyPerBase!I$3) / $C416,""),"")</f>
        <v>1.9024363460921572</v>
      </c>
      <c r="J416" s="5">
        <f>IF($A416&lt;&gt;"",IF(J$2&lt;&gt;"",INDEX('Instrument History'!$1:$1048576,CcyPerBase!$B416,CcyPerBase!J$3) / $C416,""),"")</f>
        <v>3.5010685284995375</v>
      </c>
      <c r="K416" s="5">
        <f>IF($A416&lt;&gt;"",IF(K$2&lt;&gt;"",INDEX('Instrument History'!$1:$1048576,CcyPerBase!$B416,CcyPerBase!K$3) / $C416,""),"")</f>
        <v>3.5010685284995375</v>
      </c>
      <c r="L416" s="5">
        <f>IF($A416&lt;&gt;"",IF(L$2&lt;&gt;"",INDEX('Instrument History'!$1:$1048576,CcyPerBase!$B416,CcyPerBase!L$3) / $C416,""),"")</f>
        <v>1</v>
      </c>
      <c r="M416" s="5">
        <f>IF($A416&lt;&gt;"",IF(M$2&lt;&gt;"",INDEX('Instrument History'!$1:$1048576,CcyPerBase!$B416,CcyPerBase!M$3) / $C416,""),"")</f>
        <v>1</v>
      </c>
      <c r="N416" s="5">
        <f>IF($A416&lt;&gt;"",IF(N$2&lt;&gt;"",INDEX('Instrument History'!$1:$1048576,CcyPerBase!$B416,CcyPerBase!N$3) / $C416,""),"")</f>
        <v>1</v>
      </c>
      <c r="O416" s="5" t="str">
        <f>IF($A416&lt;&gt;"",IF(O$2&lt;&gt;"",INDEX('Instrument History'!$1:$1048576,CcyPerBase!$B416,CcyPerBase!O$3) / $C416,""),"")</f>
        <v/>
      </c>
      <c r="P416" s="5" t="str">
        <f>IF($A416&lt;&gt;"",IF(P$2&lt;&gt;"",INDEX('Instrument History'!$1:$1048576,CcyPerBase!$B416,CcyPerBase!P$3) / $C416,""),"")</f>
        <v/>
      </c>
      <c r="Q416" s="5" t="str">
        <f>IF($A416&lt;&gt;"",IF(Q$2&lt;&gt;"",INDEX('Instrument History'!$1:$1048576,CcyPerBase!$B416,CcyPerBase!Q$3) / $C416,""),"")</f>
        <v/>
      </c>
      <c r="R416" s="5" t="str">
        <f>IF($A416&lt;&gt;"",IF(R$2&lt;&gt;"",INDEX('Instrument History'!$1:$1048576,CcyPerBase!$B416,CcyPerBase!R$3) / $C416,""),"")</f>
        <v/>
      </c>
      <c r="S416" s="5" t="str">
        <f>IF($A416&lt;&gt;"",IF(S$2&lt;&gt;"",INDEX('Instrument History'!$1:$1048576,CcyPerBase!$B416,CcyPerBase!S$3) / $C416,""),"")</f>
        <v/>
      </c>
      <c r="T416" s="5" t="str">
        <f>IF($A416&lt;&gt;"",IF(T$2&lt;&gt;"",INDEX('Instrument History'!$1:$1048576,CcyPerBase!$B416,CcyPerBase!T$3) / $C416,""),"")</f>
        <v/>
      </c>
      <c r="U416" s="5" t="str">
        <f>IF($A416&lt;&gt;"",IF(U$2&lt;&gt;"",INDEX('Instrument History'!$1:$1048576,CcyPerBase!$B416,CcyPerBase!U$3) / $C416,""),"")</f>
        <v/>
      </c>
      <c r="V416" s="5" t="str">
        <f>IF($A416&lt;&gt;"",IF(V$2&lt;&gt;"",INDEX('Instrument History'!$1:$1048576,CcyPerBase!$B416,CcyPerBase!V$3) / $C416,""),"")</f>
        <v/>
      </c>
      <c r="W416" s="5" t="str">
        <f>IF($A416&lt;&gt;"",IF(W$2&lt;&gt;"",INDEX('Instrument History'!$1:$1048576,CcyPerBase!$B416,CcyPerBase!W$3) / $C416,""),"")</f>
        <v/>
      </c>
      <c r="X416" s="5" t="str">
        <f>IF($A416&lt;&gt;"",IF(X$2&lt;&gt;"",INDEX('Instrument History'!$1:$1048576,CcyPerBase!$B416,CcyPerBase!X$3) / $C416,""),"")</f>
        <v/>
      </c>
    </row>
    <row r="417" spans="1:24">
      <c r="A417" s="12">
        <f>IF(A416&lt;&gt;"",IF(A416=$B$3,"",'Instrument History'!A414),"")</f>
        <v>40723</v>
      </c>
      <c r="B417">
        <f t="shared" si="7"/>
        <v>414</v>
      </c>
      <c r="C417" s="5">
        <f>IF(A417&lt;&gt;"",INDEX('Instrument History'!$1:$1048576,CcyPerBase!B417,CcyPerBase!$B$2),"")</f>
        <v>29.941146752536227</v>
      </c>
      <c r="D417" s="5">
        <f>IF($A417&lt;&gt;"",INDEX('Instrument History'!$1:$1048576,CcyPerBase!$B417,CcyPerBase!D$3) / $C417,"")</f>
        <v>3.339885436803762E-2</v>
      </c>
      <c r="E417" s="5">
        <f>IF($A417&lt;&gt;"",IF(E$2&lt;&gt;"",INDEX('Instrument History'!$1:$1048576,CcyPerBase!$B417,CcyPerBase!E$3) / $C417,""),"")</f>
        <v>3.339885436803762E-2</v>
      </c>
      <c r="F417" s="5">
        <f>IF($A417&lt;&gt;"",IF(F$2&lt;&gt;"",INDEX('Instrument History'!$1:$1048576,CcyPerBase!$B417,CcyPerBase!F$3) / $C417,""),"")</f>
        <v>3.339885436803762E-2</v>
      </c>
      <c r="G417" s="5">
        <f>IF($A417&lt;&gt;"",IF(G$2&lt;&gt;"",INDEX('Instrument History'!$1:$1048576,CcyPerBase!$B417,CcyPerBase!G$3) / $C417,""),"")</f>
        <v>3.339885436803762E-2</v>
      </c>
      <c r="H417" s="5">
        <f>IF($A417&lt;&gt;"",IF(H$2&lt;&gt;"",INDEX('Instrument History'!$1:$1048576,CcyPerBase!$B417,CcyPerBase!H$3) / $C417,""),"")</f>
        <v>3.339885436803762E-2</v>
      </c>
      <c r="I417" s="5">
        <f>IF($A417&lt;&gt;"",IF(I$2&lt;&gt;"",INDEX('Instrument History'!$1:$1048576,CcyPerBase!$B417,CcyPerBase!I$3) / $C417,""),"")</f>
        <v>1.9709862482026104</v>
      </c>
      <c r="J417" s="5">
        <f>IF($A417&lt;&gt;"",IF(J$2&lt;&gt;"",INDEX('Instrument History'!$1:$1048576,CcyPerBase!$B417,CcyPerBase!J$3) / $C417,""),"")</f>
        <v>3.5267988631996787</v>
      </c>
      <c r="K417" s="5">
        <f>IF($A417&lt;&gt;"",IF(K$2&lt;&gt;"",INDEX('Instrument History'!$1:$1048576,CcyPerBase!$B417,CcyPerBase!K$3) / $C417,""),"")</f>
        <v>3.5267988631996787</v>
      </c>
      <c r="L417" s="5">
        <f>IF($A417&lt;&gt;"",IF(L$2&lt;&gt;"",INDEX('Instrument History'!$1:$1048576,CcyPerBase!$B417,CcyPerBase!L$3) / $C417,""),"")</f>
        <v>1</v>
      </c>
      <c r="M417" s="5">
        <f>IF($A417&lt;&gt;"",IF(M$2&lt;&gt;"",INDEX('Instrument History'!$1:$1048576,CcyPerBase!$B417,CcyPerBase!M$3) / $C417,""),"")</f>
        <v>1</v>
      </c>
      <c r="N417" s="5">
        <f>IF($A417&lt;&gt;"",IF(N$2&lt;&gt;"",INDEX('Instrument History'!$1:$1048576,CcyPerBase!$B417,CcyPerBase!N$3) / $C417,""),"")</f>
        <v>1</v>
      </c>
      <c r="O417" s="5" t="str">
        <f>IF($A417&lt;&gt;"",IF(O$2&lt;&gt;"",INDEX('Instrument History'!$1:$1048576,CcyPerBase!$B417,CcyPerBase!O$3) / $C417,""),"")</f>
        <v/>
      </c>
      <c r="P417" s="5" t="str">
        <f>IF($A417&lt;&gt;"",IF(P$2&lt;&gt;"",INDEX('Instrument History'!$1:$1048576,CcyPerBase!$B417,CcyPerBase!P$3) / $C417,""),"")</f>
        <v/>
      </c>
      <c r="Q417" s="5" t="str">
        <f>IF($A417&lt;&gt;"",IF(Q$2&lt;&gt;"",INDEX('Instrument History'!$1:$1048576,CcyPerBase!$B417,CcyPerBase!Q$3) / $C417,""),"")</f>
        <v/>
      </c>
      <c r="R417" s="5" t="str">
        <f>IF($A417&lt;&gt;"",IF(R$2&lt;&gt;"",INDEX('Instrument History'!$1:$1048576,CcyPerBase!$B417,CcyPerBase!R$3) / $C417,""),"")</f>
        <v/>
      </c>
      <c r="S417" s="5" t="str">
        <f>IF($A417&lt;&gt;"",IF(S$2&lt;&gt;"",INDEX('Instrument History'!$1:$1048576,CcyPerBase!$B417,CcyPerBase!S$3) / $C417,""),"")</f>
        <v/>
      </c>
      <c r="T417" s="5" t="str">
        <f>IF($A417&lt;&gt;"",IF(T$2&lt;&gt;"",INDEX('Instrument History'!$1:$1048576,CcyPerBase!$B417,CcyPerBase!T$3) / $C417,""),"")</f>
        <v/>
      </c>
      <c r="U417" s="5" t="str">
        <f>IF($A417&lt;&gt;"",IF(U$2&lt;&gt;"",INDEX('Instrument History'!$1:$1048576,CcyPerBase!$B417,CcyPerBase!U$3) / $C417,""),"")</f>
        <v/>
      </c>
      <c r="V417" s="5" t="str">
        <f>IF($A417&lt;&gt;"",IF(V$2&lt;&gt;"",INDEX('Instrument History'!$1:$1048576,CcyPerBase!$B417,CcyPerBase!V$3) / $C417,""),"")</f>
        <v/>
      </c>
      <c r="W417" s="5" t="str">
        <f>IF($A417&lt;&gt;"",IF(W$2&lt;&gt;"",INDEX('Instrument History'!$1:$1048576,CcyPerBase!$B417,CcyPerBase!W$3) / $C417,""),"")</f>
        <v/>
      </c>
      <c r="X417" s="5" t="str">
        <f>IF($A417&lt;&gt;"",IF(X$2&lt;&gt;"",INDEX('Instrument History'!$1:$1048576,CcyPerBase!$B417,CcyPerBase!X$3) / $C417,""),"")</f>
        <v/>
      </c>
    </row>
    <row r="418" spans="1:24">
      <c r="A418" s="12">
        <f>IF(A417&lt;&gt;"",IF(A417=$B$3,"",'Instrument History'!A415),"")</f>
        <v>40722</v>
      </c>
      <c r="B418">
        <f t="shared" si="7"/>
        <v>415</v>
      </c>
      <c r="C418" s="5">
        <f>IF(A418&lt;&gt;"",INDEX('Instrument History'!$1:$1048576,CcyPerBase!B418,CcyPerBase!$B$2),"")</f>
        <v>31.287603869294301</v>
      </c>
      <c r="D418" s="5">
        <f>IF($A418&lt;&gt;"",INDEX('Instrument History'!$1:$1048576,CcyPerBase!$B418,CcyPerBase!D$3) / $C418,"")</f>
        <v>3.1961539917775596E-2</v>
      </c>
      <c r="E418" s="5">
        <f>IF($A418&lt;&gt;"",IF(E$2&lt;&gt;"",INDEX('Instrument History'!$1:$1048576,CcyPerBase!$B418,CcyPerBase!E$3) / $C418,""),"")</f>
        <v>3.1961539917775596E-2</v>
      </c>
      <c r="F418" s="5">
        <f>IF($A418&lt;&gt;"",IF(F$2&lt;&gt;"",INDEX('Instrument History'!$1:$1048576,CcyPerBase!$B418,CcyPerBase!F$3) / $C418,""),"")</f>
        <v>3.1961539917775596E-2</v>
      </c>
      <c r="G418" s="5">
        <f>IF($A418&lt;&gt;"",IF(G$2&lt;&gt;"",INDEX('Instrument History'!$1:$1048576,CcyPerBase!$B418,CcyPerBase!G$3) / $C418,""),"")</f>
        <v>3.1961539917775596E-2</v>
      </c>
      <c r="H418" s="5">
        <f>IF($A418&lt;&gt;"",IF(H$2&lt;&gt;"",INDEX('Instrument History'!$1:$1048576,CcyPerBase!$B418,CcyPerBase!H$3) / $C418,""),"")</f>
        <v>3.1961539917775596E-2</v>
      </c>
      <c r="I418" s="5">
        <f>IF($A418&lt;&gt;"",IF(I$2&lt;&gt;"",INDEX('Instrument History'!$1:$1048576,CcyPerBase!$B418,CcyPerBase!I$3) / $C418,""),"")</f>
        <v>1.814568182273449</v>
      </c>
      <c r="J418" s="5">
        <f>IF($A418&lt;&gt;"",IF(J$2&lt;&gt;"",INDEX('Instrument History'!$1:$1048576,CcyPerBase!$B418,CcyPerBase!J$3) / $C418,""),"")</f>
        <v>3.2150839768313619</v>
      </c>
      <c r="K418" s="5">
        <f>IF($A418&lt;&gt;"",IF(K$2&lt;&gt;"",INDEX('Instrument History'!$1:$1048576,CcyPerBase!$B418,CcyPerBase!K$3) / $C418,""),"")</f>
        <v>3.2150839768313619</v>
      </c>
      <c r="L418" s="5">
        <f>IF($A418&lt;&gt;"",IF(L$2&lt;&gt;"",INDEX('Instrument History'!$1:$1048576,CcyPerBase!$B418,CcyPerBase!L$3) / $C418,""),"")</f>
        <v>1</v>
      </c>
      <c r="M418" s="5">
        <f>IF($A418&lt;&gt;"",IF(M$2&lt;&gt;"",INDEX('Instrument History'!$1:$1048576,CcyPerBase!$B418,CcyPerBase!M$3) / $C418,""),"")</f>
        <v>1</v>
      </c>
      <c r="N418" s="5">
        <f>IF($A418&lt;&gt;"",IF(N$2&lt;&gt;"",INDEX('Instrument History'!$1:$1048576,CcyPerBase!$B418,CcyPerBase!N$3) / $C418,""),"")</f>
        <v>1</v>
      </c>
      <c r="O418" s="5" t="str">
        <f>IF($A418&lt;&gt;"",IF(O$2&lt;&gt;"",INDEX('Instrument History'!$1:$1048576,CcyPerBase!$B418,CcyPerBase!O$3) / $C418,""),"")</f>
        <v/>
      </c>
      <c r="P418" s="5" t="str">
        <f>IF($A418&lt;&gt;"",IF(P$2&lt;&gt;"",INDEX('Instrument History'!$1:$1048576,CcyPerBase!$B418,CcyPerBase!P$3) / $C418,""),"")</f>
        <v/>
      </c>
      <c r="Q418" s="5" t="str">
        <f>IF($A418&lt;&gt;"",IF(Q$2&lt;&gt;"",INDEX('Instrument History'!$1:$1048576,CcyPerBase!$B418,CcyPerBase!Q$3) / $C418,""),"")</f>
        <v/>
      </c>
      <c r="R418" s="5" t="str">
        <f>IF($A418&lt;&gt;"",IF(R$2&lt;&gt;"",INDEX('Instrument History'!$1:$1048576,CcyPerBase!$B418,CcyPerBase!R$3) / $C418,""),"")</f>
        <v/>
      </c>
      <c r="S418" s="5" t="str">
        <f>IF($A418&lt;&gt;"",IF(S$2&lt;&gt;"",INDEX('Instrument History'!$1:$1048576,CcyPerBase!$B418,CcyPerBase!S$3) / $C418,""),"")</f>
        <v/>
      </c>
      <c r="T418" s="5" t="str">
        <f>IF($A418&lt;&gt;"",IF(T$2&lt;&gt;"",INDEX('Instrument History'!$1:$1048576,CcyPerBase!$B418,CcyPerBase!T$3) / $C418,""),"")</f>
        <v/>
      </c>
      <c r="U418" s="5" t="str">
        <f>IF($A418&lt;&gt;"",IF(U$2&lt;&gt;"",INDEX('Instrument History'!$1:$1048576,CcyPerBase!$B418,CcyPerBase!U$3) / $C418,""),"")</f>
        <v/>
      </c>
      <c r="V418" s="5" t="str">
        <f>IF($A418&lt;&gt;"",IF(V$2&lt;&gt;"",INDEX('Instrument History'!$1:$1048576,CcyPerBase!$B418,CcyPerBase!V$3) / $C418,""),"")</f>
        <v/>
      </c>
      <c r="W418" s="5" t="str">
        <f>IF($A418&lt;&gt;"",IF(W$2&lt;&gt;"",INDEX('Instrument History'!$1:$1048576,CcyPerBase!$B418,CcyPerBase!W$3) / $C418,""),"")</f>
        <v/>
      </c>
      <c r="X418" s="5" t="str">
        <f>IF($A418&lt;&gt;"",IF(X$2&lt;&gt;"",INDEX('Instrument History'!$1:$1048576,CcyPerBase!$B418,CcyPerBase!X$3) / $C418,""),"")</f>
        <v/>
      </c>
    </row>
    <row r="419" spans="1:24">
      <c r="A419" s="12">
        <f>IF(A418&lt;&gt;"",IF(A418=$B$3,"",'Instrument History'!A416),"")</f>
        <v>40721</v>
      </c>
      <c r="B419">
        <f t="shared" si="7"/>
        <v>416</v>
      </c>
      <c r="C419" s="5">
        <f>IF(A419&lt;&gt;"",INDEX('Instrument History'!$1:$1048576,CcyPerBase!B419,CcyPerBase!$B$2),"")</f>
        <v>31.170264053792526</v>
      </c>
      <c r="D419" s="5">
        <f>IF($A419&lt;&gt;"",INDEX('Instrument History'!$1:$1048576,CcyPerBase!$B419,CcyPerBase!D$3) / $C419,"")</f>
        <v>3.2081858474930974E-2</v>
      </c>
      <c r="E419" s="5">
        <f>IF($A419&lt;&gt;"",IF(E$2&lt;&gt;"",INDEX('Instrument History'!$1:$1048576,CcyPerBase!$B419,CcyPerBase!E$3) / $C419,""),"")</f>
        <v>3.2081858474930974E-2</v>
      </c>
      <c r="F419" s="5">
        <f>IF($A419&lt;&gt;"",IF(F$2&lt;&gt;"",INDEX('Instrument History'!$1:$1048576,CcyPerBase!$B419,CcyPerBase!F$3) / $C419,""),"")</f>
        <v>3.2081858474930974E-2</v>
      </c>
      <c r="G419" s="5">
        <f>IF($A419&lt;&gt;"",IF(G$2&lt;&gt;"",INDEX('Instrument History'!$1:$1048576,CcyPerBase!$B419,CcyPerBase!G$3) / $C419,""),"")</f>
        <v>3.2081858474930974E-2</v>
      </c>
      <c r="H419" s="5">
        <f>IF($A419&lt;&gt;"",IF(H$2&lt;&gt;"",INDEX('Instrument History'!$1:$1048576,CcyPerBase!$B419,CcyPerBase!H$3) / $C419,""),"")</f>
        <v>3.2081858474930974E-2</v>
      </c>
      <c r="I419" s="5">
        <f>IF($A419&lt;&gt;"",IF(I$2&lt;&gt;"",INDEX('Instrument History'!$1:$1048576,CcyPerBase!$B419,CcyPerBase!I$3) / $C419,""),"")</f>
        <v>1.870860323667827</v>
      </c>
      <c r="J419" s="5">
        <f>IF($A419&lt;&gt;"",IF(J$2&lt;&gt;"",INDEX('Instrument History'!$1:$1048576,CcyPerBase!$B419,CcyPerBase!J$3) / $C419,""),"")</f>
        <v>3.3536481098814392</v>
      </c>
      <c r="K419" s="5">
        <f>IF($A419&lt;&gt;"",IF(K$2&lt;&gt;"",INDEX('Instrument History'!$1:$1048576,CcyPerBase!$B419,CcyPerBase!K$3) / $C419,""),"")</f>
        <v>3.3536481098814392</v>
      </c>
      <c r="L419" s="5">
        <f>IF($A419&lt;&gt;"",IF(L$2&lt;&gt;"",INDEX('Instrument History'!$1:$1048576,CcyPerBase!$B419,CcyPerBase!L$3) / $C419,""),"")</f>
        <v>1</v>
      </c>
      <c r="M419" s="5">
        <f>IF($A419&lt;&gt;"",IF(M$2&lt;&gt;"",INDEX('Instrument History'!$1:$1048576,CcyPerBase!$B419,CcyPerBase!M$3) / $C419,""),"")</f>
        <v>1</v>
      </c>
      <c r="N419" s="5">
        <f>IF($A419&lt;&gt;"",IF(N$2&lt;&gt;"",INDEX('Instrument History'!$1:$1048576,CcyPerBase!$B419,CcyPerBase!N$3) / $C419,""),"")</f>
        <v>1</v>
      </c>
      <c r="O419" s="5" t="str">
        <f>IF($A419&lt;&gt;"",IF(O$2&lt;&gt;"",INDEX('Instrument History'!$1:$1048576,CcyPerBase!$B419,CcyPerBase!O$3) / $C419,""),"")</f>
        <v/>
      </c>
      <c r="P419" s="5" t="str">
        <f>IF($A419&lt;&gt;"",IF(P$2&lt;&gt;"",INDEX('Instrument History'!$1:$1048576,CcyPerBase!$B419,CcyPerBase!P$3) / $C419,""),"")</f>
        <v/>
      </c>
      <c r="Q419" s="5" t="str">
        <f>IF($A419&lt;&gt;"",IF(Q$2&lt;&gt;"",INDEX('Instrument History'!$1:$1048576,CcyPerBase!$B419,CcyPerBase!Q$3) / $C419,""),"")</f>
        <v/>
      </c>
      <c r="R419" s="5" t="str">
        <f>IF($A419&lt;&gt;"",IF(R$2&lt;&gt;"",INDEX('Instrument History'!$1:$1048576,CcyPerBase!$B419,CcyPerBase!R$3) / $C419,""),"")</f>
        <v/>
      </c>
      <c r="S419" s="5" t="str">
        <f>IF($A419&lt;&gt;"",IF(S$2&lt;&gt;"",INDEX('Instrument History'!$1:$1048576,CcyPerBase!$B419,CcyPerBase!S$3) / $C419,""),"")</f>
        <v/>
      </c>
      <c r="T419" s="5" t="str">
        <f>IF($A419&lt;&gt;"",IF(T$2&lt;&gt;"",INDEX('Instrument History'!$1:$1048576,CcyPerBase!$B419,CcyPerBase!T$3) / $C419,""),"")</f>
        <v/>
      </c>
      <c r="U419" s="5" t="str">
        <f>IF($A419&lt;&gt;"",IF(U$2&lt;&gt;"",INDEX('Instrument History'!$1:$1048576,CcyPerBase!$B419,CcyPerBase!U$3) / $C419,""),"")</f>
        <v/>
      </c>
      <c r="V419" s="5" t="str">
        <f>IF($A419&lt;&gt;"",IF(V$2&lt;&gt;"",INDEX('Instrument History'!$1:$1048576,CcyPerBase!$B419,CcyPerBase!V$3) / $C419,""),"")</f>
        <v/>
      </c>
      <c r="W419" s="5" t="str">
        <f>IF($A419&lt;&gt;"",IF(W$2&lt;&gt;"",INDEX('Instrument History'!$1:$1048576,CcyPerBase!$B419,CcyPerBase!W$3) / $C419,""),"")</f>
        <v/>
      </c>
      <c r="X419" s="5" t="str">
        <f>IF($A419&lt;&gt;"",IF(X$2&lt;&gt;"",INDEX('Instrument History'!$1:$1048576,CcyPerBase!$B419,CcyPerBase!X$3) / $C419,""),"")</f>
        <v/>
      </c>
    </row>
    <row r="420" spans="1:24">
      <c r="A420" s="12">
        <f>IF(A419&lt;&gt;"",IF(A419=$B$3,"",'Instrument History'!A417),"")</f>
        <v>40718</v>
      </c>
      <c r="B420">
        <f t="shared" si="7"/>
        <v>417</v>
      </c>
      <c r="C420" s="5">
        <f>IF(A420&lt;&gt;"",INDEX('Instrument History'!$1:$1048576,CcyPerBase!B420,CcyPerBase!$B$2),"")</f>
        <v>30.719092325395746</v>
      </c>
      <c r="D420" s="5">
        <f>IF($A420&lt;&gt;"",INDEX('Instrument History'!$1:$1048576,CcyPerBase!$B420,CcyPerBase!D$3) / $C420,"")</f>
        <v>3.2553045168372083E-2</v>
      </c>
      <c r="E420" s="5">
        <f>IF($A420&lt;&gt;"",IF(E$2&lt;&gt;"",INDEX('Instrument History'!$1:$1048576,CcyPerBase!$B420,CcyPerBase!E$3) / $C420,""),"")</f>
        <v>3.2553045168372083E-2</v>
      </c>
      <c r="F420" s="5">
        <f>IF($A420&lt;&gt;"",IF(F$2&lt;&gt;"",INDEX('Instrument History'!$1:$1048576,CcyPerBase!$B420,CcyPerBase!F$3) / $C420,""),"")</f>
        <v>3.2553045168372083E-2</v>
      </c>
      <c r="G420" s="5">
        <f>IF($A420&lt;&gt;"",IF(G$2&lt;&gt;"",INDEX('Instrument History'!$1:$1048576,CcyPerBase!$B420,CcyPerBase!G$3) / $C420,""),"")</f>
        <v>3.2553045168372083E-2</v>
      </c>
      <c r="H420" s="5">
        <f>IF($A420&lt;&gt;"",IF(H$2&lt;&gt;"",INDEX('Instrument History'!$1:$1048576,CcyPerBase!$B420,CcyPerBase!H$3) / $C420,""),"")</f>
        <v>3.2553045168372083E-2</v>
      </c>
      <c r="I420" s="5">
        <f>IF($A420&lt;&gt;"",IF(I$2&lt;&gt;"",INDEX('Instrument History'!$1:$1048576,CcyPerBase!$B420,CcyPerBase!I$3) / $C420,""),"")</f>
        <v>1.921111124348728</v>
      </c>
      <c r="J420" s="5">
        <f>IF($A420&lt;&gt;"",IF(J$2&lt;&gt;"",INDEX('Instrument History'!$1:$1048576,CcyPerBase!$B420,CcyPerBase!J$3) / $C420,""),"")</f>
        <v>3.3406937158871064</v>
      </c>
      <c r="K420" s="5">
        <f>IF($A420&lt;&gt;"",IF(K$2&lt;&gt;"",INDEX('Instrument History'!$1:$1048576,CcyPerBase!$B420,CcyPerBase!K$3) / $C420,""),"")</f>
        <v>3.3406937158871064</v>
      </c>
      <c r="L420" s="5">
        <f>IF($A420&lt;&gt;"",IF(L$2&lt;&gt;"",INDEX('Instrument History'!$1:$1048576,CcyPerBase!$B420,CcyPerBase!L$3) / $C420,""),"")</f>
        <v>1</v>
      </c>
      <c r="M420" s="5">
        <f>IF($A420&lt;&gt;"",IF(M$2&lt;&gt;"",INDEX('Instrument History'!$1:$1048576,CcyPerBase!$B420,CcyPerBase!M$3) / $C420,""),"")</f>
        <v>1</v>
      </c>
      <c r="N420" s="5">
        <f>IF($A420&lt;&gt;"",IF(N$2&lt;&gt;"",INDEX('Instrument History'!$1:$1048576,CcyPerBase!$B420,CcyPerBase!N$3) / $C420,""),"")</f>
        <v>1</v>
      </c>
      <c r="O420" s="5" t="str">
        <f>IF($A420&lt;&gt;"",IF(O$2&lt;&gt;"",INDEX('Instrument History'!$1:$1048576,CcyPerBase!$B420,CcyPerBase!O$3) / $C420,""),"")</f>
        <v/>
      </c>
      <c r="P420" s="5" t="str">
        <f>IF($A420&lt;&gt;"",IF(P$2&lt;&gt;"",INDEX('Instrument History'!$1:$1048576,CcyPerBase!$B420,CcyPerBase!P$3) / $C420,""),"")</f>
        <v/>
      </c>
      <c r="Q420" s="5" t="str">
        <f>IF($A420&lt;&gt;"",IF(Q$2&lt;&gt;"",INDEX('Instrument History'!$1:$1048576,CcyPerBase!$B420,CcyPerBase!Q$3) / $C420,""),"")</f>
        <v/>
      </c>
      <c r="R420" s="5" t="str">
        <f>IF($A420&lt;&gt;"",IF(R$2&lt;&gt;"",INDEX('Instrument History'!$1:$1048576,CcyPerBase!$B420,CcyPerBase!R$3) / $C420,""),"")</f>
        <v/>
      </c>
      <c r="S420" s="5" t="str">
        <f>IF($A420&lt;&gt;"",IF(S$2&lt;&gt;"",INDEX('Instrument History'!$1:$1048576,CcyPerBase!$B420,CcyPerBase!S$3) / $C420,""),"")</f>
        <v/>
      </c>
      <c r="T420" s="5" t="str">
        <f>IF($A420&lt;&gt;"",IF(T$2&lt;&gt;"",INDEX('Instrument History'!$1:$1048576,CcyPerBase!$B420,CcyPerBase!T$3) / $C420,""),"")</f>
        <v/>
      </c>
      <c r="U420" s="5" t="str">
        <f>IF($A420&lt;&gt;"",IF(U$2&lt;&gt;"",INDEX('Instrument History'!$1:$1048576,CcyPerBase!$B420,CcyPerBase!U$3) / $C420,""),"")</f>
        <v/>
      </c>
      <c r="V420" s="5" t="str">
        <f>IF($A420&lt;&gt;"",IF(V$2&lt;&gt;"",INDEX('Instrument History'!$1:$1048576,CcyPerBase!$B420,CcyPerBase!V$3) / $C420,""),"")</f>
        <v/>
      </c>
      <c r="W420" s="5" t="str">
        <f>IF($A420&lt;&gt;"",IF(W$2&lt;&gt;"",INDEX('Instrument History'!$1:$1048576,CcyPerBase!$B420,CcyPerBase!W$3) / $C420,""),"")</f>
        <v/>
      </c>
      <c r="X420" s="5" t="str">
        <f>IF($A420&lt;&gt;"",IF(X$2&lt;&gt;"",INDEX('Instrument History'!$1:$1048576,CcyPerBase!$B420,CcyPerBase!X$3) / $C420,""),"")</f>
        <v/>
      </c>
    </row>
    <row r="421" spans="1:24">
      <c r="A421" s="12">
        <f>IF(A420&lt;&gt;"",IF(A420=$B$3,"",'Instrument History'!A418),"")</f>
        <v>40717</v>
      </c>
      <c r="B421">
        <f t="shared" si="7"/>
        <v>418</v>
      </c>
      <c r="C421" s="5">
        <f>IF(A421&lt;&gt;"",INDEX('Instrument History'!$1:$1048576,CcyPerBase!B421,CcyPerBase!$B$2),"")</f>
        <v>30.875609841993068</v>
      </c>
      <c r="D421" s="5">
        <f>IF($A421&lt;&gt;"",INDEX('Instrument History'!$1:$1048576,CcyPerBase!$B421,CcyPerBase!D$3) / $C421,"")</f>
        <v>3.2388024240412816E-2</v>
      </c>
      <c r="E421" s="5">
        <f>IF($A421&lt;&gt;"",IF(E$2&lt;&gt;"",INDEX('Instrument History'!$1:$1048576,CcyPerBase!$B421,CcyPerBase!E$3) / $C421,""),"")</f>
        <v>3.2388024240412816E-2</v>
      </c>
      <c r="F421" s="5">
        <f>IF($A421&lt;&gt;"",IF(F$2&lt;&gt;"",INDEX('Instrument History'!$1:$1048576,CcyPerBase!$B421,CcyPerBase!F$3) / $C421,""),"")</f>
        <v>3.2388024240412816E-2</v>
      </c>
      <c r="G421" s="5">
        <f>IF($A421&lt;&gt;"",IF(G$2&lt;&gt;"",INDEX('Instrument History'!$1:$1048576,CcyPerBase!$B421,CcyPerBase!G$3) / $C421,""),"")</f>
        <v>3.2388024240412816E-2</v>
      </c>
      <c r="H421" s="5">
        <f>IF($A421&lt;&gt;"",IF(H$2&lt;&gt;"",INDEX('Instrument History'!$1:$1048576,CcyPerBase!$B421,CcyPerBase!H$3) / $C421,""),"")</f>
        <v>3.2388024240412816E-2</v>
      </c>
      <c r="I421" s="5">
        <f>IF($A421&lt;&gt;"",IF(I$2&lt;&gt;"",INDEX('Instrument History'!$1:$1048576,CcyPerBase!$B421,CcyPerBase!I$3) / $C421,""),"")</f>
        <v>1.9799671194378783</v>
      </c>
      <c r="J421" s="5">
        <f>IF($A421&lt;&gt;"",IF(J$2&lt;&gt;"",INDEX('Instrument History'!$1:$1048576,CcyPerBase!$B421,CcyPerBase!J$3) / $C421,""),"")</f>
        <v>3.1921071545231761</v>
      </c>
      <c r="K421" s="5">
        <f>IF($A421&lt;&gt;"",IF(K$2&lt;&gt;"",INDEX('Instrument History'!$1:$1048576,CcyPerBase!$B421,CcyPerBase!K$3) / $C421,""),"")</f>
        <v>3.1921071545231761</v>
      </c>
      <c r="L421" s="5">
        <f>IF($A421&lt;&gt;"",IF(L$2&lt;&gt;"",INDEX('Instrument History'!$1:$1048576,CcyPerBase!$B421,CcyPerBase!L$3) / $C421,""),"")</f>
        <v>1</v>
      </c>
      <c r="M421" s="5">
        <f>IF($A421&lt;&gt;"",IF(M$2&lt;&gt;"",INDEX('Instrument History'!$1:$1048576,CcyPerBase!$B421,CcyPerBase!M$3) / $C421,""),"")</f>
        <v>1</v>
      </c>
      <c r="N421" s="5">
        <f>IF($A421&lt;&gt;"",IF(N$2&lt;&gt;"",INDEX('Instrument History'!$1:$1048576,CcyPerBase!$B421,CcyPerBase!N$3) / $C421,""),"")</f>
        <v>1</v>
      </c>
      <c r="O421" s="5" t="str">
        <f>IF($A421&lt;&gt;"",IF(O$2&lt;&gt;"",INDEX('Instrument History'!$1:$1048576,CcyPerBase!$B421,CcyPerBase!O$3) / $C421,""),"")</f>
        <v/>
      </c>
      <c r="P421" s="5" t="str">
        <f>IF($A421&lt;&gt;"",IF(P$2&lt;&gt;"",INDEX('Instrument History'!$1:$1048576,CcyPerBase!$B421,CcyPerBase!P$3) / $C421,""),"")</f>
        <v/>
      </c>
      <c r="Q421" s="5" t="str">
        <f>IF($A421&lt;&gt;"",IF(Q$2&lt;&gt;"",INDEX('Instrument History'!$1:$1048576,CcyPerBase!$B421,CcyPerBase!Q$3) / $C421,""),"")</f>
        <v/>
      </c>
      <c r="R421" s="5" t="str">
        <f>IF($A421&lt;&gt;"",IF(R$2&lt;&gt;"",INDEX('Instrument History'!$1:$1048576,CcyPerBase!$B421,CcyPerBase!R$3) / $C421,""),"")</f>
        <v/>
      </c>
      <c r="S421" s="5" t="str">
        <f>IF($A421&lt;&gt;"",IF(S$2&lt;&gt;"",INDEX('Instrument History'!$1:$1048576,CcyPerBase!$B421,CcyPerBase!S$3) / $C421,""),"")</f>
        <v/>
      </c>
      <c r="T421" s="5" t="str">
        <f>IF($A421&lt;&gt;"",IF(T$2&lt;&gt;"",INDEX('Instrument History'!$1:$1048576,CcyPerBase!$B421,CcyPerBase!T$3) / $C421,""),"")</f>
        <v/>
      </c>
      <c r="U421" s="5" t="str">
        <f>IF($A421&lt;&gt;"",IF(U$2&lt;&gt;"",INDEX('Instrument History'!$1:$1048576,CcyPerBase!$B421,CcyPerBase!U$3) / $C421,""),"")</f>
        <v/>
      </c>
      <c r="V421" s="5" t="str">
        <f>IF($A421&lt;&gt;"",IF(V$2&lt;&gt;"",INDEX('Instrument History'!$1:$1048576,CcyPerBase!$B421,CcyPerBase!V$3) / $C421,""),"")</f>
        <v/>
      </c>
      <c r="W421" s="5" t="str">
        <f>IF($A421&lt;&gt;"",IF(W$2&lt;&gt;"",INDEX('Instrument History'!$1:$1048576,CcyPerBase!$B421,CcyPerBase!W$3) / $C421,""),"")</f>
        <v/>
      </c>
      <c r="X421" s="5" t="str">
        <f>IF($A421&lt;&gt;"",IF(X$2&lt;&gt;"",INDEX('Instrument History'!$1:$1048576,CcyPerBase!$B421,CcyPerBase!X$3) / $C421,""),"")</f>
        <v/>
      </c>
    </row>
    <row r="422" spans="1:24">
      <c r="A422" s="12">
        <f>IF(A421&lt;&gt;"",IF(A421=$B$3,"",'Instrument History'!A419),"")</f>
        <v>40716</v>
      </c>
      <c r="B422">
        <f t="shared" si="7"/>
        <v>419</v>
      </c>
      <c r="C422" s="5">
        <f>IF(A422&lt;&gt;"",INDEX('Instrument History'!$1:$1048576,CcyPerBase!B422,CcyPerBase!$B$2),"")</f>
        <v>30.281304923034188</v>
      </c>
      <c r="D422" s="5">
        <f>IF($A422&lt;&gt;"",INDEX('Instrument History'!$1:$1048576,CcyPerBase!$B422,CcyPerBase!D$3) / $C422,"")</f>
        <v>3.3023675912966566E-2</v>
      </c>
      <c r="E422" s="5">
        <f>IF($A422&lt;&gt;"",IF(E$2&lt;&gt;"",INDEX('Instrument History'!$1:$1048576,CcyPerBase!$B422,CcyPerBase!E$3) / $C422,""),"")</f>
        <v>3.3023675912966566E-2</v>
      </c>
      <c r="F422" s="5">
        <f>IF($A422&lt;&gt;"",IF(F$2&lt;&gt;"",INDEX('Instrument History'!$1:$1048576,CcyPerBase!$B422,CcyPerBase!F$3) / $C422,""),"")</f>
        <v>3.3023675912966566E-2</v>
      </c>
      <c r="G422" s="5">
        <f>IF($A422&lt;&gt;"",IF(G$2&lt;&gt;"",INDEX('Instrument History'!$1:$1048576,CcyPerBase!$B422,CcyPerBase!G$3) / $C422,""),"")</f>
        <v>3.3023675912966566E-2</v>
      </c>
      <c r="H422" s="5">
        <f>IF($A422&lt;&gt;"",IF(H$2&lt;&gt;"",INDEX('Instrument History'!$1:$1048576,CcyPerBase!$B422,CcyPerBase!H$3) / $C422,""),"")</f>
        <v>3.3023675912966566E-2</v>
      </c>
      <c r="I422" s="5">
        <f>IF($A422&lt;&gt;"",IF(I$2&lt;&gt;"",INDEX('Instrument History'!$1:$1048576,CcyPerBase!$B422,CcyPerBase!I$3) / $C422,""),"")</f>
        <v>2.0032116135593125</v>
      </c>
      <c r="J422" s="5">
        <f>IF($A422&lt;&gt;"",IF(J$2&lt;&gt;"",INDEX('Instrument History'!$1:$1048576,CcyPerBase!$B422,CcyPerBase!J$3) / $C422,""),"")</f>
        <v>3.1344110622513837</v>
      </c>
      <c r="K422" s="5">
        <f>IF($A422&lt;&gt;"",IF(K$2&lt;&gt;"",INDEX('Instrument History'!$1:$1048576,CcyPerBase!$B422,CcyPerBase!K$3) / $C422,""),"")</f>
        <v>3.1344110622513837</v>
      </c>
      <c r="L422" s="5">
        <f>IF($A422&lt;&gt;"",IF(L$2&lt;&gt;"",INDEX('Instrument History'!$1:$1048576,CcyPerBase!$B422,CcyPerBase!L$3) / $C422,""),"")</f>
        <v>1</v>
      </c>
      <c r="M422" s="5">
        <f>IF($A422&lt;&gt;"",IF(M$2&lt;&gt;"",INDEX('Instrument History'!$1:$1048576,CcyPerBase!$B422,CcyPerBase!M$3) / $C422,""),"")</f>
        <v>1</v>
      </c>
      <c r="N422" s="5">
        <f>IF($A422&lt;&gt;"",IF(N$2&lt;&gt;"",INDEX('Instrument History'!$1:$1048576,CcyPerBase!$B422,CcyPerBase!N$3) / $C422,""),"")</f>
        <v>1</v>
      </c>
      <c r="O422" s="5" t="str">
        <f>IF($A422&lt;&gt;"",IF(O$2&lt;&gt;"",INDEX('Instrument History'!$1:$1048576,CcyPerBase!$B422,CcyPerBase!O$3) / $C422,""),"")</f>
        <v/>
      </c>
      <c r="P422" s="5" t="str">
        <f>IF($A422&lt;&gt;"",IF(P$2&lt;&gt;"",INDEX('Instrument History'!$1:$1048576,CcyPerBase!$B422,CcyPerBase!P$3) / $C422,""),"")</f>
        <v/>
      </c>
      <c r="Q422" s="5" t="str">
        <f>IF($A422&lt;&gt;"",IF(Q$2&lt;&gt;"",INDEX('Instrument History'!$1:$1048576,CcyPerBase!$B422,CcyPerBase!Q$3) / $C422,""),"")</f>
        <v/>
      </c>
      <c r="R422" s="5" t="str">
        <f>IF($A422&lt;&gt;"",IF(R$2&lt;&gt;"",INDEX('Instrument History'!$1:$1048576,CcyPerBase!$B422,CcyPerBase!R$3) / $C422,""),"")</f>
        <v/>
      </c>
      <c r="S422" s="5" t="str">
        <f>IF($A422&lt;&gt;"",IF(S$2&lt;&gt;"",INDEX('Instrument History'!$1:$1048576,CcyPerBase!$B422,CcyPerBase!S$3) / $C422,""),"")</f>
        <v/>
      </c>
      <c r="T422" s="5" t="str">
        <f>IF($A422&lt;&gt;"",IF(T$2&lt;&gt;"",INDEX('Instrument History'!$1:$1048576,CcyPerBase!$B422,CcyPerBase!T$3) / $C422,""),"")</f>
        <v/>
      </c>
      <c r="U422" s="5" t="str">
        <f>IF($A422&lt;&gt;"",IF(U$2&lt;&gt;"",INDEX('Instrument History'!$1:$1048576,CcyPerBase!$B422,CcyPerBase!U$3) / $C422,""),"")</f>
        <v/>
      </c>
      <c r="V422" s="5" t="str">
        <f>IF($A422&lt;&gt;"",IF(V$2&lt;&gt;"",INDEX('Instrument History'!$1:$1048576,CcyPerBase!$B422,CcyPerBase!V$3) / $C422,""),"")</f>
        <v/>
      </c>
      <c r="W422" s="5" t="str">
        <f>IF($A422&lt;&gt;"",IF(W$2&lt;&gt;"",INDEX('Instrument History'!$1:$1048576,CcyPerBase!$B422,CcyPerBase!W$3) / $C422,""),"")</f>
        <v/>
      </c>
      <c r="X422" s="5" t="str">
        <f>IF($A422&lt;&gt;"",IF(X$2&lt;&gt;"",INDEX('Instrument History'!$1:$1048576,CcyPerBase!$B422,CcyPerBase!X$3) / $C422,""),"")</f>
        <v/>
      </c>
    </row>
    <row r="423" spans="1:24">
      <c r="A423" s="12">
        <f>IF(A422&lt;&gt;"",IF(A422=$B$3,"",'Instrument History'!A420),"")</f>
        <v>40715</v>
      </c>
      <c r="B423">
        <f t="shared" si="7"/>
        <v>420</v>
      </c>
      <c r="C423" s="5">
        <f>IF(A423&lt;&gt;"",INDEX('Instrument History'!$1:$1048576,CcyPerBase!B423,CcyPerBase!$B$2),"")</f>
        <v>29.366173955932787</v>
      </c>
      <c r="D423" s="5">
        <f>IF($A423&lt;&gt;"",INDEX('Instrument History'!$1:$1048576,CcyPerBase!$B423,CcyPerBase!D$3) / $C423,"")</f>
        <v>3.4052784727782767E-2</v>
      </c>
      <c r="E423" s="5">
        <f>IF($A423&lt;&gt;"",IF(E$2&lt;&gt;"",INDEX('Instrument History'!$1:$1048576,CcyPerBase!$B423,CcyPerBase!E$3) / $C423,""),"")</f>
        <v>3.4052784727782767E-2</v>
      </c>
      <c r="F423" s="5">
        <f>IF($A423&lt;&gt;"",IF(F$2&lt;&gt;"",INDEX('Instrument History'!$1:$1048576,CcyPerBase!$B423,CcyPerBase!F$3) / $C423,""),"")</f>
        <v>3.4052784727782767E-2</v>
      </c>
      <c r="G423" s="5">
        <f>IF($A423&lt;&gt;"",IF(G$2&lt;&gt;"",INDEX('Instrument History'!$1:$1048576,CcyPerBase!$B423,CcyPerBase!G$3) / $C423,""),"")</f>
        <v>3.4052784727782767E-2</v>
      </c>
      <c r="H423" s="5">
        <f>IF($A423&lt;&gt;"",IF(H$2&lt;&gt;"",INDEX('Instrument History'!$1:$1048576,CcyPerBase!$B423,CcyPerBase!H$3) / $C423,""),"")</f>
        <v>3.4052784727782767E-2</v>
      </c>
      <c r="I423" s="5">
        <f>IF($A423&lt;&gt;"",IF(I$2&lt;&gt;"",INDEX('Instrument History'!$1:$1048576,CcyPerBase!$B423,CcyPerBase!I$3) / $C423,""),"")</f>
        <v>2.0567790666212149</v>
      </c>
      <c r="J423" s="5">
        <f>IF($A423&lt;&gt;"",IF(J$2&lt;&gt;"",INDEX('Instrument History'!$1:$1048576,CcyPerBase!$B423,CcyPerBase!J$3) / $C423,""),"")</f>
        <v>3.1322782391591373</v>
      </c>
      <c r="K423" s="5">
        <f>IF($A423&lt;&gt;"",IF(K$2&lt;&gt;"",INDEX('Instrument History'!$1:$1048576,CcyPerBase!$B423,CcyPerBase!K$3) / $C423,""),"")</f>
        <v>3.1322782391591373</v>
      </c>
      <c r="L423" s="5">
        <f>IF($A423&lt;&gt;"",IF(L$2&lt;&gt;"",INDEX('Instrument History'!$1:$1048576,CcyPerBase!$B423,CcyPerBase!L$3) / $C423,""),"")</f>
        <v>1</v>
      </c>
      <c r="M423" s="5">
        <f>IF($A423&lt;&gt;"",IF(M$2&lt;&gt;"",INDEX('Instrument History'!$1:$1048576,CcyPerBase!$B423,CcyPerBase!M$3) / $C423,""),"")</f>
        <v>1</v>
      </c>
      <c r="N423" s="5">
        <f>IF($A423&lt;&gt;"",IF(N$2&lt;&gt;"",INDEX('Instrument History'!$1:$1048576,CcyPerBase!$B423,CcyPerBase!N$3) / $C423,""),"")</f>
        <v>1</v>
      </c>
      <c r="O423" s="5" t="str">
        <f>IF($A423&lt;&gt;"",IF(O$2&lt;&gt;"",INDEX('Instrument History'!$1:$1048576,CcyPerBase!$B423,CcyPerBase!O$3) / $C423,""),"")</f>
        <v/>
      </c>
      <c r="P423" s="5" t="str">
        <f>IF($A423&lt;&gt;"",IF(P$2&lt;&gt;"",INDEX('Instrument History'!$1:$1048576,CcyPerBase!$B423,CcyPerBase!P$3) / $C423,""),"")</f>
        <v/>
      </c>
      <c r="Q423" s="5" t="str">
        <f>IF($A423&lt;&gt;"",IF(Q$2&lt;&gt;"",INDEX('Instrument History'!$1:$1048576,CcyPerBase!$B423,CcyPerBase!Q$3) / $C423,""),"")</f>
        <v/>
      </c>
      <c r="R423" s="5" t="str">
        <f>IF($A423&lt;&gt;"",IF(R$2&lt;&gt;"",INDEX('Instrument History'!$1:$1048576,CcyPerBase!$B423,CcyPerBase!R$3) / $C423,""),"")</f>
        <v/>
      </c>
      <c r="S423" s="5" t="str">
        <f>IF($A423&lt;&gt;"",IF(S$2&lt;&gt;"",INDEX('Instrument History'!$1:$1048576,CcyPerBase!$B423,CcyPerBase!S$3) / $C423,""),"")</f>
        <v/>
      </c>
      <c r="T423" s="5" t="str">
        <f>IF($A423&lt;&gt;"",IF(T$2&lt;&gt;"",INDEX('Instrument History'!$1:$1048576,CcyPerBase!$B423,CcyPerBase!T$3) / $C423,""),"")</f>
        <v/>
      </c>
      <c r="U423" s="5" t="str">
        <f>IF($A423&lt;&gt;"",IF(U$2&lt;&gt;"",INDEX('Instrument History'!$1:$1048576,CcyPerBase!$B423,CcyPerBase!U$3) / $C423,""),"")</f>
        <v/>
      </c>
      <c r="V423" s="5" t="str">
        <f>IF($A423&lt;&gt;"",IF(V$2&lt;&gt;"",INDEX('Instrument History'!$1:$1048576,CcyPerBase!$B423,CcyPerBase!V$3) / $C423,""),"")</f>
        <v/>
      </c>
      <c r="W423" s="5" t="str">
        <f>IF($A423&lt;&gt;"",IF(W$2&lt;&gt;"",INDEX('Instrument History'!$1:$1048576,CcyPerBase!$B423,CcyPerBase!W$3) / $C423,""),"")</f>
        <v/>
      </c>
      <c r="X423" s="5" t="str">
        <f>IF($A423&lt;&gt;"",IF(X$2&lt;&gt;"",INDEX('Instrument History'!$1:$1048576,CcyPerBase!$B423,CcyPerBase!X$3) / $C423,""),"")</f>
        <v/>
      </c>
    </row>
    <row r="424" spans="1:24">
      <c r="A424" s="12">
        <f>IF(A423&lt;&gt;"",IF(A423=$B$3,"",'Instrument History'!A421),"")</f>
        <v>40714</v>
      </c>
      <c r="B424">
        <f t="shared" si="7"/>
        <v>421</v>
      </c>
      <c r="C424" s="5">
        <f>IF(A424&lt;&gt;"",INDEX('Instrument History'!$1:$1048576,CcyPerBase!B424,CcyPerBase!$B$2),"")</f>
        <v>29.954634211563345</v>
      </c>
      <c r="D424" s="5">
        <f>IF($A424&lt;&gt;"",INDEX('Instrument History'!$1:$1048576,CcyPerBase!$B424,CcyPerBase!D$3) / $C424,"")</f>
        <v>3.3383816104620344E-2</v>
      </c>
      <c r="E424" s="5">
        <f>IF($A424&lt;&gt;"",IF(E$2&lt;&gt;"",INDEX('Instrument History'!$1:$1048576,CcyPerBase!$B424,CcyPerBase!E$3) / $C424,""),"")</f>
        <v>3.3383816104620344E-2</v>
      </c>
      <c r="F424" s="5">
        <f>IF($A424&lt;&gt;"",IF(F$2&lt;&gt;"",INDEX('Instrument History'!$1:$1048576,CcyPerBase!$B424,CcyPerBase!F$3) / $C424,""),"")</f>
        <v>3.3383816104620344E-2</v>
      </c>
      <c r="G424" s="5">
        <f>IF($A424&lt;&gt;"",IF(G$2&lt;&gt;"",INDEX('Instrument History'!$1:$1048576,CcyPerBase!$B424,CcyPerBase!G$3) / $C424,""),"")</f>
        <v>3.3383816104620344E-2</v>
      </c>
      <c r="H424" s="5">
        <f>IF($A424&lt;&gt;"",IF(H$2&lt;&gt;"",INDEX('Instrument History'!$1:$1048576,CcyPerBase!$B424,CcyPerBase!H$3) / $C424,""),"")</f>
        <v>3.3383816104620344E-2</v>
      </c>
      <c r="I424" s="5">
        <f>IF($A424&lt;&gt;"",IF(I$2&lt;&gt;"",INDEX('Instrument History'!$1:$1048576,CcyPerBase!$B424,CcyPerBase!I$3) / $C424,""),"")</f>
        <v>1.9743399265793271</v>
      </c>
      <c r="J424" s="5">
        <f>IF($A424&lt;&gt;"",IF(J$2&lt;&gt;"",INDEX('Instrument History'!$1:$1048576,CcyPerBase!$B424,CcyPerBase!J$3) / $C424,""),"")</f>
        <v>2.9299349657734619</v>
      </c>
      <c r="K424" s="5">
        <f>IF($A424&lt;&gt;"",IF(K$2&lt;&gt;"",INDEX('Instrument History'!$1:$1048576,CcyPerBase!$B424,CcyPerBase!K$3) / $C424,""),"")</f>
        <v>2.9299349657734619</v>
      </c>
      <c r="L424" s="5">
        <f>IF($A424&lt;&gt;"",IF(L$2&lt;&gt;"",INDEX('Instrument History'!$1:$1048576,CcyPerBase!$B424,CcyPerBase!L$3) / $C424,""),"")</f>
        <v>1</v>
      </c>
      <c r="M424" s="5">
        <f>IF($A424&lt;&gt;"",IF(M$2&lt;&gt;"",INDEX('Instrument History'!$1:$1048576,CcyPerBase!$B424,CcyPerBase!M$3) / $C424,""),"")</f>
        <v>1</v>
      </c>
      <c r="N424" s="5">
        <f>IF($A424&lt;&gt;"",IF(N$2&lt;&gt;"",INDEX('Instrument History'!$1:$1048576,CcyPerBase!$B424,CcyPerBase!N$3) / $C424,""),"")</f>
        <v>1</v>
      </c>
      <c r="O424" s="5" t="str">
        <f>IF($A424&lt;&gt;"",IF(O$2&lt;&gt;"",INDEX('Instrument History'!$1:$1048576,CcyPerBase!$B424,CcyPerBase!O$3) / $C424,""),"")</f>
        <v/>
      </c>
      <c r="P424" s="5" t="str">
        <f>IF($A424&lt;&gt;"",IF(P$2&lt;&gt;"",INDEX('Instrument History'!$1:$1048576,CcyPerBase!$B424,CcyPerBase!P$3) / $C424,""),"")</f>
        <v/>
      </c>
      <c r="Q424" s="5" t="str">
        <f>IF($A424&lt;&gt;"",IF(Q$2&lt;&gt;"",INDEX('Instrument History'!$1:$1048576,CcyPerBase!$B424,CcyPerBase!Q$3) / $C424,""),"")</f>
        <v/>
      </c>
      <c r="R424" s="5" t="str">
        <f>IF($A424&lt;&gt;"",IF(R$2&lt;&gt;"",INDEX('Instrument History'!$1:$1048576,CcyPerBase!$B424,CcyPerBase!R$3) / $C424,""),"")</f>
        <v/>
      </c>
      <c r="S424" s="5" t="str">
        <f>IF($A424&lt;&gt;"",IF(S$2&lt;&gt;"",INDEX('Instrument History'!$1:$1048576,CcyPerBase!$B424,CcyPerBase!S$3) / $C424,""),"")</f>
        <v/>
      </c>
      <c r="T424" s="5" t="str">
        <f>IF($A424&lt;&gt;"",IF(T$2&lt;&gt;"",INDEX('Instrument History'!$1:$1048576,CcyPerBase!$B424,CcyPerBase!T$3) / $C424,""),"")</f>
        <v/>
      </c>
      <c r="U424" s="5" t="str">
        <f>IF($A424&lt;&gt;"",IF(U$2&lt;&gt;"",INDEX('Instrument History'!$1:$1048576,CcyPerBase!$B424,CcyPerBase!U$3) / $C424,""),"")</f>
        <v/>
      </c>
      <c r="V424" s="5" t="str">
        <f>IF($A424&lt;&gt;"",IF(V$2&lt;&gt;"",INDEX('Instrument History'!$1:$1048576,CcyPerBase!$B424,CcyPerBase!V$3) / $C424,""),"")</f>
        <v/>
      </c>
      <c r="W424" s="5" t="str">
        <f>IF($A424&lt;&gt;"",IF(W$2&lt;&gt;"",INDEX('Instrument History'!$1:$1048576,CcyPerBase!$B424,CcyPerBase!W$3) / $C424,""),"")</f>
        <v/>
      </c>
      <c r="X424" s="5" t="str">
        <f>IF($A424&lt;&gt;"",IF(X$2&lt;&gt;"",INDEX('Instrument History'!$1:$1048576,CcyPerBase!$B424,CcyPerBase!X$3) / $C424,""),"")</f>
        <v/>
      </c>
    </row>
    <row r="425" spans="1:24">
      <c r="A425" s="12">
        <f>IF(A424&lt;&gt;"",IF(A424=$B$3,"",'Instrument History'!A422),"")</f>
        <v>40711</v>
      </c>
      <c r="B425">
        <f t="shared" si="7"/>
        <v>422</v>
      </c>
      <c r="C425" s="5">
        <f>IF(A425&lt;&gt;"",INDEX('Instrument History'!$1:$1048576,CcyPerBase!B425,CcyPerBase!$B$2),"")</f>
        <v>29.01669087152262</v>
      </c>
      <c r="D425" s="5">
        <f>IF($A425&lt;&gt;"",INDEX('Instrument History'!$1:$1048576,CcyPerBase!$B425,CcyPerBase!D$3) / $C425,"")</f>
        <v>3.4462923578284864E-2</v>
      </c>
      <c r="E425" s="5">
        <f>IF($A425&lt;&gt;"",IF(E$2&lt;&gt;"",INDEX('Instrument History'!$1:$1048576,CcyPerBase!$B425,CcyPerBase!E$3) / $C425,""),"")</f>
        <v>3.4462923578284864E-2</v>
      </c>
      <c r="F425" s="5">
        <f>IF($A425&lt;&gt;"",IF(F$2&lt;&gt;"",INDEX('Instrument History'!$1:$1048576,CcyPerBase!$B425,CcyPerBase!F$3) / $C425,""),"")</f>
        <v>3.4462923578284864E-2</v>
      </c>
      <c r="G425" s="5">
        <f>IF($A425&lt;&gt;"",IF(G$2&lt;&gt;"",INDEX('Instrument History'!$1:$1048576,CcyPerBase!$B425,CcyPerBase!G$3) / $C425,""),"")</f>
        <v>3.4462923578284864E-2</v>
      </c>
      <c r="H425" s="5">
        <f>IF($A425&lt;&gt;"",IF(H$2&lt;&gt;"",INDEX('Instrument History'!$1:$1048576,CcyPerBase!$B425,CcyPerBase!H$3) / $C425,""),"")</f>
        <v>3.4462923578284864E-2</v>
      </c>
      <c r="I425" s="5">
        <f>IF($A425&lt;&gt;"",IF(I$2&lt;&gt;"",INDEX('Instrument History'!$1:$1048576,CcyPerBase!$B425,CcyPerBase!I$3) / $C425,""),"")</f>
        <v>2.0430121162905994</v>
      </c>
      <c r="J425" s="5">
        <f>IF($A425&lt;&gt;"",IF(J$2&lt;&gt;"",INDEX('Instrument History'!$1:$1048576,CcyPerBase!$B425,CcyPerBase!J$3) / $C425,""),"")</f>
        <v>3.0509170047079546</v>
      </c>
      <c r="K425" s="5">
        <f>IF($A425&lt;&gt;"",IF(K$2&lt;&gt;"",INDEX('Instrument History'!$1:$1048576,CcyPerBase!$B425,CcyPerBase!K$3) / $C425,""),"")</f>
        <v>3.0509170047079546</v>
      </c>
      <c r="L425" s="5">
        <f>IF($A425&lt;&gt;"",IF(L$2&lt;&gt;"",INDEX('Instrument History'!$1:$1048576,CcyPerBase!$B425,CcyPerBase!L$3) / $C425,""),"")</f>
        <v>1</v>
      </c>
      <c r="M425" s="5">
        <f>IF($A425&lt;&gt;"",IF(M$2&lt;&gt;"",INDEX('Instrument History'!$1:$1048576,CcyPerBase!$B425,CcyPerBase!M$3) / $C425,""),"")</f>
        <v>1</v>
      </c>
      <c r="N425" s="5">
        <f>IF($A425&lt;&gt;"",IF(N$2&lt;&gt;"",INDEX('Instrument History'!$1:$1048576,CcyPerBase!$B425,CcyPerBase!N$3) / $C425,""),"")</f>
        <v>1</v>
      </c>
      <c r="O425" s="5" t="str">
        <f>IF($A425&lt;&gt;"",IF(O$2&lt;&gt;"",INDEX('Instrument History'!$1:$1048576,CcyPerBase!$B425,CcyPerBase!O$3) / $C425,""),"")</f>
        <v/>
      </c>
      <c r="P425" s="5" t="str">
        <f>IF($A425&lt;&gt;"",IF(P$2&lt;&gt;"",INDEX('Instrument History'!$1:$1048576,CcyPerBase!$B425,CcyPerBase!P$3) / $C425,""),"")</f>
        <v/>
      </c>
      <c r="Q425" s="5" t="str">
        <f>IF($A425&lt;&gt;"",IF(Q$2&lt;&gt;"",INDEX('Instrument History'!$1:$1048576,CcyPerBase!$B425,CcyPerBase!Q$3) / $C425,""),"")</f>
        <v/>
      </c>
      <c r="R425" s="5" t="str">
        <f>IF($A425&lt;&gt;"",IF(R$2&lt;&gt;"",INDEX('Instrument History'!$1:$1048576,CcyPerBase!$B425,CcyPerBase!R$3) / $C425,""),"")</f>
        <v/>
      </c>
      <c r="S425" s="5" t="str">
        <f>IF($A425&lt;&gt;"",IF(S$2&lt;&gt;"",INDEX('Instrument History'!$1:$1048576,CcyPerBase!$B425,CcyPerBase!S$3) / $C425,""),"")</f>
        <v/>
      </c>
      <c r="T425" s="5" t="str">
        <f>IF($A425&lt;&gt;"",IF(T$2&lt;&gt;"",INDEX('Instrument History'!$1:$1048576,CcyPerBase!$B425,CcyPerBase!T$3) / $C425,""),"")</f>
        <v/>
      </c>
      <c r="U425" s="5" t="str">
        <f>IF($A425&lt;&gt;"",IF(U$2&lt;&gt;"",INDEX('Instrument History'!$1:$1048576,CcyPerBase!$B425,CcyPerBase!U$3) / $C425,""),"")</f>
        <v/>
      </c>
      <c r="V425" s="5" t="str">
        <f>IF($A425&lt;&gt;"",IF(V$2&lt;&gt;"",INDEX('Instrument History'!$1:$1048576,CcyPerBase!$B425,CcyPerBase!V$3) / $C425,""),"")</f>
        <v/>
      </c>
      <c r="W425" s="5" t="str">
        <f>IF($A425&lt;&gt;"",IF(W$2&lt;&gt;"",INDEX('Instrument History'!$1:$1048576,CcyPerBase!$B425,CcyPerBase!W$3) / $C425,""),"")</f>
        <v/>
      </c>
      <c r="X425" s="5" t="str">
        <f>IF($A425&lt;&gt;"",IF(X$2&lt;&gt;"",INDEX('Instrument History'!$1:$1048576,CcyPerBase!$B425,CcyPerBase!X$3) / $C425,""),"")</f>
        <v/>
      </c>
    </row>
    <row r="426" spans="1:24">
      <c r="A426" s="12">
        <f>IF(A425&lt;&gt;"",IF(A425=$B$3,"",'Instrument History'!A423),"")</f>
        <v>40710</v>
      </c>
      <c r="B426">
        <f t="shared" si="7"/>
        <v>423</v>
      </c>
      <c r="C426" s="5">
        <f>IF(A426&lt;&gt;"",INDEX('Instrument History'!$1:$1048576,CcyPerBase!B426,CcyPerBase!$B$2),"")</f>
        <v>30.036505823053819</v>
      </c>
      <c r="D426" s="5">
        <f>IF($A426&lt;&gt;"",INDEX('Instrument History'!$1:$1048576,CcyPerBase!$B426,CcyPerBase!D$3) / $C426,"")</f>
        <v>3.3292820606066413E-2</v>
      </c>
      <c r="E426" s="5">
        <f>IF($A426&lt;&gt;"",IF(E$2&lt;&gt;"",INDEX('Instrument History'!$1:$1048576,CcyPerBase!$B426,CcyPerBase!E$3) / $C426,""),"")</f>
        <v>3.3292820606066413E-2</v>
      </c>
      <c r="F426" s="5">
        <f>IF($A426&lt;&gt;"",IF(F$2&lt;&gt;"",INDEX('Instrument History'!$1:$1048576,CcyPerBase!$B426,CcyPerBase!F$3) / $C426,""),"")</f>
        <v>3.3292820606066413E-2</v>
      </c>
      <c r="G426" s="5">
        <f>IF($A426&lt;&gt;"",IF(G$2&lt;&gt;"",INDEX('Instrument History'!$1:$1048576,CcyPerBase!$B426,CcyPerBase!G$3) / $C426,""),"")</f>
        <v>3.3292820606066413E-2</v>
      </c>
      <c r="H426" s="5">
        <f>IF($A426&lt;&gt;"",IF(H$2&lt;&gt;"",INDEX('Instrument History'!$1:$1048576,CcyPerBase!$B426,CcyPerBase!H$3) / $C426,""),"")</f>
        <v>3.3292820606066413E-2</v>
      </c>
      <c r="I426" s="5">
        <f>IF($A426&lt;&gt;"",IF(I$2&lt;&gt;"",INDEX('Instrument History'!$1:$1048576,CcyPerBase!$B426,CcyPerBase!I$3) / $C426,""),"")</f>
        <v>1.9191313808296</v>
      </c>
      <c r="J426" s="5">
        <f>IF($A426&lt;&gt;"",IF(J$2&lt;&gt;"",INDEX('Instrument History'!$1:$1048576,CcyPerBase!$B426,CcyPerBase!J$3) / $C426,""),"")</f>
        <v>2.8242096707895863</v>
      </c>
      <c r="K426" s="5">
        <f>IF($A426&lt;&gt;"",IF(K$2&lt;&gt;"",INDEX('Instrument History'!$1:$1048576,CcyPerBase!$B426,CcyPerBase!K$3) / $C426,""),"")</f>
        <v>2.8242096707895863</v>
      </c>
      <c r="L426" s="5">
        <f>IF($A426&lt;&gt;"",IF(L$2&lt;&gt;"",INDEX('Instrument History'!$1:$1048576,CcyPerBase!$B426,CcyPerBase!L$3) / $C426,""),"")</f>
        <v>1</v>
      </c>
      <c r="M426" s="5">
        <f>IF($A426&lt;&gt;"",IF(M$2&lt;&gt;"",INDEX('Instrument History'!$1:$1048576,CcyPerBase!$B426,CcyPerBase!M$3) / $C426,""),"")</f>
        <v>1</v>
      </c>
      <c r="N426" s="5">
        <f>IF($A426&lt;&gt;"",IF(N$2&lt;&gt;"",INDEX('Instrument History'!$1:$1048576,CcyPerBase!$B426,CcyPerBase!N$3) / $C426,""),"")</f>
        <v>1</v>
      </c>
      <c r="O426" s="5" t="str">
        <f>IF($A426&lt;&gt;"",IF(O$2&lt;&gt;"",INDEX('Instrument History'!$1:$1048576,CcyPerBase!$B426,CcyPerBase!O$3) / $C426,""),"")</f>
        <v/>
      </c>
      <c r="P426" s="5" t="str">
        <f>IF($A426&lt;&gt;"",IF(P$2&lt;&gt;"",INDEX('Instrument History'!$1:$1048576,CcyPerBase!$B426,CcyPerBase!P$3) / $C426,""),"")</f>
        <v/>
      </c>
      <c r="Q426" s="5" t="str">
        <f>IF($A426&lt;&gt;"",IF(Q$2&lt;&gt;"",INDEX('Instrument History'!$1:$1048576,CcyPerBase!$B426,CcyPerBase!Q$3) / $C426,""),"")</f>
        <v/>
      </c>
      <c r="R426" s="5" t="str">
        <f>IF($A426&lt;&gt;"",IF(R$2&lt;&gt;"",INDEX('Instrument History'!$1:$1048576,CcyPerBase!$B426,CcyPerBase!R$3) / $C426,""),"")</f>
        <v/>
      </c>
      <c r="S426" s="5" t="str">
        <f>IF($A426&lt;&gt;"",IF(S$2&lt;&gt;"",INDEX('Instrument History'!$1:$1048576,CcyPerBase!$B426,CcyPerBase!S$3) / $C426,""),"")</f>
        <v/>
      </c>
      <c r="T426" s="5" t="str">
        <f>IF($A426&lt;&gt;"",IF(T$2&lt;&gt;"",INDEX('Instrument History'!$1:$1048576,CcyPerBase!$B426,CcyPerBase!T$3) / $C426,""),"")</f>
        <v/>
      </c>
      <c r="U426" s="5" t="str">
        <f>IF($A426&lt;&gt;"",IF(U$2&lt;&gt;"",INDEX('Instrument History'!$1:$1048576,CcyPerBase!$B426,CcyPerBase!U$3) / $C426,""),"")</f>
        <v/>
      </c>
      <c r="V426" s="5" t="str">
        <f>IF($A426&lt;&gt;"",IF(V$2&lt;&gt;"",INDEX('Instrument History'!$1:$1048576,CcyPerBase!$B426,CcyPerBase!V$3) / $C426,""),"")</f>
        <v/>
      </c>
      <c r="W426" s="5" t="str">
        <f>IF($A426&lt;&gt;"",IF(W$2&lt;&gt;"",INDEX('Instrument History'!$1:$1048576,CcyPerBase!$B426,CcyPerBase!W$3) / $C426,""),"")</f>
        <v/>
      </c>
      <c r="X426" s="5" t="str">
        <f>IF($A426&lt;&gt;"",IF(X$2&lt;&gt;"",INDEX('Instrument History'!$1:$1048576,CcyPerBase!$B426,CcyPerBase!X$3) / $C426,""),"")</f>
        <v/>
      </c>
    </row>
    <row r="427" spans="1:24">
      <c r="A427" s="12">
        <f>IF(A426&lt;&gt;"",IF(A426=$B$3,"",'Instrument History'!A424),"")</f>
        <v>40709</v>
      </c>
      <c r="B427">
        <f t="shared" si="7"/>
        <v>424</v>
      </c>
      <c r="C427" s="5">
        <f>IF(A427&lt;&gt;"",INDEX('Instrument History'!$1:$1048576,CcyPerBase!B427,CcyPerBase!$B$2),"")</f>
        <v>31.099572538375529</v>
      </c>
      <c r="D427" s="5">
        <f>IF($A427&lt;&gt;"",INDEX('Instrument History'!$1:$1048576,CcyPerBase!$B427,CcyPerBase!D$3) / $C427,"")</f>
        <v>3.215478279535975E-2</v>
      </c>
      <c r="E427" s="5">
        <f>IF($A427&lt;&gt;"",IF(E$2&lt;&gt;"",INDEX('Instrument History'!$1:$1048576,CcyPerBase!$B427,CcyPerBase!E$3) / $C427,""),"")</f>
        <v>3.215478279535975E-2</v>
      </c>
      <c r="F427" s="5">
        <f>IF($A427&lt;&gt;"",IF(F$2&lt;&gt;"",INDEX('Instrument History'!$1:$1048576,CcyPerBase!$B427,CcyPerBase!F$3) / $C427,""),"")</f>
        <v>3.215478279535975E-2</v>
      </c>
      <c r="G427" s="5">
        <f>IF($A427&lt;&gt;"",IF(G$2&lt;&gt;"",INDEX('Instrument History'!$1:$1048576,CcyPerBase!$B427,CcyPerBase!G$3) / $C427,""),"")</f>
        <v>3.215478279535975E-2</v>
      </c>
      <c r="H427" s="5">
        <f>IF($A427&lt;&gt;"",IF(H$2&lt;&gt;"",INDEX('Instrument History'!$1:$1048576,CcyPerBase!$B427,CcyPerBase!H$3) / $C427,""),"")</f>
        <v>3.215478279535975E-2</v>
      </c>
      <c r="I427" s="5">
        <f>IF($A427&lt;&gt;"",IF(I$2&lt;&gt;"",INDEX('Instrument History'!$1:$1048576,CcyPerBase!$B427,CcyPerBase!I$3) / $C427,""),"")</f>
        <v>1.9466126490593492</v>
      </c>
      <c r="J427" s="5">
        <f>IF($A427&lt;&gt;"",IF(J$2&lt;&gt;"",INDEX('Instrument History'!$1:$1048576,CcyPerBase!$B427,CcyPerBase!J$3) / $C427,""),"")</f>
        <v>2.7878727094277829</v>
      </c>
      <c r="K427" s="5">
        <f>IF($A427&lt;&gt;"",IF(K$2&lt;&gt;"",INDEX('Instrument History'!$1:$1048576,CcyPerBase!$B427,CcyPerBase!K$3) / $C427,""),"")</f>
        <v>2.7878727094277829</v>
      </c>
      <c r="L427" s="5">
        <f>IF($A427&lt;&gt;"",IF(L$2&lt;&gt;"",INDEX('Instrument History'!$1:$1048576,CcyPerBase!$B427,CcyPerBase!L$3) / $C427,""),"")</f>
        <v>1</v>
      </c>
      <c r="M427" s="5">
        <f>IF($A427&lt;&gt;"",IF(M$2&lt;&gt;"",INDEX('Instrument History'!$1:$1048576,CcyPerBase!$B427,CcyPerBase!M$3) / $C427,""),"")</f>
        <v>1</v>
      </c>
      <c r="N427" s="5">
        <f>IF($A427&lt;&gt;"",IF(N$2&lt;&gt;"",INDEX('Instrument History'!$1:$1048576,CcyPerBase!$B427,CcyPerBase!N$3) / $C427,""),"")</f>
        <v>1</v>
      </c>
      <c r="O427" s="5" t="str">
        <f>IF($A427&lt;&gt;"",IF(O$2&lt;&gt;"",INDEX('Instrument History'!$1:$1048576,CcyPerBase!$B427,CcyPerBase!O$3) / $C427,""),"")</f>
        <v/>
      </c>
      <c r="P427" s="5" t="str">
        <f>IF($A427&lt;&gt;"",IF(P$2&lt;&gt;"",INDEX('Instrument History'!$1:$1048576,CcyPerBase!$B427,CcyPerBase!P$3) / $C427,""),"")</f>
        <v/>
      </c>
      <c r="Q427" s="5" t="str">
        <f>IF($A427&lt;&gt;"",IF(Q$2&lt;&gt;"",INDEX('Instrument History'!$1:$1048576,CcyPerBase!$B427,CcyPerBase!Q$3) / $C427,""),"")</f>
        <v/>
      </c>
      <c r="R427" s="5" t="str">
        <f>IF($A427&lt;&gt;"",IF(R$2&lt;&gt;"",INDEX('Instrument History'!$1:$1048576,CcyPerBase!$B427,CcyPerBase!R$3) / $C427,""),"")</f>
        <v/>
      </c>
      <c r="S427" s="5" t="str">
        <f>IF($A427&lt;&gt;"",IF(S$2&lt;&gt;"",INDEX('Instrument History'!$1:$1048576,CcyPerBase!$B427,CcyPerBase!S$3) / $C427,""),"")</f>
        <v/>
      </c>
      <c r="T427" s="5" t="str">
        <f>IF($A427&lt;&gt;"",IF(T$2&lt;&gt;"",INDEX('Instrument History'!$1:$1048576,CcyPerBase!$B427,CcyPerBase!T$3) / $C427,""),"")</f>
        <v/>
      </c>
      <c r="U427" s="5" t="str">
        <f>IF($A427&lt;&gt;"",IF(U$2&lt;&gt;"",INDEX('Instrument History'!$1:$1048576,CcyPerBase!$B427,CcyPerBase!U$3) / $C427,""),"")</f>
        <v/>
      </c>
      <c r="V427" s="5" t="str">
        <f>IF($A427&lt;&gt;"",IF(V$2&lt;&gt;"",INDEX('Instrument History'!$1:$1048576,CcyPerBase!$B427,CcyPerBase!V$3) / $C427,""),"")</f>
        <v/>
      </c>
      <c r="W427" s="5" t="str">
        <f>IF($A427&lt;&gt;"",IF(W$2&lt;&gt;"",INDEX('Instrument History'!$1:$1048576,CcyPerBase!$B427,CcyPerBase!W$3) / $C427,""),"")</f>
        <v/>
      </c>
      <c r="X427" s="5" t="str">
        <f>IF($A427&lt;&gt;"",IF(X$2&lt;&gt;"",INDEX('Instrument History'!$1:$1048576,CcyPerBase!$B427,CcyPerBase!X$3) / $C427,""),"")</f>
        <v/>
      </c>
    </row>
    <row r="428" spans="1:24">
      <c r="A428" s="12">
        <f>IF(A427&lt;&gt;"",IF(A427=$B$3,"",'Instrument History'!A425),"")</f>
        <v>40708</v>
      </c>
      <c r="B428">
        <f t="shared" si="7"/>
        <v>425</v>
      </c>
      <c r="C428" s="5">
        <f>IF(A428&lt;&gt;"",INDEX('Instrument History'!$1:$1048576,CcyPerBase!B428,CcyPerBase!$B$2),"")</f>
        <v>31.47285064288527</v>
      </c>
      <c r="D428" s="5">
        <f>IF($A428&lt;&gt;"",INDEX('Instrument History'!$1:$1048576,CcyPerBase!$B428,CcyPerBase!D$3) / $C428,"")</f>
        <v>3.1773416756770943E-2</v>
      </c>
      <c r="E428" s="5">
        <f>IF($A428&lt;&gt;"",IF(E$2&lt;&gt;"",INDEX('Instrument History'!$1:$1048576,CcyPerBase!$B428,CcyPerBase!E$3) / $C428,""),"")</f>
        <v>3.1773416756770943E-2</v>
      </c>
      <c r="F428" s="5">
        <f>IF($A428&lt;&gt;"",IF(F$2&lt;&gt;"",INDEX('Instrument History'!$1:$1048576,CcyPerBase!$B428,CcyPerBase!F$3) / $C428,""),"")</f>
        <v>3.1773416756770943E-2</v>
      </c>
      <c r="G428" s="5">
        <f>IF($A428&lt;&gt;"",IF(G$2&lt;&gt;"",INDEX('Instrument History'!$1:$1048576,CcyPerBase!$B428,CcyPerBase!G$3) / $C428,""),"")</f>
        <v>3.1773416756770943E-2</v>
      </c>
      <c r="H428" s="5">
        <f>IF($A428&lt;&gt;"",IF(H$2&lt;&gt;"",INDEX('Instrument History'!$1:$1048576,CcyPerBase!$B428,CcyPerBase!H$3) / $C428,""),"")</f>
        <v>3.1773416756770943E-2</v>
      </c>
      <c r="I428" s="5">
        <f>IF($A428&lt;&gt;"",IF(I$2&lt;&gt;"",INDEX('Instrument History'!$1:$1048576,CcyPerBase!$B428,CcyPerBase!I$3) / $C428,""),"")</f>
        <v>2.0121265203669441</v>
      </c>
      <c r="J428" s="5">
        <f>IF($A428&lt;&gt;"",IF(J$2&lt;&gt;"",INDEX('Instrument History'!$1:$1048576,CcyPerBase!$B428,CcyPerBase!J$3) / $C428,""),"")</f>
        <v>2.7251587804524706</v>
      </c>
      <c r="K428" s="5">
        <f>IF($A428&lt;&gt;"",IF(K$2&lt;&gt;"",INDEX('Instrument History'!$1:$1048576,CcyPerBase!$B428,CcyPerBase!K$3) / $C428,""),"")</f>
        <v>2.7251587804524706</v>
      </c>
      <c r="L428" s="5">
        <f>IF($A428&lt;&gt;"",IF(L$2&lt;&gt;"",INDEX('Instrument History'!$1:$1048576,CcyPerBase!$B428,CcyPerBase!L$3) / $C428,""),"")</f>
        <v>1</v>
      </c>
      <c r="M428" s="5">
        <f>IF($A428&lt;&gt;"",IF(M$2&lt;&gt;"",INDEX('Instrument History'!$1:$1048576,CcyPerBase!$B428,CcyPerBase!M$3) / $C428,""),"")</f>
        <v>1</v>
      </c>
      <c r="N428" s="5">
        <f>IF($A428&lt;&gt;"",IF(N$2&lt;&gt;"",INDEX('Instrument History'!$1:$1048576,CcyPerBase!$B428,CcyPerBase!N$3) / $C428,""),"")</f>
        <v>1</v>
      </c>
      <c r="O428" s="5" t="str">
        <f>IF($A428&lt;&gt;"",IF(O$2&lt;&gt;"",INDEX('Instrument History'!$1:$1048576,CcyPerBase!$B428,CcyPerBase!O$3) / $C428,""),"")</f>
        <v/>
      </c>
      <c r="P428" s="5" t="str">
        <f>IF($A428&lt;&gt;"",IF(P$2&lt;&gt;"",INDEX('Instrument History'!$1:$1048576,CcyPerBase!$B428,CcyPerBase!P$3) / $C428,""),"")</f>
        <v/>
      </c>
      <c r="Q428" s="5" t="str">
        <f>IF($A428&lt;&gt;"",IF(Q$2&lt;&gt;"",INDEX('Instrument History'!$1:$1048576,CcyPerBase!$B428,CcyPerBase!Q$3) / $C428,""),"")</f>
        <v/>
      </c>
      <c r="R428" s="5" t="str">
        <f>IF($A428&lt;&gt;"",IF(R$2&lt;&gt;"",INDEX('Instrument History'!$1:$1048576,CcyPerBase!$B428,CcyPerBase!R$3) / $C428,""),"")</f>
        <v/>
      </c>
      <c r="S428" s="5" t="str">
        <f>IF($A428&lt;&gt;"",IF(S$2&lt;&gt;"",INDEX('Instrument History'!$1:$1048576,CcyPerBase!$B428,CcyPerBase!S$3) / $C428,""),"")</f>
        <v/>
      </c>
      <c r="T428" s="5" t="str">
        <f>IF($A428&lt;&gt;"",IF(T$2&lt;&gt;"",INDEX('Instrument History'!$1:$1048576,CcyPerBase!$B428,CcyPerBase!T$3) / $C428,""),"")</f>
        <v/>
      </c>
      <c r="U428" s="5" t="str">
        <f>IF($A428&lt;&gt;"",IF(U$2&lt;&gt;"",INDEX('Instrument History'!$1:$1048576,CcyPerBase!$B428,CcyPerBase!U$3) / $C428,""),"")</f>
        <v/>
      </c>
      <c r="V428" s="5" t="str">
        <f>IF($A428&lt;&gt;"",IF(V$2&lt;&gt;"",INDEX('Instrument History'!$1:$1048576,CcyPerBase!$B428,CcyPerBase!V$3) / $C428,""),"")</f>
        <v/>
      </c>
      <c r="W428" s="5" t="str">
        <f>IF($A428&lt;&gt;"",IF(W$2&lt;&gt;"",INDEX('Instrument History'!$1:$1048576,CcyPerBase!$B428,CcyPerBase!W$3) / $C428,""),"")</f>
        <v/>
      </c>
      <c r="X428" s="5" t="str">
        <f>IF($A428&lt;&gt;"",IF(X$2&lt;&gt;"",INDEX('Instrument History'!$1:$1048576,CcyPerBase!$B428,CcyPerBase!X$3) / $C428,""),"")</f>
        <v/>
      </c>
    </row>
    <row r="429" spans="1:24">
      <c r="A429" s="12">
        <f>IF(A428&lt;&gt;"",IF(A428=$B$3,"",'Instrument History'!A426),"")</f>
        <v>40707</v>
      </c>
      <c r="B429">
        <f t="shared" si="7"/>
        <v>426</v>
      </c>
      <c r="C429" s="5">
        <f>IF(A429&lt;&gt;"",INDEX('Instrument History'!$1:$1048576,CcyPerBase!B429,CcyPerBase!$B$2),"")</f>
        <v>31.723164385186493</v>
      </c>
      <c r="D429" s="5">
        <f>IF($A429&lt;&gt;"",INDEX('Instrument History'!$1:$1048576,CcyPerBase!$B429,CcyPerBase!D$3) / $C429,"")</f>
        <v>3.1522706494783406E-2</v>
      </c>
      <c r="E429" s="5">
        <f>IF($A429&lt;&gt;"",IF(E$2&lt;&gt;"",INDEX('Instrument History'!$1:$1048576,CcyPerBase!$B429,CcyPerBase!E$3) / $C429,""),"")</f>
        <v>3.1522706494783406E-2</v>
      </c>
      <c r="F429" s="5">
        <f>IF($A429&lt;&gt;"",IF(F$2&lt;&gt;"",INDEX('Instrument History'!$1:$1048576,CcyPerBase!$B429,CcyPerBase!F$3) / $C429,""),"")</f>
        <v>3.1522706494783406E-2</v>
      </c>
      <c r="G429" s="5">
        <f>IF($A429&lt;&gt;"",IF(G$2&lt;&gt;"",INDEX('Instrument History'!$1:$1048576,CcyPerBase!$B429,CcyPerBase!G$3) / $C429,""),"")</f>
        <v>3.1522706494783406E-2</v>
      </c>
      <c r="H429" s="5">
        <f>IF($A429&lt;&gt;"",IF(H$2&lt;&gt;"",INDEX('Instrument History'!$1:$1048576,CcyPerBase!$B429,CcyPerBase!H$3) / $C429,""),"")</f>
        <v>3.1522706494783406E-2</v>
      </c>
      <c r="I429" s="5">
        <f>IF($A429&lt;&gt;"",IF(I$2&lt;&gt;"",INDEX('Instrument History'!$1:$1048576,CcyPerBase!$B429,CcyPerBase!I$3) / $C429,""),"")</f>
        <v>1.9675543614629525</v>
      </c>
      <c r="J429" s="5">
        <f>IF($A429&lt;&gt;"",IF(J$2&lt;&gt;"",INDEX('Instrument History'!$1:$1048576,CcyPerBase!$B429,CcyPerBase!J$3) / $C429,""),"")</f>
        <v>2.7140775303000457</v>
      </c>
      <c r="K429" s="5">
        <f>IF($A429&lt;&gt;"",IF(K$2&lt;&gt;"",INDEX('Instrument History'!$1:$1048576,CcyPerBase!$B429,CcyPerBase!K$3) / $C429,""),"")</f>
        <v>2.7140775303000457</v>
      </c>
      <c r="L429" s="5">
        <f>IF($A429&lt;&gt;"",IF(L$2&lt;&gt;"",INDEX('Instrument History'!$1:$1048576,CcyPerBase!$B429,CcyPerBase!L$3) / $C429,""),"")</f>
        <v>1</v>
      </c>
      <c r="M429" s="5">
        <f>IF($A429&lt;&gt;"",IF(M$2&lt;&gt;"",INDEX('Instrument History'!$1:$1048576,CcyPerBase!$B429,CcyPerBase!M$3) / $C429,""),"")</f>
        <v>1</v>
      </c>
      <c r="N429" s="5">
        <f>IF($A429&lt;&gt;"",IF(N$2&lt;&gt;"",INDEX('Instrument History'!$1:$1048576,CcyPerBase!$B429,CcyPerBase!N$3) / $C429,""),"")</f>
        <v>1</v>
      </c>
      <c r="O429" s="5" t="str">
        <f>IF($A429&lt;&gt;"",IF(O$2&lt;&gt;"",INDEX('Instrument History'!$1:$1048576,CcyPerBase!$B429,CcyPerBase!O$3) / $C429,""),"")</f>
        <v/>
      </c>
      <c r="P429" s="5" t="str">
        <f>IF($A429&lt;&gt;"",IF(P$2&lt;&gt;"",INDEX('Instrument History'!$1:$1048576,CcyPerBase!$B429,CcyPerBase!P$3) / $C429,""),"")</f>
        <v/>
      </c>
      <c r="Q429" s="5" t="str">
        <f>IF($A429&lt;&gt;"",IF(Q$2&lt;&gt;"",INDEX('Instrument History'!$1:$1048576,CcyPerBase!$B429,CcyPerBase!Q$3) / $C429,""),"")</f>
        <v/>
      </c>
      <c r="R429" s="5" t="str">
        <f>IF($A429&lt;&gt;"",IF(R$2&lt;&gt;"",INDEX('Instrument History'!$1:$1048576,CcyPerBase!$B429,CcyPerBase!R$3) / $C429,""),"")</f>
        <v/>
      </c>
      <c r="S429" s="5" t="str">
        <f>IF($A429&lt;&gt;"",IF(S$2&lt;&gt;"",INDEX('Instrument History'!$1:$1048576,CcyPerBase!$B429,CcyPerBase!S$3) / $C429,""),"")</f>
        <v/>
      </c>
      <c r="T429" s="5" t="str">
        <f>IF($A429&lt;&gt;"",IF(T$2&lt;&gt;"",INDEX('Instrument History'!$1:$1048576,CcyPerBase!$B429,CcyPerBase!T$3) / $C429,""),"")</f>
        <v/>
      </c>
      <c r="U429" s="5" t="str">
        <f>IF($A429&lt;&gt;"",IF(U$2&lt;&gt;"",INDEX('Instrument History'!$1:$1048576,CcyPerBase!$B429,CcyPerBase!U$3) / $C429,""),"")</f>
        <v/>
      </c>
      <c r="V429" s="5" t="str">
        <f>IF($A429&lt;&gt;"",IF(V$2&lt;&gt;"",INDEX('Instrument History'!$1:$1048576,CcyPerBase!$B429,CcyPerBase!V$3) / $C429,""),"")</f>
        <v/>
      </c>
      <c r="W429" s="5" t="str">
        <f>IF($A429&lt;&gt;"",IF(W$2&lt;&gt;"",INDEX('Instrument History'!$1:$1048576,CcyPerBase!$B429,CcyPerBase!W$3) / $C429,""),"")</f>
        <v/>
      </c>
      <c r="X429" s="5" t="str">
        <f>IF($A429&lt;&gt;"",IF(X$2&lt;&gt;"",INDEX('Instrument History'!$1:$1048576,CcyPerBase!$B429,CcyPerBase!X$3) / $C429,""),"")</f>
        <v/>
      </c>
    </row>
    <row r="430" spans="1:24">
      <c r="A430" s="12">
        <f>IF(A429&lt;&gt;"",IF(A429=$B$3,"",'Instrument History'!A427),"")</f>
        <v>40704</v>
      </c>
      <c r="B430">
        <f t="shared" si="7"/>
        <v>427</v>
      </c>
      <c r="C430" s="5">
        <f>IF(A430&lt;&gt;"",INDEX('Instrument History'!$1:$1048576,CcyPerBase!B430,CcyPerBase!$B$2),"")</f>
        <v>31.609551334287886</v>
      </c>
      <c r="D430" s="5">
        <f>IF($A430&lt;&gt;"",INDEX('Instrument History'!$1:$1048576,CcyPerBase!$B430,CcyPerBase!D$3) / $C430,"")</f>
        <v>3.1636007402460919E-2</v>
      </c>
      <c r="E430" s="5">
        <f>IF($A430&lt;&gt;"",IF(E$2&lt;&gt;"",INDEX('Instrument History'!$1:$1048576,CcyPerBase!$B430,CcyPerBase!E$3) / $C430,""),"")</f>
        <v>3.1636007402460919E-2</v>
      </c>
      <c r="F430" s="5">
        <f>IF($A430&lt;&gt;"",IF(F$2&lt;&gt;"",INDEX('Instrument History'!$1:$1048576,CcyPerBase!$B430,CcyPerBase!F$3) / $C430,""),"")</f>
        <v>3.1636007402460919E-2</v>
      </c>
      <c r="G430" s="5">
        <f>IF($A430&lt;&gt;"",IF(G$2&lt;&gt;"",INDEX('Instrument History'!$1:$1048576,CcyPerBase!$B430,CcyPerBase!G$3) / $C430,""),"")</f>
        <v>3.1636007402460919E-2</v>
      </c>
      <c r="H430" s="5">
        <f>IF($A430&lt;&gt;"",IF(H$2&lt;&gt;"",INDEX('Instrument History'!$1:$1048576,CcyPerBase!$B430,CcyPerBase!H$3) / $C430,""),"")</f>
        <v>3.1636007402460919E-2</v>
      </c>
      <c r="I430" s="5">
        <f>IF($A430&lt;&gt;"",IF(I$2&lt;&gt;"",INDEX('Instrument History'!$1:$1048576,CcyPerBase!$B430,CcyPerBase!I$3) / $C430,""),"")</f>
        <v>2.0589933502217175</v>
      </c>
      <c r="J430" s="5">
        <f>IF($A430&lt;&gt;"",IF(J$2&lt;&gt;"",INDEX('Instrument History'!$1:$1048576,CcyPerBase!$B430,CcyPerBase!J$3) / $C430,""),"")</f>
        <v>2.8467627684784698</v>
      </c>
      <c r="K430" s="5">
        <f>IF($A430&lt;&gt;"",IF(K$2&lt;&gt;"",INDEX('Instrument History'!$1:$1048576,CcyPerBase!$B430,CcyPerBase!K$3) / $C430,""),"")</f>
        <v>2.8467627684784698</v>
      </c>
      <c r="L430" s="5">
        <f>IF($A430&lt;&gt;"",IF(L$2&lt;&gt;"",INDEX('Instrument History'!$1:$1048576,CcyPerBase!$B430,CcyPerBase!L$3) / $C430,""),"")</f>
        <v>1</v>
      </c>
      <c r="M430" s="5">
        <f>IF($A430&lt;&gt;"",IF(M$2&lt;&gt;"",INDEX('Instrument History'!$1:$1048576,CcyPerBase!$B430,CcyPerBase!M$3) / $C430,""),"")</f>
        <v>1</v>
      </c>
      <c r="N430" s="5">
        <f>IF($A430&lt;&gt;"",IF(N$2&lt;&gt;"",INDEX('Instrument History'!$1:$1048576,CcyPerBase!$B430,CcyPerBase!N$3) / $C430,""),"")</f>
        <v>1</v>
      </c>
      <c r="O430" s="5" t="str">
        <f>IF($A430&lt;&gt;"",IF(O$2&lt;&gt;"",INDEX('Instrument History'!$1:$1048576,CcyPerBase!$B430,CcyPerBase!O$3) / $C430,""),"")</f>
        <v/>
      </c>
      <c r="P430" s="5" t="str">
        <f>IF($A430&lt;&gt;"",IF(P$2&lt;&gt;"",INDEX('Instrument History'!$1:$1048576,CcyPerBase!$B430,CcyPerBase!P$3) / $C430,""),"")</f>
        <v/>
      </c>
      <c r="Q430" s="5" t="str">
        <f>IF($A430&lt;&gt;"",IF(Q$2&lt;&gt;"",INDEX('Instrument History'!$1:$1048576,CcyPerBase!$B430,CcyPerBase!Q$3) / $C430,""),"")</f>
        <v/>
      </c>
      <c r="R430" s="5" t="str">
        <f>IF($A430&lt;&gt;"",IF(R$2&lt;&gt;"",INDEX('Instrument History'!$1:$1048576,CcyPerBase!$B430,CcyPerBase!R$3) / $C430,""),"")</f>
        <v/>
      </c>
      <c r="S430" s="5" t="str">
        <f>IF($A430&lt;&gt;"",IF(S$2&lt;&gt;"",INDEX('Instrument History'!$1:$1048576,CcyPerBase!$B430,CcyPerBase!S$3) / $C430,""),"")</f>
        <v/>
      </c>
      <c r="T430" s="5" t="str">
        <f>IF($A430&lt;&gt;"",IF(T$2&lt;&gt;"",INDEX('Instrument History'!$1:$1048576,CcyPerBase!$B430,CcyPerBase!T$3) / $C430,""),"")</f>
        <v/>
      </c>
      <c r="U430" s="5" t="str">
        <f>IF($A430&lt;&gt;"",IF(U$2&lt;&gt;"",INDEX('Instrument History'!$1:$1048576,CcyPerBase!$B430,CcyPerBase!U$3) / $C430,""),"")</f>
        <v/>
      </c>
      <c r="V430" s="5" t="str">
        <f>IF($A430&lt;&gt;"",IF(V$2&lt;&gt;"",INDEX('Instrument History'!$1:$1048576,CcyPerBase!$B430,CcyPerBase!V$3) / $C430,""),"")</f>
        <v/>
      </c>
      <c r="W430" s="5" t="str">
        <f>IF($A430&lt;&gt;"",IF(W$2&lt;&gt;"",INDEX('Instrument History'!$1:$1048576,CcyPerBase!$B430,CcyPerBase!W$3) / $C430,""),"")</f>
        <v/>
      </c>
      <c r="X430" s="5" t="str">
        <f>IF($A430&lt;&gt;"",IF(X$2&lt;&gt;"",INDEX('Instrument History'!$1:$1048576,CcyPerBase!$B430,CcyPerBase!X$3) / $C430,""),"")</f>
        <v/>
      </c>
    </row>
    <row r="431" spans="1:24">
      <c r="A431" s="12">
        <f>IF(A430&lt;&gt;"",IF(A430=$B$3,"",'Instrument History'!A428),"")</f>
        <v>40703</v>
      </c>
      <c r="B431">
        <f t="shared" si="7"/>
        <v>428</v>
      </c>
      <c r="C431" s="5">
        <f>IF(A431&lt;&gt;"",INDEX('Instrument History'!$1:$1048576,CcyPerBase!B431,CcyPerBase!$B$2),"")</f>
        <v>31.966048383671311</v>
      </c>
      <c r="D431" s="5">
        <f>IF($A431&lt;&gt;"",INDEX('Instrument History'!$1:$1048576,CcyPerBase!$B431,CcyPerBase!D$3) / $C431,"")</f>
        <v>3.1283191090670237E-2</v>
      </c>
      <c r="E431" s="5">
        <f>IF($A431&lt;&gt;"",IF(E$2&lt;&gt;"",INDEX('Instrument History'!$1:$1048576,CcyPerBase!$B431,CcyPerBase!E$3) / $C431,""),"")</f>
        <v>3.1283191090670237E-2</v>
      </c>
      <c r="F431" s="5">
        <f>IF($A431&lt;&gt;"",IF(F$2&lt;&gt;"",INDEX('Instrument History'!$1:$1048576,CcyPerBase!$B431,CcyPerBase!F$3) / $C431,""),"")</f>
        <v>3.1283191090670237E-2</v>
      </c>
      <c r="G431" s="5">
        <f>IF($A431&lt;&gt;"",IF(G$2&lt;&gt;"",INDEX('Instrument History'!$1:$1048576,CcyPerBase!$B431,CcyPerBase!G$3) / $C431,""),"")</f>
        <v>3.1283191090670237E-2</v>
      </c>
      <c r="H431" s="5">
        <f>IF($A431&lt;&gt;"",IF(H$2&lt;&gt;"",INDEX('Instrument History'!$1:$1048576,CcyPerBase!$B431,CcyPerBase!H$3) / $C431,""),"")</f>
        <v>3.1283191090670237E-2</v>
      </c>
      <c r="I431" s="5">
        <f>IF($A431&lt;&gt;"",IF(I$2&lt;&gt;"",INDEX('Instrument History'!$1:$1048576,CcyPerBase!$B431,CcyPerBase!I$3) / $C431,""),"")</f>
        <v>2.0674788095515924</v>
      </c>
      <c r="J431" s="5">
        <f>IF($A431&lt;&gt;"",IF(J$2&lt;&gt;"",INDEX('Instrument History'!$1:$1048576,CcyPerBase!$B431,CcyPerBase!J$3) / $C431,""),"")</f>
        <v>2.7878937700888886</v>
      </c>
      <c r="K431" s="5">
        <f>IF($A431&lt;&gt;"",IF(K$2&lt;&gt;"",INDEX('Instrument History'!$1:$1048576,CcyPerBase!$B431,CcyPerBase!K$3) / $C431,""),"")</f>
        <v>2.7878937700888886</v>
      </c>
      <c r="L431" s="5">
        <f>IF($A431&lt;&gt;"",IF(L$2&lt;&gt;"",INDEX('Instrument History'!$1:$1048576,CcyPerBase!$B431,CcyPerBase!L$3) / $C431,""),"")</f>
        <v>1</v>
      </c>
      <c r="M431" s="5">
        <f>IF($A431&lt;&gt;"",IF(M$2&lt;&gt;"",INDEX('Instrument History'!$1:$1048576,CcyPerBase!$B431,CcyPerBase!M$3) / $C431,""),"")</f>
        <v>1</v>
      </c>
      <c r="N431" s="5">
        <f>IF($A431&lt;&gt;"",IF(N$2&lt;&gt;"",INDEX('Instrument History'!$1:$1048576,CcyPerBase!$B431,CcyPerBase!N$3) / $C431,""),"")</f>
        <v>1</v>
      </c>
      <c r="O431" s="5" t="str">
        <f>IF($A431&lt;&gt;"",IF(O$2&lt;&gt;"",INDEX('Instrument History'!$1:$1048576,CcyPerBase!$B431,CcyPerBase!O$3) / $C431,""),"")</f>
        <v/>
      </c>
      <c r="P431" s="5" t="str">
        <f>IF($A431&lt;&gt;"",IF(P$2&lt;&gt;"",INDEX('Instrument History'!$1:$1048576,CcyPerBase!$B431,CcyPerBase!P$3) / $C431,""),"")</f>
        <v/>
      </c>
      <c r="Q431" s="5" t="str">
        <f>IF($A431&lt;&gt;"",IF(Q$2&lt;&gt;"",INDEX('Instrument History'!$1:$1048576,CcyPerBase!$B431,CcyPerBase!Q$3) / $C431,""),"")</f>
        <v/>
      </c>
      <c r="R431" s="5" t="str">
        <f>IF($A431&lt;&gt;"",IF(R$2&lt;&gt;"",INDEX('Instrument History'!$1:$1048576,CcyPerBase!$B431,CcyPerBase!R$3) / $C431,""),"")</f>
        <v/>
      </c>
      <c r="S431" s="5" t="str">
        <f>IF($A431&lt;&gt;"",IF(S$2&lt;&gt;"",INDEX('Instrument History'!$1:$1048576,CcyPerBase!$B431,CcyPerBase!S$3) / $C431,""),"")</f>
        <v/>
      </c>
      <c r="T431" s="5" t="str">
        <f>IF($A431&lt;&gt;"",IF(T$2&lt;&gt;"",INDEX('Instrument History'!$1:$1048576,CcyPerBase!$B431,CcyPerBase!T$3) / $C431,""),"")</f>
        <v/>
      </c>
      <c r="U431" s="5" t="str">
        <f>IF($A431&lt;&gt;"",IF(U$2&lt;&gt;"",INDEX('Instrument History'!$1:$1048576,CcyPerBase!$B431,CcyPerBase!U$3) / $C431,""),"")</f>
        <v/>
      </c>
      <c r="V431" s="5" t="str">
        <f>IF($A431&lt;&gt;"",IF(V$2&lt;&gt;"",INDEX('Instrument History'!$1:$1048576,CcyPerBase!$B431,CcyPerBase!V$3) / $C431,""),"")</f>
        <v/>
      </c>
      <c r="W431" s="5" t="str">
        <f>IF($A431&lt;&gt;"",IF(W$2&lt;&gt;"",INDEX('Instrument History'!$1:$1048576,CcyPerBase!$B431,CcyPerBase!W$3) / $C431,""),"")</f>
        <v/>
      </c>
      <c r="X431" s="5" t="str">
        <f>IF($A431&lt;&gt;"",IF(X$2&lt;&gt;"",INDEX('Instrument History'!$1:$1048576,CcyPerBase!$B431,CcyPerBase!X$3) / $C431,""),"")</f>
        <v/>
      </c>
    </row>
    <row r="432" spans="1:24">
      <c r="A432" s="12">
        <f>IF(A431&lt;&gt;"",IF(A431=$B$3,"",'Instrument History'!A429),"")</f>
        <v>40702</v>
      </c>
      <c r="B432">
        <f t="shared" si="7"/>
        <v>429</v>
      </c>
      <c r="C432" s="5">
        <f>IF(A432&lt;&gt;"",INDEX('Instrument History'!$1:$1048576,CcyPerBase!B432,CcyPerBase!$B$2),"")</f>
        <v>31.260567457632899</v>
      </c>
      <c r="D432" s="5">
        <f>IF($A432&lt;&gt;"",INDEX('Instrument History'!$1:$1048576,CcyPerBase!$B432,CcyPerBase!D$3) / $C432,"")</f>
        <v>3.1989182581387526E-2</v>
      </c>
      <c r="E432" s="5">
        <f>IF($A432&lt;&gt;"",IF(E$2&lt;&gt;"",INDEX('Instrument History'!$1:$1048576,CcyPerBase!$B432,CcyPerBase!E$3) / $C432,""),"")</f>
        <v>3.1989182581387526E-2</v>
      </c>
      <c r="F432" s="5">
        <f>IF($A432&lt;&gt;"",IF(F$2&lt;&gt;"",INDEX('Instrument History'!$1:$1048576,CcyPerBase!$B432,CcyPerBase!F$3) / $C432,""),"")</f>
        <v>3.1989182581387526E-2</v>
      </c>
      <c r="G432" s="5">
        <f>IF($A432&lt;&gt;"",IF(G$2&lt;&gt;"",INDEX('Instrument History'!$1:$1048576,CcyPerBase!$B432,CcyPerBase!G$3) / $C432,""),"")</f>
        <v>3.1989182581387526E-2</v>
      </c>
      <c r="H432" s="5">
        <f>IF($A432&lt;&gt;"",IF(H$2&lt;&gt;"",INDEX('Instrument History'!$1:$1048576,CcyPerBase!$B432,CcyPerBase!H$3) / $C432,""),"")</f>
        <v>3.1989182581387526E-2</v>
      </c>
      <c r="I432" s="5">
        <f>IF($A432&lt;&gt;"",IF(I$2&lt;&gt;"",INDEX('Instrument History'!$1:$1048576,CcyPerBase!$B432,CcyPerBase!I$3) / $C432,""),"")</f>
        <v>2.1610814912950649</v>
      </c>
      <c r="J432" s="5">
        <f>IF($A432&lt;&gt;"",IF(J$2&lt;&gt;"",INDEX('Instrument History'!$1:$1048576,CcyPerBase!$B432,CcyPerBase!J$3) / $C432,""),"")</f>
        <v>2.888151064409386</v>
      </c>
      <c r="K432" s="5">
        <f>IF($A432&lt;&gt;"",IF(K$2&lt;&gt;"",INDEX('Instrument History'!$1:$1048576,CcyPerBase!$B432,CcyPerBase!K$3) / $C432,""),"")</f>
        <v>2.888151064409386</v>
      </c>
      <c r="L432" s="5">
        <f>IF($A432&lt;&gt;"",IF(L$2&lt;&gt;"",INDEX('Instrument History'!$1:$1048576,CcyPerBase!$B432,CcyPerBase!L$3) / $C432,""),"")</f>
        <v>1</v>
      </c>
      <c r="M432" s="5">
        <f>IF($A432&lt;&gt;"",IF(M$2&lt;&gt;"",INDEX('Instrument History'!$1:$1048576,CcyPerBase!$B432,CcyPerBase!M$3) / $C432,""),"")</f>
        <v>1</v>
      </c>
      <c r="N432" s="5">
        <f>IF($A432&lt;&gt;"",IF(N$2&lt;&gt;"",INDEX('Instrument History'!$1:$1048576,CcyPerBase!$B432,CcyPerBase!N$3) / $C432,""),"")</f>
        <v>1</v>
      </c>
      <c r="O432" s="5" t="str">
        <f>IF($A432&lt;&gt;"",IF(O$2&lt;&gt;"",INDEX('Instrument History'!$1:$1048576,CcyPerBase!$B432,CcyPerBase!O$3) / $C432,""),"")</f>
        <v/>
      </c>
      <c r="P432" s="5" t="str">
        <f>IF($A432&lt;&gt;"",IF(P$2&lt;&gt;"",INDEX('Instrument History'!$1:$1048576,CcyPerBase!$B432,CcyPerBase!P$3) / $C432,""),"")</f>
        <v/>
      </c>
      <c r="Q432" s="5" t="str">
        <f>IF($A432&lt;&gt;"",IF(Q$2&lt;&gt;"",INDEX('Instrument History'!$1:$1048576,CcyPerBase!$B432,CcyPerBase!Q$3) / $C432,""),"")</f>
        <v/>
      </c>
      <c r="R432" s="5" t="str">
        <f>IF($A432&lt;&gt;"",IF(R$2&lt;&gt;"",INDEX('Instrument History'!$1:$1048576,CcyPerBase!$B432,CcyPerBase!R$3) / $C432,""),"")</f>
        <v/>
      </c>
      <c r="S432" s="5" t="str">
        <f>IF($A432&lt;&gt;"",IF(S$2&lt;&gt;"",INDEX('Instrument History'!$1:$1048576,CcyPerBase!$B432,CcyPerBase!S$3) / $C432,""),"")</f>
        <v/>
      </c>
      <c r="T432" s="5" t="str">
        <f>IF($A432&lt;&gt;"",IF(T$2&lt;&gt;"",INDEX('Instrument History'!$1:$1048576,CcyPerBase!$B432,CcyPerBase!T$3) / $C432,""),"")</f>
        <v/>
      </c>
      <c r="U432" s="5" t="str">
        <f>IF($A432&lt;&gt;"",IF(U$2&lt;&gt;"",INDEX('Instrument History'!$1:$1048576,CcyPerBase!$B432,CcyPerBase!U$3) / $C432,""),"")</f>
        <v/>
      </c>
      <c r="V432" s="5" t="str">
        <f>IF($A432&lt;&gt;"",IF(V$2&lt;&gt;"",INDEX('Instrument History'!$1:$1048576,CcyPerBase!$B432,CcyPerBase!V$3) / $C432,""),"")</f>
        <v/>
      </c>
      <c r="W432" s="5" t="str">
        <f>IF($A432&lt;&gt;"",IF(W$2&lt;&gt;"",INDEX('Instrument History'!$1:$1048576,CcyPerBase!$B432,CcyPerBase!W$3) / $C432,""),"")</f>
        <v/>
      </c>
      <c r="X432" s="5" t="str">
        <f>IF($A432&lt;&gt;"",IF(X$2&lt;&gt;"",INDEX('Instrument History'!$1:$1048576,CcyPerBase!$B432,CcyPerBase!X$3) / $C432,""),"")</f>
        <v/>
      </c>
    </row>
    <row r="433" spans="1:24">
      <c r="A433" s="12">
        <f>IF(A432&lt;&gt;"",IF(A432=$B$3,"",'Instrument History'!A430),"")</f>
        <v>40701</v>
      </c>
      <c r="B433">
        <f t="shared" si="7"/>
        <v>430</v>
      </c>
      <c r="C433" s="5">
        <f>IF(A433&lt;&gt;"",INDEX('Instrument History'!$1:$1048576,CcyPerBase!B433,CcyPerBase!$B$2),"")</f>
        <v>30.037478576931733</v>
      </c>
      <c r="D433" s="5">
        <f>IF($A433&lt;&gt;"",INDEX('Instrument History'!$1:$1048576,CcyPerBase!$B433,CcyPerBase!D$3) / $C433,"")</f>
        <v>3.3291742429006101E-2</v>
      </c>
      <c r="E433" s="5">
        <f>IF($A433&lt;&gt;"",IF(E$2&lt;&gt;"",INDEX('Instrument History'!$1:$1048576,CcyPerBase!$B433,CcyPerBase!E$3) / $C433,""),"")</f>
        <v>3.3291742429006101E-2</v>
      </c>
      <c r="F433" s="5">
        <f>IF($A433&lt;&gt;"",IF(F$2&lt;&gt;"",INDEX('Instrument History'!$1:$1048576,CcyPerBase!$B433,CcyPerBase!F$3) / $C433,""),"")</f>
        <v>3.3291742429006101E-2</v>
      </c>
      <c r="G433" s="5">
        <f>IF($A433&lt;&gt;"",IF(G$2&lt;&gt;"",INDEX('Instrument History'!$1:$1048576,CcyPerBase!$B433,CcyPerBase!G$3) / $C433,""),"")</f>
        <v>3.3291742429006101E-2</v>
      </c>
      <c r="H433" s="5">
        <f>IF($A433&lt;&gt;"",IF(H$2&lt;&gt;"",INDEX('Instrument History'!$1:$1048576,CcyPerBase!$B433,CcyPerBase!H$3) / $C433,""),"")</f>
        <v>3.3291742429006101E-2</v>
      </c>
      <c r="I433" s="5">
        <f>IF($A433&lt;&gt;"",IF(I$2&lt;&gt;"",INDEX('Instrument History'!$1:$1048576,CcyPerBase!$B433,CcyPerBase!I$3) / $C433,""),"")</f>
        <v>2.2724043263432936</v>
      </c>
      <c r="J433" s="5">
        <f>IF($A433&lt;&gt;"",IF(J$2&lt;&gt;"",INDEX('Instrument History'!$1:$1048576,CcyPerBase!$B433,CcyPerBase!J$3) / $C433,""),"")</f>
        <v>2.9875868048037466</v>
      </c>
      <c r="K433" s="5">
        <f>IF($A433&lt;&gt;"",IF(K$2&lt;&gt;"",INDEX('Instrument History'!$1:$1048576,CcyPerBase!$B433,CcyPerBase!K$3) / $C433,""),"")</f>
        <v>2.9875868048037466</v>
      </c>
      <c r="L433" s="5">
        <f>IF($A433&lt;&gt;"",IF(L$2&lt;&gt;"",INDEX('Instrument History'!$1:$1048576,CcyPerBase!$B433,CcyPerBase!L$3) / $C433,""),"")</f>
        <v>1</v>
      </c>
      <c r="M433" s="5">
        <f>IF($A433&lt;&gt;"",IF(M$2&lt;&gt;"",INDEX('Instrument History'!$1:$1048576,CcyPerBase!$B433,CcyPerBase!M$3) / $C433,""),"")</f>
        <v>1</v>
      </c>
      <c r="N433" s="5">
        <f>IF($A433&lt;&gt;"",IF(N$2&lt;&gt;"",INDEX('Instrument History'!$1:$1048576,CcyPerBase!$B433,CcyPerBase!N$3) / $C433,""),"")</f>
        <v>1</v>
      </c>
      <c r="O433" s="5" t="str">
        <f>IF($A433&lt;&gt;"",IF(O$2&lt;&gt;"",INDEX('Instrument History'!$1:$1048576,CcyPerBase!$B433,CcyPerBase!O$3) / $C433,""),"")</f>
        <v/>
      </c>
      <c r="P433" s="5" t="str">
        <f>IF($A433&lt;&gt;"",IF(P$2&lt;&gt;"",INDEX('Instrument History'!$1:$1048576,CcyPerBase!$B433,CcyPerBase!P$3) / $C433,""),"")</f>
        <v/>
      </c>
      <c r="Q433" s="5" t="str">
        <f>IF($A433&lt;&gt;"",IF(Q$2&lt;&gt;"",INDEX('Instrument History'!$1:$1048576,CcyPerBase!$B433,CcyPerBase!Q$3) / $C433,""),"")</f>
        <v/>
      </c>
      <c r="R433" s="5" t="str">
        <f>IF($A433&lt;&gt;"",IF(R$2&lt;&gt;"",INDEX('Instrument History'!$1:$1048576,CcyPerBase!$B433,CcyPerBase!R$3) / $C433,""),"")</f>
        <v/>
      </c>
      <c r="S433" s="5" t="str">
        <f>IF($A433&lt;&gt;"",IF(S$2&lt;&gt;"",INDEX('Instrument History'!$1:$1048576,CcyPerBase!$B433,CcyPerBase!S$3) / $C433,""),"")</f>
        <v/>
      </c>
      <c r="T433" s="5" t="str">
        <f>IF($A433&lt;&gt;"",IF(T$2&lt;&gt;"",INDEX('Instrument History'!$1:$1048576,CcyPerBase!$B433,CcyPerBase!T$3) / $C433,""),"")</f>
        <v/>
      </c>
      <c r="U433" s="5" t="str">
        <f>IF($A433&lt;&gt;"",IF(U$2&lt;&gt;"",INDEX('Instrument History'!$1:$1048576,CcyPerBase!$B433,CcyPerBase!U$3) / $C433,""),"")</f>
        <v/>
      </c>
      <c r="V433" s="5" t="str">
        <f>IF($A433&lt;&gt;"",IF(V$2&lt;&gt;"",INDEX('Instrument History'!$1:$1048576,CcyPerBase!$B433,CcyPerBase!V$3) / $C433,""),"")</f>
        <v/>
      </c>
      <c r="W433" s="5" t="str">
        <f>IF($A433&lt;&gt;"",IF(W$2&lt;&gt;"",INDEX('Instrument History'!$1:$1048576,CcyPerBase!$B433,CcyPerBase!W$3) / $C433,""),"")</f>
        <v/>
      </c>
      <c r="X433" s="5" t="str">
        <f>IF($A433&lt;&gt;"",IF(X$2&lt;&gt;"",INDEX('Instrument History'!$1:$1048576,CcyPerBase!$B433,CcyPerBase!X$3) / $C433,""),"")</f>
        <v/>
      </c>
    </row>
    <row r="434" spans="1:24">
      <c r="A434" s="12">
        <f>IF(A433&lt;&gt;"",IF(A433=$B$3,"",'Instrument History'!A431),"")</f>
        <v>40700</v>
      </c>
      <c r="B434">
        <f t="shared" si="7"/>
        <v>431</v>
      </c>
      <c r="C434" s="5">
        <f>IF(A434&lt;&gt;"",INDEX('Instrument History'!$1:$1048576,CcyPerBase!B434,CcyPerBase!$B$2),"")</f>
        <v>29.914617829987794</v>
      </c>
      <c r="D434" s="5">
        <f>IF($A434&lt;&gt;"",INDEX('Instrument History'!$1:$1048576,CcyPerBase!$B434,CcyPerBase!D$3) / $C434,"")</f>
        <v>3.3428473186027263E-2</v>
      </c>
      <c r="E434" s="5">
        <f>IF($A434&lt;&gt;"",IF(E$2&lt;&gt;"",INDEX('Instrument History'!$1:$1048576,CcyPerBase!$B434,CcyPerBase!E$3) / $C434,""),"")</f>
        <v>3.3428473186027263E-2</v>
      </c>
      <c r="F434" s="5">
        <f>IF($A434&lt;&gt;"",IF(F$2&lt;&gt;"",INDEX('Instrument History'!$1:$1048576,CcyPerBase!$B434,CcyPerBase!F$3) / $C434,""),"")</f>
        <v>3.3428473186027263E-2</v>
      </c>
      <c r="G434" s="5">
        <f>IF($A434&lt;&gt;"",IF(G$2&lt;&gt;"",INDEX('Instrument History'!$1:$1048576,CcyPerBase!$B434,CcyPerBase!G$3) / $C434,""),"")</f>
        <v>3.3428473186027263E-2</v>
      </c>
      <c r="H434" s="5">
        <f>IF($A434&lt;&gt;"",IF(H$2&lt;&gt;"",INDEX('Instrument History'!$1:$1048576,CcyPerBase!$B434,CcyPerBase!H$3) / $C434,""),"")</f>
        <v>3.3428473186027263E-2</v>
      </c>
      <c r="I434" s="5">
        <f>IF($A434&lt;&gt;"",IF(I$2&lt;&gt;"",INDEX('Instrument History'!$1:$1048576,CcyPerBase!$B434,CcyPerBase!I$3) / $C434,""),"")</f>
        <v>2.3794769088509731</v>
      </c>
      <c r="J434" s="5">
        <f>IF($A434&lt;&gt;"",IF(J$2&lt;&gt;"",INDEX('Instrument History'!$1:$1048576,CcyPerBase!$B434,CcyPerBase!J$3) / $C434,""),"")</f>
        <v>2.86635357465611</v>
      </c>
      <c r="K434" s="5">
        <f>IF($A434&lt;&gt;"",IF(K$2&lt;&gt;"",INDEX('Instrument History'!$1:$1048576,CcyPerBase!$B434,CcyPerBase!K$3) / $C434,""),"")</f>
        <v>2.86635357465611</v>
      </c>
      <c r="L434" s="5">
        <f>IF($A434&lt;&gt;"",IF(L$2&lt;&gt;"",INDEX('Instrument History'!$1:$1048576,CcyPerBase!$B434,CcyPerBase!L$3) / $C434,""),"")</f>
        <v>1</v>
      </c>
      <c r="M434" s="5">
        <f>IF($A434&lt;&gt;"",IF(M$2&lt;&gt;"",INDEX('Instrument History'!$1:$1048576,CcyPerBase!$B434,CcyPerBase!M$3) / $C434,""),"")</f>
        <v>1</v>
      </c>
      <c r="N434" s="5">
        <f>IF($A434&lt;&gt;"",IF(N$2&lt;&gt;"",INDEX('Instrument History'!$1:$1048576,CcyPerBase!$B434,CcyPerBase!N$3) / $C434,""),"")</f>
        <v>1</v>
      </c>
      <c r="O434" s="5" t="str">
        <f>IF($A434&lt;&gt;"",IF(O$2&lt;&gt;"",INDEX('Instrument History'!$1:$1048576,CcyPerBase!$B434,CcyPerBase!O$3) / $C434,""),"")</f>
        <v/>
      </c>
      <c r="P434" s="5" t="str">
        <f>IF($A434&lt;&gt;"",IF(P$2&lt;&gt;"",INDEX('Instrument History'!$1:$1048576,CcyPerBase!$B434,CcyPerBase!P$3) / $C434,""),"")</f>
        <v/>
      </c>
      <c r="Q434" s="5" t="str">
        <f>IF($A434&lt;&gt;"",IF(Q$2&lt;&gt;"",INDEX('Instrument History'!$1:$1048576,CcyPerBase!$B434,CcyPerBase!Q$3) / $C434,""),"")</f>
        <v/>
      </c>
      <c r="R434" s="5" t="str">
        <f>IF($A434&lt;&gt;"",IF(R$2&lt;&gt;"",INDEX('Instrument History'!$1:$1048576,CcyPerBase!$B434,CcyPerBase!R$3) / $C434,""),"")</f>
        <v/>
      </c>
      <c r="S434" s="5" t="str">
        <f>IF($A434&lt;&gt;"",IF(S$2&lt;&gt;"",INDEX('Instrument History'!$1:$1048576,CcyPerBase!$B434,CcyPerBase!S$3) / $C434,""),"")</f>
        <v/>
      </c>
      <c r="T434" s="5" t="str">
        <f>IF($A434&lt;&gt;"",IF(T$2&lt;&gt;"",INDEX('Instrument History'!$1:$1048576,CcyPerBase!$B434,CcyPerBase!T$3) / $C434,""),"")</f>
        <v/>
      </c>
      <c r="U434" s="5" t="str">
        <f>IF($A434&lt;&gt;"",IF(U$2&lt;&gt;"",INDEX('Instrument History'!$1:$1048576,CcyPerBase!$B434,CcyPerBase!U$3) / $C434,""),"")</f>
        <v/>
      </c>
      <c r="V434" s="5" t="str">
        <f>IF($A434&lt;&gt;"",IF(V$2&lt;&gt;"",INDEX('Instrument History'!$1:$1048576,CcyPerBase!$B434,CcyPerBase!V$3) / $C434,""),"")</f>
        <v/>
      </c>
      <c r="W434" s="5" t="str">
        <f>IF($A434&lt;&gt;"",IF(W$2&lt;&gt;"",INDEX('Instrument History'!$1:$1048576,CcyPerBase!$B434,CcyPerBase!W$3) / $C434,""),"")</f>
        <v/>
      </c>
      <c r="X434" s="5" t="str">
        <f>IF($A434&lt;&gt;"",IF(X$2&lt;&gt;"",INDEX('Instrument History'!$1:$1048576,CcyPerBase!$B434,CcyPerBase!X$3) / $C434,""),"")</f>
        <v/>
      </c>
    </row>
    <row r="435" spans="1:24">
      <c r="A435" s="12">
        <f>IF(A434&lt;&gt;"",IF(A434=$B$3,"",'Instrument History'!A432),"")</f>
        <v>40697</v>
      </c>
      <c r="B435">
        <f t="shared" si="7"/>
        <v>432</v>
      </c>
      <c r="C435" s="5">
        <f>IF(A435&lt;&gt;"",INDEX('Instrument History'!$1:$1048576,CcyPerBase!B435,CcyPerBase!$B$2),"")</f>
        <v>29.32693104489007</v>
      </c>
      <c r="D435" s="5">
        <f>IF($A435&lt;&gt;"",INDEX('Instrument History'!$1:$1048576,CcyPerBase!$B435,CcyPerBase!D$3) / $C435,"")</f>
        <v>3.4098351391399342E-2</v>
      </c>
      <c r="E435" s="5">
        <f>IF($A435&lt;&gt;"",IF(E$2&lt;&gt;"",INDEX('Instrument History'!$1:$1048576,CcyPerBase!$B435,CcyPerBase!E$3) / $C435,""),"")</f>
        <v>3.4098351391399342E-2</v>
      </c>
      <c r="F435" s="5">
        <f>IF($A435&lt;&gt;"",IF(F$2&lt;&gt;"",INDEX('Instrument History'!$1:$1048576,CcyPerBase!$B435,CcyPerBase!F$3) / $C435,""),"")</f>
        <v>3.4098351391399342E-2</v>
      </c>
      <c r="G435" s="5">
        <f>IF($A435&lt;&gt;"",IF(G$2&lt;&gt;"",INDEX('Instrument History'!$1:$1048576,CcyPerBase!$B435,CcyPerBase!G$3) / $C435,""),"")</f>
        <v>3.4098351391399342E-2</v>
      </c>
      <c r="H435" s="5">
        <f>IF($A435&lt;&gt;"",IF(H$2&lt;&gt;"",INDEX('Instrument History'!$1:$1048576,CcyPerBase!$B435,CcyPerBase!H$3) / $C435,""),"")</f>
        <v>3.4098351391399342E-2</v>
      </c>
      <c r="I435" s="5">
        <f>IF($A435&lt;&gt;"",IF(I$2&lt;&gt;"",INDEX('Instrument History'!$1:$1048576,CcyPerBase!$B435,CcyPerBase!I$3) / $C435,""),"")</f>
        <v>2.4678620807922957</v>
      </c>
      <c r="J435" s="5">
        <f>IF($A435&lt;&gt;"",IF(J$2&lt;&gt;"",INDEX('Instrument History'!$1:$1048576,CcyPerBase!$B435,CcyPerBase!J$3) / $C435,""),"")</f>
        <v>2.7956299027236304</v>
      </c>
      <c r="K435" s="5">
        <f>IF($A435&lt;&gt;"",IF(K$2&lt;&gt;"",INDEX('Instrument History'!$1:$1048576,CcyPerBase!$B435,CcyPerBase!K$3) / $C435,""),"")</f>
        <v>2.7956299027236304</v>
      </c>
      <c r="L435" s="5">
        <f>IF($A435&lt;&gt;"",IF(L$2&lt;&gt;"",INDEX('Instrument History'!$1:$1048576,CcyPerBase!$B435,CcyPerBase!L$3) / $C435,""),"")</f>
        <v>1</v>
      </c>
      <c r="M435" s="5">
        <f>IF($A435&lt;&gt;"",IF(M$2&lt;&gt;"",INDEX('Instrument History'!$1:$1048576,CcyPerBase!$B435,CcyPerBase!M$3) / $C435,""),"")</f>
        <v>1</v>
      </c>
      <c r="N435" s="5">
        <f>IF($A435&lt;&gt;"",IF(N$2&lt;&gt;"",INDEX('Instrument History'!$1:$1048576,CcyPerBase!$B435,CcyPerBase!N$3) / $C435,""),"")</f>
        <v>1</v>
      </c>
      <c r="O435" s="5" t="str">
        <f>IF($A435&lt;&gt;"",IF(O$2&lt;&gt;"",INDEX('Instrument History'!$1:$1048576,CcyPerBase!$B435,CcyPerBase!O$3) / $C435,""),"")</f>
        <v/>
      </c>
      <c r="P435" s="5" t="str">
        <f>IF($A435&lt;&gt;"",IF(P$2&lt;&gt;"",INDEX('Instrument History'!$1:$1048576,CcyPerBase!$B435,CcyPerBase!P$3) / $C435,""),"")</f>
        <v/>
      </c>
      <c r="Q435" s="5" t="str">
        <f>IF($A435&lt;&gt;"",IF(Q$2&lt;&gt;"",INDEX('Instrument History'!$1:$1048576,CcyPerBase!$B435,CcyPerBase!Q$3) / $C435,""),"")</f>
        <v/>
      </c>
      <c r="R435" s="5" t="str">
        <f>IF($A435&lt;&gt;"",IF(R$2&lt;&gt;"",INDEX('Instrument History'!$1:$1048576,CcyPerBase!$B435,CcyPerBase!R$3) / $C435,""),"")</f>
        <v/>
      </c>
      <c r="S435" s="5" t="str">
        <f>IF($A435&lt;&gt;"",IF(S$2&lt;&gt;"",INDEX('Instrument History'!$1:$1048576,CcyPerBase!$B435,CcyPerBase!S$3) / $C435,""),"")</f>
        <v/>
      </c>
      <c r="T435" s="5" t="str">
        <f>IF($A435&lt;&gt;"",IF(T$2&lt;&gt;"",INDEX('Instrument History'!$1:$1048576,CcyPerBase!$B435,CcyPerBase!T$3) / $C435,""),"")</f>
        <v/>
      </c>
      <c r="U435" s="5" t="str">
        <f>IF($A435&lt;&gt;"",IF(U$2&lt;&gt;"",INDEX('Instrument History'!$1:$1048576,CcyPerBase!$B435,CcyPerBase!U$3) / $C435,""),"")</f>
        <v/>
      </c>
      <c r="V435" s="5" t="str">
        <f>IF($A435&lt;&gt;"",IF(V$2&lt;&gt;"",INDEX('Instrument History'!$1:$1048576,CcyPerBase!$B435,CcyPerBase!V$3) / $C435,""),"")</f>
        <v/>
      </c>
      <c r="W435" s="5" t="str">
        <f>IF($A435&lt;&gt;"",IF(W$2&lt;&gt;"",INDEX('Instrument History'!$1:$1048576,CcyPerBase!$B435,CcyPerBase!W$3) / $C435,""),"")</f>
        <v/>
      </c>
      <c r="X435" s="5" t="str">
        <f>IF($A435&lt;&gt;"",IF(X$2&lt;&gt;"",INDEX('Instrument History'!$1:$1048576,CcyPerBase!$B435,CcyPerBase!X$3) / $C435,""),"")</f>
        <v/>
      </c>
    </row>
    <row r="436" spans="1:24">
      <c r="A436" s="12">
        <f>IF(A435&lt;&gt;"",IF(A435=$B$3,"",'Instrument History'!A433),"")</f>
        <v>40696</v>
      </c>
      <c r="B436">
        <f t="shared" si="7"/>
        <v>433</v>
      </c>
      <c r="C436" s="5">
        <f>IF(A436&lt;&gt;"",INDEX('Instrument History'!$1:$1048576,CcyPerBase!B436,CcyPerBase!$B$2),"")</f>
        <v>28.805861013008151</v>
      </c>
      <c r="D436" s="5">
        <f>IF($A436&lt;&gt;"",INDEX('Instrument History'!$1:$1048576,CcyPerBase!$B436,CcyPerBase!D$3) / $C436,"")</f>
        <v>3.4715157430927686E-2</v>
      </c>
      <c r="E436" s="5">
        <f>IF($A436&lt;&gt;"",IF(E$2&lt;&gt;"",INDEX('Instrument History'!$1:$1048576,CcyPerBase!$B436,CcyPerBase!E$3) / $C436,""),"")</f>
        <v>3.4715157430927686E-2</v>
      </c>
      <c r="F436" s="5">
        <f>IF($A436&lt;&gt;"",IF(F$2&lt;&gt;"",INDEX('Instrument History'!$1:$1048576,CcyPerBase!$B436,CcyPerBase!F$3) / $C436,""),"")</f>
        <v>3.4715157430927686E-2</v>
      </c>
      <c r="G436" s="5">
        <f>IF($A436&lt;&gt;"",IF(G$2&lt;&gt;"",INDEX('Instrument History'!$1:$1048576,CcyPerBase!$B436,CcyPerBase!G$3) / $C436,""),"")</f>
        <v>3.4715157430927686E-2</v>
      </c>
      <c r="H436" s="5">
        <f>IF($A436&lt;&gt;"",IF(H$2&lt;&gt;"",INDEX('Instrument History'!$1:$1048576,CcyPerBase!$B436,CcyPerBase!H$3) / $C436,""),"")</f>
        <v>3.4715157430927686E-2</v>
      </c>
      <c r="I436" s="5">
        <f>IF($A436&lt;&gt;"",IF(I$2&lt;&gt;"",INDEX('Instrument History'!$1:$1048576,CcyPerBase!$B436,CcyPerBase!I$3) / $C436,""),"")</f>
        <v>2.4764034399898662</v>
      </c>
      <c r="J436" s="5">
        <f>IF($A436&lt;&gt;"",IF(J$2&lt;&gt;"",INDEX('Instrument History'!$1:$1048576,CcyPerBase!$B436,CcyPerBase!J$3) / $C436,""),"")</f>
        <v>2.8195225874958982</v>
      </c>
      <c r="K436" s="5">
        <f>IF($A436&lt;&gt;"",IF(K$2&lt;&gt;"",INDEX('Instrument History'!$1:$1048576,CcyPerBase!$B436,CcyPerBase!K$3) / $C436,""),"")</f>
        <v>2.8195225874958982</v>
      </c>
      <c r="L436" s="5">
        <f>IF($A436&lt;&gt;"",IF(L$2&lt;&gt;"",INDEX('Instrument History'!$1:$1048576,CcyPerBase!$B436,CcyPerBase!L$3) / $C436,""),"")</f>
        <v>1</v>
      </c>
      <c r="M436" s="5">
        <f>IF($A436&lt;&gt;"",IF(M$2&lt;&gt;"",INDEX('Instrument History'!$1:$1048576,CcyPerBase!$B436,CcyPerBase!M$3) / $C436,""),"")</f>
        <v>1</v>
      </c>
      <c r="N436" s="5">
        <f>IF($A436&lt;&gt;"",IF(N$2&lt;&gt;"",INDEX('Instrument History'!$1:$1048576,CcyPerBase!$B436,CcyPerBase!N$3) / $C436,""),"")</f>
        <v>1</v>
      </c>
      <c r="O436" s="5" t="str">
        <f>IF($A436&lt;&gt;"",IF(O$2&lt;&gt;"",INDEX('Instrument History'!$1:$1048576,CcyPerBase!$B436,CcyPerBase!O$3) / $C436,""),"")</f>
        <v/>
      </c>
      <c r="P436" s="5" t="str">
        <f>IF($A436&lt;&gt;"",IF(P$2&lt;&gt;"",INDEX('Instrument History'!$1:$1048576,CcyPerBase!$B436,CcyPerBase!P$3) / $C436,""),"")</f>
        <v/>
      </c>
      <c r="Q436" s="5" t="str">
        <f>IF($A436&lt;&gt;"",IF(Q$2&lt;&gt;"",INDEX('Instrument History'!$1:$1048576,CcyPerBase!$B436,CcyPerBase!Q$3) / $C436,""),"")</f>
        <v/>
      </c>
      <c r="R436" s="5" t="str">
        <f>IF($A436&lt;&gt;"",IF(R$2&lt;&gt;"",INDEX('Instrument History'!$1:$1048576,CcyPerBase!$B436,CcyPerBase!R$3) / $C436,""),"")</f>
        <v/>
      </c>
      <c r="S436" s="5" t="str">
        <f>IF($A436&lt;&gt;"",IF(S$2&lt;&gt;"",INDEX('Instrument History'!$1:$1048576,CcyPerBase!$B436,CcyPerBase!S$3) / $C436,""),"")</f>
        <v/>
      </c>
      <c r="T436" s="5" t="str">
        <f>IF($A436&lt;&gt;"",IF(T$2&lt;&gt;"",INDEX('Instrument History'!$1:$1048576,CcyPerBase!$B436,CcyPerBase!T$3) / $C436,""),"")</f>
        <v/>
      </c>
      <c r="U436" s="5" t="str">
        <f>IF($A436&lt;&gt;"",IF(U$2&lt;&gt;"",INDEX('Instrument History'!$1:$1048576,CcyPerBase!$B436,CcyPerBase!U$3) / $C436,""),"")</f>
        <v/>
      </c>
      <c r="V436" s="5" t="str">
        <f>IF($A436&lt;&gt;"",IF(V$2&lt;&gt;"",INDEX('Instrument History'!$1:$1048576,CcyPerBase!$B436,CcyPerBase!V$3) / $C436,""),"")</f>
        <v/>
      </c>
      <c r="W436" s="5" t="str">
        <f>IF($A436&lt;&gt;"",IF(W$2&lt;&gt;"",INDEX('Instrument History'!$1:$1048576,CcyPerBase!$B436,CcyPerBase!W$3) / $C436,""),"")</f>
        <v/>
      </c>
      <c r="X436" s="5" t="str">
        <f>IF($A436&lt;&gt;"",IF(X$2&lt;&gt;"",INDEX('Instrument History'!$1:$1048576,CcyPerBase!$B436,CcyPerBase!X$3) / $C436,""),"")</f>
        <v/>
      </c>
    </row>
    <row r="437" spans="1:24">
      <c r="A437" s="12">
        <f>IF(A436&lt;&gt;"",IF(A436=$B$3,"",'Instrument History'!A434),"")</f>
        <v>40695</v>
      </c>
      <c r="B437">
        <f t="shared" si="7"/>
        <v>434</v>
      </c>
      <c r="C437" s="5">
        <f>IF(A437&lt;&gt;"",INDEX('Instrument History'!$1:$1048576,CcyPerBase!B437,CcyPerBase!$B$2),"")</f>
        <v>28.560684982256351</v>
      </c>
      <c r="D437" s="5">
        <f>IF($A437&lt;&gt;"",INDEX('Instrument History'!$1:$1048576,CcyPerBase!$B437,CcyPerBase!D$3) / $C437,"")</f>
        <v>3.5013165847431929E-2</v>
      </c>
      <c r="E437" s="5">
        <f>IF($A437&lt;&gt;"",IF(E$2&lt;&gt;"",INDEX('Instrument History'!$1:$1048576,CcyPerBase!$B437,CcyPerBase!E$3) / $C437,""),"")</f>
        <v>3.5013165847431929E-2</v>
      </c>
      <c r="F437" s="5">
        <f>IF($A437&lt;&gt;"",IF(F$2&lt;&gt;"",INDEX('Instrument History'!$1:$1048576,CcyPerBase!$B437,CcyPerBase!F$3) / $C437,""),"")</f>
        <v>3.5013165847431929E-2</v>
      </c>
      <c r="G437" s="5">
        <f>IF($A437&lt;&gt;"",IF(G$2&lt;&gt;"",INDEX('Instrument History'!$1:$1048576,CcyPerBase!$B437,CcyPerBase!G$3) / $C437,""),"")</f>
        <v>3.5013165847431929E-2</v>
      </c>
      <c r="H437" s="5">
        <f>IF($A437&lt;&gt;"",IF(H$2&lt;&gt;"",INDEX('Instrument History'!$1:$1048576,CcyPerBase!$B437,CcyPerBase!H$3) / $C437,""),"")</f>
        <v>3.5013165847431929E-2</v>
      </c>
      <c r="I437" s="5">
        <f>IF($A437&lt;&gt;"",IF(I$2&lt;&gt;"",INDEX('Instrument History'!$1:$1048576,CcyPerBase!$B437,CcyPerBase!I$3) / $C437,""),"")</f>
        <v>2.5084891628359474</v>
      </c>
      <c r="J437" s="5">
        <f>IF($A437&lt;&gt;"",IF(J$2&lt;&gt;"",INDEX('Instrument History'!$1:$1048576,CcyPerBase!$B437,CcyPerBase!J$3) / $C437,""),"")</f>
        <v>2.826759155644206</v>
      </c>
      <c r="K437" s="5">
        <f>IF($A437&lt;&gt;"",IF(K$2&lt;&gt;"",INDEX('Instrument History'!$1:$1048576,CcyPerBase!$B437,CcyPerBase!K$3) / $C437,""),"")</f>
        <v>2.826759155644206</v>
      </c>
      <c r="L437" s="5">
        <f>IF($A437&lt;&gt;"",IF(L$2&lt;&gt;"",INDEX('Instrument History'!$1:$1048576,CcyPerBase!$B437,CcyPerBase!L$3) / $C437,""),"")</f>
        <v>1</v>
      </c>
      <c r="M437" s="5">
        <f>IF($A437&lt;&gt;"",IF(M$2&lt;&gt;"",INDEX('Instrument History'!$1:$1048576,CcyPerBase!$B437,CcyPerBase!M$3) / $C437,""),"")</f>
        <v>1</v>
      </c>
      <c r="N437" s="5">
        <f>IF($A437&lt;&gt;"",IF(N$2&lt;&gt;"",INDEX('Instrument History'!$1:$1048576,CcyPerBase!$B437,CcyPerBase!N$3) / $C437,""),"")</f>
        <v>1</v>
      </c>
      <c r="O437" s="5" t="str">
        <f>IF($A437&lt;&gt;"",IF(O$2&lt;&gt;"",INDEX('Instrument History'!$1:$1048576,CcyPerBase!$B437,CcyPerBase!O$3) / $C437,""),"")</f>
        <v/>
      </c>
      <c r="P437" s="5" t="str">
        <f>IF($A437&lt;&gt;"",IF(P$2&lt;&gt;"",INDEX('Instrument History'!$1:$1048576,CcyPerBase!$B437,CcyPerBase!P$3) / $C437,""),"")</f>
        <v/>
      </c>
      <c r="Q437" s="5" t="str">
        <f>IF($A437&lt;&gt;"",IF(Q$2&lt;&gt;"",INDEX('Instrument History'!$1:$1048576,CcyPerBase!$B437,CcyPerBase!Q$3) / $C437,""),"")</f>
        <v/>
      </c>
      <c r="R437" s="5" t="str">
        <f>IF($A437&lt;&gt;"",IF(R$2&lt;&gt;"",INDEX('Instrument History'!$1:$1048576,CcyPerBase!$B437,CcyPerBase!R$3) / $C437,""),"")</f>
        <v/>
      </c>
      <c r="S437" s="5" t="str">
        <f>IF($A437&lt;&gt;"",IF(S$2&lt;&gt;"",INDEX('Instrument History'!$1:$1048576,CcyPerBase!$B437,CcyPerBase!S$3) / $C437,""),"")</f>
        <v/>
      </c>
      <c r="T437" s="5" t="str">
        <f>IF($A437&lt;&gt;"",IF(T$2&lt;&gt;"",INDEX('Instrument History'!$1:$1048576,CcyPerBase!$B437,CcyPerBase!T$3) / $C437,""),"")</f>
        <v/>
      </c>
      <c r="U437" s="5" t="str">
        <f>IF($A437&lt;&gt;"",IF(U$2&lt;&gt;"",INDEX('Instrument History'!$1:$1048576,CcyPerBase!$B437,CcyPerBase!U$3) / $C437,""),"")</f>
        <v/>
      </c>
      <c r="V437" s="5" t="str">
        <f>IF($A437&lt;&gt;"",IF(V$2&lt;&gt;"",INDEX('Instrument History'!$1:$1048576,CcyPerBase!$B437,CcyPerBase!V$3) / $C437,""),"")</f>
        <v/>
      </c>
      <c r="W437" s="5" t="str">
        <f>IF($A437&lt;&gt;"",IF(W$2&lt;&gt;"",INDEX('Instrument History'!$1:$1048576,CcyPerBase!$B437,CcyPerBase!W$3) / $C437,""),"")</f>
        <v/>
      </c>
      <c r="X437" s="5" t="str">
        <f>IF($A437&lt;&gt;"",IF(X$2&lt;&gt;"",INDEX('Instrument History'!$1:$1048576,CcyPerBase!$B437,CcyPerBase!X$3) / $C437,""),"")</f>
        <v/>
      </c>
    </row>
    <row r="438" spans="1:24">
      <c r="A438" s="12">
        <f>IF(A437&lt;&gt;"",IF(A437=$B$3,"",'Instrument History'!A435),"")</f>
        <v>40694</v>
      </c>
      <c r="B438">
        <f t="shared" si="7"/>
        <v>435</v>
      </c>
      <c r="C438" s="5">
        <f>IF(A438&lt;&gt;"",INDEX('Instrument History'!$1:$1048576,CcyPerBase!B438,CcyPerBase!$B$2),"")</f>
        <v>28.943416877763021</v>
      </c>
      <c r="D438" s="5">
        <f>IF($A438&lt;&gt;"",INDEX('Instrument History'!$1:$1048576,CcyPerBase!$B438,CcyPerBase!D$3) / $C438,"")</f>
        <v>3.4550170915317584E-2</v>
      </c>
      <c r="E438" s="5">
        <f>IF($A438&lt;&gt;"",IF(E$2&lt;&gt;"",INDEX('Instrument History'!$1:$1048576,CcyPerBase!$B438,CcyPerBase!E$3) / $C438,""),"")</f>
        <v>3.4550170915317584E-2</v>
      </c>
      <c r="F438" s="5">
        <f>IF($A438&lt;&gt;"",IF(F$2&lt;&gt;"",INDEX('Instrument History'!$1:$1048576,CcyPerBase!$B438,CcyPerBase!F$3) / $C438,""),"")</f>
        <v>3.4550170915317584E-2</v>
      </c>
      <c r="G438" s="5">
        <f>IF($A438&lt;&gt;"",IF(G$2&lt;&gt;"",INDEX('Instrument History'!$1:$1048576,CcyPerBase!$B438,CcyPerBase!G$3) / $C438,""),"")</f>
        <v>3.4550170915317584E-2</v>
      </c>
      <c r="H438" s="5">
        <f>IF($A438&lt;&gt;"",IF(H$2&lt;&gt;"",INDEX('Instrument History'!$1:$1048576,CcyPerBase!$B438,CcyPerBase!H$3) / $C438,""),"")</f>
        <v>3.4550170915317584E-2</v>
      </c>
      <c r="I438" s="5">
        <f>IF($A438&lt;&gt;"",IF(I$2&lt;&gt;"",INDEX('Instrument History'!$1:$1048576,CcyPerBase!$B438,CcyPerBase!I$3) / $C438,""),"")</f>
        <v>2.5109621956548467</v>
      </c>
      <c r="J438" s="5">
        <f>IF($A438&lt;&gt;"",IF(J$2&lt;&gt;"",INDEX('Instrument History'!$1:$1048576,CcyPerBase!$B438,CcyPerBase!J$3) / $C438,""),"")</f>
        <v>2.8305678510920158</v>
      </c>
      <c r="K438" s="5">
        <f>IF($A438&lt;&gt;"",IF(K$2&lt;&gt;"",INDEX('Instrument History'!$1:$1048576,CcyPerBase!$B438,CcyPerBase!K$3) / $C438,""),"")</f>
        <v>2.8305678510920158</v>
      </c>
      <c r="L438" s="5">
        <f>IF($A438&lt;&gt;"",IF(L$2&lt;&gt;"",INDEX('Instrument History'!$1:$1048576,CcyPerBase!$B438,CcyPerBase!L$3) / $C438,""),"")</f>
        <v>1</v>
      </c>
      <c r="M438" s="5">
        <f>IF($A438&lt;&gt;"",IF(M$2&lt;&gt;"",INDEX('Instrument History'!$1:$1048576,CcyPerBase!$B438,CcyPerBase!M$3) / $C438,""),"")</f>
        <v>1</v>
      </c>
      <c r="N438" s="5">
        <f>IF($A438&lt;&gt;"",IF(N$2&lt;&gt;"",INDEX('Instrument History'!$1:$1048576,CcyPerBase!$B438,CcyPerBase!N$3) / $C438,""),"")</f>
        <v>1</v>
      </c>
      <c r="O438" s="5" t="str">
        <f>IF($A438&lt;&gt;"",IF(O$2&lt;&gt;"",INDEX('Instrument History'!$1:$1048576,CcyPerBase!$B438,CcyPerBase!O$3) / $C438,""),"")</f>
        <v/>
      </c>
      <c r="P438" s="5" t="str">
        <f>IF($A438&lt;&gt;"",IF(P$2&lt;&gt;"",INDEX('Instrument History'!$1:$1048576,CcyPerBase!$B438,CcyPerBase!P$3) / $C438,""),"")</f>
        <v/>
      </c>
      <c r="Q438" s="5" t="str">
        <f>IF($A438&lt;&gt;"",IF(Q$2&lt;&gt;"",INDEX('Instrument History'!$1:$1048576,CcyPerBase!$B438,CcyPerBase!Q$3) / $C438,""),"")</f>
        <v/>
      </c>
      <c r="R438" s="5" t="str">
        <f>IF($A438&lt;&gt;"",IF(R$2&lt;&gt;"",INDEX('Instrument History'!$1:$1048576,CcyPerBase!$B438,CcyPerBase!R$3) / $C438,""),"")</f>
        <v/>
      </c>
      <c r="S438" s="5" t="str">
        <f>IF($A438&lt;&gt;"",IF(S$2&lt;&gt;"",INDEX('Instrument History'!$1:$1048576,CcyPerBase!$B438,CcyPerBase!S$3) / $C438,""),"")</f>
        <v/>
      </c>
      <c r="T438" s="5" t="str">
        <f>IF($A438&lt;&gt;"",IF(T$2&lt;&gt;"",INDEX('Instrument History'!$1:$1048576,CcyPerBase!$B438,CcyPerBase!T$3) / $C438,""),"")</f>
        <v/>
      </c>
      <c r="U438" s="5" t="str">
        <f>IF($A438&lt;&gt;"",IF(U$2&lt;&gt;"",INDEX('Instrument History'!$1:$1048576,CcyPerBase!$B438,CcyPerBase!U$3) / $C438,""),"")</f>
        <v/>
      </c>
      <c r="V438" s="5" t="str">
        <f>IF($A438&lt;&gt;"",IF(V$2&lt;&gt;"",INDEX('Instrument History'!$1:$1048576,CcyPerBase!$B438,CcyPerBase!V$3) / $C438,""),"")</f>
        <v/>
      </c>
      <c r="W438" s="5" t="str">
        <f>IF($A438&lt;&gt;"",IF(W$2&lt;&gt;"",INDEX('Instrument History'!$1:$1048576,CcyPerBase!$B438,CcyPerBase!W$3) / $C438,""),"")</f>
        <v/>
      </c>
      <c r="X438" s="5" t="str">
        <f>IF($A438&lt;&gt;"",IF(X$2&lt;&gt;"",INDEX('Instrument History'!$1:$1048576,CcyPerBase!$B438,CcyPerBase!X$3) / $C438,""),"")</f>
        <v/>
      </c>
    </row>
    <row r="439" spans="1:24">
      <c r="A439" s="12">
        <f>IF(A438&lt;&gt;"",IF(A438=$B$3,"",'Instrument History'!A436),"")</f>
        <v>40693</v>
      </c>
      <c r="B439">
        <f t="shared" si="7"/>
        <v>436</v>
      </c>
      <c r="C439" s="5">
        <f>IF(A439&lt;&gt;"",INDEX('Instrument History'!$1:$1048576,CcyPerBase!B439,CcyPerBase!$B$2),"")</f>
        <v>28.036545896122306</v>
      </c>
      <c r="D439" s="5">
        <f>IF($A439&lt;&gt;"",INDEX('Instrument History'!$1:$1048576,CcyPerBase!$B439,CcyPerBase!D$3) / $C439,"")</f>
        <v>3.5667731813508047E-2</v>
      </c>
      <c r="E439" s="5">
        <f>IF($A439&lt;&gt;"",IF(E$2&lt;&gt;"",INDEX('Instrument History'!$1:$1048576,CcyPerBase!$B439,CcyPerBase!E$3) / $C439,""),"")</f>
        <v>3.5667731813508047E-2</v>
      </c>
      <c r="F439" s="5">
        <f>IF($A439&lt;&gt;"",IF(F$2&lt;&gt;"",INDEX('Instrument History'!$1:$1048576,CcyPerBase!$B439,CcyPerBase!F$3) / $C439,""),"")</f>
        <v>3.5667731813508047E-2</v>
      </c>
      <c r="G439" s="5">
        <f>IF($A439&lt;&gt;"",IF(G$2&lt;&gt;"",INDEX('Instrument History'!$1:$1048576,CcyPerBase!$B439,CcyPerBase!G$3) / $C439,""),"")</f>
        <v>3.5667731813508047E-2</v>
      </c>
      <c r="H439" s="5">
        <f>IF($A439&lt;&gt;"",IF(H$2&lt;&gt;"",INDEX('Instrument History'!$1:$1048576,CcyPerBase!$B439,CcyPerBase!H$3) / $C439,""),"")</f>
        <v>3.5667731813508047E-2</v>
      </c>
      <c r="I439" s="5">
        <f>IF($A439&lt;&gt;"",IF(I$2&lt;&gt;"",INDEX('Instrument History'!$1:$1048576,CcyPerBase!$B439,CcyPerBase!I$3) / $C439,""),"")</f>
        <v>2.4947483392090732</v>
      </c>
      <c r="J439" s="5">
        <f>IF($A439&lt;&gt;"",IF(J$2&lt;&gt;"",INDEX('Instrument History'!$1:$1048576,CcyPerBase!$B439,CcyPerBase!J$3) / $C439,""),"")</f>
        <v>2.94049662539246</v>
      </c>
      <c r="K439" s="5">
        <f>IF($A439&lt;&gt;"",IF(K$2&lt;&gt;"",INDEX('Instrument History'!$1:$1048576,CcyPerBase!$B439,CcyPerBase!K$3) / $C439,""),"")</f>
        <v>2.94049662539246</v>
      </c>
      <c r="L439" s="5">
        <f>IF($A439&lt;&gt;"",IF(L$2&lt;&gt;"",INDEX('Instrument History'!$1:$1048576,CcyPerBase!$B439,CcyPerBase!L$3) / $C439,""),"")</f>
        <v>1</v>
      </c>
      <c r="M439" s="5">
        <f>IF($A439&lt;&gt;"",IF(M$2&lt;&gt;"",INDEX('Instrument History'!$1:$1048576,CcyPerBase!$B439,CcyPerBase!M$3) / $C439,""),"")</f>
        <v>1</v>
      </c>
      <c r="N439" s="5">
        <f>IF($A439&lt;&gt;"",IF(N$2&lt;&gt;"",INDEX('Instrument History'!$1:$1048576,CcyPerBase!$B439,CcyPerBase!N$3) / $C439,""),"")</f>
        <v>1</v>
      </c>
      <c r="O439" s="5" t="str">
        <f>IF($A439&lt;&gt;"",IF(O$2&lt;&gt;"",INDEX('Instrument History'!$1:$1048576,CcyPerBase!$B439,CcyPerBase!O$3) / $C439,""),"")</f>
        <v/>
      </c>
      <c r="P439" s="5" t="str">
        <f>IF($A439&lt;&gt;"",IF(P$2&lt;&gt;"",INDEX('Instrument History'!$1:$1048576,CcyPerBase!$B439,CcyPerBase!P$3) / $C439,""),"")</f>
        <v/>
      </c>
      <c r="Q439" s="5" t="str">
        <f>IF($A439&lt;&gt;"",IF(Q$2&lt;&gt;"",INDEX('Instrument History'!$1:$1048576,CcyPerBase!$B439,CcyPerBase!Q$3) / $C439,""),"")</f>
        <v/>
      </c>
      <c r="R439" s="5" t="str">
        <f>IF($A439&lt;&gt;"",IF(R$2&lt;&gt;"",INDEX('Instrument History'!$1:$1048576,CcyPerBase!$B439,CcyPerBase!R$3) / $C439,""),"")</f>
        <v/>
      </c>
      <c r="S439" s="5" t="str">
        <f>IF($A439&lt;&gt;"",IF(S$2&lt;&gt;"",INDEX('Instrument History'!$1:$1048576,CcyPerBase!$B439,CcyPerBase!S$3) / $C439,""),"")</f>
        <v/>
      </c>
      <c r="T439" s="5" t="str">
        <f>IF($A439&lt;&gt;"",IF(T$2&lt;&gt;"",INDEX('Instrument History'!$1:$1048576,CcyPerBase!$B439,CcyPerBase!T$3) / $C439,""),"")</f>
        <v/>
      </c>
      <c r="U439" s="5" t="str">
        <f>IF($A439&lt;&gt;"",IF(U$2&lt;&gt;"",INDEX('Instrument History'!$1:$1048576,CcyPerBase!$B439,CcyPerBase!U$3) / $C439,""),"")</f>
        <v/>
      </c>
      <c r="V439" s="5" t="str">
        <f>IF($A439&lt;&gt;"",IF(V$2&lt;&gt;"",INDEX('Instrument History'!$1:$1048576,CcyPerBase!$B439,CcyPerBase!V$3) / $C439,""),"")</f>
        <v/>
      </c>
      <c r="W439" s="5" t="str">
        <f>IF($A439&lt;&gt;"",IF(W$2&lt;&gt;"",INDEX('Instrument History'!$1:$1048576,CcyPerBase!$B439,CcyPerBase!W$3) / $C439,""),"")</f>
        <v/>
      </c>
      <c r="X439" s="5" t="str">
        <f>IF($A439&lt;&gt;"",IF(X$2&lt;&gt;"",INDEX('Instrument History'!$1:$1048576,CcyPerBase!$B439,CcyPerBase!X$3) / $C439,""),"")</f>
        <v/>
      </c>
    </row>
    <row r="440" spans="1:24">
      <c r="A440" s="12">
        <f>IF(A439&lt;&gt;"",IF(A439=$B$3,"",'Instrument History'!A437),"")</f>
        <v>40690</v>
      </c>
      <c r="B440">
        <f t="shared" si="7"/>
        <v>437</v>
      </c>
      <c r="C440" s="5">
        <f>IF(A440&lt;&gt;"",INDEX('Instrument History'!$1:$1048576,CcyPerBase!B440,CcyPerBase!$B$2),"")</f>
        <v>28.485043731117617</v>
      </c>
      <c r="D440" s="5">
        <f>IF($A440&lt;&gt;"",INDEX('Instrument History'!$1:$1048576,CcyPerBase!$B440,CcyPerBase!D$3) / $C440,"")</f>
        <v>3.5106142347521851E-2</v>
      </c>
      <c r="E440" s="5">
        <f>IF($A440&lt;&gt;"",IF(E$2&lt;&gt;"",INDEX('Instrument History'!$1:$1048576,CcyPerBase!$B440,CcyPerBase!E$3) / $C440,""),"")</f>
        <v>3.5106142347521851E-2</v>
      </c>
      <c r="F440" s="5">
        <f>IF($A440&lt;&gt;"",IF(F$2&lt;&gt;"",INDEX('Instrument History'!$1:$1048576,CcyPerBase!$B440,CcyPerBase!F$3) / $C440,""),"")</f>
        <v>3.5106142347521851E-2</v>
      </c>
      <c r="G440" s="5">
        <f>IF($A440&lt;&gt;"",IF(G$2&lt;&gt;"",INDEX('Instrument History'!$1:$1048576,CcyPerBase!$B440,CcyPerBase!G$3) / $C440,""),"")</f>
        <v>3.5106142347521851E-2</v>
      </c>
      <c r="H440" s="5">
        <f>IF($A440&lt;&gt;"",IF(H$2&lt;&gt;"",INDEX('Instrument History'!$1:$1048576,CcyPerBase!$B440,CcyPerBase!H$3) / $C440,""),"")</f>
        <v>3.5106142347521851E-2</v>
      </c>
      <c r="I440" s="5">
        <f>IF($A440&lt;&gt;"",IF(I$2&lt;&gt;"",INDEX('Instrument History'!$1:$1048576,CcyPerBase!$B440,CcyPerBase!I$3) / $C440,""),"")</f>
        <v>2.4792380417061382</v>
      </c>
      <c r="J440" s="5">
        <f>IF($A440&lt;&gt;"",IF(J$2&lt;&gt;"",INDEX('Instrument History'!$1:$1048576,CcyPerBase!$B440,CcyPerBase!J$3) / $C440,""),"")</f>
        <v>2.9823356949457183</v>
      </c>
      <c r="K440" s="5">
        <f>IF($A440&lt;&gt;"",IF(K$2&lt;&gt;"",INDEX('Instrument History'!$1:$1048576,CcyPerBase!$B440,CcyPerBase!K$3) / $C440,""),"")</f>
        <v>2.9823356949457183</v>
      </c>
      <c r="L440" s="5">
        <f>IF($A440&lt;&gt;"",IF(L$2&lt;&gt;"",INDEX('Instrument History'!$1:$1048576,CcyPerBase!$B440,CcyPerBase!L$3) / $C440,""),"")</f>
        <v>1</v>
      </c>
      <c r="M440" s="5">
        <f>IF($A440&lt;&gt;"",IF(M$2&lt;&gt;"",INDEX('Instrument History'!$1:$1048576,CcyPerBase!$B440,CcyPerBase!M$3) / $C440,""),"")</f>
        <v>1</v>
      </c>
      <c r="N440" s="5">
        <f>IF($A440&lt;&gt;"",IF(N$2&lt;&gt;"",INDEX('Instrument History'!$1:$1048576,CcyPerBase!$B440,CcyPerBase!N$3) / $C440,""),"")</f>
        <v>1</v>
      </c>
      <c r="O440" s="5" t="str">
        <f>IF($A440&lt;&gt;"",IF(O$2&lt;&gt;"",INDEX('Instrument History'!$1:$1048576,CcyPerBase!$B440,CcyPerBase!O$3) / $C440,""),"")</f>
        <v/>
      </c>
      <c r="P440" s="5" t="str">
        <f>IF($A440&lt;&gt;"",IF(P$2&lt;&gt;"",INDEX('Instrument History'!$1:$1048576,CcyPerBase!$B440,CcyPerBase!P$3) / $C440,""),"")</f>
        <v/>
      </c>
      <c r="Q440" s="5" t="str">
        <f>IF($A440&lt;&gt;"",IF(Q$2&lt;&gt;"",INDEX('Instrument History'!$1:$1048576,CcyPerBase!$B440,CcyPerBase!Q$3) / $C440,""),"")</f>
        <v/>
      </c>
      <c r="R440" s="5" t="str">
        <f>IF($A440&lt;&gt;"",IF(R$2&lt;&gt;"",INDEX('Instrument History'!$1:$1048576,CcyPerBase!$B440,CcyPerBase!R$3) / $C440,""),"")</f>
        <v/>
      </c>
      <c r="S440" s="5" t="str">
        <f>IF($A440&lt;&gt;"",IF(S$2&lt;&gt;"",INDEX('Instrument History'!$1:$1048576,CcyPerBase!$B440,CcyPerBase!S$3) / $C440,""),"")</f>
        <v/>
      </c>
      <c r="T440" s="5" t="str">
        <f>IF($A440&lt;&gt;"",IF(T$2&lt;&gt;"",INDEX('Instrument History'!$1:$1048576,CcyPerBase!$B440,CcyPerBase!T$3) / $C440,""),"")</f>
        <v/>
      </c>
      <c r="U440" s="5" t="str">
        <f>IF($A440&lt;&gt;"",IF(U$2&lt;&gt;"",INDEX('Instrument History'!$1:$1048576,CcyPerBase!$B440,CcyPerBase!U$3) / $C440,""),"")</f>
        <v/>
      </c>
      <c r="V440" s="5" t="str">
        <f>IF($A440&lt;&gt;"",IF(V$2&lt;&gt;"",INDEX('Instrument History'!$1:$1048576,CcyPerBase!$B440,CcyPerBase!V$3) / $C440,""),"")</f>
        <v/>
      </c>
      <c r="W440" s="5" t="str">
        <f>IF($A440&lt;&gt;"",IF(W$2&lt;&gt;"",INDEX('Instrument History'!$1:$1048576,CcyPerBase!$B440,CcyPerBase!W$3) / $C440,""),"")</f>
        <v/>
      </c>
      <c r="X440" s="5" t="str">
        <f>IF($A440&lt;&gt;"",IF(X$2&lt;&gt;"",INDEX('Instrument History'!$1:$1048576,CcyPerBase!$B440,CcyPerBase!X$3) / $C440,""),"")</f>
        <v/>
      </c>
    </row>
    <row r="441" spans="1:24">
      <c r="A441" s="12">
        <f>IF(A440&lt;&gt;"",IF(A440=$B$3,"",'Instrument History'!A438),"")</f>
        <v>40689</v>
      </c>
      <c r="B441">
        <f t="shared" si="7"/>
        <v>438</v>
      </c>
      <c r="C441" s="5">
        <f>IF(A441&lt;&gt;"",INDEX('Instrument History'!$1:$1048576,CcyPerBase!B441,CcyPerBase!$B$2),"")</f>
        <v>28.262193901277509</v>
      </c>
      <c r="D441" s="5">
        <f>IF($A441&lt;&gt;"",INDEX('Instrument History'!$1:$1048576,CcyPerBase!$B441,CcyPerBase!D$3) / $C441,"")</f>
        <v>3.5382957299532149E-2</v>
      </c>
      <c r="E441" s="5">
        <f>IF($A441&lt;&gt;"",IF(E$2&lt;&gt;"",INDEX('Instrument History'!$1:$1048576,CcyPerBase!$B441,CcyPerBase!E$3) / $C441,""),"")</f>
        <v>3.5382957299532149E-2</v>
      </c>
      <c r="F441" s="5">
        <f>IF($A441&lt;&gt;"",IF(F$2&lt;&gt;"",INDEX('Instrument History'!$1:$1048576,CcyPerBase!$B441,CcyPerBase!F$3) / $C441,""),"")</f>
        <v>3.5382957299532149E-2</v>
      </c>
      <c r="G441" s="5">
        <f>IF($A441&lt;&gt;"",IF(G$2&lt;&gt;"",INDEX('Instrument History'!$1:$1048576,CcyPerBase!$B441,CcyPerBase!G$3) / $C441,""),"")</f>
        <v>3.5382957299532149E-2</v>
      </c>
      <c r="H441" s="5">
        <f>IF($A441&lt;&gt;"",IF(H$2&lt;&gt;"",INDEX('Instrument History'!$1:$1048576,CcyPerBase!$B441,CcyPerBase!H$3) / $C441,""),"")</f>
        <v>3.5382957299532149E-2</v>
      </c>
      <c r="I441" s="5">
        <f>IF($A441&lt;&gt;"",IF(I$2&lt;&gt;"",INDEX('Instrument History'!$1:$1048576,CcyPerBase!$B441,CcyPerBase!I$3) / $C441,""),"")</f>
        <v>2.4387582566251784</v>
      </c>
      <c r="J441" s="5">
        <f>IF($A441&lt;&gt;"",IF(J$2&lt;&gt;"",INDEX('Instrument History'!$1:$1048576,CcyPerBase!$B441,CcyPerBase!J$3) / $C441,""),"")</f>
        <v>2.8751565479850498</v>
      </c>
      <c r="K441" s="5">
        <f>IF($A441&lt;&gt;"",IF(K$2&lt;&gt;"",INDEX('Instrument History'!$1:$1048576,CcyPerBase!$B441,CcyPerBase!K$3) / $C441,""),"")</f>
        <v>2.8751565479850498</v>
      </c>
      <c r="L441" s="5">
        <f>IF($A441&lt;&gt;"",IF(L$2&lt;&gt;"",INDEX('Instrument History'!$1:$1048576,CcyPerBase!$B441,CcyPerBase!L$3) / $C441,""),"")</f>
        <v>1</v>
      </c>
      <c r="M441" s="5">
        <f>IF($A441&lt;&gt;"",IF(M$2&lt;&gt;"",INDEX('Instrument History'!$1:$1048576,CcyPerBase!$B441,CcyPerBase!M$3) / $C441,""),"")</f>
        <v>1</v>
      </c>
      <c r="N441" s="5">
        <f>IF($A441&lt;&gt;"",IF(N$2&lt;&gt;"",INDEX('Instrument History'!$1:$1048576,CcyPerBase!$B441,CcyPerBase!N$3) / $C441,""),"")</f>
        <v>1</v>
      </c>
      <c r="O441" s="5" t="str">
        <f>IF($A441&lt;&gt;"",IF(O$2&lt;&gt;"",INDEX('Instrument History'!$1:$1048576,CcyPerBase!$B441,CcyPerBase!O$3) / $C441,""),"")</f>
        <v/>
      </c>
      <c r="P441" s="5" t="str">
        <f>IF($A441&lt;&gt;"",IF(P$2&lt;&gt;"",INDEX('Instrument History'!$1:$1048576,CcyPerBase!$B441,CcyPerBase!P$3) / $C441,""),"")</f>
        <v/>
      </c>
      <c r="Q441" s="5" t="str">
        <f>IF($A441&lt;&gt;"",IF(Q$2&lt;&gt;"",INDEX('Instrument History'!$1:$1048576,CcyPerBase!$B441,CcyPerBase!Q$3) / $C441,""),"")</f>
        <v/>
      </c>
      <c r="R441" s="5" t="str">
        <f>IF($A441&lt;&gt;"",IF(R$2&lt;&gt;"",INDEX('Instrument History'!$1:$1048576,CcyPerBase!$B441,CcyPerBase!R$3) / $C441,""),"")</f>
        <v/>
      </c>
      <c r="S441" s="5" t="str">
        <f>IF($A441&lt;&gt;"",IF(S$2&lt;&gt;"",INDEX('Instrument History'!$1:$1048576,CcyPerBase!$B441,CcyPerBase!S$3) / $C441,""),"")</f>
        <v/>
      </c>
      <c r="T441" s="5" t="str">
        <f>IF($A441&lt;&gt;"",IF(T$2&lt;&gt;"",INDEX('Instrument History'!$1:$1048576,CcyPerBase!$B441,CcyPerBase!T$3) / $C441,""),"")</f>
        <v/>
      </c>
      <c r="U441" s="5" t="str">
        <f>IF($A441&lt;&gt;"",IF(U$2&lt;&gt;"",INDEX('Instrument History'!$1:$1048576,CcyPerBase!$B441,CcyPerBase!U$3) / $C441,""),"")</f>
        <v/>
      </c>
      <c r="V441" s="5" t="str">
        <f>IF($A441&lt;&gt;"",IF(V$2&lt;&gt;"",INDEX('Instrument History'!$1:$1048576,CcyPerBase!$B441,CcyPerBase!V$3) / $C441,""),"")</f>
        <v/>
      </c>
      <c r="W441" s="5" t="str">
        <f>IF($A441&lt;&gt;"",IF(W$2&lt;&gt;"",INDEX('Instrument History'!$1:$1048576,CcyPerBase!$B441,CcyPerBase!W$3) / $C441,""),"")</f>
        <v/>
      </c>
      <c r="X441" s="5" t="str">
        <f>IF($A441&lt;&gt;"",IF(X$2&lt;&gt;"",INDEX('Instrument History'!$1:$1048576,CcyPerBase!$B441,CcyPerBase!X$3) / $C441,""),"")</f>
        <v/>
      </c>
    </row>
    <row r="442" spans="1:24">
      <c r="A442" s="12">
        <f>IF(A441&lt;&gt;"",IF(A441=$B$3,"",'Instrument History'!A439),"")</f>
        <v>40688</v>
      </c>
      <c r="B442">
        <f t="shared" si="7"/>
        <v>439</v>
      </c>
      <c r="C442" s="5">
        <f>IF(A442&lt;&gt;"",INDEX('Instrument History'!$1:$1048576,CcyPerBase!B442,CcyPerBase!$B$2),"")</f>
        <v>28.350134979398614</v>
      </c>
      <c r="D442" s="5">
        <f>IF($A442&lt;&gt;"",INDEX('Instrument History'!$1:$1048576,CcyPerBase!$B442,CcyPerBase!D$3) / $C442,"")</f>
        <v>3.5273200664712068E-2</v>
      </c>
      <c r="E442" s="5">
        <f>IF($A442&lt;&gt;"",IF(E$2&lt;&gt;"",INDEX('Instrument History'!$1:$1048576,CcyPerBase!$B442,CcyPerBase!E$3) / $C442,""),"")</f>
        <v>3.5273200664712068E-2</v>
      </c>
      <c r="F442" s="5">
        <f>IF($A442&lt;&gt;"",IF(F$2&lt;&gt;"",INDEX('Instrument History'!$1:$1048576,CcyPerBase!$B442,CcyPerBase!F$3) / $C442,""),"")</f>
        <v>3.5273200664712068E-2</v>
      </c>
      <c r="G442" s="5">
        <f>IF($A442&lt;&gt;"",IF(G$2&lt;&gt;"",INDEX('Instrument History'!$1:$1048576,CcyPerBase!$B442,CcyPerBase!G$3) / $C442,""),"")</f>
        <v>3.5273200664712068E-2</v>
      </c>
      <c r="H442" s="5">
        <f>IF($A442&lt;&gt;"",IF(H$2&lt;&gt;"",INDEX('Instrument History'!$1:$1048576,CcyPerBase!$B442,CcyPerBase!H$3) / $C442,""),"")</f>
        <v>3.5273200664712068E-2</v>
      </c>
      <c r="I442" s="5">
        <f>IF($A442&lt;&gt;"",IF(I$2&lt;&gt;"",INDEX('Instrument History'!$1:$1048576,CcyPerBase!$B442,CcyPerBase!I$3) / $C442,""),"")</f>
        <v>2.5125023800216022</v>
      </c>
      <c r="J442" s="5">
        <f>IF($A442&lt;&gt;"",IF(J$2&lt;&gt;"",INDEX('Instrument History'!$1:$1048576,CcyPerBase!$B442,CcyPerBase!J$3) / $C442,""),"")</f>
        <v>2.8485570328217391</v>
      </c>
      <c r="K442" s="5">
        <f>IF($A442&lt;&gt;"",IF(K$2&lt;&gt;"",INDEX('Instrument History'!$1:$1048576,CcyPerBase!$B442,CcyPerBase!K$3) / $C442,""),"")</f>
        <v>2.8485570328217391</v>
      </c>
      <c r="L442" s="5">
        <f>IF($A442&lt;&gt;"",IF(L$2&lt;&gt;"",INDEX('Instrument History'!$1:$1048576,CcyPerBase!$B442,CcyPerBase!L$3) / $C442,""),"")</f>
        <v>1</v>
      </c>
      <c r="M442" s="5">
        <f>IF($A442&lt;&gt;"",IF(M$2&lt;&gt;"",INDEX('Instrument History'!$1:$1048576,CcyPerBase!$B442,CcyPerBase!M$3) / $C442,""),"")</f>
        <v>1</v>
      </c>
      <c r="N442" s="5">
        <f>IF($A442&lt;&gt;"",IF(N$2&lt;&gt;"",INDEX('Instrument History'!$1:$1048576,CcyPerBase!$B442,CcyPerBase!N$3) / $C442,""),"")</f>
        <v>1</v>
      </c>
      <c r="O442" s="5" t="str">
        <f>IF($A442&lt;&gt;"",IF(O$2&lt;&gt;"",INDEX('Instrument History'!$1:$1048576,CcyPerBase!$B442,CcyPerBase!O$3) / $C442,""),"")</f>
        <v/>
      </c>
      <c r="P442" s="5" t="str">
        <f>IF($A442&lt;&gt;"",IF(P$2&lt;&gt;"",INDEX('Instrument History'!$1:$1048576,CcyPerBase!$B442,CcyPerBase!P$3) / $C442,""),"")</f>
        <v/>
      </c>
      <c r="Q442" s="5" t="str">
        <f>IF($A442&lt;&gt;"",IF(Q$2&lt;&gt;"",INDEX('Instrument History'!$1:$1048576,CcyPerBase!$B442,CcyPerBase!Q$3) / $C442,""),"")</f>
        <v/>
      </c>
      <c r="R442" s="5" t="str">
        <f>IF($A442&lt;&gt;"",IF(R$2&lt;&gt;"",INDEX('Instrument History'!$1:$1048576,CcyPerBase!$B442,CcyPerBase!R$3) / $C442,""),"")</f>
        <v/>
      </c>
      <c r="S442" s="5" t="str">
        <f>IF($A442&lt;&gt;"",IF(S$2&lt;&gt;"",INDEX('Instrument History'!$1:$1048576,CcyPerBase!$B442,CcyPerBase!S$3) / $C442,""),"")</f>
        <v/>
      </c>
      <c r="T442" s="5" t="str">
        <f>IF($A442&lt;&gt;"",IF(T$2&lt;&gt;"",INDEX('Instrument History'!$1:$1048576,CcyPerBase!$B442,CcyPerBase!T$3) / $C442,""),"")</f>
        <v/>
      </c>
      <c r="U442" s="5" t="str">
        <f>IF($A442&lt;&gt;"",IF(U$2&lt;&gt;"",INDEX('Instrument History'!$1:$1048576,CcyPerBase!$B442,CcyPerBase!U$3) / $C442,""),"")</f>
        <v/>
      </c>
      <c r="V442" s="5" t="str">
        <f>IF($A442&lt;&gt;"",IF(V$2&lt;&gt;"",INDEX('Instrument History'!$1:$1048576,CcyPerBase!$B442,CcyPerBase!V$3) / $C442,""),"")</f>
        <v/>
      </c>
      <c r="W442" s="5" t="str">
        <f>IF($A442&lt;&gt;"",IF(W$2&lt;&gt;"",INDEX('Instrument History'!$1:$1048576,CcyPerBase!$B442,CcyPerBase!W$3) / $C442,""),"")</f>
        <v/>
      </c>
      <c r="X442" s="5" t="str">
        <f>IF($A442&lt;&gt;"",IF(X$2&lt;&gt;"",INDEX('Instrument History'!$1:$1048576,CcyPerBase!$B442,CcyPerBase!X$3) / $C442,""),"")</f>
        <v/>
      </c>
    </row>
    <row r="443" spans="1:24">
      <c r="A443" s="12">
        <f>IF(A442&lt;&gt;"",IF(A442=$B$3,"",'Instrument History'!A440),"")</f>
        <v>40687</v>
      </c>
      <c r="B443">
        <f t="shared" si="7"/>
        <v>440</v>
      </c>
      <c r="C443" s="5">
        <f>IF(A443&lt;&gt;"",INDEX('Instrument History'!$1:$1048576,CcyPerBase!B443,CcyPerBase!$B$2),"")</f>
        <v>28.192922057973778</v>
      </c>
      <c r="D443" s="5">
        <f>IF($A443&lt;&gt;"",INDEX('Instrument History'!$1:$1048576,CcyPerBase!$B443,CcyPerBase!D$3) / $C443,"")</f>
        <v>3.5469895527099893E-2</v>
      </c>
      <c r="E443" s="5">
        <f>IF($A443&lt;&gt;"",IF(E$2&lt;&gt;"",INDEX('Instrument History'!$1:$1048576,CcyPerBase!$B443,CcyPerBase!E$3) / $C443,""),"")</f>
        <v>3.5469895527099893E-2</v>
      </c>
      <c r="F443" s="5">
        <f>IF($A443&lt;&gt;"",IF(F$2&lt;&gt;"",INDEX('Instrument History'!$1:$1048576,CcyPerBase!$B443,CcyPerBase!F$3) / $C443,""),"")</f>
        <v>3.5469895527099893E-2</v>
      </c>
      <c r="G443" s="5">
        <f>IF($A443&lt;&gt;"",IF(G$2&lt;&gt;"",INDEX('Instrument History'!$1:$1048576,CcyPerBase!$B443,CcyPerBase!G$3) / $C443,""),"")</f>
        <v>3.5469895527099893E-2</v>
      </c>
      <c r="H443" s="5">
        <f>IF($A443&lt;&gt;"",IF(H$2&lt;&gt;"",INDEX('Instrument History'!$1:$1048576,CcyPerBase!$B443,CcyPerBase!H$3) / $C443,""),"")</f>
        <v>3.5469895527099893E-2</v>
      </c>
      <c r="I443" s="5">
        <f>IF($A443&lt;&gt;"",IF(I$2&lt;&gt;"",INDEX('Instrument History'!$1:$1048576,CcyPerBase!$B443,CcyPerBase!I$3) / $C443,""),"")</f>
        <v>2.4822569158197885</v>
      </c>
      <c r="J443" s="5">
        <f>IF($A443&lt;&gt;"",IF(J$2&lt;&gt;"",INDEX('Instrument History'!$1:$1048576,CcyPerBase!$B443,CcyPerBase!J$3) / $C443,""),"")</f>
        <v>2.9890784950173401</v>
      </c>
      <c r="K443" s="5">
        <f>IF($A443&lt;&gt;"",IF(K$2&lt;&gt;"",INDEX('Instrument History'!$1:$1048576,CcyPerBase!$B443,CcyPerBase!K$3) / $C443,""),"")</f>
        <v>2.9890784950173401</v>
      </c>
      <c r="L443" s="5">
        <f>IF($A443&lt;&gt;"",IF(L$2&lt;&gt;"",INDEX('Instrument History'!$1:$1048576,CcyPerBase!$B443,CcyPerBase!L$3) / $C443,""),"")</f>
        <v>1</v>
      </c>
      <c r="M443" s="5">
        <f>IF($A443&lt;&gt;"",IF(M$2&lt;&gt;"",INDEX('Instrument History'!$1:$1048576,CcyPerBase!$B443,CcyPerBase!M$3) / $C443,""),"")</f>
        <v>1</v>
      </c>
      <c r="N443" s="5">
        <f>IF($A443&lt;&gt;"",IF(N$2&lt;&gt;"",INDEX('Instrument History'!$1:$1048576,CcyPerBase!$B443,CcyPerBase!N$3) / $C443,""),"")</f>
        <v>1</v>
      </c>
      <c r="O443" s="5" t="str">
        <f>IF($A443&lt;&gt;"",IF(O$2&lt;&gt;"",INDEX('Instrument History'!$1:$1048576,CcyPerBase!$B443,CcyPerBase!O$3) / $C443,""),"")</f>
        <v/>
      </c>
      <c r="P443" s="5" t="str">
        <f>IF($A443&lt;&gt;"",IF(P$2&lt;&gt;"",INDEX('Instrument History'!$1:$1048576,CcyPerBase!$B443,CcyPerBase!P$3) / $C443,""),"")</f>
        <v/>
      </c>
      <c r="Q443" s="5" t="str">
        <f>IF($A443&lt;&gt;"",IF(Q$2&lt;&gt;"",INDEX('Instrument History'!$1:$1048576,CcyPerBase!$B443,CcyPerBase!Q$3) / $C443,""),"")</f>
        <v/>
      </c>
      <c r="R443" s="5" t="str">
        <f>IF($A443&lt;&gt;"",IF(R$2&lt;&gt;"",INDEX('Instrument History'!$1:$1048576,CcyPerBase!$B443,CcyPerBase!R$3) / $C443,""),"")</f>
        <v/>
      </c>
      <c r="S443" s="5" t="str">
        <f>IF($A443&lt;&gt;"",IF(S$2&lt;&gt;"",INDEX('Instrument History'!$1:$1048576,CcyPerBase!$B443,CcyPerBase!S$3) / $C443,""),"")</f>
        <v/>
      </c>
      <c r="T443" s="5" t="str">
        <f>IF($A443&lt;&gt;"",IF(T$2&lt;&gt;"",INDEX('Instrument History'!$1:$1048576,CcyPerBase!$B443,CcyPerBase!T$3) / $C443,""),"")</f>
        <v/>
      </c>
      <c r="U443" s="5" t="str">
        <f>IF($A443&lt;&gt;"",IF(U$2&lt;&gt;"",INDEX('Instrument History'!$1:$1048576,CcyPerBase!$B443,CcyPerBase!U$3) / $C443,""),"")</f>
        <v/>
      </c>
      <c r="V443" s="5" t="str">
        <f>IF($A443&lt;&gt;"",IF(V$2&lt;&gt;"",INDEX('Instrument History'!$1:$1048576,CcyPerBase!$B443,CcyPerBase!V$3) / $C443,""),"")</f>
        <v/>
      </c>
      <c r="W443" s="5" t="str">
        <f>IF($A443&lt;&gt;"",IF(W$2&lt;&gt;"",INDEX('Instrument History'!$1:$1048576,CcyPerBase!$B443,CcyPerBase!W$3) / $C443,""),"")</f>
        <v/>
      </c>
      <c r="X443" s="5" t="str">
        <f>IF($A443&lt;&gt;"",IF(X$2&lt;&gt;"",INDEX('Instrument History'!$1:$1048576,CcyPerBase!$B443,CcyPerBase!X$3) / $C443,""),"")</f>
        <v/>
      </c>
    </row>
    <row r="444" spans="1:24">
      <c r="A444" s="12">
        <f>IF(A443&lt;&gt;"",IF(A443=$B$3,"",'Instrument History'!A441),"")</f>
        <v>40686</v>
      </c>
      <c r="B444">
        <f t="shared" si="7"/>
        <v>441</v>
      </c>
      <c r="C444" s="5">
        <f>IF(A444&lt;&gt;"",INDEX('Instrument History'!$1:$1048576,CcyPerBase!B444,CcyPerBase!$B$2),"")</f>
        <v>28.666301463206128</v>
      </c>
      <c r="D444" s="5">
        <f>IF($A444&lt;&gt;"",INDEX('Instrument History'!$1:$1048576,CcyPerBase!$B444,CcyPerBase!D$3) / $C444,"")</f>
        <v>3.4884165342484924E-2</v>
      </c>
      <c r="E444" s="5">
        <f>IF($A444&lt;&gt;"",IF(E$2&lt;&gt;"",INDEX('Instrument History'!$1:$1048576,CcyPerBase!$B444,CcyPerBase!E$3) / $C444,""),"")</f>
        <v>3.4884165342484924E-2</v>
      </c>
      <c r="F444" s="5">
        <f>IF($A444&lt;&gt;"",IF(F$2&lt;&gt;"",INDEX('Instrument History'!$1:$1048576,CcyPerBase!$B444,CcyPerBase!F$3) / $C444,""),"")</f>
        <v>3.4884165342484924E-2</v>
      </c>
      <c r="G444" s="5">
        <f>IF($A444&lt;&gt;"",IF(G$2&lt;&gt;"",INDEX('Instrument History'!$1:$1048576,CcyPerBase!$B444,CcyPerBase!G$3) / $C444,""),"")</f>
        <v>3.4884165342484924E-2</v>
      </c>
      <c r="H444" s="5">
        <f>IF($A444&lt;&gt;"",IF(H$2&lt;&gt;"",INDEX('Instrument History'!$1:$1048576,CcyPerBase!$B444,CcyPerBase!H$3) / $C444,""),"")</f>
        <v>3.4884165342484924E-2</v>
      </c>
      <c r="I444" s="5">
        <f>IF($A444&lt;&gt;"",IF(I$2&lt;&gt;"",INDEX('Instrument History'!$1:$1048576,CcyPerBase!$B444,CcyPerBase!I$3) / $C444,""),"")</f>
        <v>2.49352063963005</v>
      </c>
      <c r="J444" s="5">
        <f>IF($A444&lt;&gt;"",IF(J$2&lt;&gt;"",INDEX('Instrument History'!$1:$1048576,CcyPerBase!$B444,CcyPerBase!J$3) / $C444,""),"")</f>
        <v>2.8421980143409469</v>
      </c>
      <c r="K444" s="5">
        <f>IF($A444&lt;&gt;"",IF(K$2&lt;&gt;"",INDEX('Instrument History'!$1:$1048576,CcyPerBase!$B444,CcyPerBase!K$3) / $C444,""),"")</f>
        <v>2.8421980143409469</v>
      </c>
      <c r="L444" s="5">
        <f>IF($A444&lt;&gt;"",IF(L$2&lt;&gt;"",INDEX('Instrument History'!$1:$1048576,CcyPerBase!$B444,CcyPerBase!L$3) / $C444,""),"")</f>
        <v>1</v>
      </c>
      <c r="M444" s="5">
        <f>IF($A444&lt;&gt;"",IF(M$2&lt;&gt;"",INDEX('Instrument History'!$1:$1048576,CcyPerBase!$B444,CcyPerBase!M$3) / $C444,""),"")</f>
        <v>1</v>
      </c>
      <c r="N444" s="5">
        <f>IF($A444&lt;&gt;"",IF(N$2&lt;&gt;"",INDEX('Instrument History'!$1:$1048576,CcyPerBase!$B444,CcyPerBase!N$3) / $C444,""),"")</f>
        <v>1</v>
      </c>
      <c r="O444" s="5" t="str">
        <f>IF($A444&lt;&gt;"",IF(O$2&lt;&gt;"",INDEX('Instrument History'!$1:$1048576,CcyPerBase!$B444,CcyPerBase!O$3) / $C444,""),"")</f>
        <v/>
      </c>
      <c r="P444" s="5" t="str">
        <f>IF($A444&lt;&gt;"",IF(P$2&lt;&gt;"",INDEX('Instrument History'!$1:$1048576,CcyPerBase!$B444,CcyPerBase!P$3) / $C444,""),"")</f>
        <v/>
      </c>
      <c r="Q444" s="5" t="str">
        <f>IF($A444&lt;&gt;"",IF(Q$2&lt;&gt;"",INDEX('Instrument History'!$1:$1048576,CcyPerBase!$B444,CcyPerBase!Q$3) / $C444,""),"")</f>
        <v/>
      </c>
      <c r="R444" s="5" t="str">
        <f>IF($A444&lt;&gt;"",IF(R$2&lt;&gt;"",INDEX('Instrument History'!$1:$1048576,CcyPerBase!$B444,CcyPerBase!R$3) / $C444,""),"")</f>
        <v/>
      </c>
      <c r="S444" s="5" t="str">
        <f>IF($A444&lt;&gt;"",IF(S$2&lt;&gt;"",INDEX('Instrument History'!$1:$1048576,CcyPerBase!$B444,CcyPerBase!S$3) / $C444,""),"")</f>
        <v/>
      </c>
      <c r="T444" s="5" t="str">
        <f>IF($A444&lt;&gt;"",IF(T$2&lt;&gt;"",INDEX('Instrument History'!$1:$1048576,CcyPerBase!$B444,CcyPerBase!T$3) / $C444,""),"")</f>
        <v/>
      </c>
      <c r="U444" s="5" t="str">
        <f>IF($A444&lt;&gt;"",IF(U$2&lt;&gt;"",INDEX('Instrument History'!$1:$1048576,CcyPerBase!$B444,CcyPerBase!U$3) / $C444,""),"")</f>
        <v/>
      </c>
      <c r="V444" s="5" t="str">
        <f>IF($A444&lt;&gt;"",IF(V$2&lt;&gt;"",INDEX('Instrument History'!$1:$1048576,CcyPerBase!$B444,CcyPerBase!V$3) / $C444,""),"")</f>
        <v/>
      </c>
      <c r="W444" s="5" t="str">
        <f>IF($A444&lt;&gt;"",IF(W$2&lt;&gt;"",INDEX('Instrument History'!$1:$1048576,CcyPerBase!$B444,CcyPerBase!W$3) / $C444,""),"")</f>
        <v/>
      </c>
      <c r="X444" s="5" t="str">
        <f>IF($A444&lt;&gt;"",IF(X$2&lt;&gt;"",INDEX('Instrument History'!$1:$1048576,CcyPerBase!$B444,CcyPerBase!X$3) / $C444,""),"")</f>
        <v/>
      </c>
    </row>
    <row r="445" spans="1:24">
      <c r="A445" s="12">
        <f>IF(A444&lt;&gt;"",IF(A444=$B$3,"",'Instrument History'!A442),"")</f>
        <v>40683</v>
      </c>
      <c r="B445">
        <f t="shared" si="7"/>
        <v>442</v>
      </c>
      <c r="C445" s="5">
        <f>IF(A445&lt;&gt;"",INDEX('Instrument History'!$1:$1048576,CcyPerBase!B445,CcyPerBase!$B$2),"")</f>
        <v>27.858823713361375</v>
      </c>
      <c r="D445" s="5">
        <f>IF($A445&lt;&gt;"",INDEX('Instrument History'!$1:$1048576,CcyPerBase!$B445,CcyPerBase!D$3) / $C445,"")</f>
        <v>3.589527003325664E-2</v>
      </c>
      <c r="E445" s="5">
        <f>IF($A445&lt;&gt;"",IF(E$2&lt;&gt;"",INDEX('Instrument History'!$1:$1048576,CcyPerBase!$B445,CcyPerBase!E$3) / $C445,""),"")</f>
        <v>3.589527003325664E-2</v>
      </c>
      <c r="F445" s="5">
        <f>IF($A445&lt;&gt;"",IF(F$2&lt;&gt;"",INDEX('Instrument History'!$1:$1048576,CcyPerBase!$B445,CcyPerBase!F$3) / $C445,""),"")</f>
        <v>3.589527003325664E-2</v>
      </c>
      <c r="G445" s="5">
        <f>IF($A445&lt;&gt;"",IF(G$2&lt;&gt;"",INDEX('Instrument History'!$1:$1048576,CcyPerBase!$B445,CcyPerBase!G$3) / $C445,""),"")</f>
        <v>3.589527003325664E-2</v>
      </c>
      <c r="H445" s="5">
        <f>IF($A445&lt;&gt;"",IF(H$2&lt;&gt;"",INDEX('Instrument History'!$1:$1048576,CcyPerBase!$B445,CcyPerBase!H$3) / $C445,""),"")</f>
        <v>3.589527003325664E-2</v>
      </c>
      <c r="I445" s="5">
        <f>IF($A445&lt;&gt;"",IF(I$2&lt;&gt;"",INDEX('Instrument History'!$1:$1048576,CcyPerBase!$B445,CcyPerBase!I$3) / $C445,""),"")</f>
        <v>2.5256488133260766</v>
      </c>
      <c r="J445" s="5">
        <f>IF($A445&lt;&gt;"",IF(J$2&lt;&gt;"",INDEX('Instrument History'!$1:$1048576,CcyPerBase!$B445,CcyPerBase!J$3) / $C445,""),"")</f>
        <v>2.8256835931324185</v>
      </c>
      <c r="K445" s="5">
        <f>IF($A445&lt;&gt;"",IF(K$2&lt;&gt;"",INDEX('Instrument History'!$1:$1048576,CcyPerBase!$B445,CcyPerBase!K$3) / $C445,""),"")</f>
        <v>2.8256835931324185</v>
      </c>
      <c r="L445" s="5">
        <f>IF($A445&lt;&gt;"",IF(L$2&lt;&gt;"",INDEX('Instrument History'!$1:$1048576,CcyPerBase!$B445,CcyPerBase!L$3) / $C445,""),"")</f>
        <v>1</v>
      </c>
      <c r="M445" s="5">
        <f>IF($A445&lt;&gt;"",IF(M$2&lt;&gt;"",INDEX('Instrument History'!$1:$1048576,CcyPerBase!$B445,CcyPerBase!M$3) / $C445,""),"")</f>
        <v>1</v>
      </c>
      <c r="N445" s="5">
        <f>IF($A445&lt;&gt;"",IF(N$2&lt;&gt;"",INDEX('Instrument History'!$1:$1048576,CcyPerBase!$B445,CcyPerBase!N$3) / $C445,""),"")</f>
        <v>1</v>
      </c>
      <c r="O445" s="5" t="str">
        <f>IF($A445&lt;&gt;"",IF(O$2&lt;&gt;"",INDEX('Instrument History'!$1:$1048576,CcyPerBase!$B445,CcyPerBase!O$3) / $C445,""),"")</f>
        <v/>
      </c>
      <c r="P445" s="5" t="str">
        <f>IF($A445&lt;&gt;"",IF(P$2&lt;&gt;"",INDEX('Instrument History'!$1:$1048576,CcyPerBase!$B445,CcyPerBase!P$3) / $C445,""),"")</f>
        <v/>
      </c>
      <c r="Q445" s="5" t="str">
        <f>IF($A445&lt;&gt;"",IF(Q$2&lt;&gt;"",INDEX('Instrument History'!$1:$1048576,CcyPerBase!$B445,CcyPerBase!Q$3) / $C445,""),"")</f>
        <v/>
      </c>
      <c r="R445" s="5" t="str">
        <f>IF($A445&lt;&gt;"",IF(R$2&lt;&gt;"",INDEX('Instrument History'!$1:$1048576,CcyPerBase!$B445,CcyPerBase!R$3) / $C445,""),"")</f>
        <v/>
      </c>
      <c r="S445" s="5" t="str">
        <f>IF($A445&lt;&gt;"",IF(S$2&lt;&gt;"",INDEX('Instrument History'!$1:$1048576,CcyPerBase!$B445,CcyPerBase!S$3) / $C445,""),"")</f>
        <v/>
      </c>
      <c r="T445" s="5" t="str">
        <f>IF($A445&lt;&gt;"",IF(T$2&lt;&gt;"",INDEX('Instrument History'!$1:$1048576,CcyPerBase!$B445,CcyPerBase!T$3) / $C445,""),"")</f>
        <v/>
      </c>
      <c r="U445" s="5" t="str">
        <f>IF($A445&lt;&gt;"",IF(U$2&lt;&gt;"",INDEX('Instrument History'!$1:$1048576,CcyPerBase!$B445,CcyPerBase!U$3) / $C445,""),"")</f>
        <v/>
      </c>
      <c r="V445" s="5" t="str">
        <f>IF($A445&lt;&gt;"",IF(V$2&lt;&gt;"",INDEX('Instrument History'!$1:$1048576,CcyPerBase!$B445,CcyPerBase!V$3) / $C445,""),"")</f>
        <v/>
      </c>
      <c r="W445" s="5" t="str">
        <f>IF($A445&lt;&gt;"",IF(W$2&lt;&gt;"",INDEX('Instrument History'!$1:$1048576,CcyPerBase!$B445,CcyPerBase!W$3) / $C445,""),"")</f>
        <v/>
      </c>
      <c r="X445" s="5" t="str">
        <f>IF($A445&lt;&gt;"",IF(X$2&lt;&gt;"",INDEX('Instrument History'!$1:$1048576,CcyPerBase!$B445,CcyPerBase!X$3) / $C445,""),"")</f>
        <v/>
      </c>
    </row>
    <row r="446" spans="1:24">
      <c r="A446" s="12">
        <f>IF(A445&lt;&gt;"",IF(A445=$B$3,"",'Instrument History'!A443),"")</f>
        <v>40682</v>
      </c>
      <c r="B446">
        <f t="shared" si="7"/>
        <v>443</v>
      </c>
      <c r="C446" s="5">
        <f>IF(A446&lt;&gt;"",INDEX('Instrument History'!$1:$1048576,CcyPerBase!B446,CcyPerBase!$B$2),"")</f>
        <v>28.788913120285141</v>
      </c>
      <c r="D446" s="5">
        <f>IF($A446&lt;&gt;"",INDEX('Instrument History'!$1:$1048576,CcyPerBase!$B446,CcyPerBase!D$3) / $C446,"")</f>
        <v>3.4735594074768443E-2</v>
      </c>
      <c r="E446" s="5">
        <f>IF($A446&lt;&gt;"",IF(E$2&lt;&gt;"",INDEX('Instrument History'!$1:$1048576,CcyPerBase!$B446,CcyPerBase!E$3) / $C446,""),"")</f>
        <v>3.4735594074768443E-2</v>
      </c>
      <c r="F446" s="5">
        <f>IF($A446&lt;&gt;"",IF(F$2&lt;&gt;"",INDEX('Instrument History'!$1:$1048576,CcyPerBase!$B446,CcyPerBase!F$3) / $C446,""),"")</f>
        <v>3.4735594074768443E-2</v>
      </c>
      <c r="G446" s="5">
        <f>IF($A446&lt;&gt;"",IF(G$2&lt;&gt;"",INDEX('Instrument History'!$1:$1048576,CcyPerBase!$B446,CcyPerBase!G$3) / $C446,""),"")</f>
        <v>3.4735594074768443E-2</v>
      </c>
      <c r="H446" s="5">
        <f>IF($A446&lt;&gt;"",IF(H$2&lt;&gt;"",INDEX('Instrument History'!$1:$1048576,CcyPerBase!$B446,CcyPerBase!H$3) / $C446,""),"")</f>
        <v>3.4735594074768443E-2</v>
      </c>
      <c r="I446" s="5">
        <f>IF($A446&lt;&gt;"",IF(I$2&lt;&gt;"",INDEX('Instrument History'!$1:$1048576,CcyPerBase!$B446,CcyPerBase!I$3) / $C446,""),"")</f>
        <v>2.3586529831560363</v>
      </c>
      <c r="J446" s="5">
        <f>IF($A446&lt;&gt;"",IF(J$2&lt;&gt;"",INDEX('Instrument History'!$1:$1048576,CcyPerBase!$B446,CcyPerBase!J$3) / $C446,""),"")</f>
        <v>2.814169848967647</v>
      </c>
      <c r="K446" s="5">
        <f>IF($A446&lt;&gt;"",IF(K$2&lt;&gt;"",INDEX('Instrument History'!$1:$1048576,CcyPerBase!$B446,CcyPerBase!K$3) / $C446,""),"")</f>
        <v>2.814169848967647</v>
      </c>
      <c r="L446" s="5">
        <f>IF($A446&lt;&gt;"",IF(L$2&lt;&gt;"",INDEX('Instrument History'!$1:$1048576,CcyPerBase!$B446,CcyPerBase!L$3) / $C446,""),"")</f>
        <v>1</v>
      </c>
      <c r="M446" s="5">
        <f>IF($A446&lt;&gt;"",IF(M$2&lt;&gt;"",INDEX('Instrument History'!$1:$1048576,CcyPerBase!$B446,CcyPerBase!M$3) / $C446,""),"")</f>
        <v>1</v>
      </c>
      <c r="N446" s="5">
        <f>IF($A446&lt;&gt;"",IF(N$2&lt;&gt;"",INDEX('Instrument History'!$1:$1048576,CcyPerBase!$B446,CcyPerBase!N$3) / $C446,""),"")</f>
        <v>1</v>
      </c>
      <c r="O446" s="5" t="str">
        <f>IF($A446&lt;&gt;"",IF(O$2&lt;&gt;"",INDEX('Instrument History'!$1:$1048576,CcyPerBase!$B446,CcyPerBase!O$3) / $C446,""),"")</f>
        <v/>
      </c>
      <c r="P446" s="5" t="str">
        <f>IF($A446&lt;&gt;"",IF(P$2&lt;&gt;"",INDEX('Instrument History'!$1:$1048576,CcyPerBase!$B446,CcyPerBase!P$3) / $C446,""),"")</f>
        <v/>
      </c>
      <c r="Q446" s="5" t="str">
        <f>IF($A446&lt;&gt;"",IF(Q$2&lt;&gt;"",INDEX('Instrument History'!$1:$1048576,CcyPerBase!$B446,CcyPerBase!Q$3) / $C446,""),"")</f>
        <v/>
      </c>
      <c r="R446" s="5" t="str">
        <f>IF($A446&lt;&gt;"",IF(R$2&lt;&gt;"",INDEX('Instrument History'!$1:$1048576,CcyPerBase!$B446,CcyPerBase!R$3) / $C446,""),"")</f>
        <v/>
      </c>
      <c r="S446" s="5" t="str">
        <f>IF($A446&lt;&gt;"",IF(S$2&lt;&gt;"",INDEX('Instrument History'!$1:$1048576,CcyPerBase!$B446,CcyPerBase!S$3) / $C446,""),"")</f>
        <v/>
      </c>
      <c r="T446" s="5" t="str">
        <f>IF($A446&lt;&gt;"",IF(T$2&lt;&gt;"",INDEX('Instrument History'!$1:$1048576,CcyPerBase!$B446,CcyPerBase!T$3) / $C446,""),"")</f>
        <v/>
      </c>
      <c r="U446" s="5" t="str">
        <f>IF($A446&lt;&gt;"",IF(U$2&lt;&gt;"",INDEX('Instrument History'!$1:$1048576,CcyPerBase!$B446,CcyPerBase!U$3) / $C446,""),"")</f>
        <v/>
      </c>
      <c r="V446" s="5" t="str">
        <f>IF($A446&lt;&gt;"",IF(V$2&lt;&gt;"",INDEX('Instrument History'!$1:$1048576,CcyPerBase!$B446,CcyPerBase!V$3) / $C446,""),"")</f>
        <v/>
      </c>
      <c r="W446" s="5" t="str">
        <f>IF($A446&lt;&gt;"",IF(W$2&lt;&gt;"",INDEX('Instrument History'!$1:$1048576,CcyPerBase!$B446,CcyPerBase!W$3) / $C446,""),"")</f>
        <v/>
      </c>
      <c r="X446" s="5" t="str">
        <f>IF($A446&lt;&gt;"",IF(X$2&lt;&gt;"",INDEX('Instrument History'!$1:$1048576,CcyPerBase!$B446,CcyPerBase!X$3) / $C446,""),"")</f>
        <v/>
      </c>
    </row>
    <row r="447" spans="1:24">
      <c r="A447" s="12">
        <f>IF(A446&lt;&gt;"",IF(A446=$B$3,"",'Instrument History'!A444),"")</f>
        <v>40681</v>
      </c>
      <c r="B447">
        <f t="shared" si="7"/>
        <v>444</v>
      </c>
      <c r="C447" s="5">
        <f>IF(A447&lt;&gt;"",INDEX('Instrument History'!$1:$1048576,CcyPerBase!B447,CcyPerBase!$B$2),"")</f>
        <v>28.922263086816248</v>
      </c>
      <c r="D447" s="5">
        <f>IF($A447&lt;&gt;"",INDEX('Instrument History'!$1:$1048576,CcyPerBase!$B447,CcyPerBase!D$3) / $C447,"")</f>
        <v>3.4575440967336821E-2</v>
      </c>
      <c r="E447" s="5">
        <f>IF($A447&lt;&gt;"",IF(E$2&lt;&gt;"",INDEX('Instrument History'!$1:$1048576,CcyPerBase!$B447,CcyPerBase!E$3) / $C447,""),"")</f>
        <v>3.4575440967336821E-2</v>
      </c>
      <c r="F447" s="5">
        <f>IF($A447&lt;&gt;"",IF(F$2&lt;&gt;"",INDEX('Instrument History'!$1:$1048576,CcyPerBase!$B447,CcyPerBase!F$3) / $C447,""),"")</f>
        <v>3.4575440967336821E-2</v>
      </c>
      <c r="G447" s="5">
        <f>IF($A447&lt;&gt;"",IF(G$2&lt;&gt;"",INDEX('Instrument History'!$1:$1048576,CcyPerBase!$B447,CcyPerBase!G$3) / $C447,""),"")</f>
        <v>3.4575440967336821E-2</v>
      </c>
      <c r="H447" s="5">
        <f>IF($A447&lt;&gt;"",IF(H$2&lt;&gt;"",INDEX('Instrument History'!$1:$1048576,CcyPerBase!$B447,CcyPerBase!H$3) / $C447,""),"")</f>
        <v>3.4575440967336821E-2</v>
      </c>
      <c r="I447" s="5">
        <f>IF($A447&lt;&gt;"",IF(I$2&lt;&gt;"",INDEX('Instrument History'!$1:$1048576,CcyPerBase!$B447,CcyPerBase!I$3) / $C447,""),"")</f>
        <v>2.4644672222914719</v>
      </c>
      <c r="J447" s="5">
        <f>IF($A447&lt;&gt;"",IF(J$2&lt;&gt;"",INDEX('Instrument History'!$1:$1048576,CcyPerBase!$B447,CcyPerBase!J$3) / $C447,""),"")</f>
        <v>2.7043899482227665</v>
      </c>
      <c r="K447" s="5">
        <f>IF($A447&lt;&gt;"",IF(K$2&lt;&gt;"",INDEX('Instrument History'!$1:$1048576,CcyPerBase!$B447,CcyPerBase!K$3) / $C447,""),"")</f>
        <v>2.7043899482227665</v>
      </c>
      <c r="L447" s="5">
        <f>IF($A447&lt;&gt;"",IF(L$2&lt;&gt;"",INDEX('Instrument History'!$1:$1048576,CcyPerBase!$B447,CcyPerBase!L$3) / $C447,""),"")</f>
        <v>1</v>
      </c>
      <c r="M447" s="5">
        <f>IF($A447&lt;&gt;"",IF(M$2&lt;&gt;"",INDEX('Instrument History'!$1:$1048576,CcyPerBase!$B447,CcyPerBase!M$3) / $C447,""),"")</f>
        <v>1</v>
      </c>
      <c r="N447" s="5">
        <f>IF($A447&lt;&gt;"",IF(N$2&lt;&gt;"",INDEX('Instrument History'!$1:$1048576,CcyPerBase!$B447,CcyPerBase!N$3) / $C447,""),"")</f>
        <v>1</v>
      </c>
      <c r="O447" s="5" t="str">
        <f>IF($A447&lt;&gt;"",IF(O$2&lt;&gt;"",INDEX('Instrument History'!$1:$1048576,CcyPerBase!$B447,CcyPerBase!O$3) / $C447,""),"")</f>
        <v/>
      </c>
      <c r="P447" s="5" t="str">
        <f>IF($A447&lt;&gt;"",IF(P$2&lt;&gt;"",INDEX('Instrument History'!$1:$1048576,CcyPerBase!$B447,CcyPerBase!P$3) / $C447,""),"")</f>
        <v/>
      </c>
      <c r="Q447" s="5" t="str">
        <f>IF($A447&lt;&gt;"",IF(Q$2&lt;&gt;"",INDEX('Instrument History'!$1:$1048576,CcyPerBase!$B447,CcyPerBase!Q$3) / $C447,""),"")</f>
        <v/>
      </c>
      <c r="R447" s="5" t="str">
        <f>IF($A447&lt;&gt;"",IF(R$2&lt;&gt;"",INDEX('Instrument History'!$1:$1048576,CcyPerBase!$B447,CcyPerBase!R$3) / $C447,""),"")</f>
        <v/>
      </c>
      <c r="S447" s="5" t="str">
        <f>IF($A447&lt;&gt;"",IF(S$2&lt;&gt;"",INDEX('Instrument History'!$1:$1048576,CcyPerBase!$B447,CcyPerBase!S$3) / $C447,""),"")</f>
        <v/>
      </c>
      <c r="T447" s="5" t="str">
        <f>IF($A447&lt;&gt;"",IF(T$2&lt;&gt;"",INDEX('Instrument History'!$1:$1048576,CcyPerBase!$B447,CcyPerBase!T$3) / $C447,""),"")</f>
        <v/>
      </c>
      <c r="U447" s="5" t="str">
        <f>IF($A447&lt;&gt;"",IF(U$2&lt;&gt;"",INDEX('Instrument History'!$1:$1048576,CcyPerBase!$B447,CcyPerBase!U$3) / $C447,""),"")</f>
        <v/>
      </c>
      <c r="V447" s="5" t="str">
        <f>IF($A447&lt;&gt;"",IF(V$2&lt;&gt;"",INDEX('Instrument History'!$1:$1048576,CcyPerBase!$B447,CcyPerBase!V$3) / $C447,""),"")</f>
        <v/>
      </c>
      <c r="W447" s="5" t="str">
        <f>IF($A447&lt;&gt;"",IF(W$2&lt;&gt;"",INDEX('Instrument History'!$1:$1048576,CcyPerBase!$B447,CcyPerBase!W$3) / $C447,""),"")</f>
        <v/>
      </c>
      <c r="X447" s="5" t="str">
        <f>IF($A447&lt;&gt;"",IF(X$2&lt;&gt;"",INDEX('Instrument History'!$1:$1048576,CcyPerBase!$B447,CcyPerBase!X$3) / $C447,""),"")</f>
        <v/>
      </c>
    </row>
    <row r="448" spans="1:24">
      <c r="A448" s="12">
        <f>IF(A447&lt;&gt;"",IF(A447=$B$3,"",'Instrument History'!A445),"")</f>
        <v>40680</v>
      </c>
      <c r="B448">
        <f t="shared" si="7"/>
        <v>445</v>
      </c>
      <c r="C448" s="5">
        <f>IF(A448&lt;&gt;"",INDEX('Instrument History'!$1:$1048576,CcyPerBase!B448,CcyPerBase!$B$2),"")</f>
        <v>27.616426280730568</v>
      </c>
      <c r="D448" s="5">
        <f>IF($A448&lt;&gt;"",INDEX('Instrument History'!$1:$1048576,CcyPerBase!$B448,CcyPerBase!D$3) / $C448,"")</f>
        <v>3.6210333293477316E-2</v>
      </c>
      <c r="E448" s="5">
        <f>IF($A448&lt;&gt;"",IF(E$2&lt;&gt;"",INDEX('Instrument History'!$1:$1048576,CcyPerBase!$B448,CcyPerBase!E$3) / $C448,""),"")</f>
        <v>3.6210333293477316E-2</v>
      </c>
      <c r="F448" s="5">
        <f>IF($A448&lt;&gt;"",IF(F$2&lt;&gt;"",INDEX('Instrument History'!$1:$1048576,CcyPerBase!$B448,CcyPerBase!F$3) / $C448,""),"")</f>
        <v>3.6210333293477316E-2</v>
      </c>
      <c r="G448" s="5">
        <f>IF($A448&lt;&gt;"",IF(G$2&lt;&gt;"",INDEX('Instrument History'!$1:$1048576,CcyPerBase!$B448,CcyPerBase!G$3) / $C448,""),"")</f>
        <v>3.6210333293477316E-2</v>
      </c>
      <c r="H448" s="5">
        <f>IF($A448&lt;&gt;"",IF(H$2&lt;&gt;"",INDEX('Instrument History'!$1:$1048576,CcyPerBase!$B448,CcyPerBase!H$3) / $C448,""),"")</f>
        <v>3.6210333293477316E-2</v>
      </c>
      <c r="I448" s="5">
        <f>IF($A448&lt;&gt;"",IF(I$2&lt;&gt;"",INDEX('Instrument History'!$1:$1048576,CcyPerBase!$B448,CcyPerBase!I$3) / $C448,""),"")</f>
        <v>2.4868118038472353</v>
      </c>
      <c r="J448" s="5">
        <f>IF($A448&lt;&gt;"",IF(J$2&lt;&gt;"",INDEX('Instrument History'!$1:$1048576,CcyPerBase!$B448,CcyPerBase!J$3) / $C448,""),"")</f>
        <v>2.7319862950781548</v>
      </c>
      <c r="K448" s="5">
        <f>IF($A448&lt;&gt;"",IF(K$2&lt;&gt;"",INDEX('Instrument History'!$1:$1048576,CcyPerBase!$B448,CcyPerBase!K$3) / $C448,""),"")</f>
        <v>2.7319862950781548</v>
      </c>
      <c r="L448" s="5">
        <f>IF($A448&lt;&gt;"",IF(L$2&lt;&gt;"",INDEX('Instrument History'!$1:$1048576,CcyPerBase!$B448,CcyPerBase!L$3) / $C448,""),"")</f>
        <v>1</v>
      </c>
      <c r="M448" s="5">
        <f>IF($A448&lt;&gt;"",IF(M$2&lt;&gt;"",INDEX('Instrument History'!$1:$1048576,CcyPerBase!$B448,CcyPerBase!M$3) / $C448,""),"")</f>
        <v>1</v>
      </c>
      <c r="N448" s="5">
        <f>IF($A448&lt;&gt;"",IF(N$2&lt;&gt;"",INDEX('Instrument History'!$1:$1048576,CcyPerBase!$B448,CcyPerBase!N$3) / $C448,""),"")</f>
        <v>1</v>
      </c>
      <c r="O448" s="5" t="str">
        <f>IF($A448&lt;&gt;"",IF(O$2&lt;&gt;"",INDEX('Instrument History'!$1:$1048576,CcyPerBase!$B448,CcyPerBase!O$3) / $C448,""),"")</f>
        <v/>
      </c>
      <c r="P448" s="5" t="str">
        <f>IF($A448&lt;&gt;"",IF(P$2&lt;&gt;"",INDEX('Instrument History'!$1:$1048576,CcyPerBase!$B448,CcyPerBase!P$3) / $C448,""),"")</f>
        <v/>
      </c>
      <c r="Q448" s="5" t="str">
        <f>IF($A448&lt;&gt;"",IF(Q$2&lt;&gt;"",INDEX('Instrument History'!$1:$1048576,CcyPerBase!$B448,CcyPerBase!Q$3) / $C448,""),"")</f>
        <v/>
      </c>
      <c r="R448" s="5" t="str">
        <f>IF($A448&lt;&gt;"",IF(R$2&lt;&gt;"",INDEX('Instrument History'!$1:$1048576,CcyPerBase!$B448,CcyPerBase!R$3) / $C448,""),"")</f>
        <v/>
      </c>
      <c r="S448" s="5" t="str">
        <f>IF($A448&lt;&gt;"",IF(S$2&lt;&gt;"",INDEX('Instrument History'!$1:$1048576,CcyPerBase!$B448,CcyPerBase!S$3) / $C448,""),"")</f>
        <v/>
      </c>
      <c r="T448" s="5" t="str">
        <f>IF($A448&lt;&gt;"",IF(T$2&lt;&gt;"",INDEX('Instrument History'!$1:$1048576,CcyPerBase!$B448,CcyPerBase!T$3) / $C448,""),"")</f>
        <v/>
      </c>
      <c r="U448" s="5" t="str">
        <f>IF($A448&lt;&gt;"",IF(U$2&lt;&gt;"",INDEX('Instrument History'!$1:$1048576,CcyPerBase!$B448,CcyPerBase!U$3) / $C448,""),"")</f>
        <v/>
      </c>
      <c r="V448" s="5" t="str">
        <f>IF($A448&lt;&gt;"",IF(V$2&lt;&gt;"",INDEX('Instrument History'!$1:$1048576,CcyPerBase!$B448,CcyPerBase!V$3) / $C448,""),"")</f>
        <v/>
      </c>
      <c r="W448" s="5" t="str">
        <f>IF($A448&lt;&gt;"",IF(W$2&lt;&gt;"",INDEX('Instrument History'!$1:$1048576,CcyPerBase!$B448,CcyPerBase!W$3) / $C448,""),"")</f>
        <v/>
      </c>
      <c r="X448" s="5" t="str">
        <f>IF($A448&lt;&gt;"",IF(X$2&lt;&gt;"",INDEX('Instrument History'!$1:$1048576,CcyPerBase!$B448,CcyPerBase!X$3) / $C448,""),"")</f>
        <v/>
      </c>
    </row>
    <row r="449" spans="1:24">
      <c r="A449" s="12">
        <f>IF(A448&lt;&gt;"",IF(A448=$B$3,"",'Instrument History'!A446),"")</f>
        <v>40679</v>
      </c>
      <c r="B449">
        <f t="shared" si="7"/>
        <v>446</v>
      </c>
      <c r="C449" s="5">
        <f>IF(A449&lt;&gt;"",INDEX('Instrument History'!$1:$1048576,CcyPerBase!B449,CcyPerBase!$B$2),"")</f>
        <v>27.203851023885324</v>
      </c>
      <c r="D449" s="5">
        <f>IF($A449&lt;&gt;"",INDEX('Instrument History'!$1:$1048576,CcyPerBase!$B449,CcyPerBase!D$3) / $C449,"")</f>
        <v>3.6759501407428945E-2</v>
      </c>
      <c r="E449" s="5">
        <f>IF($A449&lt;&gt;"",IF(E$2&lt;&gt;"",INDEX('Instrument History'!$1:$1048576,CcyPerBase!$B449,CcyPerBase!E$3) / $C449,""),"")</f>
        <v>3.6759501407428945E-2</v>
      </c>
      <c r="F449" s="5">
        <f>IF($A449&lt;&gt;"",IF(F$2&lt;&gt;"",INDEX('Instrument History'!$1:$1048576,CcyPerBase!$B449,CcyPerBase!F$3) / $C449,""),"")</f>
        <v>3.6759501407428945E-2</v>
      </c>
      <c r="G449" s="5">
        <f>IF($A449&lt;&gt;"",IF(G$2&lt;&gt;"",INDEX('Instrument History'!$1:$1048576,CcyPerBase!$B449,CcyPerBase!G$3) / $C449,""),"")</f>
        <v>3.6759501407428945E-2</v>
      </c>
      <c r="H449" s="5">
        <f>IF($A449&lt;&gt;"",IF(H$2&lt;&gt;"",INDEX('Instrument History'!$1:$1048576,CcyPerBase!$B449,CcyPerBase!H$3) / $C449,""),"")</f>
        <v>3.6759501407428945E-2</v>
      </c>
      <c r="I449" s="5">
        <f>IF($A449&lt;&gt;"",IF(I$2&lt;&gt;"",INDEX('Instrument History'!$1:$1048576,CcyPerBase!$B449,CcyPerBase!I$3) / $C449,""),"")</f>
        <v>2.6296152923757399</v>
      </c>
      <c r="J449" s="5">
        <f>IF($A449&lt;&gt;"",IF(J$2&lt;&gt;"",INDEX('Instrument History'!$1:$1048576,CcyPerBase!$B449,CcyPerBase!J$3) / $C449,""),"")</f>
        <v>2.6456390541796941</v>
      </c>
      <c r="K449" s="5">
        <f>IF($A449&lt;&gt;"",IF(K$2&lt;&gt;"",INDEX('Instrument History'!$1:$1048576,CcyPerBase!$B449,CcyPerBase!K$3) / $C449,""),"")</f>
        <v>2.6456390541796941</v>
      </c>
      <c r="L449" s="5">
        <f>IF($A449&lt;&gt;"",IF(L$2&lt;&gt;"",INDEX('Instrument History'!$1:$1048576,CcyPerBase!$B449,CcyPerBase!L$3) / $C449,""),"")</f>
        <v>1</v>
      </c>
      <c r="M449" s="5">
        <f>IF($A449&lt;&gt;"",IF(M$2&lt;&gt;"",INDEX('Instrument History'!$1:$1048576,CcyPerBase!$B449,CcyPerBase!M$3) / $C449,""),"")</f>
        <v>1</v>
      </c>
      <c r="N449" s="5">
        <f>IF($A449&lt;&gt;"",IF(N$2&lt;&gt;"",INDEX('Instrument History'!$1:$1048576,CcyPerBase!$B449,CcyPerBase!N$3) / $C449,""),"")</f>
        <v>1</v>
      </c>
      <c r="O449" s="5" t="str">
        <f>IF($A449&lt;&gt;"",IF(O$2&lt;&gt;"",INDEX('Instrument History'!$1:$1048576,CcyPerBase!$B449,CcyPerBase!O$3) / $C449,""),"")</f>
        <v/>
      </c>
      <c r="P449" s="5" t="str">
        <f>IF($A449&lt;&gt;"",IF(P$2&lt;&gt;"",INDEX('Instrument History'!$1:$1048576,CcyPerBase!$B449,CcyPerBase!P$3) / $C449,""),"")</f>
        <v/>
      </c>
      <c r="Q449" s="5" t="str">
        <f>IF($A449&lt;&gt;"",IF(Q$2&lt;&gt;"",INDEX('Instrument History'!$1:$1048576,CcyPerBase!$B449,CcyPerBase!Q$3) / $C449,""),"")</f>
        <v/>
      </c>
      <c r="R449" s="5" t="str">
        <f>IF($A449&lt;&gt;"",IF(R$2&lt;&gt;"",INDEX('Instrument History'!$1:$1048576,CcyPerBase!$B449,CcyPerBase!R$3) / $C449,""),"")</f>
        <v/>
      </c>
      <c r="S449" s="5" t="str">
        <f>IF($A449&lt;&gt;"",IF(S$2&lt;&gt;"",INDEX('Instrument History'!$1:$1048576,CcyPerBase!$B449,CcyPerBase!S$3) / $C449,""),"")</f>
        <v/>
      </c>
      <c r="T449" s="5" t="str">
        <f>IF($A449&lt;&gt;"",IF(T$2&lt;&gt;"",INDEX('Instrument History'!$1:$1048576,CcyPerBase!$B449,CcyPerBase!T$3) / $C449,""),"")</f>
        <v/>
      </c>
      <c r="U449" s="5" t="str">
        <f>IF($A449&lt;&gt;"",IF(U$2&lt;&gt;"",INDEX('Instrument History'!$1:$1048576,CcyPerBase!$B449,CcyPerBase!U$3) / $C449,""),"")</f>
        <v/>
      </c>
      <c r="V449" s="5" t="str">
        <f>IF($A449&lt;&gt;"",IF(V$2&lt;&gt;"",INDEX('Instrument History'!$1:$1048576,CcyPerBase!$B449,CcyPerBase!V$3) / $C449,""),"")</f>
        <v/>
      </c>
      <c r="W449" s="5" t="str">
        <f>IF($A449&lt;&gt;"",IF(W$2&lt;&gt;"",INDEX('Instrument History'!$1:$1048576,CcyPerBase!$B449,CcyPerBase!W$3) / $C449,""),"")</f>
        <v/>
      </c>
      <c r="X449" s="5" t="str">
        <f>IF($A449&lt;&gt;"",IF(X$2&lt;&gt;"",INDEX('Instrument History'!$1:$1048576,CcyPerBase!$B449,CcyPerBase!X$3) / $C449,""),"")</f>
        <v/>
      </c>
    </row>
    <row r="450" spans="1:24">
      <c r="A450" s="12">
        <f>IF(A449&lt;&gt;"",IF(A449=$B$3,"",'Instrument History'!A447),"")</f>
        <v>40676</v>
      </c>
      <c r="B450">
        <f t="shared" si="7"/>
        <v>447</v>
      </c>
      <c r="C450" s="5">
        <f>IF(A450&lt;&gt;"",INDEX('Instrument History'!$1:$1048576,CcyPerBase!B450,CcyPerBase!$B$2),"")</f>
        <v>26.258983278957398</v>
      </c>
      <c r="D450" s="5">
        <f>IF($A450&lt;&gt;"",INDEX('Instrument History'!$1:$1048576,CcyPerBase!$B450,CcyPerBase!D$3) / $C450,"")</f>
        <v>3.8082205597097456E-2</v>
      </c>
      <c r="E450" s="5">
        <f>IF($A450&lt;&gt;"",IF(E$2&lt;&gt;"",INDEX('Instrument History'!$1:$1048576,CcyPerBase!$B450,CcyPerBase!E$3) / $C450,""),"")</f>
        <v>3.8082205597097456E-2</v>
      </c>
      <c r="F450" s="5">
        <f>IF($A450&lt;&gt;"",IF(F$2&lt;&gt;"",INDEX('Instrument History'!$1:$1048576,CcyPerBase!$B450,CcyPerBase!F$3) / $C450,""),"")</f>
        <v>3.8082205597097456E-2</v>
      </c>
      <c r="G450" s="5">
        <f>IF($A450&lt;&gt;"",IF(G$2&lt;&gt;"",INDEX('Instrument History'!$1:$1048576,CcyPerBase!$B450,CcyPerBase!G$3) / $C450,""),"")</f>
        <v>3.8082205597097456E-2</v>
      </c>
      <c r="H450" s="5">
        <f>IF($A450&lt;&gt;"",IF(H$2&lt;&gt;"",INDEX('Instrument History'!$1:$1048576,CcyPerBase!$B450,CcyPerBase!H$3) / $C450,""),"")</f>
        <v>3.8082205597097456E-2</v>
      </c>
      <c r="I450" s="5">
        <f>IF($A450&lt;&gt;"",IF(I$2&lt;&gt;"",INDEX('Instrument History'!$1:$1048576,CcyPerBase!$B450,CcyPerBase!I$3) / $C450,""),"")</f>
        <v>2.8434647983531685</v>
      </c>
      <c r="J450" s="5">
        <f>IF($A450&lt;&gt;"",IF(J$2&lt;&gt;"",INDEX('Instrument History'!$1:$1048576,CcyPerBase!$B450,CcyPerBase!J$3) / $C450,""),"")</f>
        <v>2.8022789486361912</v>
      </c>
      <c r="K450" s="5">
        <f>IF($A450&lt;&gt;"",IF(K$2&lt;&gt;"",INDEX('Instrument History'!$1:$1048576,CcyPerBase!$B450,CcyPerBase!K$3) / $C450,""),"")</f>
        <v>2.8022789486361912</v>
      </c>
      <c r="L450" s="5">
        <f>IF($A450&lt;&gt;"",IF(L$2&lt;&gt;"",INDEX('Instrument History'!$1:$1048576,CcyPerBase!$B450,CcyPerBase!L$3) / $C450,""),"")</f>
        <v>1</v>
      </c>
      <c r="M450" s="5">
        <f>IF($A450&lt;&gt;"",IF(M$2&lt;&gt;"",INDEX('Instrument History'!$1:$1048576,CcyPerBase!$B450,CcyPerBase!M$3) / $C450,""),"")</f>
        <v>1</v>
      </c>
      <c r="N450" s="5">
        <f>IF($A450&lt;&gt;"",IF(N$2&lt;&gt;"",INDEX('Instrument History'!$1:$1048576,CcyPerBase!$B450,CcyPerBase!N$3) / $C450,""),"")</f>
        <v>1</v>
      </c>
      <c r="O450" s="5" t="str">
        <f>IF($A450&lt;&gt;"",IF(O$2&lt;&gt;"",INDEX('Instrument History'!$1:$1048576,CcyPerBase!$B450,CcyPerBase!O$3) / $C450,""),"")</f>
        <v/>
      </c>
      <c r="P450" s="5" t="str">
        <f>IF($A450&lt;&gt;"",IF(P$2&lt;&gt;"",INDEX('Instrument History'!$1:$1048576,CcyPerBase!$B450,CcyPerBase!P$3) / $C450,""),"")</f>
        <v/>
      </c>
      <c r="Q450" s="5" t="str">
        <f>IF($A450&lt;&gt;"",IF(Q$2&lt;&gt;"",INDEX('Instrument History'!$1:$1048576,CcyPerBase!$B450,CcyPerBase!Q$3) / $C450,""),"")</f>
        <v/>
      </c>
      <c r="R450" s="5" t="str">
        <f>IF($A450&lt;&gt;"",IF(R$2&lt;&gt;"",INDEX('Instrument History'!$1:$1048576,CcyPerBase!$B450,CcyPerBase!R$3) / $C450,""),"")</f>
        <v/>
      </c>
      <c r="S450" s="5" t="str">
        <f>IF($A450&lt;&gt;"",IF(S$2&lt;&gt;"",INDEX('Instrument History'!$1:$1048576,CcyPerBase!$B450,CcyPerBase!S$3) / $C450,""),"")</f>
        <v/>
      </c>
      <c r="T450" s="5" t="str">
        <f>IF($A450&lt;&gt;"",IF(T$2&lt;&gt;"",INDEX('Instrument History'!$1:$1048576,CcyPerBase!$B450,CcyPerBase!T$3) / $C450,""),"")</f>
        <v/>
      </c>
      <c r="U450" s="5" t="str">
        <f>IF($A450&lt;&gt;"",IF(U$2&lt;&gt;"",INDEX('Instrument History'!$1:$1048576,CcyPerBase!$B450,CcyPerBase!U$3) / $C450,""),"")</f>
        <v/>
      </c>
      <c r="V450" s="5" t="str">
        <f>IF($A450&lt;&gt;"",IF(V$2&lt;&gt;"",INDEX('Instrument History'!$1:$1048576,CcyPerBase!$B450,CcyPerBase!V$3) / $C450,""),"")</f>
        <v/>
      </c>
      <c r="W450" s="5" t="str">
        <f>IF($A450&lt;&gt;"",IF(W$2&lt;&gt;"",INDEX('Instrument History'!$1:$1048576,CcyPerBase!$B450,CcyPerBase!W$3) / $C450,""),"")</f>
        <v/>
      </c>
      <c r="X450" s="5" t="str">
        <f>IF($A450&lt;&gt;"",IF(X$2&lt;&gt;"",INDEX('Instrument History'!$1:$1048576,CcyPerBase!$B450,CcyPerBase!X$3) / $C450,""),"")</f>
        <v/>
      </c>
    </row>
    <row r="451" spans="1:24">
      <c r="A451" s="12">
        <f>IF(A450&lt;&gt;"",IF(A450=$B$3,"",'Instrument History'!A448),"")</f>
        <v>40675</v>
      </c>
      <c r="B451">
        <f t="shared" si="7"/>
        <v>448</v>
      </c>
      <c r="C451" s="5">
        <f>IF(A451&lt;&gt;"",INDEX('Instrument History'!$1:$1048576,CcyPerBase!B451,CcyPerBase!$B$2),"")</f>
        <v>25.652911500945141</v>
      </c>
      <c r="D451" s="5">
        <f>IF($A451&lt;&gt;"",INDEX('Instrument History'!$1:$1048576,CcyPerBase!$B451,CcyPerBase!D$3) / $C451,"")</f>
        <v>3.89819299833922E-2</v>
      </c>
      <c r="E451" s="5">
        <f>IF($A451&lt;&gt;"",IF(E$2&lt;&gt;"",INDEX('Instrument History'!$1:$1048576,CcyPerBase!$B451,CcyPerBase!E$3) / $C451,""),"")</f>
        <v>3.89819299833922E-2</v>
      </c>
      <c r="F451" s="5">
        <f>IF($A451&lt;&gt;"",IF(F$2&lt;&gt;"",INDEX('Instrument History'!$1:$1048576,CcyPerBase!$B451,CcyPerBase!F$3) / $C451,""),"")</f>
        <v>3.89819299833922E-2</v>
      </c>
      <c r="G451" s="5">
        <f>IF($A451&lt;&gt;"",IF(G$2&lt;&gt;"",INDEX('Instrument History'!$1:$1048576,CcyPerBase!$B451,CcyPerBase!G$3) / $C451,""),"")</f>
        <v>3.89819299833922E-2</v>
      </c>
      <c r="H451" s="5">
        <f>IF($A451&lt;&gt;"",IF(H$2&lt;&gt;"",INDEX('Instrument History'!$1:$1048576,CcyPerBase!$B451,CcyPerBase!H$3) / $C451,""),"")</f>
        <v>3.89819299833922E-2</v>
      </c>
      <c r="I451" s="5">
        <f>IF($A451&lt;&gt;"",IF(I$2&lt;&gt;"",INDEX('Instrument History'!$1:$1048576,CcyPerBase!$B451,CcyPerBase!I$3) / $C451,""),"")</f>
        <v>2.9322061815826417</v>
      </c>
      <c r="J451" s="5">
        <f>IF($A451&lt;&gt;"",IF(J$2&lt;&gt;"",INDEX('Instrument History'!$1:$1048576,CcyPerBase!$B451,CcyPerBase!J$3) / $C451,""),"")</f>
        <v>2.7801570879020034</v>
      </c>
      <c r="K451" s="5">
        <f>IF($A451&lt;&gt;"",IF(K$2&lt;&gt;"",INDEX('Instrument History'!$1:$1048576,CcyPerBase!$B451,CcyPerBase!K$3) / $C451,""),"")</f>
        <v>2.7801570879020034</v>
      </c>
      <c r="L451" s="5">
        <f>IF($A451&lt;&gt;"",IF(L$2&lt;&gt;"",INDEX('Instrument History'!$1:$1048576,CcyPerBase!$B451,CcyPerBase!L$3) / $C451,""),"")</f>
        <v>1</v>
      </c>
      <c r="M451" s="5">
        <f>IF($A451&lt;&gt;"",IF(M$2&lt;&gt;"",INDEX('Instrument History'!$1:$1048576,CcyPerBase!$B451,CcyPerBase!M$3) / $C451,""),"")</f>
        <v>1</v>
      </c>
      <c r="N451" s="5">
        <f>IF($A451&lt;&gt;"",IF(N$2&lt;&gt;"",INDEX('Instrument History'!$1:$1048576,CcyPerBase!$B451,CcyPerBase!N$3) / $C451,""),"")</f>
        <v>1</v>
      </c>
      <c r="O451" s="5" t="str">
        <f>IF($A451&lt;&gt;"",IF(O$2&lt;&gt;"",INDEX('Instrument History'!$1:$1048576,CcyPerBase!$B451,CcyPerBase!O$3) / $C451,""),"")</f>
        <v/>
      </c>
      <c r="P451" s="5" t="str">
        <f>IF($A451&lt;&gt;"",IF(P$2&lt;&gt;"",INDEX('Instrument History'!$1:$1048576,CcyPerBase!$B451,CcyPerBase!P$3) / $C451,""),"")</f>
        <v/>
      </c>
      <c r="Q451" s="5" t="str">
        <f>IF($A451&lt;&gt;"",IF(Q$2&lt;&gt;"",INDEX('Instrument History'!$1:$1048576,CcyPerBase!$B451,CcyPerBase!Q$3) / $C451,""),"")</f>
        <v/>
      </c>
      <c r="R451" s="5" t="str">
        <f>IF($A451&lt;&gt;"",IF(R$2&lt;&gt;"",INDEX('Instrument History'!$1:$1048576,CcyPerBase!$B451,CcyPerBase!R$3) / $C451,""),"")</f>
        <v/>
      </c>
      <c r="S451" s="5" t="str">
        <f>IF($A451&lt;&gt;"",IF(S$2&lt;&gt;"",INDEX('Instrument History'!$1:$1048576,CcyPerBase!$B451,CcyPerBase!S$3) / $C451,""),"")</f>
        <v/>
      </c>
      <c r="T451" s="5" t="str">
        <f>IF($A451&lt;&gt;"",IF(T$2&lt;&gt;"",INDEX('Instrument History'!$1:$1048576,CcyPerBase!$B451,CcyPerBase!T$3) / $C451,""),"")</f>
        <v/>
      </c>
      <c r="U451" s="5" t="str">
        <f>IF($A451&lt;&gt;"",IF(U$2&lt;&gt;"",INDEX('Instrument History'!$1:$1048576,CcyPerBase!$B451,CcyPerBase!U$3) / $C451,""),"")</f>
        <v/>
      </c>
      <c r="V451" s="5" t="str">
        <f>IF($A451&lt;&gt;"",IF(V$2&lt;&gt;"",INDEX('Instrument History'!$1:$1048576,CcyPerBase!$B451,CcyPerBase!V$3) / $C451,""),"")</f>
        <v/>
      </c>
      <c r="W451" s="5" t="str">
        <f>IF($A451&lt;&gt;"",IF(W$2&lt;&gt;"",INDEX('Instrument History'!$1:$1048576,CcyPerBase!$B451,CcyPerBase!W$3) / $C451,""),"")</f>
        <v/>
      </c>
      <c r="X451" s="5" t="str">
        <f>IF($A451&lt;&gt;"",IF(X$2&lt;&gt;"",INDEX('Instrument History'!$1:$1048576,CcyPerBase!$B451,CcyPerBase!X$3) / $C451,""),"")</f>
        <v/>
      </c>
    </row>
    <row r="452" spans="1:24">
      <c r="A452" s="12">
        <f>IF(A451&lt;&gt;"",IF(A451=$B$3,"",'Instrument History'!A449),"")</f>
        <v>40674</v>
      </c>
      <c r="B452">
        <f t="shared" si="7"/>
        <v>449</v>
      </c>
      <c r="C452" s="5">
        <f>IF(A452&lt;&gt;"",INDEX('Instrument History'!$1:$1048576,CcyPerBase!B452,CcyPerBase!$B$2),"")</f>
        <v>26.558406255390739</v>
      </c>
      <c r="D452" s="5">
        <f>IF($A452&lt;&gt;"",INDEX('Instrument History'!$1:$1048576,CcyPerBase!$B452,CcyPerBase!D$3) / $C452,"")</f>
        <v>3.765286178635148E-2</v>
      </c>
      <c r="E452" s="5">
        <f>IF($A452&lt;&gt;"",IF(E$2&lt;&gt;"",INDEX('Instrument History'!$1:$1048576,CcyPerBase!$B452,CcyPerBase!E$3) / $C452,""),"")</f>
        <v>3.765286178635148E-2</v>
      </c>
      <c r="F452" s="5">
        <f>IF($A452&lt;&gt;"",IF(F$2&lt;&gt;"",INDEX('Instrument History'!$1:$1048576,CcyPerBase!$B452,CcyPerBase!F$3) / $C452,""),"")</f>
        <v>3.765286178635148E-2</v>
      </c>
      <c r="G452" s="5">
        <f>IF($A452&lt;&gt;"",IF(G$2&lt;&gt;"",INDEX('Instrument History'!$1:$1048576,CcyPerBase!$B452,CcyPerBase!G$3) / $C452,""),"")</f>
        <v>3.765286178635148E-2</v>
      </c>
      <c r="H452" s="5">
        <f>IF($A452&lt;&gt;"",IF(H$2&lt;&gt;"",INDEX('Instrument History'!$1:$1048576,CcyPerBase!$B452,CcyPerBase!H$3) / $C452,""),"")</f>
        <v>3.765286178635148E-2</v>
      </c>
      <c r="I452" s="5">
        <f>IF($A452&lt;&gt;"",IF(I$2&lt;&gt;"",INDEX('Instrument History'!$1:$1048576,CcyPerBase!$B452,CcyPerBase!I$3) / $C452,""),"")</f>
        <v>2.9692949744682915</v>
      </c>
      <c r="J452" s="5">
        <f>IF($A452&lt;&gt;"",IF(J$2&lt;&gt;"",INDEX('Instrument History'!$1:$1048576,CcyPerBase!$B452,CcyPerBase!J$3) / $C452,""),"")</f>
        <v>2.661381400276511</v>
      </c>
      <c r="K452" s="5">
        <f>IF($A452&lt;&gt;"",IF(K$2&lt;&gt;"",INDEX('Instrument History'!$1:$1048576,CcyPerBase!$B452,CcyPerBase!K$3) / $C452,""),"")</f>
        <v>2.661381400276511</v>
      </c>
      <c r="L452" s="5">
        <f>IF($A452&lt;&gt;"",IF(L$2&lt;&gt;"",INDEX('Instrument History'!$1:$1048576,CcyPerBase!$B452,CcyPerBase!L$3) / $C452,""),"")</f>
        <v>1</v>
      </c>
      <c r="M452" s="5">
        <f>IF($A452&lt;&gt;"",IF(M$2&lt;&gt;"",INDEX('Instrument History'!$1:$1048576,CcyPerBase!$B452,CcyPerBase!M$3) / $C452,""),"")</f>
        <v>1</v>
      </c>
      <c r="N452" s="5">
        <f>IF($A452&lt;&gt;"",IF(N$2&lt;&gt;"",INDEX('Instrument History'!$1:$1048576,CcyPerBase!$B452,CcyPerBase!N$3) / $C452,""),"")</f>
        <v>1</v>
      </c>
      <c r="O452" s="5" t="str">
        <f>IF($A452&lt;&gt;"",IF(O$2&lt;&gt;"",INDEX('Instrument History'!$1:$1048576,CcyPerBase!$B452,CcyPerBase!O$3) / $C452,""),"")</f>
        <v/>
      </c>
      <c r="P452" s="5" t="str">
        <f>IF($A452&lt;&gt;"",IF(P$2&lt;&gt;"",INDEX('Instrument History'!$1:$1048576,CcyPerBase!$B452,CcyPerBase!P$3) / $C452,""),"")</f>
        <v/>
      </c>
      <c r="Q452" s="5" t="str">
        <f>IF($A452&lt;&gt;"",IF(Q$2&lt;&gt;"",INDEX('Instrument History'!$1:$1048576,CcyPerBase!$B452,CcyPerBase!Q$3) / $C452,""),"")</f>
        <v/>
      </c>
      <c r="R452" s="5" t="str">
        <f>IF($A452&lt;&gt;"",IF(R$2&lt;&gt;"",INDEX('Instrument History'!$1:$1048576,CcyPerBase!$B452,CcyPerBase!R$3) / $C452,""),"")</f>
        <v/>
      </c>
      <c r="S452" s="5" t="str">
        <f>IF($A452&lt;&gt;"",IF(S$2&lt;&gt;"",INDEX('Instrument History'!$1:$1048576,CcyPerBase!$B452,CcyPerBase!S$3) / $C452,""),"")</f>
        <v/>
      </c>
      <c r="T452" s="5" t="str">
        <f>IF($A452&lt;&gt;"",IF(T$2&lt;&gt;"",INDEX('Instrument History'!$1:$1048576,CcyPerBase!$B452,CcyPerBase!T$3) / $C452,""),"")</f>
        <v/>
      </c>
      <c r="U452" s="5" t="str">
        <f>IF($A452&lt;&gt;"",IF(U$2&lt;&gt;"",INDEX('Instrument History'!$1:$1048576,CcyPerBase!$B452,CcyPerBase!U$3) / $C452,""),"")</f>
        <v/>
      </c>
      <c r="V452" s="5" t="str">
        <f>IF($A452&lt;&gt;"",IF(V$2&lt;&gt;"",INDEX('Instrument History'!$1:$1048576,CcyPerBase!$B452,CcyPerBase!V$3) / $C452,""),"")</f>
        <v/>
      </c>
      <c r="W452" s="5" t="str">
        <f>IF($A452&lt;&gt;"",IF(W$2&lt;&gt;"",INDEX('Instrument History'!$1:$1048576,CcyPerBase!$B452,CcyPerBase!W$3) / $C452,""),"")</f>
        <v/>
      </c>
      <c r="X452" s="5" t="str">
        <f>IF($A452&lt;&gt;"",IF(X$2&lt;&gt;"",INDEX('Instrument History'!$1:$1048576,CcyPerBase!$B452,CcyPerBase!X$3) / $C452,""),"")</f>
        <v/>
      </c>
    </row>
    <row r="453" spans="1:24">
      <c r="A453" s="12">
        <f>IF(A452&lt;&gt;"",IF(A452=$B$3,"",'Instrument History'!A450),"")</f>
        <v>40673</v>
      </c>
      <c r="B453">
        <f t="shared" si="7"/>
        <v>450</v>
      </c>
      <c r="C453" s="5">
        <f>IF(A453&lt;&gt;"",INDEX('Instrument History'!$1:$1048576,CcyPerBase!B453,CcyPerBase!$B$2),"")</f>
        <v>25.899860800904161</v>
      </c>
      <c r="D453" s="5">
        <f>IF($A453&lt;&gt;"",INDEX('Instrument History'!$1:$1048576,CcyPerBase!$B453,CcyPerBase!D$3) / $C453,"")</f>
        <v>3.8610246120129345E-2</v>
      </c>
      <c r="E453" s="5">
        <f>IF($A453&lt;&gt;"",IF(E$2&lt;&gt;"",INDEX('Instrument History'!$1:$1048576,CcyPerBase!$B453,CcyPerBase!E$3) / $C453,""),"")</f>
        <v>3.8610246120129345E-2</v>
      </c>
      <c r="F453" s="5">
        <f>IF($A453&lt;&gt;"",IF(F$2&lt;&gt;"",INDEX('Instrument History'!$1:$1048576,CcyPerBase!$B453,CcyPerBase!F$3) / $C453,""),"")</f>
        <v>3.8610246120129345E-2</v>
      </c>
      <c r="G453" s="5">
        <f>IF($A453&lt;&gt;"",IF(G$2&lt;&gt;"",INDEX('Instrument History'!$1:$1048576,CcyPerBase!$B453,CcyPerBase!G$3) / $C453,""),"")</f>
        <v>3.8610246120129345E-2</v>
      </c>
      <c r="H453" s="5">
        <f>IF($A453&lt;&gt;"",IF(H$2&lt;&gt;"",INDEX('Instrument History'!$1:$1048576,CcyPerBase!$B453,CcyPerBase!H$3) / $C453,""),"")</f>
        <v>3.8610246120129345E-2</v>
      </c>
      <c r="I453" s="5">
        <f>IF($A453&lt;&gt;"",IF(I$2&lt;&gt;"",INDEX('Instrument History'!$1:$1048576,CcyPerBase!$B453,CcyPerBase!I$3) / $C453,""),"")</f>
        <v>2.9778016614460316</v>
      </c>
      <c r="J453" s="5">
        <f>IF($A453&lt;&gt;"",IF(J$2&lt;&gt;"",INDEX('Instrument History'!$1:$1048576,CcyPerBase!$B453,CcyPerBase!J$3) / $C453,""),"")</f>
        <v>2.6211836067342227</v>
      </c>
      <c r="K453" s="5">
        <f>IF($A453&lt;&gt;"",IF(K$2&lt;&gt;"",INDEX('Instrument History'!$1:$1048576,CcyPerBase!$B453,CcyPerBase!K$3) / $C453,""),"")</f>
        <v>2.6211836067342227</v>
      </c>
      <c r="L453" s="5">
        <f>IF($A453&lt;&gt;"",IF(L$2&lt;&gt;"",INDEX('Instrument History'!$1:$1048576,CcyPerBase!$B453,CcyPerBase!L$3) / $C453,""),"")</f>
        <v>1</v>
      </c>
      <c r="M453" s="5">
        <f>IF($A453&lt;&gt;"",IF(M$2&lt;&gt;"",INDEX('Instrument History'!$1:$1048576,CcyPerBase!$B453,CcyPerBase!M$3) / $C453,""),"")</f>
        <v>1</v>
      </c>
      <c r="N453" s="5">
        <f>IF($A453&lt;&gt;"",IF(N$2&lt;&gt;"",INDEX('Instrument History'!$1:$1048576,CcyPerBase!$B453,CcyPerBase!N$3) / $C453,""),"")</f>
        <v>1</v>
      </c>
      <c r="O453" s="5" t="str">
        <f>IF($A453&lt;&gt;"",IF(O$2&lt;&gt;"",INDEX('Instrument History'!$1:$1048576,CcyPerBase!$B453,CcyPerBase!O$3) / $C453,""),"")</f>
        <v/>
      </c>
      <c r="P453" s="5" t="str">
        <f>IF($A453&lt;&gt;"",IF(P$2&lt;&gt;"",INDEX('Instrument History'!$1:$1048576,CcyPerBase!$B453,CcyPerBase!P$3) / $C453,""),"")</f>
        <v/>
      </c>
      <c r="Q453" s="5" t="str">
        <f>IF($A453&lt;&gt;"",IF(Q$2&lt;&gt;"",INDEX('Instrument History'!$1:$1048576,CcyPerBase!$B453,CcyPerBase!Q$3) / $C453,""),"")</f>
        <v/>
      </c>
      <c r="R453" s="5" t="str">
        <f>IF($A453&lt;&gt;"",IF(R$2&lt;&gt;"",INDEX('Instrument History'!$1:$1048576,CcyPerBase!$B453,CcyPerBase!R$3) / $C453,""),"")</f>
        <v/>
      </c>
      <c r="S453" s="5" t="str">
        <f>IF($A453&lt;&gt;"",IF(S$2&lt;&gt;"",INDEX('Instrument History'!$1:$1048576,CcyPerBase!$B453,CcyPerBase!S$3) / $C453,""),"")</f>
        <v/>
      </c>
      <c r="T453" s="5" t="str">
        <f>IF($A453&lt;&gt;"",IF(T$2&lt;&gt;"",INDEX('Instrument History'!$1:$1048576,CcyPerBase!$B453,CcyPerBase!T$3) / $C453,""),"")</f>
        <v/>
      </c>
      <c r="U453" s="5" t="str">
        <f>IF($A453&lt;&gt;"",IF(U$2&lt;&gt;"",INDEX('Instrument History'!$1:$1048576,CcyPerBase!$B453,CcyPerBase!U$3) / $C453,""),"")</f>
        <v/>
      </c>
      <c r="V453" s="5" t="str">
        <f>IF($A453&lt;&gt;"",IF(V$2&lt;&gt;"",INDEX('Instrument History'!$1:$1048576,CcyPerBase!$B453,CcyPerBase!V$3) / $C453,""),"")</f>
        <v/>
      </c>
      <c r="W453" s="5" t="str">
        <f>IF($A453&lt;&gt;"",IF(W$2&lt;&gt;"",INDEX('Instrument History'!$1:$1048576,CcyPerBase!$B453,CcyPerBase!W$3) / $C453,""),"")</f>
        <v/>
      </c>
      <c r="X453" s="5" t="str">
        <f>IF($A453&lt;&gt;"",IF(X$2&lt;&gt;"",INDEX('Instrument History'!$1:$1048576,CcyPerBase!$B453,CcyPerBase!X$3) / $C453,""),"")</f>
        <v/>
      </c>
    </row>
    <row r="454" spans="1:24">
      <c r="A454" s="12">
        <f>IF(A453&lt;&gt;"",IF(A453=$B$3,"",'Instrument History'!A451),"")</f>
        <v>40672</v>
      </c>
      <c r="B454">
        <f t="shared" si="7"/>
        <v>451</v>
      </c>
      <c r="C454" s="5">
        <f>IF(A454&lt;&gt;"",INDEX('Instrument History'!$1:$1048576,CcyPerBase!B454,CcyPerBase!$B$2),"")</f>
        <v>26.31740586553547</v>
      </c>
      <c r="D454" s="5">
        <f>IF($A454&lt;&gt;"",INDEX('Instrument History'!$1:$1048576,CcyPerBase!$B454,CcyPerBase!D$3) / $C454,"")</f>
        <v>3.7997666073523291E-2</v>
      </c>
      <c r="E454" s="5">
        <f>IF($A454&lt;&gt;"",IF(E$2&lt;&gt;"",INDEX('Instrument History'!$1:$1048576,CcyPerBase!$B454,CcyPerBase!E$3) / $C454,""),"")</f>
        <v>3.7997666073523291E-2</v>
      </c>
      <c r="F454" s="5">
        <f>IF($A454&lt;&gt;"",IF(F$2&lt;&gt;"",INDEX('Instrument History'!$1:$1048576,CcyPerBase!$B454,CcyPerBase!F$3) / $C454,""),"")</f>
        <v>3.7997666073523291E-2</v>
      </c>
      <c r="G454" s="5">
        <f>IF($A454&lt;&gt;"",IF(G$2&lt;&gt;"",INDEX('Instrument History'!$1:$1048576,CcyPerBase!$B454,CcyPerBase!G$3) / $C454,""),"")</f>
        <v>3.7997666073523291E-2</v>
      </c>
      <c r="H454" s="5">
        <f>IF($A454&lt;&gt;"",IF(H$2&lt;&gt;"",INDEX('Instrument History'!$1:$1048576,CcyPerBase!$B454,CcyPerBase!H$3) / $C454,""),"")</f>
        <v>3.7997666073523291E-2</v>
      </c>
      <c r="I454" s="5">
        <f>IF($A454&lt;&gt;"",IF(I$2&lt;&gt;"",INDEX('Instrument History'!$1:$1048576,CcyPerBase!$B454,CcyPerBase!I$3) / $C454,""),"")</f>
        <v>2.9296149414476402</v>
      </c>
      <c r="J454" s="5">
        <f>IF($A454&lt;&gt;"",IF(J$2&lt;&gt;"",INDEX('Instrument History'!$1:$1048576,CcyPerBase!$B454,CcyPerBase!J$3) / $C454,""),"")</f>
        <v>2.5625551365412909</v>
      </c>
      <c r="K454" s="5">
        <f>IF($A454&lt;&gt;"",IF(K$2&lt;&gt;"",INDEX('Instrument History'!$1:$1048576,CcyPerBase!$B454,CcyPerBase!K$3) / $C454,""),"")</f>
        <v>2.5625551365412909</v>
      </c>
      <c r="L454" s="5">
        <f>IF($A454&lt;&gt;"",IF(L$2&lt;&gt;"",INDEX('Instrument History'!$1:$1048576,CcyPerBase!$B454,CcyPerBase!L$3) / $C454,""),"")</f>
        <v>1</v>
      </c>
      <c r="M454" s="5">
        <f>IF($A454&lt;&gt;"",IF(M$2&lt;&gt;"",INDEX('Instrument History'!$1:$1048576,CcyPerBase!$B454,CcyPerBase!M$3) / $C454,""),"")</f>
        <v>1</v>
      </c>
      <c r="N454" s="5">
        <f>IF($A454&lt;&gt;"",IF(N$2&lt;&gt;"",INDEX('Instrument History'!$1:$1048576,CcyPerBase!$B454,CcyPerBase!N$3) / $C454,""),"")</f>
        <v>1</v>
      </c>
      <c r="O454" s="5" t="str">
        <f>IF($A454&lt;&gt;"",IF(O$2&lt;&gt;"",INDEX('Instrument History'!$1:$1048576,CcyPerBase!$B454,CcyPerBase!O$3) / $C454,""),"")</f>
        <v/>
      </c>
      <c r="P454" s="5" t="str">
        <f>IF($A454&lt;&gt;"",IF(P$2&lt;&gt;"",INDEX('Instrument History'!$1:$1048576,CcyPerBase!$B454,CcyPerBase!P$3) / $C454,""),"")</f>
        <v/>
      </c>
      <c r="Q454" s="5" t="str">
        <f>IF($A454&lt;&gt;"",IF(Q$2&lt;&gt;"",INDEX('Instrument History'!$1:$1048576,CcyPerBase!$B454,CcyPerBase!Q$3) / $C454,""),"")</f>
        <v/>
      </c>
      <c r="R454" s="5" t="str">
        <f>IF($A454&lt;&gt;"",IF(R$2&lt;&gt;"",INDEX('Instrument History'!$1:$1048576,CcyPerBase!$B454,CcyPerBase!R$3) / $C454,""),"")</f>
        <v/>
      </c>
      <c r="S454" s="5" t="str">
        <f>IF($A454&lt;&gt;"",IF(S$2&lt;&gt;"",INDEX('Instrument History'!$1:$1048576,CcyPerBase!$B454,CcyPerBase!S$3) / $C454,""),"")</f>
        <v/>
      </c>
      <c r="T454" s="5" t="str">
        <f>IF($A454&lt;&gt;"",IF(T$2&lt;&gt;"",INDEX('Instrument History'!$1:$1048576,CcyPerBase!$B454,CcyPerBase!T$3) / $C454,""),"")</f>
        <v/>
      </c>
      <c r="U454" s="5" t="str">
        <f>IF($A454&lt;&gt;"",IF(U$2&lt;&gt;"",INDEX('Instrument History'!$1:$1048576,CcyPerBase!$B454,CcyPerBase!U$3) / $C454,""),"")</f>
        <v/>
      </c>
      <c r="V454" s="5" t="str">
        <f>IF($A454&lt;&gt;"",IF(V$2&lt;&gt;"",INDEX('Instrument History'!$1:$1048576,CcyPerBase!$B454,CcyPerBase!V$3) / $C454,""),"")</f>
        <v/>
      </c>
      <c r="W454" s="5" t="str">
        <f>IF($A454&lt;&gt;"",IF(W$2&lt;&gt;"",INDEX('Instrument History'!$1:$1048576,CcyPerBase!$B454,CcyPerBase!W$3) / $C454,""),"")</f>
        <v/>
      </c>
      <c r="X454" s="5" t="str">
        <f>IF($A454&lt;&gt;"",IF(X$2&lt;&gt;"",INDEX('Instrument History'!$1:$1048576,CcyPerBase!$B454,CcyPerBase!X$3) / $C454,""),"")</f>
        <v/>
      </c>
    </row>
    <row r="455" spans="1:24">
      <c r="A455" s="12">
        <f>IF(A454&lt;&gt;"",IF(A454=$B$3,"",'Instrument History'!A452),"")</f>
        <v>40669</v>
      </c>
      <c r="B455">
        <f t="shared" ref="B455:B518" si="8">IF(A455&lt;&gt;"",B454+1,"")</f>
        <v>452</v>
      </c>
      <c r="C455" s="5">
        <f>IF(A455&lt;&gt;"",INDEX('Instrument History'!$1:$1048576,CcyPerBase!B455,CcyPerBase!$B$2),"")</f>
        <v>25.417962093524348</v>
      </c>
      <c r="D455" s="5">
        <f>IF($A455&lt;&gt;"",INDEX('Instrument History'!$1:$1048576,CcyPerBase!$B455,CcyPerBase!D$3) / $C455,"")</f>
        <v>3.9342257114104627E-2</v>
      </c>
      <c r="E455" s="5">
        <f>IF($A455&lt;&gt;"",IF(E$2&lt;&gt;"",INDEX('Instrument History'!$1:$1048576,CcyPerBase!$B455,CcyPerBase!E$3) / $C455,""),"")</f>
        <v>3.9342257114104627E-2</v>
      </c>
      <c r="F455" s="5">
        <f>IF($A455&lt;&gt;"",IF(F$2&lt;&gt;"",INDEX('Instrument History'!$1:$1048576,CcyPerBase!$B455,CcyPerBase!F$3) / $C455,""),"")</f>
        <v>3.9342257114104627E-2</v>
      </c>
      <c r="G455" s="5">
        <f>IF($A455&lt;&gt;"",IF(G$2&lt;&gt;"",INDEX('Instrument History'!$1:$1048576,CcyPerBase!$B455,CcyPerBase!G$3) / $C455,""),"")</f>
        <v>3.9342257114104627E-2</v>
      </c>
      <c r="H455" s="5">
        <f>IF($A455&lt;&gt;"",IF(H$2&lt;&gt;"",INDEX('Instrument History'!$1:$1048576,CcyPerBase!$B455,CcyPerBase!H$3) / $C455,""),"")</f>
        <v>3.9342257114104627E-2</v>
      </c>
      <c r="I455" s="5">
        <f>IF($A455&lt;&gt;"",IF(I$2&lt;&gt;"",INDEX('Instrument History'!$1:$1048576,CcyPerBase!$B455,CcyPerBase!I$3) / $C455,""),"")</f>
        <v>3.1184426244037744</v>
      </c>
      <c r="J455" s="5">
        <f>IF($A455&lt;&gt;"",IF(J$2&lt;&gt;"",INDEX('Instrument History'!$1:$1048576,CcyPerBase!$B455,CcyPerBase!J$3) / $C455,""),"")</f>
        <v>2.6242639188171926</v>
      </c>
      <c r="K455" s="5">
        <f>IF($A455&lt;&gt;"",IF(K$2&lt;&gt;"",INDEX('Instrument History'!$1:$1048576,CcyPerBase!$B455,CcyPerBase!K$3) / $C455,""),"")</f>
        <v>2.6242639188171926</v>
      </c>
      <c r="L455" s="5">
        <f>IF($A455&lt;&gt;"",IF(L$2&lt;&gt;"",INDEX('Instrument History'!$1:$1048576,CcyPerBase!$B455,CcyPerBase!L$3) / $C455,""),"")</f>
        <v>1</v>
      </c>
      <c r="M455" s="5">
        <f>IF($A455&lt;&gt;"",IF(M$2&lt;&gt;"",INDEX('Instrument History'!$1:$1048576,CcyPerBase!$B455,CcyPerBase!M$3) / $C455,""),"")</f>
        <v>1</v>
      </c>
      <c r="N455" s="5">
        <f>IF($A455&lt;&gt;"",IF(N$2&lt;&gt;"",INDEX('Instrument History'!$1:$1048576,CcyPerBase!$B455,CcyPerBase!N$3) / $C455,""),"")</f>
        <v>1</v>
      </c>
      <c r="O455" s="5" t="str">
        <f>IF($A455&lt;&gt;"",IF(O$2&lt;&gt;"",INDEX('Instrument History'!$1:$1048576,CcyPerBase!$B455,CcyPerBase!O$3) / $C455,""),"")</f>
        <v/>
      </c>
      <c r="P455" s="5" t="str">
        <f>IF($A455&lt;&gt;"",IF(P$2&lt;&gt;"",INDEX('Instrument History'!$1:$1048576,CcyPerBase!$B455,CcyPerBase!P$3) / $C455,""),"")</f>
        <v/>
      </c>
      <c r="Q455" s="5" t="str">
        <f>IF($A455&lt;&gt;"",IF(Q$2&lt;&gt;"",INDEX('Instrument History'!$1:$1048576,CcyPerBase!$B455,CcyPerBase!Q$3) / $C455,""),"")</f>
        <v/>
      </c>
      <c r="R455" s="5" t="str">
        <f>IF($A455&lt;&gt;"",IF(R$2&lt;&gt;"",INDEX('Instrument History'!$1:$1048576,CcyPerBase!$B455,CcyPerBase!R$3) / $C455,""),"")</f>
        <v/>
      </c>
      <c r="S455" s="5" t="str">
        <f>IF($A455&lt;&gt;"",IF(S$2&lt;&gt;"",INDEX('Instrument History'!$1:$1048576,CcyPerBase!$B455,CcyPerBase!S$3) / $C455,""),"")</f>
        <v/>
      </c>
      <c r="T455" s="5" t="str">
        <f>IF($A455&lt;&gt;"",IF(T$2&lt;&gt;"",INDEX('Instrument History'!$1:$1048576,CcyPerBase!$B455,CcyPerBase!T$3) / $C455,""),"")</f>
        <v/>
      </c>
      <c r="U455" s="5" t="str">
        <f>IF($A455&lt;&gt;"",IF(U$2&lt;&gt;"",INDEX('Instrument History'!$1:$1048576,CcyPerBase!$B455,CcyPerBase!U$3) / $C455,""),"")</f>
        <v/>
      </c>
      <c r="V455" s="5" t="str">
        <f>IF($A455&lt;&gt;"",IF(V$2&lt;&gt;"",INDEX('Instrument History'!$1:$1048576,CcyPerBase!$B455,CcyPerBase!V$3) / $C455,""),"")</f>
        <v/>
      </c>
      <c r="W455" s="5" t="str">
        <f>IF($A455&lt;&gt;"",IF(W$2&lt;&gt;"",INDEX('Instrument History'!$1:$1048576,CcyPerBase!$B455,CcyPerBase!W$3) / $C455,""),"")</f>
        <v/>
      </c>
      <c r="X455" s="5" t="str">
        <f>IF($A455&lt;&gt;"",IF(X$2&lt;&gt;"",INDEX('Instrument History'!$1:$1048576,CcyPerBase!$B455,CcyPerBase!X$3) / $C455,""),"")</f>
        <v/>
      </c>
    </row>
    <row r="456" spans="1:24">
      <c r="A456" s="12">
        <f>IF(A455&lt;&gt;"",IF(A455=$B$3,"",'Instrument History'!A453),"")</f>
        <v>40668</v>
      </c>
      <c r="B456">
        <f t="shared" si="8"/>
        <v>453</v>
      </c>
      <c r="C456" s="5">
        <f>IF(A456&lt;&gt;"",INDEX('Instrument History'!$1:$1048576,CcyPerBase!B456,CcyPerBase!$B$2),"")</f>
        <v>25.758225087801829</v>
      </c>
      <c r="D456" s="5">
        <f>IF($A456&lt;&gt;"",INDEX('Instrument History'!$1:$1048576,CcyPerBase!$B456,CcyPerBase!D$3) / $C456,"")</f>
        <v>3.8822550722781131E-2</v>
      </c>
      <c r="E456" s="5">
        <f>IF($A456&lt;&gt;"",IF(E$2&lt;&gt;"",INDEX('Instrument History'!$1:$1048576,CcyPerBase!$B456,CcyPerBase!E$3) / $C456,""),"")</f>
        <v>3.8822550722781131E-2</v>
      </c>
      <c r="F456" s="5">
        <f>IF($A456&lt;&gt;"",IF(F$2&lt;&gt;"",INDEX('Instrument History'!$1:$1048576,CcyPerBase!$B456,CcyPerBase!F$3) / $C456,""),"")</f>
        <v>3.8822550722781131E-2</v>
      </c>
      <c r="G456" s="5">
        <f>IF($A456&lt;&gt;"",IF(G$2&lt;&gt;"",INDEX('Instrument History'!$1:$1048576,CcyPerBase!$B456,CcyPerBase!G$3) / $C456,""),"")</f>
        <v>3.8822550722781131E-2</v>
      </c>
      <c r="H456" s="5">
        <f>IF($A456&lt;&gt;"",IF(H$2&lt;&gt;"",INDEX('Instrument History'!$1:$1048576,CcyPerBase!$B456,CcyPerBase!H$3) / $C456,""),"")</f>
        <v>3.8822550722781131E-2</v>
      </c>
      <c r="I456" s="5">
        <f>IF($A456&lt;&gt;"",IF(I$2&lt;&gt;"",INDEX('Instrument History'!$1:$1048576,CcyPerBase!$B456,CcyPerBase!I$3) / $C456,""),"")</f>
        <v>3.2158035126219238</v>
      </c>
      <c r="J456" s="5">
        <f>IF($A456&lt;&gt;"",IF(J$2&lt;&gt;"",INDEX('Instrument History'!$1:$1048576,CcyPerBase!$B456,CcyPerBase!J$3) / $C456,""),"")</f>
        <v>2.6467647989669096</v>
      </c>
      <c r="K456" s="5">
        <f>IF($A456&lt;&gt;"",IF(K$2&lt;&gt;"",INDEX('Instrument History'!$1:$1048576,CcyPerBase!$B456,CcyPerBase!K$3) / $C456,""),"")</f>
        <v>2.6467647989669096</v>
      </c>
      <c r="L456" s="5">
        <f>IF($A456&lt;&gt;"",IF(L$2&lt;&gt;"",INDEX('Instrument History'!$1:$1048576,CcyPerBase!$B456,CcyPerBase!L$3) / $C456,""),"")</f>
        <v>1</v>
      </c>
      <c r="M456" s="5">
        <f>IF($A456&lt;&gt;"",IF(M$2&lt;&gt;"",INDEX('Instrument History'!$1:$1048576,CcyPerBase!$B456,CcyPerBase!M$3) / $C456,""),"")</f>
        <v>1</v>
      </c>
      <c r="N456" s="5">
        <f>IF($A456&lt;&gt;"",IF(N$2&lt;&gt;"",INDEX('Instrument History'!$1:$1048576,CcyPerBase!$B456,CcyPerBase!N$3) / $C456,""),"")</f>
        <v>1</v>
      </c>
      <c r="O456" s="5" t="str">
        <f>IF($A456&lt;&gt;"",IF(O$2&lt;&gt;"",INDEX('Instrument History'!$1:$1048576,CcyPerBase!$B456,CcyPerBase!O$3) / $C456,""),"")</f>
        <v/>
      </c>
      <c r="P456" s="5" t="str">
        <f>IF($A456&lt;&gt;"",IF(P$2&lt;&gt;"",INDEX('Instrument History'!$1:$1048576,CcyPerBase!$B456,CcyPerBase!P$3) / $C456,""),"")</f>
        <v/>
      </c>
      <c r="Q456" s="5" t="str">
        <f>IF($A456&lt;&gt;"",IF(Q$2&lt;&gt;"",INDEX('Instrument History'!$1:$1048576,CcyPerBase!$B456,CcyPerBase!Q$3) / $C456,""),"")</f>
        <v/>
      </c>
      <c r="R456" s="5" t="str">
        <f>IF($A456&lt;&gt;"",IF(R$2&lt;&gt;"",INDEX('Instrument History'!$1:$1048576,CcyPerBase!$B456,CcyPerBase!R$3) / $C456,""),"")</f>
        <v/>
      </c>
      <c r="S456" s="5" t="str">
        <f>IF($A456&lt;&gt;"",IF(S$2&lt;&gt;"",INDEX('Instrument History'!$1:$1048576,CcyPerBase!$B456,CcyPerBase!S$3) / $C456,""),"")</f>
        <v/>
      </c>
      <c r="T456" s="5" t="str">
        <f>IF($A456&lt;&gt;"",IF(T$2&lt;&gt;"",INDEX('Instrument History'!$1:$1048576,CcyPerBase!$B456,CcyPerBase!T$3) / $C456,""),"")</f>
        <v/>
      </c>
      <c r="U456" s="5" t="str">
        <f>IF($A456&lt;&gt;"",IF(U$2&lt;&gt;"",INDEX('Instrument History'!$1:$1048576,CcyPerBase!$B456,CcyPerBase!U$3) / $C456,""),"")</f>
        <v/>
      </c>
      <c r="V456" s="5" t="str">
        <f>IF($A456&lt;&gt;"",IF(V$2&lt;&gt;"",INDEX('Instrument History'!$1:$1048576,CcyPerBase!$B456,CcyPerBase!V$3) / $C456,""),"")</f>
        <v/>
      </c>
      <c r="W456" s="5" t="str">
        <f>IF($A456&lt;&gt;"",IF(W$2&lt;&gt;"",INDEX('Instrument History'!$1:$1048576,CcyPerBase!$B456,CcyPerBase!W$3) / $C456,""),"")</f>
        <v/>
      </c>
      <c r="X456" s="5" t="str">
        <f>IF($A456&lt;&gt;"",IF(X$2&lt;&gt;"",INDEX('Instrument History'!$1:$1048576,CcyPerBase!$B456,CcyPerBase!X$3) / $C456,""),"")</f>
        <v/>
      </c>
    </row>
    <row r="457" spans="1:24">
      <c r="A457" s="12">
        <f>IF(A456&lt;&gt;"",IF(A456=$B$3,"",'Instrument History'!A454),"")</f>
        <v>40667</v>
      </c>
      <c r="B457">
        <f t="shared" si="8"/>
        <v>454</v>
      </c>
      <c r="C457" s="5">
        <f>IF(A457&lt;&gt;"",INDEX('Instrument History'!$1:$1048576,CcyPerBase!B457,CcyPerBase!$B$2),"")</f>
        <v>26.138275343338758</v>
      </c>
      <c r="D457" s="5">
        <f>IF($A457&lt;&gt;"",INDEX('Instrument History'!$1:$1048576,CcyPerBase!$B457,CcyPerBase!D$3) / $C457,"")</f>
        <v>3.8258071233259319E-2</v>
      </c>
      <c r="E457" s="5">
        <f>IF($A457&lt;&gt;"",IF(E$2&lt;&gt;"",INDEX('Instrument History'!$1:$1048576,CcyPerBase!$B457,CcyPerBase!E$3) / $C457,""),"")</f>
        <v>3.8258071233259319E-2</v>
      </c>
      <c r="F457" s="5">
        <f>IF($A457&lt;&gt;"",IF(F$2&lt;&gt;"",INDEX('Instrument History'!$1:$1048576,CcyPerBase!$B457,CcyPerBase!F$3) / $C457,""),"")</f>
        <v>3.8258071233259319E-2</v>
      </c>
      <c r="G457" s="5">
        <f>IF($A457&lt;&gt;"",IF(G$2&lt;&gt;"",INDEX('Instrument History'!$1:$1048576,CcyPerBase!$B457,CcyPerBase!G$3) / $C457,""),"")</f>
        <v>3.8258071233259319E-2</v>
      </c>
      <c r="H457" s="5">
        <f>IF($A457&lt;&gt;"",IF(H$2&lt;&gt;"",INDEX('Instrument History'!$1:$1048576,CcyPerBase!$B457,CcyPerBase!H$3) / $C457,""),"")</f>
        <v>3.8258071233259319E-2</v>
      </c>
      <c r="I457" s="5">
        <f>IF($A457&lt;&gt;"",IF(I$2&lt;&gt;"",INDEX('Instrument History'!$1:$1048576,CcyPerBase!$B457,CcyPerBase!I$3) / $C457,""),"")</f>
        <v>3.0285013380698316</v>
      </c>
      <c r="J457" s="5">
        <f>IF($A457&lt;&gt;"",IF(J$2&lt;&gt;"",INDEX('Instrument History'!$1:$1048576,CcyPerBase!$B457,CcyPerBase!J$3) / $C457,""),"")</f>
        <v>2.5324073239901748</v>
      </c>
      <c r="K457" s="5">
        <f>IF($A457&lt;&gt;"",IF(K$2&lt;&gt;"",INDEX('Instrument History'!$1:$1048576,CcyPerBase!$B457,CcyPerBase!K$3) / $C457,""),"")</f>
        <v>2.5324073239901748</v>
      </c>
      <c r="L457" s="5">
        <f>IF($A457&lt;&gt;"",IF(L$2&lt;&gt;"",INDEX('Instrument History'!$1:$1048576,CcyPerBase!$B457,CcyPerBase!L$3) / $C457,""),"")</f>
        <v>1</v>
      </c>
      <c r="M457" s="5">
        <f>IF($A457&lt;&gt;"",IF(M$2&lt;&gt;"",INDEX('Instrument History'!$1:$1048576,CcyPerBase!$B457,CcyPerBase!M$3) / $C457,""),"")</f>
        <v>1</v>
      </c>
      <c r="N457" s="5">
        <f>IF($A457&lt;&gt;"",IF(N$2&lt;&gt;"",INDEX('Instrument History'!$1:$1048576,CcyPerBase!$B457,CcyPerBase!N$3) / $C457,""),"")</f>
        <v>1</v>
      </c>
      <c r="O457" s="5" t="str">
        <f>IF($A457&lt;&gt;"",IF(O$2&lt;&gt;"",INDEX('Instrument History'!$1:$1048576,CcyPerBase!$B457,CcyPerBase!O$3) / $C457,""),"")</f>
        <v/>
      </c>
      <c r="P457" s="5" t="str">
        <f>IF($A457&lt;&gt;"",IF(P$2&lt;&gt;"",INDEX('Instrument History'!$1:$1048576,CcyPerBase!$B457,CcyPerBase!P$3) / $C457,""),"")</f>
        <v/>
      </c>
      <c r="Q457" s="5" t="str">
        <f>IF($A457&lt;&gt;"",IF(Q$2&lt;&gt;"",INDEX('Instrument History'!$1:$1048576,CcyPerBase!$B457,CcyPerBase!Q$3) / $C457,""),"")</f>
        <v/>
      </c>
      <c r="R457" s="5" t="str">
        <f>IF($A457&lt;&gt;"",IF(R$2&lt;&gt;"",INDEX('Instrument History'!$1:$1048576,CcyPerBase!$B457,CcyPerBase!R$3) / $C457,""),"")</f>
        <v/>
      </c>
      <c r="S457" s="5" t="str">
        <f>IF($A457&lt;&gt;"",IF(S$2&lt;&gt;"",INDEX('Instrument History'!$1:$1048576,CcyPerBase!$B457,CcyPerBase!S$3) / $C457,""),"")</f>
        <v/>
      </c>
      <c r="T457" s="5" t="str">
        <f>IF($A457&lt;&gt;"",IF(T$2&lt;&gt;"",INDEX('Instrument History'!$1:$1048576,CcyPerBase!$B457,CcyPerBase!T$3) / $C457,""),"")</f>
        <v/>
      </c>
      <c r="U457" s="5" t="str">
        <f>IF($A457&lt;&gt;"",IF(U$2&lt;&gt;"",INDEX('Instrument History'!$1:$1048576,CcyPerBase!$B457,CcyPerBase!U$3) / $C457,""),"")</f>
        <v/>
      </c>
      <c r="V457" s="5" t="str">
        <f>IF($A457&lt;&gt;"",IF(V$2&lt;&gt;"",INDEX('Instrument History'!$1:$1048576,CcyPerBase!$B457,CcyPerBase!V$3) / $C457,""),"")</f>
        <v/>
      </c>
      <c r="W457" s="5" t="str">
        <f>IF($A457&lt;&gt;"",IF(W$2&lt;&gt;"",INDEX('Instrument History'!$1:$1048576,CcyPerBase!$B457,CcyPerBase!W$3) / $C457,""),"")</f>
        <v/>
      </c>
      <c r="X457" s="5" t="str">
        <f>IF($A457&lt;&gt;"",IF(X$2&lt;&gt;"",INDEX('Instrument History'!$1:$1048576,CcyPerBase!$B457,CcyPerBase!X$3) / $C457,""),"")</f>
        <v/>
      </c>
    </row>
    <row r="458" spans="1:24">
      <c r="A458" s="12">
        <f>IF(A457&lt;&gt;"",IF(A457=$B$3,"",'Instrument History'!A455),"")</f>
        <v>40666</v>
      </c>
      <c r="B458">
        <f t="shared" si="8"/>
        <v>455</v>
      </c>
      <c r="C458" s="5">
        <f>IF(A458&lt;&gt;"",INDEX('Instrument History'!$1:$1048576,CcyPerBase!B458,CcyPerBase!$B$2),"")</f>
        <v>26.907868177424682</v>
      </c>
      <c r="D458" s="5">
        <f>IF($A458&lt;&gt;"",INDEX('Instrument History'!$1:$1048576,CcyPerBase!$B458,CcyPerBase!D$3) / $C458,"")</f>
        <v>3.7163850863480362E-2</v>
      </c>
      <c r="E458" s="5">
        <f>IF($A458&lt;&gt;"",IF(E$2&lt;&gt;"",INDEX('Instrument History'!$1:$1048576,CcyPerBase!$B458,CcyPerBase!E$3) / $C458,""),"")</f>
        <v>3.7163850863480362E-2</v>
      </c>
      <c r="F458" s="5">
        <f>IF($A458&lt;&gt;"",IF(F$2&lt;&gt;"",INDEX('Instrument History'!$1:$1048576,CcyPerBase!$B458,CcyPerBase!F$3) / $C458,""),"")</f>
        <v>3.7163850863480362E-2</v>
      </c>
      <c r="G458" s="5">
        <f>IF($A458&lt;&gt;"",IF(G$2&lt;&gt;"",INDEX('Instrument History'!$1:$1048576,CcyPerBase!$B458,CcyPerBase!G$3) / $C458,""),"")</f>
        <v>3.7163850863480362E-2</v>
      </c>
      <c r="H458" s="5">
        <f>IF($A458&lt;&gt;"",IF(H$2&lt;&gt;"",INDEX('Instrument History'!$1:$1048576,CcyPerBase!$B458,CcyPerBase!H$3) / $C458,""),"")</f>
        <v>3.7163850863480362E-2</v>
      </c>
      <c r="I458" s="5">
        <f>IF($A458&lt;&gt;"",IF(I$2&lt;&gt;"",INDEX('Instrument History'!$1:$1048576,CcyPerBase!$B458,CcyPerBase!I$3) / $C458,""),"")</f>
        <v>2.9788280881809301</v>
      </c>
      <c r="J458" s="5">
        <f>IF($A458&lt;&gt;"",IF(J$2&lt;&gt;"",INDEX('Instrument History'!$1:$1048576,CcyPerBase!$B458,CcyPerBase!J$3) / $C458,""),"")</f>
        <v>2.4673401980315166</v>
      </c>
      <c r="K458" s="5">
        <f>IF($A458&lt;&gt;"",IF(K$2&lt;&gt;"",INDEX('Instrument History'!$1:$1048576,CcyPerBase!$B458,CcyPerBase!K$3) / $C458,""),"")</f>
        <v>2.4673401980315166</v>
      </c>
      <c r="L458" s="5">
        <f>IF($A458&lt;&gt;"",IF(L$2&lt;&gt;"",INDEX('Instrument History'!$1:$1048576,CcyPerBase!$B458,CcyPerBase!L$3) / $C458,""),"")</f>
        <v>1</v>
      </c>
      <c r="M458" s="5">
        <f>IF($A458&lt;&gt;"",IF(M$2&lt;&gt;"",INDEX('Instrument History'!$1:$1048576,CcyPerBase!$B458,CcyPerBase!M$3) / $C458,""),"")</f>
        <v>1</v>
      </c>
      <c r="N458" s="5">
        <f>IF($A458&lt;&gt;"",IF(N$2&lt;&gt;"",INDEX('Instrument History'!$1:$1048576,CcyPerBase!$B458,CcyPerBase!N$3) / $C458,""),"")</f>
        <v>1</v>
      </c>
      <c r="O458" s="5" t="str">
        <f>IF($A458&lt;&gt;"",IF(O$2&lt;&gt;"",INDEX('Instrument History'!$1:$1048576,CcyPerBase!$B458,CcyPerBase!O$3) / $C458,""),"")</f>
        <v/>
      </c>
      <c r="P458" s="5" t="str">
        <f>IF($A458&lt;&gt;"",IF(P$2&lt;&gt;"",INDEX('Instrument History'!$1:$1048576,CcyPerBase!$B458,CcyPerBase!P$3) / $C458,""),"")</f>
        <v/>
      </c>
      <c r="Q458" s="5" t="str">
        <f>IF($A458&lt;&gt;"",IF(Q$2&lt;&gt;"",INDEX('Instrument History'!$1:$1048576,CcyPerBase!$B458,CcyPerBase!Q$3) / $C458,""),"")</f>
        <v/>
      </c>
      <c r="R458" s="5" t="str">
        <f>IF($A458&lt;&gt;"",IF(R$2&lt;&gt;"",INDEX('Instrument History'!$1:$1048576,CcyPerBase!$B458,CcyPerBase!R$3) / $C458,""),"")</f>
        <v/>
      </c>
      <c r="S458" s="5" t="str">
        <f>IF($A458&lt;&gt;"",IF(S$2&lt;&gt;"",INDEX('Instrument History'!$1:$1048576,CcyPerBase!$B458,CcyPerBase!S$3) / $C458,""),"")</f>
        <v/>
      </c>
      <c r="T458" s="5" t="str">
        <f>IF($A458&lt;&gt;"",IF(T$2&lt;&gt;"",INDEX('Instrument History'!$1:$1048576,CcyPerBase!$B458,CcyPerBase!T$3) / $C458,""),"")</f>
        <v/>
      </c>
      <c r="U458" s="5" t="str">
        <f>IF($A458&lt;&gt;"",IF(U$2&lt;&gt;"",INDEX('Instrument History'!$1:$1048576,CcyPerBase!$B458,CcyPerBase!U$3) / $C458,""),"")</f>
        <v/>
      </c>
      <c r="V458" s="5" t="str">
        <f>IF($A458&lt;&gt;"",IF(V$2&lt;&gt;"",INDEX('Instrument History'!$1:$1048576,CcyPerBase!$B458,CcyPerBase!V$3) / $C458,""),"")</f>
        <v/>
      </c>
      <c r="W458" s="5" t="str">
        <f>IF($A458&lt;&gt;"",IF(W$2&lt;&gt;"",INDEX('Instrument History'!$1:$1048576,CcyPerBase!$B458,CcyPerBase!W$3) / $C458,""),"")</f>
        <v/>
      </c>
      <c r="X458" s="5" t="str">
        <f>IF($A458&lt;&gt;"",IF(X$2&lt;&gt;"",INDEX('Instrument History'!$1:$1048576,CcyPerBase!$B458,CcyPerBase!X$3) / $C458,""),"")</f>
        <v/>
      </c>
    </row>
    <row r="459" spans="1:24">
      <c r="A459" s="12">
        <f>IF(A458&lt;&gt;"",IF(A458=$B$3,"",'Instrument History'!A456),"")</f>
        <v>40665</v>
      </c>
      <c r="B459">
        <f t="shared" si="8"/>
        <v>456</v>
      </c>
      <c r="C459" s="5">
        <f>IF(A459&lt;&gt;"",INDEX('Instrument History'!$1:$1048576,CcyPerBase!B459,CcyPerBase!$B$2),"")</f>
        <v>26.852161819243705</v>
      </c>
      <c r="D459" s="5">
        <f>IF($A459&lt;&gt;"",INDEX('Instrument History'!$1:$1048576,CcyPerBase!$B459,CcyPerBase!D$3) / $C459,"")</f>
        <v>3.7240949415229062E-2</v>
      </c>
      <c r="E459" s="5">
        <f>IF($A459&lt;&gt;"",IF(E$2&lt;&gt;"",INDEX('Instrument History'!$1:$1048576,CcyPerBase!$B459,CcyPerBase!E$3) / $C459,""),"")</f>
        <v>3.7240949415229062E-2</v>
      </c>
      <c r="F459" s="5">
        <f>IF($A459&lt;&gt;"",IF(F$2&lt;&gt;"",INDEX('Instrument History'!$1:$1048576,CcyPerBase!$B459,CcyPerBase!F$3) / $C459,""),"")</f>
        <v>3.7240949415229062E-2</v>
      </c>
      <c r="G459" s="5">
        <f>IF($A459&lt;&gt;"",IF(G$2&lt;&gt;"",INDEX('Instrument History'!$1:$1048576,CcyPerBase!$B459,CcyPerBase!G$3) / $C459,""),"")</f>
        <v>3.7240949415229062E-2</v>
      </c>
      <c r="H459" s="5">
        <f>IF($A459&lt;&gt;"",IF(H$2&lt;&gt;"",INDEX('Instrument History'!$1:$1048576,CcyPerBase!$B459,CcyPerBase!H$3) / $C459,""),"")</f>
        <v>3.7240949415229062E-2</v>
      </c>
      <c r="I459" s="5">
        <f>IF($A459&lt;&gt;"",IF(I$2&lt;&gt;"",INDEX('Instrument History'!$1:$1048576,CcyPerBase!$B459,CcyPerBase!I$3) / $C459,""),"")</f>
        <v>2.9311424357973226</v>
      </c>
      <c r="J459" s="5">
        <f>IF($A459&lt;&gt;"",IF(J$2&lt;&gt;"",INDEX('Instrument History'!$1:$1048576,CcyPerBase!$B459,CcyPerBase!J$3) / $C459,""),"")</f>
        <v>2.579610893669233</v>
      </c>
      <c r="K459" s="5">
        <f>IF($A459&lt;&gt;"",IF(K$2&lt;&gt;"",INDEX('Instrument History'!$1:$1048576,CcyPerBase!$B459,CcyPerBase!K$3) / $C459,""),"")</f>
        <v>2.579610893669233</v>
      </c>
      <c r="L459" s="5">
        <f>IF($A459&lt;&gt;"",IF(L$2&lt;&gt;"",INDEX('Instrument History'!$1:$1048576,CcyPerBase!$B459,CcyPerBase!L$3) / $C459,""),"")</f>
        <v>1</v>
      </c>
      <c r="M459" s="5">
        <f>IF($A459&lt;&gt;"",IF(M$2&lt;&gt;"",INDEX('Instrument History'!$1:$1048576,CcyPerBase!$B459,CcyPerBase!M$3) / $C459,""),"")</f>
        <v>1</v>
      </c>
      <c r="N459" s="5">
        <f>IF($A459&lt;&gt;"",IF(N$2&lt;&gt;"",INDEX('Instrument History'!$1:$1048576,CcyPerBase!$B459,CcyPerBase!N$3) / $C459,""),"")</f>
        <v>1</v>
      </c>
      <c r="O459" s="5" t="str">
        <f>IF($A459&lt;&gt;"",IF(O$2&lt;&gt;"",INDEX('Instrument History'!$1:$1048576,CcyPerBase!$B459,CcyPerBase!O$3) / $C459,""),"")</f>
        <v/>
      </c>
      <c r="P459" s="5" t="str">
        <f>IF($A459&lt;&gt;"",IF(P$2&lt;&gt;"",INDEX('Instrument History'!$1:$1048576,CcyPerBase!$B459,CcyPerBase!P$3) / $C459,""),"")</f>
        <v/>
      </c>
      <c r="Q459" s="5" t="str">
        <f>IF($A459&lt;&gt;"",IF(Q$2&lt;&gt;"",INDEX('Instrument History'!$1:$1048576,CcyPerBase!$B459,CcyPerBase!Q$3) / $C459,""),"")</f>
        <v/>
      </c>
      <c r="R459" s="5" t="str">
        <f>IF($A459&lt;&gt;"",IF(R$2&lt;&gt;"",INDEX('Instrument History'!$1:$1048576,CcyPerBase!$B459,CcyPerBase!R$3) / $C459,""),"")</f>
        <v/>
      </c>
      <c r="S459" s="5" t="str">
        <f>IF($A459&lt;&gt;"",IF(S$2&lt;&gt;"",INDEX('Instrument History'!$1:$1048576,CcyPerBase!$B459,CcyPerBase!S$3) / $C459,""),"")</f>
        <v/>
      </c>
      <c r="T459" s="5" t="str">
        <f>IF($A459&lt;&gt;"",IF(T$2&lt;&gt;"",INDEX('Instrument History'!$1:$1048576,CcyPerBase!$B459,CcyPerBase!T$3) / $C459,""),"")</f>
        <v/>
      </c>
      <c r="U459" s="5" t="str">
        <f>IF($A459&lt;&gt;"",IF(U$2&lt;&gt;"",INDEX('Instrument History'!$1:$1048576,CcyPerBase!$B459,CcyPerBase!U$3) / $C459,""),"")</f>
        <v/>
      </c>
      <c r="V459" s="5" t="str">
        <f>IF($A459&lt;&gt;"",IF(V$2&lt;&gt;"",INDEX('Instrument History'!$1:$1048576,CcyPerBase!$B459,CcyPerBase!V$3) / $C459,""),"")</f>
        <v/>
      </c>
      <c r="W459" s="5" t="str">
        <f>IF($A459&lt;&gt;"",IF(W$2&lt;&gt;"",INDEX('Instrument History'!$1:$1048576,CcyPerBase!$B459,CcyPerBase!W$3) / $C459,""),"")</f>
        <v/>
      </c>
      <c r="X459" s="5" t="str">
        <f>IF($A459&lt;&gt;"",IF(X$2&lt;&gt;"",INDEX('Instrument History'!$1:$1048576,CcyPerBase!$B459,CcyPerBase!X$3) / $C459,""),"")</f>
        <v/>
      </c>
    </row>
    <row r="460" spans="1:24">
      <c r="A460" s="12">
        <f>IF(A459&lt;&gt;"",IF(A459=$B$3,"",'Instrument History'!A457),"")</f>
        <v>40662</v>
      </c>
      <c r="B460">
        <f t="shared" si="8"/>
        <v>457</v>
      </c>
      <c r="C460" s="5">
        <f>IF(A460&lt;&gt;"",INDEX('Instrument History'!$1:$1048576,CcyPerBase!B460,CcyPerBase!$B$2),"")</f>
        <v>25.776332870406637</v>
      </c>
      <c r="D460" s="5">
        <f>IF($A460&lt;&gt;"",INDEX('Instrument History'!$1:$1048576,CcyPerBase!$B460,CcyPerBase!D$3) / $C460,"")</f>
        <v>3.8795278018312791E-2</v>
      </c>
      <c r="E460" s="5">
        <f>IF($A460&lt;&gt;"",IF(E$2&lt;&gt;"",INDEX('Instrument History'!$1:$1048576,CcyPerBase!$B460,CcyPerBase!E$3) / $C460,""),"")</f>
        <v>3.8795278018312791E-2</v>
      </c>
      <c r="F460" s="5">
        <f>IF($A460&lt;&gt;"",IF(F$2&lt;&gt;"",INDEX('Instrument History'!$1:$1048576,CcyPerBase!$B460,CcyPerBase!F$3) / $C460,""),"")</f>
        <v>3.8795278018312791E-2</v>
      </c>
      <c r="G460" s="5">
        <f>IF($A460&lt;&gt;"",IF(G$2&lt;&gt;"",INDEX('Instrument History'!$1:$1048576,CcyPerBase!$B460,CcyPerBase!G$3) / $C460,""),"")</f>
        <v>3.8795278018312791E-2</v>
      </c>
      <c r="H460" s="5">
        <f>IF($A460&lt;&gt;"",IF(H$2&lt;&gt;"",INDEX('Instrument History'!$1:$1048576,CcyPerBase!$B460,CcyPerBase!H$3) / $C460,""),"")</f>
        <v>3.8795278018312791E-2</v>
      </c>
      <c r="I460" s="5">
        <f>IF($A460&lt;&gt;"",IF(I$2&lt;&gt;"",INDEX('Instrument History'!$1:$1048576,CcyPerBase!$B460,CcyPerBase!I$3) / $C460,""),"")</f>
        <v>2.9589706379286422</v>
      </c>
      <c r="J460" s="5">
        <f>IF($A460&lt;&gt;"",IF(J$2&lt;&gt;"",INDEX('Instrument History'!$1:$1048576,CcyPerBase!$B460,CcyPerBase!J$3) / $C460,""),"")</f>
        <v>2.5964788292407075</v>
      </c>
      <c r="K460" s="5">
        <f>IF($A460&lt;&gt;"",IF(K$2&lt;&gt;"",INDEX('Instrument History'!$1:$1048576,CcyPerBase!$B460,CcyPerBase!K$3) / $C460,""),"")</f>
        <v>2.5964788292407075</v>
      </c>
      <c r="L460" s="5">
        <f>IF($A460&lt;&gt;"",IF(L$2&lt;&gt;"",INDEX('Instrument History'!$1:$1048576,CcyPerBase!$B460,CcyPerBase!L$3) / $C460,""),"")</f>
        <v>1</v>
      </c>
      <c r="M460" s="5">
        <f>IF($A460&lt;&gt;"",IF(M$2&lt;&gt;"",INDEX('Instrument History'!$1:$1048576,CcyPerBase!$B460,CcyPerBase!M$3) / $C460,""),"")</f>
        <v>1</v>
      </c>
      <c r="N460" s="5">
        <f>IF($A460&lt;&gt;"",IF(N$2&lt;&gt;"",INDEX('Instrument History'!$1:$1048576,CcyPerBase!$B460,CcyPerBase!N$3) / $C460,""),"")</f>
        <v>1</v>
      </c>
      <c r="O460" s="5" t="str">
        <f>IF($A460&lt;&gt;"",IF(O$2&lt;&gt;"",INDEX('Instrument History'!$1:$1048576,CcyPerBase!$B460,CcyPerBase!O$3) / $C460,""),"")</f>
        <v/>
      </c>
      <c r="P460" s="5" t="str">
        <f>IF($A460&lt;&gt;"",IF(P$2&lt;&gt;"",INDEX('Instrument History'!$1:$1048576,CcyPerBase!$B460,CcyPerBase!P$3) / $C460,""),"")</f>
        <v/>
      </c>
      <c r="Q460" s="5" t="str">
        <f>IF($A460&lt;&gt;"",IF(Q$2&lt;&gt;"",INDEX('Instrument History'!$1:$1048576,CcyPerBase!$B460,CcyPerBase!Q$3) / $C460,""),"")</f>
        <v/>
      </c>
      <c r="R460" s="5" t="str">
        <f>IF($A460&lt;&gt;"",IF(R$2&lt;&gt;"",INDEX('Instrument History'!$1:$1048576,CcyPerBase!$B460,CcyPerBase!R$3) / $C460,""),"")</f>
        <v/>
      </c>
      <c r="S460" s="5" t="str">
        <f>IF($A460&lt;&gt;"",IF(S$2&lt;&gt;"",INDEX('Instrument History'!$1:$1048576,CcyPerBase!$B460,CcyPerBase!S$3) / $C460,""),"")</f>
        <v/>
      </c>
      <c r="T460" s="5" t="str">
        <f>IF($A460&lt;&gt;"",IF(T$2&lt;&gt;"",INDEX('Instrument History'!$1:$1048576,CcyPerBase!$B460,CcyPerBase!T$3) / $C460,""),"")</f>
        <v/>
      </c>
      <c r="U460" s="5" t="str">
        <f>IF($A460&lt;&gt;"",IF(U$2&lt;&gt;"",INDEX('Instrument History'!$1:$1048576,CcyPerBase!$B460,CcyPerBase!U$3) / $C460,""),"")</f>
        <v/>
      </c>
      <c r="V460" s="5" t="str">
        <f>IF($A460&lt;&gt;"",IF(V$2&lt;&gt;"",INDEX('Instrument History'!$1:$1048576,CcyPerBase!$B460,CcyPerBase!V$3) / $C460,""),"")</f>
        <v/>
      </c>
      <c r="W460" s="5" t="str">
        <f>IF($A460&lt;&gt;"",IF(W$2&lt;&gt;"",INDEX('Instrument History'!$1:$1048576,CcyPerBase!$B460,CcyPerBase!W$3) / $C460,""),"")</f>
        <v/>
      </c>
      <c r="X460" s="5" t="str">
        <f>IF($A460&lt;&gt;"",IF(X$2&lt;&gt;"",INDEX('Instrument History'!$1:$1048576,CcyPerBase!$B460,CcyPerBase!X$3) / $C460,""),"")</f>
        <v/>
      </c>
    </row>
    <row r="461" spans="1:24">
      <c r="A461" s="12">
        <f>IF(A460&lt;&gt;"",IF(A460=$B$3,"",'Instrument History'!A458),"")</f>
        <v>40661</v>
      </c>
      <c r="B461">
        <f t="shared" si="8"/>
        <v>458</v>
      </c>
      <c r="C461" s="5">
        <f>IF(A461&lt;&gt;"",INDEX('Instrument History'!$1:$1048576,CcyPerBase!B461,CcyPerBase!$B$2),"")</f>
        <v>24.860390215710272</v>
      </c>
      <c r="D461" s="5">
        <f>IF($A461&lt;&gt;"",INDEX('Instrument History'!$1:$1048576,CcyPerBase!$B461,CcyPerBase!D$3) / $C461,"")</f>
        <v>4.0224630077128079E-2</v>
      </c>
      <c r="E461" s="5">
        <f>IF($A461&lt;&gt;"",IF(E$2&lt;&gt;"",INDEX('Instrument History'!$1:$1048576,CcyPerBase!$B461,CcyPerBase!E$3) / $C461,""),"")</f>
        <v>4.0224630077128079E-2</v>
      </c>
      <c r="F461" s="5">
        <f>IF($A461&lt;&gt;"",IF(F$2&lt;&gt;"",INDEX('Instrument History'!$1:$1048576,CcyPerBase!$B461,CcyPerBase!F$3) / $C461,""),"")</f>
        <v>4.0224630077128079E-2</v>
      </c>
      <c r="G461" s="5">
        <f>IF($A461&lt;&gt;"",IF(G$2&lt;&gt;"",INDEX('Instrument History'!$1:$1048576,CcyPerBase!$B461,CcyPerBase!G$3) / $C461,""),"")</f>
        <v>4.0224630077128079E-2</v>
      </c>
      <c r="H461" s="5">
        <f>IF($A461&lt;&gt;"",IF(H$2&lt;&gt;"",INDEX('Instrument History'!$1:$1048576,CcyPerBase!$B461,CcyPerBase!H$3) / $C461,""),"")</f>
        <v>4.0224630077128079E-2</v>
      </c>
      <c r="I461" s="5">
        <f>IF($A461&lt;&gt;"",IF(I$2&lt;&gt;"",INDEX('Instrument History'!$1:$1048576,CcyPerBase!$B461,CcyPerBase!I$3) / $C461,""),"")</f>
        <v>3.1360012404341941</v>
      </c>
      <c r="J461" s="5">
        <f>IF($A461&lt;&gt;"",IF(J$2&lt;&gt;"",INDEX('Instrument History'!$1:$1048576,CcyPerBase!$B461,CcyPerBase!J$3) / $C461,""),"")</f>
        <v>2.7293020567635242</v>
      </c>
      <c r="K461" s="5">
        <f>IF($A461&lt;&gt;"",IF(K$2&lt;&gt;"",INDEX('Instrument History'!$1:$1048576,CcyPerBase!$B461,CcyPerBase!K$3) / $C461,""),"")</f>
        <v>2.7293020567635242</v>
      </c>
      <c r="L461" s="5">
        <f>IF($A461&lt;&gt;"",IF(L$2&lt;&gt;"",INDEX('Instrument History'!$1:$1048576,CcyPerBase!$B461,CcyPerBase!L$3) / $C461,""),"")</f>
        <v>1</v>
      </c>
      <c r="M461" s="5">
        <f>IF($A461&lt;&gt;"",IF(M$2&lt;&gt;"",INDEX('Instrument History'!$1:$1048576,CcyPerBase!$B461,CcyPerBase!M$3) / $C461,""),"")</f>
        <v>1</v>
      </c>
      <c r="N461" s="5">
        <f>IF($A461&lt;&gt;"",IF(N$2&lt;&gt;"",INDEX('Instrument History'!$1:$1048576,CcyPerBase!$B461,CcyPerBase!N$3) / $C461,""),"")</f>
        <v>1</v>
      </c>
      <c r="O461" s="5" t="str">
        <f>IF($A461&lt;&gt;"",IF(O$2&lt;&gt;"",INDEX('Instrument History'!$1:$1048576,CcyPerBase!$B461,CcyPerBase!O$3) / $C461,""),"")</f>
        <v/>
      </c>
      <c r="P461" s="5" t="str">
        <f>IF($A461&lt;&gt;"",IF(P$2&lt;&gt;"",INDEX('Instrument History'!$1:$1048576,CcyPerBase!$B461,CcyPerBase!P$3) / $C461,""),"")</f>
        <v/>
      </c>
      <c r="Q461" s="5" t="str">
        <f>IF($A461&lt;&gt;"",IF(Q$2&lt;&gt;"",INDEX('Instrument History'!$1:$1048576,CcyPerBase!$B461,CcyPerBase!Q$3) / $C461,""),"")</f>
        <v/>
      </c>
      <c r="R461" s="5" t="str">
        <f>IF($A461&lt;&gt;"",IF(R$2&lt;&gt;"",INDEX('Instrument History'!$1:$1048576,CcyPerBase!$B461,CcyPerBase!R$3) / $C461,""),"")</f>
        <v/>
      </c>
      <c r="S461" s="5" t="str">
        <f>IF($A461&lt;&gt;"",IF(S$2&lt;&gt;"",INDEX('Instrument History'!$1:$1048576,CcyPerBase!$B461,CcyPerBase!S$3) / $C461,""),"")</f>
        <v/>
      </c>
      <c r="T461" s="5" t="str">
        <f>IF($A461&lt;&gt;"",IF(T$2&lt;&gt;"",INDEX('Instrument History'!$1:$1048576,CcyPerBase!$B461,CcyPerBase!T$3) / $C461,""),"")</f>
        <v/>
      </c>
      <c r="U461" s="5" t="str">
        <f>IF($A461&lt;&gt;"",IF(U$2&lt;&gt;"",INDEX('Instrument History'!$1:$1048576,CcyPerBase!$B461,CcyPerBase!U$3) / $C461,""),"")</f>
        <v/>
      </c>
      <c r="V461" s="5" t="str">
        <f>IF($A461&lt;&gt;"",IF(V$2&lt;&gt;"",INDEX('Instrument History'!$1:$1048576,CcyPerBase!$B461,CcyPerBase!V$3) / $C461,""),"")</f>
        <v/>
      </c>
      <c r="W461" s="5" t="str">
        <f>IF($A461&lt;&gt;"",IF(W$2&lt;&gt;"",INDEX('Instrument History'!$1:$1048576,CcyPerBase!$B461,CcyPerBase!W$3) / $C461,""),"")</f>
        <v/>
      </c>
      <c r="X461" s="5" t="str">
        <f>IF($A461&lt;&gt;"",IF(X$2&lt;&gt;"",INDEX('Instrument History'!$1:$1048576,CcyPerBase!$B461,CcyPerBase!X$3) / $C461,""),"")</f>
        <v/>
      </c>
    </row>
    <row r="462" spans="1:24">
      <c r="A462" s="12">
        <f>IF(A461&lt;&gt;"",IF(A461=$B$3,"",'Instrument History'!A459),"")</f>
        <v>40660</v>
      </c>
      <c r="B462">
        <f t="shared" si="8"/>
        <v>459</v>
      </c>
      <c r="C462" s="5">
        <f>IF(A462&lt;&gt;"",INDEX('Instrument History'!$1:$1048576,CcyPerBase!B462,CcyPerBase!$B$2),"")</f>
        <v>25.476875283034175</v>
      </c>
      <c r="D462" s="5">
        <f>IF($A462&lt;&gt;"",INDEX('Instrument History'!$1:$1048576,CcyPerBase!$B462,CcyPerBase!D$3) / $C462,"")</f>
        <v>3.925128136361096E-2</v>
      </c>
      <c r="E462" s="5">
        <f>IF($A462&lt;&gt;"",IF(E$2&lt;&gt;"",INDEX('Instrument History'!$1:$1048576,CcyPerBase!$B462,CcyPerBase!E$3) / $C462,""),"")</f>
        <v>3.925128136361096E-2</v>
      </c>
      <c r="F462" s="5">
        <f>IF($A462&lt;&gt;"",IF(F$2&lt;&gt;"",INDEX('Instrument History'!$1:$1048576,CcyPerBase!$B462,CcyPerBase!F$3) / $C462,""),"")</f>
        <v>3.925128136361096E-2</v>
      </c>
      <c r="G462" s="5">
        <f>IF($A462&lt;&gt;"",IF(G$2&lt;&gt;"",INDEX('Instrument History'!$1:$1048576,CcyPerBase!$B462,CcyPerBase!G$3) / $C462,""),"")</f>
        <v>3.925128136361096E-2</v>
      </c>
      <c r="H462" s="5">
        <f>IF($A462&lt;&gt;"",IF(H$2&lt;&gt;"",INDEX('Instrument History'!$1:$1048576,CcyPerBase!$B462,CcyPerBase!H$3) / $C462,""),"")</f>
        <v>3.925128136361096E-2</v>
      </c>
      <c r="I462" s="5">
        <f>IF($A462&lt;&gt;"",IF(I$2&lt;&gt;"",INDEX('Instrument History'!$1:$1048576,CcyPerBase!$B462,CcyPerBase!I$3) / $C462,""),"")</f>
        <v>2.9512192686290253</v>
      </c>
      <c r="J462" s="5">
        <f>IF($A462&lt;&gt;"",IF(J$2&lt;&gt;"",INDEX('Instrument History'!$1:$1048576,CcyPerBase!$B462,CcyPerBase!J$3) / $C462,""),"")</f>
        <v>2.6889259472442482</v>
      </c>
      <c r="K462" s="5">
        <f>IF($A462&lt;&gt;"",IF(K$2&lt;&gt;"",INDEX('Instrument History'!$1:$1048576,CcyPerBase!$B462,CcyPerBase!K$3) / $C462,""),"")</f>
        <v>2.6889259472442482</v>
      </c>
      <c r="L462" s="5">
        <f>IF($A462&lt;&gt;"",IF(L$2&lt;&gt;"",INDEX('Instrument History'!$1:$1048576,CcyPerBase!$B462,CcyPerBase!L$3) / $C462,""),"")</f>
        <v>1</v>
      </c>
      <c r="M462" s="5">
        <f>IF($A462&lt;&gt;"",IF(M$2&lt;&gt;"",INDEX('Instrument History'!$1:$1048576,CcyPerBase!$B462,CcyPerBase!M$3) / $C462,""),"")</f>
        <v>1</v>
      </c>
      <c r="N462" s="5">
        <f>IF($A462&lt;&gt;"",IF(N$2&lt;&gt;"",INDEX('Instrument History'!$1:$1048576,CcyPerBase!$B462,CcyPerBase!N$3) / $C462,""),"")</f>
        <v>1</v>
      </c>
      <c r="O462" s="5" t="str">
        <f>IF($A462&lt;&gt;"",IF(O$2&lt;&gt;"",INDEX('Instrument History'!$1:$1048576,CcyPerBase!$B462,CcyPerBase!O$3) / $C462,""),"")</f>
        <v/>
      </c>
      <c r="P462" s="5" t="str">
        <f>IF($A462&lt;&gt;"",IF(P$2&lt;&gt;"",INDEX('Instrument History'!$1:$1048576,CcyPerBase!$B462,CcyPerBase!P$3) / $C462,""),"")</f>
        <v/>
      </c>
      <c r="Q462" s="5" t="str">
        <f>IF($A462&lt;&gt;"",IF(Q$2&lt;&gt;"",INDEX('Instrument History'!$1:$1048576,CcyPerBase!$B462,CcyPerBase!Q$3) / $C462,""),"")</f>
        <v/>
      </c>
      <c r="R462" s="5" t="str">
        <f>IF($A462&lt;&gt;"",IF(R$2&lt;&gt;"",INDEX('Instrument History'!$1:$1048576,CcyPerBase!$B462,CcyPerBase!R$3) / $C462,""),"")</f>
        <v/>
      </c>
      <c r="S462" s="5" t="str">
        <f>IF($A462&lt;&gt;"",IF(S$2&lt;&gt;"",INDEX('Instrument History'!$1:$1048576,CcyPerBase!$B462,CcyPerBase!S$3) / $C462,""),"")</f>
        <v/>
      </c>
      <c r="T462" s="5" t="str">
        <f>IF($A462&lt;&gt;"",IF(T$2&lt;&gt;"",INDEX('Instrument History'!$1:$1048576,CcyPerBase!$B462,CcyPerBase!T$3) / $C462,""),"")</f>
        <v/>
      </c>
      <c r="U462" s="5" t="str">
        <f>IF($A462&lt;&gt;"",IF(U$2&lt;&gt;"",INDEX('Instrument History'!$1:$1048576,CcyPerBase!$B462,CcyPerBase!U$3) / $C462,""),"")</f>
        <v/>
      </c>
      <c r="V462" s="5" t="str">
        <f>IF($A462&lt;&gt;"",IF(V$2&lt;&gt;"",INDEX('Instrument History'!$1:$1048576,CcyPerBase!$B462,CcyPerBase!V$3) / $C462,""),"")</f>
        <v/>
      </c>
      <c r="W462" s="5" t="str">
        <f>IF($A462&lt;&gt;"",IF(W$2&lt;&gt;"",INDEX('Instrument History'!$1:$1048576,CcyPerBase!$B462,CcyPerBase!W$3) / $C462,""),"")</f>
        <v/>
      </c>
      <c r="X462" s="5" t="str">
        <f>IF($A462&lt;&gt;"",IF(X$2&lt;&gt;"",INDEX('Instrument History'!$1:$1048576,CcyPerBase!$B462,CcyPerBase!X$3) / $C462,""),"")</f>
        <v/>
      </c>
    </row>
    <row r="463" spans="1:24">
      <c r="A463" s="12">
        <f>IF(A462&lt;&gt;"",IF(A462=$B$3,"",'Instrument History'!A460),"")</f>
        <v>40659</v>
      </c>
      <c r="B463">
        <f t="shared" si="8"/>
        <v>460</v>
      </c>
      <c r="C463" s="5">
        <f>IF(A463&lt;&gt;"",INDEX('Instrument History'!$1:$1048576,CcyPerBase!B463,CcyPerBase!$B$2),"")</f>
        <v>24.402732329719967</v>
      </c>
      <c r="D463" s="5">
        <f>IF($A463&lt;&gt;"",INDEX('Instrument History'!$1:$1048576,CcyPerBase!$B463,CcyPerBase!D$3) / $C463,"")</f>
        <v>4.0979017697215195E-2</v>
      </c>
      <c r="E463" s="5">
        <f>IF($A463&lt;&gt;"",IF(E$2&lt;&gt;"",INDEX('Instrument History'!$1:$1048576,CcyPerBase!$B463,CcyPerBase!E$3) / $C463,""),"")</f>
        <v>4.0979017697215195E-2</v>
      </c>
      <c r="F463" s="5">
        <f>IF($A463&lt;&gt;"",IF(F$2&lt;&gt;"",INDEX('Instrument History'!$1:$1048576,CcyPerBase!$B463,CcyPerBase!F$3) / $C463,""),"")</f>
        <v>4.0979017697215195E-2</v>
      </c>
      <c r="G463" s="5">
        <f>IF($A463&lt;&gt;"",IF(G$2&lt;&gt;"",INDEX('Instrument History'!$1:$1048576,CcyPerBase!$B463,CcyPerBase!G$3) / $C463,""),"")</f>
        <v>4.0979017697215195E-2</v>
      </c>
      <c r="H463" s="5">
        <f>IF($A463&lt;&gt;"",IF(H$2&lt;&gt;"",INDEX('Instrument History'!$1:$1048576,CcyPerBase!$B463,CcyPerBase!H$3) / $C463,""),"")</f>
        <v>4.0979017697215195E-2</v>
      </c>
      <c r="I463" s="5">
        <f>IF($A463&lt;&gt;"",IF(I$2&lt;&gt;"",INDEX('Instrument History'!$1:$1048576,CcyPerBase!$B463,CcyPerBase!I$3) / $C463,""),"")</f>
        <v>3.1603606456077169</v>
      </c>
      <c r="J463" s="5">
        <f>IF($A463&lt;&gt;"",IF(J$2&lt;&gt;"",INDEX('Instrument History'!$1:$1048576,CcyPerBase!$B463,CcyPerBase!J$3) / $C463,""),"")</f>
        <v>2.7993154585417654</v>
      </c>
      <c r="K463" s="5">
        <f>IF($A463&lt;&gt;"",IF(K$2&lt;&gt;"",INDEX('Instrument History'!$1:$1048576,CcyPerBase!$B463,CcyPerBase!K$3) / $C463,""),"")</f>
        <v>2.7993154585417654</v>
      </c>
      <c r="L463" s="5">
        <f>IF($A463&lt;&gt;"",IF(L$2&lt;&gt;"",INDEX('Instrument History'!$1:$1048576,CcyPerBase!$B463,CcyPerBase!L$3) / $C463,""),"")</f>
        <v>1</v>
      </c>
      <c r="M463" s="5">
        <f>IF($A463&lt;&gt;"",IF(M$2&lt;&gt;"",INDEX('Instrument History'!$1:$1048576,CcyPerBase!$B463,CcyPerBase!M$3) / $C463,""),"")</f>
        <v>1</v>
      </c>
      <c r="N463" s="5">
        <f>IF($A463&lt;&gt;"",IF(N$2&lt;&gt;"",INDEX('Instrument History'!$1:$1048576,CcyPerBase!$B463,CcyPerBase!N$3) / $C463,""),"")</f>
        <v>1</v>
      </c>
      <c r="O463" s="5" t="str">
        <f>IF($A463&lt;&gt;"",IF(O$2&lt;&gt;"",INDEX('Instrument History'!$1:$1048576,CcyPerBase!$B463,CcyPerBase!O$3) / $C463,""),"")</f>
        <v/>
      </c>
      <c r="P463" s="5" t="str">
        <f>IF($A463&lt;&gt;"",IF(P$2&lt;&gt;"",INDEX('Instrument History'!$1:$1048576,CcyPerBase!$B463,CcyPerBase!P$3) / $C463,""),"")</f>
        <v/>
      </c>
      <c r="Q463" s="5" t="str">
        <f>IF($A463&lt;&gt;"",IF(Q$2&lt;&gt;"",INDEX('Instrument History'!$1:$1048576,CcyPerBase!$B463,CcyPerBase!Q$3) / $C463,""),"")</f>
        <v/>
      </c>
      <c r="R463" s="5" t="str">
        <f>IF($A463&lt;&gt;"",IF(R$2&lt;&gt;"",INDEX('Instrument History'!$1:$1048576,CcyPerBase!$B463,CcyPerBase!R$3) / $C463,""),"")</f>
        <v/>
      </c>
      <c r="S463" s="5" t="str">
        <f>IF($A463&lt;&gt;"",IF(S$2&lt;&gt;"",INDEX('Instrument History'!$1:$1048576,CcyPerBase!$B463,CcyPerBase!S$3) / $C463,""),"")</f>
        <v/>
      </c>
      <c r="T463" s="5" t="str">
        <f>IF($A463&lt;&gt;"",IF(T$2&lt;&gt;"",INDEX('Instrument History'!$1:$1048576,CcyPerBase!$B463,CcyPerBase!T$3) / $C463,""),"")</f>
        <v/>
      </c>
      <c r="U463" s="5" t="str">
        <f>IF($A463&lt;&gt;"",IF(U$2&lt;&gt;"",INDEX('Instrument History'!$1:$1048576,CcyPerBase!$B463,CcyPerBase!U$3) / $C463,""),"")</f>
        <v/>
      </c>
      <c r="V463" s="5" t="str">
        <f>IF($A463&lt;&gt;"",IF(V$2&lt;&gt;"",INDEX('Instrument History'!$1:$1048576,CcyPerBase!$B463,CcyPerBase!V$3) / $C463,""),"")</f>
        <v/>
      </c>
      <c r="W463" s="5" t="str">
        <f>IF($A463&lt;&gt;"",IF(W$2&lt;&gt;"",INDEX('Instrument History'!$1:$1048576,CcyPerBase!$B463,CcyPerBase!W$3) / $C463,""),"")</f>
        <v/>
      </c>
      <c r="X463" s="5" t="str">
        <f>IF($A463&lt;&gt;"",IF(X$2&lt;&gt;"",INDEX('Instrument History'!$1:$1048576,CcyPerBase!$B463,CcyPerBase!X$3) / $C463,""),"")</f>
        <v/>
      </c>
    </row>
    <row r="464" spans="1:24">
      <c r="A464" s="12">
        <f>IF(A463&lt;&gt;"",IF(A463=$B$3,"",'Instrument History'!A461),"")</f>
        <v>40658</v>
      </c>
      <c r="B464">
        <f t="shared" si="8"/>
        <v>461</v>
      </c>
      <c r="C464" s="5">
        <f>IF(A464&lt;&gt;"",INDEX('Instrument History'!$1:$1048576,CcyPerBase!B464,CcyPerBase!$B$2),"")</f>
        <v>25.133209448777617</v>
      </c>
      <c r="D464" s="5">
        <f>IF($A464&lt;&gt;"",INDEX('Instrument History'!$1:$1048576,CcyPerBase!$B464,CcyPerBase!D$3) / $C464,"")</f>
        <v>3.9787994527242368E-2</v>
      </c>
      <c r="E464" s="5">
        <f>IF($A464&lt;&gt;"",IF(E$2&lt;&gt;"",INDEX('Instrument History'!$1:$1048576,CcyPerBase!$B464,CcyPerBase!E$3) / $C464,""),"")</f>
        <v>3.9787994527242368E-2</v>
      </c>
      <c r="F464" s="5">
        <f>IF($A464&lt;&gt;"",IF(F$2&lt;&gt;"",INDEX('Instrument History'!$1:$1048576,CcyPerBase!$B464,CcyPerBase!F$3) / $C464,""),"")</f>
        <v>3.9787994527242368E-2</v>
      </c>
      <c r="G464" s="5">
        <f>IF($A464&lt;&gt;"",IF(G$2&lt;&gt;"",INDEX('Instrument History'!$1:$1048576,CcyPerBase!$B464,CcyPerBase!G$3) / $C464,""),"")</f>
        <v>3.9787994527242368E-2</v>
      </c>
      <c r="H464" s="5">
        <f>IF($A464&lt;&gt;"",IF(H$2&lt;&gt;"",INDEX('Instrument History'!$1:$1048576,CcyPerBase!$B464,CcyPerBase!H$3) / $C464,""),"")</f>
        <v>3.9787994527242368E-2</v>
      </c>
      <c r="I464" s="5">
        <f>IF($A464&lt;&gt;"",IF(I$2&lt;&gt;"",INDEX('Instrument History'!$1:$1048576,CcyPerBase!$B464,CcyPerBase!I$3) / $C464,""),"")</f>
        <v>2.940298720161274</v>
      </c>
      <c r="J464" s="5">
        <f>IF($A464&lt;&gt;"",IF(J$2&lt;&gt;"",INDEX('Instrument History'!$1:$1048576,CcyPerBase!$B464,CcyPerBase!J$3) / $C464,""),"")</f>
        <v>2.6937495276259531</v>
      </c>
      <c r="K464" s="5">
        <f>IF($A464&lt;&gt;"",IF(K$2&lt;&gt;"",INDEX('Instrument History'!$1:$1048576,CcyPerBase!$B464,CcyPerBase!K$3) / $C464,""),"")</f>
        <v>2.6937495276259531</v>
      </c>
      <c r="L464" s="5">
        <f>IF($A464&lt;&gt;"",IF(L$2&lt;&gt;"",INDEX('Instrument History'!$1:$1048576,CcyPerBase!$B464,CcyPerBase!L$3) / $C464,""),"")</f>
        <v>1</v>
      </c>
      <c r="M464" s="5">
        <f>IF($A464&lt;&gt;"",IF(M$2&lt;&gt;"",INDEX('Instrument History'!$1:$1048576,CcyPerBase!$B464,CcyPerBase!M$3) / $C464,""),"")</f>
        <v>1</v>
      </c>
      <c r="N464" s="5">
        <f>IF($A464&lt;&gt;"",IF(N$2&lt;&gt;"",INDEX('Instrument History'!$1:$1048576,CcyPerBase!$B464,CcyPerBase!N$3) / $C464,""),"")</f>
        <v>1</v>
      </c>
      <c r="O464" s="5" t="str">
        <f>IF($A464&lt;&gt;"",IF(O$2&lt;&gt;"",INDEX('Instrument History'!$1:$1048576,CcyPerBase!$B464,CcyPerBase!O$3) / $C464,""),"")</f>
        <v/>
      </c>
      <c r="P464" s="5" t="str">
        <f>IF($A464&lt;&gt;"",IF(P$2&lt;&gt;"",INDEX('Instrument History'!$1:$1048576,CcyPerBase!$B464,CcyPerBase!P$3) / $C464,""),"")</f>
        <v/>
      </c>
      <c r="Q464" s="5" t="str">
        <f>IF($A464&lt;&gt;"",IF(Q$2&lt;&gt;"",INDEX('Instrument History'!$1:$1048576,CcyPerBase!$B464,CcyPerBase!Q$3) / $C464,""),"")</f>
        <v/>
      </c>
      <c r="R464" s="5" t="str">
        <f>IF($A464&lt;&gt;"",IF(R$2&lt;&gt;"",INDEX('Instrument History'!$1:$1048576,CcyPerBase!$B464,CcyPerBase!R$3) / $C464,""),"")</f>
        <v/>
      </c>
      <c r="S464" s="5" t="str">
        <f>IF($A464&lt;&gt;"",IF(S$2&lt;&gt;"",INDEX('Instrument History'!$1:$1048576,CcyPerBase!$B464,CcyPerBase!S$3) / $C464,""),"")</f>
        <v/>
      </c>
      <c r="T464" s="5" t="str">
        <f>IF($A464&lt;&gt;"",IF(T$2&lt;&gt;"",INDEX('Instrument History'!$1:$1048576,CcyPerBase!$B464,CcyPerBase!T$3) / $C464,""),"")</f>
        <v/>
      </c>
      <c r="U464" s="5" t="str">
        <f>IF($A464&lt;&gt;"",IF(U$2&lt;&gt;"",INDEX('Instrument History'!$1:$1048576,CcyPerBase!$B464,CcyPerBase!U$3) / $C464,""),"")</f>
        <v/>
      </c>
      <c r="V464" s="5" t="str">
        <f>IF($A464&lt;&gt;"",IF(V$2&lt;&gt;"",INDEX('Instrument History'!$1:$1048576,CcyPerBase!$B464,CcyPerBase!V$3) / $C464,""),"")</f>
        <v/>
      </c>
      <c r="W464" s="5" t="str">
        <f>IF($A464&lt;&gt;"",IF(W$2&lt;&gt;"",INDEX('Instrument History'!$1:$1048576,CcyPerBase!$B464,CcyPerBase!W$3) / $C464,""),"")</f>
        <v/>
      </c>
      <c r="X464" s="5" t="str">
        <f>IF($A464&lt;&gt;"",IF(X$2&lt;&gt;"",INDEX('Instrument History'!$1:$1048576,CcyPerBase!$B464,CcyPerBase!X$3) / $C464,""),"")</f>
        <v/>
      </c>
    </row>
    <row r="465" spans="1:24">
      <c r="A465" s="12">
        <f>IF(A464&lt;&gt;"",IF(A464=$B$3,"",'Instrument History'!A462),"")</f>
        <v>40655</v>
      </c>
      <c r="B465">
        <f t="shared" si="8"/>
        <v>462</v>
      </c>
      <c r="C465" s="5">
        <f>IF(A465&lt;&gt;"",INDEX('Instrument History'!$1:$1048576,CcyPerBase!B465,CcyPerBase!$B$2),"")</f>
        <v>26.272763542373269</v>
      </c>
      <c r="D465" s="5">
        <f>IF($A465&lt;&gt;"",INDEX('Instrument History'!$1:$1048576,CcyPerBase!$B465,CcyPerBase!D$3) / $C465,"")</f>
        <v>3.8062231191902551E-2</v>
      </c>
      <c r="E465" s="5">
        <f>IF($A465&lt;&gt;"",IF(E$2&lt;&gt;"",INDEX('Instrument History'!$1:$1048576,CcyPerBase!$B465,CcyPerBase!E$3) / $C465,""),"")</f>
        <v>3.8062231191902551E-2</v>
      </c>
      <c r="F465" s="5">
        <f>IF($A465&lt;&gt;"",IF(F$2&lt;&gt;"",INDEX('Instrument History'!$1:$1048576,CcyPerBase!$B465,CcyPerBase!F$3) / $C465,""),"")</f>
        <v>3.8062231191902551E-2</v>
      </c>
      <c r="G465" s="5">
        <f>IF($A465&lt;&gt;"",IF(G$2&lt;&gt;"",INDEX('Instrument History'!$1:$1048576,CcyPerBase!$B465,CcyPerBase!G$3) / $C465,""),"")</f>
        <v>3.8062231191902551E-2</v>
      </c>
      <c r="H465" s="5">
        <f>IF($A465&lt;&gt;"",IF(H$2&lt;&gt;"",INDEX('Instrument History'!$1:$1048576,CcyPerBase!$B465,CcyPerBase!H$3) / $C465,""),"")</f>
        <v>3.8062231191902551E-2</v>
      </c>
      <c r="I465" s="5">
        <f>IF($A465&lt;&gt;"",IF(I$2&lt;&gt;"",INDEX('Instrument History'!$1:$1048576,CcyPerBase!$B465,CcyPerBase!I$3) / $C465,""),"")</f>
        <v>2.8578498403544228</v>
      </c>
      <c r="J465" s="5">
        <f>IF($A465&lt;&gt;"",IF(J$2&lt;&gt;"",INDEX('Instrument History'!$1:$1048576,CcyPerBase!$B465,CcyPerBase!J$3) / $C465,""),"")</f>
        <v>2.5301827158945542</v>
      </c>
      <c r="K465" s="5">
        <f>IF($A465&lt;&gt;"",IF(K$2&lt;&gt;"",INDEX('Instrument History'!$1:$1048576,CcyPerBase!$B465,CcyPerBase!K$3) / $C465,""),"")</f>
        <v>2.5301827158945542</v>
      </c>
      <c r="L465" s="5">
        <f>IF($A465&lt;&gt;"",IF(L$2&lt;&gt;"",INDEX('Instrument History'!$1:$1048576,CcyPerBase!$B465,CcyPerBase!L$3) / $C465,""),"")</f>
        <v>1</v>
      </c>
      <c r="M465" s="5">
        <f>IF($A465&lt;&gt;"",IF(M$2&lt;&gt;"",INDEX('Instrument History'!$1:$1048576,CcyPerBase!$B465,CcyPerBase!M$3) / $C465,""),"")</f>
        <v>1</v>
      </c>
      <c r="N465" s="5">
        <f>IF($A465&lt;&gt;"",IF(N$2&lt;&gt;"",INDEX('Instrument History'!$1:$1048576,CcyPerBase!$B465,CcyPerBase!N$3) / $C465,""),"")</f>
        <v>1</v>
      </c>
      <c r="O465" s="5" t="str">
        <f>IF($A465&lt;&gt;"",IF(O$2&lt;&gt;"",INDEX('Instrument History'!$1:$1048576,CcyPerBase!$B465,CcyPerBase!O$3) / $C465,""),"")</f>
        <v/>
      </c>
      <c r="P465" s="5" t="str">
        <f>IF($A465&lt;&gt;"",IF(P$2&lt;&gt;"",INDEX('Instrument History'!$1:$1048576,CcyPerBase!$B465,CcyPerBase!P$3) / $C465,""),"")</f>
        <v/>
      </c>
      <c r="Q465" s="5" t="str">
        <f>IF($A465&lt;&gt;"",IF(Q$2&lt;&gt;"",INDEX('Instrument History'!$1:$1048576,CcyPerBase!$B465,CcyPerBase!Q$3) / $C465,""),"")</f>
        <v/>
      </c>
      <c r="R465" s="5" t="str">
        <f>IF($A465&lt;&gt;"",IF(R$2&lt;&gt;"",INDEX('Instrument History'!$1:$1048576,CcyPerBase!$B465,CcyPerBase!R$3) / $C465,""),"")</f>
        <v/>
      </c>
      <c r="S465" s="5" t="str">
        <f>IF($A465&lt;&gt;"",IF(S$2&lt;&gt;"",INDEX('Instrument History'!$1:$1048576,CcyPerBase!$B465,CcyPerBase!S$3) / $C465,""),"")</f>
        <v/>
      </c>
      <c r="T465" s="5" t="str">
        <f>IF($A465&lt;&gt;"",IF(T$2&lt;&gt;"",INDEX('Instrument History'!$1:$1048576,CcyPerBase!$B465,CcyPerBase!T$3) / $C465,""),"")</f>
        <v/>
      </c>
      <c r="U465" s="5" t="str">
        <f>IF($A465&lt;&gt;"",IF(U$2&lt;&gt;"",INDEX('Instrument History'!$1:$1048576,CcyPerBase!$B465,CcyPerBase!U$3) / $C465,""),"")</f>
        <v/>
      </c>
      <c r="V465" s="5" t="str">
        <f>IF($A465&lt;&gt;"",IF(V$2&lt;&gt;"",INDEX('Instrument History'!$1:$1048576,CcyPerBase!$B465,CcyPerBase!V$3) / $C465,""),"")</f>
        <v/>
      </c>
      <c r="W465" s="5" t="str">
        <f>IF($A465&lt;&gt;"",IF(W$2&lt;&gt;"",INDEX('Instrument History'!$1:$1048576,CcyPerBase!$B465,CcyPerBase!W$3) / $C465,""),"")</f>
        <v/>
      </c>
      <c r="X465" s="5" t="str">
        <f>IF($A465&lt;&gt;"",IF(X$2&lt;&gt;"",INDEX('Instrument History'!$1:$1048576,CcyPerBase!$B465,CcyPerBase!X$3) / $C465,""),"")</f>
        <v/>
      </c>
    </row>
    <row r="466" spans="1:24">
      <c r="A466" s="12">
        <f>IF(A465&lt;&gt;"",IF(A465=$B$3,"",'Instrument History'!A463),"")</f>
        <v>40654</v>
      </c>
      <c r="B466">
        <f t="shared" si="8"/>
        <v>463</v>
      </c>
      <c r="C466" s="5">
        <f>IF(A466&lt;&gt;"",INDEX('Instrument History'!$1:$1048576,CcyPerBase!B466,CcyPerBase!$B$2),"")</f>
        <v>25.729404810016682</v>
      </c>
      <c r="D466" s="5">
        <f>IF($A466&lt;&gt;"",INDEX('Instrument History'!$1:$1048576,CcyPerBase!$B466,CcyPerBase!D$3) / $C466,"")</f>
        <v>3.8866037025881428E-2</v>
      </c>
      <c r="E466" s="5">
        <f>IF($A466&lt;&gt;"",IF(E$2&lt;&gt;"",INDEX('Instrument History'!$1:$1048576,CcyPerBase!$B466,CcyPerBase!E$3) / $C466,""),"")</f>
        <v>3.8866037025881428E-2</v>
      </c>
      <c r="F466" s="5">
        <f>IF($A466&lt;&gt;"",IF(F$2&lt;&gt;"",INDEX('Instrument History'!$1:$1048576,CcyPerBase!$B466,CcyPerBase!F$3) / $C466,""),"")</f>
        <v>3.8866037025881428E-2</v>
      </c>
      <c r="G466" s="5">
        <f>IF($A466&lt;&gt;"",IF(G$2&lt;&gt;"",INDEX('Instrument History'!$1:$1048576,CcyPerBase!$B466,CcyPerBase!G$3) / $C466,""),"")</f>
        <v>3.8866037025881428E-2</v>
      </c>
      <c r="H466" s="5">
        <f>IF($A466&lt;&gt;"",IF(H$2&lt;&gt;"",INDEX('Instrument History'!$1:$1048576,CcyPerBase!$B466,CcyPerBase!H$3) / $C466,""),"")</f>
        <v>3.8866037025881428E-2</v>
      </c>
      <c r="I466" s="5">
        <f>IF($A466&lt;&gt;"",IF(I$2&lt;&gt;"",INDEX('Instrument History'!$1:$1048576,CcyPerBase!$B466,CcyPerBase!I$3) / $C466,""),"")</f>
        <v>2.8941485625306149</v>
      </c>
      <c r="J466" s="5">
        <f>IF($A466&lt;&gt;"",IF(J$2&lt;&gt;"",INDEX('Instrument History'!$1:$1048576,CcyPerBase!$B466,CcyPerBase!J$3) / $C466,""),"")</f>
        <v>2.5678344993326485</v>
      </c>
      <c r="K466" s="5">
        <f>IF($A466&lt;&gt;"",IF(K$2&lt;&gt;"",INDEX('Instrument History'!$1:$1048576,CcyPerBase!$B466,CcyPerBase!K$3) / $C466,""),"")</f>
        <v>2.5678344993326485</v>
      </c>
      <c r="L466" s="5">
        <f>IF($A466&lt;&gt;"",IF(L$2&lt;&gt;"",INDEX('Instrument History'!$1:$1048576,CcyPerBase!$B466,CcyPerBase!L$3) / $C466,""),"")</f>
        <v>1</v>
      </c>
      <c r="M466" s="5">
        <f>IF($A466&lt;&gt;"",IF(M$2&lt;&gt;"",INDEX('Instrument History'!$1:$1048576,CcyPerBase!$B466,CcyPerBase!M$3) / $C466,""),"")</f>
        <v>1</v>
      </c>
      <c r="N466" s="5">
        <f>IF($A466&lt;&gt;"",IF(N$2&lt;&gt;"",INDEX('Instrument History'!$1:$1048576,CcyPerBase!$B466,CcyPerBase!N$3) / $C466,""),"")</f>
        <v>1</v>
      </c>
      <c r="O466" s="5" t="str">
        <f>IF($A466&lt;&gt;"",IF(O$2&lt;&gt;"",INDEX('Instrument History'!$1:$1048576,CcyPerBase!$B466,CcyPerBase!O$3) / $C466,""),"")</f>
        <v/>
      </c>
      <c r="P466" s="5" t="str">
        <f>IF($A466&lt;&gt;"",IF(P$2&lt;&gt;"",INDEX('Instrument History'!$1:$1048576,CcyPerBase!$B466,CcyPerBase!P$3) / $C466,""),"")</f>
        <v/>
      </c>
      <c r="Q466" s="5" t="str">
        <f>IF($A466&lt;&gt;"",IF(Q$2&lt;&gt;"",INDEX('Instrument History'!$1:$1048576,CcyPerBase!$B466,CcyPerBase!Q$3) / $C466,""),"")</f>
        <v/>
      </c>
      <c r="R466" s="5" t="str">
        <f>IF($A466&lt;&gt;"",IF(R$2&lt;&gt;"",INDEX('Instrument History'!$1:$1048576,CcyPerBase!$B466,CcyPerBase!R$3) / $C466,""),"")</f>
        <v/>
      </c>
      <c r="S466" s="5" t="str">
        <f>IF($A466&lt;&gt;"",IF(S$2&lt;&gt;"",INDEX('Instrument History'!$1:$1048576,CcyPerBase!$B466,CcyPerBase!S$3) / $C466,""),"")</f>
        <v/>
      </c>
      <c r="T466" s="5" t="str">
        <f>IF($A466&lt;&gt;"",IF(T$2&lt;&gt;"",INDEX('Instrument History'!$1:$1048576,CcyPerBase!$B466,CcyPerBase!T$3) / $C466,""),"")</f>
        <v/>
      </c>
      <c r="U466" s="5" t="str">
        <f>IF($A466&lt;&gt;"",IF(U$2&lt;&gt;"",INDEX('Instrument History'!$1:$1048576,CcyPerBase!$B466,CcyPerBase!U$3) / $C466,""),"")</f>
        <v/>
      </c>
      <c r="V466" s="5" t="str">
        <f>IF($A466&lt;&gt;"",IF(V$2&lt;&gt;"",INDEX('Instrument History'!$1:$1048576,CcyPerBase!$B466,CcyPerBase!V$3) / $C466,""),"")</f>
        <v/>
      </c>
      <c r="W466" s="5" t="str">
        <f>IF($A466&lt;&gt;"",IF(W$2&lt;&gt;"",INDEX('Instrument History'!$1:$1048576,CcyPerBase!$B466,CcyPerBase!W$3) / $C466,""),"")</f>
        <v/>
      </c>
      <c r="X466" s="5" t="str">
        <f>IF($A466&lt;&gt;"",IF(X$2&lt;&gt;"",INDEX('Instrument History'!$1:$1048576,CcyPerBase!$B466,CcyPerBase!X$3) / $C466,""),"")</f>
        <v/>
      </c>
    </row>
    <row r="467" spans="1:24">
      <c r="A467" s="12">
        <f>IF(A466&lt;&gt;"",IF(A466=$B$3,"",'Instrument History'!A464),"")</f>
        <v>40653</v>
      </c>
      <c r="B467">
        <f t="shared" si="8"/>
        <v>464</v>
      </c>
      <c r="C467" s="5">
        <f>IF(A467&lt;&gt;"",INDEX('Instrument History'!$1:$1048576,CcyPerBase!B467,CcyPerBase!$B$2),"")</f>
        <v>24.93295911611067</v>
      </c>
      <c r="D467" s="5">
        <f>IF($A467&lt;&gt;"",INDEX('Instrument History'!$1:$1048576,CcyPerBase!$B467,CcyPerBase!D$3) / $C467,"")</f>
        <v>4.0107553834387848E-2</v>
      </c>
      <c r="E467" s="5">
        <f>IF($A467&lt;&gt;"",IF(E$2&lt;&gt;"",INDEX('Instrument History'!$1:$1048576,CcyPerBase!$B467,CcyPerBase!E$3) / $C467,""),"")</f>
        <v>4.0107553834387848E-2</v>
      </c>
      <c r="F467" s="5">
        <f>IF($A467&lt;&gt;"",IF(F$2&lt;&gt;"",INDEX('Instrument History'!$1:$1048576,CcyPerBase!$B467,CcyPerBase!F$3) / $C467,""),"")</f>
        <v>4.0107553834387848E-2</v>
      </c>
      <c r="G467" s="5">
        <f>IF($A467&lt;&gt;"",IF(G$2&lt;&gt;"",INDEX('Instrument History'!$1:$1048576,CcyPerBase!$B467,CcyPerBase!G$3) / $C467,""),"")</f>
        <v>4.0107553834387848E-2</v>
      </c>
      <c r="H467" s="5">
        <f>IF($A467&lt;&gt;"",IF(H$2&lt;&gt;"",INDEX('Instrument History'!$1:$1048576,CcyPerBase!$B467,CcyPerBase!H$3) / $C467,""),"")</f>
        <v>4.0107553834387848E-2</v>
      </c>
      <c r="I467" s="5">
        <f>IF($A467&lt;&gt;"",IF(I$2&lt;&gt;"",INDEX('Instrument History'!$1:$1048576,CcyPerBase!$B467,CcyPerBase!I$3) / $C467,""),"")</f>
        <v>3.0283977181194781</v>
      </c>
      <c r="J467" s="5">
        <f>IF($A467&lt;&gt;"",IF(J$2&lt;&gt;"",INDEX('Instrument History'!$1:$1048576,CcyPerBase!$B467,CcyPerBase!J$3) / $C467,""),"")</f>
        <v>2.649603922388386</v>
      </c>
      <c r="K467" s="5">
        <f>IF($A467&lt;&gt;"",IF(K$2&lt;&gt;"",INDEX('Instrument History'!$1:$1048576,CcyPerBase!$B467,CcyPerBase!K$3) / $C467,""),"")</f>
        <v>2.649603922388386</v>
      </c>
      <c r="L467" s="5">
        <f>IF($A467&lt;&gt;"",IF(L$2&lt;&gt;"",INDEX('Instrument History'!$1:$1048576,CcyPerBase!$B467,CcyPerBase!L$3) / $C467,""),"")</f>
        <v>1</v>
      </c>
      <c r="M467" s="5">
        <f>IF($A467&lt;&gt;"",IF(M$2&lt;&gt;"",INDEX('Instrument History'!$1:$1048576,CcyPerBase!$B467,CcyPerBase!M$3) / $C467,""),"")</f>
        <v>1</v>
      </c>
      <c r="N467" s="5">
        <f>IF($A467&lt;&gt;"",IF(N$2&lt;&gt;"",INDEX('Instrument History'!$1:$1048576,CcyPerBase!$B467,CcyPerBase!N$3) / $C467,""),"")</f>
        <v>1</v>
      </c>
      <c r="O467" s="5" t="str">
        <f>IF($A467&lt;&gt;"",IF(O$2&lt;&gt;"",INDEX('Instrument History'!$1:$1048576,CcyPerBase!$B467,CcyPerBase!O$3) / $C467,""),"")</f>
        <v/>
      </c>
      <c r="P467" s="5" t="str">
        <f>IF($A467&lt;&gt;"",IF(P$2&lt;&gt;"",INDEX('Instrument History'!$1:$1048576,CcyPerBase!$B467,CcyPerBase!P$3) / $C467,""),"")</f>
        <v/>
      </c>
      <c r="Q467" s="5" t="str">
        <f>IF($A467&lt;&gt;"",IF(Q$2&lt;&gt;"",INDEX('Instrument History'!$1:$1048576,CcyPerBase!$B467,CcyPerBase!Q$3) / $C467,""),"")</f>
        <v/>
      </c>
      <c r="R467" s="5" t="str">
        <f>IF($A467&lt;&gt;"",IF(R$2&lt;&gt;"",INDEX('Instrument History'!$1:$1048576,CcyPerBase!$B467,CcyPerBase!R$3) / $C467,""),"")</f>
        <v/>
      </c>
      <c r="S467" s="5" t="str">
        <f>IF($A467&lt;&gt;"",IF(S$2&lt;&gt;"",INDEX('Instrument History'!$1:$1048576,CcyPerBase!$B467,CcyPerBase!S$3) / $C467,""),"")</f>
        <v/>
      </c>
      <c r="T467" s="5" t="str">
        <f>IF($A467&lt;&gt;"",IF(T$2&lt;&gt;"",INDEX('Instrument History'!$1:$1048576,CcyPerBase!$B467,CcyPerBase!T$3) / $C467,""),"")</f>
        <v/>
      </c>
      <c r="U467" s="5" t="str">
        <f>IF($A467&lt;&gt;"",IF(U$2&lt;&gt;"",INDEX('Instrument History'!$1:$1048576,CcyPerBase!$B467,CcyPerBase!U$3) / $C467,""),"")</f>
        <v/>
      </c>
      <c r="V467" s="5" t="str">
        <f>IF($A467&lt;&gt;"",IF(V$2&lt;&gt;"",INDEX('Instrument History'!$1:$1048576,CcyPerBase!$B467,CcyPerBase!V$3) / $C467,""),"")</f>
        <v/>
      </c>
      <c r="W467" s="5" t="str">
        <f>IF($A467&lt;&gt;"",IF(W$2&lt;&gt;"",INDEX('Instrument History'!$1:$1048576,CcyPerBase!$B467,CcyPerBase!W$3) / $C467,""),"")</f>
        <v/>
      </c>
      <c r="X467" s="5" t="str">
        <f>IF($A467&lt;&gt;"",IF(X$2&lt;&gt;"",INDEX('Instrument History'!$1:$1048576,CcyPerBase!$B467,CcyPerBase!X$3) / $C467,""),"")</f>
        <v/>
      </c>
    </row>
    <row r="468" spans="1:24">
      <c r="A468" s="12">
        <f>IF(A467&lt;&gt;"",IF(A467=$B$3,"",'Instrument History'!A465),"")</f>
        <v>40652</v>
      </c>
      <c r="B468">
        <f t="shared" si="8"/>
        <v>465</v>
      </c>
      <c r="C468" s="5">
        <f>IF(A468&lt;&gt;"",INDEX('Instrument History'!$1:$1048576,CcyPerBase!B468,CcyPerBase!$B$2),"")</f>
        <v>24.712015894595815</v>
      </c>
      <c r="D468" s="5">
        <f>IF($A468&lt;&gt;"",INDEX('Instrument History'!$1:$1048576,CcyPerBase!$B468,CcyPerBase!D$3) / $C468,"")</f>
        <v>4.0466144254086796E-2</v>
      </c>
      <c r="E468" s="5">
        <f>IF($A468&lt;&gt;"",IF(E$2&lt;&gt;"",INDEX('Instrument History'!$1:$1048576,CcyPerBase!$B468,CcyPerBase!E$3) / $C468,""),"")</f>
        <v>4.0466144254086796E-2</v>
      </c>
      <c r="F468" s="5">
        <f>IF($A468&lt;&gt;"",IF(F$2&lt;&gt;"",INDEX('Instrument History'!$1:$1048576,CcyPerBase!$B468,CcyPerBase!F$3) / $C468,""),"")</f>
        <v>4.0466144254086796E-2</v>
      </c>
      <c r="G468" s="5">
        <f>IF($A468&lt;&gt;"",IF(G$2&lt;&gt;"",INDEX('Instrument History'!$1:$1048576,CcyPerBase!$B468,CcyPerBase!G$3) / $C468,""),"")</f>
        <v>4.0466144254086796E-2</v>
      </c>
      <c r="H468" s="5">
        <f>IF($A468&lt;&gt;"",IF(H$2&lt;&gt;"",INDEX('Instrument History'!$1:$1048576,CcyPerBase!$B468,CcyPerBase!H$3) / $C468,""),"")</f>
        <v>4.0466144254086796E-2</v>
      </c>
      <c r="I468" s="5">
        <f>IF($A468&lt;&gt;"",IF(I$2&lt;&gt;"",INDEX('Instrument History'!$1:$1048576,CcyPerBase!$B468,CcyPerBase!I$3) / $C468,""),"")</f>
        <v>3.0256005942167916</v>
      </c>
      <c r="J468" s="5">
        <f>IF($A468&lt;&gt;"",IF(J$2&lt;&gt;"",INDEX('Instrument History'!$1:$1048576,CcyPerBase!$B468,CcyPerBase!J$3) / $C468,""),"")</f>
        <v>2.713149721666642</v>
      </c>
      <c r="K468" s="5">
        <f>IF($A468&lt;&gt;"",IF(K$2&lt;&gt;"",INDEX('Instrument History'!$1:$1048576,CcyPerBase!$B468,CcyPerBase!K$3) / $C468,""),"")</f>
        <v>2.713149721666642</v>
      </c>
      <c r="L468" s="5">
        <f>IF($A468&lt;&gt;"",IF(L$2&lt;&gt;"",INDEX('Instrument History'!$1:$1048576,CcyPerBase!$B468,CcyPerBase!L$3) / $C468,""),"")</f>
        <v>1</v>
      </c>
      <c r="M468" s="5">
        <f>IF($A468&lt;&gt;"",IF(M$2&lt;&gt;"",INDEX('Instrument History'!$1:$1048576,CcyPerBase!$B468,CcyPerBase!M$3) / $C468,""),"")</f>
        <v>1</v>
      </c>
      <c r="N468" s="5">
        <f>IF($A468&lt;&gt;"",IF(N$2&lt;&gt;"",INDEX('Instrument History'!$1:$1048576,CcyPerBase!$B468,CcyPerBase!N$3) / $C468,""),"")</f>
        <v>1</v>
      </c>
      <c r="O468" s="5" t="str">
        <f>IF($A468&lt;&gt;"",IF(O$2&lt;&gt;"",INDEX('Instrument History'!$1:$1048576,CcyPerBase!$B468,CcyPerBase!O$3) / $C468,""),"")</f>
        <v/>
      </c>
      <c r="P468" s="5" t="str">
        <f>IF($A468&lt;&gt;"",IF(P$2&lt;&gt;"",INDEX('Instrument History'!$1:$1048576,CcyPerBase!$B468,CcyPerBase!P$3) / $C468,""),"")</f>
        <v/>
      </c>
      <c r="Q468" s="5" t="str">
        <f>IF($A468&lt;&gt;"",IF(Q$2&lt;&gt;"",INDEX('Instrument History'!$1:$1048576,CcyPerBase!$B468,CcyPerBase!Q$3) / $C468,""),"")</f>
        <v/>
      </c>
      <c r="R468" s="5" t="str">
        <f>IF($A468&lt;&gt;"",IF(R$2&lt;&gt;"",INDEX('Instrument History'!$1:$1048576,CcyPerBase!$B468,CcyPerBase!R$3) / $C468,""),"")</f>
        <v/>
      </c>
      <c r="S468" s="5" t="str">
        <f>IF($A468&lt;&gt;"",IF(S$2&lt;&gt;"",INDEX('Instrument History'!$1:$1048576,CcyPerBase!$B468,CcyPerBase!S$3) / $C468,""),"")</f>
        <v/>
      </c>
      <c r="T468" s="5" t="str">
        <f>IF($A468&lt;&gt;"",IF(T$2&lt;&gt;"",INDEX('Instrument History'!$1:$1048576,CcyPerBase!$B468,CcyPerBase!T$3) / $C468,""),"")</f>
        <v/>
      </c>
      <c r="U468" s="5" t="str">
        <f>IF($A468&lt;&gt;"",IF(U$2&lt;&gt;"",INDEX('Instrument History'!$1:$1048576,CcyPerBase!$B468,CcyPerBase!U$3) / $C468,""),"")</f>
        <v/>
      </c>
      <c r="V468" s="5" t="str">
        <f>IF($A468&lt;&gt;"",IF(V$2&lt;&gt;"",INDEX('Instrument History'!$1:$1048576,CcyPerBase!$B468,CcyPerBase!V$3) / $C468,""),"")</f>
        <v/>
      </c>
      <c r="W468" s="5" t="str">
        <f>IF($A468&lt;&gt;"",IF(W$2&lt;&gt;"",INDEX('Instrument History'!$1:$1048576,CcyPerBase!$B468,CcyPerBase!W$3) / $C468,""),"")</f>
        <v/>
      </c>
      <c r="X468" s="5" t="str">
        <f>IF($A468&lt;&gt;"",IF(X$2&lt;&gt;"",INDEX('Instrument History'!$1:$1048576,CcyPerBase!$B468,CcyPerBase!X$3) / $C468,""),"")</f>
        <v/>
      </c>
    </row>
    <row r="469" spans="1:24">
      <c r="A469" s="12">
        <f>IF(A468&lt;&gt;"",IF(A468=$B$3,"",'Instrument History'!A466),"")</f>
        <v>40651</v>
      </c>
      <c r="B469">
        <f t="shared" si="8"/>
        <v>466</v>
      </c>
      <c r="C469" s="5">
        <f>IF(A469&lt;&gt;"",INDEX('Instrument History'!$1:$1048576,CcyPerBase!B469,CcyPerBase!$B$2),"")</f>
        <v>24.870524935619496</v>
      </c>
      <c r="D469" s="5">
        <f>IF($A469&lt;&gt;"",INDEX('Instrument History'!$1:$1048576,CcyPerBase!$B469,CcyPerBase!D$3) / $C469,"")</f>
        <v>4.0208238571104817E-2</v>
      </c>
      <c r="E469" s="5">
        <f>IF($A469&lt;&gt;"",IF(E$2&lt;&gt;"",INDEX('Instrument History'!$1:$1048576,CcyPerBase!$B469,CcyPerBase!E$3) / $C469,""),"")</f>
        <v>4.0208238571104817E-2</v>
      </c>
      <c r="F469" s="5">
        <f>IF($A469&lt;&gt;"",IF(F$2&lt;&gt;"",INDEX('Instrument History'!$1:$1048576,CcyPerBase!$B469,CcyPerBase!F$3) / $C469,""),"")</f>
        <v>4.0208238571104817E-2</v>
      </c>
      <c r="G469" s="5">
        <f>IF($A469&lt;&gt;"",IF(G$2&lt;&gt;"",INDEX('Instrument History'!$1:$1048576,CcyPerBase!$B469,CcyPerBase!G$3) / $C469,""),"")</f>
        <v>4.0208238571104817E-2</v>
      </c>
      <c r="H469" s="5">
        <f>IF($A469&lt;&gt;"",IF(H$2&lt;&gt;"",INDEX('Instrument History'!$1:$1048576,CcyPerBase!$B469,CcyPerBase!H$3) / $C469,""),"")</f>
        <v>4.0208238571104817E-2</v>
      </c>
      <c r="I469" s="5">
        <f>IF($A469&lt;&gt;"",IF(I$2&lt;&gt;"",INDEX('Instrument History'!$1:$1048576,CcyPerBase!$B469,CcyPerBase!I$3) / $C469,""),"")</f>
        <v>2.8893709244105517</v>
      </c>
      <c r="J469" s="5">
        <f>IF($A469&lt;&gt;"",IF(J$2&lt;&gt;"",INDEX('Instrument History'!$1:$1048576,CcyPerBase!$B469,CcyPerBase!J$3) / $C469,""),"")</f>
        <v>2.7142622298602572</v>
      </c>
      <c r="K469" s="5">
        <f>IF($A469&lt;&gt;"",IF(K$2&lt;&gt;"",INDEX('Instrument History'!$1:$1048576,CcyPerBase!$B469,CcyPerBase!K$3) / $C469,""),"")</f>
        <v>2.7142622298602572</v>
      </c>
      <c r="L469" s="5">
        <f>IF($A469&lt;&gt;"",IF(L$2&lt;&gt;"",INDEX('Instrument History'!$1:$1048576,CcyPerBase!$B469,CcyPerBase!L$3) / $C469,""),"")</f>
        <v>1</v>
      </c>
      <c r="M469" s="5">
        <f>IF($A469&lt;&gt;"",IF(M$2&lt;&gt;"",INDEX('Instrument History'!$1:$1048576,CcyPerBase!$B469,CcyPerBase!M$3) / $C469,""),"")</f>
        <v>1</v>
      </c>
      <c r="N469" s="5">
        <f>IF($A469&lt;&gt;"",IF(N$2&lt;&gt;"",INDEX('Instrument History'!$1:$1048576,CcyPerBase!$B469,CcyPerBase!N$3) / $C469,""),"")</f>
        <v>1</v>
      </c>
      <c r="O469" s="5" t="str">
        <f>IF($A469&lt;&gt;"",IF(O$2&lt;&gt;"",INDEX('Instrument History'!$1:$1048576,CcyPerBase!$B469,CcyPerBase!O$3) / $C469,""),"")</f>
        <v/>
      </c>
      <c r="P469" s="5" t="str">
        <f>IF($A469&lt;&gt;"",IF(P$2&lt;&gt;"",INDEX('Instrument History'!$1:$1048576,CcyPerBase!$B469,CcyPerBase!P$3) / $C469,""),"")</f>
        <v/>
      </c>
      <c r="Q469" s="5" t="str">
        <f>IF($A469&lt;&gt;"",IF(Q$2&lt;&gt;"",INDEX('Instrument History'!$1:$1048576,CcyPerBase!$B469,CcyPerBase!Q$3) / $C469,""),"")</f>
        <v/>
      </c>
      <c r="R469" s="5" t="str">
        <f>IF($A469&lt;&gt;"",IF(R$2&lt;&gt;"",INDEX('Instrument History'!$1:$1048576,CcyPerBase!$B469,CcyPerBase!R$3) / $C469,""),"")</f>
        <v/>
      </c>
      <c r="S469" s="5" t="str">
        <f>IF($A469&lt;&gt;"",IF(S$2&lt;&gt;"",INDEX('Instrument History'!$1:$1048576,CcyPerBase!$B469,CcyPerBase!S$3) / $C469,""),"")</f>
        <v/>
      </c>
      <c r="T469" s="5" t="str">
        <f>IF($A469&lt;&gt;"",IF(T$2&lt;&gt;"",INDEX('Instrument History'!$1:$1048576,CcyPerBase!$B469,CcyPerBase!T$3) / $C469,""),"")</f>
        <v/>
      </c>
      <c r="U469" s="5" t="str">
        <f>IF($A469&lt;&gt;"",IF(U$2&lt;&gt;"",INDEX('Instrument History'!$1:$1048576,CcyPerBase!$B469,CcyPerBase!U$3) / $C469,""),"")</f>
        <v/>
      </c>
      <c r="V469" s="5" t="str">
        <f>IF($A469&lt;&gt;"",IF(V$2&lt;&gt;"",INDEX('Instrument History'!$1:$1048576,CcyPerBase!$B469,CcyPerBase!V$3) / $C469,""),"")</f>
        <v/>
      </c>
      <c r="W469" s="5" t="str">
        <f>IF($A469&lt;&gt;"",IF(W$2&lt;&gt;"",INDEX('Instrument History'!$1:$1048576,CcyPerBase!$B469,CcyPerBase!W$3) / $C469,""),"")</f>
        <v/>
      </c>
      <c r="X469" s="5" t="str">
        <f>IF($A469&lt;&gt;"",IF(X$2&lt;&gt;"",INDEX('Instrument History'!$1:$1048576,CcyPerBase!$B469,CcyPerBase!X$3) / $C469,""),"")</f>
        <v/>
      </c>
    </row>
    <row r="470" spans="1:24">
      <c r="A470" s="12">
        <f>IF(A469&lt;&gt;"",IF(A469=$B$3,"",'Instrument History'!A467),"")</f>
        <v>40648</v>
      </c>
      <c r="B470">
        <f t="shared" si="8"/>
        <v>467</v>
      </c>
      <c r="C470" s="5">
        <f>IF(A470&lt;&gt;"",INDEX('Instrument History'!$1:$1048576,CcyPerBase!B470,CcyPerBase!$B$2),"")</f>
        <v>24.44128228388475</v>
      </c>
      <c r="D470" s="5">
        <f>IF($A470&lt;&gt;"",INDEX('Instrument History'!$1:$1048576,CcyPerBase!$B470,CcyPerBase!D$3) / $C470,"")</f>
        <v>4.0914383639329165E-2</v>
      </c>
      <c r="E470" s="5">
        <f>IF($A470&lt;&gt;"",IF(E$2&lt;&gt;"",INDEX('Instrument History'!$1:$1048576,CcyPerBase!$B470,CcyPerBase!E$3) / $C470,""),"")</f>
        <v>4.0914383639329165E-2</v>
      </c>
      <c r="F470" s="5">
        <f>IF($A470&lt;&gt;"",IF(F$2&lt;&gt;"",INDEX('Instrument History'!$1:$1048576,CcyPerBase!$B470,CcyPerBase!F$3) / $C470,""),"")</f>
        <v>4.0914383639329165E-2</v>
      </c>
      <c r="G470" s="5">
        <f>IF($A470&lt;&gt;"",IF(G$2&lt;&gt;"",INDEX('Instrument History'!$1:$1048576,CcyPerBase!$B470,CcyPerBase!G$3) / $C470,""),"")</f>
        <v>4.0914383639329165E-2</v>
      </c>
      <c r="H470" s="5">
        <f>IF($A470&lt;&gt;"",IF(H$2&lt;&gt;"",INDEX('Instrument History'!$1:$1048576,CcyPerBase!$B470,CcyPerBase!H$3) / $C470,""),"")</f>
        <v>4.0914383639329165E-2</v>
      </c>
      <c r="I470" s="5">
        <f>IF($A470&lt;&gt;"",IF(I$2&lt;&gt;"",INDEX('Instrument History'!$1:$1048576,CcyPerBase!$B470,CcyPerBase!I$3) / $C470,""),"")</f>
        <v>2.808860628300927</v>
      </c>
      <c r="J470" s="5">
        <f>IF($A470&lt;&gt;"",IF(J$2&lt;&gt;"",INDEX('Instrument History'!$1:$1048576,CcyPerBase!$B470,CcyPerBase!J$3) / $C470,""),"")</f>
        <v>2.6772100154360716</v>
      </c>
      <c r="K470" s="5">
        <f>IF($A470&lt;&gt;"",IF(K$2&lt;&gt;"",INDEX('Instrument History'!$1:$1048576,CcyPerBase!$B470,CcyPerBase!K$3) / $C470,""),"")</f>
        <v>2.6772100154360716</v>
      </c>
      <c r="L470" s="5">
        <f>IF($A470&lt;&gt;"",IF(L$2&lt;&gt;"",INDEX('Instrument History'!$1:$1048576,CcyPerBase!$B470,CcyPerBase!L$3) / $C470,""),"")</f>
        <v>1</v>
      </c>
      <c r="M470" s="5">
        <f>IF($A470&lt;&gt;"",IF(M$2&lt;&gt;"",INDEX('Instrument History'!$1:$1048576,CcyPerBase!$B470,CcyPerBase!M$3) / $C470,""),"")</f>
        <v>1</v>
      </c>
      <c r="N470" s="5">
        <f>IF($A470&lt;&gt;"",IF(N$2&lt;&gt;"",INDEX('Instrument History'!$1:$1048576,CcyPerBase!$B470,CcyPerBase!N$3) / $C470,""),"")</f>
        <v>1</v>
      </c>
      <c r="O470" s="5" t="str">
        <f>IF($A470&lt;&gt;"",IF(O$2&lt;&gt;"",INDEX('Instrument History'!$1:$1048576,CcyPerBase!$B470,CcyPerBase!O$3) / $C470,""),"")</f>
        <v/>
      </c>
      <c r="P470" s="5" t="str">
        <f>IF($A470&lt;&gt;"",IF(P$2&lt;&gt;"",INDEX('Instrument History'!$1:$1048576,CcyPerBase!$B470,CcyPerBase!P$3) / $C470,""),"")</f>
        <v/>
      </c>
      <c r="Q470" s="5" t="str">
        <f>IF($A470&lt;&gt;"",IF(Q$2&lt;&gt;"",INDEX('Instrument History'!$1:$1048576,CcyPerBase!$B470,CcyPerBase!Q$3) / $C470,""),"")</f>
        <v/>
      </c>
      <c r="R470" s="5" t="str">
        <f>IF($A470&lt;&gt;"",IF(R$2&lt;&gt;"",INDEX('Instrument History'!$1:$1048576,CcyPerBase!$B470,CcyPerBase!R$3) / $C470,""),"")</f>
        <v/>
      </c>
      <c r="S470" s="5" t="str">
        <f>IF($A470&lt;&gt;"",IF(S$2&lt;&gt;"",INDEX('Instrument History'!$1:$1048576,CcyPerBase!$B470,CcyPerBase!S$3) / $C470,""),"")</f>
        <v/>
      </c>
      <c r="T470" s="5" t="str">
        <f>IF($A470&lt;&gt;"",IF(T$2&lt;&gt;"",INDEX('Instrument History'!$1:$1048576,CcyPerBase!$B470,CcyPerBase!T$3) / $C470,""),"")</f>
        <v/>
      </c>
      <c r="U470" s="5" t="str">
        <f>IF($A470&lt;&gt;"",IF(U$2&lt;&gt;"",INDEX('Instrument History'!$1:$1048576,CcyPerBase!$B470,CcyPerBase!U$3) / $C470,""),"")</f>
        <v/>
      </c>
      <c r="V470" s="5" t="str">
        <f>IF($A470&lt;&gt;"",IF(V$2&lt;&gt;"",INDEX('Instrument History'!$1:$1048576,CcyPerBase!$B470,CcyPerBase!V$3) / $C470,""),"")</f>
        <v/>
      </c>
      <c r="W470" s="5" t="str">
        <f>IF($A470&lt;&gt;"",IF(W$2&lt;&gt;"",INDEX('Instrument History'!$1:$1048576,CcyPerBase!$B470,CcyPerBase!W$3) / $C470,""),"")</f>
        <v/>
      </c>
      <c r="X470" s="5" t="str">
        <f>IF($A470&lt;&gt;"",IF(X$2&lt;&gt;"",INDEX('Instrument History'!$1:$1048576,CcyPerBase!$B470,CcyPerBase!X$3) / $C470,""),"")</f>
        <v/>
      </c>
    </row>
    <row r="471" spans="1:24">
      <c r="A471" s="12">
        <f>IF(A470&lt;&gt;"",IF(A470=$B$3,"",'Instrument History'!A468),"")</f>
        <v>40647</v>
      </c>
      <c r="B471">
        <f t="shared" si="8"/>
        <v>468</v>
      </c>
      <c r="C471" s="5">
        <f>IF(A471&lt;&gt;"",INDEX('Instrument History'!$1:$1048576,CcyPerBase!B471,CcyPerBase!$B$2),"")</f>
        <v>25.294610411682225</v>
      </c>
      <c r="D471" s="5">
        <f>IF($A471&lt;&gt;"",INDEX('Instrument History'!$1:$1048576,CcyPerBase!$B471,CcyPerBase!D$3) / $C471,"")</f>
        <v>3.9534113541363484E-2</v>
      </c>
      <c r="E471" s="5">
        <f>IF($A471&lt;&gt;"",IF(E$2&lt;&gt;"",INDEX('Instrument History'!$1:$1048576,CcyPerBase!$B471,CcyPerBase!E$3) / $C471,""),"")</f>
        <v>3.9534113541363484E-2</v>
      </c>
      <c r="F471" s="5">
        <f>IF($A471&lt;&gt;"",IF(F$2&lt;&gt;"",INDEX('Instrument History'!$1:$1048576,CcyPerBase!$B471,CcyPerBase!F$3) / $C471,""),"")</f>
        <v>3.9534113541363484E-2</v>
      </c>
      <c r="G471" s="5">
        <f>IF($A471&lt;&gt;"",IF(G$2&lt;&gt;"",INDEX('Instrument History'!$1:$1048576,CcyPerBase!$B471,CcyPerBase!G$3) / $C471,""),"")</f>
        <v>3.9534113541363484E-2</v>
      </c>
      <c r="H471" s="5">
        <f>IF($A471&lt;&gt;"",IF(H$2&lt;&gt;"",INDEX('Instrument History'!$1:$1048576,CcyPerBase!$B471,CcyPerBase!H$3) / $C471,""),"")</f>
        <v>3.9534113541363484E-2</v>
      </c>
      <c r="I471" s="5">
        <f>IF($A471&lt;&gt;"",IF(I$2&lt;&gt;"",INDEX('Instrument History'!$1:$1048576,CcyPerBase!$B471,CcyPerBase!I$3) / $C471,""),"")</f>
        <v>2.7693829845342131</v>
      </c>
      <c r="J471" s="5">
        <f>IF($A471&lt;&gt;"",IF(J$2&lt;&gt;"",INDEX('Instrument History'!$1:$1048576,CcyPerBase!$B471,CcyPerBase!J$3) / $C471,""),"")</f>
        <v>2.501591510995183</v>
      </c>
      <c r="K471" s="5">
        <f>IF($A471&lt;&gt;"",IF(K$2&lt;&gt;"",INDEX('Instrument History'!$1:$1048576,CcyPerBase!$B471,CcyPerBase!K$3) / $C471,""),"")</f>
        <v>2.501591510995183</v>
      </c>
      <c r="L471" s="5">
        <f>IF($A471&lt;&gt;"",IF(L$2&lt;&gt;"",INDEX('Instrument History'!$1:$1048576,CcyPerBase!$B471,CcyPerBase!L$3) / $C471,""),"")</f>
        <v>1</v>
      </c>
      <c r="M471" s="5">
        <f>IF($A471&lt;&gt;"",IF(M$2&lt;&gt;"",INDEX('Instrument History'!$1:$1048576,CcyPerBase!$B471,CcyPerBase!M$3) / $C471,""),"")</f>
        <v>1</v>
      </c>
      <c r="N471" s="5">
        <f>IF($A471&lt;&gt;"",IF(N$2&lt;&gt;"",INDEX('Instrument History'!$1:$1048576,CcyPerBase!$B471,CcyPerBase!N$3) / $C471,""),"")</f>
        <v>1</v>
      </c>
      <c r="O471" s="5" t="str">
        <f>IF($A471&lt;&gt;"",IF(O$2&lt;&gt;"",INDEX('Instrument History'!$1:$1048576,CcyPerBase!$B471,CcyPerBase!O$3) / $C471,""),"")</f>
        <v/>
      </c>
      <c r="P471" s="5" t="str">
        <f>IF($A471&lt;&gt;"",IF(P$2&lt;&gt;"",INDEX('Instrument History'!$1:$1048576,CcyPerBase!$B471,CcyPerBase!P$3) / $C471,""),"")</f>
        <v/>
      </c>
      <c r="Q471" s="5" t="str">
        <f>IF($A471&lt;&gt;"",IF(Q$2&lt;&gt;"",INDEX('Instrument History'!$1:$1048576,CcyPerBase!$B471,CcyPerBase!Q$3) / $C471,""),"")</f>
        <v/>
      </c>
      <c r="R471" s="5" t="str">
        <f>IF($A471&lt;&gt;"",IF(R$2&lt;&gt;"",INDEX('Instrument History'!$1:$1048576,CcyPerBase!$B471,CcyPerBase!R$3) / $C471,""),"")</f>
        <v/>
      </c>
      <c r="S471" s="5" t="str">
        <f>IF($A471&lt;&gt;"",IF(S$2&lt;&gt;"",INDEX('Instrument History'!$1:$1048576,CcyPerBase!$B471,CcyPerBase!S$3) / $C471,""),"")</f>
        <v/>
      </c>
      <c r="T471" s="5" t="str">
        <f>IF($A471&lt;&gt;"",IF(T$2&lt;&gt;"",INDEX('Instrument History'!$1:$1048576,CcyPerBase!$B471,CcyPerBase!T$3) / $C471,""),"")</f>
        <v/>
      </c>
      <c r="U471" s="5" t="str">
        <f>IF($A471&lt;&gt;"",IF(U$2&lt;&gt;"",INDEX('Instrument History'!$1:$1048576,CcyPerBase!$B471,CcyPerBase!U$3) / $C471,""),"")</f>
        <v/>
      </c>
      <c r="V471" s="5" t="str">
        <f>IF($A471&lt;&gt;"",IF(V$2&lt;&gt;"",INDEX('Instrument History'!$1:$1048576,CcyPerBase!$B471,CcyPerBase!V$3) / $C471,""),"")</f>
        <v/>
      </c>
      <c r="W471" s="5" t="str">
        <f>IF($A471&lt;&gt;"",IF(W$2&lt;&gt;"",INDEX('Instrument History'!$1:$1048576,CcyPerBase!$B471,CcyPerBase!W$3) / $C471,""),"")</f>
        <v/>
      </c>
      <c r="X471" s="5" t="str">
        <f>IF($A471&lt;&gt;"",IF(X$2&lt;&gt;"",INDEX('Instrument History'!$1:$1048576,CcyPerBase!$B471,CcyPerBase!X$3) / $C471,""),"")</f>
        <v/>
      </c>
    </row>
    <row r="472" spans="1:24">
      <c r="A472" s="12">
        <f>IF(A471&lt;&gt;"",IF(A471=$B$3,"",'Instrument History'!A469),"")</f>
        <v>40646</v>
      </c>
      <c r="B472">
        <f t="shared" si="8"/>
        <v>469</v>
      </c>
      <c r="C472" s="5">
        <f>IF(A472&lt;&gt;"",INDEX('Instrument History'!$1:$1048576,CcyPerBase!B472,CcyPerBase!$B$2),"")</f>
        <v>24.447528743361541</v>
      </c>
      <c r="D472" s="5">
        <f>IF($A472&lt;&gt;"",INDEX('Instrument History'!$1:$1048576,CcyPerBase!$B472,CcyPerBase!D$3) / $C472,"")</f>
        <v>4.0903929820372498E-2</v>
      </c>
      <c r="E472" s="5">
        <f>IF($A472&lt;&gt;"",IF(E$2&lt;&gt;"",INDEX('Instrument History'!$1:$1048576,CcyPerBase!$B472,CcyPerBase!E$3) / $C472,""),"")</f>
        <v>4.0903929820372498E-2</v>
      </c>
      <c r="F472" s="5">
        <f>IF($A472&lt;&gt;"",IF(F$2&lt;&gt;"",INDEX('Instrument History'!$1:$1048576,CcyPerBase!$B472,CcyPerBase!F$3) / $C472,""),"")</f>
        <v>4.0903929820372498E-2</v>
      </c>
      <c r="G472" s="5">
        <f>IF($A472&lt;&gt;"",IF(G$2&lt;&gt;"",INDEX('Instrument History'!$1:$1048576,CcyPerBase!$B472,CcyPerBase!G$3) / $C472,""),"")</f>
        <v>4.0903929820372498E-2</v>
      </c>
      <c r="H472" s="5">
        <f>IF($A472&lt;&gt;"",IF(H$2&lt;&gt;"",INDEX('Instrument History'!$1:$1048576,CcyPerBase!$B472,CcyPerBase!H$3) / $C472,""),"")</f>
        <v>4.0903929820372498E-2</v>
      </c>
      <c r="I472" s="5">
        <f>IF($A472&lt;&gt;"",IF(I$2&lt;&gt;"",INDEX('Instrument History'!$1:$1048576,CcyPerBase!$B472,CcyPerBase!I$3) / $C472,""),"")</f>
        <v>2.8860431978609191</v>
      </c>
      <c r="J472" s="5">
        <f>IF($A472&lt;&gt;"",IF(J$2&lt;&gt;"",INDEX('Instrument History'!$1:$1048576,CcyPerBase!$B472,CcyPerBase!J$3) / $C472,""),"")</f>
        <v>2.6666529894655486</v>
      </c>
      <c r="K472" s="5">
        <f>IF($A472&lt;&gt;"",IF(K$2&lt;&gt;"",INDEX('Instrument History'!$1:$1048576,CcyPerBase!$B472,CcyPerBase!K$3) / $C472,""),"")</f>
        <v>2.6666529894655486</v>
      </c>
      <c r="L472" s="5">
        <f>IF($A472&lt;&gt;"",IF(L$2&lt;&gt;"",INDEX('Instrument History'!$1:$1048576,CcyPerBase!$B472,CcyPerBase!L$3) / $C472,""),"")</f>
        <v>1</v>
      </c>
      <c r="M472" s="5">
        <f>IF($A472&lt;&gt;"",IF(M$2&lt;&gt;"",INDEX('Instrument History'!$1:$1048576,CcyPerBase!$B472,CcyPerBase!M$3) / $C472,""),"")</f>
        <v>1</v>
      </c>
      <c r="N472" s="5">
        <f>IF($A472&lt;&gt;"",IF(N$2&lt;&gt;"",INDEX('Instrument History'!$1:$1048576,CcyPerBase!$B472,CcyPerBase!N$3) / $C472,""),"")</f>
        <v>1</v>
      </c>
      <c r="O472" s="5" t="str">
        <f>IF($A472&lt;&gt;"",IF(O$2&lt;&gt;"",INDEX('Instrument History'!$1:$1048576,CcyPerBase!$B472,CcyPerBase!O$3) / $C472,""),"")</f>
        <v/>
      </c>
      <c r="P472" s="5" t="str">
        <f>IF($A472&lt;&gt;"",IF(P$2&lt;&gt;"",INDEX('Instrument History'!$1:$1048576,CcyPerBase!$B472,CcyPerBase!P$3) / $C472,""),"")</f>
        <v/>
      </c>
      <c r="Q472" s="5" t="str">
        <f>IF($A472&lt;&gt;"",IF(Q$2&lt;&gt;"",INDEX('Instrument History'!$1:$1048576,CcyPerBase!$B472,CcyPerBase!Q$3) / $C472,""),"")</f>
        <v/>
      </c>
      <c r="R472" s="5" t="str">
        <f>IF($A472&lt;&gt;"",IF(R$2&lt;&gt;"",INDEX('Instrument History'!$1:$1048576,CcyPerBase!$B472,CcyPerBase!R$3) / $C472,""),"")</f>
        <v/>
      </c>
      <c r="S472" s="5" t="str">
        <f>IF($A472&lt;&gt;"",IF(S$2&lt;&gt;"",INDEX('Instrument History'!$1:$1048576,CcyPerBase!$B472,CcyPerBase!S$3) / $C472,""),"")</f>
        <v/>
      </c>
      <c r="T472" s="5" t="str">
        <f>IF($A472&lt;&gt;"",IF(T$2&lt;&gt;"",INDEX('Instrument History'!$1:$1048576,CcyPerBase!$B472,CcyPerBase!T$3) / $C472,""),"")</f>
        <v/>
      </c>
      <c r="U472" s="5" t="str">
        <f>IF($A472&lt;&gt;"",IF(U$2&lt;&gt;"",INDEX('Instrument History'!$1:$1048576,CcyPerBase!$B472,CcyPerBase!U$3) / $C472,""),"")</f>
        <v/>
      </c>
      <c r="V472" s="5" t="str">
        <f>IF($A472&lt;&gt;"",IF(V$2&lt;&gt;"",INDEX('Instrument History'!$1:$1048576,CcyPerBase!$B472,CcyPerBase!V$3) / $C472,""),"")</f>
        <v/>
      </c>
      <c r="W472" s="5" t="str">
        <f>IF($A472&lt;&gt;"",IF(W$2&lt;&gt;"",INDEX('Instrument History'!$1:$1048576,CcyPerBase!$B472,CcyPerBase!W$3) / $C472,""),"")</f>
        <v/>
      </c>
      <c r="X472" s="5" t="str">
        <f>IF($A472&lt;&gt;"",IF(X$2&lt;&gt;"",INDEX('Instrument History'!$1:$1048576,CcyPerBase!$B472,CcyPerBase!X$3) / $C472,""),"")</f>
        <v/>
      </c>
    </row>
    <row r="473" spans="1:24">
      <c r="A473" s="12">
        <f>IF(A472&lt;&gt;"",IF(A472=$B$3,"",'Instrument History'!A470),"")</f>
        <v>40645</v>
      </c>
      <c r="B473">
        <f t="shared" si="8"/>
        <v>470</v>
      </c>
      <c r="C473" s="5">
        <f>IF(A473&lt;&gt;"",INDEX('Instrument History'!$1:$1048576,CcyPerBase!B473,CcyPerBase!$B$2),"")</f>
        <v>25.169533539335582</v>
      </c>
      <c r="D473" s="5">
        <f>IF($A473&lt;&gt;"",INDEX('Instrument History'!$1:$1048576,CcyPerBase!$B473,CcyPerBase!D$3) / $C473,"")</f>
        <v>3.9730573410793439E-2</v>
      </c>
      <c r="E473" s="5">
        <f>IF($A473&lt;&gt;"",IF(E$2&lt;&gt;"",INDEX('Instrument History'!$1:$1048576,CcyPerBase!$B473,CcyPerBase!E$3) / $C473,""),"")</f>
        <v>3.9730573410793439E-2</v>
      </c>
      <c r="F473" s="5">
        <f>IF($A473&lt;&gt;"",IF(F$2&lt;&gt;"",INDEX('Instrument History'!$1:$1048576,CcyPerBase!$B473,CcyPerBase!F$3) / $C473,""),"")</f>
        <v>3.9730573410793439E-2</v>
      </c>
      <c r="G473" s="5">
        <f>IF($A473&lt;&gt;"",IF(G$2&lt;&gt;"",INDEX('Instrument History'!$1:$1048576,CcyPerBase!$B473,CcyPerBase!G$3) / $C473,""),"")</f>
        <v>3.9730573410793439E-2</v>
      </c>
      <c r="H473" s="5">
        <f>IF($A473&lt;&gt;"",IF(H$2&lt;&gt;"",INDEX('Instrument History'!$1:$1048576,CcyPerBase!$B473,CcyPerBase!H$3) / $C473,""),"")</f>
        <v>3.9730573410793439E-2</v>
      </c>
      <c r="I473" s="5">
        <f>IF($A473&lt;&gt;"",IF(I$2&lt;&gt;"",INDEX('Instrument History'!$1:$1048576,CcyPerBase!$B473,CcyPerBase!I$3) / $C473,""),"")</f>
        <v>2.88718205630955</v>
      </c>
      <c r="J473" s="5">
        <f>IF($A473&lt;&gt;"",IF(J$2&lt;&gt;"",INDEX('Instrument History'!$1:$1048576,CcyPerBase!$B473,CcyPerBase!J$3) / $C473,""),"")</f>
        <v>2.5202239038259644</v>
      </c>
      <c r="K473" s="5">
        <f>IF($A473&lt;&gt;"",IF(K$2&lt;&gt;"",INDEX('Instrument History'!$1:$1048576,CcyPerBase!$B473,CcyPerBase!K$3) / $C473,""),"")</f>
        <v>2.5202239038259644</v>
      </c>
      <c r="L473" s="5">
        <f>IF($A473&lt;&gt;"",IF(L$2&lt;&gt;"",INDEX('Instrument History'!$1:$1048576,CcyPerBase!$B473,CcyPerBase!L$3) / $C473,""),"")</f>
        <v>1</v>
      </c>
      <c r="M473" s="5">
        <f>IF($A473&lt;&gt;"",IF(M$2&lt;&gt;"",INDEX('Instrument History'!$1:$1048576,CcyPerBase!$B473,CcyPerBase!M$3) / $C473,""),"")</f>
        <v>1</v>
      </c>
      <c r="N473" s="5">
        <f>IF($A473&lt;&gt;"",IF(N$2&lt;&gt;"",INDEX('Instrument History'!$1:$1048576,CcyPerBase!$B473,CcyPerBase!N$3) / $C473,""),"")</f>
        <v>1</v>
      </c>
      <c r="O473" s="5" t="str">
        <f>IF($A473&lt;&gt;"",IF(O$2&lt;&gt;"",INDEX('Instrument History'!$1:$1048576,CcyPerBase!$B473,CcyPerBase!O$3) / $C473,""),"")</f>
        <v/>
      </c>
      <c r="P473" s="5" t="str">
        <f>IF($A473&lt;&gt;"",IF(P$2&lt;&gt;"",INDEX('Instrument History'!$1:$1048576,CcyPerBase!$B473,CcyPerBase!P$3) / $C473,""),"")</f>
        <v/>
      </c>
      <c r="Q473" s="5" t="str">
        <f>IF($A473&lt;&gt;"",IF(Q$2&lt;&gt;"",INDEX('Instrument History'!$1:$1048576,CcyPerBase!$B473,CcyPerBase!Q$3) / $C473,""),"")</f>
        <v/>
      </c>
      <c r="R473" s="5" t="str">
        <f>IF($A473&lt;&gt;"",IF(R$2&lt;&gt;"",INDEX('Instrument History'!$1:$1048576,CcyPerBase!$B473,CcyPerBase!R$3) / $C473,""),"")</f>
        <v/>
      </c>
      <c r="S473" s="5" t="str">
        <f>IF($A473&lt;&gt;"",IF(S$2&lt;&gt;"",INDEX('Instrument History'!$1:$1048576,CcyPerBase!$B473,CcyPerBase!S$3) / $C473,""),"")</f>
        <v/>
      </c>
      <c r="T473" s="5" t="str">
        <f>IF($A473&lt;&gt;"",IF(T$2&lt;&gt;"",INDEX('Instrument History'!$1:$1048576,CcyPerBase!$B473,CcyPerBase!T$3) / $C473,""),"")</f>
        <v/>
      </c>
      <c r="U473" s="5" t="str">
        <f>IF($A473&lt;&gt;"",IF(U$2&lt;&gt;"",INDEX('Instrument History'!$1:$1048576,CcyPerBase!$B473,CcyPerBase!U$3) / $C473,""),"")</f>
        <v/>
      </c>
      <c r="V473" s="5" t="str">
        <f>IF($A473&lt;&gt;"",IF(V$2&lt;&gt;"",INDEX('Instrument History'!$1:$1048576,CcyPerBase!$B473,CcyPerBase!V$3) / $C473,""),"")</f>
        <v/>
      </c>
      <c r="W473" s="5" t="str">
        <f>IF($A473&lt;&gt;"",IF(W$2&lt;&gt;"",INDEX('Instrument History'!$1:$1048576,CcyPerBase!$B473,CcyPerBase!W$3) / $C473,""),"")</f>
        <v/>
      </c>
      <c r="X473" s="5" t="str">
        <f>IF($A473&lt;&gt;"",IF(X$2&lt;&gt;"",INDEX('Instrument History'!$1:$1048576,CcyPerBase!$B473,CcyPerBase!X$3) / $C473,""),"")</f>
        <v/>
      </c>
    </row>
    <row r="474" spans="1:24">
      <c r="A474" s="12">
        <f>IF(A473&lt;&gt;"",IF(A473=$B$3,"",'Instrument History'!A471),"")</f>
        <v>40644</v>
      </c>
      <c r="B474">
        <f t="shared" si="8"/>
        <v>471</v>
      </c>
      <c r="C474" s="5">
        <f>IF(A474&lt;&gt;"",INDEX('Instrument History'!$1:$1048576,CcyPerBase!B474,CcyPerBase!$B$2),"")</f>
        <v>26.232132578591472</v>
      </c>
      <c r="D474" s="5">
        <f>IF($A474&lt;&gt;"",INDEX('Instrument History'!$1:$1048576,CcyPerBase!$B474,CcyPerBase!D$3) / $C474,"")</f>
        <v>3.8121185801573698E-2</v>
      </c>
      <c r="E474" s="5">
        <f>IF($A474&lt;&gt;"",IF(E$2&lt;&gt;"",INDEX('Instrument History'!$1:$1048576,CcyPerBase!$B474,CcyPerBase!E$3) / $C474,""),"")</f>
        <v>3.8121185801573698E-2</v>
      </c>
      <c r="F474" s="5">
        <f>IF($A474&lt;&gt;"",IF(F$2&lt;&gt;"",INDEX('Instrument History'!$1:$1048576,CcyPerBase!$B474,CcyPerBase!F$3) / $C474,""),"")</f>
        <v>3.8121185801573698E-2</v>
      </c>
      <c r="G474" s="5">
        <f>IF($A474&lt;&gt;"",IF(G$2&lt;&gt;"",INDEX('Instrument History'!$1:$1048576,CcyPerBase!$B474,CcyPerBase!G$3) / $C474,""),"")</f>
        <v>3.8121185801573698E-2</v>
      </c>
      <c r="H474" s="5">
        <f>IF($A474&lt;&gt;"",IF(H$2&lt;&gt;"",INDEX('Instrument History'!$1:$1048576,CcyPerBase!$B474,CcyPerBase!H$3) / $C474,""),"")</f>
        <v>3.8121185801573698E-2</v>
      </c>
      <c r="I474" s="5">
        <f>IF($A474&lt;&gt;"",IF(I$2&lt;&gt;"",INDEX('Instrument History'!$1:$1048576,CcyPerBase!$B474,CcyPerBase!I$3) / $C474,""),"")</f>
        <v>2.7024209767790119</v>
      </c>
      <c r="J474" s="5">
        <f>IF($A474&lt;&gt;"",IF(J$2&lt;&gt;"",INDEX('Instrument History'!$1:$1048576,CcyPerBase!$B474,CcyPerBase!J$3) / $C474,""),"")</f>
        <v>2.4648186861317805</v>
      </c>
      <c r="K474" s="5">
        <f>IF($A474&lt;&gt;"",IF(K$2&lt;&gt;"",INDEX('Instrument History'!$1:$1048576,CcyPerBase!$B474,CcyPerBase!K$3) / $C474,""),"")</f>
        <v>2.4648186861317805</v>
      </c>
      <c r="L474" s="5">
        <f>IF($A474&lt;&gt;"",IF(L$2&lt;&gt;"",INDEX('Instrument History'!$1:$1048576,CcyPerBase!$B474,CcyPerBase!L$3) / $C474,""),"")</f>
        <v>1</v>
      </c>
      <c r="M474" s="5">
        <f>IF($A474&lt;&gt;"",IF(M$2&lt;&gt;"",INDEX('Instrument History'!$1:$1048576,CcyPerBase!$B474,CcyPerBase!M$3) / $C474,""),"")</f>
        <v>1</v>
      </c>
      <c r="N474" s="5">
        <f>IF($A474&lt;&gt;"",IF(N$2&lt;&gt;"",INDEX('Instrument History'!$1:$1048576,CcyPerBase!$B474,CcyPerBase!N$3) / $C474,""),"")</f>
        <v>1</v>
      </c>
      <c r="O474" s="5" t="str">
        <f>IF($A474&lt;&gt;"",IF(O$2&lt;&gt;"",INDEX('Instrument History'!$1:$1048576,CcyPerBase!$B474,CcyPerBase!O$3) / $C474,""),"")</f>
        <v/>
      </c>
      <c r="P474" s="5" t="str">
        <f>IF($A474&lt;&gt;"",IF(P$2&lt;&gt;"",INDEX('Instrument History'!$1:$1048576,CcyPerBase!$B474,CcyPerBase!P$3) / $C474,""),"")</f>
        <v/>
      </c>
      <c r="Q474" s="5" t="str">
        <f>IF($A474&lt;&gt;"",IF(Q$2&lt;&gt;"",INDEX('Instrument History'!$1:$1048576,CcyPerBase!$B474,CcyPerBase!Q$3) / $C474,""),"")</f>
        <v/>
      </c>
      <c r="R474" s="5" t="str">
        <f>IF($A474&lt;&gt;"",IF(R$2&lt;&gt;"",INDEX('Instrument History'!$1:$1048576,CcyPerBase!$B474,CcyPerBase!R$3) / $C474,""),"")</f>
        <v/>
      </c>
      <c r="S474" s="5" t="str">
        <f>IF($A474&lt;&gt;"",IF(S$2&lt;&gt;"",INDEX('Instrument History'!$1:$1048576,CcyPerBase!$B474,CcyPerBase!S$3) / $C474,""),"")</f>
        <v/>
      </c>
      <c r="T474" s="5" t="str">
        <f>IF($A474&lt;&gt;"",IF(T$2&lt;&gt;"",INDEX('Instrument History'!$1:$1048576,CcyPerBase!$B474,CcyPerBase!T$3) / $C474,""),"")</f>
        <v/>
      </c>
      <c r="U474" s="5" t="str">
        <f>IF($A474&lt;&gt;"",IF(U$2&lt;&gt;"",INDEX('Instrument History'!$1:$1048576,CcyPerBase!$B474,CcyPerBase!U$3) / $C474,""),"")</f>
        <v/>
      </c>
      <c r="V474" s="5" t="str">
        <f>IF($A474&lt;&gt;"",IF(V$2&lt;&gt;"",INDEX('Instrument History'!$1:$1048576,CcyPerBase!$B474,CcyPerBase!V$3) / $C474,""),"")</f>
        <v/>
      </c>
      <c r="W474" s="5" t="str">
        <f>IF($A474&lt;&gt;"",IF(W$2&lt;&gt;"",INDEX('Instrument History'!$1:$1048576,CcyPerBase!$B474,CcyPerBase!W$3) / $C474,""),"")</f>
        <v/>
      </c>
      <c r="X474" s="5" t="str">
        <f>IF($A474&lt;&gt;"",IF(X$2&lt;&gt;"",INDEX('Instrument History'!$1:$1048576,CcyPerBase!$B474,CcyPerBase!X$3) / $C474,""),"")</f>
        <v/>
      </c>
    </row>
    <row r="475" spans="1:24">
      <c r="A475" s="12">
        <f>IF(A474&lt;&gt;"",IF(A474=$B$3,"",'Instrument History'!A472),"")</f>
        <v>40641</v>
      </c>
      <c r="B475">
        <f t="shared" si="8"/>
        <v>472</v>
      </c>
      <c r="C475" s="5">
        <f>IF(A475&lt;&gt;"",INDEX('Instrument History'!$1:$1048576,CcyPerBase!B475,CcyPerBase!$B$2),"")</f>
        <v>26.990376121812492</v>
      </c>
      <c r="D475" s="5">
        <f>IF($A475&lt;&gt;"",INDEX('Instrument History'!$1:$1048576,CcyPerBase!$B475,CcyPerBase!D$3) / $C475,"")</f>
        <v>3.7050243223244371E-2</v>
      </c>
      <c r="E475" s="5">
        <f>IF($A475&lt;&gt;"",IF(E$2&lt;&gt;"",INDEX('Instrument History'!$1:$1048576,CcyPerBase!$B475,CcyPerBase!E$3) / $C475,""),"")</f>
        <v>3.7050243223244371E-2</v>
      </c>
      <c r="F475" s="5">
        <f>IF($A475&lt;&gt;"",IF(F$2&lt;&gt;"",INDEX('Instrument History'!$1:$1048576,CcyPerBase!$B475,CcyPerBase!F$3) / $C475,""),"")</f>
        <v>3.7050243223244371E-2</v>
      </c>
      <c r="G475" s="5">
        <f>IF($A475&lt;&gt;"",IF(G$2&lt;&gt;"",INDEX('Instrument History'!$1:$1048576,CcyPerBase!$B475,CcyPerBase!G$3) / $C475,""),"")</f>
        <v>3.7050243223244371E-2</v>
      </c>
      <c r="H475" s="5">
        <f>IF($A475&lt;&gt;"",IF(H$2&lt;&gt;"",INDEX('Instrument History'!$1:$1048576,CcyPerBase!$B475,CcyPerBase!H$3) / $C475,""),"")</f>
        <v>3.7050243223244371E-2</v>
      </c>
      <c r="I475" s="5">
        <f>IF($A475&lt;&gt;"",IF(I$2&lt;&gt;"",INDEX('Instrument History'!$1:$1048576,CcyPerBase!$B475,CcyPerBase!I$3) / $C475,""),"")</f>
        <v>2.6321162620849274</v>
      </c>
      <c r="J475" s="5">
        <f>IF($A475&lt;&gt;"",IF(J$2&lt;&gt;"",INDEX('Instrument History'!$1:$1048576,CcyPerBase!$B475,CcyPerBase!J$3) / $C475,""),"")</f>
        <v>2.3119721546175835</v>
      </c>
      <c r="K475" s="5">
        <f>IF($A475&lt;&gt;"",IF(K$2&lt;&gt;"",INDEX('Instrument History'!$1:$1048576,CcyPerBase!$B475,CcyPerBase!K$3) / $C475,""),"")</f>
        <v>2.3119721546175835</v>
      </c>
      <c r="L475" s="5">
        <f>IF($A475&lt;&gt;"",IF(L$2&lt;&gt;"",INDEX('Instrument History'!$1:$1048576,CcyPerBase!$B475,CcyPerBase!L$3) / $C475,""),"")</f>
        <v>1</v>
      </c>
      <c r="M475" s="5">
        <f>IF($A475&lt;&gt;"",IF(M$2&lt;&gt;"",INDEX('Instrument History'!$1:$1048576,CcyPerBase!$B475,CcyPerBase!M$3) / $C475,""),"")</f>
        <v>1</v>
      </c>
      <c r="N475" s="5">
        <f>IF($A475&lt;&gt;"",IF(N$2&lt;&gt;"",INDEX('Instrument History'!$1:$1048576,CcyPerBase!$B475,CcyPerBase!N$3) / $C475,""),"")</f>
        <v>1</v>
      </c>
      <c r="O475" s="5" t="str">
        <f>IF($A475&lt;&gt;"",IF(O$2&lt;&gt;"",INDEX('Instrument History'!$1:$1048576,CcyPerBase!$B475,CcyPerBase!O$3) / $C475,""),"")</f>
        <v/>
      </c>
      <c r="P475" s="5" t="str">
        <f>IF($A475&lt;&gt;"",IF(P$2&lt;&gt;"",INDEX('Instrument History'!$1:$1048576,CcyPerBase!$B475,CcyPerBase!P$3) / $C475,""),"")</f>
        <v/>
      </c>
      <c r="Q475" s="5" t="str">
        <f>IF($A475&lt;&gt;"",IF(Q$2&lt;&gt;"",INDEX('Instrument History'!$1:$1048576,CcyPerBase!$B475,CcyPerBase!Q$3) / $C475,""),"")</f>
        <v/>
      </c>
      <c r="R475" s="5" t="str">
        <f>IF($A475&lt;&gt;"",IF(R$2&lt;&gt;"",INDEX('Instrument History'!$1:$1048576,CcyPerBase!$B475,CcyPerBase!R$3) / $C475,""),"")</f>
        <v/>
      </c>
      <c r="S475" s="5" t="str">
        <f>IF($A475&lt;&gt;"",IF(S$2&lt;&gt;"",INDEX('Instrument History'!$1:$1048576,CcyPerBase!$B475,CcyPerBase!S$3) / $C475,""),"")</f>
        <v/>
      </c>
      <c r="T475" s="5" t="str">
        <f>IF($A475&lt;&gt;"",IF(T$2&lt;&gt;"",INDEX('Instrument History'!$1:$1048576,CcyPerBase!$B475,CcyPerBase!T$3) / $C475,""),"")</f>
        <v/>
      </c>
      <c r="U475" s="5" t="str">
        <f>IF($A475&lt;&gt;"",IF(U$2&lt;&gt;"",INDEX('Instrument History'!$1:$1048576,CcyPerBase!$B475,CcyPerBase!U$3) / $C475,""),"")</f>
        <v/>
      </c>
      <c r="V475" s="5" t="str">
        <f>IF($A475&lt;&gt;"",IF(V$2&lt;&gt;"",INDEX('Instrument History'!$1:$1048576,CcyPerBase!$B475,CcyPerBase!V$3) / $C475,""),"")</f>
        <v/>
      </c>
      <c r="W475" s="5" t="str">
        <f>IF($A475&lt;&gt;"",IF(W$2&lt;&gt;"",INDEX('Instrument History'!$1:$1048576,CcyPerBase!$B475,CcyPerBase!W$3) / $C475,""),"")</f>
        <v/>
      </c>
      <c r="X475" s="5" t="str">
        <f>IF($A475&lt;&gt;"",IF(X$2&lt;&gt;"",INDEX('Instrument History'!$1:$1048576,CcyPerBase!$B475,CcyPerBase!X$3) / $C475,""),"")</f>
        <v/>
      </c>
    </row>
    <row r="476" spans="1:24">
      <c r="A476" s="12">
        <f>IF(A475&lt;&gt;"",IF(A475=$B$3,"",'Instrument History'!A473),"")</f>
        <v>40640</v>
      </c>
      <c r="B476">
        <f t="shared" si="8"/>
        <v>473</v>
      </c>
      <c r="C476" s="5">
        <f>IF(A476&lt;&gt;"",INDEX('Instrument History'!$1:$1048576,CcyPerBase!B476,CcyPerBase!$B$2),"")</f>
        <v>26.655615858232974</v>
      </c>
      <c r="D476" s="5">
        <f>IF($A476&lt;&gt;"",INDEX('Instrument History'!$1:$1048576,CcyPerBase!$B476,CcyPerBase!D$3) / $C476,"")</f>
        <v>3.7515546641970966E-2</v>
      </c>
      <c r="E476" s="5">
        <f>IF($A476&lt;&gt;"",IF(E$2&lt;&gt;"",INDEX('Instrument History'!$1:$1048576,CcyPerBase!$B476,CcyPerBase!E$3) / $C476,""),"")</f>
        <v>3.7515546641970966E-2</v>
      </c>
      <c r="F476" s="5">
        <f>IF($A476&lt;&gt;"",IF(F$2&lt;&gt;"",INDEX('Instrument History'!$1:$1048576,CcyPerBase!$B476,CcyPerBase!F$3) / $C476,""),"")</f>
        <v>3.7515546641970966E-2</v>
      </c>
      <c r="G476" s="5">
        <f>IF($A476&lt;&gt;"",IF(G$2&lt;&gt;"",INDEX('Instrument History'!$1:$1048576,CcyPerBase!$B476,CcyPerBase!G$3) / $C476,""),"")</f>
        <v>3.7515546641970966E-2</v>
      </c>
      <c r="H476" s="5">
        <f>IF($A476&lt;&gt;"",IF(H$2&lt;&gt;"",INDEX('Instrument History'!$1:$1048576,CcyPerBase!$B476,CcyPerBase!H$3) / $C476,""),"")</f>
        <v>3.7515546641970966E-2</v>
      </c>
      <c r="I476" s="5">
        <f>IF($A476&lt;&gt;"",IF(I$2&lt;&gt;"",INDEX('Instrument History'!$1:$1048576,CcyPerBase!$B476,CcyPerBase!I$3) / $C476,""),"")</f>
        <v>2.6426854807431446</v>
      </c>
      <c r="J476" s="5">
        <f>IF($A476&lt;&gt;"",IF(J$2&lt;&gt;"",INDEX('Instrument History'!$1:$1048576,CcyPerBase!$B476,CcyPerBase!J$3) / $C476,""),"")</f>
        <v>2.2830336016493997</v>
      </c>
      <c r="K476" s="5">
        <f>IF($A476&lt;&gt;"",IF(K$2&lt;&gt;"",INDEX('Instrument History'!$1:$1048576,CcyPerBase!$B476,CcyPerBase!K$3) / $C476,""),"")</f>
        <v>2.2830336016493997</v>
      </c>
      <c r="L476" s="5">
        <f>IF($A476&lt;&gt;"",IF(L$2&lt;&gt;"",INDEX('Instrument History'!$1:$1048576,CcyPerBase!$B476,CcyPerBase!L$3) / $C476,""),"")</f>
        <v>1</v>
      </c>
      <c r="M476" s="5">
        <f>IF($A476&lt;&gt;"",IF(M$2&lt;&gt;"",INDEX('Instrument History'!$1:$1048576,CcyPerBase!$B476,CcyPerBase!M$3) / $C476,""),"")</f>
        <v>1</v>
      </c>
      <c r="N476" s="5">
        <f>IF($A476&lt;&gt;"",IF(N$2&lt;&gt;"",INDEX('Instrument History'!$1:$1048576,CcyPerBase!$B476,CcyPerBase!N$3) / $C476,""),"")</f>
        <v>1</v>
      </c>
      <c r="O476" s="5" t="str">
        <f>IF($A476&lt;&gt;"",IF(O$2&lt;&gt;"",INDEX('Instrument History'!$1:$1048576,CcyPerBase!$B476,CcyPerBase!O$3) / $C476,""),"")</f>
        <v/>
      </c>
      <c r="P476" s="5" t="str">
        <f>IF($A476&lt;&gt;"",IF(P$2&lt;&gt;"",INDEX('Instrument History'!$1:$1048576,CcyPerBase!$B476,CcyPerBase!P$3) / $C476,""),"")</f>
        <v/>
      </c>
      <c r="Q476" s="5" t="str">
        <f>IF($A476&lt;&gt;"",IF(Q$2&lt;&gt;"",INDEX('Instrument History'!$1:$1048576,CcyPerBase!$B476,CcyPerBase!Q$3) / $C476,""),"")</f>
        <v/>
      </c>
      <c r="R476" s="5" t="str">
        <f>IF($A476&lt;&gt;"",IF(R$2&lt;&gt;"",INDEX('Instrument History'!$1:$1048576,CcyPerBase!$B476,CcyPerBase!R$3) / $C476,""),"")</f>
        <v/>
      </c>
      <c r="S476" s="5" t="str">
        <f>IF($A476&lt;&gt;"",IF(S$2&lt;&gt;"",INDEX('Instrument History'!$1:$1048576,CcyPerBase!$B476,CcyPerBase!S$3) / $C476,""),"")</f>
        <v/>
      </c>
      <c r="T476" s="5" t="str">
        <f>IF($A476&lt;&gt;"",IF(T$2&lt;&gt;"",INDEX('Instrument History'!$1:$1048576,CcyPerBase!$B476,CcyPerBase!T$3) / $C476,""),"")</f>
        <v/>
      </c>
      <c r="U476" s="5" t="str">
        <f>IF($A476&lt;&gt;"",IF(U$2&lt;&gt;"",INDEX('Instrument History'!$1:$1048576,CcyPerBase!$B476,CcyPerBase!U$3) / $C476,""),"")</f>
        <v/>
      </c>
      <c r="V476" s="5" t="str">
        <f>IF($A476&lt;&gt;"",IF(V$2&lt;&gt;"",INDEX('Instrument History'!$1:$1048576,CcyPerBase!$B476,CcyPerBase!V$3) / $C476,""),"")</f>
        <v/>
      </c>
      <c r="W476" s="5" t="str">
        <f>IF($A476&lt;&gt;"",IF(W$2&lt;&gt;"",INDEX('Instrument History'!$1:$1048576,CcyPerBase!$B476,CcyPerBase!W$3) / $C476,""),"")</f>
        <v/>
      </c>
      <c r="X476" s="5" t="str">
        <f>IF($A476&lt;&gt;"",IF(X$2&lt;&gt;"",INDEX('Instrument History'!$1:$1048576,CcyPerBase!$B476,CcyPerBase!X$3) / $C476,""),"")</f>
        <v/>
      </c>
    </row>
    <row r="477" spans="1:24">
      <c r="A477" s="12">
        <f>IF(A476&lt;&gt;"",IF(A476=$B$3,"",'Instrument History'!A474),"")</f>
        <v>40639</v>
      </c>
      <c r="B477">
        <f t="shared" si="8"/>
        <v>474</v>
      </c>
      <c r="C477" s="5">
        <f>IF(A477&lt;&gt;"",INDEX('Instrument History'!$1:$1048576,CcyPerBase!B477,CcyPerBase!$B$2),"")</f>
        <v>27.478271771530633</v>
      </c>
      <c r="D477" s="5">
        <f>IF($A477&lt;&gt;"",INDEX('Instrument History'!$1:$1048576,CcyPerBase!$B477,CcyPerBase!D$3) / $C477,"")</f>
        <v>3.6392390624655963E-2</v>
      </c>
      <c r="E477" s="5">
        <f>IF($A477&lt;&gt;"",IF(E$2&lt;&gt;"",INDEX('Instrument History'!$1:$1048576,CcyPerBase!$B477,CcyPerBase!E$3) / $C477,""),"")</f>
        <v>3.6392390624655963E-2</v>
      </c>
      <c r="F477" s="5">
        <f>IF($A477&lt;&gt;"",IF(F$2&lt;&gt;"",INDEX('Instrument History'!$1:$1048576,CcyPerBase!$B477,CcyPerBase!F$3) / $C477,""),"")</f>
        <v>3.6392390624655963E-2</v>
      </c>
      <c r="G477" s="5">
        <f>IF($A477&lt;&gt;"",IF(G$2&lt;&gt;"",INDEX('Instrument History'!$1:$1048576,CcyPerBase!$B477,CcyPerBase!G$3) / $C477,""),"")</f>
        <v>3.6392390624655963E-2</v>
      </c>
      <c r="H477" s="5">
        <f>IF($A477&lt;&gt;"",IF(H$2&lt;&gt;"",INDEX('Instrument History'!$1:$1048576,CcyPerBase!$B477,CcyPerBase!H$3) / $C477,""),"")</f>
        <v>3.6392390624655963E-2</v>
      </c>
      <c r="I477" s="5">
        <f>IF($A477&lt;&gt;"",IF(I$2&lt;&gt;"",INDEX('Instrument History'!$1:$1048576,CcyPerBase!$B477,CcyPerBase!I$3) / $C477,""),"")</f>
        <v>2.5679315882809908</v>
      </c>
      <c r="J477" s="5">
        <f>IF($A477&lt;&gt;"",IF(J$2&lt;&gt;"",INDEX('Instrument History'!$1:$1048576,CcyPerBase!$B477,CcyPerBase!J$3) / $C477,""),"")</f>
        <v>2.2376272264143782</v>
      </c>
      <c r="K477" s="5">
        <f>IF($A477&lt;&gt;"",IF(K$2&lt;&gt;"",INDEX('Instrument History'!$1:$1048576,CcyPerBase!$B477,CcyPerBase!K$3) / $C477,""),"")</f>
        <v>2.2376272264143782</v>
      </c>
      <c r="L477" s="5">
        <f>IF($A477&lt;&gt;"",IF(L$2&lt;&gt;"",INDEX('Instrument History'!$1:$1048576,CcyPerBase!$B477,CcyPerBase!L$3) / $C477,""),"")</f>
        <v>1</v>
      </c>
      <c r="M477" s="5">
        <f>IF($A477&lt;&gt;"",IF(M$2&lt;&gt;"",INDEX('Instrument History'!$1:$1048576,CcyPerBase!$B477,CcyPerBase!M$3) / $C477,""),"")</f>
        <v>1</v>
      </c>
      <c r="N477" s="5">
        <f>IF($A477&lt;&gt;"",IF(N$2&lt;&gt;"",INDEX('Instrument History'!$1:$1048576,CcyPerBase!$B477,CcyPerBase!N$3) / $C477,""),"")</f>
        <v>1</v>
      </c>
      <c r="O477" s="5" t="str">
        <f>IF($A477&lt;&gt;"",IF(O$2&lt;&gt;"",INDEX('Instrument History'!$1:$1048576,CcyPerBase!$B477,CcyPerBase!O$3) / $C477,""),"")</f>
        <v/>
      </c>
      <c r="P477" s="5" t="str">
        <f>IF($A477&lt;&gt;"",IF(P$2&lt;&gt;"",INDEX('Instrument History'!$1:$1048576,CcyPerBase!$B477,CcyPerBase!P$3) / $C477,""),"")</f>
        <v/>
      </c>
      <c r="Q477" s="5" t="str">
        <f>IF($A477&lt;&gt;"",IF(Q$2&lt;&gt;"",INDEX('Instrument History'!$1:$1048576,CcyPerBase!$B477,CcyPerBase!Q$3) / $C477,""),"")</f>
        <v/>
      </c>
      <c r="R477" s="5" t="str">
        <f>IF($A477&lt;&gt;"",IF(R$2&lt;&gt;"",INDEX('Instrument History'!$1:$1048576,CcyPerBase!$B477,CcyPerBase!R$3) / $C477,""),"")</f>
        <v/>
      </c>
      <c r="S477" s="5" t="str">
        <f>IF($A477&lt;&gt;"",IF(S$2&lt;&gt;"",INDEX('Instrument History'!$1:$1048576,CcyPerBase!$B477,CcyPerBase!S$3) / $C477,""),"")</f>
        <v/>
      </c>
      <c r="T477" s="5" t="str">
        <f>IF($A477&lt;&gt;"",IF(T$2&lt;&gt;"",INDEX('Instrument History'!$1:$1048576,CcyPerBase!$B477,CcyPerBase!T$3) / $C477,""),"")</f>
        <v/>
      </c>
      <c r="U477" s="5" t="str">
        <f>IF($A477&lt;&gt;"",IF(U$2&lt;&gt;"",INDEX('Instrument History'!$1:$1048576,CcyPerBase!$B477,CcyPerBase!U$3) / $C477,""),"")</f>
        <v/>
      </c>
      <c r="V477" s="5" t="str">
        <f>IF($A477&lt;&gt;"",IF(V$2&lt;&gt;"",INDEX('Instrument History'!$1:$1048576,CcyPerBase!$B477,CcyPerBase!V$3) / $C477,""),"")</f>
        <v/>
      </c>
      <c r="W477" s="5" t="str">
        <f>IF($A477&lt;&gt;"",IF(W$2&lt;&gt;"",INDEX('Instrument History'!$1:$1048576,CcyPerBase!$B477,CcyPerBase!W$3) / $C477,""),"")</f>
        <v/>
      </c>
      <c r="X477" s="5" t="str">
        <f>IF($A477&lt;&gt;"",IF(X$2&lt;&gt;"",INDEX('Instrument History'!$1:$1048576,CcyPerBase!$B477,CcyPerBase!X$3) / $C477,""),"")</f>
        <v/>
      </c>
    </row>
    <row r="478" spans="1:24">
      <c r="A478" s="12">
        <f>IF(A477&lt;&gt;"",IF(A477=$B$3,"",'Instrument History'!A475),"")</f>
        <v>40638</v>
      </c>
      <c r="B478">
        <f t="shared" si="8"/>
        <v>475</v>
      </c>
      <c r="C478" s="5">
        <f>IF(A478&lt;&gt;"",INDEX('Instrument History'!$1:$1048576,CcyPerBase!B478,CcyPerBase!$B$2),"")</f>
        <v>28.662203484355498</v>
      </c>
      <c r="D478" s="5">
        <f>IF($A478&lt;&gt;"",INDEX('Instrument History'!$1:$1048576,CcyPerBase!$B478,CcyPerBase!D$3) / $C478,"")</f>
        <v>3.4889152906398962E-2</v>
      </c>
      <c r="E478" s="5">
        <f>IF($A478&lt;&gt;"",IF(E$2&lt;&gt;"",INDEX('Instrument History'!$1:$1048576,CcyPerBase!$B478,CcyPerBase!E$3) / $C478,""),"")</f>
        <v>3.4889152906398962E-2</v>
      </c>
      <c r="F478" s="5">
        <f>IF($A478&lt;&gt;"",IF(F$2&lt;&gt;"",INDEX('Instrument History'!$1:$1048576,CcyPerBase!$B478,CcyPerBase!F$3) / $C478,""),"")</f>
        <v>3.4889152906398962E-2</v>
      </c>
      <c r="G478" s="5">
        <f>IF($A478&lt;&gt;"",IF(G$2&lt;&gt;"",INDEX('Instrument History'!$1:$1048576,CcyPerBase!$B478,CcyPerBase!G$3) / $C478,""),"")</f>
        <v>3.4889152906398962E-2</v>
      </c>
      <c r="H478" s="5">
        <f>IF($A478&lt;&gt;"",IF(H$2&lt;&gt;"",INDEX('Instrument History'!$1:$1048576,CcyPerBase!$B478,CcyPerBase!H$3) / $C478,""),"")</f>
        <v>3.4889152906398962E-2</v>
      </c>
      <c r="I478" s="5">
        <f>IF($A478&lt;&gt;"",IF(I$2&lt;&gt;"",INDEX('Instrument History'!$1:$1048576,CcyPerBase!$B478,CcyPerBase!I$3) / $C478,""),"")</f>
        <v>2.5625383857971014</v>
      </c>
      <c r="J478" s="5">
        <f>IF($A478&lt;&gt;"",IF(J$2&lt;&gt;"",INDEX('Instrument History'!$1:$1048576,CcyPerBase!$B478,CcyPerBase!J$3) / $C478,""),"")</f>
        <v>2.1396510771621293</v>
      </c>
      <c r="K478" s="5">
        <f>IF($A478&lt;&gt;"",IF(K$2&lt;&gt;"",INDEX('Instrument History'!$1:$1048576,CcyPerBase!$B478,CcyPerBase!K$3) / $C478,""),"")</f>
        <v>2.1396510771621293</v>
      </c>
      <c r="L478" s="5">
        <f>IF($A478&lt;&gt;"",IF(L$2&lt;&gt;"",INDEX('Instrument History'!$1:$1048576,CcyPerBase!$B478,CcyPerBase!L$3) / $C478,""),"")</f>
        <v>1</v>
      </c>
      <c r="M478" s="5">
        <f>IF($A478&lt;&gt;"",IF(M$2&lt;&gt;"",INDEX('Instrument History'!$1:$1048576,CcyPerBase!$B478,CcyPerBase!M$3) / $C478,""),"")</f>
        <v>1</v>
      </c>
      <c r="N478" s="5">
        <f>IF($A478&lt;&gt;"",IF(N$2&lt;&gt;"",INDEX('Instrument History'!$1:$1048576,CcyPerBase!$B478,CcyPerBase!N$3) / $C478,""),"")</f>
        <v>1</v>
      </c>
      <c r="O478" s="5" t="str">
        <f>IF($A478&lt;&gt;"",IF(O$2&lt;&gt;"",INDEX('Instrument History'!$1:$1048576,CcyPerBase!$B478,CcyPerBase!O$3) / $C478,""),"")</f>
        <v/>
      </c>
      <c r="P478" s="5" t="str">
        <f>IF($A478&lt;&gt;"",IF(P$2&lt;&gt;"",INDEX('Instrument History'!$1:$1048576,CcyPerBase!$B478,CcyPerBase!P$3) / $C478,""),"")</f>
        <v/>
      </c>
      <c r="Q478" s="5" t="str">
        <f>IF($A478&lt;&gt;"",IF(Q$2&lt;&gt;"",INDEX('Instrument History'!$1:$1048576,CcyPerBase!$B478,CcyPerBase!Q$3) / $C478,""),"")</f>
        <v/>
      </c>
      <c r="R478" s="5" t="str">
        <f>IF($A478&lt;&gt;"",IF(R$2&lt;&gt;"",INDEX('Instrument History'!$1:$1048576,CcyPerBase!$B478,CcyPerBase!R$3) / $C478,""),"")</f>
        <v/>
      </c>
      <c r="S478" s="5" t="str">
        <f>IF($A478&lt;&gt;"",IF(S$2&lt;&gt;"",INDEX('Instrument History'!$1:$1048576,CcyPerBase!$B478,CcyPerBase!S$3) / $C478,""),"")</f>
        <v/>
      </c>
      <c r="T478" s="5" t="str">
        <f>IF($A478&lt;&gt;"",IF(T$2&lt;&gt;"",INDEX('Instrument History'!$1:$1048576,CcyPerBase!$B478,CcyPerBase!T$3) / $C478,""),"")</f>
        <v/>
      </c>
      <c r="U478" s="5" t="str">
        <f>IF($A478&lt;&gt;"",IF(U$2&lt;&gt;"",INDEX('Instrument History'!$1:$1048576,CcyPerBase!$B478,CcyPerBase!U$3) / $C478,""),"")</f>
        <v/>
      </c>
      <c r="V478" s="5" t="str">
        <f>IF($A478&lt;&gt;"",IF(V$2&lt;&gt;"",INDEX('Instrument History'!$1:$1048576,CcyPerBase!$B478,CcyPerBase!V$3) / $C478,""),"")</f>
        <v/>
      </c>
      <c r="W478" s="5" t="str">
        <f>IF($A478&lt;&gt;"",IF(W$2&lt;&gt;"",INDEX('Instrument History'!$1:$1048576,CcyPerBase!$B478,CcyPerBase!W$3) / $C478,""),"")</f>
        <v/>
      </c>
      <c r="X478" s="5" t="str">
        <f>IF($A478&lt;&gt;"",IF(X$2&lt;&gt;"",INDEX('Instrument History'!$1:$1048576,CcyPerBase!$B478,CcyPerBase!X$3) / $C478,""),"")</f>
        <v/>
      </c>
    </row>
    <row r="479" spans="1:24">
      <c r="A479" s="12">
        <f>IF(A478&lt;&gt;"",IF(A478=$B$3,"",'Instrument History'!A476),"")</f>
        <v>40637</v>
      </c>
      <c r="B479">
        <f t="shared" si="8"/>
        <v>476</v>
      </c>
      <c r="C479" s="5">
        <f>IF(A479&lt;&gt;"",INDEX('Instrument History'!$1:$1048576,CcyPerBase!B479,CcyPerBase!$B$2),"")</f>
        <v>28.048566824921036</v>
      </c>
      <c r="D479" s="5">
        <f>IF($A479&lt;&gt;"",INDEX('Instrument History'!$1:$1048576,CcyPerBase!$B479,CcyPerBase!D$3) / $C479,"")</f>
        <v>3.5652445497197531E-2</v>
      </c>
      <c r="E479" s="5">
        <f>IF($A479&lt;&gt;"",IF(E$2&lt;&gt;"",INDEX('Instrument History'!$1:$1048576,CcyPerBase!$B479,CcyPerBase!E$3) / $C479,""),"")</f>
        <v>3.5652445497197531E-2</v>
      </c>
      <c r="F479" s="5">
        <f>IF($A479&lt;&gt;"",IF(F$2&lt;&gt;"",INDEX('Instrument History'!$1:$1048576,CcyPerBase!$B479,CcyPerBase!F$3) / $C479,""),"")</f>
        <v>3.5652445497197531E-2</v>
      </c>
      <c r="G479" s="5">
        <f>IF($A479&lt;&gt;"",IF(G$2&lt;&gt;"",INDEX('Instrument History'!$1:$1048576,CcyPerBase!$B479,CcyPerBase!G$3) / $C479,""),"")</f>
        <v>3.5652445497197531E-2</v>
      </c>
      <c r="H479" s="5">
        <f>IF($A479&lt;&gt;"",IF(H$2&lt;&gt;"",INDEX('Instrument History'!$1:$1048576,CcyPerBase!$B479,CcyPerBase!H$3) / $C479,""),"")</f>
        <v>3.5652445497197531E-2</v>
      </c>
      <c r="I479" s="5">
        <f>IF($A479&lt;&gt;"",IF(I$2&lt;&gt;"",INDEX('Instrument History'!$1:$1048576,CcyPerBase!$B479,CcyPerBase!I$3) / $C479,""),"")</f>
        <v>2.6197147420066749</v>
      </c>
      <c r="J479" s="5">
        <f>IF($A479&lt;&gt;"",IF(J$2&lt;&gt;"",INDEX('Instrument History'!$1:$1048576,CcyPerBase!$B479,CcyPerBase!J$3) / $C479,""),"")</f>
        <v>2.2142979987280471</v>
      </c>
      <c r="K479" s="5">
        <f>IF($A479&lt;&gt;"",IF(K$2&lt;&gt;"",INDEX('Instrument History'!$1:$1048576,CcyPerBase!$B479,CcyPerBase!K$3) / $C479,""),"")</f>
        <v>2.2142979987280471</v>
      </c>
      <c r="L479" s="5">
        <f>IF($A479&lt;&gt;"",IF(L$2&lt;&gt;"",INDEX('Instrument History'!$1:$1048576,CcyPerBase!$B479,CcyPerBase!L$3) / $C479,""),"")</f>
        <v>1</v>
      </c>
      <c r="M479" s="5">
        <f>IF($A479&lt;&gt;"",IF(M$2&lt;&gt;"",INDEX('Instrument History'!$1:$1048576,CcyPerBase!$B479,CcyPerBase!M$3) / $C479,""),"")</f>
        <v>1</v>
      </c>
      <c r="N479" s="5">
        <f>IF($A479&lt;&gt;"",IF(N$2&lt;&gt;"",INDEX('Instrument History'!$1:$1048576,CcyPerBase!$B479,CcyPerBase!N$3) / $C479,""),"")</f>
        <v>1</v>
      </c>
      <c r="O479" s="5" t="str">
        <f>IF($A479&lt;&gt;"",IF(O$2&lt;&gt;"",INDEX('Instrument History'!$1:$1048576,CcyPerBase!$B479,CcyPerBase!O$3) / $C479,""),"")</f>
        <v/>
      </c>
      <c r="P479" s="5" t="str">
        <f>IF($A479&lt;&gt;"",IF(P$2&lt;&gt;"",INDEX('Instrument History'!$1:$1048576,CcyPerBase!$B479,CcyPerBase!P$3) / $C479,""),"")</f>
        <v/>
      </c>
      <c r="Q479" s="5" t="str">
        <f>IF($A479&lt;&gt;"",IF(Q$2&lt;&gt;"",INDEX('Instrument History'!$1:$1048576,CcyPerBase!$B479,CcyPerBase!Q$3) / $C479,""),"")</f>
        <v/>
      </c>
      <c r="R479" s="5" t="str">
        <f>IF($A479&lt;&gt;"",IF(R$2&lt;&gt;"",INDEX('Instrument History'!$1:$1048576,CcyPerBase!$B479,CcyPerBase!R$3) / $C479,""),"")</f>
        <v/>
      </c>
      <c r="S479" s="5" t="str">
        <f>IF($A479&lt;&gt;"",IF(S$2&lt;&gt;"",INDEX('Instrument History'!$1:$1048576,CcyPerBase!$B479,CcyPerBase!S$3) / $C479,""),"")</f>
        <v/>
      </c>
      <c r="T479" s="5" t="str">
        <f>IF($A479&lt;&gt;"",IF(T$2&lt;&gt;"",INDEX('Instrument History'!$1:$1048576,CcyPerBase!$B479,CcyPerBase!T$3) / $C479,""),"")</f>
        <v/>
      </c>
      <c r="U479" s="5" t="str">
        <f>IF($A479&lt;&gt;"",IF(U$2&lt;&gt;"",INDEX('Instrument History'!$1:$1048576,CcyPerBase!$B479,CcyPerBase!U$3) / $C479,""),"")</f>
        <v/>
      </c>
      <c r="V479" s="5" t="str">
        <f>IF($A479&lt;&gt;"",IF(V$2&lt;&gt;"",INDEX('Instrument History'!$1:$1048576,CcyPerBase!$B479,CcyPerBase!V$3) / $C479,""),"")</f>
        <v/>
      </c>
      <c r="W479" s="5" t="str">
        <f>IF($A479&lt;&gt;"",IF(W$2&lt;&gt;"",INDEX('Instrument History'!$1:$1048576,CcyPerBase!$B479,CcyPerBase!W$3) / $C479,""),"")</f>
        <v/>
      </c>
      <c r="X479" s="5" t="str">
        <f>IF($A479&lt;&gt;"",IF(X$2&lt;&gt;"",INDEX('Instrument History'!$1:$1048576,CcyPerBase!$B479,CcyPerBase!X$3) / $C479,""),"")</f>
        <v/>
      </c>
    </row>
    <row r="480" spans="1:24">
      <c r="A480" s="12">
        <f>IF(A479&lt;&gt;"",IF(A479=$B$3,"",'Instrument History'!A477),"")</f>
        <v>40634</v>
      </c>
      <c r="B480">
        <f t="shared" si="8"/>
        <v>477</v>
      </c>
      <c r="C480" s="5">
        <f>IF(A480&lt;&gt;"",INDEX('Instrument History'!$1:$1048576,CcyPerBase!B480,CcyPerBase!$B$2),"")</f>
        <v>27.78103928936207</v>
      </c>
      <c r="D480" s="5">
        <f>IF($A480&lt;&gt;"",INDEX('Instrument History'!$1:$1048576,CcyPerBase!$B480,CcyPerBase!D$3) / $C480,"")</f>
        <v>3.5995773577229724E-2</v>
      </c>
      <c r="E480" s="5">
        <f>IF($A480&lt;&gt;"",IF(E$2&lt;&gt;"",INDEX('Instrument History'!$1:$1048576,CcyPerBase!$B480,CcyPerBase!E$3) / $C480,""),"")</f>
        <v>3.5995773577229724E-2</v>
      </c>
      <c r="F480" s="5">
        <f>IF($A480&lt;&gt;"",IF(F$2&lt;&gt;"",INDEX('Instrument History'!$1:$1048576,CcyPerBase!$B480,CcyPerBase!F$3) / $C480,""),"")</f>
        <v>3.5995773577229724E-2</v>
      </c>
      <c r="G480" s="5">
        <f>IF($A480&lt;&gt;"",IF(G$2&lt;&gt;"",INDEX('Instrument History'!$1:$1048576,CcyPerBase!$B480,CcyPerBase!G$3) / $C480,""),"")</f>
        <v>3.5995773577229724E-2</v>
      </c>
      <c r="H480" s="5">
        <f>IF($A480&lt;&gt;"",IF(H$2&lt;&gt;"",INDEX('Instrument History'!$1:$1048576,CcyPerBase!$B480,CcyPerBase!H$3) / $C480,""),"")</f>
        <v>3.5995773577229724E-2</v>
      </c>
      <c r="I480" s="5">
        <f>IF($A480&lt;&gt;"",IF(I$2&lt;&gt;"",INDEX('Instrument History'!$1:$1048576,CcyPerBase!$B480,CcyPerBase!I$3) / $C480,""),"")</f>
        <v>2.6790493002917475</v>
      </c>
      <c r="J480" s="5">
        <f>IF($A480&lt;&gt;"",IF(J$2&lt;&gt;"",INDEX('Instrument History'!$1:$1048576,CcyPerBase!$B480,CcyPerBase!J$3) / $C480,""),"")</f>
        <v>2.2525254504943573</v>
      </c>
      <c r="K480" s="5">
        <f>IF($A480&lt;&gt;"",IF(K$2&lt;&gt;"",INDEX('Instrument History'!$1:$1048576,CcyPerBase!$B480,CcyPerBase!K$3) / $C480,""),"")</f>
        <v>2.2525254504943573</v>
      </c>
      <c r="L480" s="5">
        <f>IF($A480&lt;&gt;"",IF(L$2&lt;&gt;"",INDEX('Instrument History'!$1:$1048576,CcyPerBase!$B480,CcyPerBase!L$3) / $C480,""),"")</f>
        <v>1</v>
      </c>
      <c r="M480" s="5">
        <f>IF($A480&lt;&gt;"",IF(M$2&lt;&gt;"",INDEX('Instrument History'!$1:$1048576,CcyPerBase!$B480,CcyPerBase!M$3) / $C480,""),"")</f>
        <v>1</v>
      </c>
      <c r="N480" s="5">
        <f>IF($A480&lt;&gt;"",IF(N$2&lt;&gt;"",INDEX('Instrument History'!$1:$1048576,CcyPerBase!$B480,CcyPerBase!N$3) / $C480,""),"")</f>
        <v>1</v>
      </c>
      <c r="O480" s="5" t="str">
        <f>IF($A480&lt;&gt;"",IF(O$2&lt;&gt;"",INDEX('Instrument History'!$1:$1048576,CcyPerBase!$B480,CcyPerBase!O$3) / $C480,""),"")</f>
        <v/>
      </c>
      <c r="P480" s="5" t="str">
        <f>IF($A480&lt;&gt;"",IF(P$2&lt;&gt;"",INDEX('Instrument History'!$1:$1048576,CcyPerBase!$B480,CcyPerBase!P$3) / $C480,""),"")</f>
        <v/>
      </c>
      <c r="Q480" s="5" t="str">
        <f>IF($A480&lt;&gt;"",IF(Q$2&lt;&gt;"",INDEX('Instrument History'!$1:$1048576,CcyPerBase!$B480,CcyPerBase!Q$3) / $C480,""),"")</f>
        <v/>
      </c>
      <c r="R480" s="5" t="str">
        <f>IF($A480&lt;&gt;"",IF(R$2&lt;&gt;"",INDEX('Instrument History'!$1:$1048576,CcyPerBase!$B480,CcyPerBase!R$3) / $C480,""),"")</f>
        <v/>
      </c>
      <c r="S480" s="5" t="str">
        <f>IF($A480&lt;&gt;"",IF(S$2&lt;&gt;"",INDEX('Instrument History'!$1:$1048576,CcyPerBase!$B480,CcyPerBase!S$3) / $C480,""),"")</f>
        <v/>
      </c>
      <c r="T480" s="5" t="str">
        <f>IF($A480&lt;&gt;"",IF(T$2&lt;&gt;"",INDEX('Instrument History'!$1:$1048576,CcyPerBase!$B480,CcyPerBase!T$3) / $C480,""),"")</f>
        <v/>
      </c>
      <c r="U480" s="5" t="str">
        <f>IF($A480&lt;&gt;"",IF(U$2&lt;&gt;"",INDEX('Instrument History'!$1:$1048576,CcyPerBase!$B480,CcyPerBase!U$3) / $C480,""),"")</f>
        <v/>
      </c>
      <c r="V480" s="5" t="str">
        <f>IF($A480&lt;&gt;"",IF(V$2&lt;&gt;"",INDEX('Instrument History'!$1:$1048576,CcyPerBase!$B480,CcyPerBase!V$3) / $C480,""),"")</f>
        <v/>
      </c>
      <c r="W480" s="5" t="str">
        <f>IF($A480&lt;&gt;"",IF(W$2&lt;&gt;"",INDEX('Instrument History'!$1:$1048576,CcyPerBase!$B480,CcyPerBase!W$3) / $C480,""),"")</f>
        <v/>
      </c>
      <c r="X480" s="5" t="str">
        <f>IF($A480&lt;&gt;"",IF(X$2&lt;&gt;"",INDEX('Instrument History'!$1:$1048576,CcyPerBase!$B480,CcyPerBase!X$3) / $C480,""),"")</f>
        <v/>
      </c>
    </row>
    <row r="481" spans="1:24">
      <c r="A481" s="12">
        <f>IF(A480&lt;&gt;"",IF(A480=$B$3,"",'Instrument History'!A478),"")</f>
        <v>40633</v>
      </c>
      <c r="B481">
        <f t="shared" si="8"/>
        <v>478</v>
      </c>
      <c r="C481" s="5">
        <f>IF(A481&lt;&gt;"",INDEX('Instrument History'!$1:$1048576,CcyPerBase!B481,CcyPerBase!$B$2),"")</f>
        <v>28.194128572650399</v>
      </c>
      <c r="D481" s="5">
        <f>IF($A481&lt;&gt;"",INDEX('Instrument History'!$1:$1048576,CcyPerBase!$B481,CcyPerBase!D$3) / $C481,"")</f>
        <v>3.5468377659667975E-2</v>
      </c>
      <c r="E481" s="5">
        <f>IF($A481&lt;&gt;"",IF(E$2&lt;&gt;"",INDEX('Instrument History'!$1:$1048576,CcyPerBase!$B481,CcyPerBase!E$3) / $C481,""),"")</f>
        <v>3.5468377659667975E-2</v>
      </c>
      <c r="F481" s="5">
        <f>IF($A481&lt;&gt;"",IF(F$2&lt;&gt;"",INDEX('Instrument History'!$1:$1048576,CcyPerBase!$B481,CcyPerBase!F$3) / $C481,""),"")</f>
        <v>3.5468377659667975E-2</v>
      </c>
      <c r="G481" s="5">
        <f>IF($A481&lt;&gt;"",IF(G$2&lt;&gt;"",INDEX('Instrument History'!$1:$1048576,CcyPerBase!$B481,CcyPerBase!G$3) / $C481,""),"")</f>
        <v>3.5468377659667975E-2</v>
      </c>
      <c r="H481" s="5">
        <f>IF($A481&lt;&gt;"",IF(H$2&lt;&gt;"",INDEX('Instrument History'!$1:$1048576,CcyPerBase!$B481,CcyPerBase!H$3) / $C481,""),"")</f>
        <v>3.5468377659667975E-2</v>
      </c>
      <c r="I481" s="5">
        <f>IF($A481&lt;&gt;"",IF(I$2&lt;&gt;"",INDEX('Instrument History'!$1:$1048576,CcyPerBase!$B481,CcyPerBase!I$3) / $C481,""),"")</f>
        <v>2.7014110312036821</v>
      </c>
      <c r="J481" s="5">
        <f>IF($A481&lt;&gt;"",IF(J$2&lt;&gt;"",INDEX('Instrument History'!$1:$1048576,CcyPerBase!$B481,CcyPerBase!J$3) / $C481,""),"")</f>
        <v>2.2406261407470738</v>
      </c>
      <c r="K481" s="5">
        <f>IF($A481&lt;&gt;"",IF(K$2&lt;&gt;"",INDEX('Instrument History'!$1:$1048576,CcyPerBase!$B481,CcyPerBase!K$3) / $C481,""),"")</f>
        <v>2.2406261407470738</v>
      </c>
      <c r="L481" s="5">
        <f>IF($A481&lt;&gt;"",IF(L$2&lt;&gt;"",INDEX('Instrument History'!$1:$1048576,CcyPerBase!$B481,CcyPerBase!L$3) / $C481,""),"")</f>
        <v>1</v>
      </c>
      <c r="M481" s="5">
        <f>IF($A481&lt;&gt;"",IF(M$2&lt;&gt;"",INDEX('Instrument History'!$1:$1048576,CcyPerBase!$B481,CcyPerBase!M$3) / $C481,""),"")</f>
        <v>1</v>
      </c>
      <c r="N481" s="5">
        <f>IF($A481&lt;&gt;"",IF(N$2&lt;&gt;"",INDEX('Instrument History'!$1:$1048576,CcyPerBase!$B481,CcyPerBase!N$3) / $C481,""),"")</f>
        <v>1</v>
      </c>
      <c r="O481" s="5" t="str">
        <f>IF($A481&lt;&gt;"",IF(O$2&lt;&gt;"",INDEX('Instrument History'!$1:$1048576,CcyPerBase!$B481,CcyPerBase!O$3) / $C481,""),"")</f>
        <v/>
      </c>
      <c r="P481" s="5" t="str">
        <f>IF($A481&lt;&gt;"",IF(P$2&lt;&gt;"",INDEX('Instrument History'!$1:$1048576,CcyPerBase!$B481,CcyPerBase!P$3) / $C481,""),"")</f>
        <v/>
      </c>
      <c r="Q481" s="5" t="str">
        <f>IF($A481&lt;&gt;"",IF(Q$2&lt;&gt;"",INDEX('Instrument History'!$1:$1048576,CcyPerBase!$B481,CcyPerBase!Q$3) / $C481,""),"")</f>
        <v/>
      </c>
      <c r="R481" s="5" t="str">
        <f>IF($A481&lt;&gt;"",IF(R$2&lt;&gt;"",INDEX('Instrument History'!$1:$1048576,CcyPerBase!$B481,CcyPerBase!R$3) / $C481,""),"")</f>
        <v/>
      </c>
      <c r="S481" s="5" t="str">
        <f>IF($A481&lt;&gt;"",IF(S$2&lt;&gt;"",INDEX('Instrument History'!$1:$1048576,CcyPerBase!$B481,CcyPerBase!S$3) / $C481,""),"")</f>
        <v/>
      </c>
      <c r="T481" s="5" t="str">
        <f>IF($A481&lt;&gt;"",IF(T$2&lt;&gt;"",INDEX('Instrument History'!$1:$1048576,CcyPerBase!$B481,CcyPerBase!T$3) / $C481,""),"")</f>
        <v/>
      </c>
      <c r="U481" s="5" t="str">
        <f>IF($A481&lt;&gt;"",IF(U$2&lt;&gt;"",INDEX('Instrument History'!$1:$1048576,CcyPerBase!$B481,CcyPerBase!U$3) / $C481,""),"")</f>
        <v/>
      </c>
      <c r="V481" s="5" t="str">
        <f>IF($A481&lt;&gt;"",IF(V$2&lt;&gt;"",INDEX('Instrument History'!$1:$1048576,CcyPerBase!$B481,CcyPerBase!V$3) / $C481,""),"")</f>
        <v/>
      </c>
      <c r="W481" s="5" t="str">
        <f>IF($A481&lt;&gt;"",IF(W$2&lt;&gt;"",INDEX('Instrument History'!$1:$1048576,CcyPerBase!$B481,CcyPerBase!W$3) / $C481,""),"")</f>
        <v/>
      </c>
      <c r="X481" s="5" t="str">
        <f>IF($A481&lt;&gt;"",IF(X$2&lt;&gt;"",INDEX('Instrument History'!$1:$1048576,CcyPerBase!$B481,CcyPerBase!X$3) / $C481,""),"")</f>
        <v/>
      </c>
    </row>
    <row r="482" spans="1:24">
      <c r="A482" s="12">
        <f>IF(A481&lt;&gt;"",IF(A481=$B$3,"",'Instrument History'!A479),"")</f>
        <v>40632</v>
      </c>
      <c r="B482">
        <f t="shared" si="8"/>
        <v>479</v>
      </c>
      <c r="C482" s="5">
        <f>IF(A482&lt;&gt;"",INDEX('Instrument History'!$1:$1048576,CcyPerBase!B482,CcyPerBase!$B$2),"")</f>
        <v>27.024375948052096</v>
      </c>
      <c r="D482" s="5">
        <f>IF($A482&lt;&gt;"",INDEX('Instrument History'!$1:$1048576,CcyPerBase!$B482,CcyPerBase!D$3) / $C482,"")</f>
        <v>3.7003629683152017E-2</v>
      </c>
      <c r="E482" s="5">
        <f>IF($A482&lt;&gt;"",IF(E$2&lt;&gt;"",INDEX('Instrument History'!$1:$1048576,CcyPerBase!$B482,CcyPerBase!E$3) / $C482,""),"")</f>
        <v>3.7003629683152017E-2</v>
      </c>
      <c r="F482" s="5">
        <f>IF($A482&lt;&gt;"",IF(F$2&lt;&gt;"",INDEX('Instrument History'!$1:$1048576,CcyPerBase!$B482,CcyPerBase!F$3) / $C482,""),"")</f>
        <v>3.7003629683152017E-2</v>
      </c>
      <c r="G482" s="5">
        <f>IF($A482&lt;&gt;"",IF(G$2&lt;&gt;"",INDEX('Instrument History'!$1:$1048576,CcyPerBase!$B482,CcyPerBase!G$3) / $C482,""),"")</f>
        <v>3.7003629683152017E-2</v>
      </c>
      <c r="H482" s="5">
        <f>IF($A482&lt;&gt;"",IF(H$2&lt;&gt;"",INDEX('Instrument History'!$1:$1048576,CcyPerBase!$B482,CcyPerBase!H$3) / $C482,""),"")</f>
        <v>3.7003629683152017E-2</v>
      </c>
      <c r="I482" s="5">
        <f>IF($A482&lt;&gt;"",IF(I$2&lt;&gt;"",INDEX('Instrument History'!$1:$1048576,CcyPerBase!$B482,CcyPerBase!I$3) / $C482,""),"")</f>
        <v>2.7350277818556248</v>
      </c>
      <c r="J482" s="5">
        <f>IF($A482&lt;&gt;"",IF(J$2&lt;&gt;"",INDEX('Instrument History'!$1:$1048576,CcyPerBase!$B482,CcyPerBase!J$3) / $C482,""),"")</f>
        <v>2.2798207136154636</v>
      </c>
      <c r="K482" s="5">
        <f>IF($A482&lt;&gt;"",IF(K$2&lt;&gt;"",INDEX('Instrument History'!$1:$1048576,CcyPerBase!$B482,CcyPerBase!K$3) / $C482,""),"")</f>
        <v>2.2798207136154636</v>
      </c>
      <c r="L482" s="5">
        <f>IF($A482&lt;&gt;"",IF(L$2&lt;&gt;"",INDEX('Instrument History'!$1:$1048576,CcyPerBase!$B482,CcyPerBase!L$3) / $C482,""),"")</f>
        <v>1</v>
      </c>
      <c r="M482" s="5">
        <f>IF($A482&lt;&gt;"",IF(M$2&lt;&gt;"",INDEX('Instrument History'!$1:$1048576,CcyPerBase!$B482,CcyPerBase!M$3) / $C482,""),"")</f>
        <v>1</v>
      </c>
      <c r="N482" s="5">
        <f>IF($A482&lt;&gt;"",IF(N$2&lt;&gt;"",INDEX('Instrument History'!$1:$1048576,CcyPerBase!$B482,CcyPerBase!N$3) / $C482,""),"")</f>
        <v>1</v>
      </c>
      <c r="O482" s="5" t="str">
        <f>IF($A482&lt;&gt;"",IF(O$2&lt;&gt;"",INDEX('Instrument History'!$1:$1048576,CcyPerBase!$B482,CcyPerBase!O$3) / $C482,""),"")</f>
        <v/>
      </c>
      <c r="P482" s="5" t="str">
        <f>IF($A482&lt;&gt;"",IF(P$2&lt;&gt;"",INDEX('Instrument History'!$1:$1048576,CcyPerBase!$B482,CcyPerBase!P$3) / $C482,""),"")</f>
        <v/>
      </c>
      <c r="Q482" s="5" t="str">
        <f>IF($A482&lt;&gt;"",IF(Q$2&lt;&gt;"",INDEX('Instrument History'!$1:$1048576,CcyPerBase!$B482,CcyPerBase!Q$3) / $C482,""),"")</f>
        <v/>
      </c>
      <c r="R482" s="5" t="str">
        <f>IF($A482&lt;&gt;"",IF(R$2&lt;&gt;"",INDEX('Instrument History'!$1:$1048576,CcyPerBase!$B482,CcyPerBase!R$3) / $C482,""),"")</f>
        <v/>
      </c>
      <c r="S482" s="5" t="str">
        <f>IF($A482&lt;&gt;"",IF(S$2&lt;&gt;"",INDEX('Instrument History'!$1:$1048576,CcyPerBase!$B482,CcyPerBase!S$3) / $C482,""),"")</f>
        <v/>
      </c>
      <c r="T482" s="5" t="str">
        <f>IF($A482&lt;&gt;"",IF(T$2&lt;&gt;"",INDEX('Instrument History'!$1:$1048576,CcyPerBase!$B482,CcyPerBase!T$3) / $C482,""),"")</f>
        <v/>
      </c>
      <c r="U482" s="5" t="str">
        <f>IF($A482&lt;&gt;"",IF(U$2&lt;&gt;"",INDEX('Instrument History'!$1:$1048576,CcyPerBase!$B482,CcyPerBase!U$3) / $C482,""),"")</f>
        <v/>
      </c>
      <c r="V482" s="5" t="str">
        <f>IF($A482&lt;&gt;"",IF(V$2&lt;&gt;"",INDEX('Instrument History'!$1:$1048576,CcyPerBase!$B482,CcyPerBase!V$3) / $C482,""),"")</f>
        <v/>
      </c>
      <c r="W482" s="5" t="str">
        <f>IF($A482&lt;&gt;"",IF(W$2&lt;&gt;"",INDEX('Instrument History'!$1:$1048576,CcyPerBase!$B482,CcyPerBase!W$3) / $C482,""),"")</f>
        <v/>
      </c>
      <c r="X482" s="5" t="str">
        <f>IF($A482&lt;&gt;"",IF(X$2&lt;&gt;"",INDEX('Instrument History'!$1:$1048576,CcyPerBase!$B482,CcyPerBase!X$3) / $C482,""),"")</f>
        <v/>
      </c>
    </row>
    <row r="483" spans="1:24">
      <c r="A483" s="12">
        <f>IF(A482&lt;&gt;"",IF(A482=$B$3,"",'Instrument History'!A480),"")</f>
        <v>40631</v>
      </c>
      <c r="B483">
        <f t="shared" si="8"/>
        <v>480</v>
      </c>
      <c r="C483" s="5">
        <f>IF(A483&lt;&gt;"",INDEX('Instrument History'!$1:$1048576,CcyPerBase!B483,CcyPerBase!$B$2),"")</f>
        <v>27.60829611041666</v>
      </c>
      <c r="D483" s="5">
        <f>IF($A483&lt;&gt;"",INDEX('Instrument History'!$1:$1048576,CcyPerBase!$B483,CcyPerBase!D$3) / $C483,"")</f>
        <v>3.6220996616401047E-2</v>
      </c>
      <c r="E483" s="5">
        <f>IF($A483&lt;&gt;"",IF(E$2&lt;&gt;"",INDEX('Instrument History'!$1:$1048576,CcyPerBase!$B483,CcyPerBase!E$3) / $C483,""),"")</f>
        <v>3.6220996616401047E-2</v>
      </c>
      <c r="F483" s="5">
        <f>IF($A483&lt;&gt;"",IF(F$2&lt;&gt;"",INDEX('Instrument History'!$1:$1048576,CcyPerBase!$B483,CcyPerBase!F$3) / $C483,""),"")</f>
        <v>3.6220996616401047E-2</v>
      </c>
      <c r="G483" s="5">
        <f>IF($A483&lt;&gt;"",IF(G$2&lt;&gt;"",INDEX('Instrument History'!$1:$1048576,CcyPerBase!$B483,CcyPerBase!G$3) / $C483,""),"")</f>
        <v>3.6220996616401047E-2</v>
      </c>
      <c r="H483" s="5">
        <f>IF($A483&lt;&gt;"",IF(H$2&lt;&gt;"",INDEX('Instrument History'!$1:$1048576,CcyPerBase!$B483,CcyPerBase!H$3) / $C483,""),"")</f>
        <v>3.6220996616401047E-2</v>
      </c>
      <c r="I483" s="5">
        <f>IF($A483&lt;&gt;"",IF(I$2&lt;&gt;"",INDEX('Instrument History'!$1:$1048576,CcyPerBase!$B483,CcyPerBase!I$3) / $C483,""),"")</f>
        <v>2.6113518609183242</v>
      </c>
      <c r="J483" s="5">
        <f>IF($A483&lt;&gt;"",IF(J$2&lt;&gt;"",INDEX('Instrument History'!$1:$1048576,CcyPerBase!$B483,CcyPerBase!J$3) / $C483,""),"")</f>
        <v>2.173409902426708</v>
      </c>
      <c r="K483" s="5">
        <f>IF($A483&lt;&gt;"",IF(K$2&lt;&gt;"",INDEX('Instrument History'!$1:$1048576,CcyPerBase!$B483,CcyPerBase!K$3) / $C483,""),"")</f>
        <v>2.173409902426708</v>
      </c>
      <c r="L483" s="5">
        <f>IF($A483&lt;&gt;"",IF(L$2&lt;&gt;"",INDEX('Instrument History'!$1:$1048576,CcyPerBase!$B483,CcyPerBase!L$3) / $C483,""),"")</f>
        <v>1</v>
      </c>
      <c r="M483" s="5">
        <f>IF($A483&lt;&gt;"",IF(M$2&lt;&gt;"",INDEX('Instrument History'!$1:$1048576,CcyPerBase!$B483,CcyPerBase!M$3) / $C483,""),"")</f>
        <v>1</v>
      </c>
      <c r="N483" s="5">
        <f>IF($A483&lt;&gt;"",IF(N$2&lt;&gt;"",INDEX('Instrument History'!$1:$1048576,CcyPerBase!$B483,CcyPerBase!N$3) / $C483,""),"")</f>
        <v>1</v>
      </c>
      <c r="O483" s="5" t="str">
        <f>IF($A483&lt;&gt;"",IF(O$2&lt;&gt;"",INDEX('Instrument History'!$1:$1048576,CcyPerBase!$B483,CcyPerBase!O$3) / $C483,""),"")</f>
        <v/>
      </c>
      <c r="P483" s="5" t="str">
        <f>IF($A483&lt;&gt;"",IF(P$2&lt;&gt;"",INDEX('Instrument History'!$1:$1048576,CcyPerBase!$B483,CcyPerBase!P$3) / $C483,""),"")</f>
        <v/>
      </c>
      <c r="Q483" s="5" t="str">
        <f>IF($A483&lt;&gt;"",IF(Q$2&lt;&gt;"",INDEX('Instrument History'!$1:$1048576,CcyPerBase!$B483,CcyPerBase!Q$3) / $C483,""),"")</f>
        <v/>
      </c>
      <c r="R483" s="5" t="str">
        <f>IF($A483&lt;&gt;"",IF(R$2&lt;&gt;"",INDEX('Instrument History'!$1:$1048576,CcyPerBase!$B483,CcyPerBase!R$3) / $C483,""),"")</f>
        <v/>
      </c>
      <c r="S483" s="5" t="str">
        <f>IF($A483&lt;&gt;"",IF(S$2&lt;&gt;"",INDEX('Instrument History'!$1:$1048576,CcyPerBase!$B483,CcyPerBase!S$3) / $C483,""),"")</f>
        <v/>
      </c>
      <c r="T483" s="5" t="str">
        <f>IF($A483&lt;&gt;"",IF(T$2&lt;&gt;"",INDEX('Instrument History'!$1:$1048576,CcyPerBase!$B483,CcyPerBase!T$3) / $C483,""),"")</f>
        <v/>
      </c>
      <c r="U483" s="5" t="str">
        <f>IF($A483&lt;&gt;"",IF(U$2&lt;&gt;"",INDEX('Instrument History'!$1:$1048576,CcyPerBase!$B483,CcyPerBase!U$3) / $C483,""),"")</f>
        <v/>
      </c>
      <c r="V483" s="5" t="str">
        <f>IF($A483&lt;&gt;"",IF(V$2&lt;&gt;"",INDEX('Instrument History'!$1:$1048576,CcyPerBase!$B483,CcyPerBase!V$3) / $C483,""),"")</f>
        <v/>
      </c>
      <c r="W483" s="5" t="str">
        <f>IF($A483&lt;&gt;"",IF(W$2&lt;&gt;"",INDEX('Instrument History'!$1:$1048576,CcyPerBase!$B483,CcyPerBase!W$3) / $C483,""),"")</f>
        <v/>
      </c>
      <c r="X483" s="5" t="str">
        <f>IF($A483&lt;&gt;"",IF(X$2&lt;&gt;"",INDEX('Instrument History'!$1:$1048576,CcyPerBase!$B483,CcyPerBase!X$3) / $C483,""),"")</f>
        <v/>
      </c>
    </row>
    <row r="484" spans="1:24">
      <c r="A484" s="12">
        <f>IF(A483&lt;&gt;"",IF(A483=$B$3,"",'Instrument History'!A481),"")</f>
        <v>40630</v>
      </c>
      <c r="B484">
        <f t="shared" si="8"/>
        <v>481</v>
      </c>
      <c r="C484" s="5">
        <f>IF(A484&lt;&gt;"",INDEX('Instrument History'!$1:$1048576,CcyPerBase!B484,CcyPerBase!$B$2),"")</f>
        <v>28.753896305832182</v>
      </c>
      <c r="D484" s="5">
        <f>IF($A484&lt;&gt;"",INDEX('Instrument History'!$1:$1048576,CcyPerBase!$B484,CcyPerBase!D$3) / $C484,"")</f>
        <v>3.477789546723687E-2</v>
      </c>
      <c r="E484" s="5">
        <f>IF($A484&lt;&gt;"",IF(E$2&lt;&gt;"",INDEX('Instrument History'!$1:$1048576,CcyPerBase!$B484,CcyPerBase!E$3) / $C484,""),"")</f>
        <v>3.477789546723687E-2</v>
      </c>
      <c r="F484" s="5">
        <f>IF($A484&lt;&gt;"",IF(F$2&lt;&gt;"",INDEX('Instrument History'!$1:$1048576,CcyPerBase!$B484,CcyPerBase!F$3) / $C484,""),"")</f>
        <v>3.477789546723687E-2</v>
      </c>
      <c r="G484" s="5">
        <f>IF($A484&lt;&gt;"",IF(G$2&lt;&gt;"",INDEX('Instrument History'!$1:$1048576,CcyPerBase!$B484,CcyPerBase!G$3) / $C484,""),"")</f>
        <v>3.477789546723687E-2</v>
      </c>
      <c r="H484" s="5">
        <f>IF($A484&lt;&gt;"",IF(H$2&lt;&gt;"",INDEX('Instrument History'!$1:$1048576,CcyPerBase!$B484,CcyPerBase!H$3) / $C484,""),"")</f>
        <v>3.477789546723687E-2</v>
      </c>
      <c r="I484" s="5">
        <f>IF($A484&lt;&gt;"",IF(I$2&lt;&gt;"",INDEX('Instrument History'!$1:$1048576,CcyPerBase!$B484,CcyPerBase!I$3) / $C484,""),"")</f>
        <v>2.5531904372258021</v>
      </c>
      <c r="J484" s="5">
        <f>IF($A484&lt;&gt;"",IF(J$2&lt;&gt;"",INDEX('Instrument History'!$1:$1048576,CcyPerBase!$B484,CcyPerBase!J$3) / $C484,""),"")</f>
        <v>2.0288766422056277</v>
      </c>
      <c r="K484" s="5">
        <f>IF($A484&lt;&gt;"",IF(K$2&lt;&gt;"",INDEX('Instrument History'!$1:$1048576,CcyPerBase!$B484,CcyPerBase!K$3) / $C484,""),"")</f>
        <v>2.0288766422056277</v>
      </c>
      <c r="L484" s="5">
        <f>IF($A484&lt;&gt;"",IF(L$2&lt;&gt;"",INDEX('Instrument History'!$1:$1048576,CcyPerBase!$B484,CcyPerBase!L$3) / $C484,""),"")</f>
        <v>1</v>
      </c>
      <c r="M484" s="5">
        <f>IF($A484&lt;&gt;"",IF(M$2&lt;&gt;"",INDEX('Instrument History'!$1:$1048576,CcyPerBase!$B484,CcyPerBase!M$3) / $C484,""),"")</f>
        <v>1</v>
      </c>
      <c r="N484" s="5">
        <f>IF($A484&lt;&gt;"",IF(N$2&lt;&gt;"",INDEX('Instrument History'!$1:$1048576,CcyPerBase!$B484,CcyPerBase!N$3) / $C484,""),"")</f>
        <v>1</v>
      </c>
      <c r="O484" s="5" t="str">
        <f>IF($A484&lt;&gt;"",IF(O$2&lt;&gt;"",INDEX('Instrument History'!$1:$1048576,CcyPerBase!$B484,CcyPerBase!O$3) / $C484,""),"")</f>
        <v/>
      </c>
      <c r="P484" s="5" t="str">
        <f>IF($A484&lt;&gt;"",IF(P$2&lt;&gt;"",INDEX('Instrument History'!$1:$1048576,CcyPerBase!$B484,CcyPerBase!P$3) / $C484,""),"")</f>
        <v/>
      </c>
      <c r="Q484" s="5" t="str">
        <f>IF($A484&lt;&gt;"",IF(Q$2&lt;&gt;"",INDEX('Instrument History'!$1:$1048576,CcyPerBase!$B484,CcyPerBase!Q$3) / $C484,""),"")</f>
        <v/>
      </c>
      <c r="R484" s="5" t="str">
        <f>IF($A484&lt;&gt;"",IF(R$2&lt;&gt;"",INDEX('Instrument History'!$1:$1048576,CcyPerBase!$B484,CcyPerBase!R$3) / $C484,""),"")</f>
        <v/>
      </c>
      <c r="S484" s="5" t="str">
        <f>IF($A484&lt;&gt;"",IF(S$2&lt;&gt;"",INDEX('Instrument History'!$1:$1048576,CcyPerBase!$B484,CcyPerBase!S$3) / $C484,""),"")</f>
        <v/>
      </c>
      <c r="T484" s="5" t="str">
        <f>IF($A484&lt;&gt;"",IF(T$2&lt;&gt;"",INDEX('Instrument History'!$1:$1048576,CcyPerBase!$B484,CcyPerBase!T$3) / $C484,""),"")</f>
        <v/>
      </c>
      <c r="U484" s="5" t="str">
        <f>IF($A484&lt;&gt;"",IF(U$2&lt;&gt;"",INDEX('Instrument History'!$1:$1048576,CcyPerBase!$B484,CcyPerBase!U$3) / $C484,""),"")</f>
        <v/>
      </c>
      <c r="V484" s="5" t="str">
        <f>IF($A484&lt;&gt;"",IF(V$2&lt;&gt;"",INDEX('Instrument History'!$1:$1048576,CcyPerBase!$B484,CcyPerBase!V$3) / $C484,""),"")</f>
        <v/>
      </c>
      <c r="W484" s="5" t="str">
        <f>IF($A484&lt;&gt;"",IF(W$2&lt;&gt;"",INDEX('Instrument History'!$1:$1048576,CcyPerBase!$B484,CcyPerBase!W$3) / $C484,""),"")</f>
        <v/>
      </c>
      <c r="X484" s="5" t="str">
        <f>IF($A484&lt;&gt;"",IF(X$2&lt;&gt;"",INDEX('Instrument History'!$1:$1048576,CcyPerBase!$B484,CcyPerBase!X$3) / $C484,""),"")</f>
        <v/>
      </c>
    </row>
    <row r="485" spans="1:24">
      <c r="A485" s="12">
        <f>IF(A484&lt;&gt;"",IF(A484=$B$3,"",'Instrument History'!A482),"")</f>
        <v>40627</v>
      </c>
      <c r="B485">
        <f t="shared" si="8"/>
        <v>482</v>
      </c>
      <c r="C485" s="5">
        <f>IF(A485&lt;&gt;"",INDEX('Instrument History'!$1:$1048576,CcyPerBase!B485,CcyPerBase!$B$2),"")</f>
        <v>29.637360045870349</v>
      </c>
      <c r="D485" s="5">
        <f>IF($A485&lt;&gt;"",INDEX('Instrument History'!$1:$1048576,CcyPerBase!$B485,CcyPerBase!D$3) / $C485,"")</f>
        <v>3.374119686950118E-2</v>
      </c>
      <c r="E485" s="5">
        <f>IF($A485&lt;&gt;"",IF(E$2&lt;&gt;"",INDEX('Instrument History'!$1:$1048576,CcyPerBase!$B485,CcyPerBase!E$3) / $C485,""),"")</f>
        <v>3.374119686950118E-2</v>
      </c>
      <c r="F485" s="5">
        <f>IF($A485&lt;&gt;"",IF(F$2&lt;&gt;"",INDEX('Instrument History'!$1:$1048576,CcyPerBase!$B485,CcyPerBase!F$3) / $C485,""),"")</f>
        <v>3.374119686950118E-2</v>
      </c>
      <c r="G485" s="5">
        <f>IF($A485&lt;&gt;"",IF(G$2&lt;&gt;"",INDEX('Instrument History'!$1:$1048576,CcyPerBase!$B485,CcyPerBase!G$3) / $C485,""),"")</f>
        <v>3.374119686950118E-2</v>
      </c>
      <c r="H485" s="5">
        <f>IF($A485&lt;&gt;"",IF(H$2&lt;&gt;"",INDEX('Instrument History'!$1:$1048576,CcyPerBase!$B485,CcyPerBase!H$3) / $C485,""),"")</f>
        <v>3.374119686950118E-2</v>
      </c>
      <c r="I485" s="5">
        <f>IF($A485&lt;&gt;"",IF(I$2&lt;&gt;"",INDEX('Instrument History'!$1:$1048576,CcyPerBase!$B485,CcyPerBase!I$3) / $C485,""),"")</f>
        <v>2.374779724149128</v>
      </c>
      <c r="J485" s="5">
        <f>IF($A485&lt;&gt;"",IF(J$2&lt;&gt;"",INDEX('Instrument History'!$1:$1048576,CcyPerBase!$B485,CcyPerBase!J$3) / $C485,""),"")</f>
        <v>2.0321756010405823</v>
      </c>
      <c r="K485" s="5">
        <f>IF($A485&lt;&gt;"",IF(K$2&lt;&gt;"",INDEX('Instrument History'!$1:$1048576,CcyPerBase!$B485,CcyPerBase!K$3) / $C485,""),"")</f>
        <v>2.0321756010405823</v>
      </c>
      <c r="L485" s="5">
        <f>IF($A485&lt;&gt;"",IF(L$2&lt;&gt;"",INDEX('Instrument History'!$1:$1048576,CcyPerBase!$B485,CcyPerBase!L$3) / $C485,""),"")</f>
        <v>1</v>
      </c>
      <c r="M485" s="5">
        <f>IF($A485&lt;&gt;"",IF(M$2&lt;&gt;"",INDEX('Instrument History'!$1:$1048576,CcyPerBase!$B485,CcyPerBase!M$3) / $C485,""),"")</f>
        <v>1</v>
      </c>
      <c r="N485" s="5">
        <f>IF($A485&lt;&gt;"",IF(N$2&lt;&gt;"",INDEX('Instrument History'!$1:$1048576,CcyPerBase!$B485,CcyPerBase!N$3) / $C485,""),"")</f>
        <v>1</v>
      </c>
      <c r="O485" s="5" t="str">
        <f>IF($A485&lt;&gt;"",IF(O$2&lt;&gt;"",INDEX('Instrument History'!$1:$1048576,CcyPerBase!$B485,CcyPerBase!O$3) / $C485,""),"")</f>
        <v/>
      </c>
      <c r="P485" s="5" t="str">
        <f>IF($A485&lt;&gt;"",IF(P$2&lt;&gt;"",INDEX('Instrument History'!$1:$1048576,CcyPerBase!$B485,CcyPerBase!P$3) / $C485,""),"")</f>
        <v/>
      </c>
      <c r="Q485" s="5" t="str">
        <f>IF($A485&lt;&gt;"",IF(Q$2&lt;&gt;"",INDEX('Instrument History'!$1:$1048576,CcyPerBase!$B485,CcyPerBase!Q$3) / $C485,""),"")</f>
        <v/>
      </c>
      <c r="R485" s="5" t="str">
        <f>IF($A485&lt;&gt;"",IF(R$2&lt;&gt;"",INDEX('Instrument History'!$1:$1048576,CcyPerBase!$B485,CcyPerBase!R$3) / $C485,""),"")</f>
        <v/>
      </c>
      <c r="S485" s="5" t="str">
        <f>IF($A485&lt;&gt;"",IF(S$2&lt;&gt;"",INDEX('Instrument History'!$1:$1048576,CcyPerBase!$B485,CcyPerBase!S$3) / $C485,""),"")</f>
        <v/>
      </c>
      <c r="T485" s="5" t="str">
        <f>IF($A485&lt;&gt;"",IF(T$2&lt;&gt;"",INDEX('Instrument History'!$1:$1048576,CcyPerBase!$B485,CcyPerBase!T$3) / $C485,""),"")</f>
        <v/>
      </c>
      <c r="U485" s="5" t="str">
        <f>IF($A485&lt;&gt;"",IF(U$2&lt;&gt;"",INDEX('Instrument History'!$1:$1048576,CcyPerBase!$B485,CcyPerBase!U$3) / $C485,""),"")</f>
        <v/>
      </c>
      <c r="V485" s="5" t="str">
        <f>IF($A485&lt;&gt;"",IF(V$2&lt;&gt;"",INDEX('Instrument History'!$1:$1048576,CcyPerBase!$B485,CcyPerBase!V$3) / $C485,""),"")</f>
        <v/>
      </c>
      <c r="W485" s="5" t="str">
        <f>IF($A485&lt;&gt;"",IF(W$2&lt;&gt;"",INDEX('Instrument History'!$1:$1048576,CcyPerBase!$B485,CcyPerBase!W$3) / $C485,""),"")</f>
        <v/>
      </c>
      <c r="X485" s="5" t="str">
        <f>IF($A485&lt;&gt;"",IF(X$2&lt;&gt;"",INDEX('Instrument History'!$1:$1048576,CcyPerBase!$B485,CcyPerBase!X$3) / $C485,""),"")</f>
        <v/>
      </c>
    </row>
    <row r="486" spans="1:24">
      <c r="A486" s="12">
        <f>IF(A485&lt;&gt;"",IF(A485=$B$3,"",'Instrument History'!A483),"")</f>
        <v>40626</v>
      </c>
      <c r="B486">
        <f t="shared" si="8"/>
        <v>483</v>
      </c>
      <c r="C486" s="5">
        <f>IF(A486&lt;&gt;"",INDEX('Instrument History'!$1:$1048576,CcyPerBase!B486,CcyPerBase!$B$2),"")</f>
        <v>30.524759634119455</v>
      </c>
      <c r="D486" s="5">
        <f>IF($A486&lt;&gt;"",INDEX('Instrument History'!$1:$1048576,CcyPerBase!$B486,CcyPerBase!D$3) / $C486,"")</f>
        <v>3.2760290727473468E-2</v>
      </c>
      <c r="E486" s="5">
        <f>IF($A486&lt;&gt;"",IF(E$2&lt;&gt;"",INDEX('Instrument History'!$1:$1048576,CcyPerBase!$B486,CcyPerBase!E$3) / $C486,""),"")</f>
        <v>3.2760290727473468E-2</v>
      </c>
      <c r="F486" s="5">
        <f>IF($A486&lt;&gt;"",IF(F$2&lt;&gt;"",INDEX('Instrument History'!$1:$1048576,CcyPerBase!$B486,CcyPerBase!F$3) / $C486,""),"")</f>
        <v>3.2760290727473468E-2</v>
      </c>
      <c r="G486" s="5">
        <f>IF($A486&lt;&gt;"",IF(G$2&lt;&gt;"",INDEX('Instrument History'!$1:$1048576,CcyPerBase!$B486,CcyPerBase!G$3) / $C486,""),"")</f>
        <v>3.2760290727473468E-2</v>
      </c>
      <c r="H486" s="5">
        <f>IF($A486&lt;&gt;"",IF(H$2&lt;&gt;"",INDEX('Instrument History'!$1:$1048576,CcyPerBase!$B486,CcyPerBase!H$3) / $C486,""),"")</f>
        <v>3.2760290727473468E-2</v>
      </c>
      <c r="I486" s="5">
        <f>IF($A486&lt;&gt;"",IF(I$2&lt;&gt;"",INDEX('Instrument History'!$1:$1048576,CcyPerBase!$B486,CcyPerBase!I$3) / $C486,""),"")</f>
        <v>2.2585587942028749</v>
      </c>
      <c r="J486" s="5">
        <f>IF($A486&lt;&gt;"",IF(J$2&lt;&gt;"",INDEX('Instrument History'!$1:$1048576,CcyPerBase!$B486,CcyPerBase!J$3) / $C486,""),"")</f>
        <v>1.9938315911960585</v>
      </c>
      <c r="K486" s="5">
        <f>IF($A486&lt;&gt;"",IF(K$2&lt;&gt;"",INDEX('Instrument History'!$1:$1048576,CcyPerBase!$B486,CcyPerBase!K$3) / $C486,""),"")</f>
        <v>1.9938315911960585</v>
      </c>
      <c r="L486" s="5">
        <f>IF($A486&lt;&gt;"",IF(L$2&lt;&gt;"",INDEX('Instrument History'!$1:$1048576,CcyPerBase!$B486,CcyPerBase!L$3) / $C486,""),"")</f>
        <v>1</v>
      </c>
      <c r="M486" s="5">
        <f>IF($A486&lt;&gt;"",IF(M$2&lt;&gt;"",INDEX('Instrument History'!$1:$1048576,CcyPerBase!$B486,CcyPerBase!M$3) / $C486,""),"")</f>
        <v>1</v>
      </c>
      <c r="N486" s="5">
        <f>IF($A486&lt;&gt;"",IF(N$2&lt;&gt;"",INDEX('Instrument History'!$1:$1048576,CcyPerBase!$B486,CcyPerBase!N$3) / $C486,""),"")</f>
        <v>1</v>
      </c>
      <c r="O486" s="5" t="str">
        <f>IF($A486&lt;&gt;"",IF(O$2&lt;&gt;"",INDEX('Instrument History'!$1:$1048576,CcyPerBase!$B486,CcyPerBase!O$3) / $C486,""),"")</f>
        <v/>
      </c>
      <c r="P486" s="5" t="str">
        <f>IF($A486&lt;&gt;"",IF(P$2&lt;&gt;"",INDEX('Instrument History'!$1:$1048576,CcyPerBase!$B486,CcyPerBase!P$3) / $C486,""),"")</f>
        <v/>
      </c>
      <c r="Q486" s="5" t="str">
        <f>IF($A486&lt;&gt;"",IF(Q$2&lt;&gt;"",INDEX('Instrument History'!$1:$1048576,CcyPerBase!$B486,CcyPerBase!Q$3) / $C486,""),"")</f>
        <v/>
      </c>
      <c r="R486" s="5" t="str">
        <f>IF($A486&lt;&gt;"",IF(R$2&lt;&gt;"",INDEX('Instrument History'!$1:$1048576,CcyPerBase!$B486,CcyPerBase!R$3) / $C486,""),"")</f>
        <v/>
      </c>
      <c r="S486" s="5" t="str">
        <f>IF($A486&lt;&gt;"",IF(S$2&lt;&gt;"",INDEX('Instrument History'!$1:$1048576,CcyPerBase!$B486,CcyPerBase!S$3) / $C486,""),"")</f>
        <v/>
      </c>
      <c r="T486" s="5" t="str">
        <f>IF($A486&lt;&gt;"",IF(T$2&lt;&gt;"",INDEX('Instrument History'!$1:$1048576,CcyPerBase!$B486,CcyPerBase!T$3) / $C486,""),"")</f>
        <v/>
      </c>
      <c r="U486" s="5" t="str">
        <f>IF($A486&lt;&gt;"",IF(U$2&lt;&gt;"",INDEX('Instrument History'!$1:$1048576,CcyPerBase!$B486,CcyPerBase!U$3) / $C486,""),"")</f>
        <v/>
      </c>
      <c r="V486" s="5" t="str">
        <f>IF($A486&lt;&gt;"",IF(V$2&lt;&gt;"",INDEX('Instrument History'!$1:$1048576,CcyPerBase!$B486,CcyPerBase!V$3) / $C486,""),"")</f>
        <v/>
      </c>
      <c r="W486" s="5" t="str">
        <f>IF($A486&lt;&gt;"",IF(W$2&lt;&gt;"",INDEX('Instrument History'!$1:$1048576,CcyPerBase!$B486,CcyPerBase!W$3) / $C486,""),"")</f>
        <v/>
      </c>
      <c r="X486" s="5" t="str">
        <f>IF($A486&lt;&gt;"",IF(X$2&lt;&gt;"",INDEX('Instrument History'!$1:$1048576,CcyPerBase!$B486,CcyPerBase!X$3) / $C486,""),"")</f>
        <v/>
      </c>
    </row>
    <row r="487" spans="1:24">
      <c r="A487" s="12">
        <f>IF(A486&lt;&gt;"",IF(A486=$B$3,"",'Instrument History'!A484),"")</f>
        <v>40625</v>
      </c>
      <c r="B487">
        <f t="shared" si="8"/>
        <v>484</v>
      </c>
      <c r="C487" s="5">
        <f>IF(A487&lt;&gt;"",INDEX('Instrument History'!$1:$1048576,CcyPerBase!B487,CcyPerBase!$B$2),"")</f>
        <v>31.648948570324233</v>
      </c>
      <c r="D487" s="5">
        <f>IF($A487&lt;&gt;"",INDEX('Instrument History'!$1:$1048576,CcyPerBase!$B487,CcyPerBase!D$3) / $C487,"")</f>
        <v>3.1596626275845828E-2</v>
      </c>
      <c r="E487" s="5">
        <f>IF($A487&lt;&gt;"",IF(E$2&lt;&gt;"",INDEX('Instrument History'!$1:$1048576,CcyPerBase!$B487,CcyPerBase!E$3) / $C487,""),"")</f>
        <v>3.1596626275845828E-2</v>
      </c>
      <c r="F487" s="5">
        <f>IF($A487&lt;&gt;"",IF(F$2&lt;&gt;"",INDEX('Instrument History'!$1:$1048576,CcyPerBase!$B487,CcyPerBase!F$3) / $C487,""),"")</f>
        <v>3.1596626275845828E-2</v>
      </c>
      <c r="G487" s="5">
        <f>IF($A487&lt;&gt;"",IF(G$2&lt;&gt;"",INDEX('Instrument History'!$1:$1048576,CcyPerBase!$B487,CcyPerBase!G$3) / $C487,""),"")</f>
        <v>3.1596626275845828E-2</v>
      </c>
      <c r="H487" s="5">
        <f>IF($A487&lt;&gt;"",IF(H$2&lt;&gt;"",INDEX('Instrument History'!$1:$1048576,CcyPerBase!$B487,CcyPerBase!H$3) / $C487,""),"")</f>
        <v>3.1596626275845828E-2</v>
      </c>
      <c r="I487" s="5">
        <f>IF($A487&lt;&gt;"",IF(I$2&lt;&gt;"",INDEX('Instrument History'!$1:$1048576,CcyPerBase!$B487,CcyPerBase!I$3) / $C487,""),"")</f>
        <v>2.0949079624796645</v>
      </c>
      <c r="J487" s="5">
        <f>IF($A487&lt;&gt;"",IF(J$2&lt;&gt;"",INDEX('Instrument History'!$1:$1048576,CcyPerBase!$B487,CcyPerBase!J$3) / $C487,""),"")</f>
        <v>1.8484716435028545</v>
      </c>
      <c r="K487" s="5">
        <f>IF($A487&lt;&gt;"",IF(K$2&lt;&gt;"",INDEX('Instrument History'!$1:$1048576,CcyPerBase!$B487,CcyPerBase!K$3) / $C487,""),"")</f>
        <v>1.8484716435028545</v>
      </c>
      <c r="L487" s="5">
        <f>IF($A487&lt;&gt;"",IF(L$2&lt;&gt;"",INDEX('Instrument History'!$1:$1048576,CcyPerBase!$B487,CcyPerBase!L$3) / $C487,""),"")</f>
        <v>1</v>
      </c>
      <c r="M487" s="5">
        <f>IF($A487&lt;&gt;"",IF(M$2&lt;&gt;"",INDEX('Instrument History'!$1:$1048576,CcyPerBase!$B487,CcyPerBase!M$3) / $C487,""),"")</f>
        <v>1</v>
      </c>
      <c r="N487" s="5">
        <f>IF($A487&lt;&gt;"",IF(N$2&lt;&gt;"",INDEX('Instrument History'!$1:$1048576,CcyPerBase!$B487,CcyPerBase!N$3) / $C487,""),"")</f>
        <v>1</v>
      </c>
      <c r="O487" s="5" t="str">
        <f>IF($A487&lt;&gt;"",IF(O$2&lt;&gt;"",INDEX('Instrument History'!$1:$1048576,CcyPerBase!$B487,CcyPerBase!O$3) / $C487,""),"")</f>
        <v/>
      </c>
      <c r="P487" s="5" t="str">
        <f>IF($A487&lt;&gt;"",IF(P$2&lt;&gt;"",INDEX('Instrument History'!$1:$1048576,CcyPerBase!$B487,CcyPerBase!P$3) / $C487,""),"")</f>
        <v/>
      </c>
      <c r="Q487" s="5" t="str">
        <f>IF($A487&lt;&gt;"",IF(Q$2&lt;&gt;"",INDEX('Instrument History'!$1:$1048576,CcyPerBase!$B487,CcyPerBase!Q$3) / $C487,""),"")</f>
        <v/>
      </c>
      <c r="R487" s="5" t="str">
        <f>IF($A487&lt;&gt;"",IF(R$2&lt;&gt;"",INDEX('Instrument History'!$1:$1048576,CcyPerBase!$B487,CcyPerBase!R$3) / $C487,""),"")</f>
        <v/>
      </c>
      <c r="S487" s="5" t="str">
        <f>IF($A487&lt;&gt;"",IF(S$2&lt;&gt;"",INDEX('Instrument History'!$1:$1048576,CcyPerBase!$B487,CcyPerBase!S$3) / $C487,""),"")</f>
        <v/>
      </c>
      <c r="T487" s="5" t="str">
        <f>IF($A487&lt;&gt;"",IF(T$2&lt;&gt;"",INDEX('Instrument History'!$1:$1048576,CcyPerBase!$B487,CcyPerBase!T$3) / $C487,""),"")</f>
        <v/>
      </c>
      <c r="U487" s="5" t="str">
        <f>IF($A487&lt;&gt;"",IF(U$2&lt;&gt;"",INDEX('Instrument History'!$1:$1048576,CcyPerBase!$B487,CcyPerBase!U$3) / $C487,""),"")</f>
        <v/>
      </c>
      <c r="V487" s="5" t="str">
        <f>IF($A487&lt;&gt;"",IF(V$2&lt;&gt;"",INDEX('Instrument History'!$1:$1048576,CcyPerBase!$B487,CcyPerBase!V$3) / $C487,""),"")</f>
        <v/>
      </c>
      <c r="W487" s="5" t="str">
        <f>IF($A487&lt;&gt;"",IF(W$2&lt;&gt;"",INDEX('Instrument History'!$1:$1048576,CcyPerBase!$B487,CcyPerBase!W$3) / $C487,""),"")</f>
        <v/>
      </c>
      <c r="X487" s="5" t="str">
        <f>IF($A487&lt;&gt;"",IF(X$2&lt;&gt;"",INDEX('Instrument History'!$1:$1048576,CcyPerBase!$B487,CcyPerBase!X$3) / $C487,""),"")</f>
        <v/>
      </c>
    </row>
    <row r="488" spans="1:24">
      <c r="A488" s="12">
        <f>IF(A487&lt;&gt;"",IF(A487=$B$3,"",'Instrument History'!A485),"")</f>
        <v>40624</v>
      </c>
      <c r="B488">
        <f t="shared" si="8"/>
        <v>485</v>
      </c>
      <c r="C488" s="5">
        <f>IF(A488&lt;&gt;"",INDEX('Instrument History'!$1:$1048576,CcyPerBase!B488,CcyPerBase!$B$2),"")</f>
        <v>30.672708749298195</v>
      </c>
      <c r="D488" s="5">
        <f>IF($A488&lt;&gt;"",INDEX('Instrument History'!$1:$1048576,CcyPerBase!$B488,CcyPerBase!D$3) / $C488,"")</f>
        <v>3.2602272207956869E-2</v>
      </c>
      <c r="E488" s="5">
        <f>IF($A488&lt;&gt;"",IF(E$2&lt;&gt;"",INDEX('Instrument History'!$1:$1048576,CcyPerBase!$B488,CcyPerBase!E$3) / $C488,""),"")</f>
        <v>3.2602272207956869E-2</v>
      </c>
      <c r="F488" s="5">
        <f>IF($A488&lt;&gt;"",IF(F$2&lt;&gt;"",INDEX('Instrument History'!$1:$1048576,CcyPerBase!$B488,CcyPerBase!F$3) / $C488,""),"")</f>
        <v>3.2602272207956869E-2</v>
      </c>
      <c r="G488" s="5">
        <f>IF($A488&lt;&gt;"",IF(G$2&lt;&gt;"",INDEX('Instrument History'!$1:$1048576,CcyPerBase!$B488,CcyPerBase!G$3) / $C488,""),"")</f>
        <v>3.2602272207956869E-2</v>
      </c>
      <c r="H488" s="5">
        <f>IF($A488&lt;&gt;"",IF(H$2&lt;&gt;"",INDEX('Instrument History'!$1:$1048576,CcyPerBase!$B488,CcyPerBase!H$3) / $C488,""),"")</f>
        <v>3.2602272207956869E-2</v>
      </c>
      <c r="I488" s="5">
        <f>IF($A488&lt;&gt;"",IF(I$2&lt;&gt;"",INDEX('Instrument History'!$1:$1048576,CcyPerBase!$B488,CcyPerBase!I$3) / $C488,""),"")</f>
        <v>2.1548718039879451</v>
      </c>
      <c r="J488" s="5">
        <f>IF($A488&lt;&gt;"",IF(J$2&lt;&gt;"",INDEX('Instrument History'!$1:$1048576,CcyPerBase!$B488,CcyPerBase!J$3) / $C488,""),"")</f>
        <v>1.9920532876878609</v>
      </c>
      <c r="K488" s="5">
        <f>IF($A488&lt;&gt;"",IF(K$2&lt;&gt;"",INDEX('Instrument History'!$1:$1048576,CcyPerBase!$B488,CcyPerBase!K$3) / $C488,""),"")</f>
        <v>1.9920532876878609</v>
      </c>
      <c r="L488" s="5">
        <f>IF($A488&lt;&gt;"",IF(L$2&lt;&gt;"",INDEX('Instrument History'!$1:$1048576,CcyPerBase!$B488,CcyPerBase!L$3) / $C488,""),"")</f>
        <v>1</v>
      </c>
      <c r="M488" s="5">
        <f>IF($A488&lt;&gt;"",IF(M$2&lt;&gt;"",INDEX('Instrument History'!$1:$1048576,CcyPerBase!$B488,CcyPerBase!M$3) / $C488,""),"")</f>
        <v>1</v>
      </c>
      <c r="N488" s="5">
        <f>IF($A488&lt;&gt;"",IF(N$2&lt;&gt;"",INDEX('Instrument History'!$1:$1048576,CcyPerBase!$B488,CcyPerBase!N$3) / $C488,""),"")</f>
        <v>1</v>
      </c>
      <c r="O488" s="5" t="str">
        <f>IF($A488&lt;&gt;"",IF(O$2&lt;&gt;"",INDEX('Instrument History'!$1:$1048576,CcyPerBase!$B488,CcyPerBase!O$3) / $C488,""),"")</f>
        <v/>
      </c>
      <c r="P488" s="5" t="str">
        <f>IF($A488&lt;&gt;"",IF(P$2&lt;&gt;"",INDEX('Instrument History'!$1:$1048576,CcyPerBase!$B488,CcyPerBase!P$3) / $C488,""),"")</f>
        <v/>
      </c>
      <c r="Q488" s="5" t="str">
        <f>IF($A488&lt;&gt;"",IF(Q$2&lt;&gt;"",INDEX('Instrument History'!$1:$1048576,CcyPerBase!$B488,CcyPerBase!Q$3) / $C488,""),"")</f>
        <v/>
      </c>
      <c r="R488" s="5" t="str">
        <f>IF($A488&lt;&gt;"",IF(R$2&lt;&gt;"",INDEX('Instrument History'!$1:$1048576,CcyPerBase!$B488,CcyPerBase!R$3) / $C488,""),"")</f>
        <v/>
      </c>
      <c r="S488" s="5" t="str">
        <f>IF($A488&lt;&gt;"",IF(S$2&lt;&gt;"",INDEX('Instrument History'!$1:$1048576,CcyPerBase!$B488,CcyPerBase!S$3) / $C488,""),"")</f>
        <v/>
      </c>
      <c r="T488" s="5" t="str">
        <f>IF($A488&lt;&gt;"",IF(T$2&lt;&gt;"",INDEX('Instrument History'!$1:$1048576,CcyPerBase!$B488,CcyPerBase!T$3) / $C488,""),"")</f>
        <v/>
      </c>
      <c r="U488" s="5" t="str">
        <f>IF($A488&lt;&gt;"",IF(U$2&lt;&gt;"",INDEX('Instrument History'!$1:$1048576,CcyPerBase!$B488,CcyPerBase!U$3) / $C488,""),"")</f>
        <v/>
      </c>
      <c r="V488" s="5" t="str">
        <f>IF($A488&lt;&gt;"",IF(V$2&lt;&gt;"",INDEX('Instrument History'!$1:$1048576,CcyPerBase!$B488,CcyPerBase!V$3) / $C488,""),"")</f>
        <v/>
      </c>
      <c r="W488" s="5" t="str">
        <f>IF($A488&lt;&gt;"",IF(W$2&lt;&gt;"",INDEX('Instrument History'!$1:$1048576,CcyPerBase!$B488,CcyPerBase!W$3) / $C488,""),"")</f>
        <v/>
      </c>
      <c r="X488" s="5" t="str">
        <f>IF($A488&lt;&gt;"",IF(X$2&lt;&gt;"",INDEX('Instrument History'!$1:$1048576,CcyPerBase!$B488,CcyPerBase!X$3) / $C488,""),"")</f>
        <v/>
      </c>
    </row>
    <row r="489" spans="1:24">
      <c r="A489" s="12">
        <f>IF(A488&lt;&gt;"",IF(A488=$B$3,"",'Instrument History'!A486),"")</f>
        <v>40623</v>
      </c>
      <c r="B489">
        <f t="shared" si="8"/>
        <v>486</v>
      </c>
      <c r="C489" s="5">
        <f>IF(A489&lt;&gt;"",INDEX('Instrument History'!$1:$1048576,CcyPerBase!B489,CcyPerBase!$B$2),"")</f>
        <v>30.136790093209218</v>
      </c>
      <c r="D489" s="5">
        <f>IF($A489&lt;&gt;"",INDEX('Instrument History'!$1:$1048576,CcyPerBase!$B489,CcyPerBase!D$3) / $C489,"")</f>
        <v>3.3182034214895767E-2</v>
      </c>
      <c r="E489" s="5">
        <f>IF($A489&lt;&gt;"",IF(E$2&lt;&gt;"",INDEX('Instrument History'!$1:$1048576,CcyPerBase!$B489,CcyPerBase!E$3) / $C489,""),"")</f>
        <v>3.3182034214895767E-2</v>
      </c>
      <c r="F489" s="5">
        <f>IF($A489&lt;&gt;"",IF(F$2&lt;&gt;"",INDEX('Instrument History'!$1:$1048576,CcyPerBase!$B489,CcyPerBase!F$3) / $C489,""),"")</f>
        <v>3.3182034214895767E-2</v>
      </c>
      <c r="G489" s="5">
        <f>IF($A489&lt;&gt;"",IF(G$2&lt;&gt;"",INDEX('Instrument History'!$1:$1048576,CcyPerBase!$B489,CcyPerBase!G$3) / $C489,""),"")</f>
        <v>3.3182034214895767E-2</v>
      </c>
      <c r="H489" s="5">
        <f>IF($A489&lt;&gt;"",IF(H$2&lt;&gt;"",INDEX('Instrument History'!$1:$1048576,CcyPerBase!$B489,CcyPerBase!H$3) / $C489,""),"")</f>
        <v>3.3182034214895767E-2</v>
      </c>
      <c r="I489" s="5">
        <f>IF($A489&lt;&gt;"",IF(I$2&lt;&gt;"",INDEX('Instrument History'!$1:$1048576,CcyPerBase!$B489,CcyPerBase!I$3) / $C489,""),"")</f>
        <v>2.2529199410219474</v>
      </c>
      <c r="J489" s="5">
        <f>IF($A489&lt;&gt;"",IF(J$2&lt;&gt;"",INDEX('Instrument History'!$1:$1048576,CcyPerBase!$B489,CcyPerBase!J$3) / $C489,""),"")</f>
        <v>1.9681178248391293</v>
      </c>
      <c r="K489" s="5">
        <f>IF($A489&lt;&gt;"",IF(K$2&lt;&gt;"",INDEX('Instrument History'!$1:$1048576,CcyPerBase!$B489,CcyPerBase!K$3) / $C489,""),"")</f>
        <v>1.9681178248391293</v>
      </c>
      <c r="L489" s="5">
        <f>IF($A489&lt;&gt;"",IF(L$2&lt;&gt;"",INDEX('Instrument History'!$1:$1048576,CcyPerBase!$B489,CcyPerBase!L$3) / $C489,""),"")</f>
        <v>1</v>
      </c>
      <c r="M489" s="5">
        <f>IF($A489&lt;&gt;"",IF(M$2&lt;&gt;"",INDEX('Instrument History'!$1:$1048576,CcyPerBase!$B489,CcyPerBase!M$3) / $C489,""),"")</f>
        <v>1</v>
      </c>
      <c r="N489" s="5">
        <f>IF($A489&lt;&gt;"",IF(N$2&lt;&gt;"",INDEX('Instrument History'!$1:$1048576,CcyPerBase!$B489,CcyPerBase!N$3) / $C489,""),"")</f>
        <v>1</v>
      </c>
      <c r="O489" s="5" t="str">
        <f>IF($A489&lt;&gt;"",IF(O$2&lt;&gt;"",INDEX('Instrument History'!$1:$1048576,CcyPerBase!$B489,CcyPerBase!O$3) / $C489,""),"")</f>
        <v/>
      </c>
      <c r="P489" s="5" t="str">
        <f>IF($A489&lt;&gt;"",IF(P$2&lt;&gt;"",INDEX('Instrument History'!$1:$1048576,CcyPerBase!$B489,CcyPerBase!P$3) / $C489,""),"")</f>
        <v/>
      </c>
      <c r="Q489" s="5" t="str">
        <f>IF($A489&lt;&gt;"",IF(Q$2&lt;&gt;"",INDEX('Instrument History'!$1:$1048576,CcyPerBase!$B489,CcyPerBase!Q$3) / $C489,""),"")</f>
        <v/>
      </c>
      <c r="R489" s="5" t="str">
        <f>IF($A489&lt;&gt;"",IF(R$2&lt;&gt;"",INDEX('Instrument History'!$1:$1048576,CcyPerBase!$B489,CcyPerBase!R$3) / $C489,""),"")</f>
        <v/>
      </c>
      <c r="S489" s="5" t="str">
        <f>IF($A489&lt;&gt;"",IF(S$2&lt;&gt;"",INDEX('Instrument History'!$1:$1048576,CcyPerBase!$B489,CcyPerBase!S$3) / $C489,""),"")</f>
        <v/>
      </c>
      <c r="T489" s="5" t="str">
        <f>IF($A489&lt;&gt;"",IF(T$2&lt;&gt;"",INDEX('Instrument History'!$1:$1048576,CcyPerBase!$B489,CcyPerBase!T$3) / $C489,""),"")</f>
        <v/>
      </c>
      <c r="U489" s="5" t="str">
        <f>IF($A489&lt;&gt;"",IF(U$2&lt;&gt;"",INDEX('Instrument History'!$1:$1048576,CcyPerBase!$B489,CcyPerBase!U$3) / $C489,""),"")</f>
        <v/>
      </c>
      <c r="V489" s="5" t="str">
        <f>IF($A489&lt;&gt;"",IF(V$2&lt;&gt;"",INDEX('Instrument History'!$1:$1048576,CcyPerBase!$B489,CcyPerBase!V$3) / $C489,""),"")</f>
        <v/>
      </c>
      <c r="W489" s="5" t="str">
        <f>IF($A489&lt;&gt;"",IF(W$2&lt;&gt;"",INDEX('Instrument History'!$1:$1048576,CcyPerBase!$B489,CcyPerBase!W$3) / $C489,""),"")</f>
        <v/>
      </c>
      <c r="X489" s="5" t="str">
        <f>IF($A489&lt;&gt;"",IF(X$2&lt;&gt;"",INDEX('Instrument History'!$1:$1048576,CcyPerBase!$B489,CcyPerBase!X$3) / $C489,""),"")</f>
        <v/>
      </c>
    </row>
    <row r="490" spans="1:24">
      <c r="A490" s="12">
        <f>IF(A489&lt;&gt;"",IF(A489=$B$3,"",'Instrument History'!A487),"")</f>
        <v>40620</v>
      </c>
      <c r="B490">
        <f t="shared" si="8"/>
        <v>487</v>
      </c>
      <c r="C490" s="5">
        <f>IF(A490&lt;&gt;"",INDEX('Instrument History'!$1:$1048576,CcyPerBase!B490,CcyPerBase!$B$2),"")</f>
        <v>31.380554572413526</v>
      </c>
      <c r="D490" s="5">
        <f>IF($A490&lt;&gt;"",INDEX('Instrument History'!$1:$1048576,CcyPerBase!$B490,CcyPerBase!D$3) / $C490,"")</f>
        <v>3.1866868308283322E-2</v>
      </c>
      <c r="E490" s="5">
        <f>IF($A490&lt;&gt;"",IF(E$2&lt;&gt;"",INDEX('Instrument History'!$1:$1048576,CcyPerBase!$B490,CcyPerBase!E$3) / $C490,""),"")</f>
        <v>3.1866868308283322E-2</v>
      </c>
      <c r="F490" s="5">
        <f>IF($A490&lt;&gt;"",IF(F$2&lt;&gt;"",INDEX('Instrument History'!$1:$1048576,CcyPerBase!$B490,CcyPerBase!F$3) / $C490,""),"")</f>
        <v>3.1866868308283322E-2</v>
      </c>
      <c r="G490" s="5">
        <f>IF($A490&lt;&gt;"",IF(G$2&lt;&gt;"",INDEX('Instrument History'!$1:$1048576,CcyPerBase!$B490,CcyPerBase!G$3) / $C490,""),"")</f>
        <v>3.1866868308283322E-2</v>
      </c>
      <c r="H490" s="5">
        <f>IF($A490&lt;&gt;"",IF(H$2&lt;&gt;"",INDEX('Instrument History'!$1:$1048576,CcyPerBase!$B490,CcyPerBase!H$3) / $C490,""),"")</f>
        <v>3.1866868308283322E-2</v>
      </c>
      <c r="I490" s="5">
        <f>IF($A490&lt;&gt;"",IF(I$2&lt;&gt;"",INDEX('Instrument History'!$1:$1048576,CcyPerBase!$B490,CcyPerBase!I$3) / $C490,""),"")</f>
        <v>2.1808408971532862</v>
      </c>
      <c r="J490" s="5">
        <f>IF($A490&lt;&gt;"",IF(J$2&lt;&gt;"",INDEX('Instrument History'!$1:$1048576,CcyPerBase!$B490,CcyPerBase!J$3) / $C490,""),"")</f>
        <v>1.8034150178618935</v>
      </c>
      <c r="K490" s="5">
        <f>IF($A490&lt;&gt;"",IF(K$2&lt;&gt;"",INDEX('Instrument History'!$1:$1048576,CcyPerBase!$B490,CcyPerBase!K$3) / $C490,""),"")</f>
        <v>1.8034150178618935</v>
      </c>
      <c r="L490" s="5">
        <f>IF($A490&lt;&gt;"",IF(L$2&lt;&gt;"",INDEX('Instrument History'!$1:$1048576,CcyPerBase!$B490,CcyPerBase!L$3) / $C490,""),"")</f>
        <v>1</v>
      </c>
      <c r="M490" s="5">
        <f>IF($A490&lt;&gt;"",IF(M$2&lt;&gt;"",INDEX('Instrument History'!$1:$1048576,CcyPerBase!$B490,CcyPerBase!M$3) / $C490,""),"")</f>
        <v>1</v>
      </c>
      <c r="N490" s="5">
        <f>IF($A490&lt;&gt;"",IF(N$2&lt;&gt;"",INDEX('Instrument History'!$1:$1048576,CcyPerBase!$B490,CcyPerBase!N$3) / $C490,""),"")</f>
        <v>1</v>
      </c>
      <c r="O490" s="5" t="str">
        <f>IF($A490&lt;&gt;"",IF(O$2&lt;&gt;"",INDEX('Instrument History'!$1:$1048576,CcyPerBase!$B490,CcyPerBase!O$3) / $C490,""),"")</f>
        <v/>
      </c>
      <c r="P490" s="5" t="str">
        <f>IF($A490&lt;&gt;"",IF(P$2&lt;&gt;"",INDEX('Instrument History'!$1:$1048576,CcyPerBase!$B490,CcyPerBase!P$3) / $C490,""),"")</f>
        <v/>
      </c>
      <c r="Q490" s="5" t="str">
        <f>IF($A490&lt;&gt;"",IF(Q$2&lt;&gt;"",INDEX('Instrument History'!$1:$1048576,CcyPerBase!$B490,CcyPerBase!Q$3) / $C490,""),"")</f>
        <v/>
      </c>
      <c r="R490" s="5" t="str">
        <f>IF($A490&lt;&gt;"",IF(R$2&lt;&gt;"",INDEX('Instrument History'!$1:$1048576,CcyPerBase!$B490,CcyPerBase!R$3) / $C490,""),"")</f>
        <v/>
      </c>
      <c r="S490" s="5" t="str">
        <f>IF($A490&lt;&gt;"",IF(S$2&lt;&gt;"",INDEX('Instrument History'!$1:$1048576,CcyPerBase!$B490,CcyPerBase!S$3) / $C490,""),"")</f>
        <v/>
      </c>
      <c r="T490" s="5" t="str">
        <f>IF($A490&lt;&gt;"",IF(T$2&lt;&gt;"",INDEX('Instrument History'!$1:$1048576,CcyPerBase!$B490,CcyPerBase!T$3) / $C490,""),"")</f>
        <v/>
      </c>
      <c r="U490" s="5" t="str">
        <f>IF($A490&lt;&gt;"",IF(U$2&lt;&gt;"",INDEX('Instrument History'!$1:$1048576,CcyPerBase!$B490,CcyPerBase!U$3) / $C490,""),"")</f>
        <v/>
      </c>
      <c r="V490" s="5" t="str">
        <f>IF($A490&lt;&gt;"",IF(V$2&lt;&gt;"",INDEX('Instrument History'!$1:$1048576,CcyPerBase!$B490,CcyPerBase!V$3) / $C490,""),"")</f>
        <v/>
      </c>
      <c r="W490" s="5" t="str">
        <f>IF($A490&lt;&gt;"",IF(W$2&lt;&gt;"",INDEX('Instrument History'!$1:$1048576,CcyPerBase!$B490,CcyPerBase!W$3) / $C490,""),"")</f>
        <v/>
      </c>
      <c r="X490" s="5" t="str">
        <f>IF($A490&lt;&gt;"",IF(X$2&lt;&gt;"",INDEX('Instrument History'!$1:$1048576,CcyPerBase!$B490,CcyPerBase!X$3) / $C490,""),"")</f>
        <v/>
      </c>
    </row>
    <row r="491" spans="1:24">
      <c r="A491" s="12">
        <f>IF(A490&lt;&gt;"",IF(A490=$B$3,"",'Instrument History'!A488),"")</f>
        <v>40619</v>
      </c>
      <c r="B491">
        <f t="shared" si="8"/>
        <v>488</v>
      </c>
      <c r="C491" s="5">
        <f>IF(A491&lt;&gt;"",INDEX('Instrument History'!$1:$1048576,CcyPerBase!B491,CcyPerBase!$B$2),"")</f>
        <v>30.47123282382012</v>
      </c>
      <c r="D491" s="5">
        <f>IF($A491&lt;&gt;"",INDEX('Instrument History'!$1:$1048576,CcyPerBase!$B491,CcyPerBase!D$3) / $C491,"")</f>
        <v>3.2817838575217577E-2</v>
      </c>
      <c r="E491" s="5">
        <f>IF($A491&lt;&gt;"",IF(E$2&lt;&gt;"",INDEX('Instrument History'!$1:$1048576,CcyPerBase!$B491,CcyPerBase!E$3) / $C491,""),"")</f>
        <v>3.2817838575217577E-2</v>
      </c>
      <c r="F491" s="5">
        <f>IF($A491&lt;&gt;"",IF(F$2&lt;&gt;"",INDEX('Instrument History'!$1:$1048576,CcyPerBase!$B491,CcyPerBase!F$3) / $C491,""),"")</f>
        <v>3.2817838575217577E-2</v>
      </c>
      <c r="G491" s="5">
        <f>IF($A491&lt;&gt;"",IF(G$2&lt;&gt;"",INDEX('Instrument History'!$1:$1048576,CcyPerBase!$B491,CcyPerBase!G$3) / $C491,""),"")</f>
        <v>3.2817838575217577E-2</v>
      </c>
      <c r="H491" s="5">
        <f>IF($A491&lt;&gt;"",IF(H$2&lt;&gt;"",INDEX('Instrument History'!$1:$1048576,CcyPerBase!$B491,CcyPerBase!H$3) / $C491,""),"")</f>
        <v>3.2817838575217577E-2</v>
      </c>
      <c r="I491" s="5">
        <f>IF($A491&lt;&gt;"",IF(I$2&lt;&gt;"",INDEX('Instrument History'!$1:$1048576,CcyPerBase!$B491,CcyPerBase!I$3) / $C491,""),"")</f>
        <v>2.2586258969855586</v>
      </c>
      <c r="J491" s="5">
        <f>IF($A491&lt;&gt;"",IF(J$2&lt;&gt;"",INDEX('Instrument History'!$1:$1048576,CcyPerBase!$B491,CcyPerBase!J$3) / $C491,""),"")</f>
        <v>1.8290784328515948</v>
      </c>
      <c r="K491" s="5">
        <f>IF($A491&lt;&gt;"",IF(K$2&lt;&gt;"",INDEX('Instrument History'!$1:$1048576,CcyPerBase!$B491,CcyPerBase!K$3) / $C491,""),"")</f>
        <v>1.8290784328515948</v>
      </c>
      <c r="L491" s="5">
        <f>IF($A491&lt;&gt;"",IF(L$2&lt;&gt;"",INDEX('Instrument History'!$1:$1048576,CcyPerBase!$B491,CcyPerBase!L$3) / $C491,""),"")</f>
        <v>1</v>
      </c>
      <c r="M491" s="5">
        <f>IF($A491&lt;&gt;"",IF(M$2&lt;&gt;"",INDEX('Instrument History'!$1:$1048576,CcyPerBase!$B491,CcyPerBase!M$3) / $C491,""),"")</f>
        <v>1</v>
      </c>
      <c r="N491" s="5">
        <f>IF($A491&lt;&gt;"",IF(N$2&lt;&gt;"",INDEX('Instrument History'!$1:$1048576,CcyPerBase!$B491,CcyPerBase!N$3) / $C491,""),"")</f>
        <v>1</v>
      </c>
      <c r="O491" s="5" t="str">
        <f>IF($A491&lt;&gt;"",IF(O$2&lt;&gt;"",INDEX('Instrument History'!$1:$1048576,CcyPerBase!$B491,CcyPerBase!O$3) / $C491,""),"")</f>
        <v/>
      </c>
      <c r="P491" s="5" t="str">
        <f>IF($A491&lt;&gt;"",IF(P$2&lt;&gt;"",INDEX('Instrument History'!$1:$1048576,CcyPerBase!$B491,CcyPerBase!P$3) / $C491,""),"")</f>
        <v/>
      </c>
      <c r="Q491" s="5" t="str">
        <f>IF($A491&lt;&gt;"",IF(Q$2&lt;&gt;"",INDEX('Instrument History'!$1:$1048576,CcyPerBase!$B491,CcyPerBase!Q$3) / $C491,""),"")</f>
        <v/>
      </c>
      <c r="R491" s="5" t="str">
        <f>IF($A491&lt;&gt;"",IF(R$2&lt;&gt;"",INDEX('Instrument History'!$1:$1048576,CcyPerBase!$B491,CcyPerBase!R$3) / $C491,""),"")</f>
        <v/>
      </c>
      <c r="S491" s="5" t="str">
        <f>IF($A491&lt;&gt;"",IF(S$2&lt;&gt;"",INDEX('Instrument History'!$1:$1048576,CcyPerBase!$B491,CcyPerBase!S$3) / $C491,""),"")</f>
        <v/>
      </c>
      <c r="T491" s="5" t="str">
        <f>IF($A491&lt;&gt;"",IF(T$2&lt;&gt;"",INDEX('Instrument History'!$1:$1048576,CcyPerBase!$B491,CcyPerBase!T$3) / $C491,""),"")</f>
        <v/>
      </c>
      <c r="U491" s="5" t="str">
        <f>IF($A491&lt;&gt;"",IF(U$2&lt;&gt;"",INDEX('Instrument History'!$1:$1048576,CcyPerBase!$B491,CcyPerBase!U$3) / $C491,""),"")</f>
        <v/>
      </c>
      <c r="V491" s="5" t="str">
        <f>IF($A491&lt;&gt;"",IF(V$2&lt;&gt;"",INDEX('Instrument History'!$1:$1048576,CcyPerBase!$B491,CcyPerBase!V$3) / $C491,""),"")</f>
        <v/>
      </c>
      <c r="W491" s="5" t="str">
        <f>IF($A491&lt;&gt;"",IF(W$2&lt;&gt;"",INDEX('Instrument History'!$1:$1048576,CcyPerBase!$B491,CcyPerBase!W$3) / $C491,""),"")</f>
        <v/>
      </c>
      <c r="X491" s="5" t="str">
        <f>IF($A491&lt;&gt;"",IF(X$2&lt;&gt;"",INDEX('Instrument History'!$1:$1048576,CcyPerBase!$B491,CcyPerBase!X$3) / $C491,""),"")</f>
        <v/>
      </c>
    </row>
    <row r="492" spans="1:24">
      <c r="A492" s="12">
        <f>IF(A491&lt;&gt;"",IF(A491=$B$3,"",'Instrument History'!A489),"")</f>
        <v>40618</v>
      </c>
      <c r="B492">
        <f t="shared" si="8"/>
        <v>489</v>
      </c>
      <c r="C492" s="5">
        <f>IF(A492&lt;&gt;"",INDEX('Instrument History'!$1:$1048576,CcyPerBase!B492,CcyPerBase!$B$2),"")</f>
        <v>31.090307879392949</v>
      </c>
      <c r="D492" s="5">
        <f>IF($A492&lt;&gt;"",INDEX('Instrument History'!$1:$1048576,CcyPerBase!$B492,CcyPerBase!D$3) / $C492,"")</f>
        <v>3.216436465921306E-2</v>
      </c>
      <c r="E492" s="5">
        <f>IF($A492&lt;&gt;"",IF(E$2&lt;&gt;"",INDEX('Instrument History'!$1:$1048576,CcyPerBase!$B492,CcyPerBase!E$3) / $C492,""),"")</f>
        <v>3.216436465921306E-2</v>
      </c>
      <c r="F492" s="5">
        <f>IF($A492&lt;&gt;"",IF(F$2&lt;&gt;"",INDEX('Instrument History'!$1:$1048576,CcyPerBase!$B492,CcyPerBase!F$3) / $C492,""),"")</f>
        <v>3.216436465921306E-2</v>
      </c>
      <c r="G492" s="5">
        <f>IF($A492&lt;&gt;"",IF(G$2&lt;&gt;"",INDEX('Instrument History'!$1:$1048576,CcyPerBase!$B492,CcyPerBase!G$3) / $C492,""),"")</f>
        <v>3.216436465921306E-2</v>
      </c>
      <c r="H492" s="5">
        <f>IF($A492&lt;&gt;"",IF(H$2&lt;&gt;"",INDEX('Instrument History'!$1:$1048576,CcyPerBase!$B492,CcyPerBase!H$3) / $C492,""),"")</f>
        <v>3.216436465921306E-2</v>
      </c>
      <c r="I492" s="5">
        <f>IF($A492&lt;&gt;"",IF(I$2&lt;&gt;"",INDEX('Instrument History'!$1:$1048576,CcyPerBase!$B492,CcyPerBase!I$3) / $C492,""),"")</f>
        <v>2.3008568146276001</v>
      </c>
      <c r="J492" s="5">
        <f>IF($A492&lt;&gt;"",IF(J$2&lt;&gt;"",INDEX('Instrument History'!$1:$1048576,CcyPerBase!$B492,CcyPerBase!J$3) / $C492,""),"")</f>
        <v>1.7729075252910975</v>
      </c>
      <c r="K492" s="5">
        <f>IF($A492&lt;&gt;"",IF(K$2&lt;&gt;"",INDEX('Instrument History'!$1:$1048576,CcyPerBase!$B492,CcyPerBase!K$3) / $C492,""),"")</f>
        <v>1.7729075252910975</v>
      </c>
      <c r="L492" s="5">
        <f>IF($A492&lt;&gt;"",IF(L$2&lt;&gt;"",INDEX('Instrument History'!$1:$1048576,CcyPerBase!$B492,CcyPerBase!L$3) / $C492,""),"")</f>
        <v>1</v>
      </c>
      <c r="M492" s="5">
        <f>IF($A492&lt;&gt;"",IF(M$2&lt;&gt;"",INDEX('Instrument History'!$1:$1048576,CcyPerBase!$B492,CcyPerBase!M$3) / $C492,""),"")</f>
        <v>1</v>
      </c>
      <c r="N492" s="5">
        <f>IF($A492&lt;&gt;"",IF(N$2&lt;&gt;"",INDEX('Instrument History'!$1:$1048576,CcyPerBase!$B492,CcyPerBase!N$3) / $C492,""),"")</f>
        <v>1</v>
      </c>
      <c r="O492" s="5" t="str">
        <f>IF($A492&lt;&gt;"",IF(O$2&lt;&gt;"",INDEX('Instrument History'!$1:$1048576,CcyPerBase!$B492,CcyPerBase!O$3) / $C492,""),"")</f>
        <v/>
      </c>
      <c r="P492" s="5" t="str">
        <f>IF($A492&lt;&gt;"",IF(P$2&lt;&gt;"",INDEX('Instrument History'!$1:$1048576,CcyPerBase!$B492,CcyPerBase!P$3) / $C492,""),"")</f>
        <v/>
      </c>
      <c r="Q492" s="5" t="str">
        <f>IF($A492&lt;&gt;"",IF(Q$2&lt;&gt;"",INDEX('Instrument History'!$1:$1048576,CcyPerBase!$B492,CcyPerBase!Q$3) / $C492,""),"")</f>
        <v/>
      </c>
      <c r="R492" s="5" t="str">
        <f>IF($A492&lt;&gt;"",IF(R$2&lt;&gt;"",INDEX('Instrument History'!$1:$1048576,CcyPerBase!$B492,CcyPerBase!R$3) / $C492,""),"")</f>
        <v/>
      </c>
      <c r="S492" s="5" t="str">
        <f>IF($A492&lt;&gt;"",IF(S$2&lt;&gt;"",INDEX('Instrument History'!$1:$1048576,CcyPerBase!$B492,CcyPerBase!S$3) / $C492,""),"")</f>
        <v/>
      </c>
      <c r="T492" s="5" t="str">
        <f>IF($A492&lt;&gt;"",IF(T$2&lt;&gt;"",INDEX('Instrument History'!$1:$1048576,CcyPerBase!$B492,CcyPerBase!T$3) / $C492,""),"")</f>
        <v/>
      </c>
      <c r="U492" s="5" t="str">
        <f>IF($A492&lt;&gt;"",IF(U$2&lt;&gt;"",INDEX('Instrument History'!$1:$1048576,CcyPerBase!$B492,CcyPerBase!U$3) / $C492,""),"")</f>
        <v/>
      </c>
      <c r="V492" s="5" t="str">
        <f>IF($A492&lt;&gt;"",IF(V$2&lt;&gt;"",INDEX('Instrument History'!$1:$1048576,CcyPerBase!$B492,CcyPerBase!V$3) / $C492,""),"")</f>
        <v/>
      </c>
      <c r="W492" s="5" t="str">
        <f>IF($A492&lt;&gt;"",IF(W$2&lt;&gt;"",INDEX('Instrument History'!$1:$1048576,CcyPerBase!$B492,CcyPerBase!W$3) / $C492,""),"")</f>
        <v/>
      </c>
      <c r="X492" s="5" t="str">
        <f>IF($A492&lt;&gt;"",IF(X$2&lt;&gt;"",INDEX('Instrument History'!$1:$1048576,CcyPerBase!$B492,CcyPerBase!X$3) / $C492,""),"")</f>
        <v/>
      </c>
    </row>
    <row r="493" spans="1:24">
      <c r="A493" s="12">
        <f>IF(A492&lt;&gt;"",IF(A492=$B$3,"",'Instrument History'!A490),"")</f>
        <v>40617</v>
      </c>
      <c r="B493">
        <f t="shared" si="8"/>
        <v>490</v>
      </c>
      <c r="C493" s="5">
        <f>IF(A493&lt;&gt;"",INDEX('Instrument History'!$1:$1048576,CcyPerBase!B493,CcyPerBase!$B$2),"")</f>
        <v>29.983367116103047</v>
      </c>
      <c r="D493" s="5">
        <f>IF($A493&lt;&gt;"",INDEX('Instrument History'!$1:$1048576,CcyPerBase!$B493,CcyPerBase!D$3) / $C493,"")</f>
        <v>3.3351824567526105E-2</v>
      </c>
      <c r="E493" s="5">
        <f>IF($A493&lt;&gt;"",IF(E$2&lt;&gt;"",INDEX('Instrument History'!$1:$1048576,CcyPerBase!$B493,CcyPerBase!E$3) / $C493,""),"")</f>
        <v>3.3351824567526105E-2</v>
      </c>
      <c r="F493" s="5">
        <f>IF($A493&lt;&gt;"",IF(F$2&lt;&gt;"",INDEX('Instrument History'!$1:$1048576,CcyPerBase!$B493,CcyPerBase!F$3) / $C493,""),"")</f>
        <v>3.3351824567526105E-2</v>
      </c>
      <c r="G493" s="5">
        <f>IF($A493&lt;&gt;"",IF(G$2&lt;&gt;"",INDEX('Instrument History'!$1:$1048576,CcyPerBase!$B493,CcyPerBase!G$3) / $C493,""),"")</f>
        <v>3.3351824567526105E-2</v>
      </c>
      <c r="H493" s="5">
        <f>IF($A493&lt;&gt;"",IF(H$2&lt;&gt;"",INDEX('Instrument History'!$1:$1048576,CcyPerBase!$B493,CcyPerBase!H$3) / $C493,""),"")</f>
        <v>3.3351824567526105E-2</v>
      </c>
      <c r="I493" s="5">
        <f>IF($A493&lt;&gt;"",IF(I$2&lt;&gt;"",INDEX('Instrument History'!$1:$1048576,CcyPerBase!$B493,CcyPerBase!I$3) / $C493,""),"")</f>
        <v>2.327905007713289</v>
      </c>
      <c r="J493" s="5">
        <f>IF($A493&lt;&gt;"",IF(J$2&lt;&gt;"",INDEX('Instrument History'!$1:$1048576,CcyPerBase!$B493,CcyPerBase!J$3) / $C493,""),"")</f>
        <v>1.7777552554334368</v>
      </c>
      <c r="K493" s="5">
        <f>IF($A493&lt;&gt;"",IF(K$2&lt;&gt;"",INDEX('Instrument History'!$1:$1048576,CcyPerBase!$B493,CcyPerBase!K$3) / $C493,""),"")</f>
        <v>1.7777552554334368</v>
      </c>
      <c r="L493" s="5">
        <f>IF($A493&lt;&gt;"",IF(L$2&lt;&gt;"",INDEX('Instrument History'!$1:$1048576,CcyPerBase!$B493,CcyPerBase!L$3) / $C493,""),"")</f>
        <v>1</v>
      </c>
      <c r="M493" s="5">
        <f>IF($A493&lt;&gt;"",IF(M$2&lt;&gt;"",INDEX('Instrument History'!$1:$1048576,CcyPerBase!$B493,CcyPerBase!M$3) / $C493,""),"")</f>
        <v>1</v>
      </c>
      <c r="N493" s="5">
        <f>IF($A493&lt;&gt;"",IF(N$2&lt;&gt;"",INDEX('Instrument History'!$1:$1048576,CcyPerBase!$B493,CcyPerBase!N$3) / $C493,""),"")</f>
        <v>1</v>
      </c>
      <c r="O493" s="5" t="str">
        <f>IF($A493&lt;&gt;"",IF(O$2&lt;&gt;"",INDEX('Instrument History'!$1:$1048576,CcyPerBase!$B493,CcyPerBase!O$3) / $C493,""),"")</f>
        <v/>
      </c>
      <c r="P493" s="5" t="str">
        <f>IF($A493&lt;&gt;"",IF(P$2&lt;&gt;"",INDEX('Instrument History'!$1:$1048576,CcyPerBase!$B493,CcyPerBase!P$3) / $C493,""),"")</f>
        <v/>
      </c>
      <c r="Q493" s="5" t="str">
        <f>IF($A493&lt;&gt;"",IF(Q$2&lt;&gt;"",INDEX('Instrument History'!$1:$1048576,CcyPerBase!$B493,CcyPerBase!Q$3) / $C493,""),"")</f>
        <v/>
      </c>
      <c r="R493" s="5" t="str">
        <f>IF($A493&lt;&gt;"",IF(R$2&lt;&gt;"",INDEX('Instrument History'!$1:$1048576,CcyPerBase!$B493,CcyPerBase!R$3) / $C493,""),"")</f>
        <v/>
      </c>
      <c r="S493" s="5" t="str">
        <f>IF($A493&lt;&gt;"",IF(S$2&lt;&gt;"",INDEX('Instrument History'!$1:$1048576,CcyPerBase!$B493,CcyPerBase!S$3) / $C493,""),"")</f>
        <v/>
      </c>
      <c r="T493" s="5" t="str">
        <f>IF($A493&lt;&gt;"",IF(T$2&lt;&gt;"",INDEX('Instrument History'!$1:$1048576,CcyPerBase!$B493,CcyPerBase!T$3) / $C493,""),"")</f>
        <v/>
      </c>
      <c r="U493" s="5" t="str">
        <f>IF($A493&lt;&gt;"",IF(U$2&lt;&gt;"",INDEX('Instrument History'!$1:$1048576,CcyPerBase!$B493,CcyPerBase!U$3) / $C493,""),"")</f>
        <v/>
      </c>
      <c r="V493" s="5" t="str">
        <f>IF($A493&lt;&gt;"",IF(V$2&lt;&gt;"",INDEX('Instrument History'!$1:$1048576,CcyPerBase!$B493,CcyPerBase!V$3) / $C493,""),"")</f>
        <v/>
      </c>
      <c r="W493" s="5" t="str">
        <f>IF($A493&lt;&gt;"",IF(W$2&lt;&gt;"",INDEX('Instrument History'!$1:$1048576,CcyPerBase!$B493,CcyPerBase!W$3) / $C493,""),"")</f>
        <v/>
      </c>
      <c r="X493" s="5" t="str">
        <f>IF($A493&lt;&gt;"",IF(X$2&lt;&gt;"",INDEX('Instrument History'!$1:$1048576,CcyPerBase!$B493,CcyPerBase!X$3) / $C493,""),"")</f>
        <v/>
      </c>
    </row>
    <row r="494" spans="1:24">
      <c r="A494" s="12">
        <f>IF(A493&lt;&gt;"",IF(A493=$B$3,"",'Instrument History'!A491),"")</f>
        <v>40616</v>
      </c>
      <c r="B494">
        <f t="shared" si="8"/>
        <v>491</v>
      </c>
      <c r="C494" s="5">
        <f>IF(A494&lt;&gt;"",INDEX('Instrument History'!$1:$1048576,CcyPerBase!B494,CcyPerBase!$B$2),"")</f>
        <v>28.647278917919763</v>
      </c>
      <c r="D494" s="5">
        <f>IF($A494&lt;&gt;"",INDEX('Instrument History'!$1:$1048576,CcyPerBase!$B494,CcyPerBase!D$3) / $C494,"")</f>
        <v>3.4907329344095885E-2</v>
      </c>
      <c r="E494" s="5">
        <f>IF($A494&lt;&gt;"",IF(E$2&lt;&gt;"",INDEX('Instrument History'!$1:$1048576,CcyPerBase!$B494,CcyPerBase!E$3) / $C494,""),"")</f>
        <v>3.4907329344095885E-2</v>
      </c>
      <c r="F494" s="5">
        <f>IF($A494&lt;&gt;"",IF(F$2&lt;&gt;"",INDEX('Instrument History'!$1:$1048576,CcyPerBase!$B494,CcyPerBase!F$3) / $C494,""),"")</f>
        <v>3.4907329344095885E-2</v>
      </c>
      <c r="G494" s="5">
        <f>IF($A494&lt;&gt;"",IF(G$2&lt;&gt;"",INDEX('Instrument History'!$1:$1048576,CcyPerBase!$B494,CcyPerBase!G$3) / $C494,""),"")</f>
        <v>3.4907329344095885E-2</v>
      </c>
      <c r="H494" s="5">
        <f>IF($A494&lt;&gt;"",IF(H$2&lt;&gt;"",INDEX('Instrument History'!$1:$1048576,CcyPerBase!$B494,CcyPerBase!H$3) / $C494,""),"")</f>
        <v>3.4907329344095885E-2</v>
      </c>
      <c r="I494" s="5">
        <f>IF($A494&lt;&gt;"",IF(I$2&lt;&gt;"",INDEX('Instrument History'!$1:$1048576,CcyPerBase!$B494,CcyPerBase!I$3) / $C494,""),"")</f>
        <v>2.5534241207777364</v>
      </c>
      <c r="J494" s="5">
        <f>IF($A494&lt;&gt;"",IF(J$2&lt;&gt;"",INDEX('Instrument History'!$1:$1048576,CcyPerBase!$B494,CcyPerBase!J$3) / $C494,""),"")</f>
        <v>1.840703082094663</v>
      </c>
      <c r="K494" s="5">
        <f>IF($A494&lt;&gt;"",IF(K$2&lt;&gt;"",INDEX('Instrument History'!$1:$1048576,CcyPerBase!$B494,CcyPerBase!K$3) / $C494,""),"")</f>
        <v>1.840703082094663</v>
      </c>
      <c r="L494" s="5">
        <f>IF($A494&lt;&gt;"",IF(L$2&lt;&gt;"",INDEX('Instrument History'!$1:$1048576,CcyPerBase!$B494,CcyPerBase!L$3) / $C494,""),"")</f>
        <v>1</v>
      </c>
      <c r="M494" s="5">
        <f>IF($A494&lt;&gt;"",IF(M$2&lt;&gt;"",INDEX('Instrument History'!$1:$1048576,CcyPerBase!$B494,CcyPerBase!M$3) / $C494,""),"")</f>
        <v>1</v>
      </c>
      <c r="N494" s="5">
        <f>IF($A494&lt;&gt;"",IF(N$2&lt;&gt;"",INDEX('Instrument History'!$1:$1048576,CcyPerBase!$B494,CcyPerBase!N$3) / $C494,""),"")</f>
        <v>1</v>
      </c>
      <c r="O494" s="5" t="str">
        <f>IF($A494&lt;&gt;"",IF(O$2&lt;&gt;"",INDEX('Instrument History'!$1:$1048576,CcyPerBase!$B494,CcyPerBase!O$3) / $C494,""),"")</f>
        <v/>
      </c>
      <c r="P494" s="5" t="str">
        <f>IF($A494&lt;&gt;"",IF(P$2&lt;&gt;"",INDEX('Instrument History'!$1:$1048576,CcyPerBase!$B494,CcyPerBase!P$3) / $C494,""),"")</f>
        <v/>
      </c>
      <c r="Q494" s="5" t="str">
        <f>IF($A494&lt;&gt;"",IF(Q$2&lt;&gt;"",INDEX('Instrument History'!$1:$1048576,CcyPerBase!$B494,CcyPerBase!Q$3) / $C494,""),"")</f>
        <v/>
      </c>
      <c r="R494" s="5" t="str">
        <f>IF($A494&lt;&gt;"",IF(R$2&lt;&gt;"",INDEX('Instrument History'!$1:$1048576,CcyPerBase!$B494,CcyPerBase!R$3) / $C494,""),"")</f>
        <v/>
      </c>
      <c r="S494" s="5" t="str">
        <f>IF($A494&lt;&gt;"",IF(S$2&lt;&gt;"",INDEX('Instrument History'!$1:$1048576,CcyPerBase!$B494,CcyPerBase!S$3) / $C494,""),"")</f>
        <v/>
      </c>
      <c r="T494" s="5" t="str">
        <f>IF($A494&lt;&gt;"",IF(T$2&lt;&gt;"",INDEX('Instrument History'!$1:$1048576,CcyPerBase!$B494,CcyPerBase!T$3) / $C494,""),"")</f>
        <v/>
      </c>
      <c r="U494" s="5" t="str">
        <f>IF($A494&lt;&gt;"",IF(U$2&lt;&gt;"",INDEX('Instrument History'!$1:$1048576,CcyPerBase!$B494,CcyPerBase!U$3) / $C494,""),"")</f>
        <v/>
      </c>
      <c r="V494" s="5" t="str">
        <f>IF($A494&lt;&gt;"",IF(V$2&lt;&gt;"",INDEX('Instrument History'!$1:$1048576,CcyPerBase!$B494,CcyPerBase!V$3) / $C494,""),"")</f>
        <v/>
      </c>
      <c r="W494" s="5" t="str">
        <f>IF($A494&lt;&gt;"",IF(W$2&lt;&gt;"",INDEX('Instrument History'!$1:$1048576,CcyPerBase!$B494,CcyPerBase!W$3) / $C494,""),"")</f>
        <v/>
      </c>
      <c r="X494" s="5" t="str">
        <f>IF($A494&lt;&gt;"",IF(X$2&lt;&gt;"",INDEX('Instrument History'!$1:$1048576,CcyPerBase!$B494,CcyPerBase!X$3) / $C494,""),"")</f>
        <v/>
      </c>
    </row>
    <row r="495" spans="1:24">
      <c r="A495" s="12">
        <f>IF(A494&lt;&gt;"",IF(A494=$B$3,"",'Instrument History'!A492),"")</f>
        <v>40613</v>
      </c>
      <c r="B495">
        <f t="shared" si="8"/>
        <v>492</v>
      </c>
      <c r="C495" s="5">
        <f>IF(A495&lt;&gt;"",INDEX('Instrument History'!$1:$1048576,CcyPerBase!B495,CcyPerBase!$B$2),"")</f>
        <v>29.713723800223207</v>
      </c>
      <c r="D495" s="5">
        <f>IF($A495&lt;&gt;"",INDEX('Instrument History'!$1:$1048576,CcyPerBase!$B495,CcyPerBase!D$3) / $C495,"")</f>
        <v>3.3654482579274968E-2</v>
      </c>
      <c r="E495" s="5">
        <f>IF($A495&lt;&gt;"",IF(E$2&lt;&gt;"",INDEX('Instrument History'!$1:$1048576,CcyPerBase!$B495,CcyPerBase!E$3) / $C495,""),"")</f>
        <v>3.3654482579274968E-2</v>
      </c>
      <c r="F495" s="5">
        <f>IF($A495&lt;&gt;"",IF(F$2&lt;&gt;"",INDEX('Instrument History'!$1:$1048576,CcyPerBase!$B495,CcyPerBase!F$3) / $C495,""),"")</f>
        <v>3.3654482579274968E-2</v>
      </c>
      <c r="G495" s="5">
        <f>IF($A495&lt;&gt;"",IF(G$2&lt;&gt;"",INDEX('Instrument History'!$1:$1048576,CcyPerBase!$B495,CcyPerBase!G$3) / $C495,""),"")</f>
        <v>3.3654482579274968E-2</v>
      </c>
      <c r="H495" s="5">
        <f>IF($A495&lt;&gt;"",IF(H$2&lt;&gt;"",INDEX('Instrument History'!$1:$1048576,CcyPerBase!$B495,CcyPerBase!H$3) / $C495,""),"")</f>
        <v>3.3654482579274968E-2</v>
      </c>
      <c r="I495" s="5">
        <f>IF($A495&lt;&gt;"",IF(I$2&lt;&gt;"",INDEX('Instrument History'!$1:$1048576,CcyPerBase!$B495,CcyPerBase!I$3) / $C495,""),"")</f>
        <v>2.5765052776000448</v>
      </c>
      <c r="J495" s="5">
        <f>IF($A495&lt;&gt;"",IF(J$2&lt;&gt;"",INDEX('Instrument History'!$1:$1048576,CcyPerBase!$B495,CcyPerBase!J$3) / $C495,""),"")</f>
        <v>1.8247723593440237</v>
      </c>
      <c r="K495" s="5">
        <f>IF($A495&lt;&gt;"",IF(K$2&lt;&gt;"",INDEX('Instrument History'!$1:$1048576,CcyPerBase!$B495,CcyPerBase!K$3) / $C495,""),"")</f>
        <v>1.8247723593440237</v>
      </c>
      <c r="L495" s="5">
        <f>IF($A495&lt;&gt;"",IF(L$2&lt;&gt;"",INDEX('Instrument History'!$1:$1048576,CcyPerBase!$B495,CcyPerBase!L$3) / $C495,""),"")</f>
        <v>1</v>
      </c>
      <c r="M495" s="5">
        <f>IF($A495&lt;&gt;"",IF(M$2&lt;&gt;"",INDEX('Instrument History'!$1:$1048576,CcyPerBase!$B495,CcyPerBase!M$3) / $C495,""),"")</f>
        <v>1</v>
      </c>
      <c r="N495" s="5">
        <f>IF($A495&lt;&gt;"",IF(N$2&lt;&gt;"",INDEX('Instrument History'!$1:$1048576,CcyPerBase!$B495,CcyPerBase!N$3) / $C495,""),"")</f>
        <v>1</v>
      </c>
      <c r="O495" s="5" t="str">
        <f>IF($A495&lt;&gt;"",IF(O$2&lt;&gt;"",INDEX('Instrument History'!$1:$1048576,CcyPerBase!$B495,CcyPerBase!O$3) / $C495,""),"")</f>
        <v/>
      </c>
      <c r="P495" s="5" t="str">
        <f>IF($A495&lt;&gt;"",IF(P$2&lt;&gt;"",INDEX('Instrument History'!$1:$1048576,CcyPerBase!$B495,CcyPerBase!P$3) / $C495,""),"")</f>
        <v/>
      </c>
      <c r="Q495" s="5" t="str">
        <f>IF($A495&lt;&gt;"",IF(Q$2&lt;&gt;"",INDEX('Instrument History'!$1:$1048576,CcyPerBase!$B495,CcyPerBase!Q$3) / $C495,""),"")</f>
        <v/>
      </c>
      <c r="R495" s="5" t="str">
        <f>IF($A495&lt;&gt;"",IF(R$2&lt;&gt;"",INDEX('Instrument History'!$1:$1048576,CcyPerBase!$B495,CcyPerBase!R$3) / $C495,""),"")</f>
        <v/>
      </c>
      <c r="S495" s="5" t="str">
        <f>IF($A495&lt;&gt;"",IF(S$2&lt;&gt;"",INDEX('Instrument History'!$1:$1048576,CcyPerBase!$B495,CcyPerBase!S$3) / $C495,""),"")</f>
        <v/>
      </c>
      <c r="T495" s="5" t="str">
        <f>IF($A495&lt;&gt;"",IF(T$2&lt;&gt;"",INDEX('Instrument History'!$1:$1048576,CcyPerBase!$B495,CcyPerBase!T$3) / $C495,""),"")</f>
        <v/>
      </c>
      <c r="U495" s="5" t="str">
        <f>IF($A495&lt;&gt;"",IF(U$2&lt;&gt;"",INDEX('Instrument History'!$1:$1048576,CcyPerBase!$B495,CcyPerBase!U$3) / $C495,""),"")</f>
        <v/>
      </c>
      <c r="V495" s="5" t="str">
        <f>IF($A495&lt;&gt;"",IF(V$2&lt;&gt;"",INDEX('Instrument History'!$1:$1048576,CcyPerBase!$B495,CcyPerBase!V$3) / $C495,""),"")</f>
        <v/>
      </c>
      <c r="W495" s="5" t="str">
        <f>IF($A495&lt;&gt;"",IF(W$2&lt;&gt;"",INDEX('Instrument History'!$1:$1048576,CcyPerBase!$B495,CcyPerBase!W$3) / $C495,""),"")</f>
        <v/>
      </c>
      <c r="X495" s="5" t="str">
        <f>IF($A495&lt;&gt;"",IF(X$2&lt;&gt;"",INDEX('Instrument History'!$1:$1048576,CcyPerBase!$B495,CcyPerBase!X$3) / $C495,""),"")</f>
        <v/>
      </c>
    </row>
    <row r="496" spans="1:24">
      <c r="A496" s="12">
        <f>IF(A495&lt;&gt;"",IF(A495=$B$3,"",'Instrument History'!A493),"")</f>
        <v>40612</v>
      </c>
      <c r="B496">
        <f t="shared" si="8"/>
        <v>493</v>
      </c>
      <c r="C496" s="5">
        <f>IF(A496&lt;&gt;"",INDEX('Instrument History'!$1:$1048576,CcyPerBase!B496,CcyPerBase!$B$2),"")</f>
        <v>31.159042387893408</v>
      </c>
      <c r="D496" s="5">
        <f>IF($A496&lt;&gt;"",INDEX('Instrument History'!$1:$1048576,CcyPerBase!$B496,CcyPerBase!D$3) / $C496,"")</f>
        <v>3.2093412485248322E-2</v>
      </c>
      <c r="E496" s="5">
        <f>IF($A496&lt;&gt;"",IF(E$2&lt;&gt;"",INDEX('Instrument History'!$1:$1048576,CcyPerBase!$B496,CcyPerBase!E$3) / $C496,""),"")</f>
        <v>3.2093412485248322E-2</v>
      </c>
      <c r="F496" s="5">
        <f>IF($A496&lt;&gt;"",IF(F$2&lt;&gt;"",INDEX('Instrument History'!$1:$1048576,CcyPerBase!$B496,CcyPerBase!F$3) / $C496,""),"")</f>
        <v>3.2093412485248322E-2</v>
      </c>
      <c r="G496" s="5">
        <f>IF($A496&lt;&gt;"",IF(G$2&lt;&gt;"",INDEX('Instrument History'!$1:$1048576,CcyPerBase!$B496,CcyPerBase!G$3) / $C496,""),"")</f>
        <v>3.2093412485248322E-2</v>
      </c>
      <c r="H496" s="5">
        <f>IF($A496&lt;&gt;"",IF(H$2&lt;&gt;"",INDEX('Instrument History'!$1:$1048576,CcyPerBase!$B496,CcyPerBase!H$3) / $C496,""),"")</f>
        <v>3.2093412485248322E-2</v>
      </c>
      <c r="I496" s="5">
        <f>IF($A496&lt;&gt;"",IF(I$2&lt;&gt;"",INDEX('Instrument History'!$1:$1048576,CcyPerBase!$B496,CcyPerBase!I$3) / $C496,""),"")</f>
        <v>2.4410626656688819</v>
      </c>
      <c r="J496" s="5">
        <f>IF($A496&lt;&gt;"",IF(J$2&lt;&gt;"",INDEX('Instrument History'!$1:$1048576,CcyPerBase!$B496,CcyPerBase!J$3) / $C496,""),"")</f>
        <v>1.8293548655249761</v>
      </c>
      <c r="K496" s="5">
        <f>IF($A496&lt;&gt;"",IF(K$2&lt;&gt;"",INDEX('Instrument History'!$1:$1048576,CcyPerBase!$B496,CcyPerBase!K$3) / $C496,""),"")</f>
        <v>1.8293548655249761</v>
      </c>
      <c r="L496" s="5">
        <f>IF($A496&lt;&gt;"",IF(L$2&lt;&gt;"",INDEX('Instrument History'!$1:$1048576,CcyPerBase!$B496,CcyPerBase!L$3) / $C496,""),"")</f>
        <v>1</v>
      </c>
      <c r="M496" s="5">
        <f>IF($A496&lt;&gt;"",IF(M$2&lt;&gt;"",INDEX('Instrument History'!$1:$1048576,CcyPerBase!$B496,CcyPerBase!M$3) / $C496,""),"")</f>
        <v>1</v>
      </c>
      <c r="N496" s="5">
        <f>IF($A496&lt;&gt;"",IF(N$2&lt;&gt;"",INDEX('Instrument History'!$1:$1048576,CcyPerBase!$B496,CcyPerBase!N$3) / $C496,""),"")</f>
        <v>1</v>
      </c>
      <c r="O496" s="5" t="str">
        <f>IF($A496&lt;&gt;"",IF(O$2&lt;&gt;"",INDEX('Instrument History'!$1:$1048576,CcyPerBase!$B496,CcyPerBase!O$3) / $C496,""),"")</f>
        <v/>
      </c>
      <c r="P496" s="5" t="str">
        <f>IF($A496&lt;&gt;"",IF(P$2&lt;&gt;"",INDEX('Instrument History'!$1:$1048576,CcyPerBase!$B496,CcyPerBase!P$3) / $C496,""),"")</f>
        <v/>
      </c>
      <c r="Q496" s="5" t="str">
        <f>IF($A496&lt;&gt;"",IF(Q$2&lt;&gt;"",INDEX('Instrument History'!$1:$1048576,CcyPerBase!$B496,CcyPerBase!Q$3) / $C496,""),"")</f>
        <v/>
      </c>
      <c r="R496" s="5" t="str">
        <f>IF($A496&lt;&gt;"",IF(R$2&lt;&gt;"",INDEX('Instrument History'!$1:$1048576,CcyPerBase!$B496,CcyPerBase!R$3) / $C496,""),"")</f>
        <v/>
      </c>
      <c r="S496" s="5" t="str">
        <f>IF($A496&lt;&gt;"",IF(S$2&lt;&gt;"",INDEX('Instrument History'!$1:$1048576,CcyPerBase!$B496,CcyPerBase!S$3) / $C496,""),"")</f>
        <v/>
      </c>
      <c r="T496" s="5" t="str">
        <f>IF($A496&lt;&gt;"",IF(T$2&lt;&gt;"",INDEX('Instrument History'!$1:$1048576,CcyPerBase!$B496,CcyPerBase!T$3) / $C496,""),"")</f>
        <v/>
      </c>
      <c r="U496" s="5" t="str">
        <f>IF($A496&lt;&gt;"",IF(U$2&lt;&gt;"",INDEX('Instrument History'!$1:$1048576,CcyPerBase!$B496,CcyPerBase!U$3) / $C496,""),"")</f>
        <v/>
      </c>
      <c r="V496" s="5" t="str">
        <f>IF($A496&lt;&gt;"",IF(V$2&lt;&gt;"",INDEX('Instrument History'!$1:$1048576,CcyPerBase!$B496,CcyPerBase!V$3) / $C496,""),"")</f>
        <v/>
      </c>
      <c r="W496" s="5" t="str">
        <f>IF($A496&lt;&gt;"",IF(W$2&lt;&gt;"",INDEX('Instrument History'!$1:$1048576,CcyPerBase!$B496,CcyPerBase!W$3) / $C496,""),"")</f>
        <v/>
      </c>
      <c r="X496" s="5" t="str">
        <f>IF($A496&lt;&gt;"",IF(X$2&lt;&gt;"",INDEX('Instrument History'!$1:$1048576,CcyPerBase!$B496,CcyPerBase!X$3) / $C496,""),"")</f>
        <v/>
      </c>
    </row>
    <row r="497" spans="1:24">
      <c r="A497" s="12">
        <f>IF(A496&lt;&gt;"",IF(A496=$B$3,"",'Instrument History'!A494),"")</f>
        <v>40611</v>
      </c>
      <c r="B497">
        <f t="shared" si="8"/>
        <v>494</v>
      </c>
      <c r="C497" s="5">
        <f>IF(A497&lt;&gt;"",INDEX('Instrument History'!$1:$1048576,CcyPerBase!B497,CcyPerBase!$B$2),"")</f>
        <v>32.391152735823425</v>
      </c>
      <c r="D497" s="5">
        <f>IF($A497&lt;&gt;"",INDEX('Instrument History'!$1:$1048576,CcyPerBase!$B497,CcyPerBase!D$3) / $C497,"")</f>
        <v>3.0872627725102131E-2</v>
      </c>
      <c r="E497" s="5">
        <f>IF($A497&lt;&gt;"",IF(E$2&lt;&gt;"",INDEX('Instrument History'!$1:$1048576,CcyPerBase!$B497,CcyPerBase!E$3) / $C497,""),"")</f>
        <v>3.0872627725102131E-2</v>
      </c>
      <c r="F497" s="5">
        <f>IF($A497&lt;&gt;"",IF(F$2&lt;&gt;"",INDEX('Instrument History'!$1:$1048576,CcyPerBase!$B497,CcyPerBase!F$3) / $C497,""),"")</f>
        <v>3.0872627725102131E-2</v>
      </c>
      <c r="G497" s="5">
        <f>IF($A497&lt;&gt;"",IF(G$2&lt;&gt;"",INDEX('Instrument History'!$1:$1048576,CcyPerBase!$B497,CcyPerBase!G$3) / $C497,""),"")</f>
        <v>3.0872627725102131E-2</v>
      </c>
      <c r="H497" s="5">
        <f>IF($A497&lt;&gt;"",IF(H$2&lt;&gt;"",INDEX('Instrument History'!$1:$1048576,CcyPerBase!$B497,CcyPerBase!H$3) / $C497,""),"")</f>
        <v>3.0872627725102131E-2</v>
      </c>
      <c r="I497" s="5">
        <f>IF($A497&lt;&gt;"",IF(I$2&lt;&gt;"",INDEX('Instrument History'!$1:$1048576,CcyPerBase!$B497,CcyPerBase!I$3) / $C497,""),"")</f>
        <v>2.3058068032073775</v>
      </c>
      <c r="J497" s="5">
        <f>IF($A497&lt;&gt;"",IF(J$2&lt;&gt;"",INDEX('Instrument History'!$1:$1048576,CcyPerBase!$B497,CcyPerBase!J$3) / $C497,""),"")</f>
        <v>1.8183792039578686</v>
      </c>
      <c r="K497" s="5">
        <f>IF($A497&lt;&gt;"",IF(K$2&lt;&gt;"",INDEX('Instrument History'!$1:$1048576,CcyPerBase!$B497,CcyPerBase!K$3) / $C497,""),"")</f>
        <v>1.8183792039578686</v>
      </c>
      <c r="L497" s="5">
        <f>IF($A497&lt;&gt;"",IF(L$2&lt;&gt;"",INDEX('Instrument History'!$1:$1048576,CcyPerBase!$B497,CcyPerBase!L$3) / $C497,""),"")</f>
        <v>1</v>
      </c>
      <c r="M497" s="5">
        <f>IF($A497&lt;&gt;"",IF(M$2&lt;&gt;"",INDEX('Instrument History'!$1:$1048576,CcyPerBase!$B497,CcyPerBase!M$3) / $C497,""),"")</f>
        <v>1</v>
      </c>
      <c r="N497" s="5">
        <f>IF($A497&lt;&gt;"",IF(N$2&lt;&gt;"",INDEX('Instrument History'!$1:$1048576,CcyPerBase!$B497,CcyPerBase!N$3) / $C497,""),"")</f>
        <v>1</v>
      </c>
      <c r="O497" s="5" t="str">
        <f>IF($A497&lt;&gt;"",IF(O$2&lt;&gt;"",INDEX('Instrument History'!$1:$1048576,CcyPerBase!$B497,CcyPerBase!O$3) / $C497,""),"")</f>
        <v/>
      </c>
      <c r="P497" s="5" t="str">
        <f>IF($A497&lt;&gt;"",IF(P$2&lt;&gt;"",INDEX('Instrument History'!$1:$1048576,CcyPerBase!$B497,CcyPerBase!P$3) / $C497,""),"")</f>
        <v/>
      </c>
      <c r="Q497" s="5" t="str">
        <f>IF($A497&lt;&gt;"",IF(Q$2&lt;&gt;"",INDEX('Instrument History'!$1:$1048576,CcyPerBase!$B497,CcyPerBase!Q$3) / $C497,""),"")</f>
        <v/>
      </c>
      <c r="R497" s="5" t="str">
        <f>IF($A497&lt;&gt;"",IF(R$2&lt;&gt;"",INDEX('Instrument History'!$1:$1048576,CcyPerBase!$B497,CcyPerBase!R$3) / $C497,""),"")</f>
        <v/>
      </c>
      <c r="S497" s="5" t="str">
        <f>IF($A497&lt;&gt;"",IF(S$2&lt;&gt;"",INDEX('Instrument History'!$1:$1048576,CcyPerBase!$B497,CcyPerBase!S$3) / $C497,""),"")</f>
        <v/>
      </c>
      <c r="T497" s="5" t="str">
        <f>IF($A497&lt;&gt;"",IF(T$2&lt;&gt;"",INDEX('Instrument History'!$1:$1048576,CcyPerBase!$B497,CcyPerBase!T$3) / $C497,""),"")</f>
        <v/>
      </c>
      <c r="U497" s="5" t="str">
        <f>IF($A497&lt;&gt;"",IF(U$2&lt;&gt;"",INDEX('Instrument History'!$1:$1048576,CcyPerBase!$B497,CcyPerBase!U$3) / $C497,""),"")</f>
        <v/>
      </c>
      <c r="V497" s="5" t="str">
        <f>IF($A497&lt;&gt;"",IF(V$2&lt;&gt;"",INDEX('Instrument History'!$1:$1048576,CcyPerBase!$B497,CcyPerBase!V$3) / $C497,""),"")</f>
        <v/>
      </c>
      <c r="W497" s="5" t="str">
        <f>IF($A497&lt;&gt;"",IF(W$2&lt;&gt;"",INDEX('Instrument History'!$1:$1048576,CcyPerBase!$B497,CcyPerBase!W$3) / $C497,""),"")</f>
        <v/>
      </c>
      <c r="X497" s="5" t="str">
        <f>IF($A497&lt;&gt;"",IF(X$2&lt;&gt;"",INDEX('Instrument History'!$1:$1048576,CcyPerBase!$B497,CcyPerBase!X$3) / $C497,""),"")</f>
        <v/>
      </c>
    </row>
    <row r="498" spans="1:24">
      <c r="A498" s="12">
        <f>IF(A497&lt;&gt;"",IF(A497=$B$3,"",'Instrument History'!A495),"")</f>
        <v>40610</v>
      </c>
      <c r="B498">
        <f t="shared" si="8"/>
        <v>495</v>
      </c>
      <c r="C498" s="5">
        <f>IF(A498&lt;&gt;"",INDEX('Instrument History'!$1:$1048576,CcyPerBase!B498,CcyPerBase!$B$2),"")</f>
        <v>31.504677397966901</v>
      </c>
      <c r="D498" s="5">
        <f>IF($A498&lt;&gt;"",INDEX('Instrument History'!$1:$1048576,CcyPerBase!$B498,CcyPerBase!D$3) / $C498,"")</f>
        <v>3.1741318514962265E-2</v>
      </c>
      <c r="E498" s="5">
        <f>IF($A498&lt;&gt;"",IF(E$2&lt;&gt;"",INDEX('Instrument History'!$1:$1048576,CcyPerBase!$B498,CcyPerBase!E$3) / $C498,""),"")</f>
        <v>3.1741318514962265E-2</v>
      </c>
      <c r="F498" s="5">
        <f>IF($A498&lt;&gt;"",IF(F$2&lt;&gt;"",INDEX('Instrument History'!$1:$1048576,CcyPerBase!$B498,CcyPerBase!F$3) / $C498,""),"")</f>
        <v>3.1741318514962265E-2</v>
      </c>
      <c r="G498" s="5">
        <f>IF($A498&lt;&gt;"",IF(G$2&lt;&gt;"",INDEX('Instrument History'!$1:$1048576,CcyPerBase!$B498,CcyPerBase!G$3) / $C498,""),"")</f>
        <v>3.1741318514962265E-2</v>
      </c>
      <c r="H498" s="5">
        <f>IF($A498&lt;&gt;"",IF(H$2&lt;&gt;"",INDEX('Instrument History'!$1:$1048576,CcyPerBase!$B498,CcyPerBase!H$3) / $C498,""),"")</f>
        <v>3.1741318514962265E-2</v>
      </c>
      <c r="I498" s="5">
        <f>IF($A498&lt;&gt;"",IF(I$2&lt;&gt;"",INDEX('Instrument History'!$1:$1048576,CcyPerBase!$B498,CcyPerBase!I$3) / $C498,""),"")</f>
        <v>2.4598692356077434</v>
      </c>
      <c r="J498" s="5">
        <f>IF($A498&lt;&gt;"",IF(J$2&lt;&gt;"",INDEX('Instrument History'!$1:$1048576,CcyPerBase!$B498,CcyPerBase!J$3) / $C498,""),"")</f>
        <v>1.8179234201350427</v>
      </c>
      <c r="K498" s="5">
        <f>IF($A498&lt;&gt;"",IF(K$2&lt;&gt;"",INDEX('Instrument History'!$1:$1048576,CcyPerBase!$B498,CcyPerBase!K$3) / $C498,""),"")</f>
        <v>1.8179234201350427</v>
      </c>
      <c r="L498" s="5">
        <f>IF($A498&lt;&gt;"",IF(L$2&lt;&gt;"",INDEX('Instrument History'!$1:$1048576,CcyPerBase!$B498,CcyPerBase!L$3) / $C498,""),"")</f>
        <v>1</v>
      </c>
      <c r="M498" s="5">
        <f>IF($A498&lt;&gt;"",IF(M$2&lt;&gt;"",INDEX('Instrument History'!$1:$1048576,CcyPerBase!$B498,CcyPerBase!M$3) / $C498,""),"")</f>
        <v>1</v>
      </c>
      <c r="N498" s="5">
        <f>IF($A498&lt;&gt;"",IF(N$2&lt;&gt;"",INDEX('Instrument History'!$1:$1048576,CcyPerBase!$B498,CcyPerBase!N$3) / $C498,""),"")</f>
        <v>1</v>
      </c>
      <c r="O498" s="5" t="str">
        <f>IF($A498&lt;&gt;"",IF(O$2&lt;&gt;"",INDEX('Instrument History'!$1:$1048576,CcyPerBase!$B498,CcyPerBase!O$3) / $C498,""),"")</f>
        <v/>
      </c>
      <c r="P498" s="5" t="str">
        <f>IF($A498&lt;&gt;"",IF(P$2&lt;&gt;"",INDEX('Instrument History'!$1:$1048576,CcyPerBase!$B498,CcyPerBase!P$3) / $C498,""),"")</f>
        <v/>
      </c>
      <c r="Q498" s="5" t="str">
        <f>IF($A498&lt;&gt;"",IF(Q$2&lt;&gt;"",INDEX('Instrument History'!$1:$1048576,CcyPerBase!$B498,CcyPerBase!Q$3) / $C498,""),"")</f>
        <v/>
      </c>
      <c r="R498" s="5" t="str">
        <f>IF($A498&lt;&gt;"",IF(R$2&lt;&gt;"",INDEX('Instrument History'!$1:$1048576,CcyPerBase!$B498,CcyPerBase!R$3) / $C498,""),"")</f>
        <v/>
      </c>
      <c r="S498" s="5" t="str">
        <f>IF($A498&lt;&gt;"",IF(S$2&lt;&gt;"",INDEX('Instrument History'!$1:$1048576,CcyPerBase!$B498,CcyPerBase!S$3) / $C498,""),"")</f>
        <v/>
      </c>
      <c r="T498" s="5" t="str">
        <f>IF($A498&lt;&gt;"",IF(T$2&lt;&gt;"",INDEX('Instrument History'!$1:$1048576,CcyPerBase!$B498,CcyPerBase!T$3) / $C498,""),"")</f>
        <v/>
      </c>
      <c r="U498" s="5" t="str">
        <f>IF($A498&lt;&gt;"",IF(U$2&lt;&gt;"",INDEX('Instrument History'!$1:$1048576,CcyPerBase!$B498,CcyPerBase!U$3) / $C498,""),"")</f>
        <v/>
      </c>
      <c r="V498" s="5" t="str">
        <f>IF($A498&lt;&gt;"",IF(V$2&lt;&gt;"",INDEX('Instrument History'!$1:$1048576,CcyPerBase!$B498,CcyPerBase!V$3) / $C498,""),"")</f>
        <v/>
      </c>
      <c r="W498" s="5" t="str">
        <f>IF($A498&lt;&gt;"",IF(W$2&lt;&gt;"",INDEX('Instrument History'!$1:$1048576,CcyPerBase!$B498,CcyPerBase!W$3) / $C498,""),"")</f>
        <v/>
      </c>
      <c r="X498" s="5" t="str">
        <f>IF($A498&lt;&gt;"",IF(X$2&lt;&gt;"",INDEX('Instrument History'!$1:$1048576,CcyPerBase!$B498,CcyPerBase!X$3) / $C498,""),"")</f>
        <v/>
      </c>
    </row>
    <row r="499" spans="1:24">
      <c r="A499" s="12">
        <f>IF(A498&lt;&gt;"",IF(A498=$B$3,"",'Instrument History'!A496),"")</f>
        <v>40609</v>
      </c>
      <c r="B499">
        <f t="shared" si="8"/>
        <v>496</v>
      </c>
      <c r="C499" s="5">
        <f>IF(A499&lt;&gt;"",INDEX('Instrument History'!$1:$1048576,CcyPerBase!B499,CcyPerBase!$B$2),"")</f>
        <v>30.321880445660923</v>
      </c>
      <c r="D499" s="5">
        <f>IF($A499&lt;&gt;"",INDEX('Instrument History'!$1:$1048576,CcyPerBase!$B499,CcyPerBase!D$3) / $C499,"")</f>
        <v>3.2979484956154839E-2</v>
      </c>
      <c r="E499" s="5">
        <f>IF($A499&lt;&gt;"",IF(E$2&lt;&gt;"",INDEX('Instrument History'!$1:$1048576,CcyPerBase!$B499,CcyPerBase!E$3) / $C499,""),"")</f>
        <v>3.2979484956154839E-2</v>
      </c>
      <c r="F499" s="5">
        <f>IF($A499&lt;&gt;"",IF(F$2&lt;&gt;"",INDEX('Instrument History'!$1:$1048576,CcyPerBase!$B499,CcyPerBase!F$3) / $C499,""),"")</f>
        <v>3.2979484956154839E-2</v>
      </c>
      <c r="G499" s="5">
        <f>IF($A499&lt;&gt;"",IF(G$2&lt;&gt;"",INDEX('Instrument History'!$1:$1048576,CcyPerBase!$B499,CcyPerBase!G$3) / $C499,""),"")</f>
        <v>3.2979484956154839E-2</v>
      </c>
      <c r="H499" s="5">
        <f>IF($A499&lt;&gt;"",IF(H$2&lt;&gt;"",INDEX('Instrument History'!$1:$1048576,CcyPerBase!$B499,CcyPerBase!H$3) / $C499,""),"")</f>
        <v>3.2979484956154839E-2</v>
      </c>
      <c r="I499" s="5">
        <f>IF($A499&lt;&gt;"",IF(I$2&lt;&gt;"",INDEX('Instrument History'!$1:$1048576,CcyPerBase!$B499,CcyPerBase!I$3) / $C499,""),"")</f>
        <v>2.683150385902453</v>
      </c>
      <c r="J499" s="5">
        <f>IF($A499&lt;&gt;"",IF(J$2&lt;&gt;"",INDEX('Instrument History'!$1:$1048576,CcyPerBase!$B499,CcyPerBase!J$3) / $C499,""),"")</f>
        <v>1.9300413609059313</v>
      </c>
      <c r="K499" s="5">
        <f>IF($A499&lt;&gt;"",IF(K$2&lt;&gt;"",INDEX('Instrument History'!$1:$1048576,CcyPerBase!$B499,CcyPerBase!K$3) / $C499,""),"")</f>
        <v>1.9300413609059313</v>
      </c>
      <c r="L499" s="5">
        <f>IF($A499&lt;&gt;"",IF(L$2&lt;&gt;"",INDEX('Instrument History'!$1:$1048576,CcyPerBase!$B499,CcyPerBase!L$3) / $C499,""),"")</f>
        <v>1</v>
      </c>
      <c r="M499" s="5">
        <f>IF($A499&lt;&gt;"",IF(M$2&lt;&gt;"",INDEX('Instrument History'!$1:$1048576,CcyPerBase!$B499,CcyPerBase!M$3) / $C499,""),"")</f>
        <v>1</v>
      </c>
      <c r="N499" s="5">
        <f>IF($A499&lt;&gt;"",IF(N$2&lt;&gt;"",INDEX('Instrument History'!$1:$1048576,CcyPerBase!$B499,CcyPerBase!N$3) / $C499,""),"")</f>
        <v>1</v>
      </c>
      <c r="O499" s="5" t="str">
        <f>IF($A499&lt;&gt;"",IF(O$2&lt;&gt;"",INDEX('Instrument History'!$1:$1048576,CcyPerBase!$B499,CcyPerBase!O$3) / $C499,""),"")</f>
        <v/>
      </c>
      <c r="P499" s="5" t="str">
        <f>IF($A499&lt;&gt;"",IF(P$2&lt;&gt;"",INDEX('Instrument History'!$1:$1048576,CcyPerBase!$B499,CcyPerBase!P$3) / $C499,""),"")</f>
        <v/>
      </c>
      <c r="Q499" s="5" t="str">
        <f>IF($A499&lt;&gt;"",IF(Q$2&lt;&gt;"",INDEX('Instrument History'!$1:$1048576,CcyPerBase!$B499,CcyPerBase!Q$3) / $C499,""),"")</f>
        <v/>
      </c>
      <c r="R499" s="5" t="str">
        <f>IF($A499&lt;&gt;"",IF(R$2&lt;&gt;"",INDEX('Instrument History'!$1:$1048576,CcyPerBase!$B499,CcyPerBase!R$3) / $C499,""),"")</f>
        <v/>
      </c>
      <c r="S499" s="5" t="str">
        <f>IF($A499&lt;&gt;"",IF(S$2&lt;&gt;"",INDEX('Instrument History'!$1:$1048576,CcyPerBase!$B499,CcyPerBase!S$3) / $C499,""),"")</f>
        <v/>
      </c>
      <c r="T499" s="5" t="str">
        <f>IF($A499&lt;&gt;"",IF(T$2&lt;&gt;"",INDEX('Instrument History'!$1:$1048576,CcyPerBase!$B499,CcyPerBase!T$3) / $C499,""),"")</f>
        <v/>
      </c>
      <c r="U499" s="5" t="str">
        <f>IF($A499&lt;&gt;"",IF(U$2&lt;&gt;"",INDEX('Instrument History'!$1:$1048576,CcyPerBase!$B499,CcyPerBase!U$3) / $C499,""),"")</f>
        <v/>
      </c>
      <c r="V499" s="5" t="str">
        <f>IF($A499&lt;&gt;"",IF(V$2&lt;&gt;"",INDEX('Instrument History'!$1:$1048576,CcyPerBase!$B499,CcyPerBase!V$3) / $C499,""),"")</f>
        <v/>
      </c>
      <c r="W499" s="5" t="str">
        <f>IF($A499&lt;&gt;"",IF(W$2&lt;&gt;"",INDEX('Instrument History'!$1:$1048576,CcyPerBase!$B499,CcyPerBase!W$3) / $C499,""),"")</f>
        <v/>
      </c>
      <c r="X499" s="5" t="str">
        <f>IF($A499&lt;&gt;"",IF(X$2&lt;&gt;"",INDEX('Instrument History'!$1:$1048576,CcyPerBase!$B499,CcyPerBase!X$3) / $C499,""),"")</f>
        <v/>
      </c>
    </row>
    <row r="500" spans="1:24">
      <c r="A500" s="12">
        <f>IF(A499&lt;&gt;"",IF(A499=$B$3,"",'Instrument History'!A497),"")</f>
        <v>40606</v>
      </c>
      <c r="B500">
        <f t="shared" si="8"/>
        <v>497</v>
      </c>
      <c r="C500" s="5">
        <f>IF(A500&lt;&gt;"",INDEX('Instrument History'!$1:$1048576,CcyPerBase!B500,CcyPerBase!$B$2),"")</f>
        <v>31.676863275405676</v>
      </c>
      <c r="D500" s="5">
        <f>IF($A500&lt;&gt;"",INDEX('Instrument History'!$1:$1048576,CcyPerBase!$B500,CcyPerBase!D$3) / $C500,"")</f>
        <v>3.1568782278276045E-2</v>
      </c>
      <c r="E500" s="5">
        <f>IF($A500&lt;&gt;"",IF(E$2&lt;&gt;"",INDEX('Instrument History'!$1:$1048576,CcyPerBase!$B500,CcyPerBase!E$3) / $C500,""),"")</f>
        <v>3.1568782278276045E-2</v>
      </c>
      <c r="F500" s="5">
        <f>IF($A500&lt;&gt;"",IF(F$2&lt;&gt;"",INDEX('Instrument History'!$1:$1048576,CcyPerBase!$B500,CcyPerBase!F$3) / $C500,""),"")</f>
        <v>3.1568782278276045E-2</v>
      </c>
      <c r="G500" s="5">
        <f>IF($A500&lt;&gt;"",IF(G$2&lt;&gt;"",INDEX('Instrument History'!$1:$1048576,CcyPerBase!$B500,CcyPerBase!G$3) / $C500,""),"")</f>
        <v>3.1568782278276045E-2</v>
      </c>
      <c r="H500" s="5">
        <f>IF($A500&lt;&gt;"",IF(H$2&lt;&gt;"",INDEX('Instrument History'!$1:$1048576,CcyPerBase!$B500,CcyPerBase!H$3) / $C500,""),"")</f>
        <v>3.1568782278276045E-2</v>
      </c>
      <c r="I500" s="5">
        <f>IF($A500&lt;&gt;"",IF(I$2&lt;&gt;"",INDEX('Instrument History'!$1:$1048576,CcyPerBase!$B500,CcyPerBase!I$3) / $C500,""),"")</f>
        <v>2.6288431023489855</v>
      </c>
      <c r="J500" s="5">
        <f>IF($A500&lt;&gt;"",IF(J$2&lt;&gt;"",INDEX('Instrument History'!$1:$1048576,CcyPerBase!$B500,CcyPerBase!J$3) / $C500,""),"")</f>
        <v>1.7666754196411665</v>
      </c>
      <c r="K500" s="5">
        <f>IF($A500&lt;&gt;"",IF(K$2&lt;&gt;"",INDEX('Instrument History'!$1:$1048576,CcyPerBase!$B500,CcyPerBase!K$3) / $C500,""),"")</f>
        <v>1.7666754196411665</v>
      </c>
      <c r="L500" s="5">
        <f>IF($A500&lt;&gt;"",IF(L$2&lt;&gt;"",INDEX('Instrument History'!$1:$1048576,CcyPerBase!$B500,CcyPerBase!L$3) / $C500,""),"")</f>
        <v>1</v>
      </c>
      <c r="M500" s="5">
        <f>IF($A500&lt;&gt;"",IF(M$2&lt;&gt;"",INDEX('Instrument History'!$1:$1048576,CcyPerBase!$B500,CcyPerBase!M$3) / $C500,""),"")</f>
        <v>1</v>
      </c>
      <c r="N500" s="5">
        <f>IF($A500&lt;&gt;"",IF(N$2&lt;&gt;"",INDEX('Instrument History'!$1:$1048576,CcyPerBase!$B500,CcyPerBase!N$3) / $C500,""),"")</f>
        <v>1</v>
      </c>
      <c r="O500" s="5" t="str">
        <f>IF($A500&lt;&gt;"",IF(O$2&lt;&gt;"",INDEX('Instrument History'!$1:$1048576,CcyPerBase!$B500,CcyPerBase!O$3) / $C500,""),"")</f>
        <v/>
      </c>
      <c r="P500" s="5" t="str">
        <f>IF($A500&lt;&gt;"",IF(P$2&lt;&gt;"",INDEX('Instrument History'!$1:$1048576,CcyPerBase!$B500,CcyPerBase!P$3) / $C500,""),"")</f>
        <v/>
      </c>
      <c r="Q500" s="5" t="str">
        <f>IF($A500&lt;&gt;"",IF(Q$2&lt;&gt;"",INDEX('Instrument History'!$1:$1048576,CcyPerBase!$B500,CcyPerBase!Q$3) / $C500,""),"")</f>
        <v/>
      </c>
      <c r="R500" s="5" t="str">
        <f>IF($A500&lt;&gt;"",IF(R$2&lt;&gt;"",INDEX('Instrument History'!$1:$1048576,CcyPerBase!$B500,CcyPerBase!R$3) / $C500,""),"")</f>
        <v/>
      </c>
      <c r="S500" s="5" t="str">
        <f>IF($A500&lt;&gt;"",IF(S$2&lt;&gt;"",INDEX('Instrument History'!$1:$1048576,CcyPerBase!$B500,CcyPerBase!S$3) / $C500,""),"")</f>
        <v/>
      </c>
      <c r="T500" s="5" t="str">
        <f>IF($A500&lt;&gt;"",IF(T$2&lt;&gt;"",INDEX('Instrument History'!$1:$1048576,CcyPerBase!$B500,CcyPerBase!T$3) / $C500,""),"")</f>
        <v/>
      </c>
      <c r="U500" s="5" t="str">
        <f>IF($A500&lt;&gt;"",IF(U$2&lt;&gt;"",INDEX('Instrument History'!$1:$1048576,CcyPerBase!$B500,CcyPerBase!U$3) / $C500,""),"")</f>
        <v/>
      </c>
      <c r="V500" s="5" t="str">
        <f>IF($A500&lt;&gt;"",IF(V$2&lt;&gt;"",INDEX('Instrument History'!$1:$1048576,CcyPerBase!$B500,CcyPerBase!V$3) / $C500,""),"")</f>
        <v/>
      </c>
      <c r="W500" s="5" t="str">
        <f>IF($A500&lt;&gt;"",IF(W$2&lt;&gt;"",INDEX('Instrument History'!$1:$1048576,CcyPerBase!$B500,CcyPerBase!W$3) / $C500,""),"")</f>
        <v/>
      </c>
      <c r="X500" s="5" t="str">
        <f>IF($A500&lt;&gt;"",IF(X$2&lt;&gt;"",INDEX('Instrument History'!$1:$1048576,CcyPerBase!$B500,CcyPerBase!X$3) / $C500,""),"")</f>
        <v/>
      </c>
    </row>
    <row r="501" spans="1:24">
      <c r="A501" s="12">
        <f>IF(A500&lt;&gt;"",IF(A500=$B$3,"",'Instrument History'!A498),"")</f>
        <v>40605</v>
      </c>
      <c r="B501">
        <f t="shared" si="8"/>
        <v>498</v>
      </c>
      <c r="C501" s="5">
        <f>IF(A501&lt;&gt;"",INDEX('Instrument History'!$1:$1048576,CcyPerBase!B501,CcyPerBase!$B$2),"")</f>
        <v>31.272262282884022</v>
      </c>
      <c r="D501" s="5">
        <f>IF($A501&lt;&gt;"",INDEX('Instrument History'!$1:$1048576,CcyPerBase!$B501,CcyPerBase!D$3) / $C501,"")</f>
        <v>3.1977219650889198E-2</v>
      </c>
      <c r="E501" s="5">
        <f>IF($A501&lt;&gt;"",IF(E$2&lt;&gt;"",INDEX('Instrument History'!$1:$1048576,CcyPerBase!$B501,CcyPerBase!E$3) / $C501,""),"")</f>
        <v>3.1977219650889198E-2</v>
      </c>
      <c r="F501" s="5">
        <f>IF($A501&lt;&gt;"",IF(F$2&lt;&gt;"",INDEX('Instrument History'!$1:$1048576,CcyPerBase!$B501,CcyPerBase!F$3) / $C501,""),"")</f>
        <v>3.1977219650889198E-2</v>
      </c>
      <c r="G501" s="5">
        <f>IF($A501&lt;&gt;"",IF(G$2&lt;&gt;"",INDEX('Instrument History'!$1:$1048576,CcyPerBase!$B501,CcyPerBase!G$3) / $C501,""),"")</f>
        <v>3.1977219650889198E-2</v>
      </c>
      <c r="H501" s="5">
        <f>IF($A501&lt;&gt;"",IF(H$2&lt;&gt;"",INDEX('Instrument History'!$1:$1048576,CcyPerBase!$B501,CcyPerBase!H$3) / $C501,""),"")</f>
        <v>3.1977219650889198E-2</v>
      </c>
      <c r="I501" s="5">
        <f>IF($A501&lt;&gt;"",IF(I$2&lt;&gt;"",INDEX('Instrument History'!$1:$1048576,CcyPerBase!$B501,CcyPerBase!I$3) / $C501,""),"")</f>
        <v>2.6993177596049711</v>
      </c>
      <c r="J501" s="5">
        <f>IF($A501&lt;&gt;"",IF(J$2&lt;&gt;"",INDEX('Instrument History'!$1:$1048576,CcyPerBase!$B501,CcyPerBase!J$3) / $C501,""),"")</f>
        <v>1.7826734088969574</v>
      </c>
      <c r="K501" s="5">
        <f>IF($A501&lt;&gt;"",IF(K$2&lt;&gt;"",INDEX('Instrument History'!$1:$1048576,CcyPerBase!$B501,CcyPerBase!K$3) / $C501,""),"")</f>
        <v>1.7826734088969574</v>
      </c>
      <c r="L501" s="5">
        <f>IF($A501&lt;&gt;"",IF(L$2&lt;&gt;"",INDEX('Instrument History'!$1:$1048576,CcyPerBase!$B501,CcyPerBase!L$3) / $C501,""),"")</f>
        <v>1</v>
      </c>
      <c r="M501" s="5">
        <f>IF($A501&lt;&gt;"",IF(M$2&lt;&gt;"",INDEX('Instrument History'!$1:$1048576,CcyPerBase!$B501,CcyPerBase!M$3) / $C501,""),"")</f>
        <v>1</v>
      </c>
      <c r="N501" s="5">
        <f>IF($A501&lt;&gt;"",IF(N$2&lt;&gt;"",INDEX('Instrument History'!$1:$1048576,CcyPerBase!$B501,CcyPerBase!N$3) / $C501,""),"")</f>
        <v>1</v>
      </c>
      <c r="O501" s="5" t="str">
        <f>IF($A501&lt;&gt;"",IF(O$2&lt;&gt;"",INDEX('Instrument History'!$1:$1048576,CcyPerBase!$B501,CcyPerBase!O$3) / $C501,""),"")</f>
        <v/>
      </c>
      <c r="P501" s="5" t="str">
        <f>IF($A501&lt;&gt;"",IF(P$2&lt;&gt;"",INDEX('Instrument History'!$1:$1048576,CcyPerBase!$B501,CcyPerBase!P$3) / $C501,""),"")</f>
        <v/>
      </c>
      <c r="Q501" s="5" t="str">
        <f>IF($A501&lt;&gt;"",IF(Q$2&lt;&gt;"",INDEX('Instrument History'!$1:$1048576,CcyPerBase!$B501,CcyPerBase!Q$3) / $C501,""),"")</f>
        <v/>
      </c>
      <c r="R501" s="5" t="str">
        <f>IF($A501&lt;&gt;"",IF(R$2&lt;&gt;"",INDEX('Instrument History'!$1:$1048576,CcyPerBase!$B501,CcyPerBase!R$3) / $C501,""),"")</f>
        <v/>
      </c>
      <c r="S501" s="5" t="str">
        <f>IF($A501&lt;&gt;"",IF(S$2&lt;&gt;"",INDEX('Instrument History'!$1:$1048576,CcyPerBase!$B501,CcyPerBase!S$3) / $C501,""),"")</f>
        <v/>
      </c>
      <c r="T501" s="5" t="str">
        <f>IF($A501&lt;&gt;"",IF(T$2&lt;&gt;"",INDEX('Instrument History'!$1:$1048576,CcyPerBase!$B501,CcyPerBase!T$3) / $C501,""),"")</f>
        <v/>
      </c>
      <c r="U501" s="5" t="str">
        <f>IF($A501&lt;&gt;"",IF(U$2&lt;&gt;"",INDEX('Instrument History'!$1:$1048576,CcyPerBase!$B501,CcyPerBase!U$3) / $C501,""),"")</f>
        <v/>
      </c>
      <c r="V501" s="5" t="str">
        <f>IF($A501&lt;&gt;"",IF(V$2&lt;&gt;"",INDEX('Instrument History'!$1:$1048576,CcyPerBase!$B501,CcyPerBase!V$3) / $C501,""),"")</f>
        <v/>
      </c>
      <c r="W501" s="5" t="str">
        <f>IF($A501&lt;&gt;"",IF(W$2&lt;&gt;"",INDEX('Instrument History'!$1:$1048576,CcyPerBase!$B501,CcyPerBase!W$3) / $C501,""),"")</f>
        <v/>
      </c>
      <c r="X501" s="5" t="str">
        <f>IF($A501&lt;&gt;"",IF(X$2&lt;&gt;"",INDEX('Instrument History'!$1:$1048576,CcyPerBase!$B501,CcyPerBase!X$3) / $C501,""),"")</f>
        <v/>
      </c>
    </row>
    <row r="502" spans="1:24">
      <c r="A502" s="12">
        <f>IF(A501&lt;&gt;"",IF(A501=$B$3,"",'Instrument History'!A499),"")</f>
        <v>40604</v>
      </c>
      <c r="B502">
        <f t="shared" si="8"/>
        <v>499</v>
      </c>
      <c r="C502" s="5">
        <f>IF(A502&lt;&gt;"",INDEX('Instrument History'!$1:$1048576,CcyPerBase!B502,CcyPerBase!$B$2),"")</f>
        <v>32.063851886328038</v>
      </c>
      <c r="D502" s="5">
        <f>IF($A502&lt;&gt;"",INDEX('Instrument History'!$1:$1048576,CcyPerBase!$B502,CcyPerBase!D$3) / $C502,"")</f>
        <v>3.1187768816584322E-2</v>
      </c>
      <c r="E502" s="5">
        <f>IF($A502&lt;&gt;"",IF(E$2&lt;&gt;"",INDEX('Instrument History'!$1:$1048576,CcyPerBase!$B502,CcyPerBase!E$3) / $C502,""),"")</f>
        <v>3.1187768816584322E-2</v>
      </c>
      <c r="F502" s="5">
        <f>IF($A502&lt;&gt;"",IF(F$2&lt;&gt;"",INDEX('Instrument History'!$1:$1048576,CcyPerBase!$B502,CcyPerBase!F$3) / $C502,""),"")</f>
        <v>3.1187768816584322E-2</v>
      </c>
      <c r="G502" s="5">
        <f>IF($A502&lt;&gt;"",IF(G$2&lt;&gt;"",INDEX('Instrument History'!$1:$1048576,CcyPerBase!$B502,CcyPerBase!G$3) / $C502,""),"")</f>
        <v>3.1187768816584322E-2</v>
      </c>
      <c r="H502" s="5">
        <f>IF($A502&lt;&gt;"",IF(H$2&lt;&gt;"",INDEX('Instrument History'!$1:$1048576,CcyPerBase!$B502,CcyPerBase!H$3) / $C502,""),"")</f>
        <v>3.1187768816584322E-2</v>
      </c>
      <c r="I502" s="5">
        <f>IF($A502&lt;&gt;"",IF(I$2&lt;&gt;"",INDEX('Instrument History'!$1:$1048576,CcyPerBase!$B502,CcyPerBase!I$3) / $C502,""),"")</f>
        <v>2.6396229928228219</v>
      </c>
      <c r="J502" s="5">
        <f>IF($A502&lt;&gt;"",IF(J$2&lt;&gt;"",INDEX('Instrument History'!$1:$1048576,CcyPerBase!$B502,CcyPerBase!J$3) / $C502,""),"")</f>
        <v>1.6794756777295103</v>
      </c>
      <c r="K502" s="5">
        <f>IF($A502&lt;&gt;"",IF(K$2&lt;&gt;"",INDEX('Instrument History'!$1:$1048576,CcyPerBase!$B502,CcyPerBase!K$3) / $C502,""),"")</f>
        <v>1.6794756777295103</v>
      </c>
      <c r="L502" s="5">
        <f>IF($A502&lt;&gt;"",IF(L$2&lt;&gt;"",INDEX('Instrument History'!$1:$1048576,CcyPerBase!$B502,CcyPerBase!L$3) / $C502,""),"")</f>
        <v>1</v>
      </c>
      <c r="M502" s="5">
        <f>IF($A502&lt;&gt;"",IF(M$2&lt;&gt;"",INDEX('Instrument History'!$1:$1048576,CcyPerBase!$B502,CcyPerBase!M$3) / $C502,""),"")</f>
        <v>1</v>
      </c>
      <c r="N502" s="5">
        <f>IF($A502&lt;&gt;"",IF(N$2&lt;&gt;"",INDEX('Instrument History'!$1:$1048576,CcyPerBase!$B502,CcyPerBase!N$3) / $C502,""),"")</f>
        <v>1</v>
      </c>
      <c r="O502" s="5" t="str">
        <f>IF($A502&lt;&gt;"",IF(O$2&lt;&gt;"",INDEX('Instrument History'!$1:$1048576,CcyPerBase!$B502,CcyPerBase!O$3) / $C502,""),"")</f>
        <v/>
      </c>
      <c r="P502" s="5" t="str">
        <f>IF($A502&lt;&gt;"",IF(P$2&lt;&gt;"",INDEX('Instrument History'!$1:$1048576,CcyPerBase!$B502,CcyPerBase!P$3) / $C502,""),"")</f>
        <v/>
      </c>
      <c r="Q502" s="5" t="str">
        <f>IF($A502&lt;&gt;"",IF(Q$2&lt;&gt;"",INDEX('Instrument History'!$1:$1048576,CcyPerBase!$B502,CcyPerBase!Q$3) / $C502,""),"")</f>
        <v/>
      </c>
      <c r="R502" s="5" t="str">
        <f>IF($A502&lt;&gt;"",IF(R$2&lt;&gt;"",INDEX('Instrument History'!$1:$1048576,CcyPerBase!$B502,CcyPerBase!R$3) / $C502,""),"")</f>
        <v/>
      </c>
      <c r="S502" s="5" t="str">
        <f>IF($A502&lt;&gt;"",IF(S$2&lt;&gt;"",INDEX('Instrument History'!$1:$1048576,CcyPerBase!$B502,CcyPerBase!S$3) / $C502,""),"")</f>
        <v/>
      </c>
      <c r="T502" s="5" t="str">
        <f>IF($A502&lt;&gt;"",IF(T$2&lt;&gt;"",INDEX('Instrument History'!$1:$1048576,CcyPerBase!$B502,CcyPerBase!T$3) / $C502,""),"")</f>
        <v/>
      </c>
      <c r="U502" s="5" t="str">
        <f>IF($A502&lt;&gt;"",IF(U$2&lt;&gt;"",INDEX('Instrument History'!$1:$1048576,CcyPerBase!$B502,CcyPerBase!U$3) / $C502,""),"")</f>
        <v/>
      </c>
      <c r="V502" s="5" t="str">
        <f>IF($A502&lt;&gt;"",IF(V$2&lt;&gt;"",INDEX('Instrument History'!$1:$1048576,CcyPerBase!$B502,CcyPerBase!V$3) / $C502,""),"")</f>
        <v/>
      </c>
      <c r="W502" s="5" t="str">
        <f>IF($A502&lt;&gt;"",IF(W$2&lt;&gt;"",INDEX('Instrument History'!$1:$1048576,CcyPerBase!$B502,CcyPerBase!W$3) / $C502,""),"")</f>
        <v/>
      </c>
      <c r="X502" s="5" t="str">
        <f>IF($A502&lt;&gt;"",IF(X$2&lt;&gt;"",INDEX('Instrument History'!$1:$1048576,CcyPerBase!$B502,CcyPerBase!X$3) / $C502,""),"")</f>
        <v/>
      </c>
    </row>
    <row r="503" spans="1:24">
      <c r="A503" s="12">
        <f>IF(A502&lt;&gt;"",IF(A502=$B$3,"",'Instrument History'!A500),"")</f>
        <v>40603</v>
      </c>
      <c r="B503">
        <f t="shared" si="8"/>
        <v>500</v>
      </c>
      <c r="C503" s="5">
        <f>IF(A503&lt;&gt;"",INDEX('Instrument History'!$1:$1048576,CcyPerBase!B503,CcyPerBase!$B$2),"")</f>
        <v>33.351528598323149</v>
      </c>
      <c r="D503" s="5">
        <f>IF($A503&lt;&gt;"",INDEX('Instrument History'!$1:$1048576,CcyPerBase!$B503,CcyPerBase!D$3) / $C503,"")</f>
        <v>2.9983633195459537E-2</v>
      </c>
      <c r="E503" s="5">
        <f>IF($A503&lt;&gt;"",IF(E$2&lt;&gt;"",INDEX('Instrument History'!$1:$1048576,CcyPerBase!$B503,CcyPerBase!E$3) / $C503,""),"")</f>
        <v>2.9983633195459537E-2</v>
      </c>
      <c r="F503" s="5">
        <f>IF($A503&lt;&gt;"",IF(F$2&lt;&gt;"",INDEX('Instrument History'!$1:$1048576,CcyPerBase!$B503,CcyPerBase!F$3) / $C503,""),"")</f>
        <v>2.9983633195459537E-2</v>
      </c>
      <c r="G503" s="5">
        <f>IF($A503&lt;&gt;"",IF(G$2&lt;&gt;"",INDEX('Instrument History'!$1:$1048576,CcyPerBase!$B503,CcyPerBase!G$3) / $C503,""),"")</f>
        <v>2.9983633195459537E-2</v>
      </c>
      <c r="H503" s="5">
        <f>IF($A503&lt;&gt;"",IF(H$2&lt;&gt;"",INDEX('Instrument History'!$1:$1048576,CcyPerBase!$B503,CcyPerBase!H$3) / $C503,""),"")</f>
        <v>2.9983633195459537E-2</v>
      </c>
      <c r="I503" s="5">
        <f>IF($A503&lt;&gt;"",IF(I$2&lt;&gt;"",INDEX('Instrument History'!$1:$1048576,CcyPerBase!$B503,CcyPerBase!I$3) / $C503,""),"")</f>
        <v>2.4671436821695729</v>
      </c>
      <c r="J503" s="5">
        <f>IF($A503&lt;&gt;"",IF(J$2&lt;&gt;"",INDEX('Instrument History'!$1:$1048576,CcyPerBase!$B503,CcyPerBase!J$3) / $C503,""),"")</f>
        <v>1.6961129432950346</v>
      </c>
      <c r="K503" s="5">
        <f>IF($A503&lt;&gt;"",IF(K$2&lt;&gt;"",INDEX('Instrument History'!$1:$1048576,CcyPerBase!$B503,CcyPerBase!K$3) / $C503,""),"")</f>
        <v>1.6961129432950346</v>
      </c>
      <c r="L503" s="5">
        <f>IF($A503&lt;&gt;"",IF(L$2&lt;&gt;"",INDEX('Instrument History'!$1:$1048576,CcyPerBase!$B503,CcyPerBase!L$3) / $C503,""),"")</f>
        <v>1</v>
      </c>
      <c r="M503" s="5">
        <f>IF($A503&lt;&gt;"",IF(M$2&lt;&gt;"",INDEX('Instrument History'!$1:$1048576,CcyPerBase!$B503,CcyPerBase!M$3) / $C503,""),"")</f>
        <v>1</v>
      </c>
      <c r="N503" s="5">
        <f>IF($A503&lt;&gt;"",IF(N$2&lt;&gt;"",INDEX('Instrument History'!$1:$1048576,CcyPerBase!$B503,CcyPerBase!N$3) / $C503,""),"")</f>
        <v>1</v>
      </c>
      <c r="O503" s="5" t="str">
        <f>IF($A503&lt;&gt;"",IF(O$2&lt;&gt;"",INDEX('Instrument History'!$1:$1048576,CcyPerBase!$B503,CcyPerBase!O$3) / $C503,""),"")</f>
        <v/>
      </c>
      <c r="P503" s="5" t="str">
        <f>IF($A503&lt;&gt;"",IF(P$2&lt;&gt;"",INDEX('Instrument History'!$1:$1048576,CcyPerBase!$B503,CcyPerBase!P$3) / $C503,""),"")</f>
        <v/>
      </c>
      <c r="Q503" s="5" t="str">
        <f>IF($A503&lt;&gt;"",IF(Q$2&lt;&gt;"",INDEX('Instrument History'!$1:$1048576,CcyPerBase!$B503,CcyPerBase!Q$3) / $C503,""),"")</f>
        <v/>
      </c>
      <c r="R503" s="5" t="str">
        <f>IF($A503&lt;&gt;"",IF(R$2&lt;&gt;"",INDEX('Instrument History'!$1:$1048576,CcyPerBase!$B503,CcyPerBase!R$3) / $C503,""),"")</f>
        <v/>
      </c>
      <c r="S503" s="5" t="str">
        <f>IF($A503&lt;&gt;"",IF(S$2&lt;&gt;"",INDEX('Instrument History'!$1:$1048576,CcyPerBase!$B503,CcyPerBase!S$3) / $C503,""),"")</f>
        <v/>
      </c>
      <c r="T503" s="5" t="str">
        <f>IF($A503&lt;&gt;"",IF(T$2&lt;&gt;"",INDEX('Instrument History'!$1:$1048576,CcyPerBase!$B503,CcyPerBase!T$3) / $C503,""),"")</f>
        <v/>
      </c>
      <c r="U503" s="5" t="str">
        <f>IF($A503&lt;&gt;"",IF(U$2&lt;&gt;"",INDEX('Instrument History'!$1:$1048576,CcyPerBase!$B503,CcyPerBase!U$3) / $C503,""),"")</f>
        <v/>
      </c>
      <c r="V503" s="5" t="str">
        <f>IF($A503&lt;&gt;"",IF(V$2&lt;&gt;"",INDEX('Instrument History'!$1:$1048576,CcyPerBase!$B503,CcyPerBase!V$3) / $C503,""),"")</f>
        <v/>
      </c>
      <c r="W503" s="5" t="str">
        <f>IF($A503&lt;&gt;"",IF(W$2&lt;&gt;"",INDEX('Instrument History'!$1:$1048576,CcyPerBase!$B503,CcyPerBase!W$3) / $C503,""),"")</f>
        <v/>
      </c>
      <c r="X503" s="5" t="str">
        <f>IF($A503&lt;&gt;"",IF(X$2&lt;&gt;"",INDEX('Instrument History'!$1:$1048576,CcyPerBase!$B503,CcyPerBase!X$3) / $C503,""),"")</f>
        <v/>
      </c>
    </row>
    <row r="504" spans="1:24">
      <c r="A504" s="12">
        <f>IF(A503&lt;&gt;"",IF(A503=$B$3,"",'Instrument History'!A501),"")</f>
        <v>40602</v>
      </c>
      <c r="B504">
        <f t="shared" si="8"/>
        <v>501</v>
      </c>
      <c r="C504" s="5">
        <f>IF(A504&lt;&gt;"",INDEX('Instrument History'!$1:$1048576,CcyPerBase!B504,CcyPerBase!$B$2),"")</f>
        <v>31.878102947105777</v>
      </c>
      <c r="D504" s="5">
        <f>IF($A504&lt;&gt;"",INDEX('Instrument History'!$1:$1048576,CcyPerBase!$B504,CcyPerBase!D$3) / $C504,"")</f>
        <v>3.1369495282051921E-2</v>
      </c>
      <c r="E504" s="5">
        <f>IF($A504&lt;&gt;"",IF(E$2&lt;&gt;"",INDEX('Instrument History'!$1:$1048576,CcyPerBase!$B504,CcyPerBase!E$3) / $C504,""),"")</f>
        <v>3.1369495282051921E-2</v>
      </c>
      <c r="F504" s="5">
        <f>IF($A504&lt;&gt;"",IF(F$2&lt;&gt;"",INDEX('Instrument History'!$1:$1048576,CcyPerBase!$B504,CcyPerBase!F$3) / $C504,""),"")</f>
        <v>3.1369495282051921E-2</v>
      </c>
      <c r="G504" s="5">
        <f>IF($A504&lt;&gt;"",IF(G$2&lt;&gt;"",INDEX('Instrument History'!$1:$1048576,CcyPerBase!$B504,CcyPerBase!G$3) / $C504,""),"")</f>
        <v>3.1369495282051921E-2</v>
      </c>
      <c r="H504" s="5">
        <f>IF($A504&lt;&gt;"",IF(H$2&lt;&gt;"",INDEX('Instrument History'!$1:$1048576,CcyPerBase!$B504,CcyPerBase!H$3) / $C504,""),"")</f>
        <v>3.1369495282051921E-2</v>
      </c>
      <c r="I504" s="5">
        <f>IF($A504&lt;&gt;"",IF(I$2&lt;&gt;"",INDEX('Instrument History'!$1:$1048576,CcyPerBase!$B504,CcyPerBase!I$3) / $C504,""),"")</f>
        <v>2.5420641591053044</v>
      </c>
      <c r="J504" s="5">
        <f>IF($A504&lt;&gt;"",IF(J$2&lt;&gt;"",INDEX('Instrument History'!$1:$1048576,CcyPerBase!$B504,CcyPerBase!J$3) / $C504,""),"")</f>
        <v>1.7748286754328404</v>
      </c>
      <c r="K504" s="5">
        <f>IF($A504&lt;&gt;"",IF(K$2&lt;&gt;"",INDEX('Instrument History'!$1:$1048576,CcyPerBase!$B504,CcyPerBase!K$3) / $C504,""),"")</f>
        <v>1.7748286754328404</v>
      </c>
      <c r="L504" s="5">
        <f>IF($A504&lt;&gt;"",IF(L$2&lt;&gt;"",INDEX('Instrument History'!$1:$1048576,CcyPerBase!$B504,CcyPerBase!L$3) / $C504,""),"")</f>
        <v>1</v>
      </c>
      <c r="M504" s="5">
        <f>IF($A504&lt;&gt;"",IF(M$2&lt;&gt;"",INDEX('Instrument History'!$1:$1048576,CcyPerBase!$B504,CcyPerBase!M$3) / $C504,""),"")</f>
        <v>1</v>
      </c>
      <c r="N504" s="5">
        <f>IF($A504&lt;&gt;"",IF(N$2&lt;&gt;"",INDEX('Instrument History'!$1:$1048576,CcyPerBase!$B504,CcyPerBase!N$3) / $C504,""),"")</f>
        <v>1</v>
      </c>
      <c r="O504" s="5" t="str">
        <f>IF($A504&lt;&gt;"",IF(O$2&lt;&gt;"",INDEX('Instrument History'!$1:$1048576,CcyPerBase!$B504,CcyPerBase!O$3) / $C504,""),"")</f>
        <v/>
      </c>
      <c r="P504" s="5" t="str">
        <f>IF($A504&lt;&gt;"",IF(P$2&lt;&gt;"",INDEX('Instrument History'!$1:$1048576,CcyPerBase!$B504,CcyPerBase!P$3) / $C504,""),"")</f>
        <v/>
      </c>
      <c r="Q504" s="5" t="str">
        <f>IF($A504&lt;&gt;"",IF(Q$2&lt;&gt;"",INDEX('Instrument History'!$1:$1048576,CcyPerBase!$B504,CcyPerBase!Q$3) / $C504,""),"")</f>
        <v/>
      </c>
      <c r="R504" s="5" t="str">
        <f>IF($A504&lt;&gt;"",IF(R$2&lt;&gt;"",INDEX('Instrument History'!$1:$1048576,CcyPerBase!$B504,CcyPerBase!R$3) / $C504,""),"")</f>
        <v/>
      </c>
      <c r="S504" s="5" t="str">
        <f>IF($A504&lt;&gt;"",IF(S$2&lt;&gt;"",INDEX('Instrument History'!$1:$1048576,CcyPerBase!$B504,CcyPerBase!S$3) / $C504,""),"")</f>
        <v/>
      </c>
      <c r="T504" s="5" t="str">
        <f>IF($A504&lt;&gt;"",IF(T$2&lt;&gt;"",INDEX('Instrument History'!$1:$1048576,CcyPerBase!$B504,CcyPerBase!T$3) / $C504,""),"")</f>
        <v/>
      </c>
      <c r="U504" s="5" t="str">
        <f>IF($A504&lt;&gt;"",IF(U$2&lt;&gt;"",INDEX('Instrument History'!$1:$1048576,CcyPerBase!$B504,CcyPerBase!U$3) / $C504,""),"")</f>
        <v/>
      </c>
      <c r="V504" s="5" t="str">
        <f>IF($A504&lt;&gt;"",IF(V$2&lt;&gt;"",INDEX('Instrument History'!$1:$1048576,CcyPerBase!$B504,CcyPerBase!V$3) / $C504,""),"")</f>
        <v/>
      </c>
      <c r="W504" s="5" t="str">
        <f>IF($A504&lt;&gt;"",IF(W$2&lt;&gt;"",INDEX('Instrument History'!$1:$1048576,CcyPerBase!$B504,CcyPerBase!W$3) / $C504,""),"")</f>
        <v/>
      </c>
      <c r="X504" s="5" t="str">
        <f>IF($A504&lt;&gt;"",IF(X$2&lt;&gt;"",INDEX('Instrument History'!$1:$1048576,CcyPerBase!$B504,CcyPerBase!X$3) / $C504,""),"")</f>
        <v/>
      </c>
    </row>
    <row r="505" spans="1:24">
      <c r="A505" s="12">
        <f>IF(A504&lt;&gt;"",IF(A504=$B$3,"",'Instrument History'!A502),"")</f>
        <v>40599</v>
      </c>
      <c r="B505">
        <f t="shared" si="8"/>
        <v>502</v>
      </c>
      <c r="C505" s="5">
        <f>IF(A505&lt;&gt;"",INDEX('Instrument History'!$1:$1048576,CcyPerBase!B505,CcyPerBase!$B$2),"")</f>
        <v>32.992859769544566</v>
      </c>
      <c r="D505" s="5">
        <f>IF($A505&lt;&gt;"",INDEX('Instrument History'!$1:$1048576,CcyPerBase!$B505,CcyPerBase!D$3) / $C505,"")</f>
        <v>3.0309588407461778E-2</v>
      </c>
      <c r="E505" s="5">
        <f>IF($A505&lt;&gt;"",IF(E$2&lt;&gt;"",INDEX('Instrument History'!$1:$1048576,CcyPerBase!$B505,CcyPerBase!E$3) / $C505,""),"")</f>
        <v>3.0309588407461778E-2</v>
      </c>
      <c r="F505" s="5">
        <f>IF($A505&lt;&gt;"",IF(F$2&lt;&gt;"",INDEX('Instrument History'!$1:$1048576,CcyPerBase!$B505,CcyPerBase!F$3) / $C505,""),"")</f>
        <v>3.0309588407461778E-2</v>
      </c>
      <c r="G505" s="5">
        <f>IF($A505&lt;&gt;"",IF(G$2&lt;&gt;"",INDEX('Instrument History'!$1:$1048576,CcyPerBase!$B505,CcyPerBase!G$3) / $C505,""),"")</f>
        <v>3.0309588407461778E-2</v>
      </c>
      <c r="H505" s="5">
        <f>IF($A505&lt;&gt;"",IF(H$2&lt;&gt;"",INDEX('Instrument History'!$1:$1048576,CcyPerBase!$B505,CcyPerBase!H$3) / $C505,""),"")</f>
        <v>3.0309588407461778E-2</v>
      </c>
      <c r="I505" s="5">
        <f>IF($A505&lt;&gt;"",IF(I$2&lt;&gt;"",INDEX('Instrument History'!$1:$1048576,CcyPerBase!$B505,CcyPerBase!I$3) / $C505,""),"")</f>
        <v>2.4441495983842354</v>
      </c>
      <c r="J505" s="5">
        <f>IF($A505&lt;&gt;"",IF(J$2&lt;&gt;"",INDEX('Instrument History'!$1:$1048576,CcyPerBase!$B505,CcyPerBase!J$3) / $C505,""),"")</f>
        <v>1.7985669861970375</v>
      </c>
      <c r="K505" s="5">
        <f>IF($A505&lt;&gt;"",IF(K$2&lt;&gt;"",INDEX('Instrument History'!$1:$1048576,CcyPerBase!$B505,CcyPerBase!K$3) / $C505,""),"")</f>
        <v>1.7985669861970375</v>
      </c>
      <c r="L505" s="5">
        <f>IF($A505&lt;&gt;"",IF(L$2&lt;&gt;"",INDEX('Instrument History'!$1:$1048576,CcyPerBase!$B505,CcyPerBase!L$3) / $C505,""),"")</f>
        <v>1</v>
      </c>
      <c r="M505" s="5">
        <f>IF($A505&lt;&gt;"",IF(M$2&lt;&gt;"",INDEX('Instrument History'!$1:$1048576,CcyPerBase!$B505,CcyPerBase!M$3) / $C505,""),"")</f>
        <v>1</v>
      </c>
      <c r="N505" s="5">
        <f>IF($A505&lt;&gt;"",IF(N$2&lt;&gt;"",INDEX('Instrument History'!$1:$1048576,CcyPerBase!$B505,CcyPerBase!N$3) / $C505,""),"")</f>
        <v>1</v>
      </c>
      <c r="O505" s="5" t="str">
        <f>IF($A505&lt;&gt;"",IF(O$2&lt;&gt;"",INDEX('Instrument History'!$1:$1048576,CcyPerBase!$B505,CcyPerBase!O$3) / $C505,""),"")</f>
        <v/>
      </c>
      <c r="P505" s="5" t="str">
        <f>IF($A505&lt;&gt;"",IF(P$2&lt;&gt;"",INDEX('Instrument History'!$1:$1048576,CcyPerBase!$B505,CcyPerBase!P$3) / $C505,""),"")</f>
        <v/>
      </c>
      <c r="Q505" s="5" t="str">
        <f>IF($A505&lt;&gt;"",IF(Q$2&lt;&gt;"",INDEX('Instrument History'!$1:$1048576,CcyPerBase!$B505,CcyPerBase!Q$3) / $C505,""),"")</f>
        <v/>
      </c>
      <c r="R505" s="5" t="str">
        <f>IF($A505&lt;&gt;"",IF(R$2&lt;&gt;"",INDEX('Instrument History'!$1:$1048576,CcyPerBase!$B505,CcyPerBase!R$3) / $C505,""),"")</f>
        <v/>
      </c>
      <c r="S505" s="5" t="str">
        <f>IF($A505&lt;&gt;"",IF(S$2&lt;&gt;"",INDEX('Instrument History'!$1:$1048576,CcyPerBase!$B505,CcyPerBase!S$3) / $C505,""),"")</f>
        <v/>
      </c>
      <c r="T505" s="5" t="str">
        <f>IF($A505&lt;&gt;"",IF(T$2&lt;&gt;"",INDEX('Instrument History'!$1:$1048576,CcyPerBase!$B505,CcyPerBase!T$3) / $C505,""),"")</f>
        <v/>
      </c>
      <c r="U505" s="5" t="str">
        <f>IF($A505&lt;&gt;"",IF(U$2&lt;&gt;"",INDEX('Instrument History'!$1:$1048576,CcyPerBase!$B505,CcyPerBase!U$3) / $C505,""),"")</f>
        <v/>
      </c>
      <c r="V505" s="5" t="str">
        <f>IF($A505&lt;&gt;"",IF(V$2&lt;&gt;"",INDEX('Instrument History'!$1:$1048576,CcyPerBase!$B505,CcyPerBase!V$3) / $C505,""),"")</f>
        <v/>
      </c>
      <c r="W505" s="5" t="str">
        <f>IF($A505&lt;&gt;"",IF(W$2&lt;&gt;"",INDEX('Instrument History'!$1:$1048576,CcyPerBase!$B505,CcyPerBase!W$3) / $C505,""),"")</f>
        <v/>
      </c>
      <c r="X505" s="5" t="str">
        <f>IF($A505&lt;&gt;"",IF(X$2&lt;&gt;"",INDEX('Instrument History'!$1:$1048576,CcyPerBase!$B505,CcyPerBase!X$3) / $C505,""),"")</f>
        <v/>
      </c>
    </row>
    <row r="506" spans="1:24">
      <c r="A506" s="12">
        <f>IF(A505&lt;&gt;"",IF(A505=$B$3,"",'Instrument History'!A503),"")</f>
        <v>40598</v>
      </c>
      <c r="B506">
        <f t="shared" si="8"/>
        <v>503</v>
      </c>
      <c r="C506" s="5">
        <f>IF(A506&lt;&gt;"",INDEX('Instrument History'!$1:$1048576,CcyPerBase!B506,CcyPerBase!$B$2),"")</f>
        <v>33.211135979454667</v>
      </c>
      <c r="D506" s="5">
        <f>IF($A506&lt;&gt;"",INDEX('Instrument History'!$1:$1048576,CcyPerBase!$B506,CcyPerBase!D$3) / $C506,"")</f>
        <v>3.0110382271134231E-2</v>
      </c>
      <c r="E506" s="5">
        <f>IF($A506&lt;&gt;"",IF(E$2&lt;&gt;"",INDEX('Instrument History'!$1:$1048576,CcyPerBase!$B506,CcyPerBase!E$3) / $C506,""),"")</f>
        <v>3.0110382271134231E-2</v>
      </c>
      <c r="F506" s="5">
        <f>IF($A506&lt;&gt;"",IF(F$2&lt;&gt;"",INDEX('Instrument History'!$1:$1048576,CcyPerBase!$B506,CcyPerBase!F$3) / $C506,""),"")</f>
        <v>3.0110382271134231E-2</v>
      </c>
      <c r="G506" s="5">
        <f>IF($A506&lt;&gt;"",IF(G$2&lt;&gt;"",INDEX('Instrument History'!$1:$1048576,CcyPerBase!$B506,CcyPerBase!G$3) / $C506,""),"")</f>
        <v>3.0110382271134231E-2</v>
      </c>
      <c r="H506" s="5">
        <f>IF($A506&lt;&gt;"",IF(H$2&lt;&gt;"",INDEX('Instrument History'!$1:$1048576,CcyPerBase!$B506,CcyPerBase!H$3) / $C506,""),"")</f>
        <v>3.0110382271134231E-2</v>
      </c>
      <c r="I506" s="5">
        <f>IF($A506&lt;&gt;"",IF(I$2&lt;&gt;"",INDEX('Instrument History'!$1:$1048576,CcyPerBase!$B506,CcyPerBase!I$3) / $C506,""),"")</f>
        <v>2.4533187430056231</v>
      </c>
      <c r="J506" s="5">
        <f>IF($A506&lt;&gt;"",IF(J$2&lt;&gt;"",INDEX('Instrument History'!$1:$1048576,CcyPerBase!$B506,CcyPerBase!J$3) / $C506,""),"")</f>
        <v>1.8124749752425955</v>
      </c>
      <c r="K506" s="5">
        <f>IF($A506&lt;&gt;"",IF(K$2&lt;&gt;"",INDEX('Instrument History'!$1:$1048576,CcyPerBase!$B506,CcyPerBase!K$3) / $C506,""),"")</f>
        <v>1.8124749752425955</v>
      </c>
      <c r="L506" s="5">
        <f>IF($A506&lt;&gt;"",IF(L$2&lt;&gt;"",INDEX('Instrument History'!$1:$1048576,CcyPerBase!$B506,CcyPerBase!L$3) / $C506,""),"")</f>
        <v>1</v>
      </c>
      <c r="M506" s="5">
        <f>IF($A506&lt;&gt;"",IF(M$2&lt;&gt;"",INDEX('Instrument History'!$1:$1048576,CcyPerBase!$B506,CcyPerBase!M$3) / $C506,""),"")</f>
        <v>1</v>
      </c>
      <c r="N506" s="5">
        <f>IF($A506&lt;&gt;"",IF(N$2&lt;&gt;"",INDEX('Instrument History'!$1:$1048576,CcyPerBase!$B506,CcyPerBase!N$3) / $C506,""),"")</f>
        <v>1</v>
      </c>
      <c r="O506" s="5" t="str">
        <f>IF($A506&lt;&gt;"",IF(O$2&lt;&gt;"",INDEX('Instrument History'!$1:$1048576,CcyPerBase!$B506,CcyPerBase!O$3) / $C506,""),"")</f>
        <v/>
      </c>
      <c r="P506" s="5" t="str">
        <f>IF($A506&lt;&gt;"",IF(P$2&lt;&gt;"",INDEX('Instrument History'!$1:$1048576,CcyPerBase!$B506,CcyPerBase!P$3) / $C506,""),"")</f>
        <v/>
      </c>
      <c r="Q506" s="5" t="str">
        <f>IF($A506&lt;&gt;"",IF(Q$2&lt;&gt;"",INDEX('Instrument History'!$1:$1048576,CcyPerBase!$B506,CcyPerBase!Q$3) / $C506,""),"")</f>
        <v/>
      </c>
      <c r="R506" s="5" t="str">
        <f>IF($A506&lt;&gt;"",IF(R$2&lt;&gt;"",INDEX('Instrument History'!$1:$1048576,CcyPerBase!$B506,CcyPerBase!R$3) / $C506,""),"")</f>
        <v/>
      </c>
      <c r="S506" s="5" t="str">
        <f>IF($A506&lt;&gt;"",IF(S$2&lt;&gt;"",INDEX('Instrument History'!$1:$1048576,CcyPerBase!$B506,CcyPerBase!S$3) / $C506,""),"")</f>
        <v/>
      </c>
      <c r="T506" s="5" t="str">
        <f>IF($A506&lt;&gt;"",IF(T$2&lt;&gt;"",INDEX('Instrument History'!$1:$1048576,CcyPerBase!$B506,CcyPerBase!T$3) / $C506,""),"")</f>
        <v/>
      </c>
      <c r="U506" s="5" t="str">
        <f>IF($A506&lt;&gt;"",IF(U$2&lt;&gt;"",INDEX('Instrument History'!$1:$1048576,CcyPerBase!$B506,CcyPerBase!U$3) / $C506,""),"")</f>
        <v/>
      </c>
      <c r="V506" s="5" t="str">
        <f>IF($A506&lt;&gt;"",IF(V$2&lt;&gt;"",INDEX('Instrument History'!$1:$1048576,CcyPerBase!$B506,CcyPerBase!V$3) / $C506,""),"")</f>
        <v/>
      </c>
      <c r="W506" s="5" t="str">
        <f>IF($A506&lt;&gt;"",IF(W$2&lt;&gt;"",INDEX('Instrument History'!$1:$1048576,CcyPerBase!$B506,CcyPerBase!W$3) / $C506,""),"")</f>
        <v/>
      </c>
      <c r="X506" s="5" t="str">
        <f>IF($A506&lt;&gt;"",IF(X$2&lt;&gt;"",INDEX('Instrument History'!$1:$1048576,CcyPerBase!$B506,CcyPerBase!X$3) / $C506,""),"")</f>
        <v/>
      </c>
    </row>
    <row r="507" spans="1:24">
      <c r="A507" s="12">
        <f>IF(A506&lt;&gt;"",IF(A506=$B$3,"",'Instrument History'!A504),"")</f>
        <v>40597</v>
      </c>
      <c r="B507">
        <f t="shared" si="8"/>
        <v>504</v>
      </c>
      <c r="C507" s="5">
        <f>IF(A507&lt;&gt;"",INDEX('Instrument History'!$1:$1048576,CcyPerBase!B507,CcyPerBase!$B$2),"")</f>
        <v>34.047739028012003</v>
      </c>
      <c r="D507" s="5">
        <f>IF($A507&lt;&gt;"",INDEX('Instrument History'!$1:$1048576,CcyPerBase!$B507,CcyPerBase!D$3) / $C507,"")</f>
        <v>2.9370525871843436E-2</v>
      </c>
      <c r="E507" s="5">
        <f>IF($A507&lt;&gt;"",IF(E$2&lt;&gt;"",INDEX('Instrument History'!$1:$1048576,CcyPerBase!$B507,CcyPerBase!E$3) / $C507,""),"")</f>
        <v>2.9370525871843436E-2</v>
      </c>
      <c r="F507" s="5">
        <f>IF($A507&lt;&gt;"",IF(F$2&lt;&gt;"",INDEX('Instrument History'!$1:$1048576,CcyPerBase!$B507,CcyPerBase!F$3) / $C507,""),"")</f>
        <v>2.9370525871843436E-2</v>
      </c>
      <c r="G507" s="5">
        <f>IF($A507&lt;&gt;"",IF(G$2&lt;&gt;"",INDEX('Instrument History'!$1:$1048576,CcyPerBase!$B507,CcyPerBase!G$3) / $C507,""),"")</f>
        <v>2.9370525871843436E-2</v>
      </c>
      <c r="H507" s="5">
        <f>IF($A507&lt;&gt;"",IF(H$2&lt;&gt;"",INDEX('Instrument History'!$1:$1048576,CcyPerBase!$B507,CcyPerBase!H$3) / $C507,""),"")</f>
        <v>2.9370525871843436E-2</v>
      </c>
      <c r="I507" s="5">
        <f>IF($A507&lt;&gt;"",IF(I$2&lt;&gt;"",INDEX('Instrument History'!$1:$1048576,CcyPerBase!$B507,CcyPerBase!I$3) / $C507,""),"")</f>
        <v>2.2959841046548313</v>
      </c>
      <c r="J507" s="5">
        <f>IF($A507&lt;&gt;"",IF(J$2&lt;&gt;"",INDEX('Instrument History'!$1:$1048576,CcyPerBase!$B507,CcyPerBase!J$3) / $C507,""),"")</f>
        <v>1.8004855492265184</v>
      </c>
      <c r="K507" s="5">
        <f>IF($A507&lt;&gt;"",IF(K$2&lt;&gt;"",INDEX('Instrument History'!$1:$1048576,CcyPerBase!$B507,CcyPerBase!K$3) / $C507,""),"")</f>
        <v>1.8004855492265184</v>
      </c>
      <c r="L507" s="5">
        <f>IF($A507&lt;&gt;"",IF(L$2&lt;&gt;"",INDEX('Instrument History'!$1:$1048576,CcyPerBase!$B507,CcyPerBase!L$3) / $C507,""),"")</f>
        <v>1</v>
      </c>
      <c r="M507" s="5">
        <f>IF($A507&lt;&gt;"",IF(M$2&lt;&gt;"",INDEX('Instrument History'!$1:$1048576,CcyPerBase!$B507,CcyPerBase!M$3) / $C507,""),"")</f>
        <v>1</v>
      </c>
      <c r="N507" s="5">
        <f>IF($A507&lt;&gt;"",IF(N$2&lt;&gt;"",INDEX('Instrument History'!$1:$1048576,CcyPerBase!$B507,CcyPerBase!N$3) / $C507,""),"")</f>
        <v>1</v>
      </c>
      <c r="O507" s="5" t="str">
        <f>IF($A507&lt;&gt;"",IF(O$2&lt;&gt;"",INDEX('Instrument History'!$1:$1048576,CcyPerBase!$B507,CcyPerBase!O$3) / $C507,""),"")</f>
        <v/>
      </c>
      <c r="P507" s="5" t="str">
        <f>IF($A507&lt;&gt;"",IF(P$2&lt;&gt;"",INDEX('Instrument History'!$1:$1048576,CcyPerBase!$B507,CcyPerBase!P$3) / $C507,""),"")</f>
        <v/>
      </c>
      <c r="Q507" s="5" t="str">
        <f>IF($A507&lt;&gt;"",IF(Q$2&lt;&gt;"",INDEX('Instrument History'!$1:$1048576,CcyPerBase!$B507,CcyPerBase!Q$3) / $C507,""),"")</f>
        <v/>
      </c>
      <c r="R507" s="5" t="str">
        <f>IF($A507&lt;&gt;"",IF(R$2&lt;&gt;"",INDEX('Instrument History'!$1:$1048576,CcyPerBase!$B507,CcyPerBase!R$3) / $C507,""),"")</f>
        <v/>
      </c>
      <c r="S507" s="5" t="str">
        <f>IF($A507&lt;&gt;"",IF(S$2&lt;&gt;"",INDEX('Instrument History'!$1:$1048576,CcyPerBase!$B507,CcyPerBase!S$3) / $C507,""),"")</f>
        <v/>
      </c>
      <c r="T507" s="5" t="str">
        <f>IF($A507&lt;&gt;"",IF(T$2&lt;&gt;"",INDEX('Instrument History'!$1:$1048576,CcyPerBase!$B507,CcyPerBase!T$3) / $C507,""),"")</f>
        <v/>
      </c>
      <c r="U507" s="5" t="str">
        <f>IF($A507&lt;&gt;"",IF(U$2&lt;&gt;"",INDEX('Instrument History'!$1:$1048576,CcyPerBase!$B507,CcyPerBase!U$3) / $C507,""),"")</f>
        <v/>
      </c>
      <c r="V507" s="5" t="str">
        <f>IF($A507&lt;&gt;"",IF(V$2&lt;&gt;"",INDEX('Instrument History'!$1:$1048576,CcyPerBase!$B507,CcyPerBase!V$3) / $C507,""),"")</f>
        <v/>
      </c>
      <c r="W507" s="5" t="str">
        <f>IF($A507&lt;&gt;"",IF(W$2&lt;&gt;"",INDEX('Instrument History'!$1:$1048576,CcyPerBase!$B507,CcyPerBase!W$3) / $C507,""),"")</f>
        <v/>
      </c>
      <c r="X507" s="5" t="str">
        <f>IF($A507&lt;&gt;"",IF(X$2&lt;&gt;"",INDEX('Instrument History'!$1:$1048576,CcyPerBase!$B507,CcyPerBase!X$3) / $C507,""),"")</f>
        <v/>
      </c>
    </row>
    <row r="508" spans="1:24">
      <c r="A508" s="12">
        <f>IF(A507&lt;&gt;"",IF(A507=$B$3,"",'Instrument History'!A505),"")</f>
        <v>40596</v>
      </c>
      <c r="B508">
        <f t="shared" si="8"/>
        <v>505</v>
      </c>
      <c r="C508" s="5">
        <f>IF(A508&lt;&gt;"",INDEX('Instrument History'!$1:$1048576,CcyPerBase!B508,CcyPerBase!$B$2),"")</f>
        <v>35.15147199276182</v>
      </c>
      <c r="D508" s="5">
        <f>IF($A508&lt;&gt;"",INDEX('Instrument History'!$1:$1048576,CcyPerBase!$B508,CcyPerBase!D$3) / $C508,"")</f>
        <v>2.84483107906808E-2</v>
      </c>
      <c r="E508" s="5">
        <f>IF($A508&lt;&gt;"",IF(E$2&lt;&gt;"",INDEX('Instrument History'!$1:$1048576,CcyPerBase!$B508,CcyPerBase!E$3) / $C508,""),"")</f>
        <v>2.84483107906808E-2</v>
      </c>
      <c r="F508" s="5">
        <f>IF($A508&lt;&gt;"",IF(F$2&lt;&gt;"",INDEX('Instrument History'!$1:$1048576,CcyPerBase!$B508,CcyPerBase!F$3) / $C508,""),"")</f>
        <v>2.84483107906808E-2</v>
      </c>
      <c r="G508" s="5">
        <f>IF($A508&lt;&gt;"",IF(G$2&lt;&gt;"",INDEX('Instrument History'!$1:$1048576,CcyPerBase!$B508,CcyPerBase!G$3) / $C508,""),"")</f>
        <v>2.84483107906808E-2</v>
      </c>
      <c r="H508" s="5">
        <f>IF($A508&lt;&gt;"",IF(H$2&lt;&gt;"",INDEX('Instrument History'!$1:$1048576,CcyPerBase!$B508,CcyPerBase!H$3) / $C508,""),"")</f>
        <v>2.84483107906808E-2</v>
      </c>
      <c r="I508" s="5">
        <f>IF($A508&lt;&gt;"",IF(I$2&lt;&gt;"",INDEX('Instrument History'!$1:$1048576,CcyPerBase!$B508,CcyPerBase!I$3) / $C508,""),"")</f>
        <v>2.2541088322625362</v>
      </c>
      <c r="J508" s="5">
        <f>IF($A508&lt;&gt;"",IF(J$2&lt;&gt;"",INDEX('Instrument History'!$1:$1048576,CcyPerBase!$B508,CcyPerBase!J$3) / $C508,""),"")</f>
        <v>1.7367697801881499</v>
      </c>
      <c r="K508" s="5">
        <f>IF($A508&lt;&gt;"",IF(K$2&lt;&gt;"",INDEX('Instrument History'!$1:$1048576,CcyPerBase!$B508,CcyPerBase!K$3) / $C508,""),"")</f>
        <v>1.7367697801881499</v>
      </c>
      <c r="L508" s="5">
        <f>IF($A508&lt;&gt;"",IF(L$2&lt;&gt;"",INDEX('Instrument History'!$1:$1048576,CcyPerBase!$B508,CcyPerBase!L$3) / $C508,""),"")</f>
        <v>1</v>
      </c>
      <c r="M508" s="5">
        <f>IF($A508&lt;&gt;"",IF(M$2&lt;&gt;"",INDEX('Instrument History'!$1:$1048576,CcyPerBase!$B508,CcyPerBase!M$3) / $C508,""),"")</f>
        <v>1</v>
      </c>
      <c r="N508" s="5">
        <f>IF($A508&lt;&gt;"",IF(N$2&lt;&gt;"",INDEX('Instrument History'!$1:$1048576,CcyPerBase!$B508,CcyPerBase!N$3) / $C508,""),"")</f>
        <v>1</v>
      </c>
      <c r="O508" s="5" t="str">
        <f>IF($A508&lt;&gt;"",IF(O$2&lt;&gt;"",INDEX('Instrument History'!$1:$1048576,CcyPerBase!$B508,CcyPerBase!O$3) / $C508,""),"")</f>
        <v/>
      </c>
      <c r="P508" s="5" t="str">
        <f>IF($A508&lt;&gt;"",IF(P$2&lt;&gt;"",INDEX('Instrument History'!$1:$1048576,CcyPerBase!$B508,CcyPerBase!P$3) / $C508,""),"")</f>
        <v/>
      </c>
      <c r="Q508" s="5" t="str">
        <f>IF($A508&lt;&gt;"",IF(Q$2&lt;&gt;"",INDEX('Instrument History'!$1:$1048576,CcyPerBase!$B508,CcyPerBase!Q$3) / $C508,""),"")</f>
        <v/>
      </c>
      <c r="R508" s="5" t="str">
        <f>IF($A508&lt;&gt;"",IF(R$2&lt;&gt;"",INDEX('Instrument History'!$1:$1048576,CcyPerBase!$B508,CcyPerBase!R$3) / $C508,""),"")</f>
        <v/>
      </c>
      <c r="S508" s="5" t="str">
        <f>IF($A508&lt;&gt;"",IF(S$2&lt;&gt;"",INDEX('Instrument History'!$1:$1048576,CcyPerBase!$B508,CcyPerBase!S$3) / $C508,""),"")</f>
        <v/>
      </c>
      <c r="T508" s="5" t="str">
        <f>IF($A508&lt;&gt;"",IF(T$2&lt;&gt;"",INDEX('Instrument History'!$1:$1048576,CcyPerBase!$B508,CcyPerBase!T$3) / $C508,""),"")</f>
        <v/>
      </c>
      <c r="U508" s="5" t="str">
        <f>IF($A508&lt;&gt;"",IF(U$2&lt;&gt;"",INDEX('Instrument History'!$1:$1048576,CcyPerBase!$B508,CcyPerBase!U$3) / $C508,""),"")</f>
        <v/>
      </c>
      <c r="V508" s="5" t="str">
        <f>IF($A508&lt;&gt;"",IF(V$2&lt;&gt;"",INDEX('Instrument History'!$1:$1048576,CcyPerBase!$B508,CcyPerBase!V$3) / $C508,""),"")</f>
        <v/>
      </c>
      <c r="W508" s="5" t="str">
        <f>IF($A508&lt;&gt;"",IF(W$2&lt;&gt;"",INDEX('Instrument History'!$1:$1048576,CcyPerBase!$B508,CcyPerBase!W$3) / $C508,""),"")</f>
        <v/>
      </c>
      <c r="X508" s="5" t="str">
        <f>IF($A508&lt;&gt;"",IF(X$2&lt;&gt;"",INDEX('Instrument History'!$1:$1048576,CcyPerBase!$B508,CcyPerBase!X$3) / $C508,""),"")</f>
        <v/>
      </c>
    </row>
    <row r="509" spans="1:24">
      <c r="A509" s="12">
        <f>IF(A508&lt;&gt;"",IF(A508=$B$3,"",'Instrument History'!A506),"")</f>
        <v>40595</v>
      </c>
      <c r="B509">
        <f t="shared" si="8"/>
        <v>506</v>
      </c>
      <c r="C509" s="5">
        <f>IF(A509&lt;&gt;"",INDEX('Instrument History'!$1:$1048576,CcyPerBase!B509,CcyPerBase!$B$2),"")</f>
        <v>35.853591542880636</v>
      </c>
      <c r="D509" s="5">
        <f>IF($A509&lt;&gt;"",INDEX('Instrument History'!$1:$1048576,CcyPerBase!$B509,CcyPerBase!D$3) / $C509,"")</f>
        <v>2.7891208578198011E-2</v>
      </c>
      <c r="E509" s="5">
        <f>IF($A509&lt;&gt;"",IF(E$2&lt;&gt;"",INDEX('Instrument History'!$1:$1048576,CcyPerBase!$B509,CcyPerBase!E$3) / $C509,""),"")</f>
        <v>2.7891208578198011E-2</v>
      </c>
      <c r="F509" s="5">
        <f>IF($A509&lt;&gt;"",IF(F$2&lt;&gt;"",INDEX('Instrument History'!$1:$1048576,CcyPerBase!$B509,CcyPerBase!F$3) / $C509,""),"")</f>
        <v>2.7891208578198011E-2</v>
      </c>
      <c r="G509" s="5">
        <f>IF($A509&lt;&gt;"",IF(G$2&lt;&gt;"",INDEX('Instrument History'!$1:$1048576,CcyPerBase!$B509,CcyPerBase!G$3) / $C509,""),"")</f>
        <v>2.7891208578198011E-2</v>
      </c>
      <c r="H509" s="5">
        <f>IF($A509&lt;&gt;"",IF(H$2&lt;&gt;"",INDEX('Instrument History'!$1:$1048576,CcyPerBase!$B509,CcyPerBase!H$3) / $C509,""),"")</f>
        <v>2.7891208578198011E-2</v>
      </c>
      <c r="I509" s="5">
        <f>IF($A509&lt;&gt;"",IF(I$2&lt;&gt;"",INDEX('Instrument History'!$1:$1048576,CcyPerBase!$B509,CcyPerBase!I$3) / $C509,""),"")</f>
        <v>2.1490563347500604</v>
      </c>
      <c r="J509" s="5">
        <f>IF($A509&lt;&gt;"",IF(J$2&lt;&gt;"",INDEX('Instrument History'!$1:$1048576,CcyPerBase!$B509,CcyPerBase!J$3) / $C509,""),"")</f>
        <v>1.7014626404792825</v>
      </c>
      <c r="K509" s="5">
        <f>IF($A509&lt;&gt;"",IF(K$2&lt;&gt;"",INDEX('Instrument History'!$1:$1048576,CcyPerBase!$B509,CcyPerBase!K$3) / $C509,""),"")</f>
        <v>1.7014626404792825</v>
      </c>
      <c r="L509" s="5">
        <f>IF($A509&lt;&gt;"",IF(L$2&lt;&gt;"",INDEX('Instrument History'!$1:$1048576,CcyPerBase!$B509,CcyPerBase!L$3) / $C509,""),"")</f>
        <v>1</v>
      </c>
      <c r="M509" s="5">
        <f>IF($A509&lt;&gt;"",IF(M$2&lt;&gt;"",INDEX('Instrument History'!$1:$1048576,CcyPerBase!$B509,CcyPerBase!M$3) / $C509,""),"")</f>
        <v>1</v>
      </c>
      <c r="N509" s="5">
        <f>IF($A509&lt;&gt;"",IF(N$2&lt;&gt;"",INDEX('Instrument History'!$1:$1048576,CcyPerBase!$B509,CcyPerBase!N$3) / $C509,""),"")</f>
        <v>1</v>
      </c>
      <c r="O509" s="5" t="str">
        <f>IF($A509&lt;&gt;"",IF(O$2&lt;&gt;"",INDEX('Instrument History'!$1:$1048576,CcyPerBase!$B509,CcyPerBase!O$3) / $C509,""),"")</f>
        <v/>
      </c>
      <c r="P509" s="5" t="str">
        <f>IF($A509&lt;&gt;"",IF(P$2&lt;&gt;"",INDEX('Instrument History'!$1:$1048576,CcyPerBase!$B509,CcyPerBase!P$3) / $C509,""),"")</f>
        <v/>
      </c>
      <c r="Q509" s="5" t="str">
        <f>IF($A509&lt;&gt;"",IF(Q$2&lt;&gt;"",INDEX('Instrument History'!$1:$1048576,CcyPerBase!$B509,CcyPerBase!Q$3) / $C509,""),"")</f>
        <v/>
      </c>
      <c r="R509" s="5" t="str">
        <f>IF($A509&lt;&gt;"",IF(R$2&lt;&gt;"",INDEX('Instrument History'!$1:$1048576,CcyPerBase!$B509,CcyPerBase!R$3) / $C509,""),"")</f>
        <v/>
      </c>
      <c r="S509" s="5" t="str">
        <f>IF($A509&lt;&gt;"",IF(S$2&lt;&gt;"",INDEX('Instrument History'!$1:$1048576,CcyPerBase!$B509,CcyPerBase!S$3) / $C509,""),"")</f>
        <v/>
      </c>
      <c r="T509" s="5" t="str">
        <f>IF($A509&lt;&gt;"",IF(T$2&lt;&gt;"",INDEX('Instrument History'!$1:$1048576,CcyPerBase!$B509,CcyPerBase!T$3) / $C509,""),"")</f>
        <v/>
      </c>
      <c r="U509" s="5" t="str">
        <f>IF($A509&lt;&gt;"",IF(U$2&lt;&gt;"",INDEX('Instrument History'!$1:$1048576,CcyPerBase!$B509,CcyPerBase!U$3) / $C509,""),"")</f>
        <v/>
      </c>
      <c r="V509" s="5" t="str">
        <f>IF($A509&lt;&gt;"",IF(V$2&lt;&gt;"",INDEX('Instrument History'!$1:$1048576,CcyPerBase!$B509,CcyPerBase!V$3) / $C509,""),"")</f>
        <v/>
      </c>
      <c r="W509" s="5" t="str">
        <f>IF($A509&lt;&gt;"",IF(W$2&lt;&gt;"",INDEX('Instrument History'!$1:$1048576,CcyPerBase!$B509,CcyPerBase!W$3) / $C509,""),"")</f>
        <v/>
      </c>
      <c r="X509" s="5" t="str">
        <f>IF($A509&lt;&gt;"",IF(X$2&lt;&gt;"",INDEX('Instrument History'!$1:$1048576,CcyPerBase!$B509,CcyPerBase!X$3) / $C509,""),"")</f>
        <v/>
      </c>
    </row>
    <row r="510" spans="1:24">
      <c r="A510" s="12">
        <f>IF(A509&lt;&gt;"",IF(A509=$B$3,"",'Instrument History'!A507),"")</f>
        <v>40592</v>
      </c>
      <c r="B510">
        <f t="shared" si="8"/>
        <v>507</v>
      </c>
      <c r="C510" s="5">
        <f>IF(A510&lt;&gt;"",INDEX('Instrument History'!$1:$1048576,CcyPerBase!B510,CcyPerBase!$B$2),"")</f>
        <v>37.453351791990407</v>
      </c>
      <c r="D510" s="5">
        <f>IF($A510&lt;&gt;"",INDEX('Instrument History'!$1:$1048576,CcyPerBase!$B510,CcyPerBase!D$3) / $C510,"")</f>
        <v>2.6699880041546914E-2</v>
      </c>
      <c r="E510" s="5">
        <f>IF($A510&lt;&gt;"",IF(E$2&lt;&gt;"",INDEX('Instrument History'!$1:$1048576,CcyPerBase!$B510,CcyPerBase!E$3) / $C510,""),"")</f>
        <v>2.6699880041546914E-2</v>
      </c>
      <c r="F510" s="5">
        <f>IF($A510&lt;&gt;"",IF(F$2&lt;&gt;"",INDEX('Instrument History'!$1:$1048576,CcyPerBase!$B510,CcyPerBase!F$3) / $C510,""),"")</f>
        <v>2.6699880041546914E-2</v>
      </c>
      <c r="G510" s="5">
        <f>IF($A510&lt;&gt;"",IF(G$2&lt;&gt;"",INDEX('Instrument History'!$1:$1048576,CcyPerBase!$B510,CcyPerBase!G$3) / $C510,""),"")</f>
        <v>2.6699880041546914E-2</v>
      </c>
      <c r="H510" s="5">
        <f>IF($A510&lt;&gt;"",IF(H$2&lt;&gt;"",INDEX('Instrument History'!$1:$1048576,CcyPerBase!$B510,CcyPerBase!H$3) / $C510,""),"")</f>
        <v>2.6699880041546914E-2</v>
      </c>
      <c r="I510" s="5">
        <f>IF($A510&lt;&gt;"",IF(I$2&lt;&gt;"",INDEX('Instrument History'!$1:$1048576,CcyPerBase!$B510,CcyPerBase!I$3) / $C510,""),"")</f>
        <v>1.9977984865060834</v>
      </c>
      <c r="J510" s="5">
        <f>IF($A510&lt;&gt;"",IF(J$2&lt;&gt;"",INDEX('Instrument History'!$1:$1048576,CcyPerBase!$B510,CcyPerBase!J$3) / $C510,""),"")</f>
        <v>1.6958071656449234</v>
      </c>
      <c r="K510" s="5">
        <f>IF($A510&lt;&gt;"",IF(K$2&lt;&gt;"",INDEX('Instrument History'!$1:$1048576,CcyPerBase!$B510,CcyPerBase!K$3) / $C510,""),"")</f>
        <v>1.6958071656449234</v>
      </c>
      <c r="L510" s="5">
        <f>IF($A510&lt;&gt;"",IF(L$2&lt;&gt;"",INDEX('Instrument History'!$1:$1048576,CcyPerBase!$B510,CcyPerBase!L$3) / $C510,""),"")</f>
        <v>1</v>
      </c>
      <c r="M510" s="5">
        <f>IF($A510&lt;&gt;"",IF(M$2&lt;&gt;"",INDEX('Instrument History'!$1:$1048576,CcyPerBase!$B510,CcyPerBase!M$3) / $C510,""),"")</f>
        <v>1</v>
      </c>
      <c r="N510" s="5">
        <f>IF($A510&lt;&gt;"",IF(N$2&lt;&gt;"",INDEX('Instrument History'!$1:$1048576,CcyPerBase!$B510,CcyPerBase!N$3) / $C510,""),"")</f>
        <v>1</v>
      </c>
      <c r="O510" s="5" t="str">
        <f>IF($A510&lt;&gt;"",IF(O$2&lt;&gt;"",INDEX('Instrument History'!$1:$1048576,CcyPerBase!$B510,CcyPerBase!O$3) / $C510,""),"")</f>
        <v/>
      </c>
      <c r="P510" s="5" t="str">
        <f>IF($A510&lt;&gt;"",IF(P$2&lt;&gt;"",INDEX('Instrument History'!$1:$1048576,CcyPerBase!$B510,CcyPerBase!P$3) / $C510,""),"")</f>
        <v/>
      </c>
      <c r="Q510" s="5" t="str">
        <f>IF($A510&lt;&gt;"",IF(Q$2&lt;&gt;"",INDEX('Instrument History'!$1:$1048576,CcyPerBase!$B510,CcyPerBase!Q$3) / $C510,""),"")</f>
        <v/>
      </c>
      <c r="R510" s="5" t="str">
        <f>IF($A510&lt;&gt;"",IF(R$2&lt;&gt;"",INDEX('Instrument History'!$1:$1048576,CcyPerBase!$B510,CcyPerBase!R$3) / $C510,""),"")</f>
        <v/>
      </c>
      <c r="S510" s="5" t="str">
        <f>IF($A510&lt;&gt;"",IF(S$2&lt;&gt;"",INDEX('Instrument History'!$1:$1048576,CcyPerBase!$B510,CcyPerBase!S$3) / $C510,""),"")</f>
        <v/>
      </c>
      <c r="T510" s="5" t="str">
        <f>IF($A510&lt;&gt;"",IF(T$2&lt;&gt;"",INDEX('Instrument History'!$1:$1048576,CcyPerBase!$B510,CcyPerBase!T$3) / $C510,""),"")</f>
        <v/>
      </c>
      <c r="U510" s="5" t="str">
        <f>IF($A510&lt;&gt;"",IF(U$2&lt;&gt;"",INDEX('Instrument History'!$1:$1048576,CcyPerBase!$B510,CcyPerBase!U$3) / $C510,""),"")</f>
        <v/>
      </c>
      <c r="V510" s="5" t="str">
        <f>IF($A510&lt;&gt;"",IF(V$2&lt;&gt;"",INDEX('Instrument History'!$1:$1048576,CcyPerBase!$B510,CcyPerBase!V$3) / $C510,""),"")</f>
        <v/>
      </c>
      <c r="W510" s="5" t="str">
        <f>IF($A510&lt;&gt;"",IF(W$2&lt;&gt;"",INDEX('Instrument History'!$1:$1048576,CcyPerBase!$B510,CcyPerBase!W$3) / $C510,""),"")</f>
        <v/>
      </c>
      <c r="X510" s="5" t="str">
        <f>IF($A510&lt;&gt;"",IF(X$2&lt;&gt;"",INDEX('Instrument History'!$1:$1048576,CcyPerBase!$B510,CcyPerBase!X$3) / $C510,""),"")</f>
        <v/>
      </c>
    </row>
    <row r="511" spans="1:24">
      <c r="A511" s="12">
        <f>IF(A510&lt;&gt;"",IF(A510=$B$3,"",'Instrument History'!A508),"")</f>
        <v>40591</v>
      </c>
      <c r="B511">
        <f t="shared" si="8"/>
        <v>508</v>
      </c>
      <c r="C511" s="5">
        <f>IF(A511&lt;&gt;"",INDEX('Instrument History'!$1:$1048576,CcyPerBase!B511,CcyPerBase!$B$2),"")</f>
        <v>36.516045026153016</v>
      </c>
      <c r="D511" s="5">
        <f>IF($A511&lt;&gt;"",INDEX('Instrument History'!$1:$1048576,CcyPerBase!$B511,CcyPerBase!D$3) / $C511,"")</f>
        <v>2.7385222010866562E-2</v>
      </c>
      <c r="E511" s="5">
        <f>IF($A511&lt;&gt;"",IF(E$2&lt;&gt;"",INDEX('Instrument History'!$1:$1048576,CcyPerBase!$B511,CcyPerBase!E$3) / $C511,""),"")</f>
        <v>2.7385222010866562E-2</v>
      </c>
      <c r="F511" s="5">
        <f>IF($A511&lt;&gt;"",IF(F$2&lt;&gt;"",INDEX('Instrument History'!$1:$1048576,CcyPerBase!$B511,CcyPerBase!F$3) / $C511,""),"")</f>
        <v>2.7385222010866562E-2</v>
      </c>
      <c r="G511" s="5">
        <f>IF($A511&lt;&gt;"",IF(G$2&lt;&gt;"",INDEX('Instrument History'!$1:$1048576,CcyPerBase!$B511,CcyPerBase!G$3) / $C511,""),"")</f>
        <v>2.7385222010866562E-2</v>
      </c>
      <c r="H511" s="5">
        <f>IF($A511&lt;&gt;"",IF(H$2&lt;&gt;"",INDEX('Instrument History'!$1:$1048576,CcyPerBase!$B511,CcyPerBase!H$3) / $C511,""),"")</f>
        <v>2.7385222010866562E-2</v>
      </c>
      <c r="I511" s="5">
        <f>IF($A511&lt;&gt;"",IF(I$2&lt;&gt;"",INDEX('Instrument History'!$1:$1048576,CcyPerBase!$B511,CcyPerBase!I$3) / $C511,""),"")</f>
        <v>2.0927685707875852</v>
      </c>
      <c r="J511" s="5">
        <f>IF($A511&lt;&gt;"",IF(J$2&lt;&gt;"",INDEX('Instrument History'!$1:$1048576,CcyPerBase!$B511,CcyPerBase!J$3) / $C511,""),"")</f>
        <v>1.7797074178987935</v>
      </c>
      <c r="K511" s="5">
        <f>IF($A511&lt;&gt;"",IF(K$2&lt;&gt;"",INDEX('Instrument History'!$1:$1048576,CcyPerBase!$B511,CcyPerBase!K$3) / $C511,""),"")</f>
        <v>1.7797074178987935</v>
      </c>
      <c r="L511" s="5">
        <f>IF($A511&lt;&gt;"",IF(L$2&lt;&gt;"",INDEX('Instrument History'!$1:$1048576,CcyPerBase!$B511,CcyPerBase!L$3) / $C511,""),"")</f>
        <v>1</v>
      </c>
      <c r="M511" s="5">
        <f>IF($A511&lt;&gt;"",IF(M$2&lt;&gt;"",INDEX('Instrument History'!$1:$1048576,CcyPerBase!$B511,CcyPerBase!M$3) / $C511,""),"")</f>
        <v>1</v>
      </c>
      <c r="N511" s="5">
        <f>IF($A511&lt;&gt;"",IF(N$2&lt;&gt;"",INDEX('Instrument History'!$1:$1048576,CcyPerBase!$B511,CcyPerBase!N$3) / $C511,""),"")</f>
        <v>1</v>
      </c>
      <c r="O511" s="5" t="str">
        <f>IF($A511&lt;&gt;"",IF(O$2&lt;&gt;"",INDEX('Instrument History'!$1:$1048576,CcyPerBase!$B511,CcyPerBase!O$3) / $C511,""),"")</f>
        <v/>
      </c>
      <c r="P511" s="5" t="str">
        <f>IF($A511&lt;&gt;"",IF(P$2&lt;&gt;"",INDEX('Instrument History'!$1:$1048576,CcyPerBase!$B511,CcyPerBase!P$3) / $C511,""),"")</f>
        <v/>
      </c>
      <c r="Q511" s="5" t="str">
        <f>IF($A511&lt;&gt;"",IF(Q$2&lt;&gt;"",INDEX('Instrument History'!$1:$1048576,CcyPerBase!$B511,CcyPerBase!Q$3) / $C511,""),"")</f>
        <v/>
      </c>
      <c r="R511" s="5" t="str">
        <f>IF($A511&lt;&gt;"",IF(R$2&lt;&gt;"",INDEX('Instrument History'!$1:$1048576,CcyPerBase!$B511,CcyPerBase!R$3) / $C511,""),"")</f>
        <v/>
      </c>
      <c r="S511" s="5" t="str">
        <f>IF($A511&lt;&gt;"",IF(S$2&lt;&gt;"",INDEX('Instrument History'!$1:$1048576,CcyPerBase!$B511,CcyPerBase!S$3) / $C511,""),"")</f>
        <v/>
      </c>
      <c r="T511" s="5" t="str">
        <f>IF($A511&lt;&gt;"",IF(T$2&lt;&gt;"",INDEX('Instrument History'!$1:$1048576,CcyPerBase!$B511,CcyPerBase!T$3) / $C511,""),"")</f>
        <v/>
      </c>
      <c r="U511" s="5" t="str">
        <f>IF($A511&lt;&gt;"",IF(U$2&lt;&gt;"",INDEX('Instrument History'!$1:$1048576,CcyPerBase!$B511,CcyPerBase!U$3) / $C511,""),"")</f>
        <v/>
      </c>
      <c r="V511" s="5" t="str">
        <f>IF($A511&lt;&gt;"",IF(V$2&lt;&gt;"",INDEX('Instrument History'!$1:$1048576,CcyPerBase!$B511,CcyPerBase!V$3) / $C511,""),"")</f>
        <v/>
      </c>
      <c r="W511" s="5" t="str">
        <f>IF($A511&lt;&gt;"",IF(W$2&lt;&gt;"",INDEX('Instrument History'!$1:$1048576,CcyPerBase!$B511,CcyPerBase!W$3) / $C511,""),"")</f>
        <v/>
      </c>
      <c r="X511" s="5" t="str">
        <f>IF($A511&lt;&gt;"",IF(X$2&lt;&gt;"",INDEX('Instrument History'!$1:$1048576,CcyPerBase!$B511,CcyPerBase!X$3) / $C511,""),"")</f>
        <v/>
      </c>
    </row>
    <row r="512" spans="1:24">
      <c r="A512" s="12">
        <f>IF(A511&lt;&gt;"",IF(A511=$B$3,"",'Instrument History'!A509),"")</f>
        <v>40590</v>
      </c>
      <c r="B512">
        <f t="shared" si="8"/>
        <v>509</v>
      </c>
      <c r="C512" s="5">
        <f>IF(A512&lt;&gt;"",INDEX('Instrument History'!$1:$1048576,CcyPerBase!B512,CcyPerBase!$B$2),"")</f>
        <v>36.090890359056459</v>
      </c>
      <c r="D512" s="5">
        <f>IF($A512&lt;&gt;"",INDEX('Instrument History'!$1:$1048576,CcyPerBase!$B512,CcyPerBase!D$3) / $C512,"")</f>
        <v>2.7707822945106847E-2</v>
      </c>
      <c r="E512" s="5">
        <f>IF($A512&lt;&gt;"",IF(E$2&lt;&gt;"",INDEX('Instrument History'!$1:$1048576,CcyPerBase!$B512,CcyPerBase!E$3) / $C512,""),"")</f>
        <v>2.7707822945106847E-2</v>
      </c>
      <c r="F512" s="5">
        <f>IF($A512&lt;&gt;"",IF(F$2&lt;&gt;"",INDEX('Instrument History'!$1:$1048576,CcyPerBase!$B512,CcyPerBase!F$3) / $C512,""),"")</f>
        <v>2.7707822945106847E-2</v>
      </c>
      <c r="G512" s="5">
        <f>IF($A512&lt;&gt;"",IF(G$2&lt;&gt;"",INDEX('Instrument History'!$1:$1048576,CcyPerBase!$B512,CcyPerBase!G$3) / $C512,""),"")</f>
        <v>2.7707822945106847E-2</v>
      </c>
      <c r="H512" s="5">
        <f>IF($A512&lt;&gt;"",IF(H$2&lt;&gt;"",INDEX('Instrument History'!$1:$1048576,CcyPerBase!$B512,CcyPerBase!H$3) / $C512,""),"")</f>
        <v>2.7707822945106847E-2</v>
      </c>
      <c r="I512" s="5">
        <f>IF($A512&lt;&gt;"",IF(I$2&lt;&gt;"",INDEX('Instrument History'!$1:$1048576,CcyPerBase!$B512,CcyPerBase!I$3) / $C512,""),"")</f>
        <v>2.1587784362403322</v>
      </c>
      <c r="J512" s="5">
        <f>IF($A512&lt;&gt;"",IF(J$2&lt;&gt;"",INDEX('Instrument History'!$1:$1048576,CcyPerBase!$B512,CcyPerBase!J$3) / $C512,""),"")</f>
        <v>1.861619629308493</v>
      </c>
      <c r="K512" s="5">
        <f>IF($A512&lt;&gt;"",IF(K$2&lt;&gt;"",INDEX('Instrument History'!$1:$1048576,CcyPerBase!$B512,CcyPerBase!K$3) / $C512,""),"")</f>
        <v>1.861619629308493</v>
      </c>
      <c r="L512" s="5">
        <f>IF($A512&lt;&gt;"",IF(L$2&lt;&gt;"",INDEX('Instrument History'!$1:$1048576,CcyPerBase!$B512,CcyPerBase!L$3) / $C512,""),"")</f>
        <v>1</v>
      </c>
      <c r="M512" s="5">
        <f>IF($A512&lt;&gt;"",IF(M$2&lt;&gt;"",INDEX('Instrument History'!$1:$1048576,CcyPerBase!$B512,CcyPerBase!M$3) / $C512,""),"")</f>
        <v>1</v>
      </c>
      <c r="N512" s="5">
        <f>IF($A512&lt;&gt;"",IF(N$2&lt;&gt;"",INDEX('Instrument History'!$1:$1048576,CcyPerBase!$B512,CcyPerBase!N$3) / $C512,""),"")</f>
        <v>1</v>
      </c>
      <c r="O512" s="5" t="str">
        <f>IF($A512&lt;&gt;"",IF(O$2&lt;&gt;"",INDEX('Instrument History'!$1:$1048576,CcyPerBase!$B512,CcyPerBase!O$3) / $C512,""),"")</f>
        <v/>
      </c>
      <c r="P512" s="5" t="str">
        <f>IF($A512&lt;&gt;"",IF(P$2&lt;&gt;"",INDEX('Instrument History'!$1:$1048576,CcyPerBase!$B512,CcyPerBase!P$3) / $C512,""),"")</f>
        <v/>
      </c>
      <c r="Q512" s="5" t="str">
        <f>IF($A512&lt;&gt;"",IF(Q$2&lt;&gt;"",INDEX('Instrument History'!$1:$1048576,CcyPerBase!$B512,CcyPerBase!Q$3) / $C512,""),"")</f>
        <v/>
      </c>
      <c r="R512" s="5" t="str">
        <f>IF($A512&lt;&gt;"",IF(R$2&lt;&gt;"",INDEX('Instrument History'!$1:$1048576,CcyPerBase!$B512,CcyPerBase!R$3) / $C512,""),"")</f>
        <v/>
      </c>
      <c r="S512" s="5" t="str">
        <f>IF($A512&lt;&gt;"",IF(S$2&lt;&gt;"",INDEX('Instrument History'!$1:$1048576,CcyPerBase!$B512,CcyPerBase!S$3) / $C512,""),"")</f>
        <v/>
      </c>
      <c r="T512" s="5" t="str">
        <f>IF($A512&lt;&gt;"",IF(T$2&lt;&gt;"",INDEX('Instrument History'!$1:$1048576,CcyPerBase!$B512,CcyPerBase!T$3) / $C512,""),"")</f>
        <v/>
      </c>
      <c r="U512" s="5" t="str">
        <f>IF($A512&lt;&gt;"",IF(U$2&lt;&gt;"",INDEX('Instrument History'!$1:$1048576,CcyPerBase!$B512,CcyPerBase!U$3) / $C512,""),"")</f>
        <v/>
      </c>
      <c r="V512" s="5" t="str">
        <f>IF($A512&lt;&gt;"",IF(V$2&lt;&gt;"",INDEX('Instrument History'!$1:$1048576,CcyPerBase!$B512,CcyPerBase!V$3) / $C512,""),"")</f>
        <v/>
      </c>
      <c r="W512" s="5" t="str">
        <f>IF($A512&lt;&gt;"",IF(W$2&lt;&gt;"",INDEX('Instrument History'!$1:$1048576,CcyPerBase!$B512,CcyPerBase!W$3) / $C512,""),"")</f>
        <v/>
      </c>
      <c r="X512" s="5" t="str">
        <f>IF($A512&lt;&gt;"",IF(X$2&lt;&gt;"",INDEX('Instrument History'!$1:$1048576,CcyPerBase!$B512,CcyPerBase!X$3) / $C512,""),"")</f>
        <v/>
      </c>
    </row>
    <row r="513" spans="1:24">
      <c r="A513" s="12">
        <f>IF(A512&lt;&gt;"",IF(A512=$B$3,"",'Instrument History'!A510),"")</f>
        <v>40589</v>
      </c>
      <c r="B513">
        <f t="shared" si="8"/>
        <v>510</v>
      </c>
      <c r="C513" s="5">
        <f>IF(A513&lt;&gt;"",INDEX('Instrument History'!$1:$1048576,CcyPerBase!B513,CcyPerBase!$B$2),"")</f>
        <v>35.792374598400464</v>
      </c>
      <c r="D513" s="5">
        <f>IF($A513&lt;&gt;"",INDEX('Instrument History'!$1:$1048576,CcyPerBase!$B513,CcyPerBase!D$3) / $C513,"")</f>
        <v>2.7938911883334205E-2</v>
      </c>
      <c r="E513" s="5">
        <f>IF($A513&lt;&gt;"",IF(E$2&lt;&gt;"",INDEX('Instrument History'!$1:$1048576,CcyPerBase!$B513,CcyPerBase!E$3) / $C513,""),"")</f>
        <v>2.7938911883334205E-2</v>
      </c>
      <c r="F513" s="5">
        <f>IF($A513&lt;&gt;"",IF(F$2&lt;&gt;"",INDEX('Instrument History'!$1:$1048576,CcyPerBase!$B513,CcyPerBase!F$3) / $C513,""),"")</f>
        <v>2.7938911883334205E-2</v>
      </c>
      <c r="G513" s="5">
        <f>IF($A513&lt;&gt;"",IF(G$2&lt;&gt;"",INDEX('Instrument History'!$1:$1048576,CcyPerBase!$B513,CcyPerBase!G$3) / $C513,""),"")</f>
        <v>2.7938911883334205E-2</v>
      </c>
      <c r="H513" s="5">
        <f>IF($A513&lt;&gt;"",IF(H$2&lt;&gt;"",INDEX('Instrument History'!$1:$1048576,CcyPerBase!$B513,CcyPerBase!H$3) / $C513,""),"")</f>
        <v>2.7938911883334205E-2</v>
      </c>
      <c r="I513" s="5">
        <f>IF($A513&lt;&gt;"",IF(I$2&lt;&gt;"",INDEX('Instrument History'!$1:$1048576,CcyPerBase!$B513,CcyPerBase!I$3) / $C513,""),"")</f>
        <v>2.0889370187457823</v>
      </c>
      <c r="J513" s="5">
        <f>IF($A513&lt;&gt;"",IF(J$2&lt;&gt;"",INDEX('Instrument History'!$1:$1048576,CcyPerBase!$B513,CcyPerBase!J$3) / $C513,""),"")</f>
        <v>1.9230402798214694</v>
      </c>
      <c r="K513" s="5">
        <f>IF($A513&lt;&gt;"",IF(K$2&lt;&gt;"",INDEX('Instrument History'!$1:$1048576,CcyPerBase!$B513,CcyPerBase!K$3) / $C513,""),"")</f>
        <v>1.9230402798214694</v>
      </c>
      <c r="L513" s="5">
        <f>IF($A513&lt;&gt;"",IF(L$2&lt;&gt;"",INDEX('Instrument History'!$1:$1048576,CcyPerBase!$B513,CcyPerBase!L$3) / $C513,""),"")</f>
        <v>1</v>
      </c>
      <c r="M513" s="5">
        <f>IF($A513&lt;&gt;"",IF(M$2&lt;&gt;"",INDEX('Instrument History'!$1:$1048576,CcyPerBase!$B513,CcyPerBase!M$3) / $C513,""),"")</f>
        <v>1</v>
      </c>
      <c r="N513" s="5">
        <f>IF($A513&lt;&gt;"",IF(N$2&lt;&gt;"",INDEX('Instrument History'!$1:$1048576,CcyPerBase!$B513,CcyPerBase!N$3) / $C513,""),"")</f>
        <v>1</v>
      </c>
      <c r="O513" s="5" t="str">
        <f>IF($A513&lt;&gt;"",IF(O$2&lt;&gt;"",INDEX('Instrument History'!$1:$1048576,CcyPerBase!$B513,CcyPerBase!O$3) / $C513,""),"")</f>
        <v/>
      </c>
      <c r="P513" s="5" t="str">
        <f>IF($A513&lt;&gt;"",IF(P$2&lt;&gt;"",INDEX('Instrument History'!$1:$1048576,CcyPerBase!$B513,CcyPerBase!P$3) / $C513,""),"")</f>
        <v/>
      </c>
      <c r="Q513" s="5" t="str">
        <f>IF($A513&lt;&gt;"",IF(Q$2&lt;&gt;"",INDEX('Instrument History'!$1:$1048576,CcyPerBase!$B513,CcyPerBase!Q$3) / $C513,""),"")</f>
        <v/>
      </c>
      <c r="R513" s="5" t="str">
        <f>IF($A513&lt;&gt;"",IF(R$2&lt;&gt;"",INDEX('Instrument History'!$1:$1048576,CcyPerBase!$B513,CcyPerBase!R$3) / $C513,""),"")</f>
        <v/>
      </c>
      <c r="S513" s="5" t="str">
        <f>IF($A513&lt;&gt;"",IF(S$2&lt;&gt;"",INDEX('Instrument History'!$1:$1048576,CcyPerBase!$B513,CcyPerBase!S$3) / $C513,""),"")</f>
        <v/>
      </c>
      <c r="T513" s="5" t="str">
        <f>IF($A513&lt;&gt;"",IF(T$2&lt;&gt;"",INDEX('Instrument History'!$1:$1048576,CcyPerBase!$B513,CcyPerBase!T$3) / $C513,""),"")</f>
        <v/>
      </c>
      <c r="U513" s="5" t="str">
        <f>IF($A513&lt;&gt;"",IF(U$2&lt;&gt;"",INDEX('Instrument History'!$1:$1048576,CcyPerBase!$B513,CcyPerBase!U$3) / $C513,""),"")</f>
        <v/>
      </c>
      <c r="V513" s="5" t="str">
        <f>IF($A513&lt;&gt;"",IF(V$2&lt;&gt;"",INDEX('Instrument History'!$1:$1048576,CcyPerBase!$B513,CcyPerBase!V$3) / $C513,""),"")</f>
        <v/>
      </c>
      <c r="W513" s="5" t="str">
        <f>IF($A513&lt;&gt;"",IF(W$2&lt;&gt;"",INDEX('Instrument History'!$1:$1048576,CcyPerBase!$B513,CcyPerBase!W$3) / $C513,""),"")</f>
        <v/>
      </c>
      <c r="X513" s="5" t="str">
        <f>IF($A513&lt;&gt;"",IF(X$2&lt;&gt;"",INDEX('Instrument History'!$1:$1048576,CcyPerBase!$B513,CcyPerBase!X$3) / $C513,""),"")</f>
        <v/>
      </c>
    </row>
    <row r="514" spans="1:24">
      <c r="A514" s="12">
        <f>IF(A513&lt;&gt;"",IF(A513=$B$3,"",'Instrument History'!A511),"")</f>
        <v>40588</v>
      </c>
      <c r="B514">
        <f t="shared" si="8"/>
        <v>511</v>
      </c>
      <c r="C514" s="5">
        <f>IF(A514&lt;&gt;"",INDEX('Instrument History'!$1:$1048576,CcyPerBase!B514,CcyPerBase!$B$2),"")</f>
        <v>34.212775024221486</v>
      </c>
      <c r="D514" s="5">
        <f>IF($A514&lt;&gt;"",INDEX('Instrument History'!$1:$1048576,CcyPerBase!$B514,CcyPerBase!D$3) / $C514,"")</f>
        <v>2.9228847975413683E-2</v>
      </c>
      <c r="E514" s="5">
        <f>IF($A514&lt;&gt;"",IF(E$2&lt;&gt;"",INDEX('Instrument History'!$1:$1048576,CcyPerBase!$B514,CcyPerBase!E$3) / $C514,""),"")</f>
        <v>2.9228847975413683E-2</v>
      </c>
      <c r="F514" s="5">
        <f>IF($A514&lt;&gt;"",IF(F$2&lt;&gt;"",INDEX('Instrument History'!$1:$1048576,CcyPerBase!$B514,CcyPerBase!F$3) / $C514,""),"")</f>
        <v>2.9228847975413683E-2</v>
      </c>
      <c r="G514" s="5">
        <f>IF($A514&lt;&gt;"",IF(G$2&lt;&gt;"",INDEX('Instrument History'!$1:$1048576,CcyPerBase!$B514,CcyPerBase!G$3) / $C514,""),"")</f>
        <v>2.9228847975413683E-2</v>
      </c>
      <c r="H514" s="5">
        <f>IF($A514&lt;&gt;"",IF(H$2&lt;&gt;"",INDEX('Instrument History'!$1:$1048576,CcyPerBase!$B514,CcyPerBase!H$3) / $C514,""),"")</f>
        <v>2.9228847975413683E-2</v>
      </c>
      <c r="I514" s="5">
        <f>IF($A514&lt;&gt;"",IF(I$2&lt;&gt;"",INDEX('Instrument History'!$1:$1048576,CcyPerBase!$B514,CcyPerBase!I$3) / $C514,""),"")</f>
        <v>2.2305204263901799</v>
      </c>
      <c r="J514" s="5">
        <f>IF($A514&lt;&gt;"",IF(J$2&lt;&gt;"",INDEX('Instrument History'!$1:$1048576,CcyPerBase!$B514,CcyPerBase!J$3) / $C514,""),"")</f>
        <v>2.0168241120522485</v>
      </c>
      <c r="K514" s="5">
        <f>IF($A514&lt;&gt;"",IF(K$2&lt;&gt;"",INDEX('Instrument History'!$1:$1048576,CcyPerBase!$B514,CcyPerBase!K$3) / $C514,""),"")</f>
        <v>2.0168241120522485</v>
      </c>
      <c r="L514" s="5">
        <f>IF($A514&lt;&gt;"",IF(L$2&lt;&gt;"",INDEX('Instrument History'!$1:$1048576,CcyPerBase!$B514,CcyPerBase!L$3) / $C514,""),"")</f>
        <v>1</v>
      </c>
      <c r="M514" s="5">
        <f>IF($A514&lt;&gt;"",IF(M$2&lt;&gt;"",INDEX('Instrument History'!$1:$1048576,CcyPerBase!$B514,CcyPerBase!M$3) / $C514,""),"")</f>
        <v>1</v>
      </c>
      <c r="N514" s="5">
        <f>IF($A514&lt;&gt;"",IF(N$2&lt;&gt;"",INDEX('Instrument History'!$1:$1048576,CcyPerBase!$B514,CcyPerBase!N$3) / $C514,""),"")</f>
        <v>1</v>
      </c>
      <c r="O514" s="5" t="str">
        <f>IF($A514&lt;&gt;"",IF(O$2&lt;&gt;"",INDEX('Instrument History'!$1:$1048576,CcyPerBase!$B514,CcyPerBase!O$3) / $C514,""),"")</f>
        <v/>
      </c>
      <c r="P514" s="5" t="str">
        <f>IF($A514&lt;&gt;"",IF(P$2&lt;&gt;"",INDEX('Instrument History'!$1:$1048576,CcyPerBase!$B514,CcyPerBase!P$3) / $C514,""),"")</f>
        <v/>
      </c>
      <c r="Q514" s="5" t="str">
        <f>IF($A514&lt;&gt;"",IF(Q$2&lt;&gt;"",INDEX('Instrument History'!$1:$1048576,CcyPerBase!$B514,CcyPerBase!Q$3) / $C514,""),"")</f>
        <v/>
      </c>
      <c r="R514" s="5" t="str">
        <f>IF($A514&lt;&gt;"",IF(R$2&lt;&gt;"",INDEX('Instrument History'!$1:$1048576,CcyPerBase!$B514,CcyPerBase!R$3) / $C514,""),"")</f>
        <v/>
      </c>
      <c r="S514" s="5" t="str">
        <f>IF($A514&lt;&gt;"",IF(S$2&lt;&gt;"",INDEX('Instrument History'!$1:$1048576,CcyPerBase!$B514,CcyPerBase!S$3) / $C514,""),"")</f>
        <v/>
      </c>
      <c r="T514" s="5" t="str">
        <f>IF($A514&lt;&gt;"",IF(T$2&lt;&gt;"",INDEX('Instrument History'!$1:$1048576,CcyPerBase!$B514,CcyPerBase!T$3) / $C514,""),"")</f>
        <v/>
      </c>
      <c r="U514" s="5" t="str">
        <f>IF($A514&lt;&gt;"",IF(U$2&lt;&gt;"",INDEX('Instrument History'!$1:$1048576,CcyPerBase!$B514,CcyPerBase!U$3) / $C514,""),"")</f>
        <v/>
      </c>
      <c r="V514" s="5" t="str">
        <f>IF($A514&lt;&gt;"",IF(V$2&lt;&gt;"",INDEX('Instrument History'!$1:$1048576,CcyPerBase!$B514,CcyPerBase!V$3) / $C514,""),"")</f>
        <v/>
      </c>
      <c r="W514" s="5" t="str">
        <f>IF($A514&lt;&gt;"",IF(W$2&lt;&gt;"",INDEX('Instrument History'!$1:$1048576,CcyPerBase!$B514,CcyPerBase!W$3) / $C514,""),"")</f>
        <v/>
      </c>
      <c r="X514" s="5" t="str">
        <f>IF($A514&lt;&gt;"",IF(X$2&lt;&gt;"",INDEX('Instrument History'!$1:$1048576,CcyPerBase!$B514,CcyPerBase!X$3) / $C514,""),"")</f>
        <v/>
      </c>
    </row>
    <row r="515" spans="1:24">
      <c r="A515" s="12">
        <f>IF(A514&lt;&gt;"",IF(A514=$B$3,"",'Instrument History'!A512),"")</f>
        <v>40585</v>
      </c>
      <c r="B515">
        <f t="shared" si="8"/>
        <v>512</v>
      </c>
      <c r="C515" s="5">
        <f>IF(A515&lt;&gt;"",INDEX('Instrument History'!$1:$1048576,CcyPerBase!B515,CcyPerBase!$B$2),"")</f>
        <v>35.940111360179358</v>
      </c>
      <c r="D515" s="5">
        <f>IF($A515&lt;&gt;"",INDEX('Instrument History'!$1:$1048576,CcyPerBase!$B515,CcyPerBase!D$3) / $C515,"")</f>
        <v>2.7824065150448368E-2</v>
      </c>
      <c r="E515" s="5">
        <f>IF($A515&lt;&gt;"",IF(E$2&lt;&gt;"",INDEX('Instrument History'!$1:$1048576,CcyPerBase!$B515,CcyPerBase!E$3) / $C515,""),"")</f>
        <v>2.7824065150448368E-2</v>
      </c>
      <c r="F515" s="5">
        <f>IF($A515&lt;&gt;"",IF(F$2&lt;&gt;"",INDEX('Instrument History'!$1:$1048576,CcyPerBase!$B515,CcyPerBase!F$3) / $C515,""),"")</f>
        <v>2.7824065150448368E-2</v>
      </c>
      <c r="G515" s="5">
        <f>IF($A515&lt;&gt;"",IF(G$2&lt;&gt;"",INDEX('Instrument History'!$1:$1048576,CcyPerBase!$B515,CcyPerBase!G$3) / $C515,""),"")</f>
        <v>2.7824065150448368E-2</v>
      </c>
      <c r="H515" s="5">
        <f>IF($A515&lt;&gt;"",IF(H$2&lt;&gt;"",INDEX('Instrument History'!$1:$1048576,CcyPerBase!$B515,CcyPerBase!H$3) / $C515,""),"")</f>
        <v>2.7824065150448368E-2</v>
      </c>
      <c r="I515" s="5">
        <f>IF($A515&lt;&gt;"",IF(I$2&lt;&gt;"",INDEX('Instrument History'!$1:$1048576,CcyPerBase!$B515,CcyPerBase!I$3) / $C515,""),"")</f>
        <v>2.0696032296912006</v>
      </c>
      <c r="J515" s="5">
        <f>IF($A515&lt;&gt;"",IF(J$2&lt;&gt;"",INDEX('Instrument History'!$1:$1048576,CcyPerBase!$B515,CcyPerBase!J$3) / $C515,""),"")</f>
        <v>1.8936972164465591</v>
      </c>
      <c r="K515" s="5">
        <f>IF($A515&lt;&gt;"",IF(K$2&lt;&gt;"",INDEX('Instrument History'!$1:$1048576,CcyPerBase!$B515,CcyPerBase!K$3) / $C515,""),"")</f>
        <v>1.8936972164465591</v>
      </c>
      <c r="L515" s="5">
        <f>IF($A515&lt;&gt;"",IF(L$2&lt;&gt;"",INDEX('Instrument History'!$1:$1048576,CcyPerBase!$B515,CcyPerBase!L$3) / $C515,""),"")</f>
        <v>1</v>
      </c>
      <c r="M515" s="5">
        <f>IF($A515&lt;&gt;"",IF(M$2&lt;&gt;"",INDEX('Instrument History'!$1:$1048576,CcyPerBase!$B515,CcyPerBase!M$3) / $C515,""),"")</f>
        <v>1</v>
      </c>
      <c r="N515" s="5">
        <f>IF($A515&lt;&gt;"",IF(N$2&lt;&gt;"",INDEX('Instrument History'!$1:$1048576,CcyPerBase!$B515,CcyPerBase!N$3) / $C515,""),"")</f>
        <v>1</v>
      </c>
      <c r="O515" s="5" t="str">
        <f>IF($A515&lt;&gt;"",IF(O$2&lt;&gt;"",INDEX('Instrument History'!$1:$1048576,CcyPerBase!$B515,CcyPerBase!O$3) / $C515,""),"")</f>
        <v/>
      </c>
      <c r="P515" s="5" t="str">
        <f>IF($A515&lt;&gt;"",IF(P$2&lt;&gt;"",INDEX('Instrument History'!$1:$1048576,CcyPerBase!$B515,CcyPerBase!P$3) / $C515,""),"")</f>
        <v/>
      </c>
      <c r="Q515" s="5" t="str">
        <f>IF($A515&lt;&gt;"",IF(Q$2&lt;&gt;"",INDEX('Instrument History'!$1:$1048576,CcyPerBase!$B515,CcyPerBase!Q$3) / $C515,""),"")</f>
        <v/>
      </c>
      <c r="R515" s="5" t="str">
        <f>IF($A515&lt;&gt;"",IF(R$2&lt;&gt;"",INDEX('Instrument History'!$1:$1048576,CcyPerBase!$B515,CcyPerBase!R$3) / $C515,""),"")</f>
        <v/>
      </c>
      <c r="S515" s="5" t="str">
        <f>IF($A515&lt;&gt;"",IF(S$2&lt;&gt;"",INDEX('Instrument History'!$1:$1048576,CcyPerBase!$B515,CcyPerBase!S$3) / $C515,""),"")</f>
        <v/>
      </c>
      <c r="T515" s="5" t="str">
        <f>IF($A515&lt;&gt;"",IF(T$2&lt;&gt;"",INDEX('Instrument History'!$1:$1048576,CcyPerBase!$B515,CcyPerBase!T$3) / $C515,""),"")</f>
        <v/>
      </c>
      <c r="U515" s="5" t="str">
        <f>IF($A515&lt;&gt;"",IF(U$2&lt;&gt;"",INDEX('Instrument History'!$1:$1048576,CcyPerBase!$B515,CcyPerBase!U$3) / $C515,""),"")</f>
        <v/>
      </c>
      <c r="V515" s="5" t="str">
        <f>IF($A515&lt;&gt;"",IF(V$2&lt;&gt;"",INDEX('Instrument History'!$1:$1048576,CcyPerBase!$B515,CcyPerBase!V$3) / $C515,""),"")</f>
        <v/>
      </c>
      <c r="W515" s="5" t="str">
        <f>IF($A515&lt;&gt;"",IF(W$2&lt;&gt;"",INDEX('Instrument History'!$1:$1048576,CcyPerBase!$B515,CcyPerBase!W$3) / $C515,""),"")</f>
        <v/>
      </c>
      <c r="X515" s="5" t="str">
        <f>IF($A515&lt;&gt;"",IF(X$2&lt;&gt;"",INDEX('Instrument History'!$1:$1048576,CcyPerBase!$B515,CcyPerBase!X$3) / $C515,""),"")</f>
        <v/>
      </c>
    </row>
    <row r="516" spans="1:24">
      <c r="A516" s="12">
        <f>IF(A515&lt;&gt;"",IF(A515=$B$3,"",'Instrument History'!A513),"")</f>
        <v>40584</v>
      </c>
      <c r="B516">
        <f t="shared" si="8"/>
        <v>513</v>
      </c>
      <c r="C516" s="5">
        <f>IF(A516&lt;&gt;"",INDEX('Instrument History'!$1:$1048576,CcyPerBase!B516,CcyPerBase!$B$2),"")</f>
        <v>37.109985554805014</v>
      </c>
      <c r="D516" s="5">
        <f>IF($A516&lt;&gt;"",INDEX('Instrument History'!$1:$1048576,CcyPerBase!$B516,CcyPerBase!D$3) / $C516,"")</f>
        <v>2.6946925067463941E-2</v>
      </c>
      <c r="E516" s="5">
        <f>IF($A516&lt;&gt;"",IF(E$2&lt;&gt;"",INDEX('Instrument History'!$1:$1048576,CcyPerBase!$B516,CcyPerBase!E$3) / $C516,""),"")</f>
        <v>2.6946925067463941E-2</v>
      </c>
      <c r="F516" s="5">
        <f>IF($A516&lt;&gt;"",IF(F$2&lt;&gt;"",INDEX('Instrument History'!$1:$1048576,CcyPerBase!$B516,CcyPerBase!F$3) / $C516,""),"")</f>
        <v>2.6946925067463941E-2</v>
      </c>
      <c r="G516" s="5">
        <f>IF($A516&lt;&gt;"",IF(G$2&lt;&gt;"",INDEX('Instrument History'!$1:$1048576,CcyPerBase!$B516,CcyPerBase!G$3) / $C516,""),"")</f>
        <v>2.6946925067463941E-2</v>
      </c>
      <c r="H516" s="5">
        <f>IF($A516&lt;&gt;"",IF(H$2&lt;&gt;"",INDEX('Instrument History'!$1:$1048576,CcyPerBase!$B516,CcyPerBase!H$3) / $C516,""),"")</f>
        <v>2.6946925067463941E-2</v>
      </c>
      <c r="I516" s="5">
        <f>IF($A516&lt;&gt;"",IF(I$2&lt;&gt;"",INDEX('Instrument History'!$1:$1048576,CcyPerBase!$B516,CcyPerBase!I$3) / $C516,""),"")</f>
        <v>1.9389367065738383</v>
      </c>
      <c r="J516" s="5">
        <f>IF($A516&lt;&gt;"",IF(J$2&lt;&gt;"",INDEX('Instrument History'!$1:$1048576,CcyPerBase!$B516,CcyPerBase!J$3) / $C516,""),"")</f>
        <v>1.8310162905473841</v>
      </c>
      <c r="K516" s="5">
        <f>IF($A516&lt;&gt;"",IF(K$2&lt;&gt;"",INDEX('Instrument History'!$1:$1048576,CcyPerBase!$B516,CcyPerBase!K$3) / $C516,""),"")</f>
        <v>1.8310162905473841</v>
      </c>
      <c r="L516" s="5">
        <f>IF($A516&lt;&gt;"",IF(L$2&lt;&gt;"",INDEX('Instrument History'!$1:$1048576,CcyPerBase!$B516,CcyPerBase!L$3) / $C516,""),"")</f>
        <v>1</v>
      </c>
      <c r="M516" s="5">
        <f>IF($A516&lt;&gt;"",IF(M$2&lt;&gt;"",INDEX('Instrument History'!$1:$1048576,CcyPerBase!$B516,CcyPerBase!M$3) / $C516,""),"")</f>
        <v>1</v>
      </c>
      <c r="N516" s="5">
        <f>IF($A516&lt;&gt;"",IF(N$2&lt;&gt;"",INDEX('Instrument History'!$1:$1048576,CcyPerBase!$B516,CcyPerBase!N$3) / $C516,""),"")</f>
        <v>1</v>
      </c>
      <c r="O516" s="5" t="str">
        <f>IF($A516&lt;&gt;"",IF(O$2&lt;&gt;"",INDEX('Instrument History'!$1:$1048576,CcyPerBase!$B516,CcyPerBase!O$3) / $C516,""),"")</f>
        <v/>
      </c>
      <c r="P516" s="5" t="str">
        <f>IF($A516&lt;&gt;"",IF(P$2&lt;&gt;"",INDEX('Instrument History'!$1:$1048576,CcyPerBase!$B516,CcyPerBase!P$3) / $C516,""),"")</f>
        <v/>
      </c>
      <c r="Q516" s="5" t="str">
        <f>IF($A516&lt;&gt;"",IF(Q$2&lt;&gt;"",INDEX('Instrument History'!$1:$1048576,CcyPerBase!$B516,CcyPerBase!Q$3) / $C516,""),"")</f>
        <v/>
      </c>
      <c r="R516" s="5" t="str">
        <f>IF($A516&lt;&gt;"",IF(R$2&lt;&gt;"",INDEX('Instrument History'!$1:$1048576,CcyPerBase!$B516,CcyPerBase!R$3) / $C516,""),"")</f>
        <v/>
      </c>
      <c r="S516" s="5" t="str">
        <f>IF($A516&lt;&gt;"",IF(S$2&lt;&gt;"",INDEX('Instrument History'!$1:$1048576,CcyPerBase!$B516,CcyPerBase!S$3) / $C516,""),"")</f>
        <v/>
      </c>
      <c r="T516" s="5" t="str">
        <f>IF($A516&lt;&gt;"",IF(T$2&lt;&gt;"",INDEX('Instrument History'!$1:$1048576,CcyPerBase!$B516,CcyPerBase!T$3) / $C516,""),"")</f>
        <v/>
      </c>
      <c r="U516" s="5" t="str">
        <f>IF($A516&lt;&gt;"",IF(U$2&lt;&gt;"",INDEX('Instrument History'!$1:$1048576,CcyPerBase!$B516,CcyPerBase!U$3) / $C516,""),"")</f>
        <v/>
      </c>
      <c r="V516" s="5" t="str">
        <f>IF($A516&lt;&gt;"",IF(V$2&lt;&gt;"",INDEX('Instrument History'!$1:$1048576,CcyPerBase!$B516,CcyPerBase!V$3) / $C516,""),"")</f>
        <v/>
      </c>
      <c r="W516" s="5" t="str">
        <f>IF($A516&lt;&gt;"",IF(W$2&lt;&gt;"",INDEX('Instrument History'!$1:$1048576,CcyPerBase!$B516,CcyPerBase!W$3) / $C516,""),"")</f>
        <v/>
      </c>
      <c r="X516" s="5" t="str">
        <f>IF($A516&lt;&gt;"",IF(X$2&lt;&gt;"",INDEX('Instrument History'!$1:$1048576,CcyPerBase!$B516,CcyPerBase!X$3) / $C516,""),"")</f>
        <v/>
      </c>
    </row>
    <row r="517" spans="1:24">
      <c r="A517" s="12">
        <f>IF(A516&lt;&gt;"",IF(A516=$B$3,"",'Instrument History'!A514),"")</f>
        <v>40583</v>
      </c>
      <c r="B517">
        <f t="shared" si="8"/>
        <v>514</v>
      </c>
      <c r="C517" s="5">
        <f>IF(A517&lt;&gt;"",INDEX('Instrument History'!$1:$1048576,CcyPerBase!B517,CcyPerBase!$B$2),"")</f>
        <v>38.760298727203661</v>
      </c>
      <c r="D517" s="5">
        <f>IF($A517&lt;&gt;"",INDEX('Instrument History'!$1:$1048576,CcyPerBase!$B517,CcyPerBase!D$3) / $C517,"")</f>
        <v>2.5799594761589301E-2</v>
      </c>
      <c r="E517" s="5">
        <f>IF($A517&lt;&gt;"",IF(E$2&lt;&gt;"",INDEX('Instrument History'!$1:$1048576,CcyPerBase!$B517,CcyPerBase!E$3) / $C517,""),"")</f>
        <v>2.5799594761589301E-2</v>
      </c>
      <c r="F517" s="5">
        <f>IF($A517&lt;&gt;"",IF(F$2&lt;&gt;"",INDEX('Instrument History'!$1:$1048576,CcyPerBase!$B517,CcyPerBase!F$3) / $C517,""),"")</f>
        <v>2.5799594761589301E-2</v>
      </c>
      <c r="G517" s="5">
        <f>IF($A517&lt;&gt;"",IF(G$2&lt;&gt;"",INDEX('Instrument History'!$1:$1048576,CcyPerBase!$B517,CcyPerBase!G$3) / $C517,""),"")</f>
        <v>2.5799594761589301E-2</v>
      </c>
      <c r="H517" s="5">
        <f>IF($A517&lt;&gt;"",IF(H$2&lt;&gt;"",INDEX('Instrument History'!$1:$1048576,CcyPerBase!$B517,CcyPerBase!H$3) / $C517,""),"")</f>
        <v>2.5799594761589301E-2</v>
      </c>
      <c r="I517" s="5">
        <f>IF($A517&lt;&gt;"",IF(I$2&lt;&gt;"",INDEX('Instrument History'!$1:$1048576,CcyPerBase!$B517,CcyPerBase!I$3) / $C517,""),"")</f>
        <v>1.8748703817491856</v>
      </c>
      <c r="J517" s="5">
        <f>IF($A517&lt;&gt;"",IF(J$2&lt;&gt;"",INDEX('Instrument History'!$1:$1048576,CcyPerBase!$B517,CcyPerBase!J$3) / $C517,""),"")</f>
        <v>1.7417672532152109</v>
      </c>
      <c r="K517" s="5">
        <f>IF($A517&lt;&gt;"",IF(K$2&lt;&gt;"",INDEX('Instrument History'!$1:$1048576,CcyPerBase!$B517,CcyPerBase!K$3) / $C517,""),"")</f>
        <v>1.7417672532152109</v>
      </c>
      <c r="L517" s="5">
        <f>IF($A517&lt;&gt;"",IF(L$2&lt;&gt;"",INDEX('Instrument History'!$1:$1048576,CcyPerBase!$B517,CcyPerBase!L$3) / $C517,""),"")</f>
        <v>1</v>
      </c>
      <c r="M517" s="5">
        <f>IF($A517&lt;&gt;"",IF(M$2&lt;&gt;"",INDEX('Instrument History'!$1:$1048576,CcyPerBase!$B517,CcyPerBase!M$3) / $C517,""),"")</f>
        <v>1</v>
      </c>
      <c r="N517" s="5">
        <f>IF($A517&lt;&gt;"",IF(N$2&lt;&gt;"",INDEX('Instrument History'!$1:$1048576,CcyPerBase!$B517,CcyPerBase!N$3) / $C517,""),"")</f>
        <v>1</v>
      </c>
      <c r="O517" s="5" t="str">
        <f>IF($A517&lt;&gt;"",IF(O$2&lt;&gt;"",INDEX('Instrument History'!$1:$1048576,CcyPerBase!$B517,CcyPerBase!O$3) / $C517,""),"")</f>
        <v/>
      </c>
      <c r="P517" s="5" t="str">
        <f>IF($A517&lt;&gt;"",IF(P$2&lt;&gt;"",INDEX('Instrument History'!$1:$1048576,CcyPerBase!$B517,CcyPerBase!P$3) / $C517,""),"")</f>
        <v/>
      </c>
      <c r="Q517" s="5" t="str">
        <f>IF($A517&lt;&gt;"",IF(Q$2&lt;&gt;"",INDEX('Instrument History'!$1:$1048576,CcyPerBase!$B517,CcyPerBase!Q$3) / $C517,""),"")</f>
        <v/>
      </c>
      <c r="R517" s="5" t="str">
        <f>IF($A517&lt;&gt;"",IF(R$2&lt;&gt;"",INDEX('Instrument History'!$1:$1048576,CcyPerBase!$B517,CcyPerBase!R$3) / $C517,""),"")</f>
        <v/>
      </c>
      <c r="S517" s="5" t="str">
        <f>IF($A517&lt;&gt;"",IF(S$2&lt;&gt;"",INDEX('Instrument History'!$1:$1048576,CcyPerBase!$B517,CcyPerBase!S$3) / $C517,""),"")</f>
        <v/>
      </c>
      <c r="T517" s="5" t="str">
        <f>IF($A517&lt;&gt;"",IF(T$2&lt;&gt;"",INDEX('Instrument History'!$1:$1048576,CcyPerBase!$B517,CcyPerBase!T$3) / $C517,""),"")</f>
        <v/>
      </c>
      <c r="U517" s="5" t="str">
        <f>IF($A517&lt;&gt;"",IF(U$2&lt;&gt;"",INDEX('Instrument History'!$1:$1048576,CcyPerBase!$B517,CcyPerBase!U$3) / $C517,""),"")</f>
        <v/>
      </c>
      <c r="V517" s="5" t="str">
        <f>IF($A517&lt;&gt;"",IF(V$2&lt;&gt;"",INDEX('Instrument History'!$1:$1048576,CcyPerBase!$B517,CcyPerBase!V$3) / $C517,""),"")</f>
        <v/>
      </c>
      <c r="W517" s="5" t="str">
        <f>IF($A517&lt;&gt;"",IF(W$2&lt;&gt;"",INDEX('Instrument History'!$1:$1048576,CcyPerBase!$B517,CcyPerBase!W$3) / $C517,""),"")</f>
        <v/>
      </c>
      <c r="X517" s="5" t="str">
        <f>IF($A517&lt;&gt;"",IF(X$2&lt;&gt;"",INDEX('Instrument History'!$1:$1048576,CcyPerBase!$B517,CcyPerBase!X$3) / $C517,""),"")</f>
        <v/>
      </c>
    </row>
    <row r="518" spans="1:24">
      <c r="A518" s="12">
        <f>IF(A517&lt;&gt;"",IF(A517=$B$3,"",'Instrument History'!A515),"")</f>
        <v>40582</v>
      </c>
      <c r="B518">
        <f t="shared" si="8"/>
        <v>515</v>
      </c>
      <c r="C518" s="5">
        <f>IF(A518&lt;&gt;"",INDEX('Instrument History'!$1:$1048576,CcyPerBase!B518,CcyPerBase!$B$2),"")</f>
        <v>39.649761778281892</v>
      </c>
      <c r="D518" s="5">
        <f>IF($A518&lt;&gt;"",INDEX('Instrument History'!$1:$1048576,CcyPerBase!$B518,CcyPerBase!D$3) / $C518,"")</f>
        <v>2.5220832488021372E-2</v>
      </c>
      <c r="E518" s="5">
        <f>IF($A518&lt;&gt;"",IF(E$2&lt;&gt;"",INDEX('Instrument History'!$1:$1048576,CcyPerBase!$B518,CcyPerBase!E$3) / $C518,""),"")</f>
        <v>2.5220832488021372E-2</v>
      </c>
      <c r="F518" s="5">
        <f>IF($A518&lt;&gt;"",IF(F$2&lt;&gt;"",INDEX('Instrument History'!$1:$1048576,CcyPerBase!$B518,CcyPerBase!F$3) / $C518,""),"")</f>
        <v>2.5220832488021372E-2</v>
      </c>
      <c r="G518" s="5">
        <f>IF($A518&lt;&gt;"",IF(G$2&lt;&gt;"",INDEX('Instrument History'!$1:$1048576,CcyPerBase!$B518,CcyPerBase!G$3) / $C518,""),"")</f>
        <v>2.5220832488021372E-2</v>
      </c>
      <c r="H518" s="5">
        <f>IF($A518&lt;&gt;"",IF(H$2&lt;&gt;"",INDEX('Instrument History'!$1:$1048576,CcyPerBase!$B518,CcyPerBase!H$3) / $C518,""),"")</f>
        <v>2.5220832488021372E-2</v>
      </c>
      <c r="I518" s="5">
        <f>IF($A518&lt;&gt;"",IF(I$2&lt;&gt;"",INDEX('Instrument History'!$1:$1048576,CcyPerBase!$B518,CcyPerBase!I$3) / $C518,""),"")</f>
        <v>1.9120452748844072</v>
      </c>
      <c r="J518" s="5">
        <f>IF($A518&lt;&gt;"",IF(J$2&lt;&gt;"",INDEX('Instrument History'!$1:$1048576,CcyPerBase!$B518,CcyPerBase!J$3) / $C518,""),"")</f>
        <v>1.6312250132281443</v>
      </c>
      <c r="K518" s="5">
        <f>IF($A518&lt;&gt;"",IF(K$2&lt;&gt;"",INDEX('Instrument History'!$1:$1048576,CcyPerBase!$B518,CcyPerBase!K$3) / $C518,""),"")</f>
        <v>1.6312250132281443</v>
      </c>
      <c r="L518" s="5">
        <f>IF($A518&lt;&gt;"",IF(L$2&lt;&gt;"",INDEX('Instrument History'!$1:$1048576,CcyPerBase!$B518,CcyPerBase!L$3) / $C518,""),"")</f>
        <v>1</v>
      </c>
      <c r="M518" s="5">
        <f>IF($A518&lt;&gt;"",IF(M$2&lt;&gt;"",INDEX('Instrument History'!$1:$1048576,CcyPerBase!$B518,CcyPerBase!M$3) / $C518,""),"")</f>
        <v>1</v>
      </c>
      <c r="N518" s="5">
        <f>IF($A518&lt;&gt;"",IF(N$2&lt;&gt;"",INDEX('Instrument History'!$1:$1048576,CcyPerBase!$B518,CcyPerBase!N$3) / $C518,""),"")</f>
        <v>1</v>
      </c>
      <c r="O518" s="5" t="str">
        <f>IF($A518&lt;&gt;"",IF(O$2&lt;&gt;"",INDEX('Instrument History'!$1:$1048576,CcyPerBase!$B518,CcyPerBase!O$3) / $C518,""),"")</f>
        <v/>
      </c>
      <c r="P518" s="5" t="str">
        <f>IF($A518&lt;&gt;"",IF(P$2&lt;&gt;"",INDEX('Instrument History'!$1:$1048576,CcyPerBase!$B518,CcyPerBase!P$3) / $C518,""),"")</f>
        <v/>
      </c>
      <c r="Q518" s="5" t="str">
        <f>IF($A518&lt;&gt;"",IF(Q$2&lt;&gt;"",INDEX('Instrument History'!$1:$1048576,CcyPerBase!$B518,CcyPerBase!Q$3) / $C518,""),"")</f>
        <v/>
      </c>
      <c r="R518" s="5" t="str">
        <f>IF($A518&lt;&gt;"",IF(R$2&lt;&gt;"",INDEX('Instrument History'!$1:$1048576,CcyPerBase!$B518,CcyPerBase!R$3) / $C518,""),"")</f>
        <v/>
      </c>
      <c r="S518" s="5" t="str">
        <f>IF($A518&lt;&gt;"",IF(S$2&lt;&gt;"",INDEX('Instrument History'!$1:$1048576,CcyPerBase!$B518,CcyPerBase!S$3) / $C518,""),"")</f>
        <v/>
      </c>
      <c r="T518" s="5" t="str">
        <f>IF($A518&lt;&gt;"",IF(T$2&lt;&gt;"",INDEX('Instrument History'!$1:$1048576,CcyPerBase!$B518,CcyPerBase!T$3) / $C518,""),"")</f>
        <v/>
      </c>
      <c r="U518" s="5" t="str">
        <f>IF($A518&lt;&gt;"",IF(U$2&lt;&gt;"",INDEX('Instrument History'!$1:$1048576,CcyPerBase!$B518,CcyPerBase!U$3) / $C518,""),"")</f>
        <v/>
      </c>
      <c r="V518" s="5" t="str">
        <f>IF($A518&lt;&gt;"",IF(V$2&lt;&gt;"",INDEX('Instrument History'!$1:$1048576,CcyPerBase!$B518,CcyPerBase!V$3) / $C518,""),"")</f>
        <v/>
      </c>
      <c r="W518" s="5" t="str">
        <f>IF($A518&lt;&gt;"",IF(W$2&lt;&gt;"",INDEX('Instrument History'!$1:$1048576,CcyPerBase!$B518,CcyPerBase!W$3) / $C518,""),"")</f>
        <v/>
      </c>
      <c r="X518" s="5" t="str">
        <f>IF($A518&lt;&gt;"",IF(X$2&lt;&gt;"",INDEX('Instrument History'!$1:$1048576,CcyPerBase!$B518,CcyPerBase!X$3) / $C518,""),"")</f>
        <v/>
      </c>
    </row>
    <row r="519" spans="1:24">
      <c r="A519" s="12">
        <f>IF(A518&lt;&gt;"",IF(A518=$B$3,"",'Instrument History'!A516),"")</f>
        <v>40581</v>
      </c>
      <c r="B519">
        <f t="shared" ref="B519:B582" si="9">IF(A519&lt;&gt;"",B518+1,"")</f>
        <v>516</v>
      </c>
      <c r="C519" s="5">
        <f>IF(A519&lt;&gt;"",INDEX('Instrument History'!$1:$1048576,CcyPerBase!B519,CcyPerBase!$B$2),"")</f>
        <v>39.510742294110692</v>
      </c>
      <c r="D519" s="5">
        <f>IF($A519&lt;&gt;"",INDEX('Instrument History'!$1:$1048576,CcyPerBase!$B519,CcyPerBase!D$3) / $C519,"")</f>
        <v>2.5309572585505584E-2</v>
      </c>
      <c r="E519" s="5">
        <f>IF($A519&lt;&gt;"",IF(E$2&lt;&gt;"",INDEX('Instrument History'!$1:$1048576,CcyPerBase!$B519,CcyPerBase!E$3) / $C519,""),"")</f>
        <v>2.5309572585505584E-2</v>
      </c>
      <c r="F519" s="5">
        <f>IF($A519&lt;&gt;"",IF(F$2&lt;&gt;"",INDEX('Instrument History'!$1:$1048576,CcyPerBase!$B519,CcyPerBase!F$3) / $C519,""),"")</f>
        <v>2.5309572585505584E-2</v>
      </c>
      <c r="G519" s="5">
        <f>IF($A519&lt;&gt;"",IF(G$2&lt;&gt;"",INDEX('Instrument History'!$1:$1048576,CcyPerBase!$B519,CcyPerBase!G$3) / $C519,""),"")</f>
        <v>2.5309572585505584E-2</v>
      </c>
      <c r="H519" s="5">
        <f>IF($A519&lt;&gt;"",IF(H$2&lt;&gt;"",INDEX('Instrument History'!$1:$1048576,CcyPerBase!$B519,CcyPerBase!H$3) / $C519,""),"")</f>
        <v>2.5309572585505584E-2</v>
      </c>
      <c r="I519" s="5">
        <f>IF($A519&lt;&gt;"",IF(I$2&lt;&gt;"",INDEX('Instrument History'!$1:$1048576,CcyPerBase!$B519,CcyPerBase!I$3) / $C519,""),"")</f>
        <v>1.955569193176093</v>
      </c>
      <c r="J519" s="5">
        <f>IF($A519&lt;&gt;"",IF(J$2&lt;&gt;"",INDEX('Instrument History'!$1:$1048576,CcyPerBase!$B519,CcyPerBase!J$3) / $C519,""),"")</f>
        <v>1.6132462938731815</v>
      </c>
      <c r="K519" s="5">
        <f>IF($A519&lt;&gt;"",IF(K$2&lt;&gt;"",INDEX('Instrument History'!$1:$1048576,CcyPerBase!$B519,CcyPerBase!K$3) / $C519,""),"")</f>
        <v>1.6132462938731815</v>
      </c>
      <c r="L519" s="5">
        <f>IF($A519&lt;&gt;"",IF(L$2&lt;&gt;"",INDEX('Instrument History'!$1:$1048576,CcyPerBase!$B519,CcyPerBase!L$3) / $C519,""),"")</f>
        <v>1</v>
      </c>
      <c r="M519" s="5">
        <f>IF($A519&lt;&gt;"",IF(M$2&lt;&gt;"",INDEX('Instrument History'!$1:$1048576,CcyPerBase!$B519,CcyPerBase!M$3) / $C519,""),"")</f>
        <v>1</v>
      </c>
      <c r="N519" s="5">
        <f>IF($A519&lt;&gt;"",IF(N$2&lt;&gt;"",INDEX('Instrument History'!$1:$1048576,CcyPerBase!$B519,CcyPerBase!N$3) / $C519,""),"")</f>
        <v>1</v>
      </c>
      <c r="O519" s="5" t="str">
        <f>IF($A519&lt;&gt;"",IF(O$2&lt;&gt;"",INDEX('Instrument History'!$1:$1048576,CcyPerBase!$B519,CcyPerBase!O$3) / $C519,""),"")</f>
        <v/>
      </c>
      <c r="P519" s="5" t="str">
        <f>IF($A519&lt;&gt;"",IF(P$2&lt;&gt;"",INDEX('Instrument History'!$1:$1048576,CcyPerBase!$B519,CcyPerBase!P$3) / $C519,""),"")</f>
        <v/>
      </c>
      <c r="Q519" s="5" t="str">
        <f>IF($A519&lt;&gt;"",IF(Q$2&lt;&gt;"",INDEX('Instrument History'!$1:$1048576,CcyPerBase!$B519,CcyPerBase!Q$3) / $C519,""),"")</f>
        <v/>
      </c>
      <c r="R519" s="5" t="str">
        <f>IF($A519&lt;&gt;"",IF(R$2&lt;&gt;"",INDEX('Instrument History'!$1:$1048576,CcyPerBase!$B519,CcyPerBase!R$3) / $C519,""),"")</f>
        <v/>
      </c>
      <c r="S519" s="5" t="str">
        <f>IF($A519&lt;&gt;"",IF(S$2&lt;&gt;"",INDEX('Instrument History'!$1:$1048576,CcyPerBase!$B519,CcyPerBase!S$3) / $C519,""),"")</f>
        <v/>
      </c>
      <c r="T519" s="5" t="str">
        <f>IF($A519&lt;&gt;"",IF(T$2&lt;&gt;"",INDEX('Instrument History'!$1:$1048576,CcyPerBase!$B519,CcyPerBase!T$3) / $C519,""),"")</f>
        <v/>
      </c>
      <c r="U519" s="5" t="str">
        <f>IF($A519&lt;&gt;"",IF(U$2&lt;&gt;"",INDEX('Instrument History'!$1:$1048576,CcyPerBase!$B519,CcyPerBase!U$3) / $C519,""),"")</f>
        <v/>
      </c>
      <c r="V519" s="5" t="str">
        <f>IF($A519&lt;&gt;"",IF(V$2&lt;&gt;"",INDEX('Instrument History'!$1:$1048576,CcyPerBase!$B519,CcyPerBase!V$3) / $C519,""),"")</f>
        <v/>
      </c>
      <c r="W519" s="5" t="str">
        <f>IF($A519&lt;&gt;"",IF(W$2&lt;&gt;"",INDEX('Instrument History'!$1:$1048576,CcyPerBase!$B519,CcyPerBase!W$3) / $C519,""),"")</f>
        <v/>
      </c>
      <c r="X519" s="5" t="str">
        <f>IF($A519&lt;&gt;"",IF(X$2&lt;&gt;"",INDEX('Instrument History'!$1:$1048576,CcyPerBase!$B519,CcyPerBase!X$3) / $C519,""),"")</f>
        <v/>
      </c>
    </row>
    <row r="520" spans="1:24">
      <c r="A520" s="12">
        <f>IF(A519&lt;&gt;"",IF(A519=$B$3,"",'Instrument History'!A517),"")</f>
        <v>40578</v>
      </c>
      <c r="B520">
        <f t="shared" si="9"/>
        <v>517</v>
      </c>
      <c r="C520" s="5">
        <f>IF(A520&lt;&gt;"",INDEX('Instrument History'!$1:$1048576,CcyPerBase!B520,CcyPerBase!$B$2),"")</f>
        <v>38.201936187073137</v>
      </c>
      <c r="D520" s="5">
        <f>IF($A520&lt;&gt;"",INDEX('Instrument History'!$1:$1048576,CcyPerBase!$B520,CcyPerBase!D$3) / $C520,"")</f>
        <v>2.6176683692236059E-2</v>
      </c>
      <c r="E520" s="5">
        <f>IF($A520&lt;&gt;"",IF(E$2&lt;&gt;"",INDEX('Instrument History'!$1:$1048576,CcyPerBase!$B520,CcyPerBase!E$3) / $C520,""),"")</f>
        <v>2.6176683692236059E-2</v>
      </c>
      <c r="F520" s="5">
        <f>IF($A520&lt;&gt;"",IF(F$2&lt;&gt;"",INDEX('Instrument History'!$1:$1048576,CcyPerBase!$B520,CcyPerBase!F$3) / $C520,""),"")</f>
        <v>2.6176683692236059E-2</v>
      </c>
      <c r="G520" s="5">
        <f>IF($A520&lt;&gt;"",IF(G$2&lt;&gt;"",INDEX('Instrument History'!$1:$1048576,CcyPerBase!$B520,CcyPerBase!G$3) / $C520,""),"")</f>
        <v>2.6176683692236059E-2</v>
      </c>
      <c r="H520" s="5">
        <f>IF($A520&lt;&gt;"",IF(H$2&lt;&gt;"",INDEX('Instrument History'!$1:$1048576,CcyPerBase!$B520,CcyPerBase!H$3) / $C520,""),"")</f>
        <v>2.6176683692236059E-2</v>
      </c>
      <c r="I520" s="5">
        <f>IF($A520&lt;&gt;"",IF(I$2&lt;&gt;"",INDEX('Instrument History'!$1:$1048576,CcyPerBase!$B520,CcyPerBase!I$3) / $C520,""),"")</f>
        <v>1.9565139327495846</v>
      </c>
      <c r="J520" s="5">
        <f>IF($A520&lt;&gt;"",IF(J$2&lt;&gt;"",INDEX('Instrument History'!$1:$1048576,CcyPerBase!$B520,CcyPerBase!J$3) / $C520,""),"")</f>
        <v>1.6901279560377345</v>
      </c>
      <c r="K520" s="5">
        <f>IF($A520&lt;&gt;"",IF(K$2&lt;&gt;"",INDEX('Instrument History'!$1:$1048576,CcyPerBase!$B520,CcyPerBase!K$3) / $C520,""),"")</f>
        <v>1.6901279560377345</v>
      </c>
      <c r="L520" s="5">
        <f>IF($A520&lt;&gt;"",IF(L$2&lt;&gt;"",INDEX('Instrument History'!$1:$1048576,CcyPerBase!$B520,CcyPerBase!L$3) / $C520,""),"")</f>
        <v>1</v>
      </c>
      <c r="M520" s="5">
        <f>IF($A520&lt;&gt;"",IF(M$2&lt;&gt;"",INDEX('Instrument History'!$1:$1048576,CcyPerBase!$B520,CcyPerBase!M$3) / $C520,""),"")</f>
        <v>1</v>
      </c>
      <c r="N520" s="5">
        <f>IF($A520&lt;&gt;"",IF(N$2&lt;&gt;"",INDEX('Instrument History'!$1:$1048576,CcyPerBase!$B520,CcyPerBase!N$3) / $C520,""),"")</f>
        <v>1</v>
      </c>
      <c r="O520" s="5" t="str">
        <f>IF($A520&lt;&gt;"",IF(O$2&lt;&gt;"",INDEX('Instrument History'!$1:$1048576,CcyPerBase!$B520,CcyPerBase!O$3) / $C520,""),"")</f>
        <v/>
      </c>
      <c r="P520" s="5" t="str">
        <f>IF($A520&lt;&gt;"",IF(P$2&lt;&gt;"",INDEX('Instrument History'!$1:$1048576,CcyPerBase!$B520,CcyPerBase!P$3) / $C520,""),"")</f>
        <v/>
      </c>
      <c r="Q520" s="5" t="str">
        <f>IF($A520&lt;&gt;"",IF(Q$2&lt;&gt;"",INDEX('Instrument History'!$1:$1048576,CcyPerBase!$B520,CcyPerBase!Q$3) / $C520,""),"")</f>
        <v/>
      </c>
      <c r="R520" s="5" t="str">
        <f>IF($A520&lt;&gt;"",IF(R$2&lt;&gt;"",INDEX('Instrument History'!$1:$1048576,CcyPerBase!$B520,CcyPerBase!R$3) / $C520,""),"")</f>
        <v/>
      </c>
      <c r="S520" s="5" t="str">
        <f>IF($A520&lt;&gt;"",IF(S$2&lt;&gt;"",INDEX('Instrument History'!$1:$1048576,CcyPerBase!$B520,CcyPerBase!S$3) / $C520,""),"")</f>
        <v/>
      </c>
      <c r="T520" s="5" t="str">
        <f>IF($A520&lt;&gt;"",IF(T$2&lt;&gt;"",INDEX('Instrument History'!$1:$1048576,CcyPerBase!$B520,CcyPerBase!T$3) / $C520,""),"")</f>
        <v/>
      </c>
      <c r="U520" s="5" t="str">
        <f>IF($A520&lt;&gt;"",IF(U$2&lt;&gt;"",INDEX('Instrument History'!$1:$1048576,CcyPerBase!$B520,CcyPerBase!U$3) / $C520,""),"")</f>
        <v/>
      </c>
      <c r="V520" s="5" t="str">
        <f>IF($A520&lt;&gt;"",IF(V$2&lt;&gt;"",INDEX('Instrument History'!$1:$1048576,CcyPerBase!$B520,CcyPerBase!V$3) / $C520,""),"")</f>
        <v/>
      </c>
      <c r="W520" s="5" t="str">
        <f>IF($A520&lt;&gt;"",IF(W$2&lt;&gt;"",INDEX('Instrument History'!$1:$1048576,CcyPerBase!$B520,CcyPerBase!W$3) / $C520,""),"")</f>
        <v/>
      </c>
      <c r="X520" s="5" t="str">
        <f>IF($A520&lt;&gt;"",IF(X$2&lt;&gt;"",INDEX('Instrument History'!$1:$1048576,CcyPerBase!$B520,CcyPerBase!X$3) / $C520,""),"")</f>
        <v/>
      </c>
    </row>
    <row r="521" spans="1:24">
      <c r="A521" s="12">
        <f>IF(A520&lt;&gt;"",IF(A520=$B$3,"",'Instrument History'!A518),"")</f>
        <v>40577</v>
      </c>
      <c r="B521">
        <f t="shared" si="9"/>
        <v>518</v>
      </c>
      <c r="C521" s="5">
        <f>IF(A521&lt;&gt;"",INDEX('Instrument History'!$1:$1048576,CcyPerBase!B521,CcyPerBase!$B$2),"")</f>
        <v>38.495110060803654</v>
      </c>
      <c r="D521" s="5">
        <f>IF($A521&lt;&gt;"",INDEX('Instrument History'!$1:$1048576,CcyPerBase!$B521,CcyPerBase!D$3) / $C521,"")</f>
        <v>2.5977325390692058E-2</v>
      </c>
      <c r="E521" s="5">
        <f>IF($A521&lt;&gt;"",IF(E$2&lt;&gt;"",INDEX('Instrument History'!$1:$1048576,CcyPerBase!$B521,CcyPerBase!E$3) / $C521,""),"")</f>
        <v>2.5977325390692058E-2</v>
      </c>
      <c r="F521" s="5">
        <f>IF($A521&lt;&gt;"",IF(F$2&lt;&gt;"",INDEX('Instrument History'!$1:$1048576,CcyPerBase!$B521,CcyPerBase!F$3) / $C521,""),"")</f>
        <v>2.5977325390692058E-2</v>
      </c>
      <c r="G521" s="5">
        <f>IF($A521&lt;&gt;"",IF(G$2&lt;&gt;"",INDEX('Instrument History'!$1:$1048576,CcyPerBase!$B521,CcyPerBase!G$3) / $C521,""),"")</f>
        <v>2.5977325390692058E-2</v>
      </c>
      <c r="H521" s="5">
        <f>IF($A521&lt;&gt;"",IF(H$2&lt;&gt;"",INDEX('Instrument History'!$1:$1048576,CcyPerBase!$B521,CcyPerBase!H$3) / $C521,""),"")</f>
        <v>2.5977325390692058E-2</v>
      </c>
      <c r="I521" s="5">
        <f>IF($A521&lt;&gt;"",IF(I$2&lt;&gt;"",INDEX('Instrument History'!$1:$1048576,CcyPerBase!$B521,CcyPerBase!I$3) / $C521,""),"")</f>
        <v>2.0246095179058199</v>
      </c>
      <c r="J521" s="5">
        <f>IF($A521&lt;&gt;"",IF(J$2&lt;&gt;"",INDEX('Instrument History'!$1:$1048576,CcyPerBase!$B521,CcyPerBase!J$3) / $C521,""),"")</f>
        <v>1.675713933018254</v>
      </c>
      <c r="K521" s="5">
        <f>IF($A521&lt;&gt;"",IF(K$2&lt;&gt;"",INDEX('Instrument History'!$1:$1048576,CcyPerBase!$B521,CcyPerBase!K$3) / $C521,""),"")</f>
        <v>1.675713933018254</v>
      </c>
      <c r="L521" s="5">
        <f>IF($A521&lt;&gt;"",IF(L$2&lt;&gt;"",INDEX('Instrument History'!$1:$1048576,CcyPerBase!$B521,CcyPerBase!L$3) / $C521,""),"")</f>
        <v>1</v>
      </c>
      <c r="M521" s="5">
        <f>IF($A521&lt;&gt;"",IF(M$2&lt;&gt;"",INDEX('Instrument History'!$1:$1048576,CcyPerBase!$B521,CcyPerBase!M$3) / $C521,""),"")</f>
        <v>1</v>
      </c>
      <c r="N521" s="5">
        <f>IF($A521&lt;&gt;"",IF(N$2&lt;&gt;"",INDEX('Instrument History'!$1:$1048576,CcyPerBase!$B521,CcyPerBase!N$3) / $C521,""),"")</f>
        <v>1</v>
      </c>
      <c r="O521" s="5" t="str">
        <f>IF($A521&lt;&gt;"",IF(O$2&lt;&gt;"",INDEX('Instrument History'!$1:$1048576,CcyPerBase!$B521,CcyPerBase!O$3) / $C521,""),"")</f>
        <v/>
      </c>
      <c r="P521" s="5" t="str">
        <f>IF($A521&lt;&gt;"",IF(P$2&lt;&gt;"",INDEX('Instrument History'!$1:$1048576,CcyPerBase!$B521,CcyPerBase!P$3) / $C521,""),"")</f>
        <v/>
      </c>
      <c r="Q521" s="5" t="str">
        <f>IF($A521&lt;&gt;"",IF(Q$2&lt;&gt;"",INDEX('Instrument History'!$1:$1048576,CcyPerBase!$B521,CcyPerBase!Q$3) / $C521,""),"")</f>
        <v/>
      </c>
      <c r="R521" s="5" t="str">
        <f>IF($A521&lt;&gt;"",IF(R$2&lt;&gt;"",INDEX('Instrument History'!$1:$1048576,CcyPerBase!$B521,CcyPerBase!R$3) / $C521,""),"")</f>
        <v/>
      </c>
      <c r="S521" s="5" t="str">
        <f>IF($A521&lt;&gt;"",IF(S$2&lt;&gt;"",INDEX('Instrument History'!$1:$1048576,CcyPerBase!$B521,CcyPerBase!S$3) / $C521,""),"")</f>
        <v/>
      </c>
      <c r="T521" s="5" t="str">
        <f>IF($A521&lt;&gt;"",IF(T$2&lt;&gt;"",INDEX('Instrument History'!$1:$1048576,CcyPerBase!$B521,CcyPerBase!T$3) / $C521,""),"")</f>
        <v/>
      </c>
      <c r="U521" s="5" t="str">
        <f>IF($A521&lt;&gt;"",IF(U$2&lt;&gt;"",INDEX('Instrument History'!$1:$1048576,CcyPerBase!$B521,CcyPerBase!U$3) / $C521,""),"")</f>
        <v/>
      </c>
      <c r="V521" s="5" t="str">
        <f>IF($A521&lt;&gt;"",IF(V$2&lt;&gt;"",INDEX('Instrument History'!$1:$1048576,CcyPerBase!$B521,CcyPerBase!V$3) / $C521,""),"")</f>
        <v/>
      </c>
      <c r="W521" s="5" t="str">
        <f>IF($A521&lt;&gt;"",IF(W$2&lt;&gt;"",INDEX('Instrument History'!$1:$1048576,CcyPerBase!$B521,CcyPerBase!W$3) / $C521,""),"")</f>
        <v/>
      </c>
      <c r="X521" s="5" t="str">
        <f>IF($A521&lt;&gt;"",IF(X$2&lt;&gt;"",INDEX('Instrument History'!$1:$1048576,CcyPerBase!$B521,CcyPerBase!X$3) / $C521,""),"")</f>
        <v/>
      </c>
    </row>
    <row r="522" spans="1:24">
      <c r="A522" s="12">
        <f>IF(A521&lt;&gt;"",IF(A521=$B$3,"",'Instrument History'!A519),"")</f>
        <v>40576</v>
      </c>
      <c r="B522">
        <f t="shared" si="9"/>
        <v>519</v>
      </c>
      <c r="C522" s="5">
        <f>IF(A522&lt;&gt;"",INDEX('Instrument History'!$1:$1048576,CcyPerBase!B522,CcyPerBase!$B$2),"")</f>
        <v>37.809646269002414</v>
      </c>
      <c r="D522" s="5">
        <f>IF($A522&lt;&gt;"",INDEX('Instrument History'!$1:$1048576,CcyPerBase!$B522,CcyPerBase!D$3) / $C522,"")</f>
        <v>2.6448277058329233E-2</v>
      </c>
      <c r="E522" s="5">
        <f>IF($A522&lt;&gt;"",IF(E$2&lt;&gt;"",INDEX('Instrument History'!$1:$1048576,CcyPerBase!$B522,CcyPerBase!E$3) / $C522,""),"")</f>
        <v>2.6448277058329233E-2</v>
      </c>
      <c r="F522" s="5">
        <f>IF($A522&lt;&gt;"",IF(F$2&lt;&gt;"",INDEX('Instrument History'!$1:$1048576,CcyPerBase!$B522,CcyPerBase!F$3) / $C522,""),"")</f>
        <v>2.6448277058329233E-2</v>
      </c>
      <c r="G522" s="5">
        <f>IF($A522&lt;&gt;"",IF(G$2&lt;&gt;"",INDEX('Instrument History'!$1:$1048576,CcyPerBase!$B522,CcyPerBase!G$3) / $C522,""),"")</f>
        <v>2.6448277058329233E-2</v>
      </c>
      <c r="H522" s="5">
        <f>IF($A522&lt;&gt;"",IF(H$2&lt;&gt;"",INDEX('Instrument History'!$1:$1048576,CcyPerBase!$B522,CcyPerBase!H$3) / $C522,""),"")</f>
        <v>2.6448277058329233E-2</v>
      </c>
      <c r="I522" s="5">
        <f>IF($A522&lt;&gt;"",IF(I$2&lt;&gt;"",INDEX('Instrument History'!$1:$1048576,CcyPerBase!$B522,CcyPerBase!I$3) / $C522,""),"")</f>
        <v>2.0124035751555414</v>
      </c>
      <c r="J522" s="5">
        <f>IF($A522&lt;&gt;"",IF(J$2&lt;&gt;"",INDEX('Instrument History'!$1:$1048576,CcyPerBase!$B522,CcyPerBase!J$3) / $C522,""),"")</f>
        <v>1.7369553278084862</v>
      </c>
      <c r="K522" s="5">
        <f>IF($A522&lt;&gt;"",IF(K$2&lt;&gt;"",INDEX('Instrument History'!$1:$1048576,CcyPerBase!$B522,CcyPerBase!K$3) / $C522,""),"")</f>
        <v>1.7369553278084862</v>
      </c>
      <c r="L522" s="5">
        <f>IF($A522&lt;&gt;"",IF(L$2&lt;&gt;"",INDEX('Instrument History'!$1:$1048576,CcyPerBase!$B522,CcyPerBase!L$3) / $C522,""),"")</f>
        <v>1</v>
      </c>
      <c r="M522" s="5">
        <f>IF($A522&lt;&gt;"",IF(M$2&lt;&gt;"",INDEX('Instrument History'!$1:$1048576,CcyPerBase!$B522,CcyPerBase!M$3) / $C522,""),"")</f>
        <v>1</v>
      </c>
      <c r="N522" s="5">
        <f>IF($A522&lt;&gt;"",IF(N$2&lt;&gt;"",INDEX('Instrument History'!$1:$1048576,CcyPerBase!$B522,CcyPerBase!N$3) / $C522,""),"")</f>
        <v>1</v>
      </c>
      <c r="O522" s="5" t="str">
        <f>IF($A522&lt;&gt;"",IF(O$2&lt;&gt;"",INDEX('Instrument History'!$1:$1048576,CcyPerBase!$B522,CcyPerBase!O$3) / $C522,""),"")</f>
        <v/>
      </c>
      <c r="P522" s="5" t="str">
        <f>IF($A522&lt;&gt;"",IF(P$2&lt;&gt;"",INDEX('Instrument History'!$1:$1048576,CcyPerBase!$B522,CcyPerBase!P$3) / $C522,""),"")</f>
        <v/>
      </c>
      <c r="Q522" s="5" t="str">
        <f>IF($A522&lt;&gt;"",IF(Q$2&lt;&gt;"",INDEX('Instrument History'!$1:$1048576,CcyPerBase!$B522,CcyPerBase!Q$3) / $C522,""),"")</f>
        <v/>
      </c>
      <c r="R522" s="5" t="str">
        <f>IF($A522&lt;&gt;"",IF(R$2&lt;&gt;"",INDEX('Instrument History'!$1:$1048576,CcyPerBase!$B522,CcyPerBase!R$3) / $C522,""),"")</f>
        <v/>
      </c>
      <c r="S522" s="5" t="str">
        <f>IF($A522&lt;&gt;"",IF(S$2&lt;&gt;"",INDEX('Instrument History'!$1:$1048576,CcyPerBase!$B522,CcyPerBase!S$3) / $C522,""),"")</f>
        <v/>
      </c>
      <c r="T522" s="5" t="str">
        <f>IF($A522&lt;&gt;"",IF(T$2&lt;&gt;"",INDEX('Instrument History'!$1:$1048576,CcyPerBase!$B522,CcyPerBase!T$3) / $C522,""),"")</f>
        <v/>
      </c>
      <c r="U522" s="5" t="str">
        <f>IF($A522&lt;&gt;"",IF(U$2&lt;&gt;"",INDEX('Instrument History'!$1:$1048576,CcyPerBase!$B522,CcyPerBase!U$3) / $C522,""),"")</f>
        <v/>
      </c>
      <c r="V522" s="5" t="str">
        <f>IF($A522&lt;&gt;"",IF(V$2&lt;&gt;"",INDEX('Instrument History'!$1:$1048576,CcyPerBase!$B522,CcyPerBase!V$3) / $C522,""),"")</f>
        <v/>
      </c>
      <c r="W522" s="5" t="str">
        <f>IF($A522&lt;&gt;"",IF(W$2&lt;&gt;"",INDEX('Instrument History'!$1:$1048576,CcyPerBase!$B522,CcyPerBase!W$3) / $C522,""),"")</f>
        <v/>
      </c>
      <c r="X522" s="5" t="str">
        <f>IF($A522&lt;&gt;"",IF(X$2&lt;&gt;"",INDEX('Instrument History'!$1:$1048576,CcyPerBase!$B522,CcyPerBase!X$3) / $C522,""),"")</f>
        <v/>
      </c>
    </row>
    <row r="523" spans="1:24">
      <c r="A523" s="12">
        <f>IF(A522&lt;&gt;"",IF(A522=$B$3,"",'Instrument History'!A520),"")</f>
        <v>40575</v>
      </c>
      <c r="B523">
        <f t="shared" si="9"/>
        <v>520</v>
      </c>
      <c r="C523" s="5">
        <f>IF(A523&lt;&gt;"",INDEX('Instrument History'!$1:$1048576,CcyPerBase!B523,CcyPerBase!$B$2),"")</f>
        <v>37.821773211843862</v>
      </c>
      <c r="D523" s="5">
        <f>IF($A523&lt;&gt;"",INDEX('Instrument History'!$1:$1048576,CcyPerBase!$B523,CcyPerBase!D$3) / $C523,"")</f>
        <v>2.6439796843973743E-2</v>
      </c>
      <c r="E523" s="5">
        <f>IF($A523&lt;&gt;"",IF(E$2&lt;&gt;"",INDEX('Instrument History'!$1:$1048576,CcyPerBase!$B523,CcyPerBase!E$3) / $C523,""),"")</f>
        <v>2.6439796843973743E-2</v>
      </c>
      <c r="F523" s="5">
        <f>IF($A523&lt;&gt;"",IF(F$2&lt;&gt;"",INDEX('Instrument History'!$1:$1048576,CcyPerBase!$B523,CcyPerBase!F$3) / $C523,""),"")</f>
        <v>2.6439796843973743E-2</v>
      </c>
      <c r="G523" s="5">
        <f>IF($A523&lt;&gt;"",IF(G$2&lt;&gt;"",INDEX('Instrument History'!$1:$1048576,CcyPerBase!$B523,CcyPerBase!G$3) / $C523,""),"")</f>
        <v>2.6439796843973743E-2</v>
      </c>
      <c r="H523" s="5">
        <f>IF($A523&lt;&gt;"",IF(H$2&lt;&gt;"",INDEX('Instrument History'!$1:$1048576,CcyPerBase!$B523,CcyPerBase!H$3) / $C523,""),"")</f>
        <v>2.6439796843973743E-2</v>
      </c>
      <c r="I523" s="5">
        <f>IF($A523&lt;&gt;"",IF(I$2&lt;&gt;"",INDEX('Instrument History'!$1:$1048576,CcyPerBase!$B523,CcyPerBase!I$3) / $C523,""),"")</f>
        <v>2.1174892773960101</v>
      </c>
      <c r="J523" s="5">
        <f>IF($A523&lt;&gt;"",IF(J$2&lt;&gt;"",INDEX('Instrument History'!$1:$1048576,CcyPerBase!$B523,CcyPerBase!J$3) / $C523,""),"")</f>
        <v>1.7544731506896107</v>
      </c>
      <c r="K523" s="5">
        <f>IF($A523&lt;&gt;"",IF(K$2&lt;&gt;"",INDEX('Instrument History'!$1:$1048576,CcyPerBase!$B523,CcyPerBase!K$3) / $C523,""),"")</f>
        <v>1.7544731506896107</v>
      </c>
      <c r="L523" s="5">
        <f>IF($A523&lt;&gt;"",IF(L$2&lt;&gt;"",INDEX('Instrument History'!$1:$1048576,CcyPerBase!$B523,CcyPerBase!L$3) / $C523,""),"")</f>
        <v>1</v>
      </c>
      <c r="M523" s="5">
        <f>IF($A523&lt;&gt;"",IF(M$2&lt;&gt;"",INDEX('Instrument History'!$1:$1048576,CcyPerBase!$B523,CcyPerBase!M$3) / $C523,""),"")</f>
        <v>1</v>
      </c>
      <c r="N523" s="5">
        <f>IF($A523&lt;&gt;"",IF(N$2&lt;&gt;"",INDEX('Instrument History'!$1:$1048576,CcyPerBase!$B523,CcyPerBase!N$3) / $C523,""),"")</f>
        <v>1</v>
      </c>
      <c r="O523" s="5" t="str">
        <f>IF($A523&lt;&gt;"",IF(O$2&lt;&gt;"",INDEX('Instrument History'!$1:$1048576,CcyPerBase!$B523,CcyPerBase!O$3) / $C523,""),"")</f>
        <v/>
      </c>
      <c r="P523" s="5" t="str">
        <f>IF($A523&lt;&gt;"",IF(P$2&lt;&gt;"",INDEX('Instrument History'!$1:$1048576,CcyPerBase!$B523,CcyPerBase!P$3) / $C523,""),"")</f>
        <v/>
      </c>
      <c r="Q523" s="5" t="str">
        <f>IF($A523&lt;&gt;"",IF(Q$2&lt;&gt;"",INDEX('Instrument History'!$1:$1048576,CcyPerBase!$B523,CcyPerBase!Q$3) / $C523,""),"")</f>
        <v/>
      </c>
      <c r="R523" s="5" t="str">
        <f>IF($A523&lt;&gt;"",IF(R$2&lt;&gt;"",INDEX('Instrument History'!$1:$1048576,CcyPerBase!$B523,CcyPerBase!R$3) / $C523,""),"")</f>
        <v/>
      </c>
      <c r="S523" s="5" t="str">
        <f>IF($A523&lt;&gt;"",IF(S$2&lt;&gt;"",INDEX('Instrument History'!$1:$1048576,CcyPerBase!$B523,CcyPerBase!S$3) / $C523,""),"")</f>
        <v/>
      </c>
      <c r="T523" s="5" t="str">
        <f>IF($A523&lt;&gt;"",IF(T$2&lt;&gt;"",INDEX('Instrument History'!$1:$1048576,CcyPerBase!$B523,CcyPerBase!T$3) / $C523,""),"")</f>
        <v/>
      </c>
      <c r="U523" s="5" t="str">
        <f>IF($A523&lt;&gt;"",IF(U$2&lt;&gt;"",INDEX('Instrument History'!$1:$1048576,CcyPerBase!$B523,CcyPerBase!U$3) / $C523,""),"")</f>
        <v/>
      </c>
      <c r="V523" s="5" t="str">
        <f>IF($A523&lt;&gt;"",IF(V$2&lt;&gt;"",INDEX('Instrument History'!$1:$1048576,CcyPerBase!$B523,CcyPerBase!V$3) / $C523,""),"")</f>
        <v/>
      </c>
      <c r="W523" s="5" t="str">
        <f>IF($A523&lt;&gt;"",IF(W$2&lt;&gt;"",INDEX('Instrument History'!$1:$1048576,CcyPerBase!$B523,CcyPerBase!W$3) / $C523,""),"")</f>
        <v/>
      </c>
      <c r="X523" s="5" t="str">
        <f>IF($A523&lt;&gt;"",IF(X$2&lt;&gt;"",INDEX('Instrument History'!$1:$1048576,CcyPerBase!$B523,CcyPerBase!X$3) / $C523,""),"")</f>
        <v/>
      </c>
    </row>
    <row r="524" spans="1:24">
      <c r="A524" s="12">
        <f>IF(A523&lt;&gt;"",IF(A523=$B$3,"",'Instrument History'!A521),"")</f>
        <v>40574</v>
      </c>
      <c r="B524">
        <f t="shared" si="9"/>
        <v>521</v>
      </c>
      <c r="C524" s="5">
        <f>IF(A524&lt;&gt;"",INDEX('Instrument History'!$1:$1048576,CcyPerBase!B524,CcyPerBase!$B$2),"")</f>
        <v>39.542935819134158</v>
      </c>
      <c r="D524" s="5">
        <f>IF($A524&lt;&gt;"",INDEX('Instrument History'!$1:$1048576,CcyPerBase!$B524,CcyPerBase!D$3) / $C524,"")</f>
        <v>2.528896702495511E-2</v>
      </c>
      <c r="E524" s="5">
        <f>IF($A524&lt;&gt;"",IF(E$2&lt;&gt;"",INDEX('Instrument History'!$1:$1048576,CcyPerBase!$B524,CcyPerBase!E$3) / $C524,""),"")</f>
        <v>2.528896702495511E-2</v>
      </c>
      <c r="F524" s="5">
        <f>IF($A524&lt;&gt;"",IF(F$2&lt;&gt;"",INDEX('Instrument History'!$1:$1048576,CcyPerBase!$B524,CcyPerBase!F$3) / $C524,""),"")</f>
        <v>2.528896702495511E-2</v>
      </c>
      <c r="G524" s="5">
        <f>IF($A524&lt;&gt;"",IF(G$2&lt;&gt;"",INDEX('Instrument History'!$1:$1048576,CcyPerBase!$B524,CcyPerBase!G$3) / $C524,""),"")</f>
        <v>2.528896702495511E-2</v>
      </c>
      <c r="H524" s="5">
        <f>IF($A524&lt;&gt;"",IF(H$2&lt;&gt;"",INDEX('Instrument History'!$1:$1048576,CcyPerBase!$B524,CcyPerBase!H$3) / $C524,""),"")</f>
        <v>2.528896702495511E-2</v>
      </c>
      <c r="I524" s="5">
        <f>IF($A524&lt;&gt;"",IF(I$2&lt;&gt;"",INDEX('Instrument History'!$1:$1048576,CcyPerBase!$B524,CcyPerBase!I$3) / $C524,""),"")</f>
        <v>2.1003036016144514</v>
      </c>
      <c r="J524" s="5">
        <f>IF($A524&lt;&gt;"",IF(J$2&lt;&gt;"",INDEX('Instrument History'!$1:$1048576,CcyPerBase!$B524,CcyPerBase!J$3) / $C524,""),"")</f>
        <v>1.6086772594110079</v>
      </c>
      <c r="K524" s="5">
        <f>IF($A524&lt;&gt;"",IF(K$2&lt;&gt;"",INDEX('Instrument History'!$1:$1048576,CcyPerBase!$B524,CcyPerBase!K$3) / $C524,""),"")</f>
        <v>1.6086772594110079</v>
      </c>
      <c r="L524" s="5">
        <f>IF($A524&lt;&gt;"",IF(L$2&lt;&gt;"",INDEX('Instrument History'!$1:$1048576,CcyPerBase!$B524,CcyPerBase!L$3) / $C524,""),"")</f>
        <v>1</v>
      </c>
      <c r="M524" s="5">
        <f>IF($A524&lt;&gt;"",IF(M$2&lt;&gt;"",INDEX('Instrument History'!$1:$1048576,CcyPerBase!$B524,CcyPerBase!M$3) / $C524,""),"")</f>
        <v>1</v>
      </c>
      <c r="N524" s="5">
        <f>IF($A524&lt;&gt;"",IF(N$2&lt;&gt;"",INDEX('Instrument History'!$1:$1048576,CcyPerBase!$B524,CcyPerBase!N$3) / $C524,""),"")</f>
        <v>1</v>
      </c>
      <c r="O524" s="5" t="str">
        <f>IF($A524&lt;&gt;"",IF(O$2&lt;&gt;"",INDEX('Instrument History'!$1:$1048576,CcyPerBase!$B524,CcyPerBase!O$3) / $C524,""),"")</f>
        <v/>
      </c>
      <c r="P524" s="5" t="str">
        <f>IF($A524&lt;&gt;"",IF(P$2&lt;&gt;"",INDEX('Instrument History'!$1:$1048576,CcyPerBase!$B524,CcyPerBase!P$3) / $C524,""),"")</f>
        <v/>
      </c>
      <c r="Q524" s="5" t="str">
        <f>IF($A524&lt;&gt;"",IF(Q$2&lt;&gt;"",INDEX('Instrument History'!$1:$1048576,CcyPerBase!$B524,CcyPerBase!Q$3) / $C524,""),"")</f>
        <v/>
      </c>
      <c r="R524" s="5" t="str">
        <f>IF($A524&lt;&gt;"",IF(R$2&lt;&gt;"",INDEX('Instrument History'!$1:$1048576,CcyPerBase!$B524,CcyPerBase!R$3) / $C524,""),"")</f>
        <v/>
      </c>
      <c r="S524" s="5" t="str">
        <f>IF($A524&lt;&gt;"",IF(S$2&lt;&gt;"",INDEX('Instrument History'!$1:$1048576,CcyPerBase!$B524,CcyPerBase!S$3) / $C524,""),"")</f>
        <v/>
      </c>
      <c r="T524" s="5" t="str">
        <f>IF($A524&lt;&gt;"",IF(T$2&lt;&gt;"",INDEX('Instrument History'!$1:$1048576,CcyPerBase!$B524,CcyPerBase!T$3) / $C524,""),"")</f>
        <v/>
      </c>
      <c r="U524" s="5" t="str">
        <f>IF($A524&lt;&gt;"",IF(U$2&lt;&gt;"",INDEX('Instrument History'!$1:$1048576,CcyPerBase!$B524,CcyPerBase!U$3) / $C524,""),"")</f>
        <v/>
      </c>
      <c r="V524" s="5" t="str">
        <f>IF($A524&lt;&gt;"",IF(V$2&lt;&gt;"",INDEX('Instrument History'!$1:$1048576,CcyPerBase!$B524,CcyPerBase!V$3) / $C524,""),"")</f>
        <v/>
      </c>
      <c r="W524" s="5" t="str">
        <f>IF($A524&lt;&gt;"",IF(W$2&lt;&gt;"",INDEX('Instrument History'!$1:$1048576,CcyPerBase!$B524,CcyPerBase!W$3) / $C524,""),"")</f>
        <v/>
      </c>
      <c r="X524" s="5" t="str">
        <f>IF($A524&lt;&gt;"",IF(X$2&lt;&gt;"",INDEX('Instrument History'!$1:$1048576,CcyPerBase!$B524,CcyPerBase!X$3) / $C524,""),"")</f>
        <v/>
      </c>
    </row>
    <row r="525" spans="1:24">
      <c r="A525" s="12">
        <f>IF(A524&lt;&gt;"",IF(A524=$B$3,"",'Instrument History'!A522),"")</f>
        <v>40571</v>
      </c>
      <c r="B525">
        <f t="shared" si="9"/>
        <v>522</v>
      </c>
      <c r="C525" s="5">
        <f>IF(A525&lt;&gt;"",INDEX('Instrument History'!$1:$1048576,CcyPerBase!B525,CcyPerBase!$B$2),"")</f>
        <v>40.164118484058115</v>
      </c>
      <c r="D525" s="5">
        <f>IF($A525&lt;&gt;"",INDEX('Instrument History'!$1:$1048576,CcyPerBase!$B525,CcyPerBase!D$3) / $C525,"")</f>
        <v>2.4897845085207548E-2</v>
      </c>
      <c r="E525" s="5">
        <f>IF($A525&lt;&gt;"",IF(E$2&lt;&gt;"",INDEX('Instrument History'!$1:$1048576,CcyPerBase!$B525,CcyPerBase!E$3) / $C525,""),"")</f>
        <v>2.4897845085207548E-2</v>
      </c>
      <c r="F525" s="5">
        <f>IF($A525&lt;&gt;"",IF(F$2&lt;&gt;"",INDEX('Instrument History'!$1:$1048576,CcyPerBase!$B525,CcyPerBase!F$3) / $C525,""),"")</f>
        <v>2.4897845085207548E-2</v>
      </c>
      <c r="G525" s="5">
        <f>IF($A525&lt;&gt;"",IF(G$2&lt;&gt;"",INDEX('Instrument History'!$1:$1048576,CcyPerBase!$B525,CcyPerBase!G$3) / $C525,""),"")</f>
        <v>2.4897845085207548E-2</v>
      </c>
      <c r="H525" s="5">
        <f>IF($A525&lt;&gt;"",IF(H$2&lt;&gt;"",INDEX('Instrument History'!$1:$1048576,CcyPerBase!$B525,CcyPerBase!H$3) / $C525,""),"")</f>
        <v>2.4897845085207548E-2</v>
      </c>
      <c r="I525" s="5">
        <f>IF($A525&lt;&gt;"",IF(I$2&lt;&gt;"",INDEX('Instrument History'!$1:$1048576,CcyPerBase!$B525,CcyPerBase!I$3) / $C525,""),"")</f>
        <v>2.1693777516710444</v>
      </c>
      <c r="J525" s="5">
        <f>IF($A525&lt;&gt;"",IF(J$2&lt;&gt;"",INDEX('Instrument History'!$1:$1048576,CcyPerBase!$B525,CcyPerBase!J$3) / $C525,""),"")</f>
        <v>1.5198996058031222</v>
      </c>
      <c r="K525" s="5">
        <f>IF($A525&lt;&gt;"",IF(K$2&lt;&gt;"",INDEX('Instrument History'!$1:$1048576,CcyPerBase!$B525,CcyPerBase!K$3) / $C525,""),"")</f>
        <v>1.5198996058031222</v>
      </c>
      <c r="L525" s="5">
        <f>IF($A525&lt;&gt;"",IF(L$2&lt;&gt;"",INDEX('Instrument History'!$1:$1048576,CcyPerBase!$B525,CcyPerBase!L$3) / $C525,""),"")</f>
        <v>1</v>
      </c>
      <c r="M525" s="5">
        <f>IF($A525&lt;&gt;"",IF(M$2&lt;&gt;"",INDEX('Instrument History'!$1:$1048576,CcyPerBase!$B525,CcyPerBase!M$3) / $C525,""),"")</f>
        <v>1</v>
      </c>
      <c r="N525" s="5">
        <f>IF($A525&lt;&gt;"",IF(N$2&lt;&gt;"",INDEX('Instrument History'!$1:$1048576,CcyPerBase!$B525,CcyPerBase!N$3) / $C525,""),"")</f>
        <v>1</v>
      </c>
      <c r="O525" s="5" t="str">
        <f>IF($A525&lt;&gt;"",IF(O$2&lt;&gt;"",INDEX('Instrument History'!$1:$1048576,CcyPerBase!$B525,CcyPerBase!O$3) / $C525,""),"")</f>
        <v/>
      </c>
      <c r="P525" s="5" t="str">
        <f>IF($A525&lt;&gt;"",IF(P$2&lt;&gt;"",INDEX('Instrument History'!$1:$1048576,CcyPerBase!$B525,CcyPerBase!P$3) / $C525,""),"")</f>
        <v/>
      </c>
      <c r="Q525" s="5" t="str">
        <f>IF($A525&lt;&gt;"",IF(Q$2&lt;&gt;"",INDEX('Instrument History'!$1:$1048576,CcyPerBase!$B525,CcyPerBase!Q$3) / $C525,""),"")</f>
        <v/>
      </c>
      <c r="R525" s="5" t="str">
        <f>IF($A525&lt;&gt;"",IF(R$2&lt;&gt;"",INDEX('Instrument History'!$1:$1048576,CcyPerBase!$B525,CcyPerBase!R$3) / $C525,""),"")</f>
        <v/>
      </c>
      <c r="S525" s="5" t="str">
        <f>IF($A525&lt;&gt;"",IF(S$2&lt;&gt;"",INDEX('Instrument History'!$1:$1048576,CcyPerBase!$B525,CcyPerBase!S$3) / $C525,""),"")</f>
        <v/>
      </c>
      <c r="T525" s="5" t="str">
        <f>IF($A525&lt;&gt;"",IF(T$2&lt;&gt;"",INDEX('Instrument History'!$1:$1048576,CcyPerBase!$B525,CcyPerBase!T$3) / $C525,""),"")</f>
        <v/>
      </c>
      <c r="U525" s="5" t="str">
        <f>IF($A525&lt;&gt;"",IF(U$2&lt;&gt;"",INDEX('Instrument History'!$1:$1048576,CcyPerBase!$B525,CcyPerBase!U$3) / $C525,""),"")</f>
        <v/>
      </c>
      <c r="V525" s="5" t="str">
        <f>IF($A525&lt;&gt;"",IF(V$2&lt;&gt;"",INDEX('Instrument History'!$1:$1048576,CcyPerBase!$B525,CcyPerBase!V$3) / $C525,""),"")</f>
        <v/>
      </c>
      <c r="W525" s="5" t="str">
        <f>IF($A525&lt;&gt;"",IF(W$2&lt;&gt;"",INDEX('Instrument History'!$1:$1048576,CcyPerBase!$B525,CcyPerBase!W$3) / $C525,""),"")</f>
        <v/>
      </c>
      <c r="X525" s="5" t="str">
        <f>IF($A525&lt;&gt;"",IF(X$2&lt;&gt;"",INDEX('Instrument History'!$1:$1048576,CcyPerBase!$B525,CcyPerBase!X$3) / $C525,""),"")</f>
        <v/>
      </c>
    </row>
    <row r="526" spans="1:24">
      <c r="A526" s="12">
        <f>IF(A525&lt;&gt;"",IF(A525=$B$3,"",'Instrument History'!A523),"")</f>
        <v>40570</v>
      </c>
      <c r="B526">
        <f t="shared" si="9"/>
        <v>523</v>
      </c>
      <c r="C526" s="5">
        <f>IF(A526&lt;&gt;"",INDEX('Instrument History'!$1:$1048576,CcyPerBase!B526,CcyPerBase!$B$2),"")</f>
        <v>39.465892691488122</v>
      </c>
      <c r="D526" s="5">
        <f>IF($A526&lt;&gt;"",INDEX('Instrument History'!$1:$1048576,CcyPerBase!$B526,CcyPerBase!D$3) / $C526,"")</f>
        <v>2.5338334744311429E-2</v>
      </c>
      <c r="E526" s="5">
        <f>IF($A526&lt;&gt;"",IF(E$2&lt;&gt;"",INDEX('Instrument History'!$1:$1048576,CcyPerBase!$B526,CcyPerBase!E$3) / $C526,""),"")</f>
        <v>2.5338334744311429E-2</v>
      </c>
      <c r="F526" s="5">
        <f>IF($A526&lt;&gt;"",IF(F$2&lt;&gt;"",INDEX('Instrument History'!$1:$1048576,CcyPerBase!$B526,CcyPerBase!F$3) / $C526,""),"")</f>
        <v>2.5338334744311429E-2</v>
      </c>
      <c r="G526" s="5">
        <f>IF($A526&lt;&gt;"",IF(G$2&lt;&gt;"",INDEX('Instrument History'!$1:$1048576,CcyPerBase!$B526,CcyPerBase!G$3) / $C526,""),"")</f>
        <v>2.5338334744311429E-2</v>
      </c>
      <c r="H526" s="5">
        <f>IF($A526&lt;&gt;"",IF(H$2&lt;&gt;"",INDEX('Instrument History'!$1:$1048576,CcyPerBase!$B526,CcyPerBase!H$3) / $C526,""),"")</f>
        <v>2.5338334744311429E-2</v>
      </c>
      <c r="I526" s="5">
        <f>IF($A526&lt;&gt;"",IF(I$2&lt;&gt;"",INDEX('Instrument History'!$1:$1048576,CcyPerBase!$B526,CcyPerBase!I$3) / $C526,""),"")</f>
        <v>2.2262906127992528</v>
      </c>
      <c r="J526" s="5">
        <f>IF($A526&lt;&gt;"",IF(J$2&lt;&gt;"",INDEX('Instrument History'!$1:$1048576,CcyPerBase!$B526,CcyPerBase!J$3) / $C526,""),"")</f>
        <v>1.6128180578646647</v>
      </c>
      <c r="K526" s="5">
        <f>IF($A526&lt;&gt;"",IF(K$2&lt;&gt;"",INDEX('Instrument History'!$1:$1048576,CcyPerBase!$B526,CcyPerBase!K$3) / $C526,""),"")</f>
        <v>1.6128180578646647</v>
      </c>
      <c r="L526" s="5">
        <f>IF($A526&lt;&gt;"",IF(L$2&lt;&gt;"",INDEX('Instrument History'!$1:$1048576,CcyPerBase!$B526,CcyPerBase!L$3) / $C526,""),"")</f>
        <v>1</v>
      </c>
      <c r="M526" s="5">
        <f>IF($A526&lt;&gt;"",IF(M$2&lt;&gt;"",INDEX('Instrument History'!$1:$1048576,CcyPerBase!$B526,CcyPerBase!M$3) / $C526,""),"")</f>
        <v>1</v>
      </c>
      <c r="N526" s="5">
        <f>IF($A526&lt;&gt;"",IF(N$2&lt;&gt;"",INDEX('Instrument History'!$1:$1048576,CcyPerBase!$B526,CcyPerBase!N$3) / $C526,""),"")</f>
        <v>1</v>
      </c>
      <c r="O526" s="5" t="str">
        <f>IF($A526&lt;&gt;"",IF(O$2&lt;&gt;"",INDEX('Instrument History'!$1:$1048576,CcyPerBase!$B526,CcyPerBase!O$3) / $C526,""),"")</f>
        <v/>
      </c>
      <c r="P526" s="5" t="str">
        <f>IF($A526&lt;&gt;"",IF(P$2&lt;&gt;"",INDEX('Instrument History'!$1:$1048576,CcyPerBase!$B526,CcyPerBase!P$3) / $C526,""),"")</f>
        <v/>
      </c>
      <c r="Q526" s="5" t="str">
        <f>IF($A526&lt;&gt;"",IF(Q$2&lt;&gt;"",INDEX('Instrument History'!$1:$1048576,CcyPerBase!$B526,CcyPerBase!Q$3) / $C526,""),"")</f>
        <v/>
      </c>
      <c r="R526" s="5" t="str">
        <f>IF($A526&lt;&gt;"",IF(R$2&lt;&gt;"",INDEX('Instrument History'!$1:$1048576,CcyPerBase!$B526,CcyPerBase!R$3) / $C526,""),"")</f>
        <v/>
      </c>
      <c r="S526" s="5" t="str">
        <f>IF($A526&lt;&gt;"",IF(S$2&lt;&gt;"",INDEX('Instrument History'!$1:$1048576,CcyPerBase!$B526,CcyPerBase!S$3) / $C526,""),"")</f>
        <v/>
      </c>
      <c r="T526" s="5" t="str">
        <f>IF($A526&lt;&gt;"",IF(T$2&lt;&gt;"",INDEX('Instrument History'!$1:$1048576,CcyPerBase!$B526,CcyPerBase!T$3) / $C526,""),"")</f>
        <v/>
      </c>
      <c r="U526" s="5" t="str">
        <f>IF($A526&lt;&gt;"",IF(U$2&lt;&gt;"",INDEX('Instrument History'!$1:$1048576,CcyPerBase!$B526,CcyPerBase!U$3) / $C526,""),"")</f>
        <v/>
      </c>
      <c r="V526" s="5" t="str">
        <f>IF($A526&lt;&gt;"",IF(V$2&lt;&gt;"",INDEX('Instrument History'!$1:$1048576,CcyPerBase!$B526,CcyPerBase!V$3) / $C526,""),"")</f>
        <v/>
      </c>
      <c r="W526" s="5" t="str">
        <f>IF($A526&lt;&gt;"",IF(W$2&lt;&gt;"",INDEX('Instrument History'!$1:$1048576,CcyPerBase!$B526,CcyPerBase!W$3) / $C526,""),"")</f>
        <v/>
      </c>
      <c r="X526" s="5" t="str">
        <f>IF($A526&lt;&gt;"",IF(X$2&lt;&gt;"",INDEX('Instrument History'!$1:$1048576,CcyPerBase!$B526,CcyPerBase!X$3) / $C526,""),"")</f>
        <v/>
      </c>
    </row>
    <row r="527" spans="1:24">
      <c r="A527" s="12">
        <f>IF(A526&lt;&gt;"",IF(A526=$B$3,"",'Instrument History'!A524),"")</f>
        <v>40569</v>
      </c>
      <c r="B527">
        <f t="shared" si="9"/>
        <v>524</v>
      </c>
      <c r="C527" s="5">
        <f>IF(A527&lt;&gt;"",INDEX('Instrument History'!$1:$1048576,CcyPerBase!B527,CcyPerBase!$B$2),"")</f>
        <v>40.206940087407453</v>
      </c>
      <c r="D527" s="5">
        <f>IF($A527&lt;&gt;"",INDEX('Instrument History'!$1:$1048576,CcyPerBase!$B527,CcyPerBase!D$3) / $C527,"")</f>
        <v>2.4871328129573166E-2</v>
      </c>
      <c r="E527" s="5">
        <f>IF($A527&lt;&gt;"",IF(E$2&lt;&gt;"",INDEX('Instrument History'!$1:$1048576,CcyPerBase!$B527,CcyPerBase!E$3) / $C527,""),"")</f>
        <v>2.4871328129573166E-2</v>
      </c>
      <c r="F527" s="5">
        <f>IF($A527&lt;&gt;"",IF(F$2&lt;&gt;"",INDEX('Instrument History'!$1:$1048576,CcyPerBase!$B527,CcyPerBase!F$3) / $C527,""),"")</f>
        <v>2.4871328129573166E-2</v>
      </c>
      <c r="G527" s="5">
        <f>IF($A527&lt;&gt;"",IF(G$2&lt;&gt;"",INDEX('Instrument History'!$1:$1048576,CcyPerBase!$B527,CcyPerBase!G$3) / $C527,""),"")</f>
        <v>2.4871328129573166E-2</v>
      </c>
      <c r="H527" s="5">
        <f>IF($A527&lt;&gt;"",IF(H$2&lt;&gt;"",INDEX('Instrument History'!$1:$1048576,CcyPerBase!$B527,CcyPerBase!H$3) / $C527,""),"")</f>
        <v>2.4871328129573166E-2</v>
      </c>
      <c r="I527" s="5">
        <f>IF($A527&lt;&gt;"",IF(I$2&lt;&gt;"",INDEX('Instrument History'!$1:$1048576,CcyPerBase!$B527,CcyPerBase!I$3) / $C527,""),"")</f>
        <v>2.1605000262383833</v>
      </c>
      <c r="J527" s="5">
        <f>IF($A527&lt;&gt;"",IF(J$2&lt;&gt;"",INDEX('Instrument History'!$1:$1048576,CcyPerBase!$B527,CcyPerBase!J$3) / $C527,""),"")</f>
        <v>1.5768841258667932</v>
      </c>
      <c r="K527" s="5">
        <f>IF($A527&lt;&gt;"",IF(K$2&lt;&gt;"",INDEX('Instrument History'!$1:$1048576,CcyPerBase!$B527,CcyPerBase!K$3) / $C527,""),"")</f>
        <v>1.5768841258667932</v>
      </c>
      <c r="L527" s="5">
        <f>IF($A527&lt;&gt;"",IF(L$2&lt;&gt;"",INDEX('Instrument History'!$1:$1048576,CcyPerBase!$B527,CcyPerBase!L$3) / $C527,""),"")</f>
        <v>1</v>
      </c>
      <c r="M527" s="5">
        <f>IF($A527&lt;&gt;"",IF(M$2&lt;&gt;"",INDEX('Instrument History'!$1:$1048576,CcyPerBase!$B527,CcyPerBase!M$3) / $C527,""),"")</f>
        <v>1</v>
      </c>
      <c r="N527" s="5">
        <f>IF($A527&lt;&gt;"",IF(N$2&lt;&gt;"",INDEX('Instrument History'!$1:$1048576,CcyPerBase!$B527,CcyPerBase!N$3) / $C527,""),"")</f>
        <v>1</v>
      </c>
      <c r="O527" s="5" t="str">
        <f>IF($A527&lt;&gt;"",IF(O$2&lt;&gt;"",INDEX('Instrument History'!$1:$1048576,CcyPerBase!$B527,CcyPerBase!O$3) / $C527,""),"")</f>
        <v/>
      </c>
      <c r="P527" s="5" t="str">
        <f>IF($A527&lt;&gt;"",IF(P$2&lt;&gt;"",INDEX('Instrument History'!$1:$1048576,CcyPerBase!$B527,CcyPerBase!P$3) / $C527,""),"")</f>
        <v/>
      </c>
      <c r="Q527" s="5" t="str">
        <f>IF($A527&lt;&gt;"",IF(Q$2&lt;&gt;"",INDEX('Instrument History'!$1:$1048576,CcyPerBase!$B527,CcyPerBase!Q$3) / $C527,""),"")</f>
        <v/>
      </c>
      <c r="R527" s="5" t="str">
        <f>IF($A527&lt;&gt;"",IF(R$2&lt;&gt;"",INDEX('Instrument History'!$1:$1048576,CcyPerBase!$B527,CcyPerBase!R$3) / $C527,""),"")</f>
        <v/>
      </c>
      <c r="S527" s="5" t="str">
        <f>IF($A527&lt;&gt;"",IF(S$2&lt;&gt;"",INDEX('Instrument History'!$1:$1048576,CcyPerBase!$B527,CcyPerBase!S$3) / $C527,""),"")</f>
        <v/>
      </c>
      <c r="T527" s="5" t="str">
        <f>IF($A527&lt;&gt;"",IF(T$2&lt;&gt;"",INDEX('Instrument History'!$1:$1048576,CcyPerBase!$B527,CcyPerBase!T$3) / $C527,""),"")</f>
        <v/>
      </c>
      <c r="U527" s="5" t="str">
        <f>IF($A527&lt;&gt;"",IF(U$2&lt;&gt;"",INDEX('Instrument History'!$1:$1048576,CcyPerBase!$B527,CcyPerBase!U$3) / $C527,""),"")</f>
        <v/>
      </c>
      <c r="V527" s="5" t="str">
        <f>IF($A527&lt;&gt;"",IF(V$2&lt;&gt;"",INDEX('Instrument History'!$1:$1048576,CcyPerBase!$B527,CcyPerBase!V$3) / $C527,""),"")</f>
        <v/>
      </c>
      <c r="W527" s="5" t="str">
        <f>IF($A527&lt;&gt;"",IF(W$2&lt;&gt;"",INDEX('Instrument History'!$1:$1048576,CcyPerBase!$B527,CcyPerBase!W$3) / $C527,""),"")</f>
        <v/>
      </c>
      <c r="X527" s="5" t="str">
        <f>IF($A527&lt;&gt;"",IF(X$2&lt;&gt;"",INDEX('Instrument History'!$1:$1048576,CcyPerBase!$B527,CcyPerBase!X$3) / $C527,""),"")</f>
        <v/>
      </c>
    </row>
    <row r="528" spans="1:24">
      <c r="A528" s="12">
        <f>IF(A527&lt;&gt;"",IF(A527=$B$3,"",'Instrument History'!A525),"")</f>
        <v>40568</v>
      </c>
      <c r="B528">
        <f t="shared" si="9"/>
        <v>525</v>
      </c>
      <c r="C528" s="5">
        <f>IF(A528&lt;&gt;"",INDEX('Instrument History'!$1:$1048576,CcyPerBase!B528,CcyPerBase!$B$2),"")</f>
        <v>38.57028120850822</v>
      </c>
      <c r="D528" s="5">
        <f>IF($A528&lt;&gt;"",INDEX('Instrument History'!$1:$1048576,CcyPerBase!$B528,CcyPerBase!D$3) / $C528,"")</f>
        <v>2.5926697153024904E-2</v>
      </c>
      <c r="E528" s="5">
        <f>IF($A528&lt;&gt;"",IF(E$2&lt;&gt;"",INDEX('Instrument History'!$1:$1048576,CcyPerBase!$B528,CcyPerBase!E$3) / $C528,""),"")</f>
        <v>2.5926697153024904E-2</v>
      </c>
      <c r="F528" s="5">
        <f>IF($A528&lt;&gt;"",IF(F$2&lt;&gt;"",INDEX('Instrument History'!$1:$1048576,CcyPerBase!$B528,CcyPerBase!F$3) / $C528,""),"")</f>
        <v>2.5926697153024904E-2</v>
      </c>
      <c r="G528" s="5">
        <f>IF($A528&lt;&gt;"",IF(G$2&lt;&gt;"",INDEX('Instrument History'!$1:$1048576,CcyPerBase!$B528,CcyPerBase!G$3) / $C528,""),"")</f>
        <v>2.5926697153024904E-2</v>
      </c>
      <c r="H528" s="5">
        <f>IF($A528&lt;&gt;"",IF(H$2&lt;&gt;"",INDEX('Instrument History'!$1:$1048576,CcyPerBase!$B528,CcyPerBase!H$3) / $C528,""),"")</f>
        <v>2.5926697153024904E-2</v>
      </c>
      <c r="I528" s="5">
        <f>IF($A528&lt;&gt;"",IF(I$2&lt;&gt;"",INDEX('Instrument History'!$1:$1048576,CcyPerBase!$B528,CcyPerBase!I$3) / $C528,""),"")</f>
        <v>2.2361854112944308</v>
      </c>
      <c r="J528" s="5">
        <f>IF($A528&lt;&gt;"",IF(J$2&lt;&gt;"",INDEX('Instrument History'!$1:$1048576,CcyPerBase!$B528,CcyPerBase!J$3) / $C528,""),"")</f>
        <v>1.64467497888829</v>
      </c>
      <c r="K528" s="5">
        <f>IF($A528&lt;&gt;"",IF(K$2&lt;&gt;"",INDEX('Instrument History'!$1:$1048576,CcyPerBase!$B528,CcyPerBase!K$3) / $C528,""),"")</f>
        <v>1.64467497888829</v>
      </c>
      <c r="L528" s="5">
        <f>IF($A528&lt;&gt;"",IF(L$2&lt;&gt;"",INDEX('Instrument History'!$1:$1048576,CcyPerBase!$B528,CcyPerBase!L$3) / $C528,""),"")</f>
        <v>1</v>
      </c>
      <c r="M528" s="5">
        <f>IF($A528&lt;&gt;"",IF(M$2&lt;&gt;"",INDEX('Instrument History'!$1:$1048576,CcyPerBase!$B528,CcyPerBase!M$3) / $C528,""),"")</f>
        <v>1</v>
      </c>
      <c r="N528" s="5">
        <f>IF($A528&lt;&gt;"",IF(N$2&lt;&gt;"",INDEX('Instrument History'!$1:$1048576,CcyPerBase!$B528,CcyPerBase!N$3) / $C528,""),"")</f>
        <v>1</v>
      </c>
      <c r="O528" s="5" t="str">
        <f>IF($A528&lt;&gt;"",IF(O$2&lt;&gt;"",INDEX('Instrument History'!$1:$1048576,CcyPerBase!$B528,CcyPerBase!O$3) / $C528,""),"")</f>
        <v/>
      </c>
      <c r="P528" s="5" t="str">
        <f>IF($A528&lt;&gt;"",IF(P$2&lt;&gt;"",INDEX('Instrument History'!$1:$1048576,CcyPerBase!$B528,CcyPerBase!P$3) / $C528,""),"")</f>
        <v/>
      </c>
      <c r="Q528" s="5" t="str">
        <f>IF($A528&lt;&gt;"",IF(Q$2&lt;&gt;"",INDEX('Instrument History'!$1:$1048576,CcyPerBase!$B528,CcyPerBase!Q$3) / $C528,""),"")</f>
        <v/>
      </c>
      <c r="R528" s="5" t="str">
        <f>IF($A528&lt;&gt;"",IF(R$2&lt;&gt;"",INDEX('Instrument History'!$1:$1048576,CcyPerBase!$B528,CcyPerBase!R$3) / $C528,""),"")</f>
        <v/>
      </c>
      <c r="S528" s="5" t="str">
        <f>IF($A528&lt;&gt;"",IF(S$2&lt;&gt;"",INDEX('Instrument History'!$1:$1048576,CcyPerBase!$B528,CcyPerBase!S$3) / $C528,""),"")</f>
        <v/>
      </c>
      <c r="T528" s="5" t="str">
        <f>IF($A528&lt;&gt;"",IF(T$2&lt;&gt;"",INDEX('Instrument History'!$1:$1048576,CcyPerBase!$B528,CcyPerBase!T$3) / $C528,""),"")</f>
        <v/>
      </c>
      <c r="U528" s="5" t="str">
        <f>IF($A528&lt;&gt;"",IF(U$2&lt;&gt;"",INDEX('Instrument History'!$1:$1048576,CcyPerBase!$B528,CcyPerBase!U$3) / $C528,""),"")</f>
        <v/>
      </c>
      <c r="V528" s="5" t="str">
        <f>IF($A528&lt;&gt;"",IF(V$2&lt;&gt;"",INDEX('Instrument History'!$1:$1048576,CcyPerBase!$B528,CcyPerBase!V$3) / $C528,""),"")</f>
        <v/>
      </c>
      <c r="W528" s="5" t="str">
        <f>IF($A528&lt;&gt;"",IF(W$2&lt;&gt;"",INDEX('Instrument History'!$1:$1048576,CcyPerBase!$B528,CcyPerBase!W$3) / $C528,""),"")</f>
        <v/>
      </c>
      <c r="X528" s="5" t="str">
        <f>IF($A528&lt;&gt;"",IF(X$2&lt;&gt;"",INDEX('Instrument History'!$1:$1048576,CcyPerBase!$B528,CcyPerBase!X$3) / $C528,""),"")</f>
        <v/>
      </c>
    </row>
    <row r="529" spans="1:24">
      <c r="A529" s="12">
        <f>IF(A528&lt;&gt;"",IF(A528=$B$3,"",'Instrument History'!A526),"")</f>
        <v>40567</v>
      </c>
      <c r="B529">
        <f t="shared" si="9"/>
        <v>526</v>
      </c>
      <c r="C529" s="5">
        <f>IF(A529&lt;&gt;"",INDEX('Instrument History'!$1:$1048576,CcyPerBase!B529,CcyPerBase!$B$2),"")</f>
        <v>40.557761151765853</v>
      </c>
      <c r="D529" s="5">
        <f>IF($A529&lt;&gt;"",INDEX('Instrument History'!$1:$1048576,CcyPerBase!$B529,CcyPerBase!D$3) / $C529,"")</f>
        <v>2.465619333024897E-2</v>
      </c>
      <c r="E529" s="5">
        <f>IF($A529&lt;&gt;"",IF(E$2&lt;&gt;"",INDEX('Instrument History'!$1:$1048576,CcyPerBase!$B529,CcyPerBase!E$3) / $C529,""),"")</f>
        <v>2.465619333024897E-2</v>
      </c>
      <c r="F529" s="5">
        <f>IF($A529&lt;&gt;"",IF(F$2&lt;&gt;"",INDEX('Instrument History'!$1:$1048576,CcyPerBase!$B529,CcyPerBase!F$3) / $C529,""),"")</f>
        <v>2.465619333024897E-2</v>
      </c>
      <c r="G529" s="5">
        <f>IF($A529&lt;&gt;"",IF(G$2&lt;&gt;"",INDEX('Instrument History'!$1:$1048576,CcyPerBase!$B529,CcyPerBase!G$3) / $C529,""),"")</f>
        <v>2.465619333024897E-2</v>
      </c>
      <c r="H529" s="5">
        <f>IF($A529&lt;&gt;"",IF(H$2&lt;&gt;"",INDEX('Instrument History'!$1:$1048576,CcyPerBase!$B529,CcyPerBase!H$3) / $C529,""),"")</f>
        <v>2.465619333024897E-2</v>
      </c>
      <c r="I529" s="5">
        <f>IF($A529&lt;&gt;"",IF(I$2&lt;&gt;"",INDEX('Instrument History'!$1:$1048576,CcyPerBase!$B529,CcyPerBase!I$3) / $C529,""),"")</f>
        <v>2.1036688025384169</v>
      </c>
      <c r="J529" s="5">
        <f>IF($A529&lt;&gt;"",IF(J$2&lt;&gt;"",INDEX('Instrument History'!$1:$1048576,CcyPerBase!$B529,CcyPerBase!J$3) / $C529,""),"")</f>
        <v>1.5454260634579244</v>
      </c>
      <c r="K529" s="5">
        <f>IF($A529&lt;&gt;"",IF(K$2&lt;&gt;"",INDEX('Instrument History'!$1:$1048576,CcyPerBase!$B529,CcyPerBase!K$3) / $C529,""),"")</f>
        <v>1.5454260634579244</v>
      </c>
      <c r="L529" s="5">
        <f>IF($A529&lt;&gt;"",IF(L$2&lt;&gt;"",INDEX('Instrument History'!$1:$1048576,CcyPerBase!$B529,CcyPerBase!L$3) / $C529,""),"")</f>
        <v>1</v>
      </c>
      <c r="M529" s="5">
        <f>IF($A529&lt;&gt;"",IF(M$2&lt;&gt;"",INDEX('Instrument History'!$1:$1048576,CcyPerBase!$B529,CcyPerBase!M$3) / $C529,""),"")</f>
        <v>1</v>
      </c>
      <c r="N529" s="5">
        <f>IF($A529&lt;&gt;"",IF(N$2&lt;&gt;"",INDEX('Instrument History'!$1:$1048576,CcyPerBase!$B529,CcyPerBase!N$3) / $C529,""),"")</f>
        <v>1</v>
      </c>
      <c r="O529" s="5" t="str">
        <f>IF($A529&lt;&gt;"",IF(O$2&lt;&gt;"",INDEX('Instrument History'!$1:$1048576,CcyPerBase!$B529,CcyPerBase!O$3) / $C529,""),"")</f>
        <v/>
      </c>
      <c r="P529" s="5" t="str">
        <f>IF($A529&lt;&gt;"",IF(P$2&lt;&gt;"",INDEX('Instrument History'!$1:$1048576,CcyPerBase!$B529,CcyPerBase!P$3) / $C529,""),"")</f>
        <v/>
      </c>
      <c r="Q529" s="5" t="str">
        <f>IF($A529&lt;&gt;"",IF(Q$2&lt;&gt;"",INDEX('Instrument History'!$1:$1048576,CcyPerBase!$B529,CcyPerBase!Q$3) / $C529,""),"")</f>
        <v/>
      </c>
      <c r="R529" s="5" t="str">
        <f>IF($A529&lt;&gt;"",IF(R$2&lt;&gt;"",INDEX('Instrument History'!$1:$1048576,CcyPerBase!$B529,CcyPerBase!R$3) / $C529,""),"")</f>
        <v/>
      </c>
      <c r="S529" s="5" t="str">
        <f>IF($A529&lt;&gt;"",IF(S$2&lt;&gt;"",INDEX('Instrument History'!$1:$1048576,CcyPerBase!$B529,CcyPerBase!S$3) / $C529,""),"")</f>
        <v/>
      </c>
      <c r="T529" s="5" t="str">
        <f>IF($A529&lt;&gt;"",IF(T$2&lt;&gt;"",INDEX('Instrument History'!$1:$1048576,CcyPerBase!$B529,CcyPerBase!T$3) / $C529,""),"")</f>
        <v/>
      </c>
      <c r="U529" s="5" t="str">
        <f>IF($A529&lt;&gt;"",IF(U$2&lt;&gt;"",INDEX('Instrument History'!$1:$1048576,CcyPerBase!$B529,CcyPerBase!U$3) / $C529,""),"")</f>
        <v/>
      </c>
      <c r="V529" s="5" t="str">
        <f>IF($A529&lt;&gt;"",IF(V$2&lt;&gt;"",INDEX('Instrument History'!$1:$1048576,CcyPerBase!$B529,CcyPerBase!V$3) / $C529,""),"")</f>
        <v/>
      </c>
      <c r="W529" s="5" t="str">
        <f>IF($A529&lt;&gt;"",IF(W$2&lt;&gt;"",INDEX('Instrument History'!$1:$1048576,CcyPerBase!$B529,CcyPerBase!W$3) / $C529,""),"")</f>
        <v/>
      </c>
      <c r="X529" s="5" t="str">
        <f>IF($A529&lt;&gt;"",IF(X$2&lt;&gt;"",INDEX('Instrument History'!$1:$1048576,CcyPerBase!$B529,CcyPerBase!X$3) / $C529,""),"")</f>
        <v/>
      </c>
    </row>
    <row r="530" spans="1:24">
      <c r="A530" s="12">
        <f>IF(A529&lt;&gt;"",IF(A529=$B$3,"",'Instrument History'!A527),"")</f>
        <v>40564</v>
      </c>
      <c r="B530">
        <f t="shared" si="9"/>
        <v>527</v>
      </c>
      <c r="C530" s="5">
        <f>IF(A530&lt;&gt;"",INDEX('Instrument History'!$1:$1048576,CcyPerBase!B530,CcyPerBase!$B$2),"")</f>
        <v>39.675795730100781</v>
      </c>
      <c r="D530" s="5">
        <f>IF($A530&lt;&gt;"",INDEX('Instrument History'!$1:$1048576,CcyPerBase!$B530,CcyPerBase!D$3) / $C530,"")</f>
        <v>2.5204283407511633E-2</v>
      </c>
      <c r="E530" s="5">
        <f>IF($A530&lt;&gt;"",IF(E$2&lt;&gt;"",INDEX('Instrument History'!$1:$1048576,CcyPerBase!$B530,CcyPerBase!E$3) / $C530,""),"")</f>
        <v>2.5204283407511633E-2</v>
      </c>
      <c r="F530" s="5">
        <f>IF($A530&lt;&gt;"",IF(F$2&lt;&gt;"",INDEX('Instrument History'!$1:$1048576,CcyPerBase!$B530,CcyPerBase!F$3) / $C530,""),"")</f>
        <v>2.5204283407511633E-2</v>
      </c>
      <c r="G530" s="5">
        <f>IF($A530&lt;&gt;"",IF(G$2&lt;&gt;"",INDEX('Instrument History'!$1:$1048576,CcyPerBase!$B530,CcyPerBase!G$3) / $C530,""),"")</f>
        <v>2.5204283407511633E-2</v>
      </c>
      <c r="H530" s="5">
        <f>IF($A530&lt;&gt;"",IF(H$2&lt;&gt;"",INDEX('Instrument History'!$1:$1048576,CcyPerBase!$B530,CcyPerBase!H$3) / $C530,""),"")</f>
        <v>2.5204283407511633E-2</v>
      </c>
      <c r="I530" s="5">
        <f>IF($A530&lt;&gt;"",IF(I$2&lt;&gt;"",INDEX('Instrument History'!$1:$1048576,CcyPerBase!$B530,CcyPerBase!I$3) / $C530,""),"")</f>
        <v>2.1718696510255375</v>
      </c>
      <c r="J530" s="5">
        <f>IF($A530&lt;&gt;"",IF(J$2&lt;&gt;"",INDEX('Instrument History'!$1:$1048576,CcyPerBase!$B530,CcyPerBase!J$3) / $C530,""),"")</f>
        <v>1.5267360122249241</v>
      </c>
      <c r="K530" s="5">
        <f>IF($A530&lt;&gt;"",IF(K$2&lt;&gt;"",INDEX('Instrument History'!$1:$1048576,CcyPerBase!$B530,CcyPerBase!K$3) / $C530,""),"")</f>
        <v>1.5267360122249241</v>
      </c>
      <c r="L530" s="5">
        <f>IF($A530&lt;&gt;"",IF(L$2&lt;&gt;"",INDEX('Instrument History'!$1:$1048576,CcyPerBase!$B530,CcyPerBase!L$3) / $C530,""),"")</f>
        <v>1</v>
      </c>
      <c r="M530" s="5">
        <f>IF($A530&lt;&gt;"",IF(M$2&lt;&gt;"",INDEX('Instrument History'!$1:$1048576,CcyPerBase!$B530,CcyPerBase!M$3) / $C530,""),"")</f>
        <v>1</v>
      </c>
      <c r="N530" s="5">
        <f>IF($A530&lt;&gt;"",IF(N$2&lt;&gt;"",INDEX('Instrument History'!$1:$1048576,CcyPerBase!$B530,CcyPerBase!N$3) / $C530,""),"")</f>
        <v>1</v>
      </c>
      <c r="O530" s="5" t="str">
        <f>IF($A530&lt;&gt;"",IF(O$2&lt;&gt;"",INDEX('Instrument History'!$1:$1048576,CcyPerBase!$B530,CcyPerBase!O$3) / $C530,""),"")</f>
        <v/>
      </c>
      <c r="P530" s="5" t="str">
        <f>IF($A530&lt;&gt;"",IF(P$2&lt;&gt;"",INDEX('Instrument History'!$1:$1048576,CcyPerBase!$B530,CcyPerBase!P$3) / $C530,""),"")</f>
        <v/>
      </c>
      <c r="Q530" s="5" t="str">
        <f>IF($A530&lt;&gt;"",IF(Q$2&lt;&gt;"",INDEX('Instrument History'!$1:$1048576,CcyPerBase!$B530,CcyPerBase!Q$3) / $C530,""),"")</f>
        <v/>
      </c>
      <c r="R530" s="5" t="str">
        <f>IF($A530&lt;&gt;"",IF(R$2&lt;&gt;"",INDEX('Instrument History'!$1:$1048576,CcyPerBase!$B530,CcyPerBase!R$3) / $C530,""),"")</f>
        <v/>
      </c>
      <c r="S530" s="5" t="str">
        <f>IF($A530&lt;&gt;"",IF(S$2&lt;&gt;"",INDEX('Instrument History'!$1:$1048576,CcyPerBase!$B530,CcyPerBase!S$3) / $C530,""),"")</f>
        <v/>
      </c>
      <c r="T530" s="5" t="str">
        <f>IF($A530&lt;&gt;"",IF(T$2&lt;&gt;"",INDEX('Instrument History'!$1:$1048576,CcyPerBase!$B530,CcyPerBase!T$3) / $C530,""),"")</f>
        <v/>
      </c>
      <c r="U530" s="5" t="str">
        <f>IF($A530&lt;&gt;"",IF(U$2&lt;&gt;"",INDEX('Instrument History'!$1:$1048576,CcyPerBase!$B530,CcyPerBase!U$3) / $C530,""),"")</f>
        <v/>
      </c>
      <c r="V530" s="5" t="str">
        <f>IF($A530&lt;&gt;"",IF(V$2&lt;&gt;"",INDEX('Instrument History'!$1:$1048576,CcyPerBase!$B530,CcyPerBase!V$3) / $C530,""),"")</f>
        <v/>
      </c>
      <c r="W530" s="5" t="str">
        <f>IF($A530&lt;&gt;"",IF(W$2&lt;&gt;"",INDEX('Instrument History'!$1:$1048576,CcyPerBase!$B530,CcyPerBase!W$3) / $C530,""),"")</f>
        <v/>
      </c>
      <c r="X530" s="5" t="str">
        <f>IF($A530&lt;&gt;"",IF(X$2&lt;&gt;"",INDEX('Instrument History'!$1:$1048576,CcyPerBase!$B530,CcyPerBase!X$3) / $C530,""),"")</f>
        <v/>
      </c>
    </row>
    <row r="531" spans="1:24">
      <c r="A531" s="12">
        <f>IF(A530&lt;&gt;"",IF(A530=$B$3,"",'Instrument History'!A528),"")</f>
        <v>40563</v>
      </c>
      <c r="B531">
        <f t="shared" si="9"/>
        <v>528</v>
      </c>
      <c r="C531" s="5">
        <f>IF(A531&lt;&gt;"",INDEX('Instrument History'!$1:$1048576,CcyPerBase!B531,CcyPerBase!$B$2),"")</f>
        <v>41.554968157976013</v>
      </c>
      <c r="D531" s="5">
        <f>IF($A531&lt;&gt;"",INDEX('Instrument History'!$1:$1048576,CcyPerBase!$B531,CcyPerBase!D$3) / $C531,"")</f>
        <v>2.4064511280537732E-2</v>
      </c>
      <c r="E531" s="5">
        <f>IF($A531&lt;&gt;"",IF(E$2&lt;&gt;"",INDEX('Instrument History'!$1:$1048576,CcyPerBase!$B531,CcyPerBase!E$3) / $C531,""),"")</f>
        <v>2.4064511280537732E-2</v>
      </c>
      <c r="F531" s="5">
        <f>IF($A531&lt;&gt;"",IF(F$2&lt;&gt;"",INDEX('Instrument History'!$1:$1048576,CcyPerBase!$B531,CcyPerBase!F$3) / $C531,""),"")</f>
        <v>2.4064511280537732E-2</v>
      </c>
      <c r="G531" s="5">
        <f>IF($A531&lt;&gt;"",IF(G$2&lt;&gt;"",INDEX('Instrument History'!$1:$1048576,CcyPerBase!$B531,CcyPerBase!G$3) / $C531,""),"")</f>
        <v>2.4064511280537732E-2</v>
      </c>
      <c r="H531" s="5">
        <f>IF($A531&lt;&gt;"",IF(H$2&lt;&gt;"",INDEX('Instrument History'!$1:$1048576,CcyPerBase!$B531,CcyPerBase!H$3) / $C531,""),"")</f>
        <v>2.4064511280537732E-2</v>
      </c>
      <c r="I531" s="5">
        <f>IF($A531&lt;&gt;"",IF(I$2&lt;&gt;"",INDEX('Instrument History'!$1:$1048576,CcyPerBase!$B531,CcyPerBase!I$3) / $C531,""),"")</f>
        <v>2.1043942204610726</v>
      </c>
      <c r="J531" s="5">
        <f>IF($A531&lt;&gt;"",IF(J$2&lt;&gt;"",INDEX('Instrument History'!$1:$1048576,CcyPerBase!$B531,CcyPerBase!J$3) / $C531,""),"")</f>
        <v>1.4677528077685145</v>
      </c>
      <c r="K531" s="5">
        <f>IF($A531&lt;&gt;"",IF(K$2&lt;&gt;"",INDEX('Instrument History'!$1:$1048576,CcyPerBase!$B531,CcyPerBase!K$3) / $C531,""),"")</f>
        <v>1.4677528077685145</v>
      </c>
      <c r="L531" s="5">
        <f>IF($A531&lt;&gt;"",IF(L$2&lt;&gt;"",INDEX('Instrument History'!$1:$1048576,CcyPerBase!$B531,CcyPerBase!L$3) / $C531,""),"")</f>
        <v>1</v>
      </c>
      <c r="M531" s="5">
        <f>IF($A531&lt;&gt;"",IF(M$2&lt;&gt;"",INDEX('Instrument History'!$1:$1048576,CcyPerBase!$B531,CcyPerBase!M$3) / $C531,""),"")</f>
        <v>1</v>
      </c>
      <c r="N531" s="5">
        <f>IF($A531&lt;&gt;"",IF(N$2&lt;&gt;"",INDEX('Instrument History'!$1:$1048576,CcyPerBase!$B531,CcyPerBase!N$3) / $C531,""),"")</f>
        <v>1</v>
      </c>
      <c r="O531" s="5" t="str">
        <f>IF($A531&lt;&gt;"",IF(O$2&lt;&gt;"",INDEX('Instrument History'!$1:$1048576,CcyPerBase!$B531,CcyPerBase!O$3) / $C531,""),"")</f>
        <v/>
      </c>
      <c r="P531" s="5" t="str">
        <f>IF($A531&lt;&gt;"",IF(P$2&lt;&gt;"",INDEX('Instrument History'!$1:$1048576,CcyPerBase!$B531,CcyPerBase!P$3) / $C531,""),"")</f>
        <v/>
      </c>
      <c r="Q531" s="5" t="str">
        <f>IF($A531&lt;&gt;"",IF(Q$2&lt;&gt;"",INDEX('Instrument History'!$1:$1048576,CcyPerBase!$B531,CcyPerBase!Q$3) / $C531,""),"")</f>
        <v/>
      </c>
      <c r="R531" s="5" t="str">
        <f>IF($A531&lt;&gt;"",IF(R$2&lt;&gt;"",INDEX('Instrument History'!$1:$1048576,CcyPerBase!$B531,CcyPerBase!R$3) / $C531,""),"")</f>
        <v/>
      </c>
      <c r="S531" s="5" t="str">
        <f>IF($A531&lt;&gt;"",IF(S$2&lt;&gt;"",INDEX('Instrument History'!$1:$1048576,CcyPerBase!$B531,CcyPerBase!S$3) / $C531,""),"")</f>
        <v/>
      </c>
      <c r="T531" s="5" t="str">
        <f>IF($A531&lt;&gt;"",IF(T$2&lt;&gt;"",INDEX('Instrument History'!$1:$1048576,CcyPerBase!$B531,CcyPerBase!T$3) / $C531,""),"")</f>
        <v/>
      </c>
      <c r="U531" s="5" t="str">
        <f>IF($A531&lt;&gt;"",IF(U$2&lt;&gt;"",INDEX('Instrument History'!$1:$1048576,CcyPerBase!$B531,CcyPerBase!U$3) / $C531,""),"")</f>
        <v/>
      </c>
      <c r="V531" s="5" t="str">
        <f>IF($A531&lt;&gt;"",IF(V$2&lt;&gt;"",INDEX('Instrument History'!$1:$1048576,CcyPerBase!$B531,CcyPerBase!V$3) / $C531,""),"")</f>
        <v/>
      </c>
      <c r="W531" s="5" t="str">
        <f>IF($A531&lt;&gt;"",IF(W$2&lt;&gt;"",INDEX('Instrument History'!$1:$1048576,CcyPerBase!$B531,CcyPerBase!W$3) / $C531,""),"")</f>
        <v/>
      </c>
      <c r="X531" s="5" t="str">
        <f>IF($A531&lt;&gt;"",IF(X$2&lt;&gt;"",INDEX('Instrument History'!$1:$1048576,CcyPerBase!$B531,CcyPerBase!X$3) / $C531,""),"")</f>
        <v/>
      </c>
    </row>
    <row r="532" spans="1:24">
      <c r="A532" s="12">
        <f>IF(A531&lt;&gt;"",IF(A531=$B$3,"",'Instrument History'!A529),"")</f>
        <v>40562</v>
      </c>
      <c r="B532">
        <f t="shared" si="9"/>
        <v>529</v>
      </c>
      <c r="C532" s="5">
        <f>IF(A532&lt;&gt;"",INDEX('Instrument History'!$1:$1048576,CcyPerBase!B532,CcyPerBase!$B$2),"")</f>
        <v>39.930763601300029</v>
      </c>
      <c r="D532" s="5">
        <f>IF($A532&lt;&gt;"",INDEX('Instrument History'!$1:$1048576,CcyPerBase!$B532,CcyPerBase!D$3) / $C532,"")</f>
        <v>2.504334778029246E-2</v>
      </c>
      <c r="E532" s="5">
        <f>IF($A532&lt;&gt;"",IF(E$2&lt;&gt;"",INDEX('Instrument History'!$1:$1048576,CcyPerBase!$B532,CcyPerBase!E$3) / $C532,""),"")</f>
        <v>2.504334778029246E-2</v>
      </c>
      <c r="F532" s="5">
        <f>IF($A532&lt;&gt;"",IF(F$2&lt;&gt;"",INDEX('Instrument History'!$1:$1048576,CcyPerBase!$B532,CcyPerBase!F$3) / $C532,""),"")</f>
        <v>2.504334778029246E-2</v>
      </c>
      <c r="G532" s="5">
        <f>IF($A532&lt;&gt;"",IF(G$2&lt;&gt;"",INDEX('Instrument History'!$1:$1048576,CcyPerBase!$B532,CcyPerBase!G$3) / $C532,""),"")</f>
        <v>2.504334778029246E-2</v>
      </c>
      <c r="H532" s="5">
        <f>IF($A532&lt;&gt;"",IF(H$2&lt;&gt;"",INDEX('Instrument History'!$1:$1048576,CcyPerBase!$B532,CcyPerBase!H$3) / $C532,""),"")</f>
        <v>2.504334778029246E-2</v>
      </c>
      <c r="I532" s="5">
        <f>IF($A532&lt;&gt;"",IF(I$2&lt;&gt;"",INDEX('Instrument History'!$1:$1048576,CcyPerBase!$B532,CcyPerBase!I$3) / $C532,""),"")</f>
        <v>2.2455685093297899</v>
      </c>
      <c r="J532" s="5">
        <f>IF($A532&lt;&gt;"",IF(J$2&lt;&gt;"",INDEX('Instrument History'!$1:$1048576,CcyPerBase!$B532,CcyPerBase!J$3) / $C532,""),"")</f>
        <v>1.5820140277174868</v>
      </c>
      <c r="K532" s="5">
        <f>IF($A532&lt;&gt;"",IF(K$2&lt;&gt;"",INDEX('Instrument History'!$1:$1048576,CcyPerBase!$B532,CcyPerBase!K$3) / $C532,""),"")</f>
        <v>1.5820140277174868</v>
      </c>
      <c r="L532" s="5">
        <f>IF($A532&lt;&gt;"",IF(L$2&lt;&gt;"",INDEX('Instrument History'!$1:$1048576,CcyPerBase!$B532,CcyPerBase!L$3) / $C532,""),"")</f>
        <v>1</v>
      </c>
      <c r="M532" s="5">
        <f>IF($A532&lt;&gt;"",IF(M$2&lt;&gt;"",INDEX('Instrument History'!$1:$1048576,CcyPerBase!$B532,CcyPerBase!M$3) / $C532,""),"")</f>
        <v>1</v>
      </c>
      <c r="N532" s="5">
        <f>IF($A532&lt;&gt;"",IF(N$2&lt;&gt;"",INDEX('Instrument History'!$1:$1048576,CcyPerBase!$B532,CcyPerBase!N$3) / $C532,""),"")</f>
        <v>1</v>
      </c>
      <c r="O532" s="5" t="str">
        <f>IF($A532&lt;&gt;"",IF(O$2&lt;&gt;"",INDEX('Instrument History'!$1:$1048576,CcyPerBase!$B532,CcyPerBase!O$3) / $C532,""),"")</f>
        <v/>
      </c>
      <c r="P532" s="5" t="str">
        <f>IF($A532&lt;&gt;"",IF(P$2&lt;&gt;"",INDEX('Instrument History'!$1:$1048576,CcyPerBase!$B532,CcyPerBase!P$3) / $C532,""),"")</f>
        <v/>
      </c>
      <c r="Q532" s="5" t="str">
        <f>IF($A532&lt;&gt;"",IF(Q$2&lt;&gt;"",INDEX('Instrument History'!$1:$1048576,CcyPerBase!$B532,CcyPerBase!Q$3) / $C532,""),"")</f>
        <v/>
      </c>
      <c r="R532" s="5" t="str">
        <f>IF($A532&lt;&gt;"",IF(R$2&lt;&gt;"",INDEX('Instrument History'!$1:$1048576,CcyPerBase!$B532,CcyPerBase!R$3) / $C532,""),"")</f>
        <v/>
      </c>
      <c r="S532" s="5" t="str">
        <f>IF($A532&lt;&gt;"",IF(S$2&lt;&gt;"",INDEX('Instrument History'!$1:$1048576,CcyPerBase!$B532,CcyPerBase!S$3) / $C532,""),"")</f>
        <v/>
      </c>
      <c r="T532" s="5" t="str">
        <f>IF($A532&lt;&gt;"",IF(T$2&lt;&gt;"",INDEX('Instrument History'!$1:$1048576,CcyPerBase!$B532,CcyPerBase!T$3) / $C532,""),"")</f>
        <v/>
      </c>
      <c r="U532" s="5" t="str">
        <f>IF($A532&lt;&gt;"",IF(U$2&lt;&gt;"",INDEX('Instrument History'!$1:$1048576,CcyPerBase!$B532,CcyPerBase!U$3) / $C532,""),"")</f>
        <v/>
      </c>
      <c r="V532" s="5" t="str">
        <f>IF($A532&lt;&gt;"",IF(V$2&lt;&gt;"",INDEX('Instrument History'!$1:$1048576,CcyPerBase!$B532,CcyPerBase!V$3) / $C532,""),"")</f>
        <v/>
      </c>
      <c r="W532" s="5" t="str">
        <f>IF($A532&lt;&gt;"",IF(W$2&lt;&gt;"",INDEX('Instrument History'!$1:$1048576,CcyPerBase!$B532,CcyPerBase!W$3) / $C532,""),"")</f>
        <v/>
      </c>
      <c r="X532" s="5" t="str">
        <f>IF($A532&lt;&gt;"",IF(X$2&lt;&gt;"",INDEX('Instrument History'!$1:$1048576,CcyPerBase!$B532,CcyPerBase!X$3) / $C532,""),"")</f>
        <v/>
      </c>
    </row>
    <row r="533" spans="1:24">
      <c r="A533" s="12">
        <f>IF(A532&lt;&gt;"",IF(A532=$B$3,"",'Instrument History'!A530),"")</f>
        <v>40561</v>
      </c>
      <c r="B533">
        <f t="shared" si="9"/>
        <v>530</v>
      </c>
      <c r="C533" s="5">
        <f>IF(A533&lt;&gt;"",INDEX('Instrument History'!$1:$1048576,CcyPerBase!B533,CcyPerBase!$B$2),"")</f>
        <v>39.330679594767027</v>
      </c>
      <c r="D533" s="5">
        <f>IF($A533&lt;&gt;"",INDEX('Instrument History'!$1:$1048576,CcyPerBase!$B533,CcyPerBase!D$3) / $C533,"")</f>
        <v>2.5425444215641031E-2</v>
      </c>
      <c r="E533" s="5">
        <f>IF($A533&lt;&gt;"",IF(E$2&lt;&gt;"",INDEX('Instrument History'!$1:$1048576,CcyPerBase!$B533,CcyPerBase!E$3) / $C533,""),"")</f>
        <v>2.5425444215641031E-2</v>
      </c>
      <c r="F533" s="5">
        <f>IF($A533&lt;&gt;"",IF(F$2&lt;&gt;"",INDEX('Instrument History'!$1:$1048576,CcyPerBase!$B533,CcyPerBase!F$3) / $C533,""),"")</f>
        <v>2.5425444215641031E-2</v>
      </c>
      <c r="G533" s="5">
        <f>IF($A533&lt;&gt;"",IF(G$2&lt;&gt;"",INDEX('Instrument History'!$1:$1048576,CcyPerBase!$B533,CcyPerBase!G$3) / $C533,""),"")</f>
        <v>2.5425444215641031E-2</v>
      </c>
      <c r="H533" s="5">
        <f>IF($A533&lt;&gt;"",IF(H$2&lt;&gt;"",INDEX('Instrument History'!$1:$1048576,CcyPerBase!$B533,CcyPerBase!H$3) / $C533,""),"")</f>
        <v>2.5425444215641031E-2</v>
      </c>
      <c r="I533" s="5">
        <f>IF($A533&lt;&gt;"",IF(I$2&lt;&gt;"",INDEX('Instrument History'!$1:$1048576,CcyPerBase!$B533,CcyPerBase!I$3) / $C533,""),"")</f>
        <v>2.2856659977194353</v>
      </c>
      <c r="J533" s="5">
        <f>IF($A533&lt;&gt;"",IF(J$2&lt;&gt;"",INDEX('Instrument History'!$1:$1048576,CcyPerBase!$B533,CcyPerBase!J$3) / $C533,""),"")</f>
        <v>1.6478663565366292</v>
      </c>
      <c r="K533" s="5">
        <f>IF($A533&lt;&gt;"",IF(K$2&lt;&gt;"",INDEX('Instrument History'!$1:$1048576,CcyPerBase!$B533,CcyPerBase!K$3) / $C533,""),"")</f>
        <v>1.6478663565366292</v>
      </c>
      <c r="L533" s="5">
        <f>IF($A533&lt;&gt;"",IF(L$2&lt;&gt;"",INDEX('Instrument History'!$1:$1048576,CcyPerBase!$B533,CcyPerBase!L$3) / $C533,""),"")</f>
        <v>1</v>
      </c>
      <c r="M533" s="5">
        <f>IF($A533&lt;&gt;"",IF(M$2&lt;&gt;"",INDEX('Instrument History'!$1:$1048576,CcyPerBase!$B533,CcyPerBase!M$3) / $C533,""),"")</f>
        <v>1</v>
      </c>
      <c r="N533" s="5">
        <f>IF($A533&lt;&gt;"",IF(N$2&lt;&gt;"",INDEX('Instrument History'!$1:$1048576,CcyPerBase!$B533,CcyPerBase!N$3) / $C533,""),"")</f>
        <v>1</v>
      </c>
      <c r="O533" s="5" t="str">
        <f>IF($A533&lt;&gt;"",IF(O$2&lt;&gt;"",INDEX('Instrument History'!$1:$1048576,CcyPerBase!$B533,CcyPerBase!O$3) / $C533,""),"")</f>
        <v/>
      </c>
      <c r="P533" s="5" t="str">
        <f>IF($A533&lt;&gt;"",IF(P$2&lt;&gt;"",INDEX('Instrument History'!$1:$1048576,CcyPerBase!$B533,CcyPerBase!P$3) / $C533,""),"")</f>
        <v/>
      </c>
      <c r="Q533" s="5" t="str">
        <f>IF($A533&lt;&gt;"",IF(Q$2&lt;&gt;"",INDEX('Instrument History'!$1:$1048576,CcyPerBase!$B533,CcyPerBase!Q$3) / $C533,""),"")</f>
        <v/>
      </c>
      <c r="R533" s="5" t="str">
        <f>IF($A533&lt;&gt;"",IF(R$2&lt;&gt;"",INDEX('Instrument History'!$1:$1048576,CcyPerBase!$B533,CcyPerBase!R$3) / $C533,""),"")</f>
        <v/>
      </c>
      <c r="S533" s="5" t="str">
        <f>IF($A533&lt;&gt;"",IF(S$2&lt;&gt;"",INDEX('Instrument History'!$1:$1048576,CcyPerBase!$B533,CcyPerBase!S$3) / $C533,""),"")</f>
        <v/>
      </c>
      <c r="T533" s="5" t="str">
        <f>IF($A533&lt;&gt;"",IF(T$2&lt;&gt;"",INDEX('Instrument History'!$1:$1048576,CcyPerBase!$B533,CcyPerBase!T$3) / $C533,""),"")</f>
        <v/>
      </c>
      <c r="U533" s="5" t="str">
        <f>IF($A533&lt;&gt;"",IF(U$2&lt;&gt;"",INDEX('Instrument History'!$1:$1048576,CcyPerBase!$B533,CcyPerBase!U$3) / $C533,""),"")</f>
        <v/>
      </c>
      <c r="V533" s="5" t="str">
        <f>IF($A533&lt;&gt;"",IF(V$2&lt;&gt;"",INDEX('Instrument History'!$1:$1048576,CcyPerBase!$B533,CcyPerBase!V$3) / $C533,""),"")</f>
        <v/>
      </c>
      <c r="W533" s="5" t="str">
        <f>IF($A533&lt;&gt;"",IF(W$2&lt;&gt;"",INDEX('Instrument History'!$1:$1048576,CcyPerBase!$B533,CcyPerBase!W$3) / $C533,""),"")</f>
        <v/>
      </c>
      <c r="X533" s="5" t="str">
        <f>IF($A533&lt;&gt;"",IF(X$2&lt;&gt;"",INDEX('Instrument History'!$1:$1048576,CcyPerBase!$B533,CcyPerBase!X$3) / $C533,""),"")</f>
        <v/>
      </c>
    </row>
    <row r="534" spans="1:24">
      <c r="A534" s="12">
        <f>IF(A533&lt;&gt;"",IF(A533=$B$3,"",'Instrument History'!A531),"")</f>
        <v>40560</v>
      </c>
      <c r="B534">
        <f t="shared" si="9"/>
        <v>531</v>
      </c>
      <c r="C534" s="5">
        <f>IF(A534&lt;&gt;"",INDEX('Instrument History'!$1:$1048576,CcyPerBase!B534,CcyPerBase!$B$2),"")</f>
        <v>38.427041192434181</v>
      </c>
      <c r="D534" s="5">
        <f>IF($A534&lt;&gt;"",INDEX('Instrument History'!$1:$1048576,CcyPerBase!$B534,CcyPerBase!D$3) / $C534,"")</f>
        <v>2.6023341089214225E-2</v>
      </c>
      <c r="E534" s="5">
        <f>IF($A534&lt;&gt;"",IF(E$2&lt;&gt;"",INDEX('Instrument History'!$1:$1048576,CcyPerBase!$B534,CcyPerBase!E$3) / $C534,""),"")</f>
        <v>2.6023341089214225E-2</v>
      </c>
      <c r="F534" s="5">
        <f>IF($A534&lt;&gt;"",IF(F$2&lt;&gt;"",INDEX('Instrument History'!$1:$1048576,CcyPerBase!$B534,CcyPerBase!F$3) / $C534,""),"")</f>
        <v>2.6023341089214225E-2</v>
      </c>
      <c r="G534" s="5">
        <f>IF($A534&lt;&gt;"",IF(G$2&lt;&gt;"",INDEX('Instrument History'!$1:$1048576,CcyPerBase!$B534,CcyPerBase!G$3) / $C534,""),"")</f>
        <v>2.6023341089214225E-2</v>
      </c>
      <c r="H534" s="5">
        <f>IF($A534&lt;&gt;"",IF(H$2&lt;&gt;"",INDEX('Instrument History'!$1:$1048576,CcyPerBase!$B534,CcyPerBase!H$3) / $C534,""),"")</f>
        <v>2.6023341089214225E-2</v>
      </c>
      <c r="I534" s="5">
        <f>IF($A534&lt;&gt;"",IF(I$2&lt;&gt;"",INDEX('Instrument History'!$1:$1048576,CcyPerBase!$B534,CcyPerBase!I$3) / $C534,""),"")</f>
        <v>2.2665189944128374</v>
      </c>
      <c r="J534" s="5">
        <f>IF($A534&lt;&gt;"",IF(J$2&lt;&gt;"",INDEX('Instrument History'!$1:$1048576,CcyPerBase!$B534,CcyPerBase!J$3) / $C534,""),"")</f>
        <v>1.7351403996553192</v>
      </c>
      <c r="K534" s="5">
        <f>IF($A534&lt;&gt;"",IF(K$2&lt;&gt;"",INDEX('Instrument History'!$1:$1048576,CcyPerBase!$B534,CcyPerBase!K$3) / $C534,""),"")</f>
        <v>1.7351403996553192</v>
      </c>
      <c r="L534" s="5">
        <f>IF($A534&lt;&gt;"",IF(L$2&lt;&gt;"",INDEX('Instrument History'!$1:$1048576,CcyPerBase!$B534,CcyPerBase!L$3) / $C534,""),"")</f>
        <v>1</v>
      </c>
      <c r="M534" s="5">
        <f>IF($A534&lt;&gt;"",IF(M$2&lt;&gt;"",INDEX('Instrument History'!$1:$1048576,CcyPerBase!$B534,CcyPerBase!M$3) / $C534,""),"")</f>
        <v>1</v>
      </c>
      <c r="N534" s="5">
        <f>IF($A534&lt;&gt;"",IF(N$2&lt;&gt;"",INDEX('Instrument History'!$1:$1048576,CcyPerBase!$B534,CcyPerBase!N$3) / $C534,""),"")</f>
        <v>1</v>
      </c>
      <c r="O534" s="5" t="str">
        <f>IF($A534&lt;&gt;"",IF(O$2&lt;&gt;"",INDEX('Instrument History'!$1:$1048576,CcyPerBase!$B534,CcyPerBase!O$3) / $C534,""),"")</f>
        <v/>
      </c>
      <c r="P534" s="5" t="str">
        <f>IF($A534&lt;&gt;"",IF(P$2&lt;&gt;"",INDEX('Instrument History'!$1:$1048576,CcyPerBase!$B534,CcyPerBase!P$3) / $C534,""),"")</f>
        <v/>
      </c>
      <c r="Q534" s="5" t="str">
        <f>IF($A534&lt;&gt;"",IF(Q$2&lt;&gt;"",INDEX('Instrument History'!$1:$1048576,CcyPerBase!$B534,CcyPerBase!Q$3) / $C534,""),"")</f>
        <v/>
      </c>
      <c r="R534" s="5" t="str">
        <f>IF($A534&lt;&gt;"",IF(R$2&lt;&gt;"",INDEX('Instrument History'!$1:$1048576,CcyPerBase!$B534,CcyPerBase!R$3) / $C534,""),"")</f>
        <v/>
      </c>
      <c r="S534" s="5" t="str">
        <f>IF($A534&lt;&gt;"",IF(S$2&lt;&gt;"",INDEX('Instrument History'!$1:$1048576,CcyPerBase!$B534,CcyPerBase!S$3) / $C534,""),"")</f>
        <v/>
      </c>
      <c r="T534" s="5" t="str">
        <f>IF($A534&lt;&gt;"",IF(T$2&lt;&gt;"",INDEX('Instrument History'!$1:$1048576,CcyPerBase!$B534,CcyPerBase!T$3) / $C534,""),"")</f>
        <v/>
      </c>
      <c r="U534" s="5" t="str">
        <f>IF($A534&lt;&gt;"",IF(U$2&lt;&gt;"",INDEX('Instrument History'!$1:$1048576,CcyPerBase!$B534,CcyPerBase!U$3) / $C534,""),"")</f>
        <v/>
      </c>
      <c r="V534" s="5" t="str">
        <f>IF($A534&lt;&gt;"",IF(V$2&lt;&gt;"",INDEX('Instrument History'!$1:$1048576,CcyPerBase!$B534,CcyPerBase!V$3) / $C534,""),"")</f>
        <v/>
      </c>
      <c r="W534" s="5" t="str">
        <f>IF($A534&lt;&gt;"",IF(W$2&lt;&gt;"",INDEX('Instrument History'!$1:$1048576,CcyPerBase!$B534,CcyPerBase!W$3) / $C534,""),"")</f>
        <v/>
      </c>
      <c r="X534" s="5" t="str">
        <f>IF($A534&lt;&gt;"",IF(X$2&lt;&gt;"",INDEX('Instrument History'!$1:$1048576,CcyPerBase!$B534,CcyPerBase!X$3) / $C534,""),"")</f>
        <v/>
      </c>
    </row>
    <row r="535" spans="1:24">
      <c r="A535" s="12">
        <f>IF(A534&lt;&gt;"",IF(A534=$B$3,"",'Instrument History'!A532),"")</f>
        <v>40557</v>
      </c>
      <c r="B535">
        <f t="shared" si="9"/>
        <v>532</v>
      </c>
      <c r="C535" s="5">
        <f>IF(A535&lt;&gt;"",INDEX('Instrument History'!$1:$1048576,CcyPerBase!B535,CcyPerBase!$B$2),"")</f>
        <v>40.209103085532888</v>
      </c>
      <c r="D535" s="5">
        <f>IF($A535&lt;&gt;"",INDEX('Instrument History'!$1:$1048576,CcyPerBase!$B535,CcyPerBase!D$3) / $C535,"")</f>
        <v>2.486999020775962E-2</v>
      </c>
      <c r="E535" s="5">
        <f>IF($A535&lt;&gt;"",IF(E$2&lt;&gt;"",INDEX('Instrument History'!$1:$1048576,CcyPerBase!$B535,CcyPerBase!E$3) / $C535,""),"")</f>
        <v>2.486999020775962E-2</v>
      </c>
      <c r="F535" s="5">
        <f>IF($A535&lt;&gt;"",IF(F$2&lt;&gt;"",INDEX('Instrument History'!$1:$1048576,CcyPerBase!$B535,CcyPerBase!F$3) / $C535,""),"")</f>
        <v>2.486999020775962E-2</v>
      </c>
      <c r="G535" s="5">
        <f>IF($A535&lt;&gt;"",IF(G$2&lt;&gt;"",INDEX('Instrument History'!$1:$1048576,CcyPerBase!$B535,CcyPerBase!G$3) / $C535,""),"")</f>
        <v>2.486999020775962E-2</v>
      </c>
      <c r="H535" s="5">
        <f>IF($A535&lt;&gt;"",IF(H$2&lt;&gt;"",INDEX('Instrument History'!$1:$1048576,CcyPerBase!$B535,CcyPerBase!H$3) / $C535,""),"")</f>
        <v>2.486999020775962E-2</v>
      </c>
      <c r="I535" s="5">
        <f>IF($A535&lt;&gt;"",IF(I$2&lt;&gt;"",INDEX('Instrument History'!$1:$1048576,CcyPerBase!$B535,CcyPerBase!I$3) / $C535,""),"")</f>
        <v>2.2797474282532182</v>
      </c>
      <c r="J535" s="5">
        <f>IF($A535&lt;&gt;"",IF(J$2&lt;&gt;"",INDEX('Instrument History'!$1:$1048576,CcyPerBase!$B535,CcyPerBase!J$3) / $C535,""),"")</f>
        <v>1.7145522539572595</v>
      </c>
      <c r="K535" s="5">
        <f>IF($A535&lt;&gt;"",IF(K$2&lt;&gt;"",INDEX('Instrument History'!$1:$1048576,CcyPerBase!$B535,CcyPerBase!K$3) / $C535,""),"")</f>
        <v>1.7145522539572595</v>
      </c>
      <c r="L535" s="5">
        <f>IF($A535&lt;&gt;"",IF(L$2&lt;&gt;"",INDEX('Instrument History'!$1:$1048576,CcyPerBase!$B535,CcyPerBase!L$3) / $C535,""),"")</f>
        <v>1</v>
      </c>
      <c r="M535" s="5">
        <f>IF($A535&lt;&gt;"",IF(M$2&lt;&gt;"",INDEX('Instrument History'!$1:$1048576,CcyPerBase!$B535,CcyPerBase!M$3) / $C535,""),"")</f>
        <v>1</v>
      </c>
      <c r="N535" s="5">
        <f>IF($A535&lt;&gt;"",IF(N$2&lt;&gt;"",INDEX('Instrument History'!$1:$1048576,CcyPerBase!$B535,CcyPerBase!N$3) / $C535,""),"")</f>
        <v>1</v>
      </c>
      <c r="O535" s="5" t="str">
        <f>IF($A535&lt;&gt;"",IF(O$2&lt;&gt;"",INDEX('Instrument History'!$1:$1048576,CcyPerBase!$B535,CcyPerBase!O$3) / $C535,""),"")</f>
        <v/>
      </c>
      <c r="P535" s="5" t="str">
        <f>IF($A535&lt;&gt;"",IF(P$2&lt;&gt;"",INDEX('Instrument History'!$1:$1048576,CcyPerBase!$B535,CcyPerBase!P$3) / $C535,""),"")</f>
        <v/>
      </c>
      <c r="Q535" s="5" t="str">
        <f>IF($A535&lt;&gt;"",IF(Q$2&lt;&gt;"",INDEX('Instrument History'!$1:$1048576,CcyPerBase!$B535,CcyPerBase!Q$3) / $C535,""),"")</f>
        <v/>
      </c>
      <c r="R535" s="5" t="str">
        <f>IF($A535&lt;&gt;"",IF(R$2&lt;&gt;"",INDEX('Instrument History'!$1:$1048576,CcyPerBase!$B535,CcyPerBase!R$3) / $C535,""),"")</f>
        <v/>
      </c>
      <c r="S535" s="5" t="str">
        <f>IF($A535&lt;&gt;"",IF(S$2&lt;&gt;"",INDEX('Instrument History'!$1:$1048576,CcyPerBase!$B535,CcyPerBase!S$3) / $C535,""),"")</f>
        <v/>
      </c>
      <c r="T535" s="5" t="str">
        <f>IF($A535&lt;&gt;"",IF(T$2&lt;&gt;"",INDEX('Instrument History'!$1:$1048576,CcyPerBase!$B535,CcyPerBase!T$3) / $C535,""),"")</f>
        <v/>
      </c>
      <c r="U535" s="5" t="str">
        <f>IF($A535&lt;&gt;"",IF(U$2&lt;&gt;"",INDEX('Instrument History'!$1:$1048576,CcyPerBase!$B535,CcyPerBase!U$3) / $C535,""),"")</f>
        <v/>
      </c>
      <c r="V535" s="5" t="str">
        <f>IF($A535&lt;&gt;"",IF(V$2&lt;&gt;"",INDEX('Instrument History'!$1:$1048576,CcyPerBase!$B535,CcyPerBase!V$3) / $C535,""),"")</f>
        <v/>
      </c>
      <c r="W535" s="5" t="str">
        <f>IF($A535&lt;&gt;"",IF(W$2&lt;&gt;"",INDEX('Instrument History'!$1:$1048576,CcyPerBase!$B535,CcyPerBase!W$3) / $C535,""),"")</f>
        <v/>
      </c>
      <c r="X535" s="5" t="str">
        <f>IF($A535&lt;&gt;"",IF(X$2&lt;&gt;"",INDEX('Instrument History'!$1:$1048576,CcyPerBase!$B535,CcyPerBase!X$3) / $C535,""),"")</f>
        <v/>
      </c>
    </row>
    <row r="536" spans="1:24">
      <c r="A536" s="12">
        <f>IF(A535&lt;&gt;"",IF(A535=$B$3,"",'Instrument History'!A533),"")</f>
        <v>40556</v>
      </c>
      <c r="B536">
        <f t="shared" si="9"/>
        <v>533</v>
      </c>
      <c r="C536" s="5">
        <f>IF(A536&lt;&gt;"",INDEX('Instrument History'!$1:$1048576,CcyPerBase!B536,CcyPerBase!$B$2),"")</f>
        <v>41.948611158328774</v>
      </c>
      <c r="D536" s="5">
        <f>IF($A536&lt;&gt;"",INDEX('Instrument History'!$1:$1048576,CcyPerBase!$B536,CcyPerBase!D$3) / $C536,"")</f>
        <v>2.3838691493876858E-2</v>
      </c>
      <c r="E536" s="5">
        <f>IF($A536&lt;&gt;"",IF(E$2&lt;&gt;"",INDEX('Instrument History'!$1:$1048576,CcyPerBase!$B536,CcyPerBase!E$3) / $C536,""),"")</f>
        <v>2.3838691493876858E-2</v>
      </c>
      <c r="F536" s="5">
        <f>IF($A536&lt;&gt;"",IF(F$2&lt;&gt;"",INDEX('Instrument History'!$1:$1048576,CcyPerBase!$B536,CcyPerBase!F$3) / $C536,""),"")</f>
        <v>2.3838691493876858E-2</v>
      </c>
      <c r="G536" s="5">
        <f>IF($A536&lt;&gt;"",IF(G$2&lt;&gt;"",INDEX('Instrument History'!$1:$1048576,CcyPerBase!$B536,CcyPerBase!G$3) / $C536,""),"")</f>
        <v>2.3838691493876858E-2</v>
      </c>
      <c r="H536" s="5">
        <f>IF($A536&lt;&gt;"",IF(H$2&lt;&gt;"",INDEX('Instrument History'!$1:$1048576,CcyPerBase!$B536,CcyPerBase!H$3) / $C536,""),"")</f>
        <v>2.3838691493876858E-2</v>
      </c>
      <c r="I536" s="5">
        <f>IF($A536&lt;&gt;"",IF(I$2&lt;&gt;"",INDEX('Instrument History'!$1:$1048576,CcyPerBase!$B536,CcyPerBase!I$3) / $C536,""),"")</f>
        <v>2.1907832463551422</v>
      </c>
      <c r="J536" s="5">
        <f>IF($A536&lt;&gt;"",IF(J$2&lt;&gt;"",INDEX('Instrument History'!$1:$1048576,CcyPerBase!$B536,CcyPerBase!J$3) / $C536,""),"")</f>
        <v>1.6106760374834181</v>
      </c>
      <c r="K536" s="5">
        <f>IF($A536&lt;&gt;"",IF(K$2&lt;&gt;"",INDEX('Instrument History'!$1:$1048576,CcyPerBase!$B536,CcyPerBase!K$3) / $C536,""),"")</f>
        <v>1.6106760374834181</v>
      </c>
      <c r="L536" s="5">
        <f>IF($A536&lt;&gt;"",IF(L$2&lt;&gt;"",INDEX('Instrument History'!$1:$1048576,CcyPerBase!$B536,CcyPerBase!L$3) / $C536,""),"")</f>
        <v>1</v>
      </c>
      <c r="M536" s="5">
        <f>IF($A536&lt;&gt;"",IF(M$2&lt;&gt;"",INDEX('Instrument History'!$1:$1048576,CcyPerBase!$B536,CcyPerBase!M$3) / $C536,""),"")</f>
        <v>1</v>
      </c>
      <c r="N536" s="5">
        <f>IF($A536&lt;&gt;"",IF(N$2&lt;&gt;"",INDEX('Instrument History'!$1:$1048576,CcyPerBase!$B536,CcyPerBase!N$3) / $C536,""),"")</f>
        <v>1</v>
      </c>
      <c r="O536" s="5" t="str">
        <f>IF($A536&lt;&gt;"",IF(O$2&lt;&gt;"",INDEX('Instrument History'!$1:$1048576,CcyPerBase!$B536,CcyPerBase!O$3) / $C536,""),"")</f>
        <v/>
      </c>
      <c r="P536" s="5" t="str">
        <f>IF($A536&lt;&gt;"",IF(P$2&lt;&gt;"",INDEX('Instrument History'!$1:$1048576,CcyPerBase!$B536,CcyPerBase!P$3) / $C536,""),"")</f>
        <v/>
      </c>
      <c r="Q536" s="5" t="str">
        <f>IF($A536&lt;&gt;"",IF(Q$2&lt;&gt;"",INDEX('Instrument History'!$1:$1048576,CcyPerBase!$B536,CcyPerBase!Q$3) / $C536,""),"")</f>
        <v/>
      </c>
      <c r="R536" s="5" t="str">
        <f>IF($A536&lt;&gt;"",IF(R$2&lt;&gt;"",INDEX('Instrument History'!$1:$1048576,CcyPerBase!$B536,CcyPerBase!R$3) / $C536,""),"")</f>
        <v/>
      </c>
      <c r="S536" s="5" t="str">
        <f>IF($A536&lt;&gt;"",IF(S$2&lt;&gt;"",INDEX('Instrument History'!$1:$1048576,CcyPerBase!$B536,CcyPerBase!S$3) / $C536,""),"")</f>
        <v/>
      </c>
      <c r="T536" s="5" t="str">
        <f>IF($A536&lt;&gt;"",IF(T$2&lt;&gt;"",INDEX('Instrument History'!$1:$1048576,CcyPerBase!$B536,CcyPerBase!T$3) / $C536,""),"")</f>
        <v/>
      </c>
      <c r="U536" s="5" t="str">
        <f>IF($A536&lt;&gt;"",IF(U$2&lt;&gt;"",INDEX('Instrument History'!$1:$1048576,CcyPerBase!$B536,CcyPerBase!U$3) / $C536,""),"")</f>
        <v/>
      </c>
      <c r="V536" s="5" t="str">
        <f>IF($A536&lt;&gt;"",IF(V$2&lt;&gt;"",INDEX('Instrument History'!$1:$1048576,CcyPerBase!$B536,CcyPerBase!V$3) / $C536,""),"")</f>
        <v/>
      </c>
      <c r="W536" s="5" t="str">
        <f>IF($A536&lt;&gt;"",IF(W$2&lt;&gt;"",INDEX('Instrument History'!$1:$1048576,CcyPerBase!$B536,CcyPerBase!W$3) / $C536,""),"")</f>
        <v/>
      </c>
      <c r="X536" s="5" t="str">
        <f>IF($A536&lt;&gt;"",IF(X$2&lt;&gt;"",INDEX('Instrument History'!$1:$1048576,CcyPerBase!$B536,CcyPerBase!X$3) / $C536,""),"")</f>
        <v/>
      </c>
    </row>
    <row r="537" spans="1:24">
      <c r="A537" s="12">
        <f>IF(A536&lt;&gt;"",IF(A536=$B$3,"",'Instrument History'!A534),"")</f>
        <v>40555</v>
      </c>
      <c r="B537">
        <f t="shared" si="9"/>
        <v>534</v>
      </c>
      <c r="C537" s="5">
        <f>IF(A537&lt;&gt;"",INDEX('Instrument History'!$1:$1048576,CcyPerBase!B537,CcyPerBase!$B$2),"")</f>
        <v>43.07376701134055</v>
      </c>
      <c r="D537" s="5">
        <f>IF($A537&lt;&gt;"",INDEX('Instrument History'!$1:$1048576,CcyPerBase!$B537,CcyPerBase!D$3) / $C537,"")</f>
        <v>2.3215986652310162E-2</v>
      </c>
      <c r="E537" s="5">
        <f>IF($A537&lt;&gt;"",IF(E$2&lt;&gt;"",INDEX('Instrument History'!$1:$1048576,CcyPerBase!$B537,CcyPerBase!E$3) / $C537,""),"")</f>
        <v>2.3215986652310162E-2</v>
      </c>
      <c r="F537" s="5">
        <f>IF($A537&lt;&gt;"",IF(F$2&lt;&gt;"",INDEX('Instrument History'!$1:$1048576,CcyPerBase!$B537,CcyPerBase!F$3) / $C537,""),"")</f>
        <v>2.3215986652310162E-2</v>
      </c>
      <c r="G537" s="5">
        <f>IF($A537&lt;&gt;"",IF(G$2&lt;&gt;"",INDEX('Instrument History'!$1:$1048576,CcyPerBase!$B537,CcyPerBase!G$3) / $C537,""),"")</f>
        <v>2.3215986652310162E-2</v>
      </c>
      <c r="H537" s="5">
        <f>IF($A537&lt;&gt;"",IF(H$2&lt;&gt;"",INDEX('Instrument History'!$1:$1048576,CcyPerBase!$B537,CcyPerBase!H$3) / $C537,""),"")</f>
        <v>2.3215986652310162E-2</v>
      </c>
      <c r="I537" s="5">
        <f>IF($A537&lt;&gt;"",IF(I$2&lt;&gt;"",INDEX('Instrument History'!$1:$1048576,CcyPerBase!$B537,CcyPerBase!I$3) / $C537,""),"")</f>
        <v>2.0716403875404157</v>
      </c>
      <c r="J537" s="5">
        <f>IF($A537&lt;&gt;"",IF(J$2&lt;&gt;"",INDEX('Instrument History'!$1:$1048576,CcyPerBase!$B537,CcyPerBase!J$3) / $C537,""),"")</f>
        <v>1.52423545247183</v>
      </c>
      <c r="K537" s="5">
        <f>IF($A537&lt;&gt;"",IF(K$2&lt;&gt;"",INDEX('Instrument History'!$1:$1048576,CcyPerBase!$B537,CcyPerBase!K$3) / $C537,""),"")</f>
        <v>1.52423545247183</v>
      </c>
      <c r="L537" s="5">
        <f>IF($A537&lt;&gt;"",IF(L$2&lt;&gt;"",INDEX('Instrument History'!$1:$1048576,CcyPerBase!$B537,CcyPerBase!L$3) / $C537,""),"")</f>
        <v>1</v>
      </c>
      <c r="M537" s="5">
        <f>IF($A537&lt;&gt;"",IF(M$2&lt;&gt;"",INDEX('Instrument History'!$1:$1048576,CcyPerBase!$B537,CcyPerBase!M$3) / $C537,""),"")</f>
        <v>1</v>
      </c>
      <c r="N537" s="5">
        <f>IF($A537&lt;&gt;"",IF(N$2&lt;&gt;"",INDEX('Instrument History'!$1:$1048576,CcyPerBase!$B537,CcyPerBase!N$3) / $C537,""),"")</f>
        <v>1</v>
      </c>
      <c r="O537" s="5" t="str">
        <f>IF($A537&lt;&gt;"",IF(O$2&lt;&gt;"",INDEX('Instrument History'!$1:$1048576,CcyPerBase!$B537,CcyPerBase!O$3) / $C537,""),"")</f>
        <v/>
      </c>
      <c r="P537" s="5" t="str">
        <f>IF($A537&lt;&gt;"",IF(P$2&lt;&gt;"",INDEX('Instrument History'!$1:$1048576,CcyPerBase!$B537,CcyPerBase!P$3) / $C537,""),"")</f>
        <v/>
      </c>
      <c r="Q537" s="5" t="str">
        <f>IF($A537&lt;&gt;"",IF(Q$2&lt;&gt;"",INDEX('Instrument History'!$1:$1048576,CcyPerBase!$B537,CcyPerBase!Q$3) / $C537,""),"")</f>
        <v/>
      </c>
      <c r="R537" s="5" t="str">
        <f>IF($A537&lt;&gt;"",IF(R$2&lt;&gt;"",INDEX('Instrument History'!$1:$1048576,CcyPerBase!$B537,CcyPerBase!R$3) / $C537,""),"")</f>
        <v/>
      </c>
      <c r="S537" s="5" t="str">
        <f>IF($A537&lt;&gt;"",IF(S$2&lt;&gt;"",INDEX('Instrument History'!$1:$1048576,CcyPerBase!$B537,CcyPerBase!S$3) / $C537,""),"")</f>
        <v/>
      </c>
      <c r="T537" s="5" t="str">
        <f>IF($A537&lt;&gt;"",IF(T$2&lt;&gt;"",INDEX('Instrument History'!$1:$1048576,CcyPerBase!$B537,CcyPerBase!T$3) / $C537,""),"")</f>
        <v/>
      </c>
      <c r="U537" s="5" t="str">
        <f>IF($A537&lt;&gt;"",IF(U$2&lt;&gt;"",INDEX('Instrument History'!$1:$1048576,CcyPerBase!$B537,CcyPerBase!U$3) / $C537,""),"")</f>
        <v/>
      </c>
      <c r="V537" s="5" t="str">
        <f>IF($A537&lt;&gt;"",IF(V$2&lt;&gt;"",INDEX('Instrument History'!$1:$1048576,CcyPerBase!$B537,CcyPerBase!V$3) / $C537,""),"")</f>
        <v/>
      </c>
      <c r="W537" s="5" t="str">
        <f>IF($A537&lt;&gt;"",IF(W$2&lt;&gt;"",INDEX('Instrument History'!$1:$1048576,CcyPerBase!$B537,CcyPerBase!W$3) / $C537,""),"")</f>
        <v/>
      </c>
      <c r="X537" s="5" t="str">
        <f>IF($A537&lt;&gt;"",IF(X$2&lt;&gt;"",INDEX('Instrument History'!$1:$1048576,CcyPerBase!$B537,CcyPerBase!X$3) / $C537,""),"")</f>
        <v/>
      </c>
    </row>
    <row r="538" spans="1:24">
      <c r="A538" s="12">
        <f>IF(A537&lt;&gt;"",IF(A537=$B$3,"",'Instrument History'!A535),"")</f>
        <v>40554</v>
      </c>
      <c r="B538">
        <f t="shared" si="9"/>
        <v>535</v>
      </c>
      <c r="C538" s="5">
        <f>IF(A538&lt;&gt;"",INDEX('Instrument History'!$1:$1048576,CcyPerBase!B538,CcyPerBase!$B$2),"")</f>
        <v>42.647608630982255</v>
      </c>
      <c r="D538" s="5">
        <f>IF($A538&lt;&gt;"",INDEX('Instrument History'!$1:$1048576,CcyPerBase!$B538,CcyPerBase!D$3) / $C538,"")</f>
        <v>2.3447973569930225E-2</v>
      </c>
      <c r="E538" s="5">
        <f>IF($A538&lt;&gt;"",IF(E$2&lt;&gt;"",INDEX('Instrument History'!$1:$1048576,CcyPerBase!$B538,CcyPerBase!E$3) / $C538,""),"")</f>
        <v>2.3447973569930225E-2</v>
      </c>
      <c r="F538" s="5">
        <f>IF($A538&lt;&gt;"",IF(F$2&lt;&gt;"",INDEX('Instrument History'!$1:$1048576,CcyPerBase!$B538,CcyPerBase!F$3) / $C538,""),"")</f>
        <v>2.3447973569930225E-2</v>
      </c>
      <c r="G538" s="5">
        <f>IF($A538&lt;&gt;"",IF(G$2&lt;&gt;"",INDEX('Instrument History'!$1:$1048576,CcyPerBase!$B538,CcyPerBase!G$3) / $C538,""),"")</f>
        <v>2.3447973569930225E-2</v>
      </c>
      <c r="H538" s="5">
        <f>IF($A538&lt;&gt;"",IF(H$2&lt;&gt;"",INDEX('Instrument History'!$1:$1048576,CcyPerBase!$B538,CcyPerBase!H$3) / $C538,""),"")</f>
        <v>2.3447973569930225E-2</v>
      </c>
      <c r="I538" s="5">
        <f>IF($A538&lt;&gt;"",IF(I$2&lt;&gt;"",INDEX('Instrument History'!$1:$1048576,CcyPerBase!$B538,CcyPerBase!I$3) / $C538,""),"")</f>
        <v>2.1086007114578975</v>
      </c>
      <c r="J538" s="5">
        <f>IF($A538&lt;&gt;"",IF(J$2&lt;&gt;"",INDEX('Instrument History'!$1:$1048576,CcyPerBase!$B538,CcyPerBase!J$3) / $C538,""),"")</f>
        <v>1.6116700674675237</v>
      </c>
      <c r="K538" s="5">
        <f>IF($A538&lt;&gt;"",IF(K$2&lt;&gt;"",INDEX('Instrument History'!$1:$1048576,CcyPerBase!$B538,CcyPerBase!K$3) / $C538,""),"")</f>
        <v>1.6116700674675237</v>
      </c>
      <c r="L538" s="5">
        <f>IF($A538&lt;&gt;"",IF(L$2&lt;&gt;"",INDEX('Instrument History'!$1:$1048576,CcyPerBase!$B538,CcyPerBase!L$3) / $C538,""),"")</f>
        <v>1</v>
      </c>
      <c r="M538" s="5">
        <f>IF($A538&lt;&gt;"",IF(M$2&lt;&gt;"",INDEX('Instrument History'!$1:$1048576,CcyPerBase!$B538,CcyPerBase!M$3) / $C538,""),"")</f>
        <v>1</v>
      </c>
      <c r="N538" s="5">
        <f>IF($A538&lt;&gt;"",IF(N$2&lt;&gt;"",INDEX('Instrument History'!$1:$1048576,CcyPerBase!$B538,CcyPerBase!N$3) / $C538,""),"")</f>
        <v>1</v>
      </c>
      <c r="O538" s="5" t="str">
        <f>IF($A538&lt;&gt;"",IF(O$2&lt;&gt;"",INDEX('Instrument History'!$1:$1048576,CcyPerBase!$B538,CcyPerBase!O$3) / $C538,""),"")</f>
        <v/>
      </c>
      <c r="P538" s="5" t="str">
        <f>IF($A538&lt;&gt;"",IF(P$2&lt;&gt;"",INDEX('Instrument History'!$1:$1048576,CcyPerBase!$B538,CcyPerBase!P$3) / $C538,""),"")</f>
        <v/>
      </c>
      <c r="Q538" s="5" t="str">
        <f>IF($A538&lt;&gt;"",IF(Q$2&lt;&gt;"",INDEX('Instrument History'!$1:$1048576,CcyPerBase!$B538,CcyPerBase!Q$3) / $C538,""),"")</f>
        <v/>
      </c>
      <c r="R538" s="5" t="str">
        <f>IF($A538&lt;&gt;"",IF(R$2&lt;&gt;"",INDEX('Instrument History'!$1:$1048576,CcyPerBase!$B538,CcyPerBase!R$3) / $C538,""),"")</f>
        <v/>
      </c>
      <c r="S538" s="5" t="str">
        <f>IF($A538&lt;&gt;"",IF(S$2&lt;&gt;"",INDEX('Instrument History'!$1:$1048576,CcyPerBase!$B538,CcyPerBase!S$3) / $C538,""),"")</f>
        <v/>
      </c>
      <c r="T538" s="5" t="str">
        <f>IF($A538&lt;&gt;"",IF(T$2&lt;&gt;"",INDEX('Instrument History'!$1:$1048576,CcyPerBase!$B538,CcyPerBase!T$3) / $C538,""),"")</f>
        <v/>
      </c>
      <c r="U538" s="5" t="str">
        <f>IF($A538&lt;&gt;"",IF(U$2&lt;&gt;"",INDEX('Instrument History'!$1:$1048576,CcyPerBase!$B538,CcyPerBase!U$3) / $C538,""),"")</f>
        <v/>
      </c>
      <c r="V538" s="5" t="str">
        <f>IF($A538&lt;&gt;"",IF(V$2&lt;&gt;"",INDEX('Instrument History'!$1:$1048576,CcyPerBase!$B538,CcyPerBase!V$3) / $C538,""),"")</f>
        <v/>
      </c>
      <c r="W538" s="5" t="str">
        <f>IF($A538&lt;&gt;"",IF(W$2&lt;&gt;"",INDEX('Instrument History'!$1:$1048576,CcyPerBase!$B538,CcyPerBase!W$3) / $C538,""),"")</f>
        <v/>
      </c>
      <c r="X538" s="5" t="str">
        <f>IF($A538&lt;&gt;"",IF(X$2&lt;&gt;"",INDEX('Instrument History'!$1:$1048576,CcyPerBase!$B538,CcyPerBase!X$3) / $C538,""),"")</f>
        <v/>
      </c>
    </row>
    <row r="539" spans="1:24">
      <c r="A539" s="12">
        <f>IF(A538&lt;&gt;"",IF(A538=$B$3,"",'Instrument History'!A536),"")</f>
        <v>40553</v>
      </c>
      <c r="B539">
        <f t="shared" si="9"/>
        <v>536</v>
      </c>
      <c r="C539" s="5">
        <f>IF(A539&lt;&gt;"",INDEX('Instrument History'!$1:$1048576,CcyPerBase!B539,CcyPerBase!$B$2),"")</f>
        <v>41.28298276796297</v>
      </c>
      <c r="D539" s="5">
        <f>IF($A539&lt;&gt;"",INDEX('Instrument History'!$1:$1048576,CcyPerBase!$B539,CcyPerBase!D$3) / $C539,"")</f>
        <v>2.4223055916784066E-2</v>
      </c>
      <c r="E539" s="5">
        <f>IF($A539&lt;&gt;"",IF(E$2&lt;&gt;"",INDEX('Instrument History'!$1:$1048576,CcyPerBase!$B539,CcyPerBase!E$3) / $C539,""),"")</f>
        <v>2.4223055916784066E-2</v>
      </c>
      <c r="F539" s="5">
        <f>IF($A539&lt;&gt;"",IF(F$2&lt;&gt;"",INDEX('Instrument History'!$1:$1048576,CcyPerBase!$B539,CcyPerBase!F$3) / $C539,""),"")</f>
        <v>2.4223055916784066E-2</v>
      </c>
      <c r="G539" s="5">
        <f>IF($A539&lt;&gt;"",IF(G$2&lt;&gt;"",INDEX('Instrument History'!$1:$1048576,CcyPerBase!$B539,CcyPerBase!G$3) / $C539,""),"")</f>
        <v>2.4223055916784066E-2</v>
      </c>
      <c r="H539" s="5">
        <f>IF($A539&lt;&gt;"",IF(H$2&lt;&gt;"",INDEX('Instrument History'!$1:$1048576,CcyPerBase!$B539,CcyPerBase!H$3) / $C539,""),"")</f>
        <v>2.4223055916784066E-2</v>
      </c>
      <c r="I539" s="5">
        <f>IF($A539&lt;&gt;"",IF(I$2&lt;&gt;"",INDEX('Instrument History'!$1:$1048576,CcyPerBase!$B539,CcyPerBase!I$3) / $C539,""),"")</f>
        <v>2.0977285726504786</v>
      </c>
      <c r="J539" s="5">
        <f>IF($A539&lt;&gt;"",IF(J$2&lt;&gt;"",INDEX('Instrument History'!$1:$1048576,CcyPerBase!$B539,CcyPerBase!J$3) / $C539,""),"")</f>
        <v>1.6111404503477593</v>
      </c>
      <c r="K539" s="5">
        <f>IF($A539&lt;&gt;"",IF(K$2&lt;&gt;"",INDEX('Instrument History'!$1:$1048576,CcyPerBase!$B539,CcyPerBase!K$3) / $C539,""),"")</f>
        <v>1.6111404503477593</v>
      </c>
      <c r="L539" s="5">
        <f>IF($A539&lt;&gt;"",IF(L$2&lt;&gt;"",INDEX('Instrument History'!$1:$1048576,CcyPerBase!$B539,CcyPerBase!L$3) / $C539,""),"")</f>
        <v>1</v>
      </c>
      <c r="M539" s="5">
        <f>IF($A539&lt;&gt;"",IF(M$2&lt;&gt;"",INDEX('Instrument History'!$1:$1048576,CcyPerBase!$B539,CcyPerBase!M$3) / $C539,""),"")</f>
        <v>1</v>
      </c>
      <c r="N539" s="5">
        <f>IF($A539&lt;&gt;"",IF(N$2&lt;&gt;"",INDEX('Instrument History'!$1:$1048576,CcyPerBase!$B539,CcyPerBase!N$3) / $C539,""),"")</f>
        <v>1</v>
      </c>
      <c r="O539" s="5" t="str">
        <f>IF($A539&lt;&gt;"",IF(O$2&lt;&gt;"",INDEX('Instrument History'!$1:$1048576,CcyPerBase!$B539,CcyPerBase!O$3) / $C539,""),"")</f>
        <v/>
      </c>
      <c r="P539" s="5" t="str">
        <f>IF($A539&lt;&gt;"",IF(P$2&lt;&gt;"",INDEX('Instrument History'!$1:$1048576,CcyPerBase!$B539,CcyPerBase!P$3) / $C539,""),"")</f>
        <v/>
      </c>
      <c r="Q539" s="5" t="str">
        <f>IF($A539&lt;&gt;"",IF(Q$2&lt;&gt;"",INDEX('Instrument History'!$1:$1048576,CcyPerBase!$B539,CcyPerBase!Q$3) / $C539,""),"")</f>
        <v/>
      </c>
      <c r="R539" s="5" t="str">
        <f>IF($A539&lt;&gt;"",IF(R$2&lt;&gt;"",INDEX('Instrument History'!$1:$1048576,CcyPerBase!$B539,CcyPerBase!R$3) / $C539,""),"")</f>
        <v/>
      </c>
      <c r="S539" s="5" t="str">
        <f>IF($A539&lt;&gt;"",IF(S$2&lt;&gt;"",INDEX('Instrument History'!$1:$1048576,CcyPerBase!$B539,CcyPerBase!S$3) / $C539,""),"")</f>
        <v/>
      </c>
      <c r="T539" s="5" t="str">
        <f>IF($A539&lt;&gt;"",IF(T$2&lt;&gt;"",INDEX('Instrument History'!$1:$1048576,CcyPerBase!$B539,CcyPerBase!T$3) / $C539,""),"")</f>
        <v/>
      </c>
      <c r="U539" s="5" t="str">
        <f>IF($A539&lt;&gt;"",IF(U$2&lt;&gt;"",INDEX('Instrument History'!$1:$1048576,CcyPerBase!$B539,CcyPerBase!U$3) / $C539,""),"")</f>
        <v/>
      </c>
      <c r="V539" s="5" t="str">
        <f>IF($A539&lt;&gt;"",IF(V$2&lt;&gt;"",INDEX('Instrument History'!$1:$1048576,CcyPerBase!$B539,CcyPerBase!V$3) / $C539,""),"")</f>
        <v/>
      </c>
      <c r="W539" s="5" t="str">
        <f>IF($A539&lt;&gt;"",IF(W$2&lt;&gt;"",INDEX('Instrument History'!$1:$1048576,CcyPerBase!$B539,CcyPerBase!W$3) / $C539,""),"")</f>
        <v/>
      </c>
      <c r="X539" s="5" t="str">
        <f>IF($A539&lt;&gt;"",IF(X$2&lt;&gt;"",INDEX('Instrument History'!$1:$1048576,CcyPerBase!$B539,CcyPerBase!X$3) / $C539,""),"")</f>
        <v/>
      </c>
    </row>
    <row r="540" spans="1:24">
      <c r="A540" s="12">
        <f>IF(A539&lt;&gt;"",IF(A539=$B$3,"",'Instrument History'!A537),"")</f>
        <v>40550</v>
      </c>
      <c r="B540">
        <f t="shared" si="9"/>
        <v>537</v>
      </c>
      <c r="C540" s="5">
        <f>IF(A540&lt;&gt;"",INDEX('Instrument History'!$1:$1048576,CcyPerBase!B540,CcyPerBase!$B$2),"")</f>
        <v>42.490480392028608</v>
      </c>
      <c r="D540" s="5">
        <f>IF($A540&lt;&gt;"",INDEX('Instrument History'!$1:$1048576,CcyPerBase!$B540,CcyPerBase!D$3) / $C540,"")</f>
        <v>2.3534683316680134E-2</v>
      </c>
      <c r="E540" s="5">
        <f>IF($A540&lt;&gt;"",IF(E$2&lt;&gt;"",INDEX('Instrument History'!$1:$1048576,CcyPerBase!$B540,CcyPerBase!E$3) / $C540,""),"")</f>
        <v>2.3534683316680134E-2</v>
      </c>
      <c r="F540" s="5">
        <f>IF($A540&lt;&gt;"",IF(F$2&lt;&gt;"",INDEX('Instrument History'!$1:$1048576,CcyPerBase!$B540,CcyPerBase!F$3) / $C540,""),"")</f>
        <v>2.3534683316680134E-2</v>
      </c>
      <c r="G540" s="5">
        <f>IF($A540&lt;&gt;"",IF(G$2&lt;&gt;"",INDEX('Instrument History'!$1:$1048576,CcyPerBase!$B540,CcyPerBase!G$3) / $C540,""),"")</f>
        <v>2.3534683316680134E-2</v>
      </c>
      <c r="H540" s="5">
        <f>IF($A540&lt;&gt;"",IF(H$2&lt;&gt;"",INDEX('Instrument History'!$1:$1048576,CcyPerBase!$B540,CcyPerBase!H$3) / $C540,""),"")</f>
        <v>2.3534683316680134E-2</v>
      </c>
      <c r="I540" s="5">
        <f>IF($A540&lt;&gt;"",IF(I$2&lt;&gt;"",INDEX('Instrument History'!$1:$1048576,CcyPerBase!$B540,CcyPerBase!I$3) / $C540,""),"")</f>
        <v>1.9936266484173051</v>
      </c>
      <c r="J540" s="5">
        <f>IF($A540&lt;&gt;"",IF(J$2&lt;&gt;"",INDEX('Instrument History'!$1:$1048576,CcyPerBase!$B540,CcyPerBase!J$3) / $C540,""),"")</f>
        <v>1.5174227614206117</v>
      </c>
      <c r="K540" s="5">
        <f>IF($A540&lt;&gt;"",IF(K$2&lt;&gt;"",INDEX('Instrument History'!$1:$1048576,CcyPerBase!$B540,CcyPerBase!K$3) / $C540,""),"")</f>
        <v>1.5174227614206117</v>
      </c>
      <c r="L540" s="5">
        <f>IF($A540&lt;&gt;"",IF(L$2&lt;&gt;"",INDEX('Instrument History'!$1:$1048576,CcyPerBase!$B540,CcyPerBase!L$3) / $C540,""),"")</f>
        <v>1</v>
      </c>
      <c r="M540" s="5">
        <f>IF($A540&lt;&gt;"",IF(M$2&lt;&gt;"",INDEX('Instrument History'!$1:$1048576,CcyPerBase!$B540,CcyPerBase!M$3) / $C540,""),"")</f>
        <v>1</v>
      </c>
      <c r="N540" s="5">
        <f>IF($A540&lt;&gt;"",IF(N$2&lt;&gt;"",INDEX('Instrument History'!$1:$1048576,CcyPerBase!$B540,CcyPerBase!N$3) / $C540,""),"")</f>
        <v>1</v>
      </c>
      <c r="O540" s="5" t="str">
        <f>IF($A540&lt;&gt;"",IF(O$2&lt;&gt;"",INDEX('Instrument History'!$1:$1048576,CcyPerBase!$B540,CcyPerBase!O$3) / $C540,""),"")</f>
        <v/>
      </c>
      <c r="P540" s="5" t="str">
        <f>IF($A540&lt;&gt;"",IF(P$2&lt;&gt;"",INDEX('Instrument History'!$1:$1048576,CcyPerBase!$B540,CcyPerBase!P$3) / $C540,""),"")</f>
        <v/>
      </c>
      <c r="Q540" s="5" t="str">
        <f>IF($A540&lt;&gt;"",IF(Q$2&lt;&gt;"",INDEX('Instrument History'!$1:$1048576,CcyPerBase!$B540,CcyPerBase!Q$3) / $C540,""),"")</f>
        <v/>
      </c>
      <c r="R540" s="5" t="str">
        <f>IF($A540&lt;&gt;"",IF(R$2&lt;&gt;"",INDEX('Instrument History'!$1:$1048576,CcyPerBase!$B540,CcyPerBase!R$3) / $C540,""),"")</f>
        <v/>
      </c>
      <c r="S540" s="5" t="str">
        <f>IF($A540&lt;&gt;"",IF(S$2&lt;&gt;"",INDEX('Instrument History'!$1:$1048576,CcyPerBase!$B540,CcyPerBase!S$3) / $C540,""),"")</f>
        <v/>
      </c>
      <c r="T540" s="5" t="str">
        <f>IF($A540&lt;&gt;"",IF(T$2&lt;&gt;"",INDEX('Instrument History'!$1:$1048576,CcyPerBase!$B540,CcyPerBase!T$3) / $C540,""),"")</f>
        <v/>
      </c>
      <c r="U540" s="5" t="str">
        <f>IF($A540&lt;&gt;"",IF(U$2&lt;&gt;"",INDEX('Instrument History'!$1:$1048576,CcyPerBase!$B540,CcyPerBase!U$3) / $C540,""),"")</f>
        <v/>
      </c>
      <c r="V540" s="5" t="str">
        <f>IF($A540&lt;&gt;"",IF(V$2&lt;&gt;"",INDEX('Instrument History'!$1:$1048576,CcyPerBase!$B540,CcyPerBase!V$3) / $C540,""),"")</f>
        <v/>
      </c>
      <c r="W540" s="5" t="str">
        <f>IF($A540&lt;&gt;"",IF(W$2&lt;&gt;"",INDEX('Instrument History'!$1:$1048576,CcyPerBase!$B540,CcyPerBase!W$3) / $C540,""),"")</f>
        <v/>
      </c>
      <c r="X540" s="5" t="str">
        <f>IF($A540&lt;&gt;"",IF(X$2&lt;&gt;"",INDEX('Instrument History'!$1:$1048576,CcyPerBase!$B540,CcyPerBase!X$3) / $C540,""),"")</f>
        <v/>
      </c>
    </row>
    <row r="541" spans="1:24">
      <c r="A541" s="12">
        <f>IF(A540&lt;&gt;"",IF(A540=$B$3,"",'Instrument History'!A538),"")</f>
        <v>40549</v>
      </c>
      <c r="B541">
        <f t="shared" si="9"/>
        <v>538</v>
      </c>
      <c r="C541" s="5">
        <f>IF(A541&lt;&gt;"",INDEX('Instrument History'!$1:$1048576,CcyPerBase!B541,CcyPerBase!$B$2),"")</f>
        <v>41.524544060243315</v>
      </c>
      <c r="D541" s="5">
        <f>IF($A541&lt;&gt;"",INDEX('Instrument History'!$1:$1048576,CcyPerBase!$B541,CcyPerBase!D$3) / $C541,"")</f>
        <v>2.4082142805691303E-2</v>
      </c>
      <c r="E541" s="5">
        <f>IF($A541&lt;&gt;"",IF(E$2&lt;&gt;"",INDEX('Instrument History'!$1:$1048576,CcyPerBase!$B541,CcyPerBase!E$3) / $C541,""),"")</f>
        <v>2.4082142805691303E-2</v>
      </c>
      <c r="F541" s="5">
        <f>IF($A541&lt;&gt;"",IF(F$2&lt;&gt;"",INDEX('Instrument History'!$1:$1048576,CcyPerBase!$B541,CcyPerBase!F$3) / $C541,""),"")</f>
        <v>2.4082142805691303E-2</v>
      </c>
      <c r="G541" s="5">
        <f>IF($A541&lt;&gt;"",IF(G$2&lt;&gt;"",INDEX('Instrument History'!$1:$1048576,CcyPerBase!$B541,CcyPerBase!G$3) / $C541,""),"")</f>
        <v>2.4082142805691303E-2</v>
      </c>
      <c r="H541" s="5">
        <f>IF($A541&lt;&gt;"",IF(H$2&lt;&gt;"",INDEX('Instrument History'!$1:$1048576,CcyPerBase!$B541,CcyPerBase!H$3) / $C541,""),"")</f>
        <v>2.4082142805691303E-2</v>
      </c>
      <c r="I541" s="5">
        <f>IF($A541&lt;&gt;"",IF(I$2&lt;&gt;"",INDEX('Instrument History'!$1:$1048576,CcyPerBase!$B541,CcyPerBase!I$3) / $C541,""),"")</f>
        <v>2.1404102023818159</v>
      </c>
      <c r="J541" s="5">
        <f>IF($A541&lt;&gt;"",IF(J$2&lt;&gt;"",INDEX('Instrument History'!$1:$1048576,CcyPerBase!$B541,CcyPerBase!J$3) / $C541,""),"")</f>
        <v>1.511022958266613</v>
      </c>
      <c r="K541" s="5">
        <f>IF($A541&lt;&gt;"",IF(K$2&lt;&gt;"",INDEX('Instrument History'!$1:$1048576,CcyPerBase!$B541,CcyPerBase!K$3) / $C541,""),"")</f>
        <v>1.511022958266613</v>
      </c>
      <c r="L541" s="5">
        <f>IF($A541&lt;&gt;"",IF(L$2&lt;&gt;"",INDEX('Instrument History'!$1:$1048576,CcyPerBase!$B541,CcyPerBase!L$3) / $C541,""),"")</f>
        <v>1</v>
      </c>
      <c r="M541" s="5">
        <f>IF($A541&lt;&gt;"",IF(M$2&lt;&gt;"",INDEX('Instrument History'!$1:$1048576,CcyPerBase!$B541,CcyPerBase!M$3) / $C541,""),"")</f>
        <v>1</v>
      </c>
      <c r="N541" s="5">
        <f>IF($A541&lt;&gt;"",IF(N$2&lt;&gt;"",INDEX('Instrument History'!$1:$1048576,CcyPerBase!$B541,CcyPerBase!N$3) / $C541,""),"")</f>
        <v>1</v>
      </c>
      <c r="O541" s="5" t="str">
        <f>IF($A541&lt;&gt;"",IF(O$2&lt;&gt;"",INDEX('Instrument History'!$1:$1048576,CcyPerBase!$B541,CcyPerBase!O$3) / $C541,""),"")</f>
        <v/>
      </c>
      <c r="P541" s="5" t="str">
        <f>IF($A541&lt;&gt;"",IF(P$2&lt;&gt;"",INDEX('Instrument History'!$1:$1048576,CcyPerBase!$B541,CcyPerBase!P$3) / $C541,""),"")</f>
        <v/>
      </c>
      <c r="Q541" s="5" t="str">
        <f>IF($A541&lt;&gt;"",IF(Q$2&lt;&gt;"",INDEX('Instrument History'!$1:$1048576,CcyPerBase!$B541,CcyPerBase!Q$3) / $C541,""),"")</f>
        <v/>
      </c>
      <c r="R541" s="5" t="str">
        <f>IF($A541&lt;&gt;"",IF(R$2&lt;&gt;"",INDEX('Instrument History'!$1:$1048576,CcyPerBase!$B541,CcyPerBase!R$3) / $C541,""),"")</f>
        <v/>
      </c>
      <c r="S541" s="5" t="str">
        <f>IF($A541&lt;&gt;"",IF(S$2&lt;&gt;"",INDEX('Instrument History'!$1:$1048576,CcyPerBase!$B541,CcyPerBase!S$3) / $C541,""),"")</f>
        <v/>
      </c>
      <c r="T541" s="5" t="str">
        <f>IF($A541&lt;&gt;"",IF(T$2&lt;&gt;"",INDEX('Instrument History'!$1:$1048576,CcyPerBase!$B541,CcyPerBase!T$3) / $C541,""),"")</f>
        <v/>
      </c>
      <c r="U541" s="5" t="str">
        <f>IF($A541&lt;&gt;"",IF(U$2&lt;&gt;"",INDEX('Instrument History'!$1:$1048576,CcyPerBase!$B541,CcyPerBase!U$3) / $C541,""),"")</f>
        <v/>
      </c>
      <c r="V541" s="5" t="str">
        <f>IF($A541&lt;&gt;"",IF(V$2&lt;&gt;"",INDEX('Instrument History'!$1:$1048576,CcyPerBase!$B541,CcyPerBase!V$3) / $C541,""),"")</f>
        <v/>
      </c>
      <c r="W541" s="5" t="str">
        <f>IF($A541&lt;&gt;"",IF(W$2&lt;&gt;"",INDEX('Instrument History'!$1:$1048576,CcyPerBase!$B541,CcyPerBase!W$3) / $C541,""),"")</f>
        <v/>
      </c>
      <c r="X541" s="5" t="str">
        <f>IF($A541&lt;&gt;"",IF(X$2&lt;&gt;"",INDEX('Instrument History'!$1:$1048576,CcyPerBase!$B541,CcyPerBase!X$3) / $C541,""),"")</f>
        <v/>
      </c>
    </row>
    <row r="542" spans="1:24">
      <c r="A542" s="12">
        <f>IF(A541&lt;&gt;"",IF(A541=$B$3,"",'Instrument History'!A539),"")</f>
        <v>40548</v>
      </c>
      <c r="B542">
        <f t="shared" si="9"/>
        <v>539</v>
      </c>
      <c r="C542" s="5">
        <f>IF(A542&lt;&gt;"",INDEX('Instrument History'!$1:$1048576,CcyPerBase!B542,CcyPerBase!$B$2),"")</f>
        <v>43.21759875320015</v>
      </c>
      <c r="D542" s="5">
        <f>IF($A542&lt;&gt;"",INDEX('Instrument History'!$1:$1048576,CcyPerBase!$B542,CcyPerBase!D$3) / $C542,"")</f>
        <v>2.3138721929245376E-2</v>
      </c>
      <c r="E542" s="5">
        <f>IF($A542&lt;&gt;"",IF(E$2&lt;&gt;"",INDEX('Instrument History'!$1:$1048576,CcyPerBase!$B542,CcyPerBase!E$3) / $C542,""),"")</f>
        <v>2.3138721929245376E-2</v>
      </c>
      <c r="F542" s="5">
        <f>IF($A542&lt;&gt;"",IF(F$2&lt;&gt;"",INDEX('Instrument History'!$1:$1048576,CcyPerBase!$B542,CcyPerBase!F$3) / $C542,""),"")</f>
        <v>2.3138721929245376E-2</v>
      </c>
      <c r="G542" s="5">
        <f>IF($A542&lt;&gt;"",IF(G$2&lt;&gt;"",INDEX('Instrument History'!$1:$1048576,CcyPerBase!$B542,CcyPerBase!G$3) / $C542,""),"")</f>
        <v>2.3138721929245376E-2</v>
      </c>
      <c r="H542" s="5">
        <f>IF($A542&lt;&gt;"",IF(H$2&lt;&gt;"",INDEX('Instrument History'!$1:$1048576,CcyPerBase!$B542,CcyPerBase!H$3) / $C542,""),"")</f>
        <v>2.3138721929245376E-2</v>
      </c>
      <c r="I542" s="5">
        <f>IF($A542&lt;&gt;"",IF(I$2&lt;&gt;"",INDEX('Instrument History'!$1:$1048576,CcyPerBase!$B542,CcyPerBase!I$3) / $C542,""),"")</f>
        <v>2.1591894658001762</v>
      </c>
      <c r="J542" s="5">
        <f>IF($A542&lt;&gt;"",IF(J$2&lt;&gt;"",INDEX('Instrument History'!$1:$1048576,CcyPerBase!$B542,CcyPerBase!J$3) / $C542,""),"")</f>
        <v>1.4143876053288054</v>
      </c>
      <c r="K542" s="5">
        <f>IF($A542&lt;&gt;"",IF(K$2&lt;&gt;"",INDEX('Instrument History'!$1:$1048576,CcyPerBase!$B542,CcyPerBase!K$3) / $C542,""),"")</f>
        <v>1.4143876053288054</v>
      </c>
      <c r="L542" s="5">
        <f>IF($A542&lt;&gt;"",IF(L$2&lt;&gt;"",INDEX('Instrument History'!$1:$1048576,CcyPerBase!$B542,CcyPerBase!L$3) / $C542,""),"")</f>
        <v>1</v>
      </c>
      <c r="M542" s="5">
        <f>IF($A542&lt;&gt;"",IF(M$2&lt;&gt;"",INDEX('Instrument History'!$1:$1048576,CcyPerBase!$B542,CcyPerBase!M$3) / $C542,""),"")</f>
        <v>1</v>
      </c>
      <c r="N542" s="5">
        <f>IF($A542&lt;&gt;"",IF(N$2&lt;&gt;"",INDEX('Instrument History'!$1:$1048576,CcyPerBase!$B542,CcyPerBase!N$3) / $C542,""),"")</f>
        <v>1</v>
      </c>
      <c r="O542" s="5" t="str">
        <f>IF($A542&lt;&gt;"",IF(O$2&lt;&gt;"",INDEX('Instrument History'!$1:$1048576,CcyPerBase!$B542,CcyPerBase!O$3) / $C542,""),"")</f>
        <v/>
      </c>
      <c r="P542" s="5" t="str">
        <f>IF($A542&lt;&gt;"",IF(P$2&lt;&gt;"",INDEX('Instrument History'!$1:$1048576,CcyPerBase!$B542,CcyPerBase!P$3) / $C542,""),"")</f>
        <v/>
      </c>
      <c r="Q542" s="5" t="str">
        <f>IF($A542&lt;&gt;"",IF(Q$2&lt;&gt;"",INDEX('Instrument History'!$1:$1048576,CcyPerBase!$B542,CcyPerBase!Q$3) / $C542,""),"")</f>
        <v/>
      </c>
      <c r="R542" s="5" t="str">
        <f>IF($A542&lt;&gt;"",IF(R$2&lt;&gt;"",INDEX('Instrument History'!$1:$1048576,CcyPerBase!$B542,CcyPerBase!R$3) / $C542,""),"")</f>
        <v/>
      </c>
      <c r="S542" s="5" t="str">
        <f>IF($A542&lt;&gt;"",IF(S$2&lt;&gt;"",INDEX('Instrument History'!$1:$1048576,CcyPerBase!$B542,CcyPerBase!S$3) / $C542,""),"")</f>
        <v/>
      </c>
      <c r="T542" s="5" t="str">
        <f>IF($A542&lt;&gt;"",IF(T$2&lt;&gt;"",INDEX('Instrument History'!$1:$1048576,CcyPerBase!$B542,CcyPerBase!T$3) / $C542,""),"")</f>
        <v/>
      </c>
      <c r="U542" s="5" t="str">
        <f>IF($A542&lt;&gt;"",IF(U$2&lt;&gt;"",INDEX('Instrument History'!$1:$1048576,CcyPerBase!$B542,CcyPerBase!U$3) / $C542,""),"")</f>
        <v/>
      </c>
      <c r="V542" s="5" t="str">
        <f>IF($A542&lt;&gt;"",IF(V$2&lt;&gt;"",INDEX('Instrument History'!$1:$1048576,CcyPerBase!$B542,CcyPerBase!V$3) / $C542,""),"")</f>
        <v/>
      </c>
      <c r="W542" s="5" t="str">
        <f>IF($A542&lt;&gt;"",IF(W$2&lt;&gt;"",INDEX('Instrument History'!$1:$1048576,CcyPerBase!$B542,CcyPerBase!W$3) / $C542,""),"")</f>
        <v/>
      </c>
      <c r="X542" s="5" t="str">
        <f>IF($A542&lt;&gt;"",IF(X$2&lt;&gt;"",INDEX('Instrument History'!$1:$1048576,CcyPerBase!$B542,CcyPerBase!X$3) / $C542,""),"")</f>
        <v/>
      </c>
    </row>
    <row r="543" spans="1:24">
      <c r="A543" s="12">
        <f>IF(A542&lt;&gt;"",IF(A542=$B$3,"",'Instrument History'!A540),"")</f>
        <v>40547</v>
      </c>
      <c r="B543">
        <f t="shared" si="9"/>
        <v>540</v>
      </c>
      <c r="C543" s="5">
        <f>IF(A543&lt;&gt;"",INDEX('Instrument History'!$1:$1048576,CcyPerBase!B543,CcyPerBase!$B$2),"")</f>
        <v>41.771406980224</v>
      </c>
      <c r="D543" s="5">
        <f>IF($A543&lt;&gt;"",INDEX('Instrument History'!$1:$1048576,CcyPerBase!$B543,CcyPerBase!D$3) / $C543,"")</f>
        <v>2.3939820855769449E-2</v>
      </c>
      <c r="E543" s="5">
        <f>IF($A543&lt;&gt;"",IF(E$2&lt;&gt;"",INDEX('Instrument History'!$1:$1048576,CcyPerBase!$B543,CcyPerBase!E$3) / $C543,""),"")</f>
        <v>2.3939820855769449E-2</v>
      </c>
      <c r="F543" s="5">
        <f>IF($A543&lt;&gt;"",IF(F$2&lt;&gt;"",INDEX('Instrument History'!$1:$1048576,CcyPerBase!$B543,CcyPerBase!F$3) / $C543,""),"")</f>
        <v>2.3939820855769449E-2</v>
      </c>
      <c r="G543" s="5">
        <f>IF($A543&lt;&gt;"",IF(G$2&lt;&gt;"",INDEX('Instrument History'!$1:$1048576,CcyPerBase!$B543,CcyPerBase!G$3) / $C543,""),"")</f>
        <v>2.3939820855769449E-2</v>
      </c>
      <c r="H543" s="5">
        <f>IF($A543&lt;&gt;"",IF(H$2&lt;&gt;"",INDEX('Instrument History'!$1:$1048576,CcyPerBase!$B543,CcyPerBase!H$3) / $C543,""),"")</f>
        <v>2.3939820855769449E-2</v>
      </c>
      <c r="I543" s="5">
        <f>IF($A543&lt;&gt;"",IF(I$2&lt;&gt;"",INDEX('Instrument History'!$1:$1048576,CcyPerBase!$B543,CcyPerBase!I$3) / $C543,""),"")</f>
        <v>2.1462454873493324</v>
      </c>
      <c r="J543" s="5">
        <f>IF($A543&lt;&gt;"",IF(J$2&lt;&gt;"",INDEX('Instrument History'!$1:$1048576,CcyPerBase!$B543,CcyPerBase!J$3) / $C543,""),"")</f>
        <v>1.5168736869276573</v>
      </c>
      <c r="K543" s="5">
        <f>IF($A543&lt;&gt;"",IF(K$2&lt;&gt;"",INDEX('Instrument History'!$1:$1048576,CcyPerBase!$B543,CcyPerBase!K$3) / $C543,""),"")</f>
        <v>1.5168736869276573</v>
      </c>
      <c r="L543" s="5">
        <f>IF($A543&lt;&gt;"",IF(L$2&lt;&gt;"",INDEX('Instrument History'!$1:$1048576,CcyPerBase!$B543,CcyPerBase!L$3) / $C543,""),"")</f>
        <v>1</v>
      </c>
      <c r="M543" s="5">
        <f>IF($A543&lt;&gt;"",IF(M$2&lt;&gt;"",INDEX('Instrument History'!$1:$1048576,CcyPerBase!$B543,CcyPerBase!M$3) / $C543,""),"")</f>
        <v>1</v>
      </c>
      <c r="N543" s="5">
        <f>IF($A543&lt;&gt;"",IF(N$2&lt;&gt;"",INDEX('Instrument History'!$1:$1048576,CcyPerBase!$B543,CcyPerBase!N$3) / $C543,""),"")</f>
        <v>1</v>
      </c>
      <c r="O543" s="5" t="str">
        <f>IF($A543&lt;&gt;"",IF(O$2&lt;&gt;"",INDEX('Instrument History'!$1:$1048576,CcyPerBase!$B543,CcyPerBase!O$3) / $C543,""),"")</f>
        <v/>
      </c>
      <c r="P543" s="5" t="str">
        <f>IF($A543&lt;&gt;"",IF(P$2&lt;&gt;"",INDEX('Instrument History'!$1:$1048576,CcyPerBase!$B543,CcyPerBase!P$3) / $C543,""),"")</f>
        <v/>
      </c>
      <c r="Q543" s="5" t="str">
        <f>IF($A543&lt;&gt;"",IF(Q$2&lt;&gt;"",INDEX('Instrument History'!$1:$1048576,CcyPerBase!$B543,CcyPerBase!Q$3) / $C543,""),"")</f>
        <v/>
      </c>
      <c r="R543" s="5" t="str">
        <f>IF($A543&lt;&gt;"",IF(R$2&lt;&gt;"",INDEX('Instrument History'!$1:$1048576,CcyPerBase!$B543,CcyPerBase!R$3) / $C543,""),"")</f>
        <v/>
      </c>
      <c r="S543" s="5" t="str">
        <f>IF($A543&lt;&gt;"",IF(S$2&lt;&gt;"",INDEX('Instrument History'!$1:$1048576,CcyPerBase!$B543,CcyPerBase!S$3) / $C543,""),"")</f>
        <v/>
      </c>
      <c r="T543" s="5" t="str">
        <f>IF($A543&lt;&gt;"",IF(T$2&lt;&gt;"",INDEX('Instrument History'!$1:$1048576,CcyPerBase!$B543,CcyPerBase!T$3) / $C543,""),"")</f>
        <v/>
      </c>
      <c r="U543" s="5" t="str">
        <f>IF($A543&lt;&gt;"",IF(U$2&lt;&gt;"",INDEX('Instrument History'!$1:$1048576,CcyPerBase!$B543,CcyPerBase!U$3) / $C543,""),"")</f>
        <v/>
      </c>
      <c r="V543" s="5" t="str">
        <f>IF($A543&lt;&gt;"",IF(V$2&lt;&gt;"",INDEX('Instrument History'!$1:$1048576,CcyPerBase!$B543,CcyPerBase!V$3) / $C543,""),"")</f>
        <v/>
      </c>
      <c r="W543" s="5" t="str">
        <f>IF($A543&lt;&gt;"",IF(W$2&lt;&gt;"",INDEX('Instrument History'!$1:$1048576,CcyPerBase!$B543,CcyPerBase!W$3) / $C543,""),"")</f>
        <v/>
      </c>
      <c r="X543" s="5" t="str">
        <f>IF($A543&lt;&gt;"",IF(X$2&lt;&gt;"",INDEX('Instrument History'!$1:$1048576,CcyPerBase!$B543,CcyPerBase!X$3) / $C543,""),"")</f>
        <v/>
      </c>
    </row>
    <row r="544" spans="1:24">
      <c r="A544" s="12">
        <f>IF(A543&lt;&gt;"",IF(A543=$B$3,"",'Instrument History'!A541),"")</f>
        <v>40546</v>
      </c>
      <c r="B544">
        <f t="shared" si="9"/>
        <v>541</v>
      </c>
      <c r="C544" s="5">
        <f>IF(A544&lt;&gt;"",INDEX('Instrument History'!$1:$1048576,CcyPerBase!B544,CcyPerBase!$B$2),"")</f>
        <v>40.762945262244152</v>
      </c>
      <c r="D544" s="5">
        <f>IF($A544&lt;&gt;"",INDEX('Instrument History'!$1:$1048576,CcyPerBase!$B544,CcyPerBase!D$3) / $C544,"")</f>
        <v>2.4532084067198884E-2</v>
      </c>
      <c r="E544" s="5">
        <f>IF($A544&lt;&gt;"",IF(E$2&lt;&gt;"",INDEX('Instrument History'!$1:$1048576,CcyPerBase!$B544,CcyPerBase!E$3) / $C544,""),"")</f>
        <v>2.4532084067198884E-2</v>
      </c>
      <c r="F544" s="5">
        <f>IF($A544&lt;&gt;"",IF(F$2&lt;&gt;"",INDEX('Instrument History'!$1:$1048576,CcyPerBase!$B544,CcyPerBase!F$3) / $C544,""),"")</f>
        <v>2.4532084067198884E-2</v>
      </c>
      <c r="G544" s="5">
        <f>IF($A544&lt;&gt;"",IF(G$2&lt;&gt;"",INDEX('Instrument History'!$1:$1048576,CcyPerBase!$B544,CcyPerBase!G$3) / $C544,""),"")</f>
        <v>2.4532084067198884E-2</v>
      </c>
      <c r="H544" s="5">
        <f>IF($A544&lt;&gt;"",IF(H$2&lt;&gt;"",INDEX('Instrument History'!$1:$1048576,CcyPerBase!$B544,CcyPerBase!H$3) / $C544,""),"")</f>
        <v>2.4532084067198884E-2</v>
      </c>
      <c r="I544" s="5">
        <f>IF($A544&lt;&gt;"",IF(I$2&lt;&gt;"",INDEX('Instrument History'!$1:$1048576,CcyPerBase!$B544,CcyPerBase!I$3) / $C544,""),"")</f>
        <v>2.1042899416050025</v>
      </c>
      <c r="J544" s="5">
        <f>IF($A544&lt;&gt;"",IF(J$2&lt;&gt;"",INDEX('Instrument History'!$1:$1048576,CcyPerBase!$B544,CcyPerBase!J$3) / $C544,""),"")</f>
        <v>1.5044874610286585</v>
      </c>
      <c r="K544" s="5">
        <f>IF($A544&lt;&gt;"",IF(K$2&lt;&gt;"",INDEX('Instrument History'!$1:$1048576,CcyPerBase!$B544,CcyPerBase!K$3) / $C544,""),"")</f>
        <v>1.5044874610286585</v>
      </c>
      <c r="L544" s="5">
        <f>IF($A544&lt;&gt;"",IF(L$2&lt;&gt;"",INDEX('Instrument History'!$1:$1048576,CcyPerBase!$B544,CcyPerBase!L$3) / $C544,""),"")</f>
        <v>1</v>
      </c>
      <c r="M544" s="5">
        <f>IF($A544&lt;&gt;"",IF(M$2&lt;&gt;"",INDEX('Instrument History'!$1:$1048576,CcyPerBase!$B544,CcyPerBase!M$3) / $C544,""),"")</f>
        <v>1</v>
      </c>
      <c r="N544" s="5">
        <f>IF($A544&lt;&gt;"",IF(N$2&lt;&gt;"",INDEX('Instrument History'!$1:$1048576,CcyPerBase!$B544,CcyPerBase!N$3) / $C544,""),"")</f>
        <v>1</v>
      </c>
      <c r="O544" s="5" t="str">
        <f>IF($A544&lt;&gt;"",IF(O$2&lt;&gt;"",INDEX('Instrument History'!$1:$1048576,CcyPerBase!$B544,CcyPerBase!O$3) / $C544,""),"")</f>
        <v/>
      </c>
      <c r="P544" s="5" t="str">
        <f>IF($A544&lt;&gt;"",IF(P$2&lt;&gt;"",INDEX('Instrument History'!$1:$1048576,CcyPerBase!$B544,CcyPerBase!P$3) / $C544,""),"")</f>
        <v/>
      </c>
      <c r="Q544" s="5" t="str">
        <f>IF($A544&lt;&gt;"",IF(Q$2&lt;&gt;"",INDEX('Instrument History'!$1:$1048576,CcyPerBase!$B544,CcyPerBase!Q$3) / $C544,""),"")</f>
        <v/>
      </c>
      <c r="R544" s="5" t="str">
        <f>IF($A544&lt;&gt;"",IF(R$2&lt;&gt;"",INDEX('Instrument History'!$1:$1048576,CcyPerBase!$B544,CcyPerBase!R$3) / $C544,""),"")</f>
        <v/>
      </c>
      <c r="S544" s="5" t="str">
        <f>IF($A544&lt;&gt;"",IF(S$2&lt;&gt;"",INDEX('Instrument History'!$1:$1048576,CcyPerBase!$B544,CcyPerBase!S$3) / $C544,""),"")</f>
        <v/>
      </c>
      <c r="T544" s="5" t="str">
        <f>IF($A544&lt;&gt;"",IF(T$2&lt;&gt;"",INDEX('Instrument History'!$1:$1048576,CcyPerBase!$B544,CcyPerBase!T$3) / $C544,""),"")</f>
        <v/>
      </c>
      <c r="U544" s="5" t="str">
        <f>IF($A544&lt;&gt;"",IF(U$2&lt;&gt;"",INDEX('Instrument History'!$1:$1048576,CcyPerBase!$B544,CcyPerBase!U$3) / $C544,""),"")</f>
        <v/>
      </c>
      <c r="V544" s="5" t="str">
        <f>IF($A544&lt;&gt;"",IF(V$2&lt;&gt;"",INDEX('Instrument History'!$1:$1048576,CcyPerBase!$B544,CcyPerBase!V$3) / $C544,""),"")</f>
        <v/>
      </c>
      <c r="W544" s="5" t="str">
        <f>IF($A544&lt;&gt;"",IF(W$2&lt;&gt;"",INDEX('Instrument History'!$1:$1048576,CcyPerBase!$B544,CcyPerBase!W$3) / $C544,""),"")</f>
        <v/>
      </c>
      <c r="X544" s="5" t="str">
        <f>IF($A544&lt;&gt;"",IF(X$2&lt;&gt;"",INDEX('Instrument History'!$1:$1048576,CcyPerBase!$B544,CcyPerBase!X$3) / $C544,""),"")</f>
        <v/>
      </c>
    </row>
    <row r="545" spans="1:24">
      <c r="A545" s="12">
        <f>IF(A544&lt;&gt;"",IF(A544=$B$3,"",'Instrument History'!A542),"")</f>
        <v>40543</v>
      </c>
      <c r="B545">
        <f t="shared" si="9"/>
        <v>542</v>
      </c>
      <c r="C545" s="5">
        <f>IF(A545&lt;&gt;"",INDEX('Instrument History'!$1:$1048576,CcyPerBase!B545,CcyPerBase!$B$2),"")</f>
        <v>41.289089826343051</v>
      </c>
      <c r="D545" s="5">
        <f>IF($A545&lt;&gt;"",INDEX('Instrument History'!$1:$1048576,CcyPerBase!$B545,CcyPerBase!D$3) / $C545,"")</f>
        <v>2.4219473090975843E-2</v>
      </c>
      <c r="E545" s="5">
        <f>IF($A545&lt;&gt;"",IF(E$2&lt;&gt;"",INDEX('Instrument History'!$1:$1048576,CcyPerBase!$B545,CcyPerBase!E$3) / $C545,""),"")</f>
        <v>2.4219473090975843E-2</v>
      </c>
      <c r="F545" s="5">
        <f>IF($A545&lt;&gt;"",IF(F$2&lt;&gt;"",INDEX('Instrument History'!$1:$1048576,CcyPerBase!$B545,CcyPerBase!F$3) / $C545,""),"")</f>
        <v>2.4219473090975843E-2</v>
      </c>
      <c r="G545" s="5">
        <f>IF($A545&lt;&gt;"",IF(G$2&lt;&gt;"",INDEX('Instrument History'!$1:$1048576,CcyPerBase!$B545,CcyPerBase!G$3) / $C545,""),"")</f>
        <v>2.4219473090975843E-2</v>
      </c>
      <c r="H545" s="5">
        <f>IF($A545&lt;&gt;"",IF(H$2&lt;&gt;"",INDEX('Instrument History'!$1:$1048576,CcyPerBase!$B545,CcyPerBase!H$3) / $C545,""),"")</f>
        <v>2.4219473090975843E-2</v>
      </c>
      <c r="I545" s="5">
        <f>IF($A545&lt;&gt;"",IF(I$2&lt;&gt;"",INDEX('Instrument History'!$1:$1048576,CcyPerBase!$B545,CcyPerBase!I$3) / $C545,""),"")</f>
        <v>2.0365110792815582</v>
      </c>
      <c r="J545" s="5">
        <f>IF($A545&lt;&gt;"",IF(J$2&lt;&gt;"",INDEX('Instrument History'!$1:$1048576,CcyPerBase!$B545,CcyPerBase!J$3) / $C545,""),"")</f>
        <v>1.4465505711747744</v>
      </c>
      <c r="K545" s="5">
        <f>IF($A545&lt;&gt;"",IF(K$2&lt;&gt;"",INDEX('Instrument History'!$1:$1048576,CcyPerBase!$B545,CcyPerBase!K$3) / $C545,""),"")</f>
        <v>1.4465505711747744</v>
      </c>
      <c r="L545" s="5">
        <f>IF($A545&lt;&gt;"",IF(L$2&lt;&gt;"",INDEX('Instrument History'!$1:$1048576,CcyPerBase!$B545,CcyPerBase!L$3) / $C545,""),"")</f>
        <v>1</v>
      </c>
      <c r="M545" s="5">
        <f>IF($A545&lt;&gt;"",IF(M$2&lt;&gt;"",INDEX('Instrument History'!$1:$1048576,CcyPerBase!$B545,CcyPerBase!M$3) / $C545,""),"")</f>
        <v>1</v>
      </c>
      <c r="N545" s="5">
        <f>IF($A545&lt;&gt;"",IF(N$2&lt;&gt;"",INDEX('Instrument History'!$1:$1048576,CcyPerBase!$B545,CcyPerBase!N$3) / $C545,""),"")</f>
        <v>1</v>
      </c>
      <c r="O545" s="5" t="str">
        <f>IF($A545&lt;&gt;"",IF(O$2&lt;&gt;"",INDEX('Instrument History'!$1:$1048576,CcyPerBase!$B545,CcyPerBase!O$3) / $C545,""),"")</f>
        <v/>
      </c>
      <c r="P545" s="5" t="str">
        <f>IF($A545&lt;&gt;"",IF(P$2&lt;&gt;"",INDEX('Instrument History'!$1:$1048576,CcyPerBase!$B545,CcyPerBase!P$3) / $C545,""),"")</f>
        <v/>
      </c>
      <c r="Q545" s="5" t="str">
        <f>IF($A545&lt;&gt;"",IF(Q$2&lt;&gt;"",INDEX('Instrument History'!$1:$1048576,CcyPerBase!$B545,CcyPerBase!Q$3) / $C545,""),"")</f>
        <v/>
      </c>
      <c r="R545" s="5" t="str">
        <f>IF($A545&lt;&gt;"",IF(R$2&lt;&gt;"",INDEX('Instrument History'!$1:$1048576,CcyPerBase!$B545,CcyPerBase!R$3) / $C545,""),"")</f>
        <v/>
      </c>
      <c r="S545" s="5" t="str">
        <f>IF($A545&lt;&gt;"",IF(S$2&lt;&gt;"",INDEX('Instrument History'!$1:$1048576,CcyPerBase!$B545,CcyPerBase!S$3) / $C545,""),"")</f>
        <v/>
      </c>
      <c r="T545" s="5" t="str">
        <f>IF($A545&lt;&gt;"",IF(T$2&lt;&gt;"",INDEX('Instrument History'!$1:$1048576,CcyPerBase!$B545,CcyPerBase!T$3) / $C545,""),"")</f>
        <v/>
      </c>
      <c r="U545" s="5" t="str">
        <f>IF($A545&lt;&gt;"",IF(U$2&lt;&gt;"",INDEX('Instrument History'!$1:$1048576,CcyPerBase!$B545,CcyPerBase!U$3) / $C545,""),"")</f>
        <v/>
      </c>
      <c r="V545" s="5" t="str">
        <f>IF($A545&lt;&gt;"",IF(V$2&lt;&gt;"",INDEX('Instrument History'!$1:$1048576,CcyPerBase!$B545,CcyPerBase!V$3) / $C545,""),"")</f>
        <v/>
      </c>
      <c r="W545" s="5" t="str">
        <f>IF($A545&lt;&gt;"",IF(W$2&lt;&gt;"",INDEX('Instrument History'!$1:$1048576,CcyPerBase!$B545,CcyPerBase!W$3) / $C545,""),"")</f>
        <v/>
      </c>
      <c r="X545" s="5" t="str">
        <f>IF($A545&lt;&gt;"",IF(X$2&lt;&gt;"",INDEX('Instrument History'!$1:$1048576,CcyPerBase!$B545,CcyPerBase!X$3) / $C545,""),"")</f>
        <v/>
      </c>
    </row>
    <row r="546" spans="1:24">
      <c r="A546" s="12" t="str">
        <f>IF(A545&lt;&gt;"",IF(A545=$B$3,"",'Instrument History'!A543),"")</f>
        <v/>
      </c>
      <c r="B546" t="str">
        <f t="shared" si="9"/>
        <v/>
      </c>
      <c r="C546" s="5" t="str">
        <f>IF(A546&lt;&gt;"",INDEX('Instrument History'!$1:$1048576,CcyPerBase!B546,CcyPerBase!$B$2),"")</f>
        <v/>
      </c>
      <c r="D546" s="5" t="str">
        <f>IF($A546&lt;&gt;"",INDEX('Instrument History'!$1:$1048576,CcyPerBase!$B546,CcyPerBase!D$3) / $C546,"")</f>
        <v/>
      </c>
      <c r="E546" s="5" t="str">
        <f>IF($A546&lt;&gt;"",IF(E$2&lt;&gt;"",INDEX('Instrument History'!$1:$1048576,CcyPerBase!$B546,CcyPerBase!E$3) / $C546,""),"")</f>
        <v/>
      </c>
      <c r="F546" s="5" t="str">
        <f>IF($A546&lt;&gt;"",IF(F$2&lt;&gt;"",INDEX('Instrument History'!$1:$1048576,CcyPerBase!$B546,CcyPerBase!F$3) / $C546,""),"")</f>
        <v/>
      </c>
      <c r="G546" s="5" t="str">
        <f>IF($A546&lt;&gt;"",IF(G$2&lt;&gt;"",INDEX('Instrument History'!$1:$1048576,CcyPerBase!$B546,CcyPerBase!G$3) / $C546,""),"")</f>
        <v/>
      </c>
      <c r="H546" s="5" t="str">
        <f>IF($A546&lt;&gt;"",IF(H$2&lt;&gt;"",INDEX('Instrument History'!$1:$1048576,CcyPerBase!$B546,CcyPerBase!H$3) / $C546,""),"")</f>
        <v/>
      </c>
      <c r="I546" s="5" t="str">
        <f>IF($A546&lt;&gt;"",IF(I$2&lt;&gt;"",INDEX('Instrument History'!$1:$1048576,CcyPerBase!$B546,CcyPerBase!I$3) / $C546,""),"")</f>
        <v/>
      </c>
      <c r="J546" s="5" t="str">
        <f>IF($A546&lt;&gt;"",IF(J$2&lt;&gt;"",INDEX('Instrument History'!$1:$1048576,CcyPerBase!$B546,CcyPerBase!J$3) / $C546,""),"")</f>
        <v/>
      </c>
      <c r="K546" s="5" t="str">
        <f>IF($A546&lt;&gt;"",IF(K$2&lt;&gt;"",INDEX('Instrument History'!$1:$1048576,CcyPerBase!$B546,CcyPerBase!K$3) / $C546,""),"")</f>
        <v/>
      </c>
      <c r="L546" s="5" t="str">
        <f>IF($A546&lt;&gt;"",IF(L$2&lt;&gt;"",INDEX('Instrument History'!$1:$1048576,CcyPerBase!$B546,CcyPerBase!L$3) / $C546,""),"")</f>
        <v/>
      </c>
      <c r="M546" s="5" t="str">
        <f>IF($A546&lt;&gt;"",IF(M$2&lt;&gt;"",INDEX('Instrument History'!$1:$1048576,CcyPerBase!$B546,CcyPerBase!M$3) / $C546,""),"")</f>
        <v/>
      </c>
      <c r="N546" s="5" t="str">
        <f>IF($A546&lt;&gt;"",IF(N$2&lt;&gt;"",INDEX('Instrument History'!$1:$1048576,CcyPerBase!$B546,CcyPerBase!N$3) / $C546,""),"")</f>
        <v/>
      </c>
      <c r="O546" s="5" t="str">
        <f>IF($A546&lt;&gt;"",IF(O$2&lt;&gt;"",INDEX('Instrument History'!$1:$1048576,CcyPerBase!$B546,CcyPerBase!O$3) / $C546,""),"")</f>
        <v/>
      </c>
      <c r="P546" s="5" t="str">
        <f>IF($A546&lt;&gt;"",IF(P$2&lt;&gt;"",INDEX('Instrument History'!$1:$1048576,CcyPerBase!$B546,CcyPerBase!P$3) / $C546,""),"")</f>
        <v/>
      </c>
      <c r="Q546" s="5" t="str">
        <f>IF($A546&lt;&gt;"",IF(Q$2&lt;&gt;"",INDEX('Instrument History'!$1:$1048576,CcyPerBase!$B546,CcyPerBase!Q$3) / $C546,""),"")</f>
        <v/>
      </c>
      <c r="R546" s="5" t="str">
        <f>IF($A546&lt;&gt;"",IF(R$2&lt;&gt;"",INDEX('Instrument History'!$1:$1048576,CcyPerBase!$B546,CcyPerBase!R$3) / $C546,""),"")</f>
        <v/>
      </c>
      <c r="S546" s="5" t="str">
        <f>IF($A546&lt;&gt;"",IF(S$2&lt;&gt;"",INDEX('Instrument History'!$1:$1048576,CcyPerBase!$B546,CcyPerBase!S$3) / $C546,""),"")</f>
        <v/>
      </c>
      <c r="T546" s="5" t="str">
        <f>IF($A546&lt;&gt;"",IF(T$2&lt;&gt;"",INDEX('Instrument History'!$1:$1048576,CcyPerBase!$B546,CcyPerBase!T$3) / $C546,""),"")</f>
        <v/>
      </c>
      <c r="U546" s="5" t="str">
        <f>IF($A546&lt;&gt;"",IF(U$2&lt;&gt;"",INDEX('Instrument History'!$1:$1048576,CcyPerBase!$B546,CcyPerBase!U$3) / $C546,""),"")</f>
        <v/>
      </c>
      <c r="V546" s="5" t="str">
        <f>IF($A546&lt;&gt;"",IF(V$2&lt;&gt;"",INDEX('Instrument History'!$1:$1048576,CcyPerBase!$B546,CcyPerBase!V$3) / $C546,""),"")</f>
        <v/>
      </c>
      <c r="W546" s="5" t="str">
        <f>IF($A546&lt;&gt;"",IF(W$2&lt;&gt;"",INDEX('Instrument History'!$1:$1048576,CcyPerBase!$B546,CcyPerBase!W$3) / $C546,""),"")</f>
        <v/>
      </c>
      <c r="X546" s="5" t="str">
        <f>IF($A546&lt;&gt;"",IF(X$2&lt;&gt;"",INDEX('Instrument History'!$1:$1048576,CcyPerBase!$B546,CcyPerBase!X$3) / $C546,""),"")</f>
        <v/>
      </c>
    </row>
    <row r="547" spans="1:24">
      <c r="A547" s="12" t="str">
        <f>IF(A546&lt;&gt;"",IF(A546=$B$3,"",'Instrument History'!A544),"")</f>
        <v/>
      </c>
      <c r="B547" t="str">
        <f t="shared" si="9"/>
        <v/>
      </c>
      <c r="C547" s="5" t="str">
        <f>IF(A547&lt;&gt;"",INDEX('Instrument History'!$1:$1048576,CcyPerBase!B547,CcyPerBase!$B$2),"")</f>
        <v/>
      </c>
      <c r="D547" s="5" t="str">
        <f>IF($A547&lt;&gt;"",INDEX('Instrument History'!$1:$1048576,CcyPerBase!$B547,CcyPerBase!D$3) / $C547,"")</f>
        <v/>
      </c>
      <c r="E547" s="5" t="str">
        <f>IF($A547&lt;&gt;"",IF(E$2&lt;&gt;"",INDEX('Instrument History'!$1:$1048576,CcyPerBase!$B547,CcyPerBase!E$3) / $C547,""),"")</f>
        <v/>
      </c>
      <c r="F547" s="5" t="str">
        <f>IF($A547&lt;&gt;"",IF(F$2&lt;&gt;"",INDEX('Instrument History'!$1:$1048576,CcyPerBase!$B547,CcyPerBase!F$3) / $C547,""),"")</f>
        <v/>
      </c>
      <c r="G547" s="5" t="str">
        <f>IF($A547&lt;&gt;"",IF(G$2&lt;&gt;"",INDEX('Instrument History'!$1:$1048576,CcyPerBase!$B547,CcyPerBase!G$3) / $C547,""),"")</f>
        <v/>
      </c>
      <c r="H547" s="5" t="str">
        <f>IF($A547&lt;&gt;"",IF(H$2&lt;&gt;"",INDEX('Instrument History'!$1:$1048576,CcyPerBase!$B547,CcyPerBase!H$3) / $C547,""),"")</f>
        <v/>
      </c>
      <c r="I547" s="5" t="str">
        <f>IF($A547&lt;&gt;"",IF(I$2&lt;&gt;"",INDEX('Instrument History'!$1:$1048576,CcyPerBase!$B547,CcyPerBase!I$3) / $C547,""),"")</f>
        <v/>
      </c>
      <c r="J547" s="5" t="str">
        <f>IF($A547&lt;&gt;"",IF(J$2&lt;&gt;"",INDEX('Instrument History'!$1:$1048576,CcyPerBase!$B547,CcyPerBase!J$3) / $C547,""),"")</f>
        <v/>
      </c>
      <c r="K547" s="5" t="str">
        <f>IF($A547&lt;&gt;"",IF(K$2&lt;&gt;"",INDEX('Instrument History'!$1:$1048576,CcyPerBase!$B547,CcyPerBase!K$3) / $C547,""),"")</f>
        <v/>
      </c>
      <c r="L547" s="5" t="str">
        <f>IF($A547&lt;&gt;"",IF(L$2&lt;&gt;"",INDEX('Instrument History'!$1:$1048576,CcyPerBase!$B547,CcyPerBase!L$3) / $C547,""),"")</f>
        <v/>
      </c>
      <c r="M547" s="5" t="str">
        <f>IF($A547&lt;&gt;"",IF(M$2&lt;&gt;"",INDEX('Instrument History'!$1:$1048576,CcyPerBase!$B547,CcyPerBase!M$3) / $C547,""),"")</f>
        <v/>
      </c>
      <c r="N547" s="5" t="str">
        <f>IF($A547&lt;&gt;"",IF(N$2&lt;&gt;"",INDEX('Instrument History'!$1:$1048576,CcyPerBase!$B547,CcyPerBase!N$3) / $C547,""),"")</f>
        <v/>
      </c>
      <c r="O547" s="5" t="str">
        <f>IF($A547&lt;&gt;"",IF(O$2&lt;&gt;"",INDEX('Instrument History'!$1:$1048576,CcyPerBase!$B547,CcyPerBase!O$3) / $C547,""),"")</f>
        <v/>
      </c>
      <c r="P547" s="5" t="str">
        <f>IF($A547&lt;&gt;"",IF(P$2&lt;&gt;"",INDEX('Instrument History'!$1:$1048576,CcyPerBase!$B547,CcyPerBase!P$3) / $C547,""),"")</f>
        <v/>
      </c>
      <c r="Q547" s="5" t="str">
        <f>IF($A547&lt;&gt;"",IF(Q$2&lt;&gt;"",INDEX('Instrument History'!$1:$1048576,CcyPerBase!$B547,CcyPerBase!Q$3) / $C547,""),"")</f>
        <v/>
      </c>
      <c r="R547" s="5" t="str">
        <f>IF($A547&lt;&gt;"",IF(R$2&lt;&gt;"",INDEX('Instrument History'!$1:$1048576,CcyPerBase!$B547,CcyPerBase!R$3) / $C547,""),"")</f>
        <v/>
      </c>
      <c r="S547" s="5" t="str">
        <f>IF($A547&lt;&gt;"",IF(S$2&lt;&gt;"",INDEX('Instrument History'!$1:$1048576,CcyPerBase!$B547,CcyPerBase!S$3) / $C547,""),"")</f>
        <v/>
      </c>
      <c r="T547" s="5" t="str">
        <f>IF($A547&lt;&gt;"",IF(T$2&lt;&gt;"",INDEX('Instrument History'!$1:$1048576,CcyPerBase!$B547,CcyPerBase!T$3) / $C547,""),"")</f>
        <v/>
      </c>
      <c r="U547" s="5" t="str">
        <f>IF($A547&lt;&gt;"",IF(U$2&lt;&gt;"",INDEX('Instrument History'!$1:$1048576,CcyPerBase!$B547,CcyPerBase!U$3) / $C547,""),"")</f>
        <v/>
      </c>
      <c r="V547" s="5" t="str">
        <f>IF($A547&lt;&gt;"",IF(V$2&lt;&gt;"",INDEX('Instrument History'!$1:$1048576,CcyPerBase!$B547,CcyPerBase!V$3) / $C547,""),"")</f>
        <v/>
      </c>
      <c r="W547" s="5" t="str">
        <f>IF($A547&lt;&gt;"",IF(W$2&lt;&gt;"",INDEX('Instrument History'!$1:$1048576,CcyPerBase!$B547,CcyPerBase!W$3) / $C547,""),"")</f>
        <v/>
      </c>
      <c r="X547" s="5" t="str">
        <f>IF($A547&lt;&gt;"",IF(X$2&lt;&gt;"",INDEX('Instrument History'!$1:$1048576,CcyPerBase!$B547,CcyPerBase!X$3) / $C547,""),"")</f>
        <v/>
      </c>
    </row>
    <row r="548" spans="1:24">
      <c r="A548" s="12" t="str">
        <f>IF(A547&lt;&gt;"",IF(A547=$B$3,"",'Instrument History'!A545),"")</f>
        <v/>
      </c>
      <c r="B548" t="str">
        <f t="shared" si="9"/>
        <v/>
      </c>
      <c r="C548" s="5" t="str">
        <f>IF(A548&lt;&gt;"",INDEX('Instrument History'!$1:$1048576,CcyPerBase!B548,CcyPerBase!$B$2),"")</f>
        <v/>
      </c>
      <c r="D548" s="5" t="str">
        <f>IF($A548&lt;&gt;"",INDEX('Instrument History'!$1:$1048576,CcyPerBase!$B548,CcyPerBase!D$3) / $C548,"")</f>
        <v/>
      </c>
      <c r="E548" s="5" t="str">
        <f>IF($A548&lt;&gt;"",IF(E$2&lt;&gt;"",INDEX('Instrument History'!$1:$1048576,CcyPerBase!$B548,CcyPerBase!E$3) / $C548,""),"")</f>
        <v/>
      </c>
      <c r="F548" s="5" t="str">
        <f>IF($A548&lt;&gt;"",IF(F$2&lt;&gt;"",INDEX('Instrument History'!$1:$1048576,CcyPerBase!$B548,CcyPerBase!F$3) / $C548,""),"")</f>
        <v/>
      </c>
      <c r="G548" s="5" t="str">
        <f>IF($A548&lt;&gt;"",IF(G$2&lt;&gt;"",INDEX('Instrument History'!$1:$1048576,CcyPerBase!$B548,CcyPerBase!G$3) / $C548,""),"")</f>
        <v/>
      </c>
      <c r="H548" s="5" t="str">
        <f>IF($A548&lt;&gt;"",IF(H$2&lt;&gt;"",INDEX('Instrument History'!$1:$1048576,CcyPerBase!$B548,CcyPerBase!H$3) / $C548,""),"")</f>
        <v/>
      </c>
      <c r="I548" s="5" t="str">
        <f>IF($A548&lt;&gt;"",IF(I$2&lt;&gt;"",INDEX('Instrument History'!$1:$1048576,CcyPerBase!$B548,CcyPerBase!I$3) / $C548,""),"")</f>
        <v/>
      </c>
      <c r="J548" s="5" t="str">
        <f>IF($A548&lt;&gt;"",IF(J$2&lt;&gt;"",INDEX('Instrument History'!$1:$1048576,CcyPerBase!$B548,CcyPerBase!J$3) / $C548,""),"")</f>
        <v/>
      </c>
      <c r="K548" s="5" t="str">
        <f>IF($A548&lt;&gt;"",IF(K$2&lt;&gt;"",INDEX('Instrument History'!$1:$1048576,CcyPerBase!$B548,CcyPerBase!K$3) / $C548,""),"")</f>
        <v/>
      </c>
      <c r="L548" s="5" t="str">
        <f>IF($A548&lt;&gt;"",IF(L$2&lt;&gt;"",INDEX('Instrument History'!$1:$1048576,CcyPerBase!$B548,CcyPerBase!L$3) / $C548,""),"")</f>
        <v/>
      </c>
      <c r="M548" s="5" t="str">
        <f>IF($A548&lt;&gt;"",IF(M$2&lt;&gt;"",INDEX('Instrument History'!$1:$1048576,CcyPerBase!$B548,CcyPerBase!M$3) / $C548,""),"")</f>
        <v/>
      </c>
      <c r="N548" s="5" t="str">
        <f>IF($A548&lt;&gt;"",IF(N$2&lt;&gt;"",INDEX('Instrument History'!$1:$1048576,CcyPerBase!$B548,CcyPerBase!N$3) / $C548,""),"")</f>
        <v/>
      </c>
      <c r="O548" s="5" t="str">
        <f>IF($A548&lt;&gt;"",IF(O$2&lt;&gt;"",INDEX('Instrument History'!$1:$1048576,CcyPerBase!$B548,CcyPerBase!O$3) / $C548,""),"")</f>
        <v/>
      </c>
      <c r="P548" s="5" t="str">
        <f>IF($A548&lt;&gt;"",IF(P$2&lt;&gt;"",INDEX('Instrument History'!$1:$1048576,CcyPerBase!$B548,CcyPerBase!P$3) / $C548,""),"")</f>
        <v/>
      </c>
      <c r="Q548" s="5" t="str">
        <f>IF($A548&lt;&gt;"",IF(Q$2&lt;&gt;"",INDEX('Instrument History'!$1:$1048576,CcyPerBase!$B548,CcyPerBase!Q$3) / $C548,""),"")</f>
        <v/>
      </c>
      <c r="R548" s="5" t="str">
        <f>IF($A548&lt;&gt;"",IF(R$2&lt;&gt;"",INDEX('Instrument History'!$1:$1048576,CcyPerBase!$B548,CcyPerBase!R$3) / $C548,""),"")</f>
        <v/>
      </c>
      <c r="S548" s="5" t="str">
        <f>IF($A548&lt;&gt;"",IF(S$2&lt;&gt;"",INDEX('Instrument History'!$1:$1048576,CcyPerBase!$B548,CcyPerBase!S$3) / $C548,""),"")</f>
        <v/>
      </c>
      <c r="T548" s="5" t="str">
        <f>IF($A548&lt;&gt;"",IF(T$2&lt;&gt;"",INDEX('Instrument History'!$1:$1048576,CcyPerBase!$B548,CcyPerBase!T$3) / $C548,""),"")</f>
        <v/>
      </c>
      <c r="U548" s="5" t="str">
        <f>IF($A548&lt;&gt;"",IF(U$2&lt;&gt;"",INDEX('Instrument History'!$1:$1048576,CcyPerBase!$B548,CcyPerBase!U$3) / $C548,""),"")</f>
        <v/>
      </c>
      <c r="V548" s="5" t="str">
        <f>IF($A548&lt;&gt;"",IF(V$2&lt;&gt;"",INDEX('Instrument History'!$1:$1048576,CcyPerBase!$B548,CcyPerBase!V$3) / $C548,""),"")</f>
        <v/>
      </c>
      <c r="W548" s="5" t="str">
        <f>IF($A548&lt;&gt;"",IF(W$2&lt;&gt;"",INDEX('Instrument History'!$1:$1048576,CcyPerBase!$B548,CcyPerBase!W$3) / $C548,""),"")</f>
        <v/>
      </c>
      <c r="X548" s="5" t="str">
        <f>IF($A548&lt;&gt;"",IF(X$2&lt;&gt;"",INDEX('Instrument History'!$1:$1048576,CcyPerBase!$B548,CcyPerBase!X$3) / $C548,""),"")</f>
        <v/>
      </c>
    </row>
    <row r="549" spans="1:24">
      <c r="A549" s="12" t="str">
        <f>IF(A548&lt;&gt;"",IF(A548=$B$3,"",'Instrument History'!A546),"")</f>
        <v/>
      </c>
      <c r="B549" t="str">
        <f t="shared" si="9"/>
        <v/>
      </c>
      <c r="C549" s="5" t="str">
        <f>IF(A549&lt;&gt;"",INDEX('Instrument History'!$1:$1048576,CcyPerBase!B549,CcyPerBase!$B$2),"")</f>
        <v/>
      </c>
      <c r="D549" s="5" t="str">
        <f>IF($A549&lt;&gt;"",INDEX('Instrument History'!$1:$1048576,CcyPerBase!$B549,CcyPerBase!D$3) / $C549,"")</f>
        <v/>
      </c>
      <c r="E549" s="5" t="str">
        <f>IF($A549&lt;&gt;"",IF(E$2&lt;&gt;"",INDEX('Instrument History'!$1:$1048576,CcyPerBase!$B549,CcyPerBase!E$3) / $C549,""),"")</f>
        <v/>
      </c>
      <c r="F549" s="5" t="str">
        <f>IF($A549&lt;&gt;"",IF(F$2&lt;&gt;"",INDEX('Instrument History'!$1:$1048576,CcyPerBase!$B549,CcyPerBase!F$3) / $C549,""),"")</f>
        <v/>
      </c>
      <c r="G549" s="5" t="str">
        <f>IF($A549&lt;&gt;"",IF(G$2&lt;&gt;"",INDEX('Instrument History'!$1:$1048576,CcyPerBase!$B549,CcyPerBase!G$3) / $C549,""),"")</f>
        <v/>
      </c>
      <c r="H549" s="5" t="str">
        <f>IF($A549&lt;&gt;"",IF(H$2&lt;&gt;"",INDEX('Instrument History'!$1:$1048576,CcyPerBase!$B549,CcyPerBase!H$3) / $C549,""),"")</f>
        <v/>
      </c>
      <c r="I549" s="5" t="str">
        <f>IF($A549&lt;&gt;"",IF(I$2&lt;&gt;"",INDEX('Instrument History'!$1:$1048576,CcyPerBase!$B549,CcyPerBase!I$3) / $C549,""),"")</f>
        <v/>
      </c>
      <c r="J549" s="5" t="str">
        <f>IF($A549&lt;&gt;"",IF(J$2&lt;&gt;"",INDEX('Instrument History'!$1:$1048576,CcyPerBase!$B549,CcyPerBase!J$3) / $C549,""),"")</f>
        <v/>
      </c>
      <c r="K549" s="5" t="str">
        <f>IF($A549&lt;&gt;"",IF(K$2&lt;&gt;"",INDEX('Instrument History'!$1:$1048576,CcyPerBase!$B549,CcyPerBase!K$3) / $C549,""),"")</f>
        <v/>
      </c>
      <c r="L549" s="5" t="str">
        <f>IF($A549&lt;&gt;"",IF(L$2&lt;&gt;"",INDEX('Instrument History'!$1:$1048576,CcyPerBase!$B549,CcyPerBase!L$3) / $C549,""),"")</f>
        <v/>
      </c>
      <c r="M549" s="5" t="str">
        <f>IF($A549&lt;&gt;"",IF(M$2&lt;&gt;"",INDEX('Instrument History'!$1:$1048576,CcyPerBase!$B549,CcyPerBase!M$3) / $C549,""),"")</f>
        <v/>
      </c>
      <c r="N549" s="5" t="str">
        <f>IF($A549&lt;&gt;"",IF(N$2&lt;&gt;"",INDEX('Instrument History'!$1:$1048576,CcyPerBase!$B549,CcyPerBase!N$3) / $C549,""),"")</f>
        <v/>
      </c>
      <c r="O549" s="5" t="str">
        <f>IF($A549&lt;&gt;"",IF(O$2&lt;&gt;"",INDEX('Instrument History'!$1:$1048576,CcyPerBase!$B549,CcyPerBase!O$3) / $C549,""),"")</f>
        <v/>
      </c>
      <c r="P549" s="5" t="str">
        <f>IF($A549&lt;&gt;"",IF(P$2&lt;&gt;"",INDEX('Instrument History'!$1:$1048576,CcyPerBase!$B549,CcyPerBase!P$3) / $C549,""),"")</f>
        <v/>
      </c>
      <c r="Q549" s="5" t="str">
        <f>IF($A549&lt;&gt;"",IF(Q$2&lt;&gt;"",INDEX('Instrument History'!$1:$1048576,CcyPerBase!$B549,CcyPerBase!Q$3) / $C549,""),"")</f>
        <v/>
      </c>
      <c r="R549" s="5" t="str">
        <f>IF($A549&lt;&gt;"",IF(R$2&lt;&gt;"",INDEX('Instrument History'!$1:$1048576,CcyPerBase!$B549,CcyPerBase!R$3) / $C549,""),"")</f>
        <v/>
      </c>
      <c r="S549" s="5" t="str">
        <f>IF($A549&lt;&gt;"",IF(S$2&lt;&gt;"",INDEX('Instrument History'!$1:$1048576,CcyPerBase!$B549,CcyPerBase!S$3) / $C549,""),"")</f>
        <v/>
      </c>
      <c r="T549" s="5" t="str">
        <f>IF($A549&lt;&gt;"",IF(T$2&lt;&gt;"",INDEX('Instrument History'!$1:$1048576,CcyPerBase!$B549,CcyPerBase!T$3) / $C549,""),"")</f>
        <v/>
      </c>
      <c r="U549" s="5" t="str">
        <f>IF($A549&lt;&gt;"",IF(U$2&lt;&gt;"",INDEX('Instrument History'!$1:$1048576,CcyPerBase!$B549,CcyPerBase!U$3) / $C549,""),"")</f>
        <v/>
      </c>
      <c r="V549" s="5" t="str">
        <f>IF($A549&lt;&gt;"",IF(V$2&lt;&gt;"",INDEX('Instrument History'!$1:$1048576,CcyPerBase!$B549,CcyPerBase!V$3) / $C549,""),"")</f>
        <v/>
      </c>
      <c r="W549" s="5" t="str">
        <f>IF($A549&lt;&gt;"",IF(W$2&lt;&gt;"",INDEX('Instrument History'!$1:$1048576,CcyPerBase!$B549,CcyPerBase!W$3) / $C549,""),"")</f>
        <v/>
      </c>
      <c r="X549" s="5" t="str">
        <f>IF($A549&lt;&gt;"",IF(X$2&lt;&gt;"",INDEX('Instrument History'!$1:$1048576,CcyPerBase!$B549,CcyPerBase!X$3) / $C549,""),"")</f>
        <v/>
      </c>
    </row>
    <row r="550" spans="1:24">
      <c r="A550" s="12" t="str">
        <f>IF(A549&lt;&gt;"",IF(A549=$B$3,"",'Instrument History'!A547),"")</f>
        <v/>
      </c>
      <c r="B550" t="str">
        <f t="shared" si="9"/>
        <v/>
      </c>
      <c r="C550" s="5" t="str">
        <f>IF(A550&lt;&gt;"",INDEX('Instrument History'!$1:$1048576,CcyPerBase!B550,CcyPerBase!$B$2),"")</f>
        <v/>
      </c>
      <c r="D550" s="5" t="str">
        <f>IF($A550&lt;&gt;"",INDEX('Instrument History'!$1:$1048576,CcyPerBase!$B550,CcyPerBase!D$3) / $C550,"")</f>
        <v/>
      </c>
      <c r="E550" s="5" t="str">
        <f>IF($A550&lt;&gt;"",IF(E$2&lt;&gt;"",INDEX('Instrument History'!$1:$1048576,CcyPerBase!$B550,CcyPerBase!E$3) / $C550,""),"")</f>
        <v/>
      </c>
      <c r="F550" s="5" t="str">
        <f>IF($A550&lt;&gt;"",IF(F$2&lt;&gt;"",INDEX('Instrument History'!$1:$1048576,CcyPerBase!$B550,CcyPerBase!F$3) / $C550,""),"")</f>
        <v/>
      </c>
      <c r="G550" s="5" t="str">
        <f>IF($A550&lt;&gt;"",IF(G$2&lt;&gt;"",INDEX('Instrument History'!$1:$1048576,CcyPerBase!$B550,CcyPerBase!G$3) / $C550,""),"")</f>
        <v/>
      </c>
      <c r="H550" s="5" t="str">
        <f>IF($A550&lt;&gt;"",IF(H$2&lt;&gt;"",INDEX('Instrument History'!$1:$1048576,CcyPerBase!$B550,CcyPerBase!H$3) / $C550,""),"")</f>
        <v/>
      </c>
      <c r="I550" s="5" t="str">
        <f>IF($A550&lt;&gt;"",IF(I$2&lt;&gt;"",INDEX('Instrument History'!$1:$1048576,CcyPerBase!$B550,CcyPerBase!I$3) / $C550,""),"")</f>
        <v/>
      </c>
      <c r="J550" s="5" t="str">
        <f>IF($A550&lt;&gt;"",IF(J$2&lt;&gt;"",INDEX('Instrument History'!$1:$1048576,CcyPerBase!$B550,CcyPerBase!J$3) / $C550,""),"")</f>
        <v/>
      </c>
      <c r="K550" s="5" t="str">
        <f>IF($A550&lt;&gt;"",IF(K$2&lt;&gt;"",INDEX('Instrument History'!$1:$1048576,CcyPerBase!$B550,CcyPerBase!K$3) / $C550,""),"")</f>
        <v/>
      </c>
      <c r="L550" s="5" t="str">
        <f>IF($A550&lt;&gt;"",IF(L$2&lt;&gt;"",INDEX('Instrument History'!$1:$1048576,CcyPerBase!$B550,CcyPerBase!L$3) / $C550,""),"")</f>
        <v/>
      </c>
      <c r="M550" s="5" t="str">
        <f>IF($A550&lt;&gt;"",IF(M$2&lt;&gt;"",INDEX('Instrument History'!$1:$1048576,CcyPerBase!$B550,CcyPerBase!M$3) / $C550,""),"")</f>
        <v/>
      </c>
      <c r="N550" s="5" t="str">
        <f>IF($A550&lt;&gt;"",IF(N$2&lt;&gt;"",INDEX('Instrument History'!$1:$1048576,CcyPerBase!$B550,CcyPerBase!N$3) / $C550,""),"")</f>
        <v/>
      </c>
      <c r="O550" s="5" t="str">
        <f>IF($A550&lt;&gt;"",IF(O$2&lt;&gt;"",INDEX('Instrument History'!$1:$1048576,CcyPerBase!$B550,CcyPerBase!O$3) / $C550,""),"")</f>
        <v/>
      </c>
      <c r="P550" s="5" t="str">
        <f>IF($A550&lt;&gt;"",IF(P$2&lt;&gt;"",INDEX('Instrument History'!$1:$1048576,CcyPerBase!$B550,CcyPerBase!P$3) / $C550,""),"")</f>
        <v/>
      </c>
      <c r="Q550" s="5" t="str">
        <f>IF($A550&lt;&gt;"",IF(Q$2&lt;&gt;"",INDEX('Instrument History'!$1:$1048576,CcyPerBase!$B550,CcyPerBase!Q$3) / $C550,""),"")</f>
        <v/>
      </c>
      <c r="R550" s="5" t="str">
        <f>IF($A550&lt;&gt;"",IF(R$2&lt;&gt;"",INDEX('Instrument History'!$1:$1048576,CcyPerBase!$B550,CcyPerBase!R$3) / $C550,""),"")</f>
        <v/>
      </c>
      <c r="S550" s="5" t="str">
        <f>IF($A550&lt;&gt;"",IF(S$2&lt;&gt;"",INDEX('Instrument History'!$1:$1048576,CcyPerBase!$B550,CcyPerBase!S$3) / $C550,""),"")</f>
        <v/>
      </c>
      <c r="T550" s="5" t="str">
        <f>IF($A550&lt;&gt;"",IF(T$2&lt;&gt;"",INDEX('Instrument History'!$1:$1048576,CcyPerBase!$B550,CcyPerBase!T$3) / $C550,""),"")</f>
        <v/>
      </c>
      <c r="U550" s="5" t="str">
        <f>IF($A550&lt;&gt;"",IF(U$2&lt;&gt;"",INDEX('Instrument History'!$1:$1048576,CcyPerBase!$B550,CcyPerBase!U$3) / $C550,""),"")</f>
        <v/>
      </c>
      <c r="V550" s="5" t="str">
        <f>IF($A550&lt;&gt;"",IF(V$2&lt;&gt;"",INDEX('Instrument History'!$1:$1048576,CcyPerBase!$B550,CcyPerBase!V$3) / $C550,""),"")</f>
        <v/>
      </c>
      <c r="W550" s="5" t="str">
        <f>IF($A550&lt;&gt;"",IF(W$2&lt;&gt;"",INDEX('Instrument History'!$1:$1048576,CcyPerBase!$B550,CcyPerBase!W$3) / $C550,""),"")</f>
        <v/>
      </c>
      <c r="X550" s="5" t="str">
        <f>IF($A550&lt;&gt;"",IF(X$2&lt;&gt;"",INDEX('Instrument History'!$1:$1048576,CcyPerBase!$B550,CcyPerBase!X$3) / $C550,""),"")</f>
        <v/>
      </c>
    </row>
    <row r="551" spans="1:24">
      <c r="A551" s="12" t="str">
        <f>IF(A550&lt;&gt;"",IF(A550=$B$3,"",'Instrument History'!A548),"")</f>
        <v/>
      </c>
      <c r="B551" t="str">
        <f t="shared" si="9"/>
        <v/>
      </c>
      <c r="C551" s="5" t="str">
        <f>IF(A551&lt;&gt;"",INDEX('Instrument History'!$1:$1048576,CcyPerBase!B551,CcyPerBase!$B$2),"")</f>
        <v/>
      </c>
      <c r="D551" s="5" t="str">
        <f>IF($A551&lt;&gt;"",INDEX('Instrument History'!$1:$1048576,CcyPerBase!$B551,CcyPerBase!D$3) / $C551,"")</f>
        <v/>
      </c>
      <c r="E551" s="5" t="str">
        <f>IF($A551&lt;&gt;"",IF(E$2&lt;&gt;"",INDEX('Instrument History'!$1:$1048576,CcyPerBase!$B551,CcyPerBase!E$3) / $C551,""),"")</f>
        <v/>
      </c>
      <c r="F551" s="5" t="str">
        <f>IF($A551&lt;&gt;"",IF(F$2&lt;&gt;"",INDEX('Instrument History'!$1:$1048576,CcyPerBase!$B551,CcyPerBase!F$3) / $C551,""),"")</f>
        <v/>
      </c>
      <c r="G551" s="5" t="str">
        <f>IF($A551&lt;&gt;"",IF(G$2&lt;&gt;"",INDEX('Instrument History'!$1:$1048576,CcyPerBase!$B551,CcyPerBase!G$3) / $C551,""),"")</f>
        <v/>
      </c>
      <c r="H551" s="5" t="str">
        <f>IF($A551&lt;&gt;"",IF(H$2&lt;&gt;"",INDEX('Instrument History'!$1:$1048576,CcyPerBase!$B551,CcyPerBase!H$3) / $C551,""),"")</f>
        <v/>
      </c>
      <c r="I551" s="5" t="str">
        <f>IF($A551&lt;&gt;"",IF(I$2&lt;&gt;"",INDEX('Instrument History'!$1:$1048576,CcyPerBase!$B551,CcyPerBase!I$3) / $C551,""),"")</f>
        <v/>
      </c>
      <c r="J551" s="5" t="str">
        <f>IF($A551&lt;&gt;"",IF(J$2&lt;&gt;"",INDEX('Instrument History'!$1:$1048576,CcyPerBase!$B551,CcyPerBase!J$3) / $C551,""),"")</f>
        <v/>
      </c>
      <c r="K551" s="5" t="str">
        <f>IF($A551&lt;&gt;"",IF(K$2&lt;&gt;"",INDEX('Instrument History'!$1:$1048576,CcyPerBase!$B551,CcyPerBase!K$3) / $C551,""),"")</f>
        <v/>
      </c>
      <c r="L551" s="5" t="str">
        <f>IF($A551&lt;&gt;"",IF(L$2&lt;&gt;"",INDEX('Instrument History'!$1:$1048576,CcyPerBase!$B551,CcyPerBase!L$3) / $C551,""),"")</f>
        <v/>
      </c>
      <c r="M551" s="5" t="str">
        <f>IF($A551&lt;&gt;"",IF(M$2&lt;&gt;"",INDEX('Instrument History'!$1:$1048576,CcyPerBase!$B551,CcyPerBase!M$3) / $C551,""),"")</f>
        <v/>
      </c>
      <c r="N551" s="5" t="str">
        <f>IF($A551&lt;&gt;"",IF(N$2&lt;&gt;"",INDEX('Instrument History'!$1:$1048576,CcyPerBase!$B551,CcyPerBase!N$3) / $C551,""),"")</f>
        <v/>
      </c>
      <c r="O551" s="5" t="str">
        <f>IF($A551&lt;&gt;"",IF(O$2&lt;&gt;"",INDEX('Instrument History'!$1:$1048576,CcyPerBase!$B551,CcyPerBase!O$3) / $C551,""),"")</f>
        <v/>
      </c>
      <c r="P551" s="5" t="str">
        <f>IF($A551&lt;&gt;"",IF(P$2&lt;&gt;"",INDEX('Instrument History'!$1:$1048576,CcyPerBase!$B551,CcyPerBase!P$3) / $C551,""),"")</f>
        <v/>
      </c>
      <c r="Q551" s="5" t="str">
        <f>IF($A551&lt;&gt;"",IF(Q$2&lt;&gt;"",INDEX('Instrument History'!$1:$1048576,CcyPerBase!$B551,CcyPerBase!Q$3) / $C551,""),"")</f>
        <v/>
      </c>
      <c r="R551" s="5" t="str">
        <f>IF($A551&lt;&gt;"",IF(R$2&lt;&gt;"",INDEX('Instrument History'!$1:$1048576,CcyPerBase!$B551,CcyPerBase!R$3) / $C551,""),"")</f>
        <v/>
      </c>
      <c r="S551" s="5" t="str">
        <f>IF($A551&lt;&gt;"",IF(S$2&lt;&gt;"",INDEX('Instrument History'!$1:$1048576,CcyPerBase!$B551,CcyPerBase!S$3) / $C551,""),"")</f>
        <v/>
      </c>
      <c r="T551" s="5" t="str">
        <f>IF($A551&lt;&gt;"",IF(T$2&lt;&gt;"",INDEX('Instrument History'!$1:$1048576,CcyPerBase!$B551,CcyPerBase!T$3) / $C551,""),"")</f>
        <v/>
      </c>
      <c r="U551" s="5" t="str">
        <f>IF($A551&lt;&gt;"",IF(U$2&lt;&gt;"",INDEX('Instrument History'!$1:$1048576,CcyPerBase!$B551,CcyPerBase!U$3) / $C551,""),"")</f>
        <v/>
      </c>
      <c r="V551" s="5" t="str">
        <f>IF($A551&lt;&gt;"",IF(V$2&lt;&gt;"",INDEX('Instrument History'!$1:$1048576,CcyPerBase!$B551,CcyPerBase!V$3) / $C551,""),"")</f>
        <v/>
      </c>
      <c r="W551" s="5" t="str">
        <f>IF($A551&lt;&gt;"",IF(W$2&lt;&gt;"",INDEX('Instrument History'!$1:$1048576,CcyPerBase!$B551,CcyPerBase!W$3) / $C551,""),"")</f>
        <v/>
      </c>
      <c r="X551" s="5" t="str">
        <f>IF($A551&lt;&gt;"",IF(X$2&lt;&gt;"",INDEX('Instrument History'!$1:$1048576,CcyPerBase!$B551,CcyPerBase!X$3) / $C551,""),"")</f>
        <v/>
      </c>
    </row>
    <row r="552" spans="1:24">
      <c r="A552" s="12" t="str">
        <f>IF(A551&lt;&gt;"",IF(A551=$B$3,"",'Instrument History'!A549),"")</f>
        <v/>
      </c>
      <c r="B552" t="str">
        <f t="shared" si="9"/>
        <v/>
      </c>
      <c r="C552" s="5" t="str">
        <f>IF(A552&lt;&gt;"",INDEX('Instrument History'!$1:$1048576,CcyPerBase!B552,CcyPerBase!$B$2),"")</f>
        <v/>
      </c>
      <c r="D552" s="5" t="str">
        <f>IF($A552&lt;&gt;"",INDEX('Instrument History'!$1:$1048576,CcyPerBase!$B552,CcyPerBase!D$3) / $C552,"")</f>
        <v/>
      </c>
      <c r="E552" s="5" t="str">
        <f>IF($A552&lt;&gt;"",IF(E$2&lt;&gt;"",INDEX('Instrument History'!$1:$1048576,CcyPerBase!$B552,CcyPerBase!E$3) / $C552,""),"")</f>
        <v/>
      </c>
      <c r="F552" s="5" t="str">
        <f>IF($A552&lt;&gt;"",IF(F$2&lt;&gt;"",INDEX('Instrument History'!$1:$1048576,CcyPerBase!$B552,CcyPerBase!F$3) / $C552,""),"")</f>
        <v/>
      </c>
      <c r="G552" s="5" t="str">
        <f>IF($A552&lt;&gt;"",IF(G$2&lt;&gt;"",INDEX('Instrument History'!$1:$1048576,CcyPerBase!$B552,CcyPerBase!G$3) / $C552,""),"")</f>
        <v/>
      </c>
      <c r="H552" s="5" t="str">
        <f>IF($A552&lt;&gt;"",IF(H$2&lt;&gt;"",INDEX('Instrument History'!$1:$1048576,CcyPerBase!$B552,CcyPerBase!H$3) / $C552,""),"")</f>
        <v/>
      </c>
      <c r="I552" s="5" t="str">
        <f>IF($A552&lt;&gt;"",IF(I$2&lt;&gt;"",INDEX('Instrument History'!$1:$1048576,CcyPerBase!$B552,CcyPerBase!I$3) / $C552,""),"")</f>
        <v/>
      </c>
      <c r="J552" s="5" t="str">
        <f>IF($A552&lt;&gt;"",IF(J$2&lt;&gt;"",INDEX('Instrument History'!$1:$1048576,CcyPerBase!$B552,CcyPerBase!J$3) / $C552,""),"")</f>
        <v/>
      </c>
      <c r="K552" s="5" t="str">
        <f>IF($A552&lt;&gt;"",IF(K$2&lt;&gt;"",INDEX('Instrument History'!$1:$1048576,CcyPerBase!$B552,CcyPerBase!K$3) / $C552,""),"")</f>
        <v/>
      </c>
      <c r="L552" s="5" t="str">
        <f>IF($A552&lt;&gt;"",IF(L$2&lt;&gt;"",INDEX('Instrument History'!$1:$1048576,CcyPerBase!$B552,CcyPerBase!L$3) / $C552,""),"")</f>
        <v/>
      </c>
      <c r="M552" s="5" t="str">
        <f>IF($A552&lt;&gt;"",IF(M$2&lt;&gt;"",INDEX('Instrument History'!$1:$1048576,CcyPerBase!$B552,CcyPerBase!M$3) / $C552,""),"")</f>
        <v/>
      </c>
      <c r="N552" s="5" t="str">
        <f>IF($A552&lt;&gt;"",IF(N$2&lt;&gt;"",INDEX('Instrument History'!$1:$1048576,CcyPerBase!$B552,CcyPerBase!N$3) / $C552,""),"")</f>
        <v/>
      </c>
      <c r="O552" s="5" t="str">
        <f>IF($A552&lt;&gt;"",IF(O$2&lt;&gt;"",INDEX('Instrument History'!$1:$1048576,CcyPerBase!$B552,CcyPerBase!O$3) / $C552,""),"")</f>
        <v/>
      </c>
      <c r="P552" s="5" t="str">
        <f>IF($A552&lt;&gt;"",IF(P$2&lt;&gt;"",INDEX('Instrument History'!$1:$1048576,CcyPerBase!$B552,CcyPerBase!P$3) / $C552,""),"")</f>
        <v/>
      </c>
      <c r="Q552" s="5" t="str">
        <f>IF($A552&lt;&gt;"",IF(Q$2&lt;&gt;"",INDEX('Instrument History'!$1:$1048576,CcyPerBase!$B552,CcyPerBase!Q$3) / $C552,""),"")</f>
        <v/>
      </c>
      <c r="R552" s="5" t="str">
        <f>IF($A552&lt;&gt;"",IF(R$2&lt;&gt;"",INDEX('Instrument History'!$1:$1048576,CcyPerBase!$B552,CcyPerBase!R$3) / $C552,""),"")</f>
        <v/>
      </c>
      <c r="S552" s="5" t="str">
        <f>IF($A552&lt;&gt;"",IF(S$2&lt;&gt;"",INDEX('Instrument History'!$1:$1048576,CcyPerBase!$B552,CcyPerBase!S$3) / $C552,""),"")</f>
        <v/>
      </c>
      <c r="T552" s="5" t="str">
        <f>IF($A552&lt;&gt;"",IF(T$2&lt;&gt;"",INDEX('Instrument History'!$1:$1048576,CcyPerBase!$B552,CcyPerBase!T$3) / $C552,""),"")</f>
        <v/>
      </c>
      <c r="U552" s="5" t="str">
        <f>IF($A552&lt;&gt;"",IF(U$2&lt;&gt;"",INDEX('Instrument History'!$1:$1048576,CcyPerBase!$B552,CcyPerBase!U$3) / $C552,""),"")</f>
        <v/>
      </c>
      <c r="V552" s="5" t="str">
        <f>IF($A552&lt;&gt;"",IF(V$2&lt;&gt;"",INDEX('Instrument History'!$1:$1048576,CcyPerBase!$B552,CcyPerBase!V$3) / $C552,""),"")</f>
        <v/>
      </c>
      <c r="W552" s="5" t="str">
        <f>IF($A552&lt;&gt;"",IF(W$2&lt;&gt;"",INDEX('Instrument History'!$1:$1048576,CcyPerBase!$B552,CcyPerBase!W$3) / $C552,""),"")</f>
        <v/>
      </c>
      <c r="X552" s="5" t="str">
        <f>IF($A552&lt;&gt;"",IF(X$2&lt;&gt;"",INDEX('Instrument History'!$1:$1048576,CcyPerBase!$B552,CcyPerBase!X$3) / $C552,""),"")</f>
        <v/>
      </c>
    </row>
    <row r="553" spans="1:24">
      <c r="A553" s="12" t="str">
        <f>IF(A552&lt;&gt;"",IF(A552=$B$3,"",'Instrument History'!A550),"")</f>
        <v/>
      </c>
      <c r="B553" t="str">
        <f t="shared" si="9"/>
        <v/>
      </c>
      <c r="C553" s="5" t="str">
        <f>IF(A553&lt;&gt;"",INDEX('Instrument History'!$1:$1048576,CcyPerBase!B553,CcyPerBase!$B$2),"")</f>
        <v/>
      </c>
      <c r="D553" s="5" t="str">
        <f>IF($A553&lt;&gt;"",INDEX('Instrument History'!$1:$1048576,CcyPerBase!$B553,CcyPerBase!D$3) / $C553,"")</f>
        <v/>
      </c>
      <c r="E553" s="5" t="str">
        <f>IF($A553&lt;&gt;"",IF(E$2&lt;&gt;"",INDEX('Instrument History'!$1:$1048576,CcyPerBase!$B553,CcyPerBase!E$3) / $C553,""),"")</f>
        <v/>
      </c>
      <c r="F553" s="5" t="str">
        <f>IF($A553&lt;&gt;"",IF(F$2&lt;&gt;"",INDEX('Instrument History'!$1:$1048576,CcyPerBase!$B553,CcyPerBase!F$3) / $C553,""),"")</f>
        <v/>
      </c>
      <c r="G553" s="5" t="str">
        <f>IF($A553&lt;&gt;"",IF(G$2&lt;&gt;"",INDEX('Instrument History'!$1:$1048576,CcyPerBase!$B553,CcyPerBase!G$3) / $C553,""),"")</f>
        <v/>
      </c>
      <c r="H553" s="5" t="str">
        <f>IF($A553&lt;&gt;"",IF(H$2&lt;&gt;"",INDEX('Instrument History'!$1:$1048576,CcyPerBase!$B553,CcyPerBase!H$3) / $C553,""),"")</f>
        <v/>
      </c>
      <c r="I553" s="5" t="str">
        <f>IF($A553&lt;&gt;"",IF(I$2&lt;&gt;"",INDEX('Instrument History'!$1:$1048576,CcyPerBase!$B553,CcyPerBase!I$3) / $C553,""),"")</f>
        <v/>
      </c>
      <c r="J553" s="5" t="str">
        <f>IF($A553&lt;&gt;"",IF(J$2&lt;&gt;"",INDEX('Instrument History'!$1:$1048576,CcyPerBase!$B553,CcyPerBase!J$3) / $C553,""),"")</f>
        <v/>
      </c>
      <c r="K553" s="5" t="str">
        <f>IF($A553&lt;&gt;"",IF(K$2&lt;&gt;"",INDEX('Instrument History'!$1:$1048576,CcyPerBase!$B553,CcyPerBase!K$3) / $C553,""),"")</f>
        <v/>
      </c>
      <c r="L553" s="5" t="str">
        <f>IF($A553&lt;&gt;"",IF(L$2&lt;&gt;"",INDEX('Instrument History'!$1:$1048576,CcyPerBase!$B553,CcyPerBase!L$3) / $C553,""),"")</f>
        <v/>
      </c>
      <c r="M553" s="5" t="str">
        <f>IF($A553&lt;&gt;"",IF(M$2&lt;&gt;"",INDEX('Instrument History'!$1:$1048576,CcyPerBase!$B553,CcyPerBase!M$3) / $C553,""),"")</f>
        <v/>
      </c>
      <c r="N553" s="5" t="str">
        <f>IF($A553&lt;&gt;"",IF(N$2&lt;&gt;"",INDEX('Instrument History'!$1:$1048576,CcyPerBase!$B553,CcyPerBase!N$3) / $C553,""),"")</f>
        <v/>
      </c>
      <c r="O553" s="5" t="str">
        <f>IF($A553&lt;&gt;"",IF(O$2&lt;&gt;"",INDEX('Instrument History'!$1:$1048576,CcyPerBase!$B553,CcyPerBase!O$3) / $C553,""),"")</f>
        <v/>
      </c>
      <c r="P553" s="5" t="str">
        <f>IF($A553&lt;&gt;"",IF(P$2&lt;&gt;"",INDEX('Instrument History'!$1:$1048576,CcyPerBase!$B553,CcyPerBase!P$3) / $C553,""),"")</f>
        <v/>
      </c>
      <c r="Q553" s="5" t="str">
        <f>IF($A553&lt;&gt;"",IF(Q$2&lt;&gt;"",INDEX('Instrument History'!$1:$1048576,CcyPerBase!$B553,CcyPerBase!Q$3) / $C553,""),"")</f>
        <v/>
      </c>
      <c r="R553" s="5" t="str">
        <f>IF($A553&lt;&gt;"",IF(R$2&lt;&gt;"",INDEX('Instrument History'!$1:$1048576,CcyPerBase!$B553,CcyPerBase!R$3) / $C553,""),"")</f>
        <v/>
      </c>
      <c r="S553" s="5" t="str">
        <f>IF($A553&lt;&gt;"",IF(S$2&lt;&gt;"",INDEX('Instrument History'!$1:$1048576,CcyPerBase!$B553,CcyPerBase!S$3) / $C553,""),"")</f>
        <v/>
      </c>
      <c r="T553" s="5" t="str">
        <f>IF($A553&lt;&gt;"",IF(T$2&lt;&gt;"",INDEX('Instrument History'!$1:$1048576,CcyPerBase!$B553,CcyPerBase!T$3) / $C553,""),"")</f>
        <v/>
      </c>
      <c r="U553" s="5" t="str">
        <f>IF($A553&lt;&gt;"",IF(U$2&lt;&gt;"",INDEX('Instrument History'!$1:$1048576,CcyPerBase!$B553,CcyPerBase!U$3) / $C553,""),"")</f>
        <v/>
      </c>
      <c r="V553" s="5" t="str">
        <f>IF($A553&lt;&gt;"",IF(V$2&lt;&gt;"",INDEX('Instrument History'!$1:$1048576,CcyPerBase!$B553,CcyPerBase!V$3) / $C553,""),"")</f>
        <v/>
      </c>
      <c r="W553" s="5" t="str">
        <f>IF($A553&lt;&gt;"",IF(W$2&lt;&gt;"",INDEX('Instrument History'!$1:$1048576,CcyPerBase!$B553,CcyPerBase!W$3) / $C553,""),"")</f>
        <v/>
      </c>
      <c r="X553" s="5" t="str">
        <f>IF($A553&lt;&gt;"",IF(X$2&lt;&gt;"",INDEX('Instrument History'!$1:$1048576,CcyPerBase!$B553,CcyPerBase!X$3) / $C553,""),"")</f>
        <v/>
      </c>
    </row>
    <row r="554" spans="1:24">
      <c r="A554" s="12" t="str">
        <f>IF(A553&lt;&gt;"",IF(A553=$B$3,"",'Instrument History'!A551),"")</f>
        <v/>
      </c>
      <c r="B554" t="str">
        <f t="shared" si="9"/>
        <v/>
      </c>
      <c r="C554" s="5" t="str">
        <f>IF(A554&lt;&gt;"",INDEX('Instrument History'!$1:$1048576,CcyPerBase!B554,CcyPerBase!$B$2),"")</f>
        <v/>
      </c>
      <c r="D554" s="5" t="str">
        <f>IF($A554&lt;&gt;"",INDEX('Instrument History'!$1:$1048576,CcyPerBase!$B554,CcyPerBase!D$3) / $C554,"")</f>
        <v/>
      </c>
      <c r="E554" s="5" t="str">
        <f>IF($A554&lt;&gt;"",IF(E$2&lt;&gt;"",INDEX('Instrument History'!$1:$1048576,CcyPerBase!$B554,CcyPerBase!E$3) / $C554,""),"")</f>
        <v/>
      </c>
      <c r="F554" s="5" t="str">
        <f>IF($A554&lt;&gt;"",IF(F$2&lt;&gt;"",INDEX('Instrument History'!$1:$1048576,CcyPerBase!$B554,CcyPerBase!F$3) / $C554,""),"")</f>
        <v/>
      </c>
      <c r="G554" s="5" t="str">
        <f>IF($A554&lt;&gt;"",IF(G$2&lt;&gt;"",INDEX('Instrument History'!$1:$1048576,CcyPerBase!$B554,CcyPerBase!G$3) / $C554,""),"")</f>
        <v/>
      </c>
      <c r="H554" s="5" t="str">
        <f>IF($A554&lt;&gt;"",IF(H$2&lt;&gt;"",INDEX('Instrument History'!$1:$1048576,CcyPerBase!$B554,CcyPerBase!H$3) / $C554,""),"")</f>
        <v/>
      </c>
      <c r="I554" s="5" t="str">
        <f>IF($A554&lt;&gt;"",IF(I$2&lt;&gt;"",INDEX('Instrument History'!$1:$1048576,CcyPerBase!$B554,CcyPerBase!I$3) / $C554,""),"")</f>
        <v/>
      </c>
      <c r="J554" s="5" t="str">
        <f>IF($A554&lt;&gt;"",IF(J$2&lt;&gt;"",INDEX('Instrument History'!$1:$1048576,CcyPerBase!$B554,CcyPerBase!J$3) / $C554,""),"")</f>
        <v/>
      </c>
      <c r="K554" s="5" t="str">
        <f>IF($A554&lt;&gt;"",IF(K$2&lt;&gt;"",INDEX('Instrument History'!$1:$1048576,CcyPerBase!$B554,CcyPerBase!K$3) / $C554,""),"")</f>
        <v/>
      </c>
      <c r="L554" s="5" t="str">
        <f>IF($A554&lt;&gt;"",IF(L$2&lt;&gt;"",INDEX('Instrument History'!$1:$1048576,CcyPerBase!$B554,CcyPerBase!L$3) / $C554,""),"")</f>
        <v/>
      </c>
      <c r="M554" s="5" t="str">
        <f>IF($A554&lt;&gt;"",IF(M$2&lt;&gt;"",INDEX('Instrument History'!$1:$1048576,CcyPerBase!$B554,CcyPerBase!M$3) / $C554,""),"")</f>
        <v/>
      </c>
      <c r="N554" s="5" t="str">
        <f>IF($A554&lt;&gt;"",IF(N$2&lt;&gt;"",INDEX('Instrument History'!$1:$1048576,CcyPerBase!$B554,CcyPerBase!N$3) / $C554,""),"")</f>
        <v/>
      </c>
      <c r="O554" s="5" t="str">
        <f>IF($A554&lt;&gt;"",IF(O$2&lt;&gt;"",INDEX('Instrument History'!$1:$1048576,CcyPerBase!$B554,CcyPerBase!O$3) / $C554,""),"")</f>
        <v/>
      </c>
      <c r="P554" s="5" t="str">
        <f>IF($A554&lt;&gt;"",IF(P$2&lt;&gt;"",INDEX('Instrument History'!$1:$1048576,CcyPerBase!$B554,CcyPerBase!P$3) / $C554,""),"")</f>
        <v/>
      </c>
      <c r="Q554" s="5" t="str">
        <f>IF($A554&lt;&gt;"",IF(Q$2&lt;&gt;"",INDEX('Instrument History'!$1:$1048576,CcyPerBase!$B554,CcyPerBase!Q$3) / $C554,""),"")</f>
        <v/>
      </c>
      <c r="R554" s="5" t="str">
        <f>IF($A554&lt;&gt;"",IF(R$2&lt;&gt;"",INDEX('Instrument History'!$1:$1048576,CcyPerBase!$B554,CcyPerBase!R$3) / $C554,""),"")</f>
        <v/>
      </c>
      <c r="S554" s="5" t="str">
        <f>IF($A554&lt;&gt;"",IF(S$2&lt;&gt;"",INDEX('Instrument History'!$1:$1048576,CcyPerBase!$B554,CcyPerBase!S$3) / $C554,""),"")</f>
        <v/>
      </c>
      <c r="T554" s="5" t="str">
        <f>IF($A554&lt;&gt;"",IF(T$2&lt;&gt;"",INDEX('Instrument History'!$1:$1048576,CcyPerBase!$B554,CcyPerBase!T$3) / $C554,""),"")</f>
        <v/>
      </c>
      <c r="U554" s="5" t="str">
        <f>IF($A554&lt;&gt;"",IF(U$2&lt;&gt;"",INDEX('Instrument History'!$1:$1048576,CcyPerBase!$B554,CcyPerBase!U$3) / $C554,""),"")</f>
        <v/>
      </c>
      <c r="V554" s="5" t="str">
        <f>IF($A554&lt;&gt;"",IF(V$2&lt;&gt;"",INDEX('Instrument History'!$1:$1048576,CcyPerBase!$B554,CcyPerBase!V$3) / $C554,""),"")</f>
        <v/>
      </c>
      <c r="W554" s="5" t="str">
        <f>IF($A554&lt;&gt;"",IF(W$2&lt;&gt;"",INDEX('Instrument History'!$1:$1048576,CcyPerBase!$B554,CcyPerBase!W$3) / $C554,""),"")</f>
        <v/>
      </c>
      <c r="X554" s="5" t="str">
        <f>IF($A554&lt;&gt;"",IF(X$2&lt;&gt;"",INDEX('Instrument History'!$1:$1048576,CcyPerBase!$B554,CcyPerBase!X$3) / $C554,""),"")</f>
        <v/>
      </c>
    </row>
    <row r="555" spans="1:24">
      <c r="A555" s="12" t="str">
        <f>IF(A554&lt;&gt;"",IF(A554=$B$3,"",'Instrument History'!A552),"")</f>
        <v/>
      </c>
      <c r="B555" t="str">
        <f t="shared" si="9"/>
        <v/>
      </c>
      <c r="C555" s="5" t="str">
        <f>IF(A555&lt;&gt;"",INDEX('Instrument History'!$1:$1048576,CcyPerBase!B555,CcyPerBase!$B$2),"")</f>
        <v/>
      </c>
      <c r="D555" s="5" t="str">
        <f>IF($A555&lt;&gt;"",INDEX('Instrument History'!$1:$1048576,CcyPerBase!$B555,CcyPerBase!D$3) / $C555,"")</f>
        <v/>
      </c>
      <c r="E555" s="5" t="str">
        <f>IF($A555&lt;&gt;"",IF(E$2&lt;&gt;"",INDEX('Instrument History'!$1:$1048576,CcyPerBase!$B555,CcyPerBase!E$3) / $C555,""),"")</f>
        <v/>
      </c>
      <c r="F555" s="5" t="str">
        <f>IF($A555&lt;&gt;"",IF(F$2&lt;&gt;"",INDEX('Instrument History'!$1:$1048576,CcyPerBase!$B555,CcyPerBase!F$3) / $C555,""),"")</f>
        <v/>
      </c>
      <c r="G555" s="5" t="str">
        <f>IF($A555&lt;&gt;"",IF(G$2&lt;&gt;"",INDEX('Instrument History'!$1:$1048576,CcyPerBase!$B555,CcyPerBase!G$3) / $C555,""),"")</f>
        <v/>
      </c>
      <c r="H555" s="5" t="str">
        <f>IF($A555&lt;&gt;"",IF(H$2&lt;&gt;"",INDEX('Instrument History'!$1:$1048576,CcyPerBase!$B555,CcyPerBase!H$3) / $C555,""),"")</f>
        <v/>
      </c>
      <c r="I555" s="5" t="str">
        <f>IF($A555&lt;&gt;"",IF(I$2&lt;&gt;"",INDEX('Instrument History'!$1:$1048576,CcyPerBase!$B555,CcyPerBase!I$3) / $C555,""),"")</f>
        <v/>
      </c>
      <c r="J555" s="5" t="str">
        <f>IF($A555&lt;&gt;"",IF(J$2&lt;&gt;"",INDEX('Instrument History'!$1:$1048576,CcyPerBase!$B555,CcyPerBase!J$3) / $C555,""),"")</f>
        <v/>
      </c>
      <c r="K555" s="5" t="str">
        <f>IF($A555&lt;&gt;"",IF(K$2&lt;&gt;"",INDEX('Instrument History'!$1:$1048576,CcyPerBase!$B555,CcyPerBase!K$3) / $C555,""),"")</f>
        <v/>
      </c>
      <c r="L555" s="5" t="str">
        <f>IF($A555&lt;&gt;"",IF(L$2&lt;&gt;"",INDEX('Instrument History'!$1:$1048576,CcyPerBase!$B555,CcyPerBase!L$3) / $C555,""),"")</f>
        <v/>
      </c>
      <c r="M555" s="5" t="str">
        <f>IF($A555&lt;&gt;"",IF(M$2&lt;&gt;"",INDEX('Instrument History'!$1:$1048576,CcyPerBase!$B555,CcyPerBase!M$3) / $C555,""),"")</f>
        <v/>
      </c>
      <c r="N555" s="5" t="str">
        <f>IF($A555&lt;&gt;"",IF(N$2&lt;&gt;"",INDEX('Instrument History'!$1:$1048576,CcyPerBase!$B555,CcyPerBase!N$3) / $C555,""),"")</f>
        <v/>
      </c>
      <c r="O555" s="5" t="str">
        <f>IF($A555&lt;&gt;"",IF(O$2&lt;&gt;"",INDEX('Instrument History'!$1:$1048576,CcyPerBase!$B555,CcyPerBase!O$3) / $C555,""),"")</f>
        <v/>
      </c>
      <c r="P555" s="5" t="str">
        <f>IF($A555&lt;&gt;"",IF(P$2&lt;&gt;"",INDEX('Instrument History'!$1:$1048576,CcyPerBase!$B555,CcyPerBase!P$3) / $C555,""),"")</f>
        <v/>
      </c>
      <c r="Q555" s="5" t="str">
        <f>IF($A555&lt;&gt;"",IF(Q$2&lt;&gt;"",INDEX('Instrument History'!$1:$1048576,CcyPerBase!$B555,CcyPerBase!Q$3) / $C555,""),"")</f>
        <v/>
      </c>
      <c r="R555" s="5" t="str">
        <f>IF($A555&lt;&gt;"",IF(R$2&lt;&gt;"",INDEX('Instrument History'!$1:$1048576,CcyPerBase!$B555,CcyPerBase!R$3) / $C555,""),"")</f>
        <v/>
      </c>
      <c r="S555" s="5" t="str">
        <f>IF($A555&lt;&gt;"",IF(S$2&lt;&gt;"",INDEX('Instrument History'!$1:$1048576,CcyPerBase!$B555,CcyPerBase!S$3) / $C555,""),"")</f>
        <v/>
      </c>
      <c r="T555" s="5" t="str">
        <f>IF($A555&lt;&gt;"",IF(T$2&lt;&gt;"",INDEX('Instrument History'!$1:$1048576,CcyPerBase!$B555,CcyPerBase!T$3) / $C555,""),"")</f>
        <v/>
      </c>
      <c r="U555" s="5" t="str">
        <f>IF($A555&lt;&gt;"",IF(U$2&lt;&gt;"",INDEX('Instrument History'!$1:$1048576,CcyPerBase!$B555,CcyPerBase!U$3) / $C555,""),"")</f>
        <v/>
      </c>
      <c r="V555" s="5" t="str">
        <f>IF($A555&lt;&gt;"",IF(V$2&lt;&gt;"",INDEX('Instrument History'!$1:$1048576,CcyPerBase!$B555,CcyPerBase!V$3) / $C555,""),"")</f>
        <v/>
      </c>
      <c r="W555" s="5" t="str">
        <f>IF($A555&lt;&gt;"",IF(W$2&lt;&gt;"",INDEX('Instrument History'!$1:$1048576,CcyPerBase!$B555,CcyPerBase!W$3) / $C555,""),"")</f>
        <v/>
      </c>
      <c r="X555" s="5" t="str">
        <f>IF($A555&lt;&gt;"",IF(X$2&lt;&gt;"",INDEX('Instrument History'!$1:$1048576,CcyPerBase!$B555,CcyPerBase!X$3) / $C555,""),"")</f>
        <v/>
      </c>
    </row>
    <row r="556" spans="1:24">
      <c r="A556" s="12" t="str">
        <f>IF(A555&lt;&gt;"",IF(A555=$B$3,"",'Instrument History'!A553),"")</f>
        <v/>
      </c>
      <c r="B556" t="str">
        <f t="shared" si="9"/>
        <v/>
      </c>
      <c r="C556" s="5" t="str">
        <f>IF(A556&lt;&gt;"",INDEX('Instrument History'!$1:$1048576,CcyPerBase!B556,CcyPerBase!$B$2),"")</f>
        <v/>
      </c>
      <c r="D556" s="5" t="str">
        <f>IF($A556&lt;&gt;"",INDEX('Instrument History'!$1:$1048576,CcyPerBase!$B556,CcyPerBase!D$3) / $C556,"")</f>
        <v/>
      </c>
      <c r="E556" s="5" t="str">
        <f>IF($A556&lt;&gt;"",IF(E$2&lt;&gt;"",INDEX('Instrument History'!$1:$1048576,CcyPerBase!$B556,CcyPerBase!E$3) / $C556,""),"")</f>
        <v/>
      </c>
      <c r="F556" s="5" t="str">
        <f>IF($A556&lt;&gt;"",IF(F$2&lt;&gt;"",INDEX('Instrument History'!$1:$1048576,CcyPerBase!$B556,CcyPerBase!F$3) / $C556,""),"")</f>
        <v/>
      </c>
      <c r="G556" s="5" t="str">
        <f>IF($A556&lt;&gt;"",IF(G$2&lt;&gt;"",INDEX('Instrument History'!$1:$1048576,CcyPerBase!$B556,CcyPerBase!G$3) / $C556,""),"")</f>
        <v/>
      </c>
      <c r="H556" s="5" t="str">
        <f>IF($A556&lt;&gt;"",IF(H$2&lt;&gt;"",INDEX('Instrument History'!$1:$1048576,CcyPerBase!$B556,CcyPerBase!H$3) / $C556,""),"")</f>
        <v/>
      </c>
      <c r="I556" s="5" t="str">
        <f>IF($A556&lt;&gt;"",IF(I$2&lt;&gt;"",INDEX('Instrument History'!$1:$1048576,CcyPerBase!$B556,CcyPerBase!I$3) / $C556,""),"")</f>
        <v/>
      </c>
      <c r="J556" s="5" t="str">
        <f>IF($A556&lt;&gt;"",IF(J$2&lt;&gt;"",INDEX('Instrument History'!$1:$1048576,CcyPerBase!$B556,CcyPerBase!J$3) / $C556,""),"")</f>
        <v/>
      </c>
      <c r="K556" s="5" t="str">
        <f>IF($A556&lt;&gt;"",IF(K$2&lt;&gt;"",INDEX('Instrument History'!$1:$1048576,CcyPerBase!$B556,CcyPerBase!K$3) / $C556,""),"")</f>
        <v/>
      </c>
      <c r="L556" s="5" t="str">
        <f>IF($A556&lt;&gt;"",IF(L$2&lt;&gt;"",INDEX('Instrument History'!$1:$1048576,CcyPerBase!$B556,CcyPerBase!L$3) / $C556,""),"")</f>
        <v/>
      </c>
      <c r="M556" s="5" t="str">
        <f>IF($A556&lt;&gt;"",IF(M$2&lt;&gt;"",INDEX('Instrument History'!$1:$1048576,CcyPerBase!$B556,CcyPerBase!M$3) / $C556,""),"")</f>
        <v/>
      </c>
      <c r="N556" s="5" t="str">
        <f>IF($A556&lt;&gt;"",IF(N$2&lt;&gt;"",INDEX('Instrument History'!$1:$1048576,CcyPerBase!$B556,CcyPerBase!N$3) / $C556,""),"")</f>
        <v/>
      </c>
      <c r="O556" s="5" t="str">
        <f>IF($A556&lt;&gt;"",IF(O$2&lt;&gt;"",INDEX('Instrument History'!$1:$1048576,CcyPerBase!$B556,CcyPerBase!O$3) / $C556,""),"")</f>
        <v/>
      </c>
      <c r="P556" s="5" t="str">
        <f>IF($A556&lt;&gt;"",IF(P$2&lt;&gt;"",INDEX('Instrument History'!$1:$1048576,CcyPerBase!$B556,CcyPerBase!P$3) / $C556,""),"")</f>
        <v/>
      </c>
      <c r="Q556" s="5" t="str">
        <f>IF($A556&lt;&gt;"",IF(Q$2&lt;&gt;"",INDEX('Instrument History'!$1:$1048576,CcyPerBase!$B556,CcyPerBase!Q$3) / $C556,""),"")</f>
        <v/>
      </c>
      <c r="R556" s="5" t="str">
        <f>IF($A556&lt;&gt;"",IF(R$2&lt;&gt;"",INDEX('Instrument History'!$1:$1048576,CcyPerBase!$B556,CcyPerBase!R$3) / $C556,""),"")</f>
        <v/>
      </c>
      <c r="S556" s="5" t="str">
        <f>IF($A556&lt;&gt;"",IF(S$2&lt;&gt;"",INDEX('Instrument History'!$1:$1048576,CcyPerBase!$B556,CcyPerBase!S$3) / $C556,""),"")</f>
        <v/>
      </c>
      <c r="T556" s="5" t="str">
        <f>IF($A556&lt;&gt;"",IF(T$2&lt;&gt;"",INDEX('Instrument History'!$1:$1048576,CcyPerBase!$B556,CcyPerBase!T$3) / $C556,""),"")</f>
        <v/>
      </c>
      <c r="U556" s="5" t="str">
        <f>IF($A556&lt;&gt;"",IF(U$2&lt;&gt;"",INDEX('Instrument History'!$1:$1048576,CcyPerBase!$B556,CcyPerBase!U$3) / $C556,""),"")</f>
        <v/>
      </c>
      <c r="V556" s="5" t="str">
        <f>IF($A556&lt;&gt;"",IF(V$2&lt;&gt;"",INDEX('Instrument History'!$1:$1048576,CcyPerBase!$B556,CcyPerBase!V$3) / $C556,""),"")</f>
        <v/>
      </c>
      <c r="W556" s="5" t="str">
        <f>IF($A556&lt;&gt;"",IF(W$2&lt;&gt;"",INDEX('Instrument History'!$1:$1048576,CcyPerBase!$B556,CcyPerBase!W$3) / $C556,""),"")</f>
        <v/>
      </c>
      <c r="X556" s="5" t="str">
        <f>IF($A556&lt;&gt;"",IF(X$2&lt;&gt;"",INDEX('Instrument History'!$1:$1048576,CcyPerBase!$B556,CcyPerBase!X$3) / $C556,""),"")</f>
        <v/>
      </c>
    </row>
    <row r="557" spans="1:24">
      <c r="A557" s="12" t="str">
        <f>IF(A556&lt;&gt;"",IF(A556=$B$3,"",'Instrument History'!A554),"")</f>
        <v/>
      </c>
      <c r="B557" t="str">
        <f t="shared" si="9"/>
        <v/>
      </c>
      <c r="C557" s="5" t="str">
        <f>IF(A557&lt;&gt;"",INDEX('Instrument History'!$1:$1048576,CcyPerBase!B557,CcyPerBase!$B$2),"")</f>
        <v/>
      </c>
      <c r="D557" s="5" t="str">
        <f>IF($A557&lt;&gt;"",INDEX('Instrument History'!$1:$1048576,CcyPerBase!$B557,CcyPerBase!D$3) / $C557,"")</f>
        <v/>
      </c>
      <c r="E557" s="5" t="str">
        <f>IF($A557&lt;&gt;"",IF(E$2&lt;&gt;"",INDEX('Instrument History'!$1:$1048576,CcyPerBase!$B557,CcyPerBase!E$3) / $C557,""),"")</f>
        <v/>
      </c>
      <c r="F557" s="5" t="str">
        <f>IF($A557&lt;&gt;"",IF(F$2&lt;&gt;"",INDEX('Instrument History'!$1:$1048576,CcyPerBase!$B557,CcyPerBase!F$3) / $C557,""),"")</f>
        <v/>
      </c>
      <c r="G557" s="5" t="str">
        <f>IF($A557&lt;&gt;"",IF(G$2&lt;&gt;"",INDEX('Instrument History'!$1:$1048576,CcyPerBase!$B557,CcyPerBase!G$3) / $C557,""),"")</f>
        <v/>
      </c>
      <c r="H557" s="5" t="str">
        <f>IF($A557&lt;&gt;"",IF(H$2&lt;&gt;"",INDEX('Instrument History'!$1:$1048576,CcyPerBase!$B557,CcyPerBase!H$3) / $C557,""),"")</f>
        <v/>
      </c>
      <c r="I557" s="5" t="str">
        <f>IF($A557&lt;&gt;"",IF(I$2&lt;&gt;"",INDEX('Instrument History'!$1:$1048576,CcyPerBase!$B557,CcyPerBase!I$3) / $C557,""),"")</f>
        <v/>
      </c>
      <c r="J557" s="5" t="str">
        <f>IF($A557&lt;&gt;"",IF(J$2&lt;&gt;"",INDEX('Instrument History'!$1:$1048576,CcyPerBase!$B557,CcyPerBase!J$3) / $C557,""),"")</f>
        <v/>
      </c>
      <c r="K557" s="5" t="str">
        <f>IF($A557&lt;&gt;"",IF(K$2&lt;&gt;"",INDEX('Instrument History'!$1:$1048576,CcyPerBase!$B557,CcyPerBase!K$3) / $C557,""),"")</f>
        <v/>
      </c>
      <c r="L557" s="5" t="str">
        <f>IF($A557&lt;&gt;"",IF(L$2&lt;&gt;"",INDEX('Instrument History'!$1:$1048576,CcyPerBase!$B557,CcyPerBase!L$3) / $C557,""),"")</f>
        <v/>
      </c>
      <c r="M557" s="5" t="str">
        <f>IF($A557&lt;&gt;"",IF(M$2&lt;&gt;"",INDEX('Instrument History'!$1:$1048576,CcyPerBase!$B557,CcyPerBase!M$3) / $C557,""),"")</f>
        <v/>
      </c>
      <c r="N557" s="5" t="str">
        <f>IF($A557&lt;&gt;"",IF(N$2&lt;&gt;"",INDEX('Instrument History'!$1:$1048576,CcyPerBase!$B557,CcyPerBase!N$3) / $C557,""),"")</f>
        <v/>
      </c>
      <c r="O557" s="5" t="str">
        <f>IF($A557&lt;&gt;"",IF(O$2&lt;&gt;"",INDEX('Instrument History'!$1:$1048576,CcyPerBase!$B557,CcyPerBase!O$3) / $C557,""),"")</f>
        <v/>
      </c>
      <c r="P557" s="5" t="str">
        <f>IF($A557&lt;&gt;"",IF(P$2&lt;&gt;"",INDEX('Instrument History'!$1:$1048576,CcyPerBase!$B557,CcyPerBase!P$3) / $C557,""),"")</f>
        <v/>
      </c>
      <c r="Q557" s="5" t="str">
        <f>IF($A557&lt;&gt;"",IF(Q$2&lt;&gt;"",INDEX('Instrument History'!$1:$1048576,CcyPerBase!$B557,CcyPerBase!Q$3) / $C557,""),"")</f>
        <v/>
      </c>
      <c r="R557" s="5" t="str">
        <f>IF($A557&lt;&gt;"",IF(R$2&lt;&gt;"",INDEX('Instrument History'!$1:$1048576,CcyPerBase!$B557,CcyPerBase!R$3) / $C557,""),"")</f>
        <v/>
      </c>
      <c r="S557" s="5" t="str">
        <f>IF($A557&lt;&gt;"",IF(S$2&lt;&gt;"",INDEX('Instrument History'!$1:$1048576,CcyPerBase!$B557,CcyPerBase!S$3) / $C557,""),"")</f>
        <v/>
      </c>
      <c r="T557" s="5" t="str">
        <f>IF($A557&lt;&gt;"",IF(T$2&lt;&gt;"",INDEX('Instrument History'!$1:$1048576,CcyPerBase!$B557,CcyPerBase!T$3) / $C557,""),"")</f>
        <v/>
      </c>
      <c r="U557" s="5" t="str">
        <f>IF($A557&lt;&gt;"",IF(U$2&lt;&gt;"",INDEX('Instrument History'!$1:$1048576,CcyPerBase!$B557,CcyPerBase!U$3) / $C557,""),"")</f>
        <v/>
      </c>
      <c r="V557" s="5" t="str">
        <f>IF($A557&lt;&gt;"",IF(V$2&lt;&gt;"",INDEX('Instrument History'!$1:$1048576,CcyPerBase!$B557,CcyPerBase!V$3) / $C557,""),"")</f>
        <v/>
      </c>
      <c r="W557" s="5" t="str">
        <f>IF($A557&lt;&gt;"",IF(W$2&lt;&gt;"",INDEX('Instrument History'!$1:$1048576,CcyPerBase!$B557,CcyPerBase!W$3) / $C557,""),"")</f>
        <v/>
      </c>
      <c r="X557" s="5" t="str">
        <f>IF($A557&lt;&gt;"",IF(X$2&lt;&gt;"",INDEX('Instrument History'!$1:$1048576,CcyPerBase!$B557,CcyPerBase!X$3) / $C557,""),"")</f>
        <v/>
      </c>
    </row>
    <row r="558" spans="1:24">
      <c r="A558" s="12" t="str">
        <f>IF(A557&lt;&gt;"",IF(A557=$B$3,"",'Instrument History'!A555),"")</f>
        <v/>
      </c>
      <c r="B558" t="str">
        <f t="shared" si="9"/>
        <v/>
      </c>
      <c r="C558" s="5" t="str">
        <f>IF(A558&lt;&gt;"",INDEX('Instrument History'!$1:$1048576,CcyPerBase!B558,CcyPerBase!$B$2),"")</f>
        <v/>
      </c>
      <c r="D558" s="5" t="str">
        <f>IF($A558&lt;&gt;"",INDEX('Instrument History'!$1:$1048576,CcyPerBase!$B558,CcyPerBase!D$3) / $C558,"")</f>
        <v/>
      </c>
      <c r="E558" s="5" t="str">
        <f>IF($A558&lt;&gt;"",IF(E$2&lt;&gt;"",INDEX('Instrument History'!$1:$1048576,CcyPerBase!$B558,CcyPerBase!E$3) / $C558,""),"")</f>
        <v/>
      </c>
      <c r="F558" s="5" t="str">
        <f>IF($A558&lt;&gt;"",IF(F$2&lt;&gt;"",INDEX('Instrument History'!$1:$1048576,CcyPerBase!$B558,CcyPerBase!F$3) / $C558,""),"")</f>
        <v/>
      </c>
      <c r="G558" s="5" t="str">
        <f>IF($A558&lt;&gt;"",IF(G$2&lt;&gt;"",INDEX('Instrument History'!$1:$1048576,CcyPerBase!$B558,CcyPerBase!G$3) / $C558,""),"")</f>
        <v/>
      </c>
      <c r="H558" s="5" t="str">
        <f>IF($A558&lt;&gt;"",IF(H$2&lt;&gt;"",INDEX('Instrument History'!$1:$1048576,CcyPerBase!$B558,CcyPerBase!H$3) / $C558,""),"")</f>
        <v/>
      </c>
      <c r="I558" s="5" t="str">
        <f>IF($A558&lt;&gt;"",IF(I$2&lt;&gt;"",INDEX('Instrument History'!$1:$1048576,CcyPerBase!$B558,CcyPerBase!I$3) / $C558,""),"")</f>
        <v/>
      </c>
      <c r="J558" s="5" t="str">
        <f>IF($A558&lt;&gt;"",IF(J$2&lt;&gt;"",INDEX('Instrument History'!$1:$1048576,CcyPerBase!$B558,CcyPerBase!J$3) / $C558,""),"")</f>
        <v/>
      </c>
      <c r="K558" s="5" t="str">
        <f>IF($A558&lt;&gt;"",IF(K$2&lt;&gt;"",INDEX('Instrument History'!$1:$1048576,CcyPerBase!$B558,CcyPerBase!K$3) / $C558,""),"")</f>
        <v/>
      </c>
      <c r="L558" s="5" t="str">
        <f>IF($A558&lt;&gt;"",IF(L$2&lt;&gt;"",INDEX('Instrument History'!$1:$1048576,CcyPerBase!$B558,CcyPerBase!L$3) / $C558,""),"")</f>
        <v/>
      </c>
      <c r="M558" s="5" t="str">
        <f>IF($A558&lt;&gt;"",IF(M$2&lt;&gt;"",INDEX('Instrument History'!$1:$1048576,CcyPerBase!$B558,CcyPerBase!M$3) / $C558,""),"")</f>
        <v/>
      </c>
      <c r="N558" s="5" t="str">
        <f>IF($A558&lt;&gt;"",IF(N$2&lt;&gt;"",INDEX('Instrument History'!$1:$1048576,CcyPerBase!$B558,CcyPerBase!N$3) / $C558,""),"")</f>
        <v/>
      </c>
      <c r="O558" s="5" t="str">
        <f>IF($A558&lt;&gt;"",IF(O$2&lt;&gt;"",INDEX('Instrument History'!$1:$1048576,CcyPerBase!$B558,CcyPerBase!O$3) / $C558,""),"")</f>
        <v/>
      </c>
      <c r="P558" s="5" t="str">
        <f>IF($A558&lt;&gt;"",IF(P$2&lt;&gt;"",INDEX('Instrument History'!$1:$1048576,CcyPerBase!$B558,CcyPerBase!P$3) / $C558,""),"")</f>
        <v/>
      </c>
      <c r="Q558" s="5" t="str">
        <f>IF($A558&lt;&gt;"",IF(Q$2&lt;&gt;"",INDEX('Instrument History'!$1:$1048576,CcyPerBase!$B558,CcyPerBase!Q$3) / $C558,""),"")</f>
        <v/>
      </c>
      <c r="R558" s="5" t="str">
        <f>IF($A558&lt;&gt;"",IF(R$2&lt;&gt;"",INDEX('Instrument History'!$1:$1048576,CcyPerBase!$B558,CcyPerBase!R$3) / $C558,""),"")</f>
        <v/>
      </c>
      <c r="S558" s="5" t="str">
        <f>IF($A558&lt;&gt;"",IF(S$2&lt;&gt;"",INDEX('Instrument History'!$1:$1048576,CcyPerBase!$B558,CcyPerBase!S$3) / $C558,""),"")</f>
        <v/>
      </c>
      <c r="T558" s="5" t="str">
        <f>IF($A558&lt;&gt;"",IF(T$2&lt;&gt;"",INDEX('Instrument History'!$1:$1048576,CcyPerBase!$B558,CcyPerBase!T$3) / $C558,""),"")</f>
        <v/>
      </c>
      <c r="U558" s="5" t="str">
        <f>IF($A558&lt;&gt;"",IF(U$2&lt;&gt;"",INDEX('Instrument History'!$1:$1048576,CcyPerBase!$B558,CcyPerBase!U$3) / $C558,""),"")</f>
        <v/>
      </c>
      <c r="V558" s="5" t="str">
        <f>IF($A558&lt;&gt;"",IF(V$2&lt;&gt;"",INDEX('Instrument History'!$1:$1048576,CcyPerBase!$B558,CcyPerBase!V$3) / $C558,""),"")</f>
        <v/>
      </c>
      <c r="W558" s="5" t="str">
        <f>IF($A558&lt;&gt;"",IF(W$2&lt;&gt;"",INDEX('Instrument History'!$1:$1048576,CcyPerBase!$B558,CcyPerBase!W$3) / $C558,""),"")</f>
        <v/>
      </c>
      <c r="X558" s="5" t="str">
        <f>IF($A558&lt;&gt;"",IF(X$2&lt;&gt;"",INDEX('Instrument History'!$1:$1048576,CcyPerBase!$B558,CcyPerBase!X$3) / $C558,""),"")</f>
        <v/>
      </c>
    </row>
    <row r="559" spans="1:24">
      <c r="A559" s="12" t="str">
        <f>IF(A558&lt;&gt;"",IF(A558=$B$3,"",'Instrument History'!A556),"")</f>
        <v/>
      </c>
      <c r="B559" t="str">
        <f t="shared" si="9"/>
        <v/>
      </c>
      <c r="C559" s="5" t="str">
        <f>IF(A559&lt;&gt;"",INDEX('Instrument History'!$1:$1048576,CcyPerBase!B559,CcyPerBase!$B$2),"")</f>
        <v/>
      </c>
      <c r="D559" s="5" t="str">
        <f>IF($A559&lt;&gt;"",INDEX('Instrument History'!$1:$1048576,CcyPerBase!$B559,CcyPerBase!D$3) / $C559,"")</f>
        <v/>
      </c>
      <c r="E559" s="5" t="str">
        <f>IF($A559&lt;&gt;"",IF(E$2&lt;&gt;"",INDEX('Instrument History'!$1:$1048576,CcyPerBase!$B559,CcyPerBase!E$3) / $C559,""),"")</f>
        <v/>
      </c>
      <c r="F559" s="5" t="str">
        <f>IF($A559&lt;&gt;"",IF(F$2&lt;&gt;"",INDEX('Instrument History'!$1:$1048576,CcyPerBase!$B559,CcyPerBase!F$3) / $C559,""),"")</f>
        <v/>
      </c>
      <c r="G559" s="5" t="str">
        <f>IF($A559&lt;&gt;"",IF(G$2&lt;&gt;"",INDEX('Instrument History'!$1:$1048576,CcyPerBase!$B559,CcyPerBase!G$3) / $C559,""),"")</f>
        <v/>
      </c>
      <c r="H559" s="5" t="str">
        <f>IF($A559&lt;&gt;"",IF(H$2&lt;&gt;"",INDEX('Instrument History'!$1:$1048576,CcyPerBase!$B559,CcyPerBase!H$3) / $C559,""),"")</f>
        <v/>
      </c>
      <c r="I559" s="5" t="str">
        <f>IF($A559&lt;&gt;"",IF(I$2&lt;&gt;"",INDEX('Instrument History'!$1:$1048576,CcyPerBase!$B559,CcyPerBase!I$3) / $C559,""),"")</f>
        <v/>
      </c>
      <c r="J559" s="5" t="str">
        <f>IF($A559&lt;&gt;"",IF(J$2&lt;&gt;"",INDEX('Instrument History'!$1:$1048576,CcyPerBase!$B559,CcyPerBase!J$3) / $C559,""),"")</f>
        <v/>
      </c>
      <c r="K559" s="5" t="str">
        <f>IF($A559&lt;&gt;"",IF(K$2&lt;&gt;"",INDEX('Instrument History'!$1:$1048576,CcyPerBase!$B559,CcyPerBase!K$3) / $C559,""),"")</f>
        <v/>
      </c>
      <c r="L559" s="5" t="str">
        <f>IF($A559&lt;&gt;"",IF(L$2&lt;&gt;"",INDEX('Instrument History'!$1:$1048576,CcyPerBase!$B559,CcyPerBase!L$3) / $C559,""),"")</f>
        <v/>
      </c>
      <c r="M559" s="5" t="str">
        <f>IF($A559&lt;&gt;"",IF(M$2&lt;&gt;"",INDEX('Instrument History'!$1:$1048576,CcyPerBase!$B559,CcyPerBase!M$3) / $C559,""),"")</f>
        <v/>
      </c>
      <c r="N559" s="5" t="str">
        <f>IF($A559&lt;&gt;"",IF(N$2&lt;&gt;"",INDEX('Instrument History'!$1:$1048576,CcyPerBase!$B559,CcyPerBase!N$3) / $C559,""),"")</f>
        <v/>
      </c>
      <c r="O559" s="5" t="str">
        <f>IF($A559&lt;&gt;"",IF(O$2&lt;&gt;"",INDEX('Instrument History'!$1:$1048576,CcyPerBase!$B559,CcyPerBase!O$3) / $C559,""),"")</f>
        <v/>
      </c>
      <c r="P559" s="5" t="str">
        <f>IF($A559&lt;&gt;"",IF(P$2&lt;&gt;"",INDEX('Instrument History'!$1:$1048576,CcyPerBase!$B559,CcyPerBase!P$3) / $C559,""),"")</f>
        <v/>
      </c>
      <c r="Q559" s="5" t="str">
        <f>IF($A559&lt;&gt;"",IF(Q$2&lt;&gt;"",INDEX('Instrument History'!$1:$1048576,CcyPerBase!$B559,CcyPerBase!Q$3) / $C559,""),"")</f>
        <v/>
      </c>
      <c r="R559" s="5" t="str">
        <f>IF($A559&lt;&gt;"",IF(R$2&lt;&gt;"",INDEX('Instrument History'!$1:$1048576,CcyPerBase!$B559,CcyPerBase!R$3) / $C559,""),"")</f>
        <v/>
      </c>
      <c r="S559" s="5" t="str">
        <f>IF($A559&lt;&gt;"",IF(S$2&lt;&gt;"",INDEX('Instrument History'!$1:$1048576,CcyPerBase!$B559,CcyPerBase!S$3) / $C559,""),"")</f>
        <v/>
      </c>
      <c r="T559" s="5" t="str">
        <f>IF($A559&lt;&gt;"",IF(T$2&lt;&gt;"",INDEX('Instrument History'!$1:$1048576,CcyPerBase!$B559,CcyPerBase!T$3) / $C559,""),"")</f>
        <v/>
      </c>
      <c r="U559" s="5" t="str">
        <f>IF($A559&lt;&gt;"",IF(U$2&lt;&gt;"",INDEX('Instrument History'!$1:$1048576,CcyPerBase!$B559,CcyPerBase!U$3) / $C559,""),"")</f>
        <v/>
      </c>
      <c r="V559" s="5" t="str">
        <f>IF($A559&lt;&gt;"",IF(V$2&lt;&gt;"",INDEX('Instrument History'!$1:$1048576,CcyPerBase!$B559,CcyPerBase!V$3) / $C559,""),"")</f>
        <v/>
      </c>
      <c r="W559" s="5" t="str">
        <f>IF($A559&lt;&gt;"",IF(W$2&lt;&gt;"",INDEX('Instrument History'!$1:$1048576,CcyPerBase!$B559,CcyPerBase!W$3) / $C559,""),"")</f>
        <v/>
      </c>
      <c r="X559" s="5" t="str">
        <f>IF($A559&lt;&gt;"",IF(X$2&lt;&gt;"",INDEX('Instrument History'!$1:$1048576,CcyPerBase!$B559,CcyPerBase!X$3) / $C559,""),"")</f>
        <v/>
      </c>
    </row>
    <row r="560" spans="1:24">
      <c r="A560" s="12" t="str">
        <f>IF(A559&lt;&gt;"",IF(A559=$B$3,"",'Instrument History'!A557),"")</f>
        <v/>
      </c>
      <c r="B560" t="str">
        <f t="shared" si="9"/>
        <v/>
      </c>
      <c r="C560" s="5" t="str">
        <f>IF(A560&lt;&gt;"",INDEX('Instrument History'!$1:$1048576,CcyPerBase!B560,CcyPerBase!$B$2),"")</f>
        <v/>
      </c>
      <c r="D560" s="5" t="str">
        <f>IF($A560&lt;&gt;"",INDEX('Instrument History'!$1:$1048576,CcyPerBase!$B560,CcyPerBase!D$3) / $C560,"")</f>
        <v/>
      </c>
      <c r="E560" s="5" t="str">
        <f>IF($A560&lt;&gt;"",IF(E$2&lt;&gt;"",INDEX('Instrument History'!$1:$1048576,CcyPerBase!$B560,CcyPerBase!E$3) / $C560,""),"")</f>
        <v/>
      </c>
      <c r="F560" s="5" t="str">
        <f>IF($A560&lt;&gt;"",IF(F$2&lt;&gt;"",INDEX('Instrument History'!$1:$1048576,CcyPerBase!$B560,CcyPerBase!F$3) / $C560,""),"")</f>
        <v/>
      </c>
      <c r="G560" s="5" t="str">
        <f>IF($A560&lt;&gt;"",IF(G$2&lt;&gt;"",INDEX('Instrument History'!$1:$1048576,CcyPerBase!$B560,CcyPerBase!G$3) / $C560,""),"")</f>
        <v/>
      </c>
      <c r="H560" s="5" t="str">
        <f>IF($A560&lt;&gt;"",IF(H$2&lt;&gt;"",INDEX('Instrument History'!$1:$1048576,CcyPerBase!$B560,CcyPerBase!H$3) / $C560,""),"")</f>
        <v/>
      </c>
      <c r="I560" s="5" t="str">
        <f>IF($A560&lt;&gt;"",IF(I$2&lt;&gt;"",INDEX('Instrument History'!$1:$1048576,CcyPerBase!$B560,CcyPerBase!I$3) / $C560,""),"")</f>
        <v/>
      </c>
      <c r="J560" s="5" t="str">
        <f>IF($A560&lt;&gt;"",IF(J$2&lt;&gt;"",INDEX('Instrument History'!$1:$1048576,CcyPerBase!$B560,CcyPerBase!J$3) / $C560,""),"")</f>
        <v/>
      </c>
      <c r="K560" s="5" t="str">
        <f>IF($A560&lt;&gt;"",IF(K$2&lt;&gt;"",INDEX('Instrument History'!$1:$1048576,CcyPerBase!$B560,CcyPerBase!K$3) / $C560,""),"")</f>
        <v/>
      </c>
      <c r="L560" s="5" t="str">
        <f>IF($A560&lt;&gt;"",IF(L$2&lt;&gt;"",INDEX('Instrument History'!$1:$1048576,CcyPerBase!$B560,CcyPerBase!L$3) / $C560,""),"")</f>
        <v/>
      </c>
      <c r="M560" s="5" t="str">
        <f>IF($A560&lt;&gt;"",IF(M$2&lt;&gt;"",INDEX('Instrument History'!$1:$1048576,CcyPerBase!$B560,CcyPerBase!M$3) / $C560,""),"")</f>
        <v/>
      </c>
      <c r="N560" s="5" t="str">
        <f>IF($A560&lt;&gt;"",IF(N$2&lt;&gt;"",INDEX('Instrument History'!$1:$1048576,CcyPerBase!$B560,CcyPerBase!N$3) / $C560,""),"")</f>
        <v/>
      </c>
      <c r="O560" s="5" t="str">
        <f>IF($A560&lt;&gt;"",IF(O$2&lt;&gt;"",INDEX('Instrument History'!$1:$1048576,CcyPerBase!$B560,CcyPerBase!O$3) / $C560,""),"")</f>
        <v/>
      </c>
      <c r="P560" s="5" t="str">
        <f>IF($A560&lt;&gt;"",IF(P$2&lt;&gt;"",INDEX('Instrument History'!$1:$1048576,CcyPerBase!$B560,CcyPerBase!P$3) / $C560,""),"")</f>
        <v/>
      </c>
      <c r="Q560" s="5" t="str">
        <f>IF($A560&lt;&gt;"",IF(Q$2&lt;&gt;"",INDEX('Instrument History'!$1:$1048576,CcyPerBase!$B560,CcyPerBase!Q$3) / $C560,""),"")</f>
        <v/>
      </c>
      <c r="R560" s="5" t="str">
        <f>IF($A560&lt;&gt;"",IF(R$2&lt;&gt;"",INDEX('Instrument History'!$1:$1048576,CcyPerBase!$B560,CcyPerBase!R$3) / $C560,""),"")</f>
        <v/>
      </c>
      <c r="S560" s="5" t="str">
        <f>IF($A560&lt;&gt;"",IF(S$2&lt;&gt;"",INDEX('Instrument History'!$1:$1048576,CcyPerBase!$B560,CcyPerBase!S$3) / $C560,""),"")</f>
        <v/>
      </c>
      <c r="T560" s="5" t="str">
        <f>IF($A560&lt;&gt;"",IF(T$2&lt;&gt;"",INDEX('Instrument History'!$1:$1048576,CcyPerBase!$B560,CcyPerBase!T$3) / $C560,""),"")</f>
        <v/>
      </c>
      <c r="U560" s="5" t="str">
        <f>IF($A560&lt;&gt;"",IF(U$2&lt;&gt;"",INDEX('Instrument History'!$1:$1048576,CcyPerBase!$B560,CcyPerBase!U$3) / $C560,""),"")</f>
        <v/>
      </c>
      <c r="V560" s="5" t="str">
        <f>IF($A560&lt;&gt;"",IF(V$2&lt;&gt;"",INDEX('Instrument History'!$1:$1048576,CcyPerBase!$B560,CcyPerBase!V$3) / $C560,""),"")</f>
        <v/>
      </c>
      <c r="W560" s="5" t="str">
        <f>IF($A560&lt;&gt;"",IF(W$2&lt;&gt;"",INDEX('Instrument History'!$1:$1048576,CcyPerBase!$B560,CcyPerBase!W$3) / $C560,""),"")</f>
        <v/>
      </c>
      <c r="X560" s="5" t="str">
        <f>IF($A560&lt;&gt;"",IF(X$2&lt;&gt;"",INDEX('Instrument History'!$1:$1048576,CcyPerBase!$B560,CcyPerBase!X$3) / $C560,""),"")</f>
        <v/>
      </c>
    </row>
    <row r="561" spans="1:24">
      <c r="A561" s="12" t="str">
        <f>IF(A560&lt;&gt;"",IF(A560=$B$3,"",'Instrument History'!A558),"")</f>
        <v/>
      </c>
      <c r="B561" t="str">
        <f t="shared" si="9"/>
        <v/>
      </c>
      <c r="C561" s="5" t="str">
        <f>IF(A561&lt;&gt;"",INDEX('Instrument History'!$1:$1048576,CcyPerBase!B561,CcyPerBase!$B$2),"")</f>
        <v/>
      </c>
      <c r="D561" s="5" t="str">
        <f>IF($A561&lt;&gt;"",INDEX('Instrument History'!$1:$1048576,CcyPerBase!$B561,CcyPerBase!D$3) / $C561,"")</f>
        <v/>
      </c>
      <c r="E561" s="5" t="str">
        <f>IF($A561&lt;&gt;"",IF(E$2&lt;&gt;"",INDEX('Instrument History'!$1:$1048576,CcyPerBase!$B561,CcyPerBase!E$3) / $C561,""),"")</f>
        <v/>
      </c>
      <c r="F561" s="5" t="str">
        <f>IF($A561&lt;&gt;"",IF(F$2&lt;&gt;"",INDEX('Instrument History'!$1:$1048576,CcyPerBase!$B561,CcyPerBase!F$3) / $C561,""),"")</f>
        <v/>
      </c>
      <c r="G561" s="5" t="str">
        <f>IF($A561&lt;&gt;"",IF(G$2&lt;&gt;"",INDEX('Instrument History'!$1:$1048576,CcyPerBase!$B561,CcyPerBase!G$3) / $C561,""),"")</f>
        <v/>
      </c>
      <c r="H561" s="5" t="str">
        <f>IF($A561&lt;&gt;"",IF(H$2&lt;&gt;"",INDEX('Instrument History'!$1:$1048576,CcyPerBase!$B561,CcyPerBase!H$3) / $C561,""),"")</f>
        <v/>
      </c>
      <c r="I561" s="5" t="str">
        <f>IF($A561&lt;&gt;"",IF(I$2&lt;&gt;"",INDEX('Instrument History'!$1:$1048576,CcyPerBase!$B561,CcyPerBase!I$3) / $C561,""),"")</f>
        <v/>
      </c>
      <c r="J561" s="5" t="str">
        <f>IF($A561&lt;&gt;"",IF(J$2&lt;&gt;"",INDEX('Instrument History'!$1:$1048576,CcyPerBase!$B561,CcyPerBase!J$3) / $C561,""),"")</f>
        <v/>
      </c>
      <c r="K561" s="5" t="str">
        <f>IF($A561&lt;&gt;"",IF(K$2&lt;&gt;"",INDEX('Instrument History'!$1:$1048576,CcyPerBase!$B561,CcyPerBase!K$3) / $C561,""),"")</f>
        <v/>
      </c>
      <c r="L561" s="5" t="str">
        <f>IF($A561&lt;&gt;"",IF(L$2&lt;&gt;"",INDEX('Instrument History'!$1:$1048576,CcyPerBase!$B561,CcyPerBase!L$3) / $C561,""),"")</f>
        <v/>
      </c>
      <c r="M561" s="5" t="str">
        <f>IF($A561&lt;&gt;"",IF(M$2&lt;&gt;"",INDEX('Instrument History'!$1:$1048576,CcyPerBase!$B561,CcyPerBase!M$3) / $C561,""),"")</f>
        <v/>
      </c>
      <c r="N561" s="5" t="str">
        <f>IF($A561&lt;&gt;"",IF(N$2&lt;&gt;"",INDEX('Instrument History'!$1:$1048576,CcyPerBase!$B561,CcyPerBase!N$3) / $C561,""),"")</f>
        <v/>
      </c>
      <c r="O561" s="5" t="str">
        <f>IF($A561&lt;&gt;"",IF(O$2&lt;&gt;"",INDEX('Instrument History'!$1:$1048576,CcyPerBase!$B561,CcyPerBase!O$3) / $C561,""),"")</f>
        <v/>
      </c>
      <c r="P561" s="5" t="str">
        <f>IF($A561&lt;&gt;"",IF(P$2&lt;&gt;"",INDEX('Instrument History'!$1:$1048576,CcyPerBase!$B561,CcyPerBase!P$3) / $C561,""),"")</f>
        <v/>
      </c>
      <c r="Q561" s="5" t="str">
        <f>IF($A561&lt;&gt;"",IF(Q$2&lt;&gt;"",INDEX('Instrument History'!$1:$1048576,CcyPerBase!$B561,CcyPerBase!Q$3) / $C561,""),"")</f>
        <v/>
      </c>
      <c r="R561" s="5" t="str">
        <f>IF($A561&lt;&gt;"",IF(R$2&lt;&gt;"",INDEX('Instrument History'!$1:$1048576,CcyPerBase!$B561,CcyPerBase!R$3) / $C561,""),"")</f>
        <v/>
      </c>
      <c r="S561" s="5" t="str">
        <f>IF($A561&lt;&gt;"",IF(S$2&lt;&gt;"",INDEX('Instrument History'!$1:$1048576,CcyPerBase!$B561,CcyPerBase!S$3) / $C561,""),"")</f>
        <v/>
      </c>
      <c r="T561" s="5" t="str">
        <f>IF($A561&lt;&gt;"",IF(T$2&lt;&gt;"",INDEX('Instrument History'!$1:$1048576,CcyPerBase!$B561,CcyPerBase!T$3) / $C561,""),"")</f>
        <v/>
      </c>
      <c r="U561" s="5" t="str">
        <f>IF($A561&lt;&gt;"",IF(U$2&lt;&gt;"",INDEX('Instrument History'!$1:$1048576,CcyPerBase!$B561,CcyPerBase!U$3) / $C561,""),"")</f>
        <v/>
      </c>
      <c r="V561" s="5" t="str">
        <f>IF($A561&lt;&gt;"",IF(V$2&lt;&gt;"",INDEX('Instrument History'!$1:$1048576,CcyPerBase!$B561,CcyPerBase!V$3) / $C561,""),"")</f>
        <v/>
      </c>
      <c r="W561" s="5" t="str">
        <f>IF($A561&lt;&gt;"",IF(W$2&lt;&gt;"",INDEX('Instrument History'!$1:$1048576,CcyPerBase!$B561,CcyPerBase!W$3) / $C561,""),"")</f>
        <v/>
      </c>
      <c r="X561" s="5" t="str">
        <f>IF($A561&lt;&gt;"",IF(X$2&lt;&gt;"",INDEX('Instrument History'!$1:$1048576,CcyPerBase!$B561,CcyPerBase!X$3) / $C561,""),"")</f>
        <v/>
      </c>
    </row>
    <row r="562" spans="1:24">
      <c r="A562" s="12" t="str">
        <f>IF(A561&lt;&gt;"",IF(A561=$B$3,"",'Instrument History'!A559),"")</f>
        <v/>
      </c>
      <c r="B562" t="str">
        <f t="shared" si="9"/>
        <v/>
      </c>
      <c r="C562" s="5" t="str">
        <f>IF(A562&lt;&gt;"",INDEX('Instrument History'!$1:$1048576,CcyPerBase!B562,CcyPerBase!$B$2),"")</f>
        <v/>
      </c>
      <c r="D562" s="5" t="str">
        <f>IF($A562&lt;&gt;"",INDEX('Instrument History'!$1:$1048576,CcyPerBase!$B562,CcyPerBase!D$3) / $C562,"")</f>
        <v/>
      </c>
      <c r="E562" s="5" t="str">
        <f>IF($A562&lt;&gt;"",IF(E$2&lt;&gt;"",INDEX('Instrument History'!$1:$1048576,CcyPerBase!$B562,CcyPerBase!E$3) / $C562,""),"")</f>
        <v/>
      </c>
      <c r="F562" s="5" t="str">
        <f>IF($A562&lt;&gt;"",IF(F$2&lt;&gt;"",INDEX('Instrument History'!$1:$1048576,CcyPerBase!$B562,CcyPerBase!F$3) / $C562,""),"")</f>
        <v/>
      </c>
      <c r="G562" s="5" t="str">
        <f>IF($A562&lt;&gt;"",IF(G$2&lt;&gt;"",INDEX('Instrument History'!$1:$1048576,CcyPerBase!$B562,CcyPerBase!G$3) / $C562,""),"")</f>
        <v/>
      </c>
      <c r="H562" s="5" t="str">
        <f>IF($A562&lt;&gt;"",IF(H$2&lt;&gt;"",INDEX('Instrument History'!$1:$1048576,CcyPerBase!$B562,CcyPerBase!H$3) / $C562,""),"")</f>
        <v/>
      </c>
      <c r="I562" s="5" t="str">
        <f>IF($A562&lt;&gt;"",IF(I$2&lt;&gt;"",INDEX('Instrument History'!$1:$1048576,CcyPerBase!$B562,CcyPerBase!I$3) / $C562,""),"")</f>
        <v/>
      </c>
      <c r="J562" s="5" t="str">
        <f>IF($A562&lt;&gt;"",IF(J$2&lt;&gt;"",INDEX('Instrument History'!$1:$1048576,CcyPerBase!$B562,CcyPerBase!J$3) / $C562,""),"")</f>
        <v/>
      </c>
      <c r="K562" s="5" t="str">
        <f>IF($A562&lt;&gt;"",IF(K$2&lt;&gt;"",INDEX('Instrument History'!$1:$1048576,CcyPerBase!$B562,CcyPerBase!K$3) / $C562,""),"")</f>
        <v/>
      </c>
      <c r="L562" s="5" t="str">
        <f>IF($A562&lt;&gt;"",IF(L$2&lt;&gt;"",INDEX('Instrument History'!$1:$1048576,CcyPerBase!$B562,CcyPerBase!L$3) / $C562,""),"")</f>
        <v/>
      </c>
      <c r="M562" s="5" t="str">
        <f>IF($A562&lt;&gt;"",IF(M$2&lt;&gt;"",INDEX('Instrument History'!$1:$1048576,CcyPerBase!$B562,CcyPerBase!M$3) / $C562,""),"")</f>
        <v/>
      </c>
      <c r="N562" s="5" t="str">
        <f>IF($A562&lt;&gt;"",IF(N$2&lt;&gt;"",INDEX('Instrument History'!$1:$1048576,CcyPerBase!$B562,CcyPerBase!N$3) / $C562,""),"")</f>
        <v/>
      </c>
      <c r="O562" s="5" t="str">
        <f>IF($A562&lt;&gt;"",IF(O$2&lt;&gt;"",INDEX('Instrument History'!$1:$1048576,CcyPerBase!$B562,CcyPerBase!O$3) / $C562,""),"")</f>
        <v/>
      </c>
      <c r="P562" s="5" t="str">
        <f>IF($A562&lt;&gt;"",IF(P$2&lt;&gt;"",INDEX('Instrument History'!$1:$1048576,CcyPerBase!$B562,CcyPerBase!P$3) / $C562,""),"")</f>
        <v/>
      </c>
      <c r="Q562" s="5" t="str">
        <f>IF($A562&lt;&gt;"",IF(Q$2&lt;&gt;"",INDEX('Instrument History'!$1:$1048576,CcyPerBase!$B562,CcyPerBase!Q$3) / $C562,""),"")</f>
        <v/>
      </c>
      <c r="R562" s="5" t="str">
        <f>IF($A562&lt;&gt;"",IF(R$2&lt;&gt;"",INDEX('Instrument History'!$1:$1048576,CcyPerBase!$B562,CcyPerBase!R$3) / $C562,""),"")</f>
        <v/>
      </c>
      <c r="S562" s="5" t="str">
        <f>IF($A562&lt;&gt;"",IF(S$2&lt;&gt;"",INDEX('Instrument History'!$1:$1048576,CcyPerBase!$B562,CcyPerBase!S$3) / $C562,""),"")</f>
        <v/>
      </c>
      <c r="T562" s="5" t="str">
        <f>IF($A562&lt;&gt;"",IF(T$2&lt;&gt;"",INDEX('Instrument History'!$1:$1048576,CcyPerBase!$B562,CcyPerBase!T$3) / $C562,""),"")</f>
        <v/>
      </c>
      <c r="U562" s="5" t="str">
        <f>IF($A562&lt;&gt;"",IF(U$2&lt;&gt;"",INDEX('Instrument History'!$1:$1048576,CcyPerBase!$B562,CcyPerBase!U$3) / $C562,""),"")</f>
        <v/>
      </c>
      <c r="V562" s="5" t="str">
        <f>IF($A562&lt;&gt;"",IF(V$2&lt;&gt;"",INDEX('Instrument History'!$1:$1048576,CcyPerBase!$B562,CcyPerBase!V$3) / $C562,""),"")</f>
        <v/>
      </c>
      <c r="W562" s="5" t="str">
        <f>IF($A562&lt;&gt;"",IF(W$2&lt;&gt;"",INDEX('Instrument History'!$1:$1048576,CcyPerBase!$B562,CcyPerBase!W$3) / $C562,""),"")</f>
        <v/>
      </c>
      <c r="X562" s="5" t="str">
        <f>IF($A562&lt;&gt;"",IF(X$2&lt;&gt;"",INDEX('Instrument History'!$1:$1048576,CcyPerBase!$B562,CcyPerBase!X$3) / $C562,""),"")</f>
        <v/>
      </c>
    </row>
    <row r="563" spans="1:24">
      <c r="A563" s="12" t="str">
        <f>IF(A562&lt;&gt;"",IF(A562=$B$3,"",'Instrument History'!A560),"")</f>
        <v/>
      </c>
      <c r="B563" t="str">
        <f t="shared" si="9"/>
        <v/>
      </c>
      <c r="C563" s="5" t="str">
        <f>IF(A563&lt;&gt;"",INDEX('Instrument History'!$1:$1048576,CcyPerBase!B563,CcyPerBase!$B$2),"")</f>
        <v/>
      </c>
      <c r="D563" s="5" t="str">
        <f>IF($A563&lt;&gt;"",INDEX('Instrument History'!$1:$1048576,CcyPerBase!$B563,CcyPerBase!D$3) / $C563,"")</f>
        <v/>
      </c>
      <c r="E563" s="5" t="str">
        <f>IF($A563&lt;&gt;"",IF(E$2&lt;&gt;"",INDEX('Instrument History'!$1:$1048576,CcyPerBase!$B563,CcyPerBase!E$3) / $C563,""),"")</f>
        <v/>
      </c>
      <c r="F563" s="5" t="str">
        <f>IF($A563&lt;&gt;"",IF(F$2&lt;&gt;"",INDEX('Instrument History'!$1:$1048576,CcyPerBase!$B563,CcyPerBase!F$3) / $C563,""),"")</f>
        <v/>
      </c>
      <c r="G563" s="5" t="str">
        <f>IF($A563&lt;&gt;"",IF(G$2&lt;&gt;"",INDEX('Instrument History'!$1:$1048576,CcyPerBase!$B563,CcyPerBase!G$3) / $C563,""),"")</f>
        <v/>
      </c>
      <c r="H563" s="5" t="str">
        <f>IF($A563&lt;&gt;"",IF(H$2&lt;&gt;"",INDEX('Instrument History'!$1:$1048576,CcyPerBase!$B563,CcyPerBase!H$3) / $C563,""),"")</f>
        <v/>
      </c>
      <c r="I563" s="5" t="str">
        <f>IF($A563&lt;&gt;"",IF(I$2&lt;&gt;"",INDEX('Instrument History'!$1:$1048576,CcyPerBase!$B563,CcyPerBase!I$3) / $C563,""),"")</f>
        <v/>
      </c>
      <c r="J563" s="5" t="str">
        <f>IF($A563&lt;&gt;"",IF(J$2&lt;&gt;"",INDEX('Instrument History'!$1:$1048576,CcyPerBase!$B563,CcyPerBase!J$3) / $C563,""),"")</f>
        <v/>
      </c>
      <c r="K563" s="5" t="str">
        <f>IF($A563&lt;&gt;"",IF(K$2&lt;&gt;"",INDEX('Instrument History'!$1:$1048576,CcyPerBase!$B563,CcyPerBase!K$3) / $C563,""),"")</f>
        <v/>
      </c>
      <c r="L563" s="5" t="str">
        <f>IF($A563&lt;&gt;"",IF(L$2&lt;&gt;"",INDEX('Instrument History'!$1:$1048576,CcyPerBase!$B563,CcyPerBase!L$3) / $C563,""),"")</f>
        <v/>
      </c>
      <c r="M563" s="5" t="str">
        <f>IF($A563&lt;&gt;"",IF(M$2&lt;&gt;"",INDEX('Instrument History'!$1:$1048576,CcyPerBase!$B563,CcyPerBase!M$3) / $C563,""),"")</f>
        <v/>
      </c>
      <c r="N563" s="5" t="str">
        <f>IF($A563&lt;&gt;"",IF(N$2&lt;&gt;"",INDEX('Instrument History'!$1:$1048576,CcyPerBase!$B563,CcyPerBase!N$3) / $C563,""),"")</f>
        <v/>
      </c>
      <c r="O563" s="5" t="str">
        <f>IF($A563&lt;&gt;"",IF(O$2&lt;&gt;"",INDEX('Instrument History'!$1:$1048576,CcyPerBase!$B563,CcyPerBase!O$3) / $C563,""),"")</f>
        <v/>
      </c>
      <c r="P563" s="5" t="str">
        <f>IF($A563&lt;&gt;"",IF(P$2&lt;&gt;"",INDEX('Instrument History'!$1:$1048576,CcyPerBase!$B563,CcyPerBase!P$3) / $C563,""),"")</f>
        <v/>
      </c>
      <c r="Q563" s="5" t="str">
        <f>IF($A563&lt;&gt;"",IF(Q$2&lt;&gt;"",INDEX('Instrument History'!$1:$1048576,CcyPerBase!$B563,CcyPerBase!Q$3) / $C563,""),"")</f>
        <v/>
      </c>
      <c r="R563" s="5" t="str">
        <f>IF($A563&lt;&gt;"",IF(R$2&lt;&gt;"",INDEX('Instrument History'!$1:$1048576,CcyPerBase!$B563,CcyPerBase!R$3) / $C563,""),"")</f>
        <v/>
      </c>
      <c r="S563" s="5" t="str">
        <f>IF($A563&lt;&gt;"",IF(S$2&lt;&gt;"",INDEX('Instrument History'!$1:$1048576,CcyPerBase!$B563,CcyPerBase!S$3) / $C563,""),"")</f>
        <v/>
      </c>
      <c r="T563" s="5" t="str">
        <f>IF($A563&lt;&gt;"",IF(T$2&lt;&gt;"",INDEX('Instrument History'!$1:$1048576,CcyPerBase!$B563,CcyPerBase!T$3) / $C563,""),"")</f>
        <v/>
      </c>
      <c r="U563" s="5" t="str">
        <f>IF($A563&lt;&gt;"",IF(U$2&lt;&gt;"",INDEX('Instrument History'!$1:$1048576,CcyPerBase!$B563,CcyPerBase!U$3) / $C563,""),"")</f>
        <v/>
      </c>
      <c r="V563" s="5" t="str">
        <f>IF($A563&lt;&gt;"",IF(V$2&lt;&gt;"",INDEX('Instrument History'!$1:$1048576,CcyPerBase!$B563,CcyPerBase!V$3) / $C563,""),"")</f>
        <v/>
      </c>
      <c r="W563" s="5" t="str">
        <f>IF($A563&lt;&gt;"",IF(W$2&lt;&gt;"",INDEX('Instrument History'!$1:$1048576,CcyPerBase!$B563,CcyPerBase!W$3) / $C563,""),"")</f>
        <v/>
      </c>
      <c r="X563" s="5" t="str">
        <f>IF($A563&lt;&gt;"",IF(X$2&lt;&gt;"",INDEX('Instrument History'!$1:$1048576,CcyPerBase!$B563,CcyPerBase!X$3) / $C563,""),"")</f>
        <v/>
      </c>
    </row>
    <row r="564" spans="1:24">
      <c r="A564" s="12" t="str">
        <f>IF(A563&lt;&gt;"",IF(A563=$B$3,"",'Instrument History'!A561),"")</f>
        <v/>
      </c>
      <c r="B564" t="str">
        <f t="shared" si="9"/>
        <v/>
      </c>
      <c r="C564" s="5" t="str">
        <f>IF(A564&lt;&gt;"",INDEX('Instrument History'!$1:$1048576,CcyPerBase!B564,CcyPerBase!$B$2),"")</f>
        <v/>
      </c>
      <c r="D564" s="5" t="str">
        <f>IF($A564&lt;&gt;"",INDEX('Instrument History'!$1:$1048576,CcyPerBase!$B564,CcyPerBase!D$3) / $C564,"")</f>
        <v/>
      </c>
      <c r="E564" s="5" t="str">
        <f>IF($A564&lt;&gt;"",IF(E$2&lt;&gt;"",INDEX('Instrument History'!$1:$1048576,CcyPerBase!$B564,CcyPerBase!E$3) / $C564,""),"")</f>
        <v/>
      </c>
      <c r="F564" s="5" t="str">
        <f>IF($A564&lt;&gt;"",IF(F$2&lt;&gt;"",INDEX('Instrument History'!$1:$1048576,CcyPerBase!$B564,CcyPerBase!F$3) / $C564,""),"")</f>
        <v/>
      </c>
      <c r="G564" s="5" t="str">
        <f>IF($A564&lt;&gt;"",IF(G$2&lt;&gt;"",INDEX('Instrument History'!$1:$1048576,CcyPerBase!$B564,CcyPerBase!G$3) / $C564,""),"")</f>
        <v/>
      </c>
      <c r="H564" s="5" t="str">
        <f>IF($A564&lt;&gt;"",IF(H$2&lt;&gt;"",INDEX('Instrument History'!$1:$1048576,CcyPerBase!$B564,CcyPerBase!H$3) / $C564,""),"")</f>
        <v/>
      </c>
      <c r="I564" s="5" t="str">
        <f>IF($A564&lt;&gt;"",IF(I$2&lt;&gt;"",INDEX('Instrument History'!$1:$1048576,CcyPerBase!$B564,CcyPerBase!I$3) / $C564,""),"")</f>
        <v/>
      </c>
      <c r="J564" s="5" t="str">
        <f>IF($A564&lt;&gt;"",IF(J$2&lt;&gt;"",INDEX('Instrument History'!$1:$1048576,CcyPerBase!$B564,CcyPerBase!J$3) / $C564,""),"")</f>
        <v/>
      </c>
      <c r="K564" s="5" t="str">
        <f>IF($A564&lt;&gt;"",IF(K$2&lt;&gt;"",INDEX('Instrument History'!$1:$1048576,CcyPerBase!$B564,CcyPerBase!K$3) / $C564,""),"")</f>
        <v/>
      </c>
      <c r="L564" s="5" t="str">
        <f>IF($A564&lt;&gt;"",IF(L$2&lt;&gt;"",INDEX('Instrument History'!$1:$1048576,CcyPerBase!$B564,CcyPerBase!L$3) / $C564,""),"")</f>
        <v/>
      </c>
      <c r="M564" s="5" t="str">
        <f>IF($A564&lt;&gt;"",IF(M$2&lt;&gt;"",INDEX('Instrument History'!$1:$1048576,CcyPerBase!$B564,CcyPerBase!M$3) / $C564,""),"")</f>
        <v/>
      </c>
      <c r="N564" s="5" t="str">
        <f>IF($A564&lt;&gt;"",IF(N$2&lt;&gt;"",INDEX('Instrument History'!$1:$1048576,CcyPerBase!$B564,CcyPerBase!N$3) / $C564,""),"")</f>
        <v/>
      </c>
      <c r="O564" s="5" t="str">
        <f>IF($A564&lt;&gt;"",IF(O$2&lt;&gt;"",INDEX('Instrument History'!$1:$1048576,CcyPerBase!$B564,CcyPerBase!O$3) / $C564,""),"")</f>
        <v/>
      </c>
      <c r="P564" s="5" t="str">
        <f>IF($A564&lt;&gt;"",IF(P$2&lt;&gt;"",INDEX('Instrument History'!$1:$1048576,CcyPerBase!$B564,CcyPerBase!P$3) / $C564,""),"")</f>
        <v/>
      </c>
      <c r="Q564" s="5" t="str">
        <f>IF($A564&lt;&gt;"",IF(Q$2&lt;&gt;"",INDEX('Instrument History'!$1:$1048576,CcyPerBase!$B564,CcyPerBase!Q$3) / $C564,""),"")</f>
        <v/>
      </c>
      <c r="R564" s="5" t="str">
        <f>IF($A564&lt;&gt;"",IF(R$2&lt;&gt;"",INDEX('Instrument History'!$1:$1048576,CcyPerBase!$B564,CcyPerBase!R$3) / $C564,""),"")</f>
        <v/>
      </c>
      <c r="S564" s="5" t="str">
        <f>IF($A564&lt;&gt;"",IF(S$2&lt;&gt;"",INDEX('Instrument History'!$1:$1048576,CcyPerBase!$B564,CcyPerBase!S$3) / $C564,""),"")</f>
        <v/>
      </c>
      <c r="T564" s="5" t="str">
        <f>IF($A564&lt;&gt;"",IF(T$2&lt;&gt;"",INDEX('Instrument History'!$1:$1048576,CcyPerBase!$B564,CcyPerBase!T$3) / $C564,""),"")</f>
        <v/>
      </c>
      <c r="U564" s="5" t="str">
        <f>IF($A564&lt;&gt;"",IF(U$2&lt;&gt;"",INDEX('Instrument History'!$1:$1048576,CcyPerBase!$B564,CcyPerBase!U$3) / $C564,""),"")</f>
        <v/>
      </c>
      <c r="V564" s="5" t="str">
        <f>IF($A564&lt;&gt;"",IF(V$2&lt;&gt;"",INDEX('Instrument History'!$1:$1048576,CcyPerBase!$B564,CcyPerBase!V$3) / $C564,""),"")</f>
        <v/>
      </c>
      <c r="W564" s="5" t="str">
        <f>IF($A564&lt;&gt;"",IF(W$2&lt;&gt;"",INDEX('Instrument History'!$1:$1048576,CcyPerBase!$B564,CcyPerBase!W$3) / $C564,""),"")</f>
        <v/>
      </c>
      <c r="X564" s="5" t="str">
        <f>IF($A564&lt;&gt;"",IF(X$2&lt;&gt;"",INDEX('Instrument History'!$1:$1048576,CcyPerBase!$B564,CcyPerBase!X$3) / $C564,""),"")</f>
        <v/>
      </c>
    </row>
    <row r="565" spans="1:24">
      <c r="A565" s="12" t="str">
        <f>IF(A564&lt;&gt;"",IF(A564=$B$3,"",'Instrument History'!A562),"")</f>
        <v/>
      </c>
      <c r="B565" t="str">
        <f t="shared" si="9"/>
        <v/>
      </c>
      <c r="C565" s="5" t="str">
        <f>IF(A565&lt;&gt;"",INDEX('Instrument History'!$1:$1048576,CcyPerBase!B565,CcyPerBase!$B$2),"")</f>
        <v/>
      </c>
      <c r="D565" s="5" t="str">
        <f>IF($A565&lt;&gt;"",INDEX('Instrument History'!$1:$1048576,CcyPerBase!$B565,CcyPerBase!D$3) / $C565,"")</f>
        <v/>
      </c>
      <c r="E565" s="5" t="str">
        <f>IF($A565&lt;&gt;"",IF(E$2&lt;&gt;"",INDEX('Instrument History'!$1:$1048576,CcyPerBase!$B565,CcyPerBase!E$3) / $C565,""),"")</f>
        <v/>
      </c>
      <c r="F565" s="5" t="str">
        <f>IF($A565&lt;&gt;"",IF(F$2&lt;&gt;"",INDEX('Instrument History'!$1:$1048576,CcyPerBase!$B565,CcyPerBase!F$3) / $C565,""),"")</f>
        <v/>
      </c>
      <c r="G565" s="5" t="str">
        <f>IF($A565&lt;&gt;"",IF(G$2&lt;&gt;"",INDEX('Instrument History'!$1:$1048576,CcyPerBase!$B565,CcyPerBase!G$3) / $C565,""),"")</f>
        <v/>
      </c>
      <c r="H565" s="5" t="str">
        <f>IF($A565&lt;&gt;"",IF(H$2&lt;&gt;"",INDEX('Instrument History'!$1:$1048576,CcyPerBase!$B565,CcyPerBase!H$3) / $C565,""),"")</f>
        <v/>
      </c>
      <c r="I565" s="5" t="str">
        <f>IF($A565&lt;&gt;"",IF(I$2&lt;&gt;"",INDEX('Instrument History'!$1:$1048576,CcyPerBase!$B565,CcyPerBase!I$3) / $C565,""),"")</f>
        <v/>
      </c>
      <c r="J565" s="5" t="str">
        <f>IF($A565&lt;&gt;"",IF(J$2&lt;&gt;"",INDEX('Instrument History'!$1:$1048576,CcyPerBase!$B565,CcyPerBase!J$3) / $C565,""),"")</f>
        <v/>
      </c>
      <c r="K565" s="5" t="str">
        <f>IF($A565&lt;&gt;"",IF(K$2&lt;&gt;"",INDEX('Instrument History'!$1:$1048576,CcyPerBase!$B565,CcyPerBase!K$3) / $C565,""),"")</f>
        <v/>
      </c>
      <c r="L565" s="5" t="str">
        <f>IF($A565&lt;&gt;"",IF(L$2&lt;&gt;"",INDEX('Instrument History'!$1:$1048576,CcyPerBase!$B565,CcyPerBase!L$3) / $C565,""),"")</f>
        <v/>
      </c>
      <c r="M565" s="5" t="str">
        <f>IF($A565&lt;&gt;"",IF(M$2&lt;&gt;"",INDEX('Instrument History'!$1:$1048576,CcyPerBase!$B565,CcyPerBase!M$3) / $C565,""),"")</f>
        <v/>
      </c>
      <c r="N565" s="5" t="str">
        <f>IF($A565&lt;&gt;"",IF(N$2&lt;&gt;"",INDEX('Instrument History'!$1:$1048576,CcyPerBase!$B565,CcyPerBase!N$3) / $C565,""),"")</f>
        <v/>
      </c>
      <c r="O565" s="5" t="str">
        <f>IF($A565&lt;&gt;"",IF(O$2&lt;&gt;"",INDEX('Instrument History'!$1:$1048576,CcyPerBase!$B565,CcyPerBase!O$3) / $C565,""),"")</f>
        <v/>
      </c>
      <c r="P565" s="5" t="str">
        <f>IF($A565&lt;&gt;"",IF(P$2&lt;&gt;"",INDEX('Instrument History'!$1:$1048576,CcyPerBase!$B565,CcyPerBase!P$3) / $C565,""),"")</f>
        <v/>
      </c>
      <c r="Q565" s="5" t="str">
        <f>IF($A565&lt;&gt;"",IF(Q$2&lt;&gt;"",INDEX('Instrument History'!$1:$1048576,CcyPerBase!$B565,CcyPerBase!Q$3) / $C565,""),"")</f>
        <v/>
      </c>
      <c r="R565" s="5" t="str">
        <f>IF($A565&lt;&gt;"",IF(R$2&lt;&gt;"",INDEX('Instrument History'!$1:$1048576,CcyPerBase!$B565,CcyPerBase!R$3) / $C565,""),"")</f>
        <v/>
      </c>
      <c r="S565" s="5" t="str">
        <f>IF($A565&lt;&gt;"",IF(S$2&lt;&gt;"",INDEX('Instrument History'!$1:$1048576,CcyPerBase!$B565,CcyPerBase!S$3) / $C565,""),"")</f>
        <v/>
      </c>
      <c r="T565" s="5" t="str">
        <f>IF($A565&lt;&gt;"",IF(T$2&lt;&gt;"",INDEX('Instrument History'!$1:$1048576,CcyPerBase!$B565,CcyPerBase!T$3) / $C565,""),"")</f>
        <v/>
      </c>
      <c r="U565" s="5" t="str">
        <f>IF($A565&lt;&gt;"",IF(U$2&lt;&gt;"",INDEX('Instrument History'!$1:$1048576,CcyPerBase!$B565,CcyPerBase!U$3) / $C565,""),"")</f>
        <v/>
      </c>
      <c r="V565" s="5" t="str">
        <f>IF($A565&lt;&gt;"",IF(V$2&lt;&gt;"",INDEX('Instrument History'!$1:$1048576,CcyPerBase!$B565,CcyPerBase!V$3) / $C565,""),"")</f>
        <v/>
      </c>
      <c r="W565" s="5" t="str">
        <f>IF($A565&lt;&gt;"",IF(W$2&lt;&gt;"",INDEX('Instrument History'!$1:$1048576,CcyPerBase!$B565,CcyPerBase!W$3) / $C565,""),"")</f>
        <v/>
      </c>
      <c r="X565" s="5" t="str">
        <f>IF($A565&lt;&gt;"",IF(X$2&lt;&gt;"",INDEX('Instrument History'!$1:$1048576,CcyPerBase!$B565,CcyPerBase!X$3) / $C565,""),"")</f>
        <v/>
      </c>
    </row>
    <row r="566" spans="1:24">
      <c r="A566" s="12" t="str">
        <f>IF(A565&lt;&gt;"",IF(A565=$B$3,"",'Instrument History'!A563),"")</f>
        <v/>
      </c>
      <c r="B566" t="str">
        <f t="shared" si="9"/>
        <v/>
      </c>
      <c r="C566" s="5" t="str">
        <f>IF(A566&lt;&gt;"",INDEX('Instrument History'!$1:$1048576,CcyPerBase!B566,CcyPerBase!$B$2),"")</f>
        <v/>
      </c>
      <c r="D566" s="5" t="str">
        <f>IF($A566&lt;&gt;"",INDEX('Instrument History'!$1:$1048576,CcyPerBase!$B566,CcyPerBase!D$3) / $C566,"")</f>
        <v/>
      </c>
      <c r="E566" s="5" t="str">
        <f>IF($A566&lt;&gt;"",IF(E$2&lt;&gt;"",INDEX('Instrument History'!$1:$1048576,CcyPerBase!$B566,CcyPerBase!E$3) / $C566,""),"")</f>
        <v/>
      </c>
      <c r="F566" s="5" t="str">
        <f>IF($A566&lt;&gt;"",IF(F$2&lt;&gt;"",INDEX('Instrument History'!$1:$1048576,CcyPerBase!$B566,CcyPerBase!F$3) / $C566,""),"")</f>
        <v/>
      </c>
      <c r="G566" s="5" t="str">
        <f>IF($A566&lt;&gt;"",IF(G$2&lt;&gt;"",INDEX('Instrument History'!$1:$1048576,CcyPerBase!$B566,CcyPerBase!G$3) / $C566,""),"")</f>
        <v/>
      </c>
      <c r="H566" s="5" t="str">
        <f>IF($A566&lt;&gt;"",IF(H$2&lt;&gt;"",INDEX('Instrument History'!$1:$1048576,CcyPerBase!$B566,CcyPerBase!H$3) / $C566,""),"")</f>
        <v/>
      </c>
      <c r="I566" s="5" t="str">
        <f>IF($A566&lt;&gt;"",IF(I$2&lt;&gt;"",INDEX('Instrument History'!$1:$1048576,CcyPerBase!$B566,CcyPerBase!I$3) / $C566,""),"")</f>
        <v/>
      </c>
      <c r="J566" s="5" t="str">
        <f>IF($A566&lt;&gt;"",IF(J$2&lt;&gt;"",INDEX('Instrument History'!$1:$1048576,CcyPerBase!$B566,CcyPerBase!J$3) / $C566,""),"")</f>
        <v/>
      </c>
      <c r="K566" s="5" t="str">
        <f>IF($A566&lt;&gt;"",IF(K$2&lt;&gt;"",INDEX('Instrument History'!$1:$1048576,CcyPerBase!$B566,CcyPerBase!K$3) / $C566,""),"")</f>
        <v/>
      </c>
      <c r="L566" s="5" t="str">
        <f>IF($A566&lt;&gt;"",IF(L$2&lt;&gt;"",INDEX('Instrument History'!$1:$1048576,CcyPerBase!$B566,CcyPerBase!L$3) / $C566,""),"")</f>
        <v/>
      </c>
      <c r="M566" s="5" t="str">
        <f>IF($A566&lt;&gt;"",IF(M$2&lt;&gt;"",INDEX('Instrument History'!$1:$1048576,CcyPerBase!$B566,CcyPerBase!M$3) / $C566,""),"")</f>
        <v/>
      </c>
      <c r="N566" s="5" t="str">
        <f>IF($A566&lt;&gt;"",IF(N$2&lt;&gt;"",INDEX('Instrument History'!$1:$1048576,CcyPerBase!$B566,CcyPerBase!N$3) / $C566,""),"")</f>
        <v/>
      </c>
      <c r="O566" s="5" t="str">
        <f>IF($A566&lt;&gt;"",IF(O$2&lt;&gt;"",INDEX('Instrument History'!$1:$1048576,CcyPerBase!$B566,CcyPerBase!O$3) / $C566,""),"")</f>
        <v/>
      </c>
      <c r="P566" s="5" t="str">
        <f>IF($A566&lt;&gt;"",IF(P$2&lt;&gt;"",INDEX('Instrument History'!$1:$1048576,CcyPerBase!$B566,CcyPerBase!P$3) / $C566,""),"")</f>
        <v/>
      </c>
      <c r="Q566" s="5" t="str">
        <f>IF($A566&lt;&gt;"",IF(Q$2&lt;&gt;"",INDEX('Instrument History'!$1:$1048576,CcyPerBase!$B566,CcyPerBase!Q$3) / $C566,""),"")</f>
        <v/>
      </c>
      <c r="R566" s="5" t="str">
        <f>IF($A566&lt;&gt;"",IF(R$2&lt;&gt;"",INDEX('Instrument History'!$1:$1048576,CcyPerBase!$B566,CcyPerBase!R$3) / $C566,""),"")</f>
        <v/>
      </c>
      <c r="S566" s="5" t="str">
        <f>IF($A566&lt;&gt;"",IF(S$2&lt;&gt;"",INDEX('Instrument History'!$1:$1048576,CcyPerBase!$B566,CcyPerBase!S$3) / $C566,""),"")</f>
        <v/>
      </c>
      <c r="T566" s="5" t="str">
        <f>IF($A566&lt;&gt;"",IF(T$2&lt;&gt;"",INDEX('Instrument History'!$1:$1048576,CcyPerBase!$B566,CcyPerBase!T$3) / $C566,""),"")</f>
        <v/>
      </c>
      <c r="U566" s="5" t="str">
        <f>IF($A566&lt;&gt;"",IF(U$2&lt;&gt;"",INDEX('Instrument History'!$1:$1048576,CcyPerBase!$B566,CcyPerBase!U$3) / $C566,""),"")</f>
        <v/>
      </c>
      <c r="V566" s="5" t="str">
        <f>IF($A566&lt;&gt;"",IF(V$2&lt;&gt;"",INDEX('Instrument History'!$1:$1048576,CcyPerBase!$B566,CcyPerBase!V$3) / $C566,""),"")</f>
        <v/>
      </c>
      <c r="W566" s="5" t="str">
        <f>IF($A566&lt;&gt;"",IF(W$2&lt;&gt;"",INDEX('Instrument History'!$1:$1048576,CcyPerBase!$B566,CcyPerBase!W$3) / $C566,""),"")</f>
        <v/>
      </c>
      <c r="X566" s="5" t="str">
        <f>IF($A566&lt;&gt;"",IF(X$2&lt;&gt;"",INDEX('Instrument History'!$1:$1048576,CcyPerBase!$B566,CcyPerBase!X$3) / $C566,""),"")</f>
        <v/>
      </c>
    </row>
    <row r="567" spans="1:24">
      <c r="A567" s="12" t="str">
        <f>IF(A566&lt;&gt;"",IF(A566=$B$3,"",'Instrument History'!A564),"")</f>
        <v/>
      </c>
      <c r="B567" t="str">
        <f t="shared" si="9"/>
        <v/>
      </c>
      <c r="C567" s="5" t="str">
        <f>IF(A567&lt;&gt;"",INDEX('Instrument History'!$1:$1048576,CcyPerBase!B567,CcyPerBase!$B$2),"")</f>
        <v/>
      </c>
      <c r="D567" s="5" t="str">
        <f>IF($A567&lt;&gt;"",INDEX('Instrument History'!$1:$1048576,CcyPerBase!$B567,CcyPerBase!D$3) / $C567,"")</f>
        <v/>
      </c>
      <c r="E567" s="5" t="str">
        <f>IF($A567&lt;&gt;"",IF(E$2&lt;&gt;"",INDEX('Instrument History'!$1:$1048576,CcyPerBase!$B567,CcyPerBase!E$3) / $C567,""),"")</f>
        <v/>
      </c>
      <c r="F567" s="5" t="str">
        <f>IF($A567&lt;&gt;"",IF(F$2&lt;&gt;"",INDEX('Instrument History'!$1:$1048576,CcyPerBase!$B567,CcyPerBase!F$3) / $C567,""),"")</f>
        <v/>
      </c>
      <c r="G567" s="5" t="str">
        <f>IF($A567&lt;&gt;"",IF(G$2&lt;&gt;"",INDEX('Instrument History'!$1:$1048576,CcyPerBase!$B567,CcyPerBase!G$3) / $C567,""),"")</f>
        <v/>
      </c>
      <c r="H567" s="5" t="str">
        <f>IF($A567&lt;&gt;"",IF(H$2&lt;&gt;"",INDEX('Instrument History'!$1:$1048576,CcyPerBase!$B567,CcyPerBase!H$3) / $C567,""),"")</f>
        <v/>
      </c>
      <c r="I567" s="5" t="str">
        <f>IF($A567&lt;&gt;"",IF(I$2&lt;&gt;"",INDEX('Instrument History'!$1:$1048576,CcyPerBase!$B567,CcyPerBase!I$3) / $C567,""),"")</f>
        <v/>
      </c>
      <c r="J567" s="5" t="str">
        <f>IF($A567&lt;&gt;"",IF(J$2&lt;&gt;"",INDEX('Instrument History'!$1:$1048576,CcyPerBase!$B567,CcyPerBase!J$3) / $C567,""),"")</f>
        <v/>
      </c>
      <c r="K567" s="5" t="str">
        <f>IF($A567&lt;&gt;"",IF(K$2&lt;&gt;"",INDEX('Instrument History'!$1:$1048576,CcyPerBase!$B567,CcyPerBase!K$3) / $C567,""),"")</f>
        <v/>
      </c>
      <c r="L567" s="5" t="str">
        <f>IF($A567&lt;&gt;"",IF(L$2&lt;&gt;"",INDEX('Instrument History'!$1:$1048576,CcyPerBase!$B567,CcyPerBase!L$3) / $C567,""),"")</f>
        <v/>
      </c>
      <c r="M567" s="5" t="str">
        <f>IF($A567&lt;&gt;"",IF(M$2&lt;&gt;"",INDEX('Instrument History'!$1:$1048576,CcyPerBase!$B567,CcyPerBase!M$3) / $C567,""),"")</f>
        <v/>
      </c>
      <c r="N567" s="5" t="str">
        <f>IF($A567&lt;&gt;"",IF(N$2&lt;&gt;"",INDEX('Instrument History'!$1:$1048576,CcyPerBase!$B567,CcyPerBase!N$3) / $C567,""),"")</f>
        <v/>
      </c>
      <c r="O567" s="5" t="str">
        <f>IF($A567&lt;&gt;"",IF(O$2&lt;&gt;"",INDEX('Instrument History'!$1:$1048576,CcyPerBase!$B567,CcyPerBase!O$3) / $C567,""),"")</f>
        <v/>
      </c>
      <c r="P567" s="5" t="str">
        <f>IF($A567&lt;&gt;"",IF(P$2&lt;&gt;"",INDEX('Instrument History'!$1:$1048576,CcyPerBase!$B567,CcyPerBase!P$3) / $C567,""),"")</f>
        <v/>
      </c>
      <c r="Q567" s="5" t="str">
        <f>IF($A567&lt;&gt;"",IF(Q$2&lt;&gt;"",INDEX('Instrument History'!$1:$1048576,CcyPerBase!$B567,CcyPerBase!Q$3) / $C567,""),"")</f>
        <v/>
      </c>
      <c r="R567" s="5" t="str">
        <f>IF($A567&lt;&gt;"",IF(R$2&lt;&gt;"",INDEX('Instrument History'!$1:$1048576,CcyPerBase!$B567,CcyPerBase!R$3) / $C567,""),"")</f>
        <v/>
      </c>
      <c r="S567" s="5" t="str">
        <f>IF($A567&lt;&gt;"",IF(S$2&lt;&gt;"",INDEX('Instrument History'!$1:$1048576,CcyPerBase!$B567,CcyPerBase!S$3) / $C567,""),"")</f>
        <v/>
      </c>
      <c r="T567" s="5" t="str">
        <f>IF($A567&lt;&gt;"",IF(T$2&lt;&gt;"",INDEX('Instrument History'!$1:$1048576,CcyPerBase!$B567,CcyPerBase!T$3) / $C567,""),"")</f>
        <v/>
      </c>
      <c r="U567" s="5" t="str">
        <f>IF($A567&lt;&gt;"",IF(U$2&lt;&gt;"",INDEX('Instrument History'!$1:$1048576,CcyPerBase!$B567,CcyPerBase!U$3) / $C567,""),"")</f>
        <v/>
      </c>
      <c r="V567" s="5" t="str">
        <f>IF($A567&lt;&gt;"",IF(V$2&lt;&gt;"",INDEX('Instrument History'!$1:$1048576,CcyPerBase!$B567,CcyPerBase!V$3) / $C567,""),"")</f>
        <v/>
      </c>
      <c r="W567" s="5" t="str">
        <f>IF($A567&lt;&gt;"",IF(W$2&lt;&gt;"",INDEX('Instrument History'!$1:$1048576,CcyPerBase!$B567,CcyPerBase!W$3) / $C567,""),"")</f>
        <v/>
      </c>
      <c r="X567" s="5" t="str">
        <f>IF($A567&lt;&gt;"",IF(X$2&lt;&gt;"",INDEX('Instrument History'!$1:$1048576,CcyPerBase!$B567,CcyPerBase!X$3) / $C567,""),"")</f>
        <v/>
      </c>
    </row>
    <row r="568" spans="1:24">
      <c r="A568" s="12" t="str">
        <f>IF(A567&lt;&gt;"",IF(A567=$B$3,"",'Instrument History'!A565),"")</f>
        <v/>
      </c>
      <c r="B568" t="str">
        <f t="shared" si="9"/>
        <v/>
      </c>
      <c r="C568" s="5" t="str">
        <f>IF(A568&lt;&gt;"",INDEX('Instrument History'!$1:$1048576,CcyPerBase!B568,CcyPerBase!$B$2),"")</f>
        <v/>
      </c>
      <c r="D568" s="5" t="str">
        <f>IF($A568&lt;&gt;"",INDEX('Instrument History'!$1:$1048576,CcyPerBase!$B568,CcyPerBase!D$3) / $C568,"")</f>
        <v/>
      </c>
      <c r="E568" s="5" t="str">
        <f>IF($A568&lt;&gt;"",IF(E$2&lt;&gt;"",INDEX('Instrument History'!$1:$1048576,CcyPerBase!$B568,CcyPerBase!E$3) / $C568,""),"")</f>
        <v/>
      </c>
      <c r="F568" s="5" t="str">
        <f>IF($A568&lt;&gt;"",IF(F$2&lt;&gt;"",INDEX('Instrument History'!$1:$1048576,CcyPerBase!$B568,CcyPerBase!F$3) / $C568,""),"")</f>
        <v/>
      </c>
      <c r="G568" s="5" t="str">
        <f>IF($A568&lt;&gt;"",IF(G$2&lt;&gt;"",INDEX('Instrument History'!$1:$1048576,CcyPerBase!$B568,CcyPerBase!G$3) / $C568,""),"")</f>
        <v/>
      </c>
      <c r="H568" s="5" t="str">
        <f>IF($A568&lt;&gt;"",IF(H$2&lt;&gt;"",INDEX('Instrument History'!$1:$1048576,CcyPerBase!$B568,CcyPerBase!H$3) / $C568,""),"")</f>
        <v/>
      </c>
      <c r="I568" s="5" t="str">
        <f>IF($A568&lt;&gt;"",IF(I$2&lt;&gt;"",INDEX('Instrument History'!$1:$1048576,CcyPerBase!$B568,CcyPerBase!I$3) / $C568,""),"")</f>
        <v/>
      </c>
      <c r="J568" s="5" t="str">
        <f>IF($A568&lt;&gt;"",IF(J$2&lt;&gt;"",INDEX('Instrument History'!$1:$1048576,CcyPerBase!$B568,CcyPerBase!J$3) / $C568,""),"")</f>
        <v/>
      </c>
      <c r="K568" s="5" t="str">
        <f>IF($A568&lt;&gt;"",IF(K$2&lt;&gt;"",INDEX('Instrument History'!$1:$1048576,CcyPerBase!$B568,CcyPerBase!K$3) / $C568,""),"")</f>
        <v/>
      </c>
      <c r="L568" s="5" t="str">
        <f>IF($A568&lt;&gt;"",IF(L$2&lt;&gt;"",INDEX('Instrument History'!$1:$1048576,CcyPerBase!$B568,CcyPerBase!L$3) / $C568,""),"")</f>
        <v/>
      </c>
      <c r="M568" s="5" t="str">
        <f>IF($A568&lt;&gt;"",IF(M$2&lt;&gt;"",INDEX('Instrument History'!$1:$1048576,CcyPerBase!$B568,CcyPerBase!M$3) / $C568,""),"")</f>
        <v/>
      </c>
      <c r="N568" s="5" t="str">
        <f>IF($A568&lt;&gt;"",IF(N$2&lt;&gt;"",INDEX('Instrument History'!$1:$1048576,CcyPerBase!$B568,CcyPerBase!N$3) / $C568,""),"")</f>
        <v/>
      </c>
      <c r="O568" s="5" t="str">
        <f>IF($A568&lt;&gt;"",IF(O$2&lt;&gt;"",INDEX('Instrument History'!$1:$1048576,CcyPerBase!$B568,CcyPerBase!O$3) / $C568,""),"")</f>
        <v/>
      </c>
      <c r="P568" s="5" t="str">
        <f>IF($A568&lt;&gt;"",IF(P$2&lt;&gt;"",INDEX('Instrument History'!$1:$1048576,CcyPerBase!$B568,CcyPerBase!P$3) / $C568,""),"")</f>
        <v/>
      </c>
      <c r="Q568" s="5" t="str">
        <f>IF($A568&lt;&gt;"",IF(Q$2&lt;&gt;"",INDEX('Instrument History'!$1:$1048576,CcyPerBase!$B568,CcyPerBase!Q$3) / $C568,""),"")</f>
        <v/>
      </c>
      <c r="R568" s="5" t="str">
        <f>IF($A568&lt;&gt;"",IF(R$2&lt;&gt;"",INDEX('Instrument History'!$1:$1048576,CcyPerBase!$B568,CcyPerBase!R$3) / $C568,""),"")</f>
        <v/>
      </c>
      <c r="S568" s="5" t="str">
        <f>IF($A568&lt;&gt;"",IF(S$2&lt;&gt;"",INDEX('Instrument History'!$1:$1048576,CcyPerBase!$B568,CcyPerBase!S$3) / $C568,""),"")</f>
        <v/>
      </c>
      <c r="T568" s="5" t="str">
        <f>IF($A568&lt;&gt;"",IF(T$2&lt;&gt;"",INDEX('Instrument History'!$1:$1048576,CcyPerBase!$B568,CcyPerBase!T$3) / $C568,""),"")</f>
        <v/>
      </c>
      <c r="U568" s="5" t="str">
        <f>IF($A568&lt;&gt;"",IF(U$2&lt;&gt;"",INDEX('Instrument History'!$1:$1048576,CcyPerBase!$B568,CcyPerBase!U$3) / $C568,""),"")</f>
        <v/>
      </c>
      <c r="V568" s="5" t="str">
        <f>IF($A568&lt;&gt;"",IF(V$2&lt;&gt;"",INDEX('Instrument History'!$1:$1048576,CcyPerBase!$B568,CcyPerBase!V$3) / $C568,""),"")</f>
        <v/>
      </c>
      <c r="W568" s="5" t="str">
        <f>IF($A568&lt;&gt;"",IF(W$2&lt;&gt;"",INDEX('Instrument History'!$1:$1048576,CcyPerBase!$B568,CcyPerBase!W$3) / $C568,""),"")</f>
        <v/>
      </c>
      <c r="X568" s="5" t="str">
        <f>IF($A568&lt;&gt;"",IF(X$2&lt;&gt;"",INDEX('Instrument History'!$1:$1048576,CcyPerBase!$B568,CcyPerBase!X$3) / $C568,""),"")</f>
        <v/>
      </c>
    </row>
    <row r="569" spans="1:24">
      <c r="A569" s="12" t="str">
        <f>IF(A568&lt;&gt;"",IF(A568=$B$3,"",'Instrument History'!A566),"")</f>
        <v/>
      </c>
      <c r="B569" t="str">
        <f t="shared" si="9"/>
        <v/>
      </c>
      <c r="C569" s="5" t="str">
        <f>IF(A569&lt;&gt;"",INDEX('Instrument History'!$1:$1048576,CcyPerBase!B569,CcyPerBase!$B$2),"")</f>
        <v/>
      </c>
      <c r="D569" s="5" t="str">
        <f>IF($A569&lt;&gt;"",INDEX('Instrument History'!$1:$1048576,CcyPerBase!$B569,CcyPerBase!D$3) / $C569,"")</f>
        <v/>
      </c>
      <c r="E569" s="5" t="str">
        <f>IF($A569&lt;&gt;"",IF(E$2&lt;&gt;"",INDEX('Instrument History'!$1:$1048576,CcyPerBase!$B569,CcyPerBase!E$3) / $C569,""),"")</f>
        <v/>
      </c>
      <c r="F569" s="5" t="str">
        <f>IF($A569&lt;&gt;"",IF(F$2&lt;&gt;"",INDEX('Instrument History'!$1:$1048576,CcyPerBase!$B569,CcyPerBase!F$3) / $C569,""),"")</f>
        <v/>
      </c>
      <c r="G569" s="5" t="str">
        <f>IF($A569&lt;&gt;"",IF(G$2&lt;&gt;"",INDEX('Instrument History'!$1:$1048576,CcyPerBase!$B569,CcyPerBase!G$3) / $C569,""),"")</f>
        <v/>
      </c>
      <c r="H569" s="5" t="str">
        <f>IF($A569&lt;&gt;"",IF(H$2&lt;&gt;"",INDEX('Instrument History'!$1:$1048576,CcyPerBase!$B569,CcyPerBase!H$3) / $C569,""),"")</f>
        <v/>
      </c>
      <c r="I569" s="5" t="str">
        <f>IF($A569&lt;&gt;"",IF(I$2&lt;&gt;"",INDEX('Instrument History'!$1:$1048576,CcyPerBase!$B569,CcyPerBase!I$3) / $C569,""),"")</f>
        <v/>
      </c>
      <c r="J569" s="5" t="str">
        <f>IF($A569&lt;&gt;"",IF(J$2&lt;&gt;"",INDEX('Instrument History'!$1:$1048576,CcyPerBase!$B569,CcyPerBase!J$3) / $C569,""),"")</f>
        <v/>
      </c>
      <c r="K569" s="5" t="str">
        <f>IF($A569&lt;&gt;"",IF(K$2&lt;&gt;"",INDEX('Instrument History'!$1:$1048576,CcyPerBase!$B569,CcyPerBase!K$3) / $C569,""),"")</f>
        <v/>
      </c>
      <c r="L569" s="5" t="str">
        <f>IF($A569&lt;&gt;"",IF(L$2&lt;&gt;"",INDEX('Instrument History'!$1:$1048576,CcyPerBase!$B569,CcyPerBase!L$3) / $C569,""),"")</f>
        <v/>
      </c>
      <c r="M569" s="5" t="str">
        <f>IF($A569&lt;&gt;"",IF(M$2&lt;&gt;"",INDEX('Instrument History'!$1:$1048576,CcyPerBase!$B569,CcyPerBase!M$3) / $C569,""),"")</f>
        <v/>
      </c>
      <c r="N569" s="5" t="str">
        <f>IF($A569&lt;&gt;"",IF(N$2&lt;&gt;"",INDEX('Instrument History'!$1:$1048576,CcyPerBase!$B569,CcyPerBase!N$3) / $C569,""),"")</f>
        <v/>
      </c>
      <c r="O569" s="5" t="str">
        <f>IF($A569&lt;&gt;"",IF(O$2&lt;&gt;"",INDEX('Instrument History'!$1:$1048576,CcyPerBase!$B569,CcyPerBase!O$3) / $C569,""),"")</f>
        <v/>
      </c>
      <c r="P569" s="5" t="str">
        <f>IF($A569&lt;&gt;"",IF(P$2&lt;&gt;"",INDEX('Instrument History'!$1:$1048576,CcyPerBase!$B569,CcyPerBase!P$3) / $C569,""),"")</f>
        <v/>
      </c>
      <c r="Q569" s="5" t="str">
        <f>IF($A569&lt;&gt;"",IF(Q$2&lt;&gt;"",INDEX('Instrument History'!$1:$1048576,CcyPerBase!$B569,CcyPerBase!Q$3) / $C569,""),"")</f>
        <v/>
      </c>
      <c r="R569" s="5" t="str">
        <f>IF($A569&lt;&gt;"",IF(R$2&lt;&gt;"",INDEX('Instrument History'!$1:$1048576,CcyPerBase!$B569,CcyPerBase!R$3) / $C569,""),"")</f>
        <v/>
      </c>
      <c r="S569" s="5" t="str">
        <f>IF($A569&lt;&gt;"",IF(S$2&lt;&gt;"",INDEX('Instrument History'!$1:$1048576,CcyPerBase!$B569,CcyPerBase!S$3) / $C569,""),"")</f>
        <v/>
      </c>
      <c r="T569" s="5" t="str">
        <f>IF($A569&lt;&gt;"",IF(T$2&lt;&gt;"",INDEX('Instrument History'!$1:$1048576,CcyPerBase!$B569,CcyPerBase!T$3) / $C569,""),"")</f>
        <v/>
      </c>
      <c r="U569" s="5" t="str">
        <f>IF($A569&lt;&gt;"",IF(U$2&lt;&gt;"",INDEX('Instrument History'!$1:$1048576,CcyPerBase!$B569,CcyPerBase!U$3) / $C569,""),"")</f>
        <v/>
      </c>
      <c r="V569" s="5" t="str">
        <f>IF($A569&lt;&gt;"",IF(V$2&lt;&gt;"",INDEX('Instrument History'!$1:$1048576,CcyPerBase!$B569,CcyPerBase!V$3) / $C569,""),"")</f>
        <v/>
      </c>
      <c r="W569" s="5" t="str">
        <f>IF($A569&lt;&gt;"",IF(W$2&lt;&gt;"",INDEX('Instrument History'!$1:$1048576,CcyPerBase!$B569,CcyPerBase!W$3) / $C569,""),"")</f>
        <v/>
      </c>
      <c r="X569" s="5" t="str">
        <f>IF($A569&lt;&gt;"",IF(X$2&lt;&gt;"",INDEX('Instrument History'!$1:$1048576,CcyPerBase!$B569,CcyPerBase!X$3) / $C569,""),"")</f>
        <v/>
      </c>
    </row>
    <row r="570" spans="1:24">
      <c r="A570" s="12" t="str">
        <f>IF(A569&lt;&gt;"",IF(A569=$B$3,"",'Instrument History'!A567),"")</f>
        <v/>
      </c>
      <c r="B570" t="str">
        <f t="shared" si="9"/>
        <v/>
      </c>
      <c r="C570" s="5" t="str">
        <f>IF(A570&lt;&gt;"",INDEX('Instrument History'!$1:$1048576,CcyPerBase!B570,CcyPerBase!$B$2),"")</f>
        <v/>
      </c>
      <c r="D570" s="5" t="str">
        <f>IF($A570&lt;&gt;"",INDEX('Instrument History'!$1:$1048576,CcyPerBase!$B570,CcyPerBase!D$3) / $C570,"")</f>
        <v/>
      </c>
      <c r="E570" s="5" t="str">
        <f>IF($A570&lt;&gt;"",IF(E$2&lt;&gt;"",INDEX('Instrument History'!$1:$1048576,CcyPerBase!$B570,CcyPerBase!E$3) / $C570,""),"")</f>
        <v/>
      </c>
      <c r="F570" s="5" t="str">
        <f>IF($A570&lt;&gt;"",IF(F$2&lt;&gt;"",INDEX('Instrument History'!$1:$1048576,CcyPerBase!$B570,CcyPerBase!F$3) / $C570,""),"")</f>
        <v/>
      </c>
      <c r="G570" s="5" t="str">
        <f>IF($A570&lt;&gt;"",IF(G$2&lt;&gt;"",INDEX('Instrument History'!$1:$1048576,CcyPerBase!$B570,CcyPerBase!G$3) / $C570,""),"")</f>
        <v/>
      </c>
      <c r="H570" s="5" t="str">
        <f>IF($A570&lt;&gt;"",IF(H$2&lt;&gt;"",INDEX('Instrument History'!$1:$1048576,CcyPerBase!$B570,CcyPerBase!H$3) / $C570,""),"")</f>
        <v/>
      </c>
      <c r="I570" s="5" t="str">
        <f>IF($A570&lt;&gt;"",IF(I$2&lt;&gt;"",INDEX('Instrument History'!$1:$1048576,CcyPerBase!$B570,CcyPerBase!I$3) / $C570,""),"")</f>
        <v/>
      </c>
      <c r="J570" s="5" t="str">
        <f>IF($A570&lt;&gt;"",IF(J$2&lt;&gt;"",INDEX('Instrument History'!$1:$1048576,CcyPerBase!$B570,CcyPerBase!J$3) / $C570,""),"")</f>
        <v/>
      </c>
      <c r="K570" s="5" t="str">
        <f>IF($A570&lt;&gt;"",IF(K$2&lt;&gt;"",INDEX('Instrument History'!$1:$1048576,CcyPerBase!$B570,CcyPerBase!K$3) / $C570,""),"")</f>
        <v/>
      </c>
      <c r="L570" s="5" t="str">
        <f>IF($A570&lt;&gt;"",IF(L$2&lt;&gt;"",INDEX('Instrument History'!$1:$1048576,CcyPerBase!$B570,CcyPerBase!L$3) / $C570,""),"")</f>
        <v/>
      </c>
      <c r="M570" s="5" t="str">
        <f>IF($A570&lt;&gt;"",IF(M$2&lt;&gt;"",INDEX('Instrument History'!$1:$1048576,CcyPerBase!$B570,CcyPerBase!M$3) / $C570,""),"")</f>
        <v/>
      </c>
      <c r="N570" s="5" t="str">
        <f>IF($A570&lt;&gt;"",IF(N$2&lt;&gt;"",INDEX('Instrument History'!$1:$1048576,CcyPerBase!$B570,CcyPerBase!N$3) / $C570,""),"")</f>
        <v/>
      </c>
      <c r="O570" s="5" t="str">
        <f>IF($A570&lt;&gt;"",IF(O$2&lt;&gt;"",INDEX('Instrument History'!$1:$1048576,CcyPerBase!$B570,CcyPerBase!O$3) / $C570,""),"")</f>
        <v/>
      </c>
      <c r="P570" s="5" t="str">
        <f>IF($A570&lt;&gt;"",IF(P$2&lt;&gt;"",INDEX('Instrument History'!$1:$1048576,CcyPerBase!$B570,CcyPerBase!P$3) / $C570,""),"")</f>
        <v/>
      </c>
      <c r="Q570" s="5" t="str">
        <f>IF($A570&lt;&gt;"",IF(Q$2&lt;&gt;"",INDEX('Instrument History'!$1:$1048576,CcyPerBase!$B570,CcyPerBase!Q$3) / $C570,""),"")</f>
        <v/>
      </c>
      <c r="R570" s="5" t="str">
        <f>IF($A570&lt;&gt;"",IF(R$2&lt;&gt;"",INDEX('Instrument History'!$1:$1048576,CcyPerBase!$B570,CcyPerBase!R$3) / $C570,""),"")</f>
        <v/>
      </c>
      <c r="S570" s="5" t="str">
        <f>IF($A570&lt;&gt;"",IF(S$2&lt;&gt;"",INDEX('Instrument History'!$1:$1048576,CcyPerBase!$B570,CcyPerBase!S$3) / $C570,""),"")</f>
        <v/>
      </c>
      <c r="T570" s="5" t="str">
        <f>IF($A570&lt;&gt;"",IF(T$2&lt;&gt;"",INDEX('Instrument History'!$1:$1048576,CcyPerBase!$B570,CcyPerBase!T$3) / $C570,""),"")</f>
        <v/>
      </c>
      <c r="U570" s="5" t="str">
        <f>IF($A570&lt;&gt;"",IF(U$2&lt;&gt;"",INDEX('Instrument History'!$1:$1048576,CcyPerBase!$B570,CcyPerBase!U$3) / $C570,""),"")</f>
        <v/>
      </c>
      <c r="V570" s="5" t="str">
        <f>IF($A570&lt;&gt;"",IF(V$2&lt;&gt;"",INDEX('Instrument History'!$1:$1048576,CcyPerBase!$B570,CcyPerBase!V$3) / $C570,""),"")</f>
        <v/>
      </c>
      <c r="W570" s="5" t="str">
        <f>IF($A570&lt;&gt;"",IF(W$2&lt;&gt;"",INDEX('Instrument History'!$1:$1048576,CcyPerBase!$B570,CcyPerBase!W$3) / $C570,""),"")</f>
        <v/>
      </c>
      <c r="X570" s="5" t="str">
        <f>IF($A570&lt;&gt;"",IF(X$2&lt;&gt;"",INDEX('Instrument History'!$1:$1048576,CcyPerBase!$B570,CcyPerBase!X$3) / $C570,""),"")</f>
        <v/>
      </c>
    </row>
    <row r="571" spans="1:24">
      <c r="A571" s="12" t="str">
        <f>IF(A570&lt;&gt;"",IF(A570=$B$3,"",'Instrument History'!A568),"")</f>
        <v/>
      </c>
      <c r="B571" t="str">
        <f t="shared" si="9"/>
        <v/>
      </c>
      <c r="C571" s="5" t="str">
        <f>IF(A571&lt;&gt;"",INDEX('Instrument History'!$1:$1048576,CcyPerBase!B571,CcyPerBase!$B$2),"")</f>
        <v/>
      </c>
      <c r="D571" s="5" t="str">
        <f>IF($A571&lt;&gt;"",INDEX('Instrument History'!$1:$1048576,CcyPerBase!$B571,CcyPerBase!D$3) / $C571,"")</f>
        <v/>
      </c>
      <c r="E571" s="5" t="str">
        <f>IF($A571&lt;&gt;"",IF(E$2&lt;&gt;"",INDEX('Instrument History'!$1:$1048576,CcyPerBase!$B571,CcyPerBase!E$3) / $C571,""),"")</f>
        <v/>
      </c>
      <c r="F571" s="5" t="str">
        <f>IF($A571&lt;&gt;"",IF(F$2&lt;&gt;"",INDEX('Instrument History'!$1:$1048576,CcyPerBase!$B571,CcyPerBase!F$3) / $C571,""),"")</f>
        <v/>
      </c>
      <c r="G571" s="5" t="str">
        <f>IF($A571&lt;&gt;"",IF(G$2&lt;&gt;"",INDEX('Instrument History'!$1:$1048576,CcyPerBase!$B571,CcyPerBase!G$3) / $C571,""),"")</f>
        <v/>
      </c>
      <c r="H571" s="5" t="str">
        <f>IF($A571&lt;&gt;"",IF(H$2&lt;&gt;"",INDEX('Instrument History'!$1:$1048576,CcyPerBase!$B571,CcyPerBase!H$3) / $C571,""),"")</f>
        <v/>
      </c>
      <c r="I571" s="5" t="str">
        <f>IF($A571&lt;&gt;"",IF(I$2&lt;&gt;"",INDEX('Instrument History'!$1:$1048576,CcyPerBase!$B571,CcyPerBase!I$3) / $C571,""),"")</f>
        <v/>
      </c>
      <c r="J571" s="5" t="str">
        <f>IF($A571&lt;&gt;"",IF(J$2&lt;&gt;"",INDEX('Instrument History'!$1:$1048576,CcyPerBase!$B571,CcyPerBase!J$3) / $C571,""),"")</f>
        <v/>
      </c>
      <c r="K571" s="5" t="str">
        <f>IF($A571&lt;&gt;"",IF(K$2&lt;&gt;"",INDEX('Instrument History'!$1:$1048576,CcyPerBase!$B571,CcyPerBase!K$3) / $C571,""),"")</f>
        <v/>
      </c>
      <c r="L571" s="5" t="str">
        <f>IF($A571&lt;&gt;"",IF(L$2&lt;&gt;"",INDEX('Instrument History'!$1:$1048576,CcyPerBase!$B571,CcyPerBase!L$3) / $C571,""),"")</f>
        <v/>
      </c>
      <c r="M571" s="5" t="str">
        <f>IF($A571&lt;&gt;"",IF(M$2&lt;&gt;"",INDEX('Instrument History'!$1:$1048576,CcyPerBase!$B571,CcyPerBase!M$3) / $C571,""),"")</f>
        <v/>
      </c>
      <c r="N571" s="5" t="str">
        <f>IF($A571&lt;&gt;"",IF(N$2&lt;&gt;"",INDEX('Instrument History'!$1:$1048576,CcyPerBase!$B571,CcyPerBase!N$3) / $C571,""),"")</f>
        <v/>
      </c>
      <c r="O571" s="5" t="str">
        <f>IF($A571&lt;&gt;"",IF(O$2&lt;&gt;"",INDEX('Instrument History'!$1:$1048576,CcyPerBase!$B571,CcyPerBase!O$3) / $C571,""),"")</f>
        <v/>
      </c>
      <c r="P571" s="5" t="str">
        <f>IF($A571&lt;&gt;"",IF(P$2&lt;&gt;"",INDEX('Instrument History'!$1:$1048576,CcyPerBase!$B571,CcyPerBase!P$3) / $C571,""),"")</f>
        <v/>
      </c>
      <c r="Q571" s="5" t="str">
        <f>IF($A571&lt;&gt;"",IF(Q$2&lt;&gt;"",INDEX('Instrument History'!$1:$1048576,CcyPerBase!$B571,CcyPerBase!Q$3) / $C571,""),"")</f>
        <v/>
      </c>
      <c r="R571" s="5" t="str">
        <f>IF($A571&lt;&gt;"",IF(R$2&lt;&gt;"",INDEX('Instrument History'!$1:$1048576,CcyPerBase!$B571,CcyPerBase!R$3) / $C571,""),"")</f>
        <v/>
      </c>
      <c r="S571" s="5" t="str">
        <f>IF($A571&lt;&gt;"",IF(S$2&lt;&gt;"",INDEX('Instrument History'!$1:$1048576,CcyPerBase!$B571,CcyPerBase!S$3) / $C571,""),"")</f>
        <v/>
      </c>
      <c r="T571" s="5" t="str">
        <f>IF($A571&lt;&gt;"",IF(T$2&lt;&gt;"",INDEX('Instrument History'!$1:$1048576,CcyPerBase!$B571,CcyPerBase!T$3) / $C571,""),"")</f>
        <v/>
      </c>
      <c r="U571" s="5" t="str">
        <f>IF($A571&lt;&gt;"",IF(U$2&lt;&gt;"",INDEX('Instrument History'!$1:$1048576,CcyPerBase!$B571,CcyPerBase!U$3) / $C571,""),"")</f>
        <v/>
      </c>
      <c r="V571" s="5" t="str">
        <f>IF($A571&lt;&gt;"",IF(V$2&lt;&gt;"",INDEX('Instrument History'!$1:$1048576,CcyPerBase!$B571,CcyPerBase!V$3) / $C571,""),"")</f>
        <v/>
      </c>
      <c r="W571" s="5" t="str">
        <f>IF($A571&lt;&gt;"",IF(W$2&lt;&gt;"",INDEX('Instrument History'!$1:$1048576,CcyPerBase!$B571,CcyPerBase!W$3) / $C571,""),"")</f>
        <v/>
      </c>
      <c r="X571" s="5" t="str">
        <f>IF($A571&lt;&gt;"",IF(X$2&lt;&gt;"",INDEX('Instrument History'!$1:$1048576,CcyPerBase!$B571,CcyPerBase!X$3) / $C571,""),"")</f>
        <v/>
      </c>
    </row>
    <row r="572" spans="1:24">
      <c r="A572" s="12" t="str">
        <f>IF(A571&lt;&gt;"",IF(A571=$B$3,"",'Instrument History'!A569),"")</f>
        <v/>
      </c>
      <c r="B572" t="str">
        <f t="shared" si="9"/>
        <v/>
      </c>
      <c r="C572" s="5" t="str">
        <f>IF(A572&lt;&gt;"",INDEX('Instrument History'!$1:$1048576,CcyPerBase!B572,CcyPerBase!$B$2),"")</f>
        <v/>
      </c>
      <c r="D572" s="5" t="str">
        <f>IF($A572&lt;&gt;"",INDEX('Instrument History'!$1:$1048576,CcyPerBase!$B572,CcyPerBase!D$3) / $C572,"")</f>
        <v/>
      </c>
      <c r="E572" s="5" t="str">
        <f>IF($A572&lt;&gt;"",IF(E$2&lt;&gt;"",INDEX('Instrument History'!$1:$1048576,CcyPerBase!$B572,CcyPerBase!E$3) / $C572,""),"")</f>
        <v/>
      </c>
      <c r="F572" s="5" t="str">
        <f>IF($A572&lt;&gt;"",IF(F$2&lt;&gt;"",INDEX('Instrument History'!$1:$1048576,CcyPerBase!$B572,CcyPerBase!F$3) / $C572,""),"")</f>
        <v/>
      </c>
      <c r="G572" s="5" t="str">
        <f>IF($A572&lt;&gt;"",IF(G$2&lt;&gt;"",INDEX('Instrument History'!$1:$1048576,CcyPerBase!$B572,CcyPerBase!G$3) / $C572,""),"")</f>
        <v/>
      </c>
      <c r="H572" s="5" t="str">
        <f>IF($A572&lt;&gt;"",IF(H$2&lt;&gt;"",INDEX('Instrument History'!$1:$1048576,CcyPerBase!$B572,CcyPerBase!H$3) / $C572,""),"")</f>
        <v/>
      </c>
      <c r="I572" s="5" t="str">
        <f>IF($A572&lt;&gt;"",IF(I$2&lt;&gt;"",INDEX('Instrument History'!$1:$1048576,CcyPerBase!$B572,CcyPerBase!I$3) / $C572,""),"")</f>
        <v/>
      </c>
      <c r="J572" s="5" t="str">
        <f>IF($A572&lt;&gt;"",IF(J$2&lt;&gt;"",INDEX('Instrument History'!$1:$1048576,CcyPerBase!$B572,CcyPerBase!J$3) / $C572,""),"")</f>
        <v/>
      </c>
      <c r="K572" s="5" t="str">
        <f>IF($A572&lt;&gt;"",IF(K$2&lt;&gt;"",INDEX('Instrument History'!$1:$1048576,CcyPerBase!$B572,CcyPerBase!K$3) / $C572,""),"")</f>
        <v/>
      </c>
      <c r="L572" s="5" t="str">
        <f>IF($A572&lt;&gt;"",IF(L$2&lt;&gt;"",INDEX('Instrument History'!$1:$1048576,CcyPerBase!$B572,CcyPerBase!L$3) / $C572,""),"")</f>
        <v/>
      </c>
      <c r="M572" s="5" t="str">
        <f>IF($A572&lt;&gt;"",IF(M$2&lt;&gt;"",INDEX('Instrument History'!$1:$1048576,CcyPerBase!$B572,CcyPerBase!M$3) / $C572,""),"")</f>
        <v/>
      </c>
      <c r="N572" s="5" t="str">
        <f>IF($A572&lt;&gt;"",IF(N$2&lt;&gt;"",INDEX('Instrument History'!$1:$1048576,CcyPerBase!$B572,CcyPerBase!N$3) / $C572,""),"")</f>
        <v/>
      </c>
      <c r="O572" s="5" t="str">
        <f>IF($A572&lt;&gt;"",IF(O$2&lt;&gt;"",INDEX('Instrument History'!$1:$1048576,CcyPerBase!$B572,CcyPerBase!O$3) / $C572,""),"")</f>
        <v/>
      </c>
      <c r="P572" s="5" t="str">
        <f>IF($A572&lt;&gt;"",IF(P$2&lt;&gt;"",INDEX('Instrument History'!$1:$1048576,CcyPerBase!$B572,CcyPerBase!P$3) / $C572,""),"")</f>
        <v/>
      </c>
      <c r="Q572" s="5" t="str">
        <f>IF($A572&lt;&gt;"",IF(Q$2&lt;&gt;"",INDEX('Instrument History'!$1:$1048576,CcyPerBase!$B572,CcyPerBase!Q$3) / $C572,""),"")</f>
        <v/>
      </c>
      <c r="R572" s="5" t="str">
        <f>IF($A572&lt;&gt;"",IF(R$2&lt;&gt;"",INDEX('Instrument History'!$1:$1048576,CcyPerBase!$B572,CcyPerBase!R$3) / $C572,""),"")</f>
        <v/>
      </c>
      <c r="S572" s="5" t="str">
        <f>IF($A572&lt;&gt;"",IF(S$2&lt;&gt;"",INDEX('Instrument History'!$1:$1048576,CcyPerBase!$B572,CcyPerBase!S$3) / $C572,""),"")</f>
        <v/>
      </c>
      <c r="T572" s="5" t="str">
        <f>IF($A572&lt;&gt;"",IF(T$2&lt;&gt;"",INDEX('Instrument History'!$1:$1048576,CcyPerBase!$B572,CcyPerBase!T$3) / $C572,""),"")</f>
        <v/>
      </c>
      <c r="U572" s="5" t="str">
        <f>IF($A572&lt;&gt;"",IF(U$2&lt;&gt;"",INDEX('Instrument History'!$1:$1048576,CcyPerBase!$B572,CcyPerBase!U$3) / $C572,""),"")</f>
        <v/>
      </c>
      <c r="V572" s="5" t="str">
        <f>IF($A572&lt;&gt;"",IF(V$2&lt;&gt;"",INDEX('Instrument History'!$1:$1048576,CcyPerBase!$B572,CcyPerBase!V$3) / $C572,""),"")</f>
        <v/>
      </c>
      <c r="W572" s="5" t="str">
        <f>IF($A572&lt;&gt;"",IF(W$2&lt;&gt;"",INDEX('Instrument History'!$1:$1048576,CcyPerBase!$B572,CcyPerBase!W$3) / $C572,""),"")</f>
        <v/>
      </c>
      <c r="X572" s="5" t="str">
        <f>IF($A572&lt;&gt;"",IF(X$2&lt;&gt;"",INDEX('Instrument History'!$1:$1048576,CcyPerBase!$B572,CcyPerBase!X$3) / $C572,""),"")</f>
        <v/>
      </c>
    </row>
    <row r="573" spans="1:24">
      <c r="A573" s="12" t="str">
        <f>IF(A572&lt;&gt;"",IF(A572=$B$3,"",'Instrument History'!A570),"")</f>
        <v/>
      </c>
      <c r="B573" t="str">
        <f t="shared" si="9"/>
        <v/>
      </c>
      <c r="C573" s="5" t="str">
        <f>IF(A573&lt;&gt;"",INDEX('Instrument History'!$1:$1048576,CcyPerBase!B573,CcyPerBase!$B$2),"")</f>
        <v/>
      </c>
      <c r="D573" s="5" t="str">
        <f>IF($A573&lt;&gt;"",INDEX('Instrument History'!$1:$1048576,CcyPerBase!$B573,CcyPerBase!D$3) / $C573,"")</f>
        <v/>
      </c>
      <c r="E573" s="5" t="str">
        <f>IF($A573&lt;&gt;"",IF(E$2&lt;&gt;"",INDEX('Instrument History'!$1:$1048576,CcyPerBase!$B573,CcyPerBase!E$3) / $C573,""),"")</f>
        <v/>
      </c>
      <c r="F573" s="5" t="str">
        <f>IF($A573&lt;&gt;"",IF(F$2&lt;&gt;"",INDEX('Instrument History'!$1:$1048576,CcyPerBase!$B573,CcyPerBase!F$3) / $C573,""),"")</f>
        <v/>
      </c>
      <c r="G573" s="5" t="str">
        <f>IF($A573&lt;&gt;"",IF(G$2&lt;&gt;"",INDEX('Instrument History'!$1:$1048576,CcyPerBase!$B573,CcyPerBase!G$3) / $C573,""),"")</f>
        <v/>
      </c>
      <c r="H573" s="5" t="str">
        <f>IF($A573&lt;&gt;"",IF(H$2&lt;&gt;"",INDEX('Instrument History'!$1:$1048576,CcyPerBase!$B573,CcyPerBase!H$3) / $C573,""),"")</f>
        <v/>
      </c>
      <c r="I573" s="5" t="str">
        <f>IF($A573&lt;&gt;"",IF(I$2&lt;&gt;"",INDEX('Instrument History'!$1:$1048576,CcyPerBase!$B573,CcyPerBase!I$3) / $C573,""),"")</f>
        <v/>
      </c>
      <c r="J573" s="5" t="str">
        <f>IF($A573&lt;&gt;"",IF(J$2&lt;&gt;"",INDEX('Instrument History'!$1:$1048576,CcyPerBase!$B573,CcyPerBase!J$3) / $C573,""),"")</f>
        <v/>
      </c>
      <c r="K573" s="5" t="str">
        <f>IF($A573&lt;&gt;"",IF(K$2&lt;&gt;"",INDEX('Instrument History'!$1:$1048576,CcyPerBase!$B573,CcyPerBase!K$3) / $C573,""),"")</f>
        <v/>
      </c>
      <c r="L573" s="5" t="str">
        <f>IF($A573&lt;&gt;"",IF(L$2&lt;&gt;"",INDEX('Instrument History'!$1:$1048576,CcyPerBase!$B573,CcyPerBase!L$3) / $C573,""),"")</f>
        <v/>
      </c>
      <c r="M573" s="5" t="str">
        <f>IF($A573&lt;&gt;"",IF(M$2&lt;&gt;"",INDEX('Instrument History'!$1:$1048576,CcyPerBase!$B573,CcyPerBase!M$3) / $C573,""),"")</f>
        <v/>
      </c>
      <c r="N573" s="5" t="str">
        <f>IF($A573&lt;&gt;"",IF(N$2&lt;&gt;"",INDEX('Instrument History'!$1:$1048576,CcyPerBase!$B573,CcyPerBase!N$3) / $C573,""),"")</f>
        <v/>
      </c>
      <c r="O573" s="5" t="str">
        <f>IF($A573&lt;&gt;"",IF(O$2&lt;&gt;"",INDEX('Instrument History'!$1:$1048576,CcyPerBase!$B573,CcyPerBase!O$3) / $C573,""),"")</f>
        <v/>
      </c>
      <c r="P573" s="5" t="str">
        <f>IF($A573&lt;&gt;"",IF(P$2&lt;&gt;"",INDEX('Instrument History'!$1:$1048576,CcyPerBase!$B573,CcyPerBase!P$3) / $C573,""),"")</f>
        <v/>
      </c>
      <c r="Q573" s="5" t="str">
        <f>IF($A573&lt;&gt;"",IF(Q$2&lt;&gt;"",INDEX('Instrument History'!$1:$1048576,CcyPerBase!$B573,CcyPerBase!Q$3) / $C573,""),"")</f>
        <v/>
      </c>
      <c r="R573" s="5" t="str">
        <f>IF($A573&lt;&gt;"",IF(R$2&lt;&gt;"",INDEX('Instrument History'!$1:$1048576,CcyPerBase!$B573,CcyPerBase!R$3) / $C573,""),"")</f>
        <v/>
      </c>
      <c r="S573" s="5" t="str">
        <f>IF($A573&lt;&gt;"",IF(S$2&lt;&gt;"",INDEX('Instrument History'!$1:$1048576,CcyPerBase!$B573,CcyPerBase!S$3) / $C573,""),"")</f>
        <v/>
      </c>
      <c r="T573" s="5" t="str">
        <f>IF($A573&lt;&gt;"",IF(T$2&lt;&gt;"",INDEX('Instrument History'!$1:$1048576,CcyPerBase!$B573,CcyPerBase!T$3) / $C573,""),"")</f>
        <v/>
      </c>
      <c r="U573" s="5" t="str">
        <f>IF($A573&lt;&gt;"",IF(U$2&lt;&gt;"",INDEX('Instrument History'!$1:$1048576,CcyPerBase!$B573,CcyPerBase!U$3) / $C573,""),"")</f>
        <v/>
      </c>
      <c r="V573" s="5" t="str">
        <f>IF($A573&lt;&gt;"",IF(V$2&lt;&gt;"",INDEX('Instrument History'!$1:$1048576,CcyPerBase!$B573,CcyPerBase!V$3) / $C573,""),"")</f>
        <v/>
      </c>
      <c r="W573" s="5" t="str">
        <f>IF($A573&lt;&gt;"",IF(W$2&lt;&gt;"",INDEX('Instrument History'!$1:$1048576,CcyPerBase!$B573,CcyPerBase!W$3) / $C573,""),"")</f>
        <v/>
      </c>
      <c r="X573" s="5" t="str">
        <f>IF($A573&lt;&gt;"",IF(X$2&lt;&gt;"",INDEX('Instrument History'!$1:$1048576,CcyPerBase!$B573,CcyPerBase!X$3) / $C573,""),"")</f>
        <v/>
      </c>
    </row>
    <row r="574" spans="1:24">
      <c r="A574" s="12" t="str">
        <f>IF(A573&lt;&gt;"",IF(A573=$B$3,"",'Instrument History'!A571),"")</f>
        <v/>
      </c>
      <c r="B574" t="str">
        <f t="shared" si="9"/>
        <v/>
      </c>
      <c r="C574" s="5" t="str">
        <f>IF(A574&lt;&gt;"",INDEX('Instrument History'!$1:$1048576,CcyPerBase!B574,CcyPerBase!$B$2),"")</f>
        <v/>
      </c>
      <c r="D574" s="5" t="str">
        <f>IF($A574&lt;&gt;"",INDEX('Instrument History'!$1:$1048576,CcyPerBase!$B574,CcyPerBase!D$3) / $C574,"")</f>
        <v/>
      </c>
      <c r="E574" s="5" t="str">
        <f>IF($A574&lt;&gt;"",IF(E$2&lt;&gt;"",INDEX('Instrument History'!$1:$1048576,CcyPerBase!$B574,CcyPerBase!E$3) / $C574,""),"")</f>
        <v/>
      </c>
      <c r="F574" s="5" t="str">
        <f>IF($A574&lt;&gt;"",IF(F$2&lt;&gt;"",INDEX('Instrument History'!$1:$1048576,CcyPerBase!$B574,CcyPerBase!F$3) / $C574,""),"")</f>
        <v/>
      </c>
      <c r="G574" s="5" t="str">
        <f>IF($A574&lt;&gt;"",IF(G$2&lt;&gt;"",INDEX('Instrument History'!$1:$1048576,CcyPerBase!$B574,CcyPerBase!G$3) / $C574,""),"")</f>
        <v/>
      </c>
      <c r="H574" s="5" t="str">
        <f>IF($A574&lt;&gt;"",IF(H$2&lt;&gt;"",INDEX('Instrument History'!$1:$1048576,CcyPerBase!$B574,CcyPerBase!H$3) / $C574,""),"")</f>
        <v/>
      </c>
      <c r="I574" s="5" t="str">
        <f>IF($A574&lt;&gt;"",IF(I$2&lt;&gt;"",INDEX('Instrument History'!$1:$1048576,CcyPerBase!$B574,CcyPerBase!I$3) / $C574,""),"")</f>
        <v/>
      </c>
      <c r="J574" s="5" t="str">
        <f>IF($A574&lt;&gt;"",IF(J$2&lt;&gt;"",INDEX('Instrument History'!$1:$1048576,CcyPerBase!$B574,CcyPerBase!J$3) / $C574,""),"")</f>
        <v/>
      </c>
      <c r="K574" s="5" t="str">
        <f>IF($A574&lt;&gt;"",IF(K$2&lt;&gt;"",INDEX('Instrument History'!$1:$1048576,CcyPerBase!$B574,CcyPerBase!K$3) / $C574,""),"")</f>
        <v/>
      </c>
      <c r="L574" s="5" t="str">
        <f>IF($A574&lt;&gt;"",IF(L$2&lt;&gt;"",INDEX('Instrument History'!$1:$1048576,CcyPerBase!$B574,CcyPerBase!L$3) / $C574,""),"")</f>
        <v/>
      </c>
      <c r="M574" s="5" t="str">
        <f>IF($A574&lt;&gt;"",IF(M$2&lt;&gt;"",INDEX('Instrument History'!$1:$1048576,CcyPerBase!$B574,CcyPerBase!M$3) / $C574,""),"")</f>
        <v/>
      </c>
      <c r="N574" s="5" t="str">
        <f>IF($A574&lt;&gt;"",IF(N$2&lt;&gt;"",INDEX('Instrument History'!$1:$1048576,CcyPerBase!$B574,CcyPerBase!N$3) / $C574,""),"")</f>
        <v/>
      </c>
      <c r="O574" s="5" t="str">
        <f>IF($A574&lt;&gt;"",IF(O$2&lt;&gt;"",INDEX('Instrument History'!$1:$1048576,CcyPerBase!$B574,CcyPerBase!O$3) / $C574,""),"")</f>
        <v/>
      </c>
      <c r="P574" s="5" t="str">
        <f>IF($A574&lt;&gt;"",IF(P$2&lt;&gt;"",INDEX('Instrument History'!$1:$1048576,CcyPerBase!$B574,CcyPerBase!P$3) / $C574,""),"")</f>
        <v/>
      </c>
      <c r="Q574" s="5" t="str">
        <f>IF($A574&lt;&gt;"",IF(Q$2&lt;&gt;"",INDEX('Instrument History'!$1:$1048576,CcyPerBase!$B574,CcyPerBase!Q$3) / $C574,""),"")</f>
        <v/>
      </c>
      <c r="R574" s="5" t="str">
        <f>IF($A574&lt;&gt;"",IF(R$2&lt;&gt;"",INDEX('Instrument History'!$1:$1048576,CcyPerBase!$B574,CcyPerBase!R$3) / $C574,""),"")</f>
        <v/>
      </c>
      <c r="S574" s="5" t="str">
        <f>IF($A574&lt;&gt;"",IF(S$2&lt;&gt;"",INDEX('Instrument History'!$1:$1048576,CcyPerBase!$B574,CcyPerBase!S$3) / $C574,""),"")</f>
        <v/>
      </c>
      <c r="T574" s="5" t="str">
        <f>IF($A574&lt;&gt;"",IF(T$2&lt;&gt;"",INDEX('Instrument History'!$1:$1048576,CcyPerBase!$B574,CcyPerBase!T$3) / $C574,""),"")</f>
        <v/>
      </c>
      <c r="U574" s="5" t="str">
        <f>IF($A574&lt;&gt;"",IF(U$2&lt;&gt;"",INDEX('Instrument History'!$1:$1048576,CcyPerBase!$B574,CcyPerBase!U$3) / $C574,""),"")</f>
        <v/>
      </c>
      <c r="V574" s="5" t="str">
        <f>IF($A574&lt;&gt;"",IF(V$2&lt;&gt;"",INDEX('Instrument History'!$1:$1048576,CcyPerBase!$B574,CcyPerBase!V$3) / $C574,""),"")</f>
        <v/>
      </c>
      <c r="W574" s="5" t="str">
        <f>IF($A574&lt;&gt;"",IF(W$2&lt;&gt;"",INDEX('Instrument History'!$1:$1048576,CcyPerBase!$B574,CcyPerBase!W$3) / $C574,""),"")</f>
        <v/>
      </c>
      <c r="X574" s="5" t="str">
        <f>IF($A574&lt;&gt;"",IF(X$2&lt;&gt;"",INDEX('Instrument History'!$1:$1048576,CcyPerBase!$B574,CcyPerBase!X$3) / $C574,""),"")</f>
        <v/>
      </c>
    </row>
    <row r="575" spans="1:24">
      <c r="A575" s="12" t="str">
        <f>IF(A574&lt;&gt;"",IF(A574=$B$3,"",'Instrument History'!A572),"")</f>
        <v/>
      </c>
      <c r="B575" t="str">
        <f t="shared" si="9"/>
        <v/>
      </c>
      <c r="C575" s="5" t="str">
        <f>IF(A575&lt;&gt;"",INDEX('Instrument History'!$1:$1048576,CcyPerBase!B575,CcyPerBase!$B$2),"")</f>
        <v/>
      </c>
      <c r="D575" s="5" t="str">
        <f>IF($A575&lt;&gt;"",INDEX('Instrument History'!$1:$1048576,CcyPerBase!$B575,CcyPerBase!D$3) / $C575,"")</f>
        <v/>
      </c>
      <c r="E575" s="5" t="str">
        <f>IF($A575&lt;&gt;"",IF(E$2&lt;&gt;"",INDEX('Instrument History'!$1:$1048576,CcyPerBase!$B575,CcyPerBase!E$3) / $C575,""),"")</f>
        <v/>
      </c>
      <c r="F575" s="5" t="str">
        <f>IF($A575&lt;&gt;"",IF(F$2&lt;&gt;"",INDEX('Instrument History'!$1:$1048576,CcyPerBase!$B575,CcyPerBase!F$3) / $C575,""),"")</f>
        <v/>
      </c>
      <c r="G575" s="5" t="str">
        <f>IF($A575&lt;&gt;"",IF(G$2&lt;&gt;"",INDEX('Instrument History'!$1:$1048576,CcyPerBase!$B575,CcyPerBase!G$3) / $C575,""),"")</f>
        <v/>
      </c>
      <c r="H575" s="5" t="str">
        <f>IF($A575&lt;&gt;"",IF(H$2&lt;&gt;"",INDEX('Instrument History'!$1:$1048576,CcyPerBase!$B575,CcyPerBase!H$3) / $C575,""),"")</f>
        <v/>
      </c>
      <c r="I575" s="5" t="str">
        <f>IF($A575&lt;&gt;"",IF(I$2&lt;&gt;"",INDEX('Instrument History'!$1:$1048576,CcyPerBase!$B575,CcyPerBase!I$3) / $C575,""),"")</f>
        <v/>
      </c>
      <c r="J575" s="5" t="str">
        <f>IF($A575&lt;&gt;"",IF(J$2&lt;&gt;"",INDEX('Instrument History'!$1:$1048576,CcyPerBase!$B575,CcyPerBase!J$3) / $C575,""),"")</f>
        <v/>
      </c>
      <c r="K575" s="5" t="str">
        <f>IF($A575&lt;&gt;"",IF(K$2&lt;&gt;"",INDEX('Instrument History'!$1:$1048576,CcyPerBase!$B575,CcyPerBase!K$3) / $C575,""),"")</f>
        <v/>
      </c>
      <c r="L575" s="5" t="str">
        <f>IF($A575&lt;&gt;"",IF(L$2&lt;&gt;"",INDEX('Instrument History'!$1:$1048576,CcyPerBase!$B575,CcyPerBase!L$3) / $C575,""),"")</f>
        <v/>
      </c>
      <c r="M575" s="5" t="str">
        <f>IF($A575&lt;&gt;"",IF(M$2&lt;&gt;"",INDEX('Instrument History'!$1:$1048576,CcyPerBase!$B575,CcyPerBase!M$3) / $C575,""),"")</f>
        <v/>
      </c>
      <c r="N575" s="5" t="str">
        <f>IF($A575&lt;&gt;"",IF(N$2&lt;&gt;"",INDEX('Instrument History'!$1:$1048576,CcyPerBase!$B575,CcyPerBase!N$3) / $C575,""),"")</f>
        <v/>
      </c>
      <c r="O575" s="5" t="str">
        <f>IF($A575&lt;&gt;"",IF(O$2&lt;&gt;"",INDEX('Instrument History'!$1:$1048576,CcyPerBase!$B575,CcyPerBase!O$3) / $C575,""),"")</f>
        <v/>
      </c>
      <c r="P575" s="5" t="str">
        <f>IF($A575&lt;&gt;"",IF(P$2&lt;&gt;"",INDEX('Instrument History'!$1:$1048576,CcyPerBase!$B575,CcyPerBase!P$3) / $C575,""),"")</f>
        <v/>
      </c>
      <c r="Q575" s="5" t="str">
        <f>IF($A575&lt;&gt;"",IF(Q$2&lt;&gt;"",INDEX('Instrument History'!$1:$1048576,CcyPerBase!$B575,CcyPerBase!Q$3) / $C575,""),"")</f>
        <v/>
      </c>
      <c r="R575" s="5" t="str">
        <f>IF($A575&lt;&gt;"",IF(R$2&lt;&gt;"",INDEX('Instrument History'!$1:$1048576,CcyPerBase!$B575,CcyPerBase!R$3) / $C575,""),"")</f>
        <v/>
      </c>
      <c r="S575" s="5" t="str">
        <f>IF($A575&lt;&gt;"",IF(S$2&lt;&gt;"",INDEX('Instrument History'!$1:$1048576,CcyPerBase!$B575,CcyPerBase!S$3) / $C575,""),"")</f>
        <v/>
      </c>
      <c r="T575" s="5" t="str">
        <f>IF($A575&lt;&gt;"",IF(T$2&lt;&gt;"",INDEX('Instrument History'!$1:$1048576,CcyPerBase!$B575,CcyPerBase!T$3) / $C575,""),"")</f>
        <v/>
      </c>
      <c r="U575" s="5" t="str">
        <f>IF($A575&lt;&gt;"",IF(U$2&lt;&gt;"",INDEX('Instrument History'!$1:$1048576,CcyPerBase!$B575,CcyPerBase!U$3) / $C575,""),"")</f>
        <v/>
      </c>
      <c r="V575" s="5" t="str">
        <f>IF($A575&lt;&gt;"",IF(V$2&lt;&gt;"",INDEX('Instrument History'!$1:$1048576,CcyPerBase!$B575,CcyPerBase!V$3) / $C575,""),"")</f>
        <v/>
      </c>
      <c r="W575" s="5" t="str">
        <f>IF($A575&lt;&gt;"",IF(W$2&lt;&gt;"",INDEX('Instrument History'!$1:$1048576,CcyPerBase!$B575,CcyPerBase!W$3) / $C575,""),"")</f>
        <v/>
      </c>
      <c r="X575" s="5" t="str">
        <f>IF($A575&lt;&gt;"",IF(X$2&lt;&gt;"",INDEX('Instrument History'!$1:$1048576,CcyPerBase!$B575,CcyPerBase!X$3) / $C575,""),"")</f>
        <v/>
      </c>
    </row>
    <row r="576" spans="1:24">
      <c r="A576" s="12" t="str">
        <f>IF(A575&lt;&gt;"",IF(A575=$B$3,"",'Instrument History'!A573),"")</f>
        <v/>
      </c>
      <c r="B576" t="str">
        <f t="shared" si="9"/>
        <v/>
      </c>
      <c r="C576" s="5" t="str">
        <f>IF(A576&lt;&gt;"",INDEX('Instrument History'!$1:$1048576,CcyPerBase!B576,CcyPerBase!$B$2),"")</f>
        <v/>
      </c>
      <c r="D576" s="5" t="str">
        <f>IF($A576&lt;&gt;"",INDEX('Instrument History'!$1:$1048576,CcyPerBase!$B576,CcyPerBase!D$3) / $C576,"")</f>
        <v/>
      </c>
      <c r="E576" s="5" t="str">
        <f>IF($A576&lt;&gt;"",IF(E$2&lt;&gt;"",INDEX('Instrument History'!$1:$1048576,CcyPerBase!$B576,CcyPerBase!E$3) / $C576,""),"")</f>
        <v/>
      </c>
      <c r="F576" s="5" t="str">
        <f>IF($A576&lt;&gt;"",IF(F$2&lt;&gt;"",INDEX('Instrument History'!$1:$1048576,CcyPerBase!$B576,CcyPerBase!F$3) / $C576,""),"")</f>
        <v/>
      </c>
      <c r="G576" s="5" t="str">
        <f>IF($A576&lt;&gt;"",IF(G$2&lt;&gt;"",INDEX('Instrument History'!$1:$1048576,CcyPerBase!$B576,CcyPerBase!G$3) / $C576,""),"")</f>
        <v/>
      </c>
      <c r="H576" s="5" t="str">
        <f>IF($A576&lt;&gt;"",IF(H$2&lt;&gt;"",INDEX('Instrument History'!$1:$1048576,CcyPerBase!$B576,CcyPerBase!H$3) / $C576,""),"")</f>
        <v/>
      </c>
      <c r="I576" s="5" t="str">
        <f>IF($A576&lt;&gt;"",IF(I$2&lt;&gt;"",INDEX('Instrument History'!$1:$1048576,CcyPerBase!$B576,CcyPerBase!I$3) / $C576,""),"")</f>
        <v/>
      </c>
      <c r="J576" s="5" t="str">
        <f>IF($A576&lt;&gt;"",IF(J$2&lt;&gt;"",INDEX('Instrument History'!$1:$1048576,CcyPerBase!$B576,CcyPerBase!J$3) / $C576,""),"")</f>
        <v/>
      </c>
      <c r="K576" s="5" t="str">
        <f>IF($A576&lt;&gt;"",IF(K$2&lt;&gt;"",INDEX('Instrument History'!$1:$1048576,CcyPerBase!$B576,CcyPerBase!K$3) / $C576,""),"")</f>
        <v/>
      </c>
      <c r="L576" s="5" t="str">
        <f>IF($A576&lt;&gt;"",IF(L$2&lt;&gt;"",INDEX('Instrument History'!$1:$1048576,CcyPerBase!$B576,CcyPerBase!L$3) / $C576,""),"")</f>
        <v/>
      </c>
      <c r="M576" s="5" t="str">
        <f>IF($A576&lt;&gt;"",IF(M$2&lt;&gt;"",INDEX('Instrument History'!$1:$1048576,CcyPerBase!$B576,CcyPerBase!M$3) / $C576,""),"")</f>
        <v/>
      </c>
      <c r="N576" s="5" t="str">
        <f>IF($A576&lt;&gt;"",IF(N$2&lt;&gt;"",INDEX('Instrument History'!$1:$1048576,CcyPerBase!$B576,CcyPerBase!N$3) / $C576,""),"")</f>
        <v/>
      </c>
      <c r="O576" s="5" t="str">
        <f>IF($A576&lt;&gt;"",IF(O$2&lt;&gt;"",INDEX('Instrument History'!$1:$1048576,CcyPerBase!$B576,CcyPerBase!O$3) / $C576,""),"")</f>
        <v/>
      </c>
      <c r="P576" s="5" t="str">
        <f>IF($A576&lt;&gt;"",IF(P$2&lt;&gt;"",INDEX('Instrument History'!$1:$1048576,CcyPerBase!$B576,CcyPerBase!P$3) / $C576,""),"")</f>
        <v/>
      </c>
      <c r="Q576" s="5" t="str">
        <f>IF($A576&lt;&gt;"",IF(Q$2&lt;&gt;"",INDEX('Instrument History'!$1:$1048576,CcyPerBase!$B576,CcyPerBase!Q$3) / $C576,""),"")</f>
        <v/>
      </c>
      <c r="R576" s="5" t="str">
        <f>IF($A576&lt;&gt;"",IF(R$2&lt;&gt;"",INDEX('Instrument History'!$1:$1048576,CcyPerBase!$B576,CcyPerBase!R$3) / $C576,""),"")</f>
        <v/>
      </c>
      <c r="S576" s="5" t="str">
        <f>IF($A576&lt;&gt;"",IF(S$2&lt;&gt;"",INDEX('Instrument History'!$1:$1048576,CcyPerBase!$B576,CcyPerBase!S$3) / $C576,""),"")</f>
        <v/>
      </c>
      <c r="T576" s="5" t="str">
        <f>IF($A576&lt;&gt;"",IF(T$2&lt;&gt;"",INDEX('Instrument History'!$1:$1048576,CcyPerBase!$B576,CcyPerBase!T$3) / $C576,""),"")</f>
        <v/>
      </c>
      <c r="U576" s="5" t="str">
        <f>IF($A576&lt;&gt;"",IF(U$2&lt;&gt;"",INDEX('Instrument History'!$1:$1048576,CcyPerBase!$B576,CcyPerBase!U$3) / $C576,""),"")</f>
        <v/>
      </c>
      <c r="V576" s="5" t="str">
        <f>IF($A576&lt;&gt;"",IF(V$2&lt;&gt;"",INDEX('Instrument History'!$1:$1048576,CcyPerBase!$B576,CcyPerBase!V$3) / $C576,""),"")</f>
        <v/>
      </c>
      <c r="W576" s="5" t="str">
        <f>IF($A576&lt;&gt;"",IF(W$2&lt;&gt;"",INDEX('Instrument History'!$1:$1048576,CcyPerBase!$B576,CcyPerBase!W$3) / $C576,""),"")</f>
        <v/>
      </c>
      <c r="X576" s="5" t="str">
        <f>IF($A576&lt;&gt;"",IF(X$2&lt;&gt;"",INDEX('Instrument History'!$1:$1048576,CcyPerBase!$B576,CcyPerBase!X$3) / $C576,""),"")</f>
        <v/>
      </c>
    </row>
    <row r="577" spans="1:24">
      <c r="A577" s="12" t="str">
        <f>IF(A576&lt;&gt;"",IF(A576=$B$3,"",'Instrument History'!A574),"")</f>
        <v/>
      </c>
      <c r="B577" t="str">
        <f t="shared" si="9"/>
        <v/>
      </c>
      <c r="C577" s="5" t="str">
        <f>IF(A577&lt;&gt;"",INDEX('Instrument History'!$1:$1048576,CcyPerBase!B577,CcyPerBase!$B$2),"")</f>
        <v/>
      </c>
      <c r="D577" s="5" t="str">
        <f>IF($A577&lt;&gt;"",INDEX('Instrument History'!$1:$1048576,CcyPerBase!$B577,CcyPerBase!D$3) / $C577,"")</f>
        <v/>
      </c>
      <c r="E577" s="5" t="str">
        <f>IF($A577&lt;&gt;"",IF(E$2&lt;&gt;"",INDEX('Instrument History'!$1:$1048576,CcyPerBase!$B577,CcyPerBase!E$3) / $C577,""),"")</f>
        <v/>
      </c>
      <c r="F577" s="5" t="str">
        <f>IF($A577&lt;&gt;"",IF(F$2&lt;&gt;"",INDEX('Instrument History'!$1:$1048576,CcyPerBase!$B577,CcyPerBase!F$3) / $C577,""),"")</f>
        <v/>
      </c>
      <c r="G577" s="5" t="str">
        <f>IF($A577&lt;&gt;"",IF(G$2&lt;&gt;"",INDEX('Instrument History'!$1:$1048576,CcyPerBase!$B577,CcyPerBase!G$3) / $C577,""),"")</f>
        <v/>
      </c>
      <c r="H577" s="5" t="str">
        <f>IF($A577&lt;&gt;"",IF(H$2&lt;&gt;"",INDEX('Instrument History'!$1:$1048576,CcyPerBase!$B577,CcyPerBase!H$3) / $C577,""),"")</f>
        <v/>
      </c>
      <c r="I577" s="5" t="str">
        <f>IF($A577&lt;&gt;"",IF(I$2&lt;&gt;"",INDEX('Instrument History'!$1:$1048576,CcyPerBase!$B577,CcyPerBase!I$3) / $C577,""),"")</f>
        <v/>
      </c>
      <c r="J577" s="5" t="str">
        <f>IF($A577&lt;&gt;"",IF(J$2&lt;&gt;"",INDEX('Instrument History'!$1:$1048576,CcyPerBase!$B577,CcyPerBase!J$3) / $C577,""),"")</f>
        <v/>
      </c>
      <c r="K577" s="5" t="str">
        <f>IF($A577&lt;&gt;"",IF(K$2&lt;&gt;"",INDEX('Instrument History'!$1:$1048576,CcyPerBase!$B577,CcyPerBase!K$3) / $C577,""),"")</f>
        <v/>
      </c>
      <c r="L577" s="5" t="str">
        <f>IF($A577&lt;&gt;"",IF(L$2&lt;&gt;"",INDEX('Instrument History'!$1:$1048576,CcyPerBase!$B577,CcyPerBase!L$3) / $C577,""),"")</f>
        <v/>
      </c>
      <c r="M577" s="5" t="str">
        <f>IF($A577&lt;&gt;"",IF(M$2&lt;&gt;"",INDEX('Instrument History'!$1:$1048576,CcyPerBase!$B577,CcyPerBase!M$3) / $C577,""),"")</f>
        <v/>
      </c>
      <c r="N577" s="5" t="str">
        <f>IF($A577&lt;&gt;"",IF(N$2&lt;&gt;"",INDEX('Instrument History'!$1:$1048576,CcyPerBase!$B577,CcyPerBase!N$3) / $C577,""),"")</f>
        <v/>
      </c>
      <c r="O577" s="5" t="str">
        <f>IF($A577&lt;&gt;"",IF(O$2&lt;&gt;"",INDEX('Instrument History'!$1:$1048576,CcyPerBase!$B577,CcyPerBase!O$3) / $C577,""),"")</f>
        <v/>
      </c>
      <c r="P577" s="5" t="str">
        <f>IF($A577&lt;&gt;"",IF(P$2&lt;&gt;"",INDEX('Instrument History'!$1:$1048576,CcyPerBase!$B577,CcyPerBase!P$3) / $C577,""),"")</f>
        <v/>
      </c>
      <c r="Q577" s="5" t="str">
        <f>IF($A577&lt;&gt;"",IF(Q$2&lt;&gt;"",INDEX('Instrument History'!$1:$1048576,CcyPerBase!$B577,CcyPerBase!Q$3) / $C577,""),"")</f>
        <v/>
      </c>
      <c r="R577" s="5" t="str">
        <f>IF($A577&lt;&gt;"",IF(R$2&lt;&gt;"",INDEX('Instrument History'!$1:$1048576,CcyPerBase!$B577,CcyPerBase!R$3) / $C577,""),"")</f>
        <v/>
      </c>
      <c r="S577" s="5" t="str">
        <f>IF($A577&lt;&gt;"",IF(S$2&lt;&gt;"",INDEX('Instrument History'!$1:$1048576,CcyPerBase!$B577,CcyPerBase!S$3) / $C577,""),"")</f>
        <v/>
      </c>
      <c r="T577" s="5" t="str">
        <f>IF($A577&lt;&gt;"",IF(T$2&lt;&gt;"",INDEX('Instrument History'!$1:$1048576,CcyPerBase!$B577,CcyPerBase!T$3) / $C577,""),"")</f>
        <v/>
      </c>
      <c r="U577" s="5" t="str">
        <f>IF($A577&lt;&gt;"",IF(U$2&lt;&gt;"",INDEX('Instrument History'!$1:$1048576,CcyPerBase!$B577,CcyPerBase!U$3) / $C577,""),"")</f>
        <v/>
      </c>
      <c r="V577" s="5" t="str">
        <f>IF($A577&lt;&gt;"",IF(V$2&lt;&gt;"",INDEX('Instrument History'!$1:$1048576,CcyPerBase!$B577,CcyPerBase!V$3) / $C577,""),"")</f>
        <v/>
      </c>
      <c r="W577" s="5" t="str">
        <f>IF($A577&lt;&gt;"",IF(W$2&lt;&gt;"",INDEX('Instrument History'!$1:$1048576,CcyPerBase!$B577,CcyPerBase!W$3) / $C577,""),"")</f>
        <v/>
      </c>
      <c r="X577" s="5" t="str">
        <f>IF($A577&lt;&gt;"",IF(X$2&lt;&gt;"",INDEX('Instrument History'!$1:$1048576,CcyPerBase!$B577,CcyPerBase!X$3) / $C577,""),"")</f>
        <v/>
      </c>
    </row>
    <row r="578" spans="1:24">
      <c r="A578" s="12" t="str">
        <f>IF(A577&lt;&gt;"",IF(A577=$B$3,"",'Instrument History'!A575),"")</f>
        <v/>
      </c>
      <c r="B578" t="str">
        <f t="shared" si="9"/>
        <v/>
      </c>
      <c r="C578" s="5" t="str">
        <f>IF(A578&lt;&gt;"",INDEX('Instrument History'!$1:$1048576,CcyPerBase!B578,CcyPerBase!$B$2),"")</f>
        <v/>
      </c>
      <c r="D578" s="5" t="str">
        <f>IF($A578&lt;&gt;"",INDEX('Instrument History'!$1:$1048576,CcyPerBase!$B578,CcyPerBase!D$3) / $C578,"")</f>
        <v/>
      </c>
      <c r="E578" s="5" t="str">
        <f>IF($A578&lt;&gt;"",IF(E$2&lt;&gt;"",INDEX('Instrument History'!$1:$1048576,CcyPerBase!$B578,CcyPerBase!E$3) / $C578,""),"")</f>
        <v/>
      </c>
      <c r="F578" s="5" t="str">
        <f>IF($A578&lt;&gt;"",IF(F$2&lt;&gt;"",INDEX('Instrument History'!$1:$1048576,CcyPerBase!$B578,CcyPerBase!F$3) / $C578,""),"")</f>
        <v/>
      </c>
      <c r="G578" s="5" t="str">
        <f>IF($A578&lt;&gt;"",IF(G$2&lt;&gt;"",INDEX('Instrument History'!$1:$1048576,CcyPerBase!$B578,CcyPerBase!G$3) / $C578,""),"")</f>
        <v/>
      </c>
      <c r="H578" s="5" t="str">
        <f>IF($A578&lt;&gt;"",IF(H$2&lt;&gt;"",INDEX('Instrument History'!$1:$1048576,CcyPerBase!$B578,CcyPerBase!H$3) / $C578,""),"")</f>
        <v/>
      </c>
      <c r="I578" s="5" t="str">
        <f>IF($A578&lt;&gt;"",IF(I$2&lt;&gt;"",INDEX('Instrument History'!$1:$1048576,CcyPerBase!$B578,CcyPerBase!I$3) / $C578,""),"")</f>
        <v/>
      </c>
      <c r="J578" s="5" t="str">
        <f>IF($A578&lt;&gt;"",IF(J$2&lt;&gt;"",INDEX('Instrument History'!$1:$1048576,CcyPerBase!$B578,CcyPerBase!J$3) / $C578,""),"")</f>
        <v/>
      </c>
      <c r="K578" s="5" t="str">
        <f>IF($A578&lt;&gt;"",IF(K$2&lt;&gt;"",INDEX('Instrument History'!$1:$1048576,CcyPerBase!$B578,CcyPerBase!K$3) / $C578,""),"")</f>
        <v/>
      </c>
      <c r="L578" s="5" t="str">
        <f>IF($A578&lt;&gt;"",IF(L$2&lt;&gt;"",INDEX('Instrument History'!$1:$1048576,CcyPerBase!$B578,CcyPerBase!L$3) / $C578,""),"")</f>
        <v/>
      </c>
      <c r="M578" s="5" t="str">
        <f>IF($A578&lt;&gt;"",IF(M$2&lt;&gt;"",INDEX('Instrument History'!$1:$1048576,CcyPerBase!$B578,CcyPerBase!M$3) / $C578,""),"")</f>
        <v/>
      </c>
      <c r="N578" s="5" t="str">
        <f>IF($A578&lt;&gt;"",IF(N$2&lt;&gt;"",INDEX('Instrument History'!$1:$1048576,CcyPerBase!$B578,CcyPerBase!N$3) / $C578,""),"")</f>
        <v/>
      </c>
      <c r="O578" s="5" t="str">
        <f>IF($A578&lt;&gt;"",IF(O$2&lt;&gt;"",INDEX('Instrument History'!$1:$1048576,CcyPerBase!$B578,CcyPerBase!O$3) / $C578,""),"")</f>
        <v/>
      </c>
      <c r="P578" s="5" t="str">
        <f>IF($A578&lt;&gt;"",IF(P$2&lt;&gt;"",INDEX('Instrument History'!$1:$1048576,CcyPerBase!$B578,CcyPerBase!P$3) / $C578,""),"")</f>
        <v/>
      </c>
      <c r="Q578" s="5" t="str">
        <f>IF($A578&lt;&gt;"",IF(Q$2&lt;&gt;"",INDEX('Instrument History'!$1:$1048576,CcyPerBase!$B578,CcyPerBase!Q$3) / $C578,""),"")</f>
        <v/>
      </c>
      <c r="R578" s="5" t="str">
        <f>IF($A578&lt;&gt;"",IF(R$2&lt;&gt;"",INDEX('Instrument History'!$1:$1048576,CcyPerBase!$B578,CcyPerBase!R$3) / $C578,""),"")</f>
        <v/>
      </c>
      <c r="S578" s="5" t="str">
        <f>IF($A578&lt;&gt;"",IF(S$2&lt;&gt;"",INDEX('Instrument History'!$1:$1048576,CcyPerBase!$B578,CcyPerBase!S$3) / $C578,""),"")</f>
        <v/>
      </c>
      <c r="T578" s="5" t="str">
        <f>IF($A578&lt;&gt;"",IF(T$2&lt;&gt;"",INDEX('Instrument History'!$1:$1048576,CcyPerBase!$B578,CcyPerBase!T$3) / $C578,""),"")</f>
        <v/>
      </c>
      <c r="U578" s="5" t="str">
        <f>IF($A578&lt;&gt;"",IF(U$2&lt;&gt;"",INDEX('Instrument History'!$1:$1048576,CcyPerBase!$B578,CcyPerBase!U$3) / $C578,""),"")</f>
        <v/>
      </c>
      <c r="V578" s="5" t="str">
        <f>IF($A578&lt;&gt;"",IF(V$2&lt;&gt;"",INDEX('Instrument History'!$1:$1048576,CcyPerBase!$B578,CcyPerBase!V$3) / $C578,""),"")</f>
        <v/>
      </c>
      <c r="W578" s="5" t="str">
        <f>IF($A578&lt;&gt;"",IF(W$2&lt;&gt;"",INDEX('Instrument History'!$1:$1048576,CcyPerBase!$B578,CcyPerBase!W$3) / $C578,""),"")</f>
        <v/>
      </c>
      <c r="X578" s="5" t="str">
        <f>IF($A578&lt;&gt;"",IF(X$2&lt;&gt;"",INDEX('Instrument History'!$1:$1048576,CcyPerBase!$B578,CcyPerBase!X$3) / $C578,""),"")</f>
        <v/>
      </c>
    </row>
    <row r="579" spans="1:24">
      <c r="A579" s="12" t="str">
        <f>IF(A578&lt;&gt;"",IF(A578=$B$3,"",'Instrument History'!A576),"")</f>
        <v/>
      </c>
      <c r="B579" t="str">
        <f t="shared" si="9"/>
        <v/>
      </c>
      <c r="C579" s="5" t="str">
        <f>IF(A579&lt;&gt;"",INDEX('Instrument History'!$1:$1048576,CcyPerBase!B579,CcyPerBase!$B$2),"")</f>
        <v/>
      </c>
      <c r="D579" s="5" t="str">
        <f>IF($A579&lt;&gt;"",INDEX('Instrument History'!$1:$1048576,CcyPerBase!$B579,CcyPerBase!D$3) / $C579,"")</f>
        <v/>
      </c>
      <c r="E579" s="5" t="str">
        <f>IF($A579&lt;&gt;"",IF(E$2&lt;&gt;"",INDEX('Instrument History'!$1:$1048576,CcyPerBase!$B579,CcyPerBase!E$3) / $C579,""),"")</f>
        <v/>
      </c>
      <c r="F579" s="5" t="str">
        <f>IF($A579&lt;&gt;"",IF(F$2&lt;&gt;"",INDEX('Instrument History'!$1:$1048576,CcyPerBase!$B579,CcyPerBase!F$3) / $C579,""),"")</f>
        <v/>
      </c>
      <c r="G579" s="5" t="str">
        <f>IF($A579&lt;&gt;"",IF(G$2&lt;&gt;"",INDEX('Instrument History'!$1:$1048576,CcyPerBase!$B579,CcyPerBase!G$3) / $C579,""),"")</f>
        <v/>
      </c>
      <c r="H579" s="5" t="str">
        <f>IF($A579&lt;&gt;"",IF(H$2&lt;&gt;"",INDEX('Instrument History'!$1:$1048576,CcyPerBase!$B579,CcyPerBase!H$3) / $C579,""),"")</f>
        <v/>
      </c>
      <c r="I579" s="5" t="str">
        <f>IF($A579&lt;&gt;"",IF(I$2&lt;&gt;"",INDEX('Instrument History'!$1:$1048576,CcyPerBase!$B579,CcyPerBase!I$3) / $C579,""),"")</f>
        <v/>
      </c>
      <c r="J579" s="5" t="str">
        <f>IF($A579&lt;&gt;"",IF(J$2&lt;&gt;"",INDEX('Instrument History'!$1:$1048576,CcyPerBase!$B579,CcyPerBase!J$3) / $C579,""),"")</f>
        <v/>
      </c>
      <c r="K579" s="5" t="str">
        <f>IF($A579&lt;&gt;"",IF(K$2&lt;&gt;"",INDEX('Instrument History'!$1:$1048576,CcyPerBase!$B579,CcyPerBase!K$3) / $C579,""),"")</f>
        <v/>
      </c>
      <c r="L579" s="5" t="str">
        <f>IF($A579&lt;&gt;"",IF(L$2&lt;&gt;"",INDEX('Instrument History'!$1:$1048576,CcyPerBase!$B579,CcyPerBase!L$3) / $C579,""),"")</f>
        <v/>
      </c>
      <c r="M579" s="5" t="str">
        <f>IF($A579&lt;&gt;"",IF(M$2&lt;&gt;"",INDEX('Instrument History'!$1:$1048576,CcyPerBase!$B579,CcyPerBase!M$3) / $C579,""),"")</f>
        <v/>
      </c>
      <c r="N579" s="5" t="str">
        <f>IF($A579&lt;&gt;"",IF(N$2&lt;&gt;"",INDEX('Instrument History'!$1:$1048576,CcyPerBase!$B579,CcyPerBase!N$3) / $C579,""),"")</f>
        <v/>
      </c>
      <c r="O579" s="5" t="str">
        <f>IF($A579&lt;&gt;"",IF(O$2&lt;&gt;"",INDEX('Instrument History'!$1:$1048576,CcyPerBase!$B579,CcyPerBase!O$3) / $C579,""),"")</f>
        <v/>
      </c>
      <c r="P579" s="5" t="str">
        <f>IF($A579&lt;&gt;"",IF(P$2&lt;&gt;"",INDEX('Instrument History'!$1:$1048576,CcyPerBase!$B579,CcyPerBase!P$3) / $C579,""),"")</f>
        <v/>
      </c>
      <c r="Q579" s="5" t="str">
        <f>IF($A579&lt;&gt;"",IF(Q$2&lt;&gt;"",INDEX('Instrument History'!$1:$1048576,CcyPerBase!$B579,CcyPerBase!Q$3) / $C579,""),"")</f>
        <v/>
      </c>
      <c r="R579" s="5" t="str">
        <f>IF($A579&lt;&gt;"",IF(R$2&lt;&gt;"",INDEX('Instrument History'!$1:$1048576,CcyPerBase!$B579,CcyPerBase!R$3) / $C579,""),"")</f>
        <v/>
      </c>
      <c r="S579" s="5" t="str">
        <f>IF($A579&lt;&gt;"",IF(S$2&lt;&gt;"",INDEX('Instrument History'!$1:$1048576,CcyPerBase!$B579,CcyPerBase!S$3) / $C579,""),"")</f>
        <v/>
      </c>
      <c r="T579" s="5" t="str">
        <f>IF($A579&lt;&gt;"",IF(T$2&lt;&gt;"",INDEX('Instrument History'!$1:$1048576,CcyPerBase!$B579,CcyPerBase!T$3) / $C579,""),"")</f>
        <v/>
      </c>
      <c r="U579" s="5" t="str">
        <f>IF($A579&lt;&gt;"",IF(U$2&lt;&gt;"",INDEX('Instrument History'!$1:$1048576,CcyPerBase!$B579,CcyPerBase!U$3) / $C579,""),"")</f>
        <v/>
      </c>
      <c r="V579" s="5" t="str">
        <f>IF($A579&lt;&gt;"",IF(V$2&lt;&gt;"",INDEX('Instrument History'!$1:$1048576,CcyPerBase!$B579,CcyPerBase!V$3) / $C579,""),"")</f>
        <v/>
      </c>
      <c r="W579" s="5" t="str">
        <f>IF($A579&lt;&gt;"",IF(W$2&lt;&gt;"",INDEX('Instrument History'!$1:$1048576,CcyPerBase!$B579,CcyPerBase!W$3) / $C579,""),"")</f>
        <v/>
      </c>
      <c r="X579" s="5" t="str">
        <f>IF($A579&lt;&gt;"",IF(X$2&lt;&gt;"",INDEX('Instrument History'!$1:$1048576,CcyPerBase!$B579,CcyPerBase!X$3) / $C579,""),"")</f>
        <v/>
      </c>
    </row>
    <row r="580" spans="1:24">
      <c r="A580" s="12" t="str">
        <f>IF(A579&lt;&gt;"",IF(A579=$B$3,"",'Instrument History'!A577),"")</f>
        <v/>
      </c>
      <c r="B580" t="str">
        <f t="shared" si="9"/>
        <v/>
      </c>
      <c r="C580" s="5" t="str">
        <f>IF(A580&lt;&gt;"",INDEX('Instrument History'!$1:$1048576,CcyPerBase!B580,CcyPerBase!$B$2),"")</f>
        <v/>
      </c>
      <c r="D580" s="5" t="str">
        <f>IF($A580&lt;&gt;"",INDEX('Instrument History'!$1:$1048576,CcyPerBase!$B580,CcyPerBase!D$3) / $C580,"")</f>
        <v/>
      </c>
      <c r="E580" s="5" t="str">
        <f>IF($A580&lt;&gt;"",IF(E$2&lt;&gt;"",INDEX('Instrument History'!$1:$1048576,CcyPerBase!$B580,CcyPerBase!E$3) / $C580,""),"")</f>
        <v/>
      </c>
      <c r="F580" s="5" t="str">
        <f>IF($A580&lt;&gt;"",IF(F$2&lt;&gt;"",INDEX('Instrument History'!$1:$1048576,CcyPerBase!$B580,CcyPerBase!F$3) / $C580,""),"")</f>
        <v/>
      </c>
      <c r="G580" s="5" t="str">
        <f>IF($A580&lt;&gt;"",IF(G$2&lt;&gt;"",INDEX('Instrument History'!$1:$1048576,CcyPerBase!$B580,CcyPerBase!G$3) / $C580,""),"")</f>
        <v/>
      </c>
      <c r="H580" s="5" t="str">
        <f>IF($A580&lt;&gt;"",IF(H$2&lt;&gt;"",INDEX('Instrument History'!$1:$1048576,CcyPerBase!$B580,CcyPerBase!H$3) / $C580,""),"")</f>
        <v/>
      </c>
      <c r="I580" s="5" t="str">
        <f>IF($A580&lt;&gt;"",IF(I$2&lt;&gt;"",INDEX('Instrument History'!$1:$1048576,CcyPerBase!$B580,CcyPerBase!I$3) / $C580,""),"")</f>
        <v/>
      </c>
      <c r="J580" s="5" t="str">
        <f>IF($A580&lt;&gt;"",IF(J$2&lt;&gt;"",INDEX('Instrument History'!$1:$1048576,CcyPerBase!$B580,CcyPerBase!J$3) / $C580,""),"")</f>
        <v/>
      </c>
      <c r="K580" s="5" t="str">
        <f>IF($A580&lt;&gt;"",IF(K$2&lt;&gt;"",INDEX('Instrument History'!$1:$1048576,CcyPerBase!$B580,CcyPerBase!K$3) / $C580,""),"")</f>
        <v/>
      </c>
      <c r="L580" s="5" t="str">
        <f>IF($A580&lt;&gt;"",IF(L$2&lt;&gt;"",INDEX('Instrument History'!$1:$1048576,CcyPerBase!$B580,CcyPerBase!L$3) / $C580,""),"")</f>
        <v/>
      </c>
      <c r="M580" s="5" t="str">
        <f>IF($A580&lt;&gt;"",IF(M$2&lt;&gt;"",INDEX('Instrument History'!$1:$1048576,CcyPerBase!$B580,CcyPerBase!M$3) / $C580,""),"")</f>
        <v/>
      </c>
      <c r="N580" s="5" t="str">
        <f>IF($A580&lt;&gt;"",IF(N$2&lt;&gt;"",INDEX('Instrument History'!$1:$1048576,CcyPerBase!$B580,CcyPerBase!N$3) / $C580,""),"")</f>
        <v/>
      </c>
      <c r="O580" s="5" t="str">
        <f>IF($A580&lt;&gt;"",IF(O$2&lt;&gt;"",INDEX('Instrument History'!$1:$1048576,CcyPerBase!$B580,CcyPerBase!O$3) / $C580,""),"")</f>
        <v/>
      </c>
      <c r="P580" s="5" t="str">
        <f>IF($A580&lt;&gt;"",IF(P$2&lt;&gt;"",INDEX('Instrument History'!$1:$1048576,CcyPerBase!$B580,CcyPerBase!P$3) / $C580,""),"")</f>
        <v/>
      </c>
      <c r="Q580" s="5" t="str">
        <f>IF($A580&lt;&gt;"",IF(Q$2&lt;&gt;"",INDEX('Instrument History'!$1:$1048576,CcyPerBase!$B580,CcyPerBase!Q$3) / $C580,""),"")</f>
        <v/>
      </c>
      <c r="R580" s="5" t="str">
        <f>IF($A580&lt;&gt;"",IF(R$2&lt;&gt;"",INDEX('Instrument History'!$1:$1048576,CcyPerBase!$B580,CcyPerBase!R$3) / $C580,""),"")</f>
        <v/>
      </c>
      <c r="S580" s="5" t="str">
        <f>IF($A580&lt;&gt;"",IF(S$2&lt;&gt;"",INDEX('Instrument History'!$1:$1048576,CcyPerBase!$B580,CcyPerBase!S$3) / $C580,""),"")</f>
        <v/>
      </c>
      <c r="T580" s="5" t="str">
        <f>IF($A580&lt;&gt;"",IF(T$2&lt;&gt;"",INDEX('Instrument History'!$1:$1048576,CcyPerBase!$B580,CcyPerBase!T$3) / $C580,""),"")</f>
        <v/>
      </c>
      <c r="U580" s="5" t="str">
        <f>IF($A580&lt;&gt;"",IF(U$2&lt;&gt;"",INDEX('Instrument History'!$1:$1048576,CcyPerBase!$B580,CcyPerBase!U$3) / $C580,""),"")</f>
        <v/>
      </c>
      <c r="V580" s="5" t="str">
        <f>IF($A580&lt;&gt;"",IF(V$2&lt;&gt;"",INDEX('Instrument History'!$1:$1048576,CcyPerBase!$B580,CcyPerBase!V$3) / $C580,""),"")</f>
        <v/>
      </c>
      <c r="W580" s="5" t="str">
        <f>IF($A580&lt;&gt;"",IF(W$2&lt;&gt;"",INDEX('Instrument History'!$1:$1048576,CcyPerBase!$B580,CcyPerBase!W$3) / $C580,""),"")</f>
        <v/>
      </c>
      <c r="X580" s="5" t="str">
        <f>IF($A580&lt;&gt;"",IF(X$2&lt;&gt;"",INDEX('Instrument History'!$1:$1048576,CcyPerBase!$B580,CcyPerBase!X$3) / $C580,""),"")</f>
        <v/>
      </c>
    </row>
    <row r="581" spans="1:24">
      <c r="A581" s="12" t="str">
        <f>IF(A580&lt;&gt;"",IF(A580=$B$3,"",'Instrument History'!A578),"")</f>
        <v/>
      </c>
      <c r="B581" t="str">
        <f t="shared" si="9"/>
        <v/>
      </c>
      <c r="C581" s="5" t="str">
        <f>IF(A581&lt;&gt;"",INDEX('Instrument History'!$1:$1048576,CcyPerBase!B581,CcyPerBase!$B$2),"")</f>
        <v/>
      </c>
      <c r="D581" s="5" t="str">
        <f>IF($A581&lt;&gt;"",INDEX('Instrument History'!$1:$1048576,CcyPerBase!$B581,CcyPerBase!D$3) / $C581,"")</f>
        <v/>
      </c>
      <c r="E581" s="5" t="str">
        <f>IF($A581&lt;&gt;"",IF(E$2&lt;&gt;"",INDEX('Instrument History'!$1:$1048576,CcyPerBase!$B581,CcyPerBase!E$3) / $C581,""),"")</f>
        <v/>
      </c>
      <c r="F581" s="5" t="str">
        <f>IF($A581&lt;&gt;"",IF(F$2&lt;&gt;"",INDEX('Instrument History'!$1:$1048576,CcyPerBase!$B581,CcyPerBase!F$3) / $C581,""),"")</f>
        <v/>
      </c>
      <c r="G581" s="5" t="str">
        <f>IF($A581&lt;&gt;"",IF(G$2&lt;&gt;"",INDEX('Instrument History'!$1:$1048576,CcyPerBase!$B581,CcyPerBase!G$3) / $C581,""),"")</f>
        <v/>
      </c>
      <c r="H581" s="5" t="str">
        <f>IF($A581&lt;&gt;"",IF(H$2&lt;&gt;"",INDEX('Instrument History'!$1:$1048576,CcyPerBase!$B581,CcyPerBase!H$3) / $C581,""),"")</f>
        <v/>
      </c>
      <c r="I581" s="5" t="str">
        <f>IF($A581&lt;&gt;"",IF(I$2&lt;&gt;"",INDEX('Instrument History'!$1:$1048576,CcyPerBase!$B581,CcyPerBase!I$3) / $C581,""),"")</f>
        <v/>
      </c>
      <c r="J581" s="5" t="str">
        <f>IF($A581&lt;&gt;"",IF(J$2&lt;&gt;"",INDEX('Instrument History'!$1:$1048576,CcyPerBase!$B581,CcyPerBase!J$3) / $C581,""),"")</f>
        <v/>
      </c>
      <c r="K581" s="5" t="str">
        <f>IF($A581&lt;&gt;"",IF(K$2&lt;&gt;"",INDEX('Instrument History'!$1:$1048576,CcyPerBase!$B581,CcyPerBase!K$3) / $C581,""),"")</f>
        <v/>
      </c>
      <c r="L581" s="5" t="str">
        <f>IF($A581&lt;&gt;"",IF(L$2&lt;&gt;"",INDEX('Instrument History'!$1:$1048576,CcyPerBase!$B581,CcyPerBase!L$3) / $C581,""),"")</f>
        <v/>
      </c>
      <c r="M581" s="5" t="str">
        <f>IF($A581&lt;&gt;"",IF(M$2&lt;&gt;"",INDEX('Instrument History'!$1:$1048576,CcyPerBase!$B581,CcyPerBase!M$3) / $C581,""),"")</f>
        <v/>
      </c>
      <c r="N581" s="5" t="str">
        <f>IF($A581&lt;&gt;"",IF(N$2&lt;&gt;"",INDEX('Instrument History'!$1:$1048576,CcyPerBase!$B581,CcyPerBase!N$3) / $C581,""),"")</f>
        <v/>
      </c>
      <c r="O581" s="5" t="str">
        <f>IF($A581&lt;&gt;"",IF(O$2&lt;&gt;"",INDEX('Instrument History'!$1:$1048576,CcyPerBase!$B581,CcyPerBase!O$3) / $C581,""),"")</f>
        <v/>
      </c>
      <c r="P581" s="5" t="str">
        <f>IF($A581&lt;&gt;"",IF(P$2&lt;&gt;"",INDEX('Instrument History'!$1:$1048576,CcyPerBase!$B581,CcyPerBase!P$3) / $C581,""),"")</f>
        <v/>
      </c>
      <c r="Q581" s="5" t="str">
        <f>IF($A581&lt;&gt;"",IF(Q$2&lt;&gt;"",INDEX('Instrument History'!$1:$1048576,CcyPerBase!$B581,CcyPerBase!Q$3) / $C581,""),"")</f>
        <v/>
      </c>
      <c r="R581" s="5" t="str">
        <f>IF($A581&lt;&gt;"",IF(R$2&lt;&gt;"",INDEX('Instrument History'!$1:$1048576,CcyPerBase!$B581,CcyPerBase!R$3) / $C581,""),"")</f>
        <v/>
      </c>
      <c r="S581" s="5" t="str">
        <f>IF($A581&lt;&gt;"",IF(S$2&lt;&gt;"",INDEX('Instrument History'!$1:$1048576,CcyPerBase!$B581,CcyPerBase!S$3) / $C581,""),"")</f>
        <v/>
      </c>
      <c r="T581" s="5" t="str">
        <f>IF($A581&lt;&gt;"",IF(T$2&lt;&gt;"",INDEX('Instrument History'!$1:$1048576,CcyPerBase!$B581,CcyPerBase!T$3) / $C581,""),"")</f>
        <v/>
      </c>
      <c r="U581" s="5" t="str">
        <f>IF($A581&lt;&gt;"",IF(U$2&lt;&gt;"",INDEX('Instrument History'!$1:$1048576,CcyPerBase!$B581,CcyPerBase!U$3) / $C581,""),"")</f>
        <v/>
      </c>
      <c r="V581" s="5" t="str">
        <f>IF($A581&lt;&gt;"",IF(V$2&lt;&gt;"",INDEX('Instrument History'!$1:$1048576,CcyPerBase!$B581,CcyPerBase!V$3) / $C581,""),"")</f>
        <v/>
      </c>
      <c r="W581" s="5" t="str">
        <f>IF($A581&lt;&gt;"",IF(W$2&lt;&gt;"",INDEX('Instrument History'!$1:$1048576,CcyPerBase!$B581,CcyPerBase!W$3) / $C581,""),"")</f>
        <v/>
      </c>
      <c r="X581" s="5" t="str">
        <f>IF($A581&lt;&gt;"",IF(X$2&lt;&gt;"",INDEX('Instrument History'!$1:$1048576,CcyPerBase!$B581,CcyPerBase!X$3) / $C581,""),"")</f>
        <v/>
      </c>
    </row>
    <row r="582" spans="1:24">
      <c r="A582" s="12" t="str">
        <f>IF(A581&lt;&gt;"",IF(A581=$B$3,"",'Instrument History'!A579),"")</f>
        <v/>
      </c>
      <c r="B582" t="str">
        <f t="shared" si="9"/>
        <v/>
      </c>
      <c r="C582" s="5" t="str">
        <f>IF(A582&lt;&gt;"",INDEX('Instrument History'!$1:$1048576,CcyPerBase!B582,CcyPerBase!$B$2),"")</f>
        <v/>
      </c>
      <c r="D582" s="5" t="str">
        <f>IF($A582&lt;&gt;"",INDEX('Instrument History'!$1:$1048576,CcyPerBase!$B582,CcyPerBase!D$3) / $C582,"")</f>
        <v/>
      </c>
      <c r="E582" s="5" t="str">
        <f>IF($A582&lt;&gt;"",IF(E$2&lt;&gt;"",INDEX('Instrument History'!$1:$1048576,CcyPerBase!$B582,CcyPerBase!E$3) / $C582,""),"")</f>
        <v/>
      </c>
      <c r="F582" s="5" t="str">
        <f>IF($A582&lt;&gt;"",IF(F$2&lt;&gt;"",INDEX('Instrument History'!$1:$1048576,CcyPerBase!$B582,CcyPerBase!F$3) / $C582,""),"")</f>
        <v/>
      </c>
      <c r="G582" s="5" t="str">
        <f>IF($A582&lt;&gt;"",IF(G$2&lt;&gt;"",INDEX('Instrument History'!$1:$1048576,CcyPerBase!$B582,CcyPerBase!G$3) / $C582,""),"")</f>
        <v/>
      </c>
      <c r="H582" s="5" t="str">
        <f>IF($A582&lt;&gt;"",IF(H$2&lt;&gt;"",INDEX('Instrument History'!$1:$1048576,CcyPerBase!$B582,CcyPerBase!H$3) / $C582,""),"")</f>
        <v/>
      </c>
      <c r="I582" s="5" t="str">
        <f>IF($A582&lt;&gt;"",IF(I$2&lt;&gt;"",INDEX('Instrument History'!$1:$1048576,CcyPerBase!$B582,CcyPerBase!I$3) / $C582,""),"")</f>
        <v/>
      </c>
      <c r="J582" s="5" t="str">
        <f>IF($A582&lt;&gt;"",IF(J$2&lt;&gt;"",INDEX('Instrument History'!$1:$1048576,CcyPerBase!$B582,CcyPerBase!J$3) / $C582,""),"")</f>
        <v/>
      </c>
      <c r="K582" s="5" t="str">
        <f>IF($A582&lt;&gt;"",IF(K$2&lt;&gt;"",INDEX('Instrument History'!$1:$1048576,CcyPerBase!$B582,CcyPerBase!K$3) / $C582,""),"")</f>
        <v/>
      </c>
      <c r="L582" s="5" t="str">
        <f>IF($A582&lt;&gt;"",IF(L$2&lt;&gt;"",INDEX('Instrument History'!$1:$1048576,CcyPerBase!$B582,CcyPerBase!L$3) / $C582,""),"")</f>
        <v/>
      </c>
      <c r="M582" s="5" t="str">
        <f>IF($A582&lt;&gt;"",IF(M$2&lt;&gt;"",INDEX('Instrument History'!$1:$1048576,CcyPerBase!$B582,CcyPerBase!M$3) / $C582,""),"")</f>
        <v/>
      </c>
      <c r="N582" s="5" t="str">
        <f>IF($A582&lt;&gt;"",IF(N$2&lt;&gt;"",INDEX('Instrument History'!$1:$1048576,CcyPerBase!$B582,CcyPerBase!N$3) / $C582,""),"")</f>
        <v/>
      </c>
      <c r="O582" s="5" t="str">
        <f>IF($A582&lt;&gt;"",IF(O$2&lt;&gt;"",INDEX('Instrument History'!$1:$1048576,CcyPerBase!$B582,CcyPerBase!O$3) / $C582,""),"")</f>
        <v/>
      </c>
      <c r="P582" s="5" t="str">
        <f>IF($A582&lt;&gt;"",IF(P$2&lt;&gt;"",INDEX('Instrument History'!$1:$1048576,CcyPerBase!$B582,CcyPerBase!P$3) / $C582,""),"")</f>
        <v/>
      </c>
      <c r="Q582" s="5" t="str">
        <f>IF($A582&lt;&gt;"",IF(Q$2&lt;&gt;"",INDEX('Instrument History'!$1:$1048576,CcyPerBase!$B582,CcyPerBase!Q$3) / $C582,""),"")</f>
        <v/>
      </c>
      <c r="R582" s="5" t="str">
        <f>IF($A582&lt;&gt;"",IF(R$2&lt;&gt;"",INDEX('Instrument History'!$1:$1048576,CcyPerBase!$B582,CcyPerBase!R$3) / $C582,""),"")</f>
        <v/>
      </c>
      <c r="S582" s="5" t="str">
        <f>IF($A582&lt;&gt;"",IF(S$2&lt;&gt;"",INDEX('Instrument History'!$1:$1048576,CcyPerBase!$B582,CcyPerBase!S$3) / $C582,""),"")</f>
        <v/>
      </c>
      <c r="T582" s="5" t="str">
        <f>IF($A582&lt;&gt;"",IF(T$2&lt;&gt;"",INDEX('Instrument History'!$1:$1048576,CcyPerBase!$B582,CcyPerBase!T$3) / $C582,""),"")</f>
        <v/>
      </c>
      <c r="U582" s="5" t="str">
        <f>IF($A582&lt;&gt;"",IF(U$2&lt;&gt;"",INDEX('Instrument History'!$1:$1048576,CcyPerBase!$B582,CcyPerBase!U$3) / $C582,""),"")</f>
        <v/>
      </c>
      <c r="V582" s="5" t="str">
        <f>IF($A582&lt;&gt;"",IF(V$2&lt;&gt;"",INDEX('Instrument History'!$1:$1048576,CcyPerBase!$B582,CcyPerBase!V$3) / $C582,""),"")</f>
        <v/>
      </c>
      <c r="W582" s="5" t="str">
        <f>IF($A582&lt;&gt;"",IF(W$2&lt;&gt;"",INDEX('Instrument History'!$1:$1048576,CcyPerBase!$B582,CcyPerBase!W$3) / $C582,""),"")</f>
        <v/>
      </c>
      <c r="X582" s="5" t="str">
        <f>IF($A582&lt;&gt;"",IF(X$2&lt;&gt;"",INDEX('Instrument History'!$1:$1048576,CcyPerBase!$B582,CcyPerBase!X$3) / $C582,""),"")</f>
        <v/>
      </c>
    </row>
    <row r="583" spans="1:24">
      <c r="A583" s="12" t="str">
        <f>IF(A582&lt;&gt;"",IF(A582=$B$3,"",'Instrument History'!A580),"")</f>
        <v/>
      </c>
      <c r="B583" t="str">
        <f t="shared" ref="B583:B646" si="10">IF(A583&lt;&gt;"",B582+1,"")</f>
        <v/>
      </c>
      <c r="C583" s="5" t="str">
        <f>IF(A583&lt;&gt;"",INDEX('Instrument History'!$1:$1048576,CcyPerBase!B583,CcyPerBase!$B$2),"")</f>
        <v/>
      </c>
      <c r="D583" s="5" t="str">
        <f>IF($A583&lt;&gt;"",INDEX('Instrument History'!$1:$1048576,CcyPerBase!$B583,CcyPerBase!D$3) / $C583,"")</f>
        <v/>
      </c>
      <c r="E583" s="5" t="str">
        <f>IF($A583&lt;&gt;"",IF(E$2&lt;&gt;"",INDEX('Instrument History'!$1:$1048576,CcyPerBase!$B583,CcyPerBase!E$3) / $C583,""),"")</f>
        <v/>
      </c>
      <c r="F583" s="5" t="str">
        <f>IF($A583&lt;&gt;"",IF(F$2&lt;&gt;"",INDEX('Instrument History'!$1:$1048576,CcyPerBase!$B583,CcyPerBase!F$3) / $C583,""),"")</f>
        <v/>
      </c>
      <c r="G583" s="5" t="str">
        <f>IF($A583&lt;&gt;"",IF(G$2&lt;&gt;"",INDEX('Instrument History'!$1:$1048576,CcyPerBase!$B583,CcyPerBase!G$3) / $C583,""),"")</f>
        <v/>
      </c>
      <c r="H583" s="5" t="str">
        <f>IF($A583&lt;&gt;"",IF(H$2&lt;&gt;"",INDEX('Instrument History'!$1:$1048576,CcyPerBase!$B583,CcyPerBase!H$3) / $C583,""),"")</f>
        <v/>
      </c>
      <c r="I583" s="5" t="str">
        <f>IF($A583&lt;&gt;"",IF(I$2&lt;&gt;"",INDEX('Instrument History'!$1:$1048576,CcyPerBase!$B583,CcyPerBase!I$3) / $C583,""),"")</f>
        <v/>
      </c>
      <c r="J583" s="5" t="str">
        <f>IF($A583&lt;&gt;"",IF(J$2&lt;&gt;"",INDEX('Instrument History'!$1:$1048576,CcyPerBase!$B583,CcyPerBase!J$3) / $C583,""),"")</f>
        <v/>
      </c>
      <c r="K583" s="5" t="str">
        <f>IF($A583&lt;&gt;"",IF(K$2&lt;&gt;"",INDEX('Instrument History'!$1:$1048576,CcyPerBase!$B583,CcyPerBase!K$3) / $C583,""),"")</f>
        <v/>
      </c>
      <c r="L583" s="5" t="str">
        <f>IF($A583&lt;&gt;"",IF(L$2&lt;&gt;"",INDEX('Instrument History'!$1:$1048576,CcyPerBase!$B583,CcyPerBase!L$3) / $C583,""),"")</f>
        <v/>
      </c>
      <c r="M583" s="5" t="str">
        <f>IF($A583&lt;&gt;"",IF(M$2&lt;&gt;"",INDEX('Instrument History'!$1:$1048576,CcyPerBase!$B583,CcyPerBase!M$3) / $C583,""),"")</f>
        <v/>
      </c>
      <c r="N583" s="5" t="str">
        <f>IF($A583&lt;&gt;"",IF(N$2&lt;&gt;"",INDEX('Instrument History'!$1:$1048576,CcyPerBase!$B583,CcyPerBase!N$3) / $C583,""),"")</f>
        <v/>
      </c>
      <c r="O583" s="5" t="str">
        <f>IF($A583&lt;&gt;"",IF(O$2&lt;&gt;"",INDEX('Instrument History'!$1:$1048576,CcyPerBase!$B583,CcyPerBase!O$3) / $C583,""),"")</f>
        <v/>
      </c>
      <c r="P583" s="5" t="str">
        <f>IF($A583&lt;&gt;"",IF(P$2&lt;&gt;"",INDEX('Instrument History'!$1:$1048576,CcyPerBase!$B583,CcyPerBase!P$3) / $C583,""),"")</f>
        <v/>
      </c>
      <c r="Q583" s="5" t="str">
        <f>IF($A583&lt;&gt;"",IF(Q$2&lt;&gt;"",INDEX('Instrument History'!$1:$1048576,CcyPerBase!$B583,CcyPerBase!Q$3) / $C583,""),"")</f>
        <v/>
      </c>
      <c r="R583" s="5" t="str">
        <f>IF($A583&lt;&gt;"",IF(R$2&lt;&gt;"",INDEX('Instrument History'!$1:$1048576,CcyPerBase!$B583,CcyPerBase!R$3) / $C583,""),"")</f>
        <v/>
      </c>
      <c r="S583" s="5" t="str">
        <f>IF($A583&lt;&gt;"",IF(S$2&lt;&gt;"",INDEX('Instrument History'!$1:$1048576,CcyPerBase!$B583,CcyPerBase!S$3) / $C583,""),"")</f>
        <v/>
      </c>
      <c r="T583" s="5" t="str">
        <f>IF($A583&lt;&gt;"",IF(T$2&lt;&gt;"",INDEX('Instrument History'!$1:$1048576,CcyPerBase!$B583,CcyPerBase!T$3) / $C583,""),"")</f>
        <v/>
      </c>
      <c r="U583" s="5" t="str">
        <f>IF($A583&lt;&gt;"",IF(U$2&lt;&gt;"",INDEX('Instrument History'!$1:$1048576,CcyPerBase!$B583,CcyPerBase!U$3) / $C583,""),"")</f>
        <v/>
      </c>
      <c r="V583" s="5" t="str">
        <f>IF($A583&lt;&gt;"",IF(V$2&lt;&gt;"",INDEX('Instrument History'!$1:$1048576,CcyPerBase!$B583,CcyPerBase!V$3) / $C583,""),"")</f>
        <v/>
      </c>
      <c r="W583" s="5" t="str">
        <f>IF($A583&lt;&gt;"",IF(W$2&lt;&gt;"",INDEX('Instrument History'!$1:$1048576,CcyPerBase!$B583,CcyPerBase!W$3) / $C583,""),"")</f>
        <v/>
      </c>
      <c r="X583" s="5" t="str">
        <f>IF($A583&lt;&gt;"",IF(X$2&lt;&gt;"",INDEX('Instrument History'!$1:$1048576,CcyPerBase!$B583,CcyPerBase!X$3) / $C583,""),"")</f>
        <v/>
      </c>
    </row>
    <row r="584" spans="1:24">
      <c r="A584" s="12" t="str">
        <f>IF(A583&lt;&gt;"",IF(A583=$B$3,"",'Instrument History'!A581),"")</f>
        <v/>
      </c>
      <c r="B584" t="str">
        <f t="shared" si="10"/>
        <v/>
      </c>
      <c r="C584" s="5" t="str">
        <f>IF(A584&lt;&gt;"",INDEX('Instrument History'!$1:$1048576,CcyPerBase!B584,CcyPerBase!$B$2),"")</f>
        <v/>
      </c>
      <c r="D584" s="5" t="str">
        <f>IF($A584&lt;&gt;"",INDEX('Instrument History'!$1:$1048576,CcyPerBase!$B584,CcyPerBase!D$3) / $C584,"")</f>
        <v/>
      </c>
      <c r="E584" s="5" t="str">
        <f>IF($A584&lt;&gt;"",IF(E$2&lt;&gt;"",INDEX('Instrument History'!$1:$1048576,CcyPerBase!$B584,CcyPerBase!E$3) / $C584,""),"")</f>
        <v/>
      </c>
      <c r="F584" s="5" t="str">
        <f>IF($A584&lt;&gt;"",IF(F$2&lt;&gt;"",INDEX('Instrument History'!$1:$1048576,CcyPerBase!$B584,CcyPerBase!F$3) / $C584,""),"")</f>
        <v/>
      </c>
      <c r="G584" s="5" t="str">
        <f>IF($A584&lt;&gt;"",IF(G$2&lt;&gt;"",INDEX('Instrument History'!$1:$1048576,CcyPerBase!$B584,CcyPerBase!G$3) / $C584,""),"")</f>
        <v/>
      </c>
      <c r="H584" s="5" t="str">
        <f>IF($A584&lt;&gt;"",IF(H$2&lt;&gt;"",INDEX('Instrument History'!$1:$1048576,CcyPerBase!$B584,CcyPerBase!H$3) / $C584,""),"")</f>
        <v/>
      </c>
      <c r="I584" s="5" t="str">
        <f>IF($A584&lt;&gt;"",IF(I$2&lt;&gt;"",INDEX('Instrument History'!$1:$1048576,CcyPerBase!$B584,CcyPerBase!I$3) / $C584,""),"")</f>
        <v/>
      </c>
      <c r="J584" s="5" t="str">
        <f>IF($A584&lt;&gt;"",IF(J$2&lt;&gt;"",INDEX('Instrument History'!$1:$1048576,CcyPerBase!$B584,CcyPerBase!J$3) / $C584,""),"")</f>
        <v/>
      </c>
      <c r="K584" s="5" t="str">
        <f>IF($A584&lt;&gt;"",IF(K$2&lt;&gt;"",INDEX('Instrument History'!$1:$1048576,CcyPerBase!$B584,CcyPerBase!K$3) / $C584,""),"")</f>
        <v/>
      </c>
      <c r="L584" s="5" t="str">
        <f>IF($A584&lt;&gt;"",IF(L$2&lt;&gt;"",INDEX('Instrument History'!$1:$1048576,CcyPerBase!$B584,CcyPerBase!L$3) / $C584,""),"")</f>
        <v/>
      </c>
      <c r="M584" s="5" t="str">
        <f>IF($A584&lt;&gt;"",IF(M$2&lt;&gt;"",INDEX('Instrument History'!$1:$1048576,CcyPerBase!$B584,CcyPerBase!M$3) / $C584,""),"")</f>
        <v/>
      </c>
      <c r="N584" s="5" t="str">
        <f>IF($A584&lt;&gt;"",IF(N$2&lt;&gt;"",INDEX('Instrument History'!$1:$1048576,CcyPerBase!$B584,CcyPerBase!N$3) / $C584,""),"")</f>
        <v/>
      </c>
      <c r="O584" s="5" t="str">
        <f>IF($A584&lt;&gt;"",IF(O$2&lt;&gt;"",INDEX('Instrument History'!$1:$1048576,CcyPerBase!$B584,CcyPerBase!O$3) / $C584,""),"")</f>
        <v/>
      </c>
      <c r="P584" s="5" t="str">
        <f>IF($A584&lt;&gt;"",IF(P$2&lt;&gt;"",INDEX('Instrument History'!$1:$1048576,CcyPerBase!$B584,CcyPerBase!P$3) / $C584,""),"")</f>
        <v/>
      </c>
      <c r="Q584" s="5" t="str">
        <f>IF($A584&lt;&gt;"",IF(Q$2&lt;&gt;"",INDEX('Instrument History'!$1:$1048576,CcyPerBase!$B584,CcyPerBase!Q$3) / $C584,""),"")</f>
        <v/>
      </c>
      <c r="R584" s="5" t="str">
        <f>IF($A584&lt;&gt;"",IF(R$2&lt;&gt;"",INDEX('Instrument History'!$1:$1048576,CcyPerBase!$B584,CcyPerBase!R$3) / $C584,""),"")</f>
        <v/>
      </c>
      <c r="S584" s="5" t="str">
        <f>IF($A584&lt;&gt;"",IF(S$2&lt;&gt;"",INDEX('Instrument History'!$1:$1048576,CcyPerBase!$B584,CcyPerBase!S$3) / $C584,""),"")</f>
        <v/>
      </c>
      <c r="T584" s="5" t="str">
        <f>IF($A584&lt;&gt;"",IF(T$2&lt;&gt;"",INDEX('Instrument History'!$1:$1048576,CcyPerBase!$B584,CcyPerBase!T$3) / $C584,""),"")</f>
        <v/>
      </c>
      <c r="U584" s="5" t="str">
        <f>IF($A584&lt;&gt;"",IF(U$2&lt;&gt;"",INDEX('Instrument History'!$1:$1048576,CcyPerBase!$B584,CcyPerBase!U$3) / $C584,""),"")</f>
        <v/>
      </c>
      <c r="V584" s="5" t="str">
        <f>IF($A584&lt;&gt;"",IF(V$2&lt;&gt;"",INDEX('Instrument History'!$1:$1048576,CcyPerBase!$B584,CcyPerBase!V$3) / $C584,""),"")</f>
        <v/>
      </c>
      <c r="W584" s="5" t="str">
        <f>IF($A584&lt;&gt;"",IF(W$2&lt;&gt;"",INDEX('Instrument History'!$1:$1048576,CcyPerBase!$B584,CcyPerBase!W$3) / $C584,""),"")</f>
        <v/>
      </c>
      <c r="X584" s="5" t="str">
        <f>IF($A584&lt;&gt;"",IF(X$2&lt;&gt;"",INDEX('Instrument History'!$1:$1048576,CcyPerBase!$B584,CcyPerBase!X$3) / $C584,""),"")</f>
        <v/>
      </c>
    </row>
    <row r="585" spans="1:24">
      <c r="A585" s="12" t="str">
        <f>IF(A584&lt;&gt;"",IF(A584=$B$3,"",'Instrument History'!A582),"")</f>
        <v/>
      </c>
      <c r="B585" t="str">
        <f t="shared" si="10"/>
        <v/>
      </c>
      <c r="C585" s="5" t="str">
        <f>IF(A585&lt;&gt;"",INDEX('Instrument History'!$1:$1048576,CcyPerBase!B585,CcyPerBase!$B$2),"")</f>
        <v/>
      </c>
      <c r="D585" s="5" t="str">
        <f>IF($A585&lt;&gt;"",INDEX('Instrument History'!$1:$1048576,CcyPerBase!$B585,CcyPerBase!D$3) / $C585,"")</f>
        <v/>
      </c>
      <c r="E585" s="5" t="str">
        <f>IF($A585&lt;&gt;"",IF(E$2&lt;&gt;"",INDEX('Instrument History'!$1:$1048576,CcyPerBase!$B585,CcyPerBase!E$3) / $C585,""),"")</f>
        <v/>
      </c>
      <c r="F585" s="5" t="str">
        <f>IF($A585&lt;&gt;"",IF(F$2&lt;&gt;"",INDEX('Instrument History'!$1:$1048576,CcyPerBase!$B585,CcyPerBase!F$3) / $C585,""),"")</f>
        <v/>
      </c>
      <c r="G585" s="5" t="str">
        <f>IF($A585&lt;&gt;"",IF(G$2&lt;&gt;"",INDEX('Instrument History'!$1:$1048576,CcyPerBase!$B585,CcyPerBase!G$3) / $C585,""),"")</f>
        <v/>
      </c>
      <c r="H585" s="5" t="str">
        <f>IF($A585&lt;&gt;"",IF(H$2&lt;&gt;"",INDEX('Instrument History'!$1:$1048576,CcyPerBase!$B585,CcyPerBase!H$3) / $C585,""),"")</f>
        <v/>
      </c>
      <c r="I585" s="5" t="str">
        <f>IF($A585&lt;&gt;"",IF(I$2&lt;&gt;"",INDEX('Instrument History'!$1:$1048576,CcyPerBase!$B585,CcyPerBase!I$3) / $C585,""),"")</f>
        <v/>
      </c>
      <c r="J585" s="5" t="str">
        <f>IF($A585&lt;&gt;"",IF(J$2&lt;&gt;"",INDEX('Instrument History'!$1:$1048576,CcyPerBase!$B585,CcyPerBase!J$3) / $C585,""),"")</f>
        <v/>
      </c>
      <c r="K585" s="5" t="str">
        <f>IF($A585&lt;&gt;"",IF(K$2&lt;&gt;"",INDEX('Instrument History'!$1:$1048576,CcyPerBase!$B585,CcyPerBase!K$3) / $C585,""),"")</f>
        <v/>
      </c>
      <c r="L585" s="5" t="str">
        <f>IF($A585&lt;&gt;"",IF(L$2&lt;&gt;"",INDEX('Instrument History'!$1:$1048576,CcyPerBase!$B585,CcyPerBase!L$3) / $C585,""),"")</f>
        <v/>
      </c>
      <c r="M585" s="5" t="str">
        <f>IF($A585&lt;&gt;"",IF(M$2&lt;&gt;"",INDEX('Instrument History'!$1:$1048576,CcyPerBase!$B585,CcyPerBase!M$3) / $C585,""),"")</f>
        <v/>
      </c>
      <c r="N585" s="5" t="str">
        <f>IF($A585&lt;&gt;"",IF(N$2&lt;&gt;"",INDEX('Instrument History'!$1:$1048576,CcyPerBase!$B585,CcyPerBase!N$3) / $C585,""),"")</f>
        <v/>
      </c>
      <c r="O585" s="5" t="str">
        <f>IF($A585&lt;&gt;"",IF(O$2&lt;&gt;"",INDEX('Instrument History'!$1:$1048576,CcyPerBase!$B585,CcyPerBase!O$3) / $C585,""),"")</f>
        <v/>
      </c>
      <c r="P585" s="5" t="str">
        <f>IF($A585&lt;&gt;"",IF(P$2&lt;&gt;"",INDEX('Instrument History'!$1:$1048576,CcyPerBase!$B585,CcyPerBase!P$3) / $C585,""),"")</f>
        <v/>
      </c>
      <c r="Q585" s="5" t="str">
        <f>IF($A585&lt;&gt;"",IF(Q$2&lt;&gt;"",INDEX('Instrument History'!$1:$1048576,CcyPerBase!$B585,CcyPerBase!Q$3) / $C585,""),"")</f>
        <v/>
      </c>
      <c r="R585" s="5" t="str">
        <f>IF($A585&lt;&gt;"",IF(R$2&lt;&gt;"",INDEX('Instrument History'!$1:$1048576,CcyPerBase!$B585,CcyPerBase!R$3) / $C585,""),"")</f>
        <v/>
      </c>
      <c r="S585" s="5" t="str">
        <f>IF($A585&lt;&gt;"",IF(S$2&lt;&gt;"",INDEX('Instrument History'!$1:$1048576,CcyPerBase!$B585,CcyPerBase!S$3) / $C585,""),"")</f>
        <v/>
      </c>
      <c r="T585" s="5" t="str">
        <f>IF($A585&lt;&gt;"",IF(T$2&lt;&gt;"",INDEX('Instrument History'!$1:$1048576,CcyPerBase!$B585,CcyPerBase!T$3) / $C585,""),"")</f>
        <v/>
      </c>
      <c r="U585" s="5" t="str">
        <f>IF($A585&lt;&gt;"",IF(U$2&lt;&gt;"",INDEX('Instrument History'!$1:$1048576,CcyPerBase!$B585,CcyPerBase!U$3) / $C585,""),"")</f>
        <v/>
      </c>
      <c r="V585" s="5" t="str">
        <f>IF($A585&lt;&gt;"",IF(V$2&lt;&gt;"",INDEX('Instrument History'!$1:$1048576,CcyPerBase!$B585,CcyPerBase!V$3) / $C585,""),"")</f>
        <v/>
      </c>
      <c r="W585" s="5" t="str">
        <f>IF($A585&lt;&gt;"",IF(W$2&lt;&gt;"",INDEX('Instrument History'!$1:$1048576,CcyPerBase!$B585,CcyPerBase!W$3) / $C585,""),"")</f>
        <v/>
      </c>
      <c r="X585" s="5" t="str">
        <f>IF($A585&lt;&gt;"",IF(X$2&lt;&gt;"",INDEX('Instrument History'!$1:$1048576,CcyPerBase!$B585,CcyPerBase!X$3) / $C585,""),"")</f>
        <v/>
      </c>
    </row>
    <row r="586" spans="1:24">
      <c r="A586" s="12" t="str">
        <f>IF(A585&lt;&gt;"",IF(A585=$B$3,"",'Instrument History'!A583),"")</f>
        <v/>
      </c>
      <c r="B586" t="str">
        <f t="shared" si="10"/>
        <v/>
      </c>
      <c r="C586" s="5" t="str">
        <f>IF(A586&lt;&gt;"",INDEX('Instrument History'!$1:$1048576,CcyPerBase!B586,CcyPerBase!$B$2),"")</f>
        <v/>
      </c>
      <c r="D586" s="5" t="str">
        <f>IF($A586&lt;&gt;"",INDEX('Instrument History'!$1:$1048576,CcyPerBase!$B586,CcyPerBase!D$3) / $C586,"")</f>
        <v/>
      </c>
      <c r="E586" s="5" t="str">
        <f>IF($A586&lt;&gt;"",IF(E$2&lt;&gt;"",INDEX('Instrument History'!$1:$1048576,CcyPerBase!$B586,CcyPerBase!E$3) / $C586,""),"")</f>
        <v/>
      </c>
      <c r="F586" s="5" t="str">
        <f>IF($A586&lt;&gt;"",IF(F$2&lt;&gt;"",INDEX('Instrument History'!$1:$1048576,CcyPerBase!$B586,CcyPerBase!F$3) / $C586,""),"")</f>
        <v/>
      </c>
      <c r="G586" s="5" t="str">
        <f>IF($A586&lt;&gt;"",IF(G$2&lt;&gt;"",INDEX('Instrument History'!$1:$1048576,CcyPerBase!$B586,CcyPerBase!G$3) / $C586,""),"")</f>
        <v/>
      </c>
      <c r="H586" s="5" t="str">
        <f>IF($A586&lt;&gt;"",IF(H$2&lt;&gt;"",INDEX('Instrument History'!$1:$1048576,CcyPerBase!$B586,CcyPerBase!H$3) / $C586,""),"")</f>
        <v/>
      </c>
      <c r="I586" s="5" t="str">
        <f>IF($A586&lt;&gt;"",IF(I$2&lt;&gt;"",INDEX('Instrument History'!$1:$1048576,CcyPerBase!$B586,CcyPerBase!I$3) / $C586,""),"")</f>
        <v/>
      </c>
      <c r="J586" s="5" t="str">
        <f>IF($A586&lt;&gt;"",IF(J$2&lt;&gt;"",INDEX('Instrument History'!$1:$1048576,CcyPerBase!$B586,CcyPerBase!J$3) / $C586,""),"")</f>
        <v/>
      </c>
      <c r="K586" s="5" t="str">
        <f>IF($A586&lt;&gt;"",IF(K$2&lt;&gt;"",INDEX('Instrument History'!$1:$1048576,CcyPerBase!$B586,CcyPerBase!K$3) / $C586,""),"")</f>
        <v/>
      </c>
      <c r="L586" s="5" t="str">
        <f>IF($A586&lt;&gt;"",IF(L$2&lt;&gt;"",INDEX('Instrument History'!$1:$1048576,CcyPerBase!$B586,CcyPerBase!L$3) / $C586,""),"")</f>
        <v/>
      </c>
      <c r="M586" s="5" t="str">
        <f>IF($A586&lt;&gt;"",IF(M$2&lt;&gt;"",INDEX('Instrument History'!$1:$1048576,CcyPerBase!$B586,CcyPerBase!M$3) / $C586,""),"")</f>
        <v/>
      </c>
      <c r="N586" s="5" t="str">
        <f>IF($A586&lt;&gt;"",IF(N$2&lt;&gt;"",INDEX('Instrument History'!$1:$1048576,CcyPerBase!$B586,CcyPerBase!N$3) / $C586,""),"")</f>
        <v/>
      </c>
      <c r="O586" s="5" t="str">
        <f>IF($A586&lt;&gt;"",IF(O$2&lt;&gt;"",INDEX('Instrument History'!$1:$1048576,CcyPerBase!$B586,CcyPerBase!O$3) / $C586,""),"")</f>
        <v/>
      </c>
      <c r="P586" s="5" t="str">
        <f>IF($A586&lt;&gt;"",IF(P$2&lt;&gt;"",INDEX('Instrument History'!$1:$1048576,CcyPerBase!$B586,CcyPerBase!P$3) / $C586,""),"")</f>
        <v/>
      </c>
      <c r="Q586" s="5" t="str">
        <f>IF($A586&lt;&gt;"",IF(Q$2&lt;&gt;"",INDEX('Instrument History'!$1:$1048576,CcyPerBase!$B586,CcyPerBase!Q$3) / $C586,""),"")</f>
        <v/>
      </c>
      <c r="R586" s="5" t="str">
        <f>IF($A586&lt;&gt;"",IF(R$2&lt;&gt;"",INDEX('Instrument History'!$1:$1048576,CcyPerBase!$B586,CcyPerBase!R$3) / $C586,""),"")</f>
        <v/>
      </c>
      <c r="S586" s="5" t="str">
        <f>IF($A586&lt;&gt;"",IF(S$2&lt;&gt;"",INDEX('Instrument History'!$1:$1048576,CcyPerBase!$B586,CcyPerBase!S$3) / $C586,""),"")</f>
        <v/>
      </c>
      <c r="T586" s="5" t="str">
        <f>IF($A586&lt;&gt;"",IF(T$2&lt;&gt;"",INDEX('Instrument History'!$1:$1048576,CcyPerBase!$B586,CcyPerBase!T$3) / $C586,""),"")</f>
        <v/>
      </c>
      <c r="U586" s="5" t="str">
        <f>IF($A586&lt;&gt;"",IF(U$2&lt;&gt;"",INDEX('Instrument History'!$1:$1048576,CcyPerBase!$B586,CcyPerBase!U$3) / $C586,""),"")</f>
        <v/>
      </c>
      <c r="V586" s="5" t="str">
        <f>IF($A586&lt;&gt;"",IF(V$2&lt;&gt;"",INDEX('Instrument History'!$1:$1048576,CcyPerBase!$B586,CcyPerBase!V$3) / $C586,""),"")</f>
        <v/>
      </c>
      <c r="W586" s="5" t="str">
        <f>IF($A586&lt;&gt;"",IF(W$2&lt;&gt;"",INDEX('Instrument History'!$1:$1048576,CcyPerBase!$B586,CcyPerBase!W$3) / $C586,""),"")</f>
        <v/>
      </c>
      <c r="X586" s="5" t="str">
        <f>IF($A586&lt;&gt;"",IF(X$2&lt;&gt;"",INDEX('Instrument History'!$1:$1048576,CcyPerBase!$B586,CcyPerBase!X$3) / $C586,""),"")</f>
        <v/>
      </c>
    </row>
    <row r="587" spans="1:24">
      <c r="A587" s="12" t="str">
        <f>IF(A586&lt;&gt;"",IF(A586=$B$3,"",'Instrument History'!A584),"")</f>
        <v/>
      </c>
      <c r="B587" t="str">
        <f t="shared" si="10"/>
        <v/>
      </c>
      <c r="C587" s="5" t="str">
        <f>IF(A587&lt;&gt;"",INDEX('Instrument History'!$1:$1048576,CcyPerBase!B587,CcyPerBase!$B$2),"")</f>
        <v/>
      </c>
      <c r="D587" s="5" t="str">
        <f>IF($A587&lt;&gt;"",INDEX('Instrument History'!$1:$1048576,CcyPerBase!$B587,CcyPerBase!D$3) / $C587,"")</f>
        <v/>
      </c>
      <c r="E587" s="5" t="str">
        <f>IF($A587&lt;&gt;"",IF(E$2&lt;&gt;"",INDEX('Instrument History'!$1:$1048576,CcyPerBase!$B587,CcyPerBase!E$3) / $C587,""),"")</f>
        <v/>
      </c>
      <c r="F587" s="5" t="str">
        <f>IF($A587&lt;&gt;"",IF(F$2&lt;&gt;"",INDEX('Instrument History'!$1:$1048576,CcyPerBase!$B587,CcyPerBase!F$3) / $C587,""),"")</f>
        <v/>
      </c>
      <c r="G587" s="5" t="str">
        <f>IF($A587&lt;&gt;"",IF(G$2&lt;&gt;"",INDEX('Instrument History'!$1:$1048576,CcyPerBase!$B587,CcyPerBase!G$3) / $C587,""),"")</f>
        <v/>
      </c>
      <c r="H587" s="5" t="str">
        <f>IF($A587&lt;&gt;"",IF(H$2&lt;&gt;"",INDEX('Instrument History'!$1:$1048576,CcyPerBase!$B587,CcyPerBase!H$3) / $C587,""),"")</f>
        <v/>
      </c>
      <c r="I587" s="5" t="str">
        <f>IF($A587&lt;&gt;"",IF(I$2&lt;&gt;"",INDEX('Instrument History'!$1:$1048576,CcyPerBase!$B587,CcyPerBase!I$3) / $C587,""),"")</f>
        <v/>
      </c>
      <c r="J587" s="5" t="str">
        <f>IF($A587&lt;&gt;"",IF(J$2&lt;&gt;"",INDEX('Instrument History'!$1:$1048576,CcyPerBase!$B587,CcyPerBase!J$3) / $C587,""),"")</f>
        <v/>
      </c>
      <c r="K587" s="5" t="str">
        <f>IF($A587&lt;&gt;"",IF(K$2&lt;&gt;"",INDEX('Instrument History'!$1:$1048576,CcyPerBase!$B587,CcyPerBase!K$3) / $C587,""),"")</f>
        <v/>
      </c>
      <c r="L587" s="5" t="str">
        <f>IF($A587&lt;&gt;"",IF(L$2&lt;&gt;"",INDEX('Instrument History'!$1:$1048576,CcyPerBase!$B587,CcyPerBase!L$3) / $C587,""),"")</f>
        <v/>
      </c>
      <c r="M587" s="5" t="str">
        <f>IF($A587&lt;&gt;"",IF(M$2&lt;&gt;"",INDEX('Instrument History'!$1:$1048576,CcyPerBase!$B587,CcyPerBase!M$3) / $C587,""),"")</f>
        <v/>
      </c>
      <c r="N587" s="5" t="str">
        <f>IF($A587&lt;&gt;"",IF(N$2&lt;&gt;"",INDEX('Instrument History'!$1:$1048576,CcyPerBase!$B587,CcyPerBase!N$3) / $C587,""),"")</f>
        <v/>
      </c>
      <c r="O587" s="5" t="str">
        <f>IF($A587&lt;&gt;"",IF(O$2&lt;&gt;"",INDEX('Instrument History'!$1:$1048576,CcyPerBase!$B587,CcyPerBase!O$3) / $C587,""),"")</f>
        <v/>
      </c>
      <c r="P587" s="5" t="str">
        <f>IF($A587&lt;&gt;"",IF(P$2&lt;&gt;"",INDEX('Instrument History'!$1:$1048576,CcyPerBase!$B587,CcyPerBase!P$3) / $C587,""),"")</f>
        <v/>
      </c>
      <c r="Q587" s="5" t="str">
        <f>IF($A587&lt;&gt;"",IF(Q$2&lt;&gt;"",INDEX('Instrument History'!$1:$1048576,CcyPerBase!$B587,CcyPerBase!Q$3) / $C587,""),"")</f>
        <v/>
      </c>
      <c r="R587" s="5" t="str">
        <f>IF($A587&lt;&gt;"",IF(R$2&lt;&gt;"",INDEX('Instrument History'!$1:$1048576,CcyPerBase!$B587,CcyPerBase!R$3) / $C587,""),"")</f>
        <v/>
      </c>
      <c r="S587" s="5" t="str">
        <f>IF($A587&lt;&gt;"",IF(S$2&lt;&gt;"",INDEX('Instrument History'!$1:$1048576,CcyPerBase!$B587,CcyPerBase!S$3) / $C587,""),"")</f>
        <v/>
      </c>
      <c r="T587" s="5" t="str">
        <f>IF($A587&lt;&gt;"",IF(T$2&lt;&gt;"",INDEX('Instrument History'!$1:$1048576,CcyPerBase!$B587,CcyPerBase!T$3) / $C587,""),"")</f>
        <v/>
      </c>
      <c r="U587" s="5" t="str">
        <f>IF($A587&lt;&gt;"",IF(U$2&lt;&gt;"",INDEX('Instrument History'!$1:$1048576,CcyPerBase!$B587,CcyPerBase!U$3) / $C587,""),"")</f>
        <v/>
      </c>
      <c r="V587" s="5" t="str">
        <f>IF($A587&lt;&gt;"",IF(V$2&lt;&gt;"",INDEX('Instrument History'!$1:$1048576,CcyPerBase!$B587,CcyPerBase!V$3) / $C587,""),"")</f>
        <v/>
      </c>
      <c r="W587" s="5" t="str">
        <f>IF($A587&lt;&gt;"",IF(W$2&lt;&gt;"",INDEX('Instrument History'!$1:$1048576,CcyPerBase!$B587,CcyPerBase!W$3) / $C587,""),"")</f>
        <v/>
      </c>
      <c r="X587" s="5" t="str">
        <f>IF($A587&lt;&gt;"",IF(X$2&lt;&gt;"",INDEX('Instrument History'!$1:$1048576,CcyPerBase!$B587,CcyPerBase!X$3) / $C587,""),"")</f>
        <v/>
      </c>
    </row>
    <row r="588" spans="1:24">
      <c r="A588" s="12" t="str">
        <f>IF(A587&lt;&gt;"",IF(A587=$B$3,"",'Instrument History'!A585),"")</f>
        <v/>
      </c>
      <c r="B588" t="str">
        <f t="shared" si="10"/>
        <v/>
      </c>
      <c r="C588" s="5" t="str">
        <f>IF(A588&lt;&gt;"",INDEX('Instrument History'!$1:$1048576,CcyPerBase!B588,CcyPerBase!$B$2),"")</f>
        <v/>
      </c>
      <c r="D588" s="5" t="str">
        <f>IF($A588&lt;&gt;"",INDEX('Instrument History'!$1:$1048576,CcyPerBase!$B588,CcyPerBase!D$3) / $C588,"")</f>
        <v/>
      </c>
      <c r="E588" s="5" t="str">
        <f>IF($A588&lt;&gt;"",IF(E$2&lt;&gt;"",INDEX('Instrument History'!$1:$1048576,CcyPerBase!$B588,CcyPerBase!E$3) / $C588,""),"")</f>
        <v/>
      </c>
      <c r="F588" s="5" t="str">
        <f>IF($A588&lt;&gt;"",IF(F$2&lt;&gt;"",INDEX('Instrument History'!$1:$1048576,CcyPerBase!$B588,CcyPerBase!F$3) / $C588,""),"")</f>
        <v/>
      </c>
      <c r="G588" s="5" t="str">
        <f>IF($A588&lt;&gt;"",IF(G$2&lt;&gt;"",INDEX('Instrument History'!$1:$1048576,CcyPerBase!$B588,CcyPerBase!G$3) / $C588,""),"")</f>
        <v/>
      </c>
      <c r="H588" s="5" t="str">
        <f>IF($A588&lt;&gt;"",IF(H$2&lt;&gt;"",INDEX('Instrument History'!$1:$1048576,CcyPerBase!$B588,CcyPerBase!H$3) / $C588,""),"")</f>
        <v/>
      </c>
      <c r="I588" s="5" t="str">
        <f>IF($A588&lt;&gt;"",IF(I$2&lt;&gt;"",INDEX('Instrument History'!$1:$1048576,CcyPerBase!$B588,CcyPerBase!I$3) / $C588,""),"")</f>
        <v/>
      </c>
      <c r="J588" s="5" t="str">
        <f>IF($A588&lt;&gt;"",IF(J$2&lt;&gt;"",INDEX('Instrument History'!$1:$1048576,CcyPerBase!$B588,CcyPerBase!J$3) / $C588,""),"")</f>
        <v/>
      </c>
      <c r="K588" s="5" t="str">
        <f>IF($A588&lt;&gt;"",IF(K$2&lt;&gt;"",INDEX('Instrument History'!$1:$1048576,CcyPerBase!$B588,CcyPerBase!K$3) / $C588,""),"")</f>
        <v/>
      </c>
      <c r="L588" s="5" t="str">
        <f>IF($A588&lt;&gt;"",IF(L$2&lt;&gt;"",INDEX('Instrument History'!$1:$1048576,CcyPerBase!$B588,CcyPerBase!L$3) / $C588,""),"")</f>
        <v/>
      </c>
      <c r="M588" s="5" t="str">
        <f>IF($A588&lt;&gt;"",IF(M$2&lt;&gt;"",INDEX('Instrument History'!$1:$1048576,CcyPerBase!$B588,CcyPerBase!M$3) / $C588,""),"")</f>
        <v/>
      </c>
      <c r="N588" s="5" t="str">
        <f>IF($A588&lt;&gt;"",IF(N$2&lt;&gt;"",INDEX('Instrument History'!$1:$1048576,CcyPerBase!$B588,CcyPerBase!N$3) / $C588,""),"")</f>
        <v/>
      </c>
      <c r="O588" s="5" t="str">
        <f>IF($A588&lt;&gt;"",IF(O$2&lt;&gt;"",INDEX('Instrument History'!$1:$1048576,CcyPerBase!$B588,CcyPerBase!O$3) / $C588,""),"")</f>
        <v/>
      </c>
      <c r="P588" s="5" t="str">
        <f>IF($A588&lt;&gt;"",IF(P$2&lt;&gt;"",INDEX('Instrument History'!$1:$1048576,CcyPerBase!$B588,CcyPerBase!P$3) / $C588,""),"")</f>
        <v/>
      </c>
      <c r="Q588" s="5" t="str">
        <f>IF($A588&lt;&gt;"",IF(Q$2&lt;&gt;"",INDEX('Instrument History'!$1:$1048576,CcyPerBase!$B588,CcyPerBase!Q$3) / $C588,""),"")</f>
        <v/>
      </c>
      <c r="R588" s="5" t="str">
        <f>IF($A588&lt;&gt;"",IF(R$2&lt;&gt;"",INDEX('Instrument History'!$1:$1048576,CcyPerBase!$B588,CcyPerBase!R$3) / $C588,""),"")</f>
        <v/>
      </c>
      <c r="S588" s="5" t="str">
        <f>IF($A588&lt;&gt;"",IF(S$2&lt;&gt;"",INDEX('Instrument History'!$1:$1048576,CcyPerBase!$B588,CcyPerBase!S$3) / $C588,""),"")</f>
        <v/>
      </c>
      <c r="T588" s="5" t="str">
        <f>IF($A588&lt;&gt;"",IF(T$2&lt;&gt;"",INDEX('Instrument History'!$1:$1048576,CcyPerBase!$B588,CcyPerBase!T$3) / $C588,""),"")</f>
        <v/>
      </c>
      <c r="U588" s="5" t="str">
        <f>IF($A588&lt;&gt;"",IF(U$2&lt;&gt;"",INDEX('Instrument History'!$1:$1048576,CcyPerBase!$B588,CcyPerBase!U$3) / $C588,""),"")</f>
        <v/>
      </c>
      <c r="V588" s="5" t="str">
        <f>IF($A588&lt;&gt;"",IF(V$2&lt;&gt;"",INDEX('Instrument History'!$1:$1048576,CcyPerBase!$B588,CcyPerBase!V$3) / $C588,""),"")</f>
        <v/>
      </c>
      <c r="W588" s="5" t="str">
        <f>IF($A588&lt;&gt;"",IF(W$2&lt;&gt;"",INDEX('Instrument History'!$1:$1048576,CcyPerBase!$B588,CcyPerBase!W$3) / $C588,""),"")</f>
        <v/>
      </c>
      <c r="X588" s="5" t="str">
        <f>IF($A588&lt;&gt;"",IF(X$2&lt;&gt;"",INDEX('Instrument History'!$1:$1048576,CcyPerBase!$B588,CcyPerBase!X$3) / $C588,""),"")</f>
        <v/>
      </c>
    </row>
    <row r="589" spans="1:24">
      <c r="A589" s="12" t="str">
        <f>IF(A588&lt;&gt;"",IF(A588=$B$3,"",'Instrument History'!A586),"")</f>
        <v/>
      </c>
      <c r="B589" t="str">
        <f t="shared" si="10"/>
        <v/>
      </c>
      <c r="C589" s="5" t="str">
        <f>IF(A589&lt;&gt;"",INDEX('Instrument History'!$1:$1048576,CcyPerBase!B589,CcyPerBase!$B$2),"")</f>
        <v/>
      </c>
      <c r="D589" s="5" t="str">
        <f>IF($A589&lt;&gt;"",INDEX('Instrument History'!$1:$1048576,CcyPerBase!$B589,CcyPerBase!D$3) / $C589,"")</f>
        <v/>
      </c>
      <c r="E589" s="5" t="str">
        <f>IF($A589&lt;&gt;"",IF(E$2&lt;&gt;"",INDEX('Instrument History'!$1:$1048576,CcyPerBase!$B589,CcyPerBase!E$3) / $C589,""),"")</f>
        <v/>
      </c>
      <c r="F589" s="5" t="str">
        <f>IF($A589&lt;&gt;"",IF(F$2&lt;&gt;"",INDEX('Instrument History'!$1:$1048576,CcyPerBase!$B589,CcyPerBase!F$3) / $C589,""),"")</f>
        <v/>
      </c>
      <c r="G589" s="5" t="str">
        <f>IF($A589&lt;&gt;"",IF(G$2&lt;&gt;"",INDEX('Instrument History'!$1:$1048576,CcyPerBase!$B589,CcyPerBase!G$3) / $C589,""),"")</f>
        <v/>
      </c>
      <c r="H589" s="5" t="str">
        <f>IF($A589&lt;&gt;"",IF(H$2&lt;&gt;"",INDEX('Instrument History'!$1:$1048576,CcyPerBase!$B589,CcyPerBase!H$3) / $C589,""),"")</f>
        <v/>
      </c>
      <c r="I589" s="5" t="str">
        <f>IF($A589&lt;&gt;"",IF(I$2&lt;&gt;"",INDEX('Instrument History'!$1:$1048576,CcyPerBase!$B589,CcyPerBase!I$3) / $C589,""),"")</f>
        <v/>
      </c>
      <c r="J589" s="5" t="str">
        <f>IF($A589&lt;&gt;"",IF(J$2&lt;&gt;"",INDEX('Instrument History'!$1:$1048576,CcyPerBase!$B589,CcyPerBase!J$3) / $C589,""),"")</f>
        <v/>
      </c>
      <c r="K589" s="5" t="str">
        <f>IF($A589&lt;&gt;"",IF(K$2&lt;&gt;"",INDEX('Instrument History'!$1:$1048576,CcyPerBase!$B589,CcyPerBase!K$3) / $C589,""),"")</f>
        <v/>
      </c>
      <c r="L589" s="5" t="str">
        <f>IF($A589&lt;&gt;"",IF(L$2&lt;&gt;"",INDEX('Instrument History'!$1:$1048576,CcyPerBase!$B589,CcyPerBase!L$3) / $C589,""),"")</f>
        <v/>
      </c>
      <c r="M589" s="5" t="str">
        <f>IF($A589&lt;&gt;"",IF(M$2&lt;&gt;"",INDEX('Instrument History'!$1:$1048576,CcyPerBase!$B589,CcyPerBase!M$3) / $C589,""),"")</f>
        <v/>
      </c>
      <c r="N589" s="5" t="str">
        <f>IF($A589&lt;&gt;"",IF(N$2&lt;&gt;"",INDEX('Instrument History'!$1:$1048576,CcyPerBase!$B589,CcyPerBase!N$3) / $C589,""),"")</f>
        <v/>
      </c>
      <c r="O589" s="5" t="str">
        <f>IF($A589&lt;&gt;"",IF(O$2&lt;&gt;"",INDEX('Instrument History'!$1:$1048576,CcyPerBase!$B589,CcyPerBase!O$3) / $C589,""),"")</f>
        <v/>
      </c>
      <c r="P589" s="5" t="str">
        <f>IF($A589&lt;&gt;"",IF(P$2&lt;&gt;"",INDEX('Instrument History'!$1:$1048576,CcyPerBase!$B589,CcyPerBase!P$3) / $C589,""),"")</f>
        <v/>
      </c>
      <c r="Q589" s="5" t="str">
        <f>IF($A589&lt;&gt;"",IF(Q$2&lt;&gt;"",INDEX('Instrument History'!$1:$1048576,CcyPerBase!$B589,CcyPerBase!Q$3) / $C589,""),"")</f>
        <v/>
      </c>
      <c r="R589" s="5" t="str">
        <f>IF($A589&lt;&gt;"",IF(R$2&lt;&gt;"",INDEX('Instrument History'!$1:$1048576,CcyPerBase!$B589,CcyPerBase!R$3) / $C589,""),"")</f>
        <v/>
      </c>
      <c r="S589" s="5" t="str">
        <f>IF($A589&lt;&gt;"",IF(S$2&lt;&gt;"",INDEX('Instrument History'!$1:$1048576,CcyPerBase!$B589,CcyPerBase!S$3) / $C589,""),"")</f>
        <v/>
      </c>
      <c r="T589" s="5" t="str">
        <f>IF($A589&lt;&gt;"",IF(T$2&lt;&gt;"",INDEX('Instrument History'!$1:$1048576,CcyPerBase!$B589,CcyPerBase!T$3) / $C589,""),"")</f>
        <v/>
      </c>
      <c r="U589" s="5" t="str">
        <f>IF($A589&lt;&gt;"",IF(U$2&lt;&gt;"",INDEX('Instrument History'!$1:$1048576,CcyPerBase!$B589,CcyPerBase!U$3) / $C589,""),"")</f>
        <v/>
      </c>
      <c r="V589" s="5" t="str">
        <f>IF($A589&lt;&gt;"",IF(V$2&lt;&gt;"",INDEX('Instrument History'!$1:$1048576,CcyPerBase!$B589,CcyPerBase!V$3) / $C589,""),"")</f>
        <v/>
      </c>
      <c r="W589" s="5" t="str">
        <f>IF($A589&lt;&gt;"",IF(W$2&lt;&gt;"",INDEX('Instrument History'!$1:$1048576,CcyPerBase!$B589,CcyPerBase!W$3) / $C589,""),"")</f>
        <v/>
      </c>
      <c r="X589" s="5" t="str">
        <f>IF($A589&lt;&gt;"",IF(X$2&lt;&gt;"",INDEX('Instrument History'!$1:$1048576,CcyPerBase!$B589,CcyPerBase!X$3) / $C589,""),"")</f>
        <v/>
      </c>
    </row>
    <row r="590" spans="1:24">
      <c r="A590" s="12" t="str">
        <f>IF(A589&lt;&gt;"",IF(A589=$B$3,"",'Instrument History'!A587),"")</f>
        <v/>
      </c>
      <c r="B590" t="str">
        <f t="shared" si="10"/>
        <v/>
      </c>
      <c r="C590" s="5" t="str">
        <f>IF(A590&lt;&gt;"",INDEX('Instrument History'!$1:$1048576,CcyPerBase!B590,CcyPerBase!$B$2),"")</f>
        <v/>
      </c>
      <c r="D590" s="5" t="str">
        <f>IF($A590&lt;&gt;"",INDEX('Instrument History'!$1:$1048576,CcyPerBase!$B590,CcyPerBase!D$3) / $C590,"")</f>
        <v/>
      </c>
      <c r="E590" s="5" t="str">
        <f>IF($A590&lt;&gt;"",IF(E$2&lt;&gt;"",INDEX('Instrument History'!$1:$1048576,CcyPerBase!$B590,CcyPerBase!E$3) / $C590,""),"")</f>
        <v/>
      </c>
      <c r="F590" s="5" t="str">
        <f>IF($A590&lt;&gt;"",IF(F$2&lt;&gt;"",INDEX('Instrument History'!$1:$1048576,CcyPerBase!$B590,CcyPerBase!F$3) / $C590,""),"")</f>
        <v/>
      </c>
      <c r="G590" s="5" t="str">
        <f>IF($A590&lt;&gt;"",IF(G$2&lt;&gt;"",INDEX('Instrument History'!$1:$1048576,CcyPerBase!$B590,CcyPerBase!G$3) / $C590,""),"")</f>
        <v/>
      </c>
      <c r="H590" s="5" t="str">
        <f>IF($A590&lt;&gt;"",IF(H$2&lt;&gt;"",INDEX('Instrument History'!$1:$1048576,CcyPerBase!$B590,CcyPerBase!H$3) / $C590,""),"")</f>
        <v/>
      </c>
      <c r="I590" s="5" t="str">
        <f>IF($A590&lt;&gt;"",IF(I$2&lt;&gt;"",INDEX('Instrument History'!$1:$1048576,CcyPerBase!$B590,CcyPerBase!I$3) / $C590,""),"")</f>
        <v/>
      </c>
      <c r="J590" s="5" t="str">
        <f>IF($A590&lt;&gt;"",IF(J$2&lt;&gt;"",INDEX('Instrument History'!$1:$1048576,CcyPerBase!$B590,CcyPerBase!J$3) / $C590,""),"")</f>
        <v/>
      </c>
      <c r="K590" s="5" t="str">
        <f>IF($A590&lt;&gt;"",IF(K$2&lt;&gt;"",INDEX('Instrument History'!$1:$1048576,CcyPerBase!$B590,CcyPerBase!K$3) / $C590,""),"")</f>
        <v/>
      </c>
      <c r="L590" s="5" t="str">
        <f>IF($A590&lt;&gt;"",IF(L$2&lt;&gt;"",INDEX('Instrument History'!$1:$1048576,CcyPerBase!$B590,CcyPerBase!L$3) / $C590,""),"")</f>
        <v/>
      </c>
      <c r="M590" s="5" t="str">
        <f>IF($A590&lt;&gt;"",IF(M$2&lt;&gt;"",INDEX('Instrument History'!$1:$1048576,CcyPerBase!$B590,CcyPerBase!M$3) / $C590,""),"")</f>
        <v/>
      </c>
      <c r="N590" s="5" t="str">
        <f>IF($A590&lt;&gt;"",IF(N$2&lt;&gt;"",INDEX('Instrument History'!$1:$1048576,CcyPerBase!$B590,CcyPerBase!N$3) / $C590,""),"")</f>
        <v/>
      </c>
      <c r="O590" s="5" t="str">
        <f>IF($A590&lt;&gt;"",IF(O$2&lt;&gt;"",INDEX('Instrument History'!$1:$1048576,CcyPerBase!$B590,CcyPerBase!O$3) / $C590,""),"")</f>
        <v/>
      </c>
      <c r="P590" s="5" t="str">
        <f>IF($A590&lt;&gt;"",IF(P$2&lt;&gt;"",INDEX('Instrument History'!$1:$1048576,CcyPerBase!$B590,CcyPerBase!P$3) / $C590,""),"")</f>
        <v/>
      </c>
      <c r="Q590" s="5" t="str">
        <f>IF($A590&lt;&gt;"",IF(Q$2&lt;&gt;"",INDEX('Instrument History'!$1:$1048576,CcyPerBase!$B590,CcyPerBase!Q$3) / $C590,""),"")</f>
        <v/>
      </c>
      <c r="R590" s="5" t="str">
        <f>IF($A590&lt;&gt;"",IF(R$2&lt;&gt;"",INDEX('Instrument History'!$1:$1048576,CcyPerBase!$B590,CcyPerBase!R$3) / $C590,""),"")</f>
        <v/>
      </c>
      <c r="S590" s="5" t="str">
        <f>IF($A590&lt;&gt;"",IF(S$2&lt;&gt;"",INDEX('Instrument History'!$1:$1048576,CcyPerBase!$B590,CcyPerBase!S$3) / $C590,""),"")</f>
        <v/>
      </c>
      <c r="T590" s="5" t="str">
        <f>IF($A590&lt;&gt;"",IF(T$2&lt;&gt;"",INDEX('Instrument History'!$1:$1048576,CcyPerBase!$B590,CcyPerBase!T$3) / $C590,""),"")</f>
        <v/>
      </c>
      <c r="U590" s="5" t="str">
        <f>IF($A590&lt;&gt;"",IF(U$2&lt;&gt;"",INDEX('Instrument History'!$1:$1048576,CcyPerBase!$B590,CcyPerBase!U$3) / $C590,""),"")</f>
        <v/>
      </c>
      <c r="V590" s="5" t="str">
        <f>IF($A590&lt;&gt;"",IF(V$2&lt;&gt;"",INDEX('Instrument History'!$1:$1048576,CcyPerBase!$B590,CcyPerBase!V$3) / $C590,""),"")</f>
        <v/>
      </c>
      <c r="W590" s="5" t="str">
        <f>IF($A590&lt;&gt;"",IF(W$2&lt;&gt;"",INDEX('Instrument History'!$1:$1048576,CcyPerBase!$B590,CcyPerBase!W$3) / $C590,""),"")</f>
        <v/>
      </c>
      <c r="X590" s="5" t="str">
        <f>IF($A590&lt;&gt;"",IF(X$2&lt;&gt;"",INDEX('Instrument History'!$1:$1048576,CcyPerBase!$B590,CcyPerBase!X$3) / $C590,""),"")</f>
        <v/>
      </c>
    </row>
    <row r="591" spans="1:24">
      <c r="A591" s="12" t="str">
        <f>IF(A590&lt;&gt;"",IF(A590=$B$3,"",'Instrument History'!A588),"")</f>
        <v/>
      </c>
      <c r="B591" t="str">
        <f t="shared" si="10"/>
        <v/>
      </c>
      <c r="C591" s="5" t="str">
        <f>IF(A591&lt;&gt;"",INDEX('Instrument History'!$1:$1048576,CcyPerBase!B591,CcyPerBase!$B$2),"")</f>
        <v/>
      </c>
      <c r="D591" s="5" t="str">
        <f>IF($A591&lt;&gt;"",INDEX('Instrument History'!$1:$1048576,CcyPerBase!$B591,CcyPerBase!D$3) / $C591,"")</f>
        <v/>
      </c>
      <c r="E591" s="5" t="str">
        <f>IF($A591&lt;&gt;"",IF(E$2&lt;&gt;"",INDEX('Instrument History'!$1:$1048576,CcyPerBase!$B591,CcyPerBase!E$3) / $C591,""),"")</f>
        <v/>
      </c>
      <c r="F591" s="5" t="str">
        <f>IF($A591&lt;&gt;"",IF(F$2&lt;&gt;"",INDEX('Instrument History'!$1:$1048576,CcyPerBase!$B591,CcyPerBase!F$3) / $C591,""),"")</f>
        <v/>
      </c>
      <c r="G591" s="5" t="str">
        <f>IF($A591&lt;&gt;"",IF(G$2&lt;&gt;"",INDEX('Instrument History'!$1:$1048576,CcyPerBase!$B591,CcyPerBase!G$3) / $C591,""),"")</f>
        <v/>
      </c>
      <c r="H591" s="5" t="str">
        <f>IF($A591&lt;&gt;"",IF(H$2&lt;&gt;"",INDEX('Instrument History'!$1:$1048576,CcyPerBase!$B591,CcyPerBase!H$3) / $C591,""),"")</f>
        <v/>
      </c>
      <c r="I591" s="5" t="str">
        <f>IF($A591&lt;&gt;"",IF(I$2&lt;&gt;"",INDEX('Instrument History'!$1:$1048576,CcyPerBase!$B591,CcyPerBase!I$3) / $C591,""),"")</f>
        <v/>
      </c>
      <c r="J591" s="5" t="str">
        <f>IF($A591&lt;&gt;"",IF(J$2&lt;&gt;"",INDEX('Instrument History'!$1:$1048576,CcyPerBase!$B591,CcyPerBase!J$3) / $C591,""),"")</f>
        <v/>
      </c>
      <c r="K591" s="5" t="str">
        <f>IF($A591&lt;&gt;"",IF(K$2&lt;&gt;"",INDEX('Instrument History'!$1:$1048576,CcyPerBase!$B591,CcyPerBase!K$3) / $C591,""),"")</f>
        <v/>
      </c>
      <c r="L591" s="5" t="str">
        <f>IF($A591&lt;&gt;"",IF(L$2&lt;&gt;"",INDEX('Instrument History'!$1:$1048576,CcyPerBase!$B591,CcyPerBase!L$3) / $C591,""),"")</f>
        <v/>
      </c>
      <c r="M591" s="5" t="str">
        <f>IF($A591&lt;&gt;"",IF(M$2&lt;&gt;"",INDEX('Instrument History'!$1:$1048576,CcyPerBase!$B591,CcyPerBase!M$3) / $C591,""),"")</f>
        <v/>
      </c>
      <c r="N591" s="5" t="str">
        <f>IF($A591&lt;&gt;"",IF(N$2&lt;&gt;"",INDEX('Instrument History'!$1:$1048576,CcyPerBase!$B591,CcyPerBase!N$3) / $C591,""),"")</f>
        <v/>
      </c>
      <c r="O591" s="5" t="str">
        <f>IF($A591&lt;&gt;"",IF(O$2&lt;&gt;"",INDEX('Instrument History'!$1:$1048576,CcyPerBase!$B591,CcyPerBase!O$3) / $C591,""),"")</f>
        <v/>
      </c>
      <c r="P591" s="5" t="str">
        <f>IF($A591&lt;&gt;"",IF(P$2&lt;&gt;"",INDEX('Instrument History'!$1:$1048576,CcyPerBase!$B591,CcyPerBase!P$3) / $C591,""),"")</f>
        <v/>
      </c>
      <c r="Q591" s="5" t="str">
        <f>IF($A591&lt;&gt;"",IF(Q$2&lt;&gt;"",INDEX('Instrument History'!$1:$1048576,CcyPerBase!$B591,CcyPerBase!Q$3) / $C591,""),"")</f>
        <v/>
      </c>
      <c r="R591" s="5" t="str">
        <f>IF($A591&lt;&gt;"",IF(R$2&lt;&gt;"",INDEX('Instrument History'!$1:$1048576,CcyPerBase!$B591,CcyPerBase!R$3) / $C591,""),"")</f>
        <v/>
      </c>
      <c r="S591" s="5" t="str">
        <f>IF($A591&lt;&gt;"",IF(S$2&lt;&gt;"",INDEX('Instrument History'!$1:$1048576,CcyPerBase!$B591,CcyPerBase!S$3) / $C591,""),"")</f>
        <v/>
      </c>
      <c r="T591" s="5" t="str">
        <f>IF($A591&lt;&gt;"",IF(T$2&lt;&gt;"",INDEX('Instrument History'!$1:$1048576,CcyPerBase!$B591,CcyPerBase!T$3) / $C591,""),"")</f>
        <v/>
      </c>
      <c r="U591" s="5" t="str">
        <f>IF($A591&lt;&gt;"",IF(U$2&lt;&gt;"",INDEX('Instrument History'!$1:$1048576,CcyPerBase!$B591,CcyPerBase!U$3) / $C591,""),"")</f>
        <v/>
      </c>
      <c r="V591" s="5" t="str">
        <f>IF($A591&lt;&gt;"",IF(V$2&lt;&gt;"",INDEX('Instrument History'!$1:$1048576,CcyPerBase!$B591,CcyPerBase!V$3) / $C591,""),"")</f>
        <v/>
      </c>
      <c r="W591" s="5" t="str">
        <f>IF($A591&lt;&gt;"",IF(W$2&lt;&gt;"",INDEX('Instrument History'!$1:$1048576,CcyPerBase!$B591,CcyPerBase!W$3) / $C591,""),"")</f>
        <v/>
      </c>
      <c r="X591" s="5" t="str">
        <f>IF($A591&lt;&gt;"",IF(X$2&lt;&gt;"",INDEX('Instrument History'!$1:$1048576,CcyPerBase!$B591,CcyPerBase!X$3) / $C591,""),"")</f>
        <v/>
      </c>
    </row>
    <row r="592" spans="1:24">
      <c r="A592" s="12" t="str">
        <f>IF(A591&lt;&gt;"",IF(A591=$B$3,"",'Instrument History'!A589),"")</f>
        <v/>
      </c>
      <c r="B592" t="str">
        <f t="shared" si="10"/>
        <v/>
      </c>
      <c r="C592" s="5" t="str">
        <f>IF(A592&lt;&gt;"",INDEX('Instrument History'!$1:$1048576,CcyPerBase!B592,CcyPerBase!$B$2),"")</f>
        <v/>
      </c>
      <c r="D592" s="5" t="str">
        <f>IF($A592&lt;&gt;"",INDEX('Instrument History'!$1:$1048576,CcyPerBase!$B592,CcyPerBase!D$3) / $C592,"")</f>
        <v/>
      </c>
      <c r="E592" s="5" t="str">
        <f>IF($A592&lt;&gt;"",IF(E$2&lt;&gt;"",INDEX('Instrument History'!$1:$1048576,CcyPerBase!$B592,CcyPerBase!E$3) / $C592,""),"")</f>
        <v/>
      </c>
      <c r="F592" s="5" t="str">
        <f>IF($A592&lt;&gt;"",IF(F$2&lt;&gt;"",INDEX('Instrument History'!$1:$1048576,CcyPerBase!$B592,CcyPerBase!F$3) / $C592,""),"")</f>
        <v/>
      </c>
      <c r="G592" s="5" t="str">
        <f>IF($A592&lt;&gt;"",IF(G$2&lt;&gt;"",INDEX('Instrument History'!$1:$1048576,CcyPerBase!$B592,CcyPerBase!G$3) / $C592,""),"")</f>
        <v/>
      </c>
      <c r="H592" s="5" t="str">
        <f>IF($A592&lt;&gt;"",IF(H$2&lt;&gt;"",INDEX('Instrument History'!$1:$1048576,CcyPerBase!$B592,CcyPerBase!H$3) / $C592,""),"")</f>
        <v/>
      </c>
      <c r="I592" s="5" t="str">
        <f>IF($A592&lt;&gt;"",IF(I$2&lt;&gt;"",INDEX('Instrument History'!$1:$1048576,CcyPerBase!$B592,CcyPerBase!I$3) / $C592,""),"")</f>
        <v/>
      </c>
      <c r="J592" s="5" t="str">
        <f>IF($A592&lt;&gt;"",IF(J$2&lt;&gt;"",INDEX('Instrument History'!$1:$1048576,CcyPerBase!$B592,CcyPerBase!J$3) / $C592,""),"")</f>
        <v/>
      </c>
      <c r="K592" s="5" t="str">
        <f>IF($A592&lt;&gt;"",IF(K$2&lt;&gt;"",INDEX('Instrument History'!$1:$1048576,CcyPerBase!$B592,CcyPerBase!K$3) / $C592,""),"")</f>
        <v/>
      </c>
      <c r="L592" s="5" t="str">
        <f>IF($A592&lt;&gt;"",IF(L$2&lt;&gt;"",INDEX('Instrument History'!$1:$1048576,CcyPerBase!$B592,CcyPerBase!L$3) / $C592,""),"")</f>
        <v/>
      </c>
      <c r="M592" s="5" t="str">
        <f>IF($A592&lt;&gt;"",IF(M$2&lt;&gt;"",INDEX('Instrument History'!$1:$1048576,CcyPerBase!$B592,CcyPerBase!M$3) / $C592,""),"")</f>
        <v/>
      </c>
      <c r="N592" s="5" t="str">
        <f>IF($A592&lt;&gt;"",IF(N$2&lt;&gt;"",INDEX('Instrument History'!$1:$1048576,CcyPerBase!$B592,CcyPerBase!N$3) / $C592,""),"")</f>
        <v/>
      </c>
      <c r="O592" s="5" t="str">
        <f>IF($A592&lt;&gt;"",IF(O$2&lt;&gt;"",INDEX('Instrument History'!$1:$1048576,CcyPerBase!$B592,CcyPerBase!O$3) / $C592,""),"")</f>
        <v/>
      </c>
      <c r="P592" s="5" t="str">
        <f>IF($A592&lt;&gt;"",IF(P$2&lt;&gt;"",INDEX('Instrument History'!$1:$1048576,CcyPerBase!$B592,CcyPerBase!P$3) / $C592,""),"")</f>
        <v/>
      </c>
      <c r="Q592" s="5" t="str">
        <f>IF($A592&lt;&gt;"",IF(Q$2&lt;&gt;"",INDEX('Instrument History'!$1:$1048576,CcyPerBase!$B592,CcyPerBase!Q$3) / $C592,""),"")</f>
        <v/>
      </c>
      <c r="R592" s="5" t="str">
        <f>IF($A592&lt;&gt;"",IF(R$2&lt;&gt;"",INDEX('Instrument History'!$1:$1048576,CcyPerBase!$B592,CcyPerBase!R$3) / $C592,""),"")</f>
        <v/>
      </c>
      <c r="S592" s="5" t="str">
        <f>IF($A592&lt;&gt;"",IF(S$2&lt;&gt;"",INDEX('Instrument History'!$1:$1048576,CcyPerBase!$B592,CcyPerBase!S$3) / $C592,""),"")</f>
        <v/>
      </c>
      <c r="T592" s="5" t="str">
        <f>IF($A592&lt;&gt;"",IF(T$2&lt;&gt;"",INDEX('Instrument History'!$1:$1048576,CcyPerBase!$B592,CcyPerBase!T$3) / $C592,""),"")</f>
        <v/>
      </c>
      <c r="U592" s="5" t="str">
        <f>IF($A592&lt;&gt;"",IF(U$2&lt;&gt;"",INDEX('Instrument History'!$1:$1048576,CcyPerBase!$B592,CcyPerBase!U$3) / $C592,""),"")</f>
        <v/>
      </c>
      <c r="V592" s="5" t="str">
        <f>IF($A592&lt;&gt;"",IF(V$2&lt;&gt;"",INDEX('Instrument History'!$1:$1048576,CcyPerBase!$B592,CcyPerBase!V$3) / $C592,""),"")</f>
        <v/>
      </c>
      <c r="W592" s="5" t="str">
        <f>IF($A592&lt;&gt;"",IF(W$2&lt;&gt;"",INDEX('Instrument History'!$1:$1048576,CcyPerBase!$B592,CcyPerBase!W$3) / $C592,""),"")</f>
        <v/>
      </c>
      <c r="X592" s="5" t="str">
        <f>IF($A592&lt;&gt;"",IF(X$2&lt;&gt;"",INDEX('Instrument History'!$1:$1048576,CcyPerBase!$B592,CcyPerBase!X$3) / $C592,""),"")</f>
        <v/>
      </c>
    </row>
    <row r="593" spans="1:24">
      <c r="A593" s="12" t="str">
        <f>IF(A592&lt;&gt;"",IF(A592=$B$3,"",'Instrument History'!A590),"")</f>
        <v/>
      </c>
      <c r="B593" t="str">
        <f t="shared" si="10"/>
        <v/>
      </c>
      <c r="C593" s="5" t="str">
        <f>IF(A593&lt;&gt;"",INDEX('Instrument History'!$1:$1048576,CcyPerBase!B593,CcyPerBase!$B$2),"")</f>
        <v/>
      </c>
      <c r="D593" s="5" t="str">
        <f>IF($A593&lt;&gt;"",INDEX('Instrument History'!$1:$1048576,CcyPerBase!$B593,CcyPerBase!D$3) / $C593,"")</f>
        <v/>
      </c>
      <c r="E593" s="5" t="str">
        <f>IF($A593&lt;&gt;"",IF(E$2&lt;&gt;"",INDEX('Instrument History'!$1:$1048576,CcyPerBase!$B593,CcyPerBase!E$3) / $C593,""),"")</f>
        <v/>
      </c>
      <c r="F593" s="5" t="str">
        <f>IF($A593&lt;&gt;"",IF(F$2&lt;&gt;"",INDEX('Instrument History'!$1:$1048576,CcyPerBase!$B593,CcyPerBase!F$3) / $C593,""),"")</f>
        <v/>
      </c>
      <c r="G593" s="5" t="str">
        <f>IF($A593&lt;&gt;"",IF(G$2&lt;&gt;"",INDEX('Instrument History'!$1:$1048576,CcyPerBase!$B593,CcyPerBase!G$3) / $C593,""),"")</f>
        <v/>
      </c>
      <c r="H593" s="5" t="str">
        <f>IF($A593&lt;&gt;"",IF(H$2&lt;&gt;"",INDEX('Instrument History'!$1:$1048576,CcyPerBase!$B593,CcyPerBase!H$3) / $C593,""),"")</f>
        <v/>
      </c>
      <c r="I593" s="5" t="str">
        <f>IF($A593&lt;&gt;"",IF(I$2&lt;&gt;"",INDEX('Instrument History'!$1:$1048576,CcyPerBase!$B593,CcyPerBase!I$3) / $C593,""),"")</f>
        <v/>
      </c>
      <c r="J593" s="5" t="str">
        <f>IF($A593&lt;&gt;"",IF(J$2&lt;&gt;"",INDEX('Instrument History'!$1:$1048576,CcyPerBase!$B593,CcyPerBase!J$3) / $C593,""),"")</f>
        <v/>
      </c>
      <c r="K593" s="5" t="str">
        <f>IF($A593&lt;&gt;"",IF(K$2&lt;&gt;"",INDEX('Instrument History'!$1:$1048576,CcyPerBase!$B593,CcyPerBase!K$3) / $C593,""),"")</f>
        <v/>
      </c>
      <c r="L593" s="5" t="str">
        <f>IF($A593&lt;&gt;"",IF(L$2&lt;&gt;"",INDEX('Instrument History'!$1:$1048576,CcyPerBase!$B593,CcyPerBase!L$3) / $C593,""),"")</f>
        <v/>
      </c>
      <c r="M593" s="5" t="str">
        <f>IF($A593&lt;&gt;"",IF(M$2&lt;&gt;"",INDEX('Instrument History'!$1:$1048576,CcyPerBase!$B593,CcyPerBase!M$3) / $C593,""),"")</f>
        <v/>
      </c>
      <c r="N593" s="5" t="str">
        <f>IF($A593&lt;&gt;"",IF(N$2&lt;&gt;"",INDEX('Instrument History'!$1:$1048576,CcyPerBase!$B593,CcyPerBase!N$3) / $C593,""),"")</f>
        <v/>
      </c>
      <c r="O593" s="5" t="str">
        <f>IF($A593&lt;&gt;"",IF(O$2&lt;&gt;"",INDEX('Instrument History'!$1:$1048576,CcyPerBase!$B593,CcyPerBase!O$3) / $C593,""),"")</f>
        <v/>
      </c>
      <c r="P593" s="5" t="str">
        <f>IF($A593&lt;&gt;"",IF(P$2&lt;&gt;"",INDEX('Instrument History'!$1:$1048576,CcyPerBase!$B593,CcyPerBase!P$3) / $C593,""),"")</f>
        <v/>
      </c>
      <c r="Q593" s="5" t="str">
        <f>IF($A593&lt;&gt;"",IF(Q$2&lt;&gt;"",INDEX('Instrument History'!$1:$1048576,CcyPerBase!$B593,CcyPerBase!Q$3) / $C593,""),"")</f>
        <v/>
      </c>
      <c r="R593" s="5" t="str">
        <f>IF($A593&lt;&gt;"",IF(R$2&lt;&gt;"",INDEX('Instrument History'!$1:$1048576,CcyPerBase!$B593,CcyPerBase!R$3) / $C593,""),"")</f>
        <v/>
      </c>
      <c r="S593" s="5" t="str">
        <f>IF($A593&lt;&gt;"",IF(S$2&lt;&gt;"",INDEX('Instrument History'!$1:$1048576,CcyPerBase!$B593,CcyPerBase!S$3) / $C593,""),"")</f>
        <v/>
      </c>
      <c r="T593" s="5" t="str">
        <f>IF($A593&lt;&gt;"",IF(T$2&lt;&gt;"",INDEX('Instrument History'!$1:$1048576,CcyPerBase!$B593,CcyPerBase!T$3) / $C593,""),"")</f>
        <v/>
      </c>
      <c r="U593" s="5" t="str">
        <f>IF($A593&lt;&gt;"",IF(U$2&lt;&gt;"",INDEX('Instrument History'!$1:$1048576,CcyPerBase!$B593,CcyPerBase!U$3) / $C593,""),"")</f>
        <v/>
      </c>
      <c r="V593" s="5" t="str">
        <f>IF($A593&lt;&gt;"",IF(V$2&lt;&gt;"",INDEX('Instrument History'!$1:$1048576,CcyPerBase!$B593,CcyPerBase!V$3) / $C593,""),"")</f>
        <v/>
      </c>
      <c r="W593" s="5" t="str">
        <f>IF($A593&lt;&gt;"",IF(W$2&lt;&gt;"",INDEX('Instrument History'!$1:$1048576,CcyPerBase!$B593,CcyPerBase!W$3) / $C593,""),"")</f>
        <v/>
      </c>
      <c r="X593" s="5" t="str">
        <f>IF($A593&lt;&gt;"",IF(X$2&lt;&gt;"",INDEX('Instrument History'!$1:$1048576,CcyPerBase!$B593,CcyPerBase!X$3) / $C593,""),"")</f>
        <v/>
      </c>
    </row>
    <row r="594" spans="1:24">
      <c r="A594" s="12" t="str">
        <f>IF(A593&lt;&gt;"",IF(A593=$B$3,"",'Instrument History'!A591),"")</f>
        <v/>
      </c>
      <c r="B594" t="str">
        <f t="shared" si="10"/>
        <v/>
      </c>
      <c r="C594" s="5" t="str">
        <f>IF(A594&lt;&gt;"",INDEX('Instrument History'!$1:$1048576,CcyPerBase!B594,CcyPerBase!$B$2),"")</f>
        <v/>
      </c>
      <c r="D594" s="5" t="str">
        <f>IF($A594&lt;&gt;"",INDEX('Instrument History'!$1:$1048576,CcyPerBase!$B594,CcyPerBase!D$3) / $C594,"")</f>
        <v/>
      </c>
      <c r="E594" s="5" t="str">
        <f>IF($A594&lt;&gt;"",IF(E$2&lt;&gt;"",INDEX('Instrument History'!$1:$1048576,CcyPerBase!$B594,CcyPerBase!E$3) / $C594,""),"")</f>
        <v/>
      </c>
      <c r="F594" s="5" t="str">
        <f>IF($A594&lt;&gt;"",IF(F$2&lt;&gt;"",INDEX('Instrument History'!$1:$1048576,CcyPerBase!$B594,CcyPerBase!F$3) / $C594,""),"")</f>
        <v/>
      </c>
      <c r="G594" s="5" t="str">
        <f>IF($A594&lt;&gt;"",IF(G$2&lt;&gt;"",INDEX('Instrument History'!$1:$1048576,CcyPerBase!$B594,CcyPerBase!G$3) / $C594,""),"")</f>
        <v/>
      </c>
      <c r="H594" s="5" t="str">
        <f>IF($A594&lt;&gt;"",IF(H$2&lt;&gt;"",INDEX('Instrument History'!$1:$1048576,CcyPerBase!$B594,CcyPerBase!H$3) / $C594,""),"")</f>
        <v/>
      </c>
      <c r="I594" s="5" t="str">
        <f>IF($A594&lt;&gt;"",IF(I$2&lt;&gt;"",INDEX('Instrument History'!$1:$1048576,CcyPerBase!$B594,CcyPerBase!I$3) / $C594,""),"")</f>
        <v/>
      </c>
      <c r="J594" s="5" t="str">
        <f>IF($A594&lt;&gt;"",IF(J$2&lt;&gt;"",INDEX('Instrument History'!$1:$1048576,CcyPerBase!$B594,CcyPerBase!J$3) / $C594,""),"")</f>
        <v/>
      </c>
      <c r="K594" s="5" t="str">
        <f>IF($A594&lt;&gt;"",IF(K$2&lt;&gt;"",INDEX('Instrument History'!$1:$1048576,CcyPerBase!$B594,CcyPerBase!K$3) / $C594,""),"")</f>
        <v/>
      </c>
      <c r="L594" s="5" t="str">
        <f>IF($A594&lt;&gt;"",IF(L$2&lt;&gt;"",INDEX('Instrument History'!$1:$1048576,CcyPerBase!$B594,CcyPerBase!L$3) / $C594,""),"")</f>
        <v/>
      </c>
      <c r="M594" s="5" t="str">
        <f>IF($A594&lt;&gt;"",IF(M$2&lt;&gt;"",INDEX('Instrument History'!$1:$1048576,CcyPerBase!$B594,CcyPerBase!M$3) / $C594,""),"")</f>
        <v/>
      </c>
      <c r="N594" s="5" t="str">
        <f>IF($A594&lt;&gt;"",IF(N$2&lt;&gt;"",INDEX('Instrument History'!$1:$1048576,CcyPerBase!$B594,CcyPerBase!N$3) / $C594,""),"")</f>
        <v/>
      </c>
      <c r="O594" s="5" t="str">
        <f>IF($A594&lt;&gt;"",IF(O$2&lt;&gt;"",INDEX('Instrument History'!$1:$1048576,CcyPerBase!$B594,CcyPerBase!O$3) / $C594,""),"")</f>
        <v/>
      </c>
      <c r="P594" s="5" t="str">
        <f>IF($A594&lt;&gt;"",IF(P$2&lt;&gt;"",INDEX('Instrument History'!$1:$1048576,CcyPerBase!$B594,CcyPerBase!P$3) / $C594,""),"")</f>
        <v/>
      </c>
      <c r="Q594" s="5" t="str">
        <f>IF($A594&lt;&gt;"",IF(Q$2&lt;&gt;"",INDEX('Instrument History'!$1:$1048576,CcyPerBase!$B594,CcyPerBase!Q$3) / $C594,""),"")</f>
        <v/>
      </c>
      <c r="R594" s="5" t="str">
        <f>IF($A594&lt;&gt;"",IF(R$2&lt;&gt;"",INDEX('Instrument History'!$1:$1048576,CcyPerBase!$B594,CcyPerBase!R$3) / $C594,""),"")</f>
        <v/>
      </c>
      <c r="S594" s="5" t="str">
        <f>IF($A594&lt;&gt;"",IF(S$2&lt;&gt;"",INDEX('Instrument History'!$1:$1048576,CcyPerBase!$B594,CcyPerBase!S$3) / $C594,""),"")</f>
        <v/>
      </c>
      <c r="T594" s="5" t="str">
        <f>IF($A594&lt;&gt;"",IF(T$2&lt;&gt;"",INDEX('Instrument History'!$1:$1048576,CcyPerBase!$B594,CcyPerBase!T$3) / $C594,""),"")</f>
        <v/>
      </c>
      <c r="U594" s="5" t="str">
        <f>IF($A594&lt;&gt;"",IF(U$2&lt;&gt;"",INDEX('Instrument History'!$1:$1048576,CcyPerBase!$B594,CcyPerBase!U$3) / $C594,""),"")</f>
        <v/>
      </c>
      <c r="V594" s="5" t="str">
        <f>IF($A594&lt;&gt;"",IF(V$2&lt;&gt;"",INDEX('Instrument History'!$1:$1048576,CcyPerBase!$B594,CcyPerBase!V$3) / $C594,""),"")</f>
        <v/>
      </c>
      <c r="W594" s="5" t="str">
        <f>IF($A594&lt;&gt;"",IF(W$2&lt;&gt;"",INDEX('Instrument History'!$1:$1048576,CcyPerBase!$B594,CcyPerBase!W$3) / $C594,""),"")</f>
        <v/>
      </c>
      <c r="X594" s="5" t="str">
        <f>IF($A594&lt;&gt;"",IF(X$2&lt;&gt;"",INDEX('Instrument History'!$1:$1048576,CcyPerBase!$B594,CcyPerBase!X$3) / $C594,""),"")</f>
        <v/>
      </c>
    </row>
    <row r="595" spans="1:24">
      <c r="A595" s="12" t="str">
        <f>IF(A594&lt;&gt;"",IF(A594=$B$3,"",'Instrument History'!A592),"")</f>
        <v/>
      </c>
      <c r="B595" t="str">
        <f t="shared" si="10"/>
        <v/>
      </c>
      <c r="C595" s="5" t="str">
        <f>IF(A595&lt;&gt;"",INDEX('Instrument History'!$1:$1048576,CcyPerBase!B595,CcyPerBase!$B$2),"")</f>
        <v/>
      </c>
      <c r="D595" s="5" t="str">
        <f>IF($A595&lt;&gt;"",INDEX('Instrument History'!$1:$1048576,CcyPerBase!$B595,CcyPerBase!D$3) / $C595,"")</f>
        <v/>
      </c>
      <c r="E595" s="5" t="str">
        <f>IF($A595&lt;&gt;"",IF(E$2&lt;&gt;"",INDEX('Instrument History'!$1:$1048576,CcyPerBase!$B595,CcyPerBase!E$3) / $C595,""),"")</f>
        <v/>
      </c>
      <c r="F595" s="5" t="str">
        <f>IF($A595&lt;&gt;"",IF(F$2&lt;&gt;"",INDEX('Instrument History'!$1:$1048576,CcyPerBase!$B595,CcyPerBase!F$3) / $C595,""),"")</f>
        <v/>
      </c>
      <c r="G595" s="5" t="str">
        <f>IF($A595&lt;&gt;"",IF(G$2&lt;&gt;"",INDEX('Instrument History'!$1:$1048576,CcyPerBase!$B595,CcyPerBase!G$3) / $C595,""),"")</f>
        <v/>
      </c>
      <c r="H595" s="5" t="str">
        <f>IF($A595&lt;&gt;"",IF(H$2&lt;&gt;"",INDEX('Instrument History'!$1:$1048576,CcyPerBase!$B595,CcyPerBase!H$3) / $C595,""),"")</f>
        <v/>
      </c>
      <c r="I595" s="5" t="str">
        <f>IF($A595&lt;&gt;"",IF(I$2&lt;&gt;"",INDEX('Instrument History'!$1:$1048576,CcyPerBase!$B595,CcyPerBase!I$3) / $C595,""),"")</f>
        <v/>
      </c>
      <c r="J595" s="5" t="str">
        <f>IF($A595&lt;&gt;"",IF(J$2&lt;&gt;"",INDEX('Instrument History'!$1:$1048576,CcyPerBase!$B595,CcyPerBase!J$3) / $C595,""),"")</f>
        <v/>
      </c>
      <c r="K595" s="5" t="str">
        <f>IF($A595&lt;&gt;"",IF(K$2&lt;&gt;"",INDEX('Instrument History'!$1:$1048576,CcyPerBase!$B595,CcyPerBase!K$3) / $C595,""),"")</f>
        <v/>
      </c>
      <c r="L595" s="5" t="str">
        <f>IF($A595&lt;&gt;"",IF(L$2&lt;&gt;"",INDEX('Instrument History'!$1:$1048576,CcyPerBase!$B595,CcyPerBase!L$3) / $C595,""),"")</f>
        <v/>
      </c>
      <c r="M595" s="5" t="str">
        <f>IF($A595&lt;&gt;"",IF(M$2&lt;&gt;"",INDEX('Instrument History'!$1:$1048576,CcyPerBase!$B595,CcyPerBase!M$3) / $C595,""),"")</f>
        <v/>
      </c>
      <c r="N595" s="5" t="str">
        <f>IF($A595&lt;&gt;"",IF(N$2&lt;&gt;"",INDEX('Instrument History'!$1:$1048576,CcyPerBase!$B595,CcyPerBase!N$3) / $C595,""),"")</f>
        <v/>
      </c>
      <c r="O595" s="5" t="str">
        <f>IF($A595&lt;&gt;"",IF(O$2&lt;&gt;"",INDEX('Instrument History'!$1:$1048576,CcyPerBase!$B595,CcyPerBase!O$3) / $C595,""),"")</f>
        <v/>
      </c>
      <c r="P595" s="5" t="str">
        <f>IF($A595&lt;&gt;"",IF(P$2&lt;&gt;"",INDEX('Instrument History'!$1:$1048576,CcyPerBase!$B595,CcyPerBase!P$3) / $C595,""),"")</f>
        <v/>
      </c>
      <c r="Q595" s="5" t="str">
        <f>IF($A595&lt;&gt;"",IF(Q$2&lt;&gt;"",INDEX('Instrument History'!$1:$1048576,CcyPerBase!$B595,CcyPerBase!Q$3) / $C595,""),"")</f>
        <v/>
      </c>
      <c r="R595" s="5" t="str">
        <f>IF($A595&lt;&gt;"",IF(R$2&lt;&gt;"",INDEX('Instrument History'!$1:$1048576,CcyPerBase!$B595,CcyPerBase!R$3) / $C595,""),"")</f>
        <v/>
      </c>
      <c r="S595" s="5" t="str">
        <f>IF($A595&lt;&gt;"",IF(S$2&lt;&gt;"",INDEX('Instrument History'!$1:$1048576,CcyPerBase!$B595,CcyPerBase!S$3) / $C595,""),"")</f>
        <v/>
      </c>
      <c r="T595" s="5" t="str">
        <f>IF($A595&lt;&gt;"",IF(T$2&lt;&gt;"",INDEX('Instrument History'!$1:$1048576,CcyPerBase!$B595,CcyPerBase!T$3) / $C595,""),"")</f>
        <v/>
      </c>
      <c r="U595" s="5" t="str">
        <f>IF($A595&lt;&gt;"",IF(U$2&lt;&gt;"",INDEX('Instrument History'!$1:$1048576,CcyPerBase!$B595,CcyPerBase!U$3) / $C595,""),"")</f>
        <v/>
      </c>
      <c r="V595" s="5" t="str">
        <f>IF($A595&lt;&gt;"",IF(V$2&lt;&gt;"",INDEX('Instrument History'!$1:$1048576,CcyPerBase!$B595,CcyPerBase!V$3) / $C595,""),"")</f>
        <v/>
      </c>
      <c r="W595" s="5" t="str">
        <f>IF($A595&lt;&gt;"",IF(W$2&lt;&gt;"",INDEX('Instrument History'!$1:$1048576,CcyPerBase!$B595,CcyPerBase!W$3) / $C595,""),"")</f>
        <v/>
      </c>
      <c r="X595" s="5" t="str">
        <f>IF($A595&lt;&gt;"",IF(X$2&lt;&gt;"",INDEX('Instrument History'!$1:$1048576,CcyPerBase!$B595,CcyPerBase!X$3) / $C595,""),"")</f>
        <v/>
      </c>
    </row>
    <row r="596" spans="1:24">
      <c r="A596" s="12" t="str">
        <f>IF(A595&lt;&gt;"",IF(A595=$B$3,"",'Instrument History'!A593),"")</f>
        <v/>
      </c>
      <c r="B596" t="str">
        <f t="shared" si="10"/>
        <v/>
      </c>
      <c r="C596" s="5" t="str">
        <f>IF(A596&lt;&gt;"",INDEX('Instrument History'!$1:$1048576,CcyPerBase!B596,CcyPerBase!$B$2),"")</f>
        <v/>
      </c>
      <c r="D596" s="5" t="str">
        <f>IF($A596&lt;&gt;"",INDEX('Instrument History'!$1:$1048576,CcyPerBase!$B596,CcyPerBase!D$3) / $C596,"")</f>
        <v/>
      </c>
      <c r="E596" s="5" t="str">
        <f>IF($A596&lt;&gt;"",IF(E$2&lt;&gt;"",INDEX('Instrument History'!$1:$1048576,CcyPerBase!$B596,CcyPerBase!E$3) / $C596,""),"")</f>
        <v/>
      </c>
      <c r="F596" s="5" t="str">
        <f>IF($A596&lt;&gt;"",IF(F$2&lt;&gt;"",INDEX('Instrument History'!$1:$1048576,CcyPerBase!$B596,CcyPerBase!F$3) / $C596,""),"")</f>
        <v/>
      </c>
      <c r="G596" s="5" t="str">
        <f>IF($A596&lt;&gt;"",IF(G$2&lt;&gt;"",INDEX('Instrument History'!$1:$1048576,CcyPerBase!$B596,CcyPerBase!G$3) / $C596,""),"")</f>
        <v/>
      </c>
      <c r="H596" s="5" t="str">
        <f>IF($A596&lt;&gt;"",IF(H$2&lt;&gt;"",INDEX('Instrument History'!$1:$1048576,CcyPerBase!$B596,CcyPerBase!H$3) / $C596,""),"")</f>
        <v/>
      </c>
      <c r="I596" s="5" t="str">
        <f>IF($A596&lt;&gt;"",IF(I$2&lt;&gt;"",INDEX('Instrument History'!$1:$1048576,CcyPerBase!$B596,CcyPerBase!I$3) / $C596,""),"")</f>
        <v/>
      </c>
      <c r="J596" s="5" t="str">
        <f>IF($A596&lt;&gt;"",IF(J$2&lt;&gt;"",INDEX('Instrument History'!$1:$1048576,CcyPerBase!$B596,CcyPerBase!J$3) / $C596,""),"")</f>
        <v/>
      </c>
      <c r="K596" s="5" t="str">
        <f>IF($A596&lt;&gt;"",IF(K$2&lt;&gt;"",INDEX('Instrument History'!$1:$1048576,CcyPerBase!$B596,CcyPerBase!K$3) / $C596,""),"")</f>
        <v/>
      </c>
      <c r="L596" s="5" t="str">
        <f>IF($A596&lt;&gt;"",IF(L$2&lt;&gt;"",INDEX('Instrument History'!$1:$1048576,CcyPerBase!$B596,CcyPerBase!L$3) / $C596,""),"")</f>
        <v/>
      </c>
      <c r="M596" s="5" t="str">
        <f>IF($A596&lt;&gt;"",IF(M$2&lt;&gt;"",INDEX('Instrument History'!$1:$1048576,CcyPerBase!$B596,CcyPerBase!M$3) / $C596,""),"")</f>
        <v/>
      </c>
      <c r="N596" s="5" t="str">
        <f>IF($A596&lt;&gt;"",IF(N$2&lt;&gt;"",INDEX('Instrument History'!$1:$1048576,CcyPerBase!$B596,CcyPerBase!N$3) / $C596,""),"")</f>
        <v/>
      </c>
      <c r="O596" s="5" t="str">
        <f>IF($A596&lt;&gt;"",IF(O$2&lt;&gt;"",INDEX('Instrument History'!$1:$1048576,CcyPerBase!$B596,CcyPerBase!O$3) / $C596,""),"")</f>
        <v/>
      </c>
      <c r="P596" s="5" t="str">
        <f>IF($A596&lt;&gt;"",IF(P$2&lt;&gt;"",INDEX('Instrument History'!$1:$1048576,CcyPerBase!$B596,CcyPerBase!P$3) / $C596,""),"")</f>
        <v/>
      </c>
      <c r="Q596" s="5" t="str">
        <f>IF($A596&lt;&gt;"",IF(Q$2&lt;&gt;"",INDEX('Instrument History'!$1:$1048576,CcyPerBase!$B596,CcyPerBase!Q$3) / $C596,""),"")</f>
        <v/>
      </c>
      <c r="R596" s="5" t="str">
        <f>IF($A596&lt;&gt;"",IF(R$2&lt;&gt;"",INDEX('Instrument History'!$1:$1048576,CcyPerBase!$B596,CcyPerBase!R$3) / $C596,""),"")</f>
        <v/>
      </c>
      <c r="S596" s="5" t="str">
        <f>IF($A596&lt;&gt;"",IF(S$2&lt;&gt;"",INDEX('Instrument History'!$1:$1048576,CcyPerBase!$B596,CcyPerBase!S$3) / $C596,""),"")</f>
        <v/>
      </c>
      <c r="T596" s="5" t="str">
        <f>IF($A596&lt;&gt;"",IF(T$2&lt;&gt;"",INDEX('Instrument History'!$1:$1048576,CcyPerBase!$B596,CcyPerBase!T$3) / $C596,""),"")</f>
        <v/>
      </c>
      <c r="U596" s="5" t="str">
        <f>IF($A596&lt;&gt;"",IF(U$2&lt;&gt;"",INDEX('Instrument History'!$1:$1048576,CcyPerBase!$B596,CcyPerBase!U$3) / $C596,""),"")</f>
        <v/>
      </c>
      <c r="V596" s="5" t="str">
        <f>IF($A596&lt;&gt;"",IF(V$2&lt;&gt;"",INDEX('Instrument History'!$1:$1048576,CcyPerBase!$B596,CcyPerBase!V$3) / $C596,""),"")</f>
        <v/>
      </c>
      <c r="W596" s="5" t="str">
        <f>IF($A596&lt;&gt;"",IF(W$2&lt;&gt;"",INDEX('Instrument History'!$1:$1048576,CcyPerBase!$B596,CcyPerBase!W$3) / $C596,""),"")</f>
        <v/>
      </c>
      <c r="X596" s="5" t="str">
        <f>IF($A596&lt;&gt;"",IF(X$2&lt;&gt;"",INDEX('Instrument History'!$1:$1048576,CcyPerBase!$B596,CcyPerBase!X$3) / $C596,""),"")</f>
        <v/>
      </c>
    </row>
    <row r="597" spans="1:24">
      <c r="A597" s="12" t="str">
        <f>IF(A596&lt;&gt;"",IF(A596=$B$3,"",'Instrument History'!A594),"")</f>
        <v/>
      </c>
      <c r="B597" t="str">
        <f t="shared" si="10"/>
        <v/>
      </c>
      <c r="C597" s="5" t="str">
        <f>IF(A597&lt;&gt;"",INDEX('Instrument History'!$1:$1048576,CcyPerBase!B597,CcyPerBase!$B$2),"")</f>
        <v/>
      </c>
      <c r="D597" s="5" t="str">
        <f>IF($A597&lt;&gt;"",INDEX('Instrument History'!$1:$1048576,CcyPerBase!$B597,CcyPerBase!D$3) / $C597,"")</f>
        <v/>
      </c>
      <c r="E597" s="5" t="str">
        <f>IF($A597&lt;&gt;"",IF(E$2&lt;&gt;"",INDEX('Instrument History'!$1:$1048576,CcyPerBase!$B597,CcyPerBase!E$3) / $C597,""),"")</f>
        <v/>
      </c>
      <c r="F597" s="5" t="str">
        <f>IF($A597&lt;&gt;"",IF(F$2&lt;&gt;"",INDEX('Instrument History'!$1:$1048576,CcyPerBase!$B597,CcyPerBase!F$3) / $C597,""),"")</f>
        <v/>
      </c>
      <c r="G597" s="5" t="str">
        <f>IF($A597&lt;&gt;"",IF(G$2&lt;&gt;"",INDEX('Instrument History'!$1:$1048576,CcyPerBase!$B597,CcyPerBase!G$3) / $C597,""),"")</f>
        <v/>
      </c>
      <c r="H597" s="5" t="str">
        <f>IF($A597&lt;&gt;"",IF(H$2&lt;&gt;"",INDEX('Instrument History'!$1:$1048576,CcyPerBase!$B597,CcyPerBase!H$3) / $C597,""),"")</f>
        <v/>
      </c>
      <c r="I597" s="5" t="str">
        <f>IF($A597&lt;&gt;"",IF(I$2&lt;&gt;"",INDEX('Instrument History'!$1:$1048576,CcyPerBase!$B597,CcyPerBase!I$3) / $C597,""),"")</f>
        <v/>
      </c>
      <c r="J597" s="5" t="str">
        <f>IF($A597&lt;&gt;"",IF(J$2&lt;&gt;"",INDEX('Instrument History'!$1:$1048576,CcyPerBase!$B597,CcyPerBase!J$3) / $C597,""),"")</f>
        <v/>
      </c>
      <c r="K597" s="5" t="str">
        <f>IF($A597&lt;&gt;"",IF(K$2&lt;&gt;"",INDEX('Instrument History'!$1:$1048576,CcyPerBase!$B597,CcyPerBase!K$3) / $C597,""),"")</f>
        <v/>
      </c>
      <c r="L597" s="5" t="str">
        <f>IF($A597&lt;&gt;"",IF(L$2&lt;&gt;"",INDEX('Instrument History'!$1:$1048576,CcyPerBase!$B597,CcyPerBase!L$3) / $C597,""),"")</f>
        <v/>
      </c>
      <c r="M597" s="5" t="str">
        <f>IF($A597&lt;&gt;"",IF(M$2&lt;&gt;"",INDEX('Instrument History'!$1:$1048576,CcyPerBase!$B597,CcyPerBase!M$3) / $C597,""),"")</f>
        <v/>
      </c>
      <c r="N597" s="5" t="str">
        <f>IF($A597&lt;&gt;"",IF(N$2&lt;&gt;"",INDEX('Instrument History'!$1:$1048576,CcyPerBase!$B597,CcyPerBase!N$3) / $C597,""),"")</f>
        <v/>
      </c>
      <c r="O597" s="5" t="str">
        <f>IF($A597&lt;&gt;"",IF(O$2&lt;&gt;"",INDEX('Instrument History'!$1:$1048576,CcyPerBase!$B597,CcyPerBase!O$3) / $C597,""),"")</f>
        <v/>
      </c>
      <c r="P597" s="5" t="str">
        <f>IF($A597&lt;&gt;"",IF(P$2&lt;&gt;"",INDEX('Instrument History'!$1:$1048576,CcyPerBase!$B597,CcyPerBase!P$3) / $C597,""),"")</f>
        <v/>
      </c>
      <c r="Q597" s="5" t="str">
        <f>IF($A597&lt;&gt;"",IF(Q$2&lt;&gt;"",INDEX('Instrument History'!$1:$1048576,CcyPerBase!$B597,CcyPerBase!Q$3) / $C597,""),"")</f>
        <v/>
      </c>
      <c r="R597" s="5" t="str">
        <f>IF($A597&lt;&gt;"",IF(R$2&lt;&gt;"",INDEX('Instrument History'!$1:$1048576,CcyPerBase!$B597,CcyPerBase!R$3) / $C597,""),"")</f>
        <v/>
      </c>
      <c r="S597" s="5" t="str">
        <f>IF($A597&lt;&gt;"",IF(S$2&lt;&gt;"",INDEX('Instrument History'!$1:$1048576,CcyPerBase!$B597,CcyPerBase!S$3) / $C597,""),"")</f>
        <v/>
      </c>
      <c r="T597" s="5" t="str">
        <f>IF($A597&lt;&gt;"",IF(T$2&lt;&gt;"",INDEX('Instrument History'!$1:$1048576,CcyPerBase!$B597,CcyPerBase!T$3) / $C597,""),"")</f>
        <v/>
      </c>
      <c r="U597" s="5" t="str">
        <f>IF($A597&lt;&gt;"",IF(U$2&lt;&gt;"",INDEX('Instrument History'!$1:$1048576,CcyPerBase!$B597,CcyPerBase!U$3) / $C597,""),"")</f>
        <v/>
      </c>
      <c r="V597" s="5" t="str">
        <f>IF($A597&lt;&gt;"",IF(V$2&lt;&gt;"",INDEX('Instrument History'!$1:$1048576,CcyPerBase!$B597,CcyPerBase!V$3) / $C597,""),"")</f>
        <v/>
      </c>
      <c r="W597" s="5" t="str">
        <f>IF($A597&lt;&gt;"",IF(W$2&lt;&gt;"",INDEX('Instrument History'!$1:$1048576,CcyPerBase!$B597,CcyPerBase!W$3) / $C597,""),"")</f>
        <v/>
      </c>
      <c r="X597" s="5" t="str">
        <f>IF($A597&lt;&gt;"",IF(X$2&lt;&gt;"",INDEX('Instrument History'!$1:$1048576,CcyPerBase!$B597,CcyPerBase!X$3) / $C597,""),"")</f>
        <v/>
      </c>
    </row>
    <row r="598" spans="1:24">
      <c r="A598" s="12" t="str">
        <f>IF(A597&lt;&gt;"",IF(A597=$B$3,"",'Instrument History'!A595),"")</f>
        <v/>
      </c>
      <c r="B598" t="str">
        <f t="shared" si="10"/>
        <v/>
      </c>
      <c r="C598" s="5" t="str">
        <f>IF(A598&lt;&gt;"",INDEX('Instrument History'!$1:$1048576,CcyPerBase!B598,CcyPerBase!$B$2),"")</f>
        <v/>
      </c>
      <c r="D598" s="5" t="str">
        <f>IF($A598&lt;&gt;"",INDEX('Instrument History'!$1:$1048576,CcyPerBase!$B598,CcyPerBase!D$3) / $C598,"")</f>
        <v/>
      </c>
      <c r="E598" s="5" t="str">
        <f>IF($A598&lt;&gt;"",IF(E$2&lt;&gt;"",INDEX('Instrument History'!$1:$1048576,CcyPerBase!$B598,CcyPerBase!E$3) / $C598,""),"")</f>
        <v/>
      </c>
      <c r="F598" s="5" t="str">
        <f>IF($A598&lt;&gt;"",IF(F$2&lt;&gt;"",INDEX('Instrument History'!$1:$1048576,CcyPerBase!$B598,CcyPerBase!F$3) / $C598,""),"")</f>
        <v/>
      </c>
      <c r="G598" s="5" t="str">
        <f>IF($A598&lt;&gt;"",IF(G$2&lt;&gt;"",INDEX('Instrument History'!$1:$1048576,CcyPerBase!$B598,CcyPerBase!G$3) / $C598,""),"")</f>
        <v/>
      </c>
      <c r="H598" s="5" t="str">
        <f>IF($A598&lt;&gt;"",IF(H$2&lt;&gt;"",INDEX('Instrument History'!$1:$1048576,CcyPerBase!$B598,CcyPerBase!H$3) / $C598,""),"")</f>
        <v/>
      </c>
      <c r="I598" s="5" t="str">
        <f>IF($A598&lt;&gt;"",IF(I$2&lt;&gt;"",INDEX('Instrument History'!$1:$1048576,CcyPerBase!$B598,CcyPerBase!I$3) / $C598,""),"")</f>
        <v/>
      </c>
      <c r="J598" s="5" t="str">
        <f>IF($A598&lt;&gt;"",IF(J$2&lt;&gt;"",INDEX('Instrument History'!$1:$1048576,CcyPerBase!$B598,CcyPerBase!J$3) / $C598,""),"")</f>
        <v/>
      </c>
      <c r="K598" s="5" t="str">
        <f>IF($A598&lt;&gt;"",IF(K$2&lt;&gt;"",INDEX('Instrument History'!$1:$1048576,CcyPerBase!$B598,CcyPerBase!K$3) / $C598,""),"")</f>
        <v/>
      </c>
      <c r="L598" s="5" t="str">
        <f>IF($A598&lt;&gt;"",IF(L$2&lt;&gt;"",INDEX('Instrument History'!$1:$1048576,CcyPerBase!$B598,CcyPerBase!L$3) / $C598,""),"")</f>
        <v/>
      </c>
      <c r="M598" s="5" t="str">
        <f>IF($A598&lt;&gt;"",IF(M$2&lt;&gt;"",INDEX('Instrument History'!$1:$1048576,CcyPerBase!$B598,CcyPerBase!M$3) / $C598,""),"")</f>
        <v/>
      </c>
      <c r="N598" s="5" t="str">
        <f>IF($A598&lt;&gt;"",IF(N$2&lt;&gt;"",INDEX('Instrument History'!$1:$1048576,CcyPerBase!$B598,CcyPerBase!N$3) / $C598,""),"")</f>
        <v/>
      </c>
      <c r="O598" s="5" t="str">
        <f>IF($A598&lt;&gt;"",IF(O$2&lt;&gt;"",INDEX('Instrument History'!$1:$1048576,CcyPerBase!$B598,CcyPerBase!O$3) / $C598,""),"")</f>
        <v/>
      </c>
      <c r="P598" s="5" t="str">
        <f>IF($A598&lt;&gt;"",IF(P$2&lt;&gt;"",INDEX('Instrument History'!$1:$1048576,CcyPerBase!$B598,CcyPerBase!P$3) / $C598,""),"")</f>
        <v/>
      </c>
      <c r="Q598" s="5" t="str">
        <f>IF($A598&lt;&gt;"",IF(Q$2&lt;&gt;"",INDEX('Instrument History'!$1:$1048576,CcyPerBase!$B598,CcyPerBase!Q$3) / $C598,""),"")</f>
        <v/>
      </c>
      <c r="R598" s="5" t="str">
        <f>IF($A598&lt;&gt;"",IF(R$2&lt;&gt;"",INDEX('Instrument History'!$1:$1048576,CcyPerBase!$B598,CcyPerBase!R$3) / $C598,""),"")</f>
        <v/>
      </c>
      <c r="S598" s="5" t="str">
        <f>IF($A598&lt;&gt;"",IF(S$2&lt;&gt;"",INDEX('Instrument History'!$1:$1048576,CcyPerBase!$B598,CcyPerBase!S$3) / $C598,""),"")</f>
        <v/>
      </c>
      <c r="T598" s="5" t="str">
        <f>IF($A598&lt;&gt;"",IF(T$2&lt;&gt;"",INDEX('Instrument History'!$1:$1048576,CcyPerBase!$B598,CcyPerBase!T$3) / $C598,""),"")</f>
        <v/>
      </c>
      <c r="U598" s="5" t="str">
        <f>IF($A598&lt;&gt;"",IF(U$2&lt;&gt;"",INDEX('Instrument History'!$1:$1048576,CcyPerBase!$B598,CcyPerBase!U$3) / $C598,""),"")</f>
        <v/>
      </c>
      <c r="V598" s="5" t="str">
        <f>IF($A598&lt;&gt;"",IF(V$2&lt;&gt;"",INDEX('Instrument History'!$1:$1048576,CcyPerBase!$B598,CcyPerBase!V$3) / $C598,""),"")</f>
        <v/>
      </c>
      <c r="W598" s="5" t="str">
        <f>IF($A598&lt;&gt;"",IF(W$2&lt;&gt;"",INDEX('Instrument History'!$1:$1048576,CcyPerBase!$B598,CcyPerBase!W$3) / $C598,""),"")</f>
        <v/>
      </c>
      <c r="X598" s="5" t="str">
        <f>IF($A598&lt;&gt;"",IF(X$2&lt;&gt;"",INDEX('Instrument History'!$1:$1048576,CcyPerBase!$B598,CcyPerBase!X$3) / $C598,""),"")</f>
        <v/>
      </c>
    </row>
    <row r="599" spans="1:24">
      <c r="A599" s="12" t="str">
        <f>IF(A598&lt;&gt;"",IF(A598=$B$3,"",'Instrument History'!A596),"")</f>
        <v/>
      </c>
      <c r="B599" t="str">
        <f t="shared" si="10"/>
        <v/>
      </c>
      <c r="C599" s="5" t="str">
        <f>IF(A599&lt;&gt;"",INDEX('Instrument History'!$1:$1048576,CcyPerBase!B599,CcyPerBase!$B$2),"")</f>
        <v/>
      </c>
      <c r="D599" s="5" t="str">
        <f>IF($A599&lt;&gt;"",INDEX('Instrument History'!$1:$1048576,CcyPerBase!$B599,CcyPerBase!D$3) / $C599,"")</f>
        <v/>
      </c>
      <c r="E599" s="5" t="str">
        <f>IF($A599&lt;&gt;"",IF(E$2&lt;&gt;"",INDEX('Instrument History'!$1:$1048576,CcyPerBase!$B599,CcyPerBase!E$3) / $C599,""),"")</f>
        <v/>
      </c>
      <c r="F599" s="5" t="str">
        <f>IF($A599&lt;&gt;"",IF(F$2&lt;&gt;"",INDEX('Instrument History'!$1:$1048576,CcyPerBase!$B599,CcyPerBase!F$3) / $C599,""),"")</f>
        <v/>
      </c>
      <c r="G599" s="5" t="str">
        <f>IF($A599&lt;&gt;"",IF(G$2&lt;&gt;"",INDEX('Instrument History'!$1:$1048576,CcyPerBase!$B599,CcyPerBase!G$3) / $C599,""),"")</f>
        <v/>
      </c>
      <c r="H599" s="5" t="str">
        <f>IF($A599&lt;&gt;"",IF(H$2&lt;&gt;"",INDEX('Instrument History'!$1:$1048576,CcyPerBase!$B599,CcyPerBase!H$3) / $C599,""),"")</f>
        <v/>
      </c>
      <c r="I599" s="5" t="str">
        <f>IF($A599&lt;&gt;"",IF(I$2&lt;&gt;"",INDEX('Instrument History'!$1:$1048576,CcyPerBase!$B599,CcyPerBase!I$3) / $C599,""),"")</f>
        <v/>
      </c>
      <c r="J599" s="5" t="str">
        <f>IF($A599&lt;&gt;"",IF(J$2&lt;&gt;"",INDEX('Instrument History'!$1:$1048576,CcyPerBase!$B599,CcyPerBase!J$3) / $C599,""),"")</f>
        <v/>
      </c>
      <c r="K599" s="5" t="str">
        <f>IF($A599&lt;&gt;"",IF(K$2&lt;&gt;"",INDEX('Instrument History'!$1:$1048576,CcyPerBase!$B599,CcyPerBase!K$3) / $C599,""),"")</f>
        <v/>
      </c>
      <c r="L599" s="5" t="str">
        <f>IF($A599&lt;&gt;"",IF(L$2&lt;&gt;"",INDEX('Instrument History'!$1:$1048576,CcyPerBase!$B599,CcyPerBase!L$3) / $C599,""),"")</f>
        <v/>
      </c>
      <c r="M599" s="5" t="str">
        <f>IF($A599&lt;&gt;"",IF(M$2&lt;&gt;"",INDEX('Instrument History'!$1:$1048576,CcyPerBase!$B599,CcyPerBase!M$3) / $C599,""),"")</f>
        <v/>
      </c>
      <c r="N599" s="5" t="str">
        <f>IF($A599&lt;&gt;"",IF(N$2&lt;&gt;"",INDEX('Instrument History'!$1:$1048576,CcyPerBase!$B599,CcyPerBase!N$3) / $C599,""),"")</f>
        <v/>
      </c>
      <c r="O599" s="5" t="str">
        <f>IF($A599&lt;&gt;"",IF(O$2&lt;&gt;"",INDEX('Instrument History'!$1:$1048576,CcyPerBase!$B599,CcyPerBase!O$3) / $C599,""),"")</f>
        <v/>
      </c>
      <c r="P599" s="5" t="str">
        <f>IF($A599&lt;&gt;"",IF(P$2&lt;&gt;"",INDEX('Instrument History'!$1:$1048576,CcyPerBase!$B599,CcyPerBase!P$3) / $C599,""),"")</f>
        <v/>
      </c>
      <c r="Q599" s="5" t="str">
        <f>IF($A599&lt;&gt;"",IF(Q$2&lt;&gt;"",INDEX('Instrument History'!$1:$1048576,CcyPerBase!$B599,CcyPerBase!Q$3) / $C599,""),"")</f>
        <v/>
      </c>
      <c r="R599" s="5" t="str">
        <f>IF($A599&lt;&gt;"",IF(R$2&lt;&gt;"",INDEX('Instrument History'!$1:$1048576,CcyPerBase!$B599,CcyPerBase!R$3) / $C599,""),"")</f>
        <v/>
      </c>
      <c r="S599" s="5" t="str">
        <f>IF($A599&lt;&gt;"",IF(S$2&lt;&gt;"",INDEX('Instrument History'!$1:$1048576,CcyPerBase!$B599,CcyPerBase!S$3) / $C599,""),"")</f>
        <v/>
      </c>
      <c r="T599" s="5" t="str">
        <f>IF($A599&lt;&gt;"",IF(T$2&lt;&gt;"",INDEX('Instrument History'!$1:$1048576,CcyPerBase!$B599,CcyPerBase!T$3) / $C599,""),"")</f>
        <v/>
      </c>
      <c r="U599" s="5" t="str">
        <f>IF($A599&lt;&gt;"",IF(U$2&lt;&gt;"",INDEX('Instrument History'!$1:$1048576,CcyPerBase!$B599,CcyPerBase!U$3) / $C599,""),"")</f>
        <v/>
      </c>
      <c r="V599" s="5" t="str">
        <f>IF($A599&lt;&gt;"",IF(V$2&lt;&gt;"",INDEX('Instrument History'!$1:$1048576,CcyPerBase!$B599,CcyPerBase!V$3) / $C599,""),"")</f>
        <v/>
      </c>
      <c r="W599" s="5" t="str">
        <f>IF($A599&lt;&gt;"",IF(W$2&lt;&gt;"",INDEX('Instrument History'!$1:$1048576,CcyPerBase!$B599,CcyPerBase!W$3) / $C599,""),"")</f>
        <v/>
      </c>
      <c r="X599" s="5" t="str">
        <f>IF($A599&lt;&gt;"",IF(X$2&lt;&gt;"",INDEX('Instrument History'!$1:$1048576,CcyPerBase!$B599,CcyPerBase!X$3) / $C599,""),"")</f>
        <v/>
      </c>
    </row>
    <row r="600" spans="1:24">
      <c r="A600" s="12" t="str">
        <f>IF(A599&lt;&gt;"",IF(A599=$B$3,"",'Instrument History'!A597),"")</f>
        <v/>
      </c>
      <c r="B600" t="str">
        <f t="shared" si="10"/>
        <v/>
      </c>
      <c r="C600" s="5" t="str">
        <f>IF(A600&lt;&gt;"",INDEX('Instrument History'!$1:$1048576,CcyPerBase!B600,CcyPerBase!$B$2),"")</f>
        <v/>
      </c>
      <c r="D600" s="5" t="str">
        <f>IF($A600&lt;&gt;"",INDEX('Instrument History'!$1:$1048576,CcyPerBase!$B600,CcyPerBase!D$3) / $C600,"")</f>
        <v/>
      </c>
      <c r="E600" s="5" t="str">
        <f>IF($A600&lt;&gt;"",IF(E$2&lt;&gt;"",INDEX('Instrument History'!$1:$1048576,CcyPerBase!$B600,CcyPerBase!E$3) / $C600,""),"")</f>
        <v/>
      </c>
      <c r="F600" s="5" t="str">
        <f>IF($A600&lt;&gt;"",IF(F$2&lt;&gt;"",INDEX('Instrument History'!$1:$1048576,CcyPerBase!$B600,CcyPerBase!F$3) / $C600,""),"")</f>
        <v/>
      </c>
      <c r="G600" s="5" t="str">
        <f>IF($A600&lt;&gt;"",IF(G$2&lt;&gt;"",INDEX('Instrument History'!$1:$1048576,CcyPerBase!$B600,CcyPerBase!G$3) / $C600,""),"")</f>
        <v/>
      </c>
      <c r="H600" s="5" t="str">
        <f>IF($A600&lt;&gt;"",IF(H$2&lt;&gt;"",INDEX('Instrument History'!$1:$1048576,CcyPerBase!$B600,CcyPerBase!H$3) / $C600,""),"")</f>
        <v/>
      </c>
      <c r="I600" s="5" t="str">
        <f>IF($A600&lt;&gt;"",IF(I$2&lt;&gt;"",INDEX('Instrument History'!$1:$1048576,CcyPerBase!$B600,CcyPerBase!I$3) / $C600,""),"")</f>
        <v/>
      </c>
      <c r="J600" s="5" t="str">
        <f>IF($A600&lt;&gt;"",IF(J$2&lt;&gt;"",INDEX('Instrument History'!$1:$1048576,CcyPerBase!$B600,CcyPerBase!J$3) / $C600,""),"")</f>
        <v/>
      </c>
      <c r="K600" s="5" t="str">
        <f>IF($A600&lt;&gt;"",IF(K$2&lt;&gt;"",INDEX('Instrument History'!$1:$1048576,CcyPerBase!$B600,CcyPerBase!K$3) / $C600,""),"")</f>
        <v/>
      </c>
      <c r="L600" s="5" t="str">
        <f>IF($A600&lt;&gt;"",IF(L$2&lt;&gt;"",INDEX('Instrument History'!$1:$1048576,CcyPerBase!$B600,CcyPerBase!L$3) / $C600,""),"")</f>
        <v/>
      </c>
      <c r="M600" s="5" t="str">
        <f>IF($A600&lt;&gt;"",IF(M$2&lt;&gt;"",INDEX('Instrument History'!$1:$1048576,CcyPerBase!$B600,CcyPerBase!M$3) / $C600,""),"")</f>
        <v/>
      </c>
      <c r="N600" s="5" t="str">
        <f>IF($A600&lt;&gt;"",IF(N$2&lt;&gt;"",INDEX('Instrument History'!$1:$1048576,CcyPerBase!$B600,CcyPerBase!N$3) / $C600,""),"")</f>
        <v/>
      </c>
      <c r="O600" s="5" t="str">
        <f>IF($A600&lt;&gt;"",IF(O$2&lt;&gt;"",INDEX('Instrument History'!$1:$1048576,CcyPerBase!$B600,CcyPerBase!O$3) / $C600,""),"")</f>
        <v/>
      </c>
      <c r="P600" s="5" t="str">
        <f>IF($A600&lt;&gt;"",IF(P$2&lt;&gt;"",INDEX('Instrument History'!$1:$1048576,CcyPerBase!$B600,CcyPerBase!P$3) / $C600,""),"")</f>
        <v/>
      </c>
      <c r="Q600" s="5" t="str">
        <f>IF($A600&lt;&gt;"",IF(Q$2&lt;&gt;"",INDEX('Instrument History'!$1:$1048576,CcyPerBase!$B600,CcyPerBase!Q$3) / $C600,""),"")</f>
        <v/>
      </c>
      <c r="R600" s="5" t="str">
        <f>IF($A600&lt;&gt;"",IF(R$2&lt;&gt;"",INDEX('Instrument History'!$1:$1048576,CcyPerBase!$B600,CcyPerBase!R$3) / $C600,""),"")</f>
        <v/>
      </c>
      <c r="S600" s="5" t="str">
        <f>IF($A600&lt;&gt;"",IF(S$2&lt;&gt;"",INDEX('Instrument History'!$1:$1048576,CcyPerBase!$B600,CcyPerBase!S$3) / $C600,""),"")</f>
        <v/>
      </c>
      <c r="T600" s="5" t="str">
        <f>IF($A600&lt;&gt;"",IF(T$2&lt;&gt;"",INDEX('Instrument History'!$1:$1048576,CcyPerBase!$B600,CcyPerBase!T$3) / $C600,""),"")</f>
        <v/>
      </c>
      <c r="U600" s="5" t="str">
        <f>IF($A600&lt;&gt;"",IF(U$2&lt;&gt;"",INDEX('Instrument History'!$1:$1048576,CcyPerBase!$B600,CcyPerBase!U$3) / $C600,""),"")</f>
        <v/>
      </c>
      <c r="V600" s="5" t="str">
        <f>IF($A600&lt;&gt;"",IF(V$2&lt;&gt;"",INDEX('Instrument History'!$1:$1048576,CcyPerBase!$B600,CcyPerBase!V$3) / $C600,""),"")</f>
        <v/>
      </c>
      <c r="W600" s="5" t="str">
        <f>IF($A600&lt;&gt;"",IF(W$2&lt;&gt;"",INDEX('Instrument History'!$1:$1048576,CcyPerBase!$B600,CcyPerBase!W$3) / $C600,""),"")</f>
        <v/>
      </c>
      <c r="X600" s="5" t="str">
        <f>IF($A600&lt;&gt;"",IF(X$2&lt;&gt;"",INDEX('Instrument History'!$1:$1048576,CcyPerBase!$B600,CcyPerBase!X$3) / $C600,""),"")</f>
        <v/>
      </c>
    </row>
    <row r="601" spans="1:24">
      <c r="A601" s="12" t="str">
        <f>IF(A600&lt;&gt;"",IF(A600=$B$3,"",'Instrument History'!A598),"")</f>
        <v/>
      </c>
      <c r="B601" t="str">
        <f t="shared" si="10"/>
        <v/>
      </c>
      <c r="C601" s="5" t="str">
        <f>IF(A601&lt;&gt;"",INDEX('Instrument History'!$1:$1048576,CcyPerBase!B601,CcyPerBase!$B$2),"")</f>
        <v/>
      </c>
      <c r="D601" s="5" t="str">
        <f>IF($A601&lt;&gt;"",INDEX('Instrument History'!$1:$1048576,CcyPerBase!$B601,CcyPerBase!D$3) / $C601,"")</f>
        <v/>
      </c>
      <c r="E601" s="5" t="str">
        <f>IF($A601&lt;&gt;"",IF(E$2&lt;&gt;"",INDEX('Instrument History'!$1:$1048576,CcyPerBase!$B601,CcyPerBase!E$3) / $C601,""),"")</f>
        <v/>
      </c>
      <c r="F601" s="5" t="str">
        <f>IF($A601&lt;&gt;"",IF(F$2&lt;&gt;"",INDEX('Instrument History'!$1:$1048576,CcyPerBase!$B601,CcyPerBase!F$3) / $C601,""),"")</f>
        <v/>
      </c>
      <c r="G601" s="5" t="str">
        <f>IF($A601&lt;&gt;"",IF(G$2&lt;&gt;"",INDEX('Instrument History'!$1:$1048576,CcyPerBase!$B601,CcyPerBase!G$3) / $C601,""),"")</f>
        <v/>
      </c>
      <c r="H601" s="5" t="str">
        <f>IF($A601&lt;&gt;"",IF(H$2&lt;&gt;"",INDEX('Instrument History'!$1:$1048576,CcyPerBase!$B601,CcyPerBase!H$3) / $C601,""),"")</f>
        <v/>
      </c>
      <c r="I601" s="5" t="str">
        <f>IF($A601&lt;&gt;"",IF(I$2&lt;&gt;"",INDEX('Instrument History'!$1:$1048576,CcyPerBase!$B601,CcyPerBase!I$3) / $C601,""),"")</f>
        <v/>
      </c>
      <c r="J601" s="5" t="str">
        <f>IF($A601&lt;&gt;"",IF(J$2&lt;&gt;"",INDEX('Instrument History'!$1:$1048576,CcyPerBase!$B601,CcyPerBase!J$3) / $C601,""),"")</f>
        <v/>
      </c>
      <c r="K601" s="5" t="str">
        <f>IF($A601&lt;&gt;"",IF(K$2&lt;&gt;"",INDEX('Instrument History'!$1:$1048576,CcyPerBase!$B601,CcyPerBase!K$3) / $C601,""),"")</f>
        <v/>
      </c>
      <c r="L601" s="5" t="str">
        <f>IF($A601&lt;&gt;"",IF(L$2&lt;&gt;"",INDEX('Instrument History'!$1:$1048576,CcyPerBase!$B601,CcyPerBase!L$3) / $C601,""),"")</f>
        <v/>
      </c>
      <c r="M601" s="5" t="str">
        <f>IF($A601&lt;&gt;"",IF(M$2&lt;&gt;"",INDEX('Instrument History'!$1:$1048576,CcyPerBase!$B601,CcyPerBase!M$3) / $C601,""),"")</f>
        <v/>
      </c>
      <c r="N601" s="5" t="str">
        <f>IF($A601&lt;&gt;"",IF(N$2&lt;&gt;"",INDEX('Instrument History'!$1:$1048576,CcyPerBase!$B601,CcyPerBase!N$3) / $C601,""),"")</f>
        <v/>
      </c>
      <c r="O601" s="5" t="str">
        <f>IF($A601&lt;&gt;"",IF(O$2&lt;&gt;"",INDEX('Instrument History'!$1:$1048576,CcyPerBase!$B601,CcyPerBase!O$3) / $C601,""),"")</f>
        <v/>
      </c>
      <c r="P601" s="5" t="str">
        <f>IF($A601&lt;&gt;"",IF(P$2&lt;&gt;"",INDEX('Instrument History'!$1:$1048576,CcyPerBase!$B601,CcyPerBase!P$3) / $C601,""),"")</f>
        <v/>
      </c>
      <c r="Q601" s="5" t="str">
        <f>IF($A601&lt;&gt;"",IF(Q$2&lt;&gt;"",INDEX('Instrument History'!$1:$1048576,CcyPerBase!$B601,CcyPerBase!Q$3) / $C601,""),"")</f>
        <v/>
      </c>
      <c r="R601" s="5" t="str">
        <f>IF($A601&lt;&gt;"",IF(R$2&lt;&gt;"",INDEX('Instrument History'!$1:$1048576,CcyPerBase!$B601,CcyPerBase!R$3) / $C601,""),"")</f>
        <v/>
      </c>
      <c r="S601" s="5" t="str">
        <f>IF($A601&lt;&gt;"",IF(S$2&lt;&gt;"",INDEX('Instrument History'!$1:$1048576,CcyPerBase!$B601,CcyPerBase!S$3) / $C601,""),"")</f>
        <v/>
      </c>
      <c r="T601" s="5" t="str">
        <f>IF($A601&lt;&gt;"",IF(T$2&lt;&gt;"",INDEX('Instrument History'!$1:$1048576,CcyPerBase!$B601,CcyPerBase!T$3) / $C601,""),"")</f>
        <v/>
      </c>
      <c r="U601" s="5" t="str">
        <f>IF($A601&lt;&gt;"",IF(U$2&lt;&gt;"",INDEX('Instrument History'!$1:$1048576,CcyPerBase!$B601,CcyPerBase!U$3) / $C601,""),"")</f>
        <v/>
      </c>
      <c r="V601" s="5" t="str">
        <f>IF($A601&lt;&gt;"",IF(V$2&lt;&gt;"",INDEX('Instrument History'!$1:$1048576,CcyPerBase!$B601,CcyPerBase!V$3) / $C601,""),"")</f>
        <v/>
      </c>
      <c r="W601" s="5" t="str">
        <f>IF($A601&lt;&gt;"",IF(W$2&lt;&gt;"",INDEX('Instrument History'!$1:$1048576,CcyPerBase!$B601,CcyPerBase!W$3) / $C601,""),"")</f>
        <v/>
      </c>
      <c r="X601" s="5" t="str">
        <f>IF($A601&lt;&gt;"",IF(X$2&lt;&gt;"",INDEX('Instrument History'!$1:$1048576,CcyPerBase!$B601,CcyPerBase!X$3) / $C601,""),"")</f>
        <v/>
      </c>
    </row>
    <row r="602" spans="1:24">
      <c r="A602" s="12" t="str">
        <f>IF(A601&lt;&gt;"",IF(A601=$B$3,"",'Instrument History'!A599),"")</f>
        <v/>
      </c>
      <c r="B602" t="str">
        <f t="shared" si="10"/>
        <v/>
      </c>
      <c r="C602" s="5" t="str">
        <f>IF(A602&lt;&gt;"",INDEX('Instrument History'!$1:$1048576,CcyPerBase!B602,CcyPerBase!$B$2),"")</f>
        <v/>
      </c>
      <c r="D602" s="5" t="str">
        <f>IF($A602&lt;&gt;"",INDEX('Instrument History'!$1:$1048576,CcyPerBase!$B602,CcyPerBase!D$3) / $C602,"")</f>
        <v/>
      </c>
      <c r="E602" s="5" t="str">
        <f>IF($A602&lt;&gt;"",IF(E$2&lt;&gt;"",INDEX('Instrument History'!$1:$1048576,CcyPerBase!$B602,CcyPerBase!E$3) / $C602,""),"")</f>
        <v/>
      </c>
      <c r="F602" s="5" t="str">
        <f>IF($A602&lt;&gt;"",IF(F$2&lt;&gt;"",INDEX('Instrument History'!$1:$1048576,CcyPerBase!$B602,CcyPerBase!F$3) / $C602,""),"")</f>
        <v/>
      </c>
      <c r="G602" s="5" t="str">
        <f>IF($A602&lt;&gt;"",IF(G$2&lt;&gt;"",INDEX('Instrument History'!$1:$1048576,CcyPerBase!$B602,CcyPerBase!G$3) / $C602,""),"")</f>
        <v/>
      </c>
      <c r="H602" s="5" t="str">
        <f>IF($A602&lt;&gt;"",IF(H$2&lt;&gt;"",INDEX('Instrument History'!$1:$1048576,CcyPerBase!$B602,CcyPerBase!H$3) / $C602,""),"")</f>
        <v/>
      </c>
      <c r="I602" s="5" t="str">
        <f>IF($A602&lt;&gt;"",IF(I$2&lt;&gt;"",INDEX('Instrument History'!$1:$1048576,CcyPerBase!$B602,CcyPerBase!I$3) / $C602,""),"")</f>
        <v/>
      </c>
      <c r="J602" s="5" t="str">
        <f>IF($A602&lt;&gt;"",IF(J$2&lt;&gt;"",INDEX('Instrument History'!$1:$1048576,CcyPerBase!$B602,CcyPerBase!J$3) / $C602,""),"")</f>
        <v/>
      </c>
      <c r="K602" s="5" t="str">
        <f>IF($A602&lt;&gt;"",IF(K$2&lt;&gt;"",INDEX('Instrument History'!$1:$1048576,CcyPerBase!$B602,CcyPerBase!K$3) / $C602,""),"")</f>
        <v/>
      </c>
      <c r="L602" s="5" t="str">
        <f>IF($A602&lt;&gt;"",IF(L$2&lt;&gt;"",INDEX('Instrument History'!$1:$1048576,CcyPerBase!$B602,CcyPerBase!L$3) / $C602,""),"")</f>
        <v/>
      </c>
      <c r="M602" s="5" t="str">
        <f>IF($A602&lt;&gt;"",IF(M$2&lt;&gt;"",INDEX('Instrument History'!$1:$1048576,CcyPerBase!$B602,CcyPerBase!M$3) / $C602,""),"")</f>
        <v/>
      </c>
      <c r="N602" s="5" t="str">
        <f>IF($A602&lt;&gt;"",IF(N$2&lt;&gt;"",INDEX('Instrument History'!$1:$1048576,CcyPerBase!$B602,CcyPerBase!N$3) / $C602,""),"")</f>
        <v/>
      </c>
      <c r="O602" s="5" t="str">
        <f>IF($A602&lt;&gt;"",IF(O$2&lt;&gt;"",INDEX('Instrument History'!$1:$1048576,CcyPerBase!$B602,CcyPerBase!O$3) / $C602,""),"")</f>
        <v/>
      </c>
      <c r="P602" s="5" t="str">
        <f>IF($A602&lt;&gt;"",IF(P$2&lt;&gt;"",INDEX('Instrument History'!$1:$1048576,CcyPerBase!$B602,CcyPerBase!P$3) / $C602,""),"")</f>
        <v/>
      </c>
      <c r="Q602" s="5" t="str">
        <f>IF($A602&lt;&gt;"",IF(Q$2&lt;&gt;"",INDEX('Instrument History'!$1:$1048576,CcyPerBase!$B602,CcyPerBase!Q$3) / $C602,""),"")</f>
        <v/>
      </c>
      <c r="R602" s="5" t="str">
        <f>IF($A602&lt;&gt;"",IF(R$2&lt;&gt;"",INDEX('Instrument History'!$1:$1048576,CcyPerBase!$B602,CcyPerBase!R$3) / $C602,""),"")</f>
        <v/>
      </c>
      <c r="S602" s="5" t="str">
        <f>IF($A602&lt;&gt;"",IF(S$2&lt;&gt;"",INDEX('Instrument History'!$1:$1048576,CcyPerBase!$B602,CcyPerBase!S$3) / $C602,""),"")</f>
        <v/>
      </c>
      <c r="T602" s="5" t="str">
        <f>IF($A602&lt;&gt;"",IF(T$2&lt;&gt;"",INDEX('Instrument History'!$1:$1048576,CcyPerBase!$B602,CcyPerBase!T$3) / $C602,""),"")</f>
        <v/>
      </c>
      <c r="U602" s="5" t="str">
        <f>IF($A602&lt;&gt;"",IF(U$2&lt;&gt;"",INDEX('Instrument History'!$1:$1048576,CcyPerBase!$B602,CcyPerBase!U$3) / $C602,""),"")</f>
        <v/>
      </c>
      <c r="V602" s="5" t="str">
        <f>IF($A602&lt;&gt;"",IF(V$2&lt;&gt;"",INDEX('Instrument History'!$1:$1048576,CcyPerBase!$B602,CcyPerBase!V$3) / $C602,""),"")</f>
        <v/>
      </c>
      <c r="W602" s="5" t="str">
        <f>IF($A602&lt;&gt;"",IF(W$2&lt;&gt;"",INDEX('Instrument History'!$1:$1048576,CcyPerBase!$B602,CcyPerBase!W$3) / $C602,""),"")</f>
        <v/>
      </c>
      <c r="X602" s="5" t="str">
        <f>IF($A602&lt;&gt;"",IF(X$2&lt;&gt;"",INDEX('Instrument History'!$1:$1048576,CcyPerBase!$B602,CcyPerBase!X$3) / $C602,""),"")</f>
        <v/>
      </c>
    </row>
    <row r="603" spans="1:24">
      <c r="A603" s="12" t="str">
        <f>IF(A602&lt;&gt;"",IF(A602=$B$3,"",'Instrument History'!A600),"")</f>
        <v/>
      </c>
      <c r="B603" t="str">
        <f t="shared" si="10"/>
        <v/>
      </c>
      <c r="C603" s="5" t="str">
        <f>IF(A603&lt;&gt;"",INDEX('Instrument History'!$1:$1048576,CcyPerBase!B603,CcyPerBase!$B$2),"")</f>
        <v/>
      </c>
      <c r="D603" s="5" t="str">
        <f>IF($A603&lt;&gt;"",INDEX('Instrument History'!$1:$1048576,CcyPerBase!$B603,CcyPerBase!D$3) / $C603,"")</f>
        <v/>
      </c>
      <c r="E603" s="5" t="str">
        <f>IF($A603&lt;&gt;"",IF(E$2&lt;&gt;"",INDEX('Instrument History'!$1:$1048576,CcyPerBase!$B603,CcyPerBase!E$3) / $C603,""),"")</f>
        <v/>
      </c>
      <c r="F603" s="5" t="str">
        <f>IF($A603&lt;&gt;"",IF(F$2&lt;&gt;"",INDEX('Instrument History'!$1:$1048576,CcyPerBase!$B603,CcyPerBase!F$3) / $C603,""),"")</f>
        <v/>
      </c>
      <c r="G603" s="5" t="str">
        <f>IF($A603&lt;&gt;"",IF(G$2&lt;&gt;"",INDEX('Instrument History'!$1:$1048576,CcyPerBase!$B603,CcyPerBase!G$3) / $C603,""),"")</f>
        <v/>
      </c>
      <c r="H603" s="5" t="str">
        <f>IF($A603&lt;&gt;"",IF(H$2&lt;&gt;"",INDEX('Instrument History'!$1:$1048576,CcyPerBase!$B603,CcyPerBase!H$3) / $C603,""),"")</f>
        <v/>
      </c>
      <c r="I603" s="5" t="str">
        <f>IF($A603&lt;&gt;"",IF(I$2&lt;&gt;"",INDEX('Instrument History'!$1:$1048576,CcyPerBase!$B603,CcyPerBase!I$3) / $C603,""),"")</f>
        <v/>
      </c>
      <c r="J603" s="5" t="str">
        <f>IF($A603&lt;&gt;"",IF(J$2&lt;&gt;"",INDEX('Instrument History'!$1:$1048576,CcyPerBase!$B603,CcyPerBase!J$3) / $C603,""),"")</f>
        <v/>
      </c>
      <c r="K603" s="5" t="str">
        <f>IF($A603&lt;&gt;"",IF(K$2&lt;&gt;"",INDEX('Instrument History'!$1:$1048576,CcyPerBase!$B603,CcyPerBase!K$3) / $C603,""),"")</f>
        <v/>
      </c>
      <c r="L603" s="5" t="str">
        <f>IF($A603&lt;&gt;"",IF(L$2&lt;&gt;"",INDEX('Instrument History'!$1:$1048576,CcyPerBase!$B603,CcyPerBase!L$3) / $C603,""),"")</f>
        <v/>
      </c>
      <c r="M603" s="5" t="str">
        <f>IF($A603&lt;&gt;"",IF(M$2&lt;&gt;"",INDEX('Instrument History'!$1:$1048576,CcyPerBase!$B603,CcyPerBase!M$3) / $C603,""),"")</f>
        <v/>
      </c>
      <c r="N603" s="5" t="str">
        <f>IF($A603&lt;&gt;"",IF(N$2&lt;&gt;"",INDEX('Instrument History'!$1:$1048576,CcyPerBase!$B603,CcyPerBase!N$3) / $C603,""),"")</f>
        <v/>
      </c>
      <c r="O603" s="5" t="str">
        <f>IF($A603&lt;&gt;"",IF(O$2&lt;&gt;"",INDEX('Instrument History'!$1:$1048576,CcyPerBase!$B603,CcyPerBase!O$3) / $C603,""),"")</f>
        <v/>
      </c>
      <c r="P603" s="5" t="str">
        <f>IF($A603&lt;&gt;"",IF(P$2&lt;&gt;"",INDEX('Instrument History'!$1:$1048576,CcyPerBase!$B603,CcyPerBase!P$3) / $C603,""),"")</f>
        <v/>
      </c>
      <c r="Q603" s="5" t="str">
        <f>IF($A603&lt;&gt;"",IF(Q$2&lt;&gt;"",INDEX('Instrument History'!$1:$1048576,CcyPerBase!$B603,CcyPerBase!Q$3) / $C603,""),"")</f>
        <v/>
      </c>
      <c r="R603" s="5" t="str">
        <f>IF($A603&lt;&gt;"",IF(R$2&lt;&gt;"",INDEX('Instrument History'!$1:$1048576,CcyPerBase!$B603,CcyPerBase!R$3) / $C603,""),"")</f>
        <v/>
      </c>
      <c r="S603" s="5" t="str">
        <f>IF($A603&lt;&gt;"",IF(S$2&lt;&gt;"",INDEX('Instrument History'!$1:$1048576,CcyPerBase!$B603,CcyPerBase!S$3) / $C603,""),"")</f>
        <v/>
      </c>
      <c r="T603" s="5" t="str">
        <f>IF($A603&lt;&gt;"",IF(T$2&lt;&gt;"",INDEX('Instrument History'!$1:$1048576,CcyPerBase!$B603,CcyPerBase!T$3) / $C603,""),"")</f>
        <v/>
      </c>
      <c r="U603" s="5" t="str">
        <f>IF($A603&lt;&gt;"",IF(U$2&lt;&gt;"",INDEX('Instrument History'!$1:$1048576,CcyPerBase!$B603,CcyPerBase!U$3) / $C603,""),"")</f>
        <v/>
      </c>
      <c r="V603" s="5" t="str">
        <f>IF($A603&lt;&gt;"",IF(V$2&lt;&gt;"",INDEX('Instrument History'!$1:$1048576,CcyPerBase!$B603,CcyPerBase!V$3) / $C603,""),"")</f>
        <v/>
      </c>
      <c r="W603" s="5" t="str">
        <f>IF($A603&lt;&gt;"",IF(W$2&lt;&gt;"",INDEX('Instrument History'!$1:$1048576,CcyPerBase!$B603,CcyPerBase!W$3) / $C603,""),"")</f>
        <v/>
      </c>
      <c r="X603" s="5" t="str">
        <f>IF($A603&lt;&gt;"",IF(X$2&lt;&gt;"",INDEX('Instrument History'!$1:$1048576,CcyPerBase!$B603,CcyPerBase!X$3) / $C603,""),"")</f>
        <v/>
      </c>
    </row>
    <row r="604" spans="1:24">
      <c r="A604" s="12" t="str">
        <f>IF(A603&lt;&gt;"",IF(A603=$B$3,"",'Instrument History'!A601),"")</f>
        <v/>
      </c>
      <c r="B604" t="str">
        <f t="shared" si="10"/>
        <v/>
      </c>
      <c r="C604" s="5" t="str">
        <f>IF(A604&lt;&gt;"",INDEX('Instrument History'!$1:$1048576,CcyPerBase!B604,CcyPerBase!$B$2),"")</f>
        <v/>
      </c>
      <c r="D604" s="5" t="str">
        <f>IF($A604&lt;&gt;"",INDEX('Instrument History'!$1:$1048576,CcyPerBase!$B604,CcyPerBase!D$3) / $C604,"")</f>
        <v/>
      </c>
      <c r="E604" s="5" t="str">
        <f>IF($A604&lt;&gt;"",IF(E$2&lt;&gt;"",INDEX('Instrument History'!$1:$1048576,CcyPerBase!$B604,CcyPerBase!E$3) / $C604,""),"")</f>
        <v/>
      </c>
      <c r="F604" s="5" t="str">
        <f>IF($A604&lt;&gt;"",IF(F$2&lt;&gt;"",INDEX('Instrument History'!$1:$1048576,CcyPerBase!$B604,CcyPerBase!F$3) / $C604,""),"")</f>
        <v/>
      </c>
      <c r="G604" s="5" t="str">
        <f>IF($A604&lt;&gt;"",IF(G$2&lt;&gt;"",INDEX('Instrument History'!$1:$1048576,CcyPerBase!$B604,CcyPerBase!G$3) / $C604,""),"")</f>
        <v/>
      </c>
      <c r="H604" s="5" t="str">
        <f>IF($A604&lt;&gt;"",IF(H$2&lt;&gt;"",INDEX('Instrument History'!$1:$1048576,CcyPerBase!$B604,CcyPerBase!H$3) / $C604,""),"")</f>
        <v/>
      </c>
      <c r="I604" s="5" t="str">
        <f>IF($A604&lt;&gt;"",IF(I$2&lt;&gt;"",INDEX('Instrument History'!$1:$1048576,CcyPerBase!$B604,CcyPerBase!I$3) / $C604,""),"")</f>
        <v/>
      </c>
      <c r="J604" s="5" t="str">
        <f>IF($A604&lt;&gt;"",IF(J$2&lt;&gt;"",INDEX('Instrument History'!$1:$1048576,CcyPerBase!$B604,CcyPerBase!J$3) / $C604,""),"")</f>
        <v/>
      </c>
      <c r="K604" s="5" t="str">
        <f>IF($A604&lt;&gt;"",IF(K$2&lt;&gt;"",INDEX('Instrument History'!$1:$1048576,CcyPerBase!$B604,CcyPerBase!K$3) / $C604,""),"")</f>
        <v/>
      </c>
      <c r="L604" s="5" t="str">
        <f>IF($A604&lt;&gt;"",IF(L$2&lt;&gt;"",INDEX('Instrument History'!$1:$1048576,CcyPerBase!$B604,CcyPerBase!L$3) / $C604,""),"")</f>
        <v/>
      </c>
      <c r="M604" s="5" t="str">
        <f>IF($A604&lt;&gt;"",IF(M$2&lt;&gt;"",INDEX('Instrument History'!$1:$1048576,CcyPerBase!$B604,CcyPerBase!M$3) / $C604,""),"")</f>
        <v/>
      </c>
      <c r="N604" s="5" t="str">
        <f>IF($A604&lt;&gt;"",IF(N$2&lt;&gt;"",INDEX('Instrument History'!$1:$1048576,CcyPerBase!$B604,CcyPerBase!N$3) / $C604,""),"")</f>
        <v/>
      </c>
      <c r="O604" s="5" t="str">
        <f>IF($A604&lt;&gt;"",IF(O$2&lt;&gt;"",INDEX('Instrument History'!$1:$1048576,CcyPerBase!$B604,CcyPerBase!O$3) / $C604,""),"")</f>
        <v/>
      </c>
      <c r="P604" s="5" t="str">
        <f>IF($A604&lt;&gt;"",IF(P$2&lt;&gt;"",INDEX('Instrument History'!$1:$1048576,CcyPerBase!$B604,CcyPerBase!P$3) / $C604,""),"")</f>
        <v/>
      </c>
      <c r="Q604" s="5" t="str">
        <f>IF($A604&lt;&gt;"",IF(Q$2&lt;&gt;"",INDEX('Instrument History'!$1:$1048576,CcyPerBase!$B604,CcyPerBase!Q$3) / $C604,""),"")</f>
        <v/>
      </c>
      <c r="R604" s="5" t="str">
        <f>IF($A604&lt;&gt;"",IF(R$2&lt;&gt;"",INDEX('Instrument History'!$1:$1048576,CcyPerBase!$B604,CcyPerBase!R$3) / $C604,""),"")</f>
        <v/>
      </c>
      <c r="S604" s="5" t="str">
        <f>IF($A604&lt;&gt;"",IF(S$2&lt;&gt;"",INDEX('Instrument History'!$1:$1048576,CcyPerBase!$B604,CcyPerBase!S$3) / $C604,""),"")</f>
        <v/>
      </c>
      <c r="T604" s="5" t="str">
        <f>IF($A604&lt;&gt;"",IF(T$2&lt;&gt;"",INDEX('Instrument History'!$1:$1048576,CcyPerBase!$B604,CcyPerBase!T$3) / $C604,""),"")</f>
        <v/>
      </c>
      <c r="U604" s="5" t="str">
        <f>IF($A604&lt;&gt;"",IF(U$2&lt;&gt;"",INDEX('Instrument History'!$1:$1048576,CcyPerBase!$B604,CcyPerBase!U$3) / $C604,""),"")</f>
        <v/>
      </c>
      <c r="V604" s="5" t="str">
        <f>IF($A604&lt;&gt;"",IF(V$2&lt;&gt;"",INDEX('Instrument History'!$1:$1048576,CcyPerBase!$B604,CcyPerBase!V$3) / $C604,""),"")</f>
        <v/>
      </c>
      <c r="W604" s="5" t="str">
        <f>IF($A604&lt;&gt;"",IF(W$2&lt;&gt;"",INDEX('Instrument History'!$1:$1048576,CcyPerBase!$B604,CcyPerBase!W$3) / $C604,""),"")</f>
        <v/>
      </c>
      <c r="X604" s="5" t="str">
        <f>IF($A604&lt;&gt;"",IF(X$2&lt;&gt;"",INDEX('Instrument History'!$1:$1048576,CcyPerBase!$B604,CcyPerBase!X$3) / $C604,""),"")</f>
        <v/>
      </c>
    </row>
    <row r="605" spans="1:24">
      <c r="A605" s="12" t="str">
        <f>IF(A604&lt;&gt;"",IF(A604=$B$3,"",'Instrument History'!A602),"")</f>
        <v/>
      </c>
      <c r="B605" t="str">
        <f t="shared" si="10"/>
        <v/>
      </c>
      <c r="C605" s="5" t="str">
        <f>IF(A605&lt;&gt;"",INDEX('Instrument History'!$1:$1048576,CcyPerBase!B605,CcyPerBase!$B$2),"")</f>
        <v/>
      </c>
      <c r="D605" s="5" t="str">
        <f>IF($A605&lt;&gt;"",INDEX('Instrument History'!$1:$1048576,CcyPerBase!$B605,CcyPerBase!D$3) / $C605,"")</f>
        <v/>
      </c>
      <c r="E605" s="5" t="str">
        <f>IF($A605&lt;&gt;"",IF(E$2&lt;&gt;"",INDEX('Instrument History'!$1:$1048576,CcyPerBase!$B605,CcyPerBase!E$3) / $C605,""),"")</f>
        <v/>
      </c>
      <c r="F605" s="5" t="str">
        <f>IF($A605&lt;&gt;"",IF(F$2&lt;&gt;"",INDEX('Instrument History'!$1:$1048576,CcyPerBase!$B605,CcyPerBase!F$3) / $C605,""),"")</f>
        <v/>
      </c>
      <c r="G605" s="5" t="str">
        <f>IF($A605&lt;&gt;"",IF(G$2&lt;&gt;"",INDEX('Instrument History'!$1:$1048576,CcyPerBase!$B605,CcyPerBase!G$3) / $C605,""),"")</f>
        <v/>
      </c>
      <c r="H605" s="5" t="str">
        <f>IF($A605&lt;&gt;"",IF(H$2&lt;&gt;"",INDEX('Instrument History'!$1:$1048576,CcyPerBase!$B605,CcyPerBase!H$3) / $C605,""),"")</f>
        <v/>
      </c>
      <c r="I605" s="5" t="str">
        <f>IF($A605&lt;&gt;"",IF(I$2&lt;&gt;"",INDEX('Instrument History'!$1:$1048576,CcyPerBase!$B605,CcyPerBase!I$3) / $C605,""),"")</f>
        <v/>
      </c>
      <c r="J605" s="5" t="str">
        <f>IF($A605&lt;&gt;"",IF(J$2&lt;&gt;"",INDEX('Instrument History'!$1:$1048576,CcyPerBase!$B605,CcyPerBase!J$3) / $C605,""),"")</f>
        <v/>
      </c>
      <c r="K605" s="5" t="str">
        <f>IF($A605&lt;&gt;"",IF(K$2&lt;&gt;"",INDEX('Instrument History'!$1:$1048576,CcyPerBase!$B605,CcyPerBase!K$3) / $C605,""),"")</f>
        <v/>
      </c>
      <c r="L605" s="5" t="str">
        <f>IF($A605&lt;&gt;"",IF(L$2&lt;&gt;"",INDEX('Instrument History'!$1:$1048576,CcyPerBase!$B605,CcyPerBase!L$3) / $C605,""),"")</f>
        <v/>
      </c>
      <c r="M605" s="5" t="str">
        <f>IF($A605&lt;&gt;"",IF(M$2&lt;&gt;"",INDEX('Instrument History'!$1:$1048576,CcyPerBase!$B605,CcyPerBase!M$3) / $C605,""),"")</f>
        <v/>
      </c>
      <c r="N605" s="5" t="str">
        <f>IF($A605&lt;&gt;"",IF(N$2&lt;&gt;"",INDEX('Instrument History'!$1:$1048576,CcyPerBase!$B605,CcyPerBase!N$3) / $C605,""),"")</f>
        <v/>
      </c>
      <c r="O605" s="5" t="str">
        <f>IF($A605&lt;&gt;"",IF(O$2&lt;&gt;"",INDEX('Instrument History'!$1:$1048576,CcyPerBase!$B605,CcyPerBase!O$3) / $C605,""),"")</f>
        <v/>
      </c>
      <c r="P605" s="5" t="str">
        <f>IF($A605&lt;&gt;"",IF(P$2&lt;&gt;"",INDEX('Instrument History'!$1:$1048576,CcyPerBase!$B605,CcyPerBase!P$3) / $C605,""),"")</f>
        <v/>
      </c>
      <c r="Q605" s="5" t="str">
        <f>IF($A605&lt;&gt;"",IF(Q$2&lt;&gt;"",INDEX('Instrument History'!$1:$1048576,CcyPerBase!$B605,CcyPerBase!Q$3) / $C605,""),"")</f>
        <v/>
      </c>
      <c r="R605" s="5" t="str">
        <f>IF($A605&lt;&gt;"",IF(R$2&lt;&gt;"",INDEX('Instrument History'!$1:$1048576,CcyPerBase!$B605,CcyPerBase!R$3) / $C605,""),"")</f>
        <v/>
      </c>
      <c r="S605" s="5" t="str">
        <f>IF($A605&lt;&gt;"",IF(S$2&lt;&gt;"",INDEX('Instrument History'!$1:$1048576,CcyPerBase!$B605,CcyPerBase!S$3) / $C605,""),"")</f>
        <v/>
      </c>
      <c r="T605" s="5" t="str">
        <f>IF($A605&lt;&gt;"",IF(T$2&lt;&gt;"",INDEX('Instrument History'!$1:$1048576,CcyPerBase!$B605,CcyPerBase!T$3) / $C605,""),"")</f>
        <v/>
      </c>
      <c r="U605" s="5" t="str">
        <f>IF($A605&lt;&gt;"",IF(U$2&lt;&gt;"",INDEX('Instrument History'!$1:$1048576,CcyPerBase!$B605,CcyPerBase!U$3) / $C605,""),"")</f>
        <v/>
      </c>
      <c r="V605" s="5" t="str">
        <f>IF($A605&lt;&gt;"",IF(V$2&lt;&gt;"",INDEX('Instrument History'!$1:$1048576,CcyPerBase!$B605,CcyPerBase!V$3) / $C605,""),"")</f>
        <v/>
      </c>
      <c r="W605" s="5" t="str">
        <f>IF($A605&lt;&gt;"",IF(W$2&lt;&gt;"",INDEX('Instrument History'!$1:$1048576,CcyPerBase!$B605,CcyPerBase!W$3) / $C605,""),"")</f>
        <v/>
      </c>
      <c r="X605" s="5" t="str">
        <f>IF($A605&lt;&gt;"",IF(X$2&lt;&gt;"",INDEX('Instrument History'!$1:$1048576,CcyPerBase!$B605,CcyPerBase!X$3) / $C605,""),"")</f>
        <v/>
      </c>
    </row>
    <row r="606" spans="1:24">
      <c r="A606" s="12" t="str">
        <f>IF(A605&lt;&gt;"",IF(A605=$B$3,"",'Instrument History'!A603),"")</f>
        <v/>
      </c>
      <c r="B606" t="str">
        <f t="shared" si="10"/>
        <v/>
      </c>
      <c r="C606" s="5" t="str">
        <f>IF(A606&lt;&gt;"",INDEX('Instrument History'!$1:$1048576,CcyPerBase!B606,CcyPerBase!$B$2),"")</f>
        <v/>
      </c>
      <c r="D606" s="5" t="str">
        <f>IF($A606&lt;&gt;"",INDEX('Instrument History'!$1:$1048576,CcyPerBase!$B606,CcyPerBase!D$3) / $C606,"")</f>
        <v/>
      </c>
      <c r="E606" s="5" t="str">
        <f>IF($A606&lt;&gt;"",IF(E$2&lt;&gt;"",INDEX('Instrument History'!$1:$1048576,CcyPerBase!$B606,CcyPerBase!E$3) / $C606,""),"")</f>
        <v/>
      </c>
      <c r="F606" s="5" t="str">
        <f>IF($A606&lt;&gt;"",IF(F$2&lt;&gt;"",INDEX('Instrument History'!$1:$1048576,CcyPerBase!$B606,CcyPerBase!F$3) / $C606,""),"")</f>
        <v/>
      </c>
      <c r="G606" s="5" t="str">
        <f>IF($A606&lt;&gt;"",IF(G$2&lt;&gt;"",INDEX('Instrument History'!$1:$1048576,CcyPerBase!$B606,CcyPerBase!G$3) / $C606,""),"")</f>
        <v/>
      </c>
      <c r="H606" s="5" t="str">
        <f>IF($A606&lt;&gt;"",IF(H$2&lt;&gt;"",INDEX('Instrument History'!$1:$1048576,CcyPerBase!$B606,CcyPerBase!H$3) / $C606,""),"")</f>
        <v/>
      </c>
      <c r="I606" s="5" t="str">
        <f>IF($A606&lt;&gt;"",IF(I$2&lt;&gt;"",INDEX('Instrument History'!$1:$1048576,CcyPerBase!$B606,CcyPerBase!I$3) / $C606,""),"")</f>
        <v/>
      </c>
      <c r="J606" s="5" t="str">
        <f>IF($A606&lt;&gt;"",IF(J$2&lt;&gt;"",INDEX('Instrument History'!$1:$1048576,CcyPerBase!$B606,CcyPerBase!J$3) / $C606,""),"")</f>
        <v/>
      </c>
      <c r="K606" s="5" t="str">
        <f>IF($A606&lt;&gt;"",IF(K$2&lt;&gt;"",INDEX('Instrument History'!$1:$1048576,CcyPerBase!$B606,CcyPerBase!K$3) / $C606,""),"")</f>
        <v/>
      </c>
      <c r="L606" s="5" t="str">
        <f>IF($A606&lt;&gt;"",IF(L$2&lt;&gt;"",INDEX('Instrument History'!$1:$1048576,CcyPerBase!$B606,CcyPerBase!L$3) / $C606,""),"")</f>
        <v/>
      </c>
      <c r="M606" s="5" t="str">
        <f>IF($A606&lt;&gt;"",IF(M$2&lt;&gt;"",INDEX('Instrument History'!$1:$1048576,CcyPerBase!$B606,CcyPerBase!M$3) / $C606,""),"")</f>
        <v/>
      </c>
      <c r="N606" s="5" t="str">
        <f>IF($A606&lt;&gt;"",IF(N$2&lt;&gt;"",INDEX('Instrument History'!$1:$1048576,CcyPerBase!$B606,CcyPerBase!N$3) / $C606,""),"")</f>
        <v/>
      </c>
      <c r="O606" s="5" t="str">
        <f>IF($A606&lt;&gt;"",IF(O$2&lt;&gt;"",INDEX('Instrument History'!$1:$1048576,CcyPerBase!$B606,CcyPerBase!O$3) / $C606,""),"")</f>
        <v/>
      </c>
      <c r="P606" s="5" t="str">
        <f>IF($A606&lt;&gt;"",IF(P$2&lt;&gt;"",INDEX('Instrument History'!$1:$1048576,CcyPerBase!$B606,CcyPerBase!P$3) / $C606,""),"")</f>
        <v/>
      </c>
      <c r="Q606" s="5" t="str">
        <f>IF($A606&lt;&gt;"",IF(Q$2&lt;&gt;"",INDEX('Instrument History'!$1:$1048576,CcyPerBase!$B606,CcyPerBase!Q$3) / $C606,""),"")</f>
        <v/>
      </c>
      <c r="R606" s="5" t="str">
        <f>IF($A606&lt;&gt;"",IF(R$2&lt;&gt;"",INDEX('Instrument History'!$1:$1048576,CcyPerBase!$B606,CcyPerBase!R$3) / $C606,""),"")</f>
        <v/>
      </c>
      <c r="S606" s="5" t="str">
        <f>IF($A606&lt;&gt;"",IF(S$2&lt;&gt;"",INDEX('Instrument History'!$1:$1048576,CcyPerBase!$B606,CcyPerBase!S$3) / $C606,""),"")</f>
        <v/>
      </c>
      <c r="T606" s="5" t="str">
        <f>IF($A606&lt;&gt;"",IF(T$2&lt;&gt;"",INDEX('Instrument History'!$1:$1048576,CcyPerBase!$B606,CcyPerBase!T$3) / $C606,""),"")</f>
        <v/>
      </c>
      <c r="U606" s="5" t="str">
        <f>IF($A606&lt;&gt;"",IF(U$2&lt;&gt;"",INDEX('Instrument History'!$1:$1048576,CcyPerBase!$B606,CcyPerBase!U$3) / $C606,""),"")</f>
        <v/>
      </c>
      <c r="V606" s="5" t="str">
        <f>IF($A606&lt;&gt;"",IF(V$2&lt;&gt;"",INDEX('Instrument History'!$1:$1048576,CcyPerBase!$B606,CcyPerBase!V$3) / $C606,""),"")</f>
        <v/>
      </c>
      <c r="W606" s="5" t="str">
        <f>IF($A606&lt;&gt;"",IF(W$2&lt;&gt;"",INDEX('Instrument History'!$1:$1048576,CcyPerBase!$B606,CcyPerBase!W$3) / $C606,""),"")</f>
        <v/>
      </c>
      <c r="X606" s="5" t="str">
        <f>IF($A606&lt;&gt;"",IF(X$2&lt;&gt;"",INDEX('Instrument History'!$1:$1048576,CcyPerBase!$B606,CcyPerBase!X$3) / $C606,""),"")</f>
        <v/>
      </c>
    </row>
    <row r="607" spans="1:24">
      <c r="A607" s="12" t="str">
        <f>IF(A606&lt;&gt;"",IF(A606=$B$3,"",'Instrument History'!A604),"")</f>
        <v/>
      </c>
      <c r="B607" t="str">
        <f t="shared" si="10"/>
        <v/>
      </c>
      <c r="C607" s="5" t="str">
        <f>IF(A607&lt;&gt;"",INDEX('Instrument History'!$1:$1048576,CcyPerBase!B607,CcyPerBase!$B$2),"")</f>
        <v/>
      </c>
      <c r="D607" s="5" t="str">
        <f>IF($A607&lt;&gt;"",INDEX('Instrument History'!$1:$1048576,CcyPerBase!$B607,CcyPerBase!D$3) / $C607,"")</f>
        <v/>
      </c>
      <c r="E607" s="5" t="str">
        <f>IF($A607&lt;&gt;"",IF(E$2&lt;&gt;"",INDEX('Instrument History'!$1:$1048576,CcyPerBase!$B607,CcyPerBase!E$3) / $C607,""),"")</f>
        <v/>
      </c>
      <c r="F607" s="5" t="str">
        <f>IF($A607&lt;&gt;"",IF(F$2&lt;&gt;"",INDEX('Instrument History'!$1:$1048576,CcyPerBase!$B607,CcyPerBase!F$3) / $C607,""),"")</f>
        <v/>
      </c>
      <c r="G607" s="5" t="str">
        <f>IF($A607&lt;&gt;"",IF(G$2&lt;&gt;"",INDEX('Instrument History'!$1:$1048576,CcyPerBase!$B607,CcyPerBase!G$3) / $C607,""),"")</f>
        <v/>
      </c>
      <c r="H607" s="5" t="str">
        <f>IF($A607&lt;&gt;"",IF(H$2&lt;&gt;"",INDEX('Instrument History'!$1:$1048576,CcyPerBase!$B607,CcyPerBase!H$3) / $C607,""),"")</f>
        <v/>
      </c>
      <c r="I607" s="5" t="str">
        <f>IF($A607&lt;&gt;"",IF(I$2&lt;&gt;"",INDEX('Instrument History'!$1:$1048576,CcyPerBase!$B607,CcyPerBase!I$3) / $C607,""),"")</f>
        <v/>
      </c>
      <c r="J607" s="5" t="str">
        <f>IF($A607&lt;&gt;"",IF(J$2&lt;&gt;"",INDEX('Instrument History'!$1:$1048576,CcyPerBase!$B607,CcyPerBase!J$3) / $C607,""),"")</f>
        <v/>
      </c>
      <c r="K607" s="5" t="str">
        <f>IF($A607&lt;&gt;"",IF(K$2&lt;&gt;"",INDEX('Instrument History'!$1:$1048576,CcyPerBase!$B607,CcyPerBase!K$3) / $C607,""),"")</f>
        <v/>
      </c>
      <c r="L607" s="5" t="str">
        <f>IF($A607&lt;&gt;"",IF(L$2&lt;&gt;"",INDEX('Instrument History'!$1:$1048576,CcyPerBase!$B607,CcyPerBase!L$3) / $C607,""),"")</f>
        <v/>
      </c>
      <c r="M607" s="5" t="str">
        <f>IF($A607&lt;&gt;"",IF(M$2&lt;&gt;"",INDEX('Instrument History'!$1:$1048576,CcyPerBase!$B607,CcyPerBase!M$3) / $C607,""),"")</f>
        <v/>
      </c>
      <c r="N607" s="5" t="str">
        <f>IF($A607&lt;&gt;"",IF(N$2&lt;&gt;"",INDEX('Instrument History'!$1:$1048576,CcyPerBase!$B607,CcyPerBase!N$3) / $C607,""),"")</f>
        <v/>
      </c>
      <c r="O607" s="5" t="str">
        <f>IF($A607&lt;&gt;"",IF(O$2&lt;&gt;"",INDEX('Instrument History'!$1:$1048576,CcyPerBase!$B607,CcyPerBase!O$3) / $C607,""),"")</f>
        <v/>
      </c>
      <c r="P607" s="5" t="str">
        <f>IF($A607&lt;&gt;"",IF(P$2&lt;&gt;"",INDEX('Instrument History'!$1:$1048576,CcyPerBase!$B607,CcyPerBase!P$3) / $C607,""),"")</f>
        <v/>
      </c>
      <c r="Q607" s="5" t="str">
        <f>IF($A607&lt;&gt;"",IF(Q$2&lt;&gt;"",INDEX('Instrument History'!$1:$1048576,CcyPerBase!$B607,CcyPerBase!Q$3) / $C607,""),"")</f>
        <v/>
      </c>
      <c r="R607" s="5" t="str">
        <f>IF($A607&lt;&gt;"",IF(R$2&lt;&gt;"",INDEX('Instrument History'!$1:$1048576,CcyPerBase!$B607,CcyPerBase!R$3) / $C607,""),"")</f>
        <v/>
      </c>
      <c r="S607" s="5" t="str">
        <f>IF($A607&lt;&gt;"",IF(S$2&lt;&gt;"",INDEX('Instrument History'!$1:$1048576,CcyPerBase!$B607,CcyPerBase!S$3) / $C607,""),"")</f>
        <v/>
      </c>
      <c r="T607" s="5" t="str">
        <f>IF($A607&lt;&gt;"",IF(T$2&lt;&gt;"",INDEX('Instrument History'!$1:$1048576,CcyPerBase!$B607,CcyPerBase!T$3) / $C607,""),"")</f>
        <v/>
      </c>
      <c r="U607" s="5" t="str">
        <f>IF($A607&lt;&gt;"",IF(U$2&lt;&gt;"",INDEX('Instrument History'!$1:$1048576,CcyPerBase!$B607,CcyPerBase!U$3) / $C607,""),"")</f>
        <v/>
      </c>
      <c r="V607" s="5" t="str">
        <f>IF($A607&lt;&gt;"",IF(V$2&lt;&gt;"",INDEX('Instrument History'!$1:$1048576,CcyPerBase!$B607,CcyPerBase!V$3) / $C607,""),"")</f>
        <v/>
      </c>
      <c r="W607" s="5" t="str">
        <f>IF($A607&lt;&gt;"",IF(W$2&lt;&gt;"",INDEX('Instrument History'!$1:$1048576,CcyPerBase!$B607,CcyPerBase!W$3) / $C607,""),"")</f>
        <v/>
      </c>
      <c r="X607" s="5" t="str">
        <f>IF($A607&lt;&gt;"",IF(X$2&lt;&gt;"",INDEX('Instrument History'!$1:$1048576,CcyPerBase!$B607,CcyPerBase!X$3) / $C607,""),"")</f>
        <v/>
      </c>
    </row>
    <row r="608" spans="1:24">
      <c r="A608" s="12" t="str">
        <f>IF(A607&lt;&gt;"",IF(A607=$B$3,"",'Instrument History'!A605),"")</f>
        <v/>
      </c>
      <c r="B608" t="str">
        <f t="shared" si="10"/>
        <v/>
      </c>
      <c r="C608" s="5" t="str">
        <f>IF(A608&lt;&gt;"",INDEX('Instrument History'!$1:$1048576,CcyPerBase!B608,CcyPerBase!$B$2),"")</f>
        <v/>
      </c>
      <c r="D608" s="5" t="str">
        <f>IF($A608&lt;&gt;"",INDEX('Instrument History'!$1:$1048576,CcyPerBase!$B608,CcyPerBase!D$3) / $C608,"")</f>
        <v/>
      </c>
      <c r="E608" s="5" t="str">
        <f>IF($A608&lt;&gt;"",IF(E$2&lt;&gt;"",INDEX('Instrument History'!$1:$1048576,CcyPerBase!$B608,CcyPerBase!E$3) / $C608,""),"")</f>
        <v/>
      </c>
      <c r="F608" s="5" t="str">
        <f>IF($A608&lt;&gt;"",IF(F$2&lt;&gt;"",INDEX('Instrument History'!$1:$1048576,CcyPerBase!$B608,CcyPerBase!F$3) / $C608,""),"")</f>
        <v/>
      </c>
      <c r="G608" s="5" t="str">
        <f>IF($A608&lt;&gt;"",IF(G$2&lt;&gt;"",INDEX('Instrument History'!$1:$1048576,CcyPerBase!$B608,CcyPerBase!G$3) / $C608,""),"")</f>
        <v/>
      </c>
      <c r="H608" s="5" t="str">
        <f>IF($A608&lt;&gt;"",IF(H$2&lt;&gt;"",INDEX('Instrument History'!$1:$1048576,CcyPerBase!$B608,CcyPerBase!H$3) / $C608,""),"")</f>
        <v/>
      </c>
      <c r="I608" s="5" t="str">
        <f>IF($A608&lt;&gt;"",IF(I$2&lt;&gt;"",INDEX('Instrument History'!$1:$1048576,CcyPerBase!$B608,CcyPerBase!I$3) / $C608,""),"")</f>
        <v/>
      </c>
      <c r="J608" s="5" t="str">
        <f>IF($A608&lt;&gt;"",IF(J$2&lt;&gt;"",INDEX('Instrument History'!$1:$1048576,CcyPerBase!$B608,CcyPerBase!J$3) / $C608,""),"")</f>
        <v/>
      </c>
      <c r="K608" s="5" t="str">
        <f>IF($A608&lt;&gt;"",IF(K$2&lt;&gt;"",INDEX('Instrument History'!$1:$1048576,CcyPerBase!$B608,CcyPerBase!K$3) / $C608,""),"")</f>
        <v/>
      </c>
      <c r="L608" s="5" t="str">
        <f>IF($A608&lt;&gt;"",IF(L$2&lt;&gt;"",INDEX('Instrument History'!$1:$1048576,CcyPerBase!$B608,CcyPerBase!L$3) / $C608,""),"")</f>
        <v/>
      </c>
      <c r="M608" s="5" t="str">
        <f>IF($A608&lt;&gt;"",IF(M$2&lt;&gt;"",INDEX('Instrument History'!$1:$1048576,CcyPerBase!$B608,CcyPerBase!M$3) / $C608,""),"")</f>
        <v/>
      </c>
      <c r="N608" s="5" t="str">
        <f>IF($A608&lt;&gt;"",IF(N$2&lt;&gt;"",INDEX('Instrument History'!$1:$1048576,CcyPerBase!$B608,CcyPerBase!N$3) / $C608,""),"")</f>
        <v/>
      </c>
      <c r="O608" s="5" t="str">
        <f>IF($A608&lt;&gt;"",IF(O$2&lt;&gt;"",INDEX('Instrument History'!$1:$1048576,CcyPerBase!$B608,CcyPerBase!O$3) / $C608,""),"")</f>
        <v/>
      </c>
      <c r="P608" s="5" t="str">
        <f>IF($A608&lt;&gt;"",IF(P$2&lt;&gt;"",INDEX('Instrument History'!$1:$1048576,CcyPerBase!$B608,CcyPerBase!P$3) / $C608,""),"")</f>
        <v/>
      </c>
      <c r="Q608" s="5" t="str">
        <f>IF($A608&lt;&gt;"",IF(Q$2&lt;&gt;"",INDEX('Instrument History'!$1:$1048576,CcyPerBase!$B608,CcyPerBase!Q$3) / $C608,""),"")</f>
        <v/>
      </c>
      <c r="R608" s="5" t="str">
        <f>IF($A608&lt;&gt;"",IF(R$2&lt;&gt;"",INDEX('Instrument History'!$1:$1048576,CcyPerBase!$B608,CcyPerBase!R$3) / $C608,""),"")</f>
        <v/>
      </c>
      <c r="S608" s="5" t="str">
        <f>IF($A608&lt;&gt;"",IF(S$2&lt;&gt;"",INDEX('Instrument History'!$1:$1048576,CcyPerBase!$B608,CcyPerBase!S$3) / $C608,""),"")</f>
        <v/>
      </c>
      <c r="T608" s="5" t="str">
        <f>IF($A608&lt;&gt;"",IF(T$2&lt;&gt;"",INDEX('Instrument History'!$1:$1048576,CcyPerBase!$B608,CcyPerBase!T$3) / $C608,""),"")</f>
        <v/>
      </c>
      <c r="U608" s="5" t="str">
        <f>IF($A608&lt;&gt;"",IF(U$2&lt;&gt;"",INDEX('Instrument History'!$1:$1048576,CcyPerBase!$B608,CcyPerBase!U$3) / $C608,""),"")</f>
        <v/>
      </c>
      <c r="V608" s="5" t="str">
        <f>IF($A608&lt;&gt;"",IF(V$2&lt;&gt;"",INDEX('Instrument History'!$1:$1048576,CcyPerBase!$B608,CcyPerBase!V$3) / $C608,""),"")</f>
        <v/>
      </c>
      <c r="W608" s="5" t="str">
        <f>IF($A608&lt;&gt;"",IF(W$2&lt;&gt;"",INDEX('Instrument History'!$1:$1048576,CcyPerBase!$B608,CcyPerBase!W$3) / $C608,""),"")</f>
        <v/>
      </c>
      <c r="X608" s="5" t="str">
        <f>IF($A608&lt;&gt;"",IF(X$2&lt;&gt;"",INDEX('Instrument History'!$1:$1048576,CcyPerBase!$B608,CcyPerBase!X$3) / $C608,""),"")</f>
        <v/>
      </c>
    </row>
    <row r="609" spans="1:24">
      <c r="A609" s="12" t="str">
        <f>IF(A608&lt;&gt;"",IF(A608=$B$3,"",'Instrument History'!A606),"")</f>
        <v/>
      </c>
      <c r="B609" t="str">
        <f t="shared" si="10"/>
        <v/>
      </c>
      <c r="C609" s="5" t="str">
        <f>IF(A609&lt;&gt;"",INDEX('Instrument History'!$1:$1048576,CcyPerBase!B609,CcyPerBase!$B$2),"")</f>
        <v/>
      </c>
      <c r="D609" s="5" t="str">
        <f>IF($A609&lt;&gt;"",INDEX('Instrument History'!$1:$1048576,CcyPerBase!$B609,CcyPerBase!D$3) / $C609,"")</f>
        <v/>
      </c>
      <c r="E609" s="5" t="str">
        <f>IF($A609&lt;&gt;"",IF(E$2&lt;&gt;"",INDEX('Instrument History'!$1:$1048576,CcyPerBase!$B609,CcyPerBase!E$3) / $C609,""),"")</f>
        <v/>
      </c>
      <c r="F609" s="5" t="str">
        <f>IF($A609&lt;&gt;"",IF(F$2&lt;&gt;"",INDEX('Instrument History'!$1:$1048576,CcyPerBase!$B609,CcyPerBase!F$3) / $C609,""),"")</f>
        <v/>
      </c>
      <c r="G609" s="5" t="str">
        <f>IF($A609&lt;&gt;"",IF(G$2&lt;&gt;"",INDEX('Instrument History'!$1:$1048576,CcyPerBase!$B609,CcyPerBase!G$3) / $C609,""),"")</f>
        <v/>
      </c>
      <c r="H609" s="5" t="str">
        <f>IF($A609&lt;&gt;"",IF(H$2&lt;&gt;"",INDEX('Instrument History'!$1:$1048576,CcyPerBase!$B609,CcyPerBase!H$3) / $C609,""),"")</f>
        <v/>
      </c>
      <c r="I609" s="5" t="str">
        <f>IF($A609&lt;&gt;"",IF(I$2&lt;&gt;"",INDEX('Instrument History'!$1:$1048576,CcyPerBase!$B609,CcyPerBase!I$3) / $C609,""),"")</f>
        <v/>
      </c>
      <c r="J609" s="5" t="str">
        <f>IF($A609&lt;&gt;"",IF(J$2&lt;&gt;"",INDEX('Instrument History'!$1:$1048576,CcyPerBase!$B609,CcyPerBase!J$3) / $C609,""),"")</f>
        <v/>
      </c>
      <c r="K609" s="5" t="str">
        <f>IF($A609&lt;&gt;"",IF(K$2&lt;&gt;"",INDEX('Instrument History'!$1:$1048576,CcyPerBase!$B609,CcyPerBase!K$3) / $C609,""),"")</f>
        <v/>
      </c>
      <c r="L609" s="5" t="str">
        <f>IF($A609&lt;&gt;"",IF(L$2&lt;&gt;"",INDEX('Instrument History'!$1:$1048576,CcyPerBase!$B609,CcyPerBase!L$3) / $C609,""),"")</f>
        <v/>
      </c>
      <c r="M609" s="5" t="str">
        <f>IF($A609&lt;&gt;"",IF(M$2&lt;&gt;"",INDEX('Instrument History'!$1:$1048576,CcyPerBase!$B609,CcyPerBase!M$3) / $C609,""),"")</f>
        <v/>
      </c>
      <c r="N609" s="5" t="str">
        <f>IF($A609&lt;&gt;"",IF(N$2&lt;&gt;"",INDEX('Instrument History'!$1:$1048576,CcyPerBase!$B609,CcyPerBase!N$3) / $C609,""),"")</f>
        <v/>
      </c>
      <c r="O609" s="5" t="str">
        <f>IF($A609&lt;&gt;"",IF(O$2&lt;&gt;"",INDEX('Instrument History'!$1:$1048576,CcyPerBase!$B609,CcyPerBase!O$3) / $C609,""),"")</f>
        <v/>
      </c>
      <c r="P609" s="5" t="str">
        <f>IF($A609&lt;&gt;"",IF(P$2&lt;&gt;"",INDEX('Instrument History'!$1:$1048576,CcyPerBase!$B609,CcyPerBase!P$3) / $C609,""),"")</f>
        <v/>
      </c>
      <c r="Q609" s="5" t="str">
        <f>IF($A609&lt;&gt;"",IF(Q$2&lt;&gt;"",INDEX('Instrument History'!$1:$1048576,CcyPerBase!$B609,CcyPerBase!Q$3) / $C609,""),"")</f>
        <v/>
      </c>
      <c r="R609" s="5" t="str">
        <f>IF($A609&lt;&gt;"",IF(R$2&lt;&gt;"",INDEX('Instrument History'!$1:$1048576,CcyPerBase!$B609,CcyPerBase!R$3) / $C609,""),"")</f>
        <v/>
      </c>
      <c r="S609" s="5" t="str">
        <f>IF($A609&lt;&gt;"",IF(S$2&lt;&gt;"",INDEX('Instrument History'!$1:$1048576,CcyPerBase!$B609,CcyPerBase!S$3) / $C609,""),"")</f>
        <v/>
      </c>
      <c r="T609" s="5" t="str">
        <f>IF($A609&lt;&gt;"",IF(T$2&lt;&gt;"",INDEX('Instrument History'!$1:$1048576,CcyPerBase!$B609,CcyPerBase!T$3) / $C609,""),"")</f>
        <v/>
      </c>
      <c r="U609" s="5" t="str">
        <f>IF($A609&lt;&gt;"",IF(U$2&lt;&gt;"",INDEX('Instrument History'!$1:$1048576,CcyPerBase!$B609,CcyPerBase!U$3) / $C609,""),"")</f>
        <v/>
      </c>
      <c r="V609" s="5" t="str">
        <f>IF($A609&lt;&gt;"",IF(V$2&lt;&gt;"",INDEX('Instrument History'!$1:$1048576,CcyPerBase!$B609,CcyPerBase!V$3) / $C609,""),"")</f>
        <v/>
      </c>
      <c r="W609" s="5" t="str">
        <f>IF($A609&lt;&gt;"",IF(W$2&lt;&gt;"",INDEX('Instrument History'!$1:$1048576,CcyPerBase!$B609,CcyPerBase!W$3) / $C609,""),"")</f>
        <v/>
      </c>
      <c r="X609" s="5" t="str">
        <f>IF($A609&lt;&gt;"",IF(X$2&lt;&gt;"",INDEX('Instrument History'!$1:$1048576,CcyPerBase!$B609,CcyPerBase!X$3) / $C609,""),"")</f>
        <v/>
      </c>
    </row>
    <row r="610" spans="1:24">
      <c r="A610" s="12" t="str">
        <f>IF(A609&lt;&gt;"",IF(A609=$B$3,"",'Instrument History'!A607),"")</f>
        <v/>
      </c>
      <c r="B610" t="str">
        <f t="shared" si="10"/>
        <v/>
      </c>
      <c r="C610" s="5" t="str">
        <f>IF(A610&lt;&gt;"",INDEX('Instrument History'!$1:$1048576,CcyPerBase!B610,CcyPerBase!$B$2),"")</f>
        <v/>
      </c>
      <c r="D610" s="5" t="str">
        <f>IF($A610&lt;&gt;"",INDEX('Instrument History'!$1:$1048576,CcyPerBase!$B610,CcyPerBase!D$3) / $C610,"")</f>
        <v/>
      </c>
      <c r="E610" s="5" t="str">
        <f>IF($A610&lt;&gt;"",IF(E$2&lt;&gt;"",INDEX('Instrument History'!$1:$1048576,CcyPerBase!$B610,CcyPerBase!E$3) / $C610,""),"")</f>
        <v/>
      </c>
      <c r="F610" s="5" t="str">
        <f>IF($A610&lt;&gt;"",IF(F$2&lt;&gt;"",INDEX('Instrument History'!$1:$1048576,CcyPerBase!$B610,CcyPerBase!F$3) / $C610,""),"")</f>
        <v/>
      </c>
      <c r="G610" s="5" t="str">
        <f>IF($A610&lt;&gt;"",IF(G$2&lt;&gt;"",INDEX('Instrument History'!$1:$1048576,CcyPerBase!$B610,CcyPerBase!G$3) / $C610,""),"")</f>
        <v/>
      </c>
      <c r="H610" s="5" t="str">
        <f>IF($A610&lt;&gt;"",IF(H$2&lt;&gt;"",INDEX('Instrument History'!$1:$1048576,CcyPerBase!$B610,CcyPerBase!H$3) / $C610,""),"")</f>
        <v/>
      </c>
      <c r="I610" s="5" t="str">
        <f>IF($A610&lt;&gt;"",IF(I$2&lt;&gt;"",INDEX('Instrument History'!$1:$1048576,CcyPerBase!$B610,CcyPerBase!I$3) / $C610,""),"")</f>
        <v/>
      </c>
      <c r="J610" s="5" t="str">
        <f>IF($A610&lt;&gt;"",IF(J$2&lt;&gt;"",INDEX('Instrument History'!$1:$1048576,CcyPerBase!$B610,CcyPerBase!J$3) / $C610,""),"")</f>
        <v/>
      </c>
      <c r="K610" s="5" t="str">
        <f>IF($A610&lt;&gt;"",IF(K$2&lt;&gt;"",INDEX('Instrument History'!$1:$1048576,CcyPerBase!$B610,CcyPerBase!K$3) / $C610,""),"")</f>
        <v/>
      </c>
      <c r="L610" s="5" t="str">
        <f>IF($A610&lt;&gt;"",IF(L$2&lt;&gt;"",INDEX('Instrument History'!$1:$1048576,CcyPerBase!$B610,CcyPerBase!L$3) / $C610,""),"")</f>
        <v/>
      </c>
      <c r="M610" s="5" t="str">
        <f>IF($A610&lt;&gt;"",IF(M$2&lt;&gt;"",INDEX('Instrument History'!$1:$1048576,CcyPerBase!$B610,CcyPerBase!M$3) / $C610,""),"")</f>
        <v/>
      </c>
      <c r="N610" s="5" t="str">
        <f>IF($A610&lt;&gt;"",IF(N$2&lt;&gt;"",INDEX('Instrument History'!$1:$1048576,CcyPerBase!$B610,CcyPerBase!N$3) / $C610,""),"")</f>
        <v/>
      </c>
      <c r="O610" s="5" t="str">
        <f>IF($A610&lt;&gt;"",IF(O$2&lt;&gt;"",INDEX('Instrument History'!$1:$1048576,CcyPerBase!$B610,CcyPerBase!O$3) / $C610,""),"")</f>
        <v/>
      </c>
      <c r="P610" s="5" t="str">
        <f>IF($A610&lt;&gt;"",IF(P$2&lt;&gt;"",INDEX('Instrument History'!$1:$1048576,CcyPerBase!$B610,CcyPerBase!P$3) / $C610,""),"")</f>
        <v/>
      </c>
      <c r="Q610" s="5" t="str">
        <f>IF($A610&lt;&gt;"",IF(Q$2&lt;&gt;"",INDEX('Instrument History'!$1:$1048576,CcyPerBase!$B610,CcyPerBase!Q$3) / $C610,""),"")</f>
        <v/>
      </c>
      <c r="R610" s="5" t="str">
        <f>IF($A610&lt;&gt;"",IF(R$2&lt;&gt;"",INDEX('Instrument History'!$1:$1048576,CcyPerBase!$B610,CcyPerBase!R$3) / $C610,""),"")</f>
        <v/>
      </c>
      <c r="S610" s="5" t="str">
        <f>IF($A610&lt;&gt;"",IF(S$2&lt;&gt;"",INDEX('Instrument History'!$1:$1048576,CcyPerBase!$B610,CcyPerBase!S$3) / $C610,""),"")</f>
        <v/>
      </c>
      <c r="T610" s="5" t="str">
        <f>IF($A610&lt;&gt;"",IF(T$2&lt;&gt;"",INDEX('Instrument History'!$1:$1048576,CcyPerBase!$B610,CcyPerBase!T$3) / $C610,""),"")</f>
        <v/>
      </c>
      <c r="U610" s="5" t="str">
        <f>IF($A610&lt;&gt;"",IF(U$2&lt;&gt;"",INDEX('Instrument History'!$1:$1048576,CcyPerBase!$B610,CcyPerBase!U$3) / $C610,""),"")</f>
        <v/>
      </c>
      <c r="V610" s="5" t="str">
        <f>IF($A610&lt;&gt;"",IF(V$2&lt;&gt;"",INDEX('Instrument History'!$1:$1048576,CcyPerBase!$B610,CcyPerBase!V$3) / $C610,""),"")</f>
        <v/>
      </c>
      <c r="W610" s="5" t="str">
        <f>IF($A610&lt;&gt;"",IF(W$2&lt;&gt;"",INDEX('Instrument History'!$1:$1048576,CcyPerBase!$B610,CcyPerBase!W$3) / $C610,""),"")</f>
        <v/>
      </c>
      <c r="X610" s="5" t="str">
        <f>IF($A610&lt;&gt;"",IF(X$2&lt;&gt;"",INDEX('Instrument History'!$1:$1048576,CcyPerBase!$B610,CcyPerBase!X$3) / $C610,""),"")</f>
        <v/>
      </c>
    </row>
    <row r="611" spans="1:24">
      <c r="A611" s="12" t="str">
        <f>IF(A610&lt;&gt;"",IF(A610=$B$3,"",'Instrument History'!A608),"")</f>
        <v/>
      </c>
      <c r="B611" t="str">
        <f t="shared" si="10"/>
        <v/>
      </c>
      <c r="C611" s="5" t="str">
        <f>IF(A611&lt;&gt;"",INDEX('Instrument History'!$1:$1048576,CcyPerBase!B611,CcyPerBase!$B$2),"")</f>
        <v/>
      </c>
      <c r="D611" s="5" t="str">
        <f>IF($A611&lt;&gt;"",INDEX('Instrument History'!$1:$1048576,CcyPerBase!$B611,CcyPerBase!D$3) / $C611,"")</f>
        <v/>
      </c>
      <c r="E611" s="5" t="str">
        <f>IF($A611&lt;&gt;"",IF(E$2&lt;&gt;"",INDEX('Instrument History'!$1:$1048576,CcyPerBase!$B611,CcyPerBase!E$3) / $C611,""),"")</f>
        <v/>
      </c>
      <c r="F611" s="5" t="str">
        <f>IF($A611&lt;&gt;"",IF(F$2&lt;&gt;"",INDEX('Instrument History'!$1:$1048576,CcyPerBase!$B611,CcyPerBase!F$3) / $C611,""),"")</f>
        <v/>
      </c>
      <c r="G611" s="5" t="str">
        <f>IF($A611&lt;&gt;"",IF(G$2&lt;&gt;"",INDEX('Instrument History'!$1:$1048576,CcyPerBase!$B611,CcyPerBase!G$3) / $C611,""),"")</f>
        <v/>
      </c>
      <c r="H611" s="5" t="str">
        <f>IF($A611&lt;&gt;"",IF(H$2&lt;&gt;"",INDEX('Instrument History'!$1:$1048576,CcyPerBase!$B611,CcyPerBase!H$3) / $C611,""),"")</f>
        <v/>
      </c>
      <c r="I611" s="5" t="str">
        <f>IF($A611&lt;&gt;"",IF(I$2&lt;&gt;"",INDEX('Instrument History'!$1:$1048576,CcyPerBase!$B611,CcyPerBase!I$3) / $C611,""),"")</f>
        <v/>
      </c>
      <c r="J611" s="5" t="str">
        <f>IF($A611&lt;&gt;"",IF(J$2&lt;&gt;"",INDEX('Instrument History'!$1:$1048576,CcyPerBase!$B611,CcyPerBase!J$3) / $C611,""),"")</f>
        <v/>
      </c>
      <c r="K611" s="5" t="str">
        <f>IF($A611&lt;&gt;"",IF(K$2&lt;&gt;"",INDEX('Instrument History'!$1:$1048576,CcyPerBase!$B611,CcyPerBase!K$3) / $C611,""),"")</f>
        <v/>
      </c>
      <c r="L611" s="5" t="str">
        <f>IF($A611&lt;&gt;"",IF(L$2&lt;&gt;"",INDEX('Instrument History'!$1:$1048576,CcyPerBase!$B611,CcyPerBase!L$3) / $C611,""),"")</f>
        <v/>
      </c>
      <c r="M611" s="5" t="str">
        <f>IF($A611&lt;&gt;"",IF(M$2&lt;&gt;"",INDEX('Instrument History'!$1:$1048576,CcyPerBase!$B611,CcyPerBase!M$3) / $C611,""),"")</f>
        <v/>
      </c>
      <c r="N611" s="5" t="str">
        <f>IF($A611&lt;&gt;"",IF(N$2&lt;&gt;"",INDEX('Instrument History'!$1:$1048576,CcyPerBase!$B611,CcyPerBase!N$3) / $C611,""),"")</f>
        <v/>
      </c>
      <c r="O611" s="5" t="str">
        <f>IF($A611&lt;&gt;"",IF(O$2&lt;&gt;"",INDEX('Instrument History'!$1:$1048576,CcyPerBase!$B611,CcyPerBase!O$3) / $C611,""),"")</f>
        <v/>
      </c>
      <c r="P611" s="5" t="str">
        <f>IF($A611&lt;&gt;"",IF(P$2&lt;&gt;"",INDEX('Instrument History'!$1:$1048576,CcyPerBase!$B611,CcyPerBase!P$3) / $C611,""),"")</f>
        <v/>
      </c>
      <c r="Q611" s="5" t="str">
        <f>IF($A611&lt;&gt;"",IF(Q$2&lt;&gt;"",INDEX('Instrument History'!$1:$1048576,CcyPerBase!$B611,CcyPerBase!Q$3) / $C611,""),"")</f>
        <v/>
      </c>
      <c r="R611" s="5" t="str">
        <f>IF($A611&lt;&gt;"",IF(R$2&lt;&gt;"",INDEX('Instrument History'!$1:$1048576,CcyPerBase!$B611,CcyPerBase!R$3) / $C611,""),"")</f>
        <v/>
      </c>
      <c r="S611" s="5" t="str">
        <f>IF($A611&lt;&gt;"",IF(S$2&lt;&gt;"",INDEX('Instrument History'!$1:$1048576,CcyPerBase!$B611,CcyPerBase!S$3) / $C611,""),"")</f>
        <v/>
      </c>
      <c r="T611" s="5" t="str">
        <f>IF($A611&lt;&gt;"",IF(T$2&lt;&gt;"",INDEX('Instrument History'!$1:$1048576,CcyPerBase!$B611,CcyPerBase!T$3) / $C611,""),"")</f>
        <v/>
      </c>
      <c r="U611" s="5" t="str">
        <f>IF($A611&lt;&gt;"",IF(U$2&lt;&gt;"",INDEX('Instrument History'!$1:$1048576,CcyPerBase!$B611,CcyPerBase!U$3) / $C611,""),"")</f>
        <v/>
      </c>
      <c r="V611" s="5" t="str">
        <f>IF($A611&lt;&gt;"",IF(V$2&lt;&gt;"",INDEX('Instrument History'!$1:$1048576,CcyPerBase!$B611,CcyPerBase!V$3) / $C611,""),"")</f>
        <v/>
      </c>
      <c r="W611" s="5" t="str">
        <f>IF($A611&lt;&gt;"",IF(W$2&lt;&gt;"",INDEX('Instrument History'!$1:$1048576,CcyPerBase!$B611,CcyPerBase!W$3) / $C611,""),"")</f>
        <v/>
      </c>
      <c r="X611" s="5" t="str">
        <f>IF($A611&lt;&gt;"",IF(X$2&lt;&gt;"",INDEX('Instrument History'!$1:$1048576,CcyPerBase!$B611,CcyPerBase!X$3) / $C611,""),"")</f>
        <v/>
      </c>
    </row>
    <row r="612" spans="1:24">
      <c r="A612" s="12" t="str">
        <f>IF(A611&lt;&gt;"",IF(A611=$B$3,"",'Instrument History'!A609),"")</f>
        <v/>
      </c>
      <c r="B612" t="str">
        <f t="shared" si="10"/>
        <v/>
      </c>
      <c r="C612" s="5" t="str">
        <f>IF(A612&lt;&gt;"",INDEX('Instrument History'!$1:$1048576,CcyPerBase!B612,CcyPerBase!$B$2),"")</f>
        <v/>
      </c>
      <c r="D612" s="5" t="str">
        <f>IF($A612&lt;&gt;"",INDEX('Instrument History'!$1:$1048576,CcyPerBase!$B612,CcyPerBase!D$3) / $C612,"")</f>
        <v/>
      </c>
      <c r="E612" s="5" t="str">
        <f>IF($A612&lt;&gt;"",IF(E$2&lt;&gt;"",INDEX('Instrument History'!$1:$1048576,CcyPerBase!$B612,CcyPerBase!E$3) / $C612,""),"")</f>
        <v/>
      </c>
      <c r="F612" s="5" t="str">
        <f>IF($A612&lt;&gt;"",IF(F$2&lt;&gt;"",INDEX('Instrument History'!$1:$1048576,CcyPerBase!$B612,CcyPerBase!F$3) / $C612,""),"")</f>
        <v/>
      </c>
      <c r="G612" s="5" t="str">
        <f>IF($A612&lt;&gt;"",IF(G$2&lt;&gt;"",INDEX('Instrument History'!$1:$1048576,CcyPerBase!$B612,CcyPerBase!G$3) / $C612,""),"")</f>
        <v/>
      </c>
      <c r="H612" s="5" t="str">
        <f>IF($A612&lt;&gt;"",IF(H$2&lt;&gt;"",INDEX('Instrument History'!$1:$1048576,CcyPerBase!$B612,CcyPerBase!H$3) / $C612,""),"")</f>
        <v/>
      </c>
      <c r="I612" s="5" t="str">
        <f>IF($A612&lt;&gt;"",IF(I$2&lt;&gt;"",INDEX('Instrument History'!$1:$1048576,CcyPerBase!$B612,CcyPerBase!I$3) / $C612,""),"")</f>
        <v/>
      </c>
      <c r="J612" s="5" t="str">
        <f>IF($A612&lt;&gt;"",IF(J$2&lt;&gt;"",INDEX('Instrument History'!$1:$1048576,CcyPerBase!$B612,CcyPerBase!J$3) / $C612,""),"")</f>
        <v/>
      </c>
      <c r="K612" s="5" t="str">
        <f>IF($A612&lt;&gt;"",IF(K$2&lt;&gt;"",INDEX('Instrument History'!$1:$1048576,CcyPerBase!$B612,CcyPerBase!K$3) / $C612,""),"")</f>
        <v/>
      </c>
      <c r="L612" s="5" t="str">
        <f>IF($A612&lt;&gt;"",IF(L$2&lt;&gt;"",INDEX('Instrument History'!$1:$1048576,CcyPerBase!$B612,CcyPerBase!L$3) / $C612,""),"")</f>
        <v/>
      </c>
      <c r="M612" s="5" t="str">
        <f>IF($A612&lt;&gt;"",IF(M$2&lt;&gt;"",INDEX('Instrument History'!$1:$1048576,CcyPerBase!$B612,CcyPerBase!M$3) / $C612,""),"")</f>
        <v/>
      </c>
      <c r="N612" s="5" t="str">
        <f>IF($A612&lt;&gt;"",IF(N$2&lt;&gt;"",INDEX('Instrument History'!$1:$1048576,CcyPerBase!$B612,CcyPerBase!N$3) / $C612,""),"")</f>
        <v/>
      </c>
      <c r="O612" s="5" t="str">
        <f>IF($A612&lt;&gt;"",IF(O$2&lt;&gt;"",INDEX('Instrument History'!$1:$1048576,CcyPerBase!$B612,CcyPerBase!O$3) / $C612,""),"")</f>
        <v/>
      </c>
      <c r="P612" s="5" t="str">
        <f>IF($A612&lt;&gt;"",IF(P$2&lt;&gt;"",INDEX('Instrument History'!$1:$1048576,CcyPerBase!$B612,CcyPerBase!P$3) / $C612,""),"")</f>
        <v/>
      </c>
      <c r="Q612" s="5" t="str">
        <f>IF($A612&lt;&gt;"",IF(Q$2&lt;&gt;"",INDEX('Instrument History'!$1:$1048576,CcyPerBase!$B612,CcyPerBase!Q$3) / $C612,""),"")</f>
        <v/>
      </c>
      <c r="R612" s="5" t="str">
        <f>IF($A612&lt;&gt;"",IF(R$2&lt;&gt;"",INDEX('Instrument History'!$1:$1048576,CcyPerBase!$B612,CcyPerBase!R$3) / $C612,""),"")</f>
        <v/>
      </c>
      <c r="S612" s="5" t="str">
        <f>IF($A612&lt;&gt;"",IF(S$2&lt;&gt;"",INDEX('Instrument History'!$1:$1048576,CcyPerBase!$B612,CcyPerBase!S$3) / $C612,""),"")</f>
        <v/>
      </c>
      <c r="T612" s="5" t="str">
        <f>IF($A612&lt;&gt;"",IF(T$2&lt;&gt;"",INDEX('Instrument History'!$1:$1048576,CcyPerBase!$B612,CcyPerBase!T$3) / $C612,""),"")</f>
        <v/>
      </c>
      <c r="U612" s="5" t="str">
        <f>IF($A612&lt;&gt;"",IF(U$2&lt;&gt;"",INDEX('Instrument History'!$1:$1048576,CcyPerBase!$B612,CcyPerBase!U$3) / $C612,""),"")</f>
        <v/>
      </c>
      <c r="V612" s="5" t="str">
        <f>IF($A612&lt;&gt;"",IF(V$2&lt;&gt;"",INDEX('Instrument History'!$1:$1048576,CcyPerBase!$B612,CcyPerBase!V$3) / $C612,""),"")</f>
        <v/>
      </c>
      <c r="W612" s="5" t="str">
        <f>IF($A612&lt;&gt;"",IF(W$2&lt;&gt;"",INDEX('Instrument History'!$1:$1048576,CcyPerBase!$B612,CcyPerBase!W$3) / $C612,""),"")</f>
        <v/>
      </c>
      <c r="X612" s="5" t="str">
        <f>IF($A612&lt;&gt;"",IF(X$2&lt;&gt;"",INDEX('Instrument History'!$1:$1048576,CcyPerBase!$B612,CcyPerBase!X$3) / $C612,""),"")</f>
        <v/>
      </c>
    </row>
    <row r="613" spans="1:24">
      <c r="A613" s="12" t="str">
        <f>IF(A612&lt;&gt;"",IF(A612=$B$3,"",'Instrument History'!A610),"")</f>
        <v/>
      </c>
      <c r="B613" t="str">
        <f t="shared" si="10"/>
        <v/>
      </c>
      <c r="C613" s="5" t="str">
        <f>IF(A613&lt;&gt;"",INDEX('Instrument History'!$1:$1048576,CcyPerBase!B613,CcyPerBase!$B$2),"")</f>
        <v/>
      </c>
      <c r="D613" s="5" t="str">
        <f>IF($A613&lt;&gt;"",INDEX('Instrument History'!$1:$1048576,CcyPerBase!$B613,CcyPerBase!D$3) / $C613,"")</f>
        <v/>
      </c>
      <c r="E613" s="5" t="str">
        <f>IF($A613&lt;&gt;"",IF(E$2&lt;&gt;"",INDEX('Instrument History'!$1:$1048576,CcyPerBase!$B613,CcyPerBase!E$3) / $C613,""),"")</f>
        <v/>
      </c>
      <c r="F613" s="5" t="str">
        <f>IF($A613&lt;&gt;"",IF(F$2&lt;&gt;"",INDEX('Instrument History'!$1:$1048576,CcyPerBase!$B613,CcyPerBase!F$3) / $C613,""),"")</f>
        <v/>
      </c>
      <c r="G613" s="5" t="str">
        <f>IF($A613&lt;&gt;"",IF(G$2&lt;&gt;"",INDEX('Instrument History'!$1:$1048576,CcyPerBase!$B613,CcyPerBase!G$3) / $C613,""),"")</f>
        <v/>
      </c>
      <c r="H613" s="5" t="str">
        <f>IF($A613&lt;&gt;"",IF(H$2&lt;&gt;"",INDEX('Instrument History'!$1:$1048576,CcyPerBase!$B613,CcyPerBase!H$3) / $C613,""),"")</f>
        <v/>
      </c>
      <c r="I613" s="5" t="str">
        <f>IF($A613&lt;&gt;"",IF(I$2&lt;&gt;"",INDEX('Instrument History'!$1:$1048576,CcyPerBase!$B613,CcyPerBase!I$3) / $C613,""),"")</f>
        <v/>
      </c>
      <c r="J613" s="5" t="str">
        <f>IF($A613&lt;&gt;"",IF(J$2&lt;&gt;"",INDEX('Instrument History'!$1:$1048576,CcyPerBase!$B613,CcyPerBase!J$3) / $C613,""),"")</f>
        <v/>
      </c>
      <c r="K613" s="5" t="str">
        <f>IF($A613&lt;&gt;"",IF(K$2&lt;&gt;"",INDEX('Instrument History'!$1:$1048576,CcyPerBase!$B613,CcyPerBase!K$3) / $C613,""),"")</f>
        <v/>
      </c>
      <c r="L613" s="5" t="str">
        <f>IF($A613&lt;&gt;"",IF(L$2&lt;&gt;"",INDEX('Instrument History'!$1:$1048576,CcyPerBase!$B613,CcyPerBase!L$3) / $C613,""),"")</f>
        <v/>
      </c>
      <c r="M613" s="5" t="str">
        <f>IF($A613&lt;&gt;"",IF(M$2&lt;&gt;"",INDEX('Instrument History'!$1:$1048576,CcyPerBase!$B613,CcyPerBase!M$3) / $C613,""),"")</f>
        <v/>
      </c>
      <c r="N613" s="5" t="str">
        <f>IF($A613&lt;&gt;"",IF(N$2&lt;&gt;"",INDEX('Instrument History'!$1:$1048576,CcyPerBase!$B613,CcyPerBase!N$3) / $C613,""),"")</f>
        <v/>
      </c>
      <c r="O613" s="5" t="str">
        <f>IF($A613&lt;&gt;"",IF(O$2&lt;&gt;"",INDEX('Instrument History'!$1:$1048576,CcyPerBase!$B613,CcyPerBase!O$3) / $C613,""),"")</f>
        <v/>
      </c>
      <c r="P613" s="5" t="str">
        <f>IF($A613&lt;&gt;"",IF(P$2&lt;&gt;"",INDEX('Instrument History'!$1:$1048576,CcyPerBase!$B613,CcyPerBase!P$3) / $C613,""),"")</f>
        <v/>
      </c>
      <c r="Q613" s="5" t="str">
        <f>IF($A613&lt;&gt;"",IF(Q$2&lt;&gt;"",INDEX('Instrument History'!$1:$1048576,CcyPerBase!$B613,CcyPerBase!Q$3) / $C613,""),"")</f>
        <v/>
      </c>
      <c r="R613" s="5" t="str">
        <f>IF($A613&lt;&gt;"",IF(R$2&lt;&gt;"",INDEX('Instrument History'!$1:$1048576,CcyPerBase!$B613,CcyPerBase!R$3) / $C613,""),"")</f>
        <v/>
      </c>
      <c r="S613" s="5" t="str">
        <f>IF($A613&lt;&gt;"",IF(S$2&lt;&gt;"",INDEX('Instrument History'!$1:$1048576,CcyPerBase!$B613,CcyPerBase!S$3) / $C613,""),"")</f>
        <v/>
      </c>
      <c r="T613" s="5" t="str">
        <f>IF($A613&lt;&gt;"",IF(T$2&lt;&gt;"",INDEX('Instrument History'!$1:$1048576,CcyPerBase!$B613,CcyPerBase!T$3) / $C613,""),"")</f>
        <v/>
      </c>
      <c r="U613" s="5" t="str">
        <f>IF($A613&lt;&gt;"",IF(U$2&lt;&gt;"",INDEX('Instrument History'!$1:$1048576,CcyPerBase!$B613,CcyPerBase!U$3) / $C613,""),"")</f>
        <v/>
      </c>
      <c r="V613" s="5" t="str">
        <f>IF($A613&lt;&gt;"",IF(V$2&lt;&gt;"",INDEX('Instrument History'!$1:$1048576,CcyPerBase!$B613,CcyPerBase!V$3) / $C613,""),"")</f>
        <v/>
      </c>
      <c r="W613" s="5" t="str">
        <f>IF($A613&lt;&gt;"",IF(W$2&lt;&gt;"",INDEX('Instrument History'!$1:$1048576,CcyPerBase!$B613,CcyPerBase!W$3) / $C613,""),"")</f>
        <v/>
      </c>
      <c r="X613" s="5" t="str">
        <f>IF($A613&lt;&gt;"",IF(X$2&lt;&gt;"",INDEX('Instrument History'!$1:$1048576,CcyPerBase!$B613,CcyPerBase!X$3) / $C613,""),"")</f>
        <v/>
      </c>
    </row>
    <row r="614" spans="1:24">
      <c r="A614" s="12" t="str">
        <f>IF(A613&lt;&gt;"",IF(A613=$B$3,"",'Instrument History'!A611),"")</f>
        <v/>
      </c>
      <c r="B614" t="str">
        <f t="shared" si="10"/>
        <v/>
      </c>
      <c r="C614" s="5" t="str">
        <f>IF(A614&lt;&gt;"",INDEX('Instrument History'!$1:$1048576,CcyPerBase!B614,CcyPerBase!$B$2),"")</f>
        <v/>
      </c>
      <c r="D614" s="5" t="str">
        <f>IF($A614&lt;&gt;"",INDEX('Instrument History'!$1:$1048576,CcyPerBase!$B614,CcyPerBase!D$3) / $C614,"")</f>
        <v/>
      </c>
      <c r="E614" s="5" t="str">
        <f>IF($A614&lt;&gt;"",IF(E$2&lt;&gt;"",INDEX('Instrument History'!$1:$1048576,CcyPerBase!$B614,CcyPerBase!E$3) / $C614,""),"")</f>
        <v/>
      </c>
      <c r="F614" s="5" t="str">
        <f>IF($A614&lt;&gt;"",IF(F$2&lt;&gt;"",INDEX('Instrument History'!$1:$1048576,CcyPerBase!$B614,CcyPerBase!F$3) / $C614,""),"")</f>
        <v/>
      </c>
      <c r="G614" s="5" t="str">
        <f>IF($A614&lt;&gt;"",IF(G$2&lt;&gt;"",INDEX('Instrument History'!$1:$1048576,CcyPerBase!$B614,CcyPerBase!G$3) / $C614,""),"")</f>
        <v/>
      </c>
      <c r="H614" s="5" t="str">
        <f>IF($A614&lt;&gt;"",IF(H$2&lt;&gt;"",INDEX('Instrument History'!$1:$1048576,CcyPerBase!$B614,CcyPerBase!H$3) / $C614,""),"")</f>
        <v/>
      </c>
      <c r="I614" s="5" t="str">
        <f>IF($A614&lt;&gt;"",IF(I$2&lt;&gt;"",INDEX('Instrument History'!$1:$1048576,CcyPerBase!$B614,CcyPerBase!I$3) / $C614,""),"")</f>
        <v/>
      </c>
      <c r="J614" s="5" t="str">
        <f>IF($A614&lt;&gt;"",IF(J$2&lt;&gt;"",INDEX('Instrument History'!$1:$1048576,CcyPerBase!$B614,CcyPerBase!J$3) / $C614,""),"")</f>
        <v/>
      </c>
      <c r="K614" s="5" t="str">
        <f>IF($A614&lt;&gt;"",IF(K$2&lt;&gt;"",INDEX('Instrument History'!$1:$1048576,CcyPerBase!$B614,CcyPerBase!K$3) / $C614,""),"")</f>
        <v/>
      </c>
      <c r="L614" s="5" t="str">
        <f>IF($A614&lt;&gt;"",IF(L$2&lt;&gt;"",INDEX('Instrument History'!$1:$1048576,CcyPerBase!$B614,CcyPerBase!L$3) / $C614,""),"")</f>
        <v/>
      </c>
      <c r="M614" s="5" t="str">
        <f>IF($A614&lt;&gt;"",IF(M$2&lt;&gt;"",INDEX('Instrument History'!$1:$1048576,CcyPerBase!$B614,CcyPerBase!M$3) / $C614,""),"")</f>
        <v/>
      </c>
      <c r="N614" s="5" t="str">
        <f>IF($A614&lt;&gt;"",IF(N$2&lt;&gt;"",INDEX('Instrument History'!$1:$1048576,CcyPerBase!$B614,CcyPerBase!N$3) / $C614,""),"")</f>
        <v/>
      </c>
      <c r="O614" s="5" t="str">
        <f>IF($A614&lt;&gt;"",IF(O$2&lt;&gt;"",INDEX('Instrument History'!$1:$1048576,CcyPerBase!$B614,CcyPerBase!O$3) / $C614,""),"")</f>
        <v/>
      </c>
      <c r="P614" s="5" t="str">
        <f>IF($A614&lt;&gt;"",IF(P$2&lt;&gt;"",INDEX('Instrument History'!$1:$1048576,CcyPerBase!$B614,CcyPerBase!P$3) / $C614,""),"")</f>
        <v/>
      </c>
      <c r="Q614" s="5" t="str">
        <f>IF($A614&lt;&gt;"",IF(Q$2&lt;&gt;"",INDEX('Instrument History'!$1:$1048576,CcyPerBase!$B614,CcyPerBase!Q$3) / $C614,""),"")</f>
        <v/>
      </c>
      <c r="R614" s="5" t="str">
        <f>IF($A614&lt;&gt;"",IF(R$2&lt;&gt;"",INDEX('Instrument History'!$1:$1048576,CcyPerBase!$B614,CcyPerBase!R$3) / $C614,""),"")</f>
        <v/>
      </c>
      <c r="S614" s="5" t="str">
        <f>IF($A614&lt;&gt;"",IF(S$2&lt;&gt;"",INDEX('Instrument History'!$1:$1048576,CcyPerBase!$B614,CcyPerBase!S$3) / $C614,""),"")</f>
        <v/>
      </c>
      <c r="T614" s="5" t="str">
        <f>IF($A614&lt;&gt;"",IF(T$2&lt;&gt;"",INDEX('Instrument History'!$1:$1048576,CcyPerBase!$B614,CcyPerBase!T$3) / $C614,""),"")</f>
        <v/>
      </c>
      <c r="U614" s="5" t="str">
        <f>IF($A614&lt;&gt;"",IF(U$2&lt;&gt;"",INDEX('Instrument History'!$1:$1048576,CcyPerBase!$B614,CcyPerBase!U$3) / $C614,""),"")</f>
        <v/>
      </c>
      <c r="V614" s="5" t="str">
        <f>IF($A614&lt;&gt;"",IF(V$2&lt;&gt;"",INDEX('Instrument History'!$1:$1048576,CcyPerBase!$B614,CcyPerBase!V$3) / $C614,""),"")</f>
        <v/>
      </c>
      <c r="W614" s="5" t="str">
        <f>IF($A614&lt;&gt;"",IF(W$2&lt;&gt;"",INDEX('Instrument History'!$1:$1048576,CcyPerBase!$B614,CcyPerBase!W$3) / $C614,""),"")</f>
        <v/>
      </c>
      <c r="X614" s="5" t="str">
        <f>IF($A614&lt;&gt;"",IF(X$2&lt;&gt;"",INDEX('Instrument History'!$1:$1048576,CcyPerBase!$B614,CcyPerBase!X$3) / $C614,""),"")</f>
        <v/>
      </c>
    </row>
    <row r="615" spans="1:24">
      <c r="A615" s="12" t="str">
        <f>IF(A614&lt;&gt;"",IF(A614=$B$3,"",'Instrument History'!A612),"")</f>
        <v/>
      </c>
      <c r="B615" t="str">
        <f t="shared" si="10"/>
        <v/>
      </c>
      <c r="C615" s="5" t="str">
        <f>IF(A615&lt;&gt;"",INDEX('Instrument History'!$1:$1048576,CcyPerBase!B615,CcyPerBase!$B$2),"")</f>
        <v/>
      </c>
      <c r="D615" s="5" t="str">
        <f>IF($A615&lt;&gt;"",INDEX('Instrument History'!$1:$1048576,CcyPerBase!$B615,CcyPerBase!D$3) / $C615,"")</f>
        <v/>
      </c>
      <c r="E615" s="5" t="str">
        <f>IF($A615&lt;&gt;"",IF(E$2&lt;&gt;"",INDEX('Instrument History'!$1:$1048576,CcyPerBase!$B615,CcyPerBase!E$3) / $C615,""),"")</f>
        <v/>
      </c>
      <c r="F615" s="5" t="str">
        <f>IF($A615&lt;&gt;"",IF(F$2&lt;&gt;"",INDEX('Instrument History'!$1:$1048576,CcyPerBase!$B615,CcyPerBase!F$3) / $C615,""),"")</f>
        <v/>
      </c>
      <c r="G615" s="5" t="str">
        <f>IF($A615&lt;&gt;"",IF(G$2&lt;&gt;"",INDEX('Instrument History'!$1:$1048576,CcyPerBase!$B615,CcyPerBase!G$3) / $C615,""),"")</f>
        <v/>
      </c>
      <c r="H615" s="5" t="str">
        <f>IF($A615&lt;&gt;"",IF(H$2&lt;&gt;"",INDEX('Instrument History'!$1:$1048576,CcyPerBase!$B615,CcyPerBase!H$3) / $C615,""),"")</f>
        <v/>
      </c>
      <c r="I615" s="5" t="str">
        <f>IF($A615&lt;&gt;"",IF(I$2&lt;&gt;"",INDEX('Instrument History'!$1:$1048576,CcyPerBase!$B615,CcyPerBase!I$3) / $C615,""),"")</f>
        <v/>
      </c>
      <c r="J615" s="5" t="str">
        <f>IF($A615&lt;&gt;"",IF(J$2&lt;&gt;"",INDEX('Instrument History'!$1:$1048576,CcyPerBase!$B615,CcyPerBase!J$3) / $C615,""),"")</f>
        <v/>
      </c>
      <c r="K615" s="5" t="str">
        <f>IF($A615&lt;&gt;"",IF(K$2&lt;&gt;"",INDEX('Instrument History'!$1:$1048576,CcyPerBase!$B615,CcyPerBase!K$3) / $C615,""),"")</f>
        <v/>
      </c>
      <c r="L615" s="5" t="str">
        <f>IF($A615&lt;&gt;"",IF(L$2&lt;&gt;"",INDEX('Instrument History'!$1:$1048576,CcyPerBase!$B615,CcyPerBase!L$3) / $C615,""),"")</f>
        <v/>
      </c>
      <c r="M615" s="5" t="str">
        <f>IF($A615&lt;&gt;"",IF(M$2&lt;&gt;"",INDEX('Instrument History'!$1:$1048576,CcyPerBase!$B615,CcyPerBase!M$3) / $C615,""),"")</f>
        <v/>
      </c>
      <c r="N615" s="5" t="str">
        <f>IF($A615&lt;&gt;"",IF(N$2&lt;&gt;"",INDEX('Instrument History'!$1:$1048576,CcyPerBase!$B615,CcyPerBase!N$3) / $C615,""),"")</f>
        <v/>
      </c>
      <c r="O615" s="5" t="str">
        <f>IF($A615&lt;&gt;"",IF(O$2&lt;&gt;"",INDEX('Instrument History'!$1:$1048576,CcyPerBase!$B615,CcyPerBase!O$3) / $C615,""),"")</f>
        <v/>
      </c>
      <c r="P615" s="5" t="str">
        <f>IF($A615&lt;&gt;"",IF(P$2&lt;&gt;"",INDEX('Instrument History'!$1:$1048576,CcyPerBase!$B615,CcyPerBase!P$3) / $C615,""),"")</f>
        <v/>
      </c>
      <c r="Q615" s="5" t="str">
        <f>IF($A615&lt;&gt;"",IF(Q$2&lt;&gt;"",INDEX('Instrument History'!$1:$1048576,CcyPerBase!$B615,CcyPerBase!Q$3) / $C615,""),"")</f>
        <v/>
      </c>
      <c r="R615" s="5" t="str">
        <f>IF($A615&lt;&gt;"",IF(R$2&lt;&gt;"",INDEX('Instrument History'!$1:$1048576,CcyPerBase!$B615,CcyPerBase!R$3) / $C615,""),"")</f>
        <v/>
      </c>
      <c r="S615" s="5" t="str">
        <f>IF($A615&lt;&gt;"",IF(S$2&lt;&gt;"",INDEX('Instrument History'!$1:$1048576,CcyPerBase!$B615,CcyPerBase!S$3) / $C615,""),"")</f>
        <v/>
      </c>
      <c r="T615" s="5" t="str">
        <f>IF($A615&lt;&gt;"",IF(T$2&lt;&gt;"",INDEX('Instrument History'!$1:$1048576,CcyPerBase!$B615,CcyPerBase!T$3) / $C615,""),"")</f>
        <v/>
      </c>
      <c r="U615" s="5" t="str">
        <f>IF($A615&lt;&gt;"",IF(U$2&lt;&gt;"",INDEX('Instrument History'!$1:$1048576,CcyPerBase!$B615,CcyPerBase!U$3) / $C615,""),"")</f>
        <v/>
      </c>
      <c r="V615" s="5" t="str">
        <f>IF($A615&lt;&gt;"",IF(V$2&lt;&gt;"",INDEX('Instrument History'!$1:$1048576,CcyPerBase!$B615,CcyPerBase!V$3) / $C615,""),"")</f>
        <v/>
      </c>
      <c r="W615" s="5" t="str">
        <f>IF($A615&lt;&gt;"",IF(W$2&lt;&gt;"",INDEX('Instrument History'!$1:$1048576,CcyPerBase!$B615,CcyPerBase!W$3) / $C615,""),"")</f>
        <v/>
      </c>
      <c r="X615" s="5" t="str">
        <f>IF($A615&lt;&gt;"",IF(X$2&lt;&gt;"",INDEX('Instrument History'!$1:$1048576,CcyPerBase!$B615,CcyPerBase!X$3) / $C615,""),"")</f>
        <v/>
      </c>
    </row>
    <row r="616" spans="1:24">
      <c r="A616" s="12" t="str">
        <f>IF(A615&lt;&gt;"",IF(A615=$B$3,"",'Instrument History'!A613),"")</f>
        <v/>
      </c>
      <c r="B616" t="str">
        <f t="shared" si="10"/>
        <v/>
      </c>
      <c r="C616" s="5" t="str">
        <f>IF(A616&lt;&gt;"",INDEX('Instrument History'!$1:$1048576,CcyPerBase!B616,CcyPerBase!$B$2),"")</f>
        <v/>
      </c>
      <c r="D616" s="5" t="str">
        <f>IF($A616&lt;&gt;"",INDEX('Instrument History'!$1:$1048576,CcyPerBase!$B616,CcyPerBase!D$3) / $C616,"")</f>
        <v/>
      </c>
      <c r="E616" s="5" t="str">
        <f>IF($A616&lt;&gt;"",IF(E$2&lt;&gt;"",INDEX('Instrument History'!$1:$1048576,CcyPerBase!$B616,CcyPerBase!E$3) / $C616,""),"")</f>
        <v/>
      </c>
      <c r="F616" s="5" t="str">
        <f>IF($A616&lt;&gt;"",IF(F$2&lt;&gt;"",INDEX('Instrument History'!$1:$1048576,CcyPerBase!$B616,CcyPerBase!F$3) / $C616,""),"")</f>
        <v/>
      </c>
      <c r="G616" s="5" t="str">
        <f>IF($A616&lt;&gt;"",IF(G$2&lt;&gt;"",INDEX('Instrument History'!$1:$1048576,CcyPerBase!$B616,CcyPerBase!G$3) / $C616,""),"")</f>
        <v/>
      </c>
      <c r="H616" s="5" t="str">
        <f>IF($A616&lt;&gt;"",IF(H$2&lt;&gt;"",INDEX('Instrument History'!$1:$1048576,CcyPerBase!$B616,CcyPerBase!H$3) / $C616,""),"")</f>
        <v/>
      </c>
      <c r="I616" s="5" t="str">
        <f>IF($A616&lt;&gt;"",IF(I$2&lt;&gt;"",INDEX('Instrument History'!$1:$1048576,CcyPerBase!$B616,CcyPerBase!I$3) / $C616,""),"")</f>
        <v/>
      </c>
      <c r="J616" s="5" t="str">
        <f>IF($A616&lt;&gt;"",IF(J$2&lt;&gt;"",INDEX('Instrument History'!$1:$1048576,CcyPerBase!$B616,CcyPerBase!J$3) / $C616,""),"")</f>
        <v/>
      </c>
      <c r="K616" s="5" t="str">
        <f>IF($A616&lt;&gt;"",IF(K$2&lt;&gt;"",INDEX('Instrument History'!$1:$1048576,CcyPerBase!$B616,CcyPerBase!K$3) / $C616,""),"")</f>
        <v/>
      </c>
      <c r="L616" s="5" t="str">
        <f>IF($A616&lt;&gt;"",IF(L$2&lt;&gt;"",INDEX('Instrument History'!$1:$1048576,CcyPerBase!$B616,CcyPerBase!L$3) / $C616,""),"")</f>
        <v/>
      </c>
      <c r="M616" s="5" t="str">
        <f>IF($A616&lt;&gt;"",IF(M$2&lt;&gt;"",INDEX('Instrument History'!$1:$1048576,CcyPerBase!$B616,CcyPerBase!M$3) / $C616,""),"")</f>
        <v/>
      </c>
      <c r="N616" s="5" t="str">
        <f>IF($A616&lt;&gt;"",IF(N$2&lt;&gt;"",INDEX('Instrument History'!$1:$1048576,CcyPerBase!$B616,CcyPerBase!N$3) / $C616,""),"")</f>
        <v/>
      </c>
      <c r="O616" s="5" t="str">
        <f>IF($A616&lt;&gt;"",IF(O$2&lt;&gt;"",INDEX('Instrument History'!$1:$1048576,CcyPerBase!$B616,CcyPerBase!O$3) / $C616,""),"")</f>
        <v/>
      </c>
      <c r="P616" s="5" t="str">
        <f>IF($A616&lt;&gt;"",IF(P$2&lt;&gt;"",INDEX('Instrument History'!$1:$1048576,CcyPerBase!$B616,CcyPerBase!P$3) / $C616,""),"")</f>
        <v/>
      </c>
      <c r="Q616" s="5" t="str">
        <f>IF($A616&lt;&gt;"",IF(Q$2&lt;&gt;"",INDEX('Instrument History'!$1:$1048576,CcyPerBase!$B616,CcyPerBase!Q$3) / $C616,""),"")</f>
        <v/>
      </c>
      <c r="R616" s="5" t="str">
        <f>IF($A616&lt;&gt;"",IF(R$2&lt;&gt;"",INDEX('Instrument History'!$1:$1048576,CcyPerBase!$B616,CcyPerBase!R$3) / $C616,""),"")</f>
        <v/>
      </c>
      <c r="S616" s="5" t="str">
        <f>IF($A616&lt;&gt;"",IF(S$2&lt;&gt;"",INDEX('Instrument History'!$1:$1048576,CcyPerBase!$B616,CcyPerBase!S$3) / $C616,""),"")</f>
        <v/>
      </c>
      <c r="T616" s="5" t="str">
        <f>IF($A616&lt;&gt;"",IF(T$2&lt;&gt;"",INDEX('Instrument History'!$1:$1048576,CcyPerBase!$B616,CcyPerBase!T$3) / $C616,""),"")</f>
        <v/>
      </c>
      <c r="U616" s="5" t="str">
        <f>IF($A616&lt;&gt;"",IF(U$2&lt;&gt;"",INDEX('Instrument History'!$1:$1048576,CcyPerBase!$B616,CcyPerBase!U$3) / $C616,""),"")</f>
        <v/>
      </c>
      <c r="V616" s="5" t="str">
        <f>IF($A616&lt;&gt;"",IF(V$2&lt;&gt;"",INDEX('Instrument History'!$1:$1048576,CcyPerBase!$B616,CcyPerBase!V$3) / $C616,""),"")</f>
        <v/>
      </c>
      <c r="W616" s="5" t="str">
        <f>IF($A616&lt;&gt;"",IF(W$2&lt;&gt;"",INDEX('Instrument History'!$1:$1048576,CcyPerBase!$B616,CcyPerBase!W$3) / $C616,""),"")</f>
        <v/>
      </c>
      <c r="X616" s="5" t="str">
        <f>IF($A616&lt;&gt;"",IF(X$2&lt;&gt;"",INDEX('Instrument History'!$1:$1048576,CcyPerBase!$B616,CcyPerBase!X$3) / $C616,""),"")</f>
        <v/>
      </c>
    </row>
    <row r="617" spans="1:24">
      <c r="A617" s="12" t="str">
        <f>IF(A616&lt;&gt;"",IF(A616=$B$3,"",'Instrument History'!A614),"")</f>
        <v/>
      </c>
      <c r="B617" t="str">
        <f t="shared" si="10"/>
        <v/>
      </c>
      <c r="C617" s="5" t="str">
        <f>IF(A617&lt;&gt;"",INDEX('Instrument History'!$1:$1048576,CcyPerBase!B617,CcyPerBase!$B$2),"")</f>
        <v/>
      </c>
      <c r="D617" s="5" t="str">
        <f>IF($A617&lt;&gt;"",INDEX('Instrument History'!$1:$1048576,CcyPerBase!$B617,CcyPerBase!D$3) / $C617,"")</f>
        <v/>
      </c>
      <c r="E617" s="5" t="str">
        <f>IF($A617&lt;&gt;"",IF(E$2&lt;&gt;"",INDEX('Instrument History'!$1:$1048576,CcyPerBase!$B617,CcyPerBase!E$3) / $C617,""),"")</f>
        <v/>
      </c>
      <c r="F617" s="5" t="str">
        <f>IF($A617&lt;&gt;"",IF(F$2&lt;&gt;"",INDEX('Instrument History'!$1:$1048576,CcyPerBase!$B617,CcyPerBase!F$3) / $C617,""),"")</f>
        <v/>
      </c>
      <c r="G617" s="5" t="str">
        <f>IF($A617&lt;&gt;"",IF(G$2&lt;&gt;"",INDEX('Instrument History'!$1:$1048576,CcyPerBase!$B617,CcyPerBase!G$3) / $C617,""),"")</f>
        <v/>
      </c>
      <c r="H617" s="5" t="str">
        <f>IF($A617&lt;&gt;"",IF(H$2&lt;&gt;"",INDEX('Instrument History'!$1:$1048576,CcyPerBase!$B617,CcyPerBase!H$3) / $C617,""),"")</f>
        <v/>
      </c>
      <c r="I617" s="5" t="str">
        <f>IF($A617&lt;&gt;"",IF(I$2&lt;&gt;"",INDEX('Instrument History'!$1:$1048576,CcyPerBase!$B617,CcyPerBase!I$3) / $C617,""),"")</f>
        <v/>
      </c>
      <c r="J617" s="5" t="str">
        <f>IF($A617&lt;&gt;"",IF(J$2&lt;&gt;"",INDEX('Instrument History'!$1:$1048576,CcyPerBase!$B617,CcyPerBase!J$3) / $C617,""),"")</f>
        <v/>
      </c>
      <c r="K617" s="5" t="str">
        <f>IF($A617&lt;&gt;"",IF(K$2&lt;&gt;"",INDEX('Instrument History'!$1:$1048576,CcyPerBase!$B617,CcyPerBase!K$3) / $C617,""),"")</f>
        <v/>
      </c>
      <c r="L617" s="5" t="str">
        <f>IF($A617&lt;&gt;"",IF(L$2&lt;&gt;"",INDEX('Instrument History'!$1:$1048576,CcyPerBase!$B617,CcyPerBase!L$3) / $C617,""),"")</f>
        <v/>
      </c>
      <c r="M617" s="5" t="str">
        <f>IF($A617&lt;&gt;"",IF(M$2&lt;&gt;"",INDEX('Instrument History'!$1:$1048576,CcyPerBase!$B617,CcyPerBase!M$3) / $C617,""),"")</f>
        <v/>
      </c>
      <c r="N617" s="5" t="str">
        <f>IF($A617&lt;&gt;"",IF(N$2&lt;&gt;"",INDEX('Instrument History'!$1:$1048576,CcyPerBase!$B617,CcyPerBase!N$3) / $C617,""),"")</f>
        <v/>
      </c>
      <c r="O617" s="5" t="str">
        <f>IF($A617&lt;&gt;"",IF(O$2&lt;&gt;"",INDEX('Instrument History'!$1:$1048576,CcyPerBase!$B617,CcyPerBase!O$3) / $C617,""),"")</f>
        <v/>
      </c>
      <c r="P617" s="5" t="str">
        <f>IF($A617&lt;&gt;"",IF(P$2&lt;&gt;"",INDEX('Instrument History'!$1:$1048576,CcyPerBase!$B617,CcyPerBase!P$3) / $C617,""),"")</f>
        <v/>
      </c>
      <c r="Q617" s="5" t="str">
        <f>IF($A617&lt;&gt;"",IF(Q$2&lt;&gt;"",INDEX('Instrument History'!$1:$1048576,CcyPerBase!$B617,CcyPerBase!Q$3) / $C617,""),"")</f>
        <v/>
      </c>
      <c r="R617" s="5" t="str">
        <f>IF($A617&lt;&gt;"",IF(R$2&lt;&gt;"",INDEX('Instrument History'!$1:$1048576,CcyPerBase!$B617,CcyPerBase!R$3) / $C617,""),"")</f>
        <v/>
      </c>
      <c r="S617" s="5" t="str">
        <f>IF($A617&lt;&gt;"",IF(S$2&lt;&gt;"",INDEX('Instrument History'!$1:$1048576,CcyPerBase!$B617,CcyPerBase!S$3) / $C617,""),"")</f>
        <v/>
      </c>
      <c r="T617" s="5" t="str">
        <f>IF($A617&lt;&gt;"",IF(T$2&lt;&gt;"",INDEX('Instrument History'!$1:$1048576,CcyPerBase!$B617,CcyPerBase!T$3) / $C617,""),"")</f>
        <v/>
      </c>
      <c r="U617" s="5" t="str">
        <f>IF($A617&lt;&gt;"",IF(U$2&lt;&gt;"",INDEX('Instrument History'!$1:$1048576,CcyPerBase!$B617,CcyPerBase!U$3) / $C617,""),"")</f>
        <v/>
      </c>
      <c r="V617" s="5" t="str">
        <f>IF($A617&lt;&gt;"",IF(V$2&lt;&gt;"",INDEX('Instrument History'!$1:$1048576,CcyPerBase!$B617,CcyPerBase!V$3) / $C617,""),"")</f>
        <v/>
      </c>
      <c r="W617" s="5" t="str">
        <f>IF($A617&lt;&gt;"",IF(W$2&lt;&gt;"",INDEX('Instrument History'!$1:$1048576,CcyPerBase!$B617,CcyPerBase!W$3) / $C617,""),"")</f>
        <v/>
      </c>
      <c r="X617" s="5" t="str">
        <f>IF($A617&lt;&gt;"",IF(X$2&lt;&gt;"",INDEX('Instrument History'!$1:$1048576,CcyPerBase!$B617,CcyPerBase!X$3) / $C617,""),"")</f>
        <v/>
      </c>
    </row>
    <row r="618" spans="1:24">
      <c r="A618" s="12" t="str">
        <f>IF(A617&lt;&gt;"",IF(A617=$B$3,"",'Instrument History'!A615),"")</f>
        <v/>
      </c>
      <c r="B618" t="str">
        <f t="shared" si="10"/>
        <v/>
      </c>
      <c r="C618" s="5" t="str">
        <f>IF(A618&lt;&gt;"",INDEX('Instrument History'!$1:$1048576,CcyPerBase!B618,CcyPerBase!$B$2),"")</f>
        <v/>
      </c>
      <c r="D618" s="5" t="str">
        <f>IF($A618&lt;&gt;"",INDEX('Instrument History'!$1:$1048576,CcyPerBase!$B618,CcyPerBase!D$3) / $C618,"")</f>
        <v/>
      </c>
      <c r="E618" s="5" t="str">
        <f>IF($A618&lt;&gt;"",IF(E$2&lt;&gt;"",INDEX('Instrument History'!$1:$1048576,CcyPerBase!$B618,CcyPerBase!E$3) / $C618,""),"")</f>
        <v/>
      </c>
      <c r="F618" s="5" t="str">
        <f>IF($A618&lt;&gt;"",IF(F$2&lt;&gt;"",INDEX('Instrument History'!$1:$1048576,CcyPerBase!$B618,CcyPerBase!F$3) / $C618,""),"")</f>
        <v/>
      </c>
      <c r="G618" s="5" t="str">
        <f>IF($A618&lt;&gt;"",IF(G$2&lt;&gt;"",INDEX('Instrument History'!$1:$1048576,CcyPerBase!$B618,CcyPerBase!G$3) / $C618,""),"")</f>
        <v/>
      </c>
      <c r="H618" s="5" t="str">
        <f>IF($A618&lt;&gt;"",IF(H$2&lt;&gt;"",INDEX('Instrument History'!$1:$1048576,CcyPerBase!$B618,CcyPerBase!H$3) / $C618,""),"")</f>
        <v/>
      </c>
      <c r="I618" s="5" t="str">
        <f>IF($A618&lt;&gt;"",IF(I$2&lt;&gt;"",INDEX('Instrument History'!$1:$1048576,CcyPerBase!$B618,CcyPerBase!I$3) / $C618,""),"")</f>
        <v/>
      </c>
      <c r="J618" s="5" t="str">
        <f>IF($A618&lt;&gt;"",IF(J$2&lt;&gt;"",INDEX('Instrument History'!$1:$1048576,CcyPerBase!$B618,CcyPerBase!J$3) / $C618,""),"")</f>
        <v/>
      </c>
      <c r="K618" s="5" t="str">
        <f>IF($A618&lt;&gt;"",IF(K$2&lt;&gt;"",INDEX('Instrument History'!$1:$1048576,CcyPerBase!$B618,CcyPerBase!K$3) / $C618,""),"")</f>
        <v/>
      </c>
      <c r="L618" s="5" t="str">
        <f>IF($A618&lt;&gt;"",IF(L$2&lt;&gt;"",INDEX('Instrument History'!$1:$1048576,CcyPerBase!$B618,CcyPerBase!L$3) / $C618,""),"")</f>
        <v/>
      </c>
      <c r="M618" s="5" t="str">
        <f>IF($A618&lt;&gt;"",IF(M$2&lt;&gt;"",INDEX('Instrument History'!$1:$1048576,CcyPerBase!$B618,CcyPerBase!M$3) / $C618,""),"")</f>
        <v/>
      </c>
      <c r="N618" s="5" t="str">
        <f>IF($A618&lt;&gt;"",IF(N$2&lt;&gt;"",INDEX('Instrument History'!$1:$1048576,CcyPerBase!$B618,CcyPerBase!N$3) / $C618,""),"")</f>
        <v/>
      </c>
      <c r="O618" s="5" t="str">
        <f>IF($A618&lt;&gt;"",IF(O$2&lt;&gt;"",INDEX('Instrument History'!$1:$1048576,CcyPerBase!$B618,CcyPerBase!O$3) / $C618,""),"")</f>
        <v/>
      </c>
      <c r="P618" s="5" t="str">
        <f>IF($A618&lt;&gt;"",IF(P$2&lt;&gt;"",INDEX('Instrument History'!$1:$1048576,CcyPerBase!$B618,CcyPerBase!P$3) / $C618,""),"")</f>
        <v/>
      </c>
      <c r="Q618" s="5" t="str">
        <f>IF($A618&lt;&gt;"",IF(Q$2&lt;&gt;"",INDEX('Instrument History'!$1:$1048576,CcyPerBase!$B618,CcyPerBase!Q$3) / $C618,""),"")</f>
        <v/>
      </c>
      <c r="R618" s="5" t="str">
        <f>IF($A618&lt;&gt;"",IF(R$2&lt;&gt;"",INDEX('Instrument History'!$1:$1048576,CcyPerBase!$B618,CcyPerBase!R$3) / $C618,""),"")</f>
        <v/>
      </c>
      <c r="S618" s="5" t="str">
        <f>IF($A618&lt;&gt;"",IF(S$2&lt;&gt;"",INDEX('Instrument History'!$1:$1048576,CcyPerBase!$B618,CcyPerBase!S$3) / $C618,""),"")</f>
        <v/>
      </c>
      <c r="T618" s="5" t="str">
        <f>IF($A618&lt;&gt;"",IF(T$2&lt;&gt;"",INDEX('Instrument History'!$1:$1048576,CcyPerBase!$B618,CcyPerBase!T$3) / $C618,""),"")</f>
        <v/>
      </c>
      <c r="U618" s="5" t="str">
        <f>IF($A618&lt;&gt;"",IF(U$2&lt;&gt;"",INDEX('Instrument History'!$1:$1048576,CcyPerBase!$B618,CcyPerBase!U$3) / $C618,""),"")</f>
        <v/>
      </c>
      <c r="V618" s="5" t="str">
        <f>IF($A618&lt;&gt;"",IF(V$2&lt;&gt;"",INDEX('Instrument History'!$1:$1048576,CcyPerBase!$B618,CcyPerBase!V$3) / $C618,""),"")</f>
        <v/>
      </c>
      <c r="W618" s="5" t="str">
        <f>IF($A618&lt;&gt;"",IF(W$2&lt;&gt;"",INDEX('Instrument History'!$1:$1048576,CcyPerBase!$B618,CcyPerBase!W$3) / $C618,""),"")</f>
        <v/>
      </c>
      <c r="X618" s="5" t="str">
        <f>IF($A618&lt;&gt;"",IF(X$2&lt;&gt;"",INDEX('Instrument History'!$1:$1048576,CcyPerBase!$B618,CcyPerBase!X$3) / $C618,""),"")</f>
        <v/>
      </c>
    </row>
    <row r="619" spans="1:24">
      <c r="A619" s="12" t="str">
        <f>IF(A618&lt;&gt;"",IF(A618=$B$3,"",'Instrument History'!A616),"")</f>
        <v/>
      </c>
      <c r="B619" t="str">
        <f t="shared" si="10"/>
        <v/>
      </c>
      <c r="C619" s="5" t="str">
        <f>IF(A619&lt;&gt;"",INDEX('Instrument History'!$1:$1048576,CcyPerBase!B619,CcyPerBase!$B$2),"")</f>
        <v/>
      </c>
      <c r="D619" s="5" t="str">
        <f>IF($A619&lt;&gt;"",INDEX('Instrument History'!$1:$1048576,CcyPerBase!$B619,CcyPerBase!D$3) / $C619,"")</f>
        <v/>
      </c>
      <c r="E619" s="5" t="str">
        <f>IF($A619&lt;&gt;"",IF(E$2&lt;&gt;"",INDEX('Instrument History'!$1:$1048576,CcyPerBase!$B619,CcyPerBase!E$3) / $C619,""),"")</f>
        <v/>
      </c>
      <c r="F619" s="5" t="str">
        <f>IF($A619&lt;&gt;"",IF(F$2&lt;&gt;"",INDEX('Instrument History'!$1:$1048576,CcyPerBase!$B619,CcyPerBase!F$3) / $C619,""),"")</f>
        <v/>
      </c>
      <c r="G619" s="5" t="str">
        <f>IF($A619&lt;&gt;"",IF(G$2&lt;&gt;"",INDEX('Instrument History'!$1:$1048576,CcyPerBase!$B619,CcyPerBase!G$3) / $C619,""),"")</f>
        <v/>
      </c>
      <c r="H619" s="5" t="str">
        <f>IF($A619&lt;&gt;"",IF(H$2&lt;&gt;"",INDEX('Instrument History'!$1:$1048576,CcyPerBase!$B619,CcyPerBase!H$3) / $C619,""),"")</f>
        <v/>
      </c>
      <c r="I619" s="5" t="str">
        <f>IF($A619&lt;&gt;"",IF(I$2&lt;&gt;"",INDEX('Instrument History'!$1:$1048576,CcyPerBase!$B619,CcyPerBase!I$3) / $C619,""),"")</f>
        <v/>
      </c>
      <c r="J619" s="5" t="str">
        <f>IF($A619&lt;&gt;"",IF(J$2&lt;&gt;"",INDEX('Instrument History'!$1:$1048576,CcyPerBase!$B619,CcyPerBase!J$3) / $C619,""),"")</f>
        <v/>
      </c>
      <c r="K619" s="5" t="str">
        <f>IF($A619&lt;&gt;"",IF(K$2&lt;&gt;"",INDEX('Instrument History'!$1:$1048576,CcyPerBase!$B619,CcyPerBase!K$3) / $C619,""),"")</f>
        <v/>
      </c>
      <c r="L619" s="5" t="str">
        <f>IF($A619&lt;&gt;"",IF(L$2&lt;&gt;"",INDEX('Instrument History'!$1:$1048576,CcyPerBase!$B619,CcyPerBase!L$3) / $C619,""),"")</f>
        <v/>
      </c>
      <c r="M619" s="5" t="str">
        <f>IF($A619&lt;&gt;"",IF(M$2&lt;&gt;"",INDEX('Instrument History'!$1:$1048576,CcyPerBase!$B619,CcyPerBase!M$3) / $C619,""),"")</f>
        <v/>
      </c>
      <c r="N619" s="5" t="str">
        <f>IF($A619&lt;&gt;"",IF(N$2&lt;&gt;"",INDEX('Instrument History'!$1:$1048576,CcyPerBase!$B619,CcyPerBase!N$3) / $C619,""),"")</f>
        <v/>
      </c>
      <c r="O619" s="5" t="str">
        <f>IF($A619&lt;&gt;"",IF(O$2&lt;&gt;"",INDEX('Instrument History'!$1:$1048576,CcyPerBase!$B619,CcyPerBase!O$3) / $C619,""),"")</f>
        <v/>
      </c>
      <c r="P619" s="5" t="str">
        <f>IF($A619&lt;&gt;"",IF(P$2&lt;&gt;"",INDEX('Instrument History'!$1:$1048576,CcyPerBase!$B619,CcyPerBase!P$3) / $C619,""),"")</f>
        <v/>
      </c>
      <c r="Q619" s="5" t="str">
        <f>IF($A619&lt;&gt;"",IF(Q$2&lt;&gt;"",INDEX('Instrument History'!$1:$1048576,CcyPerBase!$B619,CcyPerBase!Q$3) / $C619,""),"")</f>
        <v/>
      </c>
      <c r="R619" s="5" t="str">
        <f>IF($A619&lt;&gt;"",IF(R$2&lt;&gt;"",INDEX('Instrument History'!$1:$1048576,CcyPerBase!$B619,CcyPerBase!R$3) / $C619,""),"")</f>
        <v/>
      </c>
      <c r="S619" s="5" t="str">
        <f>IF($A619&lt;&gt;"",IF(S$2&lt;&gt;"",INDEX('Instrument History'!$1:$1048576,CcyPerBase!$B619,CcyPerBase!S$3) / $C619,""),"")</f>
        <v/>
      </c>
      <c r="T619" s="5" t="str">
        <f>IF($A619&lt;&gt;"",IF(T$2&lt;&gt;"",INDEX('Instrument History'!$1:$1048576,CcyPerBase!$B619,CcyPerBase!T$3) / $C619,""),"")</f>
        <v/>
      </c>
      <c r="U619" s="5" t="str">
        <f>IF($A619&lt;&gt;"",IF(U$2&lt;&gt;"",INDEX('Instrument History'!$1:$1048576,CcyPerBase!$B619,CcyPerBase!U$3) / $C619,""),"")</f>
        <v/>
      </c>
      <c r="V619" s="5" t="str">
        <f>IF($A619&lt;&gt;"",IF(V$2&lt;&gt;"",INDEX('Instrument History'!$1:$1048576,CcyPerBase!$B619,CcyPerBase!V$3) / $C619,""),"")</f>
        <v/>
      </c>
      <c r="W619" s="5" t="str">
        <f>IF($A619&lt;&gt;"",IF(W$2&lt;&gt;"",INDEX('Instrument History'!$1:$1048576,CcyPerBase!$B619,CcyPerBase!W$3) / $C619,""),"")</f>
        <v/>
      </c>
      <c r="X619" s="5" t="str">
        <f>IF($A619&lt;&gt;"",IF(X$2&lt;&gt;"",INDEX('Instrument History'!$1:$1048576,CcyPerBase!$B619,CcyPerBase!X$3) / $C619,""),"")</f>
        <v/>
      </c>
    </row>
    <row r="620" spans="1:24">
      <c r="A620" s="12" t="str">
        <f>IF(A619&lt;&gt;"",IF(A619=$B$3,"",'Instrument History'!A617),"")</f>
        <v/>
      </c>
      <c r="B620" t="str">
        <f t="shared" si="10"/>
        <v/>
      </c>
      <c r="C620" s="5" t="str">
        <f>IF(A620&lt;&gt;"",INDEX('Instrument History'!$1:$1048576,CcyPerBase!B620,CcyPerBase!$B$2),"")</f>
        <v/>
      </c>
      <c r="D620" s="5" t="str">
        <f>IF($A620&lt;&gt;"",INDEX('Instrument History'!$1:$1048576,CcyPerBase!$B620,CcyPerBase!D$3) / $C620,"")</f>
        <v/>
      </c>
      <c r="E620" s="5" t="str">
        <f>IF($A620&lt;&gt;"",IF(E$2&lt;&gt;"",INDEX('Instrument History'!$1:$1048576,CcyPerBase!$B620,CcyPerBase!E$3) / $C620,""),"")</f>
        <v/>
      </c>
      <c r="F620" s="5" t="str">
        <f>IF($A620&lt;&gt;"",IF(F$2&lt;&gt;"",INDEX('Instrument History'!$1:$1048576,CcyPerBase!$B620,CcyPerBase!F$3) / $C620,""),"")</f>
        <v/>
      </c>
      <c r="G620" s="5" t="str">
        <f>IF($A620&lt;&gt;"",IF(G$2&lt;&gt;"",INDEX('Instrument History'!$1:$1048576,CcyPerBase!$B620,CcyPerBase!G$3) / $C620,""),"")</f>
        <v/>
      </c>
      <c r="H620" s="5" t="str">
        <f>IF($A620&lt;&gt;"",IF(H$2&lt;&gt;"",INDEX('Instrument History'!$1:$1048576,CcyPerBase!$B620,CcyPerBase!H$3) / $C620,""),"")</f>
        <v/>
      </c>
      <c r="I620" s="5" t="str">
        <f>IF($A620&lt;&gt;"",IF(I$2&lt;&gt;"",INDEX('Instrument History'!$1:$1048576,CcyPerBase!$B620,CcyPerBase!I$3) / $C620,""),"")</f>
        <v/>
      </c>
      <c r="J620" s="5" t="str">
        <f>IF($A620&lt;&gt;"",IF(J$2&lt;&gt;"",INDEX('Instrument History'!$1:$1048576,CcyPerBase!$B620,CcyPerBase!J$3) / $C620,""),"")</f>
        <v/>
      </c>
      <c r="K620" s="5" t="str">
        <f>IF($A620&lt;&gt;"",IF(K$2&lt;&gt;"",INDEX('Instrument History'!$1:$1048576,CcyPerBase!$B620,CcyPerBase!K$3) / $C620,""),"")</f>
        <v/>
      </c>
      <c r="L620" s="5" t="str">
        <f>IF($A620&lt;&gt;"",IF(L$2&lt;&gt;"",INDEX('Instrument History'!$1:$1048576,CcyPerBase!$B620,CcyPerBase!L$3) / $C620,""),"")</f>
        <v/>
      </c>
      <c r="M620" s="5" t="str">
        <f>IF($A620&lt;&gt;"",IF(M$2&lt;&gt;"",INDEX('Instrument History'!$1:$1048576,CcyPerBase!$B620,CcyPerBase!M$3) / $C620,""),"")</f>
        <v/>
      </c>
      <c r="N620" s="5" t="str">
        <f>IF($A620&lt;&gt;"",IF(N$2&lt;&gt;"",INDEX('Instrument History'!$1:$1048576,CcyPerBase!$B620,CcyPerBase!N$3) / $C620,""),"")</f>
        <v/>
      </c>
      <c r="O620" s="5" t="str">
        <f>IF($A620&lt;&gt;"",IF(O$2&lt;&gt;"",INDEX('Instrument History'!$1:$1048576,CcyPerBase!$B620,CcyPerBase!O$3) / $C620,""),"")</f>
        <v/>
      </c>
      <c r="P620" s="5" t="str">
        <f>IF($A620&lt;&gt;"",IF(P$2&lt;&gt;"",INDEX('Instrument History'!$1:$1048576,CcyPerBase!$B620,CcyPerBase!P$3) / $C620,""),"")</f>
        <v/>
      </c>
      <c r="Q620" s="5" t="str">
        <f>IF($A620&lt;&gt;"",IF(Q$2&lt;&gt;"",INDEX('Instrument History'!$1:$1048576,CcyPerBase!$B620,CcyPerBase!Q$3) / $C620,""),"")</f>
        <v/>
      </c>
      <c r="R620" s="5" t="str">
        <f>IF($A620&lt;&gt;"",IF(R$2&lt;&gt;"",INDEX('Instrument History'!$1:$1048576,CcyPerBase!$B620,CcyPerBase!R$3) / $C620,""),"")</f>
        <v/>
      </c>
      <c r="S620" s="5" t="str">
        <f>IF($A620&lt;&gt;"",IF(S$2&lt;&gt;"",INDEX('Instrument History'!$1:$1048576,CcyPerBase!$B620,CcyPerBase!S$3) / $C620,""),"")</f>
        <v/>
      </c>
      <c r="T620" s="5" t="str">
        <f>IF($A620&lt;&gt;"",IF(T$2&lt;&gt;"",INDEX('Instrument History'!$1:$1048576,CcyPerBase!$B620,CcyPerBase!T$3) / $C620,""),"")</f>
        <v/>
      </c>
      <c r="U620" s="5" t="str">
        <f>IF($A620&lt;&gt;"",IF(U$2&lt;&gt;"",INDEX('Instrument History'!$1:$1048576,CcyPerBase!$B620,CcyPerBase!U$3) / $C620,""),"")</f>
        <v/>
      </c>
      <c r="V620" s="5" t="str">
        <f>IF($A620&lt;&gt;"",IF(V$2&lt;&gt;"",INDEX('Instrument History'!$1:$1048576,CcyPerBase!$B620,CcyPerBase!V$3) / $C620,""),"")</f>
        <v/>
      </c>
      <c r="W620" s="5" t="str">
        <f>IF($A620&lt;&gt;"",IF(W$2&lt;&gt;"",INDEX('Instrument History'!$1:$1048576,CcyPerBase!$B620,CcyPerBase!W$3) / $C620,""),"")</f>
        <v/>
      </c>
      <c r="X620" s="5" t="str">
        <f>IF($A620&lt;&gt;"",IF(X$2&lt;&gt;"",INDEX('Instrument History'!$1:$1048576,CcyPerBase!$B620,CcyPerBase!X$3) / $C620,""),"")</f>
        <v/>
      </c>
    </row>
    <row r="621" spans="1:24">
      <c r="A621" s="12" t="str">
        <f>IF(A620&lt;&gt;"",IF(A620=$B$3,"",'Instrument History'!A618),"")</f>
        <v/>
      </c>
      <c r="B621" t="str">
        <f t="shared" si="10"/>
        <v/>
      </c>
      <c r="C621" s="5" t="str">
        <f>IF(A621&lt;&gt;"",INDEX('Instrument History'!$1:$1048576,CcyPerBase!B621,CcyPerBase!$B$2),"")</f>
        <v/>
      </c>
      <c r="D621" s="5" t="str">
        <f>IF($A621&lt;&gt;"",INDEX('Instrument History'!$1:$1048576,CcyPerBase!$B621,CcyPerBase!D$3) / $C621,"")</f>
        <v/>
      </c>
      <c r="E621" s="5" t="str">
        <f>IF($A621&lt;&gt;"",IF(E$2&lt;&gt;"",INDEX('Instrument History'!$1:$1048576,CcyPerBase!$B621,CcyPerBase!E$3) / $C621,""),"")</f>
        <v/>
      </c>
      <c r="F621" s="5" t="str">
        <f>IF($A621&lt;&gt;"",IF(F$2&lt;&gt;"",INDEX('Instrument History'!$1:$1048576,CcyPerBase!$B621,CcyPerBase!F$3) / $C621,""),"")</f>
        <v/>
      </c>
      <c r="G621" s="5" t="str">
        <f>IF($A621&lt;&gt;"",IF(G$2&lt;&gt;"",INDEX('Instrument History'!$1:$1048576,CcyPerBase!$B621,CcyPerBase!G$3) / $C621,""),"")</f>
        <v/>
      </c>
      <c r="H621" s="5" t="str">
        <f>IF($A621&lt;&gt;"",IF(H$2&lt;&gt;"",INDEX('Instrument History'!$1:$1048576,CcyPerBase!$B621,CcyPerBase!H$3) / $C621,""),"")</f>
        <v/>
      </c>
      <c r="I621" s="5" t="str">
        <f>IF($A621&lt;&gt;"",IF(I$2&lt;&gt;"",INDEX('Instrument History'!$1:$1048576,CcyPerBase!$B621,CcyPerBase!I$3) / $C621,""),"")</f>
        <v/>
      </c>
      <c r="J621" s="5" t="str">
        <f>IF($A621&lt;&gt;"",IF(J$2&lt;&gt;"",INDEX('Instrument History'!$1:$1048576,CcyPerBase!$B621,CcyPerBase!J$3) / $C621,""),"")</f>
        <v/>
      </c>
      <c r="K621" s="5" t="str">
        <f>IF($A621&lt;&gt;"",IF(K$2&lt;&gt;"",INDEX('Instrument History'!$1:$1048576,CcyPerBase!$B621,CcyPerBase!K$3) / $C621,""),"")</f>
        <v/>
      </c>
      <c r="L621" s="5" t="str">
        <f>IF($A621&lt;&gt;"",IF(L$2&lt;&gt;"",INDEX('Instrument History'!$1:$1048576,CcyPerBase!$B621,CcyPerBase!L$3) / $C621,""),"")</f>
        <v/>
      </c>
      <c r="M621" s="5" t="str">
        <f>IF($A621&lt;&gt;"",IF(M$2&lt;&gt;"",INDEX('Instrument History'!$1:$1048576,CcyPerBase!$B621,CcyPerBase!M$3) / $C621,""),"")</f>
        <v/>
      </c>
      <c r="N621" s="5" t="str">
        <f>IF($A621&lt;&gt;"",IF(N$2&lt;&gt;"",INDEX('Instrument History'!$1:$1048576,CcyPerBase!$B621,CcyPerBase!N$3) / $C621,""),"")</f>
        <v/>
      </c>
      <c r="O621" s="5" t="str">
        <f>IF($A621&lt;&gt;"",IF(O$2&lt;&gt;"",INDEX('Instrument History'!$1:$1048576,CcyPerBase!$B621,CcyPerBase!O$3) / $C621,""),"")</f>
        <v/>
      </c>
      <c r="P621" s="5" t="str">
        <f>IF($A621&lt;&gt;"",IF(P$2&lt;&gt;"",INDEX('Instrument History'!$1:$1048576,CcyPerBase!$B621,CcyPerBase!P$3) / $C621,""),"")</f>
        <v/>
      </c>
      <c r="Q621" s="5" t="str">
        <f>IF($A621&lt;&gt;"",IF(Q$2&lt;&gt;"",INDEX('Instrument History'!$1:$1048576,CcyPerBase!$B621,CcyPerBase!Q$3) / $C621,""),"")</f>
        <v/>
      </c>
      <c r="R621" s="5" t="str">
        <f>IF($A621&lt;&gt;"",IF(R$2&lt;&gt;"",INDEX('Instrument History'!$1:$1048576,CcyPerBase!$B621,CcyPerBase!R$3) / $C621,""),"")</f>
        <v/>
      </c>
      <c r="S621" s="5" t="str">
        <f>IF($A621&lt;&gt;"",IF(S$2&lt;&gt;"",INDEX('Instrument History'!$1:$1048576,CcyPerBase!$B621,CcyPerBase!S$3) / $C621,""),"")</f>
        <v/>
      </c>
      <c r="T621" s="5" t="str">
        <f>IF($A621&lt;&gt;"",IF(T$2&lt;&gt;"",INDEX('Instrument History'!$1:$1048576,CcyPerBase!$B621,CcyPerBase!T$3) / $C621,""),"")</f>
        <v/>
      </c>
      <c r="U621" s="5" t="str">
        <f>IF($A621&lt;&gt;"",IF(U$2&lt;&gt;"",INDEX('Instrument History'!$1:$1048576,CcyPerBase!$B621,CcyPerBase!U$3) / $C621,""),"")</f>
        <v/>
      </c>
      <c r="V621" s="5" t="str">
        <f>IF($A621&lt;&gt;"",IF(V$2&lt;&gt;"",INDEX('Instrument History'!$1:$1048576,CcyPerBase!$B621,CcyPerBase!V$3) / $C621,""),"")</f>
        <v/>
      </c>
      <c r="W621" s="5" t="str">
        <f>IF($A621&lt;&gt;"",IF(W$2&lt;&gt;"",INDEX('Instrument History'!$1:$1048576,CcyPerBase!$B621,CcyPerBase!W$3) / $C621,""),"")</f>
        <v/>
      </c>
      <c r="X621" s="5" t="str">
        <f>IF($A621&lt;&gt;"",IF(X$2&lt;&gt;"",INDEX('Instrument History'!$1:$1048576,CcyPerBase!$B621,CcyPerBase!X$3) / $C621,""),"")</f>
        <v/>
      </c>
    </row>
    <row r="622" spans="1:24">
      <c r="A622" s="12" t="str">
        <f>IF(A621&lt;&gt;"",IF(A621=$B$3,"",'Instrument History'!A619),"")</f>
        <v/>
      </c>
      <c r="B622" t="str">
        <f t="shared" si="10"/>
        <v/>
      </c>
      <c r="C622" s="5" t="str">
        <f>IF(A622&lt;&gt;"",INDEX('Instrument History'!$1:$1048576,CcyPerBase!B622,CcyPerBase!$B$2),"")</f>
        <v/>
      </c>
      <c r="D622" s="5" t="str">
        <f>IF($A622&lt;&gt;"",INDEX('Instrument History'!$1:$1048576,CcyPerBase!$B622,CcyPerBase!D$3) / $C622,"")</f>
        <v/>
      </c>
      <c r="E622" s="5" t="str">
        <f>IF($A622&lt;&gt;"",IF(E$2&lt;&gt;"",INDEX('Instrument History'!$1:$1048576,CcyPerBase!$B622,CcyPerBase!E$3) / $C622,""),"")</f>
        <v/>
      </c>
      <c r="F622" s="5" t="str">
        <f>IF($A622&lt;&gt;"",IF(F$2&lt;&gt;"",INDEX('Instrument History'!$1:$1048576,CcyPerBase!$B622,CcyPerBase!F$3) / $C622,""),"")</f>
        <v/>
      </c>
      <c r="G622" s="5" t="str">
        <f>IF($A622&lt;&gt;"",IF(G$2&lt;&gt;"",INDEX('Instrument History'!$1:$1048576,CcyPerBase!$B622,CcyPerBase!G$3) / $C622,""),"")</f>
        <v/>
      </c>
      <c r="H622" s="5" t="str">
        <f>IF($A622&lt;&gt;"",IF(H$2&lt;&gt;"",INDEX('Instrument History'!$1:$1048576,CcyPerBase!$B622,CcyPerBase!H$3) / $C622,""),"")</f>
        <v/>
      </c>
      <c r="I622" s="5" t="str">
        <f>IF($A622&lt;&gt;"",IF(I$2&lt;&gt;"",INDEX('Instrument History'!$1:$1048576,CcyPerBase!$B622,CcyPerBase!I$3) / $C622,""),"")</f>
        <v/>
      </c>
      <c r="J622" s="5" t="str">
        <f>IF($A622&lt;&gt;"",IF(J$2&lt;&gt;"",INDEX('Instrument History'!$1:$1048576,CcyPerBase!$B622,CcyPerBase!J$3) / $C622,""),"")</f>
        <v/>
      </c>
      <c r="K622" s="5" t="str">
        <f>IF($A622&lt;&gt;"",IF(K$2&lt;&gt;"",INDEX('Instrument History'!$1:$1048576,CcyPerBase!$B622,CcyPerBase!K$3) / $C622,""),"")</f>
        <v/>
      </c>
      <c r="L622" s="5" t="str">
        <f>IF($A622&lt;&gt;"",IF(L$2&lt;&gt;"",INDEX('Instrument History'!$1:$1048576,CcyPerBase!$B622,CcyPerBase!L$3) / $C622,""),"")</f>
        <v/>
      </c>
      <c r="M622" s="5" t="str">
        <f>IF($A622&lt;&gt;"",IF(M$2&lt;&gt;"",INDEX('Instrument History'!$1:$1048576,CcyPerBase!$B622,CcyPerBase!M$3) / $C622,""),"")</f>
        <v/>
      </c>
      <c r="N622" s="5" t="str">
        <f>IF($A622&lt;&gt;"",IF(N$2&lt;&gt;"",INDEX('Instrument History'!$1:$1048576,CcyPerBase!$B622,CcyPerBase!N$3) / $C622,""),"")</f>
        <v/>
      </c>
      <c r="O622" s="5" t="str">
        <f>IF($A622&lt;&gt;"",IF(O$2&lt;&gt;"",INDEX('Instrument History'!$1:$1048576,CcyPerBase!$B622,CcyPerBase!O$3) / $C622,""),"")</f>
        <v/>
      </c>
      <c r="P622" s="5" t="str">
        <f>IF($A622&lt;&gt;"",IF(P$2&lt;&gt;"",INDEX('Instrument History'!$1:$1048576,CcyPerBase!$B622,CcyPerBase!P$3) / $C622,""),"")</f>
        <v/>
      </c>
      <c r="Q622" s="5" t="str">
        <f>IF($A622&lt;&gt;"",IF(Q$2&lt;&gt;"",INDEX('Instrument History'!$1:$1048576,CcyPerBase!$B622,CcyPerBase!Q$3) / $C622,""),"")</f>
        <v/>
      </c>
      <c r="R622" s="5" t="str">
        <f>IF($A622&lt;&gt;"",IF(R$2&lt;&gt;"",INDEX('Instrument History'!$1:$1048576,CcyPerBase!$B622,CcyPerBase!R$3) / $C622,""),"")</f>
        <v/>
      </c>
      <c r="S622" s="5" t="str">
        <f>IF($A622&lt;&gt;"",IF(S$2&lt;&gt;"",INDEX('Instrument History'!$1:$1048576,CcyPerBase!$B622,CcyPerBase!S$3) / $C622,""),"")</f>
        <v/>
      </c>
      <c r="T622" s="5" t="str">
        <f>IF($A622&lt;&gt;"",IF(T$2&lt;&gt;"",INDEX('Instrument History'!$1:$1048576,CcyPerBase!$B622,CcyPerBase!T$3) / $C622,""),"")</f>
        <v/>
      </c>
      <c r="U622" s="5" t="str">
        <f>IF($A622&lt;&gt;"",IF(U$2&lt;&gt;"",INDEX('Instrument History'!$1:$1048576,CcyPerBase!$B622,CcyPerBase!U$3) / $C622,""),"")</f>
        <v/>
      </c>
      <c r="V622" s="5" t="str">
        <f>IF($A622&lt;&gt;"",IF(V$2&lt;&gt;"",INDEX('Instrument History'!$1:$1048576,CcyPerBase!$B622,CcyPerBase!V$3) / $C622,""),"")</f>
        <v/>
      </c>
      <c r="W622" s="5" t="str">
        <f>IF($A622&lt;&gt;"",IF(W$2&lt;&gt;"",INDEX('Instrument History'!$1:$1048576,CcyPerBase!$B622,CcyPerBase!W$3) / $C622,""),"")</f>
        <v/>
      </c>
      <c r="X622" s="5" t="str">
        <f>IF($A622&lt;&gt;"",IF(X$2&lt;&gt;"",INDEX('Instrument History'!$1:$1048576,CcyPerBase!$B622,CcyPerBase!X$3) / $C622,""),"")</f>
        <v/>
      </c>
    </row>
    <row r="623" spans="1:24">
      <c r="A623" s="12" t="str">
        <f>IF(A622&lt;&gt;"",IF(A622=$B$3,"",'Instrument History'!A620),"")</f>
        <v/>
      </c>
      <c r="B623" t="str">
        <f t="shared" si="10"/>
        <v/>
      </c>
      <c r="C623" s="5" t="str">
        <f>IF(A623&lt;&gt;"",INDEX('Instrument History'!$1:$1048576,CcyPerBase!B623,CcyPerBase!$B$2),"")</f>
        <v/>
      </c>
      <c r="D623" s="5" t="str">
        <f>IF($A623&lt;&gt;"",INDEX('Instrument History'!$1:$1048576,CcyPerBase!$B623,CcyPerBase!D$3) / $C623,"")</f>
        <v/>
      </c>
      <c r="E623" s="5" t="str">
        <f>IF($A623&lt;&gt;"",IF(E$2&lt;&gt;"",INDEX('Instrument History'!$1:$1048576,CcyPerBase!$B623,CcyPerBase!E$3) / $C623,""),"")</f>
        <v/>
      </c>
      <c r="F623" s="5" t="str">
        <f>IF($A623&lt;&gt;"",IF(F$2&lt;&gt;"",INDEX('Instrument History'!$1:$1048576,CcyPerBase!$B623,CcyPerBase!F$3) / $C623,""),"")</f>
        <v/>
      </c>
      <c r="G623" s="5" t="str">
        <f>IF($A623&lt;&gt;"",IF(G$2&lt;&gt;"",INDEX('Instrument History'!$1:$1048576,CcyPerBase!$B623,CcyPerBase!G$3) / $C623,""),"")</f>
        <v/>
      </c>
      <c r="H623" s="5" t="str">
        <f>IF($A623&lt;&gt;"",IF(H$2&lt;&gt;"",INDEX('Instrument History'!$1:$1048576,CcyPerBase!$B623,CcyPerBase!H$3) / $C623,""),"")</f>
        <v/>
      </c>
      <c r="I623" s="5" t="str">
        <f>IF($A623&lt;&gt;"",IF(I$2&lt;&gt;"",INDEX('Instrument History'!$1:$1048576,CcyPerBase!$B623,CcyPerBase!I$3) / $C623,""),"")</f>
        <v/>
      </c>
      <c r="J623" s="5" t="str">
        <f>IF($A623&lt;&gt;"",IF(J$2&lt;&gt;"",INDEX('Instrument History'!$1:$1048576,CcyPerBase!$B623,CcyPerBase!J$3) / $C623,""),"")</f>
        <v/>
      </c>
      <c r="K623" s="5" t="str">
        <f>IF($A623&lt;&gt;"",IF(K$2&lt;&gt;"",INDEX('Instrument History'!$1:$1048576,CcyPerBase!$B623,CcyPerBase!K$3) / $C623,""),"")</f>
        <v/>
      </c>
      <c r="L623" s="5" t="str">
        <f>IF($A623&lt;&gt;"",IF(L$2&lt;&gt;"",INDEX('Instrument History'!$1:$1048576,CcyPerBase!$B623,CcyPerBase!L$3) / $C623,""),"")</f>
        <v/>
      </c>
      <c r="M623" s="5" t="str">
        <f>IF($A623&lt;&gt;"",IF(M$2&lt;&gt;"",INDEX('Instrument History'!$1:$1048576,CcyPerBase!$B623,CcyPerBase!M$3) / $C623,""),"")</f>
        <v/>
      </c>
      <c r="N623" s="5" t="str">
        <f>IF($A623&lt;&gt;"",IF(N$2&lt;&gt;"",INDEX('Instrument History'!$1:$1048576,CcyPerBase!$B623,CcyPerBase!N$3) / $C623,""),"")</f>
        <v/>
      </c>
      <c r="O623" s="5" t="str">
        <f>IF($A623&lt;&gt;"",IF(O$2&lt;&gt;"",INDEX('Instrument History'!$1:$1048576,CcyPerBase!$B623,CcyPerBase!O$3) / $C623,""),"")</f>
        <v/>
      </c>
      <c r="P623" s="5" t="str">
        <f>IF($A623&lt;&gt;"",IF(P$2&lt;&gt;"",INDEX('Instrument History'!$1:$1048576,CcyPerBase!$B623,CcyPerBase!P$3) / $C623,""),"")</f>
        <v/>
      </c>
      <c r="Q623" s="5" t="str">
        <f>IF($A623&lt;&gt;"",IF(Q$2&lt;&gt;"",INDEX('Instrument History'!$1:$1048576,CcyPerBase!$B623,CcyPerBase!Q$3) / $C623,""),"")</f>
        <v/>
      </c>
      <c r="R623" s="5" t="str">
        <f>IF($A623&lt;&gt;"",IF(R$2&lt;&gt;"",INDEX('Instrument History'!$1:$1048576,CcyPerBase!$B623,CcyPerBase!R$3) / $C623,""),"")</f>
        <v/>
      </c>
      <c r="S623" s="5" t="str">
        <f>IF($A623&lt;&gt;"",IF(S$2&lt;&gt;"",INDEX('Instrument History'!$1:$1048576,CcyPerBase!$B623,CcyPerBase!S$3) / $C623,""),"")</f>
        <v/>
      </c>
      <c r="T623" s="5" t="str">
        <f>IF($A623&lt;&gt;"",IF(T$2&lt;&gt;"",INDEX('Instrument History'!$1:$1048576,CcyPerBase!$B623,CcyPerBase!T$3) / $C623,""),"")</f>
        <v/>
      </c>
      <c r="U623" s="5" t="str">
        <f>IF($A623&lt;&gt;"",IF(U$2&lt;&gt;"",INDEX('Instrument History'!$1:$1048576,CcyPerBase!$B623,CcyPerBase!U$3) / $C623,""),"")</f>
        <v/>
      </c>
      <c r="V623" s="5" t="str">
        <f>IF($A623&lt;&gt;"",IF(V$2&lt;&gt;"",INDEX('Instrument History'!$1:$1048576,CcyPerBase!$B623,CcyPerBase!V$3) / $C623,""),"")</f>
        <v/>
      </c>
      <c r="W623" s="5" t="str">
        <f>IF($A623&lt;&gt;"",IF(W$2&lt;&gt;"",INDEX('Instrument History'!$1:$1048576,CcyPerBase!$B623,CcyPerBase!W$3) / $C623,""),"")</f>
        <v/>
      </c>
      <c r="X623" s="5" t="str">
        <f>IF($A623&lt;&gt;"",IF(X$2&lt;&gt;"",INDEX('Instrument History'!$1:$1048576,CcyPerBase!$B623,CcyPerBase!X$3) / $C623,""),"")</f>
        <v/>
      </c>
    </row>
    <row r="624" spans="1:24">
      <c r="A624" s="12" t="str">
        <f>IF(A623&lt;&gt;"",IF(A623=$B$3,"",'Instrument History'!A621),"")</f>
        <v/>
      </c>
      <c r="B624" t="str">
        <f t="shared" si="10"/>
        <v/>
      </c>
      <c r="C624" s="5" t="str">
        <f>IF(A624&lt;&gt;"",INDEX('Instrument History'!$1:$1048576,CcyPerBase!B624,CcyPerBase!$B$2),"")</f>
        <v/>
      </c>
      <c r="D624" s="5" t="str">
        <f>IF($A624&lt;&gt;"",INDEX('Instrument History'!$1:$1048576,CcyPerBase!$B624,CcyPerBase!D$3) / $C624,"")</f>
        <v/>
      </c>
      <c r="E624" s="5" t="str">
        <f>IF($A624&lt;&gt;"",IF(E$2&lt;&gt;"",INDEX('Instrument History'!$1:$1048576,CcyPerBase!$B624,CcyPerBase!E$3) / $C624,""),"")</f>
        <v/>
      </c>
      <c r="F624" s="5" t="str">
        <f>IF($A624&lt;&gt;"",IF(F$2&lt;&gt;"",INDEX('Instrument History'!$1:$1048576,CcyPerBase!$B624,CcyPerBase!F$3) / $C624,""),"")</f>
        <v/>
      </c>
      <c r="G624" s="5" t="str">
        <f>IF($A624&lt;&gt;"",IF(G$2&lt;&gt;"",INDEX('Instrument History'!$1:$1048576,CcyPerBase!$B624,CcyPerBase!G$3) / $C624,""),"")</f>
        <v/>
      </c>
      <c r="H624" s="5" t="str">
        <f>IF($A624&lt;&gt;"",IF(H$2&lt;&gt;"",INDEX('Instrument History'!$1:$1048576,CcyPerBase!$B624,CcyPerBase!H$3) / $C624,""),"")</f>
        <v/>
      </c>
      <c r="I624" s="5" t="str">
        <f>IF($A624&lt;&gt;"",IF(I$2&lt;&gt;"",INDEX('Instrument History'!$1:$1048576,CcyPerBase!$B624,CcyPerBase!I$3) / $C624,""),"")</f>
        <v/>
      </c>
      <c r="J624" s="5" t="str">
        <f>IF($A624&lt;&gt;"",IF(J$2&lt;&gt;"",INDEX('Instrument History'!$1:$1048576,CcyPerBase!$B624,CcyPerBase!J$3) / $C624,""),"")</f>
        <v/>
      </c>
      <c r="K624" s="5" t="str">
        <f>IF($A624&lt;&gt;"",IF(K$2&lt;&gt;"",INDEX('Instrument History'!$1:$1048576,CcyPerBase!$B624,CcyPerBase!K$3) / $C624,""),"")</f>
        <v/>
      </c>
      <c r="L624" s="5" t="str">
        <f>IF($A624&lt;&gt;"",IF(L$2&lt;&gt;"",INDEX('Instrument History'!$1:$1048576,CcyPerBase!$B624,CcyPerBase!L$3) / $C624,""),"")</f>
        <v/>
      </c>
      <c r="M624" s="5" t="str">
        <f>IF($A624&lt;&gt;"",IF(M$2&lt;&gt;"",INDEX('Instrument History'!$1:$1048576,CcyPerBase!$B624,CcyPerBase!M$3) / $C624,""),"")</f>
        <v/>
      </c>
      <c r="N624" s="5" t="str">
        <f>IF($A624&lt;&gt;"",IF(N$2&lt;&gt;"",INDEX('Instrument History'!$1:$1048576,CcyPerBase!$B624,CcyPerBase!N$3) / $C624,""),"")</f>
        <v/>
      </c>
      <c r="O624" s="5" t="str">
        <f>IF($A624&lt;&gt;"",IF(O$2&lt;&gt;"",INDEX('Instrument History'!$1:$1048576,CcyPerBase!$B624,CcyPerBase!O$3) / $C624,""),"")</f>
        <v/>
      </c>
      <c r="P624" s="5" t="str">
        <f>IF($A624&lt;&gt;"",IF(P$2&lt;&gt;"",INDEX('Instrument History'!$1:$1048576,CcyPerBase!$B624,CcyPerBase!P$3) / $C624,""),"")</f>
        <v/>
      </c>
      <c r="Q624" s="5" t="str">
        <f>IF($A624&lt;&gt;"",IF(Q$2&lt;&gt;"",INDEX('Instrument History'!$1:$1048576,CcyPerBase!$B624,CcyPerBase!Q$3) / $C624,""),"")</f>
        <v/>
      </c>
      <c r="R624" s="5" t="str">
        <f>IF($A624&lt;&gt;"",IF(R$2&lt;&gt;"",INDEX('Instrument History'!$1:$1048576,CcyPerBase!$B624,CcyPerBase!R$3) / $C624,""),"")</f>
        <v/>
      </c>
      <c r="S624" s="5" t="str">
        <f>IF($A624&lt;&gt;"",IF(S$2&lt;&gt;"",INDEX('Instrument History'!$1:$1048576,CcyPerBase!$B624,CcyPerBase!S$3) / $C624,""),"")</f>
        <v/>
      </c>
      <c r="T624" s="5" t="str">
        <f>IF($A624&lt;&gt;"",IF(T$2&lt;&gt;"",INDEX('Instrument History'!$1:$1048576,CcyPerBase!$B624,CcyPerBase!T$3) / $C624,""),"")</f>
        <v/>
      </c>
      <c r="U624" s="5" t="str">
        <f>IF($A624&lt;&gt;"",IF(U$2&lt;&gt;"",INDEX('Instrument History'!$1:$1048576,CcyPerBase!$B624,CcyPerBase!U$3) / $C624,""),"")</f>
        <v/>
      </c>
      <c r="V624" s="5" t="str">
        <f>IF($A624&lt;&gt;"",IF(V$2&lt;&gt;"",INDEX('Instrument History'!$1:$1048576,CcyPerBase!$B624,CcyPerBase!V$3) / $C624,""),"")</f>
        <v/>
      </c>
      <c r="W624" s="5" t="str">
        <f>IF($A624&lt;&gt;"",IF(W$2&lt;&gt;"",INDEX('Instrument History'!$1:$1048576,CcyPerBase!$B624,CcyPerBase!W$3) / $C624,""),"")</f>
        <v/>
      </c>
      <c r="X624" s="5" t="str">
        <f>IF($A624&lt;&gt;"",IF(X$2&lt;&gt;"",INDEX('Instrument History'!$1:$1048576,CcyPerBase!$B624,CcyPerBase!X$3) / $C624,""),"")</f>
        <v/>
      </c>
    </row>
    <row r="625" spans="1:24">
      <c r="A625" s="12" t="str">
        <f>IF(A624&lt;&gt;"",IF(A624=$B$3,"",'Instrument History'!A622),"")</f>
        <v/>
      </c>
      <c r="B625" t="str">
        <f t="shared" si="10"/>
        <v/>
      </c>
      <c r="C625" s="5" t="str">
        <f>IF(A625&lt;&gt;"",INDEX('Instrument History'!$1:$1048576,CcyPerBase!B625,CcyPerBase!$B$2),"")</f>
        <v/>
      </c>
      <c r="D625" s="5" t="str">
        <f>IF($A625&lt;&gt;"",INDEX('Instrument History'!$1:$1048576,CcyPerBase!$B625,CcyPerBase!D$3) / $C625,"")</f>
        <v/>
      </c>
      <c r="E625" s="5" t="str">
        <f>IF($A625&lt;&gt;"",IF(E$2&lt;&gt;"",INDEX('Instrument History'!$1:$1048576,CcyPerBase!$B625,CcyPerBase!E$3) / $C625,""),"")</f>
        <v/>
      </c>
      <c r="F625" s="5" t="str">
        <f>IF($A625&lt;&gt;"",IF(F$2&lt;&gt;"",INDEX('Instrument History'!$1:$1048576,CcyPerBase!$B625,CcyPerBase!F$3) / $C625,""),"")</f>
        <v/>
      </c>
      <c r="G625" s="5" t="str">
        <f>IF($A625&lt;&gt;"",IF(G$2&lt;&gt;"",INDEX('Instrument History'!$1:$1048576,CcyPerBase!$B625,CcyPerBase!G$3) / $C625,""),"")</f>
        <v/>
      </c>
      <c r="H625" s="5" t="str">
        <f>IF($A625&lt;&gt;"",IF(H$2&lt;&gt;"",INDEX('Instrument History'!$1:$1048576,CcyPerBase!$B625,CcyPerBase!H$3) / $C625,""),"")</f>
        <v/>
      </c>
      <c r="I625" s="5" t="str">
        <f>IF($A625&lt;&gt;"",IF(I$2&lt;&gt;"",INDEX('Instrument History'!$1:$1048576,CcyPerBase!$B625,CcyPerBase!I$3) / $C625,""),"")</f>
        <v/>
      </c>
      <c r="J625" s="5" t="str">
        <f>IF($A625&lt;&gt;"",IF(J$2&lt;&gt;"",INDEX('Instrument History'!$1:$1048576,CcyPerBase!$B625,CcyPerBase!J$3) / $C625,""),"")</f>
        <v/>
      </c>
      <c r="K625" s="5" t="str">
        <f>IF($A625&lt;&gt;"",IF(K$2&lt;&gt;"",INDEX('Instrument History'!$1:$1048576,CcyPerBase!$B625,CcyPerBase!K$3) / $C625,""),"")</f>
        <v/>
      </c>
      <c r="L625" s="5" t="str">
        <f>IF($A625&lt;&gt;"",IF(L$2&lt;&gt;"",INDEX('Instrument History'!$1:$1048576,CcyPerBase!$B625,CcyPerBase!L$3) / $C625,""),"")</f>
        <v/>
      </c>
      <c r="M625" s="5" t="str">
        <f>IF($A625&lt;&gt;"",IF(M$2&lt;&gt;"",INDEX('Instrument History'!$1:$1048576,CcyPerBase!$B625,CcyPerBase!M$3) / $C625,""),"")</f>
        <v/>
      </c>
      <c r="N625" s="5" t="str">
        <f>IF($A625&lt;&gt;"",IF(N$2&lt;&gt;"",INDEX('Instrument History'!$1:$1048576,CcyPerBase!$B625,CcyPerBase!N$3) / $C625,""),"")</f>
        <v/>
      </c>
      <c r="O625" s="5" t="str">
        <f>IF($A625&lt;&gt;"",IF(O$2&lt;&gt;"",INDEX('Instrument History'!$1:$1048576,CcyPerBase!$B625,CcyPerBase!O$3) / $C625,""),"")</f>
        <v/>
      </c>
      <c r="P625" s="5" t="str">
        <f>IF($A625&lt;&gt;"",IF(P$2&lt;&gt;"",INDEX('Instrument History'!$1:$1048576,CcyPerBase!$B625,CcyPerBase!P$3) / $C625,""),"")</f>
        <v/>
      </c>
      <c r="Q625" s="5" t="str">
        <f>IF($A625&lt;&gt;"",IF(Q$2&lt;&gt;"",INDEX('Instrument History'!$1:$1048576,CcyPerBase!$B625,CcyPerBase!Q$3) / $C625,""),"")</f>
        <v/>
      </c>
      <c r="R625" s="5" t="str">
        <f>IF($A625&lt;&gt;"",IF(R$2&lt;&gt;"",INDEX('Instrument History'!$1:$1048576,CcyPerBase!$B625,CcyPerBase!R$3) / $C625,""),"")</f>
        <v/>
      </c>
      <c r="S625" s="5" t="str">
        <f>IF($A625&lt;&gt;"",IF(S$2&lt;&gt;"",INDEX('Instrument History'!$1:$1048576,CcyPerBase!$B625,CcyPerBase!S$3) / $C625,""),"")</f>
        <v/>
      </c>
      <c r="T625" s="5" t="str">
        <f>IF($A625&lt;&gt;"",IF(T$2&lt;&gt;"",INDEX('Instrument History'!$1:$1048576,CcyPerBase!$B625,CcyPerBase!T$3) / $C625,""),"")</f>
        <v/>
      </c>
      <c r="U625" s="5" t="str">
        <f>IF($A625&lt;&gt;"",IF(U$2&lt;&gt;"",INDEX('Instrument History'!$1:$1048576,CcyPerBase!$B625,CcyPerBase!U$3) / $C625,""),"")</f>
        <v/>
      </c>
      <c r="V625" s="5" t="str">
        <f>IF($A625&lt;&gt;"",IF(V$2&lt;&gt;"",INDEX('Instrument History'!$1:$1048576,CcyPerBase!$B625,CcyPerBase!V$3) / $C625,""),"")</f>
        <v/>
      </c>
      <c r="W625" s="5" t="str">
        <f>IF($A625&lt;&gt;"",IF(W$2&lt;&gt;"",INDEX('Instrument History'!$1:$1048576,CcyPerBase!$B625,CcyPerBase!W$3) / $C625,""),"")</f>
        <v/>
      </c>
      <c r="X625" s="5" t="str">
        <f>IF($A625&lt;&gt;"",IF(X$2&lt;&gt;"",INDEX('Instrument History'!$1:$1048576,CcyPerBase!$B625,CcyPerBase!X$3) / $C625,""),"")</f>
        <v/>
      </c>
    </row>
    <row r="626" spans="1:24">
      <c r="A626" s="12" t="str">
        <f>IF(A625&lt;&gt;"",IF(A625=$B$3,"",'Instrument History'!A623),"")</f>
        <v/>
      </c>
      <c r="B626" t="str">
        <f t="shared" si="10"/>
        <v/>
      </c>
      <c r="C626" s="5" t="str">
        <f>IF(A626&lt;&gt;"",INDEX('Instrument History'!$1:$1048576,CcyPerBase!B626,CcyPerBase!$B$2),"")</f>
        <v/>
      </c>
      <c r="D626" s="5" t="str">
        <f>IF($A626&lt;&gt;"",INDEX('Instrument History'!$1:$1048576,CcyPerBase!$B626,CcyPerBase!D$3) / $C626,"")</f>
        <v/>
      </c>
      <c r="E626" s="5" t="str">
        <f>IF($A626&lt;&gt;"",IF(E$2&lt;&gt;"",INDEX('Instrument History'!$1:$1048576,CcyPerBase!$B626,CcyPerBase!E$3) / $C626,""),"")</f>
        <v/>
      </c>
      <c r="F626" s="5" t="str">
        <f>IF($A626&lt;&gt;"",IF(F$2&lt;&gt;"",INDEX('Instrument History'!$1:$1048576,CcyPerBase!$B626,CcyPerBase!F$3) / $C626,""),"")</f>
        <v/>
      </c>
      <c r="G626" s="5" t="str">
        <f>IF($A626&lt;&gt;"",IF(G$2&lt;&gt;"",INDEX('Instrument History'!$1:$1048576,CcyPerBase!$B626,CcyPerBase!G$3) / $C626,""),"")</f>
        <v/>
      </c>
      <c r="H626" s="5" t="str">
        <f>IF($A626&lt;&gt;"",IF(H$2&lt;&gt;"",INDEX('Instrument History'!$1:$1048576,CcyPerBase!$B626,CcyPerBase!H$3) / $C626,""),"")</f>
        <v/>
      </c>
      <c r="I626" s="5" t="str">
        <f>IF($A626&lt;&gt;"",IF(I$2&lt;&gt;"",INDEX('Instrument History'!$1:$1048576,CcyPerBase!$B626,CcyPerBase!I$3) / $C626,""),"")</f>
        <v/>
      </c>
      <c r="J626" s="5" t="str">
        <f>IF($A626&lt;&gt;"",IF(J$2&lt;&gt;"",INDEX('Instrument History'!$1:$1048576,CcyPerBase!$B626,CcyPerBase!J$3) / $C626,""),"")</f>
        <v/>
      </c>
      <c r="K626" s="5" t="str">
        <f>IF($A626&lt;&gt;"",IF(K$2&lt;&gt;"",INDEX('Instrument History'!$1:$1048576,CcyPerBase!$B626,CcyPerBase!K$3) / $C626,""),"")</f>
        <v/>
      </c>
      <c r="L626" s="5" t="str">
        <f>IF($A626&lt;&gt;"",IF(L$2&lt;&gt;"",INDEX('Instrument History'!$1:$1048576,CcyPerBase!$B626,CcyPerBase!L$3) / $C626,""),"")</f>
        <v/>
      </c>
      <c r="M626" s="5" t="str">
        <f>IF($A626&lt;&gt;"",IF(M$2&lt;&gt;"",INDEX('Instrument History'!$1:$1048576,CcyPerBase!$B626,CcyPerBase!M$3) / $C626,""),"")</f>
        <v/>
      </c>
      <c r="N626" s="5" t="str">
        <f>IF($A626&lt;&gt;"",IF(N$2&lt;&gt;"",INDEX('Instrument History'!$1:$1048576,CcyPerBase!$B626,CcyPerBase!N$3) / $C626,""),"")</f>
        <v/>
      </c>
      <c r="O626" s="5" t="str">
        <f>IF($A626&lt;&gt;"",IF(O$2&lt;&gt;"",INDEX('Instrument History'!$1:$1048576,CcyPerBase!$B626,CcyPerBase!O$3) / $C626,""),"")</f>
        <v/>
      </c>
      <c r="P626" s="5" t="str">
        <f>IF($A626&lt;&gt;"",IF(P$2&lt;&gt;"",INDEX('Instrument History'!$1:$1048576,CcyPerBase!$B626,CcyPerBase!P$3) / $C626,""),"")</f>
        <v/>
      </c>
      <c r="Q626" s="5" t="str">
        <f>IF($A626&lt;&gt;"",IF(Q$2&lt;&gt;"",INDEX('Instrument History'!$1:$1048576,CcyPerBase!$B626,CcyPerBase!Q$3) / $C626,""),"")</f>
        <v/>
      </c>
      <c r="R626" s="5" t="str">
        <f>IF($A626&lt;&gt;"",IF(R$2&lt;&gt;"",INDEX('Instrument History'!$1:$1048576,CcyPerBase!$B626,CcyPerBase!R$3) / $C626,""),"")</f>
        <v/>
      </c>
      <c r="S626" s="5" t="str">
        <f>IF($A626&lt;&gt;"",IF(S$2&lt;&gt;"",INDEX('Instrument History'!$1:$1048576,CcyPerBase!$B626,CcyPerBase!S$3) / $C626,""),"")</f>
        <v/>
      </c>
      <c r="T626" s="5" t="str">
        <f>IF($A626&lt;&gt;"",IF(T$2&lt;&gt;"",INDEX('Instrument History'!$1:$1048576,CcyPerBase!$B626,CcyPerBase!T$3) / $C626,""),"")</f>
        <v/>
      </c>
      <c r="U626" s="5" t="str">
        <f>IF($A626&lt;&gt;"",IF(U$2&lt;&gt;"",INDEX('Instrument History'!$1:$1048576,CcyPerBase!$B626,CcyPerBase!U$3) / $C626,""),"")</f>
        <v/>
      </c>
      <c r="V626" s="5" t="str">
        <f>IF($A626&lt;&gt;"",IF(V$2&lt;&gt;"",INDEX('Instrument History'!$1:$1048576,CcyPerBase!$B626,CcyPerBase!V$3) / $C626,""),"")</f>
        <v/>
      </c>
      <c r="W626" s="5" t="str">
        <f>IF($A626&lt;&gt;"",IF(W$2&lt;&gt;"",INDEX('Instrument History'!$1:$1048576,CcyPerBase!$B626,CcyPerBase!W$3) / $C626,""),"")</f>
        <v/>
      </c>
      <c r="X626" s="5" t="str">
        <f>IF($A626&lt;&gt;"",IF(X$2&lt;&gt;"",INDEX('Instrument History'!$1:$1048576,CcyPerBase!$B626,CcyPerBase!X$3) / $C626,""),"")</f>
        <v/>
      </c>
    </row>
    <row r="627" spans="1:24">
      <c r="A627" s="12" t="str">
        <f>IF(A626&lt;&gt;"",IF(A626=$B$3,"",'Instrument History'!A624),"")</f>
        <v/>
      </c>
      <c r="B627" t="str">
        <f t="shared" si="10"/>
        <v/>
      </c>
      <c r="C627" s="5" t="str">
        <f>IF(A627&lt;&gt;"",INDEX('Instrument History'!$1:$1048576,CcyPerBase!B627,CcyPerBase!$B$2),"")</f>
        <v/>
      </c>
      <c r="D627" s="5" t="str">
        <f>IF($A627&lt;&gt;"",INDEX('Instrument History'!$1:$1048576,CcyPerBase!$B627,CcyPerBase!D$3) / $C627,"")</f>
        <v/>
      </c>
      <c r="E627" s="5" t="str">
        <f>IF($A627&lt;&gt;"",IF(E$2&lt;&gt;"",INDEX('Instrument History'!$1:$1048576,CcyPerBase!$B627,CcyPerBase!E$3) / $C627,""),"")</f>
        <v/>
      </c>
      <c r="F627" s="5" t="str">
        <f>IF($A627&lt;&gt;"",IF(F$2&lt;&gt;"",INDEX('Instrument History'!$1:$1048576,CcyPerBase!$B627,CcyPerBase!F$3) / $C627,""),"")</f>
        <v/>
      </c>
      <c r="G627" s="5" t="str">
        <f>IF($A627&lt;&gt;"",IF(G$2&lt;&gt;"",INDEX('Instrument History'!$1:$1048576,CcyPerBase!$B627,CcyPerBase!G$3) / $C627,""),"")</f>
        <v/>
      </c>
      <c r="H627" s="5" t="str">
        <f>IF($A627&lt;&gt;"",IF(H$2&lt;&gt;"",INDEX('Instrument History'!$1:$1048576,CcyPerBase!$B627,CcyPerBase!H$3) / $C627,""),"")</f>
        <v/>
      </c>
      <c r="I627" s="5" t="str">
        <f>IF($A627&lt;&gt;"",IF(I$2&lt;&gt;"",INDEX('Instrument History'!$1:$1048576,CcyPerBase!$B627,CcyPerBase!I$3) / $C627,""),"")</f>
        <v/>
      </c>
      <c r="J627" s="5" t="str">
        <f>IF($A627&lt;&gt;"",IF(J$2&lt;&gt;"",INDEX('Instrument History'!$1:$1048576,CcyPerBase!$B627,CcyPerBase!J$3) / $C627,""),"")</f>
        <v/>
      </c>
      <c r="K627" s="5" t="str">
        <f>IF($A627&lt;&gt;"",IF(K$2&lt;&gt;"",INDEX('Instrument History'!$1:$1048576,CcyPerBase!$B627,CcyPerBase!K$3) / $C627,""),"")</f>
        <v/>
      </c>
      <c r="L627" s="5" t="str">
        <f>IF($A627&lt;&gt;"",IF(L$2&lt;&gt;"",INDEX('Instrument History'!$1:$1048576,CcyPerBase!$B627,CcyPerBase!L$3) / $C627,""),"")</f>
        <v/>
      </c>
      <c r="M627" s="5" t="str">
        <f>IF($A627&lt;&gt;"",IF(M$2&lt;&gt;"",INDEX('Instrument History'!$1:$1048576,CcyPerBase!$B627,CcyPerBase!M$3) / $C627,""),"")</f>
        <v/>
      </c>
      <c r="N627" s="5" t="str">
        <f>IF($A627&lt;&gt;"",IF(N$2&lt;&gt;"",INDEX('Instrument History'!$1:$1048576,CcyPerBase!$B627,CcyPerBase!N$3) / $C627,""),"")</f>
        <v/>
      </c>
      <c r="O627" s="5" t="str">
        <f>IF($A627&lt;&gt;"",IF(O$2&lt;&gt;"",INDEX('Instrument History'!$1:$1048576,CcyPerBase!$B627,CcyPerBase!O$3) / $C627,""),"")</f>
        <v/>
      </c>
      <c r="P627" s="5" t="str">
        <f>IF($A627&lt;&gt;"",IF(P$2&lt;&gt;"",INDEX('Instrument History'!$1:$1048576,CcyPerBase!$B627,CcyPerBase!P$3) / $C627,""),"")</f>
        <v/>
      </c>
      <c r="Q627" s="5" t="str">
        <f>IF($A627&lt;&gt;"",IF(Q$2&lt;&gt;"",INDEX('Instrument History'!$1:$1048576,CcyPerBase!$B627,CcyPerBase!Q$3) / $C627,""),"")</f>
        <v/>
      </c>
      <c r="R627" s="5" t="str">
        <f>IF($A627&lt;&gt;"",IF(R$2&lt;&gt;"",INDEX('Instrument History'!$1:$1048576,CcyPerBase!$B627,CcyPerBase!R$3) / $C627,""),"")</f>
        <v/>
      </c>
      <c r="S627" s="5" t="str">
        <f>IF($A627&lt;&gt;"",IF(S$2&lt;&gt;"",INDEX('Instrument History'!$1:$1048576,CcyPerBase!$B627,CcyPerBase!S$3) / $C627,""),"")</f>
        <v/>
      </c>
      <c r="T627" s="5" t="str">
        <f>IF($A627&lt;&gt;"",IF(T$2&lt;&gt;"",INDEX('Instrument History'!$1:$1048576,CcyPerBase!$B627,CcyPerBase!T$3) / $C627,""),"")</f>
        <v/>
      </c>
      <c r="U627" s="5" t="str">
        <f>IF($A627&lt;&gt;"",IF(U$2&lt;&gt;"",INDEX('Instrument History'!$1:$1048576,CcyPerBase!$B627,CcyPerBase!U$3) / $C627,""),"")</f>
        <v/>
      </c>
      <c r="V627" s="5" t="str">
        <f>IF($A627&lt;&gt;"",IF(V$2&lt;&gt;"",INDEX('Instrument History'!$1:$1048576,CcyPerBase!$B627,CcyPerBase!V$3) / $C627,""),"")</f>
        <v/>
      </c>
      <c r="W627" s="5" t="str">
        <f>IF($A627&lt;&gt;"",IF(W$2&lt;&gt;"",INDEX('Instrument History'!$1:$1048576,CcyPerBase!$B627,CcyPerBase!W$3) / $C627,""),"")</f>
        <v/>
      </c>
      <c r="X627" s="5" t="str">
        <f>IF($A627&lt;&gt;"",IF(X$2&lt;&gt;"",INDEX('Instrument History'!$1:$1048576,CcyPerBase!$B627,CcyPerBase!X$3) / $C627,""),"")</f>
        <v/>
      </c>
    </row>
    <row r="628" spans="1:24">
      <c r="A628" s="12" t="str">
        <f>IF(A627&lt;&gt;"",IF(A627=$B$3,"",'Instrument History'!A625),"")</f>
        <v/>
      </c>
      <c r="B628" t="str">
        <f t="shared" si="10"/>
        <v/>
      </c>
      <c r="C628" s="5" t="str">
        <f>IF(A628&lt;&gt;"",INDEX('Instrument History'!$1:$1048576,CcyPerBase!B628,CcyPerBase!$B$2),"")</f>
        <v/>
      </c>
      <c r="D628" s="5" t="str">
        <f>IF($A628&lt;&gt;"",INDEX('Instrument History'!$1:$1048576,CcyPerBase!$B628,CcyPerBase!D$3) / $C628,"")</f>
        <v/>
      </c>
      <c r="E628" s="5" t="str">
        <f>IF($A628&lt;&gt;"",IF(E$2&lt;&gt;"",INDEX('Instrument History'!$1:$1048576,CcyPerBase!$B628,CcyPerBase!E$3) / $C628,""),"")</f>
        <v/>
      </c>
      <c r="F628" s="5" t="str">
        <f>IF($A628&lt;&gt;"",IF(F$2&lt;&gt;"",INDEX('Instrument History'!$1:$1048576,CcyPerBase!$B628,CcyPerBase!F$3) / $C628,""),"")</f>
        <v/>
      </c>
      <c r="G628" s="5" t="str">
        <f>IF($A628&lt;&gt;"",IF(G$2&lt;&gt;"",INDEX('Instrument History'!$1:$1048576,CcyPerBase!$B628,CcyPerBase!G$3) / $C628,""),"")</f>
        <v/>
      </c>
      <c r="H628" s="5" t="str">
        <f>IF($A628&lt;&gt;"",IF(H$2&lt;&gt;"",INDEX('Instrument History'!$1:$1048576,CcyPerBase!$B628,CcyPerBase!H$3) / $C628,""),"")</f>
        <v/>
      </c>
      <c r="I628" s="5" t="str">
        <f>IF($A628&lt;&gt;"",IF(I$2&lt;&gt;"",INDEX('Instrument History'!$1:$1048576,CcyPerBase!$B628,CcyPerBase!I$3) / $C628,""),"")</f>
        <v/>
      </c>
      <c r="J628" s="5" t="str">
        <f>IF($A628&lt;&gt;"",IF(J$2&lt;&gt;"",INDEX('Instrument History'!$1:$1048576,CcyPerBase!$B628,CcyPerBase!J$3) / $C628,""),"")</f>
        <v/>
      </c>
      <c r="K628" s="5" t="str">
        <f>IF($A628&lt;&gt;"",IF(K$2&lt;&gt;"",INDEX('Instrument History'!$1:$1048576,CcyPerBase!$B628,CcyPerBase!K$3) / $C628,""),"")</f>
        <v/>
      </c>
      <c r="L628" s="5" t="str">
        <f>IF($A628&lt;&gt;"",IF(L$2&lt;&gt;"",INDEX('Instrument History'!$1:$1048576,CcyPerBase!$B628,CcyPerBase!L$3) / $C628,""),"")</f>
        <v/>
      </c>
      <c r="M628" s="5" t="str">
        <f>IF($A628&lt;&gt;"",IF(M$2&lt;&gt;"",INDEX('Instrument History'!$1:$1048576,CcyPerBase!$B628,CcyPerBase!M$3) / $C628,""),"")</f>
        <v/>
      </c>
      <c r="N628" s="5" t="str">
        <f>IF($A628&lt;&gt;"",IF(N$2&lt;&gt;"",INDEX('Instrument History'!$1:$1048576,CcyPerBase!$B628,CcyPerBase!N$3) / $C628,""),"")</f>
        <v/>
      </c>
      <c r="O628" s="5" t="str">
        <f>IF($A628&lt;&gt;"",IF(O$2&lt;&gt;"",INDEX('Instrument History'!$1:$1048576,CcyPerBase!$B628,CcyPerBase!O$3) / $C628,""),"")</f>
        <v/>
      </c>
      <c r="P628" s="5" t="str">
        <f>IF($A628&lt;&gt;"",IF(P$2&lt;&gt;"",INDEX('Instrument History'!$1:$1048576,CcyPerBase!$B628,CcyPerBase!P$3) / $C628,""),"")</f>
        <v/>
      </c>
      <c r="Q628" s="5" t="str">
        <f>IF($A628&lt;&gt;"",IF(Q$2&lt;&gt;"",INDEX('Instrument History'!$1:$1048576,CcyPerBase!$B628,CcyPerBase!Q$3) / $C628,""),"")</f>
        <v/>
      </c>
      <c r="R628" s="5" t="str">
        <f>IF($A628&lt;&gt;"",IF(R$2&lt;&gt;"",INDEX('Instrument History'!$1:$1048576,CcyPerBase!$B628,CcyPerBase!R$3) / $C628,""),"")</f>
        <v/>
      </c>
      <c r="S628" s="5" t="str">
        <f>IF($A628&lt;&gt;"",IF(S$2&lt;&gt;"",INDEX('Instrument History'!$1:$1048576,CcyPerBase!$B628,CcyPerBase!S$3) / $C628,""),"")</f>
        <v/>
      </c>
      <c r="T628" s="5" t="str">
        <f>IF($A628&lt;&gt;"",IF(T$2&lt;&gt;"",INDEX('Instrument History'!$1:$1048576,CcyPerBase!$B628,CcyPerBase!T$3) / $C628,""),"")</f>
        <v/>
      </c>
      <c r="U628" s="5" t="str">
        <f>IF($A628&lt;&gt;"",IF(U$2&lt;&gt;"",INDEX('Instrument History'!$1:$1048576,CcyPerBase!$B628,CcyPerBase!U$3) / $C628,""),"")</f>
        <v/>
      </c>
      <c r="V628" s="5" t="str">
        <f>IF($A628&lt;&gt;"",IF(V$2&lt;&gt;"",INDEX('Instrument History'!$1:$1048576,CcyPerBase!$B628,CcyPerBase!V$3) / $C628,""),"")</f>
        <v/>
      </c>
      <c r="W628" s="5" t="str">
        <f>IF($A628&lt;&gt;"",IF(W$2&lt;&gt;"",INDEX('Instrument History'!$1:$1048576,CcyPerBase!$B628,CcyPerBase!W$3) / $C628,""),"")</f>
        <v/>
      </c>
      <c r="X628" s="5" t="str">
        <f>IF($A628&lt;&gt;"",IF(X$2&lt;&gt;"",INDEX('Instrument History'!$1:$1048576,CcyPerBase!$B628,CcyPerBase!X$3) / $C628,""),"")</f>
        <v/>
      </c>
    </row>
    <row r="629" spans="1:24">
      <c r="A629" s="12" t="str">
        <f>IF(A628&lt;&gt;"",IF(A628=$B$3,"",'Instrument History'!A626),"")</f>
        <v/>
      </c>
      <c r="B629" t="str">
        <f t="shared" si="10"/>
        <v/>
      </c>
      <c r="C629" s="5" t="str">
        <f>IF(A629&lt;&gt;"",INDEX('Instrument History'!$1:$1048576,CcyPerBase!B629,CcyPerBase!$B$2),"")</f>
        <v/>
      </c>
      <c r="D629" s="5" t="str">
        <f>IF($A629&lt;&gt;"",INDEX('Instrument History'!$1:$1048576,CcyPerBase!$B629,CcyPerBase!D$3) / $C629,"")</f>
        <v/>
      </c>
      <c r="E629" s="5" t="str">
        <f>IF($A629&lt;&gt;"",IF(E$2&lt;&gt;"",INDEX('Instrument History'!$1:$1048576,CcyPerBase!$B629,CcyPerBase!E$3) / $C629,""),"")</f>
        <v/>
      </c>
      <c r="F629" s="5" t="str">
        <f>IF($A629&lt;&gt;"",IF(F$2&lt;&gt;"",INDEX('Instrument History'!$1:$1048576,CcyPerBase!$B629,CcyPerBase!F$3) / $C629,""),"")</f>
        <v/>
      </c>
      <c r="G629" s="5" t="str">
        <f>IF($A629&lt;&gt;"",IF(G$2&lt;&gt;"",INDEX('Instrument History'!$1:$1048576,CcyPerBase!$B629,CcyPerBase!G$3) / $C629,""),"")</f>
        <v/>
      </c>
      <c r="H629" s="5" t="str">
        <f>IF($A629&lt;&gt;"",IF(H$2&lt;&gt;"",INDEX('Instrument History'!$1:$1048576,CcyPerBase!$B629,CcyPerBase!H$3) / $C629,""),"")</f>
        <v/>
      </c>
      <c r="I629" s="5" t="str">
        <f>IF($A629&lt;&gt;"",IF(I$2&lt;&gt;"",INDEX('Instrument History'!$1:$1048576,CcyPerBase!$B629,CcyPerBase!I$3) / $C629,""),"")</f>
        <v/>
      </c>
      <c r="J629" s="5" t="str">
        <f>IF($A629&lt;&gt;"",IF(J$2&lt;&gt;"",INDEX('Instrument History'!$1:$1048576,CcyPerBase!$B629,CcyPerBase!J$3) / $C629,""),"")</f>
        <v/>
      </c>
      <c r="K629" s="5" t="str">
        <f>IF($A629&lt;&gt;"",IF(K$2&lt;&gt;"",INDEX('Instrument History'!$1:$1048576,CcyPerBase!$B629,CcyPerBase!K$3) / $C629,""),"")</f>
        <v/>
      </c>
      <c r="L629" s="5" t="str">
        <f>IF($A629&lt;&gt;"",IF(L$2&lt;&gt;"",INDEX('Instrument History'!$1:$1048576,CcyPerBase!$B629,CcyPerBase!L$3) / $C629,""),"")</f>
        <v/>
      </c>
      <c r="M629" s="5" t="str">
        <f>IF($A629&lt;&gt;"",IF(M$2&lt;&gt;"",INDEX('Instrument History'!$1:$1048576,CcyPerBase!$B629,CcyPerBase!M$3) / $C629,""),"")</f>
        <v/>
      </c>
      <c r="N629" s="5" t="str">
        <f>IF($A629&lt;&gt;"",IF(N$2&lt;&gt;"",INDEX('Instrument History'!$1:$1048576,CcyPerBase!$B629,CcyPerBase!N$3) / $C629,""),"")</f>
        <v/>
      </c>
      <c r="O629" s="5" t="str">
        <f>IF($A629&lt;&gt;"",IF(O$2&lt;&gt;"",INDEX('Instrument History'!$1:$1048576,CcyPerBase!$B629,CcyPerBase!O$3) / $C629,""),"")</f>
        <v/>
      </c>
      <c r="P629" s="5" t="str">
        <f>IF($A629&lt;&gt;"",IF(P$2&lt;&gt;"",INDEX('Instrument History'!$1:$1048576,CcyPerBase!$B629,CcyPerBase!P$3) / $C629,""),"")</f>
        <v/>
      </c>
      <c r="Q629" s="5" t="str">
        <f>IF($A629&lt;&gt;"",IF(Q$2&lt;&gt;"",INDEX('Instrument History'!$1:$1048576,CcyPerBase!$B629,CcyPerBase!Q$3) / $C629,""),"")</f>
        <v/>
      </c>
      <c r="R629" s="5" t="str">
        <f>IF($A629&lt;&gt;"",IF(R$2&lt;&gt;"",INDEX('Instrument History'!$1:$1048576,CcyPerBase!$B629,CcyPerBase!R$3) / $C629,""),"")</f>
        <v/>
      </c>
      <c r="S629" s="5" t="str">
        <f>IF($A629&lt;&gt;"",IF(S$2&lt;&gt;"",INDEX('Instrument History'!$1:$1048576,CcyPerBase!$B629,CcyPerBase!S$3) / $C629,""),"")</f>
        <v/>
      </c>
      <c r="T629" s="5" t="str">
        <f>IF($A629&lt;&gt;"",IF(T$2&lt;&gt;"",INDEX('Instrument History'!$1:$1048576,CcyPerBase!$B629,CcyPerBase!T$3) / $C629,""),"")</f>
        <v/>
      </c>
      <c r="U629" s="5" t="str">
        <f>IF($A629&lt;&gt;"",IF(U$2&lt;&gt;"",INDEX('Instrument History'!$1:$1048576,CcyPerBase!$B629,CcyPerBase!U$3) / $C629,""),"")</f>
        <v/>
      </c>
      <c r="V629" s="5" t="str">
        <f>IF($A629&lt;&gt;"",IF(V$2&lt;&gt;"",INDEX('Instrument History'!$1:$1048576,CcyPerBase!$B629,CcyPerBase!V$3) / $C629,""),"")</f>
        <v/>
      </c>
      <c r="W629" s="5" t="str">
        <f>IF($A629&lt;&gt;"",IF(W$2&lt;&gt;"",INDEX('Instrument History'!$1:$1048576,CcyPerBase!$B629,CcyPerBase!W$3) / $C629,""),"")</f>
        <v/>
      </c>
      <c r="X629" s="5" t="str">
        <f>IF($A629&lt;&gt;"",IF(X$2&lt;&gt;"",INDEX('Instrument History'!$1:$1048576,CcyPerBase!$B629,CcyPerBase!X$3) / $C629,""),"")</f>
        <v/>
      </c>
    </row>
    <row r="630" spans="1:24">
      <c r="A630" s="12" t="str">
        <f>IF(A629&lt;&gt;"",IF(A629=$B$3,"",'Instrument History'!A627),"")</f>
        <v/>
      </c>
      <c r="B630" t="str">
        <f t="shared" si="10"/>
        <v/>
      </c>
      <c r="C630" s="5" t="str">
        <f>IF(A630&lt;&gt;"",INDEX('Instrument History'!$1:$1048576,CcyPerBase!B630,CcyPerBase!$B$2),"")</f>
        <v/>
      </c>
      <c r="D630" s="5" t="str">
        <f>IF($A630&lt;&gt;"",INDEX('Instrument History'!$1:$1048576,CcyPerBase!$B630,CcyPerBase!D$3) / $C630,"")</f>
        <v/>
      </c>
      <c r="E630" s="5" t="str">
        <f>IF($A630&lt;&gt;"",IF(E$2&lt;&gt;"",INDEX('Instrument History'!$1:$1048576,CcyPerBase!$B630,CcyPerBase!E$3) / $C630,""),"")</f>
        <v/>
      </c>
      <c r="F630" s="5" t="str">
        <f>IF($A630&lt;&gt;"",IF(F$2&lt;&gt;"",INDEX('Instrument History'!$1:$1048576,CcyPerBase!$B630,CcyPerBase!F$3) / $C630,""),"")</f>
        <v/>
      </c>
      <c r="G630" s="5" t="str">
        <f>IF($A630&lt;&gt;"",IF(G$2&lt;&gt;"",INDEX('Instrument History'!$1:$1048576,CcyPerBase!$B630,CcyPerBase!G$3) / $C630,""),"")</f>
        <v/>
      </c>
      <c r="H630" s="5" t="str">
        <f>IF($A630&lt;&gt;"",IF(H$2&lt;&gt;"",INDEX('Instrument History'!$1:$1048576,CcyPerBase!$B630,CcyPerBase!H$3) / $C630,""),"")</f>
        <v/>
      </c>
      <c r="I630" s="5" t="str">
        <f>IF($A630&lt;&gt;"",IF(I$2&lt;&gt;"",INDEX('Instrument History'!$1:$1048576,CcyPerBase!$B630,CcyPerBase!I$3) / $C630,""),"")</f>
        <v/>
      </c>
      <c r="J630" s="5" t="str">
        <f>IF($A630&lt;&gt;"",IF(J$2&lt;&gt;"",INDEX('Instrument History'!$1:$1048576,CcyPerBase!$B630,CcyPerBase!J$3) / $C630,""),"")</f>
        <v/>
      </c>
      <c r="K630" s="5" t="str">
        <f>IF($A630&lt;&gt;"",IF(K$2&lt;&gt;"",INDEX('Instrument History'!$1:$1048576,CcyPerBase!$B630,CcyPerBase!K$3) / $C630,""),"")</f>
        <v/>
      </c>
      <c r="L630" s="5" t="str">
        <f>IF($A630&lt;&gt;"",IF(L$2&lt;&gt;"",INDEX('Instrument History'!$1:$1048576,CcyPerBase!$B630,CcyPerBase!L$3) / $C630,""),"")</f>
        <v/>
      </c>
      <c r="M630" s="5" t="str">
        <f>IF($A630&lt;&gt;"",IF(M$2&lt;&gt;"",INDEX('Instrument History'!$1:$1048576,CcyPerBase!$B630,CcyPerBase!M$3) / $C630,""),"")</f>
        <v/>
      </c>
      <c r="N630" s="5" t="str">
        <f>IF($A630&lt;&gt;"",IF(N$2&lt;&gt;"",INDEX('Instrument History'!$1:$1048576,CcyPerBase!$B630,CcyPerBase!N$3) / $C630,""),"")</f>
        <v/>
      </c>
      <c r="O630" s="5" t="str">
        <f>IF($A630&lt;&gt;"",IF(O$2&lt;&gt;"",INDEX('Instrument History'!$1:$1048576,CcyPerBase!$B630,CcyPerBase!O$3) / $C630,""),"")</f>
        <v/>
      </c>
      <c r="P630" s="5" t="str">
        <f>IF($A630&lt;&gt;"",IF(P$2&lt;&gt;"",INDEX('Instrument History'!$1:$1048576,CcyPerBase!$B630,CcyPerBase!P$3) / $C630,""),"")</f>
        <v/>
      </c>
      <c r="Q630" s="5" t="str">
        <f>IF($A630&lt;&gt;"",IF(Q$2&lt;&gt;"",INDEX('Instrument History'!$1:$1048576,CcyPerBase!$B630,CcyPerBase!Q$3) / $C630,""),"")</f>
        <v/>
      </c>
      <c r="R630" s="5" t="str">
        <f>IF($A630&lt;&gt;"",IF(R$2&lt;&gt;"",INDEX('Instrument History'!$1:$1048576,CcyPerBase!$B630,CcyPerBase!R$3) / $C630,""),"")</f>
        <v/>
      </c>
      <c r="S630" s="5" t="str">
        <f>IF($A630&lt;&gt;"",IF(S$2&lt;&gt;"",INDEX('Instrument History'!$1:$1048576,CcyPerBase!$B630,CcyPerBase!S$3) / $C630,""),"")</f>
        <v/>
      </c>
      <c r="T630" s="5" t="str">
        <f>IF($A630&lt;&gt;"",IF(T$2&lt;&gt;"",INDEX('Instrument History'!$1:$1048576,CcyPerBase!$B630,CcyPerBase!T$3) / $C630,""),"")</f>
        <v/>
      </c>
      <c r="U630" s="5" t="str">
        <f>IF($A630&lt;&gt;"",IF(U$2&lt;&gt;"",INDEX('Instrument History'!$1:$1048576,CcyPerBase!$B630,CcyPerBase!U$3) / $C630,""),"")</f>
        <v/>
      </c>
      <c r="V630" s="5" t="str">
        <f>IF($A630&lt;&gt;"",IF(V$2&lt;&gt;"",INDEX('Instrument History'!$1:$1048576,CcyPerBase!$B630,CcyPerBase!V$3) / $C630,""),"")</f>
        <v/>
      </c>
      <c r="W630" s="5" t="str">
        <f>IF($A630&lt;&gt;"",IF(W$2&lt;&gt;"",INDEX('Instrument History'!$1:$1048576,CcyPerBase!$B630,CcyPerBase!W$3) / $C630,""),"")</f>
        <v/>
      </c>
      <c r="X630" s="5" t="str">
        <f>IF($A630&lt;&gt;"",IF(X$2&lt;&gt;"",INDEX('Instrument History'!$1:$1048576,CcyPerBase!$B630,CcyPerBase!X$3) / $C630,""),"")</f>
        <v/>
      </c>
    </row>
    <row r="631" spans="1:24">
      <c r="A631" s="12" t="str">
        <f>IF(A630&lt;&gt;"",IF(A630=$B$3,"",'Instrument History'!A628),"")</f>
        <v/>
      </c>
      <c r="B631" t="str">
        <f t="shared" si="10"/>
        <v/>
      </c>
      <c r="C631" s="5" t="str">
        <f>IF(A631&lt;&gt;"",INDEX('Instrument History'!$1:$1048576,CcyPerBase!B631,CcyPerBase!$B$2),"")</f>
        <v/>
      </c>
      <c r="D631" s="5" t="str">
        <f>IF($A631&lt;&gt;"",INDEX('Instrument History'!$1:$1048576,CcyPerBase!$B631,CcyPerBase!D$3) / $C631,"")</f>
        <v/>
      </c>
      <c r="E631" s="5" t="str">
        <f>IF($A631&lt;&gt;"",IF(E$2&lt;&gt;"",INDEX('Instrument History'!$1:$1048576,CcyPerBase!$B631,CcyPerBase!E$3) / $C631,""),"")</f>
        <v/>
      </c>
      <c r="F631" s="5" t="str">
        <f>IF($A631&lt;&gt;"",IF(F$2&lt;&gt;"",INDEX('Instrument History'!$1:$1048576,CcyPerBase!$B631,CcyPerBase!F$3) / $C631,""),"")</f>
        <v/>
      </c>
      <c r="G631" s="5" t="str">
        <f>IF($A631&lt;&gt;"",IF(G$2&lt;&gt;"",INDEX('Instrument History'!$1:$1048576,CcyPerBase!$B631,CcyPerBase!G$3) / $C631,""),"")</f>
        <v/>
      </c>
      <c r="H631" s="5" t="str">
        <f>IF($A631&lt;&gt;"",IF(H$2&lt;&gt;"",INDEX('Instrument History'!$1:$1048576,CcyPerBase!$B631,CcyPerBase!H$3) / $C631,""),"")</f>
        <v/>
      </c>
      <c r="I631" s="5" t="str">
        <f>IF($A631&lt;&gt;"",IF(I$2&lt;&gt;"",INDEX('Instrument History'!$1:$1048576,CcyPerBase!$B631,CcyPerBase!I$3) / $C631,""),"")</f>
        <v/>
      </c>
      <c r="J631" s="5" t="str">
        <f>IF($A631&lt;&gt;"",IF(J$2&lt;&gt;"",INDEX('Instrument History'!$1:$1048576,CcyPerBase!$B631,CcyPerBase!J$3) / $C631,""),"")</f>
        <v/>
      </c>
      <c r="K631" s="5" t="str">
        <f>IF($A631&lt;&gt;"",IF(K$2&lt;&gt;"",INDEX('Instrument History'!$1:$1048576,CcyPerBase!$B631,CcyPerBase!K$3) / $C631,""),"")</f>
        <v/>
      </c>
      <c r="L631" s="5" t="str">
        <f>IF($A631&lt;&gt;"",IF(L$2&lt;&gt;"",INDEX('Instrument History'!$1:$1048576,CcyPerBase!$B631,CcyPerBase!L$3) / $C631,""),"")</f>
        <v/>
      </c>
      <c r="M631" s="5" t="str">
        <f>IF($A631&lt;&gt;"",IF(M$2&lt;&gt;"",INDEX('Instrument History'!$1:$1048576,CcyPerBase!$B631,CcyPerBase!M$3) / $C631,""),"")</f>
        <v/>
      </c>
      <c r="N631" s="5" t="str">
        <f>IF($A631&lt;&gt;"",IF(N$2&lt;&gt;"",INDEX('Instrument History'!$1:$1048576,CcyPerBase!$B631,CcyPerBase!N$3) / $C631,""),"")</f>
        <v/>
      </c>
      <c r="O631" s="5" t="str">
        <f>IF($A631&lt;&gt;"",IF(O$2&lt;&gt;"",INDEX('Instrument History'!$1:$1048576,CcyPerBase!$B631,CcyPerBase!O$3) / $C631,""),"")</f>
        <v/>
      </c>
      <c r="P631" s="5" t="str">
        <f>IF($A631&lt;&gt;"",IF(P$2&lt;&gt;"",INDEX('Instrument History'!$1:$1048576,CcyPerBase!$B631,CcyPerBase!P$3) / $C631,""),"")</f>
        <v/>
      </c>
      <c r="Q631" s="5" t="str">
        <f>IF($A631&lt;&gt;"",IF(Q$2&lt;&gt;"",INDEX('Instrument History'!$1:$1048576,CcyPerBase!$B631,CcyPerBase!Q$3) / $C631,""),"")</f>
        <v/>
      </c>
      <c r="R631" s="5" t="str">
        <f>IF($A631&lt;&gt;"",IF(R$2&lt;&gt;"",INDEX('Instrument History'!$1:$1048576,CcyPerBase!$B631,CcyPerBase!R$3) / $C631,""),"")</f>
        <v/>
      </c>
      <c r="S631" s="5" t="str">
        <f>IF($A631&lt;&gt;"",IF(S$2&lt;&gt;"",INDEX('Instrument History'!$1:$1048576,CcyPerBase!$B631,CcyPerBase!S$3) / $C631,""),"")</f>
        <v/>
      </c>
      <c r="T631" s="5" t="str">
        <f>IF($A631&lt;&gt;"",IF(T$2&lt;&gt;"",INDEX('Instrument History'!$1:$1048576,CcyPerBase!$B631,CcyPerBase!T$3) / $C631,""),"")</f>
        <v/>
      </c>
      <c r="U631" s="5" t="str">
        <f>IF($A631&lt;&gt;"",IF(U$2&lt;&gt;"",INDEX('Instrument History'!$1:$1048576,CcyPerBase!$B631,CcyPerBase!U$3) / $C631,""),"")</f>
        <v/>
      </c>
      <c r="V631" s="5" t="str">
        <f>IF($A631&lt;&gt;"",IF(V$2&lt;&gt;"",INDEX('Instrument History'!$1:$1048576,CcyPerBase!$B631,CcyPerBase!V$3) / $C631,""),"")</f>
        <v/>
      </c>
      <c r="W631" s="5" t="str">
        <f>IF($A631&lt;&gt;"",IF(W$2&lt;&gt;"",INDEX('Instrument History'!$1:$1048576,CcyPerBase!$B631,CcyPerBase!W$3) / $C631,""),"")</f>
        <v/>
      </c>
      <c r="X631" s="5" t="str">
        <f>IF($A631&lt;&gt;"",IF(X$2&lt;&gt;"",INDEX('Instrument History'!$1:$1048576,CcyPerBase!$B631,CcyPerBase!X$3) / $C631,""),"")</f>
        <v/>
      </c>
    </row>
    <row r="632" spans="1:24">
      <c r="A632" s="12" t="str">
        <f>IF(A631&lt;&gt;"",IF(A631=$B$3,"",'Instrument History'!A629),"")</f>
        <v/>
      </c>
      <c r="B632" t="str">
        <f t="shared" si="10"/>
        <v/>
      </c>
      <c r="C632" s="5" t="str">
        <f>IF(A632&lt;&gt;"",INDEX('Instrument History'!$1:$1048576,CcyPerBase!B632,CcyPerBase!$B$2),"")</f>
        <v/>
      </c>
      <c r="D632" s="5" t="str">
        <f>IF($A632&lt;&gt;"",INDEX('Instrument History'!$1:$1048576,CcyPerBase!$B632,CcyPerBase!D$3) / $C632,"")</f>
        <v/>
      </c>
      <c r="E632" s="5" t="str">
        <f>IF($A632&lt;&gt;"",IF(E$2&lt;&gt;"",INDEX('Instrument History'!$1:$1048576,CcyPerBase!$B632,CcyPerBase!E$3) / $C632,""),"")</f>
        <v/>
      </c>
      <c r="F632" s="5" t="str">
        <f>IF($A632&lt;&gt;"",IF(F$2&lt;&gt;"",INDEX('Instrument History'!$1:$1048576,CcyPerBase!$B632,CcyPerBase!F$3) / $C632,""),"")</f>
        <v/>
      </c>
      <c r="G632" s="5" t="str">
        <f>IF($A632&lt;&gt;"",IF(G$2&lt;&gt;"",INDEX('Instrument History'!$1:$1048576,CcyPerBase!$B632,CcyPerBase!G$3) / $C632,""),"")</f>
        <v/>
      </c>
      <c r="H632" s="5" t="str">
        <f>IF($A632&lt;&gt;"",IF(H$2&lt;&gt;"",INDEX('Instrument History'!$1:$1048576,CcyPerBase!$B632,CcyPerBase!H$3) / $C632,""),"")</f>
        <v/>
      </c>
      <c r="I632" s="5" t="str">
        <f>IF($A632&lt;&gt;"",IF(I$2&lt;&gt;"",INDEX('Instrument History'!$1:$1048576,CcyPerBase!$B632,CcyPerBase!I$3) / $C632,""),"")</f>
        <v/>
      </c>
      <c r="J632" s="5" t="str">
        <f>IF($A632&lt;&gt;"",IF(J$2&lt;&gt;"",INDEX('Instrument History'!$1:$1048576,CcyPerBase!$B632,CcyPerBase!J$3) / $C632,""),"")</f>
        <v/>
      </c>
      <c r="K632" s="5" t="str">
        <f>IF($A632&lt;&gt;"",IF(K$2&lt;&gt;"",INDEX('Instrument History'!$1:$1048576,CcyPerBase!$B632,CcyPerBase!K$3) / $C632,""),"")</f>
        <v/>
      </c>
      <c r="L632" s="5" t="str">
        <f>IF($A632&lt;&gt;"",IF(L$2&lt;&gt;"",INDEX('Instrument History'!$1:$1048576,CcyPerBase!$B632,CcyPerBase!L$3) / $C632,""),"")</f>
        <v/>
      </c>
      <c r="M632" s="5" t="str">
        <f>IF($A632&lt;&gt;"",IF(M$2&lt;&gt;"",INDEX('Instrument History'!$1:$1048576,CcyPerBase!$B632,CcyPerBase!M$3) / $C632,""),"")</f>
        <v/>
      </c>
      <c r="N632" s="5" t="str">
        <f>IF($A632&lt;&gt;"",IF(N$2&lt;&gt;"",INDEX('Instrument History'!$1:$1048576,CcyPerBase!$B632,CcyPerBase!N$3) / $C632,""),"")</f>
        <v/>
      </c>
      <c r="O632" s="5" t="str">
        <f>IF($A632&lt;&gt;"",IF(O$2&lt;&gt;"",INDEX('Instrument History'!$1:$1048576,CcyPerBase!$B632,CcyPerBase!O$3) / $C632,""),"")</f>
        <v/>
      </c>
      <c r="P632" s="5" t="str">
        <f>IF($A632&lt;&gt;"",IF(P$2&lt;&gt;"",INDEX('Instrument History'!$1:$1048576,CcyPerBase!$B632,CcyPerBase!P$3) / $C632,""),"")</f>
        <v/>
      </c>
      <c r="Q632" s="5" t="str">
        <f>IF($A632&lt;&gt;"",IF(Q$2&lt;&gt;"",INDEX('Instrument History'!$1:$1048576,CcyPerBase!$B632,CcyPerBase!Q$3) / $C632,""),"")</f>
        <v/>
      </c>
      <c r="R632" s="5" t="str">
        <f>IF($A632&lt;&gt;"",IF(R$2&lt;&gt;"",INDEX('Instrument History'!$1:$1048576,CcyPerBase!$B632,CcyPerBase!R$3) / $C632,""),"")</f>
        <v/>
      </c>
      <c r="S632" s="5" t="str">
        <f>IF($A632&lt;&gt;"",IF(S$2&lt;&gt;"",INDEX('Instrument History'!$1:$1048576,CcyPerBase!$B632,CcyPerBase!S$3) / $C632,""),"")</f>
        <v/>
      </c>
      <c r="T632" s="5" t="str">
        <f>IF($A632&lt;&gt;"",IF(T$2&lt;&gt;"",INDEX('Instrument History'!$1:$1048576,CcyPerBase!$B632,CcyPerBase!T$3) / $C632,""),"")</f>
        <v/>
      </c>
      <c r="U632" s="5" t="str">
        <f>IF($A632&lt;&gt;"",IF(U$2&lt;&gt;"",INDEX('Instrument History'!$1:$1048576,CcyPerBase!$B632,CcyPerBase!U$3) / $C632,""),"")</f>
        <v/>
      </c>
      <c r="V632" s="5" t="str">
        <f>IF($A632&lt;&gt;"",IF(V$2&lt;&gt;"",INDEX('Instrument History'!$1:$1048576,CcyPerBase!$B632,CcyPerBase!V$3) / $C632,""),"")</f>
        <v/>
      </c>
      <c r="W632" s="5" t="str">
        <f>IF($A632&lt;&gt;"",IF(W$2&lt;&gt;"",INDEX('Instrument History'!$1:$1048576,CcyPerBase!$B632,CcyPerBase!W$3) / $C632,""),"")</f>
        <v/>
      </c>
      <c r="X632" s="5" t="str">
        <f>IF($A632&lt;&gt;"",IF(X$2&lt;&gt;"",INDEX('Instrument History'!$1:$1048576,CcyPerBase!$B632,CcyPerBase!X$3) / $C632,""),"")</f>
        <v/>
      </c>
    </row>
    <row r="633" spans="1:24">
      <c r="A633" s="12" t="str">
        <f>IF(A632&lt;&gt;"",IF(A632=$B$3,"",'Instrument History'!A630),"")</f>
        <v/>
      </c>
      <c r="B633" t="str">
        <f t="shared" si="10"/>
        <v/>
      </c>
      <c r="C633" s="5" t="str">
        <f>IF(A633&lt;&gt;"",INDEX('Instrument History'!$1:$1048576,CcyPerBase!B633,CcyPerBase!$B$2),"")</f>
        <v/>
      </c>
      <c r="D633" s="5" t="str">
        <f>IF($A633&lt;&gt;"",INDEX('Instrument History'!$1:$1048576,CcyPerBase!$B633,CcyPerBase!D$3) / $C633,"")</f>
        <v/>
      </c>
      <c r="E633" s="5" t="str">
        <f>IF($A633&lt;&gt;"",IF(E$2&lt;&gt;"",INDEX('Instrument History'!$1:$1048576,CcyPerBase!$B633,CcyPerBase!E$3) / $C633,""),"")</f>
        <v/>
      </c>
      <c r="F633" s="5" t="str">
        <f>IF($A633&lt;&gt;"",IF(F$2&lt;&gt;"",INDEX('Instrument History'!$1:$1048576,CcyPerBase!$B633,CcyPerBase!F$3) / $C633,""),"")</f>
        <v/>
      </c>
      <c r="G633" s="5" t="str">
        <f>IF($A633&lt;&gt;"",IF(G$2&lt;&gt;"",INDEX('Instrument History'!$1:$1048576,CcyPerBase!$B633,CcyPerBase!G$3) / $C633,""),"")</f>
        <v/>
      </c>
      <c r="H633" s="5" t="str">
        <f>IF($A633&lt;&gt;"",IF(H$2&lt;&gt;"",INDEX('Instrument History'!$1:$1048576,CcyPerBase!$B633,CcyPerBase!H$3) / $C633,""),"")</f>
        <v/>
      </c>
      <c r="I633" s="5" t="str">
        <f>IF($A633&lt;&gt;"",IF(I$2&lt;&gt;"",INDEX('Instrument History'!$1:$1048576,CcyPerBase!$B633,CcyPerBase!I$3) / $C633,""),"")</f>
        <v/>
      </c>
      <c r="J633" s="5" t="str">
        <f>IF($A633&lt;&gt;"",IF(J$2&lt;&gt;"",INDEX('Instrument History'!$1:$1048576,CcyPerBase!$B633,CcyPerBase!J$3) / $C633,""),"")</f>
        <v/>
      </c>
      <c r="K633" s="5" t="str">
        <f>IF($A633&lt;&gt;"",IF(K$2&lt;&gt;"",INDEX('Instrument History'!$1:$1048576,CcyPerBase!$B633,CcyPerBase!K$3) / $C633,""),"")</f>
        <v/>
      </c>
      <c r="L633" s="5" t="str">
        <f>IF($A633&lt;&gt;"",IF(L$2&lt;&gt;"",INDEX('Instrument History'!$1:$1048576,CcyPerBase!$B633,CcyPerBase!L$3) / $C633,""),"")</f>
        <v/>
      </c>
      <c r="M633" s="5" t="str">
        <f>IF($A633&lt;&gt;"",IF(M$2&lt;&gt;"",INDEX('Instrument History'!$1:$1048576,CcyPerBase!$B633,CcyPerBase!M$3) / $C633,""),"")</f>
        <v/>
      </c>
      <c r="N633" s="5" t="str">
        <f>IF($A633&lt;&gt;"",IF(N$2&lt;&gt;"",INDEX('Instrument History'!$1:$1048576,CcyPerBase!$B633,CcyPerBase!N$3) / $C633,""),"")</f>
        <v/>
      </c>
      <c r="O633" s="5" t="str">
        <f>IF($A633&lt;&gt;"",IF(O$2&lt;&gt;"",INDEX('Instrument History'!$1:$1048576,CcyPerBase!$B633,CcyPerBase!O$3) / $C633,""),"")</f>
        <v/>
      </c>
      <c r="P633" s="5" t="str">
        <f>IF($A633&lt;&gt;"",IF(P$2&lt;&gt;"",INDEX('Instrument History'!$1:$1048576,CcyPerBase!$B633,CcyPerBase!P$3) / $C633,""),"")</f>
        <v/>
      </c>
      <c r="Q633" s="5" t="str">
        <f>IF($A633&lt;&gt;"",IF(Q$2&lt;&gt;"",INDEX('Instrument History'!$1:$1048576,CcyPerBase!$B633,CcyPerBase!Q$3) / $C633,""),"")</f>
        <v/>
      </c>
      <c r="R633" s="5" t="str">
        <f>IF($A633&lt;&gt;"",IF(R$2&lt;&gt;"",INDEX('Instrument History'!$1:$1048576,CcyPerBase!$B633,CcyPerBase!R$3) / $C633,""),"")</f>
        <v/>
      </c>
      <c r="S633" s="5" t="str">
        <f>IF($A633&lt;&gt;"",IF(S$2&lt;&gt;"",INDEX('Instrument History'!$1:$1048576,CcyPerBase!$B633,CcyPerBase!S$3) / $C633,""),"")</f>
        <v/>
      </c>
      <c r="T633" s="5" t="str">
        <f>IF($A633&lt;&gt;"",IF(T$2&lt;&gt;"",INDEX('Instrument History'!$1:$1048576,CcyPerBase!$B633,CcyPerBase!T$3) / $C633,""),"")</f>
        <v/>
      </c>
      <c r="U633" s="5" t="str">
        <f>IF($A633&lt;&gt;"",IF(U$2&lt;&gt;"",INDEX('Instrument History'!$1:$1048576,CcyPerBase!$B633,CcyPerBase!U$3) / $C633,""),"")</f>
        <v/>
      </c>
      <c r="V633" s="5" t="str">
        <f>IF($A633&lt;&gt;"",IF(V$2&lt;&gt;"",INDEX('Instrument History'!$1:$1048576,CcyPerBase!$B633,CcyPerBase!V$3) / $C633,""),"")</f>
        <v/>
      </c>
      <c r="W633" s="5" t="str">
        <f>IF($A633&lt;&gt;"",IF(W$2&lt;&gt;"",INDEX('Instrument History'!$1:$1048576,CcyPerBase!$B633,CcyPerBase!W$3) / $C633,""),"")</f>
        <v/>
      </c>
      <c r="X633" s="5" t="str">
        <f>IF($A633&lt;&gt;"",IF(X$2&lt;&gt;"",INDEX('Instrument History'!$1:$1048576,CcyPerBase!$B633,CcyPerBase!X$3) / $C633,""),"")</f>
        <v/>
      </c>
    </row>
    <row r="634" spans="1:24">
      <c r="A634" s="12" t="str">
        <f>IF(A633&lt;&gt;"",IF(A633=$B$3,"",'Instrument History'!A631),"")</f>
        <v/>
      </c>
      <c r="B634" t="str">
        <f t="shared" si="10"/>
        <v/>
      </c>
      <c r="C634" s="5" t="str">
        <f>IF(A634&lt;&gt;"",INDEX('Instrument History'!$1:$1048576,CcyPerBase!B634,CcyPerBase!$B$2),"")</f>
        <v/>
      </c>
      <c r="D634" s="5" t="str">
        <f>IF($A634&lt;&gt;"",INDEX('Instrument History'!$1:$1048576,CcyPerBase!$B634,CcyPerBase!D$3) / $C634,"")</f>
        <v/>
      </c>
      <c r="E634" s="5" t="str">
        <f>IF($A634&lt;&gt;"",IF(E$2&lt;&gt;"",INDEX('Instrument History'!$1:$1048576,CcyPerBase!$B634,CcyPerBase!E$3) / $C634,""),"")</f>
        <v/>
      </c>
      <c r="F634" s="5" t="str">
        <f>IF($A634&lt;&gt;"",IF(F$2&lt;&gt;"",INDEX('Instrument History'!$1:$1048576,CcyPerBase!$B634,CcyPerBase!F$3) / $C634,""),"")</f>
        <v/>
      </c>
      <c r="G634" s="5" t="str">
        <f>IF($A634&lt;&gt;"",IF(G$2&lt;&gt;"",INDEX('Instrument History'!$1:$1048576,CcyPerBase!$B634,CcyPerBase!G$3) / $C634,""),"")</f>
        <v/>
      </c>
      <c r="H634" s="5" t="str">
        <f>IF($A634&lt;&gt;"",IF(H$2&lt;&gt;"",INDEX('Instrument History'!$1:$1048576,CcyPerBase!$B634,CcyPerBase!H$3) / $C634,""),"")</f>
        <v/>
      </c>
      <c r="I634" s="5" t="str">
        <f>IF($A634&lt;&gt;"",IF(I$2&lt;&gt;"",INDEX('Instrument History'!$1:$1048576,CcyPerBase!$B634,CcyPerBase!I$3) / $C634,""),"")</f>
        <v/>
      </c>
      <c r="J634" s="5" t="str">
        <f>IF($A634&lt;&gt;"",IF(J$2&lt;&gt;"",INDEX('Instrument History'!$1:$1048576,CcyPerBase!$B634,CcyPerBase!J$3) / $C634,""),"")</f>
        <v/>
      </c>
      <c r="K634" s="5" t="str">
        <f>IF($A634&lt;&gt;"",IF(K$2&lt;&gt;"",INDEX('Instrument History'!$1:$1048576,CcyPerBase!$B634,CcyPerBase!K$3) / $C634,""),"")</f>
        <v/>
      </c>
      <c r="L634" s="5" t="str">
        <f>IF($A634&lt;&gt;"",IF(L$2&lt;&gt;"",INDEX('Instrument History'!$1:$1048576,CcyPerBase!$B634,CcyPerBase!L$3) / $C634,""),"")</f>
        <v/>
      </c>
      <c r="M634" s="5" t="str">
        <f>IF($A634&lt;&gt;"",IF(M$2&lt;&gt;"",INDEX('Instrument History'!$1:$1048576,CcyPerBase!$B634,CcyPerBase!M$3) / $C634,""),"")</f>
        <v/>
      </c>
      <c r="N634" s="5" t="str">
        <f>IF($A634&lt;&gt;"",IF(N$2&lt;&gt;"",INDEX('Instrument History'!$1:$1048576,CcyPerBase!$B634,CcyPerBase!N$3) / $C634,""),"")</f>
        <v/>
      </c>
      <c r="O634" s="5" t="str">
        <f>IF($A634&lt;&gt;"",IF(O$2&lt;&gt;"",INDEX('Instrument History'!$1:$1048576,CcyPerBase!$B634,CcyPerBase!O$3) / $C634,""),"")</f>
        <v/>
      </c>
      <c r="P634" s="5" t="str">
        <f>IF($A634&lt;&gt;"",IF(P$2&lt;&gt;"",INDEX('Instrument History'!$1:$1048576,CcyPerBase!$B634,CcyPerBase!P$3) / $C634,""),"")</f>
        <v/>
      </c>
      <c r="Q634" s="5" t="str">
        <f>IF($A634&lt;&gt;"",IF(Q$2&lt;&gt;"",INDEX('Instrument History'!$1:$1048576,CcyPerBase!$B634,CcyPerBase!Q$3) / $C634,""),"")</f>
        <v/>
      </c>
      <c r="R634" s="5" t="str">
        <f>IF($A634&lt;&gt;"",IF(R$2&lt;&gt;"",INDEX('Instrument History'!$1:$1048576,CcyPerBase!$B634,CcyPerBase!R$3) / $C634,""),"")</f>
        <v/>
      </c>
      <c r="S634" s="5" t="str">
        <f>IF($A634&lt;&gt;"",IF(S$2&lt;&gt;"",INDEX('Instrument History'!$1:$1048576,CcyPerBase!$B634,CcyPerBase!S$3) / $C634,""),"")</f>
        <v/>
      </c>
      <c r="T634" s="5" t="str">
        <f>IF($A634&lt;&gt;"",IF(T$2&lt;&gt;"",INDEX('Instrument History'!$1:$1048576,CcyPerBase!$B634,CcyPerBase!T$3) / $C634,""),"")</f>
        <v/>
      </c>
      <c r="U634" s="5" t="str">
        <f>IF($A634&lt;&gt;"",IF(U$2&lt;&gt;"",INDEX('Instrument History'!$1:$1048576,CcyPerBase!$B634,CcyPerBase!U$3) / $C634,""),"")</f>
        <v/>
      </c>
      <c r="V634" s="5" t="str">
        <f>IF($A634&lt;&gt;"",IF(V$2&lt;&gt;"",INDEX('Instrument History'!$1:$1048576,CcyPerBase!$B634,CcyPerBase!V$3) / $C634,""),"")</f>
        <v/>
      </c>
      <c r="W634" s="5" t="str">
        <f>IF($A634&lt;&gt;"",IF(W$2&lt;&gt;"",INDEX('Instrument History'!$1:$1048576,CcyPerBase!$B634,CcyPerBase!W$3) / $C634,""),"")</f>
        <v/>
      </c>
      <c r="X634" s="5" t="str">
        <f>IF($A634&lt;&gt;"",IF(X$2&lt;&gt;"",INDEX('Instrument History'!$1:$1048576,CcyPerBase!$B634,CcyPerBase!X$3) / $C634,""),"")</f>
        <v/>
      </c>
    </row>
    <row r="635" spans="1:24">
      <c r="A635" s="12" t="str">
        <f>IF(A634&lt;&gt;"",IF(A634=$B$3,"",'Instrument History'!A632),"")</f>
        <v/>
      </c>
      <c r="B635" t="str">
        <f t="shared" si="10"/>
        <v/>
      </c>
      <c r="C635" s="5" t="str">
        <f>IF(A635&lt;&gt;"",INDEX('Instrument History'!$1:$1048576,CcyPerBase!B635,CcyPerBase!$B$2),"")</f>
        <v/>
      </c>
      <c r="D635" s="5" t="str">
        <f>IF($A635&lt;&gt;"",INDEX('Instrument History'!$1:$1048576,CcyPerBase!$B635,CcyPerBase!D$3) / $C635,"")</f>
        <v/>
      </c>
      <c r="E635" s="5" t="str">
        <f>IF($A635&lt;&gt;"",IF(E$2&lt;&gt;"",INDEX('Instrument History'!$1:$1048576,CcyPerBase!$B635,CcyPerBase!E$3) / $C635,""),"")</f>
        <v/>
      </c>
      <c r="F635" s="5" t="str">
        <f>IF($A635&lt;&gt;"",IF(F$2&lt;&gt;"",INDEX('Instrument History'!$1:$1048576,CcyPerBase!$B635,CcyPerBase!F$3) / $C635,""),"")</f>
        <v/>
      </c>
      <c r="G635" s="5" t="str">
        <f>IF($A635&lt;&gt;"",IF(G$2&lt;&gt;"",INDEX('Instrument History'!$1:$1048576,CcyPerBase!$B635,CcyPerBase!G$3) / $C635,""),"")</f>
        <v/>
      </c>
      <c r="H635" s="5" t="str">
        <f>IF($A635&lt;&gt;"",IF(H$2&lt;&gt;"",INDEX('Instrument History'!$1:$1048576,CcyPerBase!$B635,CcyPerBase!H$3) / $C635,""),"")</f>
        <v/>
      </c>
      <c r="I635" s="5" t="str">
        <f>IF($A635&lt;&gt;"",IF(I$2&lt;&gt;"",INDEX('Instrument History'!$1:$1048576,CcyPerBase!$B635,CcyPerBase!I$3) / $C635,""),"")</f>
        <v/>
      </c>
      <c r="J635" s="5" t="str">
        <f>IF($A635&lt;&gt;"",IF(J$2&lt;&gt;"",INDEX('Instrument History'!$1:$1048576,CcyPerBase!$B635,CcyPerBase!J$3) / $C635,""),"")</f>
        <v/>
      </c>
      <c r="K635" s="5" t="str">
        <f>IF($A635&lt;&gt;"",IF(K$2&lt;&gt;"",INDEX('Instrument History'!$1:$1048576,CcyPerBase!$B635,CcyPerBase!K$3) / $C635,""),"")</f>
        <v/>
      </c>
      <c r="L635" s="5" t="str">
        <f>IF($A635&lt;&gt;"",IF(L$2&lt;&gt;"",INDEX('Instrument History'!$1:$1048576,CcyPerBase!$B635,CcyPerBase!L$3) / $C635,""),"")</f>
        <v/>
      </c>
      <c r="M635" s="5" t="str">
        <f>IF($A635&lt;&gt;"",IF(M$2&lt;&gt;"",INDEX('Instrument History'!$1:$1048576,CcyPerBase!$B635,CcyPerBase!M$3) / $C635,""),"")</f>
        <v/>
      </c>
      <c r="N635" s="5" t="str">
        <f>IF($A635&lt;&gt;"",IF(N$2&lt;&gt;"",INDEX('Instrument History'!$1:$1048576,CcyPerBase!$B635,CcyPerBase!N$3) / $C635,""),"")</f>
        <v/>
      </c>
      <c r="O635" s="5" t="str">
        <f>IF($A635&lt;&gt;"",IF(O$2&lt;&gt;"",INDEX('Instrument History'!$1:$1048576,CcyPerBase!$B635,CcyPerBase!O$3) / $C635,""),"")</f>
        <v/>
      </c>
      <c r="P635" s="5" t="str">
        <f>IF($A635&lt;&gt;"",IF(P$2&lt;&gt;"",INDEX('Instrument History'!$1:$1048576,CcyPerBase!$B635,CcyPerBase!P$3) / $C635,""),"")</f>
        <v/>
      </c>
      <c r="Q635" s="5" t="str">
        <f>IF($A635&lt;&gt;"",IF(Q$2&lt;&gt;"",INDEX('Instrument History'!$1:$1048576,CcyPerBase!$B635,CcyPerBase!Q$3) / $C635,""),"")</f>
        <v/>
      </c>
      <c r="R635" s="5" t="str">
        <f>IF($A635&lt;&gt;"",IF(R$2&lt;&gt;"",INDEX('Instrument History'!$1:$1048576,CcyPerBase!$B635,CcyPerBase!R$3) / $C635,""),"")</f>
        <v/>
      </c>
      <c r="S635" s="5" t="str">
        <f>IF($A635&lt;&gt;"",IF(S$2&lt;&gt;"",INDEX('Instrument History'!$1:$1048576,CcyPerBase!$B635,CcyPerBase!S$3) / $C635,""),"")</f>
        <v/>
      </c>
      <c r="T635" s="5" t="str">
        <f>IF($A635&lt;&gt;"",IF(T$2&lt;&gt;"",INDEX('Instrument History'!$1:$1048576,CcyPerBase!$B635,CcyPerBase!T$3) / $C635,""),"")</f>
        <v/>
      </c>
      <c r="U635" s="5" t="str">
        <f>IF($A635&lt;&gt;"",IF(U$2&lt;&gt;"",INDEX('Instrument History'!$1:$1048576,CcyPerBase!$B635,CcyPerBase!U$3) / $C635,""),"")</f>
        <v/>
      </c>
      <c r="V635" s="5" t="str">
        <f>IF($A635&lt;&gt;"",IF(V$2&lt;&gt;"",INDEX('Instrument History'!$1:$1048576,CcyPerBase!$B635,CcyPerBase!V$3) / $C635,""),"")</f>
        <v/>
      </c>
      <c r="W635" s="5" t="str">
        <f>IF($A635&lt;&gt;"",IF(W$2&lt;&gt;"",INDEX('Instrument History'!$1:$1048576,CcyPerBase!$B635,CcyPerBase!W$3) / $C635,""),"")</f>
        <v/>
      </c>
      <c r="X635" s="5" t="str">
        <f>IF($A635&lt;&gt;"",IF(X$2&lt;&gt;"",INDEX('Instrument History'!$1:$1048576,CcyPerBase!$B635,CcyPerBase!X$3) / $C635,""),"")</f>
        <v/>
      </c>
    </row>
    <row r="636" spans="1:24">
      <c r="A636" s="12" t="str">
        <f>IF(A635&lt;&gt;"",IF(A635=$B$3,"",'Instrument History'!A633),"")</f>
        <v/>
      </c>
      <c r="B636" t="str">
        <f t="shared" si="10"/>
        <v/>
      </c>
      <c r="C636" s="5" t="str">
        <f>IF(A636&lt;&gt;"",INDEX('Instrument History'!$1:$1048576,CcyPerBase!B636,CcyPerBase!$B$2),"")</f>
        <v/>
      </c>
      <c r="D636" s="5" t="str">
        <f>IF($A636&lt;&gt;"",INDEX('Instrument History'!$1:$1048576,CcyPerBase!$B636,CcyPerBase!D$3) / $C636,"")</f>
        <v/>
      </c>
      <c r="E636" s="5" t="str">
        <f>IF($A636&lt;&gt;"",IF(E$2&lt;&gt;"",INDEX('Instrument History'!$1:$1048576,CcyPerBase!$B636,CcyPerBase!E$3) / $C636,""),"")</f>
        <v/>
      </c>
      <c r="F636" s="5" t="str">
        <f>IF($A636&lt;&gt;"",IF(F$2&lt;&gt;"",INDEX('Instrument History'!$1:$1048576,CcyPerBase!$B636,CcyPerBase!F$3) / $C636,""),"")</f>
        <v/>
      </c>
      <c r="G636" s="5" t="str">
        <f>IF($A636&lt;&gt;"",IF(G$2&lt;&gt;"",INDEX('Instrument History'!$1:$1048576,CcyPerBase!$B636,CcyPerBase!G$3) / $C636,""),"")</f>
        <v/>
      </c>
      <c r="H636" s="5" t="str">
        <f>IF($A636&lt;&gt;"",IF(H$2&lt;&gt;"",INDEX('Instrument History'!$1:$1048576,CcyPerBase!$B636,CcyPerBase!H$3) / $C636,""),"")</f>
        <v/>
      </c>
      <c r="I636" s="5" t="str">
        <f>IF($A636&lt;&gt;"",IF(I$2&lt;&gt;"",INDEX('Instrument History'!$1:$1048576,CcyPerBase!$B636,CcyPerBase!I$3) / $C636,""),"")</f>
        <v/>
      </c>
      <c r="J636" s="5" t="str">
        <f>IF($A636&lt;&gt;"",IF(J$2&lt;&gt;"",INDEX('Instrument History'!$1:$1048576,CcyPerBase!$B636,CcyPerBase!J$3) / $C636,""),"")</f>
        <v/>
      </c>
      <c r="K636" s="5" t="str">
        <f>IF($A636&lt;&gt;"",IF(K$2&lt;&gt;"",INDEX('Instrument History'!$1:$1048576,CcyPerBase!$B636,CcyPerBase!K$3) / $C636,""),"")</f>
        <v/>
      </c>
      <c r="L636" s="5" t="str">
        <f>IF($A636&lt;&gt;"",IF(L$2&lt;&gt;"",INDEX('Instrument History'!$1:$1048576,CcyPerBase!$B636,CcyPerBase!L$3) / $C636,""),"")</f>
        <v/>
      </c>
      <c r="M636" s="5" t="str">
        <f>IF($A636&lt;&gt;"",IF(M$2&lt;&gt;"",INDEX('Instrument History'!$1:$1048576,CcyPerBase!$B636,CcyPerBase!M$3) / $C636,""),"")</f>
        <v/>
      </c>
      <c r="N636" s="5" t="str">
        <f>IF($A636&lt;&gt;"",IF(N$2&lt;&gt;"",INDEX('Instrument History'!$1:$1048576,CcyPerBase!$B636,CcyPerBase!N$3) / $C636,""),"")</f>
        <v/>
      </c>
      <c r="O636" s="5" t="str">
        <f>IF($A636&lt;&gt;"",IF(O$2&lt;&gt;"",INDEX('Instrument History'!$1:$1048576,CcyPerBase!$B636,CcyPerBase!O$3) / $C636,""),"")</f>
        <v/>
      </c>
      <c r="P636" s="5" t="str">
        <f>IF($A636&lt;&gt;"",IF(P$2&lt;&gt;"",INDEX('Instrument History'!$1:$1048576,CcyPerBase!$B636,CcyPerBase!P$3) / $C636,""),"")</f>
        <v/>
      </c>
      <c r="Q636" s="5" t="str">
        <f>IF($A636&lt;&gt;"",IF(Q$2&lt;&gt;"",INDEX('Instrument History'!$1:$1048576,CcyPerBase!$B636,CcyPerBase!Q$3) / $C636,""),"")</f>
        <v/>
      </c>
      <c r="R636" s="5" t="str">
        <f>IF($A636&lt;&gt;"",IF(R$2&lt;&gt;"",INDEX('Instrument History'!$1:$1048576,CcyPerBase!$B636,CcyPerBase!R$3) / $C636,""),"")</f>
        <v/>
      </c>
      <c r="S636" s="5" t="str">
        <f>IF($A636&lt;&gt;"",IF(S$2&lt;&gt;"",INDEX('Instrument History'!$1:$1048576,CcyPerBase!$B636,CcyPerBase!S$3) / $C636,""),"")</f>
        <v/>
      </c>
      <c r="T636" s="5" t="str">
        <f>IF($A636&lt;&gt;"",IF(T$2&lt;&gt;"",INDEX('Instrument History'!$1:$1048576,CcyPerBase!$B636,CcyPerBase!T$3) / $C636,""),"")</f>
        <v/>
      </c>
      <c r="U636" s="5" t="str">
        <f>IF($A636&lt;&gt;"",IF(U$2&lt;&gt;"",INDEX('Instrument History'!$1:$1048576,CcyPerBase!$B636,CcyPerBase!U$3) / $C636,""),"")</f>
        <v/>
      </c>
      <c r="V636" s="5" t="str">
        <f>IF($A636&lt;&gt;"",IF(V$2&lt;&gt;"",INDEX('Instrument History'!$1:$1048576,CcyPerBase!$B636,CcyPerBase!V$3) / $C636,""),"")</f>
        <v/>
      </c>
      <c r="W636" s="5" t="str">
        <f>IF($A636&lt;&gt;"",IF(W$2&lt;&gt;"",INDEX('Instrument History'!$1:$1048576,CcyPerBase!$B636,CcyPerBase!W$3) / $C636,""),"")</f>
        <v/>
      </c>
      <c r="X636" s="5" t="str">
        <f>IF($A636&lt;&gt;"",IF(X$2&lt;&gt;"",INDEX('Instrument History'!$1:$1048576,CcyPerBase!$B636,CcyPerBase!X$3) / $C636,""),"")</f>
        <v/>
      </c>
    </row>
    <row r="637" spans="1:24">
      <c r="A637" s="12" t="str">
        <f>IF(A636&lt;&gt;"",IF(A636=$B$3,"",'Instrument History'!A634),"")</f>
        <v/>
      </c>
      <c r="B637" t="str">
        <f t="shared" si="10"/>
        <v/>
      </c>
      <c r="C637" s="5" t="str">
        <f>IF(A637&lt;&gt;"",INDEX('Instrument History'!$1:$1048576,CcyPerBase!B637,CcyPerBase!$B$2),"")</f>
        <v/>
      </c>
      <c r="D637" s="5" t="str">
        <f>IF($A637&lt;&gt;"",INDEX('Instrument History'!$1:$1048576,CcyPerBase!$B637,CcyPerBase!D$3) / $C637,"")</f>
        <v/>
      </c>
      <c r="E637" s="5" t="str">
        <f>IF($A637&lt;&gt;"",IF(E$2&lt;&gt;"",INDEX('Instrument History'!$1:$1048576,CcyPerBase!$B637,CcyPerBase!E$3) / $C637,""),"")</f>
        <v/>
      </c>
      <c r="F637" s="5" t="str">
        <f>IF($A637&lt;&gt;"",IF(F$2&lt;&gt;"",INDEX('Instrument History'!$1:$1048576,CcyPerBase!$B637,CcyPerBase!F$3) / $C637,""),"")</f>
        <v/>
      </c>
      <c r="G637" s="5" t="str">
        <f>IF($A637&lt;&gt;"",IF(G$2&lt;&gt;"",INDEX('Instrument History'!$1:$1048576,CcyPerBase!$B637,CcyPerBase!G$3) / $C637,""),"")</f>
        <v/>
      </c>
      <c r="H637" s="5" t="str">
        <f>IF($A637&lt;&gt;"",IF(H$2&lt;&gt;"",INDEX('Instrument History'!$1:$1048576,CcyPerBase!$B637,CcyPerBase!H$3) / $C637,""),"")</f>
        <v/>
      </c>
      <c r="I637" s="5" t="str">
        <f>IF($A637&lt;&gt;"",IF(I$2&lt;&gt;"",INDEX('Instrument History'!$1:$1048576,CcyPerBase!$B637,CcyPerBase!I$3) / $C637,""),"")</f>
        <v/>
      </c>
      <c r="J637" s="5" t="str">
        <f>IF($A637&lt;&gt;"",IF(J$2&lt;&gt;"",INDEX('Instrument History'!$1:$1048576,CcyPerBase!$B637,CcyPerBase!J$3) / $C637,""),"")</f>
        <v/>
      </c>
      <c r="K637" s="5" t="str">
        <f>IF($A637&lt;&gt;"",IF(K$2&lt;&gt;"",INDEX('Instrument History'!$1:$1048576,CcyPerBase!$B637,CcyPerBase!K$3) / $C637,""),"")</f>
        <v/>
      </c>
      <c r="L637" s="5" t="str">
        <f>IF($A637&lt;&gt;"",IF(L$2&lt;&gt;"",INDEX('Instrument History'!$1:$1048576,CcyPerBase!$B637,CcyPerBase!L$3) / $C637,""),"")</f>
        <v/>
      </c>
      <c r="M637" s="5" t="str">
        <f>IF($A637&lt;&gt;"",IF(M$2&lt;&gt;"",INDEX('Instrument History'!$1:$1048576,CcyPerBase!$B637,CcyPerBase!M$3) / $C637,""),"")</f>
        <v/>
      </c>
      <c r="N637" s="5" t="str">
        <f>IF($A637&lt;&gt;"",IF(N$2&lt;&gt;"",INDEX('Instrument History'!$1:$1048576,CcyPerBase!$B637,CcyPerBase!N$3) / $C637,""),"")</f>
        <v/>
      </c>
      <c r="O637" s="5" t="str">
        <f>IF($A637&lt;&gt;"",IF(O$2&lt;&gt;"",INDEX('Instrument History'!$1:$1048576,CcyPerBase!$B637,CcyPerBase!O$3) / $C637,""),"")</f>
        <v/>
      </c>
      <c r="P637" s="5" t="str">
        <f>IF($A637&lt;&gt;"",IF(P$2&lt;&gt;"",INDEX('Instrument History'!$1:$1048576,CcyPerBase!$B637,CcyPerBase!P$3) / $C637,""),"")</f>
        <v/>
      </c>
      <c r="Q637" s="5" t="str">
        <f>IF($A637&lt;&gt;"",IF(Q$2&lt;&gt;"",INDEX('Instrument History'!$1:$1048576,CcyPerBase!$B637,CcyPerBase!Q$3) / $C637,""),"")</f>
        <v/>
      </c>
      <c r="R637" s="5" t="str">
        <f>IF($A637&lt;&gt;"",IF(R$2&lt;&gt;"",INDEX('Instrument History'!$1:$1048576,CcyPerBase!$B637,CcyPerBase!R$3) / $C637,""),"")</f>
        <v/>
      </c>
      <c r="S637" s="5" t="str">
        <f>IF($A637&lt;&gt;"",IF(S$2&lt;&gt;"",INDEX('Instrument History'!$1:$1048576,CcyPerBase!$B637,CcyPerBase!S$3) / $C637,""),"")</f>
        <v/>
      </c>
      <c r="T637" s="5" t="str">
        <f>IF($A637&lt;&gt;"",IF(T$2&lt;&gt;"",INDEX('Instrument History'!$1:$1048576,CcyPerBase!$B637,CcyPerBase!T$3) / $C637,""),"")</f>
        <v/>
      </c>
      <c r="U637" s="5" t="str">
        <f>IF($A637&lt;&gt;"",IF(U$2&lt;&gt;"",INDEX('Instrument History'!$1:$1048576,CcyPerBase!$B637,CcyPerBase!U$3) / $C637,""),"")</f>
        <v/>
      </c>
      <c r="V637" s="5" t="str">
        <f>IF($A637&lt;&gt;"",IF(V$2&lt;&gt;"",INDEX('Instrument History'!$1:$1048576,CcyPerBase!$B637,CcyPerBase!V$3) / $C637,""),"")</f>
        <v/>
      </c>
      <c r="W637" s="5" t="str">
        <f>IF($A637&lt;&gt;"",IF(W$2&lt;&gt;"",INDEX('Instrument History'!$1:$1048576,CcyPerBase!$B637,CcyPerBase!W$3) / $C637,""),"")</f>
        <v/>
      </c>
      <c r="X637" s="5" t="str">
        <f>IF($A637&lt;&gt;"",IF(X$2&lt;&gt;"",INDEX('Instrument History'!$1:$1048576,CcyPerBase!$B637,CcyPerBase!X$3) / $C637,""),"")</f>
        <v/>
      </c>
    </row>
    <row r="638" spans="1:24">
      <c r="A638" s="12" t="str">
        <f>IF(A637&lt;&gt;"",IF(A637=$B$3,"",'Instrument History'!A635),"")</f>
        <v/>
      </c>
      <c r="B638" t="str">
        <f t="shared" si="10"/>
        <v/>
      </c>
      <c r="C638" s="5" t="str">
        <f>IF(A638&lt;&gt;"",INDEX('Instrument History'!$1:$1048576,CcyPerBase!B638,CcyPerBase!$B$2),"")</f>
        <v/>
      </c>
      <c r="D638" s="5" t="str">
        <f>IF($A638&lt;&gt;"",INDEX('Instrument History'!$1:$1048576,CcyPerBase!$B638,CcyPerBase!D$3) / $C638,"")</f>
        <v/>
      </c>
      <c r="E638" s="5" t="str">
        <f>IF($A638&lt;&gt;"",IF(E$2&lt;&gt;"",INDEX('Instrument History'!$1:$1048576,CcyPerBase!$B638,CcyPerBase!E$3) / $C638,""),"")</f>
        <v/>
      </c>
      <c r="F638" s="5" t="str">
        <f>IF($A638&lt;&gt;"",IF(F$2&lt;&gt;"",INDEX('Instrument History'!$1:$1048576,CcyPerBase!$B638,CcyPerBase!F$3) / $C638,""),"")</f>
        <v/>
      </c>
      <c r="G638" s="5" t="str">
        <f>IF($A638&lt;&gt;"",IF(G$2&lt;&gt;"",INDEX('Instrument History'!$1:$1048576,CcyPerBase!$B638,CcyPerBase!G$3) / $C638,""),"")</f>
        <v/>
      </c>
      <c r="H638" s="5" t="str">
        <f>IF($A638&lt;&gt;"",IF(H$2&lt;&gt;"",INDEX('Instrument History'!$1:$1048576,CcyPerBase!$B638,CcyPerBase!H$3) / $C638,""),"")</f>
        <v/>
      </c>
      <c r="I638" s="5" t="str">
        <f>IF($A638&lt;&gt;"",IF(I$2&lt;&gt;"",INDEX('Instrument History'!$1:$1048576,CcyPerBase!$B638,CcyPerBase!I$3) / $C638,""),"")</f>
        <v/>
      </c>
      <c r="J638" s="5" t="str">
        <f>IF($A638&lt;&gt;"",IF(J$2&lt;&gt;"",INDEX('Instrument History'!$1:$1048576,CcyPerBase!$B638,CcyPerBase!J$3) / $C638,""),"")</f>
        <v/>
      </c>
      <c r="K638" s="5" t="str">
        <f>IF($A638&lt;&gt;"",IF(K$2&lt;&gt;"",INDEX('Instrument History'!$1:$1048576,CcyPerBase!$B638,CcyPerBase!K$3) / $C638,""),"")</f>
        <v/>
      </c>
      <c r="L638" s="5" t="str">
        <f>IF($A638&lt;&gt;"",IF(L$2&lt;&gt;"",INDEX('Instrument History'!$1:$1048576,CcyPerBase!$B638,CcyPerBase!L$3) / $C638,""),"")</f>
        <v/>
      </c>
      <c r="M638" s="5" t="str">
        <f>IF($A638&lt;&gt;"",IF(M$2&lt;&gt;"",INDEX('Instrument History'!$1:$1048576,CcyPerBase!$B638,CcyPerBase!M$3) / $C638,""),"")</f>
        <v/>
      </c>
      <c r="N638" s="5" t="str">
        <f>IF($A638&lt;&gt;"",IF(N$2&lt;&gt;"",INDEX('Instrument History'!$1:$1048576,CcyPerBase!$B638,CcyPerBase!N$3) / $C638,""),"")</f>
        <v/>
      </c>
      <c r="O638" s="5" t="str">
        <f>IF($A638&lt;&gt;"",IF(O$2&lt;&gt;"",INDEX('Instrument History'!$1:$1048576,CcyPerBase!$B638,CcyPerBase!O$3) / $C638,""),"")</f>
        <v/>
      </c>
      <c r="P638" s="5" t="str">
        <f>IF($A638&lt;&gt;"",IF(P$2&lt;&gt;"",INDEX('Instrument History'!$1:$1048576,CcyPerBase!$B638,CcyPerBase!P$3) / $C638,""),"")</f>
        <v/>
      </c>
      <c r="Q638" s="5" t="str">
        <f>IF($A638&lt;&gt;"",IF(Q$2&lt;&gt;"",INDEX('Instrument History'!$1:$1048576,CcyPerBase!$B638,CcyPerBase!Q$3) / $C638,""),"")</f>
        <v/>
      </c>
      <c r="R638" s="5" t="str">
        <f>IF($A638&lt;&gt;"",IF(R$2&lt;&gt;"",INDEX('Instrument History'!$1:$1048576,CcyPerBase!$B638,CcyPerBase!R$3) / $C638,""),"")</f>
        <v/>
      </c>
      <c r="S638" s="5" t="str">
        <f>IF($A638&lt;&gt;"",IF(S$2&lt;&gt;"",INDEX('Instrument History'!$1:$1048576,CcyPerBase!$B638,CcyPerBase!S$3) / $C638,""),"")</f>
        <v/>
      </c>
      <c r="T638" s="5" t="str">
        <f>IF($A638&lt;&gt;"",IF(T$2&lt;&gt;"",INDEX('Instrument History'!$1:$1048576,CcyPerBase!$B638,CcyPerBase!T$3) / $C638,""),"")</f>
        <v/>
      </c>
      <c r="U638" s="5" t="str">
        <f>IF($A638&lt;&gt;"",IF(U$2&lt;&gt;"",INDEX('Instrument History'!$1:$1048576,CcyPerBase!$B638,CcyPerBase!U$3) / $C638,""),"")</f>
        <v/>
      </c>
      <c r="V638" s="5" t="str">
        <f>IF($A638&lt;&gt;"",IF(V$2&lt;&gt;"",INDEX('Instrument History'!$1:$1048576,CcyPerBase!$B638,CcyPerBase!V$3) / $C638,""),"")</f>
        <v/>
      </c>
      <c r="W638" s="5" t="str">
        <f>IF($A638&lt;&gt;"",IF(W$2&lt;&gt;"",INDEX('Instrument History'!$1:$1048576,CcyPerBase!$B638,CcyPerBase!W$3) / $C638,""),"")</f>
        <v/>
      </c>
      <c r="X638" s="5" t="str">
        <f>IF($A638&lt;&gt;"",IF(X$2&lt;&gt;"",INDEX('Instrument History'!$1:$1048576,CcyPerBase!$B638,CcyPerBase!X$3) / $C638,""),"")</f>
        <v/>
      </c>
    </row>
    <row r="639" spans="1:24">
      <c r="A639" s="12" t="str">
        <f>IF(A638&lt;&gt;"",IF(A638=$B$3,"",'Instrument History'!A636),"")</f>
        <v/>
      </c>
      <c r="B639" t="str">
        <f t="shared" si="10"/>
        <v/>
      </c>
      <c r="C639" s="5" t="str">
        <f>IF(A639&lt;&gt;"",INDEX('Instrument History'!$1:$1048576,CcyPerBase!B639,CcyPerBase!$B$2),"")</f>
        <v/>
      </c>
      <c r="D639" s="5" t="str">
        <f>IF($A639&lt;&gt;"",INDEX('Instrument History'!$1:$1048576,CcyPerBase!$B639,CcyPerBase!D$3) / $C639,"")</f>
        <v/>
      </c>
      <c r="E639" s="5" t="str">
        <f>IF($A639&lt;&gt;"",IF(E$2&lt;&gt;"",INDEX('Instrument History'!$1:$1048576,CcyPerBase!$B639,CcyPerBase!E$3) / $C639,""),"")</f>
        <v/>
      </c>
      <c r="F639" s="5" t="str">
        <f>IF($A639&lt;&gt;"",IF(F$2&lt;&gt;"",INDEX('Instrument History'!$1:$1048576,CcyPerBase!$B639,CcyPerBase!F$3) / $C639,""),"")</f>
        <v/>
      </c>
      <c r="G639" s="5" t="str">
        <f>IF($A639&lt;&gt;"",IF(G$2&lt;&gt;"",INDEX('Instrument History'!$1:$1048576,CcyPerBase!$B639,CcyPerBase!G$3) / $C639,""),"")</f>
        <v/>
      </c>
      <c r="H639" s="5" t="str">
        <f>IF($A639&lt;&gt;"",IF(H$2&lt;&gt;"",INDEX('Instrument History'!$1:$1048576,CcyPerBase!$B639,CcyPerBase!H$3) / $C639,""),"")</f>
        <v/>
      </c>
      <c r="I639" s="5" t="str">
        <f>IF($A639&lt;&gt;"",IF(I$2&lt;&gt;"",INDEX('Instrument History'!$1:$1048576,CcyPerBase!$B639,CcyPerBase!I$3) / $C639,""),"")</f>
        <v/>
      </c>
      <c r="J639" s="5" t="str">
        <f>IF($A639&lt;&gt;"",IF(J$2&lt;&gt;"",INDEX('Instrument History'!$1:$1048576,CcyPerBase!$B639,CcyPerBase!J$3) / $C639,""),"")</f>
        <v/>
      </c>
      <c r="K639" s="5" t="str">
        <f>IF($A639&lt;&gt;"",IF(K$2&lt;&gt;"",INDEX('Instrument History'!$1:$1048576,CcyPerBase!$B639,CcyPerBase!K$3) / $C639,""),"")</f>
        <v/>
      </c>
      <c r="L639" s="5" t="str">
        <f>IF($A639&lt;&gt;"",IF(L$2&lt;&gt;"",INDEX('Instrument History'!$1:$1048576,CcyPerBase!$B639,CcyPerBase!L$3) / $C639,""),"")</f>
        <v/>
      </c>
      <c r="M639" s="5" t="str">
        <f>IF($A639&lt;&gt;"",IF(M$2&lt;&gt;"",INDEX('Instrument History'!$1:$1048576,CcyPerBase!$B639,CcyPerBase!M$3) / $C639,""),"")</f>
        <v/>
      </c>
      <c r="N639" s="5" t="str">
        <f>IF($A639&lt;&gt;"",IF(N$2&lt;&gt;"",INDEX('Instrument History'!$1:$1048576,CcyPerBase!$B639,CcyPerBase!N$3) / $C639,""),"")</f>
        <v/>
      </c>
      <c r="O639" s="5" t="str">
        <f>IF($A639&lt;&gt;"",IF(O$2&lt;&gt;"",INDEX('Instrument History'!$1:$1048576,CcyPerBase!$B639,CcyPerBase!O$3) / $C639,""),"")</f>
        <v/>
      </c>
      <c r="P639" s="5" t="str">
        <f>IF($A639&lt;&gt;"",IF(P$2&lt;&gt;"",INDEX('Instrument History'!$1:$1048576,CcyPerBase!$B639,CcyPerBase!P$3) / $C639,""),"")</f>
        <v/>
      </c>
      <c r="Q639" s="5" t="str">
        <f>IF($A639&lt;&gt;"",IF(Q$2&lt;&gt;"",INDEX('Instrument History'!$1:$1048576,CcyPerBase!$B639,CcyPerBase!Q$3) / $C639,""),"")</f>
        <v/>
      </c>
      <c r="R639" s="5" t="str">
        <f>IF($A639&lt;&gt;"",IF(R$2&lt;&gt;"",INDEX('Instrument History'!$1:$1048576,CcyPerBase!$B639,CcyPerBase!R$3) / $C639,""),"")</f>
        <v/>
      </c>
      <c r="S639" s="5" t="str">
        <f>IF($A639&lt;&gt;"",IF(S$2&lt;&gt;"",INDEX('Instrument History'!$1:$1048576,CcyPerBase!$B639,CcyPerBase!S$3) / $C639,""),"")</f>
        <v/>
      </c>
      <c r="T639" s="5" t="str">
        <f>IF($A639&lt;&gt;"",IF(T$2&lt;&gt;"",INDEX('Instrument History'!$1:$1048576,CcyPerBase!$B639,CcyPerBase!T$3) / $C639,""),"")</f>
        <v/>
      </c>
      <c r="U639" s="5" t="str">
        <f>IF($A639&lt;&gt;"",IF(U$2&lt;&gt;"",INDEX('Instrument History'!$1:$1048576,CcyPerBase!$B639,CcyPerBase!U$3) / $C639,""),"")</f>
        <v/>
      </c>
      <c r="V639" s="5" t="str">
        <f>IF($A639&lt;&gt;"",IF(V$2&lt;&gt;"",INDEX('Instrument History'!$1:$1048576,CcyPerBase!$B639,CcyPerBase!V$3) / $C639,""),"")</f>
        <v/>
      </c>
      <c r="W639" s="5" t="str">
        <f>IF($A639&lt;&gt;"",IF(W$2&lt;&gt;"",INDEX('Instrument History'!$1:$1048576,CcyPerBase!$B639,CcyPerBase!W$3) / $C639,""),"")</f>
        <v/>
      </c>
      <c r="X639" s="5" t="str">
        <f>IF($A639&lt;&gt;"",IF(X$2&lt;&gt;"",INDEX('Instrument History'!$1:$1048576,CcyPerBase!$B639,CcyPerBase!X$3) / $C639,""),"")</f>
        <v/>
      </c>
    </row>
    <row r="640" spans="1:24">
      <c r="A640" s="12" t="str">
        <f>IF(A639&lt;&gt;"",IF(A639=$B$3,"",'Instrument History'!A637),"")</f>
        <v/>
      </c>
      <c r="B640" t="str">
        <f t="shared" si="10"/>
        <v/>
      </c>
      <c r="C640" s="5" t="str">
        <f>IF(A640&lt;&gt;"",INDEX('Instrument History'!$1:$1048576,CcyPerBase!B640,CcyPerBase!$B$2),"")</f>
        <v/>
      </c>
      <c r="D640" s="5" t="str">
        <f>IF($A640&lt;&gt;"",INDEX('Instrument History'!$1:$1048576,CcyPerBase!$B640,CcyPerBase!D$3) / $C640,"")</f>
        <v/>
      </c>
      <c r="E640" s="5" t="str">
        <f>IF($A640&lt;&gt;"",IF(E$2&lt;&gt;"",INDEX('Instrument History'!$1:$1048576,CcyPerBase!$B640,CcyPerBase!E$3) / $C640,""),"")</f>
        <v/>
      </c>
      <c r="F640" s="5" t="str">
        <f>IF($A640&lt;&gt;"",IF(F$2&lt;&gt;"",INDEX('Instrument History'!$1:$1048576,CcyPerBase!$B640,CcyPerBase!F$3) / $C640,""),"")</f>
        <v/>
      </c>
      <c r="G640" s="5" t="str">
        <f>IF($A640&lt;&gt;"",IF(G$2&lt;&gt;"",INDEX('Instrument History'!$1:$1048576,CcyPerBase!$B640,CcyPerBase!G$3) / $C640,""),"")</f>
        <v/>
      </c>
      <c r="H640" s="5" t="str">
        <f>IF($A640&lt;&gt;"",IF(H$2&lt;&gt;"",INDEX('Instrument History'!$1:$1048576,CcyPerBase!$B640,CcyPerBase!H$3) / $C640,""),"")</f>
        <v/>
      </c>
      <c r="I640" s="5" t="str">
        <f>IF($A640&lt;&gt;"",IF(I$2&lt;&gt;"",INDEX('Instrument History'!$1:$1048576,CcyPerBase!$B640,CcyPerBase!I$3) / $C640,""),"")</f>
        <v/>
      </c>
      <c r="J640" s="5" t="str">
        <f>IF($A640&lt;&gt;"",IF(J$2&lt;&gt;"",INDEX('Instrument History'!$1:$1048576,CcyPerBase!$B640,CcyPerBase!J$3) / $C640,""),"")</f>
        <v/>
      </c>
      <c r="K640" s="5" t="str">
        <f>IF($A640&lt;&gt;"",IF(K$2&lt;&gt;"",INDEX('Instrument History'!$1:$1048576,CcyPerBase!$B640,CcyPerBase!K$3) / $C640,""),"")</f>
        <v/>
      </c>
      <c r="L640" s="5" t="str">
        <f>IF($A640&lt;&gt;"",IF(L$2&lt;&gt;"",INDEX('Instrument History'!$1:$1048576,CcyPerBase!$B640,CcyPerBase!L$3) / $C640,""),"")</f>
        <v/>
      </c>
      <c r="M640" s="5" t="str">
        <f>IF($A640&lt;&gt;"",IF(M$2&lt;&gt;"",INDEX('Instrument History'!$1:$1048576,CcyPerBase!$B640,CcyPerBase!M$3) / $C640,""),"")</f>
        <v/>
      </c>
      <c r="N640" s="5" t="str">
        <f>IF($A640&lt;&gt;"",IF(N$2&lt;&gt;"",INDEX('Instrument History'!$1:$1048576,CcyPerBase!$B640,CcyPerBase!N$3) / $C640,""),"")</f>
        <v/>
      </c>
      <c r="O640" s="5" t="str">
        <f>IF($A640&lt;&gt;"",IF(O$2&lt;&gt;"",INDEX('Instrument History'!$1:$1048576,CcyPerBase!$B640,CcyPerBase!O$3) / $C640,""),"")</f>
        <v/>
      </c>
      <c r="P640" s="5" t="str">
        <f>IF($A640&lt;&gt;"",IF(P$2&lt;&gt;"",INDEX('Instrument History'!$1:$1048576,CcyPerBase!$B640,CcyPerBase!P$3) / $C640,""),"")</f>
        <v/>
      </c>
      <c r="Q640" s="5" t="str">
        <f>IF($A640&lt;&gt;"",IF(Q$2&lt;&gt;"",INDEX('Instrument History'!$1:$1048576,CcyPerBase!$B640,CcyPerBase!Q$3) / $C640,""),"")</f>
        <v/>
      </c>
      <c r="R640" s="5" t="str">
        <f>IF($A640&lt;&gt;"",IF(R$2&lt;&gt;"",INDEX('Instrument History'!$1:$1048576,CcyPerBase!$B640,CcyPerBase!R$3) / $C640,""),"")</f>
        <v/>
      </c>
      <c r="S640" s="5" t="str">
        <f>IF($A640&lt;&gt;"",IF(S$2&lt;&gt;"",INDEX('Instrument History'!$1:$1048576,CcyPerBase!$B640,CcyPerBase!S$3) / $C640,""),"")</f>
        <v/>
      </c>
      <c r="T640" s="5" t="str">
        <f>IF($A640&lt;&gt;"",IF(T$2&lt;&gt;"",INDEX('Instrument History'!$1:$1048576,CcyPerBase!$B640,CcyPerBase!T$3) / $C640,""),"")</f>
        <v/>
      </c>
      <c r="U640" s="5" t="str">
        <f>IF($A640&lt;&gt;"",IF(U$2&lt;&gt;"",INDEX('Instrument History'!$1:$1048576,CcyPerBase!$B640,CcyPerBase!U$3) / $C640,""),"")</f>
        <v/>
      </c>
      <c r="V640" s="5" t="str">
        <f>IF($A640&lt;&gt;"",IF(V$2&lt;&gt;"",INDEX('Instrument History'!$1:$1048576,CcyPerBase!$B640,CcyPerBase!V$3) / $C640,""),"")</f>
        <v/>
      </c>
      <c r="W640" s="5" t="str">
        <f>IF($A640&lt;&gt;"",IF(W$2&lt;&gt;"",INDEX('Instrument History'!$1:$1048576,CcyPerBase!$B640,CcyPerBase!W$3) / $C640,""),"")</f>
        <v/>
      </c>
      <c r="X640" s="5" t="str">
        <f>IF($A640&lt;&gt;"",IF(X$2&lt;&gt;"",INDEX('Instrument History'!$1:$1048576,CcyPerBase!$B640,CcyPerBase!X$3) / $C640,""),"")</f>
        <v/>
      </c>
    </row>
    <row r="641" spans="1:24">
      <c r="A641" s="12" t="str">
        <f>IF(A640&lt;&gt;"",IF(A640=$B$3,"",'Instrument History'!A638),"")</f>
        <v/>
      </c>
      <c r="B641" t="str">
        <f t="shared" si="10"/>
        <v/>
      </c>
      <c r="C641" s="5" t="str">
        <f>IF(A641&lt;&gt;"",INDEX('Instrument History'!$1:$1048576,CcyPerBase!B641,CcyPerBase!$B$2),"")</f>
        <v/>
      </c>
      <c r="D641" s="5" t="str">
        <f>IF($A641&lt;&gt;"",INDEX('Instrument History'!$1:$1048576,CcyPerBase!$B641,CcyPerBase!D$3) / $C641,"")</f>
        <v/>
      </c>
      <c r="E641" s="5" t="str">
        <f>IF($A641&lt;&gt;"",IF(E$2&lt;&gt;"",INDEX('Instrument History'!$1:$1048576,CcyPerBase!$B641,CcyPerBase!E$3) / $C641,""),"")</f>
        <v/>
      </c>
      <c r="F641" s="5" t="str">
        <f>IF($A641&lt;&gt;"",IF(F$2&lt;&gt;"",INDEX('Instrument History'!$1:$1048576,CcyPerBase!$B641,CcyPerBase!F$3) / $C641,""),"")</f>
        <v/>
      </c>
      <c r="G641" s="5" t="str">
        <f>IF($A641&lt;&gt;"",IF(G$2&lt;&gt;"",INDEX('Instrument History'!$1:$1048576,CcyPerBase!$B641,CcyPerBase!G$3) / $C641,""),"")</f>
        <v/>
      </c>
      <c r="H641" s="5" t="str">
        <f>IF($A641&lt;&gt;"",IF(H$2&lt;&gt;"",INDEX('Instrument History'!$1:$1048576,CcyPerBase!$B641,CcyPerBase!H$3) / $C641,""),"")</f>
        <v/>
      </c>
      <c r="I641" s="5" t="str">
        <f>IF($A641&lt;&gt;"",IF(I$2&lt;&gt;"",INDEX('Instrument History'!$1:$1048576,CcyPerBase!$B641,CcyPerBase!I$3) / $C641,""),"")</f>
        <v/>
      </c>
      <c r="J641" s="5" t="str">
        <f>IF($A641&lt;&gt;"",IF(J$2&lt;&gt;"",INDEX('Instrument History'!$1:$1048576,CcyPerBase!$B641,CcyPerBase!J$3) / $C641,""),"")</f>
        <v/>
      </c>
      <c r="K641" s="5" t="str">
        <f>IF($A641&lt;&gt;"",IF(K$2&lt;&gt;"",INDEX('Instrument History'!$1:$1048576,CcyPerBase!$B641,CcyPerBase!K$3) / $C641,""),"")</f>
        <v/>
      </c>
      <c r="L641" s="5" t="str">
        <f>IF($A641&lt;&gt;"",IF(L$2&lt;&gt;"",INDEX('Instrument History'!$1:$1048576,CcyPerBase!$B641,CcyPerBase!L$3) / $C641,""),"")</f>
        <v/>
      </c>
      <c r="M641" s="5" t="str">
        <f>IF($A641&lt;&gt;"",IF(M$2&lt;&gt;"",INDEX('Instrument History'!$1:$1048576,CcyPerBase!$B641,CcyPerBase!M$3) / $C641,""),"")</f>
        <v/>
      </c>
      <c r="N641" s="5" t="str">
        <f>IF($A641&lt;&gt;"",IF(N$2&lt;&gt;"",INDEX('Instrument History'!$1:$1048576,CcyPerBase!$B641,CcyPerBase!N$3) / $C641,""),"")</f>
        <v/>
      </c>
      <c r="O641" s="5" t="str">
        <f>IF($A641&lt;&gt;"",IF(O$2&lt;&gt;"",INDEX('Instrument History'!$1:$1048576,CcyPerBase!$B641,CcyPerBase!O$3) / $C641,""),"")</f>
        <v/>
      </c>
      <c r="P641" s="5" t="str">
        <f>IF($A641&lt;&gt;"",IF(P$2&lt;&gt;"",INDEX('Instrument History'!$1:$1048576,CcyPerBase!$B641,CcyPerBase!P$3) / $C641,""),"")</f>
        <v/>
      </c>
      <c r="Q641" s="5" t="str">
        <f>IF($A641&lt;&gt;"",IF(Q$2&lt;&gt;"",INDEX('Instrument History'!$1:$1048576,CcyPerBase!$B641,CcyPerBase!Q$3) / $C641,""),"")</f>
        <v/>
      </c>
      <c r="R641" s="5" t="str">
        <f>IF($A641&lt;&gt;"",IF(R$2&lt;&gt;"",INDEX('Instrument History'!$1:$1048576,CcyPerBase!$B641,CcyPerBase!R$3) / $C641,""),"")</f>
        <v/>
      </c>
      <c r="S641" s="5" t="str">
        <f>IF($A641&lt;&gt;"",IF(S$2&lt;&gt;"",INDEX('Instrument History'!$1:$1048576,CcyPerBase!$B641,CcyPerBase!S$3) / $C641,""),"")</f>
        <v/>
      </c>
      <c r="T641" s="5" t="str">
        <f>IF($A641&lt;&gt;"",IF(T$2&lt;&gt;"",INDEX('Instrument History'!$1:$1048576,CcyPerBase!$B641,CcyPerBase!T$3) / $C641,""),"")</f>
        <v/>
      </c>
      <c r="U641" s="5" t="str">
        <f>IF($A641&lt;&gt;"",IF(U$2&lt;&gt;"",INDEX('Instrument History'!$1:$1048576,CcyPerBase!$B641,CcyPerBase!U$3) / $C641,""),"")</f>
        <v/>
      </c>
      <c r="V641" s="5" t="str">
        <f>IF($A641&lt;&gt;"",IF(V$2&lt;&gt;"",INDEX('Instrument History'!$1:$1048576,CcyPerBase!$B641,CcyPerBase!V$3) / $C641,""),"")</f>
        <v/>
      </c>
      <c r="W641" s="5" t="str">
        <f>IF($A641&lt;&gt;"",IF(W$2&lt;&gt;"",INDEX('Instrument History'!$1:$1048576,CcyPerBase!$B641,CcyPerBase!W$3) / $C641,""),"")</f>
        <v/>
      </c>
      <c r="X641" s="5" t="str">
        <f>IF($A641&lt;&gt;"",IF(X$2&lt;&gt;"",INDEX('Instrument History'!$1:$1048576,CcyPerBase!$B641,CcyPerBase!X$3) / $C641,""),"")</f>
        <v/>
      </c>
    </row>
    <row r="642" spans="1:24">
      <c r="A642" s="12" t="str">
        <f>IF(A641&lt;&gt;"",IF(A641=$B$3,"",'Instrument History'!A639),"")</f>
        <v/>
      </c>
      <c r="B642" t="str">
        <f t="shared" si="10"/>
        <v/>
      </c>
      <c r="C642" s="5" t="str">
        <f>IF(A642&lt;&gt;"",INDEX('Instrument History'!$1:$1048576,CcyPerBase!B642,CcyPerBase!$B$2),"")</f>
        <v/>
      </c>
      <c r="D642" s="5" t="str">
        <f>IF($A642&lt;&gt;"",INDEX('Instrument History'!$1:$1048576,CcyPerBase!$B642,CcyPerBase!D$3) / $C642,"")</f>
        <v/>
      </c>
      <c r="E642" s="5" t="str">
        <f>IF($A642&lt;&gt;"",IF(E$2&lt;&gt;"",INDEX('Instrument History'!$1:$1048576,CcyPerBase!$B642,CcyPerBase!E$3) / $C642,""),"")</f>
        <v/>
      </c>
      <c r="F642" s="5" t="str">
        <f>IF($A642&lt;&gt;"",IF(F$2&lt;&gt;"",INDEX('Instrument History'!$1:$1048576,CcyPerBase!$B642,CcyPerBase!F$3) / $C642,""),"")</f>
        <v/>
      </c>
      <c r="G642" s="5" t="str">
        <f>IF($A642&lt;&gt;"",IF(G$2&lt;&gt;"",INDEX('Instrument History'!$1:$1048576,CcyPerBase!$B642,CcyPerBase!G$3) / $C642,""),"")</f>
        <v/>
      </c>
      <c r="H642" s="5" t="str">
        <f>IF($A642&lt;&gt;"",IF(H$2&lt;&gt;"",INDEX('Instrument History'!$1:$1048576,CcyPerBase!$B642,CcyPerBase!H$3) / $C642,""),"")</f>
        <v/>
      </c>
      <c r="I642" s="5" t="str">
        <f>IF($A642&lt;&gt;"",IF(I$2&lt;&gt;"",INDEX('Instrument History'!$1:$1048576,CcyPerBase!$B642,CcyPerBase!I$3) / $C642,""),"")</f>
        <v/>
      </c>
      <c r="J642" s="5" t="str">
        <f>IF($A642&lt;&gt;"",IF(J$2&lt;&gt;"",INDEX('Instrument History'!$1:$1048576,CcyPerBase!$B642,CcyPerBase!J$3) / $C642,""),"")</f>
        <v/>
      </c>
      <c r="K642" s="5" t="str">
        <f>IF($A642&lt;&gt;"",IF(K$2&lt;&gt;"",INDEX('Instrument History'!$1:$1048576,CcyPerBase!$B642,CcyPerBase!K$3) / $C642,""),"")</f>
        <v/>
      </c>
      <c r="L642" s="5" t="str">
        <f>IF($A642&lt;&gt;"",IF(L$2&lt;&gt;"",INDEX('Instrument History'!$1:$1048576,CcyPerBase!$B642,CcyPerBase!L$3) / $C642,""),"")</f>
        <v/>
      </c>
      <c r="M642" s="5" t="str">
        <f>IF($A642&lt;&gt;"",IF(M$2&lt;&gt;"",INDEX('Instrument History'!$1:$1048576,CcyPerBase!$B642,CcyPerBase!M$3) / $C642,""),"")</f>
        <v/>
      </c>
      <c r="N642" s="5" t="str">
        <f>IF($A642&lt;&gt;"",IF(N$2&lt;&gt;"",INDEX('Instrument History'!$1:$1048576,CcyPerBase!$B642,CcyPerBase!N$3) / $C642,""),"")</f>
        <v/>
      </c>
      <c r="O642" s="5" t="str">
        <f>IF($A642&lt;&gt;"",IF(O$2&lt;&gt;"",INDEX('Instrument History'!$1:$1048576,CcyPerBase!$B642,CcyPerBase!O$3) / $C642,""),"")</f>
        <v/>
      </c>
      <c r="P642" s="5" t="str">
        <f>IF($A642&lt;&gt;"",IF(P$2&lt;&gt;"",INDEX('Instrument History'!$1:$1048576,CcyPerBase!$B642,CcyPerBase!P$3) / $C642,""),"")</f>
        <v/>
      </c>
      <c r="Q642" s="5" t="str">
        <f>IF($A642&lt;&gt;"",IF(Q$2&lt;&gt;"",INDEX('Instrument History'!$1:$1048576,CcyPerBase!$B642,CcyPerBase!Q$3) / $C642,""),"")</f>
        <v/>
      </c>
      <c r="R642" s="5" t="str">
        <f>IF($A642&lt;&gt;"",IF(R$2&lt;&gt;"",INDEX('Instrument History'!$1:$1048576,CcyPerBase!$B642,CcyPerBase!R$3) / $C642,""),"")</f>
        <v/>
      </c>
      <c r="S642" s="5" t="str">
        <f>IF($A642&lt;&gt;"",IF(S$2&lt;&gt;"",INDEX('Instrument History'!$1:$1048576,CcyPerBase!$B642,CcyPerBase!S$3) / $C642,""),"")</f>
        <v/>
      </c>
      <c r="T642" s="5" t="str">
        <f>IF($A642&lt;&gt;"",IF(T$2&lt;&gt;"",INDEX('Instrument History'!$1:$1048576,CcyPerBase!$B642,CcyPerBase!T$3) / $C642,""),"")</f>
        <v/>
      </c>
      <c r="U642" s="5" t="str">
        <f>IF($A642&lt;&gt;"",IF(U$2&lt;&gt;"",INDEX('Instrument History'!$1:$1048576,CcyPerBase!$B642,CcyPerBase!U$3) / $C642,""),"")</f>
        <v/>
      </c>
      <c r="V642" s="5" t="str">
        <f>IF($A642&lt;&gt;"",IF(V$2&lt;&gt;"",INDEX('Instrument History'!$1:$1048576,CcyPerBase!$B642,CcyPerBase!V$3) / $C642,""),"")</f>
        <v/>
      </c>
      <c r="W642" s="5" t="str">
        <f>IF($A642&lt;&gt;"",IF(W$2&lt;&gt;"",INDEX('Instrument History'!$1:$1048576,CcyPerBase!$B642,CcyPerBase!W$3) / $C642,""),"")</f>
        <v/>
      </c>
      <c r="X642" s="5" t="str">
        <f>IF($A642&lt;&gt;"",IF(X$2&lt;&gt;"",INDEX('Instrument History'!$1:$1048576,CcyPerBase!$B642,CcyPerBase!X$3) / $C642,""),"")</f>
        <v/>
      </c>
    </row>
    <row r="643" spans="1:24">
      <c r="A643" s="12" t="str">
        <f>IF(A642&lt;&gt;"",IF(A642=$B$3,"",'Instrument History'!A640),"")</f>
        <v/>
      </c>
      <c r="B643" t="str">
        <f t="shared" si="10"/>
        <v/>
      </c>
      <c r="C643" s="5" t="str">
        <f>IF(A643&lt;&gt;"",INDEX('Instrument History'!$1:$1048576,CcyPerBase!B643,CcyPerBase!$B$2),"")</f>
        <v/>
      </c>
      <c r="D643" s="5" t="str">
        <f>IF($A643&lt;&gt;"",INDEX('Instrument History'!$1:$1048576,CcyPerBase!$B643,CcyPerBase!D$3) / $C643,"")</f>
        <v/>
      </c>
      <c r="E643" s="5" t="str">
        <f>IF($A643&lt;&gt;"",IF(E$2&lt;&gt;"",INDEX('Instrument History'!$1:$1048576,CcyPerBase!$B643,CcyPerBase!E$3) / $C643,""),"")</f>
        <v/>
      </c>
      <c r="F643" s="5" t="str">
        <f>IF($A643&lt;&gt;"",IF(F$2&lt;&gt;"",INDEX('Instrument History'!$1:$1048576,CcyPerBase!$B643,CcyPerBase!F$3) / $C643,""),"")</f>
        <v/>
      </c>
      <c r="G643" s="5" t="str">
        <f>IF($A643&lt;&gt;"",IF(G$2&lt;&gt;"",INDEX('Instrument History'!$1:$1048576,CcyPerBase!$B643,CcyPerBase!G$3) / $C643,""),"")</f>
        <v/>
      </c>
      <c r="H643" s="5" t="str">
        <f>IF($A643&lt;&gt;"",IF(H$2&lt;&gt;"",INDEX('Instrument History'!$1:$1048576,CcyPerBase!$B643,CcyPerBase!H$3) / $C643,""),"")</f>
        <v/>
      </c>
      <c r="I643" s="5" t="str">
        <f>IF($A643&lt;&gt;"",IF(I$2&lt;&gt;"",INDEX('Instrument History'!$1:$1048576,CcyPerBase!$B643,CcyPerBase!I$3) / $C643,""),"")</f>
        <v/>
      </c>
      <c r="J643" s="5" t="str">
        <f>IF($A643&lt;&gt;"",IF(J$2&lt;&gt;"",INDEX('Instrument History'!$1:$1048576,CcyPerBase!$B643,CcyPerBase!J$3) / $C643,""),"")</f>
        <v/>
      </c>
      <c r="K643" s="5" t="str">
        <f>IF($A643&lt;&gt;"",IF(K$2&lt;&gt;"",INDEX('Instrument History'!$1:$1048576,CcyPerBase!$B643,CcyPerBase!K$3) / $C643,""),"")</f>
        <v/>
      </c>
      <c r="L643" s="5" t="str">
        <f>IF($A643&lt;&gt;"",IF(L$2&lt;&gt;"",INDEX('Instrument History'!$1:$1048576,CcyPerBase!$B643,CcyPerBase!L$3) / $C643,""),"")</f>
        <v/>
      </c>
      <c r="M643" s="5" t="str">
        <f>IF($A643&lt;&gt;"",IF(M$2&lt;&gt;"",INDEX('Instrument History'!$1:$1048576,CcyPerBase!$B643,CcyPerBase!M$3) / $C643,""),"")</f>
        <v/>
      </c>
      <c r="N643" s="5" t="str">
        <f>IF($A643&lt;&gt;"",IF(N$2&lt;&gt;"",INDEX('Instrument History'!$1:$1048576,CcyPerBase!$B643,CcyPerBase!N$3) / $C643,""),"")</f>
        <v/>
      </c>
      <c r="O643" s="5" t="str">
        <f>IF($A643&lt;&gt;"",IF(O$2&lt;&gt;"",INDEX('Instrument History'!$1:$1048576,CcyPerBase!$B643,CcyPerBase!O$3) / $C643,""),"")</f>
        <v/>
      </c>
      <c r="P643" s="5" t="str">
        <f>IF($A643&lt;&gt;"",IF(P$2&lt;&gt;"",INDEX('Instrument History'!$1:$1048576,CcyPerBase!$B643,CcyPerBase!P$3) / $C643,""),"")</f>
        <v/>
      </c>
      <c r="Q643" s="5" t="str">
        <f>IF($A643&lt;&gt;"",IF(Q$2&lt;&gt;"",INDEX('Instrument History'!$1:$1048576,CcyPerBase!$B643,CcyPerBase!Q$3) / $C643,""),"")</f>
        <v/>
      </c>
      <c r="R643" s="5" t="str">
        <f>IF($A643&lt;&gt;"",IF(R$2&lt;&gt;"",INDEX('Instrument History'!$1:$1048576,CcyPerBase!$B643,CcyPerBase!R$3) / $C643,""),"")</f>
        <v/>
      </c>
      <c r="S643" s="5" t="str">
        <f>IF($A643&lt;&gt;"",IF(S$2&lt;&gt;"",INDEX('Instrument History'!$1:$1048576,CcyPerBase!$B643,CcyPerBase!S$3) / $C643,""),"")</f>
        <v/>
      </c>
      <c r="T643" s="5" t="str">
        <f>IF($A643&lt;&gt;"",IF(T$2&lt;&gt;"",INDEX('Instrument History'!$1:$1048576,CcyPerBase!$B643,CcyPerBase!T$3) / $C643,""),"")</f>
        <v/>
      </c>
      <c r="U643" s="5" t="str">
        <f>IF($A643&lt;&gt;"",IF(U$2&lt;&gt;"",INDEX('Instrument History'!$1:$1048576,CcyPerBase!$B643,CcyPerBase!U$3) / $C643,""),"")</f>
        <v/>
      </c>
      <c r="V643" s="5" t="str">
        <f>IF($A643&lt;&gt;"",IF(V$2&lt;&gt;"",INDEX('Instrument History'!$1:$1048576,CcyPerBase!$B643,CcyPerBase!V$3) / $C643,""),"")</f>
        <v/>
      </c>
      <c r="W643" s="5" t="str">
        <f>IF($A643&lt;&gt;"",IF(W$2&lt;&gt;"",INDEX('Instrument History'!$1:$1048576,CcyPerBase!$B643,CcyPerBase!W$3) / $C643,""),"")</f>
        <v/>
      </c>
      <c r="X643" s="5" t="str">
        <f>IF($A643&lt;&gt;"",IF(X$2&lt;&gt;"",INDEX('Instrument History'!$1:$1048576,CcyPerBase!$B643,CcyPerBase!X$3) / $C643,""),"")</f>
        <v/>
      </c>
    </row>
    <row r="644" spans="1:24">
      <c r="A644" s="12" t="str">
        <f>IF(A643&lt;&gt;"",IF(A643=$B$3,"",'Instrument History'!A641),"")</f>
        <v/>
      </c>
      <c r="B644" t="str">
        <f t="shared" si="10"/>
        <v/>
      </c>
      <c r="C644" s="5" t="str">
        <f>IF(A644&lt;&gt;"",INDEX('Instrument History'!$1:$1048576,CcyPerBase!B644,CcyPerBase!$B$2),"")</f>
        <v/>
      </c>
      <c r="D644" s="5" t="str">
        <f>IF($A644&lt;&gt;"",INDEX('Instrument History'!$1:$1048576,CcyPerBase!$B644,CcyPerBase!D$3) / $C644,"")</f>
        <v/>
      </c>
      <c r="E644" s="5" t="str">
        <f>IF($A644&lt;&gt;"",IF(E$2&lt;&gt;"",INDEX('Instrument History'!$1:$1048576,CcyPerBase!$B644,CcyPerBase!E$3) / $C644,""),"")</f>
        <v/>
      </c>
      <c r="F644" s="5" t="str">
        <f>IF($A644&lt;&gt;"",IF(F$2&lt;&gt;"",INDEX('Instrument History'!$1:$1048576,CcyPerBase!$B644,CcyPerBase!F$3) / $C644,""),"")</f>
        <v/>
      </c>
      <c r="G644" s="5" t="str">
        <f>IF($A644&lt;&gt;"",IF(G$2&lt;&gt;"",INDEX('Instrument History'!$1:$1048576,CcyPerBase!$B644,CcyPerBase!G$3) / $C644,""),"")</f>
        <v/>
      </c>
      <c r="H644" s="5" t="str">
        <f>IF($A644&lt;&gt;"",IF(H$2&lt;&gt;"",INDEX('Instrument History'!$1:$1048576,CcyPerBase!$B644,CcyPerBase!H$3) / $C644,""),"")</f>
        <v/>
      </c>
      <c r="I644" s="5" t="str">
        <f>IF($A644&lt;&gt;"",IF(I$2&lt;&gt;"",INDEX('Instrument History'!$1:$1048576,CcyPerBase!$B644,CcyPerBase!I$3) / $C644,""),"")</f>
        <v/>
      </c>
      <c r="J644" s="5" t="str">
        <f>IF($A644&lt;&gt;"",IF(J$2&lt;&gt;"",INDEX('Instrument History'!$1:$1048576,CcyPerBase!$B644,CcyPerBase!J$3) / $C644,""),"")</f>
        <v/>
      </c>
      <c r="K644" s="5" t="str">
        <f>IF($A644&lt;&gt;"",IF(K$2&lt;&gt;"",INDEX('Instrument History'!$1:$1048576,CcyPerBase!$B644,CcyPerBase!K$3) / $C644,""),"")</f>
        <v/>
      </c>
      <c r="L644" s="5" t="str">
        <f>IF($A644&lt;&gt;"",IF(L$2&lt;&gt;"",INDEX('Instrument History'!$1:$1048576,CcyPerBase!$B644,CcyPerBase!L$3) / $C644,""),"")</f>
        <v/>
      </c>
      <c r="M644" s="5" t="str">
        <f>IF($A644&lt;&gt;"",IF(M$2&lt;&gt;"",INDEX('Instrument History'!$1:$1048576,CcyPerBase!$B644,CcyPerBase!M$3) / $C644,""),"")</f>
        <v/>
      </c>
      <c r="N644" s="5" t="str">
        <f>IF($A644&lt;&gt;"",IF(N$2&lt;&gt;"",INDEX('Instrument History'!$1:$1048576,CcyPerBase!$B644,CcyPerBase!N$3) / $C644,""),"")</f>
        <v/>
      </c>
      <c r="O644" s="5" t="str">
        <f>IF($A644&lt;&gt;"",IF(O$2&lt;&gt;"",INDEX('Instrument History'!$1:$1048576,CcyPerBase!$B644,CcyPerBase!O$3) / $C644,""),"")</f>
        <v/>
      </c>
      <c r="P644" s="5" t="str">
        <f>IF($A644&lt;&gt;"",IF(P$2&lt;&gt;"",INDEX('Instrument History'!$1:$1048576,CcyPerBase!$B644,CcyPerBase!P$3) / $C644,""),"")</f>
        <v/>
      </c>
      <c r="Q644" s="5" t="str">
        <f>IF($A644&lt;&gt;"",IF(Q$2&lt;&gt;"",INDEX('Instrument History'!$1:$1048576,CcyPerBase!$B644,CcyPerBase!Q$3) / $C644,""),"")</f>
        <v/>
      </c>
      <c r="R644" s="5" t="str">
        <f>IF($A644&lt;&gt;"",IF(R$2&lt;&gt;"",INDEX('Instrument History'!$1:$1048576,CcyPerBase!$B644,CcyPerBase!R$3) / $C644,""),"")</f>
        <v/>
      </c>
      <c r="S644" s="5" t="str">
        <f>IF($A644&lt;&gt;"",IF(S$2&lt;&gt;"",INDEX('Instrument History'!$1:$1048576,CcyPerBase!$B644,CcyPerBase!S$3) / $C644,""),"")</f>
        <v/>
      </c>
      <c r="T644" s="5" t="str">
        <f>IF($A644&lt;&gt;"",IF(T$2&lt;&gt;"",INDEX('Instrument History'!$1:$1048576,CcyPerBase!$B644,CcyPerBase!T$3) / $C644,""),"")</f>
        <v/>
      </c>
      <c r="U644" s="5" t="str">
        <f>IF($A644&lt;&gt;"",IF(U$2&lt;&gt;"",INDEX('Instrument History'!$1:$1048576,CcyPerBase!$B644,CcyPerBase!U$3) / $C644,""),"")</f>
        <v/>
      </c>
      <c r="V644" s="5" t="str">
        <f>IF($A644&lt;&gt;"",IF(V$2&lt;&gt;"",INDEX('Instrument History'!$1:$1048576,CcyPerBase!$B644,CcyPerBase!V$3) / $C644,""),"")</f>
        <v/>
      </c>
      <c r="W644" s="5" t="str">
        <f>IF($A644&lt;&gt;"",IF(W$2&lt;&gt;"",INDEX('Instrument History'!$1:$1048576,CcyPerBase!$B644,CcyPerBase!W$3) / $C644,""),"")</f>
        <v/>
      </c>
      <c r="X644" s="5" t="str">
        <f>IF($A644&lt;&gt;"",IF(X$2&lt;&gt;"",INDEX('Instrument History'!$1:$1048576,CcyPerBase!$B644,CcyPerBase!X$3) / $C644,""),"")</f>
        <v/>
      </c>
    </row>
    <row r="645" spans="1:24">
      <c r="A645" s="12" t="str">
        <f>IF(A644&lt;&gt;"",IF(A644=$B$3,"",'Instrument History'!A642),"")</f>
        <v/>
      </c>
      <c r="B645" t="str">
        <f t="shared" si="10"/>
        <v/>
      </c>
      <c r="C645" s="5" t="str">
        <f>IF(A645&lt;&gt;"",INDEX('Instrument History'!$1:$1048576,CcyPerBase!B645,CcyPerBase!$B$2),"")</f>
        <v/>
      </c>
      <c r="D645" s="5" t="str">
        <f>IF($A645&lt;&gt;"",INDEX('Instrument History'!$1:$1048576,CcyPerBase!$B645,CcyPerBase!D$3) / $C645,"")</f>
        <v/>
      </c>
      <c r="E645" s="5" t="str">
        <f>IF($A645&lt;&gt;"",IF(E$2&lt;&gt;"",INDEX('Instrument History'!$1:$1048576,CcyPerBase!$B645,CcyPerBase!E$3) / $C645,""),"")</f>
        <v/>
      </c>
      <c r="F645" s="5" t="str">
        <f>IF($A645&lt;&gt;"",IF(F$2&lt;&gt;"",INDEX('Instrument History'!$1:$1048576,CcyPerBase!$B645,CcyPerBase!F$3) / $C645,""),"")</f>
        <v/>
      </c>
      <c r="G645" s="5" t="str">
        <f>IF($A645&lt;&gt;"",IF(G$2&lt;&gt;"",INDEX('Instrument History'!$1:$1048576,CcyPerBase!$B645,CcyPerBase!G$3) / $C645,""),"")</f>
        <v/>
      </c>
      <c r="H645" s="5" t="str">
        <f>IF($A645&lt;&gt;"",IF(H$2&lt;&gt;"",INDEX('Instrument History'!$1:$1048576,CcyPerBase!$B645,CcyPerBase!H$3) / $C645,""),"")</f>
        <v/>
      </c>
      <c r="I645" s="5" t="str">
        <f>IF($A645&lt;&gt;"",IF(I$2&lt;&gt;"",INDEX('Instrument History'!$1:$1048576,CcyPerBase!$B645,CcyPerBase!I$3) / $C645,""),"")</f>
        <v/>
      </c>
      <c r="J645" s="5" t="str">
        <f>IF($A645&lt;&gt;"",IF(J$2&lt;&gt;"",INDEX('Instrument History'!$1:$1048576,CcyPerBase!$B645,CcyPerBase!J$3) / $C645,""),"")</f>
        <v/>
      </c>
      <c r="K645" s="5" t="str">
        <f>IF($A645&lt;&gt;"",IF(K$2&lt;&gt;"",INDEX('Instrument History'!$1:$1048576,CcyPerBase!$B645,CcyPerBase!K$3) / $C645,""),"")</f>
        <v/>
      </c>
      <c r="L645" s="5" t="str">
        <f>IF($A645&lt;&gt;"",IF(L$2&lt;&gt;"",INDEX('Instrument History'!$1:$1048576,CcyPerBase!$B645,CcyPerBase!L$3) / $C645,""),"")</f>
        <v/>
      </c>
      <c r="M645" s="5" t="str">
        <f>IF($A645&lt;&gt;"",IF(M$2&lt;&gt;"",INDEX('Instrument History'!$1:$1048576,CcyPerBase!$B645,CcyPerBase!M$3) / $C645,""),"")</f>
        <v/>
      </c>
      <c r="N645" s="5" t="str">
        <f>IF($A645&lt;&gt;"",IF(N$2&lt;&gt;"",INDEX('Instrument History'!$1:$1048576,CcyPerBase!$B645,CcyPerBase!N$3) / $C645,""),"")</f>
        <v/>
      </c>
      <c r="O645" s="5" t="str">
        <f>IF($A645&lt;&gt;"",IF(O$2&lt;&gt;"",INDEX('Instrument History'!$1:$1048576,CcyPerBase!$B645,CcyPerBase!O$3) / $C645,""),"")</f>
        <v/>
      </c>
      <c r="P645" s="5" t="str">
        <f>IF($A645&lt;&gt;"",IF(P$2&lt;&gt;"",INDEX('Instrument History'!$1:$1048576,CcyPerBase!$B645,CcyPerBase!P$3) / $C645,""),"")</f>
        <v/>
      </c>
      <c r="Q645" s="5" t="str">
        <f>IF($A645&lt;&gt;"",IF(Q$2&lt;&gt;"",INDEX('Instrument History'!$1:$1048576,CcyPerBase!$B645,CcyPerBase!Q$3) / $C645,""),"")</f>
        <v/>
      </c>
      <c r="R645" s="5" t="str">
        <f>IF($A645&lt;&gt;"",IF(R$2&lt;&gt;"",INDEX('Instrument History'!$1:$1048576,CcyPerBase!$B645,CcyPerBase!R$3) / $C645,""),"")</f>
        <v/>
      </c>
      <c r="S645" s="5" t="str">
        <f>IF($A645&lt;&gt;"",IF(S$2&lt;&gt;"",INDEX('Instrument History'!$1:$1048576,CcyPerBase!$B645,CcyPerBase!S$3) / $C645,""),"")</f>
        <v/>
      </c>
      <c r="T645" s="5" t="str">
        <f>IF($A645&lt;&gt;"",IF(T$2&lt;&gt;"",INDEX('Instrument History'!$1:$1048576,CcyPerBase!$B645,CcyPerBase!T$3) / $C645,""),"")</f>
        <v/>
      </c>
      <c r="U645" s="5" t="str">
        <f>IF($A645&lt;&gt;"",IF(U$2&lt;&gt;"",INDEX('Instrument History'!$1:$1048576,CcyPerBase!$B645,CcyPerBase!U$3) / $C645,""),"")</f>
        <v/>
      </c>
      <c r="V645" s="5" t="str">
        <f>IF($A645&lt;&gt;"",IF(V$2&lt;&gt;"",INDEX('Instrument History'!$1:$1048576,CcyPerBase!$B645,CcyPerBase!V$3) / $C645,""),"")</f>
        <v/>
      </c>
      <c r="W645" s="5" t="str">
        <f>IF($A645&lt;&gt;"",IF(W$2&lt;&gt;"",INDEX('Instrument History'!$1:$1048576,CcyPerBase!$B645,CcyPerBase!W$3) / $C645,""),"")</f>
        <v/>
      </c>
      <c r="X645" s="5" t="str">
        <f>IF($A645&lt;&gt;"",IF(X$2&lt;&gt;"",INDEX('Instrument History'!$1:$1048576,CcyPerBase!$B645,CcyPerBase!X$3) / $C645,""),"")</f>
        <v/>
      </c>
    </row>
    <row r="646" spans="1:24">
      <c r="A646" s="12" t="str">
        <f>IF(A645&lt;&gt;"",IF(A645=$B$3,"",'Instrument History'!A643),"")</f>
        <v/>
      </c>
      <c r="B646" t="str">
        <f t="shared" si="10"/>
        <v/>
      </c>
      <c r="C646" s="5" t="str">
        <f>IF(A646&lt;&gt;"",INDEX('Instrument History'!$1:$1048576,CcyPerBase!B646,CcyPerBase!$B$2),"")</f>
        <v/>
      </c>
      <c r="D646" s="5" t="str">
        <f>IF($A646&lt;&gt;"",INDEX('Instrument History'!$1:$1048576,CcyPerBase!$B646,CcyPerBase!D$3) / $C646,"")</f>
        <v/>
      </c>
      <c r="E646" s="5" t="str">
        <f>IF($A646&lt;&gt;"",IF(E$2&lt;&gt;"",INDEX('Instrument History'!$1:$1048576,CcyPerBase!$B646,CcyPerBase!E$3) / $C646,""),"")</f>
        <v/>
      </c>
      <c r="F646" s="5" t="str">
        <f>IF($A646&lt;&gt;"",IF(F$2&lt;&gt;"",INDEX('Instrument History'!$1:$1048576,CcyPerBase!$B646,CcyPerBase!F$3) / $C646,""),"")</f>
        <v/>
      </c>
      <c r="G646" s="5" t="str">
        <f>IF($A646&lt;&gt;"",IF(G$2&lt;&gt;"",INDEX('Instrument History'!$1:$1048576,CcyPerBase!$B646,CcyPerBase!G$3) / $C646,""),"")</f>
        <v/>
      </c>
      <c r="H646" s="5" t="str">
        <f>IF($A646&lt;&gt;"",IF(H$2&lt;&gt;"",INDEX('Instrument History'!$1:$1048576,CcyPerBase!$B646,CcyPerBase!H$3) / $C646,""),"")</f>
        <v/>
      </c>
      <c r="I646" s="5" t="str">
        <f>IF($A646&lt;&gt;"",IF(I$2&lt;&gt;"",INDEX('Instrument History'!$1:$1048576,CcyPerBase!$B646,CcyPerBase!I$3) / $C646,""),"")</f>
        <v/>
      </c>
      <c r="J646" s="5" t="str">
        <f>IF($A646&lt;&gt;"",IF(J$2&lt;&gt;"",INDEX('Instrument History'!$1:$1048576,CcyPerBase!$B646,CcyPerBase!J$3) / $C646,""),"")</f>
        <v/>
      </c>
      <c r="K646" s="5" t="str">
        <f>IF($A646&lt;&gt;"",IF(K$2&lt;&gt;"",INDEX('Instrument History'!$1:$1048576,CcyPerBase!$B646,CcyPerBase!K$3) / $C646,""),"")</f>
        <v/>
      </c>
      <c r="L646" s="5" t="str">
        <f>IF($A646&lt;&gt;"",IF(L$2&lt;&gt;"",INDEX('Instrument History'!$1:$1048576,CcyPerBase!$B646,CcyPerBase!L$3) / $C646,""),"")</f>
        <v/>
      </c>
      <c r="M646" s="5" t="str">
        <f>IF($A646&lt;&gt;"",IF(M$2&lt;&gt;"",INDEX('Instrument History'!$1:$1048576,CcyPerBase!$B646,CcyPerBase!M$3) / $C646,""),"")</f>
        <v/>
      </c>
      <c r="N646" s="5" t="str">
        <f>IF($A646&lt;&gt;"",IF(N$2&lt;&gt;"",INDEX('Instrument History'!$1:$1048576,CcyPerBase!$B646,CcyPerBase!N$3) / $C646,""),"")</f>
        <v/>
      </c>
      <c r="O646" s="5" t="str">
        <f>IF($A646&lt;&gt;"",IF(O$2&lt;&gt;"",INDEX('Instrument History'!$1:$1048576,CcyPerBase!$B646,CcyPerBase!O$3) / $C646,""),"")</f>
        <v/>
      </c>
      <c r="P646" s="5" t="str">
        <f>IF($A646&lt;&gt;"",IF(P$2&lt;&gt;"",INDEX('Instrument History'!$1:$1048576,CcyPerBase!$B646,CcyPerBase!P$3) / $C646,""),"")</f>
        <v/>
      </c>
      <c r="Q646" s="5" t="str">
        <f>IF($A646&lt;&gt;"",IF(Q$2&lt;&gt;"",INDEX('Instrument History'!$1:$1048576,CcyPerBase!$B646,CcyPerBase!Q$3) / $C646,""),"")</f>
        <v/>
      </c>
      <c r="R646" s="5" t="str">
        <f>IF($A646&lt;&gt;"",IF(R$2&lt;&gt;"",INDEX('Instrument History'!$1:$1048576,CcyPerBase!$B646,CcyPerBase!R$3) / $C646,""),"")</f>
        <v/>
      </c>
      <c r="S646" s="5" t="str">
        <f>IF($A646&lt;&gt;"",IF(S$2&lt;&gt;"",INDEX('Instrument History'!$1:$1048576,CcyPerBase!$B646,CcyPerBase!S$3) / $C646,""),"")</f>
        <v/>
      </c>
      <c r="T646" s="5" t="str">
        <f>IF($A646&lt;&gt;"",IF(T$2&lt;&gt;"",INDEX('Instrument History'!$1:$1048576,CcyPerBase!$B646,CcyPerBase!T$3) / $C646,""),"")</f>
        <v/>
      </c>
      <c r="U646" s="5" t="str">
        <f>IF($A646&lt;&gt;"",IF(U$2&lt;&gt;"",INDEX('Instrument History'!$1:$1048576,CcyPerBase!$B646,CcyPerBase!U$3) / $C646,""),"")</f>
        <v/>
      </c>
      <c r="V646" s="5" t="str">
        <f>IF($A646&lt;&gt;"",IF(V$2&lt;&gt;"",INDEX('Instrument History'!$1:$1048576,CcyPerBase!$B646,CcyPerBase!V$3) / $C646,""),"")</f>
        <v/>
      </c>
      <c r="W646" s="5" t="str">
        <f>IF($A646&lt;&gt;"",IF(W$2&lt;&gt;"",INDEX('Instrument History'!$1:$1048576,CcyPerBase!$B646,CcyPerBase!W$3) / $C646,""),"")</f>
        <v/>
      </c>
      <c r="X646" s="5" t="str">
        <f>IF($A646&lt;&gt;"",IF(X$2&lt;&gt;"",INDEX('Instrument History'!$1:$1048576,CcyPerBase!$B646,CcyPerBase!X$3) / $C646,""),"")</f>
        <v/>
      </c>
    </row>
    <row r="647" spans="1:24">
      <c r="A647" s="12" t="str">
        <f>IF(A646&lt;&gt;"",IF(A646=$B$3,"",'Instrument History'!A644),"")</f>
        <v/>
      </c>
      <c r="B647" t="str">
        <f t="shared" ref="B647:B710" si="11">IF(A647&lt;&gt;"",B646+1,"")</f>
        <v/>
      </c>
      <c r="C647" s="5" t="str">
        <f>IF(A647&lt;&gt;"",INDEX('Instrument History'!$1:$1048576,CcyPerBase!B647,CcyPerBase!$B$2),"")</f>
        <v/>
      </c>
      <c r="D647" s="5" t="str">
        <f>IF($A647&lt;&gt;"",INDEX('Instrument History'!$1:$1048576,CcyPerBase!$B647,CcyPerBase!D$3) / $C647,"")</f>
        <v/>
      </c>
      <c r="E647" s="5" t="str">
        <f>IF($A647&lt;&gt;"",IF(E$2&lt;&gt;"",INDEX('Instrument History'!$1:$1048576,CcyPerBase!$B647,CcyPerBase!E$3) / $C647,""),"")</f>
        <v/>
      </c>
      <c r="F647" s="5" t="str">
        <f>IF($A647&lt;&gt;"",IF(F$2&lt;&gt;"",INDEX('Instrument History'!$1:$1048576,CcyPerBase!$B647,CcyPerBase!F$3) / $C647,""),"")</f>
        <v/>
      </c>
      <c r="G647" s="5" t="str">
        <f>IF($A647&lt;&gt;"",IF(G$2&lt;&gt;"",INDEX('Instrument History'!$1:$1048576,CcyPerBase!$B647,CcyPerBase!G$3) / $C647,""),"")</f>
        <v/>
      </c>
      <c r="H647" s="5" t="str">
        <f>IF($A647&lt;&gt;"",IF(H$2&lt;&gt;"",INDEX('Instrument History'!$1:$1048576,CcyPerBase!$B647,CcyPerBase!H$3) / $C647,""),"")</f>
        <v/>
      </c>
      <c r="I647" s="5" t="str">
        <f>IF($A647&lt;&gt;"",IF(I$2&lt;&gt;"",INDEX('Instrument History'!$1:$1048576,CcyPerBase!$B647,CcyPerBase!I$3) / $C647,""),"")</f>
        <v/>
      </c>
      <c r="J647" s="5" t="str">
        <f>IF($A647&lt;&gt;"",IF(J$2&lt;&gt;"",INDEX('Instrument History'!$1:$1048576,CcyPerBase!$B647,CcyPerBase!J$3) / $C647,""),"")</f>
        <v/>
      </c>
      <c r="K647" s="5" t="str">
        <f>IF($A647&lt;&gt;"",IF(K$2&lt;&gt;"",INDEX('Instrument History'!$1:$1048576,CcyPerBase!$B647,CcyPerBase!K$3) / $C647,""),"")</f>
        <v/>
      </c>
      <c r="L647" s="5" t="str">
        <f>IF($A647&lt;&gt;"",IF(L$2&lt;&gt;"",INDEX('Instrument History'!$1:$1048576,CcyPerBase!$B647,CcyPerBase!L$3) / $C647,""),"")</f>
        <v/>
      </c>
      <c r="M647" s="5" t="str">
        <f>IF($A647&lt;&gt;"",IF(M$2&lt;&gt;"",INDEX('Instrument History'!$1:$1048576,CcyPerBase!$B647,CcyPerBase!M$3) / $C647,""),"")</f>
        <v/>
      </c>
      <c r="N647" s="5" t="str">
        <f>IF($A647&lt;&gt;"",IF(N$2&lt;&gt;"",INDEX('Instrument History'!$1:$1048576,CcyPerBase!$B647,CcyPerBase!N$3) / $C647,""),"")</f>
        <v/>
      </c>
      <c r="O647" s="5" t="str">
        <f>IF($A647&lt;&gt;"",IF(O$2&lt;&gt;"",INDEX('Instrument History'!$1:$1048576,CcyPerBase!$B647,CcyPerBase!O$3) / $C647,""),"")</f>
        <v/>
      </c>
      <c r="P647" s="5" t="str">
        <f>IF($A647&lt;&gt;"",IF(P$2&lt;&gt;"",INDEX('Instrument History'!$1:$1048576,CcyPerBase!$B647,CcyPerBase!P$3) / $C647,""),"")</f>
        <v/>
      </c>
      <c r="Q647" s="5" t="str">
        <f>IF($A647&lt;&gt;"",IF(Q$2&lt;&gt;"",INDEX('Instrument History'!$1:$1048576,CcyPerBase!$B647,CcyPerBase!Q$3) / $C647,""),"")</f>
        <v/>
      </c>
      <c r="R647" s="5" t="str">
        <f>IF($A647&lt;&gt;"",IF(R$2&lt;&gt;"",INDEX('Instrument History'!$1:$1048576,CcyPerBase!$B647,CcyPerBase!R$3) / $C647,""),"")</f>
        <v/>
      </c>
      <c r="S647" s="5" t="str">
        <f>IF($A647&lt;&gt;"",IF(S$2&lt;&gt;"",INDEX('Instrument History'!$1:$1048576,CcyPerBase!$B647,CcyPerBase!S$3) / $C647,""),"")</f>
        <v/>
      </c>
      <c r="T647" s="5" t="str">
        <f>IF($A647&lt;&gt;"",IF(T$2&lt;&gt;"",INDEX('Instrument History'!$1:$1048576,CcyPerBase!$B647,CcyPerBase!T$3) / $C647,""),"")</f>
        <v/>
      </c>
      <c r="U647" s="5" t="str">
        <f>IF($A647&lt;&gt;"",IF(U$2&lt;&gt;"",INDEX('Instrument History'!$1:$1048576,CcyPerBase!$B647,CcyPerBase!U$3) / $C647,""),"")</f>
        <v/>
      </c>
      <c r="V647" s="5" t="str">
        <f>IF($A647&lt;&gt;"",IF(V$2&lt;&gt;"",INDEX('Instrument History'!$1:$1048576,CcyPerBase!$B647,CcyPerBase!V$3) / $C647,""),"")</f>
        <v/>
      </c>
      <c r="W647" s="5" t="str">
        <f>IF($A647&lt;&gt;"",IF(W$2&lt;&gt;"",INDEX('Instrument History'!$1:$1048576,CcyPerBase!$B647,CcyPerBase!W$3) / $C647,""),"")</f>
        <v/>
      </c>
      <c r="X647" s="5" t="str">
        <f>IF($A647&lt;&gt;"",IF(X$2&lt;&gt;"",INDEX('Instrument History'!$1:$1048576,CcyPerBase!$B647,CcyPerBase!X$3) / $C647,""),"")</f>
        <v/>
      </c>
    </row>
    <row r="648" spans="1:24">
      <c r="A648" s="12" t="str">
        <f>IF(A647&lt;&gt;"",IF(A647=$B$3,"",'Instrument History'!A645),"")</f>
        <v/>
      </c>
      <c r="B648" t="str">
        <f t="shared" si="11"/>
        <v/>
      </c>
      <c r="C648" s="5" t="str">
        <f>IF(A648&lt;&gt;"",INDEX('Instrument History'!$1:$1048576,CcyPerBase!B648,CcyPerBase!$B$2),"")</f>
        <v/>
      </c>
      <c r="D648" s="5" t="str">
        <f>IF($A648&lt;&gt;"",INDEX('Instrument History'!$1:$1048576,CcyPerBase!$B648,CcyPerBase!D$3) / $C648,"")</f>
        <v/>
      </c>
      <c r="E648" s="5" t="str">
        <f>IF($A648&lt;&gt;"",IF(E$2&lt;&gt;"",INDEX('Instrument History'!$1:$1048576,CcyPerBase!$B648,CcyPerBase!E$3) / $C648,""),"")</f>
        <v/>
      </c>
      <c r="F648" s="5" t="str">
        <f>IF($A648&lt;&gt;"",IF(F$2&lt;&gt;"",INDEX('Instrument History'!$1:$1048576,CcyPerBase!$B648,CcyPerBase!F$3) / $C648,""),"")</f>
        <v/>
      </c>
      <c r="G648" s="5" t="str">
        <f>IF($A648&lt;&gt;"",IF(G$2&lt;&gt;"",INDEX('Instrument History'!$1:$1048576,CcyPerBase!$B648,CcyPerBase!G$3) / $C648,""),"")</f>
        <v/>
      </c>
      <c r="H648" s="5" t="str">
        <f>IF($A648&lt;&gt;"",IF(H$2&lt;&gt;"",INDEX('Instrument History'!$1:$1048576,CcyPerBase!$B648,CcyPerBase!H$3) / $C648,""),"")</f>
        <v/>
      </c>
      <c r="I648" s="5" t="str">
        <f>IF($A648&lt;&gt;"",IF(I$2&lt;&gt;"",INDEX('Instrument History'!$1:$1048576,CcyPerBase!$B648,CcyPerBase!I$3) / $C648,""),"")</f>
        <v/>
      </c>
      <c r="J648" s="5" t="str">
        <f>IF($A648&lt;&gt;"",IF(J$2&lt;&gt;"",INDEX('Instrument History'!$1:$1048576,CcyPerBase!$B648,CcyPerBase!J$3) / $C648,""),"")</f>
        <v/>
      </c>
      <c r="K648" s="5" t="str">
        <f>IF($A648&lt;&gt;"",IF(K$2&lt;&gt;"",INDEX('Instrument History'!$1:$1048576,CcyPerBase!$B648,CcyPerBase!K$3) / $C648,""),"")</f>
        <v/>
      </c>
      <c r="L648" s="5" t="str">
        <f>IF($A648&lt;&gt;"",IF(L$2&lt;&gt;"",INDEX('Instrument History'!$1:$1048576,CcyPerBase!$B648,CcyPerBase!L$3) / $C648,""),"")</f>
        <v/>
      </c>
      <c r="M648" s="5" t="str">
        <f>IF($A648&lt;&gt;"",IF(M$2&lt;&gt;"",INDEX('Instrument History'!$1:$1048576,CcyPerBase!$B648,CcyPerBase!M$3) / $C648,""),"")</f>
        <v/>
      </c>
      <c r="N648" s="5" t="str">
        <f>IF($A648&lt;&gt;"",IF(N$2&lt;&gt;"",INDEX('Instrument History'!$1:$1048576,CcyPerBase!$B648,CcyPerBase!N$3) / $C648,""),"")</f>
        <v/>
      </c>
      <c r="O648" s="5" t="str">
        <f>IF($A648&lt;&gt;"",IF(O$2&lt;&gt;"",INDEX('Instrument History'!$1:$1048576,CcyPerBase!$B648,CcyPerBase!O$3) / $C648,""),"")</f>
        <v/>
      </c>
      <c r="P648" s="5" t="str">
        <f>IF($A648&lt;&gt;"",IF(P$2&lt;&gt;"",INDEX('Instrument History'!$1:$1048576,CcyPerBase!$B648,CcyPerBase!P$3) / $C648,""),"")</f>
        <v/>
      </c>
      <c r="Q648" s="5" t="str">
        <f>IF($A648&lt;&gt;"",IF(Q$2&lt;&gt;"",INDEX('Instrument History'!$1:$1048576,CcyPerBase!$B648,CcyPerBase!Q$3) / $C648,""),"")</f>
        <v/>
      </c>
      <c r="R648" s="5" t="str">
        <f>IF($A648&lt;&gt;"",IF(R$2&lt;&gt;"",INDEX('Instrument History'!$1:$1048576,CcyPerBase!$B648,CcyPerBase!R$3) / $C648,""),"")</f>
        <v/>
      </c>
      <c r="S648" s="5" t="str">
        <f>IF($A648&lt;&gt;"",IF(S$2&lt;&gt;"",INDEX('Instrument History'!$1:$1048576,CcyPerBase!$B648,CcyPerBase!S$3) / $C648,""),"")</f>
        <v/>
      </c>
      <c r="T648" s="5" t="str">
        <f>IF($A648&lt;&gt;"",IF(T$2&lt;&gt;"",INDEX('Instrument History'!$1:$1048576,CcyPerBase!$B648,CcyPerBase!T$3) / $C648,""),"")</f>
        <v/>
      </c>
      <c r="U648" s="5" t="str">
        <f>IF($A648&lt;&gt;"",IF(U$2&lt;&gt;"",INDEX('Instrument History'!$1:$1048576,CcyPerBase!$B648,CcyPerBase!U$3) / $C648,""),"")</f>
        <v/>
      </c>
      <c r="V648" s="5" t="str">
        <f>IF($A648&lt;&gt;"",IF(V$2&lt;&gt;"",INDEX('Instrument History'!$1:$1048576,CcyPerBase!$B648,CcyPerBase!V$3) / $C648,""),"")</f>
        <v/>
      </c>
      <c r="W648" s="5" t="str">
        <f>IF($A648&lt;&gt;"",IF(W$2&lt;&gt;"",INDEX('Instrument History'!$1:$1048576,CcyPerBase!$B648,CcyPerBase!W$3) / $C648,""),"")</f>
        <v/>
      </c>
      <c r="X648" s="5" t="str">
        <f>IF($A648&lt;&gt;"",IF(X$2&lt;&gt;"",INDEX('Instrument History'!$1:$1048576,CcyPerBase!$B648,CcyPerBase!X$3) / $C648,""),"")</f>
        <v/>
      </c>
    </row>
    <row r="649" spans="1:24">
      <c r="A649" s="12" t="str">
        <f>IF(A648&lt;&gt;"",IF(A648=$B$3,"",'Instrument History'!A646),"")</f>
        <v/>
      </c>
      <c r="B649" t="str">
        <f t="shared" si="11"/>
        <v/>
      </c>
      <c r="C649" s="5" t="str">
        <f>IF(A649&lt;&gt;"",INDEX('Instrument History'!$1:$1048576,CcyPerBase!B649,CcyPerBase!$B$2),"")</f>
        <v/>
      </c>
      <c r="D649" s="5" t="str">
        <f>IF($A649&lt;&gt;"",INDEX('Instrument History'!$1:$1048576,CcyPerBase!$B649,CcyPerBase!D$3) / $C649,"")</f>
        <v/>
      </c>
      <c r="E649" s="5" t="str">
        <f>IF($A649&lt;&gt;"",IF(E$2&lt;&gt;"",INDEX('Instrument History'!$1:$1048576,CcyPerBase!$B649,CcyPerBase!E$3) / $C649,""),"")</f>
        <v/>
      </c>
      <c r="F649" s="5" t="str">
        <f>IF($A649&lt;&gt;"",IF(F$2&lt;&gt;"",INDEX('Instrument History'!$1:$1048576,CcyPerBase!$B649,CcyPerBase!F$3) / $C649,""),"")</f>
        <v/>
      </c>
      <c r="G649" s="5" t="str">
        <f>IF($A649&lt;&gt;"",IF(G$2&lt;&gt;"",INDEX('Instrument History'!$1:$1048576,CcyPerBase!$B649,CcyPerBase!G$3) / $C649,""),"")</f>
        <v/>
      </c>
      <c r="H649" s="5" t="str">
        <f>IF($A649&lt;&gt;"",IF(H$2&lt;&gt;"",INDEX('Instrument History'!$1:$1048576,CcyPerBase!$B649,CcyPerBase!H$3) / $C649,""),"")</f>
        <v/>
      </c>
      <c r="I649" s="5" t="str">
        <f>IF($A649&lt;&gt;"",IF(I$2&lt;&gt;"",INDEX('Instrument History'!$1:$1048576,CcyPerBase!$B649,CcyPerBase!I$3) / $C649,""),"")</f>
        <v/>
      </c>
      <c r="J649" s="5" t="str">
        <f>IF($A649&lt;&gt;"",IF(J$2&lt;&gt;"",INDEX('Instrument History'!$1:$1048576,CcyPerBase!$B649,CcyPerBase!J$3) / $C649,""),"")</f>
        <v/>
      </c>
      <c r="K649" s="5" t="str">
        <f>IF($A649&lt;&gt;"",IF(K$2&lt;&gt;"",INDEX('Instrument History'!$1:$1048576,CcyPerBase!$B649,CcyPerBase!K$3) / $C649,""),"")</f>
        <v/>
      </c>
      <c r="L649" s="5" t="str">
        <f>IF($A649&lt;&gt;"",IF(L$2&lt;&gt;"",INDEX('Instrument History'!$1:$1048576,CcyPerBase!$B649,CcyPerBase!L$3) / $C649,""),"")</f>
        <v/>
      </c>
      <c r="M649" s="5" t="str">
        <f>IF($A649&lt;&gt;"",IF(M$2&lt;&gt;"",INDEX('Instrument History'!$1:$1048576,CcyPerBase!$B649,CcyPerBase!M$3) / $C649,""),"")</f>
        <v/>
      </c>
      <c r="N649" s="5" t="str">
        <f>IF($A649&lt;&gt;"",IF(N$2&lt;&gt;"",INDEX('Instrument History'!$1:$1048576,CcyPerBase!$B649,CcyPerBase!N$3) / $C649,""),"")</f>
        <v/>
      </c>
      <c r="O649" s="5" t="str">
        <f>IF($A649&lt;&gt;"",IF(O$2&lt;&gt;"",INDEX('Instrument History'!$1:$1048576,CcyPerBase!$B649,CcyPerBase!O$3) / $C649,""),"")</f>
        <v/>
      </c>
      <c r="P649" s="5" t="str">
        <f>IF($A649&lt;&gt;"",IF(P$2&lt;&gt;"",INDEX('Instrument History'!$1:$1048576,CcyPerBase!$B649,CcyPerBase!P$3) / $C649,""),"")</f>
        <v/>
      </c>
      <c r="Q649" s="5" t="str">
        <f>IF($A649&lt;&gt;"",IF(Q$2&lt;&gt;"",INDEX('Instrument History'!$1:$1048576,CcyPerBase!$B649,CcyPerBase!Q$3) / $C649,""),"")</f>
        <v/>
      </c>
      <c r="R649" s="5" t="str">
        <f>IF($A649&lt;&gt;"",IF(R$2&lt;&gt;"",INDEX('Instrument History'!$1:$1048576,CcyPerBase!$B649,CcyPerBase!R$3) / $C649,""),"")</f>
        <v/>
      </c>
      <c r="S649" s="5" t="str">
        <f>IF($A649&lt;&gt;"",IF(S$2&lt;&gt;"",INDEX('Instrument History'!$1:$1048576,CcyPerBase!$B649,CcyPerBase!S$3) / $C649,""),"")</f>
        <v/>
      </c>
      <c r="T649" s="5" t="str">
        <f>IF($A649&lt;&gt;"",IF(T$2&lt;&gt;"",INDEX('Instrument History'!$1:$1048576,CcyPerBase!$B649,CcyPerBase!T$3) / $C649,""),"")</f>
        <v/>
      </c>
      <c r="U649" s="5" t="str">
        <f>IF($A649&lt;&gt;"",IF(U$2&lt;&gt;"",INDEX('Instrument History'!$1:$1048576,CcyPerBase!$B649,CcyPerBase!U$3) / $C649,""),"")</f>
        <v/>
      </c>
      <c r="V649" s="5" t="str">
        <f>IF($A649&lt;&gt;"",IF(V$2&lt;&gt;"",INDEX('Instrument History'!$1:$1048576,CcyPerBase!$B649,CcyPerBase!V$3) / $C649,""),"")</f>
        <v/>
      </c>
      <c r="W649" s="5" t="str">
        <f>IF($A649&lt;&gt;"",IF(W$2&lt;&gt;"",INDEX('Instrument History'!$1:$1048576,CcyPerBase!$B649,CcyPerBase!W$3) / $C649,""),"")</f>
        <v/>
      </c>
      <c r="X649" s="5" t="str">
        <f>IF($A649&lt;&gt;"",IF(X$2&lt;&gt;"",INDEX('Instrument History'!$1:$1048576,CcyPerBase!$B649,CcyPerBase!X$3) / $C649,""),"")</f>
        <v/>
      </c>
    </row>
    <row r="650" spans="1:24">
      <c r="A650" s="12" t="str">
        <f>IF(A649&lt;&gt;"",IF(A649=$B$3,"",'Instrument History'!A647),"")</f>
        <v/>
      </c>
      <c r="B650" t="str">
        <f t="shared" si="11"/>
        <v/>
      </c>
      <c r="C650" s="5" t="str">
        <f>IF(A650&lt;&gt;"",INDEX('Instrument History'!$1:$1048576,CcyPerBase!B650,CcyPerBase!$B$2),"")</f>
        <v/>
      </c>
      <c r="D650" s="5" t="str">
        <f>IF($A650&lt;&gt;"",INDEX('Instrument History'!$1:$1048576,CcyPerBase!$B650,CcyPerBase!D$3) / $C650,"")</f>
        <v/>
      </c>
      <c r="E650" s="5" t="str">
        <f>IF($A650&lt;&gt;"",IF(E$2&lt;&gt;"",INDEX('Instrument History'!$1:$1048576,CcyPerBase!$B650,CcyPerBase!E$3) / $C650,""),"")</f>
        <v/>
      </c>
      <c r="F650" s="5" t="str">
        <f>IF($A650&lt;&gt;"",IF(F$2&lt;&gt;"",INDEX('Instrument History'!$1:$1048576,CcyPerBase!$B650,CcyPerBase!F$3) / $C650,""),"")</f>
        <v/>
      </c>
      <c r="G650" s="5" t="str">
        <f>IF($A650&lt;&gt;"",IF(G$2&lt;&gt;"",INDEX('Instrument History'!$1:$1048576,CcyPerBase!$B650,CcyPerBase!G$3) / $C650,""),"")</f>
        <v/>
      </c>
      <c r="H650" s="5" t="str">
        <f>IF($A650&lt;&gt;"",IF(H$2&lt;&gt;"",INDEX('Instrument History'!$1:$1048576,CcyPerBase!$B650,CcyPerBase!H$3) / $C650,""),"")</f>
        <v/>
      </c>
      <c r="I650" s="5" t="str">
        <f>IF($A650&lt;&gt;"",IF(I$2&lt;&gt;"",INDEX('Instrument History'!$1:$1048576,CcyPerBase!$B650,CcyPerBase!I$3) / $C650,""),"")</f>
        <v/>
      </c>
      <c r="J650" s="5" t="str">
        <f>IF($A650&lt;&gt;"",IF(J$2&lt;&gt;"",INDEX('Instrument History'!$1:$1048576,CcyPerBase!$B650,CcyPerBase!J$3) / $C650,""),"")</f>
        <v/>
      </c>
      <c r="K650" s="5" t="str">
        <f>IF($A650&lt;&gt;"",IF(K$2&lt;&gt;"",INDEX('Instrument History'!$1:$1048576,CcyPerBase!$B650,CcyPerBase!K$3) / $C650,""),"")</f>
        <v/>
      </c>
      <c r="L650" s="5" t="str">
        <f>IF($A650&lt;&gt;"",IF(L$2&lt;&gt;"",INDEX('Instrument History'!$1:$1048576,CcyPerBase!$B650,CcyPerBase!L$3) / $C650,""),"")</f>
        <v/>
      </c>
      <c r="M650" s="5" t="str">
        <f>IF($A650&lt;&gt;"",IF(M$2&lt;&gt;"",INDEX('Instrument History'!$1:$1048576,CcyPerBase!$B650,CcyPerBase!M$3) / $C650,""),"")</f>
        <v/>
      </c>
      <c r="N650" s="5" t="str">
        <f>IF($A650&lt;&gt;"",IF(N$2&lt;&gt;"",INDEX('Instrument History'!$1:$1048576,CcyPerBase!$B650,CcyPerBase!N$3) / $C650,""),"")</f>
        <v/>
      </c>
      <c r="O650" s="5" t="str">
        <f>IF($A650&lt;&gt;"",IF(O$2&lt;&gt;"",INDEX('Instrument History'!$1:$1048576,CcyPerBase!$B650,CcyPerBase!O$3) / $C650,""),"")</f>
        <v/>
      </c>
      <c r="P650" s="5" t="str">
        <f>IF($A650&lt;&gt;"",IF(P$2&lt;&gt;"",INDEX('Instrument History'!$1:$1048576,CcyPerBase!$B650,CcyPerBase!P$3) / $C650,""),"")</f>
        <v/>
      </c>
      <c r="Q650" s="5" t="str">
        <f>IF($A650&lt;&gt;"",IF(Q$2&lt;&gt;"",INDEX('Instrument History'!$1:$1048576,CcyPerBase!$B650,CcyPerBase!Q$3) / $C650,""),"")</f>
        <v/>
      </c>
      <c r="R650" s="5" t="str">
        <f>IF($A650&lt;&gt;"",IF(R$2&lt;&gt;"",INDEX('Instrument History'!$1:$1048576,CcyPerBase!$B650,CcyPerBase!R$3) / $C650,""),"")</f>
        <v/>
      </c>
      <c r="S650" s="5" t="str">
        <f>IF($A650&lt;&gt;"",IF(S$2&lt;&gt;"",INDEX('Instrument History'!$1:$1048576,CcyPerBase!$B650,CcyPerBase!S$3) / $C650,""),"")</f>
        <v/>
      </c>
      <c r="T650" s="5" t="str">
        <f>IF($A650&lt;&gt;"",IF(T$2&lt;&gt;"",INDEX('Instrument History'!$1:$1048576,CcyPerBase!$B650,CcyPerBase!T$3) / $C650,""),"")</f>
        <v/>
      </c>
      <c r="U650" s="5" t="str">
        <f>IF($A650&lt;&gt;"",IF(U$2&lt;&gt;"",INDEX('Instrument History'!$1:$1048576,CcyPerBase!$B650,CcyPerBase!U$3) / $C650,""),"")</f>
        <v/>
      </c>
      <c r="V650" s="5" t="str">
        <f>IF($A650&lt;&gt;"",IF(V$2&lt;&gt;"",INDEX('Instrument History'!$1:$1048576,CcyPerBase!$B650,CcyPerBase!V$3) / $C650,""),"")</f>
        <v/>
      </c>
      <c r="W650" s="5" t="str">
        <f>IF($A650&lt;&gt;"",IF(W$2&lt;&gt;"",INDEX('Instrument History'!$1:$1048576,CcyPerBase!$B650,CcyPerBase!W$3) / $C650,""),"")</f>
        <v/>
      </c>
      <c r="X650" s="5" t="str">
        <f>IF($A650&lt;&gt;"",IF(X$2&lt;&gt;"",INDEX('Instrument History'!$1:$1048576,CcyPerBase!$B650,CcyPerBase!X$3) / $C650,""),"")</f>
        <v/>
      </c>
    </row>
    <row r="651" spans="1:24">
      <c r="A651" s="12" t="str">
        <f>IF(A650&lt;&gt;"",IF(A650=$B$3,"",'Instrument History'!A648),"")</f>
        <v/>
      </c>
      <c r="B651" t="str">
        <f t="shared" si="11"/>
        <v/>
      </c>
      <c r="C651" s="5" t="str">
        <f>IF(A651&lt;&gt;"",INDEX('Instrument History'!$1:$1048576,CcyPerBase!B651,CcyPerBase!$B$2),"")</f>
        <v/>
      </c>
      <c r="D651" s="5" t="str">
        <f>IF($A651&lt;&gt;"",INDEX('Instrument History'!$1:$1048576,CcyPerBase!$B651,CcyPerBase!D$3) / $C651,"")</f>
        <v/>
      </c>
      <c r="E651" s="5" t="str">
        <f>IF($A651&lt;&gt;"",IF(E$2&lt;&gt;"",INDEX('Instrument History'!$1:$1048576,CcyPerBase!$B651,CcyPerBase!E$3) / $C651,""),"")</f>
        <v/>
      </c>
      <c r="F651" s="5" t="str">
        <f>IF($A651&lt;&gt;"",IF(F$2&lt;&gt;"",INDEX('Instrument History'!$1:$1048576,CcyPerBase!$B651,CcyPerBase!F$3) / $C651,""),"")</f>
        <v/>
      </c>
      <c r="G651" s="5" t="str">
        <f>IF($A651&lt;&gt;"",IF(G$2&lt;&gt;"",INDEX('Instrument History'!$1:$1048576,CcyPerBase!$B651,CcyPerBase!G$3) / $C651,""),"")</f>
        <v/>
      </c>
      <c r="H651" s="5" t="str">
        <f>IF($A651&lt;&gt;"",IF(H$2&lt;&gt;"",INDEX('Instrument History'!$1:$1048576,CcyPerBase!$B651,CcyPerBase!H$3) / $C651,""),"")</f>
        <v/>
      </c>
      <c r="I651" s="5" t="str">
        <f>IF($A651&lt;&gt;"",IF(I$2&lt;&gt;"",INDEX('Instrument History'!$1:$1048576,CcyPerBase!$B651,CcyPerBase!I$3) / $C651,""),"")</f>
        <v/>
      </c>
      <c r="J651" s="5" t="str">
        <f>IF($A651&lt;&gt;"",IF(J$2&lt;&gt;"",INDEX('Instrument History'!$1:$1048576,CcyPerBase!$B651,CcyPerBase!J$3) / $C651,""),"")</f>
        <v/>
      </c>
      <c r="K651" s="5" t="str">
        <f>IF($A651&lt;&gt;"",IF(K$2&lt;&gt;"",INDEX('Instrument History'!$1:$1048576,CcyPerBase!$B651,CcyPerBase!K$3) / $C651,""),"")</f>
        <v/>
      </c>
      <c r="L651" s="5" t="str">
        <f>IF($A651&lt;&gt;"",IF(L$2&lt;&gt;"",INDEX('Instrument History'!$1:$1048576,CcyPerBase!$B651,CcyPerBase!L$3) / $C651,""),"")</f>
        <v/>
      </c>
      <c r="M651" s="5" t="str">
        <f>IF($A651&lt;&gt;"",IF(M$2&lt;&gt;"",INDEX('Instrument History'!$1:$1048576,CcyPerBase!$B651,CcyPerBase!M$3) / $C651,""),"")</f>
        <v/>
      </c>
      <c r="N651" s="5" t="str">
        <f>IF($A651&lt;&gt;"",IF(N$2&lt;&gt;"",INDEX('Instrument History'!$1:$1048576,CcyPerBase!$B651,CcyPerBase!N$3) / $C651,""),"")</f>
        <v/>
      </c>
      <c r="O651" s="5" t="str">
        <f>IF($A651&lt;&gt;"",IF(O$2&lt;&gt;"",INDEX('Instrument History'!$1:$1048576,CcyPerBase!$B651,CcyPerBase!O$3) / $C651,""),"")</f>
        <v/>
      </c>
      <c r="P651" s="5" t="str">
        <f>IF($A651&lt;&gt;"",IF(P$2&lt;&gt;"",INDEX('Instrument History'!$1:$1048576,CcyPerBase!$B651,CcyPerBase!P$3) / $C651,""),"")</f>
        <v/>
      </c>
      <c r="Q651" s="5" t="str">
        <f>IF($A651&lt;&gt;"",IF(Q$2&lt;&gt;"",INDEX('Instrument History'!$1:$1048576,CcyPerBase!$B651,CcyPerBase!Q$3) / $C651,""),"")</f>
        <v/>
      </c>
      <c r="R651" s="5" t="str">
        <f>IF($A651&lt;&gt;"",IF(R$2&lt;&gt;"",INDEX('Instrument History'!$1:$1048576,CcyPerBase!$B651,CcyPerBase!R$3) / $C651,""),"")</f>
        <v/>
      </c>
      <c r="S651" s="5" t="str">
        <f>IF($A651&lt;&gt;"",IF(S$2&lt;&gt;"",INDEX('Instrument History'!$1:$1048576,CcyPerBase!$B651,CcyPerBase!S$3) / $C651,""),"")</f>
        <v/>
      </c>
      <c r="T651" s="5" t="str">
        <f>IF($A651&lt;&gt;"",IF(T$2&lt;&gt;"",INDEX('Instrument History'!$1:$1048576,CcyPerBase!$B651,CcyPerBase!T$3) / $C651,""),"")</f>
        <v/>
      </c>
      <c r="U651" s="5" t="str">
        <f>IF($A651&lt;&gt;"",IF(U$2&lt;&gt;"",INDEX('Instrument History'!$1:$1048576,CcyPerBase!$B651,CcyPerBase!U$3) / $C651,""),"")</f>
        <v/>
      </c>
      <c r="V651" s="5" t="str">
        <f>IF($A651&lt;&gt;"",IF(V$2&lt;&gt;"",INDEX('Instrument History'!$1:$1048576,CcyPerBase!$B651,CcyPerBase!V$3) / $C651,""),"")</f>
        <v/>
      </c>
      <c r="W651" s="5" t="str">
        <f>IF($A651&lt;&gt;"",IF(W$2&lt;&gt;"",INDEX('Instrument History'!$1:$1048576,CcyPerBase!$B651,CcyPerBase!W$3) / $C651,""),"")</f>
        <v/>
      </c>
      <c r="X651" s="5" t="str">
        <f>IF($A651&lt;&gt;"",IF(X$2&lt;&gt;"",INDEX('Instrument History'!$1:$1048576,CcyPerBase!$B651,CcyPerBase!X$3) / $C651,""),"")</f>
        <v/>
      </c>
    </row>
    <row r="652" spans="1:24">
      <c r="A652" s="12" t="str">
        <f>IF(A651&lt;&gt;"",IF(A651=$B$3,"",'Instrument History'!A649),"")</f>
        <v/>
      </c>
      <c r="B652" t="str">
        <f t="shared" si="11"/>
        <v/>
      </c>
      <c r="C652" s="5" t="str">
        <f>IF(A652&lt;&gt;"",INDEX('Instrument History'!$1:$1048576,CcyPerBase!B652,CcyPerBase!$B$2),"")</f>
        <v/>
      </c>
      <c r="D652" s="5" t="str">
        <f>IF($A652&lt;&gt;"",INDEX('Instrument History'!$1:$1048576,CcyPerBase!$B652,CcyPerBase!D$3) / $C652,"")</f>
        <v/>
      </c>
      <c r="E652" s="5" t="str">
        <f>IF($A652&lt;&gt;"",IF(E$2&lt;&gt;"",INDEX('Instrument History'!$1:$1048576,CcyPerBase!$B652,CcyPerBase!E$3) / $C652,""),"")</f>
        <v/>
      </c>
      <c r="F652" s="5" t="str">
        <f>IF($A652&lt;&gt;"",IF(F$2&lt;&gt;"",INDEX('Instrument History'!$1:$1048576,CcyPerBase!$B652,CcyPerBase!F$3) / $C652,""),"")</f>
        <v/>
      </c>
      <c r="G652" s="5" t="str">
        <f>IF($A652&lt;&gt;"",IF(G$2&lt;&gt;"",INDEX('Instrument History'!$1:$1048576,CcyPerBase!$B652,CcyPerBase!G$3) / $C652,""),"")</f>
        <v/>
      </c>
      <c r="H652" s="5" t="str">
        <f>IF($A652&lt;&gt;"",IF(H$2&lt;&gt;"",INDEX('Instrument History'!$1:$1048576,CcyPerBase!$B652,CcyPerBase!H$3) / $C652,""),"")</f>
        <v/>
      </c>
      <c r="I652" s="5" t="str">
        <f>IF($A652&lt;&gt;"",IF(I$2&lt;&gt;"",INDEX('Instrument History'!$1:$1048576,CcyPerBase!$B652,CcyPerBase!I$3) / $C652,""),"")</f>
        <v/>
      </c>
      <c r="J652" s="5" t="str">
        <f>IF($A652&lt;&gt;"",IF(J$2&lt;&gt;"",INDEX('Instrument History'!$1:$1048576,CcyPerBase!$B652,CcyPerBase!J$3) / $C652,""),"")</f>
        <v/>
      </c>
      <c r="K652" s="5" t="str">
        <f>IF($A652&lt;&gt;"",IF(K$2&lt;&gt;"",INDEX('Instrument History'!$1:$1048576,CcyPerBase!$B652,CcyPerBase!K$3) / $C652,""),"")</f>
        <v/>
      </c>
      <c r="L652" s="5" t="str">
        <f>IF($A652&lt;&gt;"",IF(L$2&lt;&gt;"",INDEX('Instrument History'!$1:$1048576,CcyPerBase!$B652,CcyPerBase!L$3) / $C652,""),"")</f>
        <v/>
      </c>
      <c r="M652" s="5" t="str">
        <f>IF($A652&lt;&gt;"",IF(M$2&lt;&gt;"",INDEX('Instrument History'!$1:$1048576,CcyPerBase!$B652,CcyPerBase!M$3) / $C652,""),"")</f>
        <v/>
      </c>
      <c r="N652" s="5" t="str">
        <f>IF($A652&lt;&gt;"",IF(N$2&lt;&gt;"",INDEX('Instrument History'!$1:$1048576,CcyPerBase!$B652,CcyPerBase!N$3) / $C652,""),"")</f>
        <v/>
      </c>
      <c r="O652" s="5" t="str">
        <f>IF($A652&lt;&gt;"",IF(O$2&lt;&gt;"",INDEX('Instrument History'!$1:$1048576,CcyPerBase!$B652,CcyPerBase!O$3) / $C652,""),"")</f>
        <v/>
      </c>
      <c r="P652" s="5" t="str">
        <f>IF($A652&lt;&gt;"",IF(P$2&lt;&gt;"",INDEX('Instrument History'!$1:$1048576,CcyPerBase!$B652,CcyPerBase!P$3) / $C652,""),"")</f>
        <v/>
      </c>
      <c r="Q652" s="5" t="str">
        <f>IF($A652&lt;&gt;"",IF(Q$2&lt;&gt;"",INDEX('Instrument History'!$1:$1048576,CcyPerBase!$B652,CcyPerBase!Q$3) / $C652,""),"")</f>
        <v/>
      </c>
      <c r="R652" s="5" t="str">
        <f>IF($A652&lt;&gt;"",IF(R$2&lt;&gt;"",INDEX('Instrument History'!$1:$1048576,CcyPerBase!$B652,CcyPerBase!R$3) / $C652,""),"")</f>
        <v/>
      </c>
      <c r="S652" s="5" t="str">
        <f>IF($A652&lt;&gt;"",IF(S$2&lt;&gt;"",INDEX('Instrument History'!$1:$1048576,CcyPerBase!$B652,CcyPerBase!S$3) / $C652,""),"")</f>
        <v/>
      </c>
      <c r="T652" s="5" t="str">
        <f>IF($A652&lt;&gt;"",IF(T$2&lt;&gt;"",INDEX('Instrument History'!$1:$1048576,CcyPerBase!$B652,CcyPerBase!T$3) / $C652,""),"")</f>
        <v/>
      </c>
      <c r="U652" s="5" t="str">
        <f>IF($A652&lt;&gt;"",IF(U$2&lt;&gt;"",INDEX('Instrument History'!$1:$1048576,CcyPerBase!$B652,CcyPerBase!U$3) / $C652,""),"")</f>
        <v/>
      </c>
      <c r="V652" s="5" t="str">
        <f>IF($A652&lt;&gt;"",IF(V$2&lt;&gt;"",INDEX('Instrument History'!$1:$1048576,CcyPerBase!$B652,CcyPerBase!V$3) / $C652,""),"")</f>
        <v/>
      </c>
      <c r="W652" s="5" t="str">
        <f>IF($A652&lt;&gt;"",IF(W$2&lt;&gt;"",INDEX('Instrument History'!$1:$1048576,CcyPerBase!$B652,CcyPerBase!W$3) / $C652,""),"")</f>
        <v/>
      </c>
      <c r="X652" s="5" t="str">
        <f>IF($A652&lt;&gt;"",IF(X$2&lt;&gt;"",INDEX('Instrument History'!$1:$1048576,CcyPerBase!$B652,CcyPerBase!X$3) / $C652,""),"")</f>
        <v/>
      </c>
    </row>
    <row r="653" spans="1:24">
      <c r="A653" s="12" t="str">
        <f>IF(A652&lt;&gt;"",IF(A652=$B$3,"",'Instrument History'!A650),"")</f>
        <v/>
      </c>
      <c r="B653" t="str">
        <f t="shared" si="11"/>
        <v/>
      </c>
      <c r="C653" s="5" t="str">
        <f>IF(A653&lt;&gt;"",INDEX('Instrument History'!$1:$1048576,CcyPerBase!B653,CcyPerBase!$B$2),"")</f>
        <v/>
      </c>
      <c r="D653" s="5" t="str">
        <f>IF($A653&lt;&gt;"",INDEX('Instrument History'!$1:$1048576,CcyPerBase!$B653,CcyPerBase!D$3) / $C653,"")</f>
        <v/>
      </c>
      <c r="E653" s="5" t="str">
        <f>IF($A653&lt;&gt;"",IF(E$2&lt;&gt;"",INDEX('Instrument History'!$1:$1048576,CcyPerBase!$B653,CcyPerBase!E$3) / $C653,""),"")</f>
        <v/>
      </c>
      <c r="F653" s="5" t="str">
        <f>IF($A653&lt;&gt;"",IF(F$2&lt;&gt;"",INDEX('Instrument History'!$1:$1048576,CcyPerBase!$B653,CcyPerBase!F$3) / $C653,""),"")</f>
        <v/>
      </c>
      <c r="G653" s="5" t="str">
        <f>IF($A653&lt;&gt;"",IF(G$2&lt;&gt;"",INDEX('Instrument History'!$1:$1048576,CcyPerBase!$B653,CcyPerBase!G$3) / $C653,""),"")</f>
        <v/>
      </c>
      <c r="H653" s="5" t="str">
        <f>IF($A653&lt;&gt;"",IF(H$2&lt;&gt;"",INDEX('Instrument History'!$1:$1048576,CcyPerBase!$B653,CcyPerBase!H$3) / $C653,""),"")</f>
        <v/>
      </c>
      <c r="I653" s="5" t="str">
        <f>IF($A653&lt;&gt;"",IF(I$2&lt;&gt;"",INDEX('Instrument History'!$1:$1048576,CcyPerBase!$B653,CcyPerBase!I$3) / $C653,""),"")</f>
        <v/>
      </c>
      <c r="J653" s="5" t="str">
        <f>IF($A653&lt;&gt;"",IF(J$2&lt;&gt;"",INDEX('Instrument History'!$1:$1048576,CcyPerBase!$B653,CcyPerBase!J$3) / $C653,""),"")</f>
        <v/>
      </c>
      <c r="K653" s="5" t="str">
        <f>IF($A653&lt;&gt;"",IF(K$2&lt;&gt;"",INDEX('Instrument History'!$1:$1048576,CcyPerBase!$B653,CcyPerBase!K$3) / $C653,""),"")</f>
        <v/>
      </c>
      <c r="L653" s="5" t="str">
        <f>IF($A653&lt;&gt;"",IF(L$2&lt;&gt;"",INDEX('Instrument History'!$1:$1048576,CcyPerBase!$B653,CcyPerBase!L$3) / $C653,""),"")</f>
        <v/>
      </c>
      <c r="M653" s="5" t="str">
        <f>IF($A653&lt;&gt;"",IF(M$2&lt;&gt;"",INDEX('Instrument History'!$1:$1048576,CcyPerBase!$B653,CcyPerBase!M$3) / $C653,""),"")</f>
        <v/>
      </c>
      <c r="N653" s="5" t="str">
        <f>IF($A653&lt;&gt;"",IF(N$2&lt;&gt;"",INDEX('Instrument History'!$1:$1048576,CcyPerBase!$B653,CcyPerBase!N$3) / $C653,""),"")</f>
        <v/>
      </c>
      <c r="O653" s="5" t="str">
        <f>IF($A653&lt;&gt;"",IF(O$2&lt;&gt;"",INDEX('Instrument History'!$1:$1048576,CcyPerBase!$B653,CcyPerBase!O$3) / $C653,""),"")</f>
        <v/>
      </c>
      <c r="P653" s="5" t="str">
        <f>IF($A653&lt;&gt;"",IF(P$2&lt;&gt;"",INDEX('Instrument History'!$1:$1048576,CcyPerBase!$B653,CcyPerBase!P$3) / $C653,""),"")</f>
        <v/>
      </c>
      <c r="Q653" s="5" t="str">
        <f>IF($A653&lt;&gt;"",IF(Q$2&lt;&gt;"",INDEX('Instrument History'!$1:$1048576,CcyPerBase!$B653,CcyPerBase!Q$3) / $C653,""),"")</f>
        <v/>
      </c>
      <c r="R653" s="5" t="str">
        <f>IF($A653&lt;&gt;"",IF(R$2&lt;&gt;"",INDEX('Instrument History'!$1:$1048576,CcyPerBase!$B653,CcyPerBase!R$3) / $C653,""),"")</f>
        <v/>
      </c>
      <c r="S653" s="5" t="str">
        <f>IF($A653&lt;&gt;"",IF(S$2&lt;&gt;"",INDEX('Instrument History'!$1:$1048576,CcyPerBase!$B653,CcyPerBase!S$3) / $C653,""),"")</f>
        <v/>
      </c>
      <c r="T653" s="5" t="str">
        <f>IF($A653&lt;&gt;"",IF(T$2&lt;&gt;"",INDEX('Instrument History'!$1:$1048576,CcyPerBase!$B653,CcyPerBase!T$3) / $C653,""),"")</f>
        <v/>
      </c>
      <c r="U653" s="5" t="str">
        <f>IF($A653&lt;&gt;"",IF(U$2&lt;&gt;"",INDEX('Instrument History'!$1:$1048576,CcyPerBase!$B653,CcyPerBase!U$3) / $C653,""),"")</f>
        <v/>
      </c>
      <c r="V653" s="5" t="str">
        <f>IF($A653&lt;&gt;"",IF(V$2&lt;&gt;"",INDEX('Instrument History'!$1:$1048576,CcyPerBase!$B653,CcyPerBase!V$3) / $C653,""),"")</f>
        <v/>
      </c>
      <c r="W653" s="5" t="str">
        <f>IF($A653&lt;&gt;"",IF(W$2&lt;&gt;"",INDEX('Instrument History'!$1:$1048576,CcyPerBase!$B653,CcyPerBase!W$3) / $C653,""),"")</f>
        <v/>
      </c>
      <c r="X653" s="5" t="str">
        <f>IF($A653&lt;&gt;"",IF(X$2&lt;&gt;"",INDEX('Instrument History'!$1:$1048576,CcyPerBase!$B653,CcyPerBase!X$3) / $C653,""),"")</f>
        <v/>
      </c>
    </row>
    <row r="654" spans="1:24">
      <c r="A654" s="12" t="str">
        <f>IF(A653&lt;&gt;"",IF(A653=$B$3,"",'Instrument History'!A651),"")</f>
        <v/>
      </c>
      <c r="B654" t="str">
        <f t="shared" si="11"/>
        <v/>
      </c>
      <c r="C654" s="5" t="str">
        <f>IF(A654&lt;&gt;"",INDEX('Instrument History'!$1:$1048576,CcyPerBase!B654,CcyPerBase!$B$2),"")</f>
        <v/>
      </c>
      <c r="D654" s="5" t="str">
        <f>IF($A654&lt;&gt;"",INDEX('Instrument History'!$1:$1048576,CcyPerBase!$B654,CcyPerBase!D$3) / $C654,"")</f>
        <v/>
      </c>
      <c r="E654" s="5" t="str">
        <f>IF($A654&lt;&gt;"",IF(E$2&lt;&gt;"",INDEX('Instrument History'!$1:$1048576,CcyPerBase!$B654,CcyPerBase!E$3) / $C654,""),"")</f>
        <v/>
      </c>
      <c r="F654" s="5" t="str">
        <f>IF($A654&lt;&gt;"",IF(F$2&lt;&gt;"",INDEX('Instrument History'!$1:$1048576,CcyPerBase!$B654,CcyPerBase!F$3) / $C654,""),"")</f>
        <v/>
      </c>
      <c r="G654" s="5" t="str">
        <f>IF($A654&lt;&gt;"",IF(G$2&lt;&gt;"",INDEX('Instrument History'!$1:$1048576,CcyPerBase!$B654,CcyPerBase!G$3) / $C654,""),"")</f>
        <v/>
      </c>
      <c r="H654" s="5" t="str">
        <f>IF($A654&lt;&gt;"",IF(H$2&lt;&gt;"",INDEX('Instrument History'!$1:$1048576,CcyPerBase!$B654,CcyPerBase!H$3) / $C654,""),"")</f>
        <v/>
      </c>
      <c r="I654" s="5" t="str">
        <f>IF($A654&lt;&gt;"",IF(I$2&lt;&gt;"",INDEX('Instrument History'!$1:$1048576,CcyPerBase!$B654,CcyPerBase!I$3) / $C654,""),"")</f>
        <v/>
      </c>
      <c r="J654" s="5" t="str">
        <f>IF($A654&lt;&gt;"",IF(J$2&lt;&gt;"",INDEX('Instrument History'!$1:$1048576,CcyPerBase!$B654,CcyPerBase!J$3) / $C654,""),"")</f>
        <v/>
      </c>
      <c r="K654" s="5" t="str">
        <f>IF($A654&lt;&gt;"",IF(K$2&lt;&gt;"",INDEX('Instrument History'!$1:$1048576,CcyPerBase!$B654,CcyPerBase!K$3) / $C654,""),"")</f>
        <v/>
      </c>
      <c r="L654" s="5" t="str">
        <f>IF($A654&lt;&gt;"",IF(L$2&lt;&gt;"",INDEX('Instrument History'!$1:$1048576,CcyPerBase!$B654,CcyPerBase!L$3) / $C654,""),"")</f>
        <v/>
      </c>
      <c r="M654" s="5" t="str">
        <f>IF($A654&lt;&gt;"",IF(M$2&lt;&gt;"",INDEX('Instrument History'!$1:$1048576,CcyPerBase!$B654,CcyPerBase!M$3) / $C654,""),"")</f>
        <v/>
      </c>
      <c r="N654" s="5" t="str">
        <f>IF($A654&lt;&gt;"",IF(N$2&lt;&gt;"",INDEX('Instrument History'!$1:$1048576,CcyPerBase!$B654,CcyPerBase!N$3) / $C654,""),"")</f>
        <v/>
      </c>
      <c r="O654" s="5" t="str">
        <f>IF($A654&lt;&gt;"",IF(O$2&lt;&gt;"",INDEX('Instrument History'!$1:$1048576,CcyPerBase!$B654,CcyPerBase!O$3) / $C654,""),"")</f>
        <v/>
      </c>
      <c r="P654" s="5" t="str">
        <f>IF($A654&lt;&gt;"",IF(P$2&lt;&gt;"",INDEX('Instrument History'!$1:$1048576,CcyPerBase!$B654,CcyPerBase!P$3) / $C654,""),"")</f>
        <v/>
      </c>
      <c r="Q654" s="5" t="str">
        <f>IF($A654&lt;&gt;"",IF(Q$2&lt;&gt;"",INDEX('Instrument History'!$1:$1048576,CcyPerBase!$B654,CcyPerBase!Q$3) / $C654,""),"")</f>
        <v/>
      </c>
      <c r="R654" s="5" t="str">
        <f>IF($A654&lt;&gt;"",IF(R$2&lt;&gt;"",INDEX('Instrument History'!$1:$1048576,CcyPerBase!$B654,CcyPerBase!R$3) / $C654,""),"")</f>
        <v/>
      </c>
      <c r="S654" s="5" t="str">
        <f>IF($A654&lt;&gt;"",IF(S$2&lt;&gt;"",INDEX('Instrument History'!$1:$1048576,CcyPerBase!$B654,CcyPerBase!S$3) / $C654,""),"")</f>
        <v/>
      </c>
      <c r="T654" s="5" t="str">
        <f>IF($A654&lt;&gt;"",IF(T$2&lt;&gt;"",INDEX('Instrument History'!$1:$1048576,CcyPerBase!$B654,CcyPerBase!T$3) / $C654,""),"")</f>
        <v/>
      </c>
      <c r="U654" s="5" t="str">
        <f>IF($A654&lt;&gt;"",IF(U$2&lt;&gt;"",INDEX('Instrument History'!$1:$1048576,CcyPerBase!$B654,CcyPerBase!U$3) / $C654,""),"")</f>
        <v/>
      </c>
      <c r="V654" s="5" t="str">
        <f>IF($A654&lt;&gt;"",IF(V$2&lt;&gt;"",INDEX('Instrument History'!$1:$1048576,CcyPerBase!$B654,CcyPerBase!V$3) / $C654,""),"")</f>
        <v/>
      </c>
      <c r="W654" s="5" t="str">
        <f>IF($A654&lt;&gt;"",IF(W$2&lt;&gt;"",INDEX('Instrument History'!$1:$1048576,CcyPerBase!$B654,CcyPerBase!W$3) / $C654,""),"")</f>
        <v/>
      </c>
      <c r="X654" s="5" t="str">
        <f>IF($A654&lt;&gt;"",IF(X$2&lt;&gt;"",INDEX('Instrument History'!$1:$1048576,CcyPerBase!$B654,CcyPerBase!X$3) / $C654,""),"")</f>
        <v/>
      </c>
    </row>
    <row r="655" spans="1:24">
      <c r="A655" s="12" t="str">
        <f>IF(A654&lt;&gt;"",IF(A654=$B$3,"",'Instrument History'!A652),"")</f>
        <v/>
      </c>
      <c r="B655" t="str">
        <f t="shared" si="11"/>
        <v/>
      </c>
      <c r="C655" s="5" t="str">
        <f>IF(A655&lt;&gt;"",INDEX('Instrument History'!$1:$1048576,CcyPerBase!B655,CcyPerBase!$B$2),"")</f>
        <v/>
      </c>
      <c r="D655" s="5" t="str">
        <f>IF($A655&lt;&gt;"",INDEX('Instrument History'!$1:$1048576,CcyPerBase!$B655,CcyPerBase!D$3) / $C655,"")</f>
        <v/>
      </c>
      <c r="E655" s="5" t="str">
        <f>IF($A655&lt;&gt;"",IF(E$2&lt;&gt;"",INDEX('Instrument History'!$1:$1048576,CcyPerBase!$B655,CcyPerBase!E$3) / $C655,""),"")</f>
        <v/>
      </c>
      <c r="F655" s="5" t="str">
        <f>IF($A655&lt;&gt;"",IF(F$2&lt;&gt;"",INDEX('Instrument History'!$1:$1048576,CcyPerBase!$B655,CcyPerBase!F$3) / $C655,""),"")</f>
        <v/>
      </c>
      <c r="G655" s="5" t="str">
        <f>IF($A655&lt;&gt;"",IF(G$2&lt;&gt;"",INDEX('Instrument History'!$1:$1048576,CcyPerBase!$B655,CcyPerBase!G$3) / $C655,""),"")</f>
        <v/>
      </c>
      <c r="H655" s="5" t="str">
        <f>IF($A655&lt;&gt;"",IF(H$2&lt;&gt;"",INDEX('Instrument History'!$1:$1048576,CcyPerBase!$B655,CcyPerBase!H$3) / $C655,""),"")</f>
        <v/>
      </c>
      <c r="I655" s="5" t="str">
        <f>IF($A655&lt;&gt;"",IF(I$2&lt;&gt;"",INDEX('Instrument History'!$1:$1048576,CcyPerBase!$B655,CcyPerBase!I$3) / $C655,""),"")</f>
        <v/>
      </c>
      <c r="J655" s="5" t="str">
        <f>IF($A655&lt;&gt;"",IF(J$2&lt;&gt;"",INDEX('Instrument History'!$1:$1048576,CcyPerBase!$B655,CcyPerBase!J$3) / $C655,""),"")</f>
        <v/>
      </c>
      <c r="K655" s="5" t="str">
        <f>IF($A655&lt;&gt;"",IF(K$2&lt;&gt;"",INDEX('Instrument History'!$1:$1048576,CcyPerBase!$B655,CcyPerBase!K$3) / $C655,""),"")</f>
        <v/>
      </c>
      <c r="L655" s="5" t="str">
        <f>IF($A655&lt;&gt;"",IF(L$2&lt;&gt;"",INDEX('Instrument History'!$1:$1048576,CcyPerBase!$B655,CcyPerBase!L$3) / $C655,""),"")</f>
        <v/>
      </c>
      <c r="M655" s="5" t="str">
        <f>IF($A655&lt;&gt;"",IF(M$2&lt;&gt;"",INDEX('Instrument History'!$1:$1048576,CcyPerBase!$B655,CcyPerBase!M$3) / $C655,""),"")</f>
        <v/>
      </c>
      <c r="N655" s="5" t="str">
        <f>IF($A655&lt;&gt;"",IF(N$2&lt;&gt;"",INDEX('Instrument History'!$1:$1048576,CcyPerBase!$B655,CcyPerBase!N$3) / $C655,""),"")</f>
        <v/>
      </c>
      <c r="O655" s="5" t="str">
        <f>IF($A655&lt;&gt;"",IF(O$2&lt;&gt;"",INDEX('Instrument History'!$1:$1048576,CcyPerBase!$B655,CcyPerBase!O$3) / $C655,""),"")</f>
        <v/>
      </c>
      <c r="P655" s="5" t="str">
        <f>IF($A655&lt;&gt;"",IF(P$2&lt;&gt;"",INDEX('Instrument History'!$1:$1048576,CcyPerBase!$B655,CcyPerBase!P$3) / $C655,""),"")</f>
        <v/>
      </c>
      <c r="Q655" s="5" t="str">
        <f>IF($A655&lt;&gt;"",IF(Q$2&lt;&gt;"",INDEX('Instrument History'!$1:$1048576,CcyPerBase!$B655,CcyPerBase!Q$3) / $C655,""),"")</f>
        <v/>
      </c>
      <c r="R655" s="5" t="str">
        <f>IF($A655&lt;&gt;"",IF(R$2&lt;&gt;"",INDEX('Instrument History'!$1:$1048576,CcyPerBase!$B655,CcyPerBase!R$3) / $C655,""),"")</f>
        <v/>
      </c>
      <c r="S655" s="5" t="str">
        <f>IF($A655&lt;&gt;"",IF(S$2&lt;&gt;"",INDEX('Instrument History'!$1:$1048576,CcyPerBase!$B655,CcyPerBase!S$3) / $C655,""),"")</f>
        <v/>
      </c>
      <c r="T655" s="5" t="str">
        <f>IF($A655&lt;&gt;"",IF(T$2&lt;&gt;"",INDEX('Instrument History'!$1:$1048576,CcyPerBase!$B655,CcyPerBase!T$3) / $C655,""),"")</f>
        <v/>
      </c>
      <c r="U655" s="5" t="str">
        <f>IF($A655&lt;&gt;"",IF(U$2&lt;&gt;"",INDEX('Instrument History'!$1:$1048576,CcyPerBase!$B655,CcyPerBase!U$3) / $C655,""),"")</f>
        <v/>
      </c>
      <c r="V655" s="5" t="str">
        <f>IF($A655&lt;&gt;"",IF(V$2&lt;&gt;"",INDEX('Instrument History'!$1:$1048576,CcyPerBase!$B655,CcyPerBase!V$3) / $C655,""),"")</f>
        <v/>
      </c>
      <c r="W655" s="5" t="str">
        <f>IF($A655&lt;&gt;"",IF(W$2&lt;&gt;"",INDEX('Instrument History'!$1:$1048576,CcyPerBase!$B655,CcyPerBase!W$3) / $C655,""),"")</f>
        <v/>
      </c>
      <c r="X655" s="5" t="str">
        <f>IF($A655&lt;&gt;"",IF(X$2&lt;&gt;"",INDEX('Instrument History'!$1:$1048576,CcyPerBase!$B655,CcyPerBase!X$3) / $C655,""),"")</f>
        <v/>
      </c>
    </row>
    <row r="656" spans="1:24">
      <c r="A656" s="12" t="str">
        <f>IF(A655&lt;&gt;"",IF(A655=$B$3,"",'Instrument History'!A653),"")</f>
        <v/>
      </c>
      <c r="B656" t="str">
        <f t="shared" si="11"/>
        <v/>
      </c>
      <c r="C656" s="5" t="str">
        <f>IF(A656&lt;&gt;"",INDEX('Instrument History'!$1:$1048576,CcyPerBase!B656,CcyPerBase!$B$2),"")</f>
        <v/>
      </c>
      <c r="D656" s="5" t="str">
        <f>IF($A656&lt;&gt;"",INDEX('Instrument History'!$1:$1048576,CcyPerBase!$B656,CcyPerBase!D$3) / $C656,"")</f>
        <v/>
      </c>
      <c r="E656" s="5" t="str">
        <f>IF($A656&lt;&gt;"",IF(E$2&lt;&gt;"",INDEX('Instrument History'!$1:$1048576,CcyPerBase!$B656,CcyPerBase!E$3) / $C656,""),"")</f>
        <v/>
      </c>
      <c r="F656" s="5" t="str">
        <f>IF($A656&lt;&gt;"",IF(F$2&lt;&gt;"",INDEX('Instrument History'!$1:$1048576,CcyPerBase!$B656,CcyPerBase!F$3) / $C656,""),"")</f>
        <v/>
      </c>
      <c r="G656" s="5" t="str">
        <f>IF($A656&lt;&gt;"",IF(G$2&lt;&gt;"",INDEX('Instrument History'!$1:$1048576,CcyPerBase!$B656,CcyPerBase!G$3) / $C656,""),"")</f>
        <v/>
      </c>
      <c r="H656" s="5" t="str">
        <f>IF($A656&lt;&gt;"",IF(H$2&lt;&gt;"",INDEX('Instrument History'!$1:$1048576,CcyPerBase!$B656,CcyPerBase!H$3) / $C656,""),"")</f>
        <v/>
      </c>
      <c r="I656" s="5" t="str">
        <f>IF($A656&lt;&gt;"",IF(I$2&lt;&gt;"",INDEX('Instrument History'!$1:$1048576,CcyPerBase!$B656,CcyPerBase!I$3) / $C656,""),"")</f>
        <v/>
      </c>
      <c r="J656" s="5" t="str">
        <f>IF($A656&lt;&gt;"",IF(J$2&lt;&gt;"",INDEX('Instrument History'!$1:$1048576,CcyPerBase!$B656,CcyPerBase!J$3) / $C656,""),"")</f>
        <v/>
      </c>
      <c r="K656" s="5" t="str">
        <f>IF($A656&lt;&gt;"",IF(K$2&lt;&gt;"",INDEX('Instrument History'!$1:$1048576,CcyPerBase!$B656,CcyPerBase!K$3) / $C656,""),"")</f>
        <v/>
      </c>
      <c r="L656" s="5" t="str">
        <f>IF($A656&lt;&gt;"",IF(L$2&lt;&gt;"",INDEX('Instrument History'!$1:$1048576,CcyPerBase!$B656,CcyPerBase!L$3) / $C656,""),"")</f>
        <v/>
      </c>
      <c r="M656" s="5" t="str">
        <f>IF($A656&lt;&gt;"",IF(M$2&lt;&gt;"",INDEX('Instrument History'!$1:$1048576,CcyPerBase!$B656,CcyPerBase!M$3) / $C656,""),"")</f>
        <v/>
      </c>
      <c r="N656" s="5" t="str">
        <f>IF($A656&lt;&gt;"",IF(N$2&lt;&gt;"",INDEX('Instrument History'!$1:$1048576,CcyPerBase!$B656,CcyPerBase!N$3) / $C656,""),"")</f>
        <v/>
      </c>
      <c r="O656" s="5" t="str">
        <f>IF($A656&lt;&gt;"",IF(O$2&lt;&gt;"",INDEX('Instrument History'!$1:$1048576,CcyPerBase!$B656,CcyPerBase!O$3) / $C656,""),"")</f>
        <v/>
      </c>
      <c r="P656" s="5" t="str">
        <f>IF($A656&lt;&gt;"",IF(P$2&lt;&gt;"",INDEX('Instrument History'!$1:$1048576,CcyPerBase!$B656,CcyPerBase!P$3) / $C656,""),"")</f>
        <v/>
      </c>
      <c r="Q656" s="5" t="str">
        <f>IF($A656&lt;&gt;"",IF(Q$2&lt;&gt;"",INDEX('Instrument History'!$1:$1048576,CcyPerBase!$B656,CcyPerBase!Q$3) / $C656,""),"")</f>
        <v/>
      </c>
      <c r="R656" s="5" t="str">
        <f>IF($A656&lt;&gt;"",IF(R$2&lt;&gt;"",INDEX('Instrument History'!$1:$1048576,CcyPerBase!$B656,CcyPerBase!R$3) / $C656,""),"")</f>
        <v/>
      </c>
      <c r="S656" s="5" t="str">
        <f>IF($A656&lt;&gt;"",IF(S$2&lt;&gt;"",INDEX('Instrument History'!$1:$1048576,CcyPerBase!$B656,CcyPerBase!S$3) / $C656,""),"")</f>
        <v/>
      </c>
      <c r="T656" s="5" t="str">
        <f>IF($A656&lt;&gt;"",IF(T$2&lt;&gt;"",INDEX('Instrument History'!$1:$1048576,CcyPerBase!$B656,CcyPerBase!T$3) / $C656,""),"")</f>
        <v/>
      </c>
      <c r="U656" s="5" t="str">
        <f>IF($A656&lt;&gt;"",IF(U$2&lt;&gt;"",INDEX('Instrument History'!$1:$1048576,CcyPerBase!$B656,CcyPerBase!U$3) / $C656,""),"")</f>
        <v/>
      </c>
      <c r="V656" s="5" t="str">
        <f>IF($A656&lt;&gt;"",IF(V$2&lt;&gt;"",INDEX('Instrument History'!$1:$1048576,CcyPerBase!$B656,CcyPerBase!V$3) / $C656,""),"")</f>
        <v/>
      </c>
      <c r="W656" s="5" t="str">
        <f>IF($A656&lt;&gt;"",IF(W$2&lt;&gt;"",INDEX('Instrument History'!$1:$1048576,CcyPerBase!$B656,CcyPerBase!W$3) / $C656,""),"")</f>
        <v/>
      </c>
      <c r="X656" s="5" t="str">
        <f>IF($A656&lt;&gt;"",IF(X$2&lt;&gt;"",INDEX('Instrument History'!$1:$1048576,CcyPerBase!$B656,CcyPerBase!X$3) / $C656,""),"")</f>
        <v/>
      </c>
    </row>
    <row r="657" spans="1:24">
      <c r="A657" s="12" t="str">
        <f>IF(A656&lt;&gt;"",IF(A656=$B$3,"",'Instrument History'!A654),"")</f>
        <v/>
      </c>
      <c r="B657" t="str">
        <f t="shared" si="11"/>
        <v/>
      </c>
      <c r="C657" s="5" t="str">
        <f>IF(A657&lt;&gt;"",INDEX('Instrument History'!$1:$1048576,CcyPerBase!B657,CcyPerBase!$B$2),"")</f>
        <v/>
      </c>
      <c r="D657" s="5" t="str">
        <f>IF($A657&lt;&gt;"",INDEX('Instrument History'!$1:$1048576,CcyPerBase!$B657,CcyPerBase!D$3) / $C657,"")</f>
        <v/>
      </c>
      <c r="E657" s="5" t="str">
        <f>IF($A657&lt;&gt;"",IF(E$2&lt;&gt;"",INDEX('Instrument History'!$1:$1048576,CcyPerBase!$B657,CcyPerBase!E$3) / $C657,""),"")</f>
        <v/>
      </c>
      <c r="F657" s="5" t="str">
        <f>IF($A657&lt;&gt;"",IF(F$2&lt;&gt;"",INDEX('Instrument History'!$1:$1048576,CcyPerBase!$B657,CcyPerBase!F$3) / $C657,""),"")</f>
        <v/>
      </c>
      <c r="G657" s="5" t="str">
        <f>IF($A657&lt;&gt;"",IF(G$2&lt;&gt;"",INDEX('Instrument History'!$1:$1048576,CcyPerBase!$B657,CcyPerBase!G$3) / $C657,""),"")</f>
        <v/>
      </c>
      <c r="H657" s="5" t="str">
        <f>IF($A657&lt;&gt;"",IF(H$2&lt;&gt;"",INDEX('Instrument History'!$1:$1048576,CcyPerBase!$B657,CcyPerBase!H$3) / $C657,""),"")</f>
        <v/>
      </c>
      <c r="I657" s="5" t="str">
        <f>IF($A657&lt;&gt;"",IF(I$2&lt;&gt;"",INDEX('Instrument History'!$1:$1048576,CcyPerBase!$B657,CcyPerBase!I$3) / $C657,""),"")</f>
        <v/>
      </c>
      <c r="J657" s="5" t="str">
        <f>IF($A657&lt;&gt;"",IF(J$2&lt;&gt;"",INDEX('Instrument History'!$1:$1048576,CcyPerBase!$B657,CcyPerBase!J$3) / $C657,""),"")</f>
        <v/>
      </c>
      <c r="K657" s="5" t="str">
        <f>IF($A657&lt;&gt;"",IF(K$2&lt;&gt;"",INDEX('Instrument History'!$1:$1048576,CcyPerBase!$B657,CcyPerBase!K$3) / $C657,""),"")</f>
        <v/>
      </c>
      <c r="L657" s="5" t="str">
        <f>IF($A657&lt;&gt;"",IF(L$2&lt;&gt;"",INDEX('Instrument History'!$1:$1048576,CcyPerBase!$B657,CcyPerBase!L$3) / $C657,""),"")</f>
        <v/>
      </c>
      <c r="M657" s="5" t="str">
        <f>IF($A657&lt;&gt;"",IF(M$2&lt;&gt;"",INDEX('Instrument History'!$1:$1048576,CcyPerBase!$B657,CcyPerBase!M$3) / $C657,""),"")</f>
        <v/>
      </c>
      <c r="N657" s="5" t="str">
        <f>IF($A657&lt;&gt;"",IF(N$2&lt;&gt;"",INDEX('Instrument History'!$1:$1048576,CcyPerBase!$B657,CcyPerBase!N$3) / $C657,""),"")</f>
        <v/>
      </c>
      <c r="O657" s="5" t="str">
        <f>IF($A657&lt;&gt;"",IF(O$2&lt;&gt;"",INDEX('Instrument History'!$1:$1048576,CcyPerBase!$B657,CcyPerBase!O$3) / $C657,""),"")</f>
        <v/>
      </c>
      <c r="P657" s="5" t="str">
        <f>IF($A657&lt;&gt;"",IF(P$2&lt;&gt;"",INDEX('Instrument History'!$1:$1048576,CcyPerBase!$B657,CcyPerBase!P$3) / $C657,""),"")</f>
        <v/>
      </c>
      <c r="Q657" s="5" t="str">
        <f>IF($A657&lt;&gt;"",IF(Q$2&lt;&gt;"",INDEX('Instrument History'!$1:$1048576,CcyPerBase!$B657,CcyPerBase!Q$3) / $C657,""),"")</f>
        <v/>
      </c>
      <c r="R657" s="5" t="str">
        <f>IF($A657&lt;&gt;"",IF(R$2&lt;&gt;"",INDEX('Instrument History'!$1:$1048576,CcyPerBase!$B657,CcyPerBase!R$3) / $C657,""),"")</f>
        <v/>
      </c>
      <c r="S657" s="5" t="str">
        <f>IF($A657&lt;&gt;"",IF(S$2&lt;&gt;"",INDEX('Instrument History'!$1:$1048576,CcyPerBase!$B657,CcyPerBase!S$3) / $C657,""),"")</f>
        <v/>
      </c>
      <c r="T657" s="5" t="str">
        <f>IF($A657&lt;&gt;"",IF(T$2&lt;&gt;"",INDEX('Instrument History'!$1:$1048576,CcyPerBase!$B657,CcyPerBase!T$3) / $C657,""),"")</f>
        <v/>
      </c>
      <c r="U657" s="5" t="str">
        <f>IF($A657&lt;&gt;"",IF(U$2&lt;&gt;"",INDEX('Instrument History'!$1:$1048576,CcyPerBase!$B657,CcyPerBase!U$3) / $C657,""),"")</f>
        <v/>
      </c>
      <c r="V657" s="5" t="str">
        <f>IF($A657&lt;&gt;"",IF(V$2&lt;&gt;"",INDEX('Instrument History'!$1:$1048576,CcyPerBase!$B657,CcyPerBase!V$3) / $C657,""),"")</f>
        <v/>
      </c>
      <c r="W657" s="5" t="str">
        <f>IF($A657&lt;&gt;"",IF(W$2&lt;&gt;"",INDEX('Instrument History'!$1:$1048576,CcyPerBase!$B657,CcyPerBase!W$3) / $C657,""),"")</f>
        <v/>
      </c>
      <c r="X657" s="5" t="str">
        <f>IF($A657&lt;&gt;"",IF(X$2&lt;&gt;"",INDEX('Instrument History'!$1:$1048576,CcyPerBase!$B657,CcyPerBase!X$3) / $C657,""),"")</f>
        <v/>
      </c>
    </row>
    <row r="658" spans="1:24">
      <c r="A658" s="12" t="str">
        <f>IF(A657&lt;&gt;"",IF(A657=$B$3,"",'Instrument History'!A655),"")</f>
        <v/>
      </c>
      <c r="B658" t="str">
        <f t="shared" si="11"/>
        <v/>
      </c>
      <c r="C658" s="5" t="str">
        <f>IF(A658&lt;&gt;"",INDEX('Instrument History'!$1:$1048576,CcyPerBase!B658,CcyPerBase!$B$2),"")</f>
        <v/>
      </c>
      <c r="D658" s="5" t="str">
        <f>IF($A658&lt;&gt;"",INDEX('Instrument History'!$1:$1048576,CcyPerBase!$B658,CcyPerBase!D$3) / $C658,"")</f>
        <v/>
      </c>
      <c r="E658" s="5" t="str">
        <f>IF($A658&lt;&gt;"",IF(E$2&lt;&gt;"",INDEX('Instrument History'!$1:$1048576,CcyPerBase!$B658,CcyPerBase!E$3) / $C658,""),"")</f>
        <v/>
      </c>
      <c r="F658" s="5" t="str">
        <f>IF($A658&lt;&gt;"",IF(F$2&lt;&gt;"",INDEX('Instrument History'!$1:$1048576,CcyPerBase!$B658,CcyPerBase!F$3) / $C658,""),"")</f>
        <v/>
      </c>
      <c r="G658" s="5" t="str">
        <f>IF($A658&lt;&gt;"",IF(G$2&lt;&gt;"",INDEX('Instrument History'!$1:$1048576,CcyPerBase!$B658,CcyPerBase!G$3) / $C658,""),"")</f>
        <v/>
      </c>
      <c r="H658" s="5" t="str">
        <f>IF($A658&lt;&gt;"",IF(H$2&lt;&gt;"",INDEX('Instrument History'!$1:$1048576,CcyPerBase!$B658,CcyPerBase!H$3) / $C658,""),"")</f>
        <v/>
      </c>
      <c r="I658" s="5" t="str">
        <f>IF($A658&lt;&gt;"",IF(I$2&lt;&gt;"",INDEX('Instrument History'!$1:$1048576,CcyPerBase!$B658,CcyPerBase!I$3) / $C658,""),"")</f>
        <v/>
      </c>
      <c r="J658" s="5" t="str">
        <f>IF($A658&lt;&gt;"",IF(J$2&lt;&gt;"",INDEX('Instrument History'!$1:$1048576,CcyPerBase!$B658,CcyPerBase!J$3) / $C658,""),"")</f>
        <v/>
      </c>
      <c r="K658" s="5" t="str">
        <f>IF($A658&lt;&gt;"",IF(K$2&lt;&gt;"",INDEX('Instrument History'!$1:$1048576,CcyPerBase!$B658,CcyPerBase!K$3) / $C658,""),"")</f>
        <v/>
      </c>
      <c r="L658" s="5" t="str">
        <f>IF($A658&lt;&gt;"",IF(L$2&lt;&gt;"",INDEX('Instrument History'!$1:$1048576,CcyPerBase!$B658,CcyPerBase!L$3) / $C658,""),"")</f>
        <v/>
      </c>
      <c r="M658" s="5" t="str">
        <f>IF($A658&lt;&gt;"",IF(M$2&lt;&gt;"",INDEX('Instrument History'!$1:$1048576,CcyPerBase!$B658,CcyPerBase!M$3) / $C658,""),"")</f>
        <v/>
      </c>
      <c r="N658" s="5" t="str">
        <f>IF($A658&lt;&gt;"",IF(N$2&lt;&gt;"",INDEX('Instrument History'!$1:$1048576,CcyPerBase!$B658,CcyPerBase!N$3) / $C658,""),"")</f>
        <v/>
      </c>
      <c r="O658" s="5" t="str">
        <f>IF($A658&lt;&gt;"",IF(O$2&lt;&gt;"",INDEX('Instrument History'!$1:$1048576,CcyPerBase!$B658,CcyPerBase!O$3) / $C658,""),"")</f>
        <v/>
      </c>
      <c r="P658" s="5" t="str">
        <f>IF($A658&lt;&gt;"",IF(P$2&lt;&gt;"",INDEX('Instrument History'!$1:$1048576,CcyPerBase!$B658,CcyPerBase!P$3) / $C658,""),"")</f>
        <v/>
      </c>
      <c r="Q658" s="5" t="str">
        <f>IF($A658&lt;&gt;"",IF(Q$2&lt;&gt;"",INDEX('Instrument History'!$1:$1048576,CcyPerBase!$B658,CcyPerBase!Q$3) / $C658,""),"")</f>
        <v/>
      </c>
      <c r="R658" s="5" t="str">
        <f>IF($A658&lt;&gt;"",IF(R$2&lt;&gt;"",INDEX('Instrument History'!$1:$1048576,CcyPerBase!$B658,CcyPerBase!R$3) / $C658,""),"")</f>
        <v/>
      </c>
      <c r="S658" s="5" t="str">
        <f>IF($A658&lt;&gt;"",IF(S$2&lt;&gt;"",INDEX('Instrument History'!$1:$1048576,CcyPerBase!$B658,CcyPerBase!S$3) / $C658,""),"")</f>
        <v/>
      </c>
      <c r="T658" s="5" t="str">
        <f>IF($A658&lt;&gt;"",IF(T$2&lt;&gt;"",INDEX('Instrument History'!$1:$1048576,CcyPerBase!$B658,CcyPerBase!T$3) / $C658,""),"")</f>
        <v/>
      </c>
      <c r="U658" s="5" t="str">
        <f>IF($A658&lt;&gt;"",IF(U$2&lt;&gt;"",INDEX('Instrument History'!$1:$1048576,CcyPerBase!$B658,CcyPerBase!U$3) / $C658,""),"")</f>
        <v/>
      </c>
      <c r="V658" s="5" t="str">
        <f>IF($A658&lt;&gt;"",IF(V$2&lt;&gt;"",INDEX('Instrument History'!$1:$1048576,CcyPerBase!$B658,CcyPerBase!V$3) / $C658,""),"")</f>
        <v/>
      </c>
      <c r="W658" s="5" t="str">
        <f>IF($A658&lt;&gt;"",IF(W$2&lt;&gt;"",INDEX('Instrument History'!$1:$1048576,CcyPerBase!$B658,CcyPerBase!W$3) / $C658,""),"")</f>
        <v/>
      </c>
      <c r="X658" s="5" t="str">
        <f>IF($A658&lt;&gt;"",IF(X$2&lt;&gt;"",INDEX('Instrument History'!$1:$1048576,CcyPerBase!$B658,CcyPerBase!X$3) / $C658,""),"")</f>
        <v/>
      </c>
    </row>
    <row r="659" spans="1:24">
      <c r="A659" s="12" t="str">
        <f>IF(A658&lt;&gt;"",IF(A658=$B$3,"",'Instrument History'!A656),"")</f>
        <v/>
      </c>
      <c r="B659" t="str">
        <f t="shared" si="11"/>
        <v/>
      </c>
      <c r="C659" s="5" t="str">
        <f>IF(A659&lt;&gt;"",INDEX('Instrument History'!$1:$1048576,CcyPerBase!B659,CcyPerBase!$B$2),"")</f>
        <v/>
      </c>
      <c r="D659" s="5" t="str">
        <f>IF($A659&lt;&gt;"",INDEX('Instrument History'!$1:$1048576,CcyPerBase!$B659,CcyPerBase!D$3) / $C659,"")</f>
        <v/>
      </c>
      <c r="E659" s="5" t="str">
        <f>IF($A659&lt;&gt;"",IF(E$2&lt;&gt;"",INDEX('Instrument History'!$1:$1048576,CcyPerBase!$B659,CcyPerBase!E$3) / $C659,""),"")</f>
        <v/>
      </c>
      <c r="F659" s="5" t="str">
        <f>IF($A659&lt;&gt;"",IF(F$2&lt;&gt;"",INDEX('Instrument History'!$1:$1048576,CcyPerBase!$B659,CcyPerBase!F$3) / $C659,""),"")</f>
        <v/>
      </c>
      <c r="G659" s="5" t="str">
        <f>IF($A659&lt;&gt;"",IF(G$2&lt;&gt;"",INDEX('Instrument History'!$1:$1048576,CcyPerBase!$B659,CcyPerBase!G$3) / $C659,""),"")</f>
        <v/>
      </c>
      <c r="H659" s="5" t="str">
        <f>IF($A659&lt;&gt;"",IF(H$2&lt;&gt;"",INDEX('Instrument History'!$1:$1048576,CcyPerBase!$B659,CcyPerBase!H$3) / $C659,""),"")</f>
        <v/>
      </c>
      <c r="I659" s="5" t="str">
        <f>IF($A659&lt;&gt;"",IF(I$2&lt;&gt;"",INDEX('Instrument History'!$1:$1048576,CcyPerBase!$B659,CcyPerBase!I$3) / $C659,""),"")</f>
        <v/>
      </c>
      <c r="J659" s="5" t="str">
        <f>IF($A659&lt;&gt;"",IF(J$2&lt;&gt;"",INDEX('Instrument History'!$1:$1048576,CcyPerBase!$B659,CcyPerBase!J$3) / $C659,""),"")</f>
        <v/>
      </c>
      <c r="K659" s="5" t="str">
        <f>IF($A659&lt;&gt;"",IF(K$2&lt;&gt;"",INDEX('Instrument History'!$1:$1048576,CcyPerBase!$B659,CcyPerBase!K$3) / $C659,""),"")</f>
        <v/>
      </c>
      <c r="L659" s="5" t="str">
        <f>IF($A659&lt;&gt;"",IF(L$2&lt;&gt;"",INDEX('Instrument History'!$1:$1048576,CcyPerBase!$B659,CcyPerBase!L$3) / $C659,""),"")</f>
        <v/>
      </c>
      <c r="M659" s="5" t="str">
        <f>IF($A659&lt;&gt;"",IF(M$2&lt;&gt;"",INDEX('Instrument History'!$1:$1048576,CcyPerBase!$B659,CcyPerBase!M$3) / $C659,""),"")</f>
        <v/>
      </c>
      <c r="N659" s="5" t="str">
        <f>IF($A659&lt;&gt;"",IF(N$2&lt;&gt;"",INDEX('Instrument History'!$1:$1048576,CcyPerBase!$B659,CcyPerBase!N$3) / $C659,""),"")</f>
        <v/>
      </c>
      <c r="O659" s="5" t="str">
        <f>IF($A659&lt;&gt;"",IF(O$2&lt;&gt;"",INDEX('Instrument History'!$1:$1048576,CcyPerBase!$B659,CcyPerBase!O$3) / $C659,""),"")</f>
        <v/>
      </c>
      <c r="P659" s="5" t="str">
        <f>IF($A659&lt;&gt;"",IF(P$2&lt;&gt;"",INDEX('Instrument History'!$1:$1048576,CcyPerBase!$B659,CcyPerBase!P$3) / $C659,""),"")</f>
        <v/>
      </c>
      <c r="Q659" s="5" t="str">
        <f>IF($A659&lt;&gt;"",IF(Q$2&lt;&gt;"",INDEX('Instrument History'!$1:$1048576,CcyPerBase!$B659,CcyPerBase!Q$3) / $C659,""),"")</f>
        <v/>
      </c>
      <c r="R659" s="5" t="str">
        <f>IF($A659&lt;&gt;"",IF(R$2&lt;&gt;"",INDEX('Instrument History'!$1:$1048576,CcyPerBase!$B659,CcyPerBase!R$3) / $C659,""),"")</f>
        <v/>
      </c>
      <c r="S659" s="5" t="str">
        <f>IF($A659&lt;&gt;"",IF(S$2&lt;&gt;"",INDEX('Instrument History'!$1:$1048576,CcyPerBase!$B659,CcyPerBase!S$3) / $C659,""),"")</f>
        <v/>
      </c>
      <c r="T659" s="5" t="str">
        <f>IF($A659&lt;&gt;"",IF(T$2&lt;&gt;"",INDEX('Instrument History'!$1:$1048576,CcyPerBase!$B659,CcyPerBase!T$3) / $C659,""),"")</f>
        <v/>
      </c>
      <c r="U659" s="5" t="str">
        <f>IF($A659&lt;&gt;"",IF(U$2&lt;&gt;"",INDEX('Instrument History'!$1:$1048576,CcyPerBase!$B659,CcyPerBase!U$3) / $C659,""),"")</f>
        <v/>
      </c>
      <c r="V659" s="5" t="str">
        <f>IF($A659&lt;&gt;"",IF(V$2&lt;&gt;"",INDEX('Instrument History'!$1:$1048576,CcyPerBase!$B659,CcyPerBase!V$3) / $C659,""),"")</f>
        <v/>
      </c>
      <c r="W659" s="5" t="str">
        <f>IF($A659&lt;&gt;"",IF(W$2&lt;&gt;"",INDEX('Instrument History'!$1:$1048576,CcyPerBase!$B659,CcyPerBase!W$3) / $C659,""),"")</f>
        <v/>
      </c>
      <c r="X659" s="5" t="str">
        <f>IF($A659&lt;&gt;"",IF(X$2&lt;&gt;"",INDEX('Instrument History'!$1:$1048576,CcyPerBase!$B659,CcyPerBase!X$3) / $C659,""),"")</f>
        <v/>
      </c>
    </row>
    <row r="660" spans="1:24">
      <c r="A660" s="12" t="str">
        <f>IF(A659&lt;&gt;"",IF(A659=$B$3,"",'Instrument History'!A657),"")</f>
        <v/>
      </c>
      <c r="B660" t="str">
        <f t="shared" si="11"/>
        <v/>
      </c>
      <c r="C660" s="5" t="str">
        <f>IF(A660&lt;&gt;"",INDEX('Instrument History'!$1:$1048576,CcyPerBase!B660,CcyPerBase!$B$2),"")</f>
        <v/>
      </c>
      <c r="D660" s="5" t="str">
        <f>IF($A660&lt;&gt;"",INDEX('Instrument History'!$1:$1048576,CcyPerBase!$B660,CcyPerBase!D$3) / $C660,"")</f>
        <v/>
      </c>
      <c r="E660" s="5" t="str">
        <f>IF($A660&lt;&gt;"",IF(E$2&lt;&gt;"",INDEX('Instrument History'!$1:$1048576,CcyPerBase!$B660,CcyPerBase!E$3) / $C660,""),"")</f>
        <v/>
      </c>
      <c r="F660" s="5" t="str">
        <f>IF($A660&lt;&gt;"",IF(F$2&lt;&gt;"",INDEX('Instrument History'!$1:$1048576,CcyPerBase!$B660,CcyPerBase!F$3) / $C660,""),"")</f>
        <v/>
      </c>
      <c r="G660" s="5" t="str">
        <f>IF($A660&lt;&gt;"",IF(G$2&lt;&gt;"",INDEX('Instrument History'!$1:$1048576,CcyPerBase!$B660,CcyPerBase!G$3) / $C660,""),"")</f>
        <v/>
      </c>
      <c r="H660" s="5" t="str">
        <f>IF($A660&lt;&gt;"",IF(H$2&lt;&gt;"",INDEX('Instrument History'!$1:$1048576,CcyPerBase!$B660,CcyPerBase!H$3) / $C660,""),"")</f>
        <v/>
      </c>
      <c r="I660" s="5" t="str">
        <f>IF($A660&lt;&gt;"",IF(I$2&lt;&gt;"",INDEX('Instrument History'!$1:$1048576,CcyPerBase!$B660,CcyPerBase!I$3) / $C660,""),"")</f>
        <v/>
      </c>
      <c r="J660" s="5" t="str">
        <f>IF($A660&lt;&gt;"",IF(J$2&lt;&gt;"",INDEX('Instrument History'!$1:$1048576,CcyPerBase!$B660,CcyPerBase!J$3) / $C660,""),"")</f>
        <v/>
      </c>
      <c r="K660" s="5" t="str">
        <f>IF($A660&lt;&gt;"",IF(K$2&lt;&gt;"",INDEX('Instrument History'!$1:$1048576,CcyPerBase!$B660,CcyPerBase!K$3) / $C660,""),"")</f>
        <v/>
      </c>
      <c r="L660" s="5" t="str">
        <f>IF($A660&lt;&gt;"",IF(L$2&lt;&gt;"",INDEX('Instrument History'!$1:$1048576,CcyPerBase!$B660,CcyPerBase!L$3) / $C660,""),"")</f>
        <v/>
      </c>
      <c r="M660" s="5" t="str">
        <f>IF($A660&lt;&gt;"",IF(M$2&lt;&gt;"",INDEX('Instrument History'!$1:$1048576,CcyPerBase!$B660,CcyPerBase!M$3) / $C660,""),"")</f>
        <v/>
      </c>
      <c r="N660" s="5" t="str">
        <f>IF($A660&lt;&gt;"",IF(N$2&lt;&gt;"",INDEX('Instrument History'!$1:$1048576,CcyPerBase!$B660,CcyPerBase!N$3) / $C660,""),"")</f>
        <v/>
      </c>
      <c r="O660" s="5" t="str">
        <f>IF($A660&lt;&gt;"",IF(O$2&lt;&gt;"",INDEX('Instrument History'!$1:$1048576,CcyPerBase!$B660,CcyPerBase!O$3) / $C660,""),"")</f>
        <v/>
      </c>
      <c r="P660" s="5" t="str">
        <f>IF($A660&lt;&gt;"",IF(P$2&lt;&gt;"",INDEX('Instrument History'!$1:$1048576,CcyPerBase!$B660,CcyPerBase!P$3) / $C660,""),"")</f>
        <v/>
      </c>
      <c r="Q660" s="5" t="str">
        <f>IF($A660&lt;&gt;"",IF(Q$2&lt;&gt;"",INDEX('Instrument History'!$1:$1048576,CcyPerBase!$B660,CcyPerBase!Q$3) / $C660,""),"")</f>
        <v/>
      </c>
      <c r="R660" s="5" t="str">
        <f>IF($A660&lt;&gt;"",IF(R$2&lt;&gt;"",INDEX('Instrument History'!$1:$1048576,CcyPerBase!$B660,CcyPerBase!R$3) / $C660,""),"")</f>
        <v/>
      </c>
      <c r="S660" s="5" t="str">
        <f>IF($A660&lt;&gt;"",IF(S$2&lt;&gt;"",INDEX('Instrument History'!$1:$1048576,CcyPerBase!$B660,CcyPerBase!S$3) / $C660,""),"")</f>
        <v/>
      </c>
      <c r="T660" s="5" t="str">
        <f>IF($A660&lt;&gt;"",IF(T$2&lt;&gt;"",INDEX('Instrument History'!$1:$1048576,CcyPerBase!$B660,CcyPerBase!T$3) / $C660,""),"")</f>
        <v/>
      </c>
      <c r="U660" s="5" t="str">
        <f>IF($A660&lt;&gt;"",IF(U$2&lt;&gt;"",INDEX('Instrument History'!$1:$1048576,CcyPerBase!$B660,CcyPerBase!U$3) / $C660,""),"")</f>
        <v/>
      </c>
      <c r="V660" s="5" t="str">
        <f>IF($A660&lt;&gt;"",IF(V$2&lt;&gt;"",INDEX('Instrument History'!$1:$1048576,CcyPerBase!$B660,CcyPerBase!V$3) / $C660,""),"")</f>
        <v/>
      </c>
      <c r="W660" s="5" t="str">
        <f>IF($A660&lt;&gt;"",IF(W$2&lt;&gt;"",INDEX('Instrument History'!$1:$1048576,CcyPerBase!$B660,CcyPerBase!W$3) / $C660,""),"")</f>
        <v/>
      </c>
      <c r="X660" s="5" t="str">
        <f>IF($A660&lt;&gt;"",IF(X$2&lt;&gt;"",INDEX('Instrument History'!$1:$1048576,CcyPerBase!$B660,CcyPerBase!X$3) / $C660,""),"")</f>
        <v/>
      </c>
    </row>
    <row r="661" spans="1:24">
      <c r="A661" s="12" t="str">
        <f>IF(A660&lt;&gt;"",IF(A660=$B$3,"",'Instrument History'!A658),"")</f>
        <v/>
      </c>
      <c r="B661" t="str">
        <f t="shared" si="11"/>
        <v/>
      </c>
      <c r="C661" s="5" t="str">
        <f>IF(A661&lt;&gt;"",INDEX('Instrument History'!$1:$1048576,CcyPerBase!B661,CcyPerBase!$B$2),"")</f>
        <v/>
      </c>
      <c r="D661" s="5" t="str">
        <f>IF($A661&lt;&gt;"",INDEX('Instrument History'!$1:$1048576,CcyPerBase!$B661,CcyPerBase!D$3) / $C661,"")</f>
        <v/>
      </c>
      <c r="E661" s="5" t="str">
        <f>IF($A661&lt;&gt;"",IF(E$2&lt;&gt;"",INDEX('Instrument History'!$1:$1048576,CcyPerBase!$B661,CcyPerBase!E$3) / $C661,""),"")</f>
        <v/>
      </c>
      <c r="F661" s="5" t="str">
        <f>IF($A661&lt;&gt;"",IF(F$2&lt;&gt;"",INDEX('Instrument History'!$1:$1048576,CcyPerBase!$B661,CcyPerBase!F$3) / $C661,""),"")</f>
        <v/>
      </c>
      <c r="G661" s="5" t="str">
        <f>IF($A661&lt;&gt;"",IF(G$2&lt;&gt;"",INDEX('Instrument History'!$1:$1048576,CcyPerBase!$B661,CcyPerBase!G$3) / $C661,""),"")</f>
        <v/>
      </c>
      <c r="H661" s="5" t="str">
        <f>IF($A661&lt;&gt;"",IF(H$2&lt;&gt;"",INDEX('Instrument History'!$1:$1048576,CcyPerBase!$B661,CcyPerBase!H$3) / $C661,""),"")</f>
        <v/>
      </c>
      <c r="I661" s="5" t="str">
        <f>IF($A661&lt;&gt;"",IF(I$2&lt;&gt;"",INDEX('Instrument History'!$1:$1048576,CcyPerBase!$B661,CcyPerBase!I$3) / $C661,""),"")</f>
        <v/>
      </c>
      <c r="J661" s="5" t="str">
        <f>IF($A661&lt;&gt;"",IF(J$2&lt;&gt;"",INDEX('Instrument History'!$1:$1048576,CcyPerBase!$B661,CcyPerBase!J$3) / $C661,""),"")</f>
        <v/>
      </c>
      <c r="K661" s="5" t="str">
        <f>IF($A661&lt;&gt;"",IF(K$2&lt;&gt;"",INDEX('Instrument History'!$1:$1048576,CcyPerBase!$B661,CcyPerBase!K$3) / $C661,""),"")</f>
        <v/>
      </c>
      <c r="L661" s="5" t="str">
        <f>IF($A661&lt;&gt;"",IF(L$2&lt;&gt;"",INDEX('Instrument History'!$1:$1048576,CcyPerBase!$B661,CcyPerBase!L$3) / $C661,""),"")</f>
        <v/>
      </c>
      <c r="M661" s="5" t="str">
        <f>IF($A661&lt;&gt;"",IF(M$2&lt;&gt;"",INDEX('Instrument History'!$1:$1048576,CcyPerBase!$B661,CcyPerBase!M$3) / $C661,""),"")</f>
        <v/>
      </c>
      <c r="N661" s="5" t="str">
        <f>IF($A661&lt;&gt;"",IF(N$2&lt;&gt;"",INDEX('Instrument History'!$1:$1048576,CcyPerBase!$B661,CcyPerBase!N$3) / $C661,""),"")</f>
        <v/>
      </c>
      <c r="O661" s="5" t="str">
        <f>IF($A661&lt;&gt;"",IF(O$2&lt;&gt;"",INDEX('Instrument History'!$1:$1048576,CcyPerBase!$B661,CcyPerBase!O$3) / $C661,""),"")</f>
        <v/>
      </c>
      <c r="P661" s="5" t="str">
        <f>IF($A661&lt;&gt;"",IF(P$2&lt;&gt;"",INDEX('Instrument History'!$1:$1048576,CcyPerBase!$B661,CcyPerBase!P$3) / $C661,""),"")</f>
        <v/>
      </c>
      <c r="Q661" s="5" t="str">
        <f>IF($A661&lt;&gt;"",IF(Q$2&lt;&gt;"",INDEX('Instrument History'!$1:$1048576,CcyPerBase!$B661,CcyPerBase!Q$3) / $C661,""),"")</f>
        <v/>
      </c>
      <c r="R661" s="5" t="str">
        <f>IF($A661&lt;&gt;"",IF(R$2&lt;&gt;"",INDEX('Instrument History'!$1:$1048576,CcyPerBase!$B661,CcyPerBase!R$3) / $C661,""),"")</f>
        <v/>
      </c>
      <c r="S661" s="5" t="str">
        <f>IF($A661&lt;&gt;"",IF(S$2&lt;&gt;"",INDEX('Instrument History'!$1:$1048576,CcyPerBase!$B661,CcyPerBase!S$3) / $C661,""),"")</f>
        <v/>
      </c>
      <c r="T661" s="5" t="str">
        <f>IF($A661&lt;&gt;"",IF(T$2&lt;&gt;"",INDEX('Instrument History'!$1:$1048576,CcyPerBase!$B661,CcyPerBase!T$3) / $C661,""),"")</f>
        <v/>
      </c>
      <c r="U661" s="5" t="str">
        <f>IF($A661&lt;&gt;"",IF(U$2&lt;&gt;"",INDEX('Instrument History'!$1:$1048576,CcyPerBase!$B661,CcyPerBase!U$3) / $C661,""),"")</f>
        <v/>
      </c>
      <c r="V661" s="5" t="str">
        <f>IF($A661&lt;&gt;"",IF(V$2&lt;&gt;"",INDEX('Instrument History'!$1:$1048576,CcyPerBase!$B661,CcyPerBase!V$3) / $C661,""),"")</f>
        <v/>
      </c>
      <c r="W661" s="5" t="str">
        <f>IF($A661&lt;&gt;"",IF(W$2&lt;&gt;"",INDEX('Instrument History'!$1:$1048576,CcyPerBase!$B661,CcyPerBase!W$3) / $C661,""),"")</f>
        <v/>
      </c>
      <c r="X661" s="5" t="str">
        <f>IF($A661&lt;&gt;"",IF(X$2&lt;&gt;"",INDEX('Instrument History'!$1:$1048576,CcyPerBase!$B661,CcyPerBase!X$3) / $C661,""),"")</f>
        <v/>
      </c>
    </row>
    <row r="662" spans="1:24">
      <c r="A662" s="12" t="str">
        <f>IF(A661&lt;&gt;"",IF(A661=$B$3,"",'Instrument History'!A659),"")</f>
        <v/>
      </c>
      <c r="B662" t="str">
        <f t="shared" si="11"/>
        <v/>
      </c>
      <c r="C662" s="5" t="str">
        <f>IF(A662&lt;&gt;"",INDEX('Instrument History'!$1:$1048576,CcyPerBase!B662,CcyPerBase!$B$2),"")</f>
        <v/>
      </c>
      <c r="D662" s="5" t="str">
        <f>IF($A662&lt;&gt;"",INDEX('Instrument History'!$1:$1048576,CcyPerBase!$B662,CcyPerBase!D$3) / $C662,"")</f>
        <v/>
      </c>
      <c r="E662" s="5" t="str">
        <f>IF($A662&lt;&gt;"",IF(E$2&lt;&gt;"",INDEX('Instrument History'!$1:$1048576,CcyPerBase!$B662,CcyPerBase!E$3) / $C662,""),"")</f>
        <v/>
      </c>
      <c r="F662" s="5" t="str">
        <f>IF($A662&lt;&gt;"",IF(F$2&lt;&gt;"",INDEX('Instrument History'!$1:$1048576,CcyPerBase!$B662,CcyPerBase!F$3) / $C662,""),"")</f>
        <v/>
      </c>
      <c r="G662" s="5" t="str">
        <f>IF($A662&lt;&gt;"",IF(G$2&lt;&gt;"",INDEX('Instrument History'!$1:$1048576,CcyPerBase!$B662,CcyPerBase!G$3) / $C662,""),"")</f>
        <v/>
      </c>
      <c r="H662" s="5" t="str">
        <f>IF($A662&lt;&gt;"",IF(H$2&lt;&gt;"",INDEX('Instrument History'!$1:$1048576,CcyPerBase!$B662,CcyPerBase!H$3) / $C662,""),"")</f>
        <v/>
      </c>
      <c r="I662" s="5" t="str">
        <f>IF($A662&lt;&gt;"",IF(I$2&lt;&gt;"",INDEX('Instrument History'!$1:$1048576,CcyPerBase!$B662,CcyPerBase!I$3) / $C662,""),"")</f>
        <v/>
      </c>
      <c r="J662" s="5" t="str">
        <f>IF($A662&lt;&gt;"",IF(J$2&lt;&gt;"",INDEX('Instrument History'!$1:$1048576,CcyPerBase!$B662,CcyPerBase!J$3) / $C662,""),"")</f>
        <v/>
      </c>
      <c r="K662" s="5" t="str">
        <f>IF($A662&lt;&gt;"",IF(K$2&lt;&gt;"",INDEX('Instrument History'!$1:$1048576,CcyPerBase!$B662,CcyPerBase!K$3) / $C662,""),"")</f>
        <v/>
      </c>
      <c r="L662" s="5" t="str">
        <f>IF($A662&lt;&gt;"",IF(L$2&lt;&gt;"",INDEX('Instrument History'!$1:$1048576,CcyPerBase!$B662,CcyPerBase!L$3) / $C662,""),"")</f>
        <v/>
      </c>
      <c r="M662" s="5" t="str">
        <f>IF($A662&lt;&gt;"",IF(M$2&lt;&gt;"",INDEX('Instrument History'!$1:$1048576,CcyPerBase!$B662,CcyPerBase!M$3) / $C662,""),"")</f>
        <v/>
      </c>
      <c r="N662" s="5" t="str">
        <f>IF($A662&lt;&gt;"",IF(N$2&lt;&gt;"",INDEX('Instrument History'!$1:$1048576,CcyPerBase!$B662,CcyPerBase!N$3) / $C662,""),"")</f>
        <v/>
      </c>
      <c r="O662" s="5" t="str">
        <f>IF($A662&lt;&gt;"",IF(O$2&lt;&gt;"",INDEX('Instrument History'!$1:$1048576,CcyPerBase!$B662,CcyPerBase!O$3) / $C662,""),"")</f>
        <v/>
      </c>
      <c r="P662" s="5" t="str">
        <f>IF($A662&lt;&gt;"",IF(P$2&lt;&gt;"",INDEX('Instrument History'!$1:$1048576,CcyPerBase!$B662,CcyPerBase!P$3) / $C662,""),"")</f>
        <v/>
      </c>
      <c r="Q662" s="5" t="str">
        <f>IF($A662&lt;&gt;"",IF(Q$2&lt;&gt;"",INDEX('Instrument History'!$1:$1048576,CcyPerBase!$B662,CcyPerBase!Q$3) / $C662,""),"")</f>
        <v/>
      </c>
      <c r="R662" s="5" t="str">
        <f>IF($A662&lt;&gt;"",IF(R$2&lt;&gt;"",INDEX('Instrument History'!$1:$1048576,CcyPerBase!$B662,CcyPerBase!R$3) / $C662,""),"")</f>
        <v/>
      </c>
      <c r="S662" s="5" t="str">
        <f>IF($A662&lt;&gt;"",IF(S$2&lt;&gt;"",INDEX('Instrument History'!$1:$1048576,CcyPerBase!$B662,CcyPerBase!S$3) / $C662,""),"")</f>
        <v/>
      </c>
      <c r="T662" s="5" t="str">
        <f>IF($A662&lt;&gt;"",IF(T$2&lt;&gt;"",INDEX('Instrument History'!$1:$1048576,CcyPerBase!$B662,CcyPerBase!T$3) / $C662,""),"")</f>
        <v/>
      </c>
      <c r="U662" s="5" t="str">
        <f>IF($A662&lt;&gt;"",IF(U$2&lt;&gt;"",INDEX('Instrument History'!$1:$1048576,CcyPerBase!$B662,CcyPerBase!U$3) / $C662,""),"")</f>
        <v/>
      </c>
      <c r="V662" s="5" t="str">
        <f>IF($A662&lt;&gt;"",IF(V$2&lt;&gt;"",INDEX('Instrument History'!$1:$1048576,CcyPerBase!$B662,CcyPerBase!V$3) / $C662,""),"")</f>
        <v/>
      </c>
      <c r="W662" s="5" t="str">
        <f>IF($A662&lt;&gt;"",IF(W$2&lt;&gt;"",INDEX('Instrument History'!$1:$1048576,CcyPerBase!$B662,CcyPerBase!W$3) / $C662,""),"")</f>
        <v/>
      </c>
      <c r="X662" s="5" t="str">
        <f>IF($A662&lt;&gt;"",IF(X$2&lt;&gt;"",INDEX('Instrument History'!$1:$1048576,CcyPerBase!$B662,CcyPerBase!X$3) / $C662,""),"")</f>
        <v/>
      </c>
    </row>
    <row r="663" spans="1:24">
      <c r="A663" s="12" t="str">
        <f>IF(A662&lt;&gt;"",IF(A662=$B$3,"",'Instrument History'!A660),"")</f>
        <v/>
      </c>
      <c r="B663" t="str">
        <f t="shared" si="11"/>
        <v/>
      </c>
      <c r="C663" s="5" t="str">
        <f>IF(A663&lt;&gt;"",INDEX('Instrument History'!$1:$1048576,CcyPerBase!B663,CcyPerBase!$B$2),"")</f>
        <v/>
      </c>
      <c r="D663" s="5" t="str">
        <f>IF($A663&lt;&gt;"",INDEX('Instrument History'!$1:$1048576,CcyPerBase!$B663,CcyPerBase!D$3) / $C663,"")</f>
        <v/>
      </c>
      <c r="E663" s="5" t="str">
        <f>IF($A663&lt;&gt;"",IF(E$2&lt;&gt;"",INDEX('Instrument History'!$1:$1048576,CcyPerBase!$B663,CcyPerBase!E$3) / $C663,""),"")</f>
        <v/>
      </c>
      <c r="F663" s="5" t="str">
        <f>IF($A663&lt;&gt;"",IF(F$2&lt;&gt;"",INDEX('Instrument History'!$1:$1048576,CcyPerBase!$B663,CcyPerBase!F$3) / $C663,""),"")</f>
        <v/>
      </c>
      <c r="G663" s="5" t="str">
        <f>IF($A663&lt;&gt;"",IF(G$2&lt;&gt;"",INDEX('Instrument History'!$1:$1048576,CcyPerBase!$B663,CcyPerBase!G$3) / $C663,""),"")</f>
        <v/>
      </c>
      <c r="H663" s="5" t="str">
        <f>IF($A663&lt;&gt;"",IF(H$2&lt;&gt;"",INDEX('Instrument History'!$1:$1048576,CcyPerBase!$B663,CcyPerBase!H$3) / $C663,""),"")</f>
        <v/>
      </c>
      <c r="I663" s="5" t="str">
        <f>IF($A663&lt;&gt;"",IF(I$2&lt;&gt;"",INDEX('Instrument History'!$1:$1048576,CcyPerBase!$B663,CcyPerBase!I$3) / $C663,""),"")</f>
        <v/>
      </c>
      <c r="J663" s="5" t="str">
        <f>IF($A663&lt;&gt;"",IF(J$2&lt;&gt;"",INDEX('Instrument History'!$1:$1048576,CcyPerBase!$B663,CcyPerBase!J$3) / $C663,""),"")</f>
        <v/>
      </c>
      <c r="K663" s="5" t="str">
        <f>IF($A663&lt;&gt;"",IF(K$2&lt;&gt;"",INDEX('Instrument History'!$1:$1048576,CcyPerBase!$B663,CcyPerBase!K$3) / $C663,""),"")</f>
        <v/>
      </c>
      <c r="L663" s="5" t="str">
        <f>IF($A663&lt;&gt;"",IF(L$2&lt;&gt;"",INDEX('Instrument History'!$1:$1048576,CcyPerBase!$B663,CcyPerBase!L$3) / $C663,""),"")</f>
        <v/>
      </c>
      <c r="M663" s="5" t="str">
        <f>IF($A663&lt;&gt;"",IF(M$2&lt;&gt;"",INDEX('Instrument History'!$1:$1048576,CcyPerBase!$B663,CcyPerBase!M$3) / $C663,""),"")</f>
        <v/>
      </c>
      <c r="N663" s="5" t="str">
        <f>IF($A663&lt;&gt;"",IF(N$2&lt;&gt;"",INDEX('Instrument History'!$1:$1048576,CcyPerBase!$B663,CcyPerBase!N$3) / $C663,""),"")</f>
        <v/>
      </c>
      <c r="O663" s="5" t="str">
        <f>IF($A663&lt;&gt;"",IF(O$2&lt;&gt;"",INDEX('Instrument History'!$1:$1048576,CcyPerBase!$B663,CcyPerBase!O$3) / $C663,""),"")</f>
        <v/>
      </c>
      <c r="P663" s="5" t="str">
        <f>IF($A663&lt;&gt;"",IF(P$2&lt;&gt;"",INDEX('Instrument History'!$1:$1048576,CcyPerBase!$B663,CcyPerBase!P$3) / $C663,""),"")</f>
        <v/>
      </c>
      <c r="Q663" s="5" t="str">
        <f>IF($A663&lt;&gt;"",IF(Q$2&lt;&gt;"",INDEX('Instrument History'!$1:$1048576,CcyPerBase!$B663,CcyPerBase!Q$3) / $C663,""),"")</f>
        <v/>
      </c>
      <c r="R663" s="5" t="str">
        <f>IF($A663&lt;&gt;"",IF(R$2&lt;&gt;"",INDEX('Instrument History'!$1:$1048576,CcyPerBase!$B663,CcyPerBase!R$3) / $C663,""),"")</f>
        <v/>
      </c>
      <c r="S663" s="5" t="str">
        <f>IF($A663&lt;&gt;"",IF(S$2&lt;&gt;"",INDEX('Instrument History'!$1:$1048576,CcyPerBase!$B663,CcyPerBase!S$3) / $C663,""),"")</f>
        <v/>
      </c>
      <c r="T663" s="5" t="str">
        <f>IF($A663&lt;&gt;"",IF(T$2&lt;&gt;"",INDEX('Instrument History'!$1:$1048576,CcyPerBase!$B663,CcyPerBase!T$3) / $C663,""),"")</f>
        <v/>
      </c>
      <c r="U663" s="5" t="str">
        <f>IF($A663&lt;&gt;"",IF(U$2&lt;&gt;"",INDEX('Instrument History'!$1:$1048576,CcyPerBase!$B663,CcyPerBase!U$3) / $C663,""),"")</f>
        <v/>
      </c>
      <c r="V663" s="5" t="str">
        <f>IF($A663&lt;&gt;"",IF(V$2&lt;&gt;"",INDEX('Instrument History'!$1:$1048576,CcyPerBase!$B663,CcyPerBase!V$3) / $C663,""),"")</f>
        <v/>
      </c>
      <c r="W663" s="5" t="str">
        <f>IF($A663&lt;&gt;"",IF(W$2&lt;&gt;"",INDEX('Instrument History'!$1:$1048576,CcyPerBase!$B663,CcyPerBase!W$3) / $C663,""),"")</f>
        <v/>
      </c>
      <c r="X663" s="5" t="str">
        <f>IF($A663&lt;&gt;"",IF(X$2&lt;&gt;"",INDEX('Instrument History'!$1:$1048576,CcyPerBase!$B663,CcyPerBase!X$3) / $C663,""),"")</f>
        <v/>
      </c>
    </row>
    <row r="664" spans="1:24">
      <c r="A664" s="12" t="str">
        <f>IF(A663&lt;&gt;"",IF(A663=$B$3,"",'Instrument History'!A661),"")</f>
        <v/>
      </c>
      <c r="B664" t="str">
        <f t="shared" si="11"/>
        <v/>
      </c>
      <c r="C664" s="5" t="str">
        <f>IF(A664&lt;&gt;"",INDEX('Instrument History'!$1:$1048576,CcyPerBase!B664,CcyPerBase!$B$2),"")</f>
        <v/>
      </c>
      <c r="D664" s="5" t="str">
        <f>IF($A664&lt;&gt;"",INDEX('Instrument History'!$1:$1048576,CcyPerBase!$B664,CcyPerBase!D$3) / $C664,"")</f>
        <v/>
      </c>
      <c r="E664" s="5" t="str">
        <f>IF($A664&lt;&gt;"",IF(E$2&lt;&gt;"",INDEX('Instrument History'!$1:$1048576,CcyPerBase!$B664,CcyPerBase!E$3) / $C664,""),"")</f>
        <v/>
      </c>
      <c r="F664" s="5" t="str">
        <f>IF($A664&lt;&gt;"",IF(F$2&lt;&gt;"",INDEX('Instrument History'!$1:$1048576,CcyPerBase!$B664,CcyPerBase!F$3) / $C664,""),"")</f>
        <v/>
      </c>
      <c r="G664" s="5" t="str">
        <f>IF($A664&lt;&gt;"",IF(G$2&lt;&gt;"",INDEX('Instrument History'!$1:$1048576,CcyPerBase!$B664,CcyPerBase!G$3) / $C664,""),"")</f>
        <v/>
      </c>
      <c r="H664" s="5" t="str">
        <f>IF($A664&lt;&gt;"",IF(H$2&lt;&gt;"",INDEX('Instrument History'!$1:$1048576,CcyPerBase!$B664,CcyPerBase!H$3) / $C664,""),"")</f>
        <v/>
      </c>
      <c r="I664" s="5" t="str">
        <f>IF($A664&lt;&gt;"",IF(I$2&lt;&gt;"",INDEX('Instrument History'!$1:$1048576,CcyPerBase!$B664,CcyPerBase!I$3) / $C664,""),"")</f>
        <v/>
      </c>
      <c r="J664" s="5" t="str">
        <f>IF($A664&lt;&gt;"",IF(J$2&lt;&gt;"",INDEX('Instrument History'!$1:$1048576,CcyPerBase!$B664,CcyPerBase!J$3) / $C664,""),"")</f>
        <v/>
      </c>
      <c r="K664" s="5" t="str">
        <f>IF($A664&lt;&gt;"",IF(K$2&lt;&gt;"",INDEX('Instrument History'!$1:$1048576,CcyPerBase!$B664,CcyPerBase!K$3) / $C664,""),"")</f>
        <v/>
      </c>
      <c r="L664" s="5" t="str">
        <f>IF($A664&lt;&gt;"",IF(L$2&lt;&gt;"",INDEX('Instrument History'!$1:$1048576,CcyPerBase!$B664,CcyPerBase!L$3) / $C664,""),"")</f>
        <v/>
      </c>
      <c r="M664" s="5" t="str">
        <f>IF($A664&lt;&gt;"",IF(M$2&lt;&gt;"",INDEX('Instrument History'!$1:$1048576,CcyPerBase!$B664,CcyPerBase!M$3) / $C664,""),"")</f>
        <v/>
      </c>
      <c r="N664" s="5" t="str">
        <f>IF($A664&lt;&gt;"",IF(N$2&lt;&gt;"",INDEX('Instrument History'!$1:$1048576,CcyPerBase!$B664,CcyPerBase!N$3) / $C664,""),"")</f>
        <v/>
      </c>
      <c r="O664" s="5" t="str">
        <f>IF($A664&lt;&gt;"",IF(O$2&lt;&gt;"",INDEX('Instrument History'!$1:$1048576,CcyPerBase!$B664,CcyPerBase!O$3) / $C664,""),"")</f>
        <v/>
      </c>
      <c r="P664" s="5" t="str">
        <f>IF($A664&lt;&gt;"",IF(P$2&lt;&gt;"",INDEX('Instrument History'!$1:$1048576,CcyPerBase!$B664,CcyPerBase!P$3) / $C664,""),"")</f>
        <v/>
      </c>
      <c r="Q664" s="5" t="str">
        <f>IF($A664&lt;&gt;"",IF(Q$2&lt;&gt;"",INDEX('Instrument History'!$1:$1048576,CcyPerBase!$B664,CcyPerBase!Q$3) / $C664,""),"")</f>
        <v/>
      </c>
      <c r="R664" s="5" t="str">
        <f>IF($A664&lt;&gt;"",IF(R$2&lt;&gt;"",INDEX('Instrument History'!$1:$1048576,CcyPerBase!$B664,CcyPerBase!R$3) / $C664,""),"")</f>
        <v/>
      </c>
      <c r="S664" s="5" t="str">
        <f>IF($A664&lt;&gt;"",IF(S$2&lt;&gt;"",INDEX('Instrument History'!$1:$1048576,CcyPerBase!$B664,CcyPerBase!S$3) / $C664,""),"")</f>
        <v/>
      </c>
      <c r="T664" s="5" t="str">
        <f>IF($A664&lt;&gt;"",IF(T$2&lt;&gt;"",INDEX('Instrument History'!$1:$1048576,CcyPerBase!$B664,CcyPerBase!T$3) / $C664,""),"")</f>
        <v/>
      </c>
      <c r="U664" s="5" t="str">
        <f>IF($A664&lt;&gt;"",IF(U$2&lt;&gt;"",INDEX('Instrument History'!$1:$1048576,CcyPerBase!$B664,CcyPerBase!U$3) / $C664,""),"")</f>
        <v/>
      </c>
      <c r="V664" s="5" t="str">
        <f>IF($A664&lt;&gt;"",IF(V$2&lt;&gt;"",INDEX('Instrument History'!$1:$1048576,CcyPerBase!$B664,CcyPerBase!V$3) / $C664,""),"")</f>
        <v/>
      </c>
      <c r="W664" s="5" t="str">
        <f>IF($A664&lt;&gt;"",IF(W$2&lt;&gt;"",INDEX('Instrument History'!$1:$1048576,CcyPerBase!$B664,CcyPerBase!W$3) / $C664,""),"")</f>
        <v/>
      </c>
      <c r="X664" s="5" t="str">
        <f>IF($A664&lt;&gt;"",IF(X$2&lt;&gt;"",INDEX('Instrument History'!$1:$1048576,CcyPerBase!$B664,CcyPerBase!X$3) / $C664,""),"")</f>
        <v/>
      </c>
    </row>
    <row r="665" spans="1:24">
      <c r="A665" s="12" t="str">
        <f>IF(A664&lt;&gt;"",IF(A664=$B$3,"",'Instrument History'!A662),"")</f>
        <v/>
      </c>
      <c r="B665" t="str">
        <f t="shared" si="11"/>
        <v/>
      </c>
      <c r="C665" s="5" t="str">
        <f>IF(A665&lt;&gt;"",INDEX('Instrument History'!$1:$1048576,CcyPerBase!B665,CcyPerBase!$B$2),"")</f>
        <v/>
      </c>
      <c r="D665" s="5" t="str">
        <f>IF($A665&lt;&gt;"",INDEX('Instrument History'!$1:$1048576,CcyPerBase!$B665,CcyPerBase!D$3) / $C665,"")</f>
        <v/>
      </c>
      <c r="E665" s="5" t="str">
        <f>IF($A665&lt;&gt;"",IF(E$2&lt;&gt;"",INDEX('Instrument History'!$1:$1048576,CcyPerBase!$B665,CcyPerBase!E$3) / $C665,""),"")</f>
        <v/>
      </c>
      <c r="F665" s="5" t="str">
        <f>IF($A665&lt;&gt;"",IF(F$2&lt;&gt;"",INDEX('Instrument History'!$1:$1048576,CcyPerBase!$B665,CcyPerBase!F$3) / $C665,""),"")</f>
        <v/>
      </c>
      <c r="G665" s="5" t="str">
        <f>IF($A665&lt;&gt;"",IF(G$2&lt;&gt;"",INDEX('Instrument History'!$1:$1048576,CcyPerBase!$B665,CcyPerBase!G$3) / $C665,""),"")</f>
        <v/>
      </c>
      <c r="H665" s="5" t="str">
        <f>IF($A665&lt;&gt;"",IF(H$2&lt;&gt;"",INDEX('Instrument History'!$1:$1048576,CcyPerBase!$B665,CcyPerBase!H$3) / $C665,""),"")</f>
        <v/>
      </c>
      <c r="I665" s="5" t="str">
        <f>IF($A665&lt;&gt;"",IF(I$2&lt;&gt;"",INDEX('Instrument History'!$1:$1048576,CcyPerBase!$B665,CcyPerBase!I$3) / $C665,""),"")</f>
        <v/>
      </c>
      <c r="J665" s="5" t="str">
        <f>IF($A665&lt;&gt;"",IF(J$2&lt;&gt;"",INDEX('Instrument History'!$1:$1048576,CcyPerBase!$B665,CcyPerBase!J$3) / $C665,""),"")</f>
        <v/>
      </c>
      <c r="K665" s="5" t="str">
        <f>IF($A665&lt;&gt;"",IF(K$2&lt;&gt;"",INDEX('Instrument History'!$1:$1048576,CcyPerBase!$B665,CcyPerBase!K$3) / $C665,""),"")</f>
        <v/>
      </c>
      <c r="L665" s="5" t="str">
        <f>IF($A665&lt;&gt;"",IF(L$2&lt;&gt;"",INDEX('Instrument History'!$1:$1048576,CcyPerBase!$B665,CcyPerBase!L$3) / $C665,""),"")</f>
        <v/>
      </c>
      <c r="M665" s="5" t="str">
        <f>IF($A665&lt;&gt;"",IF(M$2&lt;&gt;"",INDEX('Instrument History'!$1:$1048576,CcyPerBase!$B665,CcyPerBase!M$3) / $C665,""),"")</f>
        <v/>
      </c>
      <c r="N665" s="5" t="str">
        <f>IF($A665&lt;&gt;"",IF(N$2&lt;&gt;"",INDEX('Instrument History'!$1:$1048576,CcyPerBase!$B665,CcyPerBase!N$3) / $C665,""),"")</f>
        <v/>
      </c>
      <c r="O665" s="5" t="str">
        <f>IF($A665&lt;&gt;"",IF(O$2&lt;&gt;"",INDEX('Instrument History'!$1:$1048576,CcyPerBase!$B665,CcyPerBase!O$3) / $C665,""),"")</f>
        <v/>
      </c>
      <c r="P665" s="5" t="str">
        <f>IF($A665&lt;&gt;"",IF(P$2&lt;&gt;"",INDEX('Instrument History'!$1:$1048576,CcyPerBase!$B665,CcyPerBase!P$3) / $C665,""),"")</f>
        <v/>
      </c>
      <c r="Q665" s="5" t="str">
        <f>IF($A665&lt;&gt;"",IF(Q$2&lt;&gt;"",INDEX('Instrument History'!$1:$1048576,CcyPerBase!$B665,CcyPerBase!Q$3) / $C665,""),"")</f>
        <v/>
      </c>
      <c r="R665" s="5" t="str">
        <f>IF($A665&lt;&gt;"",IF(R$2&lt;&gt;"",INDEX('Instrument History'!$1:$1048576,CcyPerBase!$B665,CcyPerBase!R$3) / $C665,""),"")</f>
        <v/>
      </c>
      <c r="S665" s="5" t="str">
        <f>IF($A665&lt;&gt;"",IF(S$2&lt;&gt;"",INDEX('Instrument History'!$1:$1048576,CcyPerBase!$B665,CcyPerBase!S$3) / $C665,""),"")</f>
        <v/>
      </c>
      <c r="T665" s="5" t="str">
        <f>IF($A665&lt;&gt;"",IF(T$2&lt;&gt;"",INDEX('Instrument History'!$1:$1048576,CcyPerBase!$B665,CcyPerBase!T$3) / $C665,""),"")</f>
        <v/>
      </c>
      <c r="U665" s="5" t="str">
        <f>IF($A665&lt;&gt;"",IF(U$2&lt;&gt;"",INDEX('Instrument History'!$1:$1048576,CcyPerBase!$B665,CcyPerBase!U$3) / $C665,""),"")</f>
        <v/>
      </c>
      <c r="V665" s="5" t="str">
        <f>IF($A665&lt;&gt;"",IF(V$2&lt;&gt;"",INDEX('Instrument History'!$1:$1048576,CcyPerBase!$B665,CcyPerBase!V$3) / $C665,""),"")</f>
        <v/>
      </c>
      <c r="W665" s="5" t="str">
        <f>IF($A665&lt;&gt;"",IF(W$2&lt;&gt;"",INDEX('Instrument History'!$1:$1048576,CcyPerBase!$B665,CcyPerBase!W$3) / $C665,""),"")</f>
        <v/>
      </c>
      <c r="X665" s="5" t="str">
        <f>IF($A665&lt;&gt;"",IF(X$2&lt;&gt;"",INDEX('Instrument History'!$1:$1048576,CcyPerBase!$B665,CcyPerBase!X$3) / $C665,""),"")</f>
        <v/>
      </c>
    </row>
    <row r="666" spans="1:24">
      <c r="A666" s="12" t="str">
        <f>IF(A665&lt;&gt;"",IF(A665=$B$3,"",'Instrument History'!A663),"")</f>
        <v/>
      </c>
      <c r="B666" t="str">
        <f t="shared" si="11"/>
        <v/>
      </c>
      <c r="C666" s="5" t="str">
        <f>IF(A666&lt;&gt;"",INDEX('Instrument History'!$1:$1048576,CcyPerBase!B666,CcyPerBase!$B$2),"")</f>
        <v/>
      </c>
      <c r="D666" s="5" t="str">
        <f>IF($A666&lt;&gt;"",INDEX('Instrument History'!$1:$1048576,CcyPerBase!$B666,CcyPerBase!D$3) / $C666,"")</f>
        <v/>
      </c>
      <c r="E666" s="5" t="str">
        <f>IF($A666&lt;&gt;"",IF(E$2&lt;&gt;"",INDEX('Instrument History'!$1:$1048576,CcyPerBase!$B666,CcyPerBase!E$3) / $C666,""),"")</f>
        <v/>
      </c>
      <c r="F666" s="5" t="str">
        <f>IF($A666&lt;&gt;"",IF(F$2&lt;&gt;"",INDEX('Instrument History'!$1:$1048576,CcyPerBase!$B666,CcyPerBase!F$3) / $C666,""),"")</f>
        <v/>
      </c>
      <c r="G666" s="5" t="str">
        <f>IF($A666&lt;&gt;"",IF(G$2&lt;&gt;"",INDEX('Instrument History'!$1:$1048576,CcyPerBase!$B666,CcyPerBase!G$3) / $C666,""),"")</f>
        <v/>
      </c>
      <c r="H666" s="5" t="str">
        <f>IF($A666&lt;&gt;"",IF(H$2&lt;&gt;"",INDEX('Instrument History'!$1:$1048576,CcyPerBase!$B666,CcyPerBase!H$3) / $C666,""),"")</f>
        <v/>
      </c>
      <c r="I666" s="5" t="str">
        <f>IF($A666&lt;&gt;"",IF(I$2&lt;&gt;"",INDEX('Instrument History'!$1:$1048576,CcyPerBase!$B666,CcyPerBase!I$3) / $C666,""),"")</f>
        <v/>
      </c>
      <c r="J666" s="5" t="str">
        <f>IF($A666&lt;&gt;"",IF(J$2&lt;&gt;"",INDEX('Instrument History'!$1:$1048576,CcyPerBase!$B666,CcyPerBase!J$3) / $C666,""),"")</f>
        <v/>
      </c>
      <c r="K666" s="5" t="str">
        <f>IF($A666&lt;&gt;"",IF(K$2&lt;&gt;"",INDEX('Instrument History'!$1:$1048576,CcyPerBase!$B666,CcyPerBase!K$3) / $C666,""),"")</f>
        <v/>
      </c>
      <c r="L666" s="5" t="str">
        <f>IF($A666&lt;&gt;"",IF(L$2&lt;&gt;"",INDEX('Instrument History'!$1:$1048576,CcyPerBase!$B666,CcyPerBase!L$3) / $C666,""),"")</f>
        <v/>
      </c>
      <c r="M666" s="5" t="str">
        <f>IF($A666&lt;&gt;"",IF(M$2&lt;&gt;"",INDEX('Instrument History'!$1:$1048576,CcyPerBase!$B666,CcyPerBase!M$3) / $C666,""),"")</f>
        <v/>
      </c>
      <c r="N666" s="5" t="str">
        <f>IF($A666&lt;&gt;"",IF(N$2&lt;&gt;"",INDEX('Instrument History'!$1:$1048576,CcyPerBase!$B666,CcyPerBase!N$3) / $C666,""),"")</f>
        <v/>
      </c>
      <c r="O666" s="5" t="str">
        <f>IF($A666&lt;&gt;"",IF(O$2&lt;&gt;"",INDEX('Instrument History'!$1:$1048576,CcyPerBase!$B666,CcyPerBase!O$3) / $C666,""),"")</f>
        <v/>
      </c>
      <c r="P666" s="5" t="str">
        <f>IF($A666&lt;&gt;"",IF(P$2&lt;&gt;"",INDEX('Instrument History'!$1:$1048576,CcyPerBase!$B666,CcyPerBase!P$3) / $C666,""),"")</f>
        <v/>
      </c>
      <c r="Q666" s="5" t="str">
        <f>IF($A666&lt;&gt;"",IF(Q$2&lt;&gt;"",INDEX('Instrument History'!$1:$1048576,CcyPerBase!$B666,CcyPerBase!Q$3) / $C666,""),"")</f>
        <v/>
      </c>
      <c r="R666" s="5" t="str">
        <f>IF($A666&lt;&gt;"",IF(R$2&lt;&gt;"",INDEX('Instrument History'!$1:$1048576,CcyPerBase!$B666,CcyPerBase!R$3) / $C666,""),"")</f>
        <v/>
      </c>
      <c r="S666" s="5" t="str">
        <f>IF($A666&lt;&gt;"",IF(S$2&lt;&gt;"",INDEX('Instrument History'!$1:$1048576,CcyPerBase!$B666,CcyPerBase!S$3) / $C666,""),"")</f>
        <v/>
      </c>
      <c r="T666" s="5" t="str">
        <f>IF($A666&lt;&gt;"",IF(T$2&lt;&gt;"",INDEX('Instrument History'!$1:$1048576,CcyPerBase!$B666,CcyPerBase!T$3) / $C666,""),"")</f>
        <v/>
      </c>
      <c r="U666" s="5" t="str">
        <f>IF($A666&lt;&gt;"",IF(U$2&lt;&gt;"",INDEX('Instrument History'!$1:$1048576,CcyPerBase!$B666,CcyPerBase!U$3) / $C666,""),"")</f>
        <v/>
      </c>
      <c r="V666" s="5" t="str">
        <f>IF($A666&lt;&gt;"",IF(V$2&lt;&gt;"",INDEX('Instrument History'!$1:$1048576,CcyPerBase!$B666,CcyPerBase!V$3) / $C666,""),"")</f>
        <v/>
      </c>
      <c r="W666" s="5" t="str">
        <f>IF($A666&lt;&gt;"",IF(W$2&lt;&gt;"",INDEX('Instrument History'!$1:$1048576,CcyPerBase!$B666,CcyPerBase!W$3) / $C666,""),"")</f>
        <v/>
      </c>
      <c r="X666" s="5" t="str">
        <f>IF($A666&lt;&gt;"",IF(X$2&lt;&gt;"",INDEX('Instrument History'!$1:$1048576,CcyPerBase!$B666,CcyPerBase!X$3) / $C666,""),"")</f>
        <v/>
      </c>
    </row>
    <row r="667" spans="1:24">
      <c r="A667" s="12" t="str">
        <f>IF(A666&lt;&gt;"",IF(A666=$B$3,"",'Instrument History'!A664),"")</f>
        <v/>
      </c>
      <c r="B667" t="str">
        <f t="shared" si="11"/>
        <v/>
      </c>
      <c r="C667" s="5" t="str">
        <f>IF(A667&lt;&gt;"",INDEX('Instrument History'!$1:$1048576,CcyPerBase!B667,CcyPerBase!$B$2),"")</f>
        <v/>
      </c>
      <c r="D667" s="5" t="str">
        <f>IF($A667&lt;&gt;"",INDEX('Instrument History'!$1:$1048576,CcyPerBase!$B667,CcyPerBase!D$3) / $C667,"")</f>
        <v/>
      </c>
      <c r="E667" s="5" t="str">
        <f>IF($A667&lt;&gt;"",IF(E$2&lt;&gt;"",INDEX('Instrument History'!$1:$1048576,CcyPerBase!$B667,CcyPerBase!E$3) / $C667,""),"")</f>
        <v/>
      </c>
      <c r="F667" s="5" t="str">
        <f>IF($A667&lt;&gt;"",IF(F$2&lt;&gt;"",INDEX('Instrument History'!$1:$1048576,CcyPerBase!$B667,CcyPerBase!F$3) / $C667,""),"")</f>
        <v/>
      </c>
      <c r="G667" s="5" t="str">
        <f>IF($A667&lt;&gt;"",IF(G$2&lt;&gt;"",INDEX('Instrument History'!$1:$1048576,CcyPerBase!$B667,CcyPerBase!G$3) / $C667,""),"")</f>
        <v/>
      </c>
      <c r="H667" s="5" t="str">
        <f>IF($A667&lt;&gt;"",IF(H$2&lt;&gt;"",INDEX('Instrument History'!$1:$1048576,CcyPerBase!$B667,CcyPerBase!H$3) / $C667,""),"")</f>
        <v/>
      </c>
      <c r="I667" s="5" t="str">
        <f>IF($A667&lt;&gt;"",IF(I$2&lt;&gt;"",INDEX('Instrument History'!$1:$1048576,CcyPerBase!$B667,CcyPerBase!I$3) / $C667,""),"")</f>
        <v/>
      </c>
      <c r="J667" s="5" t="str">
        <f>IF($A667&lt;&gt;"",IF(J$2&lt;&gt;"",INDEX('Instrument History'!$1:$1048576,CcyPerBase!$B667,CcyPerBase!J$3) / $C667,""),"")</f>
        <v/>
      </c>
      <c r="K667" s="5" t="str">
        <f>IF($A667&lt;&gt;"",IF(K$2&lt;&gt;"",INDEX('Instrument History'!$1:$1048576,CcyPerBase!$B667,CcyPerBase!K$3) / $C667,""),"")</f>
        <v/>
      </c>
      <c r="L667" s="5" t="str">
        <f>IF($A667&lt;&gt;"",IF(L$2&lt;&gt;"",INDEX('Instrument History'!$1:$1048576,CcyPerBase!$B667,CcyPerBase!L$3) / $C667,""),"")</f>
        <v/>
      </c>
      <c r="M667" s="5" t="str">
        <f>IF($A667&lt;&gt;"",IF(M$2&lt;&gt;"",INDEX('Instrument History'!$1:$1048576,CcyPerBase!$B667,CcyPerBase!M$3) / $C667,""),"")</f>
        <v/>
      </c>
      <c r="N667" s="5" t="str">
        <f>IF($A667&lt;&gt;"",IF(N$2&lt;&gt;"",INDEX('Instrument History'!$1:$1048576,CcyPerBase!$B667,CcyPerBase!N$3) / $C667,""),"")</f>
        <v/>
      </c>
      <c r="O667" s="5" t="str">
        <f>IF($A667&lt;&gt;"",IF(O$2&lt;&gt;"",INDEX('Instrument History'!$1:$1048576,CcyPerBase!$B667,CcyPerBase!O$3) / $C667,""),"")</f>
        <v/>
      </c>
      <c r="P667" s="5" t="str">
        <f>IF($A667&lt;&gt;"",IF(P$2&lt;&gt;"",INDEX('Instrument History'!$1:$1048576,CcyPerBase!$B667,CcyPerBase!P$3) / $C667,""),"")</f>
        <v/>
      </c>
      <c r="Q667" s="5" t="str">
        <f>IF($A667&lt;&gt;"",IF(Q$2&lt;&gt;"",INDEX('Instrument History'!$1:$1048576,CcyPerBase!$B667,CcyPerBase!Q$3) / $C667,""),"")</f>
        <v/>
      </c>
      <c r="R667" s="5" t="str">
        <f>IF($A667&lt;&gt;"",IF(R$2&lt;&gt;"",INDEX('Instrument History'!$1:$1048576,CcyPerBase!$B667,CcyPerBase!R$3) / $C667,""),"")</f>
        <v/>
      </c>
      <c r="S667" s="5" t="str">
        <f>IF($A667&lt;&gt;"",IF(S$2&lt;&gt;"",INDEX('Instrument History'!$1:$1048576,CcyPerBase!$B667,CcyPerBase!S$3) / $C667,""),"")</f>
        <v/>
      </c>
      <c r="T667" s="5" t="str">
        <f>IF($A667&lt;&gt;"",IF(T$2&lt;&gt;"",INDEX('Instrument History'!$1:$1048576,CcyPerBase!$B667,CcyPerBase!T$3) / $C667,""),"")</f>
        <v/>
      </c>
      <c r="U667" s="5" t="str">
        <f>IF($A667&lt;&gt;"",IF(U$2&lt;&gt;"",INDEX('Instrument History'!$1:$1048576,CcyPerBase!$B667,CcyPerBase!U$3) / $C667,""),"")</f>
        <v/>
      </c>
      <c r="V667" s="5" t="str">
        <f>IF($A667&lt;&gt;"",IF(V$2&lt;&gt;"",INDEX('Instrument History'!$1:$1048576,CcyPerBase!$B667,CcyPerBase!V$3) / $C667,""),"")</f>
        <v/>
      </c>
      <c r="W667" s="5" t="str">
        <f>IF($A667&lt;&gt;"",IF(W$2&lt;&gt;"",INDEX('Instrument History'!$1:$1048576,CcyPerBase!$B667,CcyPerBase!W$3) / $C667,""),"")</f>
        <v/>
      </c>
      <c r="X667" s="5" t="str">
        <f>IF($A667&lt;&gt;"",IF(X$2&lt;&gt;"",INDEX('Instrument History'!$1:$1048576,CcyPerBase!$B667,CcyPerBase!X$3) / $C667,""),"")</f>
        <v/>
      </c>
    </row>
    <row r="668" spans="1:24">
      <c r="A668" s="12" t="str">
        <f>IF(A667&lt;&gt;"",IF(A667=$B$3,"",'Instrument History'!A665),"")</f>
        <v/>
      </c>
      <c r="B668" t="str">
        <f t="shared" si="11"/>
        <v/>
      </c>
      <c r="C668" s="5" t="str">
        <f>IF(A668&lt;&gt;"",INDEX('Instrument History'!$1:$1048576,CcyPerBase!B668,CcyPerBase!$B$2),"")</f>
        <v/>
      </c>
      <c r="D668" s="5" t="str">
        <f>IF($A668&lt;&gt;"",INDEX('Instrument History'!$1:$1048576,CcyPerBase!$B668,CcyPerBase!D$3) / $C668,"")</f>
        <v/>
      </c>
      <c r="E668" s="5" t="str">
        <f>IF($A668&lt;&gt;"",IF(E$2&lt;&gt;"",INDEX('Instrument History'!$1:$1048576,CcyPerBase!$B668,CcyPerBase!E$3) / $C668,""),"")</f>
        <v/>
      </c>
      <c r="F668" s="5" t="str">
        <f>IF($A668&lt;&gt;"",IF(F$2&lt;&gt;"",INDEX('Instrument History'!$1:$1048576,CcyPerBase!$B668,CcyPerBase!F$3) / $C668,""),"")</f>
        <v/>
      </c>
      <c r="G668" s="5" t="str">
        <f>IF($A668&lt;&gt;"",IF(G$2&lt;&gt;"",INDEX('Instrument History'!$1:$1048576,CcyPerBase!$B668,CcyPerBase!G$3) / $C668,""),"")</f>
        <v/>
      </c>
      <c r="H668" s="5" t="str">
        <f>IF($A668&lt;&gt;"",IF(H$2&lt;&gt;"",INDEX('Instrument History'!$1:$1048576,CcyPerBase!$B668,CcyPerBase!H$3) / $C668,""),"")</f>
        <v/>
      </c>
      <c r="I668" s="5" t="str">
        <f>IF($A668&lt;&gt;"",IF(I$2&lt;&gt;"",INDEX('Instrument History'!$1:$1048576,CcyPerBase!$B668,CcyPerBase!I$3) / $C668,""),"")</f>
        <v/>
      </c>
      <c r="J668" s="5" t="str">
        <f>IF($A668&lt;&gt;"",IF(J$2&lt;&gt;"",INDEX('Instrument History'!$1:$1048576,CcyPerBase!$B668,CcyPerBase!J$3) / $C668,""),"")</f>
        <v/>
      </c>
      <c r="K668" s="5" t="str">
        <f>IF($A668&lt;&gt;"",IF(K$2&lt;&gt;"",INDEX('Instrument History'!$1:$1048576,CcyPerBase!$B668,CcyPerBase!K$3) / $C668,""),"")</f>
        <v/>
      </c>
      <c r="L668" s="5" t="str">
        <f>IF($A668&lt;&gt;"",IF(L$2&lt;&gt;"",INDEX('Instrument History'!$1:$1048576,CcyPerBase!$B668,CcyPerBase!L$3) / $C668,""),"")</f>
        <v/>
      </c>
      <c r="M668" s="5" t="str">
        <f>IF($A668&lt;&gt;"",IF(M$2&lt;&gt;"",INDEX('Instrument History'!$1:$1048576,CcyPerBase!$B668,CcyPerBase!M$3) / $C668,""),"")</f>
        <v/>
      </c>
      <c r="N668" s="5" t="str">
        <f>IF($A668&lt;&gt;"",IF(N$2&lt;&gt;"",INDEX('Instrument History'!$1:$1048576,CcyPerBase!$B668,CcyPerBase!N$3) / $C668,""),"")</f>
        <v/>
      </c>
      <c r="O668" s="5" t="str">
        <f>IF($A668&lt;&gt;"",IF(O$2&lt;&gt;"",INDEX('Instrument History'!$1:$1048576,CcyPerBase!$B668,CcyPerBase!O$3) / $C668,""),"")</f>
        <v/>
      </c>
      <c r="P668" s="5" t="str">
        <f>IF($A668&lt;&gt;"",IF(P$2&lt;&gt;"",INDEX('Instrument History'!$1:$1048576,CcyPerBase!$B668,CcyPerBase!P$3) / $C668,""),"")</f>
        <v/>
      </c>
      <c r="Q668" s="5" t="str">
        <f>IF($A668&lt;&gt;"",IF(Q$2&lt;&gt;"",INDEX('Instrument History'!$1:$1048576,CcyPerBase!$B668,CcyPerBase!Q$3) / $C668,""),"")</f>
        <v/>
      </c>
      <c r="R668" s="5" t="str">
        <f>IF($A668&lt;&gt;"",IF(R$2&lt;&gt;"",INDEX('Instrument History'!$1:$1048576,CcyPerBase!$B668,CcyPerBase!R$3) / $C668,""),"")</f>
        <v/>
      </c>
      <c r="S668" s="5" t="str">
        <f>IF($A668&lt;&gt;"",IF(S$2&lt;&gt;"",INDEX('Instrument History'!$1:$1048576,CcyPerBase!$B668,CcyPerBase!S$3) / $C668,""),"")</f>
        <v/>
      </c>
      <c r="T668" s="5" t="str">
        <f>IF($A668&lt;&gt;"",IF(T$2&lt;&gt;"",INDEX('Instrument History'!$1:$1048576,CcyPerBase!$B668,CcyPerBase!T$3) / $C668,""),"")</f>
        <v/>
      </c>
      <c r="U668" s="5" t="str">
        <f>IF($A668&lt;&gt;"",IF(U$2&lt;&gt;"",INDEX('Instrument History'!$1:$1048576,CcyPerBase!$B668,CcyPerBase!U$3) / $C668,""),"")</f>
        <v/>
      </c>
      <c r="V668" s="5" t="str">
        <f>IF($A668&lt;&gt;"",IF(V$2&lt;&gt;"",INDEX('Instrument History'!$1:$1048576,CcyPerBase!$B668,CcyPerBase!V$3) / $C668,""),"")</f>
        <v/>
      </c>
      <c r="W668" s="5" t="str">
        <f>IF($A668&lt;&gt;"",IF(W$2&lt;&gt;"",INDEX('Instrument History'!$1:$1048576,CcyPerBase!$B668,CcyPerBase!W$3) / $C668,""),"")</f>
        <v/>
      </c>
      <c r="X668" s="5" t="str">
        <f>IF($A668&lt;&gt;"",IF(X$2&lt;&gt;"",INDEX('Instrument History'!$1:$1048576,CcyPerBase!$B668,CcyPerBase!X$3) / $C668,""),"")</f>
        <v/>
      </c>
    </row>
    <row r="669" spans="1:24">
      <c r="A669" s="12" t="str">
        <f>IF(A668&lt;&gt;"",IF(A668=$B$3,"",'Instrument History'!A666),"")</f>
        <v/>
      </c>
      <c r="B669" t="str">
        <f t="shared" si="11"/>
        <v/>
      </c>
      <c r="C669" s="5" t="str">
        <f>IF(A669&lt;&gt;"",INDEX('Instrument History'!$1:$1048576,CcyPerBase!B669,CcyPerBase!$B$2),"")</f>
        <v/>
      </c>
      <c r="D669" s="5" t="str">
        <f>IF($A669&lt;&gt;"",INDEX('Instrument History'!$1:$1048576,CcyPerBase!$B669,CcyPerBase!D$3) / $C669,"")</f>
        <v/>
      </c>
      <c r="E669" s="5" t="str">
        <f>IF($A669&lt;&gt;"",IF(E$2&lt;&gt;"",INDEX('Instrument History'!$1:$1048576,CcyPerBase!$B669,CcyPerBase!E$3) / $C669,""),"")</f>
        <v/>
      </c>
      <c r="F669" s="5" t="str">
        <f>IF($A669&lt;&gt;"",IF(F$2&lt;&gt;"",INDEX('Instrument History'!$1:$1048576,CcyPerBase!$B669,CcyPerBase!F$3) / $C669,""),"")</f>
        <v/>
      </c>
      <c r="G669" s="5" t="str">
        <f>IF($A669&lt;&gt;"",IF(G$2&lt;&gt;"",INDEX('Instrument History'!$1:$1048576,CcyPerBase!$B669,CcyPerBase!G$3) / $C669,""),"")</f>
        <v/>
      </c>
      <c r="H669" s="5" t="str">
        <f>IF($A669&lt;&gt;"",IF(H$2&lt;&gt;"",INDEX('Instrument History'!$1:$1048576,CcyPerBase!$B669,CcyPerBase!H$3) / $C669,""),"")</f>
        <v/>
      </c>
      <c r="I669" s="5" t="str">
        <f>IF($A669&lt;&gt;"",IF(I$2&lt;&gt;"",INDEX('Instrument History'!$1:$1048576,CcyPerBase!$B669,CcyPerBase!I$3) / $C669,""),"")</f>
        <v/>
      </c>
      <c r="J669" s="5" t="str">
        <f>IF($A669&lt;&gt;"",IF(J$2&lt;&gt;"",INDEX('Instrument History'!$1:$1048576,CcyPerBase!$B669,CcyPerBase!J$3) / $C669,""),"")</f>
        <v/>
      </c>
      <c r="K669" s="5" t="str">
        <f>IF($A669&lt;&gt;"",IF(K$2&lt;&gt;"",INDEX('Instrument History'!$1:$1048576,CcyPerBase!$B669,CcyPerBase!K$3) / $C669,""),"")</f>
        <v/>
      </c>
      <c r="L669" s="5" t="str">
        <f>IF($A669&lt;&gt;"",IF(L$2&lt;&gt;"",INDEX('Instrument History'!$1:$1048576,CcyPerBase!$B669,CcyPerBase!L$3) / $C669,""),"")</f>
        <v/>
      </c>
      <c r="M669" s="5" t="str">
        <f>IF($A669&lt;&gt;"",IF(M$2&lt;&gt;"",INDEX('Instrument History'!$1:$1048576,CcyPerBase!$B669,CcyPerBase!M$3) / $C669,""),"")</f>
        <v/>
      </c>
      <c r="N669" s="5" t="str">
        <f>IF($A669&lt;&gt;"",IF(N$2&lt;&gt;"",INDEX('Instrument History'!$1:$1048576,CcyPerBase!$B669,CcyPerBase!N$3) / $C669,""),"")</f>
        <v/>
      </c>
      <c r="O669" s="5" t="str">
        <f>IF($A669&lt;&gt;"",IF(O$2&lt;&gt;"",INDEX('Instrument History'!$1:$1048576,CcyPerBase!$B669,CcyPerBase!O$3) / $C669,""),"")</f>
        <v/>
      </c>
      <c r="P669" s="5" t="str">
        <f>IF($A669&lt;&gt;"",IF(P$2&lt;&gt;"",INDEX('Instrument History'!$1:$1048576,CcyPerBase!$B669,CcyPerBase!P$3) / $C669,""),"")</f>
        <v/>
      </c>
      <c r="Q669" s="5" t="str">
        <f>IF($A669&lt;&gt;"",IF(Q$2&lt;&gt;"",INDEX('Instrument History'!$1:$1048576,CcyPerBase!$B669,CcyPerBase!Q$3) / $C669,""),"")</f>
        <v/>
      </c>
      <c r="R669" s="5" t="str">
        <f>IF($A669&lt;&gt;"",IF(R$2&lt;&gt;"",INDEX('Instrument History'!$1:$1048576,CcyPerBase!$B669,CcyPerBase!R$3) / $C669,""),"")</f>
        <v/>
      </c>
      <c r="S669" s="5" t="str">
        <f>IF($A669&lt;&gt;"",IF(S$2&lt;&gt;"",INDEX('Instrument History'!$1:$1048576,CcyPerBase!$B669,CcyPerBase!S$3) / $C669,""),"")</f>
        <v/>
      </c>
      <c r="T669" s="5" t="str">
        <f>IF($A669&lt;&gt;"",IF(T$2&lt;&gt;"",INDEX('Instrument History'!$1:$1048576,CcyPerBase!$B669,CcyPerBase!T$3) / $C669,""),"")</f>
        <v/>
      </c>
      <c r="U669" s="5" t="str">
        <f>IF($A669&lt;&gt;"",IF(U$2&lt;&gt;"",INDEX('Instrument History'!$1:$1048576,CcyPerBase!$B669,CcyPerBase!U$3) / $C669,""),"")</f>
        <v/>
      </c>
      <c r="V669" s="5" t="str">
        <f>IF($A669&lt;&gt;"",IF(V$2&lt;&gt;"",INDEX('Instrument History'!$1:$1048576,CcyPerBase!$B669,CcyPerBase!V$3) / $C669,""),"")</f>
        <v/>
      </c>
      <c r="W669" s="5" t="str">
        <f>IF($A669&lt;&gt;"",IF(W$2&lt;&gt;"",INDEX('Instrument History'!$1:$1048576,CcyPerBase!$B669,CcyPerBase!W$3) / $C669,""),"")</f>
        <v/>
      </c>
      <c r="X669" s="5" t="str">
        <f>IF($A669&lt;&gt;"",IF(X$2&lt;&gt;"",INDEX('Instrument History'!$1:$1048576,CcyPerBase!$B669,CcyPerBase!X$3) / $C669,""),"")</f>
        <v/>
      </c>
    </row>
    <row r="670" spans="1:24">
      <c r="A670" s="12" t="str">
        <f>IF(A669&lt;&gt;"",IF(A669=$B$3,"",'Instrument History'!A667),"")</f>
        <v/>
      </c>
      <c r="B670" t="str">
        <f t="shared" si="11"/>
        <v/>
      </c>
      <c r="C670" s="5" t="str">
        <f>IF(A670&lt;&gt;"",INDEX('Instrument History'!$1:$1048576,CcyPerBase!B670,CcyPerBase!$B$2),"")</f>
        <v/>
      </c>
      <c r="D670" s="5" t="str">
        <f>IF($A670&lt;&gt;"",INDEX('Instrument History'!$1:$1048576,CcyPerBase!$B670,CcyPerBase!D$3) / $C670,"")</f>
        <v/>
      </c>
      <c r="E670" s="5" t="str">
        <f>IF($A670&lt;&gt;"",IF(E$2&lt;&gt;"",INDEX('Instrument History'!$1:$1048576,CcyPerBase!$B670,CcyPerBase!E$3) / $C670,""),"")</f>
        <v/>
      </c>
      <c r="F670" s="5" t="str">
        <f>IF($A670&lt;&gt;"",IF(F$2&lt;&gt;"",INDEX('Instrument History'!$1:$1048576,CcyPerBase!$B670,CcyPerBase!F$3) / $C670,""),"")</f>
        <v/>
      </c>
      <c r="G670" s="5" t="str">
        <f>IF($A670&lt;&gt;"",IF(G$2&lt;&gt;"",INDEX('Instrument History'!$1:$1048576,CcyPerBase!$B670,CcyPerBase!G$3) / $C670,""),"")</f>
        <v/>
      </c>
      <c r="H670" s="5" t="str">
        <f>IF($A670&lt;&gt;"",IF(H$2&lt;&gt;"",INDEX('Instrument History'!$1:$1048576,CcyPerBase!$B670,CcyPerBase!H$3) / $C670,""),"")</f>
        <v/>
      </c>
      <c r="I670" s="5" t="str">
        <f>IF($A670&lt;&gt;"",IF(I$2&lt;&gt;"",INDEX('Instrument History'!$1:$1048576,CcyPerBase!$B670,CcyPerBase!I$3) / $C670,""),"")</f>
        <v/>
      </c>
      <c r="J670" s="5" t="str">
        <f>IF($A670&lt;&gt;"",IF(J$2&lt;&gt;"",INDEX('Instrument History'!$1:$1048576,CcyPerBase!$B670,CcyPerBase!J$3) / $C670,""),"")</f>
        <v/>
      </c>
      <c r="K670" s="5" t="str">
        <f>IF($A670&lt;&gt;"",IF(K$2&lt;&gt;"",INDEX('Instrument History'!$1:$1048576,CcyPerBase!$B670,CcyPerBase!K$3) / $C670,""),"")</f>
        <v/>
      </c>
      <c r="L670" s="5" t="str">
        <f>IF($A670&lt;&gt;"",IF(L$2&lt;&gt;"",INDEX('Instrument History'!$1:$1048576,CcyPerBase!$B670,CcyPerBase!L$3) / $C670,""),"")</f>
        <v/>
      </c>
      <c r="M670" s="5" t="str">
        <f>IF($A670&lt;&gt;"",IF(M$2&lt;&gt;"",INDEX('Instrument History'!$1:$1048576,CcyPerBase!$B670,CcyPerBase!M$3) / $C670,""),"")</f>
        <v/>
      </c>
      <c r="N670" s="5" t="str">
        <f>IF($A670&lt;&gt;"",IF(N$2&lt;&gt;"",INDEX('Instrument History'!$1:$1048576,CcyPerBase!$B670,CcyPerBase!N$3) / $C670,""),"")</f>
        <v/>
      </c>
      <c r="O670" s="5" t="str">
        <f>IF($A670&lt;&gt;"",IF(O$2&lt;&gt;"",INDEX('Instrument History'!$1:$1048576,CcyPerBase!$B670,CcyPerBase!O$3) / $C670,""),"")</f>
        <v/>
      </c>
      <c r="P670" s="5" t="str">
        <f>IF($A670&lt;&gt;"",IF(P$2&lt;&gt;"",INDEX('Instrument History'!$1:$1048576,CcyPerBase!$B670,CcyPerBase!P$3) / $C670,""),"")</f>
        <v/>
      </c>
      <c r="Q670" s="5" t="str">
        <f>IF($A670&lt;&gt;"",IF(Q$2&lt;&gt;"",INDEX('Instrument History'!$1:$1048576,CcyPerBase!$B670,CcyPerBase!Q$3) / $C670,""),"")</f>
        <v/>
      </c>
      <c r="R670" s="5" t="str">
        <f>IF($A670&lt;&gt;"",IF(R$2&lt;&gt;"",INDEX('Instrument History'!$1:$1048576,CcyPerBase!$B670,CcyPerBase!R$3) / $C670,""),"")</f>
        <v/>
      </c>
      <c r="S670" s="5" t="str">
        <f>IF($A670&lt;&gt;"",IF(S$2&lt;&gt;"",INDEX('Instrument History'!$1:$1048576,CcyPerBase!$B670,CcyPerBase!S$3) / $C670,""),"")</f>
        <v/>
      </c>
      <c r="T670" s="5" t="str">
        <f>IF($A670&lt;&gt;"",IF(T$2&lt;&gt;"",INDEX('Instrument History'!$1:$1048576,CcyPerBase!$B670,CcyPerBase!T$3) / $C670,""),"")</f>
        <v/>
      </c>
      <c r="U670" s="5" t="str">
        <f>IF($A670&lt;&gt;"",IF(U$2&lt;&gt;"",INDEX('Instrument History'!$1:$1048576,CcyPerBase!$B670,CcyPerBase!U$3) / $C670,""),"")</f>
        <v/>
      </c>
      <c r="V670" s="5" t="str">
        <f>IF($A670&lt;&gt;"",IF(V$2&lt;&gt;"",INDEX('Instrument History'!$1:$1048576,CcyPerBase!$B670,CcyPerBase!V$3) / $C670,""),"")</f>
        <v/>
      </c>
      <c r="W670" s="5" t="str">
        <f>IF($A670&lt;&gt;"",IF(W$2&lt;&gt;"",INDEX('Instrument History'!$1:$1048576,CcyPerBase!$B670,CcyPerBase!W$3) / $C670,""),"")</f>
        <v/>
      </c>
      <c r="X670" s="5" t="str">
        <f>IF($A670&lt;&gt;"",IF(X$2&lt;&gt;"",INDEX('Instrument History'!$1:$1048576,CcyPerBase!$B670,CcyPerBase!X$3) / $C670,""),"")</f>
        <v/>
      </c>
    </row>
    <row r="671" spans="1:24">
      <c r="A671" s="12" t="str">
        <f>IF(A670&lt;&gt;"",IF(A670=$B$3,"",'Instrument History'!A668),"")</f>
        <v/>
      </c>
      <c r="B671" t="str">
        <f t="shared" si="11"/>
        <v/>
      </c>
      <c r="C671" s="5" t="str">
        <f>IF(A671&lt;&gt;"",INDEX('Instrument History'!$1:$1048576,CcyPerBase!B671,CcyPerBase!$B$2),"")</f>
        <v/>
      </c>
      <c r="D671" s="5" t="str">
        <f>IF($A671&lt;&gt;"",INDEX('Instrument History'!$1:$1048576,CcyPerBase!$B671,CcyPerBase!D$3) / $C671,"")</f>
        <v/>
      </c>
      <c r="E671" s="5" t="str">
        <f>IF($A671&lt;&gt;"",IF(E$2&lt;&gt;"",INDEX('Instrument History'!$1:$1048576,CcyPerBase!$B671,CcyPerBase!E$3) / $C671,""),"")</f>
        <v/>
      </c>
      <c r="F671" s="5" t="str">
        <f>IF($A671&lt;&gt;"",IF(F$2&lt;&gt;"",INDEX('Instrument History'!$1:$1048576,CcyPerBase!$B671,CcyPerBase!F$3) / $C671,""),"")</f>
        <v/>
      </c>
      <c r="G671" s="5" t="str">
        <f>IF($A671&lt;&gt;"",IF(G$2&lt;&gt;"",INDEX('Instrument History'!$1:$1048576,CcyPerBase!$B671,CcyPerBase!G$3) / $C671,""),"")</f>
        <v/>
      </c>
      <c r="H671" s="5" t="str">
        <f>IF($A671&lt;&gt;"",IF(H$2&lt;&gt;"",INDEX('Instrument History'!$1:$1048576,CcyPerBase!$B671,CcyPerBase!H$3) / $C671,""),"")</f>
        <v/>
      </c>
      <c r="I671" s="5" t="str">
        <f>IF($A671&lt;&gt;"",IF(I$2&lt;&gt;"",INDEX('Instrument History'!$1:$1048576,CcyPerBase!$B671,CcyPerBase!I$3) / $C671,""),"")</f>
        <v/>
      </c>
      <c r="J671" s="5" t="str">
        <f>IF($A671&lt;&gt;"",IF(J$2&lt;&gt;"",INDEX('Instrument History'!$1:$1048576,CcyPerBase!$B671,CcyPerBase!J$3) / $C671,""),"")</f>
        <v/>
      </c>
      <c r="K671" s="5" t="str">
        <f>IF($A671&lt;&gt;"",IF(K$2&lt;&gt;"",INDEX('Instrument History'!$1:$1048576,CcyPerBase!$B671,CcyPerBase!K$3) / $C671,""),"")</f>
        <v/>
      </c>
      <c r="L671" s="5" t="str">
        <f>IF($A671&lt;&gt;"",IF(L$2&lt;&gt;"",INDEX('Instrument History'!$1:$1048576,CcyPerBase!$B671,CcyPerBase!L$3) / $C671,""),"")</f>
        <v/>
      </c>
      <c r="M671" s="5" t="str">
        <f>IF($A671&lt;&gt;"",IF(M$2&lt;&gt;"",INDEX('Instrument History'!$1:$1048576,CcyPerBase!$B671,CcyPerBase!M$3) / $C671,""),"")</f>
        <v/>
      </c>
      <c r="N671" s="5" t="str">
        <f>IF($A671&lt;&gt;"",IF(N$2&lt;&gt;"",INDEX('Instrument History'!$1:$1048576,CcyPerBase!$B671,CcyPerBase!N$3) / $C671,""),"")</f>
        <v/>
      </c>
      <c r="O671" s="5" t="str">
        <f>IF($A671&lt;&gt;"",IF(O$2&lt;&gt;"",INDEX('Instrument History'!$1:$1048576,CcyPerBase!$B671,CcyPerBase!O$3) / $C671,""),"")</f>
        <v/>
      </c>
      <c r="P671" s="5" t="str">
        <f>IF($A671&lt;&gt;"",IF(P$2&lt;&gt;"",INDEX('Instrument History'!$1:$1048576,CcyPerBase!$B671,CcyPerBase!P$3) / $C671,""),"")</f>
        <v/>
      </c>
      <c r="Q671" s="5" t="str">
        <f>IF($A671&lt;&gt;"",IF(Q$2&lt;&gt;"",INDEX('Instrument History'!$1:$1048576,CcyPerBase!$B671,CcyPerBase!Q$3) / $C671,""),"")</f>
        <v/>
      </c>
      <c r="R671" s="5" t="str">
        <f>IF($A671&lt;&gt;"",IF(R$2&lt;&gt;"",INDEX('Instrument History'!$1:$1048576,CcyPerBase!$B671,CcyPerBase!R$3) / $C671,""),"")</f>
        <v/>
      </c>
      <c r="S671" s="5" t="str">
        <f>IF($A671&lt;&gt;"",IF(S$2&lt;&gt;"",INDEX('Instrument History'!$1:$1048576,CcyPerBase!$B671,CcyPerBase!S$3) / $C671,""),"")</f>
        <v/>
      </c>
      <c r="T671" s="5" t="str">
        <f>IF($A671&lt;&gt;"",IF(T$2&lt;&gt;"",INDEX('Instrument History'!$1:$1048576,CcyPerBase!$B671,CcyPerBase!T$3) / $C671,""),"")</f>
        <v/>
      </c>
      <c r="U671" s="5" t="str">
        <f>IF($A671&lt;&gt;"",IF(U$2&lt;&gt;"",INDEX('Instrument History'!$1:$1048576,CcyPerBase!$B671,CcyPerBase!U$3) / $C671,""),"")</f>
        <v/>
      </c>
      <c r="V671" s="5" t="str">
        <f>IF($A671&lt;&gt;"",IF(V$2&lt;&gt;"",INDEX('Instrument History'!$1:$1048576,CcyPerBase!$B671,CcyPerBase!V$3) / $C671,""),"")</f>
        <v/>
      </c>
      <c r="W671" s="5" t="str">
        <f>IF($A671&lt;&gt;"",IF(W$2&lt;&gt;"",INDEX('Instrument History'!$1:$1048576,CcyPerBase!$B671,CcyPerBase!W$3) / $C671,""),"")</f>
        <v/>
      </c>
      <c r="X671" s="5" t="str">
        <f>IF($A671&lt;&gt;"",IF(X$2&lt;&gt;"",INDEX('Instrument History'!$1:$1048576,CcyPerBase!$B671,CcyPerBase!X$3) / $C671,""),"")</f>
        <v/>
      </c>
    </row>
    <row r="672" spans="1:24">
      <c r="A672" s="12" t="str">
        <f>IF(A671&lt;&gt;"",IF(A671=$B$3,"",'Instrument History'!A669),"")</f>
        <v/>
      </c>
      <c r="B672" t="str">
        <f t="shared" si="11"/>
        <v/>
      </c>
      <c r="C672" s="5" t="str">
        <f>IF(A672&lt;&gt;"",INDEX('Instrument History'!$1:$1048576,CcyPerBase!B672,CcyPerBase!$B$2),"")</f>
        <v/>
      </c>
      <c r="D672" s="5" t="str">
        <f>IF($A672&lt;&gt;"",INDEX('Instrument History'!$1:$1048576,CcyPerBase!$B672,CcyPerBase!D$3) / $C672,"")</f>
        <v/>
      </c>
      <c r="E672" s="5" t="str">
        <f>IF($A672&lt;&gt;"",IF(E$2&lt;&gt;"",INDEX('Instrument History'!$1:$1048576,CcyPerBase!$B672,CcyPerBase!E$3) / $C672,""),"")</f>
        <v/>
      </c>
      <c r="F672" s="5" t="str">
        <f>IF($A672&lt;&gt;"",IF(F$2&lt;&gt;"",INDEX('Instrument History'!$1:$1048576,CcyPerBase!$B672,CcyPerBase!F$3) / $C672,""),"")</f>
        <v/>
      </c>
      <c r="G672" s="5" t="str">
        <f>IF($A672&lt;&gt;"",IF(G$2&lt;&gt;"",INDEX('Instrument History'!$1:$1048576,CcyPerBase!$B672,CcyPerBase!G$3) / $C672,""),"")</f>
        <v/>
      </c>
      <c r="H672" s="5" t="str">
        <f>IF($A672&lt;&gt;"",IF(H$2&lt;&gt;"",INDEX('Instrument History'!$1:$1048576,CcyPerBase!$B672,CcyPerBase!H$3) / $C672,""),"")</f>
        <v/>
      </c>
      <c r="I672" s="5" t="str">
        <f>IF($A672&lt;&gt;"",IF(I$2&lt;&gt;"",INDEX('Instrument History'!$1:$1048576,CcyPerBase!$B672,CcyPerBase!I$3) / $C672,""),"")</f>
        <v/>
      </c>
      <c r="J672" s="5" t="str">
        <f>IF($A672&lt;&gt;"",IF(J$2&lt;&gt;"",INDEX('Instrument History'!$1:$1048576,CcyPerBase!$B672,CcyPerBase!J$3) / $C672,""),"")</f>
        <v/>
      </c>
      <c r="K672" s="5" t="str">
        <f>IF($A672&lt;&gt;"",IF(K$2&lt;&gt;"",INDEX('Instrument History'!$1:$1048576,CcyPerBase!$B672,CcyPerBase!K$3) / $C672,""),"")</f>
        <v/>
      </c>
      <c r="L672" s="5" t="str">
        <f>IF($A672&lt;&gt;"",IF(L$2&lt;&gt;"",INDEX('Instrument History'!$1:$1048576,CcyPerBase!$B672,CcyPerBase!L$3) / $C672,""),"")</f>
        <v/>
      </c>
      <c r="M672" s="5" t="str">
        <f>IF($A672&lt;&gt;"",IF(M$2&lt;&gt;"",INDEX('Instrument History'!$1:$1048576,CcyPerBase!$B672,CcyPerBase!M$3) / $C672,""),"")</f>
        <v/>
      </c>
      <c r="N672" s="5" t="str">
        <f>IF($A672&lt;&gt;"",IF(N$2&lt;&gt;"",INDEX('Instrument History'!$1:$1048576,CcyPerBase!$B672,CcyPerBase!N$3) / $C672,""),"")</f>
        <v/>
      </c>
      <c r="O672" s="5" t="str">
        <f>IF($A672&lt;&gt;"",IF(O$2&lt;&gt;"",INDEX('Instrument History'!$1:$1048576,CcyPerBase!$B672,CcyPerBase!O$3) / $C672,""),"")</f>
        <v/>
      </c>
      <c r="P672" s="5" t="str">
        <f>IF($A672&lt;&gt;"",IF(P$2&lt;&gt;"",INDEX('Instrument History'!$1:$1048576,CcyPerBase!$B672,CcyPerBase!P$3) / $C672,""),"")</f>
        <v/>
      </c>
      <c r="Q672" s="5" t="str">
        <f>IF($A672&lt;&gt;"",IF(Q$2&lt;&gt;"",INDEX('Instrument History'!$1:$1048576,CcyPerBase!$B672,CcyPerBase!Q$3) / $C672,""),"")</f>
        <v/>
      </c>
      <c r="R672" s="5" t="str">
        <f>IF($A672&lt;&gt;"",IF(R$2&lt;&gt;"",INDEX('Instrument History'!$1:$1048576,CcyPerBase!$B672,CcyPerBase!R$3) / $C672,""),"")</f>
        <v/>
      </c>
      <c r="S672" s="5" t="str">
        <f>IF($A672&lt;&gt;"",IF(S$2&lt;&gt;"",INDEX('Instrument History'!$1:$1048576,CcyPerBase!$B672,CcyPerBase!S$3) / $C672,""),"")</f>
        <v/>
      </c>
      <c r="T672" s="5" t="str">
        <f>IF($A672&lt;&gt;"",IF(T$2&lt;&gt;"",INDEX('Instrument History'!$1:$1048576,CcyPerBase!$B672,CcyPerBase!T$3) / $C672,""),"")</f>
        <v/>
      </c>
      <c r="U672" s="5" t="str">
        <f>IF($A672&lt;&gt;"",IF(U$2&lt;&gt;"",INDEX('Instrument History'!$1:$1048576,CcyPerBase!$B672,CcyPerBase!U$3) / $C672,""),"")</f>
        <v/>
      </c>
      <c r="V672" s="5" t="str">
        <f>IF($A672&lt;&gt;"",IF(V$2&lt;&gt;"",INDEX('Instrument History'!$1:$1048576,CcyPerBase!$B672,CcyPerBase!V$3) / $C672,""),"")</f>
        <v/>
      </c>
      <c r="W672" s="5" t="str">
        <f>IF($A672&lt;&gt;"",IF(W$2&lt;&gt;"",INDEX('Instrument History'!$1:$1048576,CcyPerBase!$B672,CcyPerBase!W$3) / $C672,""),"")</f>
        <v/>
      </c>
      <c r="X672" s="5" t="str">
        <f>IF($A672&lt;&gt;"",IF(X$2&lt;&gt;"",INDEX('Instrument History'!$1:$1048576,CcyPerBase!$B672,CcyPerBase!X$3) / $C672,""),"")</f>
        <v/>
      </c>
    </row>
    <row r="673" spans="1:24">
      <c r="A673" s="12" t="str">
        <f>IF(A672&lt;&gt;"",IF(A672=$B$3,"",'Instrument History'!A670),"")</f>
        <v/>
      </c>
      <c r="B673" t="str">
        <f t="shared" si="11"/>
        <v/>
      </c>
      <c r="C673" s="5" t="str">
        <f>IF(A673&lt;&gt;"",INDEX('Instrument History'!$1:$1048576,CcyPerBase!B673,CcyPerBase!$B$2),"")</f>
        <v/>
      </c>
      <c r="D673" s="5" t="str">
        <f>IF($A673&lt;&gt;"",INDEX('Instrument History'!$1:$1048576,CcyPerBase!$B673,CcyPerBase!D$3) / $C673,"")</f>
        <v/>
      </c>
      <c r="E673" s="5" t="str">
        <f>IF($A673&lt;&gt;"",IF(E$2&lt;&gt;"",INDEX('Instrument History'!$1:$1048576,CcyPerBase!$B673,CcyPerBase!E$3) / $C673,""),"")</f>
        <v/>
      </c>
      <c r="F673" s="5" t="str">
        <f>IF($A673&lt;&gt;"",IF(F$2&lt;&gt;"",INDEX('Instrument History'!$1:$1048576,CcyPerBase!$B673,CcyPerBase!F$3) / $C673,""),"")</f>
        <v/>
      </c>
      <c r="G673" s="5" t="str">
        <f>IF($A673&lt;&gt;"",IF(G$2&lt;&gt;"",INDEX('Instrument History'!$1:$1048576,CcyPerBase!$B673,CcyPerBase!G$3) / $C673,""),"")</f>
        <v/>
      </c>
      <c r="H673" s="5" t="str">
        <f>IF($A673&lt;&gt;"",IF(H$2&lt;&gt;"",INDEX('Instrument History'!$1:$1048576,CcyPerBase!$B673,CcyPerBase!H$3) / $C673,""),"")</f>
        <v/>
      </c>
      <c r="I673" s="5" t="str">
        <f>IF($A673&lt;&gt;"",IF(I$2&lt;&gt;"",INDEX('Instrument History'!$1:$1048576,CcyPerBase!$B673,CcyPerBase!I$3) / $C673,""),"")</f>
        <v/>
      </c>
      <c r="J673" s="5" t="str">
        <f>IF($A673&lt;&gt;"",IF(J$2&lt;&gt;"",INDEX('Instrument History'!$1:$1048576,CcyPerBase!$B673,CcyPerBase!J$3) / $C673,""),"")</f>
        <v/>
      </c>
      <c r="K673" s="5" t="str">
        <f>IF($A673&lt;&gt;"",IF(K$2&lt;&gt;"",INDEX('Instrument History'!$1:$1048576,CcyPerBase!$B673,CcyPerBase!K$3) / $C673,""),"")</f>
        <v/>
      </c>
      <c r="L673" s="5" t="str">
        <f>IF($A673&lt;&gt;"",IF(L$2&lt;&gt;"",INDEX('Instrument History'!$1:$1048576,CcyPerBase!$B673,CcyPerBase!L$3) / $C673,""),"")</f>
        <v/>
      </c>
      <c r="M673" s="5" t="str">
        <f>IF($A673&lt;&gt;"",IF(M$2&lt;&gt;"",INDEX('Instrument History'!$1:$1048576,CcyPerBase!$B673,CcyPerBase!M$3) / $C673,""),"")</f>
        <v/>
      </c>
      <c r="N673" s="5" t="str">
        <f>IF($A673&lt;&gt;"",IF(N$2&lt;&gt;"",INDEX('Instrument History'!$1:$1048576,CcyPerBase!$B673,CcyPerBase!N$3) / $C673,""),"")</f>
        <v/>
      </c>
      <c r="O673" s="5" t="str">
        <f>IF($A673&lt;&gt;"",IF(O$2&lt;&gt;"",INDEX('Instrument History'!$1:$1048576,CcyPerBase!$B673,CcyPerBase!O$3) / $C673,""),"")</f>
        <v/>
      </c>
      <c r="P673" s="5" t="str">
        <f>IF($A673&lt;&gt;"",IF(P$2&lt;&gt;"",INDEX('Instrument History'!$1:$1048576,CcyPerBase!$B673,CcyPerBase!P$3) / $C673,""),"")</f>
        <v/>
      </c>
      <c r="Q673" s="5" t="str">
        <f>IF($A673&lt;&gt;"",IF(Q$2&lt;&gt;"",INDEX('Instrument History'!$1:$1048576,CcyPerBase!$B673,CcyPerBase!Q$3) / $C673,""),"")</f>
        <v/>
      </c>
      <c r="R673" s="5" t="str">
        <f>IF($A673&lt;&gt;"",IF(R$2&lt;&gt;"",INDEX('Instrument History'!$1:$1048576,CcyPerBase!$B673,CcyPerBase!R$3) / $C673,""),"")</f>
        <v/>
      </c>
      <c r="S673" s="5" t="str">
        <f>IF($A673&lt;&gt;"",IF(S$2&lt;&gt;"",INDEX('Instrument History'!$1:$1048576,CcyPerBase!$B673,CcyPerBase!S$3) / $C673,""),"")</f>
        <v/>
      </c>
      <c r="T673" s="5" t="str">
        <f>IF($A673&lt;&gt;"",IF(T$2&lt;&gt;"",INDEX('Instrument History'!$1:$1048576,CcyPerBase!$B673,CcyPerBase!T$3) / $C673,""),"")</f>
        <v/>
      </c>
      <c r="U673" s="5" t="str">
        <f>IF($A673&lt;&gt;"",IF(U$2&lt;&gt;"",INDEX('Instrument History'!$1:$1048576,CcyPerBase!$B673,CcyPerBase!U$3) / $C673,""),"")</f>
        <v/>
      </c>
      <c r="V673" s="5" t="str">
        <f>IF($A673&lt;&gt;"",IF(V$2&lt;&gt;"",INDEX('Instrument History'!$1:$1048576,CcyPerBase!$B673,CcyPerBase!V$3) / $C673,""),"")</f>
        <v/>
      </c>
      <c r="W673" s="5" t="str">
        <f>IF($A673&lt;&gt;"",IF(W$2&lt;&gt;"",INDEX('Instrument History'!$1:$1048576,CcyPerBase!$B673,CcyPerBase!W$3) / $C673,""),"")</f>
        <v/>
      </c>
      <c r="X673" s="5" t="str">
        <f>IF($A673&lt;&gt;"",IF(X$2&lt;&gt;"",INDEX('Instrument History'!$1:$1048576,CcyPerBase!$B673,CcyPerBase!X$3) / $C673,""),"")</f>
        <v/>
      </c>
    </row>
    <row r="674" spans="1:24">
      <c r="A674" s="12" t="str">
        <f>IF(A673&lt;&gt;"",IF(A673=$B$3,"",'Instrument History'!A671),"")</f>
        <v/>
      </c>
      <c r="B674" t="str">
        <f t="shared" si="11"/>
        <v/>
      </c>
      <c r="C674" s="5" t="str">
        <f>IF(A674&lt;&gt;"",INDEX('Instrument History'!$1:$1048576,CcyPerBase!B674,CcyPerBase!$B$2),"")</f>
        <v/>
      </c>
      <c r="D674" s="5" t="str">
        <f>IF($A674&lt;&gt;"",INDEX('Instrument History'!$1:$1048576,CcyPerBase!$B674,CcyPerBase!D$3) / $C674,"")</f>
        <v/>
      </c>
      <c r="E674" s="5" t="str">
        <f>IF($A674&lt;&gt;"",IF(E$2&lt;&gt;"",INDEX('Instrument History'!$1:$1048576,CcyPerBase!$B674,CcyPerBase!E$3) / $C674,""),"")</f>
        <v/>
      </c>
      <c r="F674" s="5" t="str">
        <f>IF($A674&lt;&gt;"",IF(F$2&lt;&gt;"",INDEX('Instrument History'!$1:$1048576,CcyPerBase!$B674,CcyPerBase!F$3) / $C674,""),"")</f>
        <v/>
      </c>
      <c r="G674" s="5" t="str">
        <f>IF($A674&lt;&gt;"",IF(G$2&lt;&gt;"",INDEX('Instrument History'!$1:$1048576,CcyPerBase!$B674,CcyPerBase!G$3) / $C674,""),"")</f>
        <v/>
      </c>
      <c r="H674" s="5" t="str">
        <f>IF($A674&lt;&gt;"",IF(H$2&lt;&gt;"",INDEX('Instrument History'!$1:$1048576,CcyPerBase!$B674,CcyPerBase!H$3) / $C674,""),"")</f>
        <v/>
      </c>
      <c r="I674" s="5" t="str">
        <f>IF($A674&lt;&gt;"",IF(I$2&lt;&gt;"",INDEX('Instrument History'!$1:$1048576,CcyPerBase!$B674,CcyPerBase!I$3) / $C674,""),"")</f>
        <v/>
      </c>
      <c r="J674" s="5" t="str">
        <f>IF($A674&lt;&gt;"",IF(J$2&lt;&gt;"",INDEX('Instrument History'!$1:$1048576,CcyPerBase!$B674,CcyPerBase!J$3) / $C674,""),"")</f>
        <v/>
      </c>
      <c r="K674" s="5" t="str">
        <f>IF($A674&lt;&gt;"",IF(K$2&lt;&gt;"",INDEX('Instrument History'!$1:$1048576,CcyPerBase!$B674,CcyPerBase!K$3) / $C674,""),"")</f>
        <v/>
      </c>
      <c r="L674" s="5" t="str">
        <f>IF($A674&lt;&gt;"",IF(L$2&lt;&gt;"",INDEX('Instrument History'!$1:$1048576,CcyPerBase!$B674,CcyPerBase!L$3) / $C674,""),"")</f>
        <v/>
      </c>
      <c r="M674" s="5" t="str">
        <f>IF($A674&lt;&gt;"",IF(M$2&lt;&gt;"",INDEX('Instrument History'!$1:$1048576,CcyPerBase!$B674,CcyPerBase!M$3) / $C674,""),"")</f>
        <v/>
      </c>
      <c r="N674" s="5" t="str">
        <f>IF($A674&lt;&gt;"",IF(N$2&lt;&gt;"",INDEX('Instrument History'!$1:$1048576,CcyPerBase!$B674,CcyPerBase!N$3) / $C674,""),"")</f>
        <v/>
      </c>
      <c r="O674" s="5" t="str">
        <f>IF($A674&lt;&gt;"",IF(O$2&lt;&gt;"",INDEX('Instrument History'!$1:$1048576,CcyPerBase!$B674,CcyPerBase!O$3) / $C674,""),"")</f>
        <v/>
      </c>
      <c r="P674" s="5" t="str">
        <f>IF($A674&lt;&gt;"",IF(P$2&lt;&gt;"",INDEX('Instrument History'!$1:$1048576,CcyPerBase!$B674,CcyPerBase!P$3) / $C674,""),"")</f>
        <v/>
      </c>
      <c r="Q674" s="5" t="str">
        <f>IF($A674&lt;&gt;"",IF(Q$2&lt;&gt;"",INDEX('Instrument History'!$1:$1048576,CcyPerBase!$B674,CcyPerBase!Q$3) / $C674,""),"")</f>
        <v/>
      </c>
      <c r="R674" s="5" t="str">
        <f>IF($A674&lt;&gt;"",IF(R$2&lt;&gt;"",INDEX('Instrument History'!$1:$1048576,CcyPerBase!$B674,CcyPerBase!R$3) / $C674,""),"")</f>
        <v/>
      </c>
      <c r="S674" s="5" t="str">
        <f>IF($A674&lt;&gt;"",IF(S$2&lt;&gt;"",INDEX('Instrument History'!$1:$1048576,CcyPerBase!$B674,CcyPerBase!S$3) / $C674,""),"")</f>
        <v/>
      </c>
      <c r="T674" s="5" t="str">
        <f>IF($A674&lt;&gt;"",IF(T$2&lt;&gt;"",INDEX('Instrument History'!$1:$1048576,CcyPerBase!$B674,CcyPerBase!T$3) / $C674,""),"")</f>
        <v/>
      </c>
      <c r="U674" s="5" t="str">
        <f>IF($A674&lt;&gt;"",IF(U$2&lt;&gt;"",INDEX('Instrument History'!$1:$1048576,CcyPerBase!$B674,CcyPerBase!U$3) / $C674,""),"")</f>
        <v/>
      </c>
      <c r="V674" s="5" t="str">
        <f>IF($A674&lt;&gt;"",IF(V$2&lt;&gt;"",INDEX('Instrument History'!$1:$1048576,CcyPerBase!$B674,CcyPerBase!V$3) / $C674,""),"")</f>
        <v/>
      </c>
      <c r="W674" s="5" t="str">
        <f>IF($A674&lt;&gt;"",IF(W$2&lt;&gt;"",INDEX('Instrument History'!$1:$1048576,CcyPerBase!$B674,CcyPerBase!W$3) / $C674,""),"")</f>
        <v/>
      </c>
      <c r="X674" s="5" t="str">
        <f>IF($A674&lt;&gt;"",IF(X$2&lt;&gt;"",INDEX('Instrument History'!$1:$1048576,CcyPerBase!$B674,CcyPerBase!X$3) / $C674,""),"")</f>
        <v/>
      </c>
    </row>
    <row r="675" spans="1:24">
      <c r="A675" s="12" t="str">
        <f>IF(A674&lt;&gt;"",IF(A674=$B$3,"",'Instrument History'!A672),"")</f>
        <v/>
      </c>
      <c r="B675" t="str">
        <f t="shared" si="11"/>
        <v/>
      </c>
      <c r="C675" s="5" t="str">
        <f>IF(A675&lt;&gt;"",INDEX('Instrument History'!$1:$1048576,CcyPerBase!B675,CcyPerBase!$B$2),"")</f>
        <v/>
      </c>
      <c r="D675" s="5" t="str">
        <f>IF($A675&lt;&gt;"",INDEX('Instrument History'!$1:$1048576,CcyPerBase!$B675,CcyPerBase!D$3) / $C675,"")</f>
        <v/>
      </c>
      <c r="E675" s="5" t="str">
        <f>IF($A675&lt;&gt;"",IF(E$2&lt;&gt;"",INDEX('Instrument History'!$1:$1048576,CcyPerBase!$B675,CcyPerBase!E$3) / $C675,""),"")</f>
        <v/>
      </c>
      <c r="F675" s="5" t="str">
        <f>IF($A675&lt;&gt;"",IF(F$2&lt;&gt;"",INDEX('Instrument History'!$1:$1048576,CcyPerBase!$B675,CcyPerBase!F$3) / $C675,""),"")</f>
        <v/>
      </c>
      <c r="G675" s="5" t="str">
        <f>IF($A675&lt;&gt;"",IF(G$2&lt;&gt;"",INDEX('Instrument History'!$1:$1048576,CcyPerBase!$B675,CcyPerBase!G$3) / $C675,""),"")</f>
        <v/>
      </c>
      <c r="H675" s="5" t="str">
        <f>IF($A675&lt;&gt;"",IF(H$2&lt;&gt;"",INDEX('Instrument History'!$1:$1048576,CcyPerBase!$B675,CcyPerBase!H$3) / $C675,""),"")</f>
        <v/>
      </c>
      <c r="I675" s="5" t="str">
        <f>IF($A675&lt;&gt;"",IF(I$2&lt;&gt;"",INDEX('Instrument History'!$1:$1048576,CcyPerBase!$B675,CcyPerBase!I$3) / $C675,""),"")</f>
        <v/>
      </c>
      <c r="J675" s="5" t="str">
        <f>IF($A675&lt;&gt;"",IF(J$2&lt;&gt;"",INDEX('Instrument History'!$1:$1048576,CcyPerBase!$B675,CcyPerBase!J$3) / $C675,""),"")</f>
        <v/>
      </c>
      <c r="K675" s="5" t="str">
        <f>IF($A675&lt;&gt;"",IF(K$2&lt;&gt;"",INDEX('Instrument History'!$1:$1048576,CcyPerBase!$B675,CcyPerBase!K$3) / $C675,""),"")</f>
        <v/>
      </c>
      <c r="L675" s="5" t="str">
        <f>IF($A675&lt;&gt;"",IF(L$2&lt;&gt;"",INDEX('Instrument History'!$1:$1048576,CcyPerBase!$B675,CcyPerBase!L$3) / $C675,""),"")</f>
        <v/>
      </c>
      <c r="M675" s="5" t="str">
        <f>IF($A675&lt;&gt;"",IF(M$2&lt;&gt;"",INDEX('Instrument History'!$1:$1048576,CcyPerBase!$B675,CcyPerBase!M$3) / $C675,""),"")</f>
        <v/>
      </c>
      <c r="N675" s="5" t="str">
        <f>IF($A675&lt;&gt;"",IF(N$2&lt;&gt;"",INDEX('Instrument History'!$1:$1048576,CcyPerBase!$B675,CcyPerBase!N$3) / $C675,""),"")</f>
        <v/>
      </c>
      <c r="O675" s="5" t="str">
        <f>IF($A675&lt;&gt;"",IF(O$2&lt;&gt;"",INDEX('Instrument History'!$1:$1048576,CcyPerBase!$B675,CcyPerBase!O$3) / $C675,""),"")</f>
        <v/>
      </c>
      <c r="P675" s="5" t="str">
        <f>IF($A675&lt;&gt;"",IF(P$2&lt;&gt;"",INDEX('Instrument History'!$1:$1048576,CcyPerBase!$B675,CcyPerBase!P$3) / $C675,""),"")</f>
        <v/>
      </c>
      <c r="Q675" s="5" t="str">
        <f>IF($A675&lt;&gt;"",IF(Q$2&lt;&gt;"",INDEX('Instrument History'!$1:$1048576,CcyPerBase!$B675,CcyPerBase!Q$3) / $C675,""),"")</f>
        <v/>
      </c>
      <c r="R675" s="5" t="str">
        <f>IF($A675&lt;&gt;"",IF(R$2&lt;&gt;"",INDEX('Instrument History'!$1:$1048576,CcyPerBase!$B675,CcyPerBase!R$3) / $C675,""),"")</f>
        <v/>
      </c>
      <c r="S675" s="5" t="str">
        <f>IF($A675&lt;&gt;"",IF(S$2&lt;&gt;"",INDEX('Instrument History'!$1:$1048576,CcyPerBase!$B675,CcyPerBase!S$3) / $C675,""),"")</f>
        <v/>
      </c>
      <c r="T675" s="5" t="str">
        <f>IF($A675&lt;&gt;"",IF(T$2&lt;&gt;"",INDEX('Instrument History'!$1:$1048576,CcyPerBase!$B675,CcyPerBase!T$3) / $C675,""),"")</f>
        <v/>
      </c>
      <c r="U675" s="5" t="str">
        <f>IF($A675&lt;&gt;"",IF(U$2&lt;&gt;"",INDEX('Instrument History'!$1:$1048576,CcyPerBase!$B675,CcyPerBase!U$3) / $C675,""),"")</f>
        <v/>
      </c>
      <c r="V675" s="5" t="str">
        <f>IF($A675&lt;&gt;"",IF(V$2&lt;&gt;"",INDEX('Instrument History'!$1:$1048576,CcyPerBase!$B675,CcyPerBase!V$3) / $C675,""),"")</f>
        <v/>
      </c>
      <c r="W675" s="5" t="str">
        <f>IF($A675&lt;&gt;"",IF(W$2&lt;&gt;"",INDEX('Instrument History'!$1:$1048576,CcyPerBase!$B675,CcyPerBase!W$3) / $C675,""),"")</f>
        <v/>
      </c>
      <c r="X675" s="5" t="str">
        <f>IF($A675&lt;&gt;"",IF(X$2&lt;&gt;"",INDEX('Instrument History'!$1:$1048576,CcyPerBase!$B675,CcyPerBase!X$3) / $C675,""),"")</f>
        <v/>
      </c>
    </row>
    <row r="676" spans="1:24">
      <c r="A676" s="12" t="str">
        <f>IF(A675&lt;&gt;"",IF(A675=$B$3,"",'Instrument History'!A673),"")</f>
        <v/>
      </c>
      <c r="B676" t="str">
        <f t="shared" si="11"/>
        <v/>
      </c>
      <c r="C676" s="5" t="str">
        <f>IF(A676&lt;&gt;"",INDEX('Instrument History'!$1:$1048576,CcyPerBase!B676,CcyPerBase!$B$2),"")</f>
        <v/>
      </c>
      <c r="D676" s="5" t="str">
        <f>IF($A676&lt;&gt;"",INDEX('Instrument History'!$1:$1048576,CcyPerBase!$B676,CcyPerBase!D$3) / $C676,"")</f>
        <v/>
      </c>
      <c r="E676" s="5" t="str">
        <f>IF($A676&lt;&gt;"",IF(E$2&lt;&gt;"",INDEX('Instrument History'!$1:$1048576,CcyPerBase!$B676,CcyPerBase!E$3) / $C676,""),"")</f>
        <v/>
      </c>
      <c r="F676" s="5" t="str">
        <f>IF($A676&lt;&gt;"",IF(F$2&lt;&gt;"",INDEX('Instrument History'!$1:$1048576,CcyPerBase!$B676,CcyPerBase!F$3) / $C676,""),"")</f>
        <v/>
      </c>
      <c r="G676" s="5" t="str">
        <f>IF($A676&lt;&gt;"",IF(G$2&lt;&gt;"",INDEX('Instrument History'!$1:$1048576,CcyPerBase!$B676,CcyPerBase!G$3) / $C676,""),"")</f>
        <v/>
      </c>
      <c r="H676" s="5" t="str">
        <f>IF($A676&lt;&gt;"",IF(H$2&lt;&gt;"",INDEX('Instrument History'!$1:$1048576,CcyPerBase!$B676,CcyPerBase!H$3) / $C676,""),"")</f>
        <v/>
      </c>
      <c r="I676" s="5" t="str">
        <f>IF($A676&lt;&gt;"",IF(I$2&lt;&gt;"",INDEX('Instrument History'!$1:$1048576,CcyPerBase!$B676,CcyPerBase!I$3) / $C676,""),"")</f>
        <v/>
      </c>
      <c r="J676" s="5" t="str">
        <f>IF($A676&lt;&gt;"",IF(J$2&lt;&gt;"",INDEX('Instrument History'!$1:$1048576,CcyPerBase!$B676,CcyPerBase!J$3) / $C676,""),"")</f>
        <v/>
      </c>
      <c r="K676" s="5" t="str">
        <f>IF($A676&lt;&gt;"",IF(K$2&lt;&gt;"",INDEX('Instrument History'!$1:$1048576,CcyPerBase!$B676,CcyPerBase!K$3) / $C676,""),"")</f>
        <v/>
      </c>
      <c r="L676" s="5" t="str">
        <f>IF($A676&lt;&gt;"",IF(L$2&lt;&gt;"",INDEX('Instrument History'!$1:$1048576,CcyPerBase!$B676,CcyPerBase!L$3) / $C676,""),"")</f>
        <v/>
      </c>
      <c r="M676" s="5" t="str">
        <f>IF($A676&lt;&gt;"",IF(M$2&lt;&gt;"",INDEX('Instrument History'!$1:$1048576,CcyPerBase!$B676,CcyPerBase!M$3) / $C676,""),"")</f>
        <v/>
      </c>
      <c r="N676" s="5" t="str">
        <f>IF($A676&lt;&gt;"",IF(N$2&lt;&gt;"",INDEX('Instrument History'!$1:$1048576,CcyPerBase!$B676,CcyPerBase!N$3) / $C676,""),"")</f>
        <v/>
      </c>
      <c r="O676" s="5" t="str">
        <f>IF($A676&lt;&gt;"",IF(O$2&lt;&gt;"",INDEX('Instrument History'!$1:$1048576,CcyPerBase!$B676,CcyPerBase!O$3) / $C676,""),"")</f>
        <v/>
      </c>
      <c r="P676" s="5" t="str">
        <f>IF($A676&lt;&gt;"",IF(P$2&lt;&gt;"",INDEX('Instrument History'!$1:$1048576,CcyPerBase!$B676,CcyPerBase!P$3) / $C676,""),"")</f>
        <v/>
      </c>
      <c r="Q676" s="5" t="str">
        <f>IF($A676&lt;&gt;"",IF(Q$2&lt;&gt;"",INDEX('Instrument History'!$1:$1048576,CcyPerBase!$B676,CcyPerBase!Q$3) / $C676,""),"")</f>
        <v/>
      </c>
      <c r="R676" s="5" t="str">
        <f>IF($A676&lt;&gt;"",IF(R$2&lt;&gt;"",INDEX('Instrument History'!$1:$1048576,CcyPerBase!$B676,CcyPerBase!R$3) / $C676,""),"")</f>
        <v/>
      </c>
      <c r="S676" s="5" t="str">
        <f>IF($A676&lt;&gt;"",IF(S$2&lt;&gt;"",INDEX('Instrument History'!$1:$1048576,CcyPerBase!$B676,CcyPerBase!S$3) / $C676,""),"")</f>
        <v/>
      </c>
      <c r="T676" s="5" t="str">
        <f>IF($A676&lt;&gt;"",IF(T$2&lt;&gt;"",INDEX('Instrument History'!$1:$1048576,CcyPerBase!$B676,CcyPerBase!T$3) / $C676,""),"")</f>
        <v/>
      </c>
      <c r="U676" s="5" t="str">
        <f>IF($A676&lt;&gt;"",IF(U$2&lt;&gt;"",INDEX('Instrument History'!$1:$1048576,CcyPerBase!$B676,CcyPerBase!U$3) / $C676,""),"")</f>
        <v/>
      </c>
      <c r="V676" s="5" t="str">
        <f>IF($A676&lt;&gt;"",IF(V$2&lt;&gt;"",INDEX('Instrument History'!$1:$1048576,CcyPerBase!$B676,CcyPerBase!V$3) / $C676,""),"")</f>
        <v/>
      </c>
      <c r="W676" s="5" t="str">
        <f>IF($A676&lt;&gt;"",IF(W$2&lt;&gt;"",INDEX('Instrument History'!$1:$1048576,CcyPerBase!$B676,CcyPerBase!W$3) / $C676,""),"")</f>
        <v/>
      </c>
      <c r="X676" s="5" t="str">
        <f>IF($A676&lt;&gt;"",IF(X$2&lt;&gt;"",INDEX('Instrument History'!$1:$1048576,CcyPerBase!$B676,CcyPerBase!X$3) / $C676,""),"")</f>
        <v/>
      </c>
    </row>
    <row r="677" spans="1:24">
      <c r="A677" s="12" t="str">
        <f>IF(A676&lt;&gt;"",IF(A676=$B$3,"",'Instrument History'!A674),"")</f>
        <v/>
      </c>
      <c r="B677" t="str">
        <f t="shared" si="11"/>
        <v/>
      </c>
      <c r="C677" s="5" t="str">
        <f>IF(A677&lt;&gt;"",INDEX('Instrument History'!$1:$1048576,CcyPerBase!B677,CcyPerBase!$B$2),"")</f>
        <v/>
      </c>
      <c r="D677" s="5" t="str">
        <f>IF($A677&lt;&gt;"",INDEX('Instrument History'!$1:$1048576,CcyPerBase!$B677,CcyPerBase!D$3) / $C677,"")</f>
        <v/>
      </c>
      <c r="E677" s="5" t="str">
        <f>IF($A677&lt;&gt;"",IF(E$2&lt;&gt;"",INDEX('Instrument History'!$1:$1048576,CcyPerBase!$B677,CcyPerBase!E$3) / $C677,""),"")</f>
        <v/>
      </c>
      <c r="F677" s="5" t="str">
        <f>IF($A677&lt;&gt;"",IF(F$2&lt;&gt;"",INDEX('Instrument History'!$1:$1048576,CcyPerBase!$B677,CcyPerBase!F$3) / $C677,""),"")</f>
        <v/>
      </c>
      <c r="G677" s="5" t="str">
        <f>IF($A677&lt;&gt;"",IF(G$2&lt;&gt;"",INDEX('Instrument History'!$1:$1048576,CcyPerBase!$B677,CcyPerBase!G$3) / $C677,""),"")</f>
        <v/>
      </c>
      <c r="H677" s="5" t="str">
        <f>IF($A677&lt;&gt;"",IF(H$2&lt;&gt;"",INDEX('Instrument History'!$1:$1048576,CcyPerBase!$B677,CcyPerBase!H$3) / $C677,""),"")</f>
        <v/>
      </c>
      <c r="I677" s="5" t="str">
        <f>IF($A677&lt;&gt;"",IF(I$2&lt;&gt;"",INDEX('Instrument History'!$1:$1048576,CcyPerBase!$B677,CcyPerBase!I$3) / $C677,""),"")</f>
        <v/>
      </c>
      <c r="J677" s="5" t="str">
        <f>IF($A677&lt;&gt;"",IF(J$2&lt;&gt;"",INDEX('Instrument History'!$1:$1048576,CcyPerBase!$B677,CcyPerBase!J$3) / $C677,""),"")</f>
        <v/>
      </c>
      <c r="K677" s="5" t="str">
        <f>IF($A677&lt;&gt;"",IF(K$2&lt;&gt;"",INDEX('Instrument History'!$1:$1048576,CcyPerBase!$B677,CcyPerBase!K$3) / $C677,""),"")</f>
        <v/>
      </c>
      <c r="L677" s="5" t="str">
        <f>IF($A677&lt;&gt;"",IF(L$2&lt;&gt;"",INDEX('Instrument History'!$1:$1048576,CcyPerBase!$B677,CcyPerBase!L$3) / $C677,""),"")</f>
        <v/>
      </c>
      <c r="M677" s="5" t="str">
        <f>IF($A677&lt;&gt;"",IF(M$2&lt;&gt;"",INDEX('Instrument History'!$1:$1048576,CcyPerBase!$B677,CcyPerBase!M$3) / $C677,""),"")</f>
        <v/>
      </c>
      <c r="N677" s="5" t="str">
        <f>IF($A677&lt;&gt;"",IF(N$2&lt;&gt;"",INDEX('Instrument History'!$1:$1048576,CcyPerBase!$B677,CcyPerBase!N$3) / $C677,""),"")</f>
        <v/>
      </c>
      <c r="O677" s="5" t="str">
        <f>IF($A677&lt;&gt;"",IF(O$2&lt;&gt;"",INDEX('Instrument History'!$1:$1048576,CcyPerBase!$B677,CcyPerBase!O$3) / $C677,""),"")</f>
        <v/>
      </c>
      <c r="P677" s="5" t="str">
        <f>IF($A677&lt;&gt;"",IF(P$2&lt;&gt;"",INDEX('Instrument History'!$1:$1048576,CcyPerBase!$B677,CcyPerBase!P$3) / $C677,""),"")</f>
        <v/>
      </c>
      <c r="Q677" s="5" t="str">
        <f>IF($A677&lt;&gt;"",IF(Q$2&lt;&gt;"",INDEX('Instrument History'!$1:$1048576,CcyPerBase!$B677,CcyPerBase!Q$3) / $C677,""),"")</f>
        <v/>
      </c>
      <c r="R677" s="5" t="str">
        <f>IF($A677&lt;&gt;"",IF(R$2&lt;&gt;"",INDEX('Instrument History'!$1:$1048576,CcyPerBase!$B677,CcyPerBase!R$3) / $C677,""),"")</f>
        <v/>
      </c>
      <c r="S677" s="5" t="str">
        <f>IF($A677&lt;&gt;"",IF(S$2&lt;&gt;"",INDEX('Instrument History'!$1:$1048576,CcyPerBase!$B677,CcyPerBase!S$3) / $C677,""),"")</f>
        <v/>
      </c>
      <c r="T677" s="5" t="str">
        <f>IF($A677&lt;&gt;"",IF(T$2&lt;&gt;"",INDEX('Instrument History'!$1:$1048576,CcyPerBase!$B677,CcyPerBase!T$3) / $C677,""),"")</f>
        <v/>
      </c>
      <c r="U677" s="5" t="str">
        <f>IF($A677&lt;&gt;"",IF(U$2&lt;&gt;"",INDEX('Instrument History'!$1:$1048576,CcyPerBase!$B677,CcyPerBase!U$3) / $C677,""),"")</f>
        <v/>
      </c>
      <c r="V677" s="5" t="str">
        <f>IF($A677&lt;&gt;"",IF(V$2&lt;&gt;"",INDEX('Instrument History'!$1:$1048576,CcyPerBase!$B677,CcyPerBase!V$3) / $C677,""),"")</f>
        <v/>
      </c>
      <c r="W677" s="5" t="str">
        <f>IF($A677&lt;&gt;"",IF(W$2&lt;&gt;"",INDEX('Instrument History'!$1:$1048576,CcyPerBase!$B677,CcyPerBase!W$3) / $C677,""),"")</f>
        <v/>
      </c>
      <c r="X677" s="5" t="str">
        <f>IF($A677&lt;&gt;"",IF(X$2&lt;&gt;"",INDEX('Instrument History'!$1:$1048576,CcyPerBase!$B677,CcyPerBase!X$3) / $C677,""),"")</f>
        <v/>
      </c>
    </row>
    <row r="678" spans="1:24">
      <c r="A678" s="12" t="str">
        <f>IF(A677&lt;&gt;"",IF(A677=$B$3,"",'Instrument History'!A675),"")</f>
        <v/>
      </c>
      <c r="B678" t="str">
        <f t="shared" si="11"/>
        <v/>
      </c>
      <c r="C678" s="5" t="str">
        <f>IF(A678&lt;&gt;"",INDEX('Instrument History'!$1:$1048576,CcyPerBase!B678,CcyPerBase!$B$2),"")</f>
        <v/>
      </c>
      <c r="D678" s="5" t="str">
        <f>IF($A678&lt;&gt;"",INDEX('Instrument History'!$1:$1048576,CcyPerBase!$B678,CcyPerBase!D$3) / $C678,"")</f>
        <v/>
      </c>
      <c r="E678" s="5" t="str">
        <f>IF($A678&lt;&gt;"",IF(E$2&lt;&gt;"",INDEX('Instrument History'!$1:$1048576,CcyPerBase!$B678,CcyPerBase!E$3) / $C678,""),"")</f>
        <v/>
      </c>
      <c r="F678" s="5" t="str">
        <f>IF($A678&lt;&gt;"",IF(F$2&lt;&gt;"",INDEX('Instrument History'!$1:$1048576,CcyPerBase!$B678,CcyPerBase!F$3) / $C678,""),"")</f>
        <v/>
      </c>
      <c r="G678" s="5" t="str">
        <f>IF($A678&lt;&gt;"",IF(G$2&lt;&gt;"",INDEX('Instrument History'!$1:$1048576,CcyPerBase!$B678,CcyPerBase!G$3) / $C678,""),"")</f>
        <v/>
      </c>
      <c r="H678" s="5" t="str">
        <f>IF($A678&lt;&gt;"",IF(H$2&lt;&gt;"",INDEX('Instrument History'!$1:$1048576,CcyPerBase!$B678,CcyPerBase!H$3) / $C678,""),"")</f>
        <v/>
      </c>
      <c r="I678" s="5" t="str">
        <f>IF($A678&lt;&gt;"",IF(I$2&lt;&gt;"",INDEX('Instrument History'!$1:$1048576,CcyPerBase!$B678,CcyPerBase!I$3) / $C678,""),"")</f>
        <v/>
      </c>
      <c r="J678" s="5" t="str">
        <f>IF($A678&lt;&gt;"",IF(J$2&lt;&gt;"",INDEX('Instrument History'!$1:$1048576,CcyPerBase!$B678,CcyPerBase!J$3) / $C678,""),"")</f>
        <v/>
      </c>
      <c r="K678" s="5" t="str">
        <f>IF($A678&lt;&gt;"",IF(K$2&lt;&gt;"",INDEX('Instrument History'!$1:$1048576,CcyPerBase!$B678,CcyPerBase!K$3) / $C678,""),"")</f>
        <v/>
      </c>
      <c r="L678" s="5" t="str">
        <f>IF($A678&lt;&gt;"",IF(L$2&lt;&gt;"",INDEX('Instrument History'!$1:$1048576,CcyPerBase!$B678,CcyPerBase!L$3) / $C678,""),"")</f>
        <v/>
      </c>
      <c r="M678" s="5" t="str">
        <f>IF($A678&lt;&gt;"",IF(M$2&lt;&gt;"",INDEX('Instrument History'!$1:$1048576,CcyPerBase!$B678,CcyPerBase!M$3) / $C678,""),"")</f>
        <v/>
      </c>
      <c r="N678" s="5" t="str">
        <f>IF($A678&lt;&gt;"",IF(N$2&lt;&gt;"",INDEX('Instrument History'!$1:$1048576,CcyPerBase!$B678,CcyPerBase!N$3) / $C678,""),"")</f>
        <v/>
      </c>
      <c r="O678" s="5" t="str">
        <f>IF($A678&lt;&gt;"",IF(O$2&lt;&gt;"",INDEX('Instrument History'!$1:$1048576,CcyPerBase!$B678,CcyPerBase!O$3) / $C678,""),"")</f>
        <v/>
      </c>
      <c r="P678" s="5" t="str">
        <f>IF($A678&lt;&gt;"",IF(P$2&lt;&gt;"",INDEX('Instrument History'!$1:$1048576,CcyPerBase!$B678,CcyPerBase!P$3) / $C678,""),"")</f>
        <v/>
      </c>
      <c r="Q678" s="5" t="str">
        <f>IF($A678&lt;&gt;"",IF(Q$2&lt;&gt;"",INDEX('Instrument History'!$1:$1048576,CcyPerBase!$B678,CcyPerBase!Q$3) / $C678,""),"")</f>
        <v/>
      </c>
      <c r="R678" s="5" t="str">
        <f>IF($A678&lt;&gt;"",IF(R$2&lt;&gt;"",INDEX('Instrument History'!$1:$1048576,CcyPerBase!$B678,CcyPerBase!R$3) / $C678,""),"")</f>
        <v/>
      </c>
      <c r="S678" s="5" t="str">
        <f>IF($A678&lt;&gt;"",IF(S$2&lt;&gt;"",INDEX('Instrument History'!$1:$1048576,CcyPerBase!$B678,CcyPerBase!S$3) / $C678,""),"")</f>
        <v/>
      </c>
      <c r="T678" s="5" t="str">
        <f>IF($A678&lt;&gt;"",IF(T$2&lt;&gt;"",INDEX('Instrument History'!$1:$1048576,CcyPerBase!$B678,CcyPerBase!T$3) / $C678,""),"")</f>
        <v/>
      </c>
      <c r="U678" s="5" t="str">
        <f>IF($A678&lt;&gt;"",IF(U$2&lt;&gt;"",INDEX('Instrument History'!$1:$1048576,CcyPerBase!$B678,CcyPerBase!U$3) / $C678,""),"")</f>
        <v/>
      </c>
      <c r="V678" s="5" t="str">
        <f>IF($A678&lt;&gt;"",IF(V$2&lt;&gt;"",INDEX('Instrument History'!$1:$1048576,CcyPerBase!$B678,CcyPerBase!V$3) / $C678,""),"")</f>
        <v/>
      </c>
      <c r="W678" s="5" t="str">
        <f>IF($A678&lt;&gt;"",IF(W$2&lt;&gt;"",INDEX('Instrument History'!$1:$1048576,CcyPerBase!$B678,CcyPerBase!W$3) / $C678,""),"")</f>
        <v/>
      </c>
      <c r="X678" s="5" t="str">
        <f>IF($A678&lt;&gt;"",IF(X$2&lt;&gt;"",INDEX('Instrument History'!$1:$1048576,CcyPerBase!$B678,CcyPerBase!X$3) / $C678,""),"")</f>
        <v/>
      </c>
    </row>
    <row r="679" spans="1:24">
      <c r="A679" s="12" t="str">
        <f>IF(A678&lt;&gt;"",IF(A678=$B$3,"",'Instrument History'!A676),"")</f>
        <v/>
      </c>
      <c r="B679" t="str">
        <f t="shared" si="11"/>
        <v/>
      </c>
      <c r="C679" s="5" t="str">
        <f>IF(A679&lt;&gt;"",INDEX('Instrument History'!$1:$1048576,CcyPerBase!B679,CcyPerBase!$B$2),"")</f>
        <v/>
      </c>
      <c r="D679" s="5" t="str">
        <f>IF($A679&lt;&gt;"",INDEX('Instrument History'!$1:$1048576,CcyPerBase!$B679,CcyPerBase!D$3) / $C679,"")</f>
        <v/>
      </c>
      <c r="E679" s="5" t="str">
        <f>IF($A679&lt;&gt;"",IF(E$2&lt;&gt;"",INDEX('Instrument History'!$1:$1048576,CcyPerBase!$B679,CcyPerBase!E$3) / $C679,""),"")</f>
        <v/>
      </c>
      <c r="F679" s="5" t="str">
        <f>IF($A679&lt;&gt;"",IF(F$2&lt;&gt;"",INDEX('Instrument History'!$1:$1048576,CcyPerBase!$B679,CcyPerBase!F$3) / $C679,""),"")</f>
        <v/>
      </c>
      <c r="G679" s="5" t="str">
        <f>IF($A679&lt;&gt;"",IF(G$2&lt;&gt;"",INDEX('Instrument History'!$1:$1048576,CcyPerBase!$B679,CcyPerBase!G$3) / $C679,""),"")</f>
        <v/>
      </c>
      <c r="H679" s="5" t="str">
        <f>IF($A679&lt;&gt;"",IF(H$2&lt;&gt;"",INDEX('Instrument History'!$1:$1048576,CcyPerBase!$B679,CcyPerBase!H$3) / $C679,""),"")</f>
        <v/>
      </c>
      <c r="I679" s="5" t="str">
        <f>IF($A679&lt;&gt;"",IF(I$2&lt;&gt;"",INDEX('Instrument History'!$1:$1048576,CcyPerBase!$B679,CcyPerBase!I$3) / $C679,""),"")</f>
        <v/>
      </c>
      <c r="J679" s="5" t="str">
        <f>IF($A679&lt;&gt;"",IF(J$2&lt;&gt;"",INDEX('Instrument History'!$1:$1048576,CcyPerBase!$B679,CcyPerBase!J$3) / $C679,""),"")</f>
        <v/>
      </c>
      <c r="K679" s="5" t="str">
        <f>IF($A679&lt;&gt;"",IF(K$2&lt;&gt;"",INDEX('Instrument History'!$1:$1048576,CcyPerBase!$B679,CcyPerBase!K$3) / $C679,""),"")</f>
        <v/>
      </c>
      <c r="L679" s="5" t="str">
        <f>IF($A679&lt;&gt;"",IF(L$2&lt;&gt;"",INDEX('Instrument History'!$1:$1048576,CcyPerBase!$B679,CcyPerBase!L$3) / $C679,""),"")</f>
        <v/>
      </c>
      <c r="M679" s="5" t="str">
        <f>IF($A679&lt;&gt;"",IF(M$2&lt;&gt;"",INDEX('Instrument History'!$1:$1048576,CcyPerBase!$B679,CcyPerBase!M$3) / $C679,""),"")</f>
        <v/>
      </c>
      <c r="N679" s="5" t="str">
        <f>IF($A679&lt;&gt;"",IF(N$2&lt;&gt;"",INDEX('Instrument History'!$1:$1048576,CcyPerBase!$B679,CcyPerBase!N$3) / $C679,""),"")</f>
        <v/>
      </c>
      <c r="O679" s="5" t="str">
        <f>IF($A679&lt;&gt;"",IF(O$2&lt;&gt;"",INDEX('Instrument History'!$1:$1048576,CcyPerBase!$B679,CcyPerBase!O$3) / $C679,""),"")</f>
        <v/>
      </c>
      <c r="P679" s="5" t="str">
        <f>IF($A679&lt;&gt;"",IF(P$2&lt;&gt;"",INDEX('Instrument History'!$1:$1048576,CcyPerBase!$B679,CcyPerBase!P$3) / $C679,""),"")</f>
        <v/>
      </c>
      <c r="Q679" s="5" t="str">
        <f>IF($A679&lt;&gt;"",IF(Q$2&lt;&gt;"",INDEX('Instrument History'!$1:$1048576,CcyPerBase!$B679,CcyPerBase!Q$3) / $C679,""),"")</f>
        <v/>
      </c>
      <c r="R679" s="5" t="str">
        <f>IF($A679&lt;&gt;"",IF(R$2&lt;&gt;"",INDEX('Instrument History'!$1:$1048576,CcyPerBase!$B679,CcyPerBase!R$3) / $C679,""),"")</f>
        <v/>
      </c>
      <c r="S679" s="5" t="str">
        <f>IF($A679&lt;&gt;"",IF(S$2&lt;&gt;"",INDEX('Instrument History'!$1:$1048576,CcyPerBase!$B679,CcyPerBase!S$3) / $C679,""),"")</f>
        <v/>
      </c>
      <c r="T679" s="5" t="str">
        <f>IF($A679&lt;&gt;"",IF(T$2&lt;&gt;"",INDEX('Instrument History'!$1:$1048576,CcyPerBase!$B679,CcyPerBase!T$3) / $C679,""),"")</f>
        <v/>
      </c>
      <c r="U679" s="5" t="str">
        <f>IF($A679&lt;&gt;"",IF(U$2&lt;&gt;"",INDEX('Instrument History'!$1:$1048576,CcyPerBase!$B679,CcyPerBase!U$3) / $C679,""),"")</f>
        <v/>
      </c>
      <c r="V679" s="5" t="str">
        <f>IF($A679&lt;&gt;"",IF(V$2&lt;&gt;"",INDEX('Instrument History'!$1:$1048576,CcyPerBase!$B679,CcyPerBase!V$3) / $C679,""),"")</f>
        <v/>
      </c>
      <c r="W679" s="5" t="str">
        <f>IF($A679&lt;&gt;"",IF(W$2&lt;&gt;"",INDEX('Instrument History'!$1:$1048576,CcyPerBase!$B679,CcyPerBase!W$3) / $C679,""),"")</f>
        <v/>
      </c>
      <c r="X679" s="5" t="str">
        <f>IF($A679&lt;&gt;"",IF(X$2&lt;&gt;"",INDEX('Instrument History'!$1:$1048576,CcyPerBase!$B679,CcyPerBase!X$3) / $C679,""),"")</f>
        <v/>
      </c>
    </row>
    <row r="680" spans="1:24">
      <c r="A680" s="12" t="str">
        <f>IF(A679&lt;&gt;"",IF(A679=$B$3,"",'Instrument History'!A677),"")</f>
        <v/>
      </c>
      <c r="B680" t="str">
        <f t="shared" si="11"/>
        <v/>
      </c>
      <c r="C680" s="5" t="str">
        <f>IF(A680&lt;&gt;"",INDEX('Instrument History'!$1:$1048576,CcyPerBase!B680,CcyPerBase!$B$2),"")</f>
        <v/>
      </c>
      <c r="D680" s="5" t="str">
        <f>IF($A680&lt;&gt;"",INDEX('Instrument History'!$1:$1048576,CcyPerBase!$B680,CcyPerBase!D$3) / $C680,"")</f>
        <v/>
      </c>
      <c r="E680" s="5" t="str">
        <f>IF($A680&lt;&gt;"",IF(E$2&lt;&gt;"",INDEX('Instrument History'!$1:$1048576,CcyPerBase!$B680,CcyPerBase!E$3) / $C680,""),"")</f>
        <v/>
      </c>
      <c r="F680" s="5" t="str">
        <f>IF($A680&lt;&gt;"",IF(F$2&lt;&gt;"",INDEX('Instrument History'!$1:$1048576,CcyPerBase!$B680,CcyPerBase!F$3) / $C680,""),"")</f>
        <v/>
      </c>
      <c r="G680" s="5" t="str">
        <f>IF($A680&lt;&gt;"",IF(G$2&lt;&gt;"",INDEX('Instrument History'!$1:$1048576,CcyPerBase!$B680,CcyPerBase!G$3) / $C680,""),"")</f>
        <v/>
      </c>
      <c r="H680" s="5" t="str">
        <f>IF($A680&lt;&gt;"",IF(H$2&lt;&gt;"",INDEX('Instrument History'!$1:$1048576,CcyPerBase!$B680,CcyPerBase!H$3) / $C680,""),"")</f>
        <v/>
      </c>
      <c r="I680" s="5" t="str">
        <f>IF($A680&lt;&gt;"",IF(I$2&lt;&gt;"",INDEX('Instrument History'!$1:$1048576,CcyPerBase!$B680,CcyPerBase!I$3) / $C680,""),"")</f>
        <v/>
      </c>
      <c r="J680" s="5" t="str">
        <f>IF($A680&lt;&gt;"",IF(J$2&lt;&gt;"",INDEX('Instrument History'!$1:$1048576,CcyPerBase!$B680,CcyPerBase!J$3) / $C680,""),"")</f>
        <v/>
      </c>
      <c r="K680" s="5" t="str">
        <f>IF($A680&lt;&gt;"",IF(K$2&lt;&gt;"",INDEX('Instrument History'!$1:$1048576,CcyPerBase!$B680,CcyPerBase!K$3) / $C680,""),"")</f>
        <v/>
      </c>
      <c r="L680" s="5" t="str">
        <f>IF($A680&lt;&gt;"",IF(L$2&lt;&gt;"",INDEX('Instrument History'!$1:$1048576,CcyPerBase!$B680,CcyPerBase!L$3) / $C680,""),"")</f>
        <v/>
      </c>
      <c r="M680" s="5" t="str">
        <f>IF($A680&lt;&gt;"",IF(M$2&lt;&gt;"",INDEX('Instrument History'!$1:$1048576,CcyPerBase!$B680,CcyPerBase!M$3) / $C680,""),"")</f>
        <v/>
      </c>
      <c r="N680" s="5" t="str">
        <f>IF($A680&lt;&gt;"",IF(N$2&lt;&gt;"",INDEX('Instrument History'!$1:$1048576,CcyPerBase!$B680,CcyPerBase!N$3) / $C680,""),"")</f>
        <v/>
      </c>
      <c r="O680" s="5" t="str">
        <f>IF($A680&lt;&gt;"",IF(O$2&lt;&gt;"",INDEX('Instrument History'!$1:$1048576,CcyPerBase!$B680,CcyPerBase!O$3) / $C680,""),"")</f>
        <v/>
      </c>
      <c r="P680" s="5" t="str">
        <f>IF($A680&lt;&gt;"",IF(P$2&lt;&gt;"",INDEX('Instrument History'!$1:$1048576,CcyPerBase!$B680,CcyPerBase!P$3) / $C680,""),"")</f>
        <v/>
      </c>
      <c r="Q680" s="5" t="str">
        <f>IF($A680&lt;&gt;"",IF(Q$2&lt;&gt;"",INDEX('Instrument History'!$1:$1048576,CcyPerBase!$B680,CcyPerBase!Q$3) / $C680,""),"")</f>
        <v/>
      </c>
      <c r="R680" s="5" t="str">
        <f>IF($A680&lt;&gt;"",IF(R$2&lt;&gt;"",INDEX('Instrument History'!$1:$1048576,CcyPerBase!$B680,CcyPerBase!R$3) / $C680,""),"")</f>
        <v/>
      </c>
      <c r="S680" s="5" t="str">
        <f>IF($A680&lt;&gt;"",IF(S$2&lt;&gt;"",INDEX('Instrument History'!$1:$1048576,CcyPerBase!$B680,CcyPerBase!S$3) / $C680,""),"")</f>
        <v/>
      </c>
      <c r="T680" s="5" t="str">
        <f>IF($A680&lt;&gt;"",IF(T$2&lt;&gt;"",INDEX('Instrument History'!$1:$1048576,CcyPerBase!$B680,CcyPerBase!T$3) / $C680,""),"")</f>
        <v/>
      </c>
      <c r="U680" s="5" t="str">
        <f>IF($A680&lt;&gt;"",IF(U$2&lt;&gt;"",INDEX('Instrument History'!$1:$1048576,CcyPerBase!$B680,CcyPerBase!U$3) / $C680,""),"")</f>
        <v/>
      </c>
      <c r="V680" s="5" t="str">
        <f>IF($A680&lt;&gt;"",IF(V$2&lt;&gt;"",INDEX('Instrument History'!$1:$1048576,CcyPerBase!$B680,CcyPerBase!V$3) / $C680,""),"")</f>
        <v/>
      </c>
      <c r="W680" s="5" t="str">
        <f>IF($A680&lt;&gt;"",IF(W$2&lt;&gt;"",INDEX('Instrument History'!$1:$1048576,CcyPerBase!$B680,CcyPerBase!W$3) / $C680,""),"")</f>
        <v/>
      </c>
      <c r="X680" s="5" t="str">
        <f>IF($A680&lt;&gt;"",IF(X$2&lt;&gt;"",INDEX('Instrument History'!$1:$1048576,CcyPerBase!$B680,CcyPerBase!X$3) / $C680,""),"")</f>
        <v/>
      </c>
    </row>
    <row r="681" spans="1:24">
      <c r="A681" s="12" t="str">
        <f>IF(A680&lt;&gt;"",IF(A680=$B$3,"",'Instrument History'!A678),"")</f>
        <v/>
      </c>
      <c r="B681" t="str">
        <f t="shared" si="11"/>
        <v/>
      </c>
      <c r="C681" s="5" t="str">
        <f>IF(A681&lt;&gt;"",INDEX('Instrument History'!$1:$1048576,CcyPerBase!B681,CcyPerBase!$B$2),"")</f>
        <v/>
      </c>
      <c r="D681" s="5" t="str">
        <f>IF($A681&lt;&gt;"",INDEX('Instrument History'!$1:$1048576,CcyPerBase!$B681,CcyPerBase!D$3) / $C681,"")</f>
        <v/>
      </c>
      <c r="E681" s="5" t="str">
        <f>IF($A681&lt;&gt;"",IF(E$2&lt;&gt;"",INDEX('Instrument History'!$1:$1048576,CcyPerBase!$B681,CcyPerBase!E$3) / $C681,""),"")</f>
        <v/>
      </c>
      <c r="F681" s="5" t="str">
        <f>IF($A681&lt;&gt;"",IF(F$2&lt;&gt;"",INDEX('Instrument History'!$1:$1048576,CcyPerBase!$B681,CcyPerBase!F$3) / $C681,""),"")</f>
        <v/>
      </c>
      <c r="G681" s="5" t="str">
        <f>IF($A681&lt;&gt;"",IF(G$2&lt;&gt;"",INDEX('Instrument History'!$1:$1048576,CcyPerBase!$B681,CcyPerBase!G$3) / $C681,""),"")</f>
        <v/>
      </c>
      <c r="H681" s="5" t="str">
        <f>IF($A681&lt;&gt;"",IF(H$2&lt;&gt;"",INDEX('Instrument History'!$1:$1048576,CcyPerBase!$B681,CcyPerBase!H$3) / $C681,""),"")</f>
        <v/>
      </c>
      <c r="I681" s="5" t="str">
        <f>IF($A681&lt;&gt;"",IF(I$2&lt;&gt;"",INDEX('Instrument History'!$1:$1048576,CcyPerBase!$B681,CcyPerBase!I$3) / $C681,""),"")</f>
        <v/>
      </c>
      <c r="J681" s="5" t="str">
        <f>IF($A681&lt;&gt;"",IF(J$2&lt;&gt;"",INDEX('Instrument History'!$1:$1048576,CcyPerBase!$B681,CcyPerBase!J$3) / $C681,""),"")</f>
        <v/>
      </c>
      <c r="K681" s="5" t="str">
        <f>IF($A681&lt;&gt;"",IF(K$2&lt;&gt;"",INDEX('Instrument History'!$1:$1048576,CcyPerBase!$B681,CcyPerBase!K$3) / $C681,""),"")</f>
        <v/>
      </c>
      <c r="L681" s="5" t="str">
        <f>IF($A681&lt;&gt;"",IF(L$2&lt;&gt;"",INDEX('Instrument History'!$1:$1048576,CcyPerBase!$B681,CcyPerBase!L$3) / $C681,""),"")</f>
        <v/>
      </c>
      <c r="M681" s="5" t="str">
        <f>IF($A681&lt;&gt;"",IF(M$2&lt;&gt;"",INDEX('Instrument History'!$1:$1048576,CcyPerBase!$B681,CcyPerBase!M$3) / $C681,""),"")</f>
        <v/>
      </c>
      <c r="N681" s="5" t="str">
        <f>IF($A681&lt;&gt;"",IF(N$2&lt;&gt;"",INDEX('Instrument History'!$1:$1048576,CcyPerBase!$B681,CcyPerBase!N$3) / $C681,""),"")</f>
        <v/>
      </c>
      <c r="O681" s="5" t="str">
        <f>IF($A681&lt;&gt;"",IF(O$2&lt;&gt;"",INDEX('Instrument History'!$1:$1048576,CcyPerBase!$B681,CcyPerBase!O$3) / $C681,""),"")</f>
        <v/>
      </c>
      <c r="P681" s="5" t="str">
        <f>IF($A681&lt;&gt;"",IF(P$2&lt;&gt;"",INDEX('Instrument History'!$1:$1048576,CcyPerBase!$B681,CcyPerBase!P$3) / $C681,""),"")</f>
        <v/>
      </c>
      <c r="Q681" s="5" t="str">
        <f>IF($A681&lt;&gt;"",IF(Q$2&lt;&gt;"",INDEX('Instrument History'!$1:$1048576,CcyPerBase!$B681,CcyPerBase!Q$3) / $C681,""),"")</f>
        <v/>
      </c>
      <c r="R681" s="5" t="str">
        <f>IF($A681&lt;&gt;"",IF(R$2&lt;&gt;"",INDEX('Instrument History'!$1:$1048576,CcyPerBase!$B681,CcyPerBase!R$3) / $C681,""),"")</f>
        <v/>
      </c>
      <c r="S681" s="5" t="str">
        <f>IF($A681&lt;&gt;"",IF(S$2&lt;&gt;"",INDEX('Instrument History'!$1:$1048576,CcyPerBase!$B681,CcyPerBase!S$3) / $C681,""),"")</f>
        <v/>
      </c>
      <c r="T681" s="5" t="str">
        <f>IF($A681&lt;&gt;"",IF(T$2&lt;&gt;"",INDEX('Instrument History'!$1:$1048576,CcyPerBase!$B681,CcyPerBase!T$3) / $C681,""),"")</f>
        <v/>
      </c>
      <c r="U681" s="5" t="str">
        <f>IF($A681&lt;&gt;"",IF(U$2&lt;&gt;"",INDEX('Instrument History'!$1:$1048576,CcyPerBase!$B681,CcyPerBase!U$3) / $C681,""),"")</f>
        <v/>
      </c>
      <c r="V681" s="5" t="str">
        <f>IF($A681&lt;&gt;"",IF(V$2&lt;&gt;"",INDEX('Instrument History'!$1:$1048576,CcyPerBase!$B681,CcyPerBase!V$3) / $C681,""),"")</f>
        <v/>
      </c>
      <c r="W681" s="5" t="str">
        <f>IF($A681&lt;&gt;"",IF(W$2&lt;&gt;"",INDEX('Instrument History'!$1:$1048576,CcyPerBase!$B681,CcyPerBase!W$3) / $C681,""),"")</f>
        <v/>
      </c>
      <c r="X681" s="5" t="str">
        <f>IF($A681&lt;&gt;"",IF(X$2&lt;&gt;"",INDEX('Instrument History'!$1:$1048576,CcyPerBase!$B681,CcyPerBase!X$3) / $C681,""),"")</f>
        <v/>
      </c>
    </row>
    <row r="682" spans="1:24">
      <c r="A682" s="12" t="str">
        <f>IF(A681&lt;&gt;"",IF(A681=$B$3,"",'Instrument History'!A679),"")</f>
        <v/>
      </c>
      <c r="B682" t="str">
        <f t="shared" si="11"/>
        <v/>
      </c>
      <c r="C682" s="5" t="str">
        <f>IF(A682&lt;&gt;"",INDEX('Instrument History'!$1:$1048576,CcyPerBase!B682,CcyPerBase!$B$2),"")</f>
        <v/>
      </c>
      <c r="D682" s="5" t="str">
        <f>IF($A682&lt;&gt;"",INDEX('Instrument History'!$1:$1048576,CcyPerBase!$B682,CcyPerBase!D$3) / $C682,"")</f>
        <v/>
      </c>
      <c r="E682" s="5" t="str">
        <f>IF($A682&lt;&gt;"",IF(E$2&lt;&gt;"",INDEX('Instrument History'!$1:$1048576,CcyPerBase!$B682,CcyPerBase!E$3) / $C682,""),"")</f>
        <v/>
      </c>
      <c r="F682" s="5" t="str">
        <f>IF($A682&lt;&gt;"",IF(F$2&lt;&gt;"",INDEX('Instrument History'!$1:$1048576,CcyPerBase!$B682,CcyPerBase!F$3) / $C682,""),"")</f>
        <v/>
      </c>
      <c r="G682" s="5" t="str">
        <f>IF($A682&lt;&gt;"",IF(G$2&lt;&gt;"",INDEX('Instrument History'!$1:$1048576,CcyPerBase!$B682,CcyPerBase!G$3) / $C682,""),"")</f>
        <v/>
      </c>
      <c r="H682" s="5" t="str">
        <f>IF($A682&lt;&gt;"",IF(H$2&lt;&gt;"",INDEX('Instrument History'!$1:$1048576,CcyPerBase!$B682,CcyPerBase!H$3) / $C682,""),"")</f>
        <v/>
      </c>
      <c r="I682" s="5" t="str">
        <f>IF($A682&lt;&gt;"",IF(I$2&lt;&gt;"",INDEX('Instrument History'!$1:$1048576,CcyPerBase!$B682,CcyPerBase!I$3) / $C682,""),"")</f>
        <v/>
      </c>
      <c r="J682" s="5" t="str">
        <f>IF($A682&lt;&gt;"",IF(J$2&lt;&gt;"",INDEX('Instrument History'!$1:$1048576,CcyPerBase!$B682,CcyPerBase!J$3) / $C682,""),"")</f>
        <v/>
      </c>
      <c r="K682" s="5" t="str">
        <f>IF($A682&lt;&gt;"",IF(K$2&lt;&gt;"",INDEX('Instrument History'!$1:$1048576,CcyPerBase!$B682,CcyPerBase!K$3) / $C682,""),"")</f>
        <v/>
      </c>
      <c r="L682" s="5" t="str">
        <f>IF($A682&lt;&gt;"",IF(L$2&lt;&gt;"",INDEX('Instrument History'!$1:$1048576,CcyPerBase!$B682,CcyPerBase!L$3) / $C682,""),"")</f>
        <v/>
      </c>
      <c r="M682" s="5" t="str">
        <f>IF($A682&lt;&gt;"",IF(M$2&lt;&gt;"",INDEX('Instrument History'!$1:$1048576,CcyPerBase!$B682,CcyPerBase!M$3) / $C682,""),"")</f>
        <v/>
      </c>
      <c r="N682" s="5" t="str">
        <f>IF($A682&lt;&gt;"",IF(N$2&lt;&gt;"",INDEX('Instrument History'!$1:$1048576,CcyPerBase!$B682,CcyPerBase!N$3) / $C682,""),"")</f>
        <v/>
      </c>
      <c r="O682" s="5" t="str">
        <f>IF($A682&lt;&gt;"",IF(O$2&lt;&gt;"",INDEX('Instrument History'!$1:$1048576,CcyPerBase!$B682,CcyPerBase!O$3) / $C682,""),"")</f>
        <v/>
      </c>
      <c r="P682" s="5" t="str">
        <f>IF($A682&lt;&gt;"",IF(P$2&lt;&gt;"",INDEX('Instrument History'!$1:$1048576,CcyPerBase!$B682,CcyPerBase!P$3) / $C682,""),"")</f>
        <v/>
      </c>
      <c r="Q682" s="5" t="str">
        <f>IF($A682&lt;&gt;"",IF(Q$2&lt;&gt;"",INDEX('Instrument History'!$1:$1048576,CcyPerBase!$B682,CcyPerBase!Q$3) / $C682,""),"")</f>
        <v/>
      </c>
      <c r="R682" s="5" t="str">
        <f>IF($A682&lt;&gt;"",IF(R$2&lt;&gt;"",INDEX('Instrument History'!$1:$1048576,CcyPerBase!$B682,CcyPerBase!R$3) / $C682,""),"")</f>
        <v/>
      </c>
      <c r="S682" s="5" t="str">
        <f>IF($A682&lt;&gt;"",IF(S$2&lt;&gt;"",INDEX('Instrument History'!$1:$1048576,CcyPerBase!$B682,CcyPerBase!S$3) / $C682,""),"")</f>
        <v/>
      </c>
      <c r="T682" s="5" t="str">
        <f>IF($A682&lt;&gt;"",IF(T$2&lt;&gt;"",INDEX('Instrument History'!$1:$1048576,CcyPerBase!$B682,CcyPerBase!T$3) / $C682,""),"")</f>
        <v/>
      </c>
      <c r="U682" s="5" t="str">
        <f>IF($A682&lt;&gt;"",IF(U$2&lt;&gt;"",INDEX('Instrument History'!$1:$1048576,CcyPerBase!$B682,CcyPerBase!U$3) / $C682,""),"")</f>
        <v/>
      </c>
      <c r="V682" s="5" t="str">
        <f>IF($A682&lt;&gt;"",IF(V$2&lt;&gt;"",INDEX('Instrument History'!$1:$1048576,CcyPerBase!$B682,CcyPerBase!V$3) / $C682,""),"")</f>
        <v/>
      </c>
      <c r="W682" s="5" t="str">
        <f>IF($A682&lt;&gt;"",IF(W$2&lt;&gt;"",INDEX('Instrument History'!$1:$1048576,CcyPerBase!$B682,CcyPerBase!W$3) / $C682,""),"")</f>
        <v/>
      </c>
      <c r="X682" s="5" t="str">
        <f>IF($A682&lt;&gt;"",IF(X$2&lt;&gt;"",INDEX('Instrument History'!$1:$1048576,CcyPerBase!$B682,CcyPerBase!X$3) / $C682,""),"")</f>
        <v/>
      </c>
    </row>
    <row r="683" spans="1:24">
      <c r="A683" s="12" t="str">
        <f>IF(A682&lt;&gt;"",IF(A682=$B$3,"",'Instrument History'!A680),"")</f>
        <v/>
      </c>
      <c r="B683" t="str">
        <f t="shared" si="11"/>
        <v/>
      </c>
      <c r="C683" s="5" t="str">
        <f>IF(A683&lt;&gt;"",INDEX('Instrument History'!$1:$1048576,CcyPerBase!B683,CcyPerBase!$B$2),"")</f>
        <v/>
      </c>
      <c r="D683" s="5" t="str">
        <f>IF($A683&lt;&gt;"",INDEX('Instrument History'!$1:$1048576,CcyPerBase!$B683,CcyPerBase!D$3) / $C683,"")</f>
        <v/>
      </c>
      <c r="E683" s="5" t="str">
        <f>IF($A683&lt;&gt;"",IF(E$2&lt;&gt;"",INDEX('Instrument History'!$1:$1048576,CcyPerBase!$B683,CcyPerBase!E$3) / $C683,""),"")</f>
        <v/>
      </c>
      <c r="F683" s="5" t="str">
        <f>IF($A683&lt;&gt;"",IF(F$2&lt;&gt;"",INDEX('Instrument History'!$1:$1048576,CcyPerBase!$B683,CcyPerBase!F$3) / $C683,""),"")</f>
        <v/>
      </c>
      <c r="G683" s="5" t="str">
        <f>IF($A683&lt;&gt;"",IF(G$2&lt;&gt;"",INDEX('Instrument History'!$1:$1048576,CcyPerBase!$B683,CcyPerBase!G$3) / $C683,""),"")</f>
        <v/>
      </c>
      <c r="H683" s="5" t="str">
        <f>IF($A683&lt;&gt;"",IF(H$2&lt;&gt;"",INDEX('Instrument History'!$1:$1048576,CcyPerBase!$B683,CcyPerBase!H$3) / $C683,""),"")</f>
        <v/>
      </c>
      <c r="I683" s="5" t="str">
        <f>IF($A683&lt;&gt;"",IF(I$2&lt;&gt;"",INDEX('Instrument History'!$1:$1048576,CcyPerBase!$B683,CcyPerBase!I$3) / $C683,""),"")</f>
        <v/>
      </c>
      <c r="J683" s="5" t="str">
        <f>IF($A683&lt;&gt;"",IF(J$2&lt;&gt;"",INDEX('Instrument History'!$1:$1048576,CcyPerBase!$B683,CcyPerBase!J$3) / $C683,""),"")</f>
        <v/>
      </c>
      <c r="K683" s="5" t="str">
        <f>IF($A683&lt;&gt;"",IF(K$2&lt;&gt;"",INDEX('Instrument History'!$1:$1048576,CcyPerBase!$B683,CcyPerBase!K$3) / $C683,""),"")</f>
        <v/>
      </c>
      <c r="L683" s="5" t="str">
        <f>IF($A683&lt;&gt;"",IF(L$2&lt;&gt;"",INDEX('Instrument History'!$1:$1048576,CcyPerBase!$B683,CcyPerBase!L$3) / $C683,""),"")</f>
        <v/>
      </c>
      <c r="M683" s="5" t="str">
        <f>IF($A683&lt;&gt;"",IF(M$2&lt;&gt;"",INDEX('Instrument History'!$1:$1048576,CcyPerBase!$B683,CcyPerBase!M$3) / $C683,""),"")</f>
        <v/>
      </c>
      <c r="N683" s="5" t="str">
        <f>IF($A683&lt;&gt;"",IF(N$2&lt;&gt;"",INDEX('Instrument History'!$1:$1048576,CcyPerBase!$B683,CcyPerBase!N$3) / $C683,""),"")</f>
        <v/>
      </c>
      <c r="O683" s="5" t="str">
        <f>IF($A683&lt;&gt;"",IF(O$2&lt;&gt;"",INDEX('Instrument History'!$1:$1048576,CcyPerBase!$B683,CcyPerBase!O$3) / $C683,""),"")</f>
        <v/>
      </c>
      <c r="P683" s="5" t="str">
        <f>IF($A683&lt;&gt;"",IF(P$2&lt;&gt;"",INDEX('Instrument History'!$1:$1048576,CcyPerBase!$B683,CcyPerBase!P$3) / $C683,""),"")</f>
        <v/>
      </c>
      <c r="Q683" s="5" t="str">
        <f>IF($A683&lt;&gt;"",IF(Q$2&lt;&gt;"",INDEX('Instrument History'!$1:$1048576,CcyPerBase!$B683,CcyPerBase!Q$3) / $C683,""),"")</f>
        <v/>
      </c>
      <c r="R683" s="5" t="str">
        <f>IF($A683&lt;&gt;"",IF(R$2&lt;&gt;"",INDEX('Instrument History'!$1:$1048576,CcyPerBase!$B683,CcyPerBase!R$3) / $C683,""),"")</f>
        <v/>
      </c>
      <c r="S683" s="5" t="str">
        <f>IF($A683&lt;&gt;"",IF(S$2&lt;&gt;"",INDEX('Instrument History'!$1:$1048576,CcyPerBase!$B683,CcyPerBase!S$3) / $C683,""),"")</f>
        <v/>
      </c>
      <c r="T683" s="5" t="str">
        <f>IF($A683&lt;&gt;"",IF(T$2&lt;&gt;"",INDEX('Instrument History'!$1:$1048576,CcyPerBase!$B683,CcyPerBase!T$3) / $C683,""),"")</f>
        <v/>
      </c>
      <c r="U683" s="5" t="str">
        <f>IF($A683&lt;&gt;"",IF(U$2&lt;&gt;"",INDEX('Instrument History'!$1:$1048576,CcyPerBase!$B683,CcyPerBase!U$3) / $C683,""),"")</f>
        <v/>
      </c>
      <c r="V683" s="5" t="str">
        <f>IF($A683&lt;&gt;"",IF(V$2&lt;&gt;"",INDEX('Instrument History'!$1:$1048576,CcyPerBase!$B683,CcyPerBase!V$3) / $C683,""),"")</f>
        <v/>
      </c>
      <c r="W683" s="5" t="str">
        <f>IF($A683&lt;&gt;"",IF(W$2&lt;&gt;"",INDEX('Instrument History'!$1:$1048576,CcyPerBase!$B683,CcyPerBase!W$3) / $C683,""),"")</f>
        <v/>
      </c>
      <c r="X683" s="5" t="str">
        <f>IF($A683&lt;&gt;"",IF(X$2&lt;&gt;"",INDEX('Instrument History'!$1:$1048576,CcyPerBase!$B683,CcyPerBase!X$3) / $C683,""),"")</f>
        <v/>
      </c>
    </row>
    <row r="684" spans="1:24">
      <c r="A684" s="12" t="str">
        <f>IF(A683&lt;&gt;"",IF(A683=$B$3,"",'Instrument History'!A681),"")</f>
        <v/>
      </c>
      <c r="B684" t="str">
        <f t="shared" si="11"/>
        <v/>
      </c>
      <c r="C684" s="5" t="str">
        <f>IF(A684&lt;&gt;"",INDEX('Instrument History'!$1:$1048576,CcyPerBase!B684,CcyPerBase!$B$2),"")</f>
        <v/>
      </c>
      <c r="D684" s="5" t="str">
        <f>IF($A684&lt;&gt;"",INDEX('Instrument History'!$1:$1048576,CcyPerBase!$B684,CcyPerBase!D$3) / $C684,"")</f>
        <v/>
      </c>
      <c r="E684" s="5" t="str">
        <f>IF($A684&lt;&gt;"",IF(E$2&lt;&gt;"",INDEX('Instrument History'!$1:$1048576,CcyPerBase!$B684,CcyPerBase!E$3) / $C684,""),"")</f>
        <v/>
      </c>
      <c r="F684" s="5" t="str">
        <f>IF($A684&lt;&gt;"",IF(F$2&lt;&gt;"",INDEX('Instrument History'!$1:$1048576,CcyPerBase!$B684,CcyPerBase!F$3) / $C684,""),"")</f>
        <v/>
      </c>
      <c r="G684" s="5" t="str">
        <f>IF($A684&lt;&gt;"",IF(G$2&lt;&gt;"",INDEX('Instrument History'!$1:$1048576,CcyPerBase!$B684,CcyPerBase!G$3) / $C684,""),"")</f>
        <v/>
      </c>
      <c r="H684" s="5" t="str">
        <f>IF($A684&lt;&gt;"",IF(H$2&lt;&gt;"",INDEX('Instrument History'!$1:$1048576,CcyPerBase!$B684,CcyPerBase!H$3) / $C684,""),"")</f>
        <v/>
      </c>
      <c r="I684" s="5" t="str">
        <f>IF($A684&lt;&gt;"",IF(I$2&lt;&gt;"",INDEX('Instrument History'!$1:$1048576,CcyPerBase!$B684,CcyPerBase!I$3) / $C684,""),"")</f>
        <v/>
      </c>
      <c r="J684" s="5" t="str">
        <f>IF($A684&lt;&gt;"",IF(J$2&lt;&gt;"",INDEX('Instrument History'!$1:$1048576,CcyPerBase!$B684,CcyPerBase!J$3) / $C684,""),"")</f>
        <v/>
      </c>
      <c r="K684" s="5" t="str">
        <f>IF($A684&lt;&gt;"",IF(K$2&lt;&gt;"",INDEX('Instrument History'!$1:$1048576,CcyPerBase!$B684,CcyPerBase!K$3) / $C684,""),"")</f>
        <v/>
      </c>
      <c r="L684" s="5" t="str">
        <f>IF($A684&lt;&gt;"",IF(L$2&lt;&gt;"",INDEX('Instrument History'!$1:$1048576,CcyPerBase!$B684,CcyPerBase!L$3) / $C684,""),"")</f>
        <v/>
      </c>
      <c r="M684" s="5" t="str">
        <f>IF($A684&lt;&gt;"",IF(M$2&lt;&gt;"",INDEX('Instrument History'!$1:$1048576,CcyPerBase!$B684,CcyPerBase!M$3) / $C684,""),"")</f>
        <v/>
      </c>
      <c r="N684" s="5" t="str">
        <f>IF($A684&lt;&gt;"",IF(N$2&lt;&gt;"",INDEX('Instrument History'!$1:$1048576,CcyPerBase!$B684,CcyPerBase!N$3) / $C684,""),"")</f>
        <v/>
      </c>
      <c r="O684" s="5" t="str">
        <f>IF($A684&lt;&gt;"",IF(O$2&lt;&gt;"",INDEX('Instrument History'!$1:$1048576,CcyPerBase!$B684,CcyPerBase!O$3) / $C684,""),"")</f>
        <v/>
      </c>
      <c r="P684" s="5" t="str">
        <f>IF($A684&lt;&gt;"",IF(P$2&lt;&gt;"",INDEX('Instrument History'!$1:$1048576,CcyPerBase!$B684,CcyPerBase!P$3) / $C684,""),"")</f>
        <v/>
      </c>
      <c r="Q684" s="5" t="str">
        <f>IF($A684&lt;&gt;"",IF(Q$2&lt;&gt;"",INDEX('Instrument History'!$1:$1048576,CcyPerBase!$B684,CcyPerBase!Q$3) / $C684,""),"")</f>
        <v/>
      </c>
      <c r="R684" s="5" t="str">
        <f>IF($A684&lt;&gt;"",IF(R$2&lt;&gt;"",INDEX('Instrument History'!$1:$1048576,CcyPerBase!$B684,CcyPerBase!R$3) / $C684,""),"")</f>
        <v/>
      </c>
      <c r="S684" s="5" t="str">
        <f>IF($A684&lt;&gt;"",IF(S$2&lt;&gt;"",INDEX('Instrument History'!$1:$1048576,CcyPerBase!$B684,CcyPerBase!S$3) / $C684,""),"")</f>
        <v/>
      </c>
      <c r="T684" s="5" t="str">
        <f>IF($A684&lt;&gt;"",IF(T$2&lt;&gt;"",INDEX('Instrument History'!$1:$1048576,CcyPerBase!$B684,CcyPerBase!T$3) / $C684,""),"")</f>
        <v/>
      </c>
      <c r="U684" s="5" t="str">
        <f>IF($A684&lt;&gt;"",IF(U$2&lt;&gt;"",INDEX('Instrument History'!$1:$1048576,CcyPerBase!$B684,CcyPerBase!U$3) / $C684,""),"")</f>
        <v/>
      </c>
      <c r="V684" s="5" t="str">
        <f>IF($A684&lt;&gt;"",IF(V$2&lt;&gt;"",INDEX('Instrument History'!$1:$1048576,CcyPerBase!$B684,CcyPerBase!V$3) / $C684,""),"")</f>
        <v/>
      </c>
      <c r="W684" s="5" t="str">
        <f>IF($A684&lt;&gt;"",IF(W$2&lt;&gt;"",INDEX('Instrument History'!$1:$1048576,CcyPerBase!$B684,CcyPerBase!W$3) / $C684,""),"")</f>
        <v/>
      </c>
      <c r="X684" s="5" t="str">
        <f>IF($A684&lt;&gt;"",IF(X$2&lt;&gt;"",INDEX('Instrument History'!$1:$1048576,CcyPerBase!$B684,CcyPerBase!X$3) / $C684,""),"")</f>
        <v/>
      </c>
    </row>
    <row r="685" spans="1:24">
      <c r="A685" s="12" t="str">
        <f>IF(A684&lt;&gt;"",IF(A684=$B$3,"",'Instrument History'!A682),"")</f>
        <v/>
      </c>
      <c r="B685" t="str">
        <f t="shared" si="11"/>
        <v/>
      </c>
      <c r="C685" s="5" t="str">
        <f>IF(A685&lt;&gt;"",INDEX('Instrument History'!$1:$1048576,CcyPerBase!B685,CcyPerBase!$B$2),"")</f>
        <v/>
      </c>
      <c r="D685" s="5" t="str">
        <f>IF($A685&lt;&gt;"",INDEX('Instrument History'!$1:$1048576,CcyPerBase!$B685,CcyPerBase!D$3) / $C685,"")</f>
        <v/>
      </c>
      <c r="E685" s="5" t="str">
        <f>IF($A685&lt;&gt;"",IF(E$2&lt;&gt;"",INDEX('Instrument History'!$1:$1048576,CcyPerBase!$B685,CcyPerBase!E$3) / $C685,""),"")</f>
        <v/>
      </c>
      <c r="F685" s="5" t="str">
        <f>IF($A685&lt;&gt;"",IF(F$2&lt;&gt;"",INDEX('Instrument History'!$1:$1048576,CcyPerBase!$B685,CcyPerBase!F$3) / $C685,""),"")</f>
        <v/>
      </c>
      <c r="G685" s="5" t="str">
        <f>IF($A685&lt;&gt;"",IF(G$2&lt;&gt;"",INDEX('Instrument History'!$1:$1048576,CcyPerBase!$B685,CcyPerBase!G$3) / $C685,""),"")</f>
        <v/>
      </c>
      <c r="H685" s="5" t="str">
        <f>IF($A685&lt;&gt;"",IF(H$2&lt;&gt;"",INDEX('Instrument History'!$1:$1048576,CcyPerBase!$B685,CcyPerBase!H$3) / $C685,""),"")</f>
        <v/>
      </c>
      <c r="I685" s="5" t="str">
        <f>IF($A685&lt;&gt;"",IF(I$2&lt;&gt;"",INDEX('Instrument History'!$1:$1048576,CcyPerBase!$B685,CcyPerBase!I$3) / $C685,""),"")</f>
        <v/>
      </c>
      <c r="J685" s="5" t="str">
        <f>IF($A685&lt;&gt;"",IF(J$2&lt;&gt;"",INDEX('Instrument History'!$1:$1048576,CcyPerBase!$B685,CcyPerBase!J$3) / $C685,""),"")</f>
        <v/>
      </c>
      <c r="K685" s="5" t="str">
        <f>IF($A685&lt;&gt;"",IF(K$2&lt;&gt;"",INDEX('Instrument History'!$1:$1048576,CcyPerBase!$B685,CcyPerBase!K$3) / $C685,""),"")</f>
        <v/>
      </c>
      <c r="L685" s="5" t="str">
        <f>IF($A685&lt;&gt;"",IF(L$2&lt;&gt;"",INDEX('Instrument History'!$1:$1048576,CcyPerBase!$B685,CcyPerBase!L$3) / $C685,""),"")</f>
        <v/>
      </c>
      <c r="M685" s="5" t="str">
        <f>IF($A685&lt;&gt;"",IF(M$2&lt;&gt;"",INDEX('Instrument History'!$1:$1048576,CcyPerBase!$B685,CcyPerBase!M$3) / $C685,""),"")</f>
        <v/>
      </c>
      <c r="N685" s="5" t="str">
        <f>IF($A685&lt;&gt;"",IF(N$2&lt;&gt;"",INDEX('Instrument History'!$1:$1048576,CcyPerBase!$B685,CcyPerBase!N$3) / $C685,""),"")</f>
        <v/>
      </c>
      <c r="O685" s="5" t="str">
        <f>IF($A685&lt;&gt;"",IF(O$2&lt;&gt;"",INDEX('Instrument History'!$1:$1048576,CcyPerBase!$B685,CcyPerBase!O$3) / $C685,""),"")</f>
        <v/>
      </c>
      <c r="P685" s="5" t="str">
        <f>IF($A685&lt;&gt;"",IF(P$2&lt;&gt;"",INDEX('Instrument History'!$1:$1048576,CcyPerBase!$B685,CcyPerBase!P$3) / $C685,""),"")</f>
        <v/>
      </c>
      <c r="Q685" s="5" t="str">
        <f>IF($A685&lt;&gt;"",IF(Q$2&lt;&gt;"",INDEX('Instrument History'!$1:$1048576,CcyPerBase!$B685,CcyPerBase!Q$3) / $C685,""),"")</f>
        <v/>
      </c>
      <c r="R685" s="5" t="str">
        <f>IF($A685&lt;&gt;"",IF(R$2&lt;&gt;"",INDEX('Instrument History'!$1:$1048576,CcyPerBase!$B685,CcyPerBase!R$3) / $C685,""),"")</f>
        <v/>
      </c>
      <c r="S685" s="5" t="str">
        <f>IF($A685&lt;&gt;"",IF(S$2&lt;&gt;"",INDEX('Instrument History'!$1:$1048576,CcyPerBase!$B685,CcyPerBase!S$3) / $C685,""),"")</f>
        <v/>
      </c>
      <c r="T685" s="5" t="str">
        <f>IF($A685&lt;&gt;"",IF(T$2&lt;&gt;"",INDEX('Instrument History'!$1:$1048576,CcyPerBase!$B685,CcyPerBase!T$3) / $C685,""),"")</f>
        <v/>
      </c>
      <c r="U685" s="5" t="str">
        <f>IF($A685&lt;&gt;"",IF(U$2&lt;&gt;"",INDEX('Instrument History'!$1:$1048576,CcyPerBase!$B685,CcyPerBase!U$3) / $C685,""),"")</f>
        <v/>
      </c>
      <c r="V685" s="5" t="str">
        <f>IF($A685&lt;&gt;"",IF(V$2&lt;&gt;"",INDEX('Instrument History'!$1:$1048576,CcyPerBase!$B685,CcyPerBase!V$3) / $C685,""),"")</f>
        <v/>
      </c>
      <c r="W685" s="5" t="str">
        <f>IF($A685&lt;&gt;"",IF(W$2&lt;&gt;"",INDEX('Instrument History'!$1:$1048576,CcyPerBase!$B685,CcyPerBase!W$3) / $C685,""),"")</f>
        <v/>
      </c>
      <c r="X685" s="5" t="str">
        <f>IF($A685&lt;&gt;"",IF(X$2&lt;&gt;"",INDEX('Instrument History'!$1:$1048576,CcyPerBase!$B685,CcyPerBase!X$3) / $C685,""),"")</f>
        <v/>
      </c>
    </row>
    <row r="686" spans="1:24">
      <c r="A686" s="12" t="str">
        <f>IF(A685&lt;&gt;"",IF(A685=$B$3,"",'Instrument History'!A683),"")</f>
        <v/>
      </c>
      <c r="B686" t="str">
        <f t="shared" si="11"/>
        <v/>
      </c>
      <c r="C686" s="5" t="str">
        <f>IF(A686&lt;&gt;"",INDEX('Instrument History'!$1:$1048576,CcyPerBase!B686,CcyPerBase!$B$2),"")</f>
        <v/>
      </c>
      <c r="D686" s="5" t="str">
        <f>IF($A686&lt;&gt;"",INDEX('Instrument History'!$1:$1048576,CcyPerBase!$B686,CcyPerBase!D$3) / $C686,"")</f>
        <v/>
      </c>
      <c r="E686" s="5" t="str">
        <f>IF($A686&lt;&gt;"",IF(E$2&lt;&gt;"",INDEX('Instrument History'!$1:$1048576,CcyPerBase!$B686,CcyPerBase!E$3) / $C686,""),"")</f>
        <v/>
      </c>
      <c r="F686" s="5" t="str">
        <f>IF($A686&lt;&gt;"",IF(F$2&lt;&gt;"",INDEX('Instrument History'!$1:$1048576,CcyPerBase!$B686,CcyPerBase!F$3) / $C686,""),"")</f>
        <v/>
      </c>
      <c r="G686" s="5" t="str">
        <f>IF($A686&lt;&gt;"",IF(G$2&lt;&gt;"",INDEX('Instrument History'!$1:$1048576,CcyPerBase!$B686,CcyPerBase!G$3) / $C686,""),"")</f>
        <v/>
      </c>
      <c r="H686" s="5" t="str">
        <f>IF($A686&lt;&gt;"",IF(H$2&lt;&gt;"",INDEX('Instrument History'!$1:$1048576,CcyPerBase!$B686,CcyPerBase!H$3) / $C686,""),"")</f>
        <v/>
      </c>
      <c r="I686" s="5" t="str">
        <f>IF($A686&lt;&gt;"",IF(I$2&lt;&gt;"",INDEX('Instrument History'!$1:$1048576,CcyPerBase!$B686,CcyPerBase!I$3) / $C686,""),"")</f>
        <v/>
      </c>
      <c r="J686" s="5" t="str">
        <f>IF($A686&lt;&gt;"",IF(J$2&lt;&gt;"",INDEX('Instrument History'!$1:$1048576,CcyPerBase!$B686,CcyPerBase!J$3) / $C686,""),"")</f>
        <v/>
      </c>
      <c r="K686" s="5" t="str">
        <f>IF($A686&lt;&gt;"",IF(K$2&lt;&gt;"",INDEX('Instrument History'!$1:$1048576,CcyPerBase!$B686,CcyPerBase!K$3) / $C686,""),"")</f>
        <v/>
      </c>
      <c r="L686" s="5" t="str">
        <f>IF($A686&lt;&gt;"",IF(L$2&lt;&gt;"",INDEX('Instrument History'!$1:$1048576,CcyPerBase!$B686,CcyPerBase!L$3) / $C686,""),"")</f>
        <v/>
      </c>
      <c r="M686" s="5" t="str">
        <f>IF($A686&lt;&gt;"",IF(M$2&lt;&gt;"",INDEX('Instrument History'!$1:$1048576,CcyPerBase!$B686,CcyPerBase!M$3) / $C686,""),"")</f>
        <v/>
      </c>
      <c r="N686" s="5" t="str">
        <f>IF($A686&lt;&gt;"",IF(N$2&lt;&gt;"",INDEX('Instrument History'!$1:$1048576,CcyPerBase!$B686,CcyPerBase!N$3) / $C686,""),"")</f>
        <v/>
      </c>
      <c r="O686" s="5" t="str">
        <f>IF($A686&lt;&gt;"",IF(O$2&lt;&gt;"",INDEX('Instrument History'!$1:$1048576,CcyPerBase!$B686,CcyPerBase!O$3) / $C686,""),"")</f>
        <v/>
      </c>
      <c r="P686" s="5" t="str">
        <f>IF($A686&lt;&gt;"",IF(P$2&lt;&gt;"",INDEX('Instrument History'!$1:$1048576,CcyPerBase!$B686,CcyPerBase!P$3) / $C686,""),"")</f>
        <v/>
      </c>
      <c r="Q686" s="5" t="str">
        <f>IF($A686&lt;&gt;"",IF(Q$2&lt;&gt;"",INDEX('Instrument History'!$1:$1048576,CcyPerBase!$B686,CcyPerBase!Q$3) / $C686,""),"")</f>
        <v/>
      </c>
      <c r="R686" s="5" t="str">
        <f>IF($A686&lt;&gt;"",IF(R$2&lt;&gt;"",INDEX('Instrument History'!$1:$1048576,CcyPerBase!$B686,CcyPerBase!R$3) / $C686,""),"")</f>
        <v/>
      </c>
      <c r="S686" s="5" t="str">
        <f>IF($A686&lt;&gt;"",IF(S$2&lt;&gt;"",INDEX('Instrument History'!$1:$1048576,CcyPerBase!$B686,CcyPerBase!S$3) / $C686,""),"")</f>
        <v/>
      </c>
      <c r="T686" s="5" t="str">
        <f>IF($A686&lt;&gt;"",IF(T$2&lt;&gt;"",INDEX('Instrument History'!$1:$1048576,CcyPerBase!$B686,CcyPerBase!T$3) / $C686,""),"")</f>
        <v/>
      </c>
      <c r="U686" s="5" t="str">
        <f>IF($A686&lt;&gt;"",IF(U$2&lt;&gt;"",INDEX('Instrument History'!$1:$1048576,CcyPerBase!$B686,CcyPerBase!U$3) / $C686,""),"")</f>
        <v/>
      </c>
      <c r="V686" s="5" t="str">
        <f>IF($A686&lt;&gt;"",IF(V$2&lt;&gt;"",INDEX('Instrument History'!$1:$1048576,CcyPerBase!$B686,CcyPerBase!V$3) / $C686,""),"")</f>
        <v/>
      </c>
      <c r="W686" s="5" t="str">
        <f>IF($A686&lt;&gt;"",IF(W$2&lt;&gt;"",INDEX('Instrument History'!$1:$1048576,CcyPerBase!$B686,CcyPerBase!W$3) / $C686,""),"")</f>
        <v/>
      </c>
      <c r="X686" s="5" t="str">
        <f>IF($A686&lt;&gt;"",IF(X$2&lt;&gt;"",INDEX('Instrument History'!$1:$1048576,CcyPerBase!$B686,CcyPerBase!X$3) / $C686,""),"")</f>
        <v/>
      </c>
    </row>
    <row r="687" spans="1:24">
      <c r="A687" s="12" t="str">
        <f>IF(A686&lt;&gt;"",IF(A686=$B$3,"",'Instrument History'!A684),"")</f>
        <v/>
      </c>
      <c r="B687" t="str">
        <f t="shared" si="11"/>
        <v/>
      </c>
      <c r="C687" s="5" t="str">
        <f>IF(A687&lt;&gt;"",INDEX('Instrument History'!$1:$1048576,CcyPerBase!B687,CcyPerBase!$B$2),"")</f>
        <v/>
      </c>
      <c r="D687" s="5" t="str">
        <f>IF($A687&lt;&gt;"",INDEX('Instrument History'!$1:$1048576,CcyPerBase!$B687,CcyPerBase!D$3) / $C687,"")</f>
        <v/>
      </c>
      <c r="E687" s="5" t="str">
        <f>IF($A687&lt;&gt;"",IF(E$2&lt;&gt;"",INDEX('Instrument History'!$1:$1048576,CcyPerBase!$B687,CcyPerBase!E$3) / $C687,""),"")</f>
        <v/>
      </c>
      <c r="F687" s="5" t="str">
        <f>IF($A687&lt;&gt;"",IF(F$2&lt;&gt;"",INDEX('Instrument History'!$1:$1048576,CcyPerBase!$B687,CcyPerBase!F$3) / $C687,""),"")</f>
        <v/>
      </c>
      <c r="G687" s="5" t="str">
        <f>IF($A687&lt;&gt;"",IF(G$2&lt;&gt;"",INDEX('Instrument History'!$1:$1048576,CcyPerBase!$B687,CcyPerBase!G$3) / $C687,""),"")</f>
        <v/>
      </c>
      <c r="H687" s="5" t="str">
        <f>IF($A687&lt;&gt;"",IF(H$2&lt;&gt;"",INDEX('Instrument History'!$1:$1048576,CcyPerBase!$B687,CcyPerBase!H$3) / $C687,""),"")</f>
        <v/>
      </c>
      <c r="I687" s="5" t="str">
        <f>IF($A687&lt;&gt;"",IF(I$2&lt;&gt;"",INDEX('Instrument History'!$1:$1048576,CcyPerBase!$B687,CcyPerBase!I$3) / $C687,""),"")</f>
        <v/>
      </c>
      <c r="J687" s="5" t="str">
        <f>IF($A687&lt;&gt;"",IF(J$2&lt;&gt;"",INDEX('Instrument History'!$1:$1048576,CcyPerBase!$B687,CcyPerBase!J$3) / $C687,""),"")</f>
        <v/>
      </c>
      <c r="K687" s="5" t="str">
        <f>IF($A687&lt;&gt;"",IF(K$2&lt;&gt;"",INDEX('Instrument History'!$1:$1048576,CcyPerBase!$B687,CcyPerBase!K$3) / $C687,""),"")</f>
        <v/>
      </c>
      <c r="L687" s="5" t="str">
        <f>IF($A687&lt;&gt;"",IF(L$2&lt;&gt;"",INDEX('Instrument History'!$1:$1048576,CcyPerBase!$B687,CcyPerBase!L$3) / $C687,""),"")</f>
        <v/>
      </c>
      <c r="M687" s="5" t="str">
        <f>IF($A687&lt;&gt;"",IF(M$2&lt;&gt;"",INDEX('Instrument History'!$1:$1048576,CcyPerBase!$B687,CcyPerBase!M$3) / $C687,""),"")</f>
        <v/>
      </c>
      <c r="N687" s="5" t="str">
        <f>IF($A687&lt;&gt;"",IF(N$2&lt;&gt;"",INDEX('Instrument History'!$1:$1048576,CcyPerBase!$B687,CcyPerBase!N$3) / $C687,""),"")</f>
        <v/>
      </c>
      <c r="O687" s="5" t="str">
        <f>IF($A687&lt;&gt;"",IF(O$2&lt;&gt;"",INDEX('Instrument History'!$1:$1048576,CcyPerBase!$B687,CcyPerBase!O$3) / $C687,""),"")</f>
        <v/>
      </c>
      <c r="P687" s="5" t="str">
        <f>IF($A687&lt;&gt;"",IF(P$2&lt;&gt;"",INDEX('Instrument History'!$1:$1048576,CcyPerBase!$B687,CcyPerBase!P$3) / $C687,""),"")</f>
        <v/>
      </c>
      <c r="Q687" s="5" t="str">
        <f>IF($A687&lt;&gt;"",IF(Q$2&lt;&gt;"",INDEX('Instrument History'!$1:$1048576,CcyPerBase!$B687,CcyPerBase!Q$3) / $C687,""),"")</f>
        <v/>
      </c>
      <c r="R687" s="5" t="str">
        <f>IF($A687&lt;&gt;"",IF(R$2&lt;&gt;"",INDEX('Instrument History'!$1:$1048576,CcyPerBase!$B687,CcyPerBase!R$3) / $C687,""),"")</f>
        <v/>
      </c>
      <c r="S687" s="5" t="str">
        <f>IF($A687&lt;&gt;"",IF(S$2&lt;&gt;"",INDEX('Instrument History'!$1:$1048576,CcyPerBase!$B687,CcyPerBase!S$3) / $C687,""),"")</f>
        <v/>
      </c>
      <c r="T687" s="5" t="str">
        <f>IF($A687&lt;&gt;"",IF(T$2&lt;&gt;"",INDEX('Instrument History'!$1:$1048576,CcyPerBase!$B687,CcyPerBase!T$3) / $C687,""),"")</f>
        <v/>
      </c>
      <c r="U687" s="5" t="str">
        <f>IF($A687&lt;&gt;"",IF(U$2&lt;&gt;"",INDEX('Instrument History'!$1:$1048576,CcyPerBase!$B687,CcyPerBase!U$3) / $C687,""),"")</f>
        <v/>
      </c>
      <c r="V687" s="5" t="str">
        <f>IF($A687&lt;&gt;"",IF(V$2&lt;&gt;"",INDEX('Instrument History'!$1:$1048576,CcyPerBase!$B687,CcyPerBase!V$3) / $C687,""),"")</f>
        <v/>
      </c>
      <c r="W687" s="5" t="str">
        <f>IF($A687&lt;&gt;"",IF(W$2&lt;&gt;"",INDEX('Instrument History'!$1:$1048576,CcyPerBase!$B687,CcyPerBase!W$3) / $C687,""),"")</f>
        <v/>
      </c>
      <c r="X687" s="5" t="str">
        <f>IF($A687&lt;&gt;"",IF(X$2&lt;&gt;"",INDEX('Instrument History'!$1:$1048576,CcyPerBase!$B687,CcyPerBase!X$3) / $C687,""),"")</f>
        <v/>
      </c>
    </row>
    <row r="688" spans="1:24">
      <c r="A688" s="12" t="str">
        <f>IF(A687&lt;&gt;"",IF(A687=$B$3,"",'Instrument History'!A685),"")</f>
        <v/>
      </c>
      <c r="B688" t="str">
        <f t="shared" si="11"/>
        <v/>
      </c>
      <c r="C688" s="5" t="str">
        <f>IF(A688&lt;&gt;"",INDEX('Instrument History'!$1:$1048576,CcyPerBase!B688,CcyPerBase!$B$2),"")</f>
        <v/>
      </c>
      <c r="D688" s="5" t="str">
        <f>IF($A688&lt;&gt;"",INDEX('Instrument History'!$1:$1048576,CcyPerBase!$B688,CcyPerBase!D$3) / $C688,"")</f>
        <v/>
      </c>
      <c r="E688" s="5" t="str">
        <f>IF($A688&lt;&gt;"",IF(E$2&lt;&gt;"",INDEX('Instrument History'!$1:$1048576,CcyPerBase!$B688,CcyPerBase!E$3) / $C688,""),"")</f>
        <v/>
      </c>
      <c r="F688" s="5" t="str">
        <f>IF($A688&lt;&gt;"",IF(F$2&lt;&gt;"",INDEX('Instrument History'!$1:$1048576,CcyPerBase!$B688,CcyPerBase!F$3) / $C688,""),"")</f>
        <v/>
      </c>
      <c r="G688" s="5" t="str">
        <f>IF($A688&lt;&gt;"",IF(G$2&lt;&gt;"",INDEX('Instrument History'!$1:$1048576,CcyPerBase!$B688,CcyPerBase!G$3) / $C688,""),"")</f>
        <v/>
      </c>
      <c r="H688" s="5" t="str">
        <f>IF($A688&lt;&gt;"",IF(H$2&lt;&gt;"",INDEX('Instrument History'!$1:$1048576,CcyPerBase!$B688,CcyPerBase!H$3) / $C688,""),"")</f>
        <v/>
      </c>
      <c r="I688" s="5" t="str">
        <f>IF($A688&lt;&gt;"",IF(I$2&lt;&gt;"",INDEX('Instrument History'!$1:$1048576,CcyPerBase!$B688,CcyPerBase!I$3) / $C688,""),"")</f>
        <v/>
      </c>
      <c r="J688" s="5" t="str">
        <f>IF($A688&lt;&gt;"",IF(J$2&lt;&gt;"",INDEX('Instrument History'!$1:$1048576,CcyPerBase!$B688,CcyPerBase!J$3) / $C688,""),"")</f>
        <v/>
      </c>
      <c r="K688" s="5" t="str">
        <f>IF($A688&lt;&gt;"",IF(K$2&lt;&gt;"",INDEX('Instrument History'!$1:$1048576,CcyPerBase!$B688,CcyPerBase!K$3) / $C688,""),"")</f>
        <v/>
      </c>
      <c r="L688" s="5" t="str">
        <f>IF($A688&lt;&gt;"",IF(L$2&lt;&gt;"",INDEX('Instrument History'!$1:$1048576,CcyPerBase!$B688,CcyPerBase!L$3) / $C688,""),"")</f>
        <v/>
      </c>
      <c r="M688" s="5" t="str">
        <f>IF($A688&lt;&gt;"",IF(M$2&lt;&gt;"",INDEX('Instrument History'!$1:$1048576,CcyPerBase!$B688,CcyPerBase!M$3) / $C688,""),"")</f>
        <v/>
      </c>
      <c r="N688" s="5" t="str">
        <f>IF($A688&lt;&gt;"",IF(N$2&lt;&gt;"",INDEX('Instrument History'!$1:$1048576,CcyPerBase!$B688,CcyPerBase!N$3) / $C688,""),"")</f>
        <v/>
      </c>
      <c r="O688" s="5" t="str">
        <f>IF($A688&lt;&gt;"",IF(O$2&lt;&gt;"",INDEX('Instrument History'!$1:$1048576,CcyPerBase!$B688,CcyPerBase!O$3) / $C688,""),"")</f>
        <v/>
      </c>
      <c r="P688" s="5" t="str">
        <f>IF($A688&lt;&gt;"",IF(P$2&lt;&gt;"",INDEX('Instrument History'!$1:$1048576,CcyPerBase!$B688,CcyPerBase!P$3) / $C688,""),"")</f>
        <v/>
      </c>
      <c r="Q688" s="5" t="str">
        <f>IF($A688&lt;&gt;"",IF(Q$2&lt;&gt;"",INDEX('Instrument History'!$1:$1048576,CcyPerBase!$B688,CcyPerBase!Q$3) / $C688,""),"")</f>
        <v/>
      </c>
      <c r="R688" s="5" t="str">
        <f>IF($A688&lt;&gt;"",IF(R$2&lt;&gt;"",INDEX('Instrument History'!$1:$1048576,CcyPerBase!$B688,CcyPerBase!R$3) / $C688,""),"")</f>
        <v/>
      </c>
      <c r="S688" s="5" t="str">
        <f>IF($A688&lt;&gt;"",IF(S$2&lt;&gt;"",INDEX('Instrument History'!$1:$1048576,CcyPerBase!$B688,CcyPerBase!S$3) / $C688,""),"")</f>
        <v/>
      </c>
      <c r="T688" s="5" t="str">
        <f>IF($A688&lt;&gt;"",IF(T$2&lt;&gt;"",INDEX('Instrument History'!$1:$1048576,CcyPerBase!$B688,CcyPerBase!T$3) / $C688,""),"")</f>
        <v/>
      </c>
      <c r="U688" s="5" t="str">
        <f>IF($A688&lt;&gt;"",IF(U$2&lt;&gt;"",INDEX('Instrument History'!$1:$1048576,CcyPerBase!$B688,CcyPerBase!U$3) / $C688,""),"")</f>
        <v/>
      </c>
      <c r="V688" s="5" t="str">
        <f>IF($A688&lt;&gt;"",IF(V$2&lt;&gt;"",INDEX('Instrument History'!$1:$1048576,CcyPerBase!$B688,CcyPerBase!V$3) / $C688,""),"")</f>
        <v/>
      </c>
      <c r="W688" s="5" t="str">
        <f>IF($A688&lt;&gt;"",IF(W$2&lt;&gt;"",INDEX('Instrument History'!$1:$1048576,CcyPerBase!$B688,CcyPerBase!W$3) / $C688,""),"")</f>
        <v/>
      </c>
      <c r="X688" s="5" t="str">
        <f>IF($A688&lt;&gt;"",IF(X$2&lt;&gt;"",INDEX('Instrument History'!$1:$1048576,CcyPerBase!$B688,CcyPerBase!X$3) / $C688,""),"")</f>
        <v/>
      </c>
    </row>
    <row r="689" spans="1:24">
      <c r="A689" s="12" t="str">
        <f>IF(A688&lt;&gt;"",IF(A688=$B$3,"",'Instrument History'!A686),"")</f>
        <v/>
      </c>
      <c r="B689" t="str">
        <f t="shared" si="11"/>
        <v/>
      </c>
      <c r="C689" s="5" t="str">
        <f>IF(A689&lt;&gt;"",INDEX('Instrument History'!$1:$1048576,CcyPerBase!B689,CcyPerBase!$B$2),"")</f>
        <v/>
      </c>
      <c r="D689" s="5" t="str">
        <f>IF($A689&lt;&gt;"",INDEX('Instrument History'!$1:$1048576,CcyPerBase!$B689,CcyPerBase!D$3) / $C689,"")</f>
        <v/>
      </c>
      <c r="E689" s="5" t="str">
        <f>IF($A689&lt;&gt;"",IF(E$2&lt;&gt;"",INDEX('Instrument History'!$1:$1048576,CcyPerBase!$B689,CcyPerBase!E$3) / $C689,""),"")</f>
        <v/>
      </c>
      <c r="F689" s="5" t="str">
        <f>IF($A689&lt;&gt;"",IF(F$2&lt;&gt;"",INDEX('Instrument History'!$1:$1048576,CcyPerBase!$B689,CcyPerBase!F$3) / $C689,""),"")</f>
        <v/>
      </c>
      <c r="G689" s="5" t="str">
        <f>IF($A689&lt;&gt;"",IF(G$2&lt;&gt;"",INDEX('Instrument History'!$1:$1048576,CcyPerBase!$B689,CcyPerBase!G$3) / $C689,""),"")</f>
        <v/>
      </c>
      <c r="H689" s="5" t="str">
        <f>IF($A689&lt;&gt;"",IF(H$2&lt;&gt;"",INDEX('Instrument History'!$1:$1048576,CcyPerBase!$B689,CcyPerBase!H$3) / $C689,""),"")</f>
        <v/>
      </c>
      <c r="I689" s="5" t="str">
        <f>IF($A689&lt;&gt;"",IF(I$2&lt;&gt;"",INDEX('Instrument History'!$1:$1048576,CcyPerBase!$B689,CcyPerBase!I$3) / $C689,""),"")</f>
        <v/>
      </c>
      <c r="J689" s="5" t="str">
        <f>IF($A689&lt;&gt;"",IF(J$2&lt;&gt;"",INDEX('Instrument History'!$1:$1048576,CcyPerBase!$B689,CcyPerBase!J$3) / $C689,""),"")</f>
        <v/>
      </c>
      <c r="K689" s="5" t="str">
        <f>IF($A689&lt;&gt;"",IF(K$2&lt;&gt;"",INDEX('Instrument History'!$1:$1048576,CcyPerBase!$B689,CcyPerBase!K$3) / $C689,""),"")</f>
        <v/>
      </c>
      <c r="L689" s="5" t="str">
        <f>IF($A689&lt;&gt;"",IF(L$2&lt;&gt;"",INDEX('Instrument History'!$1:$1048576,CcyPerBase!$B689,CcyPerBase!L$3) / $C689,""),"")</f>
        <v/>
      </c>
      <c r="M689" s="5" t="str">
        <f>IF($A689&lt;&gt;"",IF(M$2&lt;&gt;"",INDEX('Instrument History'!$1:$1048576,CcyPerBase!$B689,CcyPerBase!M$3) / $C689,""),"")</f>
        <v/>
      </c>
      <c r="N689" s="5" t="str">
        <f>IF($A689&lt;&gt;"",IF(N$2&lt;&gt;"",INDEX('Instrument History'!$1:$1048576,CcyPerBase!$B689,CcyPerBase!N$3) / $C689,""),"")</f>
        <v/>
      </c>
      <c r="O689" s="5" t="str">
        <f>IF($A689&lt;&gt;"",IF(O$2&lt;&gt;"",INDEX('Instrument History'!$1:$1048576,CcyPerBase!$B689,CcyPerBase!O$3) / $C689,""),"")</f>
        <v/>
      </c>
      <c r="P689" s="5" t="str">
        <f>IF($A689&lt;&gt;"",IF(P$2&lt;&gt;"",INDEX('Instrument History'!$1:$1048576,CcyPerBase!$B689,CcyPerBase!P$3) / $C689,""),"")</f>
        <v/>
      </c>
      <c r="Q689" s="5" t="str">
        <f>IF($A689&lt;&gt;"",IF(Q$2&lt;&gt;"",INDEX('Instrument History'!$1:$1048576,CcyPerBase!$B689,CcyPerBase!Q$3) / $C689,""),"")</f>
        <v/>
      </c>
      <c r="R689" s="5" t="str">
        <f>IF($A689&lt;&gt;"",IF(R$2&lt;&gt;"",INDEX('Instrument History'!$1:$1048576,CcyPerBase!$B689,CcyPerBase!R$3) / $C689,""),"")</f>
        <v/>
      </c>
      <c r="S689" s="5" t="str">
        <f>IF($A689&lt;&gt;"",IF(S$2&lt;&gt;"",INDEX('Instrument History'!$1:$1048576,CcyPerBase!$B689,CcyPerBase!S$3) / $C689,""),"")</f>
        <v/>
      </c>
      <c r="T689" s="5" t="str">
        <f>IF($A689&lt;&gt;"",IF(T$2&lt;&gt;"",INDEX('Instrument History'!$1:$1048576,CcyPerBase!$B689,CcyPerBase!T$3) / $C689,""),"")</f>
        <v/>
      </c>
      <c r="U689" s="5" t="str">
        <f>IF($A689&lt;&gt;"",IF(U$2&lt;&gt;"",INDEX('Instrument History'!$1:$1048576,CcyPerBase!$B689,CcyPerBase!U$3) / $C689,""),"")</f>
        <v/>
      </c>
      <c r="V689" s="5" t="str">
        <f>IF($A689&lt;&gt;"",IF(V$2&lt;&gt;"",INDEX('Instrument History'!$1:$1048576,CcyPerBase!$B689,CcyPerBase!V$3) / $C689,""),"")</f>
        <v/>
      </c>
      <c r="W689" s="5" t="str">
        <f>IF($A689&lt;&gt;"",IF(W$2&lt;&gt;"",INDEX('Instrument History'!$1:$1048576,CcyPerBase!$B689,CcyPerBase!W$3) / $C689,""),"")</f>
        <v/>
      </c>
      <c r="X689" s="5" t="str">
        <f>IF($A689&lt;&gt;"",IF(X$2&lt;&gt;"",INDEX('Instrument History'!$1:$1048576,CcyPerBase!$B689,CcyPerBase!X$3) / $C689,""),"")</f>
        <v/>
      </c>
    </row>
    <row r="690" spans="1:24">
      <c r="A690" s="12" t="str">
        <f>IF(A689&lt;&gt;"",IF(A689=$B$3,"",'Instrument History'!A687),"")</f>
        <v/>
      </c>
      <c r="B690" t="str">
        <f t="shared" si="11"/>
        <v/>
      </c>
      <c r="C690" s="5" t="str">
        <f>IF(A690&lt;&gt;"",INDEX('Instrument History'!$1:$1048576,CcyPerBase!B690,CcyPerBase!$B$2),"")</f>
        <v/>
      </c>
      <c r="D690" s="5" t="str">
        <f>IF($A690&lt;&gt;"",INDEX('Instrument History'!$1:$1048576,CcyPerBase!$B690,CcyPerBase!D$3) / $C690,"")</f>
        <v/>
      </c>
      <c r="E690" s="5" t="str">
        <f>IF($A690&lt;&gt;"",IF(E$2&lt;&gt;"",INDEX('Instrument History'!$1:$1048576,CcyPerBase!$B690,CcyPerBase!E$3) / $C690,""),"")</f>
        <v/>
      </c>
      <c r="F690" s="5" t="str">
        <f>IF($A690&lt;&gt;"",IF(F$2&lt;&gt;"",INDEX('Instrument History'!$1:$1048576,CcyPerBase!$B690,CcyPerBase!F$3) / $C690,""),"")</f>
        <v/>
      </c>
      <c r="G690" s="5" t="str">
        <f>IF($A690&lt;&gt;"",IF(G$2&lt;&gt;"",INDEX('Instrument History'!$1:$1048576,CcyPerBase!$B690,CcyPerBase!G$3) / $C690,""),"")</f>
        <v/>
      </c>
      <c r="H690" s="5" t="str">
        <f>IF($A690&lt;&gt;"",IF(H$2&lt;&gt;"",INDEX('Instrument History'!$1:$1048576,CcyPerBase!$B690,CcyPerBase!H$3) / $C690,""),"")</f>
        <v/>
      </c>
      <c r="I690" s="5" t="str">
        <f>IF($A690&lt;&gt;"",IF(I$2&lt;&gt;"",INDEX('Instrument History'!$1:$1048576,CcyPerBase!$B690,CcyPerBase!I$3) / $C690,""),"")</f>
        <v/>
      </c>
      <c r="J690" s="5" t="str">
        <f>IF($A690&lt;&gt;"",IF(J$2&lt;&gt;"",INDEX('Instrument History'!$1:$1048576,CcyPerBase!$B690,CcyPerBase!J$3) / $C690,""),"")</f>
        <v/>
      </c>
      <c r="K690" s="5" t="str">
        <f>IF($A690&lt;&gt;"",IF(K$2&lt;&gt;"",INDEX('Instrument History'!$1:$1048576,CcyPerBase!$B690,CcyPerBase!K$3) / $C690,""),"")</f>
        <v/>
      </c>
      <c r="L690" s="5" t="str">
        <f>IF($A690&lt;&gt;"",IF(L$2&lt;&gt;"",INDEX('Instrument History'!$1:$1048576,CcyPerBase!$B690,CcyPerBase!L$3) / $C690,""),"")</f>
        <v/>
      </c>
      <c r="M690" s="5" t="str">
        <f>IF($A690&lt;&gt;"",IF(M$2&lt;&gt;"",INDEX('Instrument History'!$1:$1048576,CcyPerBase!$B690,CcyPerBase!M$3) / $C690,""),"")</f>
        <v/>
      </c>
      <c r="N690" s="5" t="str">
        <f>IF($A690&lt;&gt;"",IF(N$2&lt;&gt;"",INDEX('Instrument History'!$1:$1048576,CcyPerBase!$B690,CcyPerBase!N$3) / $C690,""),"")</f>
        <v/>
      </c>
      <c r="O690" s="5" t="str">
        <f>IF($A690&lt;&gt;"",IF(O$2&lt;&gt;"",INDEX('Instrument History'!$1:$1048576,CcyPerBase!$B690,CcyPerBase!O$3) / $C690,""),"")</f>
        <v/>
      </c>
      <c r="P690" s="5" t="str">
        <f>IF($A690&lt;&gt;"",IF(P$2&lt;&gt;"",INDEX('Instrument History'!$1:$1048576,CcyPerBase!$B690,CcyPerBase!P$3) / $C690,""),"")</f>
        <v/>
      </c>
      <c r="Q690" s="5" t="str">
        <f>IF($A690&lt;&gt;"",IF(Q$2&lt;&gt;"",INDEX('Instrument History'!$1:$1048576,CcyPerBase!$B690,CcyPerBase!Q$3) / $C690,""),"")</f>
        <v/>
      </c>
      <c r="R690" s="5" t="str">
        <f>IF($A690&lt;&gt;"",IF(R$2&lt;&gt;"",INDEX('Instrument History'!$1:$1048576,CcyPerBase!$B690,CcyPerBase!R$3) / $C690,""),"")</f>
        <v/>
      </c>
      <c r="S690" s="5" t="str">
        <f>IF($A690&lt;&gt;"",IF(S$2&lt;&gt;"",INDEX('Instrument History'!$1:$1048576,CcyPerBase!$B690,CcyPerBase!S$3) / $C690,""),"")</f>
        <v/>
      </c>
      <c r="T690" s="5" t="str">
        <f>IF($A690&lt;&gt;"",IF(T$2&lt;&gt;"",INDEX('Instrument History'!$1:$1048576,CcyPerBase!$B690,CcyPerBase!T$3) / $C690,""),"")</f>
        <v/>
      </c>
      <c r="U690" s="5" t="str">
        <f>IF($A690&lt;&gt;"",IF(U$2&lt;&gt;"",INDEX('Instrument History'!$1:$1048576,CcyPerBase!$B690,CcyPerBase!U$3) / $C690,""),"")</f>
        <v/>
      </c>
      <c r="V690" s="5" t="str">
        <f>IF($A690&lt;&gt;"",IF(V$2&lt;&gt;"",INDEX('Instrument History'!$1:$1048576,CcyPerBase!$B690,CcyPerBase!V$3) / $C690,""),"")</f>
        <v/>
      </c>
      <c r="W690" s="5" t="str">
        <f>IF($A690&lt;&gt;"",IF(W$2&lt;&gt;"",INDEX('Instrument History'!$1:$1048576,CcyPerBase!$B690,CcyPerBase!W$3) / $C690,""),"")</f>
        <v/>
      </c>
      <c r="X690" s="5" t="str">
        <f>IF($A690&lt;&gt;"",IF(X$2&lt;&gt;"",INDEX('Instrument History'!$1:$1048576,CcyPerBase!$B690,CcyPerBase!X$3) / $C690,""),"")</f>
        <v/>
      </c>
    </row>
    <row r="691" spans="1:24">
      <c r="A691" s="12" t="str">
        <f>IF(A690&lt;&gt;"",IF(A690=$B$3,"",'Instrument History'!A688),"")</f>
        <v/>
      </c>
      <c r="B691" t="str">
        <f t="shared" si="11"/>
        <v/>
      </c>
      <c r="C691" s="5" t="str">
        <f>IF(A691&lt;&gt;"",INDEX('Instrument History'!$1:$1048576,CcyPerBase!B691,CcyPerBase!$B$2),"")</f>
        <v/>
      </c>
      <c r="D691" s="5" t="str">
        <f>IF($A691&lt;&gt;"",INDEX('Instrument History'!$1:$1048576,CcyPerBase!$B691,CcyPerBase!D$3) / $C691,"")</f>
        <v/>
      </c>
      <c r="E691" s="5" t="str">
        <f>IF($A691&lt;&gt;"",IF(E$2&lt;&gt;"",INDEX('Instrument History'!$1:$1048576,CcyPerBase!$B691,CcyPerBase!E$3) / $C691,""),"")</f>
        <v/>
      </c>
      <c r="F691" s="5" t="str">
        <f>IF($A691&lt;&gt;"",IF(F$2&lt;&gt;"",INDEX('Instrument History'!$1:$1048576,CcyPerBase!$B691,CcyPerBase!F$3) / $C691,""),"")</f>
        <v/>
      </c>
      <c r="G691" s="5" t="str">
        <f>IF($A691&lt;&gt;"",IF(G$2&lt;&gt;"",INDEX('Instrument History'!$1:$1048576,CcyPerBase!$B691,CcyPerBase!G$3) / $C691,""),"")</f>
        <v/>
      </c>
      <c r="H691" s="5" t="str">
        <f>IF($A691&lt;&gt;"",IF(H$2&lt;&gt;"",INDEX('Instrument History'!$1:$1048576,CcyPerBase!$B691,CcyPerBase!H$3) / $C691,""),"")</f>
        <v/>
      </c>
      <c r="I691" s="5" t="str">
        <f>IF($A691&lt;&gt;"",IF(I$2&lt;&gt;"",INDEX('Instrument History'!$1:$1048576,CcyPerBase!$B691,CcyPerBase!I$3) / $C691,""),"")</f>
        <v/>
      </c>
      <c r="J691" s="5" t="str">
        <f>IF($A691&lt;&gt;"",IF(J$2&lt;&gt;"",INDEX('Instrument History'!$1:$1048576,CcyPerBase!$B691,CcyPerBase!J$3) / $C691,""),"")</f>
        <v/>
      </c>
      <c r="K691" s="5" t="str">
        <f>IF($A691&lt;&gt;"",IF(K$2&lt;&gt;"",INDEX('Instrument History'!$1:$1048576,CcyPerBase!$B691,CcyPerBase!K$3) / $C691,""),"")</f>
        <v/>
      </c>
      <c r="L691" s="5" t="str">
        <f>IF($A691&lt;&gt;"",IF(L$2&lt;&gt;"",INDEX('Instrument History'!$1:$1048576,CcyPerBase!$B691,CcyPerBase!L$3) / $C691,""),"")</f>
        <v/>
      </c>
      <c r="M691" s="5" t="str">
        <f>IF($A691&lt;&gt;"",IF(M$2&lt;&gt;"",INDEX('Instrument History'!$1:$1048576,CcyPerBase!$B691,CcyPerBase!M$3) / $C691,""),"")</f>
        <v/>
      </c>
      <c r="N691" s="5" t="str">
        <f>IF($A691&lt;&gt;"",IF(N$2&lt;&gt;"",INDEX('Instrument History'!$1:$1048576,CcyPerBase!$B691,CcyPerBase!N$3) / $C691,""),"")</f>
        <v/>
      </c>
      <c r="O691" s="5" t="str">
        <f>IF($A691&lt;&gt;"",IF(O$2&lt;&gt;"",INDEX('Instrument History'!$1:$1048576,CcyPerBase!$B691,CcyPerBase!O$3) / $C691,""),"")</f>
        <v/>
      </c>
      <c r="P691" s="5" t="str">
        <f>IF($A691&lt;&gt;"",IF(P$2&lt;&gt;"",INDEX('Instrument History'!$1:$1048576,CcyPerBase!$B691,CcyPerBase!P$3) / $C691,""),"")</f>
        <v/>
      </c>
      <c r="Q691" s="5" t="str">
        <f>IF($A691&lt;&gt;"",IF(Q$2&lt;&gt;"",INDEX('Instrument History'!$1:$1048576,CcyPerBase!$B691,CcyPerBase!Q$3) / $C691,""),"")</f>
        <v/>
      </c>
      <c r="R691" s="5" t="str">
        <f>IF($A691&lt;&gt;"",IF(R$2&lt;&gt;"",INDEX('Instrument History'!$1:$1048576,CcyPerBase!$B691,CcyPerBase!R$3) / $C691,""),"")</f>
        <v/>
      </c>
      <c r="S691" s="5" t="str">
        <f>IF($A691&lt;&gt;"",IF(S$2&lt;&gt;"",INDEX('Instrument History'!$1:$1048576,CcyPerBase!$B691,CcyPerBase!S$3) / $C691,""),"")</f>
        <v/>
      </c>
      <c r="T691" s="5" t="str">
        <f>IF($A691&lt;&gt;"",IF(T$2&lt;&gt;"",INDEX('Instrument History'!$1:$1048576,CcyPerBase!$B691,CcyPerBase!T$3) / $C691,""),"")</f>
        <v/>
      </c>
      <c r="U691" s="5" t="str">
        <f>IF($A691&lt;&gt;"",IF(U$2&lt;&gt;"",INDEX('Instrument History'!$1:$1048576,CcyPerBase!$B691,CcyPerBase!U$3) / $C691,""),"")</f>
        <v/>
      </c>
      <c r="V691" s="5" t="str">
        <f>IF($A691&lt;&gt;"",IF(V$2&lt;&gt;"",INDEX('Instrument History'!$1:$1048576,CcyPerBase!$B691,CcyPerBase!V$3) / $C691,""),"")</f>
        <v/>
      </c>
      <c r="W691" s="5" t="str">
        <f>IF($A691&lt;&gt;"",IF(W$2&lt;&gt;"",INDEX('Instrument History'!$1:$1048576,CcyPerBase!$B691,CcyPerBase!W$3) / $C691,""),"")</f>
        <v/>
      </c>
      <c r="X691" s="5" t="str">
        <f>IF($A691&lt;&gt;"",IF(X$2&lt;&gt;"",INDEX('Instrument History'!$1:$1048576,CcyPerBase!$B691,CcyPerBase!X$3) / $C691,""),"")</f>
        <v/>
      </c>
    </row>
    <row r="692" spans="1:24">
      <c r="A692" s="12" t="str">
        <f>IF(A691&lt;&gt;"",IF(A691=$B$3,"",'Instrument History'!A689),"")</f>
        <v/>
      </c>
      <c r="B692" t="str">
        <f t="shared" si="11"/>
        <v/>
      </c>
      <c r="C692" s="5" t="str">
        <f>IF(A692&lt;&gt;"",INDEX('Instrument History'!$1:$1048576,CcyPerBase!B692,CcyPerBase!$B$2),"")</f>
        <v/>
      </c>
      <c r="D692" s="5" t="str">
        <f>IF($A692&lt;&gt;"",INDEX('Instrument History'!$1:$1048576,CcyPerBase!$B692,CcyPerBase!D$3) / $C692,"")</f>
        <v/>
      </c>
      <c r="E692" s="5" t="str">
        <f>IF($A692&lt;&gt;"",IF(E$2&lt;&gt;"",INDEX('Instrument History'!$1:$1048576,CcyPerBase!$B692,CcyPerBase!E$3) / $C692,""),"")</f>
        <v/>
      </c>
      <c r="F692" s="5" t="str">
        <f>IF($A692&lt;&gt;"",IF(F$2&lt;&gt;"",INDEX('Instrument History'!$1:$1048576,CcyPerBase!$B692,CcyPerBase!F$3) / $C692,""),"")</f>
        <v/>
      </c>
      <c r="G692" s="5" t="str">
        <f>IF($A692&lt;&gt;"",IF(G$2&lt;&gt;"",INDEX('Instrument History'!$1:$1048576,CcyPerBase!$B692,CcyPerBase!G$3) / $C692,""),"")</f>
        <v/>
      </c>
      <c r="H692" s="5" t="str">
        <f>IF($A692&lt;&gt;"",IF(H$2&lt;&gt;"",INDEX('Instrument History'!$1:$1048576,CcyPerBase!$B692,CcyPerBase!H$3) / $C692,""),"")</f>
        <v/>
      </c>
      <c r="I692" s="5" t="str">
        <f>IF($A692&lt;&gt;"",IF(I$2&lt;&gt;"",INDEX('Instrument History'!$1:$1048576,CcyPerBase!$B692,CcyPerBase!I$3) / $C692,""),"")</f>
        <v/>
      </c>
      <c r="J692" s="5" t="str">
        <f>IF($A692&lt;&gt;"",IF(J$2&lt;&gt;"",INDEX('Instrument History'!$1:$1048576,CcyPerBase!$B692,CcyPerBase!J$3) / $C692,""),"")</f>
        <v/>
      </c>
      <c r="K692" s="5" t="str">
        <f>IF($A692&lt;&gt;"",IF(K$2&lt;&gt;"",INDEX('Instrument History'!$1:$1048576,CcyPerBase!$B692,CcyPerBase!K$3) / $C692,""),"")</f>
        <v/>
      </c>
      <c r="L692" s="5" t="str">
        <f>IF($A692&lt;&gt;"",IF(L$2&lt;&gt;"",INDEX('Instrument History'!$1:$1048576,CcyPerBase!$B692,CcyPerBase!L$3) / $C692,""),"")</f>
        <v/>
      </c>
      <c r="M692" s="5" t="str">
        <f>IF($A692&lt;&gt;"",IF(M$2&lt;&gt;"",INDEX('Instrument History'!$1:$1048576,CcyPerBase!$B692,CcyPerBase!M$3) / $C692,""),"")</f>
        <v/>
      </c>
      <c r="N692" s="5" t="str">
        <f>IF($A692&lt;&gt;"",IF(N$2&lt;&gt;"",INDEX('Instrument History'!$1:$1048576,CcyPerBase!$B692,CcyPerBase!N$3) / $C692,""),"")</f>
        <v/>
      </c>
      <c r="O692" s="5" t="str">
        <f>IF($A692&lt;&gt;"",IF(O$2&lt;&gt;"",INDEX('Instrument History'!$1:$1048576,CcyPerBase!$B692,CcyPerBase!O$3) / $C692,""),"")</f>
        <v/>
      </c>
      <c r="P692" s="5" t="str">
        <f>IF($A692&lt;&gt;"",IF(P$2&lt;&gt;"",INDEX('Instrument History'!$1:$1048576,CcyPerBase!$B692,CcyPerBase!P$3) / $C692,""),"")</f>
        <v/>
      </c>
      <c r="Q692" s="5" t="str">
        <f>IF($A692&lt;&gt;"",IF(Q$2&lt;&gt;"",INDEX('Instrument History'!$1:$1048576,CcyPerBase!$B692,CcyPerBase!Q$3) / $C692,""),"")</f>
        <v/>
      </c>
      <c r="R692" s="5" t="str">
        <f>IF($A692&lt;&gt;"",IF(R$2&lt;&gt;"",INDEX('Instrument History'!$1:$1048576,CcyPerBase!$B692,CcyPerBase!R$3) / $C692,""),"")</f>
        <v/>
      </c>
      <c r="S692" s="5" t="str">
        <f>IF($A692&lt;&gt;"",IF(S$2&lt;&gt;"",INDEX('Instrument History'!$1:$1048576,CcyPerBase!$B692,CcyPerBase!S$3) / $C692,""),"")</f>
        <v/>
      </c>
      <c r="T692" s="5" t="str">
        <f>IF($A692&lt;&gt;"",IF(T$2&lt;&gt;"",INDEX('Instrument History'!$1:$1048576,CcyPerBase!$B692,CcyPerBase!T$3) / $C692,""),"")</f>
        <v/>
      </c>
      <c r="U692" s="5" t="str">
        <f>IF($A692&lt;&gt;"",IF(U$2&lt;&gt;"",INDEX('Instrument History'!$1:$1048576,CcyPerBase!$B692,CcyPerBase!U$3) / $C692,""),"")</f>
        <v/>
      </c>
      <c r="V692" s="5" t="str">
        <f>IF($A692&lt;&gt;"",IF(V$2&lt;&gt;"",INDEX('Instrument History'!$1:$1048576,CcyPerBase!$B692,CcyPerBase!V$3) / $C692,""),"")</f>
        <v/>
      </c>
      <c r="W692" s="5" t="str">
        <f>IF($A692&lt;&gt;"",IF(W$2&lt;&gt;"",INDEX('Instrument History'!$1:$1048576,CcyPerBase!$B692,CcyPerBase!W$3) / $C692,""),"")</f>
        <v/>
      </c>
      <c r="X692" s="5" t="str">
        <f>IF($A692&lt;&gt;"",IF(X$2&lt;&gt;"",INDEX('Instrument History'!$1:$1048576,CcyPerBase!$B692,CcyPerBase!X$3) / $C692,""),"")</f>
        <v/>
      </c>
    </row>
    <row r="693" spans="1:24">
      <c r="A693" s="12" t="str">
        <f>IF(A692&lt;&gt;"",IF(A692=$B$3,"",'Instrument History'!A690),"")</f>
        <v/>
      </c>
      <c r="B693" t="str">
        <f t="shared" si="11"/>
        <v/>
      </c>
      <c r="C693" s="5" t="str">
        <f>IF(A693&lt;&gt;"",INDEX('Instrument History'!$1:$1048576,CcyPerBase!B693,CcyPerBase!$B$2),"")</f>
        <v/>
      </c>
      <c r="D693" s="5" t="str">
        <f>IF($A693&lt;&gt;"",INDEX('Instrument History'!$1:$1048576,CcyPerBase!$B693,CcyPerBase!D$3) / $C693,"")</f>
        <v/>
      </c>
      <c r="E693" s="5" t="str">
        <f>IF($A693&lt;&gt;"",IF(E$2&lt;&gt;"",INDEX('Instrument History'!$1:$1048576,CcyPerBase!$B693,CcyPerBase!E$3) / $C693,""),"")</f>
        <v/>
      </c>
      <c r="F693" s="5" t="str">
        <f>IF($A693&lt;&gt;"",IF(F$2&lt;&gt;"",INDEX('Instrument History'!$1:$1048576,CcyPerBase!$B693,CcyPerBase!F$3) / $C693,""),"")</f>
        <v/>
      </c>
      <c r="G693" s="5" t="str">
        <f>IF($A693&lt;&gt;"",IF(G$2&lt;&gt;"",INDEX('Instrument History'!$1:$1048576,CcyPerBase!$B693,CcyPerBase!G$3) / $C693,""),"")</f>
        <v/>
      </c>
      <c r="H693" s="5" t="str">
        <f>IF($A693&lt;&gt;"",IF(H$2&lt;&gt;"",INDEX('Instrument History'!$1:$1048576,CcyPerBase!$B693,CcyPerBase!H$3) / $C693,""),"")</f>
        <v/>
      </c>
      <c r="I693" s="5" t="str">
        <f>IF($A693&lt;&gt;"",IF(I$2&lt;&gt;"",INDEX('Instrument History'!$1:$1048576,CcyPerBase!$B693,CcyPerBase!I$3) / $C693,""),"")</f>
        <v/>
      </c>
      <c r="J693" s="5" t="str">
        <f>IF($A693&lt;&gt;"",IF(J$2&lt;&gt;"",INDEX('Instrument History'!$1:$1048576,CcyPerBase!$B693,CcyPerBase!J$3) / $C693,""),"")</f>
        <v/>
      </c>
      <c r="K693" s="5" t="str">
        <f>IF($A693&lt;&gt;"",IF(K$2&lt;&gt;"",INDEX('Instrument History'!$1:$1048576,CcyPerBase!$B693,CcyPerBase!K$3) / $C693,""),"")</f>
        <v/>
      </c>
      <c r="L693" s="5" t="str">
        <f>IF($A693&lt;&gt;"",IF(L$2&lt;&gt;"",INDEX('Instrument History'!$1:$1048576,CcyPerBase!$B693,CcyPerBase!L$3) / $C693,""),"")</f>
        <v/>
      </c>
      <c r="M693" s="5" t="str">
        <f>IF($A693&lt;&gt;"",IF(M$2&lt;&gt;"",INDEX('Instrument History'!$1:$1048576,CcyPerBase!$B693,CcyPerBase!M$3) / $C693,""),"")</f>
        <v/>
      </c>
      <c r="N693" s="5" t="str">
        <f>IF($A693&lt;&gt;"",IF(N$2&lt;&gt;"",INDEX('Instrument History'!$1:$1048576,CcyPerBase!$B693,CcyPerBase!N$3) / $C693,""),"")</f>
        <v/>
      </c>
      <c r="O693" s="5" t="str">
        <f>IF($A693&lt;&gt;"",IF(O$2&lt;&gt;"",INDEX('Instrument History'!$1:$1048576,CcyPerBase!$B693,CcyPerBase!O$3) / $C693,""),"")</f>
        <v/>
      </c>
      <c r="P693" s="5" t="str">
        <f>IF($A693&lt;&gt;"",IF(P$2&lt;&gt;"",INDEX('Instrument History'!$1:$1048576,CcyPerBase!$B693,CcyPerBase!P$3) / $C693,""),"")</f>
        <v/>
      </c>
      <c r="Q693" s="5" t="str">
        <f>IF($A693&lt;&gt;"",IF(Q$2&lt;&gt;"",INDEX('Instrument History'!$1:$1048576,CcyPerBase!$B693,CcyPerBase!Q$3) / $C693,""),"")</f>
        <v/>
      </c>
      <c r="R693" s="5" t="str">
        <f>IF($A693&lt;&gt;"",IF(R$2&lt;&gt;"",INDEX('Instrument History'!$1:$1048576,CcyPerBase!$B693,CcyPerBase!R$3) / $C693,""),"")</f>
        <v/>
      </c>
      <c r="S693" s="5" t="str">
        <f>IF($A693&lt;&gt;"",IF(S$2&lt;&gt;"",INDEX('Instrument History'!$1:$1048576,CcyPerBase!$B693,CcyPerBase!S$3) / $C693,""),"")</f>
        <v/>
      </c>
      <c r="T693" s="5" t="str">
        <f>IF($A693&lt;&gt;"",IF(T$2&lt;&gt;"",INDEX('Instrument History'!$1:$1048576,CcyPerBase!$B693,CcyPerBase!T$3) / $C693,""),"")</f>
        <v/>
      </c>
      <c r="U693" s="5" t="str">
        <f>IF($A693&lt;&gt;"",IF(U$2&lt;&gt;"",INDEX('Instrument History'!$1:$1048576,CcyPerBase!$B693,CcyPerBase!U$3) / $C693,""),"")</f>
        <v/>
      </c>
      <c r="V693" s="5" t="str">
        <f>IF($A693&lt;&gt;"",IF(V$2&lt;&gt;"",INDEX('Instrument History'!$1:$1048576,CcyPerBase!$B693,CcyPerBase!V$3) / $C693,""),"")</f>
        <v/>
      </c>
      <c r="W693" s="5" t="str">
        <f>IF($A693&lt;&gt;"",IF(W$2&lt;&gt;"",INDEX('Instrument History'!$1:$1048576,CcyPerBase!$B693,CcyPerBase!W$3) / $C693,""),"")</f>
        <v/>
      </c>
      <c r="X693" s="5" t="str">
        <f>IF($A693&lt;&gt;"",IF(X$2&lt;&gt;"",INDEX('Instrument History'!$1:$1048576,CcyPerBase!$B693,CcyPerBase!X$3) / $C693,""),"")</f>
        <v/>
      </c>
    </row>
    <row r="694" spans="1:24">
      <c r="A694" s="12" t="str">
        <f>IF(A693&lt;&gt;"",IF(A693=$B$3,"",'Instrument History'!A691),"")</f>
        <v/>
      </c>
      <c r="B694" t="str">
        <f t="shared" si="11"/>
        <v/>
      </c>
      <c r="C694" s="5" t="str">
        <f>IF(A694&lt;&gt;"",INDEX('Instrument History'!$1:$1048576,CcyPerBase!B694,CcyPerBase!$B$2),"")</f>
        <v/>
      </c>
      <c r="D694" s="5" t="str">
        <f>IF($A694&lt;&gt;"",INDEX('Instrument History'!$1:$1048576,CcyPerBase!$B694,CcyPerBase!D$3) / $C694,"")</f>
        <v/>
      </c>
      <c r="E694" s="5" t="str">
        <f>IF($A694&lt;&gt;"",IF(E$2&lt;&gt;"",INDEX('Instrument History'!$1:$1048576,CcyPerBase!$B694,CcyPerBase!E$3) / $C694,""),"")</f>
        <v/>
      </c>
      <c r="F694" s="5" t="str">
        <f>IF($A694&lt;&gt;"",IF(F$2&lt;&gt;"",INDEX('Instrument History'!$1:$1048576,CcyPerBase!$B694,CcyPerBase!F$3) / $C694,""),"")</f>
        <v/>
      </c>
      <c r="G694" s="5" t="str">
        <f>IF($A694&lt;&gt;"",IF(G$2&lt;&gt;"",INDEX('Instrument History'!$1:$1048576,CcyPerBase!$B694,CcyPerBase!G$3) / $C694,""),"")</f>
        <v/>
      </c>
      <c r="H694" s="5" t="str">
        <f>IF($A694&lt;&gt;"",IF(H$2&lt;&gt;"",INDEX('Instrument History'!$1:$1048576,CcyPerBase!$B694,CcyPerBase!H$3) / $C694,""),"")</f>
        <v/>
      </c>
      <c r="I694" s="5" t="str">
        <f>IF($A694&lt;&gt;"",IF(I$2&lt;&gt;"",INDEX('Instrument History'!$1:$1048576,CcyPerBase!$B694,CcyPerBase!I$3) / $C694,""),"")</f>
        <v/>
      </c>
      <c r="J694" s="5" t="str">
        <f>IF($A694&lt;&gt;"",IF(J$2&lt;&gt;"",INDEX('Instrument History'!$1:$1048576,CcyPerBase!$B694,CcyPerBase!J$3) / $C694,""),"")</f>
        <v/>
      </c>
      <c r="K694" s="5" t="str">
        <f>IF($A694&lt;&gt;"",IF(K$2&lt;&gt;"",INDEX('Instrument History'!$1:$1048576,CcyPerBase!$B694,CcyPerBase!K$3) / $C694,""),"")</f>
        <v/>
      </c>
      <c r="L694" s="5" t="str">
        <f>IF($A694&lt;&gt;"",IF(L$2&lt;&gt;"",INDEX('Instrument History'!$1:$1048576,CcyPerBase!$B694,CcyPerBase!L$3) / $C694,""),"")</f>
        <v/>
      </c>
      <c r="M694" s="5" t="str">
        <f>IF($A694&lt;&gt;"",IF(M$2&lt;&gt;"",INDEX('Instrument History'!$1:$1048576,CcyPerBase!$B694,CcyPerBase!M$3) / $C694,""),"")</f>
        <v/>
      </c>
      <c r="N694" s="5" t="str">
        <f>IF($A694&lt;&gt;"",IF(N$2&lt;&gt;"",INDEX('Instrument History'!$1:$1048576,CcyPerBase!$B694,CcyPerBase!N$3) / $C694,""),"")</f>
        <v/>
      </c>
      <c r="O694" s="5" t="str">
        <f>IF($A694&lt;&gt;"",IF(O$2&lt;&gt;"",INDEX('Instrument History'!$1:$1048576,CcyPerBase!$B694,CcyPerBase!O$3) / $C694,""),"")</f>
        <v/>
      </c>
      <c r="P694" s="5" t="str">
        <f>IF($A694&lt;&gt;"",IF(P$2&lt;&gt;"",INDEX('Instrument History'!$1:$1048576,CcyPerBase!$B694,CcyPerBase!P$3) / $C694,""),"")</f>
        <v/>
      </c>
      <c r="Q694" s="5" t="str">
        <f>IF($A694&lt;&gt;"",IF(Q$2&lt;&gt;"",INDEX('Instrument History'!$1:$1048576,CcyPerBase!$B694,CcyPerBase!Q$3) / $C694,""),"")</f>
        <v/>
      </c>
      <c r="R694" s="5" t="str">
        <f>IF($A694&lt;&gt;"",IF(R$2&lt;&gt;"",INDEX('Instrument History'!$1:$1048576,CcyPerBase!$B694,CcyPerBase!R$3) / $C694,""),"")</f>
        <v/>
      </c>
      <c r="S694" s="5" t="str">
        <f>IF($A694&lt;&gt;"",IF(S$2&lt;&gt;"",INDEX('Instrument History'!$1:$1048576,CcyPerBase!$B694,CcyPerBase!S$3) / $C694,""),"")</f>
        <v/>
      </c>
      <c r="T694" s="5" t="str">
        <f>IF($A694&lt;&gt;"",IF(T$2&lt;&gt;"",INDEX('Instrument History'!$1:$1048576,CcyPerBase!$B694,CcyPerBase!T$3) / $C694,""),"")</f>
        <v/>
      </c>
      <c r="U694" s="5" t="str">
        <f>IF($A694&lt;&gt;"",IF(U$2&lt;&gt;"",INDEX('Instrument History'!$1:$1048576,CcyPerBase!$B694,CcyPerBase!U$3) / $C694,""),"")</f>
        <v/>
      </c>
      <c r="V694" s="5" t="str">
        <f>IF($A694&lt;&gt;"",IF(V$2&lt;&gt;"",INDEX('Instrument History'!$1:$1048576,CcyPerBase!$B694,CcyPerBase!V$3) / $C694,""),"")</f>
        <v/>
      </c>
      <c r="W694" s="5" t="str">
        <f>IF($A694&lt;&gt;"",IF(W$2&lt;&gt;"",INDEX('Instrument History'!$1:$1048576,CcyPerBase!$B694,CcyPerBase!W$3) / $C694,""),"")</f>
        <v/>
      </c>
      <c r="X694" s="5" t="str">
        <f>IF($A694&lt;&gt;"",IF(X$2&lt;&gt;"",INDEX('Instrument History'!$1:$1048576,CcyPerBase!$B694,CcyPerBase!X$3) / $C694,""),"")</f>
        <v/>
      </c>
    </row>
    <row r="695" spans="1:24">
      <c r="A695" s="12" t="str">
        <f>IF(A694&lt;&gt;"",IF(A694=$B$3,"",'Instrument History'!A692),"")</f>
        <v/>
      </c>
      <c r="B695" t="str">
        <f t="shared" si="11"/>
        <v/>
      </c>
      <c r="C695" s="5" t="str">
        <f>IF(A695&lt;&gt;"",INDEX('Instrument History'!$1:$1048576,CcyPerBase!B695,CcyPerBase!$B$2),"")</f>
        <v/>
      </c>
      <c r="D695" s="5" t="str">
        <f>IF($A695&lt;&gt;"",INDEX('Instrument History'!$1:$1048576,CcyPerBase!$B695,CcyPerBase!D$3) / $C695,"")</f>
        <v/>
      </c>
      <c r="E695" s="5" t="str">
        <f>IF($A695&lt;&gt;"",IF(E$2&lt;&gt;"",INDEX('Instrument History'!$1:$1048576,CcyPerBase!$B695,CcyPerBase!E$3) / $C695,""),"")</f>
        <v/>
      </c>
      <c r="F695" s="5" t="str">
        <f>IF($A695&lt;&gt;"",IF(F$2&lt;&gt;"",INDEX('Instrument History'!$1:$1048576,CcyPerBase!$B695,CcyPerBase!F$3) / $C695,""),"")</f>
        <v/>
      </c>
      <c r="G695" s="5" t="str">
        <f>IF($A695&lt;&gt;"",IF(G$2&lt;&gt;"",INDEX('Instrument History'!$1:$1048576,CcyPerBase!$B695,CcyPerBase!G$3) / $C695,""),"")</f>
        <v/>
      </c>
      <c r="H695" s="5" t="str">
        <f>IF($A695&lt;&gt;"",IF(H$2&lt;&gt;"",INDEX('Instrument History'!$1:$1048576,CcyPerBase!$B695,CcyPerBase!H$3) / $C695,""),"")</f>
        <v/>
      </c>
      <c r="I695" s="5" t="str">
        <f>IF($A695&lt;&gt;"",IF(I$2&lt;&gt;"",INDEX('Instrument History'!$1:$1048576,CcyPerBase!$B695,CcyPerBase!I$3) / $C695,""),"")</f>
        <v/>
      </c>
      <c r="J695" s="5" t="str">
        <f>IF($A695&lt;&gt;"",IF(J$2&lt;&gt;"",INDEX('Instrument History'!$1:$1048576,CcyPerBase!$B695,CcyPerBase!J$3) / $C695,""),"")</f>
        <v/>
      </c>
      <c r="K695" s="5" t="str">
        <f>IF($A695&lt;&gt;"",IF(K$2&lt;&gt;"",INDEX('Instrument History'!$1:$1048576,CcyPerBase!$B695,CcyPerBase!K$3) / $C695,""),"")</f>
        <v/>
      </c>
      <c r="L695" s="5" t="str">
        <f>IF($A695&lt;&gt;"",IF(L$2&lt;&gt;"",INDEX('Instrument History'!$1:$1048576,CcyPerBase!$B695,CcyPerBase!L$3) / $C695,""),"")</f>
        <v/>
      </c>
      <c r="M695" s="5" t="str">
        <f>IF($A695&lt;&gt;"",IF(M$2&lt;&gt;"",INDEX('Instrument History'!$1:$1048576,CcyPerBase!$B695,CcyPerBase!M$3) / $C695,""),"")</f>
        <v/>
      </c>
      <c r="N695" s="5" t="str">
        <f>IF($A695&lt;&gt;"",IF(N$2&lt;&gt;"",INDEX('Instrument History'!$1:$1048576,CcyPerBase!$B695,CcyPerBase!N$3) / $C695,""),"")</f>
        <v/>
      </c>
      <c r="O695" s="5" t="str">
        <f>IF($A695&lt;&gt;"",IF(O$2&lt;&gt;"",INDEX('Instrument History'!$1:$1048576,CcyPerBase!$B695,CcyPerBase!O$3) / $C695,""),"")</f>
        <v/>
      </c>
      <c r="P695" s="5" t="str">
        <f>IF($A695&lt;&gt;"",IF(P$2&lt;&gt;"",INDEX('Instrument History'!$1:$1048576,CcyPerBase!$B695,CcyPerBase!P$3) / $C695,""),"")</f>
        <v/>
      </c>
      <c r="Q695" s="5" t="str">
        <f>IF($A695&lt;&gt;"",IF(Q$2&lt;&gt;"",INDEX('Instrument History'!$1:$1048576,CcyPerBase!$B695,CcyPerBase!Q$3) / $C695,""),"")</f>
        <v/>
      </c>
      <c r="R695" s="5" t="str">
        <f>IF($A695&lt;&gt;"",IF(R$2&lt;&gt;"",INDEX('Instrument History'!$1:$1048576,CcyPerBase!$B695,CcyPerBase!R$3) / $C695,""),"")</f>
        <v/>
      </c>
      <c r="S695" s="5" t="str">
        <f>IF($A695&lt;&gt;"",IF(S$2&lt;&gt;"",INDEX('Instrument History'!$1:$1048576,CcyPerBase!$B695,CcyPerBase!S$3) / $C695,""),"")</f>
        <v/>
      </c>
      <c r="T695" s="5" t="str">
        <f>IF($A695&lt;&gt;"",IF(T$2&lt;&gt;"",INDEX('Instrument History'!$1:$1048576,CcyPerBase!$B695,CcyPerBase!T$3) / $C695,""),"")</f>
        <v/>
      </c>
      <c r="U695" s="5" t="str">
        <f>IF($A695&lt;&gt;"",IF(U$2&lt;&gt;"",INDEX('Instrument History'!$1:$1048576,CcyPerBase!$B695,CcyPerBase!U$3) / $C695,""),"")</f>
        <v/>
      </c>
      <c r="V695" s="5" t="str">
        <f>IF($A695&lt;&gt;"",IF(V$2&lt;&gt;"",INDEX('Instrument History'!$1:$1048576,CcyPerBase!$B695,CcyPerBase!V$3) / $C695,""),"")</f>
        <v/>
      </c>
      <c r="W695" s="5" t="str">
        <f>IF($A695&lt;&gt;"",IF(W$2&lt;&gt;"",INDEX('Instrument History'!$1:$1048576,CcyPerBase!$B695,CcyPerBase!W$3) / $C695,""),"")</f>
        <v/>
      </c>
      <c r="X695" s="5" t="str">
        <f>IF($A695&lt;&gt;"",IF(X$2&lt;&gt;"",INDEX('Instrument History'!$1:$1048576,CcyPerBase!$B695,CcyPerBase!X$3) / $C695,""),"")</f>
        <v/>
      </c>
    </row>
    <row r="696" spans="1:24">
      <c r="A696" s="12" t="str">
        <f>IF(A695&lt;&gt;"",IF(A695=$B$3,"",'Instrument History'!A693),"")</f>
        <v/>
      </c>
      <c r="B696" t="str">
        <f t="shared" si="11"/>
        <v/>
      </c>
      <c r="C696" s="5" t="str">
        <f>IF(A696&lt;&gt;"",INDEX('Instrument History'!$1:$1048576,CcyPerBase!B696,CcyPerBase!$B$2),"")</f>
        <v/>
      </c>
      <c r="D696" s="5" t="str">
        <f>IF($A696&lt;&gt;"",INDEX('Instrument History'!$1:$1048576,CcyPerBase!$B696,CcyPerBase!D$3) / $C696,"")</f>
        <v/>
      </c>
      <c r="E696" s="5" t="str">
        <f>IF($A696&lt;&gt;"",IF(E$2&lt;&gt;"",INDEX('Instrument History'!$1:$1048576,CcyPerBase!$B696,CcyPerBase!E$3) / $C696,""),"")</f>
        <v/>
      </c>
      <c r="F696" s="5" t="str">
        <f>IF($A696&lt;&gt;"",IF(F$2&lt;&gt;"",INDEX('Instrument History'!$1:$1048576,CcyPerBase!$B696,CcyPerBase!F$3) / $C696,""),"")</f>
        <v/>
      </c>
      <c r="G696" s="5" t="str">
        <f>IF($A696&lt;&gt;"",IF(G$2&lt;&gt;"",INDEX('Instrument History'!$1:$1048576,CcyPerBase!$B696,CcyPerBase!G$3) / $C696,""),"")</f>
        <v/>
      </c>
      <c r="H696" s="5" t="str">
        <f>IF($A696&lt;&gt;"",IF(H$2&lt;&gt;"",INDEX('Instrument History'!$1:$1048576,CcyPerBase!$B696,CcyPerBase!H$3) / $C696,""),"")</f>
        <v/>
      </c>
      <c r="I696" s="5" t="str">
        <f>IF($A696&lt;&gt;"",IF(I$2&lt;&gt;"",INDEX('Instrument History'!$1:$1048576,CcyPerBase!$B696,CcyPerBase!I$3) / $C696,""),"")</f>
        <v/>
      </c>
      <c r="J696" s="5" t="str">
        <f>IF($A696&lt;&gt;"",IF(J$2&lt;&gt;"",INDEX('Instrument History'!$1:$1048576,CcyPerBase!$B696,CcyPerBase!J$3) / $C696,""),"")</f>
        <v/>
      </c>
      <c r="K696" s="5" t="str">
        <f>IF($A696&lt;&gt;"",IF(K$2&lt;&gt;"",INDEX('Instrument History'!$1:$1048576,CcyPerBase!$B696,CcyPerBase!K$3) / $C696,""),"")</f>
        <v/>
      </c>
      <c r="L696" s="5" t="str">
        <f>IF($A696&lt;&gt;"",IF(L$2&lt;&gt;"",INDEX('Instrument History'!$1:$1048576,CcyPerBase!$B696,CcyPerBase!L$3) / $C696,""),"")</f>
        <v/>
      </c>
      <c r="M696" s="5" t="str">
        <f>IF($A696&lt;&gt;"",IF(M$2&lt;&gt;"",INDEX('Instrument History'!$1:$1048576,CcyPerBase!$B696,CcyPerBase!M$3) / $C696,""),"")</f>
        <v/>
      </c>
      <c r="N696" s="5" t="str">
        <f>IF($A696&lt;&gt;"",IF(N$2&lt;&gt;"",INDEX('Instrument History'!$1:$1048576,CcyPerBase!$B696,CcyPerBase!N$3) / $C696,""),"")</f>
        <v/>
      </c>
      <c r="O696" s="5" t="str">
        <f>IF($A696&lt;&gt;"",IF(O$2&lt;&gt;"",INDEX('Instrument History'!$1:$1048576,CcyPerBase!$B696,CcyPerBase!O$3) / $C696,""),"")</f>
        <v/>
      </c>
      <c r="P696" s="5" t="str">
        <f>IF($A696&lt;&gt;"",IF(P$2&lt;&gt;"",INDEX('Instrument History'!$1:$1048576,CcyPerBase!$B696,CcyPerBase!P$3) / $C696,""),"")</f>
        <v/>
      </c>
      <c r="Q696" s="5" t="str">
        <f>IF($A696&lt;&gt;"",IF(Q$2&lt;&gt;"",INDEX('Instrument History'!$1:$1048576,CcyPerBase!$B696,CcyPerBase!Q$3) / $C696,""),"")</f>
        <v/>
      </c>
      <c r="R696" s="5" t="str">
        <f>IF($A696&lt;&gt;"",IF(R$2&lt;&gt;"",INDEX('Instrument History'!$1:$1048576,CcyPerBase!$B696,CcyPerBase!R$3) / $C696,""),"")</f>
        <v/>
      </c>
      <c r="S696" s="5" t="str">
        <f>IF($A696&lt;&gt;"",IF(S$2&lt;&gt;"",INDEX('Instrument History'!$1:$1048576,CcyPerBase!$B696,CcyPerBase!S$3) / $C696,""),"")</f>
        <v/>
      </c>
      <c r="T696" s="5" t="str">
        <f>IF($A696&lt;&gt;"",IF(T$2&lt;&gt;"",INDEX('Instrument History'!$1:$1048576,CcyPerBase!$B696,CcyPerBase!T$3) / $C696,""),"")</f>
        <v/>
      </c>
      <c r="U696" s="5" t="str">
        <f>IF($A696&lt;&gt;"",IF(U$2&lt;&gt;"",INDEX('Instrument History'!$1:$1048576,CcyPerBase!$B696,CcyPerBase!U$3) / $C696,""),"")</f>
        <v/>
      </c>
      <c r="V696" s="5" t="str">
        <f>IF($A696&lt;&gt;"",IF(V$2&lt;&gt;"",INDEX('Instrument History'!$1:$1048576,CcyPerBase!$B696,CcyPerBase!V$3) / $C696,""),"")</f>
        <v/>
      </c>
      <c r="W696" s="5" t="str">
        <f>IF($A696&lt;&gt;"",IF(W$2&lt;&gt;"",INDEX('Instrument History'!$1:$1048576,CcyPerBase!$B696,CcyPerBase!W$3) / $C696,""),"")</f>
        <v/>
      </c>
      <c r="X696" s="5" t="str">
        <f>IF($A696&lt;&gt;"",IF(X$2&lt;&gt;"",INDEX('Instrument History'!$1:$1048576,CcyPerBase!$B696,CcyPerBase!X$3) / $C696,""),"")</f>
        <v/>
      </c>
    </row>
    <row r="697" spans="1:24">
      <c r="A697" s="12" t="str">
        <f>IF(A696&lt;&gt;"",IF(A696=$B$3,"",'Instrument History'!A694),"")</f>
        <v/>
      </c>
      <c r="B697" t="str">
        <f t="shared" si="11"/>
        <v/>
      </c>
      <c r="C697" s="5" t="str">
        <f>IF(A697&lt;&gt;"",INDEX('Instrument History'!$1:$1048576,CcyPerBase!B697,CcyPerBase!$B$2),"")</f>
        <v/>
      </c>
      <c r="D697" s="5" t="str">
        <f>IF($A697&lt;&gt;"",INDEX('Instrument History'!$1:$1048576,CcyPerBase!$B697,CcyPerBase!D$3) / $C697,"")</f>
        <v/>
      </c>
      <c r="E697" s="5" t="str">
        <f>IF($A697&lt;&gt;"",IF(E$2&lt;&gt;"",INDEX('Instrument History'!$1:$1048576,CcyPerBase!$B697,CcyPerBase!E$3) / $C697,""),"")</f>
        <v/>
      </c>
      <c r="F697" s="5" t="str">
        <f>IF($A697&lt;&gt;"",IF(F$2&lt;&gt;"",INDEX('Instrument History'!$1:$1048576,CcyPerBase!$B697,CcyPerBase!F$3) / $C697,""),"")</f>
        <v/>
      </c>
      <c r="G697" s="5" t="str">
        <f>IF($A697&lt;&gt;"",IF(G$2&lt;&gt;"",INDEX('Instrument History'!$1:$1048576,CcyPerBase!$B697,CcyPerBase!G$3) / $C697,""),"")</f>
        <v/>
      </c>
      <c r="H697" s="5" t="str">
        <f>IF($A697&lt;&gt;"",IF(H$2&lt;&gt;"",INDEX('Instrument History'!$1:$1048576,CcyPerBase!$B697,CcyPerBase!H$3) / $C697,""),"")</f>
        <v/>
      </c>
      <c r="I697" s="5" t="str">
        <f>IF($A697&lt;&gt;"",IF(I$2&lt;&gt;"",INDEX('Instrument History'!$1:$1048576,CcyPerBase!$B697,CcyPerBase!I$3) / $C697,""),"")</f>
        <v/>
      </c>
      <c r="J697" s="5" t="str">
        <f>IF($A697&lt;&gt;"",IF(J$2&lt;&gt;"",INDEX('Instrument History'!$1:$1048576,CcyPerBase!$B697,CcyPerBase!J$3) / $C697,""),"")</f>
        <v/>
      </c>
      <c r="K697" s="5" t="str">
        <f>IF($A697&lt;&gt;"",IF(K$2&lt;&gt;"",INDEX('Instrument History'!$1:$1048576,CcyPerBase!$B697,CcyPerBase!K$3) / $C697,""),"")</f>
        <v/>
      </c>
      <c r="L697" s="5" t="str">
        <f>IF($A697&lt;&gt;"",IF(L$2&lt;&gt;"",INDEX('Instrument History'!$1:$1048576,CcyPerBase!$B697,CcyPerBase!L$3) / $C697,""),"")</f>
        <v/>
      </c>
      <c r="M697" s="5" t="str">
        <f>IF($A697&lt;&gt;"",IF(M$2&lt;&gt;"",INDEX('Instrument History'!$1:$1048576,CcyPerBase!$B697,CcyPerBase!M$3) / $C697,""),"")</f>
        <v/>
      </c>
      <c r="N697" s="5" t="str">
        <f>IF($A697&lt;&gt;"",IF(N$2&lt;&gt;"",INDEX('Instrument History'!$1:$1048576,CcyPerBase!$B697,CcyPerBase!N$3) / $C697,""),"")</f>
        <v/>
      </c>
      <c r="O697" s="5" t="str">
        <f>IF($A697&lt;&gt;"",IF(O$2&lt;&gt;"",INDEX('Instrument History'!$1:$1048576,CcyPerBase!$B697,CcyPerBase!O$3) / $C697,""),"")</f>
        <v/>
      </c>
      <c r="P697" s="5" t="str">
        <f>IF($A697&lt;&gt;"",IF(P$2&lt;&gt;"",INDEX('Instrument History'!$1:$1048576,CcyPerBase!$B697,CcyPerBase!P$3) / $C697,""),"")</f>
        <v/>
      </c>
      <c r="Q697" s="5" t="str">
        <f>IF($A697&lt;&gt;"",IF(Q$2&lt;&gt;"",INDEX('Instrument History'!$1:$1048576,CcyPerBase!$B697,CcyPerBase!Q$3) / $C697,""),"")</f>
        <v/>
      </c>
      <c r="R697" s="5" t="str">
        <f>IF($A697&lt;&gt;"",IF(R$2&lt;&gt;"",INDEX('Instrument History'!$1:$1048576,CcyPerBase!$B697,CcyPerBase!R$3) / $C697,""),"")</f>
        <v/>
      </c>
      <c r="S697" s="5" t="str">
        <f>IF($A697&lt;&gt;"",IF(S$2&lt;&gt;"",INDEX('Instrument History'!$1:$1048576,CcyPerBase!$B697,CcyPerBase!S$3) / $C697,""),"")</f>
        <v/>
      </c>
      <c r="T697" s="5" t="str">
        <f>IF($A697&lt;&gt;"",IF(T$2&lt;&gt;"",INDEX('Instrument History'!$1:$1048576,CcyPerBase!$B697,CcyPerBase!T$3) / $C697,""),"")</f>
        <v/>
      </c>
      <c r="U697" s="5" t="str">
        <f>IF($A697&lt;&gt;"",IF(U$2&lt;&gt;"",INDEX('Instrument History'!$1:$1048576,CcyPerBase!$B697,CcyPerBase!U$3) / $C697,""),"")</f>
        <v/>
      </c>
      <c r="V697" s="5" t="str">
        <f>IF($A697&lt;&gt;"",IF(V$2&lt;&gt;"",INDEX('Instrument History'!$1:$1048576,CcyPerBase!$B697,CcyPerBase!V$3) / $C697,""),"")</f>
        <v/>
      </c>
      <c r="W697" s="5" t="str">
        <f>IF($A697&lt;&gt;"",IF(W$2&lt;&gt;"",INDEX('Instrument History'!$1:$1048576,CcyPerBase!$B697,CcyPerBase!W$3) / $C697,""),"")</f>
        <v/>
      </c>
      <c r="X697" s="5" t="str">
        <f>IF($A697&lt;&gt;"",IF(X$2&lt;&gt;"",INDEX('Instrument History'!$1:$1048576,CcyPerBase!$B697,CcyPerBase!X$3) / $C697,""),"")</f>
        <v/>
      </c>
    </row>
    <row r="698" spans="1:24">
      <c r="A698" s="12" t="str">
        <f>IF(A697&lt;&gt;"",IF(A697=$B$3,"",'Instrument History'!A695),"")</f>
        <v/>
      </c>
      <c r="B698" t="str">
        <f t="shared" si="11"/>
        <v/>
      </c>
      <c r="C698" s="5" t="str">
        <f>IF(A698&lt;&gt;"",INDEX('Instrument History'!$1:$1048576,CcyPerBase!B698,CcyPerBase!$B$2),"")</f>
        <v/>
      </c>
      <c r="D698" s="5" t="str">
        <f>IF($A698&lt;&gt;"",INDEX('Instrument History'!$1:$1048576,CcyPerBase!$B698,CcyPerBase!D$3) / $C698,"")</f>
        <v/>
      </c>
      <c r="E698" s="5" t="str">
        <f>IF($A698&lt;&gt;"",IF(E$2&lt;&gt;"",INDEX('Instrument History'!$1:$1048576,CcyPerBase!$B698,CcyPerBase!E$3) / $C698,""),"")</f>
        <v/>
      </c>
      <c r="F698" s="5" t="str">
        <f>IF($A698&lt;&gt;"",IF(F$2&lt;&gt;"",INDEX('Instrument History'!$1:$1048576,CcyPerBase!$B698,CcyPerBase!F$3) / $C698,""),"")</f>
        <v/>
      </c>
      <c r="G698" s="5" t="str">
        <f>IF($A698&lt;&gt;"",IF(G$2&lt;&gt;"",INDEX('Instrument History'!$1:$1048576,CcyPerBase!$B698,CcyPerBase!G$3) / $C698,""),"")</f>
        <v/>
      </c>
      <c r="H698" s="5" t="str">
        <f>IF($A698&lt;&gt;"",IF(H$2&lt;&gt;"",INDEX('Instrument History'!$1:$1048576,CcyPerBase!$B698,CcyPerBase!H$3) / $C698,""),"")</f>
        <v/>
      </c>
      <c r="I698" s="5" t="str">
        <f>IF($A698&lt;&gt;"",IF(I$2&lt;&gt;"",INDEX('Instrument History'!$1:$1048576,CcyPerBase!$B698,CcyPerBase!I$3) / $C698,""),"")</f>
        <v/>
      </c>
      <c r="J698" s="5" t="str">
        <f>IF($A698&lt;&gt;"",IF(J$2&lt;&gt;"",INDEX('Instrument History'!$1:$1048576,CcyPerBase!$B698,CcyPerBase!J$3) / $C698,""),"")</f>
        <v/>
      </c>
      <c r="K698" s="5" t="str">
        <f>IF($A698&lt;&gt;"",IF(K$2&lt;&gt;"",INDEX('Instrument History'!$1:$1048576,CcyPerBase!$B698,CcyPerBase!K$3) / $C698,""),"")</f>
        <v/>
      </c>
      <c r="L698" s="5" t="str">
        <f>IF($A698&lt;&gt;"",IF(L$2&lt;&gt;"",INDEX('Instrument History'!$1:$1048576,CcyPerBase!$B698,CcyPerBase!L$3) / $C698,""),"")</f>
        <v/>
      </c>
      <c r="M698" s="5" t="str">
        <f>IF($A698&lt;&gt;"",IF(M$2&lt;&gt;"",INDEX('Instrument History'!$1:$1048576,CcyPerBase!$B698,CcyPerBase!M$3) / $C698,""),"")</f>
        <v/>
      </c>
      <c r="N698" s="5" t="str">
        <f>IF($A698&lt;&gt;"",IF(N$2&lt;&gt;"",INDEX('Instrument History'!$1:$1048576,CcyPerBase!$B698,CcyPerBase!N$3) / $C698,""),"")</f>
        <v/>
      </c>
      <c r="O698" s="5" t="str">
        <f>IF($A698&lt;&gt;"",IF(O$2&lt;&gt;"",INDEX('Instrument History'!$1:$1048576,CcyPerBase!$B698,CcyPerBase!O$3) / $C698,""),"")</f>
        <v/>
      </c>
      <c r="P698" s="5" t="str">
        <f>IF($A698&lt;&gt;"",IF(P$2&lt;&gt;"",INDEX('Instrument History'!$1:$1048576,CcyPerBase!$B698,CcyPerBase!P$3) / $C698,""),"")</f>
        <v/>
      </c>
      <c r="Q698" s="5" t="str">
        <f>IF($A698&lt;&gt;"",IF(Q$2&lt;&gt;"",INDEX('Instrument History'!$1:$1048576,CcyPerBase!$B698,CcyPerBase!Q$3) / $C698,""),"")</f>
        <v/>
      </c>
      <c r="R698" s="5" t="str">
        <f>IF($A698&lt;&gt;"",IF(R$2&lt;&gt;"",INDEX('Instrument History'!$1:$1048576,CcyPerBase!$B698,CcyPerBase!R$3) / $C698,""),"")</f>
        <v/>
      </c>
      <c r="S698" s="5" t="str">
        <f>IF($A698&lt;&gt;"",IF(S$2&lt;&gt;"",INDEX('Instrument History'!$1:$1048576,CcyPerBase!$B698,CcyPerBase!S$3) / $C698,""),"")</f>
        <v/>
      </c>
      <c r="T698" s="5" t="str">
        <f>IF($A698&lt;&gt;"",IF(T$2&lt;&gt;"",INDEX('Instrument History'!$1:$1048576,CcyPerBase!$B698,CcyPerBase!T$3) / $C698,""),"")</f>
        <v/>
      </c>
      <c r="U698" s="5" t="str">
        <f>IF($A698&lt;&gt;"",IF(U$2&lt;&gt;"",INDEX('Instrument History'!$1:$1048576,CcyPerBase!$B698,CcyPerBase!U$3) / $C698,""),"")</f>
        <v/>
      </c>
      <c r="V698" s="5" t="str">
        <f>IF($A698&lt;&gt;"",IF(V$2&lt;&gt;"",INDEX('Instrument History'!$1:$1048576,CcyPerBase!$B698,CcyPerBase!V$3) / $C698,""),"")</f>
        <v/>
      </c>
      <c r="W698" s="5" t="str">
        <f>IF($A698&lt;&gt;"",IF(W$2&lt;&gt;"",INDEX('Instrument History'!$1:$1048576,CcyPerBase!$B698,CcyPerBase!W$3) / $C698,""),"")</f>
        <v/>
      </c>
      <c r="X698" s="5" t="str">
        <f>IF($A698&lt;&gt;"",IF(X$2&lt;&gt;"",INDEX('Instrument History'!$1:$1048576,CcyPerBase!$B698,CcyPerBase!X$3) / $C698,""),"")</f>
        <v/>
      </c>
    </row>
    <row r="699" spans="1:24">
      <c r="A699" s="12" t="str">
        <f>IF(A698&lt;&gt;"",IF(A698=$B$3,"",'Instrument History'!A696),"")</f>
        <v/>
      </c>
      <c r="B699" t="str">
        <f t="shared" si="11"/>
        <v/>
      </c>
      <c r="C699" s="5" t="str">
        <f>IF(A699&lt;&gt;"",INDEX('Instrument History'!$1:$1048576,CcyPerBase!B699,CcyPerBase!$B$2),"")</f>
        <v/>
      </c>
      <c r="D699" s="5" t="str">
        <f>IF($A699&lt;&gt;"",INDEX('Instrument History'!$1:$1048576,CcyPerBase!$B699,CcyPerBase!D$3) / $C699,"")</f>
        <v/>
      </c>
      <c r="E699" s="5" t="str">
        <f>IF($A699&lt;&gt;"",IF(E$2&lt;&gt;"",INDEX('Instrument History'!$1:$1048576,CcyPerBase!$B699,CcyPerBase!E$3) / $C699,""),"")</f>
        <v/>
      </c>
      <c r="F699" s="5" t="str">
        <f>IF($A699&lt;&gt;"",IF(F$2&lt;&gt;"",INDEX('Instrument History'!$1:$1048576,CcyPerBase!$B699,CcyPerBase!F$3) / $C699,""),"")</f>
        <v/>
      </c>
      <c r="G699" s="5" t="str">
        <f>IF($A699&lt;&gt;"",IF(G$2&lt;&gt;"",INDEX('Instrument History'!$1:$1048576,CcyPerBase!$B699,CcyPerBase!G$3) / $C699,""),"")</f>
        <v/>
      </c>
      <c r="H699" s="5" t="str">
        <f>IF($A699&lt;&gt;"",IF(H$2&lt;&gt;"",INDEX('Instrument History'!$1:$1048576,CcyPerBase!$B699,CcyPerBase!H$3) / $C699,""),"")</f>
        <v/>
      </c>
      <c r="I699" s="5" t="str">
        <f>IF($A699&lt;&gt;"",IF(I$2&lt;&gt;"",INDEX('Instrument History'!$1:$1048576,CcyPerBase!$B699,CcyPerBase!I$3) / $C699,""),"")</f>
        <v/>
      </c>
      <c r="J699" s="5" t="str">
        <f>IF($A699&lt;&gt;"",IF(J$2&lt;&gt;"",INDEX('Instrument History'!$1:$1048576,CcyPerBase!$B699,CcyPerBase!J$3) / $C699,""),"")</f>
        <v/>
      </c>
      <c r="K699" s="5" t="str">
        <f>IF($A699&lt;&gt;"",IF(K$2&lt;&gt;"",INDEX('Instrument History'!$1:$1048576,CcyPerBase!$B699,CcyPerBase!K$3) / $C699,""),"")</f>
        <v/>
      </c>
      <c r="L699" s="5" t="str">
        <f>IF($A699&lt;&gt;"",IF(L$2&lt;&gt;"",INDEX('Instrument History'!$1:$1048576,CcyPerBase!$B699,CcyPerBase!L$3) / $C699,""),"")</f>
        <v/>
      </c>
      <c r="M699" s="5" t="str">
        <f>IF($A699&lt;&gt;"",IF(M$2&lt;&gt;"",INDEX('Instrument History'!$1:$1048576,CcyPerBase!$B699,CcyPerBase!M$3) / $C699,""),"")</f>
        <v/>
      </c>
      <c r="N699" s="5" t="str">
        <f>IF($A699&lt;&gt;"",IF(N$2&lt;&gt;"",INDEX('Instrument History'!$1:$1048576,CcyPerBase!$B699,CcyPerBase!N$3) / $C699,""),"")</f>
        <v/>
      </c>
      <c r="O699" s="5" t="str">
        <f>IF($A699&lt;&gt;"",IF(O$2&lt;&gt;"",INDEX('Instrument History'!$1:$1048576,CcyPerBase!$B699,CcyPerBase!O$3) / $C699,""),"")</f>
        <v/>
      </c>
      <c r="P699" s="5" t="str">
        <f>IF($A699&lt;&gt;"",IF(P$2&lt;&gt;"",INDEX('Instrument History'!$1:$1048576,CcyPerBase!$B699,CcyPerBase!P$3) / $C699,""),"")</f>
        <v/>
      </c>
      <c r="Q699" s="5" t="str">
        <f>IF($A699&lt;&gt;"",IF(Q$2&lt;&gt;"",INDEX('Instrument History'!$1:$1048576,CcyPerBase!$B699,CcyPerBase!Q$3) / $C699,""),"")</f>
        <v/>
      </c>
      <c r="R699" s="5" t="str">
        <f>IF($A699&lt;&gt;"",IF(R$2&lt;&gt;"",INDEX('Instrument History'!$1:$1048576,CcyPerBase!$B699,CcyPerBase!R$3) / $C699,""),"")</f>
        <v/>
      </c>
      <c r="S699" s="5" t="str">
        <f>IF($A699&lt;&gt;"",IF(S$2&lt;&gt;"",INDEX('Instrument History'!$1:$1048576,CcyPerBase!$B699,CcyPerBase!S$3) / $C699,""),"")</f>
        <v/>
      </c>
      <c r="T699" s="5" t="str">
        <f>IF($A699&lt;&gt;"",IF(T$2&lt;&gt;"",INDEX('Instrument History'!$1:$1048576,CcyPerBase!$B699,CcyPerBase!T$3) / $C699,""),"")</f>
        <v/>
      </c>
      <c r="U699" s="5" t="str">
        <f>IF($A699&lt;&gt;"",IF(U$2&lt;&gt;"",INDEX('Instrument History'!$1:$1048576,CcyPerBase!$B699,CcyPerBase!U$3) / $C699,""),"")</f>
        <v/>
      </c>
      <c r="V699" s="5" t="str">
        <f>IF($A699&lt;&gt;"",IF(V$2&lt;&gt;"",INDEX('Instrument History'!$1:$1048576,CcyPerBase!$B699,CcyPerBase!V$3) / $C699,""),"")</f>
        <v/>
      </c>
      <c r="W699" s="5" t="str">
        <f>IF($A699&lt;&gt;"",IF(W$2&lt;&gt;"",INDEX('Instrument History'!$1:$1048576,CcyPerBase!$B699,CcyPerBase!W$3) / $C699,""),"")</f>
        <v/>
      </c>
      <c r="X699" s="5" t="str">
        <f>IF($A699&lt;&gt;"",IF(X$2&lt;&gt;"",INDEX('Instrument History'!$1:$1048576,CcyPerBase!$B699,CcyPerBase!X$3) / $C699,""),"")</f>
        <v/>
      </c>
    </row>
    <row r="700" spans="1:24">
      <c r="A700" s="12" t="str">
        <f>IF(A699&lt;&gt;"",IF(A699=$B$3,"",'Instrument History'!A697),"")</f>
        <v/>
      </c>
      <c r="B700" t="str">
        <f t="shared" si="11"/>
        <v/>
      </c>
      <c r="C700" s="5" t="str">
        <f>IF(A700&lt;&gt;"",INDEX('Instrument History'!$1:$1048576,CcyPerBase!B700,CcyPerBase!$B$2),"")</f>
        <v/>
      </c>
      <c r="D700" s="5" t="str">
        <f>IF($A700&lt;&gt;"",INDEX('Instrument History'!$1:$1048576,CcyPerBase!$B700,CcyPerBase!D$3) / $C700,"")</f>
        <v/>
      </c>
      <c r="E700" s="5" t="str">
        <f>IF($A700&lt;&gt;"",IF(E$2&lt;&gt;"",INDEX('Instrument History'!$1:$1048576,CcyPerBase!$B700,CcyPerBase!E$3) / $C700,""),"")</f>
        <v/>
      </c>
      <c r="F700" s="5" t="str">
        <f>IF($A700&lt;&gt;"",IF(F$2&lt;&gt;"",INDEX('Instrument History'!$1:$1048576,CcyPerBase!$B700,CcyPerBase!F$3) / $C700,""),"")</f>
        <v/>
      </c>
      <c r="G700" s="5" t="str">
        <f>IF($A700&lt;&gt;"",IF(G$2&lt;&gt;"",INDEX('Instrument History'!$1:$1048576,CcyPerBase!$B700,CcyPerBase!G$3) / $C700,""),"")</f>
        <v/>
      </c>
      <c r="H700" s="5" t="str">
        <f>IF($A700&lt;&gt;"",IF(H$2&lt;&gt;"",INDEX('Instrument History'!$1:$1048576,CcyPerBase!$B700,CcyPerBase!H$3) / $C700,""),"")</f>
        <v/>
      </c>
      <c r="I700" s="5" t="str">
        <f>IF($A700&lt;&gt;"",IF(I$2&lt;&gt;"",INDEX('Instrument History'!$1:$1048576,CcyPerBase!$B700,CcyPerBase!I$3) / $C700,""),"")</f>
        <v/>
      </c>
      <c r="J700" s="5" t="str">
        <f>IF($A700&lt;&gt;"",IF(J$2&lt;&gt;"",INDEX('Instrument History'!$1:$1048576,CcyPerBase!$B700,CcyPerBase!J$3) / $C700,""),"")</f>
        <v/>
      </c>
      <c r="K700" s="5" t="str">
        <f>IF($A700&lt;&gt;"",IF(K$2&lt;&gt;"",INDEX('Instrument History'!$1:$1048576,CcyPerBase!$B700,CcyPerBase!K$3) / $C700,""),"")</f>
        <v/>
      </c>
      <c r="L700" s="5" t="str">
        <f>IF($A700&lt;&gt;"",IF(L$2&lt;&gt;"",INDEX('Instrument History'!$1:$1048576,CcyPerBase!$B700,CcyPerBase!L$3) / $C700,""),"")</f>
        <v/>
      </c>
      <c r="M700" s="5" t="str">
        <f>IF($A700&lt;&gt;"",IF(M$2&lt;&gt;"",INDEX('Instrument History'!$1:$1048576,CcyPerBase!$B700,CcyPerBase!M$3) / $C700,""),"")</f>
        <v/>
      </c>
      <c r="N700" s="5" t="str">
        <f>IF($A700&lt;&gt;"",IF(N$2&lt;&gt;"",INDEX('Instrument History'!$1:$1048576,CcyPerBase!$B700,CcyPerBase!N$3) / $C700,""),"")</f>
        <v/>
      </c>
      <c r="O700" s="5" t="str">
        <f>IF($A700&lt;&gt;"",IF(O$2&lt;&gt;"",INDEX('Instrument History'!$1:$1048576,CcyPerBase!$B700,CcyPerBase!O$3) / $C700,""),"")</f>
        <v/>
      </c>
      <c r="P700" s="5" t="str">
        <f>IF($A700&lt;&gt;"",IF(P$2&lt;&gt;"",INDEX('Instrument History'!$1:$1048576,CcyPerBase!$B700,CcyPerBase!P$3) / $C700,""),"")</f>
        <v/>
      </c>
      <c r="Q700" s="5" t="str">
        <f>IF($A700&lt;&gt;"",IF(Q$2&lt;&gt;"",INDEX('Instrument History'!$1:$1048576,CcyPerBase!$B700,CcyPerBase!Q$3) / $C700,""),"")</f>
        <v/>
      </c>
      <c r="R700" s="5" t="str">
        <f>IF($A700&lt;&gt;"",IF(R$2&lt;&gt;"",INDEX('Instrument History'!$1:$1048576,CcyPerBase!$B700,CcyPerBase!R$3) / $C700,""),"")</f>
        <v/>
      </c>
      <c r="S700" s="5" t="str">
        <f>IF($A700&lt;&gt;"",IF(S$2&lt;&gt;"",INDEX('Instrument History'!$1:$1048576,CcyPerBase!$B700,CcyPerBase!S$3) / $C700,""),"")</f>
        <v/>
      </c>
      <c r="T700" s="5" t="str">
        <f>IF($A700&lt;&gt;"",IF(T$2&lt;&gt;"",INDEX('Instrument History'!$1:$1048576,CcyPerBase!$B700,CcyPerBase!T$3) / $C700,""),"")</f>
        <v/>
      </c>
      <c r="U700" s="5" t="str">
        <f>IF($A700&lt;&gt;"",IF(U$2&lt;&gt;"",INDEX('Instrument History'!$1:$1048576,CcyPerBase!$B700,CcyPerBase!U$3) / $C700,""),"")</f>
        <v/>
      </c>
      <c r="V700" s="5" t="str">
        <f>IF($A700&lt;&gt;"",IF(V$2&lt;&gt;"",INDEX('Instrument History'!$1:$1048576,CcyPerBase!$B700,CcyPerBase!V$3) / $C700,""),"")</f>
        <v/>
      </c>
      <c r="W700" s="5" t="str">
        <f>IF($A700&lt;&gt;"",IF(W$2&lt;&gt;"",INDEX('Instrument History'!$1:$1048576,CcyPerBase!$B700,CcyPerBase!W$3) / $C700,""),"")</f>
        <v/>
      </c>
      <c r="X700" s="5" t="str">
        <f>IF($A700&lt;&gt;"",IF(X$2&lt;&gt;"",INDEX('Instrument History'!$1:$1048576,CcyPerBase!$B700,CcyPerBase!X$3) / $C700,""),"")</f>
        <v/>
      </c>
    </row>
    <row r="701" spans="1:24">
      <c r="A701" s="12" t="str">
        <f>IF(A700&lt;&gt;"",IF(A700=$B$3,"",'Instrument History'!A698),"")</f>
        <v/>
      </c>
      <c r="B701" t="str">
        <f t="shared" si="11"/>
        <v/>
      </c>
      <c r="C701" s="5" t="str">
        <f>IF(A701&lt;&gt;"",INDEX('Instrument History'!$1:$1048576,CcyPerBase!B701,CcyPerBase!$B$2),"")</f>
        <v/>
      </c>
      <c r="D701" s="5" t="str">
        <f>IF($A701&lt;&gt;"",INDEX('Instrument History'!$1:$1048576,CcyPerBase!$B701,CcyPerBase!D$3) / $C701,"")</f>
        <v/>
      </c>
      <c r="E701" s="5" t="str">
        <f>IF($A701&lt;&gt;"",IF(E$2&lt;&gt;"",INDEX('Instrument History'!$1:$1048576,CcyPerBase!$B701,CcyPerBase!E$3) / $C701,""),"")</f>
        <v/>
      </c>
      <c r="F701" s="5" t="str">
        <f>IF($A701&lt;&gt;"",IF(F$2&lt;&gt;"",INDEX('Instrument History'!$1:$1048576,CcyPerBase!$B701,CcyPerBase!F$3) / $C701,""),"")</f>
        <v/>
      </c>
      <c r="G701" s="5" t="str">
        <f>IF($A701&lt;&gt;"",IF(G$2&lt;&gt;"",INDEX('Instrument History'!$1:$1048576,CcyPerBase!$B701,CcyPerBase!G$3) / $C701,""),"")</f>
        <v/>
      </c>
      <c r="H701" s="5" t="str">
        <f>IF($A701&lt;&gt;"",IF(H$2&lt;&gt;"",INDEX('Instrument History'!$1:$1048576,CcyPerBase!$B701,CcyPerBase!H$3) / $C701,""),"")</f>
        <v/>
      </c>
      <c r="I701" s="5" t="str">
        <f>IF($A701&lt;&gt;"",IF(I$2&lt;&gt;"",INDEX('Instrument History'!$1:$1048576,CcyPerBase!$B701,CcyPerBase!I$3) / $C701,""),"")</f>
        <v/>
      </c>
      <c r="J701" s="5" t="str">
        <f>IF($A701&lt;&gt;"",IF(J$2&lt;&gt;"",INDEX('Instrument History'!$1:$1048576,CcyPerBase!$B701,CcyPerBase!J$3) / $C701,""),"")</f>
        <v/>
      </c>
      <c r="K701" s="5" t="str">
        <f>IF($A701&lt;&gt;"",IF(K$2&lt;&gt;"",INDEX('Instrument History'!$1:$1048576,CcyPerBase!$B701,CcyPerBase!K$3) / $C701,""),"")</f>
        <v/>
      </c>
      <c r="L701" s="5" t="str">
        <f>IF($A701&lt;&gt;"",IF(L$2&lt;&gt;"",INDEX('Instrument History'!$1:$1048576,CcyPerBase!$B701,CcyPerBase!L$3) / $C701,""),"")</f>
        <v/>
      </c>
      <c r="M701" s="5" t="str">
        <f>IF($A701&lt;&gt;"",IF(M$2&lt;&gt;"",INDEX('Instrument History'!$1:$1048576,CcyPerBase!$B701,CcyPerBase!M$3) / $C701,""),"")</f>
        <v/>
      </c>
      <c r="N701" s="5" t="str">
        <f>IF($A701&lt;&gt;"",IF(N$2&lt;&gt;"",INDEX('Instrument History'!$1:$1048576,CcyPerBase!$B701,CcyPerBase!N$3) / $C701,""),"")</f>
        <v/>
      </c>
      <c r="O701" s="5" t="str">
        <f>IF($A701&lt;&gt;"",IF(O$2&lt;&gt;"",INDEX('Instrument History'!$1:$1048576,CcyPerBase!$B701,CcyPerBase!O$3) / $C701,""),"")</f>
        <v/>
      </c>
      <c r="P701" s="5" t="str">
        <f>IF($A701&lt;&gt;"",IF(P$2&lt;&gt;"",INDEX('Instrument History'!$1:$1048576,CcyPerBase!$B701,CcyPerBase!P$3) / $C701,""),"")</f>
        <v/>
      </c>
      <c r="Q701" s="5" t="str">
        <f>IF($A701&lt;&gt;"",IF(Q$2&lt;&gt;"",INDEX('Instrument History'!$1:$1048576,CcyPerBase!$B701,CcyPerBase!Q$3) / $C701,""),"")</f>
        <v/>
      </c>
      <c r="R701" s="5" t="str">
        <f>IF($A701&lt;&gt;"",IF(R$2&lt;&gt;"",INDEX('Instrument History'!$1:$1048576,CcyPerBase!$B701,CcyPerBase!R$3) / $C701,""),"")</f>
        <v/>
      </c>
      <c r="S701" s="5" t="str">
        <f>IF($A701&lt;&gt;"",IF(S$2&lt;&gt;"",INDEX('Instrument History'!$1:$1048576,CcyPerBase!$B701,CcyPerBase!S$3) / $C701,""),"")</f>
        <v/>
      </c>
      <c r="T701" s="5" t="str">
        <f>IF($A701&lt;&gt;"",IF(T$2&lt;&gt;"",INDEX('Instrument History'!$1:$1048576,CcyPerBase!$B701,CcyPerBase!T$3) / $C701,""),"")</f>
        <v/>
      </c>
      <c r="U701" s="5" t="str">
        <f>IF($A701&lt;&gt;"",IF(U$2&lt;&gt;"",INDEX('Instrument History'!$1:$1048576,CcyPerBase!$B701,CcyPerBase!U$3) / $C701,""),"")</f>
        <v/>
      </c>
      <c r="V701" s="5" t="str">
        <f>IF($A701&lt;&gt;"",IF(V$2&lt;&gt;"",INDEX('Instrument History'!$1:$1048576,CcyPerBase!$B701,CcyPerBase!V$3) / $C701,""),"")</f>
        <v/>
      </c>
      <c r="W701" s="5" t="str">
        <f>IF($A701&lt;&gt;"",IF(W$2&lt;&gt;"",INDEX('Instrument History'!$1:$1048576,CcyPerBase!$B701,CcyPerBase!W$3) / $C701,""),"")</f>
        <v/>
      </c>
      <c r="X701" s="5" t="str">
        <f>IF($A701&lt;&gt;"",IF(X$2&lt;&gt;"",INDEX('Instrument History'!$1:$1048576,CcyPerBase!$B701,CcyPerBase!X$3) / $C701,""),"")</f>
        <v/>
      </c>
    </row>
    <row r="702" spans="1:24">
      <c r="A702" s="12" t="str">
        <f>IF(A701&lt;&gt;"",IF(A701=$B$3,"",'Instrument History'!A699),"")</f>
        <v/>
      </c>
      <c r="B702" t="str">
        <f t="shared" si="11"/>
        <v/>
      </c>
      <c r="C702" s="5" t="str">
        <f>IF(A702&lt;&gt;"",INDEX('Instrument History'!$1:$1048576,CcyPerBase!B702,CcyPerBase!$B$2),"")</f>
        <v/>
      </c>
      <c r="D702" s="5" t="str">
        <f>IF($A702&lt;&gt;"",INDEX('Instrument History'!$1:$1048576,CcyPerBase!$B702,CcyPerBase!D$3) / $C702,"")</f>
        <v/>
      </c>
      <c r="E702" s="5" t="str">
        <f>IF($A702&lt;&gt;"",IF(E$2&lt;&gt;"",INDEX('Instrument History'!$1:$1048576,CcyPerBase!$B702,CcyPerBase!E$3) / $C702,""),"")</f>
        <v/>
      </c>
      <c r="F702" s="5" t="str">
        <f>IF($A702&lt;&gt;"",IF(F$2&lt;&gt;"",INDEX('Instrument History'!$1:$1048576,CcyPerBase!$B702,CcyPerBase!F$3) / $C702,""),"")</f>
        <v/>
      </c>
      <c r="G702" s="5" t="str">
        <f>IF($A702&lt;&gt;"",IF(G$2&lt;&gt;"",INDEX('Instrument History'!$1:$1048576,CcyPerBase!$B702,CcyPerBase!G$3) / $C702,""),"")</f>
        <v/>
      </c>
      <c r="H702" s="5" t="str">
        <f>IF($A702&lt;&gt;"",IF(H$2&lt;&gt;"",INDEX('Instrument History'!$1:$1048576,CcyPerBase!$B702,CcyPerBase!H$3) / $C702,""),"")</f>
        <v/>
      </c>
      <c r="I702" s="5" t="str">
        <f>IF($A702&lt;&gt;"",IF(I$2&lt;&gt;"",INDEX('Instrument History'!$1:$1048576,CcyPerBase!$B702,CcyPerBase!I$3) / $C702,""),"")</f>
        <v/>
      </c>
      <c r="J702" s="5" t="str">
        <f>IF($A702&lt;&gt;"",IF(J$2&lt;&gt;"",INDEX('Instrument History'!$1:$1048576,CcyPerBase!$B702,CcyPerBase!J$3) / $C702,""),"")</f>
        <v/>
      </c>
      <c r="K702" s="5" t="str">
        <f>IF($A702&lt;&gt;"",IF(K$2&lt;&gt;"",INDEX('Instrument History'!$1:$1048576,CcyPerBase!$B702,CcyPerBase!K$3) / $C702,""),"")</f>
        <v/>
      </c>
      <c r="L702" s="5" t="str">
        <f>IF($A702&lt;&gt;"",IF(L$2&lt;&gt;"",INDEX('Instrument History'!$1:$1048576,CcyPerBase!$B702,CcyPerBase!L$3) / $C702,""),"")</f>
        <v/>
      </c>
      <c r="M702" s="5" t="str">
        <f>IF($A702&lt;&gt;"",IF(M$2&lt;&gt;"",INDEX('Instrument History'!$1:$1048576,CcyPerBase!$B702,CcyPerBase!M$3) / $C702,""),"")</f>
        <v/>
      </c>
      <c r="N702" s="5" t="str">
        <f>IF($A702&lt;&gt;"",IF(N$2&lt;&gt;"",INDEX('Instrument History'!$1:$1048576,CcyPerBase!$B702,CcyPerBase!N$3) / $C702,""),"")</f>
        <v/>
      </c>
      <c r="O702" s="5" t="str">
        <f>IF($A702&lt;&gt;"",IF(O$2&lt;&gt;"",INDEX('Instrument History'!$1:$1048576,CcyPerBase!$B702,CcyPerBase!O$3) / $C702,""),"")</f>
        <v/>
      </c>
      <c r="P702" s="5" t="str">
        <f>IF($A702&lt;&gt;"",IF(P$2&lt;&gt;"",INDEX('Instrument History'!$1:$1048576,CcyPerBase!$B702,CcyPerBase!P$3) / $C702,""),"")</f>
        <v/>
      </c>
      <c r="Q702" s="5" t="str">
        <f>IF($A702&lt;&gt;"",IF(Q$2&lt;&gt;"",INDEX('Instrument History'!$1:$1048576,CcyPerBase!$B702,CcyPerBase!Q$3) / $C702,""),"")</f>
        <v/>
      </c>
      <c r="R702" s="5" t="str">
        <f>IF($A702&lt;&gt;"",IF(R$2&lt;&gt;"",INDEX('Instrument History'!$1:$1048576,CcyPerBase!$B702,CcyPerBase!R$3) / $C702,""),"")</f>
        <v/>
      </c>
      <c r="S702" s="5" t="str">
        <f>IF($A702&lt;&gt;"",IF(S$2&lt;&gt;"",INDEX('Instrument History'!$1:$1048576,CcyPerBase!$B702,CcyPerBase!S$3) / $C702,""),"")</f>
        <v/>
      </c>
      <c r="T702" s="5" t="str">
        <f>IF($A702&lt;&gt;"",IF(T$2&lt;&gt;"",INDEX('Instrument History'!$1:$1048576,CcyPerBase!$B702,CcyPerBase!T$3) / $C702,""),"")</f>
        <v/>
      </c>
      <c r="U702" s="5" t="str">
        <f>IF($A702&lt;&gt;"",IF(U$2&lt;&gt;"",INDEX('Instrument History'!$1:$1048576,CcyPerBase!$B702,CcyPerBase!U$3) / $C702,""),"")</f>
        <v/>
      </c>
      <c r="V702" s="5" t="str">
        <f>IF($A702&lt;&gt;"",IF(V$2&lt;&gt;"",INDEX('Instrument History'!$1:$1048576,CcyPerBase!$B702,CcyPerBase!V$3) / $C702,""),"")</f>
        <v/>
      </c>
      <c r="W702" s="5" t="str">
        <f>IF($A702&lt;&gt;"",IF(W$2&lt;&gt;"",INDEX('Instrument History'!$1:$1048576,CcyPerBase!$B702,CcyPerBase!W$3) / $C702,""),"")</f>
        <v/>
      </c>
      <c r="X702" s="5" t="str">
        <f>IF($A702&lt;&gt;"",IF(X$2&lt;&gt;"",INDEX('Instrument History'!$1:$1048576,CcyPerBase!$B702,CcyPerBase!X$3) / $C702,""),"")</f>
        <v/>
      </c>
    </row>
    <row r="703" spans="1:24">
      <c r="A703" s="12" t="str">
        <f>IF(A702&lt;&gt;"",IF(A702=$B$3,"",'Instrument History'!A700),"")</f>
        <v/>
      </c>
      <c r="B703" t="str">
        <f t="shared" si="11"/>
        <v/>
      </c>
      <c r="C703" s="5" t="str">
        <f>IF(A703&lt;&gt;"",INDEX('Instrument History'!$1:$1048576,CcyPerBase!B703,CcyPerBase!$B$2),"")</f>
        <v/>
      </c>
      <c r="D703" s="5" t="str">
        <f>IF($A703&lt;&gt;"",INDEX('Instrument History'!$1:$1048576,CcyPerBase!$B703,CcyPerBase!D$3) / $C703,"")</f>
        <v/>
      </c>
      <c r="E703" s="5" t="str">
        <f>IF($A703&lt;&gt;"",IF(E$2&lt;&gt;"",INDEX('Instrument History'!$1:$1048576,CcyPerBase!$B703,CcyPerBase!E$3) / $C703,""),"")</f>
        <v/>
      </c>
      <c r="F703" s="5" t="str">
        <f>IF($A703&lt;&gt;"",IF(F$2&lt;&gt;"",INDEX('Instrument History'!$1:$1048576,CcyPerBase!$B703,CcyPerBase!F$3) / $C703,""),"")</f>
        <v/>
      </c>
      <c r="G703" s="5" t="str">
        <f>IF($A703&lt;&gt;"",IF(G$2&lt;&gt;"",INDEX('Instrument History'!$1:$1048576,CcyPerBase!$B703,CcyPerBase!G$3) / $C703,""),"")</f>
        <v/>
      </c>
      <c r="H703" s="5" t="str">
        <f>IF($A703&lt;&gt;"",IF(H$2&lt;&gt;"",INDEX('Instrument History'!$1:$1048576,CcyPerBase!$B703,CcyPerBase!H$3) / $C703,""),"")</f>
        <v/>
      </c>
      <c r="I703" s="5" t="str">
        <f>IF($A703&lt;&gt;"",IF(I$2&lt;&gt;"",INDEX('Instrument History'!$1:$1048576,CcyPerBase!$B703,CcyPerBase!I$3) / $C703,""),"")</f>
        <v/>
      </c>
      <c r="J703" s="5" t="str">
        <f>IF($A703&lt;&gt;"",IF(J$2&lt;&gt;"",INDEX('Instrument History'!$1:$1048576,CcyPerBase!$B703,CcyPerBase!J$3) / $C703,""),"")</f>
        <v/>
      </c>
      <c r="K703" s="5" t="str">
        <f>IF($A703&lt;&gt;"",IF(K$2&lt;&gt;"",INDEX('Instrument History'!$1:$1048576,CcyPerBase!$B703,CcyPerBase!K$3) / $C703,""),"")</f>
        <v/>
      </c>
      <c r="L703" s="5" t="str">
        <f>IF($A703&lt;&gt;"",IF(L$2&lt;&gt;"",INDEX('Instrument History'!$1:$1048576,CcyPerBase!$B703,CcyPerBase!L$3) / $C703,""),"")</f>
        <v/>
      </c>
      <c r="M703" s="5" t="str">
        <f>IF($A703&lt;&gt;"",IF(M$2&lt;&gt;"",INDEX('Instrument History'!$1:$1048576,CcyPerBase!$B703,CcyPerBase!M$3) / $C703,""),"")</f>
        <v/>
      </c>
      <c r="N703" s="5" t="str">
        <f>IF($A703&lt;&gt;"",IF(N$2&lt;&gt;"",INDEX('Instrument History'!$1:$1048576,CcyPerBase!$B703,CcyPerBase!N$3) / $C703,""),"")</f>
        <v/>
      </c>
      <c r="O703" s="5" t="str">
        <f>IF($A703&lt;&gt;"",IF(O$2&lt;&gt;"",INDEX('Instrument History'!$1:$1048576,CcyPerBase!$B703,CcyPerBase!O$3) / $C703,""),"")</f>
        <v/>
      </c>
      <c r="P703" s="5" t="str">
        <f>IF($A703&lt;&gt;"",IF(P$2&lt;&gt;"",INDEX('Instrument History'!$1:$1048576,CcyPerBase!$B703,CcyPerBase!P$3) / $C703,""),"")</f>
        <v/>
      </c>
      <c r="Q703" s="5" t="str">
        <f>IF($A703&lt;&gt;"",IF(Q$2&lt;&gt;"",INDEX('Instrument History'!$1:$1048576,CcyPerBase!$B703,CcyPerBase!Q$3) / $C703,""),"")</f>
        <v/>
      </c>
      <c r="R703" s="5" t="str">
        <f>IF($A703&lt;&gt;"",IF(R$2&lt;&gt;"",INDEX('Instrument History'!$1:$1048576,CcyPerBase!$B703,CcyPerBase!R$3) / $C703,""),"")</f>
        <v/>
      </c>
      <c r="S703" s="5" t="str">
        <f>IF($A703&lt;&gt;"",IF(S$2&lt;&gt;"",INDEX('Instrument History'!$1:$1048576,CcyPerBase!$B703,CcyPerBase!S$3) / $C703,""),"")</f>
        <v/>
      </c>
      <c r="T703" s="5" t="str">
        <f>IF($A703&lt;&gt;"",IF(T$2&lt;&gt;"",INDEX('Instrument History'!$1:$1048576,CcyPerBase!$B703,CcyPerBase!T$3) / $C703,""),"")</f>
        <v/>
      </c>
      <c r="U703" s="5" t="str">
        <f>IF($A703&lt;&gt;"",IF(U$2&lt;&gt;"",INDEX('Instrument History'!$1:$1048576,CcyPerBase!$B703,CcyPerBase!U$3) / $C703,""),"")</f>
        <v/>
      </c>
      <c r="V703" s="5" t="str">
        <f>IF($A703&lt;&gt;"",IF(V$2&lt;&gt;"",INDEX('Instrument History'!$1:$1048576,CcyPerBase!$B703,CcyPerBase!V$3) / $C703,""),"")</f>
        <v/>
      </c>
      <c r="W703" s="5" t="str">
        <f>IF($A703&lt;&gt;"",IF(W$2&lt;&gt;"",INDEX('Instrument History'!$1:$1048576,CcyPerBase!$B703,CcyPerBase!W$3) / $C703,""),"")</f>
        <v/>
      </c>
      <c r="X703" s="5" t="str">
        <f>IF($A703&lt;&gt;"",IF(X$2&lt;&gt;"",INDEX('Instrument History'!$1:$1048576,CcyPerBase!$B703,CcyPerBase!X$3) / $C703,""),"")</f>
        <v/>
      </c>
    </row>
    <row r="704" spans="1:24">
      <c r="A704" s="12" t="str">
        <f>IF(A703&lt;&gt;"",IF(A703=$B$3,"",'Instrument History'!A701),"")</f>
        <v/>
      </c>
      <c r="B704" t="str">
        <f t="shared" si="11"/>
        <v/>
      </c>
      <c r="C704" s="5" t="str">
        <f>IF(A704&lt;&gt;"",INDEX('Instrument History'!$1:$1048576,CcyPerBase!B704,CcyPerBase!$B$2),"")</f>
        <v/>
      </c>
      <c r="D704" s="5" t="str">
        <f>IF($A704&lt;&gt;"",INDEX('Instrument History'!$1:$1048576,CcyPerBase!$B704,CcyPerBase!D$3) / $C704,"")</f>
        <v/>
      </c>
      <c r="E704" s="5" t="str">
        <f>IF($A704&lt;&gt;"",IF(E$2&lt;&gt;"",INDEX('Instrument History'!$1:$1048576,CcyPerBase!$B704,CcyPerBase!E$3) / $C704,""),"")</f>
        <v/>
      </c>
      <c r="F704" s="5" t="str">
        <f>IF($A704&lt;&gt;"",IF(F$2&lt;&gt;"",INDEX('Instrument History'!$1:$1048576,CcyPerBase!$B704,CcyPerBase!F$3) / $C704,""),"")</f>
        <v/>
      </c>
      <c r="G704" s="5" t="str">
        <f>IF($A704&lt;&gt;"",IF(G$2&lt;&gt;"",INDEX('Instrument History'!$1:$1048576,CcyPerBase!$B704,CcyPerBase!G$3) / $C704,""),"")</f>
        <v/>
      </c>
      <c r="H704" s="5" t="str">
        <f>IF($A704&lt;&gt;"",IF(H$2&lt;&gt;"",INDEX('Instrument History'!$1:$1048576,CcyPerBase!$B704,CcyPerBase!H$3) / $C704,""),"")</f>
        <v/>
      </c>
      <c r="I704" s="5" t="str">
        <f>IF($A704&lt;&gt;"",IF(I$2&lt;&gt;"",INDEX('Instrument History'!$1:$1048576,CcyPerBase!$B704,CcyPerBase!I$3) / $C704,""),"")</f>
        <v/>
      </c>
      <c r="J704" s="5" t="str">
        <f>IF($A704&lt;&gt;"",IF(J$2&lt;&gt;"",INDEX('Instrument History'!$1:$1048576,CcyPerBase!$B704,CcyPerBase!J$3) / $C704,""),"")</f>
        <v/>
      </c>
      <c r="K704" s="5" t="str">
        <f>IF($A704&lt;&gt;"",IF(K$2&lt;&gt;"",INDEX('Instrument History'!$1:$1048576,CcyPerBase!$B704,CcyPerBase!K$3) / $C704,""),"")</f>
        <v/>
      </c>
      <c r="L704" s="5" t="str">
        <f>IF($A704&lt;&gt;"",IF(L$2&lt;&gt;"",INDEX('Instrument History'!$1:$1048576,CcyPerBase!$B704,CcyPerBase!L$3) / $C704,""),"")</f>
        <v/>
      </c>
      <c r="M704" s="5" t="str">
        <f>IF($A704&lt;&gt;"",IF(M$2&lt;&gt;"",INDEX('Instrument History'!$1:$1048576,CcyPerBase!$B704,CcyPerBase!M$3) / $C704,""),"")</f>
        <v/>
      </c>
      <c r="N704" s="5" t="str">
        <f>IF($A704&lt;&gt;"",IF(N$2&lt;&gt;"",INDEX('Instrument History'!$1:$1048576,CcyPerBase!$B704,CcyPerBase!N$3) / $C704,""),"")</f>
        <v/>
      </c>
      <c r="O704" s="5" t="str">
        <f>IF($A704&lt;&gt;"",IF(O$2&lt;&gt;"",INDEX('Instrument History'!$1:$1048576,CcyPerBase!$B704,CcyPerBase!O$3) / $C704,""),"")</f>
        <v/>
      </c>
      <c r="P704" s="5" t="str">
        <f>IF($A704&lt;&gt;"",IF(P$2&lt;&gt;"",INDEX('Instrument History'!$1:$1048576,CcyPerBase!$B704,CcyPerBase!P$3) / $C704,""),"")</f>
        <v/>
      </c>
      <c r="Q704" s="5" t="str">
        <f>IF($A704&lt;&gt;"",IF(Q$2&lt;&gt;"",INDEX('Instrument History'!$1:$1048576,CcyPerBase!$B704,CcyPerBase!Q$3) / $C704,""),"")</f>
        <v/>
      </c>
      <c r="R704" s="5" t="str">
        <f>IF($A704&lt;&gt;"",IF(R$2&lt;&gt;"",INDEX('Instrument History'!$1:$1048576,CcyPerBase!$B704,CcyPerBase!R$3) / $C704,""),"")</f>
        <v/>
      </c>
      <c r="S704" s="5" t="str">
        <f>IF($A704&lt;&gt;"",IF(S$2&lt;&gt;"",INDEX('Instrument History'!$1:$1048576,CcyPerBase!$B704,CcyPerBase!S$3) / $C704,""),"")</f>
        <v/>
      </c>
      <c r="T704" s="5" t="str">
        <f>IF($A704&lt;&gt;"",IF(T$2&lt;&gt;"",INDEX('Instrument History'!$1:$1048576,CcyPerBase!$B704,CcyPerBase!T$3) / $C704,""),"")</f>
        <v/>
      </c>
      <c r="U704" s="5" t="str">
        <f>IF($A704&lt;&gt;"",IF(U$2&lt;&gt;"",INDEX('Instrument History'!$1:$1048576,CcyPerBase!$B704,CcyPerBase!U$3) / $C704,""),"")</f>
        <v/>
      </c>
      <c r="V704" s="5" t="str">
        <f>IF($A704&lt;&gt;"",IF(V$2&lt;&gt;"",INDEX('Instrument History'!$1:$1048576,CcyPerBase!$B704,CcyPerBase!V$3) / $C704,""),"")</f>
        <v/>
      </c>
      <c r="W704" s="5" t="str">
        <f>IF($A704&lt;&gt;"",IF(W$2&lt;&gt;"",INDEX('Instrument History'!$1:$1048576,CcyPerBase!$B704,CcyPerBase!W$3) / $C704,""),"")</f>
        <v/>
      </c>
      <c r="X704" s="5" t="str">
        <f>IF($A704&lt;&gt;"",IF(X$2&lt;&gt;"",INDEX('Instrument History'!$1:$1048576,CcyPerBase!$B704,CcyPerBase!X$3) / $C704,""),"")</f>
        <v/>
      </c>
    </row>
    <row r="705" spans="1:24">
      <c r="A705" s="12" t="str">
        <f>IF(A704&lt;&gt;"",IF(A704=$B$3,"",'Instrument History'!A702),"")</f>
        <v/>
      </c>
      <c r="B705" t="str">
        <f t="shared" si="11"/>
        <v/>
      </c>
      <c r="C705" s="5" t="str">
        <f>IF(A705&lt;&gt;"",INDEX('Instrument History'!$1:$1048576,CcyPerBase!B705,CcyPerBase!$B$2),"")</f>
        <v/>
      </c>
      <c r="D705" s="5" t="str">
        <f>IF($A705&lt;&gt;"",INDEX('Instrument History'!$1:$1048576,CcyPerBase!$B705,CcyPerBase!D$3) / $C705,"")</f>
        <v/>
      </c>
      <c r="E705" s="5" t="str">
        <f>IF($A705&lt;&gt;"",IF(E$2&lt;&gt;"",INDEX('Instrument History'!$1:$1048576,CcyPerBase!$B705,CcyPerBase!E$3) / $C705,""),"")</f>
        <v/>
      </c>
      <c r="F705" s="5" t="str">
        <f>IF($A705&lt;&gt;"",IF(F$2&lt;&gt;"",INDEX('Instrument History'!$1:$1048576,CcyPerBase!$B705,CcyPerBase!F$3) / $C705,""),"")</f>
        <v/>
      </c>
      <c r="G705" s="5" t="str">
        <f>IF($A705&lt;&gt;"",IF(G$2&lt;&gt;"",INDEX('Instrument History'!$1:$1048576,CcyPerBase!$B705,CcyPerBase!G$3) / $C705,""),"")</f>
        <v/>
      </c>
      <c r="H705" s="5" t="str">
        <f>IF($A705&lt;&gt;"",IF(H$2&lt;&gt;"",INDEX('Instrument History'!$1:$1048576,CcyPerBase!$B705,CcyPerBase!H$3) / $C705,""),"")</f>
        <v/>
      </c>
      <c r="I705" s="5" t="str">
        <f>IF($A705&lt;&gt;"",IF(I$2&lt;&gt;"",INDEX('Instrument History'!$1:$1048576,CcyPerBase!$B705,CcyPerBase!I$3) / $C705,""),"")</f>
        <v/>
      </c>
      <c r="J705" s="5" t="str">
        <f>IF($A705&lt;&gt;"",IF(J$2&lt;&gt;"",INDEX('Instrument History'!$1:$1048576,CcyPerBase!$B705,CcyPerBase!J$3) / $C705,""),"")</f>
        <v/>
      </c>
      <c r="K705" s="5" t="str">
        <f>IF($A705&lt;&gt;"",IF(K$2&lt;&gt;"",INDEX('Instrument History'!$1:$1048576,CcyPerBase!$B705,CcyPerBase!K$3) / $C705,""),"")</f>
        <v/>
      </c>
      <c r="L705" s="5" t="str">
        <f>IF($A705&lt;&gt;"",IF(L$2&lt;&gt;"",INDEX('Instrument History'!$1:$1048576,CcyPerBase!$B705,CcyPerBase!L$3) / $C705,""),"")</f>
        <v/>
      </c>
      <c r="M705" s="5" t="str">
        <f>IF($A705&lt;&gt;"",IF(M$2&lt;&gt;"",INDEX('Instrument History'!$1:$1048576,CcyPerBase!$B705,CcyPerBase!M$3) / $C705,""),"")</f>
        <v/>
      </c>
      <c r="N705" s="5" t="str">
        <f>IF($A705&lt;&gt;"",IF(N$2&lt;&gt;"",INDEX('Instrument History'!$1:$1048576,CcyPerBase!$B705,CcyPerBase!N$3) / $C705,""),"")</f>
        <v/>
      </c>
      <c r="O705" s="5" t="str">
        <f>IF($A705&lt;&gt;"",IF(O$2&lt;&gt;"",INDEX('Instrument History'!$1:$1048576,CcyPerBase!$B705,CcyPerBase!O$3) / $C705,""),"")</f>
        <v/>
      </c>
      <c r="P705" s="5" t="str">
        <f>IF($A705&lt;&gt;"",IF(P$2&lt;&gt;"",INDEX('Instrument History'!$1:$1048576,CcyPerBase!$B705,CcyPerBase!P$3) / $C705,""),"")</f>
        <v/>
      </c>
      <c r="Q705" s="5" t="str">
        <f>IF($A705&lt;&gt;"",IF(Q$2&lt;&gt;"",INDEX('Instrument History'!$1:$1048576,CcyPerBase!$B705,CcyPerBase!Q$3) / $C705,""),"")</f>
        <v/>
      </c>
      <c r="R705" s="5" t="str">
        <f>IF($A705&lt;&gt;"",IF(R$2&lt;&gt;"",INDEX('Instrument History'!$1:$1048576,CcyPerBase!$B705,CcyPerBase!R$3) / $C705,""),"")</f>
        <v/>
      </c>
      <c r="S705" s="5" t="str">
        <f>IF($A705&lt;&gt;"",IF(S$2&lt;&gt;"",INDEX('Instrument History'!$1:$1048576,CcyPerBase!$B705,CcyPerBase!S$3) / $C705,""),"")</f>
        <v/>
      </c>
      <c r="T705" s="5" t="str">
        <f>IF($A705&lt;&gt;"",IF(T$2&lt;&gt;"",INDEX('Instrument History'!$1:$1048576,CcyPerBase!$B705,CcyPerBase!T$3) / $C705,""),"")</f>
        <v/>
      </c>
      <c r="U705" s="5" t="str">
        <f>IF($A705&lt;&gt;"",IF(U$2&lt;&gt;"",INDEX('Instrument History'!$1:$1048576,CcyPerBase!$B705,CcyPerBase!U$3) / $C705,""),"")</f>
        <v/>
      </c>
      <c r="V705" s="5" t="str">
        <f>IF($A705&lt;&gt;"",IF(V$2&lt;&gt;"",INDEX('Instrument History'!$1:$1048576,CcyPerBase!$B705,CcyPerBase!V$3) / $C705,""),"")</f>
        <v/>
      </c>
      <c r="W705" s="5" t="str">
        <f>IF($A705&lt;&gt;"",IF(W$2&lt;&gt;"",INDEX('Instrument History'!$1:$1048576,CcyPerBase!$B705,CcyPerBase!W$3) / $C705,""),"")</f>
        <v/>
      </c>
      <c r="X705" s="5" t="str">
        <f>IF($A705&lt;&gt;"",IF(X$2&lt;&gt;"",INDEX('Instrument History'!$1:$1048576,CcyPerBase!$B705,CcyPerBase!X$3) / $C705,""),"")</f>
        <v/>
      </c>
    </row>
    <row r="706" spans="1:24">
      <c r="A706" s="12" t="str">
        <f>IF(A705&lt;&gt;"",IF(A705=$B$3,"",'Instrument History'!A703),"")</f>
        <v/>
      </c>
      <c r="B706" t="str">
        <f t="shared" si="11"/>
        <v/>
      </c>
      <c r="C706" s="5" t="str">
        <f>IF(A706&lt;&gt;"",INDEX('Instrument History'!$1:$1048576,CcyPerBase!B706,CcyPerBase!$B$2),"")</f>
        <v/>
      </c>
      <c r="D706" s="5" t="str">
        <f>IF($A706&lt;&gt;"",INDEX('Instrument History'!$1:$1048576,CcyPerBase!$B706,CcyPerBase!D$3) / $C706,"")</f>
        <v/>
      </c>
      <c r="E706" s="5" t="str">
        <f>IF($A706&lt;&gt;"",IF(E$2&lt;&gt;"",INDEX('Instrument History'!$1:$1048576,CcyPerBase!$B706,CcyPerBase!E$3) / $C706,""),"")</f>
        <v/>
      </c>
      <c r="F706" s="5" t="str">
        <f>IF($A706&lt;&gt;"",IF(F$2&lt;&gt;"",INDEX('Instrument History'!$1:$1048576,CcyPerBase!$B706,CcyPerBase!F$3) / $C706,""),"")</f>
        <v/>
      </c>
      <c r="G706" s="5" t="str">
        <f>IF($A706&lt;&gt;"",IF(G$2&lt;&gt;"",INDEX('Instrument History'!$1:$1048576,CcyPerBase!$B706,CcyPerBase!G$3) / $C706,""),"")</f>
        <v/>
      </c>
      <c r="H706" s="5" t="str">
        <f>IF($A706&lt;&gt;"",IF(H$2&lt;&gt;"",INDEX('Instrument History'!$1:$1048576,CcyPerBase!$B706,CcyPerBase!H$3) / $C706,""),"")</f>
        <v/>
      </c>
      <c r="I706" s="5" t="str">
        <f>IF($A706&lt;&gt;"",IF(I$2&lt;&gt;"",INDEX('Instrument History'!$1:$1048576,CcyPerBase!$B706,CcyPerBase!I$3) / $C706,""),"")</f>
        <v/>
      </c>
      <c r="J706" s="5" t="str">
        <f>IF($A706&lt;&gt;"",IF(J$2&lt;&gt;"",INDEX('Instrument History'!$1:$1048576,CcyPerBase!$B706,CcyPerBase!J$3) / $C706,""),"")</f>
        <v/>
      </c>
      <c r="K706" s="5" t="str">
        <f>IF($A706&lt;&gt;"",IF(K$2&lt;&gt;"",INDEX('Instrument History'!$1:$1048576,CcyPerBase!$B706,CcyPerBase!K$3) / $C706,""),"")</f>
        <v/>
      </c>
      <c r="L706" s="5" t="str">
        <f>IF($A706&lt;&gt;"",IF(L$2&lt;&gt;"",INDEX('Instrument History'!$1:$1048576,CcyPerBase!$B706,CcyPerBase!L$3) / $C706,""),"")</f>
        <v/>
      </c>
      <c r="M706" s="5" t="str">
        <f>IF($A706&lt;&gt;"",IF(M$2&lt;&gt;"",INDEX('Instrument History'!$1:$1048576,CcyPerBase!$B706,CcyPerBase!M$3) / $C706,""),"")</f>
        <v/>
      </c>
      <c r="N706" s="5" t="str">
        <f>IF($A706&lt;&gt;"",IF(N$2&lt;&gt;"",INDEX('Instrument History'!$1:$1048576,CcyPerBase!$B706,CcyPerBase!N$3) / $C706,""),"")</f>
        <v/>
      </c>
      <c r="O706" s="5" t="str">
        <f>IF($A706&lt;&gt;"",IF(O$2&lt;&gt;"",INDEX('Instrument History'!$1:$1048576,CcyPerBase!$B706,CcyPerBase!O$3) / $C706,""),"")</f>
        <v/>
      </c>
      <c r="P706" s="5" t="str">
        <f>IF($A706&lt;&gt;"",IF(P$2&lt;&gt;"",INDEX('Instrument History'!$1:$1048576,CcyPerBase!$B706,CcyPerBase!P$3) / $C706,""),"")</f>
        <v/>
      </c>
      <c r="Q706" s="5" t="str">
        <f>IF($A706&lt;&gt;"",IF(Q$2&lt;&gt;"",INDEX('Instrument History'!$1:$1048576,CcyPerBase!$B706,CcyPerBase!Q$3) / $C706,""),"")</f>
        <v/>
      </c>
      <c r="R706" s="5" t="str">
        <f>IF($A706&lt;&gt;"",IF(R$2&lt;&gt;"",INDEX('Instrument History'!$1:$1048576,CcyPerBase!$B706,CcyPerBase!R$3) / $C706,""),"")</f>
        <v/>
      </c>
      <c r="S706" s="5" t="str">
        <f>IF($A706&lt;&gt;"",IF(S$2&lt;&gt;"",INDEX('Instrument History'!$1:$1048576,CcyPerBase!$B706,CcyPerBase!S$3) / $C706,""),"")</f>
        <v/>
      </c>
      <c r="T706" s="5" t="str">
        <f>IF($A706&lt;&gt;"",IF(T$2&lt;&gt;"",INDEX('Instrument History'!$1:$1048576,CcyPerBase!$B706,CcyPerBase!T$3) / $C706,""),"")</f>
        <v/>
      </c>
      <c r="U706" s="5" t="str">
        <f>IF($A706&lt;&gt;"",IF(U$2&lt;&gt;"",INDEX('Instrument History'!$1:$1048576,CcyPerBase!$B706,CcyPerBase!U$3) / $C706,""),"")</f>
        <v/>
      </c>
      <c r="V706" s="5" t="str">
        <f>IF($A706&lt;&gt;"",IF(V$2&lt;&gt;"",INDEX('Instrument History'!$1:$1048576,CcyPerBase!$B706,CcyPerBase!V$3) / $C706,""),"")</f>
        <v/>
      </c>
      <c r="W706" s="5" t="str">
        <f>IF($A706&lt;&gt;"",IF(W$2&lt;&gt;"",INDEX('Instrument History'!$1:$1048576,CcyPerBase!$B706,CcyPerBase!W$3) / $C706,""),"")</f>
        <v/>
      </c>
      <c r="X706" s="5" t="str">
        <f>IF($A706&lt;&gt;"",IF(X$2&lt;&gt;"",INDEX('Instrument History'!$1:$1048576,CcyPerBase!$B706,CcyPerBase!X$3) / $C706,""),"")</f>
        <v/>
      </c>
    </row>
    <row r="707" spans="1:24">
      <c r="A707" s="12" t="str">
        <f>IF(A706&lt;&gt;"",IF(A706=$B$3,"",'Instrument History'!A704),"")</f>
        <v/>
      </c>
      <c r="B707" t="str">
        <f t="shared" si="11"/>
        <v/>
      </c>
      <c r="C707" s="5" t="str">
        <f>IF(A707&lt;&gt;"",INDEX('Instrument History'!$1:$1048576,CcyPerBase!B707,CcyPerBase!$B$2),"")</f>
        <v/>
      </c>
      <c r="D707" s="5" t="str">
        <f>IF($A707&lt;&gt;"",INDEX('Instrument History'!$1:$1048576,CcyPerBase!$B707,CcyPerBase!D$3) / $C707,"")</f>
        <v/>
      </c>
      <c r="E707" s="5" t="str">
        <f>IF($A707&lt;&gt;"",IF(E$2&lt;&gt;"",INDEX('Instrument History'!$1:$1048576,CcyPerBase!$B707,CcyPerBase!E$3) / $C707,""),"")</f>
        <v/>
      </c>
      <c r="F707" s="5" t="str">
        <f>IF($A707&lt;&gt;"",IF(F$2&lt;&gt;"",INDEX('Instrument History'!$1:$1048576,CcyPerBase!$B707,CcyPerBase!F$3) / $C707,""),"")</f>
        <v/>
      </c>
      <c r="G707" s="5" t="str">
        <f>IF($A707&lt;&gt;"",IF(G$2&lt;&gt;"",INDEX('Instrument History'!$1:$1048576,CcyPerBase!$B707,CcyPerBase!G$3) / $C707,""),"")</f>
        <v/>
      </c>
      <c r="H707" s="5" t="str">
        <f>IF($A707&lt;&gt;"",IF(H$2&lt;&gt;"",INDEX('Instrument History'!$1:$1048576,CcyPerBase!$B707,CcyPerBase!H$3) / $C707,""),"")</f>
        <v/>
      </c>
      <c r="I707" s="5" t="str">
        <f>IF($A707&lt;&gt;"",IF(I$2&lt;&gt;"",INDEX('Instrument History'!$1:$1048576,CcyPerBase!$B707,CcyPerBase!I$3) / $C707,""),"")</f>
        <v/>
      </c>
      <c r="J707" s="5" t="str">
        <f>IF($A707&lt;&gt;"",IF(J$2&lt;&gt;"",INDEX('Instrument History'!$1:$1048576,CcyPerBase!$B707,CcyPerBase!J$3) / $C707,""),"")</f>
        <v/>
      </c>
      <c r="K707" s="5" t="str">
        <f>IF($A707&lt;&gt;"",IF(K$2&lt;&gt;"",INDEX('Instrument History'!$1:$1048576,CcyPerBase!$B707,CcyPerBase!K$3) / $C707,""),"")</f>
        <v/>
      </c>
      <c r="L707" s="5" t="str">
        <f>IF($A707&lt;&gt;"",IF(L$2&lt;&gt;"",INDEX('Instrument History'!$1:$1048576,CcyPerBase!$B707,CcyPerBase!L$3) / $C707,""),"")</f>
        <v/>
      </c>
      <c r="M707" s="5" t="str">
        <f>IF($A707&lt;&gt;"",IF(M$2&lt;&gt;"",INDEX('Instrument History'!$1:$1048576,CcyPerBase!$B707,CcyPerBase!M$3) / $C707,""),"")</f>
        <v/>
      </c>
      <c r="N707" s="5" t="str">
        <f>IF($A707&lt;&gt;"",IF(N$2&lt;&gt;"",INDEX('Instrument History'!$1:$1048576,CcyPerBase!$B707,CcyPerBase!N$3) / $C707,""),"")</f>
        <v/>
      </c>
      <c r="O707" s="5" t="str">
        <f>IF($A707&lt;&gt;"",IF(O$2&lt;&gt;"",INDEX('Instrument History'!$1:$1048576,CcyPerBase!$B707,CcyPerBase!O$3) / $C707,""),"")</f>
        <v/>
      </c>
      <c r="P707" s="5" t="str">
        <f>IF($A707&lt;&gt;"",IF(P$2&lt;&gt;"",INDEX('Instrument History'!$1:$1048576,CcyPerBase!$B707,CcyPerBase!P$3) / $C707,""),"")</f>
        <v/>
      </c>
      <c r="Q707" s="5" t="str">
        <f>IF($A707&lt;&gt;"",IF(Q$2&lt;&gt;"",INDEX('Instrument History'!$1:$1048576,CcyPerBase!$B707,CcyPerBase!Q$3) / $C707,""),"")</f>
        <v/>
      </c>
      <c r="R707" s="5" t="str">
        <f>IF($A707&lt;&gt;"",IF(R$2&lt;&gt;"",INDEX('Instrument History'!$1:$1048576,CcyPerBase!$B707,CcyPerBase!R$3) / $C707,""),"")</f>
        <v/>
      </c>
      <c r="S707" s="5" t="str">
        <f>IF($A707&lt;&gt;"",IF(S$2&lt;&gt;"",INDEX('Instrument History'!$1:$1048576,CcyPerBase!$B707,CcyPerBase!S$3) / $C707,""),"")</f>
        <v/>
      </c>
      <c r="T707" s="5" t="str">
        <f>IF($A707&lt;&gt;"",IF(T$2&lt;&gt;"",INDEX('Instrument History'!$1:$1048576,CcyPerBase!$B707,CcyPerBase!T$3) / $C707,""),"")</f>
        <v/>
      </c>
      <c r="U707" s="5" t="str">
        <f>IF($A707&lt;&gt;"",IF(U$2&lt;&gt;"",INDEX('Instrument History'!$1:$1048576,CcyPerBase!$B707,CcyPerBase!U$3) / $C707,""),"")</f>
        <v/>
      </c>
      <c r="V707" s="5" t="str">
        <f>IF($A707&lt;&gt;"",IF(V$2&lt;&gt;"",INDEX('Instrument History'!$1:$1048576,CcyPerBase!$B707,CcyPerBase!V$3) / $C707,""),"")</f>
        <v/>
      </c>
      <c r="W707" s="5" t="str">
        <f>IF($A707&lt;&gt;"",IF(W$2&lt;&gt;"",INDEX('Instrument History'!$1:$1048576,CcyPerBase!$B707,CcyPerBase!W$3) / $C707,""),"")</f>
        <v/>
      </c>
      <c r="X707" s="5" t="str">
        <f>IF($A707&lt;&gt;"",IF(X$2&lt;&gt;"",INDEX('Instrument History'!$1:$1048576,CcyPerBase!$B707,CcyPerBase!X$3) / $C707,""),"")</f>
        <v/>
      </c>
    </row>
    <row r="708" spans="1:24">
      <c r="A708" s="12" t="str">
        <f>IF(A707&lt;&gt;"",IF(A707=$B$3,"",'Instrument History'!A705),"")</f>
        <v/>
      </c>
      <c r="B708" t="str">
        <f t="shared" si="11"/>
        <v/>
      </c>
      <c r="C708" s="5" t="str">
        <f>IF(A708&lt;&gt;"",INDEX('Instrument History'!$1:$1048576,CcyPerBase!B708,CcyPerBase!$B$2),"")</f>
        <v/>
      </c>
      <c r="D708" s="5" t="str">
        <f>IF($A708&lt;&gt;"",INDEX('Instrument History'!$1:$1048576,CcyPerBase!$B708,CcyPerBase!D$3) / $C708,"")</f>
        <v/>
      </c>
      <c r="E708" s="5" t="str">
        <f>IF($A708&lt;&gt;"",IF(E$2&lt;&gt;"",INDEX('Instrument History'!$1:$1048576,CcyPerBase!$B708,CcyPerBase!E$3) / $C708,""),"")</f>
        <v/>
      </c>
      <c r="F708" s="5" t="str">
        <f>IF($A708&lt;&gt;"",IF(F$2&lt;&gt;"",INDEX('Instrument History'!$1:$1048576,CcyPerBase!$B708,CcyPerBase!F$3) / $C708,""),"")</f>
        <v/>
      </c>
      <c r="G708" s="5" t="str">
        <f>IF($A708&lt;&gt;"",IF(G$2&lt;&gt;"",INDEX('Instrument History'!$1:$1048576,CcyPerBase!$B708,CcyPerBase!G$3) / $C708,""),"")</f>
        <v/>
      </c>
      <c r="H708" s="5" t="str">
        <f>IF($A708&lt;&gt;"",IF(H$2&lt;&gt;"",INDEX('Instrument History'!$1:$1048576,CcyPerBase!$B708,CcyPerBase!H$3) / $C708,""),"")</f>
        <v/>
      </c>
      <c r="I708" s="5" t="str">
        <f>IF($A708&lt;&gt;"",IF(I$2&lt;&gt;"",INDEX('Instrument History'!$1:$1048576,CcyPerBase!$B708,CcyPerBase!I$3) / $C708,""),"")</f>
        <v/>
      </c>
      <c r="J708" s="5" t="str">
        <f>IF($A708&lt;&gt;"",IF(J$2&lt;&gt;"",INDEX('Instrument History'!$1:$1048576,CcyPerBase!$B708,CcyPerBase!J$3) / $C708,""),"")</f>
        <v/>
      </c>
      <c r="K708" s="5" t="str">
        <f>IF($A708&lt;&gt;"",IF(K$2&lt;&gt;"",INDEX('Instrument History'!$1:$1048576,CcyPerBase!$B708,CcyPerBase!K$3) / $C708,""),"")</f>
        <v/>
      </c>
      <c r="L708" s="5" t="str">
        <f>IF($A708&lt;&gt;"",IF(L$2&lt;&gt;"",INDEX('Instrument History'!$1:$1048576,CcyPerBase!$B708,CcyPerBase!L$3) / $C708,""),"")</f>
        <v/>
      </c>
      <c r="M708" s="5" t="str">
        <f>IF($A708&lt;&gt;"",IF(M$2&lt;&gt;"",INDEX('Instrument History'!$1:$1048576,CcyPerBase!$B708,CcyPerBase!M$3) / $C708,""),"")</f>
        <v/>
      </c>
      <c r="N708" s="5" t="str">
        <f>IF($A708&lt;&gt;"",IF(N$2&lt;&gt;"",INDEX('Instrument History'!$1:$1048576,CcyPerBase!$B708,CcyPerBase!N$3) / $C708,""),"")</f>
        <v/>
      </c>
      <c r="O708" s="5" t="str">
        <f>IF($A708&lt;&gt;"",IF(O$2&lt;&gt;"",INDEX('Instrument History'!$1:$1048576,CcyPerBase!$B708,CcyPerBase!O$3) / $C708,""),"")</f>
        <v/>
      </c>
      <c r="P708" s="5" t="str">
        <f>IF($A708&lt;&gt;"",IF(P$2&lt;&gt;"",INDEX('Instrument History'!$1:$1048576,CcyPerBase!$B708,CcyPerBase!P$3) / $C708,""),"")</f>
        <v/>
      </c>
      <c r="Q708" s="5" t="str">
        <f>IF($A708&lt;&gt;"",IF(Q$2&lt;&gt;"",INDEX('Instrument History'!$1:$1048576,CcyPerBase!$B708,CcyPerBase!Q$3) / $C708,""),"")</f>
        <v/>
      </c>
      <c r="R708" s="5" t="str">
        <f>IF($A708&lt;&gt;"",IF(R$2&lt;&gt;"",INDEX('Instrument History'!$1:$1048576,CcyPerBase!$B708,CcyPerBase!R$3) / $C708,""),"")</f>
        <v/>
      </c>
      <c r="S708" s="5" t="str">
        <f>IF($A708&lt;&gt;"",IF(S$2&lt;&gt;"",INDEX('Instrument History'!$1:$1048576,CcyPerBase!$B708,CcyPerBase!S$3) / $C708,""),"")</f>
        <v/>
      </c>
      <c r="T708" s="5" t="str">
        <f>IF($A708&lt;&gt;"",IF(T$2&lt;&gt;"",INDEX('Instrument History'!$1:$1048576,CcyPerBase!$B708,CcyPerBase!T$3) / $C708,""),"")</f>
        <v/>
      </c>
      <c r="U708" s="5" t="str">
        <f>IF($A708&lt;&gt;"",IF(U$2&lt;&gt;"",INDEX('Instrument History'!$1:$1048576,CcyPerBase!$B708,CcyPerBase!U$3) / $C708,""),"")</f>
        <v/>
      </c>
      <c r="V708" s="5" t="str">
        <f>IF($A708&lt;&gt;"",IF(V$2&lt;&gt;"",INDEX('Instrument History'!$1:$1048576,CcyPerBase!$B708,CcyPerBase!V$3) / $C708,""),"")</f>
        <v/>
      </c>
      <c r="W708" s="5" t="str">
        <f>IF($A708&lt;&gt;"",IF(W$2&lt;&gt;"",INDEX('Instrument History'!$1:$1048576,CcyPerBase!$B708,CcyPerBase!W$3) / $C708,""),"")</f>
        <v/>
      </c>
      <c r="X708" s="5" t="str">
        <f>IF($A708&lt;&gt;"",IF(X$2&lt;&gt;"",INDEX('Instrument History'!$1:$1048576,CcyPerBase!$B708,CcyPerBase!X$3) / $C708,""),"")</f>
        <v/>
      </c>
    </row>
    <row r="709" spans="1:24">
      <c r="A709" s="12" t="str">
        <f>IF(A708&lt;&gt;"",IF(A708=$B$3,"",'Instrument History'!A706),"")</f>
        <v/>
      </c>
      <c r="B709" t="str">
        <f t="shared" si="11"/>
        <v/>
      </c>
      <c r="C709" s="5" t="str">
        <f>IF(A709&lt;&gt;"",INDEX('Instrument History'!$1:$1048576,CcyPerBase!B709,CcyPerBase!$B$2),"")</f>
        <v/>
      </c>
      <c r="D709" s="5" t="str">
        <f>IF($A709&lt;&gt;"",INDEX('Instrument History'!$1:$1048576,CcyPerBase!$B709,CcyPerBase!D$3) / $C709,"")</f>
        <v/>
      </c>
      <c r="E709" s="5" t="str">
        <f>IF($A709&lt;&gt;"",IF(E$2&lt;&gt;"",INDEX('Instrument History'!$1:$1048576,CcyPerBase!$B709,CcyPerBase!E$3) / $C709,""),"")</f>
        <v/>
      </c>
      <c r="F709" s="5" t="str">
        <f>IF($A709&lt;&gt;"",IF(F$2&lt;&gt;"",INDEX('Instrument History'!$1:$1048576,CcyPerBase!$B709,CcyPerBase!F$3) / $C709,""),"")</f>
        <v/>
      </c>
      <c r="G709" s="5" t="str">
        <f>IF($A709&lt;&gt;"",IF(G$2&lt;&gt;"",INDEX('Instrument History'!$1:$1048576,CcyPerBase!$B709,CcyPerBase!G$3) / $C709,""),"")</f>
        <v/>
      </c>
      <c r="H709" s="5" t="str">
        <f>IF($A709&lt;&gt;"",IF(H$2&lt;&gt;"",INDEX('Instrument History'!$1:$1048576,CcyPerBase!$B709,CcyPerBase!H$3) / $C709,""),"")</f>
        <v/>
      </c>
      <c r="I709" s="5" t="str">
        <f>IF($A709&lt;&gt;"",IF(I$2&lt;&gt;"",INDEX('Instrument History'!$1:$1048576,CcyPerBase!$B709,CcyPerBase!I$3) / $C709,""),"")</f>
        <v/>
      </c>
      <c r="J709" s="5" t="str">
        <f>IF($A709&lt;&gt;"",IF(J$2&lt;&gt;"",INDEX('Instrument History'!$1:$1048576,CcyPerBase!$B709,CcyPerBase!J$3) / $C709,""),"")</f>
        <v/>
      </c>
      <c r="K709" s="5" t="str">
        <f>IF($A709&lt;&gt;"",IF(K$2&lt;&gt;"",INDEX('Instrument History'!$1:$1048576,CcyPerBase!$B709,CcyPerBase!K$3) / $C709,""),"")</f>
        <v/>
      </c>
      <c r="L709" s="5" t="str">
        <f>IF($A709&lt;&gt;"",IF(L$2&lt;&gt;"",INDEX('Instrument History'!$1:$1048576,CcyPerBase!$B709,CcyPerBase!L$3) / $C709,""),"")</f>
        <v/>
      </c>
      <c r="M709" s="5" t="str">
        <f>IF($A709&lt;&gt;"",IF(M$2&lt;&gt;"",INDEX('Instrument History'!$1:$1048576,CcyPerBase!$B709,CcyPerBase!M$3) / $C709,""),"")</f>
        <v/>
      </c>
      <c r="N709" s="5" t="str">
        <f>IF($A709&lt;&gt;"",IF(N$2&lt;&gt;"",INDEX('Instrument History'!$1:$1048576,CcyPerBase!$B709,CcyPerBase!N$3) / $C709,""),"")</f>
        <v/>
      </c>
      <c r="O709" s="5" t="str">
        <f>IF($A709&lt;&gt;"",IF(O$2&lt;&gt;"",INDEX('Instrument History'!$1:$1048576,CcyPerBase!$B709,CcyPerBase!O$3) / $C709,""),"")</f>
        <v/>
      </c>
      <c r="P709" s="5" t="str">
        <f>IF($A709&lt;&gt;"",IF(P$2&lt;&gt;"",INDEX('Instrument History'!$1:$1048576,CcyPerBase!$B709,CcyPerBase!P$3) / $C709,""),"")</f>
        <v/>
      </c>
      <c r="Q709" s="5" t="str">
        <f>IF($A709&lt;&gt;"",IF(Q$2&lt;&gt;"",INDEX('Instrument History'!$1:$1048576,CcyPerBase!$B709,CcyPerBase!Q$3) / $C709,""),"")</f>
        <v/>
      </c>
      <c r="R709" s="5" t="str">
        <f>IF($A709&lt;&gt;"",IF(R$2&lt;&gt;"",INDEX('Instrument History'!$1:$1048576,CcyPerBase!$B709,CcyPerBase!R$3) / $C709,""),"")</f>
        <v/>
      </c>
      <c r="S709" s="5" t="str">
        <f>IF($A709&lt;&gt;"",IF(S$2&lt;&gt;"",INDEX('Instrument History'!$1:$1048576,CcyPerBase!$B709,CcyPerBase!S$3) / $C709,""),"")</f>
        <v/>
      </c>
      <c r="T709" s="5" t="str">
        <f>IF($A709&lt;&gt;"",IF(T$2&lt;&gt;"",INDEX('Instrument History'!$1:$1048576,CcyPerBase!$B709,CcyPerBase!T$3) / $C709,""),"")</f>
        <v/>
      </c>
      <c r="U709" s="5" t="str">
        <f>IF($A709&lt;&gt;"",IF(U$2&lt;&gt;"",INDEX('Instrument History'!$1:$1048576,CcyPerBase!$B709,CcyPerBase!U$3) / $C709,""),"")</f>
        <v/>
      </c>
      <c r="V709" s="5" t="str">
        <f>IF($A709&lt;&gt;"",IF(V$2&lt;&gt;"",INDEX('Instrument History'!$1:$1048576,CcyPerBase!$B709,CcyPerBase!V$3) / $C709,""),"")</f>
        <v/>
      </c>
      <c r="W709" s="5" t="str">
        <f>IF($A709&lt;&gt;"",IF(W$2&lt;&gt;"",INDEX('Instrument History'!$1:$1048576,CcyPerBase!$B709,CcyPerBase!W$3) / $C709,""),"")</f>
        <v/>
      </c>
      <c r="X709" s="5" t="str">
        <f>IF($A709&lt;&gt;"",IF(X$2&lt;&gt;"",INDEX('Instrument History'!$1:$1048576,CcyPerBase!$B709,CcyPerBase!X$3) / $C709,""),"")</f>
        <v/>
      </c>
    </row>
    <row r="710" spans="1:24">
      <c r="A710" s="12" t="str">
        <f>IF(A709&lt;&gt;"",IF(A709=$B$3,"",'Instrument History'!A707),"")</f>
        <v/>
      </c>
      <c r="B710" t="str">
        <f t="shared" si="11"/>
        <v/>
      </c>
      <c r="C710" s="5" t="str">
        <f>IF(A710&lt;&gt;"",INDEX('Instrument History'!$1:$1048576,CcyPerBase!B710,CcyPerBase!$B$2),"")</f>
        <v/>
      </c>
      <c r="D710" s="5" t="str">
        <f>IF($A710&lt;&gt;"",INDEX('Instrument History'!$1:$1048576,CcyPerBase!$B710,CcyPerBase!D$3) / $C710,"")</f>
        <v/>
      </c>
      <c r="E710" s="5" t="str">
        <f>IF($A710&lt;&gt;"",IF(E$2&lt;&gt;"",INDEX('Instrument History'!$1:$1048576,CcyPerBase!$B710,CcyPerBase!E$3) / $C710,""),"")</f>
        <v/>
      </c>
      <c r="F710" s="5" t="str">
        <f>IF($A710&lt;&gt;"",IF(F$2&lt;&gt;"",INDEX('Instrument History'!$1:$1048576,CcyPerBase!$B710,CcyPerBase!F$3) / $C710,""),"")</f>
        <v/>
      </c>
      <c r="G710" s="5" t="str">
        <f>IF($A710&lt;&gt;"",IF(G$2&lt;&gt;"",INDEX('Instrument History'!$1:$1048576,CcyPerBase!$B710,CcyPerBase!G$3) / $C710,""),"")</f>
        <v/>
      </c>
      <c r="H710" s="5" t="str">
        <f>IF($A710&lt;&gt;"",IF(H$2&lt;&gt;"",INDEX('Instrument History'!$1:$1048576,CcyPerBase!$B710,CcyPerBase!H$3) / $C710,""),"")</f>
        <v/>
      </c>
      <c r="I710" s="5" t="str">
        <f>IF($A710&lt;&gt;"",IF(I$2&lt;&gt;"",INDEX('Instrument History'!$1:$1048576,CcyPerBase!$B710,CcyPerBase!I$3) / $C710,""),"")</f>
        <v/>
      </c>
      <c r="J710" s="5" t="str">
        <f>IF($A710&lt;&gt;"",IF(J$2&lt;&gt;"",INDEX('Instrument History'!$1:$1048576,CcyPerBase!$B710,CcyPerBase!J$3) / $C710,""),"")</f>
        <v/>
      </c>
      <c r="K710" s="5" t="str">
        <f>IF($A710&lt;&gt;"",IF(K$2&lt;&gt;"",INDEX('Instrument History'!$1:$1048576,CcyPerBase!$B710,CcyPerBase!K$3) / $C710,""),"")</f>
        <v/>
      </c>
      <c r="L710" s="5" t="str">
        <f>IF($A710&lt;&gt;"",IF(L$2&lt;&gt;"",INDEX('Instrument History'!$1:$1048576,CcyPerBase!$B710,CcyPerBase!L$3) / $C710,""),"")</f>
        <v/>
      </c>
      <c r="M710" s="5" t="str">
        <f>IF($A710&lt;&gt;"",IF(M$2&lt;&gt;"",INDEX('Instrument History'!$1:$1048576,CcyPerBase!$B710,CcyPerBase!M$3) / $C710,""),"")</f>
        <v/>
      </c>
      <c r="N710" s="5" t="str">
        <f>IF($A710&lt;&gt;"",IF(N$2&lt;&gt;"",INDEX('Instrument History'!$1:$1048576,CcyPerBase!$B710,CcyPerBase!N$3) / $C710,""),"")</f>
        <v/>
      </c>
      <c r="O710" s="5" t="str">
        <f>IF($A710&lt;&gt;"",IF(O$2&lt;&gt;"",INDEX('Instrument History'!$1:$1048576,CcyPerBase!$B710,CcyPerBase!O$3) / $C710,""),"")</f>
        <v/>
      </c>
      <c r="P710" s="5" t="str">
        <f>IF($A710&lt;&gt;"",IF(P$2&lt;&gt;"",INDEX('Instrument History'!$1:$1048576,CcyPerBase!$B710,CcyPerBase!P$3) / $C710,""),"")</f>
        <v/>
      </c>
      <c r="Q710" s="5" t="str">
        <f>IF($A710&lt;&gt;"",IF(Q$2&lt;&gt;"",INDEX('Instrument History'!$1:$1048576,CcyPerBase!$B710,CcyPerBase!Q$3) / $C710,""),"")</f>
        <v/>
      </c>
      <c r="R710" s="5" t="str">
        <f>IF($A710&lt;&gt;"",IF(R$2&lt;&gt;"",INDEX('Instrument History'!$1:$1048576,CcyPerBase!$B710,CcyPerBase!R$3) / $C710,""),"")</f>
        <v/>
      </c>
      <c r="S710" s="5" t="str">
        <f>IF($A710&lt;&gt;"",IF(S$2&lt;&gt;"",INDEX('Instrument History'!$1:$1048576,CcyPerBase!$B710,CcyPerBase!S$3) / $C710,""),"")</f>
        <v/>
      </c>
      <c r="T710" s="5" t="str">
        <f>IF($A710&lt;&gt;"",IF(T$2&lt;&gt;"",INDEX('Instrument History'!$1:$1048576,CcyPerBase!$B710,CcyPerBase!T$3) / $C710,""),"")</f>
        <v/>
      </c>
      <c r="U710" s="5" t="str">
        <f>IF($A710&lt;&gt;"",IF(U$2&lt;&gt;"",INDEX('Instrument History'!$1:$1048576,CcyPerBase!$B710,CcyPerBase!U$3) / $C710,""),"")</f>
        <v/>
      </c>
      <c r="V710" s="5" t="str">
        <f>IF($A710&lt;&gt;"",IF(V$2&lt;&gt;"",INDEX('Instrument History'!$1:$1048576,CcyPerBase!$B710,CcyPerBase!V$3) / $C710,""),"")</f>
        <v/>
      </c>
      <c r="W710" s="5" t="str">
        <f>IF($A710&lt;&gt;"",IF(W$2&lt;&gt;"",INDEX('Instrument History'!$1:$1048576,CcyPerBase!$B710,CcyPerBase!W$3) / $C710,""),"")</f>
        <v/>
      </c>
      <c r="X710" s="5" t="str">
        <f>IF($A710&lt;&gt;"",IF(X$2&lt;&gt;"",INDEX('Instrument History'!$1:$1048576,CcyPerBase!$B710,CcyPerBase!X$3) / $C710,""),"")</f>
        <v/>
      </c>
    </row>
    <row r="711" spans="1:24">
      <c r="A711" s="12" t="str">
        <f>IF(A710&lt;&gt;"",IF(A710=$B$3,"",'Instrument History'!A708),"")</f>
        <v/>
      </c>
      <c r="B711" t="str">
        <f t="shared" ref="B711:B774" si="12">IF(A711&lt;&gt;"",B710+1,"")</f>
        <v/>
      </c>
      <c r="C711" s="5" t="str">
        <f>IF(A711&lt;&gt;"",INDEX('Instrument History'!$1:$1048576,CcyPerBase!B711,CcyPerBase!$B$2),"")</f>
        <v/>
      </c>
      <c r="D711" s="5" t="str">
        <f>IF($A711&lt;&gt;"",INDEX('Instrument History'!$1:$1048576,CcyPerBase!$B711,CcyPerBase!D$3) / $C711,"")</f>
        <v/>
      </c>
      <c r="E711" s="5" t="str">
        <f>IF($A711&lt;&gt;"",IF(E$2&lt;&gt;"",INDEX('Instrument History'!$1:$1048576,CcyPerBase!$B711,CcyPerBase!E$3) / $C711,""),"")</f>
        <v/>
      </c>
      <c r="F711" s="5" t="str">
        <f>IF($A711&lt;&gt;"",IF(F$2&lt;&gt;"",INDEX('Instrument History'!$1:$1048576,CcyPerBase!$B711,CcyPerBase!F$3) / $C711,""),"")</f>
        <v/>
      </c>
      <c r="G711" s="5" t="str">
        <f>IF($A711&lt;&gt;"",IF(G$2&lt;&gt;"",INDEX('Instrument History'!$1:$1048576,CcyPerBase!$B711,CcyPerBase!G$3) / $C711,""),"")</f>
        <v/>
      </c>
      <c r="H711" s="5" t="str">
        <f>IF($A711&lt;&gt;"",IF(H$2&lt;&gt;"",INDEX('Instrument History'!$1:$1048576,CcyPerBase!$B711,CcyPerBase!H$3) / $C711,""),"")</f>
        <v/>
      </c>
      <c r="I711" s="5" t="str">
        <f>IF($A711&lt;&gt;"",IF(I$2&lt;&gt;"",INDEX('Instrument History'!$1:$1048576,CcyPerBase!$B711,CcyPerBase!I$3) / $C711,""),"")</f>
        <v/>
      </c>
      <c r="J711" s="5" t="str">
        <f>IF($A711&lt;&gt;"",IF(J$2&lt;&gt;"",INDEX('Instrument History'!$1:$1048576,CcyPerBase!$B711,CcyPerBase!J$3) / $C711,""),"")</f>
        <v/>
      </c>
      <c r="K711" s="5" t="str">
        <f>IF($A711&lt;&gt;"",IF(K$2&lt;&gt;"",INDEX('Instrument History'!$1:$1048576,CcyPerBase!$B711,CcyPerBase!K$3) / $C711,""),"")</f>
        <v/>
      </c>
      <c r="L711" s="5" t="str">
        <f>IF($A711&lt;&gt;"",IF(L$2&lt;&gt;"",INDEX('Instrument History'!$1:$1048576,CcyPerBase!$B711,CcyPerBase!L$3) / $C711,""),"")</f>
        <v/>
      </c>
      <c r="M711" s="5" t="str">
        <f>IF($A711&lt;&gt;"",IF(M$2&lt;&gt;"",INDEX('Instrument History'!$1:$1048576,CcyPerBase!$B711,CcyPerBase!M$3) / $C711,""),"")</f>
        <v/>
      </c>
      <c r="N711" s="5" t="str">
        <f>IF($A711&lt;&gt;"",IF(N$2&lt;&gt;"",INDEX('Instrument History'!$1:$1048576,CcyPerBase!$B711,CcyPerBase!N$3) / $C711,""),"")</f>
        <v/>
      </c>
      <c r="O711" s="5" t="str">
        <f>IF($A711&lt;&gt;"",IF(O$2&lt;&gt;"",INDEX('Instrument History'!$1:$1048576,CcyPerBase!$B711,CcyPerBase!O$3) / $C711,""),"")</f>
        <v/>
      </c>
      <c r="P711" s="5" t="str">
        <f>IF($A711&lt;&gt;"",IF(P$2&lt;&gt;"",INDEX('Instrument History'!$1:$1048576,CcyPerBase!$B711,CcyPerBase!P$3) / $C711,""),"")</f>
        <v/>
      </c>
      <c r="Q711" s="5" t="str">
        <f>IF($A711&lt;&gt;"",IF(Q$2&lt;&gt;"",INDEX('Instrument History'!$1:$1048576,CcyPerBase!$B711,CcyPerBase!Q$3) / $C711,""),"")</f>
        <v/>
      </c>
      <c r="R711" s="5" t="str">
        <f>IF($A711&lt;&gt;"",IF(R$2&lt;&gt;"",INDEX('Instrument History'!$1:$1048576,CcyPerBase!$B711,CcyPerBase!R$3) / $C711,""),"")</f>
        <v/>
      </c>
      <c r="S711" s="5" t="str">
        <f>IF($A711&lt;&gt;"",IF(S$2&lt;&gt;"",INDEX('Instrument History'!$1:$1048576,CcyPerBase!$B711,CcyPerBase!S$3) / $C711,""),"")</f>
        <v/>
      </c>
      <c r="T711" s="5" t="str">
        <f>IF($A711&lt;&gt;"",IF(T$2&lt;&gt;"",INDEX('Instrument History'!$1:$1048576,CcyPerBase!$B711,CcyPerBase!T$3) / $C711,""),"")</f>
        <v/>
      </c>
      <c r="U711" s="5" t="str">
        <f>IF($A711&lt;&gt;"",IF(U$2&lt;&gt;"",INDEX('Instrument History'!$1:$1048576,CcyPerBase!$B711,CcyPerBase!U$3) / $C711,""),"")</f>
        <v/>
      </c>
      <c r="V711" s="5" t="str">
        <f>IF($A711&lt;&gt;"",IF(V$2&lt;&gt;"",INDEX('Instrument History'!$1:$1048576,CcyPerBase!$B711,CcyPerBase!V$3) / $C711,""),"")</f>
        <v/>
      </c>
      <c r="W711" s="5" t="str">
        <f>IF($A711&lt;&gt;"",IF(W$2&lt;&gt;"",INDEX('Instrument History'!$1:$1048576,CcyPerBase!$B711,CcyPerBase!W$3) / $C711,""),"")</f>
        <v/>
      </c>
      <c r="X711" s="5" t="str">
        <f>IF($A711&lt;&gt;"",IF(X$2&lt;&gt;"",INDEX('Instrument History'!$1:$1048576,CcyPerBase!$B711,CcyPerBase!X$3) / $C711,""),"")</f>
        <v/>
      </c>
    </row>
    <row r="712" spans="1:24">
      <c r="A712" s="12" t="str">
        <f>IF(A711&lt;&gt;"",IF(A711=$B$3,"",'Instrument History'!A709),"")</f>
        <v/>
      </c>
      <c r="B712" t="str">
        <f t="shared" si="12"/>
        <v/>
      </c>
      <c r="C712" s="5" t="str">
        <f>IF(A712&lt;&gt;"",INDEX('Instrument History'!$1:$1048576,CcyPerBase!B712,CcyPerBase!$B$2),"")</f>
        <v/>
      </c>
      <c r="D712" s="5" t="str">
        <f>IF($A712&lt;&gt;"",INDEX('Instrument History'!$1:$1048576,CcyPerBase!$B712,CcyPerBase!D$3) / $C712,"")</f>
        <v/>
      </c>
      <c r="E712" s="5" t="str">
        <f>IF($A712&lt;&gt;"",IF(E$2&lt;&gt;"",INDEX('Instrument History'!$1:$1048576,CcyPerBase!$B712,CcyPerBase!E$3) / $C712,""),"")</f>
        <v/>
      </c>
      <c r="F712" s="5" t="str">
        <f>IF($A712&lt;&gt;"",IF(F$2&lt;&gt;"",INDEX('Instrument History'!$1:$1048576,CcyPerBase!$B712,CcyPerBase!F$3) / $C712,""),"")</f>
        <v/>
      </c>
      <c r="G712" s="5" t="str">
        <f>IF($A712&lt;&gt;"",IF(G$2&lt;&gt;"",INDEX('Instrument History'!$1:$1048576,CcyPerBase!$B712,CcyPerBase!G$3) / $C712,""),"")</f>
        <v/>
      </c>
      <c r="H712" s="5" t="str">
        <f>IF($A712&lt;&gt;"",IF(H$2&lt;&gt;"",INDEX('Instrument History'!$1:$1048576,CcyPerBase!$B712,CcyPerBase!H$3) / $C712,""),"")</f>
        <v/>
      </c>
      <c r="I712" s="5" t="str">
        <f>IF($A712&lt;&gt;"",IF(I$2&lt;&gt;"",INDEX('Instrument History'!$1:$1048576,CcyPerBase!$B712,CcyPerBase!I$3) / $C712,""),"")</f>
        <v/>
      </c>
      <c r="J712" s="5" t="str">
        <f>IF($A712&lt;&gt;"",IF(J$2&lt;&gt;"",INDEX('Instrument History'!$1:$1048576,CcyPerBase!$B712,CcyPerBase!J$3) / $C712,""),"")</f>
        <v/>
      </c>
      <c r="K712" s="5" t="str">
        <f>IF($A712&lt;&gt;"",IF(K$2&lt;&gt;"",INDEX('Instrument History'!$1:$1048576,CcyPerBase!$B712,CcyPerBase!K$3) / $C712,""),"")</f>
        <v/>
      </c>
      <c r="L712" s="5" t="str">
        <f>IF($A712&lt;&gt;"",IF(L$2&lt;&gt;"",INDEX('Instrument History'!$1:$1048576,CcyPerBase!$B712,CcyPerBase!L$3) / $C712,""),"")</f>
        <v/>
      </c>
      <c r="M712" s="5" t="str">
        <f>IF($A712&lt;&gt;"",IF(M$2&lt;&gt;"",INDEX('Instrument History'!$1:$1048576,CcyPerBase!$B712,CcyPerBase!M$3) / $C712,""),"")</f>
        <v/>
      </c>
      <c r="N712" s="5" t="str">
        <f>IF($A712&lt;&gt;"",IF(N$2&lt;&gt;"",INDEX('Instrument History'!$1:$1048576,CcyPerBase!$B712,CcyPerBase!N$3) / $C712,""),"")</f>
        <v/>
      </c>
      <c r="O712" s="5" t="str">
        <f>IF($A712&lt;&gt;"",IF(O$2&lt;&gt;"",INDEX('Instrument History'!$1:$1048576,CcyPerBase!$B712,CcyPerBase!O$3) / $C712,""),"")</f>
        <v/>
      </c>
      <c r="P712" s="5" t="str">
        <f>IF($A712&lt;&gt;"",IF(P$2&lt;&gt;"",INDEX('Instrument History'!$1:$1048576,CcyPerBase!$B712,CcyPerBase!P$3) / $C712,""),"")</f>
        <v/>
      </c>
      <c r="Q712" s="5" t="str">
        <f>IF($A712&lt;&gt;"",IF(Q$2&lt;&gt;"",INDEX('Instrument History'!$1:$1048576,CcyPerBase!$B712,CcyPerBase!Q$3) / $C712,""),"")</f>
        <v/>
      </c>
      <c r="R712" s="5" t="str">
        <f>IF($A712&lt;&gt;"",IF(R$2&lt;&gt;"",INDEX('Instrument History'!$1:$1048576,CcyPerBase!$B712,CcyPerBase!R$3) / $C712,""),"")</f>
        <v/>
      </c>
      <c r="S712" s="5" t="str">
        <f>IF($A712&lt;&gt;"",IF(S$2&lt;&gt;"",INDEX('Instrument History'!$1:$1048576,CcyPerBase!$B712,CcyPerBase!S$3) / $C712,""),"")</f>
        <v/>
      </c>
      <c r="T712" s="5" t="str">
        <f>IF($A712&lt;&gt;"",IF(T$2&lt;&gt;"",INDEX('Instrument History'!$1:$1048576,CcyPerBase!$B712,CcyPerBase!T$3) / $C712,""),"")</f>
        <v/>
      </c>
      <c r="U712" s="5" t="str">
        <f>IF($A712&lt;&gt;"",IF(U$2&lt;&gt;"",INDEX('Instrument History'!$1:$1048576,CcyPerBase!$B712,CcyPerBase!U$3) / $C712,""),"")</f>
        <v/>
      </c>
      <c r="V712" s="5" t="str">
        <f>IF($A712&lt;&gt;"",IF(V$2&lt;&gt;"",INDEX('Instrument History'!$1:$1048576,CcyPerBase!$B712,CcyPerBase!V$3) / $C712,""),"")</f>
        <v/>
      </c>
      <c r="W712" s="5" t="str">
        <f>IF($A712&lt;&gt;"",IF(W$2&lt;&gt;"",INDEX('Instrument History'!$1:$1048576,CcyPerBase!$B712,CcyPerBase!W$3) / $C712,""),"")</f>
        <v/>
      </c>
      <c r="X712" s="5" t="str">
        <f>IF($A712&lt;&gt;"",IF(X$2&lt;&gt;"",INDEX('Instrument History'!$1:$1048576,CcyPerBase!$B712,CcyPerBase!X$3) / $C712,""),"")</f>
        <v/>
      </c>
    </row>
    <row r="713" spans="1:24">
      <c r="A713" s="12" t="str">
        <f>IF(A712&lt;&gt;"",IF(A712=$B$3,"",'Instrument History'!A710),"")</f>
        <v/>
      </c>
      <c r="B713" t="str">
        <f t="shared" si="12"/>
        <v/>
      </c>
      <c r="C713" s="5" t="str">
        <f>IF(A713&lt;&gt;"",INDEX('Instrument History'!$1:$1048576,CcyPerBase!B713,CcyPerBase!$B$2),"")</f>
        <v/>
      </c>
      <c r="D713" s="5" t="str">
        <f>IF($A713&lt;&gt;"",INDEX('Instrument History'!$1:$1048576,CcyPerBase!$B713,CcyPerBase!D$3) / $C713,"")</f>
        <v/>
      </c>
      <c r="E713" s="5" t="str">
        <f>IF($A713&lt;&gt;"",IF(E$2&lt;&gt;"",INDEX('Instrument History'!$1:$1048576,CcyPerBase!$B713,CcyPerBase!E$3) / $C713,""),"")</f>
        <v/>
      </c>
      <c r="F713" s="5" t="str">
        <f>IF($A713&lt;&gt;"",IF(F$2&lt;&gt;"",INDEX('Instrument History'!$1:$1048576,CcyPerBase!$B713,CcyPerBase!F$3) / $C713,""),"")</f>
        <v/>
      </c>
      <c r="G713" s="5" t="str">
        <f>IF($A713&lt;&gt;"",IF(G$2&lt;&gt;"",INDEX('Instrument History'!$1:$1048576,CcyPerBase!$B713,CcyPerBase!G$3) / $C713,""),"")</f>
        <v/>
      </c>
      <c r="H713" s="5" t="str">
        <f>IF($A713&lt;&gt;"",IF(H$2&lt;&gt;"",INDEX('Instrument History'!$1:$1048576,CcyPerBase!$B713,CcyPerBase!H$3) / $C713,""),"")</f>
        <v/>
      </c>
      <c r="I713" s="5" t="str">
        <f>IF($A713&lt;&gt;"",IF(I$2&lt;&gt;"",INDEX('Instrument History'!$1:$1048576,CcyPerBase!$B713,CcyPerBase!I$3) / $C713,""),"")</f>
        <v/>
      </c>
      <c r="J713" s="5" t="str">
        <f>IF($A713&lt;&gt;"",IF(J$2&lt;&gt;"",INDEX('Instrument History'!$1:$1048576,CcyPerBase!$B713,CcyPerBase!J$3) / $C713,""),"")</f>
        <v/>
      </c>
      <c r="K713" s="5" t="str">
        <f>IF($A713&lt;&gt;"",IF(K$2&lt;&gt;"",INDEX('Instrument History'!$1:$1048576,CcyPerBase!$B713,CcyPerBase!K$3) / $C713,""),"")</f>
        <v/>
      </c>
      <c r="L713" s="5" t="str">
        <f>IF($A713&lt;&gt;"",IF(L$2&lt;&gt;"",INDEX('Instrument History'!$1:$1048576,CcyPerBase!$B713,CcyPerBase!L$3) / $C713,""),"")</f>
        <v/>
      </c>
      <c r="M713" s="5" t="str">
        <f>IF($A713&lt;&gt;"",IF(M$2&lt;&gt;"",INDEX('Instrument History'!$1:$1048576,CcyPerBase!$B713,CcyPerBase!M$3) / $C713,""),"")</f>
        <v/>
      </c>
      <c r="N713" s="5" t="str">
        <f>IF($A713&lt;&gt;"",IF(N$2&lt;&gt;"",INDEX('Instrument History'!$1:$1048576,CcyPerBase!$B713,CcyPerBase!N$3) / $C713,""),"")</f>
        <v/>
      </c>
      <c r="O713" s="5" t="str">
        <f>IF($A713&lt;&gt;"",IF(O$2&lt;&gt;"",INDEX('Instrument History'!$1:$1048576,CcyPerBase!$B713,CcyPerBase!O$3) / $C713,""),"")</f>
        <v/>
      </c>
      <c r="P713" s="5" t="str">
        <f>IF($A713&lt;&gt;"",IF(P$2&lt;&gt;"",INDEX('Instrument History'!$1:$1048576,CcyPerBase!$B713,CcyPerBase!P$3) / $C713,""),"")</f>
        <v/>
      </c>
      <c r="Q713" s="5" t="str">
        <f>IF($A713&lt;&gt;"",IF(Q$2&lt;&gt;"",INDEX('Instrument History'!$1:$1048576,CcyPerBase!$B713,CcyPerBase!Q$3) / $C713,""),"")</f>
        <v/>
      </c>
      <c r="R713" s="5" t="str">
        <f>IF($A713&lt;&gt;"",IF(R$2&lt;&gt;"",INDEX('Instrument History'!$1:$1048576,CcyPerBase!$B713,CcyPerBase!R$3) / $C713,""),"")</f>
        <v/>
      </c>
      <c r="S713" s="5" t="str">
        <f>IF($A713&lt;&gt;"",IF(S$2&lt;&gt;"",INDEX('Instrument History'!$1:$1048576,CcyPerBase!$B713,CcyPerBase!S$3) / $C713,""),"")</f>
        <v/>
      </c>
      <c r="T713" s="5" t="str">
        <f>IF($A713&lt;&gt;"",IF(T$2&lt;&gt;"",INDEX('Instrument History'!$1:$1048576,CcyPerBase!$B713,CcyPerBase!T$3) / $C713,""),"")</f>
        <v/>
      </c>
      <c r="U713" s="5" t="str">
        <f>IF($A713&lt;&gt;"",IF(U$2&lt;&gt;"",INDEX('Instrument History'!$1:$1048576,CcyPerBase!$B713,CcyPerBase!U$3) / $C713,""),"")</f>
        <v/>
      </c>
      <c r="V713" s="5" t="str">
        <f>IF($A713&lt;&gt;"",IF(V$2&lt;&gt;"",INDEX('Instrument History'!$1:$1048576,CcyPerBase!$B713,CcyPerBase!V$3) / $C713,""),"")</f>
        <v/>
      </c>
      <c r="W713" s="5" t="str">
        <f>IF($A713&lt;&gt;"",IF(W$2&lt;&gt;"",INDEX('Instrument History'!$1:$1048576,CcyPerBase!$B713,CcyPerBase!W$3) / $C713,""),"")</f>
        <v/>
      </c>
      <c r="X713" s="5" t="str">
        <f>IF($A713&lt;&gt;"",IF(X$2&lt;&gt;"",INDEX('Instrument History'!$1:$1048576,CcyPerBase!$B713,CcyPerBase!X$3) / $C713,""),"")</f>
        <v/>
      </c>
    </row>
    <row r="714" spans="1:24">
      <c r="A714" s="12" t="str">
        <f>IF(A713&lt;&gt;"",IF(A713=$B$3,"",'Instrument History'!A711),"")</f>
        <v/>
      </c>
      <c r="B714" t="str">
        <f t="shared" si="12"/>
        <v/>
      </c>
      <c r="C714" s="5" t="str">
        <f>IF(A714&lt;&gt;"",INDEX('Instrument History'!$1:$1048576,CcyPerBase!B714,CcyPerBase!$B$2),"")</f>
        <v/>
      </c>
      <c r="D714" s="5" t="str">
        <f>IF($A714&lt;&gt;"",INDEX('Instrument History'!$1:$1048576,CcyPerBase!$B714,CcyPerBase!D$3) / $C714,"")</f>
        <v/>
      </c>
      <c r="E714" s="5" t="str">
        <f>IF($A714&lt;&gt;"",IF(E$2&lt;&gt;"",INDEX('Instrument History'!$1:$1048576,CcyPerBase!$B714,CcyPerBase!E$3) / $C714,""),"")</f>
        <v/>
      </c>
      <c r="F714" s="5" t="str">
        <f>IF($A714&lt;&gt;"",IF(F$2&lt;&gt;"",INDEX('Instrument History'!$1:$1048576,CcyPerBase!$B714,CcyPerBase!F$3) / $C714,""),"")</f>
        <v/>
      </c>
      <c r="G714" s="5" t="str">
        <f>IF($A714&lt;&gt;"",IF(G$2&lt;&gt;"",INDEX('Instrument History'!$1:$1048576,CcyPerBase!$B714,CcyPerBase!G$3) / $C714,""),"")</f>
        <v/>
      </c>
      <c r="H714" s="5" t="str">
        <f>IF($A714&lt;&gt;"",IF(H$2&lt;&gt;"",INDEX('Instrument History'!$1:$1048576,CcyPerBase!$B714,CcyPerBase!H$3) / $C714,""),"")</f>
        <v/>
      </c>
      <c r="I714" s="5" t="str">
        <f>IF($A714&lt;&gt;"",IF(I$2&lt;&gt;"",INDEX('Instrument History'!$1:$1048576,CcyPerBase!$B714,CcyPerBase!I$3) / $C714,""),"")</f>
        <v/>
      </c>
      <c r="J714" s="5" t="str">
        <f>IF($A714&lt;&gt;"",IF(J$2&lt;&gt;"",INDEX('Instrument History'!$1:$1048576,CcyPerBase!$B714,CcyPerBase!J$3) / $C714,""),"")</f>
        <v/>
      </c>
      <c r="K714" s="5" t="str">
        <f>IF($A714&lt;&gt;"",IF(K$2&lt;&gt;"",INDEX('Instrument History'!$1:$1048576,CcyPerBase!$B714,CcyPerBase!K$3) / $C714,""),"")</f>
        <v/>
      </c>
      <c r="L714" s="5" t="str">
        <f>IF($A714&lt;&gt;"",IF(L$2&lt;&gt;"",INDEX('Instrument History'!$1:$1048576,CcyPerBase!$B714,CcyPerBase!L$3) / $C714,""),"")</f>
        <v/>
      </c>
      <c r="M714" s="5" t="str">
        <f>IF($A714&lt;&gt;"",IF(M$2&lt;&gt;"",INDEX('Instrument History'!$1:$1048576,CcyPerBase!$B714,CcyPerBase!M$3) / $C714,""),"")</f>
        <v/>
      </c>
      <c r="N714" s="5" t="str">
        <f>IF($A714&lt;&gt;"",IF(N$2&lt;&gt;"",INDEX('Instrument History'!$1:$1048576,CcyPerBase!$B714,CcyPerBase!N$3) / $C714,""),"")</f>
        <v/>
      </c>
      <c r="O714" s="5" t="str">
        <f>IF($A714&lt;&gt;"",IF(O$2&lt;&gt;"",INDEX('Instrument History'!$1:$1048576,CcyPerBase!$B714,CcyPerBase!O$3) / $C714,""),"")</f>
        <v/>
      </c>
      <c r="P714" s="5" t="str">
        <f>IF($A714&lt;&gt;"",IF(P$2&lt;&gt;"",INDEX('Instrument History'!$1:$1048576,CcyPerBase!$B714,CcyPerBase!P$3) / $C714,""),"")</f>
        <v/>
      </c>
      <c r="Q714" s="5" t="str">
        <f>IF($A714&lt;&gt;"",IF(Q$2&lt;&gt;"",INDEX('Instrument History'!$1:$1048576,CcyPerBase!$B714,CcyPerBase!Q$3) / $C714,""),"")</f>
        <v/>
      </c>
      <c r="R714" s="5" t="str">
        <f>IF($A714&lt;&gt;"",IF(R$2&lt;&gt;"",INDEX('Instrument History'!$1:$1048576,CcyPerBase!$B714,CcyPerBase!R$3) / $C714,""),"")</f>
        <v/>
      </c>
      <c r="S714" s="5" t="str">
        <f>IF($A714&lt;&gt;"",IF(S$2&lt;&gt;"",INDEX('Instrument History'!$1:$1048576,CcyPerBase!$B714,CcyPerBase!S$3) / $C714,""),"")</f>
        <v/>
      </c>
      <c r="T714" s="5" t="str">
        <f>IF($A714&lt;&gt;"",IF(T$2&lt;&gt;"",INDEX('Instrument History'!$1:$1048576,CcyPerBase!$B714,CcyPerBase!T$3) / $C714,""),"")</f>
        <v/>
      </c>
      <c r="U714" s="5" t="str">
        <f>IF($A714&lt;&gt;"",IF(U$2&lt;&gt;"",INDEX('Instrument History'!$1:$1048576,CcyPerBase!$B714,CcyPerBase!U$3) / $C714,""),"")</f>
        <v/>
      </c>
      <c r="V714" s="5" t="str">
        <f>IF($A714&lt;&gt;"",IF(V$2&lt;&gt;"",INDEX('Instrument History'!$1:$1048576,CcyPerBase!$B714,CcyPerBase!V$3) / $C714,""),"")</f>
        <v/>
      </c>
      <c r="W714" s="5" t="str">
        <f>IF($A714&lt;&gt;"",IF(W$2&lt;&gt;"",INDEX('Instrument History'!$1:$1048576,CcyPerBase!$B714,CcyPerBase!W$3) / $C714,""),"")</f>
        <v/>
      </c>
      <c r="X714" s="5" t="str">
        <f>IF($A714&lt;&gt;"",IF(X$2&lt;&gt;"",INDEX('Instrument History'!$1:$1048576,CcyPerBase!$B714,CcyPerBase!X$3) / $C714,""),"")</f>
        <v/>
      </c>
    </row>
    <row r="715" spans="1:24">
      <c r="A715" s="12" t="str">
        <f>IF(A714&lt;&gt;"",IF(A714=$B$3,"",'Instrument History'!A712),"")</f>
        <v/>
      </c>
      <c r="B715" t="str">
        <f t="shared" si="12"/>
        <v/>
      </c>
      <c r="C715" s="5" t="str">
        <f>IF(A715&lt;&gt;"",INDEX('Instrument History'!$1:$1048576,CcyPerBase!B715,CcyPerBase!$B$2),"")</f>
        <v/>
      </c>
      <c r="D715" s="5" t="str">
        <f>IF($A715&lt;&gt;"",INDEX('Instrument History'!$1:$1048576,CcyPerBase!$B715,CcyPerBase!D$3) / $C715,"")</f>
        <v/>
      </c>
      <c r="E715" s="5" t="str">
        <f>IF($A715&lt;&gt;"",IF(E$2&lt;&gt;"",INDEX('Instrument History'!$1:$1048576,CcyPerBase!$B715,CcyPerBase!E$3) / $C715,""),"")</f>
        <v/>
      </c>
      <c r="F715" s="5" t="str">
        <f>IF($A715&lt;&gt;"",IF(F$2&lt;&gt;"",INDEX('Instrument History'!$1:$1048576,CcyPerBase!$B715,CcyPerBase!F$3) / $C715,""),"")</f>
        <v/>
      </c>
      <c r="G715" s="5" t="str">
        <f>IF($A715&lt;&gt;"",IF(G$2&lt;&gt;"",INDEX('Instrument History'!$1:$1048576,CcyPerBase!$B715,CcyPerBase!G$3) / $C715,""),"")</f>
        <v/>
      </c>
      <c r="H715" s="5" t="str">
        <f>IF($A715&lt;&gt;"",IF(H$2&lt;&gt;"",INDEX('Instrument History'!$1:$1048576,CcyPerBase!$B715,CcyPerBase!H$3) / $C715,""),"")</f>
        <v/>
      </c>
      <c r="I715" s="5" t="str">
        <f>IF($A715&lt;&gt;"",IF(I$2&lt;&gt;"",INDEX('Instrument History'!$1:$1048576,CcyPerBase!$B715,CcyPerBase!I$3) / $C715,""),"")</f>
        <v/>
      </c>
      <c r="J715" s="5" t="str">
        <f>IF($A715&lt;&gt;"",IF(J$2&lt;&gt;"",INDEX('Instrument History'!$1:$1048576,CcyPerBase!$B715,CcyPerBase!J$3) / $C715,""),"")</f>
        <v/>
      </c>
      <c r="K715" s="5" t="str">
        <f>IF($A715&lt;&gt;"",IF(K$2&lt;&gt;"",INDEX('Instrument History'!$1:$1048576,CcyPerBase!$B715,CcyPerBase!K$3) / $C715,""),"")</f>
        <v/>
      </c>
      <c r="L715" s="5" t="str">
        <f>IF($A715&lt;&gt;"",IF(L$2&lt;&gt;"",INDEX('Instrument History'!$1:$1048576,CcyPerBase!$B715,CcyPerBase!L$3) / $C715,""),"")</f>
        <v/>
      </c>
      <c r="M715" s="5" t="str">
        <f>IF($A715&lt;&gt;"",IF(M$2&lt;&gt;"",INDEX('Instrument History'!$1:$1048576,CcyPerBase!$B715,CcyPerBase!M$3) / $C715,""),"")</f>
        <v/>
      </c>
      <c r="N715" s="5" t="str">
        <f>IF($A715&lt;&gt;"",IF(N$2&lt;&gt;"",INDEX('Instrument History'!$1:$1048576,CcyPerBase!$B715,CcyPerBase!N$3) / $C715,""),"")</f>
        <v/>
      </c>
      <c r="O715" s="5" t="str">
        <f>IF($A715&lt;&gt;"",IF(O$2&lt;&gt;"",INDEX('Instrument History'!$1:$1048576,CcyPerBase!$B715,CcyPerBase!O$3) / $C715,""),"")</f>
        <v/>
      </c>
      <c r="P715" s="5" t="str">
        <f>IF($A715&lt;&gt;"",IF(P$2&lt;&gt;"",INDEX('Instrument History'!$1:$1048576,CcyPerBase!$B715,CcyPerBase!P$3) / $C715,""),"")</f>
        <v/>
      </c>
      <c r="Q715" s="5" t="str">
        <f>IF($A715&lt;&gt;"",IF(Q$2&lt;&gt;"",INDEX('Instrument History'!$1:$1048576,CcyPerBase!$B715,CcyPerBase!Q$3) / $C715,""),"")</f>
        <v/>
      </c>
      <c r="R715" s="5" t="str">
        <f>IF($A715&lt;&gt;"",IF(R$2&lt;&gt;"",INDEX('Instrument History'!$1:$1048576,CcyPerBase!$B715,CcyPerBase!R$3) / $C715,""),"")</f>
        <v/>
      </c>
      <c r="S715" s="5" t="str">
        <f>IF($A715&lt;&gt;"",IF(S$2&lt;&gt;"",INDEX('Instrument History'!$1:$1048576,CcyPerBase!$B715,CcyPerBase!S$3) / $C715,""),"")</f>
        <v/>
      </c>
      <c r="T715" s="5" t="str">
        <f>IF($A715&lt;&gt;"",IF(T$2&lt;&gt;"",INDEX('Instrument History'!$1:$1048576,CcyPerBase!$B715,CcyPerBase!T$3) / $C715,""),"")</f>
        <v/>
      </c>
      <c r="U715" s="5" t="str">
        <f>IF($A715&lt;&gt;"",IF(U$2&lt;&gt;"",INDEX('Instrument History'!$1:$1048576,CcyPerBase!$B715,CcyPerBase!U$3) / $C715,""),"")</f>
        <v/>
      </c>
      <c r="V715" s="5" t="str">
        <f>IF($A715&lt;&gt;"",IF(V$2&lt;&gt;"",INDEX('Instrument History'!$1:$1048576,CcyPerBase!$B715,CcyPerBase!V$3) / $C715,""),"")</f>
        <v/>
      </c>
      <c r="W715" s="5" t="str">
        <f>IF($A715&lt;&gt;"",IF(W$2&lt;&gt;"",INDEX('Instrument History'!$1:$1048576,CcyPerBase!$B715,CcyPerBase!W$3) / $C715,""),"")</f>
        <v/>
      </c>
      <c r="X715" s="5" t="str">
        <f>IF($A715&lt;&gt;"",IF(X$2&lt;&gt;"",INDEX('Instrument History'!$1:$1048576,CcyPerBase!$B715,CcyPerBase!X$3) / $C715,""),"")</f>
        <v/>
      </c>
    </row>
    <row r="716" spans="1:24">
      <c r="A716" s="12" t="str">
        <f>IF(A715&lt;&gt;"",IF(A715=$B$3,"",'Instrument History'!A713),"")</f>
        <v/>
      </c>
      <c r="B716" t="str">
        <f t="shared" si="12"/>
        <v/>
      </c>
      <c r="C716" s="5" t="str">
        <f>IF(A716&lt;&gt;"",INDEX('Instrument History'!$1:$1048576,CcyPerBase!B716,CcyPerBase!$B$2),"")</f>
        <v/>
      </c>
      <c r="D716" s="5" t="str">
        <f>IF($A716&lt;&gt;"",INDEX('Instrument History'!$1:$1048576,CcyPerBase!$B716,CcyPerBase!D$3) / $C716,"")</f>
        <v/>
      </c>
      <c r="E716" s="5" t="str">
        <f>IF($A716&lt;&gt;"",IF(E$2&lt;&gt;"",INDEX('Instrument History'!$1:$1048576,CcyPerBase!$B716,CcyPerBase!E$3) / $C716,""),"")</f>
        <v/>
      </c>
      <c r="F716" s="5" t="str">
        <f>IF($A716&lt;&gt;"",IF(F$2&lt;&gt;"",INDEX('Instrument History'!$1:$1048576,CcyPerBase!$B716,CcyPerBase!F$3) / $C716,""),"")</f>
        <v/>
      </c>
      <c r="G716" s="5" t="str">
        <f>IF($A716&lt;&gt;"",IF(G$2&lt;&gt;"",INDEX('Instrument History'!$1:$1048576,CcyPerBase!$B716,CcyPerBase!G$3) / $C716,""),"")</f>
        <v/>
      </c>
      <c r="H716" s="5" t="str">
        <f>IF($A716&lt;&gt;"",IF(H$2&lt;&gt;"",INDEX('Instrument History'!$1:$1048576,CcyPerBase!$B716,CcyPerBase!H$3) / $C716,""),"")</f>
        <v/>
      </c>
      <c r="I716" s="5" t="str">
        <f>IF($A716&lt;&gt;"",IF(I$2&lt;&gt;"",INDEX('Instrument History'!$1:$1048576,CcyPerBase!$B716,CcyPerBase!I$3) / $C716,""),"")</f>
        <v/>
      </c>
      <c r="J716" s="5" t="str">
        <f>IF($A716&lt;&gt;"",IF(J$2&lt;&gt;"",INDEX('Instrument History'!$1:$1048576,CcyPerBase!$B716,CcyPerBase!J$3) / $C716,""),"")</f>
        <v/>
      </c>
      <c r="K716" s="5" t="str">
        <f>IF($A716&lt;&gt;"",IF(K$2&lt;&gt;"",INDEX('Instrument History'!$1:$1048576,CcyPerBase!$B716,CcyPerBase!K$3) / $C716,""),"")</f>
        <v/>
      </c>
      <c r="L716" s="5" t="str">
        <f>IF($A716&lt;&gt;"",IF(L$2&lt;&gt;"",INDEX('Instrument History'!$1:$1048576,CcyPerBase!$B716,CcyPerBase!L$3) / $C716,""),"")</f>
        <v/>
      </c>
      <c r="M716" s="5" t="str">
        <f>IF($A716&lt;&gt;"",IF(M$2&lt;&gt;"",INDEX('Instrument History'!$1:$1048576,CcyPerBase!$B716,CcyPerBase!M$3) / $C716,""),"")</f>
        <v/>
      </c>
      <c r="N716" s="5" t="str">
        <f>IF($A716&lt;&gt;"",IF(N$2&lt;&gt;"",INDEX('Instrument History'!$1:$1048576,CcyPerBase!$B716,CcyPerBase!N$3) / $C716,""),"")</f>
        <v/>
      </c>
      <c r="O716" s="5" t="str">
        <f>IF($A716&lt;&gt;"",IF(O$2&lt;&gt;"",INDEX('Instrument History'!$1:$1048576,CcyPerBase!$B716,CcyPerBase!O$3) / $C716,""),"")</f>
        <v/>
      </c>
      <c r="P716" s="5" t="str">
        <f>IF($A716&lt;&gt;"",IF(P$2&lt;&gt;"",INDEX('Instrument History'!$1:$1048576,CcyPerBase!$B716,CcyPerBase!P$3) / $C716,""),"")</f>
        <v/>
      </c>
      <c r="Q716" s="5" t="str">
        <f>IF($A716&lt;&gt;"",IF(Q$2&lt;&gt;"",INDEX('Instrument History'!$1:$1048576,CcyPerBase!$B716,CcyPerBase!Q$3) / $C716,""),"")</f>
        <v/>
      </c>
      <c r="R716" s="5" t="str">
        <f>IF($A716&lt;&gt;"",IF(R$2&lt;&gt;"",INDEX('Instrument History'!$1:$1048576,CcyPerBase!$B716,CcyPerBase!R$3) / $C716,""),"")</f>
        <v/>
      </c>
      <c r="S716" s="5" t="str">
        <f>IF($A716&lt;&gt;"",IF(S$2&lt;&gt;"",INDEX('Instrument History'!$1:$1048576,CcyPerBase!$B716,CcyPerBase!S$3) / $C716,""),"")</f>
        <v/>
      </c>
      <c r="T716" s="5" t="str">
        <f>IF($A716&lt;&gt;"",IF(T$2&lt;&gt;"",INDEX('Instrument History'!$1:$1048576,CcyPerBase!$B716,CcyPerBase!T$3) / $C716,""),"")</f>
        <v/>
      </c>
      <c r="U716" s="5" t="str">
        <f>IF($A716&lt;&gt;"",IF(U$2&lt;&gt;"",INDEX('Instrument History'!$1:$1048576,CcyPerBase!$B716,CcyPerBase!U$3) / $C716,""),"")</f>
        <v/>
      </c>
      <c r="V716" s="5" t="str">
        <f>IF($A716&lt;&gt;"",IF(V$2&lt;&gt;"",INDEX('Instrument History'!$1:$1048576,CcyPerBase!$B716,CcyPerBase!V$3) / $C716,""),"")</f>
        <v/>
      </c>
      <c r="W716" s="5" t="str">
        <f>IF($A716&lt;&gt;"",IF(W$2&lt;&gt;"",INDEX('Instrument History'!$1:$1048576,CcyPerBase!$B716,CcyPerBase!W$3) / $C716,""),"")</f>
        <v/>
      </c>
      <c r="X716" s="5" t="str">
        <f>IF($A716&lt;&gt;"",IF(X$2&lt;&gt;"",INDEX('Instrument History'!$1:$1048576,CcyPerBase!$B716,CcyPerBase!X$3) / $C716,""),"")</f>
        <v/>
      </c>
    </row>
    <row r="717" spans="1:24">
      <c r="A717" s="12" t="str">
        <f>IF(A716&lt;&gt;"",IF(A716=$B$3,"",'Instrument History'!A714),"")</f>
        <v/>
      </c>
      <c r="B717" t="str">
        <f t="shared" si="12"/>
        <v/>
      </c>
      <c r="C717" s="5" t="str">
        <f>IF(A717&lt;&gt;"",INDEX('Instrument History'!$1:$1048576,CcyPerBase!B717,CcyPerBase!$B$2),"")</f>
        <v/>
      </c>
      <c r="D717" s="5" t="str">
        <f>IF($A717&lt;&gt;"",INDEX('Instrument History'!$1:$1048576,CcyPerBase!$B717,CcyPerBase!D$3) / $C717,"")</f>
        <v/>
      </c>
      <c r="E717" s="5" t="str">
        <f>IF($A717&lt;&gt;"",IF(E$2&lt;&gt;"",INDEX('Instrument History'!$1:$1048576,CcyPerBase!$B717,CcyPerBase!E$3) / $C717,""),"")</f>
        <v/>
      </c>
      <c r="F717" s="5" t="str">
        <f>IF($A717&lt;&gt;"",IF(F$2&lt;&gt;"",INDEX('Instrument History'!$1:$1048576,CcyPerBase!$B717,CcyPerBase!F$3) / $C717,""),"")</f>
        <v/>
      </c>
      <c r="G717" s="5" t="str">
        <f>IF($A717&lt;&gt;"",IF(G$2&lt;&gt;"",INDEX('Instrument History'!$1:$1048576,CcyPerBase!$B717,CcyPerBase!G$3) / $C717,""),"")</f>
        <v/>
      </c>
      <c r="H717" s="5" t="str">
        <f>IF($A717&lt;&gt;"",IF(H$2&lt;&gt;"",INDEX('Instrument History'!$1:$1048576,CcyPerBase!$B717,CcyPerBase!H$3) / $C717,""),"")</f>
        <v/>
      </c>
      <c r="I717" s="5" t="str">
        <f>IF($A717&lt;&gt;"",IF(I$2&lt;&gt;"",INDEX('Instrument History'!$1:$1048576,CcyPerBase!$B717,CcyPerBase!I$3) / $C717,""),"")</f>
        <v/>
      </c>
      <c r="J717" s="5" t="str">
        <f>IF($A717&lt;&gt;"",IF(J$2&lt;&gt;"",INDEX('Instrument History'!$1:$1048576,CcyPerBase!$B717,CcyPerBase!J$3) / $C717,""),"")</f>
        <v/>
      </c>
      <c r="K717" s="5" t="str">
        <f>IF($A717&lt;&gt;"",IF(K$2&lt;&gt;"",INDEX('Instrument History'!$1:$1048576,CcyPerBase!$B717,CcyPerBase!K$3) / $C717,""),"")</f>
        <v/>
      </c>
      <c r="L717" s="5" t="str">
        <f>IF($A717&lt;&gt;"",IF(L$2&lt;&gt;"",INDEX('Instrument History'!$1:$1048576,CcyPerBase!$B717,CcyPerBase!L$3) / $C717,""),"")</f>
        <v/>
      </c>
      <c r="M717" s="5" t="str">
        <f>IF($A717&lt;&gt;"",IF(M$2&lt;&gt;"",INDEX('Instrument History'!$1:$1048576,CcyPerBase!$B717,CcyPerBase!M$3) / $C717,""),"")</f>
        <v/>
      </c>
      <c r="N717" s="5" t="str">
        <f>IF($A717&lt;&gt;"",IF(N$2&lt;&gt;"",INDEX('Instrument History'!$1:$1048576,CcyPerBase!$B717,CcyPerBase!N$3) / $C717,""),"")</f>
        <v/>
      </c>
      <c r="O717" s="5" t="str">
        <f>IF($A717&lt;&gt;"",IF(O$2&lt;&gt;"",INDEX('Instrument History'!$1:$1048576,CcyPerBase!$B717,CcyPerBase!O$3) / $C717,""),"")</f>
        <v/>
      </c>
      <c r="P717" s="5" t="str">
        <f>IF($A717&lt;&gt;"",IF(P$2&lt;&gt;"",INDEX('Instrument History'!$1:$1048576,CcyPerBase!$B717,CcyPerBase!P$3) / $C717,""),"")</f>
        <v/>
      </c>
      <c r="Q717" s="5" t="str">
        <f>IF($A717&lt;&gt;"",IF(Q$2&lt;&gt;"",INDEX('Instrument History'!$1:$1048576,CcyPerBase!$B717,CcyPerBase!Q$3) / $C717,""),"")</f>
        <v/>
      </c>
      <c r="R717" s="5" t="str">
        <f>IF($A717&lt;&gt;"",IF(R$2&lt;&gt;"",INDEX('Instrument History'!$1:$1048576,CcyPerBase!$B717,CcyPerBase!R$3) / $C717,""),"")</f>
        <v/>
      </c>
      <c r="S717" s="5" t="str">
        <f>IF($A717&lt;&gt;"",IF(S$2&lt;&gt;"",INDEX('Instrument History'!$1:$1048576,CcyPerBase!$B717,CcyPerBase!S$3) / $C717,""),"")</f>
        <v/>
      </c>
      <c r="T717" s="5" t="str">
        <f>IF($A717&lt;&gt;"",IF(T$2&lt;&gt;"",INDEX('Instrument History'!$1:$1048576,CcyPerBase!$B717,CcyPerBase!T$3) / $C717,""),"")</f>
        <v/>
      </c>
      <c r="U717" s="5" t="str">
        <f>IF($A717&lt;&gt;"",IF(U$2&lt;&gt;"",INDEX('Instrument History'!$1:$1048576,CcyPerBase!$B717,CcyPerBase!U$3) / $C717,""),"")</f>
        <v/>
      </c>
      <c r="V717" s="5" t="str">
        <f>IF($A717&lt;&gt;"",IF(V$2&lt;&gt;"",INDEX('Instrument History'!$1:$1048576,CcyPerBase!$B717,CcyPerBase!V$3) / $C717,""),"")</f>
        <v/>
      </c>
      <c r="W717" s="5" t="str">
        <f>IF($A717&lt;&gt;"",IF(W$2&lt;&gt;"",INDEX('Instrument History'!$1:$1048576,CcyPerBase!$B717,CcyPerBase!W$3) / $C717,""),"")</f>
        <v/>
      </c>
      <c r="X717" s="5" t="str">
        <f>IF($A717&lt;&gt;"",IF(X$2&lt;&gt;"",INDEX('Instrument History'!$1:$1048576,CcyPerBase!$B717,CcyPerBase!X$3) / $C717,""),"")</f>
        <v/>
      </c>
    </row>
    <row r="718" spans="1:24">
      <c r="A718" s="12" t="str">
        <f>IF(A717&lt;&gt;"",IF(A717=$B$3,"",'Instrument History'!A715),"")</f>
        <v/>
      </c>
      <c r="B718" t="str">
        <f t="shared" si="12"/>
        <v/>
      </c>
      <c r="C718" s="5" t="str">
        <f>IF(A718&lt;&gt;"",INDEX('Instrument History'!$1:$1048576,CcyPerBase!B718,CcyPerBase!$B$2),"")</f>
        <v/>
      </c>
      <c r="D718" s="5" t="str">
        <f>IF($A718&lt;&gt;"",INDEX('Instrument History'!$1:$1048576,CcyPerBase!$B718,CcyPerBase!D$3) / $C718,"")</f>
        <v/>
      </c>
      <c r="E718" s="5" t="str">
        <f>IF($A718&lt;&gt;"",IF(E$2&lt;&gt;"",INDEX('Instrument History'!$1:$1048576,CcyPerBase!$B718,CcyPerBase!E$3) / $C718,""),"")</f>
        <v/>
      </c>
      <c r="F718" s="5" t="str">
        <f>IF($A718&lt;&gt;"",IF(F$2&lt;&gt;"",INDEX('Instrument History'!$1:$1048576,CcyPerBase!$B718,CcyPerBase!F$3) / $C718,""),"")</f>
        <v/>
      </c>
      <c r="G718" s="5" t="str">
        <f>IF($A718&lt;&gt;"",IF(G$2&lt;&gt;"",INDEX('Instrument History'!$1:$1048576,CcyPerBase!$B718,CcyPerBase!G$3) / $C718,""),"")</f>
        <v/>
      </c>
      <c r="H718" s="5" t="str">
        <f>IF($A718&lt;&gt;"",IF(H$2&lt;&gt;"",INDEX('Instrument History'!$1:$1048576,CcyPerBase!$B718,CcyPerBase!H$3) / $C718,""),"")</f>
        <v/>
      </c>
      <c r="I718" s="5" t="str">
        <f>IF($A718&lt;&gt;"",IF(I$2&lt;&gt;"",INDEX('Instrument History'!$1:$1048576,CcyPerBase!$B718,CcyPerBase!I$3) / $C718,""),"")</f>
        <v/>
      </c>
      <c r="J718" s="5" t="str">
        <f>IF($A718&lt;&gt;"",IF(J$2&lt;&gt;"",INDEX('Instrument History'!$1:$1048576,CcyPerBase!$B718,CcyPerBase!J$3) / $C718,""),"")</f>
        <v/>
      </c>
      <c r="K718" s="5" t="str">
        <f>IF($A718&lt;&gt;"",IF(K$2&lt;&gt;"",INDEX('Instrument History'!$1:$1048576,CcyPerBase!$B718,CcyPerBase!K$3) / $C718,""),"")</f>
        <v/>
      </c>
      <c r="L718" s="5" t="str">
        <f>IF($A718&lt;&gt;"",IF(L$2&lt;&gt;"",INDEX('Instrument History'!$1:$1048576,CcyPerBase!$B718,CcyPerBase!L$3) / $C718,""),"")</f>
        <v/>
      </c>
      <c r="M718" s="5" t="str">
        <f>IF($A718&lt;&gt;"",IF(M$2&lt;&gt;"",INDEX('Instrument History'!$1:$1048576,CcyPerBase!$B718,CcyPerBase!M$3) / $C718,""),"")</f>
        <v/>
      </c>
      <c r="N718" s="5" t="str">
        <f>IF($A718&lt;&gt;"",IF(N$2&lt;&gt;"",INDEX('Instrument History'!$1:$1048576,CcyPerBase!$B718,CcyPerBase!N$3) / $C718,""),"")</f>
        <v/>
      </c>
      <c r="O718" s="5" t="str">
        <f>IF($A718&lt;&gt;"",IF(O$2&lt;&gt;"",INDEX('Instrument History'!$1:$1048576,CcyPerBase!$B718,CcyPerBase!O$3) / $C718,""),"")</f>
        <v/>
      </c>
      <c r="P718" s="5" t="str">
        <f>IF($A718&lt;&gt;"",IF(P$2&lt;&gt;"",INDEX('Instrument History'!$1:$1048576,CcyPerBase!$B718,CcyPerBase!P$3) / $C718,""),"")</f>
        <v/>
      </c>
      <c r="Q718" s="5" t="str">
        <f>IF($A718&lt;&gt;"",IF(Q$2&lt;&gt;"",INDEX('Instrument History'!$1:$1048576,CcyPerBase!$B718,CcyPerBase!Q$3) / $C718,""),"")</f>
        <v/>
      </c>
      <c r="R718" s="5" t="str">
        <f>IF($A718&lt;&gt;"",IF(R$2&lt;&gt;"",INDEX('Instrument History'!$1:$1048576,CcyPerBase!$B718,CcyPerBase!R$3) / $C718,""),"")</f>
        <v/>
      </c>
      <c r="S718" s="5" t="str">
        <f>IF($A718&lt;&gt;"",IF(S$2&lt;&gt;"",INDEX('Instrument History'!$1:$1048576,CcyPerBase!$B718,CcyPerBase!S$3) / $C718,""),"")</f>
        <v/>
      </c>
      <c r="T718" s="5" t="str">
        <f>IF($A718&lt;&gt;"",IF(T$2&lt;&gt;"",INDEX('Instrument History'!$1:$1048576,CcyPerBase!$B718,CcyPerBase!T$3) / $C718,""),"")</f>
        <v/>
      </c>
      <c r="U718" s="5" t="str">
        <f>IF($A718&lt;&gt;"",IF(U$2&lt;&gt;"",INDEX('Instrument History'!$1:$1048576,CcyPerBase!$B718,CcyPerBase!U$3) / $C718,""),"")</f>
        <v/>
      </c>
      <c r="V718" s="5" t="str">
        <f>IF($A718&lt;&gt;"",IF(V$2&lt;&gt;"",INDEX('Instrument History'!$1:$1048576,CcyPerBase!$B718,CcyPerBase!V$3) / $C718,""),"")</f>
        <v/>
      </c>
      <c r="W718" s="5" t="str">
        <f>IF($A718&lt;&gt;"",IF(W$2&lt;&gt;"",INDEX('Instrument History'!$1:$1048576,CcyPerBase!$B718,CcyPerBase!W$3) / $C718,""),"")</f>
        <v/>
      </c>
      <c r="X718" s="5" t="str">
        <f>IF($A718&lt;&gt;"",IF(X$2&lt;&gt;"",INDEX('Instrument History'!$1:$1048576,CcyPerBase!$B718,CcyPerBase!X$3) / $C718,""),"")</f>
        <v/>
      </c>
    </row>
    <row r="719" spans="1:24">
      <c r="A719" s="12" t="str">
        <f>IF(A718&lt;&gt;"",IF(A718=$B$3,"",'Instrument History'!A716),"")</f>
        <v/>
      </c>
      <c r="B719" t="str">
        <f t="shared" si="12"/>
        <v/>
      </c>
      <c r="C719" s="5" t="str">
        <f>IF(A719&lt;&gt;"",INDEX('Instrument History'!$1:$1048576,CcyPerBase!B719,CcyPerBase!$B$2),"")</f>
        <v/>
      </c>
      <c r="D719" s="5" t="str">
        <f>IF($A719&lt;&gt;"",INDEX('Instrument History'!$1:$1048576,CcyPerBase!$B719,CcyPerBase!D$3) / $C719,"")</f>
        <v/>
      </c>
      <c r="E719" s="5" t="str">
        <f>IF($A719&lt;&gt;"",IF(E$2&lt;&gt;"",INDEX('Instrument History'!$1:$1048576,CcyPerBase!$B719,CcyPerBase!E$3) / $C719,""),"")</f>
        <v/>
      </c>
      <c r="F719" s="5" t="str">
        <f>IF($A719&lt;&gt;"",IF(F$2&lt;&gt;"",INDEX('Instrument History'!$1:$1048576,CcyPerBase!$B719,CcyPerBase!F$3) / $C719,""),"")</f>
        <v/>
      </c>
      <c r="G719" s="5" t="str">
        <f>IF($A719&lt;&gt;"",IF(G$2&lt;&gt;"",INDEX('Instrument History'!$1:$1048576,CcyPerBase!$B719,CcyPerBase!G$3) / $C719,""),"")</f>
        <v/>
      </c>
      <c r="H719" s="5" t="str">
        <f>IF($A719&lt;&gt;"",IF(H$2&lt;&gt;"",INDEX('Instrument History'!$1:$1048576,CcyPerBase!$B719,CcyPerBase!H$3) / $C719,""),"")</f>
        <v/>
      </c>
      <c r="I719" s="5" t="str">
        <f>IF($A719&lt;&gt;"",IF(I$2&lt;&gt;"",INDEX('Instrument History'!$1:$1048576,CcyPerBase!$B719,CcyPerBase!I$3) / $C719,""),"")</f>
        <v/>
      </c>
      <c r="J719" s="5" t="str">
        <f>IF($A719&lt;&gt;"",IF(J$2&lt;&gt;"",INDEX('Instrument History'!$1:$1048576,CcyPerBase!$B719,CcyPerBase!J$3) / $C719,""),"")</f>
        <v/>
      </c>
      <c r="K719" s="5" t="str">
        <f>IF($A719&lt;&gt;"",IF(K$2&lt;&gt;"",INDEX('Instrument History'!$1:$1048576,CcyPerBase!$B719,CcyPerBase!K$3) / $C719,""),"")</f>
        <v/>
      </c>
      <c r="L719" s="5" t="str">
        <f>IF($A719&lt;&gt;"",IF(L$2&lt;&gt;"",INDEX('Instrument History'!$1:$1048576,CcyPerBase!$B719,CcyPerBase!L$3) / $C719,""),"")</f>
        <v/>
      </c>
      <c r="M719" s="5" t="str">
        <f>IF($A719&lt;&gt;"",IF(M$2&lt;&gt;"",INDEX('Instrument History'!$1:$1048576,CcyPerBase!$B719,CcyPerBase!M$3) / $C719,""),"")</f>
        <v/>
      </c>
      <c r="N719" s="5" t="str">
        <f>IF($A719&lt;&gt;"",IF(N$2&lt;&gt;"",INDEX('Instrument History'!$1:$1048576,CcyPerBase!$B719,CcyPerBase!N$3) / $C719,""),"")</f>
        <v/>
      </c>
      <c r="O719" s="5" t="str">
        <f>IF($A719&lt;&gt;"",IF(O$2&lt;&gt;"",INDEX('Instrument History'!$1:$1048576,CcyPerBase!$B719,CcyPerBase!O$3) / $C719,""),"")</f>
        <v/>
      </c>
      <c r="P719" s="5" t="str">
        <f>IF($A719&lt;&gt;"",IF(P$2&lt;&gt;"",INDEX('Instrument History'!$1:$1048576,CcyPerBase!$B719,CcyPerBase!P$3) / $C719,""),"")</f>
        <v/>
      </c>
      <c r="Q719" s="5" t="str">
        <f>IF($A719&lt;&gt;"",IF(Q$2&lt;&gt;"",INDEX('Instrument History'!$1:$1048576,CcyPerBase!$B719,CcyPerBase!Q$3) / $C719,""),"")</f>
        <v/>
      </c>
      <c r="R719" s="5" t="str">
        <f>IF($A719&lt;&gt;"",IF(R$2&lt;&gt;"",INDEX('Instrument History'!$1:$1048576,CcyPerBase!$B719,CcyPerBase!R$3) / $C719,""),"")</f>
        <v/>
      </c>
      <c r="S719" s="5" t="str">
        <f>IF($A719&lt;&gt;"",IF(S$2&lt;&gt;"",INDEX('Instrument History'!$1:$1048576,CcyPerBase!$B719,CcyPerBase!S$3) / $C719,""),"")</f>
        <v/>
      </c>
      <c r="T719" s="5" t="str">
        <f>IF($A719&lt;&gt;"",IF(T$2&lt;&gt;"",INDEX('Instrument History'!$1:$1048576,CcyPerBase!$B719,CcyPerBase!T$3) / $C719,""),"")</f>
        <v/>
      </c>
      <c r="U719" s="5" t="str">
        <f>IF($A719&lt;&gt;"",IF(U$2&lt;&gt;"",INDEX('Instrument History'!$1:$1048576,CcyPerBase!$B719,CcyPerBase!U$3) / $C719,""),"")</f>
        <v/>
      </c>
      <c r="V719" s="5" t="str">
        <f>IF($A719&lt;&gt;"",IF(V$2&lt;&gt;"",INDEX('Instrument History'!$1:$1048576,CcyPerBase!$B719,CcyPerBase!V$3) / $C719,""),"")</f>
        <v/>
      </c>
      <c r="W719" s="5" t="str">
        <f>IF($A719&lt;&gt;"",IF(W$2&lt;&gt;"",INDEX('Instrument History'!$1:$1048576,CcyPerBase!$B719,CcyPerBase!W$3) / $C719,""),"")</f>
        <v/>
      </c>
      <c r="X719" s="5" t="str">
        <f>IF($A719&lt;&gt;"",IF(X$2&lt;&gt;"",INDEX('Instrument History'!$1:$1048576,CcyPerBase!$B719,CcyPerBase!X$3) / $C719,""),"")</f>
        <v/>
      </c>
    </row>
    <row r="720" spans="1:24">
      <c r="A720" s="12" t="str">
        <f>IF(A719&lt;&gt;"",IF(A719=$B$3,"",'Instrument History'!A717),"")</f>
        <v/>
      </c>
      <c r="B720" t="str">
        <f t="shared" si="12"/>
        <v/>
      </c>
      <c r="C720" s="5" t="str">
        <f>IF(A720&lt;&gt;"",INDEX('Instrument History'!$1:$1048576,CcyPerBase!B720,CcyPerBase!$B$2),"")</f>
        <v/>
      </c>
      <c r="D720" s="5" t="str">
        <f>IF($A720&lt;&gt;"",INDEX('Instrument History'!$1:$1048576,CcyPerBase!$B720,CcyPerBase!D$3) / $C720,"")</f>
        <v/>
      </c>
      <c r="E720" s="5" t="str">
        <f>IF($A720&lt;&gt;"",IF(E$2&lt;&gt;"",INDEX('Instrument History'!$1:$1048576,CcyPerBase!$B720,CcyPerBase!E$3) / $C720,""),"")</f>
        <v/>
      </c>
      <c r="F720" s="5" t="str">
        <f>IF($A720&lt;&gt;"",IF(F$2&lt;&gt;"",INDEX('Instrument History'!$1:$1048576,CcyPerBase!$B720,CcyPerBase!F$3) / $C720,""),"")</f>
        <v/>
      </c>
      <c r="G720" s="5" t="str">
        <f>IF($A720&lt;&gt;"",IF(G$2&lt;&gt;"",INDEX('Instrument History'!$1:$1048576,CcyPerBase!$B720,CcyPerBase!G$3) / $C720,""),"")</f>
        <v/>
      </c>
      <c r="H720" s="5" t="str">
        <f>IF($A720&lt;&gt;"",IF(H$2&lt;&gt;"",INDEX('Instrument History'!$1:$1048576,CcyPerBase!$B720,CcyPerBase!H$3) / $C720,""),"")</f>
        <v/>
      </c>
      <c r="I720" s="5" t="str">
        <f>IF($A720&lt;&gt;"",IF(I$2&lt;&gt;"",INDEX('Instrument History'!$1:$1048576,CcyPerBase!$B720,CcyPerBase!I$3) / $C720,""),"")</f>
        <v/>
      </c>
      <c r="J720" s="5" t="str">
        <f>IF($A720&lt;&gt;"",IF(J$2&lt;&gt;"",INDEX('Instrument History'!$1:$1048576,CcyPerBase!$B720,CcyPerBase!J$3) / $C720,""),"")</f>
        <v/>
      </c>
      <c r="K720" s="5" t="str">
        <f>IF($A720&lt;&gt;"",IF(K$2&lt;&gt;"",INDEX('Instrument History'!$1:$1048576,CcyPerBase!$B720,CcyPerBase!K$3) / $C720,""),"")</f>
        <v/>
      </c>
      <c r="L720" s="5" t="str">
        <f>IF($A720&lt;&gt;"",IF(L$2&lt;&gt;"",INDEX('Instrument History'!$1:$1048576,CcyPerBase!$B720,CcyPerBase!L$3) / $C720,""),"")</f>
        <v/>
      </c>
      <c r="M720" s="5" t="str">
        <f>IF($A720&lt;&gt;"",IF(M$2&lt;&gt;"",INDEX('Instrument History'!$1:$1048576,CcyPerBase!$B720,CcyPerBase!M$3) / $C720,""),"")</f>
        <v/>
      </c>
      <c r="N720" s="5" t="str">
        <f>IF($A720&lt;&gt;"",IF(N$2&lt;&gt;"",INDEX('Instrument History'!$1:$1048576,CcyPerBase!$B720,CcyPerBase!N$3) / $C720,""),"")</f>
        <v/>
      </c>
      <c r="O720" s="5" t="str">
        <f>IF($A720&lt;&gt;"",IF(O$2&lt;&gt;"",INDEX('Instrument History'!$1:$1048576,CcyPerBase!$B720,CcyPerBase!O$3) / $C720,""),"")</f>
        <v/>
      </c>
      <c r="P720" s="5" t="str">
        <f>IF($A720&lt;&gt;"",IF(P$2&lt;&gt;"",INDEX('Instrument History'!$1:$1048576,CcyPerBase!$B720,CcyPerBase!P$3) / $C720,""),"")</f>
        <v/>
      </c>
      <c r="Q720" s="5" t="str">
        <f>IF($A720&lt;&gt;"",IF(Q$2&lt;&gt;"",INDEX('Instrument History'!$1:$1048576,CcyPerBase!$B720,CcyPerBase!Q$3) / $C720,""),"")</f>
        <v/>
      </c>
      <c r="R720" s="5" t="str">
        <f>IF($A720&lt;&gt;"",IF(R$2&lt;&gt;"",INDEX('Instrument History'!$1:$1048576,CcyPerBase!$B720,CcyPerBase!R$3) / $C720,""),"")</f>
        <v/>
      </c>
      <c r="S720" s="5" t="str">
        <f>IF($A720&lt;&gt;"",IF(S$2&lt;&gt;"",INDEX('Instrument History'!$1:$1048576,CcyPerBase!$B720,CcyPerBase!S$3) / $C720,""),"")</f>
        <v/>
      </c>
      <c r="T720" s="5" t="str">
        <f>IF($A720&lt;&gt;"",IF(T$2&lt;&gt;"",INDEX('Instrument History'!$1:$1048576,CcyPerBase!$B720,CcyPerBase!T$3) / $C720,""),"")</f>
        <v/>
      </c>
      <c r="U720" s="5" t="str">
        <f>IF($A720&lt;&gt;"",IF(U$2&lt;&gt;"",INDEX('Instrument History'!$1:$1048576,CcyPerBase!$B720,CcyPerBase!U$3) / $C720,""),"")</f>
        <v/>
      </c>
      <c r="V720" s="5" t="str">
        <f>IF($A720&lt;&gt;"",IF(V$2&lt;&gt;"",INDEX('Instrument History'!$1:$1048576,CcyPerBase!$B720,CcyPerBase!V$3) / $C720,""),"")</f>
        <v/>
      </c>
      <c r="W720" s="5" t="str">
        <f>IF($A720&lt;&gt;"",IF(W$2&lt;&gt;"",INDEX('Instrument History'!$1:$1048576,CcyPerBase!$B720,CcyPerBase!W$3) / $C720,""),"")</f>
        <v/>
      </c>
      <c r="X720" s="5" t="str">
        <f>IF($A720&lt;&gt;"",IF(X$2&lt;&gt;"",INDEX('Instrument History'!$1:$1048576,CcyPerBase!$B720,CcyPerBase!X$3) / $C720,""),"")</f>
        <v/>
      </c>
    </row>
    <row r="721" spans="1:24">
      <c r="A721" s="12" t="str">
        <f>IF(A720&lt;&gt;"",IF(A720=$B$3,"",'Instrument History'!A718),"")</f>
        <v/>
      </c>
      <c r="B721" t="str">
        <f t="shared" si="12"/>
        <v/>
      </c>
      <c r="C721" s="5" t="str">
        <f>IF(A721&lt;&gt;"",INDEX('Instrument History'!$1:$1048576,CcyPerBase!B721,CcyPerBase!$B$2),"")</f>
        <v/>
      </c>
      <c r="D721" s="5" t="str">
        <f>IF($A721&lt;&gt;"",INDEX('Instrument History'!$1:$1048576,CcyPerBase!$B721,CcyPerBase!D$3) / $C721,"")</f>
        <v/>
      </c>
      <c r="E721" s="5" t="str">
        <f>IF($A721&lt;&gt;"",IF(E$2&lt;&gt;"",INDEX('Instrument History'!$1:$1048576,CcyPerBase!$B721,CcyPerBase!E$3) / $C721,""),"")</f>
        <v/>
      </c>
      <c r="F721" s="5" t="str">
        <f>IF($A721&lt;&gt;"",IF(F$2&lt;&gt;"",INDEX('Instrument History'!$1:$1048576,CcyPerBase!$B721,CcyPerBase!F$3) / $C721,""),"")</f>
        <v/>
      </c>
      <c r="G721" s="5" t="str">
        <f>IF($A721&lt;&gt;"",IF(G$2&lt;&gt;"",INDEX('Instrument History'!$1:$1048576,CcyPerBase!$B721,CcyPerBase!G$3) / $C721,""),"")</f>
        <v/>
      </c>
      <c r="H721" s="5" t="str">
        <f>IF($A721&lt;&gt;"",IF(H$2&lt;&gt;"",INDEX('Instrument History'!$1:$1048576,CcyPerBase!$B721,CcyPerBase!H$3) / $C721,""),"")</f>
        <v/>
      </c>
      <c r="I721" s="5" t="str">
        <f>IF($A721&lt;&gt;"",IF(I$2&lt;&gt;"",INDEX('Instrument History'!$1:$1048576,CcyPerBase!$B721,CcyPerBase!I$3) / $C721,""),"")</f>
        <v/>
      </c>
      <c r="J721" s="5" t="str">
        <f>IF($A721&lt;&gt;"",IF(J$2&lt;&gt;"",INDEX('Instrument History'!$1:$1048576,CcyPerBase!$B721,CcyPerBase!J$3) / $C721,""),"")</f>
        <v/>
      </c>
      <c r="K721" s="5" t="str">
        <f>IF($A721&lt;&gt;"",IF(K$2&lt;&gt;"",INDEX('Instrument History'!$1:$1048576,CcyPerBase!$B721,CcyPerBase!K$3) / $C721,""),"")</f>
        <v/>
      </c>
      <c r="L721" s="5" t="str">
        <f>IF($A721&lt;&gt;"",IF(L$2&lt;&gt;"",INDEX('Instrument History'!$1:$1048576,CcyPerBase!$B721,CcyPerBase!L$3) / $C721,""),"")</f>
        <v/>
      </c>
      <c r="M721" s="5" t="str">
        <f>IF($A721&lt;&gt;"",IF(M$2&lt;&gt;"",INDEX('Instrument History'!$1:$1048576,CcyPerBase!$B721,CcyPerBase!M$3) / $C721,""),"")</f>
        <v/>
      </c>
      <c r="N721" s="5" t="str">
        <f>IF($A721&lt;&gt;"",IF(N$2&lt;&gt;"",INDEX('Instrument History'!$1:$1048576,CcyPerBase!$B721,CcyPerBase!N$3) / $C721,""),"")</f>
        <v/>
      </c>
      <c r="O721" s="5" t="str">
        <f>IF($A721&lt;&gt;"",IF(O$2&lt;&gt;"",INDEX('Instrument History'!$1:$1048576,CcyPerBase!$B721,CcyPerBase!O$3) / $C721,""),"")</f>
        <v/>
      </c>
      <c r="P721" s="5" t="str">
        <f>IF($A721&lt;&gt;"",IF(P$2&lt;&gt;"",INDEX('Instrument History'!$1:$1048576,CcyPerBase!$B721,CcyPerBase!P$3) / $C721,""),"")</f>
        <v/>
      </c>
      <c r="Q721" s="5" t="str">
        <f>IF($A721&lt;&gt;"",IF(Q$2&lt;&gt;"",INDEX('Instrument History'!$1:$1048576,CcyPerBase!$B721,CcyPerBase!Q$3) / $C721,""),"")</f>
        <v/>
      </c>
      <c r="R721" s="5" t="str">
        <f>IF($A721&lt;&gt;"",IF(R$2&lt;&gt;"",INDEX('Instrument History'!$1:$1048576,CcyPerBase!$B721,CcyPerBase!R$3) / $C721,""),"")</f>
        <v/>
      </c>
      <c r="S721" s="5" t="str">
        <f>IF($A721&lt;&gt;"",IF(S$2&lt;&gt;"",INDEX('Instrument History'!$1:$1048576,CcyPerBase!$B721,CcyPerBase!S$3) / $C721,""),"")</f>
        <v/>
      </c>
      <c r="T721" s="5" t="str">
        <f>IF($A721&lt;&gt;"",IF(T$2&lt;&gt;"",INDEX('Instrument History'!$1:$1048576,CcyPerBase!$B721,CcyPerBase!T$3) / $C721,""),"")</f>
        <v/>
      </c>
      <c r="U721" s="5" t="str">
        <f>IF($A721&lt;&gt;"",IF(U$2&lt;&gt;"",INDEX('Instrument History'!$1:$1048576,CcyPerBase!$B721,CcyPerBase!U$3) / $C721,""),"")</f>
        <v/>
      </c>
      <c r="V721" s="5" t="str">
        <f>IF($A721&lt;&gt;"",IF(V$2&lt;&gt;"",INDEX('Instrument History'!$1:$1048576,CcyPerBase!$B721,CcyPerBase!V$3) / $C721,""),"")</f>
        <v/>
      </c>
      <c r="W721" s="5" t="str">
        <f>IF($A721&lt;&gt;"",IF(W$2&lt;&gt;"",INDEX('Instrument History'!$1:$1048576,CcyPerBase!$B721,CcyPerBase!W$3) / $C721,""),"")</f>
        <v/>
      </c>
      <c r="X721" s="5" t="str">
        <f>IF($A721&lt;&gt;"",IF(X$2&lt;&gt;"",INDEX('Instrument History'!$1:$1048576,CcyPerBase!$B721,CcyPerBase!X$3) / $C721,""),"")</f>
        <v/>
      </c>
    </row>
    <row r="722" spans="1:24">
      <c r="A722" s="12" t="str">
        <f>IF(A721&lt;&gt;"",IF(A721=$B$3,"",'Instrument History'!A719),"")</f>
        <v/>
      </c>
      <c r="B722" t="str">
        <f t="shared" si="12"/>
        <v/>
      </c>
      <c r="C722" s="5" t="str">
        <f>IF(A722&lt;&gt;"",INDEX('Instrument History'!$1:$1048576,CcyPerBase!B722,CcyPerBase!$B$2),"")</f>
        <v/>
      </c>
      <c r="D722" s="5" t="str">
        <f>IF($A722&lt;&gt;"",INDEX('Instrument History'!$1:$1048576,CcyPerBase!$B722,CcyPerBase!D$3) / $C722,"")</f>
        <v/>
      </c>
      <c r="E722" s="5" t="str">
        <f>IF($A722&lt;&gt;"",IF(E$2&lt;&gt;"",INDEX('Instrument History'!$1:$1048576,CcyPerBase!$B722,CcyPerBase!E$3) / $C722,""),"")</f>
        <v/>
      </c>
      <c r="F722" s="5" t="str">
        <f>IF($A722&lt;&gt;"",IF(F$2&lt;&gt;"",INDEX('Instrument History'!$1:$1048576,CcyPerBase!$B722,CcyPerBase!F$3) / $C722,""),"")</f>
        <v/>
      </c>
      <c r="G722" s="5" t="str">
        <f>IF($A722&lt;&gt;"",IF(G$2&lt;&gt;"",INDEX('Instrument History'!$1:$1048576,CcyPerBase!$B722,CcyPerBase!G$3) / $C722,""),"")</f>
        <v/>
      </c>
      <c r="H722" s="5" t="str">
        <f>IF($A722&lt;&gt;"",IF(H$2&lt;&gt;"",INDEX('Instrument History'!$1:$1048576,CcyPerBase!$B722,CcyPerBase!H$3) / $C722,""),"")</f>
        <v/>
      </c>
      <c r="I722" s="5" t="str">
        <f>IF($A722&lt;&gt;"",IF(I$2&lt;&gt;"",INDEX('Instrument History'!$1:$1048576,CcyPerBase!$B722,CcyPerBase!I$3) / $C722,""),"")</f>
        <v/>
      </c>
      <c r="J722" s="5" t="str">
        <f>IF($A722&lt;&gt;"",IF(J$2&lt;&gt;"",INDEX('Instrument History'!$1:$1048576,CcyPerBase!$B722,CcyPerBase!J$3) / $C722,""),"")</f>
        <v/>
      </c>
      <c r="K722" s="5" t="str">
        <f>IF($A722&lt;&gt;"",IF(K$2&lt;&gt;"",INDEX('Instrument History'!$1:$1048576,CcyPerBase!$B722,CcyPerBase!K$3) / $C722,""),"")</f>
        <v/>
      </c>
      <c r="L722" s="5" t="str">
        <f>IF($A722&lt;&gt;"",IF(L$2&lt;&gt;"",INDEX('Instrument History'!$1:$1048576,CcyPerBase!$B722,CcyPerBase!L$3) / $C722,""),"")</f>
        <v/>
      </c>
      <c r="M722" s="5" t="str">
        <f>IF($A722&lt;&gt;"",IF(M$2&lt;&gt;"",INDEX('Instrument History'!$1:$1048576,CcyPerBase!$B722,CcyPerBase!M$3) / $C722,""),"")</f>
        <v/>
      </c>
      <c r="N722" s="5" t="str">
        <f>IF($A722&lt;&gt;"",IF(N$2&lt;&gt;"",INDEX('Instrument History'!$1:$1048576,CcyPerBase!$B722,CcyPerBase!N$3) / $C722,""),"")</f>
        <v/>
      </c>
      <c r="O722" s="5" t="str">
        <f>IF($A722&lt;&gt;"",IF(O$2&lt;&gt;"",INDEX('Instrument History'!$1:$1048576,CcyPerBase!$B722,CcyPerBase!O$3) / $C722,""),"")</f>
        <v/>
      </c>
      <c r="P722" s="5" t="str">
        <f>IF($A722&lt;&gt;"",IF(P$2&lt;&gt;"",INDEX('Instrument History'!$1:$1048576,CcyPerBase!$B722,CcyPerBase!P$3) / $C722,""),"")</f>
        <v/>
      </c>
      <c r="Q722" s="5" t="str">
        <f>IF($A722&lt;&gt;"",IF(Q$2&lt;&gt;"",INDEX('Instrument History'!$1:$1048576,CcyPerBase!$B722,CcyPerBase!Q$3) / $C722,""),"")</f>
        <v/>
      </c>
      <c r="R722" s="5" t="str">
        <f>IF($A722&lt;&gt;"",IF(R$2&lt;&gt;"",INDEX('Instrument History'!$1:$1048576,CcyPerBase!$B722,CcyPerBase!R$3) / $C722,""),"")</f>
        <v/>
      </c>
      <c r="S722" s="5" t="str">
        <f>IF($A722&lt;&gt;"",IF(S$2&lt;&gt;"",INDEX('Instrument History'!$1:$1048576,CcyPerBase!$B722,CcyPerBase!S$3) / $C722,""),"")</f>
        <v/>
      </c>
      <c r="T722" s="5" t="str">
        <f>IF($A722&lt;&gt;"",IF(T$2&lt;&gt;"",INDEX('Instrument History'!$1:$1048576,CcyPerBase!$B722,CcyPerBase!T$3) / $C722,""),"")</f>
        <v/>
      </c>
      <c r="U722" s="5" t="str">
        <f>IF($A722&lt;&gt;"",IF(U$2&lt;&gt;"",INDEX('Instrument History'!$1:$1048576,CcyPerBase!$B722,CcyPerBase!U$3) / $C722,""),"")</f>
        <v/>
      </c>
      <c r="V722" s="5" t="str">
        <f>IF($A722&lt;&gt;"",IF(V$2&lt;&gt;"",INDEX('Instrument History'!$1:$1048576,CcyPerBase!$B722,CcyPerBase!V$3) / $C722,""),"")</f>
        <v/>
      </c>
      <c r="W722" s="5" t="str">
        <f>IF($A722&lt;&gt;"",IF(W$2&lt;&gt;"",INDEX('Instrument History'!$1:$1048576,CcyPerBase!$B722,CcyPerBase!W$3) / $C722,""),"")</f>
        <v/>
      </c>
      <c r="X722" s="5" t="str">
        <f>IF($A722&lt;&gt;"",IF(X$2&lt;&gt;"",INDEX('Instrument History'!$1:$1048576,CcyPerBase!$B722,CcyPerBase!X$3) / $C722,""),"")</f>
        <v/>
      </c>
    </row>
    <row r="723" spans="1:24">
      <c r="A723" s="12" t="str">
        <f>IF(A722&lt;&gt;"",IF(A722=$B$3,"",'Instrument History'!A720),"")</f>
        <v/>
      </c>
      <c r="B723" t="str">
        <f t="shared" si="12"/>
        <v/>
      </c>
      <c r="C723" s="5" t="str">
        <f>IF(A723&lt;&gt;"",INDEX('Instrument History'!$1:$1048576,CcyPerBase!B723,CcyPerBase!$B$2),"")</f>
        <v/>
      </c>
      <c r="D723" s="5" t="str">
        <f>IF($A723&lt;&gt;"",INDEX('Instrument History'!$1:$1048576,CcyPerBase!$B723,CcyPerBase!D$3) / $C723,"")</f>
        <v/>
      </c>
      <c r="E723" s="5" t="str">
        <f>IF($A723&lt;&gt;"",IF(E$2&lt;&gt;"",INDEX('Instrument History'!$1:$1048576,CcyPerBase!$B723,CcyPerBase!E$3) / $C723,""),"")</f>
        <v/>
      </c>
      <c r="F723" s="5" t="str">
        <f>IF($A723&lt;&gt;"",IF(F$2&lt;&gt;"",INDEX('Instrument History'!$1:$1048576,CcyPerBase!$B723,CcyPerBase!F$3) / $C723,""),"")</f>
        <v/>
      </c>
      <c r="G723" s="5" t="str">
        <f>IF($A723&lt;&gt;"",IF(G$2&lt;&gt;"",INDEX('Instrument History'!$1:$1048576,CcyPerBase!$B723,CcyPerBase!G$3) / $C723,""),"")</f>
        <v/>
      </c>
      <c r="H723" s="5" t="str">
        <f>IF($A723&lt;&gt;"",IF(H$2&lt;&gt;"",INDEX('Instrument History'!$1:$1048576,CcyPerBase!$B723,CcyPerBase!H$3) / $C723,""),"")</f>
        <v/>
      </c>
      <c r="I723" s="5" t="str">
        <f>IF($A723&lt;&gt;"",IF(I$2&lt;&gt;"",INDEX('Instrument History'!$1:$1048576,CcyPerBase!$B723,CcyPerBase!I$3) / $C723,""),"")</f>
        <v/>
      </c>
      <c r="J723" s="5" t="str">
        <f>IF($A723&lt;&gt;"",IF(J$2&lt;&gt;"",INDEX('Instrument History'!$1:$1048576,CcyPerBase!$B723,CcyPerBase!J$3) / $C723,""),"")</f>
        <v/>
      </c>
      <c r="K723" s="5" t="str">
        <f>IF($A723&lt;&gt;"",IF(K$2&lt;&gt;"",INDEX('Instrument History'!$1:$1048576,CcyPerBase!$B723,CcyPerBase!K$3) / $C723,""),"")</f>
        <v/>
      </c>
      <c r="L723" s="5" t="str">
        <f>IF($A723&lt;&gt;"",IF(L$2&lt;&gt;"",INDEX('Instrument History'!$1:$1048576,CcyPerBase!$B723,CcyPerBase!L$3) / $C723,""),"")</f>
        <v/>
      </c>
      <c r="M723" s="5" t="str">
        <f>IF($A723&lt;&gt;"",IF(M$2&lt;&gt;"",INDEX('Instrument History'!$1:$1048576,CcyPerBase!$B723,CcyPerBase!M$3) / $C723,""),"")</f>
        <v/>
      </c>
      <c r="N723" s="5" t="str">
        <f>IF($A723&lt;&gt;"",IF(N$2&lt;&gt;"",INDEX('Instrument History'!$1:$1048576,CcyPerBase!$B723,CcyPerBase!N$3) / $C723,""),"")</f>
        <v/>
      </c>
      <c r="O723" s="5" t="str">
        <f>IF($A723&lt;&gt;"",IF(O$2&lt;&gt;"",INDEX('Instrument History'!$1:$1048576,CcyPerBase!$B723,CcyPerBase!O$3) / $C723,""),"")</f>
        <v/>
      </c>
      <c r="P723" s="5" t="str">
        <f>IF($A723&lt;&gt;"",IF(P$2&lt;&gt;"",INDEX('Instrument History'!$1:$1048576,CcyPerBase!$B723,CcyPerBase!P$3) / $C723,""),"")</f>
        <v/>
      </c>
      <c r="Q723" s="5" t="str">
        <f>IF($A723&lt;&gt;"",IF(Q$2&lt;&gt;"",INDEX('Instrument History'!$1:$1048576,CcyPerBase!$B723,CcyPerBase!Q$3) / $C723,""),"")</f>
        <v/>
      </c>
      <c r="R723" s="5" t="str">
        <f>IF($A723&lt;&gt;"",IF(R$2&lt;&gt;"",INDEX('Instrument History'!$1:$1048576,CcyPerBase!$B723,CcyPerBase!R$3) / $C723,""),"")</f>
        <v/>
      </c>
      <c r="S723" s="5" t="str">
        <f>IF($A723&lt;&gt;"",IF(S$2&lt;&gt;"",INDEX('Instrument History'!$1:$1048576,CcyPerBase!$B723,CcyPerBase!S$3) / $C723,""),"")</f>
        <v/>
      </c>
      <c r="T723" s="5" t="str">
        <f>IF($A723&lt;&gt;"",IF(T$2&lt;&gt;"",INDEX('Instrument History'!$1:$1048576,CcyPerBase!$B723,CcyPerBase!T$3) / $C723,""),"")</f>
        <v/>
      </c>
      <c r="U723" s="5" t="str">
        <f>IF($A723&lt;&gt;"",IF(U$2&lt;&gt;"",INDEX('Instrument History'!$1:$1048576,CcyPerBase!$B723,CcyPerBase!U$3) / $C723,""),"")</f>
        <v/>
      </c>
      <c r="V723" s="5" t="str">
        <f>IF($A723&lt;&gt;"",IF(V$2&lt;&gt;"",INDEX('Instrument History'!$1:$1048576,CcyPerBase!$B723,CcyPerBase!V$3) / $C723,""),"")</f>
        <v/>
      </c>
      <c r="W723" s="5" t="str">
        <f>IF($A723&lt;&gt;"",IF(W$2&lt;&gt;"",INDEX('Instrument History'!$1:$1048576,CcyPerBase!$B723,CcyPerBase!W$3) / $C723,""),"")</f>
        <v/>
      </c>
      <c r="X723" s="5" t="str">
        <f>IF($A723&lt;&gt;"",IF(X$2&lt;&gt;"",INDEX('Instrument History'!$1:$1048576,CcyPerBase!$B723,CcyPerBase!X$3) / $C723,""),"")</f>
        <v/>
      </c>
    </row>
    <row r="724" spans="1:24">
      <c r="A724" s="12" t="str">
        <f>IF(A723&lt;&gt;"",IF(A723=$B$3,"",'Instrument History'!A721),"")</f>
        <v/>
      </c>
      <c r="B724" t="str">
        <f t="shared" si="12"/>
        <v/>
      </c>
      <c r="C724" s="5" t="str">
        <f>IF(A724&lt;&gt;"",INDEX('Instrument History'!$1:$1048576,CcyPerBase!B724,CcyPerBase!$B$2),"")</f>
        <v/>
      </c>
      <c r="D724" s="5" t="str">
        <f>IF($A724&lt;&gt;"",INDEX('Instrument History'!$1:$1048576,CcyPerBase!$B724,CcyPerBase!D$3) / $C724,"")</f>
        <v/>
      </c>
      <c r="E724" s="5" t="str">
        <f>IF($A724&lt;&gt;"",IF(E$2&lt;&gt;"",INDEX('Instrument History'!$1:$1048576,CcyPerBase!$B724,CcyPerBase!E$3) / $C724,""),"")</f>
        <v/>
      </c>
      <c r="F724" s="5" t="str">
        <f>IF($A724&lt;&gt;"",IF(F$2&lt;&gt;"",INDEX('Instrument History'!$1:$1048576,CcyPerBase!$B724,CcyPerBase!F$3) / $C724,""),"")</f>
        <v/>
      </c>
      <c r="G724" s="5" t="str">
        <f>IF($A724&lt;&gt;"",IF(G$2&lt;&gt;"",INDEX('Instrument History'!$1:$1048576,CcyPerBase!$B724,CcyPerBase!G$3) / $C724,""),"")</f>
        <v/>
      </c>
      <c r="H724" s="5" t="str">
        <f>IF($A724&lt;&gt;"",IF(H$2&lt;&gt;"",INDEX('Instrument History'!$1:$1048576,CcyPerBase!$B724,CcyPerBase!H$3) / $C724,""),"")</f>
        <v/>
      </c>
      <c r="I724" s="5" t="str">
        <f>IF($A724&lt;&gt;"",IF(I$2&lt;&gt;"",INDEX('Instrument History'!$1:$1048576,CcyPerBase!$B724,CcyPerBase!I$3) / $C724,""),"")</f>
        <v/>
      </c>
      <c r="J724" s="5" t="str">
        <f>IF($A724&lt;&gt;"",IF(J$2&lt;&gt;"",INDEX('Instrument History'!$1:$1048576,CcyPerBase!$B724,CcyPerBase!J$3) / $C724,""),"")</f>
        <v/>
      </c>
      <c r="K724" s="5" t="str">
        <f>IF($A724&lt;&gt;"",IF(K$2&lt;&gt;"",INDEX('Instrument History'!$1:$1048576,CcyPerBase!$B724,CcyPerBase!K$3) / $C724,""),"")</f>
        <v/>
      </c>
      <c r="L724" s="5" t="str">
        <f>IF($A724&lt;&gt;"",IF(L$2&lt;&gt;"",INDEX('Instrument History'!$1:$1048576,CcyPerBase!$B724,CcyPerBase!L$3) / $C724,""),"")</f>
        <v/>
      </c>
      <c r="M724" s="5" t="str">
        <f>IF($A724&lt;&gt;"",IF(M$2&lt;&gt;"",INDEX('Instrument History'!$1:$1048576,CcyPerBase!$B724,CcyPerBase!M$3) / $C724,""),"")</f>
        <v/>
      </c>
      <c r="N724" s="5" t="str">
        <f>IF($A724&lt;&gt;"",IF(N$2&lt;&gt;"",INDEX('Instrument History'!$1:$1048576,CcyPerBase!$B724,CcyPerBase!N$3) / $C724,""),"")</f>
        <v/>
      </c>
      <c r="O724" s="5" t="str">
        <f>IF($A724&lt;&gt;"",IF(O$2&lt;&gt;"",INDEX('Instrument History'!$1:$1048576,CcyPerBase!$B724,CcyPerBase!O$3) / $C724,""),"")</f>
        <v/>
      </c>
      <c r="P724" s="5" t="str">
        <f>IF($A724&lt;&gt;"",IF(P$2&lt;&gt;"",INDEX('Instrument History'!$1:$1048576,CcyPerBase!$B724,CcyPerBase!P$3) / $C724,""),"")</f>
        <v/>
      </c>
      <c r="Q724" s="5" t="str">
        <f>IF($A724&lt;&gt;"",IF(Q$2&lt;&gt;"",INDEX('Instrument History'!$1:$1048576,CcyPerBase!$B724,CcyPerBase!Q$3) / $C724,""),"")</f>
        <v/>
      </c>
      <c r="R724" s="5" t="str">
        <f>IF($A724&lt;&gt;"",IF(R$2&lt;&gt;"",INDEX('Instrument History'!$1:$1048576,CcyPerBase!$B724,CcyPerBase!R$3) / $C724,""),"")</f>
        <v/>
      </c>
      <c r="S724" s="5" t="str">
        <f>IF($A724&lt;&gt;"",IF(S$2&lt;&gt;"",INDEX('Instrument History'!$1:$1048576,CcyPerBase!$B724,CcyPerBase!S$3) / $C724,""),"")</f>
        <v/>
      </c>
      <c r="T724" s="5" t="str">
        <f>IF($A724&lt;&gt;"",IF(T$2&lt;&gt;"",INDEX('Instrument History'!$1:$1048576,CcyPerBase!$B724,CcyPerBase!T$3) / $C724,""),"")</f>
        <v/>
      </c>
      <c r="U724" s="5" t="str">
        <f>IF($A724&lt;&gt;"",IF(U$2&lt;&gt;"",INDEX('Instrument History'!$1:$1048576,CcyPerBase!$B724,CcyPerBase!U$3) / $C724,""),"")</f>
        <v/>
      </c>
      <c r="V724" s="5" t="str">
        <f>IF($A724&lt;&gt;"",IF(V$2&lt;&gt;"",INDEX('Instrument History'!$1:$1048576,CcyPerBase!$B724,CcyPerBase!V$3) / $C724,""),"")</f>
        <v/>
      </c>
      <c r="W724" s="5" t="str">
        <f>IF($A724&lt;&gt;"",IF(W$2&lt;&gt;"",INDEX('Instrument History'!$1:$1048576,CcyPerBase!$B724,CcyPerBase!W$3) / $C724,""),"")</f>
        <v/>
      </c>
      <c r="X724" s="5" t="str">
        <f>IF($A724&lt;&gt;"",IF(X$2&lt;&gt;"",INDEX('Instrument History'!$1:$1048576,CcyPerBase!$B724,CcyPerBase!X$3) / $C724,""),"")</f>
        <v/>
      </c>
    </row>
    <row r="725" spans="1:24">
      <c r="A725" s="12" t="str">
        <f>IF(A724&lt;&gt;"",IF(A724=$B$3,"",'Instrument History'!A722),"")</f>
        <v/>
      </c>
      <c r="B725" t="str">
        <f t="shared" si="12"/>
        <v/>
      </c>
      <c r="C725" s="5" t="str">
        <f>IF(A725&lt;&gt;"",INDEX('Instrument History'!$1:$1048576,CcyPerBase!B725,CcyPerBase!$B$2),"")</f>
        <v/>
      </c>
      <c r="D725" s="5" t="str">
        <f>IF($A725&lt;&gt;"",INDEX('Instrument History'!$1:$1048576,CcyPerBase!$B725,CcyPerBase!D$3) / $C725,"")</f>
        <v/>
      </c>
      <c r="E725" s="5" t="str">
        <f>IF($A725&lt;&gt;"",IF(E$2&lt;&gt;"",INDEX('Instrument History'!$1:$1048576,CcyPerBase!$B725,CcyPerBase!E$3) / $C725,""),"")</f>
        <v/>
      </c>
      <c r="F725" s="5" t="str">
        <f>IF($A725&lt;&gt;"",IF(F$2&lt;&gt;"",INDEX('Instrument History'!$1:$1048576,CcyPerBase!$B725,CcyPerBase!F$3) / $C725,""),"")</f>
        <v/>
      </c>
      <c r="G725" s="5" t="str">
        <f>IF($A725&lt;&gt;"",IF(G$2&lt;&gt;"",INDEX('Instrument History'!$1:$1048576,CcyPerBase!$B725,CcyPerBase!G$3) / $C725,""),"")</f>
        <v/>
      </c>
      <c r="H725" s="5" t="str">
        <f>IF($A725&lt;&gt;"",IF(H$2&lt;&gt;"",INDEX('Instrument History'!$1:$1048576,CcyPerBase!$B725,CcyPerBase!H$3) / $C725,""),"")</f>
        <v/>
      </c>
      <c r="I725" s="5" t="str">
        <f>IF($A725&lt;&gt;"",IF(I$2&lt;&gt;"",INDEX('Instrument History'!$1:$1048576,CcyPerBase!$B725,CcyPerBase!I$3) / $C725,""),"")</f>
        <v/>
      </c>
      <c r="J725" s="5" t="str">
        <f>IF($A725&lt;&gt;"",IF(J$2&lt;&gt;"",INDEX('Instrument History'!$1:$1048576,CcyPerBase!$B725,CcyPerBase!J$3) / $C725,""),"")</f>
        <v/>
      </c>
      <c r="K725" s="5" t="str">
        <f>IF($A725&lt;&gt;"",IF(K$2&lt;&gt;"",INDEX('Instrument History'!$1:$1048576,CcyPerBase!$B725,CcyPerBase!K$3) / $C725,""),"")</f>
        <v/>
      </c>
      <c r="L725" s="5" t="str">
        <f>IF($A725&lt;&gt;"",IF(L$2&lt;&gt;"",INDEX('Instrument History'!$1:$1048576,CcyPerBase!$B725,CcyPerBase!L$3) / $C725,""),"")</f>
        <v/>
      </c>
      <c r="M725" s="5" t="str">
        <f>IF($A725&lt;&gt;"",IF(M$2&lt;&gt;"",INDEX('Instrument History'!$1:$1048576,CcyPerBase!$B725,CcyPerBase!M$3) / $C725,""),"")</f>
        <v/>
      </c>
      <c r="N725" s="5" t="str">
        <f>IF($A725&lt;&gt;"",IF(N$2&lt;&gt;"",INDEX('Instrument History'!$1:$1048576,CcyPerBase!$B725,CcyPerBase!N$3) / $C725,""),"")</f>
        <v/>
      </c>
      <c r="O725" s="5" t="str">
        <f>IF($A725&lt;&gt;"",IF(O$2&lt;&gt;"",INDEX('Instrument History'!$1:$1048576,CcyPerBase!$B725,CcyPerBase!O$3) / $C725,""),"")</f>
        <v/>
      </c>
      <c r="P725" s="5" t="str">
        <f>IF($A725&lt;&gt;"",IF(P$2&lt;&gt;"",INDEX('Instrument History'!$1:$1048576,CcyPerBase!$B725,CcyPerBase!P$3) / $C725,""),"")</f>
        <v/>
      </c>
      <c r="Q725" s="5" t="str">
        <f>IF($A725&lt;&gt;"",IF(Q$2&lt;&gt;"",INDEX('Instrument History'!$1:$1048576,CcyPerBase!$B725,CcyPerBase!Q$3) / $C725,""),"")</f>
        <v/>
      </c>
      <c r="R725" s="5" t="str">
        <f>IF($A725&lt;&gt;"",IF(R$2&lt;&gt;"",INDEX('Instrument History'!$1:$1048576,CcyPerBase!$B725,CcyPerBase!R$3) / $C725,""),"")</f>
        <v/>
      </c>
      <c r="S725" s="5" t="str">
        <f>IF($A725&lt;&gt;"",IF(S$2&lt;&gt;"",INDEX('Instrument History'!$1:$1048576,CcyPerBase!$B725,CcyPerBase!S$3) / $C725,""),"")</f>
        <v/>
      </c>
      <c r="T725" s="5" t="str">
        <f>IF($A725&lt;&gt;"",IF(T$2&lt;&gt;"",INDEX('Instrument History'!$1:$1048576,CcyPerBase!$B725,CcyPerBase!T$3) / $C725,""),"")</f>
        <v/>
      </c>
      <c r="U725" s="5" t="str">
        <f>IF($A725&lt;&gt;"",IF(U$2&lt;&gt;"",INDEX('Instrument History'!$1:$1048576,CcyPerBase!$B725,CcyPerBase!U$3) / $C725,""),"")</f>
        <v/>
      </c>
      <c r="V725" s="5" t="str">
        <f>IF($A725&lt;&gt;"",IF(V$2&lt;&gt;"",INDEX('Instrument History'!$1:$1048576,CcyPerBase!$B725,CcyPerBase!V$3) / $C725,""),"")</f>
        <v/>
      </c>
      <c r="W725" s="5" t="str">
        <f>IF($A725&lt;&gt;"",IF(W$2&lt;&gt;"",INDEX('Instrument History'!$1:$1048576,CcyPerBase!$B725,CcyPerBase!W$3) / $C725,""),"")</f>
        <v/>
      </c>
      <c r="X725" s="5" t="str">
        <f>IF($A725&lt;&gt;"",IF(X$2&lt;&gt;"",INDEX('Instrument History'!$1:$1048576,CcyPerBase!$B725,CcyPerBase!X$3) / $C725,""),"")</f>
        <v/>
      </c>
    </row>
    <row r="726" spans="1:24">
      <c r="A726" s="12" t="str">
        <f>IF(A725&lt;&gt;"",IF(A725=$B$3,"",'Instrument History'!A723),"")</f>
        <v/>
      </c>
      <c r="B726" t="str">
        <f t="shared" si="12"/>
        <v/>
      </c>
      <c r="C726" s="5" t="str">
        <f>IF(A726&lt;&gt;"",INDEX('Instrument History'!$1:$1048576,CcyPerBase!B726,CcyPerBase!$B$2),"")</f>
        <v/>
      </c>
      <c r="D726" s="5" t="str">
        <f>IF($A726&lt;&gt;"",INDEX('Instrument History'!$1:$1048576,CcyPerBase!$B726,CcyPerBase!D$3) / $C726,"")</f>
        <v/>
      </c>
      <c r="E726" s="5" t="str">
        <f>IF($A726&lt;&gt;"",IF(E$2&lt;&gt;"",INDEX('Instrument History'!$1:$1048576,CcyPerBase!$B726,CcyPerBase!E$3) / $C726,""),"")</f>
        <v/>
      </c>
      <c r="F726" s="5" t="str">
        <f>IF($A726&lt;&gt;"",IF(F$2&lt;&gt;"",INDEX('Instrument History'!$1:$1048576,CcyPerBase!$B726,CcyPerBase!F$3) / $C726,""),"")</f>
        <v/>
      </c>
      <c r="G726" s="5" t="str">
        <f>IF($A726&lt;&gt;"",IF(G$2&lt;&gt;"",INDEX('Instrument History'!$1:$1048576,CcyPerBase!$B726,CcyPerBase!G$3) / $C726,""),"")</f>
        <v/>
      </c>
      <c r="H726" s="5" t="str">
        <f>IF($A726&lt;&gt;"",IF(H$2&lt;&gt;"",INDEX('Instrument History'!$1:$1048576,CcyPerBase!$B726,CcyPerBase!H$3) / $C726,""),"")</f>
        <v/>
      </c>
      <c r="I726" s="5" t="str">
        <f>IF($A726&lt;&gt;"",IF(I$2&lt;&gt;"",INDEX('Instrument History'!$1:$1048576,CcyPerBase!$B726,CcyPerBase!I$3) / $C726,""),"")</f>
        <v/>
      </c>
      <c r="J726" s="5" t="str">
        <f>IF($A726&lt;&gt;"",IF(J$2&lt;&gt;"",INDEX('Instrument History'!$1:$1048576,CcyPerBase!$B726,CcyPerBase!J$3) / $C726,""),"")</f>
        <v/>
      </c>
      <c r="K726" s="5" t="str">
        <f>IF($A726&lt;&gt;"",IF(K$2&lt;&gt;"",INDEX('Instrument History'!$1:$1048576,CcyPerBase!$B726,CcyPerBase!K$3) / $C726,""),"")</f>
        <v/>
      </c>
      <c r="L726" s="5" t="str">
        <f>IF($A726&lt;&gt;"",IF(L$2&lt;&gt;"",INDEX('Instrument History'!$1:$1048576,CcyPerBase!$B726,CcyPerBase!L$3) / $C726,""),"")</f>
        <v/>
      </c>
      <c r="M726" s="5" t="str">
        <f>IF($A726&lt;&gt;"",IF(M$2&lt;&gt;"",INDEX('Instrument History'!$1:$1048576,CcyPerBase!$B726,CcyPerBase!M$3) / $C726,""),"")</f>
        <v/>
      </c>
      <c r="N726" s="5" t="str">
        <f>IF($A726&lt;&gt;"",IF(N$2&lt;&gt;"",INDEX('Instrument History'!$1:$1048576,CcyPerBase!$B726,CcyPerBase!N$3) / $C726,""),"")</f>
        <v/>
      </c>
      <c r="O726" s="5" t="str">
        <f>IF($A726&lt;&gt;"",IF(O$2&lt;&gt;"",INDEX('Instrument History'!$1:$1048576,CcyPerBase!$B726,CcyPerBase!O$3) / $C726,""),"")</f>
        <v/>
      </c>
      <c r="P726" s="5" t="str">
        <f>IF($A726&lt;&gt;"",IF(P$2&lt;&gt;"",INDEX('Instrument History'!$1:$1048576,CcyPerBase!$B726,CcyPerBase!P$3) / $C726,""),"")</f>
        <v/>
      </c>
      <c r="Q726" s="5" t="str">
        <f>IF($A726&lt;&gt;"",IF(Q$2&lt;&gt;"",INDEX('Instrument History'!$1:$1048576,CcyPerBase!$B726,CcyPerBase!Q$3) / $C726,""),"")</f>
        <v/>
      </c>
      <c r="R726" s="5" t="str">
        <f>IF($A726&lt;&gt;"",IF(R$2&lt;&gt;"",INDEX('Instrument History'!$1:$1048576,CcyPerBase!$B726,CcyPerBase!R$3) / $C726,""),"")</f>
        <v/>
      </c>
      <c r="S726" s="5" t="str">
        <f>IF($A726&lt;&gt;"",IF(S$2&lt;&gt;"",INDEX('Instrument History'!$1:$1048576,CcyPerBase!$B726,CcyPerBase!S$3) / $C726,""),"")</f>
        <v/>
      </c>
      <c r="T726" s="5" t="str">
        <f>IF($A726&lt;&gt;"",IF(T$2&lt;&gt;"",INDEX('Instrument History'!$1:$1048576,CcyPerBase!$B726,CcyPerBase!T$3) / $C726,""),"")</f>
        <v/>
      </c>
      <c r="U726" s="5" t="str">
        <f>IF($A726&lt;&gt;"",IF(U$2&lt;&gt;"",INDEX('Instrument History'!$1:$1048576,CcyPerBase!$B726,CcyPerBase!U$3) / $C726,""),"")</f>
        <v/>
      </c>
      <c r="V726" s="5" t="str">
        <f>IF($A726&lt;&gt;"",IF(V$2&lt;&gt;"",INDEX('Instrument History'!$1:$1048576,CcyPerBase!$B726,CcyPerBase!V$3) / $C726,""),"")</f>
        <v/>
      </c>
      <c r="W726" s="5" t="str">
        <f>IF($A726&lt;&gt;"",IF(W$2&lt;&gt;"",INDEX('Instrument History'!$1:$1048576,CcyPerBase!$B726,CcyPerBase!W$3) / $C726,""),"")</f>
        <v/>
      </c>
      <c r="X726" s="5" t="str">
        <f>IF($A726&lt;&gt;"",IF(X$2&lt;&gt;"",INDEX('Instrument History'!$1:$1048576,CcyPerBase!$B726,CcyPerBase!X$3) / $C726,""),"")</f>
        <v/>
      </c>
    </row>
    <row r="727" spans="1:24">
      <c r="A727" s="12" t="str">
        <f>IF(A726&lt;&gt;"",IF(A726=$B$3,"",'Instrument History'!A724),"")</f>
        <v/>
      </c>
      <c r="B727" t="str">
        <f t="shared" si="12"/>
        <v/>
      </c>
      <c r="C727" s="5" t="str">
        <f>IF(A727&lt;&gt;"",INDEX('Instrument History'!$1:$1048576,CcyPerBase!B727,CcyPerBase!$B$2),"")</f>
        <v/>
      </c>
      <c r="D727" s="5" t="str">
        <f>IF($A727&lt;&gt;"",INDEX('Instrument History'!$1:$1048576,CcyPerBase!$B727,CcyPerBase!D$3) / $C727,"")</f>
        <v/>
      </c>
      <c r="E727" s="5" t="str">
        <f>IF($A727&lt;&gt;"",IF(E$2&lt;&gt;"",INDEX('Instrument History'!$1:$1048576,CcyPerBase!$B727,CcyPerBase!E$3) / $C727,""),"")</f>
        <v/>
      </c>
      <c r="F727" s="5" t="str">
        <f>IF($A727&lt;&gt;"",IF(F$2&lt;&gt;"",INDEX('Instrument History'!$1:$1048576,CcyPerBase!$B727,CcyPerBase!F$3) / $C727,""),"")</f>
        <v/>
      </c>
      <c r="G727" s="5" t="str">
        <f>IF($A727&lt;&gt;"",IF(G$2&lt;&gt;"",INDEX('Instrument History'!$1:$1048576,CcyPerBase!$B727,CcyPerBase!G$3) / $C727,""),"")</f>
        <v/>
      </c>
      <c r="H727" s="5" t="str">
        <f>IF($A727&lt;&gt;"",IF(H$2&lt;&gt;"",INDEX('Instrument History'!$1:$1048576,CcyPerBase!$B727,CcyPerBase!H$3) / $C727,""),"")</f>
        <v/>
      </c>
      <c r="I727" s="5" t="str">
        <f>IF($A727&lt;&gt;"",IF(I$2&lt;&gt;"",INDEX('Instrument History'!$1:$1048576,CcyPerBase!$B727,CcyPerBase!I$3) / $C727,""),"")</f>
        <v/>
      </c>
      <c r="J727" s="5" t="str">
        <f>IF($A727&lt;&gt;"",IF(J$2&lt;&gt;"",INDEX('Instrument History'!$1:$1048576,CcyPerBase!$B727,CcyPerBase!J$3) / $C727,""),"")</f>
        <v/>
      </c>
      <c r="K727" s="5" t="str">
        <f>IF($A727&lt;&gt;"",IF(K$2&lt;&gt;"",INDEX('Instrument History'!$1:$1048576,CcyPerBase!$B727,CcyPerBase!K$3) / $C727,""),"")</f>
        <v/>
      </c>
      <c r="L727" s="5" t="str">
        <f>IF($A727&lt;&gt;"",IF(L$2&lt;&gt;"",INDEX('Instrument History'!$1:$1048576,CcyPerBase!$B727,CcyPerBase!L$3) / $C727,""),"")</f>
        <v/>
      </c>
      <c r="M727" s="5" t="str">
        <f>IF($A727&lt;&gt;"",IF(M$2&lt;&gt;"",INDEX('Instrument History'!$1:$1048576,CcyPerBase!$B727,CcyPerBase!M$3) / $C727,""),"")</f>
        <v/>
      </c>
      <c r="N727" s="5" t="str">
        <f>IF($A727&lt;&gt;"",IF(N$2&lt;&gt;"",INDEX('Instrument History'!$1:$1048576,CcyPerBase!$B727,CcyPerBase!N$3) / $C727,""),"")</f>
        <v/>
      </c>
      <c r="O727" s="5" t="str">
        <f>IF($A727&lt;&gt;"",IF(O$2&lt;&gt;"",INDEX('Instrument History'!$1:$1048576,CcyPerBase!$B727,CcyPerBase!O$3) / $C727,""),"")</f>
        <v/>
      </c>
      <c r="P727" s="5" t="str">
        <f>IF($A727&lt;&gt;"",IF(P$2&lt;&gt;"",INDEX('Instrument History'!$1:$1048576,CcyPerBase!$B727,CcyPerBase!P$3) / $C727,""),"")</f>
        <v/>
      </c>
      <c r="Q727" s="5" t="str">
        <f>IF($A727&lt;&gt;"",IF(Q$2&lt;&gt;"",INDEX('Instrument History'!$1:$1048576,CcyPerBase!$B727,CcyPerBase!Q$3) / $C727,""),"")</f>
        <v/>
      </c>
      <c r="R727" s="5" t="str">
        <f>IF($A727&lt;&gt;"",IF(R$2&lt;&gt;"",INDEX('Instrument History'!$1:$1048576,CcyPerBase!$B727,CcyPerBase!R$3) / $C727,""),"")</f>
        <v/>
      </c>
      <c r="S727" s="5" t="str">
        <f>IF($A727&lt;&gt;"",IF(S$2&lt;&gt;"",INDEX('Instrument History'!$1:$1048576,CcyPerBase!$B727,CcyPerBase!S$3) / $C727,""),"")</f>
        <v/>
      </c>
      <c r="T727" s="5" t="str">
        <f>IF($A727&lt;&gt;"",IF(T$2&lt;&gt;"",INDEX('Instrument History'!$1:$1048576,CcyPerBase!$B727,CcyPerBase!T$3) / $C727,""),"")</f>
        <v/>
      </c>
      <c r="U727" s="5" t="str">
        <f>IF($A727&lt;&gt;"",IF(U$2&lt;&gt;"",INDEX('Instrument History'!$1:$1048576,CcyPerBase!$B727,CcyPerBase!U$3) / $C727,""),"")</f>
        <v/>
      </c>
      <c r="V727" s="5" t="str">
        <f>IF($A727&lt;&gt;"",IF(V$2&lt;&gt;"",INDEX('Instrument History'!$1:$1048576,CcyPerBase!$B727,CcyPerBase!V$3) / $C727,""),"")</f>
        <v/>
      </c>
      <c r="W727" s="5" t="str">
        <f>IF($A727&lt;&gt;"",IF(W$2&lt;&gt;"",INDEX('Instrument History'!$1:$1048576,CcyPerBase!$B727,CcyPerBase!W$3) / $C727,""),"")</f>
        <v/>
      </c>
      <c r="X727" s="5" t="str">
        <f>IF($A727&lt;&gt;"",IF(X$2&lt;&gt;"",INDEX('Instrument History'!$1:$1048576,CcyPerBase!$B727,CcyPerBase!X$3) / $C727,""),"")</f>
        <v/>
      </c>
    </row>
    <row r="728" spans="1:24">
      <c r="A728" s="12" t="str">
        <f>IF(A727&lt;&gt;"",IF(A727=$B$3,"",'Instrument History'!A725),"")</f>
        <v/>
      </c>
      <c r="B728" t="str">
        <f t="shared" si="12"/>
        <v/>
      </c>
      <c r="C728" s="5" t="str">
        <f>IF(A728&lt;&gt;"",INDEX('Instrument History'!$1:$1048576,CcyPerBase!B728,CcyPerBase!$B$2),"")</f>
        <v/>
      </c>
      <c r="D728" s="5" t="str">
        <f>IF($A728&lt;&gt;"",INDEX('Instrument History'!$1:$1048576,CcyPerBase!$B728,CcyPerBase!D$3) / $C728,"")</f>
        <v/>
      </c>
      <c r="E728" s="5" t="str">
        <f>IF($A728&lt;&gt;"",IF(E$2&lt;&gt;"",INDEX('Instrument History'!$1:$1048576,CcyPerBase!$B728,CcyPerBase!E$3) / $C728,""),"")</f>
        <v/>
      </c>
      <c r="F728" s="5" t="str">
        <f>IF($A728&lt;&gt;"",IF(F$2&lt;&gt;"",INDEX('Instrument History'!$1:$1048576,CcyPerBase!$B728,CcyPerBase!F$3) / $C728,""),"")</f>
        <v/>
      </c>
      <c r="G728" s="5" t="str">
        <f>IF($A728&lt;&gt;"",IF(G$2&lt;&gt;"",INDEX('Instrument History'!$1:$1048576,CcyPerBase!$B728,CcyPerBase!G$3) / $C728,""),"")</f>
        <v/>
      </c>
      <c r="H728" s="5" t="str">
        <f>IF($A728&lt;&gt;"",IF(H$2&lt;&gt;"",INDEX('Instrument History'!$1:$1048576,CcyPerBase!$B728,CcyPerBase!H$3) / $C728,""),"")</f>
        <v/>
      </c>
      <c r="I728" s="5" t="str">
        <f>IF($A728&lt;&gt;"",IF(I$2&lt;&gt;"",INDEX('Instrument History'!$1:$1048576,CcyPerBase!$B728,CcyPerBase!I$3) / $C728,""),"")</f>
        <v/>
      </c>
      <c r="J728" s="5" t="str">
        <f>IF($A728&lt;&gt;"",IF(J$2&lt;&gt;"",INDEX('Instrument History'!$1:$1048576,CcyPerBase!$B728,CcyPerBase!J$3) / $C728,""),"")</f>
        <v/>
      </c>
      <c r="K728" s="5" t="str">
        <f>IF($A728&lt;&gt;"",IF(K$2&lt;&gt;"",INDEX('Instrument History'!$1:$1048576,CcyPerBase!$B728,CcyPerBase!K$3) / $C728,""),"")</f>
        <v/>
      </c>
      <c r="L728" s="5" t="str">
        <f>IF($A728&lt;&gt;"",IF(L$2&lt;&gt;"",INDEX('Instrument History'!$1:$1048576,CcyPerBase!$B728,CcyPerBase!L$3) / $C728,""),"")</f>
        <v/>
      </c>
      <c r="M728" s="5" t="str">
        <f>IF($A728&lt;&gt;"",IF(M$2&lt;&gt;"",INDEX('Instrument History'!$1:$1048576,CcyPerBase!$B728,CcyPerBase!M$3) / $C728,""),"")</f>
        <v/>
      </c>
      <c r="N728" s="5" t="str">
        <f>IF($A728&lt;&gt;"",IF(N$2&lt;&gt;"",INDEX('Instrument History'!$1:$1048576,CcyPerBase!$B728,CcyPerBase!N$3) / $C728,""),"")</f>
        <v/>
      </c>
      <c r="O728" s="5" t="str">
        <f>IF($A728&lt;&gt;"",IF(O$2&lt;&gt;"",INDEX('Instrument History'!$1:$1048576,CcyPerBase!$B728,CcyPerBase!O$3) / $C728,""),"")</f>
        <v/>
      </c>
      <c r="P728" s="5" t="str">
        <f>IF($A728&lt;&gt;"",IF(P$2&lt;&gt;"",INDEX('Instrument History'!$1:$1048576,CcyPerBase!$B728,CcyPerBase!P$3) / $C728,""),"")</f>
        <v/>
      </c>
      <c r="Q728" s="5" t="str">
        <f>IF($A728&lt;&gt;"",IF(Q$2&lt;&gt;"",INDEX('Instrument History'!$1:$1048576,CcyPerBase!$B728,CcyPerBase!Q$3) / $C728,""),"")</f>
        <v/>
      </c>
      <c r="R728" s="5" t="str">
        <f>IF($A728&lt;&gt;"",IF(R$2&lt;&gt;"",INDEX('Instrument History'!$1:$1048576,CcyPerBase!$B728,CcyPerBase!R$3) / $C728,""),"")</f>
        <v/>
      </c>
      <c r="S728" s="5" t="str">
        <f>IF($A728&lt;&gt;"",IF(S$2&lt;&gt;"",INDEX('Instrument History'!$1:$1048576,CcyPerBase!$B728,CcyPerBase!S$3) / $C728,""),"")</f>
        <v/>
      </c>
      <c r="T728" s="5" t="str">
        <f>IF($A728&lt;&gt;"",IF(T$2&lt;&gt;"",INDEX('Instrument History'!$1:$1048576,CcyPerBase!$B728,CcyPerBase!T$3) / $C728,""),"")</f>
        <v/>
      </c>
      <c r="U728" s="5" t="str">
        <f>IF($A728&lt;&gt;"",IF(U$2&lt;&gt;"",INDEX('Instrument History'!$1:$1048576,CcyPerBase!$B728,CcyPerBase!U$3) / $C728,""),"")</f>
        <v/>
      </c>
      <c r="V728" s="5" t="str">
        <f>IF($A728&lt;&gt;"",IF(V$2&lt;&gt;"",INDEX('Instrument History'!$1:$1048576,CcyPerBase!$B728,CcyPerBase!V$3) / $C728,""),"")</f>
        <v/>
      </c>
      <c r="W728" s="5" t="str">
        <f>IF($A728&lt;&gt;"",IF(W$2&lt;&gt;"",INDEX('Instrument History'!$1:$1048576,CcyPerBase!$B728,CcyPerBase!W$3) / $C728,""),"")</f>
        <v/>
      </c>
      <c r="X728" s="5" t="str">
        <f>IF($A728&lt;&gt;"",IF(X$2&lt;&gt;"",INDEX('Instrument History'!$1:$1048576,CcyPerBase!$B728,CcyPerBase!X$3) / $C728,""),"")</f>
        <v/>
      </c>
    </row>
    <row r="729" spans="1:24">
      <c r="A729" s="12" t="str">
        <f>IF(A728&lt;&gt;"",IF(A728=$B$3,"",'Instrument History'!A726),"")</f>
        <v/>
      </c>
      <c r="B729" t="str">
        <f t="shared" si="12"/>
        <v/>
      </c>
      <c r="C729" s="5" t="str">
        <f>IF(A729&lt;&gt;"",INDEX('Instrument History'!$1:$1048576,CcyPerBase!B729,CcyPerBase!$B$2),"")</f>
        <v/>
      </c>
      <c r="D729" s="5" t="str">
        <f>IF($A729&lt;&gt;"",INDEX('Instrument History'!$1:$1048576,CcyPerBase!$B729,CcyPerBase!D$3) / $C729,"")</f>
        <v/>
      </c>
      <c r="E729" s="5" t="str">
        <f>IF($A729&lt;&gt;"",IF(E$2&lt;&gt;"",INDEX('Instrument History'!$1:$1048576,CcyPerBase!$B729,CcyPerBase!E$3) / $C729,""),"")</f>
        <v/>
      </c>
      <c r="F729" s="5" t="str">
        <f>IF($A729&lt;&gt;"",IF(F$2&lt;&gt;"",INDEX('Instrument History'!$1:$1048576,CcyPerBase!$B729,CcyPerBase!F$3) / $C729,""),"")</f>
        <v/>
      </c>
      <c r="G729" s="5" t="str">
        <f>IF($A729&lt;&gt;"",IF(G$2&lt;&gt;"",INDEX('Instrument History'!$1:$1048576,CcyPerBase!$B729,CcyPerBase!G$3) / $C729,""),"")</f>
        <v/>
      </c>
      <c r="H729" s="5" t="str">
        <f>IF($A729&lt;&gt;"",IF(H$2&lt;&gt;"",INDEX('Instrument History'!$1:$1048576,CcyPerBase!$B729,CcyPerBase!H$3) / $C729,""),"")</f>
        <v/>
      </c>
      <c r="I729" s="5" t="str">
        <f>IF($A729&lt;&gt;"",IF(I$2&lt;&gt;"",INDEX('Instrument History'!$1:$1048576,CcyPerBase!$B729,CcyPerBase!I$3) / $C729,""),"")</f>
        <v/>
      </c>
      <c r="J729" s="5" t="str">
        <f>IF($A729&lt;&gt;"",IF(J$2&lt;&gt;"",INDEX('Instrument History'!$1:$1048576,CcyPerBase!$B729,CcyPerBase!J$3) / $C729,""),"")</f>
        <v/>
      </c>
      <c r="K729" s="5" t="str">
        <f>IF($A729&lt;&gt;"",IF(K$2&lt;&gt;"",INDEX('Instrument History'!$1:$1048576,CcyPerBase!$B729,CcyPerBase!K$3) / $C729,""),"")</f>
        <v/>
      </c>
      <c r="L729" s="5" t="str">
        <f>IF($A729&lt;&gt;"",IF(L$2&lt;&gt;"",INDEX('Instrument History'!$1:$1048576,CcyPerBase!$B729,CcyPerBase!L$3) / $C729,""),"")</f>
        <v/>
      </c>
      <c r="M729" s="5" t="str">
        <f>IF($A729&lt;&gt;"",IF(M$2&lt;&gt;"",INDEX('Instrument History'!$1:$1048576,CcyPerBase!$B729,CcyPerBase!M$3) / $C729,""),"")</f>
        <v/>
      </c>
      <c r="N729" s="5" t="str">
        <f>IF($A729&lt;&gt;"",IF(N$2&lt;&gt;"",INDEX('Instrument History'!$1:$1048576,CcyPerBase!$B729,CcyPerBase!N$3) / $C729,""),"")</f>
        <v/>
      </c>
      <c r="O729" s="5" t="str">
        <f>IF($A729&lt;&gt;"",IF(O$2&lt;&gt;"",INDEX('Instrument History'!$1:$1048576,CcyPerBase!$B729,CcyPerBase!O$3) / $C729,""),"")</f>
        <v/>
      </c>
      <c r="P729" s="5" t="str">
        <f>IF($A729&lt;&gt;"",IF(P$2&lt;&gt;"",INDEX('Instrument History'!$1:$1048576,CcyPerBase!$B729,CcyPerBase!P$3) / $C729,""),"")</f>
        <v/>
      </c>
      <c r="Q729" s="5" t="str">
        <f>IF($A729&lt;&gt;"",IF(Q$2&lt;&gt;"",INDEX('Instrument History'!$1:$1048576,CcyPerBase!$B729,CcyPerBase!Q$3) / $C729,""),"")</f>
        <v/>
      </c>
      <c r="R729" s="5" t="str">
        <f>IF($A729&lt;&gt;"",IF(R$2&lt;&gt;"",INDEX('Instrument History'!$1:$1048576,CcyPerBase!$B729,CcyPerBase!R$3) / $C729,""),"")</f>
        <v/>
      </c>
      <c r="S729" s="5" t="str">
        <f>IF($A729&lt;&gt;"",IF(S$2&lt;&gt;"",INDEX('Instrument History'!$1:$1048576,CcyPerBase!$B729,CcyPerBase!S$3) / $C729,""),"")</f>
        <v/>
      </c>
      <c r="T729" s="5" t="str">
        <f>IF($A729&lt;&gt;"",IF(T$2&lt;&gt;"",INDEX('Instrument History'!$1:$1048576,CcyPerBase!$B729,CcyPerBase!T$3) / $C729,""),"")</f>
        <v/>
      </c>
      <c r="U729" s="5" t="str">
        <f>IF($A729&lt;&gt;"",IF(U$2&lt;&gt;"",INDEX('Instrument History'!$1:$1048576,CcyPerBase!$B729,CcyPerBase!U$3) / $C729,""),"")</f>
        <v/>
      </c>
      <c r="V729" s="5" t="str">
        <f>IF($A729&lt;&gt;"",IF(V$2&lt;&gt;"",INDEX('Instrument History'!$1:$1048576,CcyPerBase!$B729,CcyPerBase!V$3) / $C729,""),"")</f>
        <v/>
      </c>
      <c r="W729" s="5" t="str">
        <f>IF($A729&lt;&gt;"",IF(W$2&lt;&gt;"",INDEX('Instrument History'!$1:$1048576,CcyPerBase!$B729,CcyPerBase!W$3) / $C729,""),"")</f>
        <v/>
      </c>
      <c r="X729" s="5" t="str">
        <f>IF($A729&lt;&gt;"",IF(X$2&lt;&gt;"",INDEX('Instrument History'!$1:$1048576,CcyPerBase!$B729,CcyPerBase!X$3) / $C729,""),"")</f>
        <v/>
      </c>
    </row>
    <row r="730" spans="1:24">
      <c r="A730" s="12" t="str">
        <f>IF(A729&lt;&gt;"",IF(A729=$B$3,"",'Instrument History'!A727),"")</f>
        <v/>
      </c>
      <c r="B730" t="str">
        <f t="shared" si="12"/>
        <v/>
      </c>
      <c r="C730" s="5" t="str">
        <f>IF(A730&lt;&gt;"",INDEX('Instrument History'!$1:$1048576,CcyPerBase!B730,CcyPerBase!$B$2),"")</f>
        <v/>
      </c>
      <c r="D730" s="5" t="str">
        <f>IF($A730&lt;&gt;"",INDEX('Instrument History'!$1:$1048576,CcyPerBase!$B730,CcyPerBase!D$3) / $C730,"")</f>
        <v/>
      </c>
      <c r="E730" s="5" t="str">
        <f>IF($A730&lt;&gt;"",IF(E$2&lt;&gt;"",INDEX('Instrument History'!$1:$1048576,CcyPerBase!$B730,CcyPerBase!E$3) / $C730,""),"")</f>
        <v/>
      </c>
      <c r="F730" s="5" t="str">
        <f>IF($A730&lt;&gt;"",IF(F$2&lt;&gt;"",INDEX('Instrument History'!$1:$1048576,CcyPerBase!$B730,CcyPerBase!F$3) / $C730,""),"")</f>
        <v/>
      </c>
      <c r="G730" s="5" t="str">
        <f>IF($A730&lt;&gt;"",IF(G$2&lt;&gt;"",INDEX('Instrument History'!$1:$1048576,CcyPerBase!$B730,CcyPerBase!G$3) / $C730,""),"")</f>
        <v/>
      </c>
      <c r="H730" s="5" t="str">
        <f>IF($A730&lt;&gt;"",IF(H$2&lt;&gt;"",INDEX('Instrument History'!$1:$1048576,CcyPerBase!$B730,CcyPerBase!H$3) / $C730,""),"")</f>
        <v/>
      </c>
      <c r="I730" s="5" t="str">
        <f>IF($A730&lt;&gt;"",IF(I$2&lt;&gt;"",INDEX('Instrument History'!$1:$1048576,CcyPerBase!$B730,CcyPerBase!I$3) / $C730,""),"")</f>
        <v/>
      </c>
      <c r="J730" s="5" t="str">
        <f>IF($A730&lt;&gt;"",IF(J$2&lt;&gt;"",INDEX('Instrument History'!$1:$1048576,CcyPerBase!$B730,CcyPerBase!J$3) / $C730,""),"")</f>
        <v/>
      </c>
      <c r="K730" s="5" t="str">
        <f>IF($A730&lt;&gt;"",IF(K$2&lt;&gt;"",INDEX('Instrument History'!$1:$1048576,CcyPerBase!$B730,CcyPerBase!K$3) / $C730,""),"")</f>
        <v/>
      </c>
      <c r="L730" s="5" t="str">
        <f>IF($A730&lt;&gt;"",IF(L$2&lt;&gt;"",INDEX('Instrument History'!$1:$1048576,CcyPerBase!$B730,CcyPerBase!L$3) / $C730,""),"")</f>
        <v/>
      </c>
      <c r="M730" s="5" t="str">
        <f>IF($A730&lt;&gt;"",IF(M$2&lt;&gt;"",INDEX('Instrument History'!$1:$1048576,CcyPerBase!$B730,CcyPerBase!M$3) / $C730,""),"")</f>
        <v/>
      </c>
      <c r="N730" s="5" t="str">
        <f>IF($A730&lt;&gt;"",IF(N$2&lt;&gt;"",INDEX('Instrument History'!$1:$1048576,CcyPerBase!$B730,CcyPerBase!N$3) / $C730,""),"")</f>
        <v/>
      </c>
      <c r="O730" s="5" t="str">
        <f>IF($A730&lt;&gt;"",IF(O$2&lt;&gt;"",INDEX('Instrument History'!$1:$1048576,CcyPerBase!$B730,CcyPerBase!O$3) / $C730,""),"")</f>
        <v/>
      </c>
      <c r="P730" s="5" t="str">
        <f>IF($A730&lt;&gt;"",IF(P$2&lt;&gt;"",INDEX('Instrument History'!$1:$1048576,CcyPerBase!$B730,CcyPerBase!P$3) / $C730,""),"")</f>
        <v/>
      </c>
      <c r="Q730" s="5" t="str">
        <f>IF($A730&lt;&gt;"",IF(Q$2&lt;&gt;"",INDEX('Instrument History'!$1:$1048576,CcyPerBase!$B730,CcyPerBase!Q$3) / $C730,""),"")</f>
        <v/>
      </c>
      <c r="R730" s="5" t="str">
        <f>IF($A730&lt;&gt;"",IF(R$2&lt;&gt;"",INDEX('Instrument History'!$1:$1048576,CcyPerBase!$B730,CcyPerBase!R$3) / $C730,""),"")</f>
        <v/>
      </c>
      <c r="S730" s="5" t="str">
        <f>IF($A730&lt;&gt;"",IF(S$2&lt;&gt;"",INDEX('Instrument History'!$1:$1048576,CcyPerBase!$B730,CcyPerBase!S$3) / $C730,""),"")</f>
        <v/>
      </c>
      <c r="T730" s="5" t="str">
        <f>IF($A730&lt;&gt;"",IF(T$2&lt;&gt;"",INDEX('Instrument History'!$1:$1048576,CcyPerBase!$B730,CcyPerBase!T$3) / $C730,""),"")</f>
        <v/>
      </c>
      <c r="U730" s="5" t="str">
        <f>IF($A730&lt;&gt;"",IF(U$2&lt;&gt;"",INDEX('Instrument History'!$1:$1048576,CcyPerBase!$B730,CcyPerBase!U$3) / $C730,""),"")</f>
        <v/>
      </c>
      <c r="V730" s="5" t="str">
        <f>IF($A730&lt;&gt;"",IF(V$2&lt;&gt;"",INDEX('Instrument History'!$1:$1048576,CcyPerBase!$B730,CcyPerBase!V$3) / $C730,""),"")</f>
        <v/>
      </c>
      <c r="W730" s="5" t="str">
        <f>IF($A730&lt;&gt;"",IF(W$2&lt;&gt;"",INDEX('Instrument History'!$1:$1048576,CcyPerBase!$B730,CcyPerBase!W$3) / $C730,""),"")</f>
        <v/>
      </c>
      <c r="X730" s="5" t="str">
        <f>IF($A730&lt;&gt;"",IF(X$2&lt;&gt;"",INDEX('Instrument History'!$1:$1048576,CcyPerBase!$B730,CcyPerBase!X$3) / $C730,""),"")</f>
        <v/>
      </c>
    </row>
    <row r="731" spans="1:24">
      <c r="A731" s="12" t="str">
        <f>IF(A730&lt;&gt;"",IF(A730=$B$3,"",'Instrument History'!A728),"")</f>
        <v/>
      </c>
      <c r="B731" t="str">
        <f t="shared" si="12"/>
        <v/>
      </c>
      <c r="C731" s="5" t="str">
        <f>IF(A731&lt;&gt;"",INDEX('Instrument History'!$1:$1048576,CcyPerBase!B731,CcyPerBase!$B$2),"")</f>
        <v/>
      </c>
      <c r="D731" s="5" t="str">
        <f>IF($A731&lt;&gt;"",INDEX('Instrument History'!$1:$1048576,CcyPerBase!$B731,CcyPerBase!D$3) / $C731,"")</f>
        <v/>
      </c>
      <c r="E731" s="5" t="str">
        <f>IF($A731&lt;&gt;"",IF(E$2&lt;&gt;"",INDEX('Instrument History'!$1:$1048576,CcyPerBase!$B731,CcyPerBase!E$3) / $C731,""),"")</f>
        <v/>
      </c>
      <c r="F731" s="5" t="str">
        <f>IF($A731&lt;&gt;"",IF(F$2&lt;&gt;"",INDEX('Instrument History'!$1:$1048576,CcyPerBase!$B731,CcyPerBase!F$3) / $C731,""),"")</f>
        <v/>
      </c>
      <c r="G731" s="5" t="str">
        <f>IF($A731&lt;&gt;"",IF(G$2&lt;&gt;"",INDEX('Instrument History'!$1:$1048576,CcyPerBase!$B731,CcyPerBase!G$3) / $C731,""),"")</f>
        <v/>
      </c>
      <c r="H731" s="5" t="str">
        <f>IF($A731&lt;&gt;"",IF(H$2&lt;&gt;"",INDEX('Instrument History'!$1:$1048576,CcyPerBase!$B731,CcyPerBase!H$3) / $C731,""),"")</f>
        <v/>
      </c>
      <c r="I731" s="5" t="str">
        <f>IF($A731&lt;&gt;"",IF(I$2&lt;&gt;"",INDEX('Instrument History'!$1:$1048576,CcyPerBase!$B731,CcyPerBase!I$3) / $C731,""),"")</f>
        <v/>
      </c>
      <c r="J731" s="5" t="str">
        <f>IF($A731&lt;&gt;"",IF(J$2&lt;&gt;"",INDEX('Instrument History'!$1:$1048576,CcyPerBase!$B731,CcyPerBase!J$3) / $C731,""),"")</f>
        <v/>
      </c>
      <c r="K731" s="5" t="str">
        <f>IF($A731&lt;&gt;"",IF(K$2&lt;&gt;"",INDEX('Instrument History'!$1:$1048576,CcyPerBase!$B731,CcyPerBase!K$3) / $C731,""),"")</f>
        <v/>
      </c>
      <c r="L731" s="5" t="str">
        <f>IF($A731&lt;&gt;"",IF(L$2&lt;&gt;"",INDEX('Instrument History'!$1:$1048576,CcyPerBase!$B731,CcyPerBase!L$3) / $C731,""),"")</f>
        <v/>
      </c>
      <c r="M731" s="5" t="str">
        <f>IF($A731&lt;&gt;"",IF(M$2&lt;&gt;"",INDEX('Instrument History'!$1:$1048576,CcyPerBase!$B731,CcyPerBase!M$3) / $C731,""),"")</f>
        <v/>
      </c>
      <c r="N731" s="5" t="str">
        <f>IF($A731&lt;&gt;"",IF(N$2&lt;&gt;"",INDEX('Instrument History'!$1:$1048576,CcyPerBase!$B731,CcyPerBase!N$3) / $C731,""),"")</f>
        <v/>
      </c>
      <c r="O731" s="5" t="str">
        <f>IF($A731&lt;&gt;"",IF(O$2&lt;&gt;"",INDEX('Instrument History'!$1:$1048576,CcyPerBase!$B731,CcyPerBase!O$3) / $C731,""),"")</f>
        <v/>
      </c>
      <c r="P731" s="5" t="str">
        <f>IF($A731&lt;&gt;"",IF(P$2&lt;&gt;"",INDEX('Instrument History'!$1:$1048576,CcyPerBase!$B731,CcyPerBase!P$3) / $C731,""),"")</f>
        <v/>
      </c>
      <c r="Q731" s="5" t="str">
        <f>IF($A731&lt;&gt;"",IF(Q$2&lt;&gt;"",INDEX('Instrument History'!$1:$1048576,CcyPerBase!$B731,CcyPerBase!Q$3) / $C731,""),"")</f>
        <v/>
      </c>
      <c r="R731" s="5" t="str">
        <f>IF($A731&lt;&gt;"",IF(R$2&lt;&gt;"",INDEX('Instrument History'!$1:$1048576,CcyPerBase!$B731,CcyPerBase!R$3) / $C731,""),"")</f>
        <v/>
      </c>
      <c r="S731" s="5" t="str">
        <f>IF($A731&lt;&gt;"",IF(S$2&lt;&gt;"",INDEX('Instrument History'!$1:$1048576,CcyPerBase!$B731,CcyPerBase!S$3) / $C731,""),"")</f>
        <v/>
      </c>
      <c r="T731" s="5" t="str">
        <f>IF($A731&lt;&gt;"",IF(T$2&lt;&gt;"",INDEX('Instrument History'!$1:$1048576,CcyPerBase!$B731,CcyPerBase!T$3) / $C731,""),"")</f>
        <v/>
      </c>
      <c r="U731" s="5" t="str">
        <f>IF($A731&lt;&gt;"",IF(U$2&lt;&gt;"",INDEX('Instrument History'!$1:$1048576,CcyPerBase!$B731,CcyPerBase!U$3) / $C731,""),"")</f>
        <v/>
      </c>
      <c r="V731" s="5" t="str">
        <f>IF($A731&lt;&gt;"",IF(V$2&lt;&gt;"",INDEX('Instrument History'!$1:$1048576,CcyPerBase!$B731,CcyPerBase!V$3) / $C731,""),"")</f>
        <v/>
      </c>
      <c r="W731" s="5" t="str">
        <f>IF($A731&lt;&gt;"",IF(W$2&lt;&gt;"",INDEX('Instrument History'!$1:$1048576,CcyPerBase!$B731,CcyPerBase!W$3) / $C731,""),"")</f>
        <v/>
      </c>
      <c r="X731" s="5" t="str">
        <f>IF($A731&lt;&gt;"",IF(X$2&lt;&gt;"",INDEX('Instrument History'!$1:$1048576,CcyPerBase!$B731,CcyPerBase!X$3) / $C731,""),"")</f>
        <v/>
      </c>
    </row>
    <row r="732" spans="1:24">
      <c r="A732" s="12" t="str">
        <f>IF(A731&lt;&gt;"",IF(A731=$B$3,"",'Instrument History'!A729),"")</f>
        <v/>
      </c>
      <c r="B732" t="str">
        <f t="shared" si="12"/>
        <v/>
      </c>
      <c r="C732" s="5" t="str">
        <f>IF(A732&lt;&gt;"",INDEX('Instrument History'!$1:$1048576,CcyPerBase!B732,CcyPerBase!$B$2),"")</f>
        <v/>
      </c>
      <c r="D732" s="5" t="str">
        <f>IF($A732&lt;&gt;"",INDEX('Instrument History'!$1:$1048576,CcyPerBase!$B732,CcyPerBase!D$3) / $C732,"")</f>
        <v/>
      </c>
      <c r="E732" s="5" t="str">
        <f>IF($A732&lt;&gt;"",IF(E$2&lt;&gt;"",INDEX('Instrument History'!$1:$1048576,CcyPerBase!$B732,CcyPerBase!E$3) / $C732,""),"")</f>
        <v/>
      </c>
      <c r="F732" s="5" t="str">
        <f>IF($A732&lt;&gt;"",IF(F$2&lt;&gt;"",INDEX('Instrument History'!$1:$1048576,CcyPerBase!$B732,CcyPerBase!F$3) / $C732,""),"")</f>
        <v/>
      </c>
      <c r="G732" s="5" t="str">
        <f>IF($A732&lt;&gt;"",IF(G$2&lt;&gt;"",INDEX('Instrument History'!$1:$1048576,CcyPerBase!$B732,CcyPerBase!G$3) / $C732,""),"")</f>
        <v/>
      </c>
      <c r="H732" s="5" t="str">
        <f>IF($A732&lt;&gt;"",IF(H$2&lt;&gt;"",INDEX('Instrument History'!$1:$1048576,CcyPerBase!$B732,CcyPerBase!H$3) / $C732,""),"")</f>
        <v/>
      </c>
      <c r="I732" s="5" t="str">
        <f>IF($A732&lt;&gt;"",IF(I$2&lt;&gt;"",INDEX('Instrument History'!$1:$1048576,CcyPerBase!$B732,CcyPerBase!I$3) / $C732,""),"")</f>
        <v/>
      </c>
      <c r="J732" s="5" t="str">
        <f>IF($A732&lt;&gt;"",IF(J$2&lt;&gt;"",INDEX('Instrument History'!$1:$1048576,CcyPerBase!$B732,CcyPerBase!J$3) / $C732,""),"")</f>
        <v/>
      </c>
      <c r="K732" s="5" t="str">
        <f>IF($A732&lt;&gt;"",IF(K$2&lt;&gt;"",INDEX('Instrument History'!$1:$1048576,CcyPerBase!$B732,CcyPerBase!K$3) / $C732,""),"")</f>
        <v/>
      </c>
      <c r="L732" s="5" t="str">
        <f>IF($A732&lt;&gt;"",IF(L$2&lt;&gt;"",INDEX('Instrument History'!$1:$1048576,CcyPerBase!$B732,CcyPerBase!L$3) / $C732,""),"")</f>
        <v/>
      </c>
      <c r="M732" s="5" t="str">
        <f>IF($A732&lt;&gt;"",IF(M$2&lt;&gt;"",INDEX('Instrument History'!$1:$1048576,CcyPerBase!$B732,CcyPerBase!M$3) / $C732,""),"")</f>
        <v/>
      </c>
      <c r="N732" s="5" t="str">
        <f>IF($A732&lt;&gt;"",IF(N$2&lt;&gt;"",INDEX('Instrument History'!$1:$1048576,CcyPerBase!$B732,CcyPerBase!N$3) / $C732,""),"")</f>
        <v/>
      </c>
      <c r="O732" s="5" t="str">
        <f>IF($A732&lt;&gt;"",IF(O$2&lt;&gt;"",INDEX('Instrument History'!$1:$1048576,CcyPerBase!$B732,CcyPerBase!O$3) / $C732,""),"")</f>
        <v/>
      </c>
      <c r="P732" s="5" t="str">
        <f>IF($A732&lt;&gt;"",IF(P$2&lt;&gt;"",INDEX('Instrument History'!$1:$1048576,CcyPerBase!$B732,CcyPerBase!P$3) / $C732,""),"")</f>
        <v/>
      </c>
      <c r="Q732" s="5" t="str">
        <f>IF($A732&lt;&gt;"",IF(Q$2&lt;&gt;"",INDEX('Instrument History'!$1:$1048576,CcyPerBase!$B732,CcyPerBase!Q$3) / $C732,""),"")</f>
        <v/>
      </c>
      <c r="R732" s="5" t="str">
        <f>IF($A732&lt;&gt;"",IF(R$2&lt;&gt;"",INDEX('Instrument History'!$1:$1048576,CcyPerBase!$B732,CcyPerBase!R$3) / $C732,""),"")</f>
        <v/>
      </c>
      <c r="S732" s="5" t="str">
        <f>IF($A732&lt;&gt;"",IF(S$2&lt;&gt;"",INDEX('Instrument History'!$1:$1048576,CcyPerBase!$B732,CcyPerBase!S$3) / $C732,""),"")</f>
        <v/>
      </c>
      <c r="T732" s="5" t="str">
        <f>IF($A732&lt;&gt;"",IF(T$2&lt;&gt;"",INDEX('Instrument History'!$1:$1048576,CcyPerBase!$B732,CcyPerBase!T$3) / $C732,""),"")</f>
        <v/>
      </c>
      <c r="U732" s="5" t="str">
        <f>IF($A732&lt;&gt;"",IF(U$2&lt;&gt;"",INDEX('Instrument History'!$1:$1048576,CcyPerBase!$B732,CcyPerBase!U$3) / $C732,""),"")</f>
        <v/>
      </c>
      <c r="V732" s="5" t="str">
        <f>IF($A732&lt;&gt;"",IF(V$2&lt;&gt;"",INDEX('Instrument History'!$1:$1048576,CcyPerBase!$B732,CcyPerBase!V$3) / $C732,""),"")</f>
        <v/>
      </c>
      <c r="W732" s="5" t="str">
        <f>IF($A732&lt;&gt;"",IF(W$2&lt;&gt;"",INDEX('Instrument History'!$1:$1048576,CcyPerBase!$B732,CcyPerBase!W$3) / $C732,""),"")</f>
        <v/>
      </c>
      <c r="X732" s="5" t="str">
        <f>IF($A732&lt;&gt;"",IF(X$2&lt;&gt;"",INDEX('Instrument History'!$1:$1048576,CcyPerBase!$B732,CcyPerBase!X$3) / $C732,""),"")</f>
        <v/>
      </c>
    </row>
    <row r="733" spans="1:24">
      <c r="A733" s="12" t="str">
        <f>IF(A732&lt;&gt;"",IF(A732=$B$3,"",'Instrument History'!A730),"")</f>
        <v/>
      </c>
      <c r="B733" t="str">
        <f t="shared" si="12"/>
        <v/>
      </c>
      <c r="C733" s="5" t="str">
        <f>IF(A733&lt;&gt;"",INDEX('Instrument History'!$1:$1048576,CcyPerBase!B733,CcyPerBase!$B$2),"")</f>
        <v/>
      </c>
      <c r="D733" s="5" t="str">
        <f>IF($A733&lt;&gt;"",INDEX('Instrument History'!$1:$1048576,CcyPerBase!$B733,CcyPerBase!D$3) / $C733,"")</f>
        <v/>
      </c>
      <c r="E733" s="5" t="str">
        <f>IF($A733&lt;&gt;"",IF(E$2&lt;&gt;"",INDEX('Instrument History'!$1:$1048576,CcyPerBase!$B733,CcyPerBase!E$3) / $C733,""),"")</f>
        <v/>
      </c>
      <c r="F733" s="5" t="str">
        <f>IF($A733&lt;&gt;"",IF(F$2&lt;&gt;"",INDEX('Instrument History'!$1:$1048576,CcyPerBase!$B733,CcyPerBase!F$3) / $C733,""),"")</f>
        <v/>
      </c>
      <c r="G733" s="5" t="str">
        <f>IF($A733&lt;&gt;"",IF(G$2&lt;&gt;"",INDEX('Instrument History'!$1:$1048576,CcyPerBase!$B733,CcyPerBase!G$3) / $C733,""),"")</f>
        <v/>
      </c>
      <c r="H733" s="5" t="str">
        <f>IF($A733&lt;&gt;"",IF(H$2&lt;&gt;"",INDEX('Instrument History'!$1:$1048576,CcyPerBase!$B733,CcyPerBase!H$3) / $C733,""),"")</f>
        <v/>
      </c>
      <c r="I733" s="5" t="str">
        <f>IF($A733&lt;&gt;"",IF(I$2&lt;&gt;"",INDEX('Instrument History'!$1:$1048576,CcyPerBase!$B733,CcyPerBase!I$3) / $C733,""),"")</f>
        <v/>
      </c>
      <c r="J733" s="5" t="str">
        <f>IF($A733&lt;&gt;"",IF(J$2&lt;&gt;"",INDEX('Instrument History'!$1:$1048576,CcyPerBase!$B733,CcyPerBase!J$3) / $C733,""),"")</f>
        <v/>
      </c>
      <c r="K733" s="5" t="str">
        <f>IF($A733&lt;&gt;"",IF(K$2&lt;&gt;"",INDEX('Instrument History'!$1:$1048576,CcyPerBase!$B733,CcyPerBase!K$3) / $C733,""),"")</f>
        <v/>
      </c>
      <c r="L733" s="5" t="str">
        <f>IF($A733&lt;&gt;"",IF(L$2&lt;&gt;"",INDEX('Instrument History'!$1:$1048576,CcyPerBase!$B733,CcyPerBase!L$3) / $C733,""),"")</f>
        <v/>
      </c>
      <c r="M733" s="5" t="str">
        <f>IF($A733&lt;&gt;"",IF(M$2&lt;&gt;"",INDEX('Instrument History'!$1:$1048576,CcyPerBase!$B733,CcyPerBase!M$3) / $C733,""),"")</f>
        <v/>
      </c>
      <c r="N733" s="5" t="str">
        <f>IF($A733&lt;&gt;"",IF(N$2&lt;&gt;"",INDEX('Instrument History'!$1:$1048576,CcyPerBase!$B733,CcyPerBase!N$3) / $C733,""),"")</f>
        <v/>
      </c>
      <c r="O733" s="5" t="str">
        <f>IF($A733&lt;&gt;"",IF(O$2&lt;&gt;"",INDEX('Instrument History'!$1:$1048576,CcyPerBase!$B733,CcyPerBase!O$3) / $C733,""),"")</f>
        <v/>
      </c>
      <c r="P733" s="5" t="str">
        <f>IF($A733&lt;&gt;"",IF(P$2&lt;&gt;"",INDEX('Instrument History'!$1:$1048576,CcyPerBase!$B733,CcyPerBase!P$3) / $C733,""),"")</f>
        <v/>
      </c>
      <c r="Q733" s="5" t="str">
        <f>IF($A733&lt;&gt;"",IF(Q$2&lt;&gt;"",INDEX('Instrument History'!$1:$1048576,CcyPerBase!$B733,CcyPerBase!Q$3) / $C733,""),"")</f>
        <v/>
      </c>
      <c r="R733" s="5" t="str">
        <f>IF($A733&lt;&gt;"",IF(R$2&lt;&gt;"",INDEX('Instrument History'!$1:$1048576,CcyPerBase!$B733,CcyPerBase!R$3) / $C733,""),"")</f>
        <v/>
      </c>
      <c r="S733" s="5" t="str">
        <f>IF($A733&lt;&gt;"",IF(S$2&lt;&gt;"",INDEX('Instrument History'!$1:$1048576,CcyPerBase!$B733,CcyPerBase!S$3) / $C733,""),"")</f>
        <v/>
      </c>
      <c r="T733" s="5" t="str">
        <f>IF($A733&lt;&gt;"",IF(T$2&lt;&gt;"",INDEX('Instrument History'!$1:$1048576,CcyPerBase!$B733,CcyPerBase!T$3) / $C733,""),"")</f>
        <v/>
      </c>
      <c r="U733" s="5" t="str">
        <f>IF($A733&lt;&gt;"",IF(U$2&lt;&gt;"",INDEX('Instrument History'!$1:$1048576,CcyPerBase!$B733,CcyPerBase!U$3) / $C733,""),"")</f>
        <v/>
      </c>
      <c r="V733" s="5" t="str">
        <f>IF($A733&lt;&gt;"",IF(V$2&lt;&gt;"",INDEX('Instrument History'!$1:$1048576,CcyPerBase!$B733,CcyPerBase!V$3) / $C733,""),"")</f>
        <v/>
      </c>
      <c r="W733" s="5" t="str">
        <f>IF($A733&lt;&gt;"",IF(W$2&lt;&gt;"",INDEX('Instrument History'!$1:$1048576,CcyPerBase!$B733,CcyPerBase!W$3) / $C733,""),"")</f>
        <v/>
      </c>
      <c r="X733" s="5" t="str">
        <f>IF($A733&lt;&gt;"",IF(X$2&lt;&gt;"",INDEX('Instrument History'!$1:$1048576,CcyPerBase!$B733,CcyPerBase!X$3) / $C733,""),"")</f>
        <v/>
      </c>
    </row>
    <row r="734" spans="1:24">
      <c r="A734" s="12" t="str">
        <f>IF(A733&lt;&gt;"",IF(A733=$B$3,"",'Instrument History'!A731),"")</f>
        <v/>
      </c>
      <c r="B734" t="str">
        <f t="shared" si="12"/>
        <v/>
      </c>
      <c r="C734" s="5" t="str">
        <f>IF(A734&lt;&gt;"",INDEX('Instrument History'!$1:$1048576,CcyPerBase!B734,CcyPerBase!$B$2),"")</f>
        <v/>
      </c>
      <c r="D734" s="5" t="str">
        <f>IF($A734&lt;&gt;"",INDEX('Instrument History'!$1:$1048576,CcyPerBase!$B734,CcyPerBase!D$3) / $C734,"")</f>
        <v/>
      </c>
      <c r="E734" s="5" t="str">
        <f>IF($A734&lt;&gt;"",IF(E$2&lt;&gt;"",INDEX('Instrument History'!$1:$1048576,CcyPerBase!$B734,CcyPerBase!E$3) / $C734,""),"")</f>
        <v/>
      </c>
      <c r="F734" s="5" t="str">
        <f>IF($A734&lt;&gt;"",IF(F$2&lt;&gt;"",INDEX('Instrument History'!$1:$1048576,CcyPerBase!$B734,CcyPerBase!F$3) / $C734,""),"")</f>
        <v/>
      </c>
      <c r="G734" s="5" t="str">
        <f>IF($A734&lt;&gt;"",IF(G$2&lt;&gt;"",INDEX('Instrument History'!$1:$1048576,CcyPerBase!$B734,CcyPerBase!G$3) / $C734,""),"")</f>
        <v/>
      </c>
      <c r="H734" s="5" t="str">
        <f>IF($A734&lt;&gt;"",IF(H$2&lt;&gt;"",INDEX('Instrument History'!$1:$1048576,CcyPerBase!$B734,CcyPerBase!H$3) / $C734,""),"")</f>
        <v/>
      </c>
      <c r="I734" s="5" t="str">
        <f>IF($A734&lt;&gt;"",IF(I$2&lt;&gt;"",INDEX('Instrument History'!$1:$1048576,CcyPerBase!$B734,CcyPerBase!I$3) / $C734,""),"")</f>
        <v/>
      </c>
      <c r="J734" s="5" t="str">
        <f>IF($A734&lt;&gt;"",IF(J$2&lt;&gt;"",INDEX('Instrument History'!$1:$1048576,CcyPerBase!$B734,CcyPerBase!J$3) / $C734,""),"")</f>
        <v/>
      </c>
      <c r="K734" s="5" t="str">
        <f>IF($A734&lt;&gt;"",IF(K$2&lt;&gt;"",INDEX('Instrument History'!$1:$1048576,CcyPerBase!$B734,CcyPerBase!K$3) / $C734,""),"")</f>
        <v/>
      </c>
      <c r="L734" s="5" t="str">
        <f>IF($A734&lt;&gt;"",IF(L$2&lt;&gt;"",INDEX('Instrument History'!$1:$1048576,CcyPerBase!$B734,CcyPerBase!L$3) / $C734,""),"")</f>
        <v/>
      </c>
      <c r="M734" s="5" t="str">
        <f>IF($A734&lt;&gt;"",IF(M$2&lt;&gt;"",INDEX('Instrument History'!$1:$1048576,CcyPerBase!$B734,CcyPerBase!M$3) / $C734,""),"")</f>
        <v/>
      </c>
      <c r="N734" s="5" t="str">
        <f>IF($A734&lt;&gt;"",IF(N$2&lt;&gt;"",INDEX('Instrument History'!$1:$1048576,CcyPerBase!$B734,CcyPerBase!N$3) / $C734,""),"")</f>
        <v/>
      </c>
      <c r="O734" s="5" t="str">
        <f>IF($A734&lt;&gt;"",IF(O$2&lt;&gt;"",INDEX('Instrument History'!$1:$1048576,CcyPerBase!$B734,CcyPerBase!O$3) / $C734,""),"")</f>
        <v/>
      </c>
      <c r="P734" s="5" t="str">
        <f>IF($A734&lt;&gt;"",IF(P$2&lt;&gt;"",INDEX('Instrument History'!$1:$1048576,CcyPerBase!$B734,CcyPerBase!P$3) / $C734,""),"")</f>
        <v/>
      </c>
      <c r="Q734" s="5" t="str">
        <f>IF($A734&lt;&gt;"",IF(Q$2&lt;&gt;"",INDEX('Instrument History'!$1:$1048576,CcyPerBase!$B734,CcyPerBase!Q$3) / $C734,""),"")</f>
        <v/>
      </c>
      <c r="R734" s="5" t="str">
        <f>IF($A734&lt;&gt;"",IF(R$2&lt;&gt;"",INDEX('Instrument History'!$1:$1048576,CcyPerBase!$B734,CcyPerBase!R$3) / $C734,""),"")</f>
        <v/>
      </c>
      <c r="S734" s="5" t="str">
        <f>IF($A734&lt;&gt;"",IF(S$2&lt;&gt;"",INDEX('Instrument History'!$1:$1048576,CcyPerBase!$B734,CcyPerBase!S$3) / $C734,""),"")</f>
        <v/>
      </c>
      <c r="T734" s="5" t="str">
        <f>IF($A734&lt;&gt;"",IF(T$2&lt;&gt;"",INDEX('Instrument History'!$1:$1048576,CcyPerBase!$B734,CcyPerBase!T$3) / $C734,""),"")</f>
        <v/>
      </c>
      <c r="U734" s="5" t="str">
        <f>IF($A734&lt;&gt;"",IF(U$2&lt;&gt;"",INDEX('Instrument History'!$1:$1048576,CcyPerBase!$B734,CcyPerBase!U$3) / $C734,""),"")</f>
        <v/>
      </c>
      <c r="V734" s="5" t="str">
        <f>IF($A734&lt;&gt;"",IF(V$2&lt;&gt;"",INDEX('Instrument History'!$1:$1048576,CcyPerBase!$B734,CcyPerBase!V$3) / $C734,""),"")</f>
        <v/>
      </c>
      <c r="W734" s="5" t="str">
        <f>IF($A734&lt;&gt;"",IF(W$2&lt;&gt;"",INDEX('Instrument History'!$1:$1048576,CcyPerBase!$B734,CcyPerBase!W$3) / $C734,""),"")</f>
        <v/>
      </c>
      <c r="X734" s="5" t="str">
        <f>IF($A734&lt;&gt;"",IF(X$2&lt;&gt;"",INDEX('Instrument History'!$1:$1048576,CcyPerBase!$B734,CcyPerBase!X$3) / $C734,""),"")</f>
        <v/>
      </c>
    </row>
    <row r="735" spans="1:24">
      <c r="A735" s="12" t="str">
        <f>IF(A734&lt;&gt;"",IF(A734=$B$3,"",'Instrument History'!A732),"")</f>
        <v/>
      </c>
      <c r="B735" t="str">
        <f t="shared" si="12"/>
        <v/>
      </c>
      <c r="C735" s="5" t="str">
        <f>IF(A735&lt;&gt;"",INDEX('Instrument History'!$1:$1048576,CcyPerBase!B735,CcyPerBase!$B$2),"")</f>
        <v/>
      </c>
      <c r="D735" s="5" t="str">
        <f>IF($A735&lt;&gt;"",INDEX('Instrument History'!$1:$1048576,CcyPerBase!$B735,CcyPerBase!D$3) / $C735,"")</f>
        <v/>
      </c>
      <c r="E735" s="5" t="str">
        <f>IF($A735&lt;&gt;"",IF(E$2&lt;&gt;"",INDEX('Instrument History'!$1:$1048576,CcyPerBase!$B735,CcyPerBase!E$3) / $C735,""),"")</f>
        <v/>
      </c>
      <c r="F735" s="5" t="str">
        <f>IF($A735&lt;&gt;"",IF(F$2&lt;&gt;"",INDEX('Instrument History'!$1:$1048576,CcyPerBase!$B735,CcyPerBase!F$3) / $C735,""),"")</f>
        <v/>
      </c>
      <c r="G735" s="5" t="str">
        <f>IF($A735&lt;&gt;"",IF(G$2&lt;&gt;"",INDEX('Instrument History'!$1:$1048576,CcyPerBase!$B735,CcyPerBase!G$3) / $C735,""),"")</f>
        <v/>
      </c>
      <c r="H735" s="5" t="str">
        <f>IF($A735&lt;&gt;"",IF(H$2&lt;&gt;"",INDEX('Instrument History'!$1:$1048576,CcyPerBase!$B735,CcyPerBase!H$3) / $C735,""),"")</f>
        <v/>
      </c>
      <c r="I735" s="5" t="str">
        <f>IF($A735&lt;&gt;"",IF(I$2&lt;&gt;"",INDEX('Instrument History'!$1:$1048576,CcyPerBase!$B735,CcyPerBase!I$3) / $C735,""),"")</f>
        <v/>
      </c>
      <c r="J735" s="5" t="str">
        <f>IF($A735&lt;&gt;"",IF(J$2&lt;&gt;"",INDEX('Instrument History'!$1:$1048576,CcyPerBase!$B735,CcyPerBase!J$3) / $C735,""),"")</f>
        <v/>
      </c>
      <c r="K735" s="5" t="str">
        <f>IF($A735&lt;&gt;"",IF(K$2&lt;&gt;"",INDEX('Instrument History'!$1:$1048576,CcyPerBase!$B735,CcyPerBase!K$3) / $C735,""),"")</f>
        <v/>
      </c>
      <c r="L735" s="5" t="str">
        <f>IF($A735&lt;&gt;"",IF(L$2&lt;&gt;"",INDEX('Instrument History'!$1:$1048576,CcyPerBase!$B735,CcyPerBase!L$3) / $C735,""),"")</f>
        <v/>
      </c>
      <c r="M735" s="5" t="str">
        <f>IF($A735&lt;&gt;"",IF(M$2&lt;&gt;"",INDEX('Instrument History'!$1:$1048576,CcyPerBase!$B735,CcyPerBase!M$3) / $C735,""),"")</f>
        <v/>
      </c>
      <c r="N735" s="5" t="str">
        <f>IF($A735&lt;&gt;"",IF(N$2&lt;&gt;"",INDEX('Instrument History'!$1:$1048576,CcyPerBase!$B735,CcyPerBase!N$3) / $C735,""),"")</f>
        <v/>
      </c>
      <c r="O735" s="5" t="str">
        <f>IF($A735&lt;&gt;"",IF(O$2&lt;&gt;"",INDEX('Instrument History'!$1:$1048576,CcyPerBase!$B735,CcyPerBase!O$3) / $C735,""),"")</f>
        <v/>
      </c>
      <c r="P735" s="5" t="str">
        <f>IF($A735&lt;&gt;"",IF(P$2&lt;&gt;"",INDEX('Instrument History'!$1:$1048576,CcyPerBase!$B735,CcyPerBase!P$3) / $C735,""),"")</f>
        <v/>
      </c>
      <c r="Q735" s="5" t="str">
        <f>IF($A735&lt;&gt;"",IF(Q$2&lt;&gt;"",INDEX('Instrument History'!$1:$1048576,CcyPerBase!$B735,CcyPerBase!Q$3) / $C735,""),"")</f>
        <v/>
      </c>
      <c r="R735" s="5" t="str">
        <f>IF($A735&lt;&gt;"",IF(R$2&lt;&gt;"",INDEX('Instrument History'!$1:$1048576,CcyPerBase!$B735,CcyPerBase!R$3) / $C735,""),"")</f>
        <v/>
      </c>
      <c r="S735" s="5" t="str">
        <f>IF($A735&lt;&gt;"",IF(S$2&lt;&gt;"",INDEX('Instrument History'!$1:$1048576,CcyPerBase!$B735,CcyPerBase!S$3) / $C735,""),"")</f>
        <v/>
      </c>
      <c r="T735" s="5" t="str">
        <f>IF($A735&lt;&gt;"",IF(T$2&lt;&gt;"",INDEX('Instrument History'!$1:$1048576,CcyPerBase!$B735,CcyPerBase!T$3) / $C735,""),"")</f>
        <v/>
      </c>
      <c r="U735" s="5" t="str">
        <f>IF($A735&lt;&gt;"",IF(U$2&lt;&gt;"",INDEX('Instrument History'!$1:$1048576,CcyPerBase!$B735,CcyPerBase!U$3) / $C735,""),"")</f>
        <v/>
      </c>
      <c r="V735" s="5" t="str">
        <f>IF($A735&lt;&gt;"",IF(V$2&lt;&gt;"",INDEX('Instrument History'!$1:$1048576,CcyPerBase!$B735,CcyPerBase!V$3) / $C735,""),"")</f>
        <v/>
      </c>
      <c r="W735" s="5" t="str">
        <f>IF($A735&lt;&gt;"",IF(W$2&lt;&gt;"",INDEX('Instrument History'!$1:$1048576,CcyPerBase!$B735,CcyPerBase!W$3) / $C735,""),"")</f>
        <v/>
      </c>
      <c r="X735" s="5" t="str">
        <f>IF($A735&lt;&gt;"",IF(X$2&lt;&gt;"",INDEX('Instrument History'!$1:$1048576,CcyPerBase!$B735,CcyPerBase!X$3) / $C735,""),"")</f>
        <v/>
      </c>
    </row>
    <row r="736" spans="1:24">
      <c r="A736" s="12" t="str">
        <f>IF(A735&lt;&gt;"",IF(A735=$B$3,"",'Instrument History'!A733),"")</f>
        <v/>
      </c>
      <c r="B736" t="str">
        <f t="shared" si="12"/>
        <v/>
      </c>
      <c r="C736" s="5" t="str">
        <f>IF(A736&lt;&gt;"",INDEX('Instrument History'!$1:$1048576,CcyPerBase!B736,CcyPerBase!$B$2),"")</f>
        <v/>
      </c>
      <c r="D736" s="5" t="str">
        <f>IF($A736&lt;&gt;"",INDEX('Instrument History'!$1:$1048576,CcyPerBase!$B736,CcyPerBase!D$3) / $C736,"")</f>
        <v/>
      </c>
      <c r="E736" s="5" t="str">
        <f>IF($A736&lt;&gt;"",IF(E$2&lt;&gt;"",INDEX('Instrument History'!$1:$1048576,CcyPerBase!$B736,CcyPerBase!E$3) / $C736,""),"")</f>
        <v/>
      </c>
      <c r="F736" s="5" t="str">
        <f>IF($A736&lt;&gt;"",IF(F$2&lt;&gt;"",INDEX('Instrument History'!$1:$1048576,CcyPerBase!$B736,CcyPerBase!F$3) / $C736,""),"")</f>
        <v/>
      </c>
      <c r="G736" s="5" t="str">
        <f>IF($A736&lt;&gt;"",IF(G$2&lt;&gt;"",INDEX('Instrument History'!$1:$1048576,CcyPerBase!$B736,CcyPerBase!G$3) / $C736,""),"")</f>
        <v/>
      </c>
      <c r="H736" s="5" t="str">
        <f>IF($A736&lt;&gt;"",IF(H$2&lt;&gt;"",INDEX('Instrument History'!$1:$1048576,CcyPerBase!$B736,CcyPerBase!H$3) / $C736,""),"")</f>
        <v/>
      </c>
      <c r="I736" s="5" t="str">
        <f>IF($A736&lt;&gt;"",IF(I$2&lt;&gt;"",INDEX('Instrument History'!$1:$1048576,CcyPerBase!$B736,CcyPerBase!I$3) / $C736,""),"")</f>
        <v/>
      </c>
      <c r="J736" s="5" t="str">
        <f>IF($A736&lt;&gt;"",IF(J$2&lt;&gt;"",INDEX('Instrument History'!$1:$1048576,CcyPerBase!$B736,CcyPerBase!J$3) / $C736,""),"")</f>
        <v/>
      </c>
      <c r="K736" s="5" t="str">
        <f>IF($A736&lt;&gt;"",IF(K$2&lt;&gt;"",INDEX('Instrument History'!$1:$1048576,CcyPerBase!$B736,CcyPerBase!K$3) / $C736,""),"")</f>
        <v/>
      </c>
      <c r="L736" s="5" t="str">
        <f>IF($A736&lt;&gt;"",IF(L$2&lt;&gt;"",INDEX('Instrument History'!$1:$1048576,CcyPerBase!$B736,CcyPerBase!L$3) / $C736,""),"")</f>
        <v/>
      </c>
      <c r="M736" s="5" t="str">
        <f>IF($A736&lt;&gt;"",IF(M$2&lt;&gt;"",INDEX('Instrument History'!$1:$1048576,CcyPerBase!$B736,CcyPerBase!M$3) / $C736,""),"")</f>
        <v/>
      </c>
      <c r="N736" s="5" t="str">
        <f>IF($A736&lt;&gt;"",IF(N$2&lt;&gt;"",INDEX('Instrument History'!$1:$1048576,CcyPerBase!$B736,CcyPerBase!N$3) / $C736,""),"")</f>
        <v/>
      </c>
      <c r="O736" s="5" t="str">
        <f>IF($A736&lt;&gt;"",IF(O$2&lt;&gt;"",INDEX('Instrument History'!$1:$1048576,CcyPerBase!$B736,CcyPerBase!O$3) / $C736,""),"")</f>
        <v/>
      </c>
      <c r="P736" s="5" t="str">
        <f>IF($A736&lt;&gt;"",IF(P$2&lt;&gt;"",INDEX('Instrument History'!$1:$1048576,CcyPerBase!$B736,CcyPerBase!P$3) / $C736,""),"")</f>
        <v/>
      </c>
      <c r="Q736" s="5" t="str">
        <f>IF($A736&lt;&gt;"",IF(Q$2&lt;&gt;"",INDEX('Instrument History'!$1:$1048576,CcyPerBase!$B736,CcyPerBase!Q$3) / $C736,""),"")</f>
        <v/>
      </c>
      <c r="R736" s="5" t="str">
        <f>IF($A736&lt;&gt;"",IF(R$2&lt;&gt;"",INDEX('Instrument History'!$1:$1048576,CcyPerBase!$B736,CcyPerBase!R$3) / $C736,""),"")</f>
        <v/>
      </c>
      <c r="S736" s="5" t="str">
        <f>IF($A736&lt;&gt;"",IF(S$2&lt;&gt;"",INDEX('Instrument History'!$1:$1048576,CcyPerBase!$B736,CcyPerBase!S$3) / $C736,""),"")</f>
        <v/>
      </c>
      <c r="T736" s="5" t="str">
        <f>IF($A736&lt;&gt;"",IF(T$2&lt;&gt;"",INDEX('Instrument History'!$1:$1048576,CcyPerBase!$B736,CcyPerBase!T$3) / $C736,""),"")</f>
        <v/>
      </c>
      <c r="U736" s="5" t="str">
        <f>IF($A736&lt;&gt;"",IF(U$2&lt;&gt;"",INDEX('Instrument History'!$1:$1048576,CcyPerBase!$B736,CcyPerBase!U$3) / $C736,""),"")</f>
        <v/>
      </c>
      <c r="V736" s="5" t="str">
        <f>IF($A736&lt;&gt;"",IF(V$2&lt;&gt;"",INDEX('Instrument History'!$1:$1048576,CcyPerBase!$B736,CcyPerBase!V$3) / $C736,""),"")</f>
        <v/>
      </c>
      <c r="W736" s="5" t="str">
        <f>IF($A736&lt;&gt;"",IF(W$2&lt;&gt;"",INDEX('Instrument History'!$1:$1048576,CcyPerBase!$B736,CcyPerBase!W$3) / $C736,""),"")</f>
        <v/>
      </c>
      <c r="X736" s="5" t="str">
        <f>IF($A736&lt;&gt;"",IF(X$2&lt;&gt;"",INDEX('Instrument History'!$1:$1048576,CcyPerBase!$B736,CcyPerBase!X$3) / $C736,""),"")</f>
        <v/>
      </c>
    </row>
    <row r="737" spans="1:24">
      <c r="A737" s="12" t="str">
        <f>IF(A736&lt;&gt;"",IF(A736=$B$3,"",'Instrument History'!A734),"")</f>
        <v/>
      </c>
      <c r="B737" t="str">
        <f t="shared" si="12"/>
        <v/>
      </c>
      <c r="C737" s="5" t="str">
        <f>IF(A737&lt;&gt;"",INDEX('Instrument History'!$1:$1048576,CcyPerBase!B737,CcyPerBase!$B$2),"")</f>
        <v/>
      </c>
      <c r="D737" s="5" t="str">
        <f>IF($A737&lt;&gt;"",INDEX('Instrument History'!$1:$1048576,CcyPerBase!$B737,CcyPerBase!D$3) / $C737,"")</f>
        <v/>
      </c>
      <c r="E737" s="5" t="str">
        <f>IF($A737&lt;&gt;"",IF(E$2&lt;&gt;"",INDEX('Instrument History'!$1:$1048576,CcyPerBase!$B737,CcyPerBase!E$3) / $C737,""),"")</f>
        <v/>
      </c>
      <c r="F737" s="5" t="str">
        <f>IF($A737&lt;&gt;"",IF(F$2&lt;&gt;"",INDEX('Instrument History'!$1:$1048576,CcyPerBase!$B737,CcyPerBase!F$3) / $C737,""),"")</f>
        <v/>
      </c>
      <c r="G737" s="5" t="str">
        <f>IF($A737&lt;&gt;"",IF(G$2&lt;&gt;"",INDEX('Instrument History'!$1:$1048576,CcyPerBase!$B737,CcyPerBase!G$3) / $C737,""),"")</f>
        <v/>
      </c>
      <c r="H737" s="5" t="str">
        <f>IF($A737&lt;&gt;"",IF(H$2&lt;&gt;"",INDEX('Instrument History'!$1:$1048576,CcyPerBase!$B737,CcyPerBase!H$3) / $C737,""),"")</f>
        <v/>
      </c>
      <c r="I737" s="5" t="str">
        <f>IF($A737&lt;&gt;"",IF(I$2&lt;&gt;"",INDEX('Instrument History'!$1:$1048576,CcyPerBase!$B737,CcyPerBase!I$3) / $C737,""),"")</f>
        <v/>
      </c>
      <c r="J737" s="5" t="str">
        <f>IF($A737&lt;&gt;"",IF(J$2&lt;&gt;"",INDEX('Instrument History'!$1:$1048576,CcyPerBase!$B737,CcyPerBase!J$3) / $C737,""),"")</f>
        <v/>
      </c>
      <c r="K737" s="5" t="str">
        <f>IF($A737&lt;&gt;"",IF(K$2&lt;&gt;"",INDEX('Instrument History'!$1:$1048576,CcyPerBase!$B737,CcyPerBase!K$3) / $C737,""),"")</f>
        <v/>
      </c>
      <c r="L737" s="5" t="str">
        <f>IF($A737&lt;&gt;"",IF(L$2&lt;&gt;"",INDEX('Instrument History'!$1:$1048576,CcyPerBase!$B737,CcyPerBase!L$3) / $C737,""),"")</f>
        <v/>
      </c>
      <c r="M737" s="5" t="str">
        <f>IF($A737&lt;&gt;"",IF(M$2&lt;&gt;"",INDEX('Instrument History'!$1:$1048576,CcyPerBase!$B737,CcyPerBase!M$3) / $C737,""),"")</f>
        <v/>
      </c>
      <c r="N737" s="5" t="str">
        <f>IF($A737&lt;&gt;"",IF(N$2&lt;&gt;"",INDEX('Instrument History'!$1:$1048576,CcyPerBase!$B737,CcyPerBase!N$3) / $C737,""),"")</f>
        <v/>
      </c>
      <c r="O737" s="5" t="str">
        <f>IF($A737&lt;&gt;"",IF(O$2&lt;&gt;"",INDEX('Instrument History'!$1:$1048576,CcyPerBase!$B737,CcyPerBase!O$3) / $C737,""),"")</f>
        <v/>
      </c>
      <c r="P737" s="5" t="str">
        <f>IF($A737&lt;&gt;"",IF(P$2&lt;&gt;"",INDEX('Instrument History'!$1:$1048576,CcyPerBase!$B737,CcyPerBase!P$3) / $C737,""),"")</f>
        <v/>
      </c>
      <c r="Q737" s="5" t="str">
        <f>IF($A737&lt;&gt;"",IF(Q$2&lt;&gt;"",INDEX('Instrument History'!$1:$1048576,CcyPerBase!$B737,CcyPerBase!Q$3) / $C737,""),"")</f>
        <v/>
      </c>
      <c r="R737" s="5" t="str">
        <f>IF($A737&lt;&gt;"",IF(R$2&lt;&gt;"",INDEX('Instrument History'!$1:$1048576,CcyPerBase!$B737,CcyPerBase!R$3) / $C737,""),"")</f>
        <v/>
      </c>
      <c r="S737" s="5" t="str">
        <f>IF($A737&lt;&gt;"",IF(S$2&lt;&gt;"",INDEX('Instrument History'!$1:$1048576,CcyPerBase!$B737,CcyPerBase!S$3) / $C737,""),"")</f>
        <v/>
      </c>
      <c r="T737" s="5" t="str">
        <f>IF($A737&lt;&gt;"",IF(T$2&lt;&gt;"",INDEX('Instrument History'!$1:$1048576,CcyPerBase!$B737,CcyPerBase!T$3) / $C737,""),"")</f>
        <v/>
      </c>
      <c r="U737" s="5" t="str">
        <f>IF($A737&lt;&gt;"",IF(U$2&lt;&gt;"",INDEX('Instrument History'!$1:$1048576,CcyPerBase!$B737,CcyPerBase!U$3) / $C737,""),"")</f>
        <v/>
      </c>
      <c r="V737" s="5" t="str">
        <f>IF($A737&lt;&gt;"",IF(V$2&lt;&gt;"",INDEX('Instrument History'!$1:$1048576,CcyPerBase!$B737,CcyPerBase!V$3) / $C737,""),"")</f>
        <v/>
      </c>
      <c r="W737" s="5" t="str">
        <f>IF($A737&lt;&gt;"",IF(W$2&lt;&gt;"",INDEX('Instrument History'!$1:$1048576,CcyPerBase!$B737,CcyPerBase!W$3) / $C737,""),"")</f>
        <v/>
      </c>
      <c r="X737" s="5" t="str">
        <f>IF($A737&lt;&gt;"",IF(X$2&lt;&gt;"",INDEX('Instrument History'!$1:$1048576,CcyPerBase!$B737,CcyPerBase!X$3) / $C737,""),"")</f>
        <v/>
      </c>
    </row>
    <row r="738" spans="1:24">
      <c r="A738" s="12" t="str">
        <f>IF(A737&lt;&gt;"",IF(A737=$B$3,"",'Instrument History'!A735),"")</f>
        <v/>
      </c>
      <c r="B738" t="str">
        <f t="shared" si="12"/>
        <v/>
      </c>
      <c r="C738" s="5" t="str">
        <f>IF(A738&lt;&gt;"",INDEX('Instrument History'!$1:$1048576,CcyPerBase!B738,CcyPerBase!$B$2),"")</f>
        <v/>
      </c>
      <c r="D738" s="5" t="str">
        <f>IF($A738&lt;&gt;"",INDEX('Instrument History'!$1:$1048576,CcyPerBase!$B738,CcyPerBase!D$3) / $C738,"")</f>
        <v/>
      </c>
      <c r="E738" s="5" t="str">
        <f>IF($A738&lt;&gt;"",IF(E$2&lt;&gt;"",INDEX('Instrument History'!$1:$1048576,CcyPerBase!$B738,CcyPerBase!E$3) / $C738,""),"")</f>
        <v/>
      </c>
      <c r="F738" s="5" t="str">
        <f>IF($A738&lt;&gt;"",IF(F$2&lt;&gt;"",INDEX('Instrument History'!$1:$1048576,CcyPerBase!$B738,CcyPerBase!F$3) / $C738,""),"")</f>
        <v/>
      </c>
      <c r="G738" s="5" t="str">
        <f>IF($A738&lt;&gt;"",IF(G$2&lt;&gt;"",INDEX('Instrument History'!$1:$1048576,CcyPerBase!$B738,CcyPerBase!G$3) / $C738,""),"")</f>
        <v/>
      </c>
      <c r="H738" s="5" t="str">
        <f>IF($A738&lt;&gt;"",IF(H$2&lt;&gt;"",INDEX('Instrument History'!$1:$1048576,CcyPerBase!$B738,CcyPerBase!H$3) / $C738,""),"")</f>
        <v/>
      </c>
      <c r="I738" s="5" t="str">
        <f>IF($A738&lt;&gt;"",IF(I$2&lt;&gt;"",INDEX('Instrument History'!$1:$1048576,CcyPerBase!$B738,CcyPerBase!I$3) / $C738,""),"")</f>
        <v/>
      </c>
      <c r="J738" s="5" t="str">
        <f>IF($A738&lt;&gt;"",IF(J$2&lt;&gt;"",INDEX('Instrument History'!$1:$1048576,CcyPerBase!$B738,CcyPerBase!J$3) / $C738,""),"")</f>
        <v/>
      </c>
      <c r="K738" s="5" t="str">
        <f>IF($A738&lt;&gt;"",IF(K$2&lt;&gt;"",INDEX('Instrument History'!$1:$1048576,CcyPerBase!$B738,CcyPerBase!K$3) / $C738,""),"")</f>
        <v/>
      </c>
      <c r="L738" s="5" t="str">
        <f>IF($A738&lt;&gt;"",IF(L$2&lt;&gt;"",INDEX('Instrument History'!$1:$1048576,CcyPerBase!$B738,CcyPerBase!L$3) / $C738,""),"")</f>
        <v/>
      </c>
      <c r="M738" s="5" t="str">
        <f>IF($A738&lt;&gt;"",IF(M$2&lt;&gt;"",INDEX('Instrument History'!$1:$1048576,CcyPerBase!$B738,CcyPerBase!M$3) / $C738,""),"")</f>
        <v/>
      </c>
      <c r="N738" s="5" t="str">
        <f>IF($A738&lt;&gt;"",IF(N$2&lt;&gt;"",INDEX('Instrument History'!$1:$1048576,CcyPerBase!$B738,CcyPerBase!N$3) / $C738,""),"")</f>
        <v/>
      </c>
      <c r="O738" s="5" t="str">
        <f>IF($A738&lt;&gt;"",IF(O$2&lt;&gt;"",INDEX('Instrument History'!$1:$1048576,CcyPerBase!$B738,CcyPerBase!O$3) / $C738,""),"")</f>
        <v/>
      </c>
      <c r="P738" s="5" t="str">
        <f>IF($A738&lt;&gt;"",IF(P$2&lt;&gt;"",INDEX('Instrument History'!$1:$1048576,CcyPerBase!$B738,CcyPerBase!P$3) / $C738,""),"")</f>
        <v/>
      </c>
      <c r="Q738" s="5" t="str">
        <f>IF($A738&lt;&gt;"",IF(Q$2&lt;&gt;"",INDEX('Instrument History'!$1:$1048576,CcyPerBase!$B738,CcyPerBase!Q$3) / $C738,""),"")</f>
        <v/>
      </c>
      <c r="R738" s="5" t="str">
        <f>IF($A738&lt;&gt;"",IF(R$2&lt;&gt;"",INDEX('Instrument History'!$1:$1048576,CcyPerBase!$B738,CcyPerBase!R$3) / $C738,""),"")</f>
        <v/>
      </c>
      <c r="S738" s="5" t="str">
        <f>IF($A738&lt;&gt;"",IF(S$2&lt;&gt;"",INDEX('Instrument History'!$1:$1048576,CcyPerBase!$B738,CcyPerBase!S$3) / $C738,""),"")</f>
        <v/>
      </c>
      <c r="T738" s="5" t="str">
        <f>IF($A738&lt;&gt;"",IF(T$2&lt;&gt;"",INDEX('Instrument History'!$1:$1048576,CcyPerBase!$B738,CcyPerBase!T$3) / $C738,""),"")</f>
        <v/>
      </c>
      <c r="U738" s="5" t="str">
        <f>IF($A738&lt;&gt;"",IF(U$2&lt;&gt;"",INDEX('Instrument History'!$1:$1048576,CcyPerBase!$B738,CcyPerBase!U$3) / $C738,""),"")</f>
        <v/>
      </c>
      <c r="V738" s="5" t="str">
        <f>IF($A738&lt;&gt;"",IF(V$2&lt;&gt;"",INDEX('Instrument History'!$1:$1048576,CcyPerBase!$B738,CcyPerBase!V$3) / $C738,""),"")</f>
        <v/>
      </c>
      <c r="W738" s="5" t="str">
        <f>IF($A738&lt;&gt;"",IF(W$2&lt;&gt;"",INDEX('Instrument History'!$1:$1048576,CcyPerBase!$B738,CcyPerBase!W$3) / $C738,""),"")</f>
        <v/>
      </c>
      <c r="X738" s="5" t="str">
        <f>IF($A738&lt;&gt;"",IF(X$2&lt;&gt;"",INDEX('Instrument History'!$1:$1048576,CcyPerBase!$B738,CcyPerBase!X$3) / $C738,""),"")</f>
        <v/>
      </c>
    </row>
    <row r="739" spans="1:24">
      <c r="A739" s="12" t="str">
        <f>IF(A738&lt;&gt;"",IF(A738=$B$3,"",'Instrument History'!A736),"")</f>
        <v/>
      </c>
      <c r="B739" t="str">
        <f t="shared" si="12"/>
        <v/>
      </c>
      <c r="C739" s="5" t="str">
        <f>IF(A739&lt;&gt;"",INDEX('Instrument History'!$1:$1048576,CcyPerBase!B739,CcyPerBase!$B$2),"")</f>
        <v/>
      </c>
      <c r="D739" s="5" t="str">
        <f>IF($A739&lt;&gt;"",INDEX('Instrument History'!$1:$1048576,CcyPerBase!$B739,CcyPerBase!D$3) / $C739,"")</f>
        <v/>
      </c>
      <c r="E739" s="5" t="str">
        <f>IF($A739&lt;&gt;"",IF(E$2&lt;&gt;"",INDEX('Instrument History'!$1:$1048576,CcyPerBase!$B739,CcyPerBase!E$3) / $C739,""),"")</f>
        <v/>
      </c>
      <c r="F739" s="5" t="str">
        <f>IF($A739&lt;&gt;"",IF(F$2&lt;&gt;"",INDEX('Instrument History'!$1:$1048576,CcyPerBase!$B739,CcyPerBase!F$3) / $C739,""),"")</f>
        <v/>
      </c>
      <c r="G739" s="5" t="str">
        <f>IF($A739&lt;&gt;"",IF(G$2&lt;&gt;"",INDEX('Instrument History'!$1:$1048576,CcyPerBase!$B739,CcyPerBase!G$3) / $C739,""),"")</f>
        <v/>
      </c>
      <c r="H739" s="5" t="str">
        <f>IF($A739&lt;&gt;"",IF(H$2&lt;&gt;"",INDEX('Instrument History'!$1:$1048576,CcyPerBase!$B739,CcyPerBase!H$3) / $C739,""),"")</f>
        <v/>
      </c>
      <c r="I739" s="5" t="str">
        <f>IF($A739&lt;&gt;"",IF(I$2&lt;&gt;"",INDEX('Instrument History'!$1:$1048576,CcyPerBase!$B739,CcyPerBase!I$3) / $C739,""),"")</f>
        <v/>
      </c>
      <c r="J739" s="5" t="str">
        <f>IF($A739&lt;&gt;"",IF(J$2&lt;&gt;"",INDEX('Instrument History'!$1:$1048576,CcyPerBase!$B739,CcyPerBase!J$3) / $C739,""),"")</f>
        <v/>
      </c>
      <c r="K739" s="5" t="str">
        <f>IF($A739&lt;&gt;"",IF(K$2&lt;&gt;"",INDEX('Instrument History'!$1:$1048576,CcyPerBase!$B739,CcyPerBase!K$3) / $C739,""),"")</f>
        <v/>
      </c>
      <c r="L739" s="5" t="str">
        <f>IF($A739&lt;&gt;"",IF(L$2&lt;&gt;"",INDEX('Instrument History'!$1:$1048576,CcyPerBase!$B739,CcyPerBase!L$3) / $C739,""),"")</f>
        <v/>
      </c>
      <c r="M739" s="5" t="str">
        <f>IF($A739&lt;&gt;"",IF(M$2&lt;&gt;"",INDEX('Instrument History'!$1:$1048576,CcyPerBase!$B739,CcyPerBase!M$3) / $C739,""),"")</f>
        <v/>
      </c>
      <c r="N739" s="5" t="str">
        <f>IF($A739&lt;&gt;"",IF(N$2&lt;&gt;"",INDEX('Instrument History'!$1:$1048576,CcyPerBase!$B739,CcyPerBase!N$3) / $C739,""),"")</f>
        <v/>
      </c>
      <c r="O739" s="5" t="str">
        <f>IF($A739&lt;&gt;"",IF(O$2&lt;&gt;"",INDEX('Instrument History'!$1:$1048576,CcyPerBase!$B739,CcyPerBase!O$3) / $C739,""),"")</f>
        <v/>
      </c>
      <c r="P739" s="5" t="str">
        <f>IF($A739&lt;&gt;"",IF(P$2&lt;&gt;"",INDEX('Instrument History'!$1:$1048576,CcyPerBase!$B739,CcyPerBase!P$3) / $C739,""),"")</f>
        <v/>
      </c>
      <c r="Q739" s="5" t="str">
        <f>IF($A739&lt;&gt;"",IF(Q$2&lt;&gt;"",INDEX('Instrument History'!$1:$1048576,CcyPerBase!$B739,CcyPerBase!Q$3) / $C739,""),"")</f>
        <v/>
      </c>
      <c r="R739" s="5" t="str">
        <f>IF($A739&lt;&gt;"",IF(R$2&lt;&gt;"",INDEX('Instrument History'!$1:$1048576,CcyPerBase!$B739,CcyPerBase!R$3) / $C739,""),"")</f>
        <v/>
      </c>
      <c r="S739" s="5" t="str">
        <f>IF($A739&lt;&gt;"",IF(S$2&lt;&gt;"",INDEX('Instrument History'!$1:$1048576,CcyPerBase!$B739,CcyPerBase!S$3) / $C739,""),"")</f>
        <v/>
      </c>
      <c r="T739" s="5" t="str">
        <f>IF($A739&lt;&gt;"",IF(T$2&lt;&gt;"",INDEX('Instrument History'!$1:$1048576,CcyPerBase!$B739,CcyPerBase!T$3) / $C739,""),"")</f>
        <v/>
      </c>
      <c r="U739" s="5" t="str">
        <f>IF($A739&lt;&gt;"",IF(U$2&lt;&gt;"",INDEX('Instrument History'!$1:$1048576,CcyPerBase!$B739,CcyPerBase!U$3) / $C739,""),"")</f>
        <v/>
      </c>
      <c r="V739" s="5" t="str">
        <f>IF($A739&lt;&gt;"",IF(V$2&lt;&gt;"",INDEX('Instrument History'!$1:$1048576,CcyPerBase!$B739,CcyPerBase!V$3) / $C739,""),"")</f>
        <v/>
      </c>
      <c r="W739" s="5" t="str">
        <f>IF($A739&lt;&gt;"",IF(W$2&lt;&gt;"",INDEX('Instrument History'!$1:$1048576,CcyPerBase!$B739,CcyPerBase!W$3) / $C739,""),"")</f>
        <v/>
      </c>
      <c r="X739" s="5" t="str">
        <f>IF($A739&lt;&gt;"",IF(X$2&lt;&gt;"",INDEX('Instrument History'!$1:$1048576,CcyPerBase!$B739,CcyPerBase!X$3) / $C739,""),"")</f>
        <v/>
      </c>
    </row>
    <row r="740" spans="1:24">
      <c r="A740" s="12" t="str">
        <f>IF(A739&lt;&gt;"",IF(A739=$B$3,"",'Instrument History'!A737),"")</f>
        <v/>
      </c>
      <c r="B740" t="str">
        <f t="shared" si="12"/>
        <v/>
      </c>
      <c r="C740" s="5" t="str">
        <f>IF(A740&lt;&gt;"",INDEX('Instrument History'!$1:$1048576,CcyPerBase!B740,CcyPerBase!$B$2),"")</f>
        <v/>
      </c>
      <c r="D740" s="5" t="str">
        <f>IF($A740&lt;&gt;"",INDEX('Instrument History'!$1:$1048576,CcyPerBase!$B740,CcyPerBase!D$3) / $C740,"")</f>
        <v/>
      </c>
      <c r="E740" s="5" t="str">
        <f>IF($A740&lt;&gt;"",IF(E$2&lt;&gt;"",INDEX('Instrument History'!$1:$1048576,CcyPerBase!$B740,CcyPerBase!E$3) / $C740,""),"")</f>
        <v/>
      </c>
      <c r="F740" s="5" t="str">
        <f>IF($A740&lt;&gt;"",IF(F$2&lt;&gt;"",INDEX('Instrument History'!$1:$1048576,CcyPerBase!$B740,CcyPerBase!F$3) / $C740,""),"")</f>
        <v/>
      </c>
      <c r="G740" s="5" t="str">
        <f>IF($A740&lt;&gt;"",IF(G$2&lt;&gt;"",INDEX('Instrument History'!$1:$1048576,CcyPerBase!$B740,CcyPerBase!G$3) / $C740,""),"")</f>
        <v/>
      </c>
      <c r="H740" s="5" t="str">
        <f>IF($A740&lt;&gt;"",IF(H$2&lt;&gt;"",INDEX('Instrument History'!$1:$1048576,CcyPerBase!$B740,CcyPerBase!H$3) / $C740,""),"")</f>
        <v/>
      </c>
      <c r="I740" s="5" t="str">
        <f>IF($A740&lt;&gt;"",IF(I$2&lt;&gt;"",INDEX('Instrument History'!$1:$1048576,CcyPerBase!$B740,CcyPerBase!I$3) / $C740,""),"")</f>
        <v/>
      </c>
      <c r="J740" s="5" t="str">
        <f>IF($A740&lt;&gt;"",IF(J$2&lt;&gt;"",INDEX('Instrument History'!$1:$1048576,CcyPerBase!$B740,CcyPerBase!J$3) / $C740,""),"")</f>
        <v/>
      </c>
      <c r="K740" s="5" t="str">
        <f>IF($A740&lt;&gt;"",IF(K$2&lt;&gt;"",INDEX('Instrument History'!$1:$1048576,CcyPerBase!$B740,CcyPerBase!K$3) / $C740,""),"")</f>
        <v/>
      </c>
      <c r="L740" s="5" t="str">
        <f>IF($A740&lt;&gt;"",IF(L$2&lt;&gt;"",INDEX('Instrument History'!$1:$1048576,CcyPerBase!$B740,CcyPerBase!L$3) / $C740,""),"")</f>
        <v/>
      </c>
      <c r="M740" s="5" t="str">
        <f>IF($A740&lt;&gt;"",IF(M$2&lt;&gt;"",INDEX('Instrument History'!$1:$1048576,CcyPerBase!$B740,CcyPerBase!M$3) / $C740,""),"")</f>
        <v/>
      </c>
      <c r="N740" s="5" t="str">
        <f>IF($A740&lt;&gt;"",IF(N$2&lt;&gt;"",INDEX('Instrument History'!$1:$1048576,CcyPerBase!$B740,CcyPerBase!N$3) / $C740,""),"")</f>
        <v/>
      </c>
      <c r="O740" s="5" t="str">
        <f>IF($A740&lt;&gt;"",IF(O$2&lt;&gt;"",INDEX('Instrument History'!$1:$1048576,CcyPerBase!$B740,CcyPerBase!O$3) / $C740,""),"")</f>
        <v/>
      </c>
      <c r="P740" s="5" t="str">
        <f>IF($A740&lt;&gt;"",IF(P$2&lt;&gt;"",INDEX('Instrument History'!$1:$1048576,CcyPerBase!$B740,CcyPerBase!P$3) / $C740,""),"")</f>
        <v/>
      </c>
      <c r="Q740" s="5" t="str">
        <f>IF($A740&lt;&gt;"",IF(Q$2&lt;&gt;"",INDEX('Instrument History'!$1:$1048576,CcyPerBase!$B740,CcyPerBase!Q$3) / $C740,""),"")</f>
        <v/>
      </c>
      <c r="R740" s="5" t="str">
        <f>IF($A740&lt;&gt;"",IF(R$2&lt;&gt;"",INDEX('Instrument History'!$1:$1048576,CcyPerBase!$B740,CcyPerBase!R$3) / $C740,""),"")</f>
        <v/>
      </c>
      <c r="S740" s="5" t="str">
        <f>IF($A740&lt;&gt;"",IF(S$2&lt;&gt;"",INDEX('Instrument History'!$1:$1048576,CcyPerBase!$B740,CcyPerBase!S$3) / $C740,""),"")</f>
        <v/>
      </c>
      <c r="T740" s="5" t="str">
        <f>IF($A740&lt;&gt;"",IF(T$2&lt;&gt;"",INDEX('Instrument History'!$1:$1048576,CcyPerBase!$B740,CcyPerBase!T$3) / $C740,""),"")</f>
        <v/>
      </c>
      <c r="U740" s="5" t="str">
        <f>IF($A740&lt;&gt;"",IF(U$2&lt;&gt;"",INDEX('Instrument History'!$1:$1048576,CcyPerBase!$B740,CcyPerBase!U$3) / $C740,""),"")</f>
        <v/>
      </c>
      <c r="V740" s="5" t="str">
        <f>IF($A740&lt;&gt;"",IF(V$2&lt;&gt;"",INDEX('Instrument History'!$1:$1048576,CcyPerBase!$B740,CcyPerBase!V$3) / $C740,""),"")</f>
        <v/>
      </c>
      <c r="W740" s="5" t="str">
        <f>IF($A740&lt;&gt;"",IF(W$2&lt;&gt;"",INDEX('Instrument History'!$1:$1048576,CcyPerBase!$B740,CcyPerBase!W$3) / $C740,""),"")</f>
        <v/>
      </c>
      <c r="X740" s="5" t="str">
        <f>IF($A740&lt;&gt;"",IF(X$2&lt;&gt;"",INDEX('Instrument History'!$1:$1048576,CcyPerBase!$B740,CcyPerBase!X$3) / $C740,""),"")</f>
        <v/>
      </c>
    </row>
    <row r="741" spans="1:24">
      <c r="A741" s="12" t="str">
        <f>IF(A740&lt;&gt;"",IF(A740=$B$3,"",'Instrument History'!A738),"")</f>
        <v/>
      </c>
      <c r="B741" t="str">
        <f t="shared" si="12"/>
        <v/>
      </c>
      <c r="C741" s="5" t="str">
        <f>IF(A741&lt;&gt;"",INDEX('Instrument History'!$1:$1048576,CcyPerBase!B741,CcyPerBase!$B$2),"")</f>
        <v/>
      </c>
      <c r="D741" s="5" t="str">
        <f>IF($A741&lt;&gt;"",INDEX('Instrument History'!$1:$1048576,CcyPerBase!$B741,CcyPerBase!D$3) / $C741,"")</f>
        <v/>
      </c>
      <c r="E741" s="5" t="str">
        <f>IF($A741&lt;&gt;"",IF(E$2&lt;&gt;"",INDEX('Instrument History'!$1:$1048576,CcyPerBase!$B741,CcyPerBase!E$3) / $C741,""),"")</f>
        <v/>
      </c>
      <c r="F741" s="5" t="str">
        <f>IF($A741&lt;&gt;"",IF(F$2&lt;&gt;"",INDEX('Instrument History'!$1:$1048576,CcyPerBase!$B741,CcyPerBase!F$3) / $C741,""),"")</f>
        <v/>
      </c>
      <c r="G741" s="5" t="str">
        <f>IF($A741&lt;&gt;"",IF(G$2&lt;&gt;"",INDEX('Instrument History'!$1:$1048576,CcyPerBase!$B741,CcyPerBase!G$3) / $C741,""),"")</f>
        <v/>
      </c>
      <c r="H741" s="5" t="str">
        <f>IF($A741&lt;&gt;"",IF(H$2&lt;&gt;"",INDEX('Instrument History'!$1:$1048576,CcyPerBase!$B741,CcyPerBase!H$3) / $C741,""),"")</f>
        <v/>
      </c>
      <c r="I741" s="5" t="str">
        <f>IF($A741&lt;&gt;"",IF(I$2&lt;&gt;"",INDEX('Instrument History'!$1:$1048576,CcyPerBase!$B741,CcyPerBase!I$3) / $C741,""),"")</f>
        <v/>
      </c>
      <c r="J741" s="5" t="str">
        <f>IF($A741&lt;&gt;"",IF(J$2&lt;&gt;"",INDEX('Instrument History'!$1:$1048576,CcyPerBase!$B741,CcyPerBase!J$3) / $C741,""),"")</f>
        <v/>
      </c>
      <c r="K741" s="5" t="str">
        <f>IF($A741&lt;&gt;"",IF(K$2&lt;&gt;"",INDEX('Instrument History'!$1:$1048576,CcyPerBase!$B741,CcyPerBase!K$3) / $C741,""),"")</f>
        <v/>
      </c>
      <c r="L741" s="5" t="str">
        <f>IF($A741&lt;&gt;"",IF(L$2&lt;&gt;"",INDEX('Instrument History'!$1:$1048576,CcyPerBase!$B741,CcyPerBase!L$3) / $C741,""),"")</f>
        <v/>
      </c>
      <c r="M741" s="5" t="str">
        <f>IF($A741&lt;&gt;"",IF(M$2&lt;&gt;"",INDEX('Instrument History'!$1:$1048576,CcyPerBase!$B741,CcyPerBase!M$3) / $C741,""),"")</f>
        <v/>
      </c>
      <c r="N741" s="5" t="str">
        <f>IF($A741&lt;&gt;"",IF(N$2&lt;&gt;"",INDEX('Instrument History'!$1:$1048576,CcyPerBase!$B741,CcyPerBase!N$3) / $C741,""),"")</f>
        <v/>
      </c>
      <c r="O741" s="5" t="str">
        <f>IF($A741&lt;&gt;"",IF(O$2&lt;&gt;"",INDEX('Instrument History'!$1:$1048576,CcyPerBase!$B741,CcyPerBase!O$3) / $C741,""),"")</f>
        <v/>
      </c>
      <c r="P741" s="5" t="str">
        <f>IF($A741&lt;&gt;"",IF(P$2&lt;&gt;"",INDEX('Instrument History'!$1:$1048576,CcyPerBase!$B741,CcyPerBase!P$3) / $C741,""),"")</f>
        <v/>
      </c>
      <c r="Q741" s="5" t="str">
        <f>IF($A741&lt;&gt;"",IF(Q$2&lt;&gt;"",INDEX('Instrument History'!$1:$1048576,CcyPerBase!$B741,CcyPerBase!Q$3) / $C741,""),"")</f>
        <v/>
      </c>
      <c r="R741" s="5" t="str">
        <f>IF($A741&lt;&gt;"",IF(R$2&lt;&gt;"",INDEX('Instrument History'!$1:$1048576,CcyPerBase!$B741,CcyPerBase!R$3) / $C741,""),"")</f>
        <v/>
      </c>
      <c r="S741" s="5" t="str">
        <f>IF($A741&lt;&gt;"",IF(S$2&lt;&gt;"",INDEX('Instrument History'!$1:$1048576,CcyPerBase!$B741,CcyPerBase!S$3) / $C741,""),"")</f>
        <v/>
      </c>
      <c r="T741" s="5" t="str">
        <f>IF($A741&lt;&gt;"",IF(T$2&lt;&gt;"",INDEX('Instrument History'!$1:$1048576,CcyPerBase!$B741,CcyPerBase!T$3) / $C741,""),"")</f>
        <v/>
      </c>
      <c r="U741" s="5" t="str">
        <f>IF($A741&lt;&gt;"",IF(U$2&lt;&gt;"",INDEX('Instrument History'!$1:$1048576,CcyPerBase!$B741,CcyPerBase!U$3) / $C741,""),"")</f>
        <v/>
      </c>
      <c r="V741" s="5" t="str">
        <f>IF($A741&lt;&gt;"",IF(V$2&lt;&gt;"",INDEX('Instrument History'!$1:$1048576,CcyPerBase!$B741,CcyPerBase!V$3) / $C741,""),"")</f>
        <v/>
      </c>
      <c r="W741" s="5" t="str">
        <f>IF($A741&lt;&gt;"",IF(W$2&lt;&gt;"",INDEX('Instrument History'!$1:$1048576,CcyPerBase!$B741,CcyPerBase!W$3) / $C741,""),"")</f>
        <v/>
      </c>
      <c r="X741" s="5" t="str">
        <f>IF($A741&lt;&gt;"",IF(X$2&lt;&gt;"",INDEX('Instrument History'!$1:$1048576,CcyPerBase!$B741,CcyPerBase!X$3) / $C741,""),"")</f>
        <v/>
      </c>
    </row>
    <row r="742" spans="1:24">
      <c r="A742" s="12" t="str">
        <f>IF(A741&lt;&gt;"",IF(A741=$B$3,"",'Instrument History'!A739),"")</f>
        <v/>
      </c>
      <c r="B742" t="str">
        <f t="shared" si="12"/>
        <v/>
      </c>
      <c r="C742" s="5" t="str">
        <f>IF(A742&lt;&gt;"",INDEX('Instrument History'!$1:$1048576,CcyPerBase!B742,CcyPerBase!$B$2),"")</f>
        <v/>
      </c>
      <c r="D742" s="5" t="str">
        <f>IF($A742&lt;&gt;"",INDEX('Instrument History'!$1:$1048576,CcyPerBase!$B742,CcyPerBase!D$3) / $C742,"")</f>
        <v/>
      </c>
      <c r="E742" s="5" t="str">
        <f>IF($A742&lt;&gt;"",IF(E$2&lt;&gt;"",INDEX('Instrument History'!$1:$1048576,CcyPerBase!$B742,CcyPerBase!E$3) / $C742,""),"")</f>
        <v/>
      </c>
      <c r="F742" s="5" t="str">
        <f>IF($A742&lt;&gt;"",IF(F$2&lt;&gt;"",INDEX('Instrument History'!$1:$1048576,CcyPerBase!$B742,CcyPerBase!F$3) / $C742,""),"")</f>
        <v/>
      </c>
      <c r="G742" s="5" t="str">
        <f>IF($A742&lt;&gt;"",IF(G$2&lt;&gt;"",INDEX('Instrument History'!$1:$1048576,CcyPerBase!$B742,CcyPerBase!G$3) / $C742,""),"")</f>
        <v/>
      </c>
      <c r="H742" s="5" t="str">
        <f>IF($A742&lt;&gt;"",IF(H$2&lt;&gt;"",INDEX('Instrument History'!$1:$1048576,CcyPerBase!$B742,CcyPerBase!H$3) / $C742,""),"")</f>
        <v/>
      </c>
      <c r="I742" s="5" t="str">
        <f>IF($A742&lt;&gt;"",IF(I$2&lt;&gt;"",INDEX('Instrument History'!$1:$1048576,CcyPerBase!$B742,CcyPerBase!I$3) / $C742,""),"")</f>
        <v/>
      </c>
      <c r="J742" s="5" t="str">
        <f>IF($A742&lt;&gt;"",IF(J$2&lt;&gt;"",INDEX('Instrument History'!$1:$1048576,CcyPerBase!$B742,CcyPerBase!J$3) / $C742,""),"")</f>
        <v/>
      </c>
      <c r="K742" s="5" t="str">
        <f>IF($A742&lt;&gt;"",IF(K$2&lt;&gt;"",INDEX('Instrument History'!$1:$1048576,CcyPerBase!$B742,CcyPerBase!K$3) / $C742,""),"")</f>
        <v/>
      </c>
      <c r="L742" s="5" t="str">
        <f>IF($A742&lt;&gt;"",IF(L$2&lt;&gt;"",INDEX('Instrument History'!$1:$1048576,CcyPerBase!$B742,CcyPerBase!L$3) / $C742,""),"")</f>
        <v/>
      </c>
      <c r="M742" s="5" t="str">
        <f>IF($A742&lt;&gt;"",IF(M$2&lt;&gt;"",INDEX('Instrument History'!$1:$1048576,CcyPerBase!$B742,CcyPerBase!M$3) / $C742,""),"")</f>
        <v/>
      </c>
      <c r="N742" s="5" t="str">
        <f>IF($A742&lt;&gt;"",IF(N$2&lt;&gt;"",INDEX('Instrument History'!$1:$1048576,CcyPerBase!$B742,CcyPerBase!N$3) / $C742,""),"")</f>
        <v/>
      </c>
      <c r="O742" s="5" t="str">
        <f>IF($A742&lt;&gt;"",IF(O$2&lt;&gt;"",INDEX('Instrument History'!$1:$1048576,CcyPerBase!$B742,CcyPerBase!O$3) / $C742,""),"")</f>
        <v/>
      </c>
      <c r="P742" s="5" t="str">
        <f>IF($A742&lt;&gt;"",IF(P$2&lt;&gt;"",INDEX('Instrument History'!$1:$1048576,CcyPerBase!$B742,CcyPerBase!P$3) / $C742,""),"")</f>
        <v/>
      </c>
      <c r="Q742" s="5" t="str">
        <f>IF($A742&lt;&gt;"",IF(Q$2&lt;&gt;"",INDEX('Instrument History'!$1:$1048576,CcyPerBase!$B742,CcyPerBase!Q$3) / $C742,""),"")</f>
        <v/>
      </c>
      <c r="R742" s="5" t="str">
        <f>IF($A742&lt;&gt;"",IF(R$2&lt;&gt;"",INDEX('Instrument History'!$1:$1048576,CcyPerBase!$B742,CcyPerBase!R$3) / $C742,""),"")</f>
        <v/>
      </c>
      <c r="S742" s="5" t="str">
        <f>IF($A742&lt;&gt;"",IF(S$2&lt;&gt;"",INDEX('Instrument History'!$1:$1048576,CcyPerBase!$B742,CcyPerBase!S$3) / $C742,""),"")</f>
        <v/>
      </c>
      <c r="T742" s="5" t="str">
        <f>IF($A742&lt;&gt;"",IF(T$2&lt;&gt;"",INDEX('Instrument History'!$1:$1048576,CcyPerBase!$B742,CcyPerBase!T$3) / $C742,""),"")</f>
        <v/>
      </c>
      <c r="U742" s="5" t="str">
        <f>IF($A742&lt;&gt;"",IF(U$2&lt;&gt;"",INDEX('Instrument History'!$1:$1048576,CcyPerBase!$B742,CcyPerBase!U$3) / $C742,""),"")</f>
        <v/>
      </c>
      <c r="V742" s="5" t="str">
        <f>IF($A742&lt;&gt;"",IF(V$2&lt;&gt;"",INDEX('Instrument History'!$1:$1048576,CcyPerBase!$B742,CcyPerBase!V$3) / $C742,""),"")</f>
        <v/>
      </c>
      <c r="W742" s="5" t="str">
        <f>IF($A742&lt;&gt;"",IF(W$2&lt;&gt;"",INDEX('Instrument History'!$1:$1048576,CcyPerBase!$B742,CcyPerBase!W$3) / $C742,""),"")</f>
        <v/>
      </c>
      <c r="X742" s="5" t="str">
        <f>IF($A742&lt;&gt;"",IF(X$2&lt;&gt;"",INDEX('Instrument History'!$1:$1048576,CcyPerBase!$B742,CcyPerBase!X$3) / $C742,""),"")</f>
        <v/>
      </c>
    </row>
    <row r="743" spans="1:24">
      <c r="A743" s="12" t="str">
        <f>IF(A742&lt;&gt;"",IF(A742=$B$3,"",'Instrument History'!A740),"")</f>
        <v/>
      </c>
      <c r="B743" t="str">
        <f t="shared" si="12"/>
        <v/>
      </c>
      <c r="C743" s="5" t="str">
        <f>IF(A743&lt;&gt;"",INDEX('Instrument History'!$1:$1048576,CcyPerBase!B743,CcyPerBase!$B$2),"")</f>
        <v/>
      </c>
      <c r="D743" s="5" t="str">
        <f>IF($A743&lt;&gt;"",INDEX('Instrument History'!$1:$1048576,CcyPerBase!$B743,CcyPerBase!D$3) / $C743,"")</f>
        <v/>
      </c>
      <c r="E743" s="5" t="str">
        <f>IF($A743&lt;&gt;"",IF(E$2&lt;&gt;"",INDEX('Instrument History'!$1:$1048576,CcyPerBase!$B743,CcyPerBase!E$3) / $C743,""),"")</f>
        <v/>
      </c>
      <c r="F743" s="5" t="str">
        <f>IF($A743&lt;&gt;"",IF(F$2&lt;&gt;"",INDEX('Instrument History'!$1:$1048576,CcyPerBase!$B743,CcyPerBase!F$3) / $C743,""),"")</f>
        <v/>
      </c>
      <c r="G743" s="5" t="str">
        <f>IF($A743&lt;&gt;"",IF(G$2&lt;&gt;"",INDEX('Instrument History'!$1:$1048576,CcyPerBase!$B743,CcyPerBase!G$3) / $C743,""),"")</f>
        <v/>
      </c>
      <c r="H743" s="5" t="str">
        <f>IF($A743&lt;&gt;"",IF(H$2&lt;&gt;"",INDEX('Instrument History'!$1:$1048576,CcyPerBase!$B743,CcyPerBase!H$3) / $C743,""),"")</f>
        <v/>
      </c>
      <c r="I743" s="5" t="str">
        <f>IF($A743&lt;&gt;"",IF(I$2&lt;&gt;"",INDEX('Instrument History'!$1:$1048576,CcyPerBase!$B743,CcyPerBase!I$3) / $C743,""),"")</f>
        <v/>
      </c>
      <c r="J743" s="5" t="str">
        <f>IF($A743&lt;&gt;"",IF(J$2&lt;&gt;"",INDEX('Instrument History'!$1:$1048576,CcyPerBase!$B743,CcyPerBase!J$3) / $C743,""),"")</f>
        <v/>
      </c>
      <c r="K743" s="5" t="str">
        <f>IF($A743&lt;&gt;"",IF(K$2&lt;&gt;"",INDEX('Instrument History'!$1:$1048576,CcyPerBase!$B743,CcyPerBase!K$3) / $C743,""),"")</f>
        <v/>
      </c>
      <c r="L743" s="5" t="str">
        <f>IF($A743&lt;&gt;"",IF(L$2&lt;&gt;"",INDEX('Instrument History'!$1:$1048576,CcyPerBase!$B743,CcyPerBase!L$3) / $C743,""),"")</f>
        <v/>
      </c>
      <c r="M743" s="5" t="str">
        <f>IF($A743&lt;&gt;"",IF(M$2&lt;&gt;"",INDEX('Instrument History'!$1:$1048576,CcyPerBase!$B743,CcyPerBase!M$3) / $C743,""),"")</f>
        <v/>
      </c>
      <c r="N743" s="5" t="str">
        <f>IF($A743&lt;&gt;"",IF(N$2&lt;&gt;"",INDEX('Instrument History'!$1:$1048576,CcyPerBase!$B743,CcyPerBase!N$3) / $C743,""),"")</f>
        <v/>
      </c>
      <c r="O743" s="5" t="str">
        <f>IF($A743&lt;&gt;"",IF(O$2&lt;&gt;"",INDEX('Instrument History'!$1:$1048576,CcyPerBase!$B743,CcyPerBase!O$3) / $C743,""),"")</f>
        <v/>
      </c>
      <c r="P743" s="5" t="str">
        <f>IF($A743&lt;&gt;"",IF(P$2&lt;&gt;"",INDEX('Instrument History'!$1:$1048576,CcyPerBase!$B743,CcyPerBase!P$3) / $C743,""),"")</f>
        <v/>
      </c>
      <c r="Q743" s="5" t="str">
        <f>IF($A743&lt;&gt;"",IF(Q$2&lt;&gt;"",INDEX('Instrument History'!$1:$1048576,CcyPerBase!$B743,CcyPerBase!Q$3) / $C743,""),"")</f>
        <v/>
      </c>
      <c r="R743" s="5" t="str">
        <f>IF($A743&lt;&gt;"",IF(R$2&lt;&gt;"",INDEX('Instrument History'!$1:$1048576,CcyPerBase!$B743,CcyPerBase!R$3) / $C743,""),"")</f>
        <v/>
      </c>
      <c r="S743" s="5" t="str">
        <f>IF($A743&lt;&gt;"",IF(S$2&lt;&gt;"",INDEX('Instrument History'!$1:$1048576,CcyPerBase!$B743,CcyPerBase!S$3) / $C743,""),"")</f>
        <v/>
      </c>
      <c r="T743" s="5" t="str">
        <f>IF($A743&lt;&gt;"",IF(T$2&lt;&gt;"",INDEX('Instrument History'!$1:$1048576,CcyPerBase!$B743,CcyPerBase!T$3) / $C743,""),"")</f>
        <v/>
      </c>
      <c r="U743" s="5" t="str">
        <f>IF($A743&lt;&gt;"",IF(U$2&lt;&gt;"",INDEX('Instrument History'!$1:$1048576,CcyPerBase!$B743,CcyPerBase!U$3) / $C743,""),"")</f>
        <v/>
      </c>
      <c r="V743" s="5" t="str">
        <f>IF($A743&lt;&gt;"",IF(V$2&lt;&gt;"",INDEX('Instrument History'!$1:$1048576,CcyPerBase!$B743,CcyPerBase!V$3) / $C743,""),"")</f>
        <v/>
      </c>
      <c r="W743" s="5" t="str">
        <f>IF($A743&lt;&gt;"",IF(W$2&lt;&gt;"",INDEX('Instrument History'!$1:$1048576,CcyPerBase!$B743,CcyPerBase!W$3) / $C743,""),"")</f>
        <v/>
      </c>
      <c r="X743" s="5" t="str">
        <f>IF($A743&lt;&gt;"",IF(X$2&lt;&gt;"",INDEX('Instrument History'!$1:$1048576,CcyPerBase!$B743,CcyPerBase!X$3) / $C743,""),"")</f>
        <v/>
      </c>
    </row>
    <row r="744" spans="1:24">
      <c r="A744" s="12" t="str">
        <f>IF(A743&lt;&gt;"",IF(A743=$B$3,"",'Instrument History'!A741),"")</f>
        <v/>
      </c>
      <c r="B744" t="str">
        <f t="shared" si="12"/>
        <v/>
      </c>
      <c r="C744" s="5" t="str">
        <f>IF(A744&lt;&gt;"",INDEX('Instrument History'!$1:$1048576,CcyPerBase!B744,CcyPerBase!$B$2),"")</f>
        <v/>
      </c>
      <c r="D744" s="5" t="str">
        <f>IF($A744&lt;&gt;"",INDEX('Instrument History'!$1:$1048576,CcyPerBase!$B744,CcyPerBase!D$3) / $C744,"")</f>
        <v/>
      </c>
      <c r="E744" s="5" t="str">
        <f>IF($A744&lt;&gt;"",IF(E$2&lt;&gt;"",INDEX('Instrument History'!$1:$1048576,CcyPerBase!$B744,CcyPerBase!E$3) / $C744,""),"")</f>
        <v/>
      </c>
      <c r="F744" s="5" t="str">
        <f>IF($A744&lt;&gt;"",IF(F$2&lt;&gt;"",INDEX('Instrument History'!$1:$1048576,CcyPerBase!$B744,CcyPerBase!F$3) / $C744,""),"")</f>
        <v/>
      </c>
      <c r="G744" s="5" t="str">
        <f>IF($A744&lt;&gt;"",IF(G$2&lt;&gt;"",INDEX('Instrument History'!$1:$1048576,CcyPerBase!$B744,CcyPerBase!G$3) / $C744,""),"")</f>
        <v/>
      </c>
      <c r="H744" s="5" t="str">
        <f>IF($A744&lt;&gt;"",IF(H$2&lt;&gt;"",INDEX('Instrument History'!$1:$1048576,CcyPerBase!$B744,CcyPerBase!H$3) / $C744,""),"")</f>
        <v/>
      </c>
      <c r="I744" s="5" t="str">
        <f>IF($A744&lt;&gt;"",IF(I$2&lt;&gt;"",INDEX('Instrument History'!$1:$1048576,CcyPerBase!$B744,CcyPerBase!I$3) / $C744,""),"")</f>
        <v/>
      </c>
      <c r="J744" s="5" t="str">
        <f>IF($A744&lt;&gt;"",IF(J$2&lt;&gt;"",INDEX('Instrument History'!$1:$1048576,CcyPerBase!$B744,CcyPerBase!J$3) / $C744,""),"")</f>
        <v/>
      </c>
      <c r="K744" s="5" t="str">
        <f>IF($A744&lt;&gt;"",IF(K$2&lt;&gt;"",INDEX('Instrument History'!$1:$1048576,CcyPerBase!$B744,CcyPerBase!K$3) / $C744,""),"")</f>
        <v/>
      </c>
      <c r="L744" s="5" t="str">
        <f>IF($A744&lt;&gt;"",IF(L$2&lt;&gt;"",INDEX('Instrument History'!$1:$1048576,CcyPerBase!$B744,CcyPerBase!L$3) / $C744,""),"")</f>
        <v/>
      </c>
      <c r="M744" s="5" t="str">
        <f>IF($A744&lt;&gt;"",IF(M$2&lt;&gt;"",INDEX('Instrument History'!$1:$1048576,CcyPerBase!$B744,CcyPerBase!M$3) / $C744,""),"")</f>
        <v/>
      </c>
      <c r="N744" s="5" t="str">
        <f>IF($A744&lt;&gt;"",IF(N$2&lt;&gt;"",INDEX('Instrument History'!$1:$1048576,CcyPerBase!$B744,CcyPerBase!N$3) / $C744,""),"")</f>
        <v/>
      </c>
      <c r="O744" s="5" t="str">
        <f>IF($A744&lt;&gt;"",IF(O$2&lt;&gt;"",INDEX('Instrument History'!$1:$1048576,CcyPerBase!$B744,CcyPerBase!O$3) / $C744,""),"")</f>
        <v/>
      </c>
      <c r="P744" s="5" t="str">
        <f>IF($A744&lt;&gt;"",IF(P$2&lt;&gt;"",INDEX('Instrument History'!$1:$1048576,CcyPerBase!$B744,CcyPerBase!P$3) / $C744,""),"")</f>
        <v/>
      </c>
      <c r="Q744" s="5" t="str">
        <f>IF($A744&lt;&gt;"",IF(Q$2&lt;&gt;"",INDEX('Instrument History'!$1:$1048576,CcyPerBase!$B744,CcyPerBase!Q$3) / $C744,""),"")</f>
        <v/>
      </c>
      <c r="R744" s="5" t="str">
        <f>IF($A744&lt;&gt;"",IF(R$2&lt;&gt;"",INDEX('Instrument History'!$1:$1048576,CcyPerBase!$B744,CcyPerBase!R$3) / $C744,""),"")</f>
        <v/>
      </c>
      <c r="S744" s="5" t="str">
        <f>IF($A744&lt;&gt;"",IF(S$2&lt;&gt;"",INDEX('Instrument History'!$1:$1048576,CcyPerBase!$B744,CcyPerBase!S$3) / $C744,""),"")</f>
        <v/>
      </c>
      <c r="T744" s="5" t="str">
        <f>IF($A744&lt;&gt;"",IF(T$2&lt;&gt;"",INDEX('Instrument History'!$1:$1048576,CcyPerBase!$B744,CcyPerBase!T$3) / $C744,""),"")</f>
        <v/>
      </c>
      <c r="U744" s="5" t="str">
        <f>IF($A744&lt;&gt;"",IF(U$2&lt;&gt;"",INDEX('Instrument History'!$1:$1048576,CcyPerBase!$B744,CcyPerBase!U$3) / $C744,""),"")</f>
        <v/>
      </c>
      <c r="V744" s="5" t="str">
        <f>IF($A744&lt;&gt;"",IF(V$2&lt;&gt;"",INDEX('Instrument History'!$1:$1048576,CcyPerBase!$B744,CcyPerBase!V$3) / $C744,""),"")</f>
        <v/>
      </c>
      <c r="W744" s="5" t="str">
        <f>IF($A744&lt;&gt;"",IF(W$2&lt;&gt;"",INDEX('Instrument History'!$1:$1048576,CcyPerBase!$B744,CcyPerBase!W$3) / $C744,""),"")</f>
        <v/>
      </c>
      <c r="X744" s="5" t="str">
        <f>IF($A744&lt;&gt;"",IF(X$2&lt;&gt;"",INDEX('Instrument History'!$1:$1048576,CcyPerBase!$B744,CcyPerBase!X$3) / $C744,""),"")</f>
        <v/>
      </c>
    </row>
    <row r="745" spans="1:24">
      <c r="A745" s="12" t="str">
        <f>IF(A744&lt;&gt;"",IF(A744=$B$3,"",'Instrument History'!A742),"")</f>
        <v/>
      </c>
      <c r="B745" t="str">
        <f t="shared" si="12"/>
        <v/>
      </c>
      <c r="C745" s="5" t="str">
        <f>IF(A745&lt;&gt;"",INDEX('Instrument History'!$1:$1048576,CcyPerBase!B745,CcyPerBase!$B$2),"")</f>
        <v/>
      </c>
      <c r="D745" s="5" t="str">
        <f>IF($A745&lt;&gt;"",INDEX('Instrument History'!$1:$1048576,CcyPerBase!$B745,CcyPerBase!D$3) / $C745,"")</f>
        <v/>
      </c>
      <c r="E745" s="5" t="str">
        <f>IF($A745&lt;&gt;"",IF(E$2&lt;&gt;"",INDEX('Instrument History'!$1:$1048576,CcyPerBase!$B745,CcyPerBase!E$3) / $C745,""),"")</f>
        <v/>
      </c>
      <c r="F745" s="5" t="str">
        <f>IF($A745&lt;&gt;"",IF(F$2&lt;&gt;"",INDEX('Instrument History'!$1:$1048576,CcyPerBase!$B745,CcyPerBase!F$3) / $C745,""),"")</f>
        <v/>
      </c>
      <c r="G745" s="5" t="str">
        <f>IF($A745&lt;&gt;"",IF(G$2&lt;&gt;"",INDEX('Instrument History'!$1:$1048576,CcyPerBase!$B745,CcyPerBase!G$3) / $C745,""),"")</f>
        <v/>
      </c>
      <c r="H745" s="5" t="str">
        <f>IF($A745&lt;&gt;"",IF(H$2&lt;&gt;"",INDEX('Instrument History'!$1:$1048576,CcyPerBase!$B745,CcyPerBase!H$3) / $C745,""),"")</f>
        <v/>
      </c>
      <c r="I745" s="5" t="str">
        <f>IF($A745&lt;&gt;"",IF(I$2&lt;&gt;"",INDEX('Instrument History'!$1:$1048576,CcyPerBase!$B745,CcyPerBase!I$3) / $C745,""),"")</f>
        <v/>
      </c>
      <c r="J745" s="5" t="str">
        <f>IF($A745&lt;&gt;"",IF(J$2&lt;&gt;"",INDEX('Instrument History'!$1:$1048576,CcyPerBase!$B745,CcyPerBase!J$3) / $C745,""),"")</f>
        <v/>
      </c>
      <c r="K745" s="5" t="str">
        <f>IF($A745&lt;&gt;"",IF(K$2&lt;&gt;"",INDEX('Instrument History'!$1:$1048576,CcyPerBase!$B745,CcyPerBase!K$3) / $C745,""),"")</f>
        <v/>
      </c>
      <c r="L745" s="5" t="str">
        <f>IF($A745&lt;&gt;"",IF(L$2&lt;&gt;"",INDEX('Instrument History'!$1:$1048576,CcyPerBase!$B745,CcyPerBase!L$3) / $C745,""),"")</f>
        <v/>
      </c>
      <c r="M745" s="5" t="str">
        <f>IF($A745&lt;&gt;"",IF(M$2&lt;&gt;"",INDEX('Instrument History'!$1:$1048576,CcyPerBase!$B745,CcyPerBase!M$3) / $C745,""),"")</f>
        <v/>
      </c>
      <c r="N745" s="5" t="str">
        <f>IF($A745&lt;&gt;"",IF(N$2&lt;&gt;"",INDEX('Instrument History'!$1:$1048576,CcyPerBase!$B745,CcyPerBase!N$3) / $C745,""),"")</f>
        <v/>
      </c>
      <c r="O745" s="5" t="str">
        <f>IF($A745&lt;&gt;"",IF(O$2&lt;&gt;"",INDEX('Instrument History'!$1:$1048576,CcyPerBase!$B745,CcyPerBase!O$3) / $C745,""),"")</f>
        <v/>
      </c>
      <c r="P745" s="5" t="str">
        <f>IF($A745&lt;&gt;"",IF(P$2&lt;&gt;"",INDEX('Instrument History'!$1:$1048576,CcyPerBase!$B745,CcyPerBase!P$3) / $C745,""),"")</f>
        <v/>
      </c>
      <c r="Q745" s="5" t="str">
        <f>IF($A745&lt;&gt;"",IF(Q$2&lt;&gt;"",INDEX('Instrument History'!$1:$1048576,CcyPerBase!$B745,CcyPerBase!Q$3) / $C745,""),"")</f>
        <v/>
      </c>
      <c r="R745" s="5" t="str">
        <f>IF($A745&lt;&gt;"",IF(R$2&lt;&gt;"",INDEX('Instrument History'!$1:$1048576,CcyPerBase!$B745,CcyPerBase!R$3) / $C745,""),"")</f>
        <v/>
      </c>
      <c r="S745" s="5" t="str">
        <f>IF($A745&lt;&gt;"",IF(S$2&lt;&gt;"",INDEX('Instrument History'!$1:$1048576,CcyPerBase!$B745,CcyPerBase!S$3) / $C745,""),"")</f>
        <v/>
      </c>
      <c r="T745" s="5" t="str">
        <f>IF($A745&lt;&gt;"",IF(T$2&lt;&gt;"",INDEX('Instrument History'!$1:$1048576,CcyPerBase!$B745,CcyPerBase!T$3) / $C745,""),"")</f>
        <v/>
      </c>
      <c r="U745" s="5" t="str">
        <f>IF($A745&lt;&gt;"",IF(U$2&lt;&gt;"",INDEX('Instrument History'!$1:$1048576,CcyPerBase!$B745,CcyPerBase!U$3) / $C745,""),"")</f>
        <v/>
      </c>
      <c r="V745" s="5" t="str">
        <f>IF($A745&lt;&gt;"",IF(V$2&lt;&gt;"",INDEX('Instrument History'!$1:$1048576,CcyPerBase!$B745,CcyPerBase!V$3) / $C745,""),"")</f>
        <v/>
      </c>
      <c r="W745" s="5" t="str">
        <f>IF($A745&lt;&gt;"",IF(W$2&lt;&gt;"",INDEX('Instrument History'!$1:$1048576,CcyPerBase!$B745,CcyPerBase!W$3) / $C745,""),"")</f>
        <v/>
      </c>
      <c r="X745" s="5" t="str">
        <f>IF($A745&lt;&gt;"",IF(X$2&lt;&gt;"",INDEX('Instrument History'!$1:$1048576,CcyPerBase!$B745,CcyPerBase!X$3) / $C745,""),"")</f>
        <v/>
      </c>
    </row>
    <row r="746" spans="1:24">
      <c r="A746" s="12" t="str">
        <f>IF(A745&lt;&gt;"",IF(A745=$B$3,"",'Instrument History'!A743),"")</f>
        <v/>
      </c>
      <c r="B746" t="str">
        <f t="shared" si="12"/>
        <v/>
      </c>
      <c r="C746" s="5" t="str">
        <f>IF(A746&lt;&gt;"",INDEX('Instrument History'!$1:$1048576,CcyPerBase!B746,CcyPerBase!$B$2),"")</f>
        <v/>
      </c>
      <c r="D746" s="5" t="str">
        <f>IF($A746&lt;&gt;"",INDEX('Instrument History'!$1:$1048576,CcyPerBase!$B746,CcyPerBase!D$3) / $C746,"")</f>
        <v/>
      </c>
      <c r="E746" s="5" t="str">
        <f>IF($A746&lt;&gt;"",IF(E$2&lt;&gt;"",INDEX('Instrument History'!$1:$1048576,CcyPerBase!$B746,CcyPerBase!E$3) / $C746,""),"")</f>
        <v/>
      </c>
      <c r="F746" s="5" t="str">
        <f>IF($A746&lt;&gt;"",IF(F$2&lt;&gt;"",INDEX('Instrument History'!$1:$1048576,CcyPerBase!$B746,CcyPerBase!F$3) / $C746,""),"")</f>
        <v/>
      </c>
      <c r="G746" s="5" t="str">
        <f>IF($A746&lt;&gt;"",IF(G$2&lt;&gt;"",INDEX('Instrument History'!$1:$1048576,CcyPerBase!$B746,CcyPerBase!G$3) / $C746,""),"")</f>
        <v/>
      </c>
      <c r="H746" s="5" t="str">
        <f>IF($A746&lt;&gt;"",IF(H$2&lt;&gt;"",INDEX('Instrument History'!$1:$1048576,CcyPerBase!$B746,CcyPerBase!H$3) / $C746,""),"")</f>
        <v/>
      </c>
      <c r="I746" s="5" t="str">
        <f>IF($A746&lt;&gt;"",IF(I$2&lt;&gt;"",INDEX('Instrument History'!$1:$1048576,CcyPerBase!$B746,CcyPerBase!I$3) / $C746,""),"")</f>
        <v/>
      </c>
      <c r="J746" s="5" t="str">
        <f>IF($A746&lt;&gt;"",IF(J$2&lt;&gt;"",INDEX('Instrument History'!$1:$1048576,CcyPerBase!$B746,CcyPerBase!J$3) / $C746,""),"")</f>
        <v/>
      </c>
      <c r="K746" s="5" t="str">
        <f>IF($A746&lt;&gt;"",IF(K$2&lt;&gt;"",INDEX('Instrument History'!$1:$1048576,CcyPerBase!$B746,CcyPerBase!K$3) / $C746,""),"")</f>
        <v/>
      </c>
      <c r="L746" s="5" t="str">
        <f>IF($A746&lt;&gt;"",IF(L$2&lt;&gt;"",INDEX('Instrument History'!$1:$1048576,CcyPerBase!$B746,CcyPerBase!L$3) / $C746,""),"")</f>
        <v/>
      </c>
      <c r="M746" s="5" t="str">
        <f>IF($A746&lt;&gt;"",IF(M$2&lt;&gt;"",INDEX('Instrument History'!$1:$1048576,CcyPerBase!$B746,CcyPerBase!M$3) / $C746,""),"")</f>
        <v/>
      </c>
      <c r="N746" s="5" t="str">
        <f>IF($A746&lt;&gt;"",IF(N$2&lt;&gt;"",INDEX('Instrument History'!$1:$1048576,CcyPerBase!$B746,CcyPerBase!N$3) / $C746,""),"")</f>
        <v/>
      </c>
      <c r="O746" s="5" t="str">
        <f>IF($A746&lt;&gt;"",IF(O$2&lt;&gt;"",INDEX('Instrument History'!$1:$1048576,CcyPerBase!$B746,CcyPerBase!O$3) / $C746,""),"")</f>
        <v/>
      </c>
      <c r="P746" s="5" t="str">
        <f>IF($A746&lt;&gt;"",IF(P$2&lt;&gt;"",INDEX('Instrument History'!$1:$1048576,CcyPerBase!$B746,CcyPerBase!P$3) / $C746,""),"")</f>
        <v/>
      </c>
      <c r="Q746" s="5" t="str">
        <f>IF($A746&lt;&gt;"",IF(Q$2&lt;&gt;"",INDEX('Instrument History'!$1:$1048576,CcyPerBase!$B746,CcyPerBase!Q$3) / $C746,""),"")</f>
        <v/>
      </c>
      <c r="R746" s="5" t="str">
        <f>IF($A746&lt;&gt;"",IF(R$2&lt;&gt;"",INDEX('Instrument History'!$1:$1048576,CcyPerBase!$B746,CcyPerBase!R$3) / $C746,""),"")</f>
        <v/>
      </c>
      <c r="S746" s="5" t="str">
        <f>IF($A746&lt;&gt;"",IF(S$2&lt;&gt;"",INDEX('Instrument History'!$1:$1048576,CcyPerBase!$B746,CcyPerBase!S$3) / $C746,""),"")</f>
        <v/>
      </c>
      <c r="T746" s="5" t="str">
        <f>IF($A746&lt;&gt;"",IF(T$2&lt;&gt;"",INDEX('Instrument History'!$1:$1048576,CcyPerBase!$B746,CcyPerBase!T$3) / $C746,""),"")</f>
        <v/>
      </c>
      <c r="U746" s="5" t="str">
        <f>IF($A746&lt;&gt;"",IF(U$2&lt;&gt;"",INDEX('Instrument History'!$1:$1048576,CcyPerBase!$B746,CcyPerBase!U$3) / $C746,""),"")</f>
        <v/>
      </c>
      <c r="V746" s="5" t="str">
        <f>IF($A746&lt;&gt;"",IF(V$2&lt;&gt;"",INDEX('Instrument History'!$1:$1048576,CcyPerBase!$B746,CcyPerBase!V$3) / $C746,""),"")</f>
        <v/>
      </c>
      <c r="W746" s="5" t="str">
        <f>IF($A746&lt;&gt;"",IF(W$2&lt;&gt;"",INDEX('Instrument History'!$1:$1048576,CcyPerBase!$B746,CcyPerBase!W$3) / $C746,""),"")</f>
        <v/>
      </c>
      <c r="X746" s="5" t="str">
        <f>IF($A746&lt;&gt;"",IF(X$2&lt;&gt;"",INDEX('Instrument History'!$1:$1048576,CcyPerBase!$B746,CcyPerBase!X$3) / $C746,""),"")</f>
        <v/>
      </c>
    </row>
    <row r="747" spans="1:24">
      <c r="A747" s="12" t="str">
        <f>IF(A746&lt;&gt;"",IF(A746=$B$3,"",'Instrument History'!A744),"")</f>
        <v/>
      </c>
      <c r="B747" t="str">
        <f t="shared" si="12"/>
        <v/>
      </c>
      <c r="C747" s="5" t="str">
        <f>IF(A747&lt;&gt;"",INDEX('Instrument History'!$1:$1048576,CcyPerBase!B747,CcyPerBase!$B$2),"")</f>
        <v/>
      </c>
      <c r="D747" s="5" t="str">
        <f>IF($A747&lt;&gt;"",INDEX('Instrument History'!$1:$1048576,CcyPerBase!$B747,CcyPerBase!D$3) / $C747,"")</f>
        <v/>
      </c>
      <c r="E747" s="5" t="str">
        <f>IF($A747&lt;&gt;"",IF(E$2&lt;&gt;"",INDEX('Instrument History'!$1:$1048576,CcyPerBase!$B747,CcyPerBase!E$3) / $C747,""),"")</f>
        <v/>
      </c>
      <c r="F747" s="5" t="str">
        <f>IF($A747&lt;&gt;"",IF(F$2&lt;&gt;"",INDEX('Instrument History'!$1:$1048576,CcyPerBase!$B747,CcyPerBase!F$3) / $C747,""),"")</f>
        <v/>
      </c>
      <c r="G747" s="5" t="str">
        <f>IF($A747&lt;&gt;"",IF(G$2&lt;&gt;"",INDEX('Instrument History'!$1:$1048576,CcyPerBase!$B747,CcyPerBase!G$3) / $C747,""),"")</f>
        <v/>
      </c>
      <c r="H747" s="5" t="str">
        <f>IF($A747&lt;&gt;"",IF(H$2&lt;&gt;"",INDEX('Instrument History'!$1:$1048576,CcyPerBase!$B747,CcyPerBase!H$3) / $C747,""),"")</f>
        <v/>
      </c>
      <c r="I747" s="5" t="str">
        <f>IF($A747&lt;&gt;"",IF(I$2&lt;&gt;"",INDEX('Instrument History'!$1:$1048576,CcyPerBase!$B747,CcyPerBase!I$3) / $C747,""),"")</f>
        <v/>
      </c>
      <c r="J747" s="5" t="str">
        <f>IF($A747&lt;&gt;"",IF(J$2&lt;&gt;"",INDEX('Instrument History'!$1:$1048576,CcyPerBase!$B747,CcyPerBase!J$3) / $C747,""),"")</f>
        <v/>
      </c>
      <c r="K747" s="5" t="str">
        <f>IF($A747&lt;&gt;"",IF(K$2&lt;&gt;"",INDEX('Instrument History'!$1:$1048576,CcyPerBase!$B747,CcyPerBase!K$3) / $C747,""),"")</f>
        <v/>
      </c>
      <c r="L747" s="5" t="str">
        <f>IF($A747&lt;&gt;"",IF(L$2&lt;&gt;"",INDEX('Instrument History'!$1:$1048576,CcyPerBase!$B747,CcyPerBase!L$3) / $C747,""),"")</f>
        <v/>
      </c>
      <c r="M747" s="5" t="str">
        <f>IF($A747&lt;&gt;"",IF(M$2&lt;&gt;"",INDEX('Instrument History'!$1:$1048576,CcyPerBase!$B747,CcyPerBase!M$3) / $C747,""),"")</f>
        <v/>
      </c>
      <c r="N747" s="5" t="str">
        <f>IF($A747&lt;&gt;"",IF(N$2&lt;&gt;"",INDEX('Instrument History'!$1:$1048576,CcyPerBase!$B747,CcyPerBase!N$3) / $C747,""),"")</f>
        <v/>
      </c>
      <c r="O747" s="5" t="str">
        <f>IF($A747&lt;&gt;"",IF(O$2&lt;&gt;"",INDEX('Instrument History'!$1:$1048576,CcyPerBase!$B747,CcyPerBase!O$3) / $C747,""),"")</f>
        <v/>
      </c>
      <c r="P747" s="5" t="str">
        <f>IF($A747&lt;&gt;"",IF(P$2&lt;&gt;"",INDEX('Instrument History'!$1:$1048576,CcyPerBase!$B747,CcyPerBase!P$3) / $C747,""),"")</f>
        <v/>
      </c>
      <c r="Q747" s="5" t="str">
        <f>IF($A747&lt;&gt;"",IF(Q$2&lt;&gt;"",INDEX('Instrument History'!$1:$1048576,CcyPerBase!$B747,CcyPerBase!Q$3) / $C747,""),"")</f>
        <v/>
      </c>
      <c r="R747" s="5" t="str">
        <f>IF($A747&lt;&gt;"",IF(R$2&lt;&gt;"",INDEX('Instrument History'!$1:$1048576,CcyPerBase!$B747,CcyPerBase!R$3) / $C747,""),"")</f>
        <v/>
      </c>
      <c r="S747" s="5" t="str">
        <f>IF($A747&lt;&gt;"",IF(S$2&lt;&gt;"",INDEX('Instrument History'!$1:$1048576,CcyPerBase!$B747,CcyPerBase!S$3) / $C747,""),"")</f>
        <v/>
      </c>
      <c r="T747" s="5" t="str">
        <f>IF($A747&lt;&gt;"",IF(T$2&lt;&gt;"",INDEX('Instrument History'!$1:$1048576,CcyPerBase!$B747,CcyPerBase!T$3) / $C747,""),"")</f>
        <v/>
      </c>
      <c r="U747" s="5" t="str">
        <f>IF($A747&lt;&gt;"",IF(U$2&lt;&gt;"",INDEX('Instrument History'!$1:$1048576,CcyPerBase!$B747,CcyPerBase!U$3) / $C747,""),"")</f>
        <v/>
      </c>
      <c r="V747" s="5" t="str">
        <f>IF($A747&lt;&gt;"",IF(V$2&lt;&gt;"",INDEX('Instrument History'!$1:$1048576,CcyPerBase!$B747,CcyPerBase!V$3) / $C747,""),"")</f>
        <v/>
      </c>
      <c r="W747" s="5" t="str">
        <f>IF($A747&lt;&gt;"",IF(W$2&lt;&gt;"",INDEX('Instrument History'!$1:$1048576,CcyPerBase!$B747,CcyPerBase!W$3) / $C747,""),"")</f>
        <v/>
      </c>
      <c r="X747" s="5" t="str">
        <f>IF($A747&lt;&gt;"",IF(X$2&lt;&gt;"",INDEX('Instrument History'!$1:$1048576,CcyPerBase!$B747,CcyPerBase!X$3) / $C747,""),"")</f>
        <v/>
      </c>
    </row>
    <row r="748" spans="1:24">
      <c r="A748" s="12" t="str">
        <f>IF(A747&lt;&gt;"",IF(A747=$B$3,"",'Instrument History'!A745),"")</f>
        <v/>
      </c>
      <c r="B748" t="str">
        <f t="shared" si="12"/>
        <v/>
      </c>
      <c r="C748" s="5" t="str">
        <f>IF(A748&lt;&gt;"",INDEX('Instrument History'!$1:$1048576,CcyPerBase!B748,CcyPerBase!$B$2),"")</f>
        <v/>
      </c>
      <c r="D748" s="5" t="str">
        <f>IF($A748&lt;&gt;"",INDEX('Instrument History'!$1:$1048576,CcyPerBase!$B748,CcyPerBase!D$3) / $C748,"")</f>
        <v/>
      </c>
      <c r="E748" s="5" t="str">
        <f>IF($A748&lt;&gt;"",IF(E$2&lt;&gt;"",INDEX('Instrument History'!$1:$1048576,CcyPerBase!$B748,CcyPerBase!E$3) / $C748,""),"")</f>
        <v/>
      </c>
      <c r="F748" s="5" t="str">
        <f>IF($A748&lt;&gt;"",IF(F$2&lt;&gt;"",INDEX('Instrument History'!$1:$1048576,CcyPerBase!$B748,CcyPerBase!F$3) / $C748,""),"")</f>
        <v/>
      </c>
      <c r="G748" s="5" t="str">
        <f>IF($A748&lt;&gt;"",IF(G$2&lt;&gt;"",INDEX('Instrument History'!$1:$1048576,CcyPerBase!$B748,CcyPerBase!G$3) / $C748,""),"")</f>
        <v/>
      </c>
      <c r="H748" s="5" t="str">
        <f>IF($A748&lt;&gt;"",IF(H$2&lt;&gt;"",INDEX('Instrument History'!$1:$1048576,CcyPerBase!$B748,CcyPerBase!H$3) / $C748,""),"")</f>
        <v/>
      </c>
      <c r="I748" s="5" t="str">
        <f>IF($A748&lt;&gt;"",IF(I$2&lt;&gt;"",INDEX('Instrument History'!$1:$1048576,CcyPerBase!$B748,CcyPerBase!I$3) / $C748,""),"")</f>
        <v/>
      </c>
      <c r="J748" s="5" t="str">
        <f>IF($A748&lt;&gt;"",IF(J$2&lt;&gt;"",INDEX('Instrument History'!$1:$1048576,CcyPerBase!$B748,CcyPerBase!J$3) / $C748,""),"")</f>
        <v/>
      </c>
      <c r="K748" s="5" t="str">
        <f>IF($A748&lt;&gt;"",IF(K$2&lt;&gt;"",INDEX('Instrument History'!$1:$1048576,CcyPerBase!$B748,CcyPerBase!K$3) / $C748,""),"")</f>
        <v/>
      </c>
      <c r="L748" s="5" t="str">
        <f>IF($A748&lt;&gt;"",IF(L$2&lt;&gt;"",INDEX('Instrument History'!$1:$1048576,CcyPerBase!$B748,CcyPerBase!L$3) / $C748,""),"")</f>
        <v/>
      </c>
      <c r="M748" s="5" t="str">
        <f>IF($A748&lt;&gt;"",IF(M$2&lt;&gt;"",INDEX('Instrument History'!$1:$1048576,CcyPerBase!$B748,CcyPerBase!M$3) / $C748,""),"")</f>
        <v/>
      </c>
      <c r="N748" s="5" t="str">
        <f>IF($A748&lt;&gt;"",IF(N$2&lt;&gt;"",INDEX('Instrument History'!$1:$1048576,CcyPerBase!$B748,CcyPerBase!N$3) / $C748,""),"")</f>
        <v/>
      </c>
      <c r="O748" s="5" t="str">
        <f>IF($A748&lt;&gt;"",IF(O$2&lt;&gt;"",INDEX('Instrument History'!$1:$1048576,CcyPerBase!$B748,CcyPerBase!O$3) / $C748,""),"")</f>
        <v/>
      </c>
      <c r="P748" s="5" t="str">
        <f>IF($A748&lt;&gt;"",IF(P$2&lt;&gt;"",INDEX('Instrument History'!$1:$1048576,CcyPerBase!$B748,CcyPerBase!P$3) / $C748,""),"")</f>
        <v/>
      </c>
      <c r="Q748" s="5" t="str">
        <f>IF($A748&lt;&gt;"",IF(Q$2&lt;&gt;"",INDEX('Instrument History'!$1:$1048576,CcyPerBase!$B748,CcyPerBase!Q$3) / $C748,""),"")</f>
        <v/>
      </c>
      <c r="R748" s="5" t="str">
        <f>IF($A748&lt;&gt;"",IF(R$2&lt;&gt;"",INDEX('Instrument History'!$1:$1048576,CcyPerBase!$B748,CcyPerBase!R$3) / $C748,""),"")</f>
        <v/>
      </c>
      <c r="S748" s="5" t="str">
        <f>IF($A748&lt;&gt;"",IF(S$2&lt;&gt;"",INDEX('Instrument History'!$1:$1048576,CcyPerBase!$B748,CcyPerBase!S$3) / $C748,""),"")</f>
        <v/>
      </c>
      <c r="T748" s="5" t="str">
        <f>IF($A748&lt;&gt;"",IF(T$2&lt;&gt;"",INDEX('Instrument History'!$1:$1048576,CcyPerBase!$B748,CcyPerBase!T$3) / $C748,""),"")</f>
        <v/>
      </c>
      <c r="U748" s="5" t="str">
        <f>IF($A748&lt;&gt;"",IF(U$2&lt;&gt;"",INDEX('Instrument History'!$1:$1048576,CcyPerBase!$B748,CcyPerBase!U$3) / $C748,""),"")</f>
        <v/>
      </c>
      <c r="V748" s="5" t="str">
        <f>IF($A748&lt;&gt;"",IF(V$2&lt;&gt;"",INDEX('Instrument History'!$1:$1048576,CcyPerBase!$B748,CcyPerBase!V$3) / $C748,""),"")</f>
        <v/>
      </c>
      <c r="W748" s="5" t="str">
        <f>IF($A748&lt;&gt;"",IF(W$2&lt;&gt;"",INDEX('Instrument History'!$1:$1048576,CcyPerBase!$B748,CcyPerBase!W$3) / $C748,""),"")</f>
        <v/>
      </c>
      <c r="X748" s="5" t="str">
        <f>IF($A748&lt;&gt;"",IF(X$2&lt;&gt;"",INDEX('Instrument History'!$1:$1048576,CcyPerBase!$B748,CcyPerBase!X$3) / $C748,""),"")</f>
        <v/>
      </c>
    </row>
    <row r="749" spans="1:24">
      <c r="A749" s="12" t="str">
        <f>IF(A748&lt;&gt;"",IF(A748=$B$3,"",'Instrument History'!A746),"")</f>
        <v/>
      </c>
      <c r="B749" t="str">
        <f t="shared" si="12"/>
        <v/>
      </c>
      <c r="C749" s="5" t="str">
        <f>IF(A749&lt;&gt;"",INDEX('Instrument History'!$1:$1048576,CcyPerBase!B749,CcyPerBase!$B$2),"")</f>
        <v/>
      </c>
      <c r="D749" s="5" t="str">
        <f>IF($A749&lt;&gt;"",INDEX('Instrument History'!$1:$1048576,CcyPerBase!$B749,CcyPerBase!D$3) / $C749,"")</f>
        <v/>
      </c>
      <c r="E749" s="5" t="str">
        <f>IF($A749&lt;&gt;"",IF(E$2&lt;&gt;"",INDEX('Instrument History'!$1:$1048576,CcyPerBase!$B749,CcyPerBase!E$3) / $C749,""),"")</f>
        <v/>
      </c>
      <c r="F749" s="5" t="str">
        <f>IF($A749&lt;&gt;"",IF(F$2&lt;&gt;"",INDEX('Instrument History'!$1:$1048576,CcyPerBase!$B749,CcyPerBase!F$3) / $C749,""),"")</f>
        <v/>
      </c>
      <c r="G749" s="5" t="str">
        <f>IF($A749&lt;&gt;"",IF(G$2&lt;&gt;"",INDEX('Instrument History'!$1:$1048576,CcyPerBase!$B749,CcyPerBase!G$3) / $C749,""),"")</f>
        <v/>
      </c>
      <c r="H749" s="5" t="str">
        <f>IF($A749&lt;&gt;"",IF(H$2&lt;&gt;"",INDEX('Instrument History'!$1:$1048576,CcyPerBase!$B749,CcyPerBase!H$3) / $C749,""),"")</f>
        <v/>
      </c>
      <c r="I749" s="5" t="str">
        <f>IF($A749&lt;&gt;"",IF(I$2&lt;&gt;"",INDEX('Instrument History'!$1:$1048576,CcyPerBase!$B749,CcyPerBase!I$3) / $C749,""),"")</f>
        <v/>
      </c>
      <c r="J749" s="5" t="str">
        <f>IF($A749&lt;&gt;"",IF(J$2&lt;&gt;"",INDEX('Instrument History'!$1:$1048576,CcyPerBase!$B749,CcyPerBase!J$3) / $C749,""),"")</f>
        <v/>
      </c>
      <c r="K749" s="5" t="str">
        <f>IF($A749&lt;&gt;"",IF(K$2&lt;&gt;"",INDEX('Instrument History'!$1:$1048576,CcyPerBase!$B749,CcyPerBase!K$3) / $C749,""),"")</f>
        <v/>
      </c>
      <c r="L749" s="5" t="str">
        <f>IF($A749&lt;&gt;"",IF(L$2&lt;&gt;"",INDEX('Instrument History'!$1:$1048576,CcyPerBase!$B749,CcyPerBase!L$3) / $C749,""),"")</f>
        <v/>
      </c>
      <c r="M749" s="5" t="str">
        <f>IF($A749&lt;&gt;"",IF(M$2&lt;&gt;"",INDEX('Instrument History'!$1:$1048576,CcyPerBase!$B749,CcyPerBase!M$3) / $C749,""),"")</f>
        <v/>
      </c>
      <c r="N749" s="5" t="str">
        <f>IF($A749&lt;&gt;"",IF(N$2&lt;&gt;"",INDEX('Instrument History'!$1:$1048576,CcyPerBase!$B749,CcyPerBase!N$3) / $C749,""),"")</f>
        <v/>
      </c>
      <c r="O749" s="5" t="str">
        <f>IF($A749&lt;&gt;"",IF(O$2&lt;&gt;"",INDEX('Instrument History'!$1:$1048576,CcyPerBase!$B749,CcyPerBase!O$3) / $C749,""),"")</f>
        <v/>
      </c>
      <c r="P749" s="5" t="str">
        <f>IF($A749&lt;&gt;"",IF(P$2&lt;&gt;"",INDEX('Instrument History'!$1:$1048576,CcyPerBase!$B749,CcyPerBase!P$3) / $C749,""),"")</f>
        <v/>
      </c>
      <c r="Q749" s="5" t="str">
        <f>IF($A749&lt;&gt;"",IF(Q$2&lt;&gt;"",INDEX('Instrument History'!$1:$1048576,CcyPerBase!$B749,CcyPerBase!Q$3) / $C749,""),"")</f>
        <v/>
      </c>
      <c r="R749" s="5" t="str">
        <f>IF($A749&lt;&gt;"",IF(R$2&lt;&gt;"",INDEX('Instrument History'!$1:$1048576,CcyPerBase!$B749,CcyPerBase!R$3) / $C749,""),"")</f>
        <v/>
      </c>
      <c r="S749" s="5" t="str">
        <f>IF($A749&lt;&gt;"",IF(S$2&lt;&gt;"",INDEX('Instrument History'!$1:$1048576,CcyPerBase!$B749,CcyPerBase!S$3) / $C749,""),"")</f>
        <v/>
      </c>
      <c r="T749" s="5" t="str">
        <f>IF($A749&lt;&gt;"",IF(T$2&lt;&gt;"",INDEX('Instrument History'!$1:$1048576,CcyPerBase!$B749,CcyPerBase!T$3) / $C749,""),"")</f>
        <v/>
      </c>
      <c r="U749" s="5" t="str">
        <f>IF($A749&lt;&gt;"",IF(U$2&lt;&gt;"",INDEX('Instrument History'!$1:$1048576,CcyPerBase!$B749,CcyPerBase!U$3) / $C749,""),"")</f>
        <v/>
      </c>
      <c r="V749" s="5" t="str">
        <f>IF($A749&lt;&gt;"",IF(V$2&lt;&gt;"",INDEX('Instrument History'!$1:$1048576,CcyPerBase!$B749,CcyPerBase!V$3) / $C749,""),"")</f>
        <v/>
      </c>
      <c r="W749" s="5" t="str">
        <f>IF($A749&lt;&gt;"",IF(W$2&lt;&gt;"",INDEX('Instrument History'!$1:$1048576,CcyPerBase!$B749,CcyPerBase!W$3) / $C749,""),"")</f>
        <v/>
      </c>
      <c r="X749" s="5" t="str">
        <f>IF($A749&lt;&gt;"",IF(X$2&lt;&gt;"",INDEX('Instrument History'!$1:$1048576,CcyPerBase!$B749,CcyPerBase!X$3) / $C749,""),"")</f>
        <v/>
      </c>
    </row>
    <row r="750" spans="1:24">
      <c r="A750" s="12" t="str">
        <f>IF(A749&lt;&gt;"",IF(A749=$B$3,"",'Instrument History'!A747),"")</f>
        <v/>
      </c>
      <c r="B750" t="str">
        <f t="shared" si="12"/>
        <v/>
      </c>
      <c r="C750" s="5" t="str">
        <f>IF(A750&lt;&gt;"",INDEX('Instrument History'!$1:$1048576,CcyPerBase!B750,CcyPerBase!$B$2),"")</f>
        <v/>
      </c>
      <c r="D750" s="5" t="str">
        <f>IF($A750&lt;&gt;"",INDEX('Instrument History'!$1:$1048576,CcyPerBase!$B750,CcyPerBase!D$3) / $C750,"")</f>
        <v/>
      </c>
      <c r="E750" s="5" t="str">
        <f>IF($A750&lt;&gt;"",IF(E$2&lt;&gt;"",INDEX('Instrument History'!$1:$1048576,CcyPerBase!$B750,CcyPerBase!E$3) / $C750,""),"")</f>
        <v/>
      </c>
      <c r="F750" s="5" t="str">
        <f>IF($A750&lt;&gt;"",IF(F$2&lt;&gt;"",INDEX('Instrument History'!$1:$1048576,CcyPerBase!$B750,CcyPerBase!F$3) / $C750,""),"")</f>
        <v/>
      </c>
      <c r="G750" s="5" t="str">
        <f>IF($A750&lt;&gt;"",IF(G$2&lt;&gt;"",INDEX('Instrument History'!$1:$1048576,CcyPerBase!$B750,CcyPerBase!G$3) / $C750,""),"")</f>
        <v/>
      </c>
      <c r="H750" s="5" t="str">
        <f>IF($A750&lt;&gt;"",IF(H$2&lt;&gt;"",INDEX('Instrument History'!$1:$1048576,CcyPerBase!$B750,CcyPerBase!H$3) / $C750,""),"")</f>
        <v/>
      </c>
      <c r="I750" s="5" t="str">
        <f>IF($A750&lt;&gt;"",IF(I$2&lt;&gt;"",INDEX('Instrument History'!$1:$1048576,CcyPerBase!$B750,CcyPerBase!I$3) / $C750,""),"")</f>
        <v/>
      </c>
      <c r="J750" s="5" t="str">
        <f>IF($A750&lt;&gt;"",IF(J$2&lt;&gt;"",INDEX('Instrument History'!$1:$1048576,CcyPerBase!$B750,CcyPerBase!J$3) / $C750,""),"")</f>
        <v/>
      </c>
      <c r="K750" s="5" t="str">
        <f>IF($A750&lt;&gt;"",IF(K$2&lt;&gt;"",INDEX('Instrument History'!$1:$1048576,CcyPerBase!$B750,CcyPerBase!K$3) / $C750,""),"")</f>
        <v/>
      </c>
      <c r="L750" s="5" t="str">
        <f>IF($A750&lt;&gt;"",IF(L$2&lt;&gt;"",INDEX('Instrument History'!$1:$1048576,CcyPerBase!$B750,CcyPerBase!L$3) / $C750,""),"")</f>
        <v/>
      </c>
      <c r="M750" s="5" t="str">
        <f>IF($A750&lt;&gt;"",IF(M$2&lt;&gt;"",INDEX('Instrument History'!$1:$1048576,CcyPerBase!$B750,CcyPerBase!M$3) / $C750,""),"")</f>
        <v/>
      </c>
      <c r="N750" s="5" t="str">
        <f>IF($A750&lt;&gt;"",IF(N$2&lt;&gt;"",INDEX('Instrument History'!$1:$1048576,CcyPerBase!$B750,CcyPerBase!N$3) / $C750,""),"")</f>
        <v/>
      </c>
      <c r="O750" s="5" t="str">
        <f>IF($A750&lt;&gt;"",IF(O$2&lt;&gt;"",INDEX('Instrument History'!$1:$1048576,CcyPerBase!$B750,CcyPerBase!O$3) / $C750,""),"")</f>
        <v/>
      </c>
      <c r="P750" s="5" t="str">
        <f>IF($A750&lt;&gt;"",IF(P$2&lt;&gt;"",INDEX('Instrument History'!$1:$1048576,CcyPerBase!$B750,CcyPerBase!P$3) / $C750,""),"")</f>
        <v/>
      </c>
      <c r="Q750" s="5" t="str">
        <f>IF($A750&lt;&gt;"",IF(Q$2&lt;&gt;"",INDEX('Instrument History'!$1:$1048576,CcyPerBase!$B750,CcyPerBase!Q$3) / $C750,""),"")</f>
        <v/>
      </c>
      <c r="R750" s="5" t="str">
        <f>IF($A750&lt;&gt;"",IF(R$2&lt;&gt;"",INDEX('Instrument History'!$1:$1048576,CcyPerBase!$B750,CcyPerBase!R$3) / $C750,""),"")</f>
        <v/>
      </c>
      <c r="S750" s="5" t="str">
        <f>IF($A750&lt;&gt;"",IF(S$2&lt;&gt;"",INDEX('Instrument History'!$1:$1048576,CcyPerBase!$B750,CcyPerBase!S$3) / $C750,""),"")</f>
        <v/>
      </c>
      <c r="T750" s="5" t="str">
        <f>IF($A750&lt;&gt;"",IF(T$2&lt;&gt;"",INDEX('Instrument History'!$1:$1048576,CcyPerBase!$B750,CcyPerBase!T$3) / $C750,""),"")</f>
        <v/>
      </c>
      <c r="U750" s="5" t="str">
        <f>IF($A750&lt;&gt;"",IF(U$2&lt;&gt;"",INDEX('Instrument History'!$1:$1048576,CcyPerBase!$B750,CcyPerBase!U$3) / $C750,""),"")</f>
        <v/>
      </c>
      <c r="V750" s="5" t="str">
        <f>IF($A750&lt;&gt;"",IF(V$2&lt;&gt;"",INDEX('Instrument History'!$1:$1048576,CcyPerBase!$B750,CcyPerBase!V$3) / $C750,""),"")</f>
        <v/>
      </c>
      <c r="W750" s="5" t="str">
        <f>IF($A750&lt;&gt;"",IF(W$2&lt;&gt;"",INDEX('Instrument History'!$1:$1048576,CcyPerBase!$B750,CcyPerBase!W$3) / $C750,""),"")</f>
        <v/>
      </c>
      <c r="X750" s="5" t="str">
        <f>IF($A750&lt;&gt;"",IF(X$2&lt;&gt;"",INDEX('Instrument History'!$1:$1048576,CcyPerBase!$B750,CcyPerBase!X$3) / $C750,""),"")</f>
        <v/>
      </c>
    </row>
    <row r="751" spans="1:24">
      <c r="A751" s="12" t="str">
        <f>IF(A750&lt;&gt;"",IF(A750=$B$3,"",'Instrument History'!A748),"")</f>
        <v/>
      </c>
      <c r="B751" t="str">
        <f t="shared" si="12"/>
        <v/>
      </c>
      <c r="C751" s="5" t="str">
        <f>IF(A751&lt;&gt;"",INDEX('Instrument History'!$1:$1048576,CcyPerBase!B751,CcyPerBase!$B$2),"")</f>
        <v/>
      </c>
      <c r="D751" s="5" t="str">
        <f>IF($A751&lt;&gt;"",INDEX('Instrument History'!$1:$1048576,CcyPerBase!$B751,CcyPerBase!D$3) / $C751,"")</f>
        <v/>
      </c>
      <c r="E751" s="5" t="str">
        <f>IF($A751&lt;&gt;"",IF(E$2&lt;&gt;"",INDEX('Instrument History'!$1:$1048576,CcyPerBase!$B751,CcyPerBase!E$3) / $C751,""),"")</f>
        <v/>
      </c>
      <c r="F751" s="5" t="str">
        <f>IF($A751&lt;&gt;"",IF(F$2&lt;&gt;"",INDEX('Instrument History'!$1:$1048576,CcyPerBase!$B751,CcyPerBase!F$3) / $C751,""),"")</f>
        <v/>
      </c>
      <c r="G751" s="5" t="str">
        <f>IF($A751&lt;&gt;"",IF(G$2&lt;&gt;"",INDEX('Instrument History'!$1:$1048576,CcyPerBase!$B751,CcyPerBase!G$3) / $C751,""),"")</f>
        <v/>
      </c>
      <c r="H751" s="5" t="str">
        <f>IF($A751&lt;&gt;"",IF(H$2&lt;&gt;"",INDEX('Instrument History'!$1:$1048576,CcyPerBase!$B751,CcyPerBase!H$3) / $C751,""),"")</f>
        <v/>
      </c>
      <c r="I751" s="5" t="str">
        <f>IF($A751&lt;&gt;"",IF(I$2&lt;&gt;"",INDEX('Instrument History'!$1:$1048576,CcyPerBase!$B751,CcyPerBase!I$3) / $C751,""),"")</f>
        <v/>
      </c>
      <c r="J751" s="5" t="str">
        <f>IF($A751&lt;&gt;"",IF(J$2&lt;&gt;"",INDEX('Instrument History'!$1:$1048576,CcyPerBase!$B751,CcyPerBase!J$3) / $C751,""),"")</f>
        <v/>
      </c>
      <c r="K751" s="5" t="str">
        <f>IF($A751&lt;&gt;"",IF(K$2&lt;&gt;"",INDEX('Instrument History'!$1:$1048576,CcyPerBase!$B751,CcyPerBase!K$3) / $C751,""),"")</f>
        <v/>
      </c>
      <c r="L751" s="5" t="str">
        <f>IF($A751&lt;&gt;"",IF(L$2&lt;&gt;"",INDEX('Instrument History'!$1:$1048576,CcyPerBase!$B751,CcyPerBase!L$3) / $C751,""),"")</f>
        <v/>
      </c>
      <c r="M751" s="5" t="str">
        <f>IF($A751&lt;&gt;"",IF(M$2&lt;&gt;"",INDEX('Instrument History'!$1:$1048576,CcyPerBase!$B751,CcyPerBase!M$3) / $C751,""),"")</f>
        <v/>
      </c>
      <c r="N751" s="5" t="str">
        <f>IF($A751&lt;&gt;"",IF(N$2&lt;&gt;"",INDEX('Instrument History'!$1:$1048576,CcyPerBase!$B751,CcyPerBase!N$3) / $C751,""),"")</f>
        <v/>
      </c>
      <c r="O751" s="5" t="str">
        <f>IF($A751&lt;&gt;"",IF(O$2&lt;&gt;"",INDEX('Instrument History'!$1:$1048576,CcyPerBase!$B751,CcyPerBase!O$3) / $C751,""),"")</f>
        <v/>
      </c>
      <c r="P751" s="5" t="str">
        <f>IF($A751&lt;&gt;"",IF(P$2&lt;&gt;"",INDEX('Instrument History'!$1:$1048576,CcyPerBase!$B751,CcyPerBase!P$3) / $C751,""),"")</f>
        <v/>
      </c>
      <c r="Q751" s="5" t="str">
        <f>IF($A751&lt;&gt;"",IF(Q$2&lt;&gt;"",INDEX('Instrument History'!$1:$1048576,CcyPerBase!$B751,CcyPerBase!Q$3) / $C751,""),"")</f>
        <v/>
      </c>
      <c r="R751" s="5" t="str">
        <f>IF($A751&lt;&gt;"",IF(R$2&lt;&gt;"",INDEX('Instrument History'!$1:$1048576,CcyPerBase!$B751,CcyPerBase!R$3) / $C751,""),"")</f>
        <v/>
      </c>
      <c r="S751" s="5" t="str">
        <f>IF($A751&lt;&gt;"",IF(S$2&lt;&gt;"",INDEX('Instrument History'!$1:$1048576,CcyPerBase!$B751,CcyPerBase!S$3) / $C751,""),"")</f>
        <v/>
      </c>
      <c r="T751" s="5" t="str">
        <f>IF($A751&lt;&gt;"",IF(T$2&lt;&gt;"",INDEX('Instrument History'!$1:$1048576,CcyPerBase!$B751,CcyPerBase!T$3) / $C751,""),"")</f>
        <v/>
      </c>
      <c r="U751" s="5" t="str">
        <f>IF($A751&lt;&gt;"",IF(U$2&lt;&gt;"",INDEX('Instrument History'!$1:$1048576,CcyPerBase!$B751,CcyPerBase!U$3) / $C751,""),"")</f>
        <v/>
      </c>
      <c r="V751" s="5" t="str">
        <f>IF($A751&lt;&gt;"",IF(V$2&lt;&gt;"",INDEX('Instrument History'!$1:$1048576,CcyPerBase!$B751,CcyPerBase!V$3) / $C751,""),"")</f>
        <v/>
      </c>
      <c r="W751" s="5" t="str">
        <f>IF($A751&lt;&gt;"",IF(W$2&lt;&gt;"",INDEX('Instrument History'!$1:$1048576,CcyPerBase!$B751,CcyPerBase!W$3) / $C751,""),"")</f>
        <v/>
      </c>
      <c r="X751" s="5" t="str">
        <f>IF($A751&lt;&gt;"",IF(X$2&lt;&gt;"",INDEX('Instrument History'!$1:$1048576,CcyPerBase!$B751,CcyPerBase!X$3) / $C751,""),"")</f>
        <v/>
      </c>
    </row>
    <row r="752" spans="1:24">
      <c r="A752" s="12" t="str">
        <f>IF(A751&lt;&gt;"",IF(A751=$B$3,"",'Instrument History'!A749),"")</f>
        <v/>
      </c>
      <c r="B752" t="str">
        <f t="shared" si="12"/>
        <v/>
      </c>
      <c r="C752" s="5" t="str">
        <f>IF(A752&lt;&gt;"",INDEX('Instrument History'!$1:$1048576,CcyPerBase!B752,CcyPerBase!$B$2),"")</f>
        <v/>
      </c>
      <c r="D752" s="5" t="str">
        <f>IF($A752&lt;&gt;"",INDEX('Instrument History'!$1:$1048576,CcyPerBase!$B752,CcyPerBase!D$3) / $C752,"")</f>
        <v/>
      </c>
      <c r="E752" s="5" t="str">
        <f>IF($A752&lt;&gt;"",IF(E$2&lt;&gt;"",INDEX('Instrument History'!$1:$1048576,CcyPerBase!$B752,CcyPerBase!E$3) / $C752,""),"")</f>
        <v/>
      </c>
      <c r="F752" s="5" t="str">
        <f>IF($A752&lt;&gt;"",IF(F$2&lt;&gt;"",INDEX('Instrument History'!$1:$1048576,CcyPerBase!$B752,CcyPerBase!F$3) / $C752,""),"")</f>
        <v/>
      </c>
      <c r="G752" s="5" t="str">
        <f>IF($A752&lt;&gt;"",IF(G$2&lt;&gt;"",INDEX('Instrument History'!$1:$1048576,CcyPerBase!$B752,CcyPerBase!G$3) / $C752,""),"")</f>
        <v/>
      </c>
      <c r="H752" s="5" t="str">
        <f>IF($A752&lt;&gt;"",IF(H$2&lt;&gt;"",INDEX('Instrument History'!$1:$1048576,CcyPerBase!$B752,CcyPerBase!H$3) / $C752,""),"")</f>
        <v/>
      </c>
      <c r="I752" s="5" t="str">
        <f>IF($A752&lt;&gt;"",IF(I$2&lt;&gt;"",INDEX('Instrument History'!$1:$1048576,CcyPerBase!$B752,CcyPerBase!I$3) / $C752,""),"")</f>
        <v/>
      </c>
      <c r="J752" s="5" t="str">
        <f>IF($A752&lt;&gt;"",IF(J$2&lt;&gt;"",INDEX('Instrument History'!$1:$1048576,CcyPerBase!$B752,CcyPerBase!J$3) / $C752,""),"")</f>
        <v/>
      </c>
      <c r="K752" s="5" t="str">
        <f>IF($A752&lt;&gt;"",IF(K$2&lt;&gt;"",INDEX('Instrument History'!$1:$1048576,CcyPerBase!$B752,CcyPerBase!K$3) / $C752,""),"")</f>
        <v/>
      </c>
      <c r="L752" s="5" t="str">
        <f>IF($A752&lt;&gt;"",IF(L$2&lt;&gt;"",INDEX('Instrument History'!$1:$1048576,CcyPerBase!$B752,CcyPerBase!L$3) / $C752,""),"")</f>
        <v/>
      </c>
      <c r="M752" s="5" t="str">
        <f>IF($A752&lt;&gt;"",IF(M$2&lt;&gt;"",INDEX('Instrument History'!$1:$1048576,CcyPerBase!$B752,CcyPerBase!M$3) / $C752,""),"")</f>
        <v/>
      </c>
      <c r="N752" s="5" t="str">
        <f>IF($A752&lt;&gt;"",IF(N$2&lt;&gt;"",INDEX('Instrument History'!$1:$1048576,CcyPerBase!$B752,CcyPerBase!N$3) / $C752,""),"")</f>
        <v/>
      </c>
      <c r="O752" s="5" t="str">
        <f>IF($A752&lt;&gt;"",IF(O$2&lt;&gt;"",INDEX('Instrument History'!$1:$1048576,CcyPerBase!$B752,CcyPerBase!O$3) / $C752,""),"")</f>
        <v/>
      </c>
      <c r="P752" s="5" t="str">
        <f>IF($A752&lt;&gt;"",IF(P$2&lt;&gt;"",INDEX('Instrument History'!$1:$1048576,CcyPerBase!$B752,CcyPerBase!P$3) / $C752,""),"")</f>
        <v/>
      </c>
      <c r="Q752" s="5" t="str">
        <f>IF($A752&lt;&gt;"",IF(Q$2&lt;&gt;"",INDEX('Instrument History'!$1:$1048576,CcyPerBase!$B752,CcyPerBase!Q$3) / $C752,""),"")</f>
        <v/>
      </c>
      <c r="R752" s="5" t="str">
        <f>IF($A752&lt;&gt;"",IF(R$2&lt;&gt;"",INDEX('Instrument History'!$1:$1048576,CcyPerBase!$B752,CcyPerBase!R$3) / $C752,""),"")</f>
        <v/>
      </c>
      <c r="S752" s="5" t="str">
        <f>IF($A752&lt;&gt;"",IF(S$2&lt;&gt;"",INDEX('Instrument History'!$1:$1048576,CcyPerBase!$B752,CcyPerBase!S$3) / $C752,""),"")</f>
        <v/>
      </c>
      <c r="T752" s="5" t="str">
        <f>IF($A752&lt;&gt;"",IF(T$2&lt;&gt;"",INDEX('Instrument History'!$1:$1048576,CcyPerBase!$B752,CcyPerBase!T$3) / $C752,""),"")</f>
        <v/>
      </c>
      <c r="U752" s="5" t="str">
        <f>IF($A752&lt;&gt;"",IF(U$2&lt;&gt;"",INDEX('Instrument History'!$1:$1048576,CcyPerBase!$B752,CcyPerBase!U$3) / $C752,""),"")</f>
        <v/>
      </c>
      <c r="V752" s="5" t="str">
        <f>IF($A752&lt;&gt;"",IF(V$2&lt;&gt;"",INDEX('Instrument History'!$1:$1048576,CcyPerBase!$B752,CcyPerBase!V$3) / $C752,""),"")</f>
        <v/>
      </c>
      <c r="W752" s="5" t="str">
        <f>IF($A752&lt;&gt;"",IF(W$2&lt;&gt;"",INDEX('Instrument History'!$1:$1048576,CcyPerBase!$B752,CcyPerBase!W$3) / $C752,""),"")</f>
        <v/>
      </c>
      <c r="X752" s="5" t="str">
        <f>IF($A752&lt;&gt;"",IF(X$2&lt;&gt;"",INDEX('Instrument History'!$1:$1048576,CcyPerBase!$B752,CcyPerBase!X$3) / $C752,""),"")</f>
        <v/>
      </c>
    </row>
    <row r="753" spans="1:24">
      <c r="A753" s="12" t="str">
        <f>IF(A752&lt;&gt;"",IF(A752=$B$3,"",'Instrument History'!A750),"")</f>
        <v/>
      </c>
      <c r="B753" t="str">
        <f t="shared" si="12"/>
        <v/>
      </c>
      <c r="C753" s="5" t="str">
        <f>IF(A753&lt;&gt;"",INDEX('Instrument History'!$1:$1048576,CcyPerBase!B753,CcyPerBase!$B$2),"")</f>
        <v/>
      </c>
      <c r="D753" s="5" t="str">
        <f>IF($A753&lt;&gt;"",INDEX('Instrument History'!$1:$1048576,CcyPerBase!$B753,CcyPerBase!D$3) / $C753,"")</f>
        <v/>
      </c>
      <c r="E753" s="5" t="str">
        <f>IF($A753&lt;&gt;"",IF(E$2&lt;&gt;"",INDEX('Instrument History'!$1:$1048576,CcyPerBase!$B753,CcyPerBase!E$3) / $C753,""),"")</f>
        <v/>
      </c>
      <c r="F753" s="5" t="str">
        <f>IF($A753&lt;&gt;"",IF(F$2&lt;&gt;"",INDEX('Instrument History'!$1:$1048576,CcyPerBase!$B753,CcyPerBase!F$3) / $C753,""),"")</f>
        <v/>
      </c>
      <c r="G753" s="5" t="str">
        <f>IF($A753&lt;&gt;"",IF(G$2&lt;&gt;"",INDEX('Instrument History'!$1:$1048576,CcyPerBase!$B753,CcyPerBase!G$3) / $C753,""),"")</f>
        <v/>
      </c>
      <c r="H753" s="5" t="str">
        <f>IF($A753&lt;&gt;"",IF(H$2&lt;&gt;"",INDEX('Instrument History'!$1:$1048576,CcyPerBase!$B753,CcyPerBase!H$3) / $C753,""),"")</f>
        <v/>
      </c>
      <c r="I753" s="5" t="str">
        <f>IF($A753&lt;&gt;"",IF(I$2&lt;&gt;"",INDEX('Instrument History'!$1:$1048576,CcyPerBase!$B753,CcyPerBase!I$3) / $C753,""),"")</f>
        <v/>
      </c>
      <c r="J753" s="5" t="str">
        <f>IF($A753&lt;&gt;"",IF(J$2&lt;&gt;"",INDEX('Instrument History'!$1:$1048576,CcyPerBase!$B753,CcyPerBase!J$3) / $C753,""),"")</f>
        <v/>
      </c>
      <c r="K753" s="5" t="str">
        <f>IF($A753&lt;&gt;"",IF(K$2&lt;&gt;"",INDEX('Instrument History'!$1:$1048576,CcyPerBase!$B753,CcyPerBase!K$3) / $C753,""),"")</f>
        <v/>
      </c>
      <c r="L753" s="5" t="str">
        <f>IF($A753&lt;&gt;"",IF(L$2&lt;&gt;"",INDEX('Instrument History'!$1:$1048576,CcyPerBase!$B753,CcyPerBase!L$3) / $C753,""),"")</f>
        <v/>
      </c>
      <c r="M753" s="5" t="str">
        <f>IF($A753&lt;&gt;"",IF(M$2&lt;&gt;"",INDEX('Instrument History'!$1:$1048576,CcyPerBase!$B753,CcyPerBase!M$3) / $C753,""),"")</f>
        <v/>
      </c>
      <c r="N753" s="5" t="str">
        <f>IF($A753&lt;&gt;"",IF(N$2&lt;&gt;"",INDEX('Instrument History'!$1:$1048576,CcyPerBase!$B753,CcyPerBase!N$3) / $C753,""),"")</f>
        <v/>
      </c>
      <c r="O753" s="5" t="str">
        <f>IF($A753&lt;&gt;"",IF(O$2&lt;&gt;"",INDEX('Instrument History'!$1:$1048576,CcyPerBase!$B753,CcyPerBase!O$3) / $C753,""),"")</f>
        <v/>
      </c>
      <c r="P753" s="5" t="str">
        <f>IF($A753&lt;&gt;"",IF(P$2&lt;&gt;"",INDEX('Instrument History'!$1:$1048576,CcyPerBase!$B753,CcyPerBase!P$3) / $C753,""),"")</f>
        <v/>
      </c>
      <c r="Q753" s="5" t="str">
        <f>IF($A753&lt;&gt;"",IF(Q$2&lt;&gt;"",INDEX('Instrument History'!$1:$1048576,CcyPerBase!$B753,CcyPerBase!Q$3) / $C753,""),"")</f>
        <v/>
      </c>
      <c r="R753" s="5" t="str">
        <f>IF($A753&lt;&gt;"",IF(R$2&lt;&gt;"",INDEX('Instrument History'!$1:$1048576,CcyPerBase!$B753,CcyPerBase!R$3) / $C753,""),"")</f>
        <v/>
      </c>
      <c r="S753" s="5" t="str">
        <f>IF($A753&lt;&gt;"",IF(S$2&lt;&gt;"",INDEX('Instrument History'!$1:$1048576,CcyPerBase!$B753,CcyPerBase!S$3) / $C753,""),"")</f>
        <v/>
      </c>
      <c r="T753" s="5" t="str">
        <f>IF($A753&lt;&gt;"",IF(T$2&lt;&gt;"",INDEX('Instrument History'!$1:$1048576,CcyPerBase!$B753,CcyPerBase!T$3) / $C753,""),"")</f>
        <v/>
      </c>
      <c r="U753" s="5" t="str">
        <f>IF($A753&lt;&gt;"",IF(U$2&lt;&gt;"",INDEX('Instrument History'!$1:$1048576,CcyPerBase!$B753,CcyPerBase!U$3) / $C753,""),"")</f>
        <v/>
      </c>
      <c r="V753" s="5" t="str">
        <f>IF($A753&lt;&gt;"",IF(V$2&lt;&gt;"",INDEX('Instrument History'!$1:$1048576,CcyPerBase!$B753,CcyPerBase!V$3) / $C753,""),"")</f>
        <v/>
      </c>
      <c r="W753" s="5" t="str">
        <f>IF($A753&lt;&gt;"",IF(W$2&lt;&gt;"",INDEX('Instrument History'!$1:$1048576,CcyPerBase!$B753,CcyPerBase!W$3) / $C753,""),"")</f>
        <v/>
      </c>
      <c r="X753" s="5" t="str">
        <f>IF($A753&lt;&gt;"",IF(X$2&lt;&gt;"",INDEX('Instrument History'!$1:$1048576,CcyPerBase!$B753,CcyPerBase!X$3) / $C753,""),"")</f>
        <v/>
      </c>
    </row>
    <row r="754" spans="1:24">
      <c r="A754" s="12" t="str">
        <f>IF(A753&lt;&gt;"",IF(A753=$B$3,"",'Instrument History'!A751),"")</f>
        <v/>
      </c>
      <c r="B754" t="str">
        <f t="shared" si="12"/>
        <v/>
      </c>
      <c r="C754" s="5" t="str">
        <f>IF(A754&lt;&gt;"",INDEX('Instrument History'!$1:$1048576,CcyPerBase!B754,CcyPerBase!$B$2),"")</f>
        <v/>
      </c>
      <c r="D754" s="5" t="str">
        <f>IF($A754&lt;&gt;"",INDEX('Instrument History'!$1:$1048576,CcyPerBase!$B754,CcyPerBase!D$3) / $C754,"")</f>
        <v/>
      </c>
      <c r="E754" s="5" t="str">
        <f>IF($A754&lt;&gt;"",IF(E$2&lt;&gt;"",INDEX('Instrument History'!$1:$1048576,CcyPerBase!$B754,CcyPerBase!E$3) / $C754,""),"")</f>
        <v/>
      </c>
      <c r="F754" s="5" t="str">
        <f>IF($A754&lt;&gt;"",IF(F$2&lt;&gt;"",INDEX('Instrument History'!$1:$1048576,CcyPerBase!$B754,CcyPerBase!F$3) / $C754,""),"")</f>
        <v/>
      </c>
      <c r="G754" s="5" t="str">
        <f>IF($A754&lt;&gt;"",IF(G$2&lt;&gt;"",INDEX('Instrument History'!$1:$1048576,CcyPerBase!$B754,CcyPerBase!G$3) / $C754,""),"")</f>
        <v/>
      </c>
      <c r="H754" s="5" t="str">
        <f>IF($A754&lt;&gt;"",IF(H$2&lt;&gt;"",INDEX('Instrument History'!$1:$1048576,CcyPerBase!$B754,CcyPerBase!H$3) / $C754,""),"")</f>
        <v/>
      </c>
      <c r="I754" s="5" t="str">
        <f>IF($A754&lt;&gt;"",IF(I$2&lt;&gt;"",INDEX('Instrument History'!$1:$1048576,CcyPerBase!$B754,CcyPerBase!I$3) / $C754,""),"")</f>
        <v/>
      </c>
      <c r="J754" s="5" t="str">
        <f>IF($A754&lt;&gt;"",IF(J$2&lt;&gt;"",INDEX('Instrument History'!$1:$1048576,CcyPerBase!$B754,CcyPerBase!J$3) / $C754,""),"")</f>
        <v/>
      </c>
      <c r="K754" s="5" t="str">
        <f>IF($A754&lt;&gt;"",IF(K$2&lt;&gt;"",INDEX('Instrument History'!$1:$1048576,CcyPerBase!$B754,CcyPerBase!K$3) / $C754,""),"")</f>
        <v/>
      </c>
      <c r="L754" s="5" t="str">
        <f>IF($A754&lt;&gt;"",IF(L$2&lt;&gt;"",INDEX('Instrument History'!$1:$1048576,CcyPerBase!$B754,CcyPerBase!L$3) / $C754,""),"")</f>
        <v/>
      </c>
      <c r="M754" s="5" t="str">
        <f>IF($A754&lt;&gt;"",IF(M$2&lt;&gt;"",INDEX('Instrument History'!$1:$1048576,CcyPerBase!$B754,CcyPerBase!M$3) / $C754,""),"")</f>
        <v/>
      </c>
      <c r="N754" s="5" t="str">
        <f>IF($A754&lt;&gt;"",IF(N$2&lt;&gt;"",INDEX('Instrument History'!$1:$1048576,CcyPerBase!$B754,CcyPerBase!N$3) / $C754,""),"")</f>
        <v/>
      </c>
      <c r="O754" s="5" t="str">
        <f>IF($A754&lt;&gt;"",IF(O$2&lt;&gt;"",INDEX('Instrument History'!$1:$1048576,CcyPerBase!$B754,CcyPerBase!O$3) / $C754,""),"")</f>
        <v/>
      </c>
      <c r="P754" s="5" t="str">
        <f>IF($A754&lt;&gt;"",IF(P$2&lt;&gt;"",INDEX('Instrument History'!$1:$1048576,CcyPerBase!$B754,CcyPerBase!P$3) / $C754,""),"")</f>
        <v/>
      </c>
      <c r="Q754" s="5" t="str">
        <f>IF($A754&lt;&gt;"",IF(Q$2&lt;&gt;"",INDEX('Instrument History'!$1:$1048576,CcyPerBase!$B754,CcyPerBase!Q$3) / $C754,""),"")</f>
        <v/>
      </c>
      <c r="R754" s="5" t="str">
        <f>IF($A754&lt;&gt;"",IF(R$2&lt;&gt;"",INDEX('Instrument History'!$1:$1048576,CcyPerBase!$B754,CcyPerBase!R$3) / $C754,""),"")</f>
        <v/>
      </c>
      <c r="S754" s="5" t="str">
        <f>IF($A754&lt;&gt;"",IF(S$2&lt;&gt;"",INDEX('Instrument History'!$1:$1048576,CcyPerBase!$B754,CcyPerBase!S$3) / $C754,""),"")</f>
        <v/>
      </c>
      <c r="T754" s="5" t="str">
        <f>IF($A754&lt;&gt;"",IF(T$2&lt;&gt;"",INDEX('Instrument History'!$1:$1048576,CcyPerBase!$B754,CcyPerBase!T$3) / $C754,""),"")</f>
        <v/>
      </c>
      <c r="U754" s="5" t="str">
        <f>IF($A754&lt;&gt;"",IF(U$2&lt;&gt;"",INDEX('Instrument History'!$1:$1048576,CcyPerBase!$B754,CcyPerBase!U$3) / $C754,""),"")</f>
        <v/>
      </c>
      <c r="V754" s="5" t="str">
        <f>IF($A754&lt;&gt;"",IF(V$2&lt;&gt;"",INDEX('Instrument History'!$1:$1048576,CcyPerBase!$B754,CcyPerBase!V$3) / $C754,""),"")</f>
        <v/>
      </c>
      <c r="W754" s="5" t="str">
        <f>IF($A754&lt;&gt;"",IF(W$2&lt;&gt;"",INDEX('Instrument History'!$1:$1048576,CcyPerBase!$B754,CcyPerBase!W$3) / $C754,""),"")</f>
        <v/>
      </c>
      <c r="X754" s="5" t="str">
        <f>IF($A754&lt;&gt;"",IF(X$2&lt;&gt;"",INDEX('Instrument History'!$1:$1048576,CcyPerBase!$B754,CcyPerBase!X$3) / $C754,""),"")</f>
        <v/>
      </c>
    </row>
    <row r="755" spans="1:24">
      <c r="A755" s="12" t="str">
        <f>IF(A754&lt;&gt;"",IF(A754=$B$3,"",'Instrument History'!A752),"")</f>
        <v/>
      </c>
      <c r="B755" t="str">
        <f t="shared" si="12"/>
        <v/>
      </c>
      <c r="C755" s="5" t="str">
        <f>IF(A755&lt;&gt;"",INDEX('Instrument History'!$1:$1048576,CcyPerBase!B755,CcyPerBase!$B$2),"")</f>
        <v/>
      </c>
      <c r="D755" s="5" t="str">
        <f>IF($A755&lt;&gt;"",INDEX('Instrument History'!$1:$1048576,CcyPerBase!$B755,CcyPerBase!D$3) / $C755,"")</f>
        <v/>
      </c>
      <c r="E755" s="5" t="str">
        <f>IF($A755&lt;&gt;"",IF(E$2&lt;&gt;"",INDEX('Instrument History'!$1:$1048576,CcyPerBase!$B755,CcyPerBase!E$3) / $C755,""),"")</f>
        <v/>
      </c>
      <c r="F755" s="5" t="str">
        <f>IF($A755&lt;&gt;"",IF(F$2&lt;&gt;"",INDEX('Instrument History'!$1:$1048576,CcyPerBase!$B755,CcyPerBase!F$3) / $C755,""),"")</f>
        <v/>
      </c>
      <c r="G755" s="5" t="str">
        <f>IF($A755&lt;&gt;"",IF(G$2&lt;&gt;"",INDEX('Instrument History'!$1:$1048576,CcyPerBase!$B755,CcyPerBase!G$3) / $C755,""),"")</f>
        <v/>
      </c>
      <c r="H755" s="5" t="str">
        <f>IF($A755&lt;&gt;"",IF(H$2&lt;&gt;"",INDEX('Instrument History'!$1:$1048576,CcyPerBase!$B755,CcyPerBase!H$3) / $C755,""),"")</f>
        <v/>
      </c>
      <c r="I755" s="5" t="str">
        <f>IF($A755&lt;&gt;"",IF(I$2&lt;&gt;"",INDEX('Instrument History'!$1:$1048576,CcyPerBase!$B755,CcyPerBase!I$3) / $C755,""),"")</f>
        <v/>
      </c>
      <c r="J755" s="5" t="str">
        <f>IF($A755&lt;&gt;"",IF(J$2&lt;&gt;"",INDEX('Instrument History'!$1:$1048576,CcyPerBase!$B755,CcyPerBase!J$3) / $C755,""),"")</f>
        <v/>
      </c>
      <c r="K755" s="5" t="str">
        <f>IF($A755&lt;&gt;"",IF(K$2&lt;&gt;"",INDEX('Instrument History'!$1:$1048576,CcyPerBase!$B755,CcyPerBase!K$3) / $C755,""),"")</f>
        <v/>
      </c>
      <c r="L755" s="5" t="str">
        <f>IF($A755&lt;&gt;"",IF(L$2&lt;&gt;"",INDEX('Instrument History'!$1:$1048576,CcyPerBase!$B755,CcyPerBase!L$3) / $C755,""),"")</f>
        <v/>
      </c>
      <c r="M755" s="5" t="str">
        <f>IF($A755&lt;&gt;"",IF(M$2&lt;&gt;"",INDEX('Instrument History'!$1:$1048576,CcyPerBase!$B755,CcyPerBase!M$3) / $C755,""),"")</f>
        <v/>
      </c>
      <c r="N755" s="5" t="str">
        <f>IF($A755&lt;&gt;"",IF(N$2&lt;&gt;"",INDEX('Instrument History'!$1:$1048576,CcyPerBase!$B755,CcyPerBase!N$3) / $C755,""),"")</f>
        <v/>
      </c>
      <c r="O755" s="5" t="str">
        <f>IF($A755&lt;&gt;"",IF(O$2&lt;&gt;"",INDEX('Instrument History'!$1:$1048576,CcyPerBase!$B755,CcyPerBase!O$3) / $C755,""),"")</f>
        <v/>
      </c>
      <c r="P755" s="5" t="str">
        <f>IF($A755&lt;&gt;"",IF(P$2&lt;&gt;"",INDEX('Instrument History'!$1:$1048576,CcyPerBase!$B755,CcyPerBase!P$3) / $C755,""),"")</f>
        <v/>
      </c>
      <c r="Q755" s="5" t="str">
        <f>IF($A755&lt;&gt;"",IF(Q$2&lt;&gt;"",INDEX('Instrument History'!$1:$1048576,CcyPerBase!$B755,CcyPerBase!Q$3) / $C755,""),"")</f>
        <v/>
      </c>
      <c r="R755" s="5" t="str">
        <f>IF($A755&lt;&gt;"",IF(R$2&lt;&gt;"",INDEX('Instrument History'!$1:$1048576,CcyPerBase!$B755,CcyPerBase!R$3) / $C755,""),"")</f>
        <v/>
      </c>
      <c r="S755" s="5" t="str">
        <f>IF($A755&lt;&gt;"",IF(S$2&lt;&gt;"",INDEX('Instrument History'!$1:$1048576,CcyPerBase!$B755,CcyPerBase!S$3) / $C755,""),"")</f>
        <v/>
      </c>
      <c r="T755" s="5" t="str">
        <f>IF($A755&lt;&gt;"",IF(T$2&lt;&gt;"",INDEX('Instrument History'!$1:$1048576,CcyPerBase!$B755,CcyPerBase!T$3) / $C755,""),"")</f>
        <v/>
      </c>
      <c r="U755" s="5" t="str">
        <f>IF($A755&lt;&gt;"",IF(U$2&lt;&gt;"",INDEX('Instrument History'!$1:$1048576,CcyPerBase!$B755,CcyPerBase!U$3) / $C755,""),"")</f>
        <v/>
      </c>
      <c r="V755" s="5" t="str">
        <f>IF($A755&lt;&gt;"",IF(V$2&lt;&gt;"",INDEX('Instrument History'!$1:$1048576,CcyPerBase!$B755,CcyPerBase!V$3) / $C755,""),"")</f>
        <v/>
      </c>
      <c r="W755" s="5" t="str">
        <f>IF($A755&lt;&gt;"",IF(W$2&lt;&gt;"",INDEX('Instrument History'!$1:$1048576,CcyPerBase!$B755,CcyPerBase!W$3) / $C755,""),"")</f>
        <v/>
      </c>
      <c r="X755" s="5" t="str">
        <f>IF($A755&lt;&gt;"",IF(X$2&lt;&gt;"",INDEX('Instrument History'!$1:$1048576,CcyPerBase!$B755,CcyPerBase!X$3) / $C755,""),"")</f>
        <v/>
      </c>
    </row>
    <row r="756" spans="1:24">
      <c r="A756" s="12" t="str">
        <f>IF(A755&lt;&gt;"",IF(A755=$B$3,"",'Instrument History'!A753),"")</f>
        <v/>
      </c>
      <c r="B756" t="str">
        <f t="shared" si="12"/>
        <v/>
      </c>
      <c r="C756" s="5" t="str">
        <f>IF(A756&lt;&gt;"",INDEX('Instrument History'!$1:$1048576,CcyPerBase!B756,CcyPerBase!$B$2),"")</f>
        <v/>
      </c>
      <c r="D756" s="5" t="str">
        <f>IF($A756&lt;&gt;"",INDEX('Instrument History'!$1:$1048576,CcyPerBase!$B756,CcyPerBase!D$3) / $C756,"")</f>
        <v/>
      </c>
      <c r="E756" s="5" t="str">
        <f>IF($A756&lt;&gt;"",IF(E$2&lt;&gt;"",INDEX('Instrument History'!$1:$1048576,CcyPerBase!$B756,CcyPerBase!E$3) / $C756,""),"")</f>
        <v/>
      </c>
      <c r="F756" s="5" t="str">
        <f>IF($A756&lt;&gt;"",IF(F$2&lt;&gt;"",INDEX('Instrument History'!$1:$1048576,CcyPerBase!$B756,CcyPerBase!F$3) / $C756,""),"")</f>
        <v/>
      </c>
      <c r="G756" s="5" t="str">
        <f>IF($A756&lt;&gt;"",IF(G$2&lt;&gt;"",INDEX('Instrument History'!$1:$1048576,CcyPerBase!$B756,CcyPerBase!G$3) / $C756,""),"")</f>
        <v/>
      </c>
      <c r="H756" s="5" t="str">
        <f>IF($A756&lt;&gt;"",IF(H$2&lt;&gt;"",INDEX('Instrument History'!$1:$1048576,CcyPerBase!$B756,CcyPerBase!H$3) / $C756,""),"")</f>
        <v/>
      </c>
      <c r="I756" s="5" t="str">
        <f>IF($A756&lt;&gt;"",IF(I$2&lt;&gt;"",INDEX('Instrument History'!$1:$1048576,CcyPerBase!$B756,CcyPerBase!I$3) / $C756,""),"")</f>
        <v/>
      </c>
      <c r="J756" s="5" t="str">
        <f>IF($A756&lt;&gt;"",IF(J$2&lt;&gt;"",INDEX('Instrument History'!$1:$1048576,CcyPerBase!$B756,CcyPerBase!J$3) / $C756,""),"")</f>
        <v/>
      </c>
      <c r="K756" s="5" t="str">
        <f>IF($A756&lt;&gt;"",IF(K$2&lt;&gt;"",INDEX('Instrument History'!$1:$1048576,CcyPerBase!$B756,CcyPerBase!K$3) / $C756,""),"")</f>
        <v/>
      </c>
      <c r="L756" s="5" t="str">
        <f>IF($A756&lt;&gt;"",IF(L$2&lt;&gt;"",INDEX('Instrument History'!$1:$1048576,CcyPerBase!$B756,CcyPerBase!L$3) / $C756,""),"")</f>
        <v/>
      </c>
      <c r="M756" s="5" t="str">
        <f>IF($A756&lt;&gt;"",IF(M$2&lt;&gt;"",INDEX('Instrument History'!$1:$1048576,CcyPerBase!$B756,CcyPerBase!M$3) / $C756,""),"")</f>
        <v/>
      </c>
      <c r="N756" s="5" t="str">
        <f>IF($A756&lt;&gt;"",IF(N$2&lt;&gt;"",INDEX('Instrument History'!$1:$1048576,CcyPerBase!$B756,CcyPerBase!N$3) / $C756,""),"")</f>
        <v/>
      </c>
      <c r="O756" s="5" t="str">
        <f>IF($A756&lt;&gt;"",IF(O$2&lt;&gt;"",INDEX('Instrument History'!$1:$1048576,CcyPerBase!$B756,CcyPerBase!O$3) / $C756,""),"")</f>
        <v/>
      </c>
      <c r="P756" s="5" t="str">
        <f>IF($A756&lt;&gt;"",IF(P$2&lt;&gt;"",INDEX('Instrument History'!$1:$1048576,CcyPerBase!$B756,CcyPerBase!P$3) / $C756,""),"")</f>
        <v/>
      </c>
      <c r="Q756" s="5" t="str">
        <f>IF($A756&lt;&gt;"",IF(Q$2&lt;&gt;"",INDEX('Instrument History'!$1:$1048576,CcyPerBase!$B756,CcyPerBase!Q$3) / $C756,""),"")</f>
        <v/>
      </c>
      <c r="R756" s="5" t="str">
        <f>IF($A756&lt;&gt;"",IF(R$2&lt;&gt;"",INDEX('Instrument History'!$1:$1048576,CcyPerBase!$B756,CcyPerBase!R$3) / $C756,""),"")</f>
        <v/>
      </c>
      <c r="S756" s="5" t="str">
        <f>IF($A756&lt;&gt;"",IF(S$2&lt;&gt;"",INDEX('Instrument History'!$1:$1048576,CcyPerBase!$B756,CcyPerBase!S$3) / $C756,""),"")</f>
        <v/>
      </c>
      <c r="T756" s="5" t="str">
        <f>IF($A756&lt;&gt;"",IF(T$2&lt;&gt;"",INDEX('Instrument History'!$1:$1048576,CcyPerBase!$B756,CcyPerBase!T$3) / $C756,""),"")</f>
        <v/>
      </c>
      <c r="U756" s="5" t="str">
        <f>IF($A756&lt;&gt;"",IF(U$2&lt;&gt;"",INDEX('Instrument History'!$1:$1048576,CcyPerBase!$B756,CcyPerBase!U$3) / $C756,""),"")</f>
        <v/>
      </c>
      <c r="V756" s="5" t="str">
        <f>IF($A756&lt;&gt;"",IF(V$2&lt;&gt;"",INDEX('Instrument History'!$1:$1048576,CcyPerBase!$B756,CcyPerBase!V$3) / $C756,""),"")</f>
        <v/>
      </c>
      <c r="W756" s="5" t="str">
        <f>IF($A756&lt;&gt;"",IF(W$2&lt;&gt;"",INDEX('Instrument History'!$1:$1048576,CcyPerBase!$B756,CcyPerBase!W$3) / $C756,""),"")</f>
        <v/>
      </c>
      <c r="X756" s="5" t="str">
        <f>IF($A756&lt;&gt;"",IF(X$2&lt;&gt;"",INDEX('Instrument History'!$1:$1048576,CcyPerBase!$B756,CcyPerBase!X$3) / $C756,""),"")</f>
        <v/>
      </c>
    </row>
    <row r="757" spans="1:24">
      <c r="A757" s="12" t="str">
        <f>IF(A756&lt;&gt;"",IF(A756=$B$3,"",'Instrument History'!A754),"")</f>
        <v/>
      </c>
      <c r="B757" t="str">
        <f t="shared" si="12"/>
        <v/>
      </c>
      <c r="C757" s="5" t="str">
        <f>IF(A757&lt;&gt;"",INDEX('Instrument History'!$1:$1048576,CcyPerBase!B757,CcyPerBase!$B$2),"")</f>
        <v/>
      </c>
      <c r="D757" s="5" t="str">
        <f>IF($A757&lt;&gt;"",INDEX('Instrument History'!$1:$1048576,CcyPerBase!$B757,CcyPerBase!D$3) / $C757,"")</f>
        <v/>
      </c>
      <c r="E757" s="5" t="str">
        <f>IF($A757&lt;&gt;"",IF(E$2&lt;&gt;"",INDEX('Instrument History'!$1:$1048576,CcyPerBase!$B757,CcyPerBase!E$3) / $C757,""),"")</f>
        <v/>
      </c>
      <c r="F757" s="5" t="str">
        <f>IF($A757&lt;&gt;"",IF(F$2&lt;&gt;"",INDEX('Instrument History'!$1:$1048576,CcyPerBase!$B757,CcyPerBase!F$3) / $C757,""),"")</f>
        <v/>
      </c>
      <c r="G757" s="5" t="str">
        <f>IF($A757&lt;&gt;"",IF(G$2&lt;&gt;"",INDEX('Instrument History'!$1:$1048576,CcyPerBase!$B757,CcyPerBase!G$3) / $C757,""),"")</f>
        <v/>
      </c>
      <c r="H757" s="5" t="str">
        <f>IF($A757&lt;&gt;"",IF(H$2&lt;&gt;"",INDEX('Instrument History'!$1:$1048576,CcyPerBase!$B757,CcyPerBase!H$3) / $C757,""),"")</f>
        <v/>
      </c>
      <c r="I757" s="5" t="str">
        <f>IF($A757&lt;&gt;"",IF(I$2&lt;&gt;"",INDEX('Instrument History'!$1:$1048576,CcyPerBase!$B757,CcyPerBase!I$3) / $C757,""),"")</f>
        <v/>
      </c>
      <c r="J757" s="5" t="str">
        <f>IF($A757&lt;&gt;"",IF(J$2&lt;&gt;"",INDEX('Instrument History'!$1:$1048576,CcyPerBase!$B757,CcyPerBase!J$3) / $C757,""),"")</f>
        <v/>
      </c>
      <c r="K757" s="5" t="str">
        <f>IF($A757&lt;&gt;"",IF(K$2&lt;&gt;"",INDEX('Instrument History'!$1:$1048576,CcyPerBase!$B757,CcyPerBase!K$3) / $C757,""),"")</f>
        <v/>
      </c>
      <c r="L757" s="5" t="str">
        <f>IF($A757&lt;&gt;"",IF(L$2&lt;&gt;"",INDEX('Instrument History'!$1:$1048576,CcyPerBase!$B757,CcyPerBase!L$3) / $C757,""),"")</f>
        <v/>
      </c>
      <c r="M757" s="5" t="str">
        <f>IF($A757&lt;&gt;"",IF(M$2&lt;&gt;"",INDEX('Instrument History'!$1:$1048576,CcyPerBase!$B757,CcyPerBase!M$3) / $C757,""),"")</f>
        <v/>
      </c>
      <c r="N757" s="5" t="str">
        <f>IF($A757&lt;&gt;"",IF(N$2&lt;&gt;"",INDEX('Instrument History'!$1:$1048576,CcyPerBase!$B757,CcyPerBase!N$3) / $C757,""),"")</f>
        <v/>
      </c>
      <c r="O757" s="5" t="str">
        <f>IF($A757&lt;&gt;"",IF(O$2&lt;&gt;"",INDEX('Instrument History'!$1:$1048576,CcyPerBase!$B757,CcyPerBase!O$3) / $C757,""),"")</f>
        <v/>
      </c>
      <c r="P757" s="5" t="str">
        <f>IF($A757&lt;&gt;"",IF(P$2&lt;&gt;"",INDEX('Instrument History'!$1:$1048576,CcyPerBase!$B757,CcyPerBase!P$3) / $C757,""),"")</f>
        <v/>
      </c>
      <c r="Q757" s="5" t="str">
        <f>IF($A757&lt;&gt;"",IF(Q$2&lt;&gt;"",INDEX('Instrument History'!$1:$1048576,CcyPerBase!$B757,CcyPerBase!Q$3) / $C757,""),"")</f>
        <v/>
      </c>
      <c r="R757" s="5" t="str">
        <f>IF($A757&lt;&gt;"",IF(R$2&lt;&gt;"",INDEX('Instrument History'!$1:$1048576,CcyPerBase!$B757,CcyPerBase!R$3) / $C757,""),"")</f>
        <v/>
      </c>
      <c r="S757" s="5" t="str">
        <f>IF($A757&lt;&gt;"",IF(S$2&lt;&gt;"",INDEX('Instrument History'!$1:$1048576,CcyPerBase!$B757,CcyPerBase!S$3) / $C757,""),"")</f>
        <v/>
      </c>
      <c r="T757" s="5" t="str">
        <f>IF($A757&lt;&gt;"",IF(T$2&lt;&gt;"",INDEX('Instrument History'!$1:$1048576,CcyPerBase!$B757,CcyPerBase!T$3) / $C757,""),"")</f>
        <v/>
      </c>
      <c r="U757" s="5" t="str">
        <f>IF($A757&lt;&gt;"",IF(U$2&lt;&gt;"",INDEX('Instrument History'!$1:$1048576,CcyPerBase!$B757,CcyPerBase!U$3) / $C757,""),"")</f>
        <v/>
      </c>
      <c r="V757" s="5" t="str">
        <f>IF($A757&lt;&gt;"",IF(V$2&lt;&gt;"",INDEX('Instrument History'!$1:$1048576,CcyPerBase!$B757,CcyPerBase!V$3) / $C757,""),"")</f>
        <v/>
      </c>
      <c r="W757" s="5" t="str">
        <f>IF($A757&lt;&gt;"",IF(W$2&lt;&gt;"",INDEX('Instrument History'!$1:$1048576,CcyPerBase!$B757,CcyPerBase!W$3) / $C757,""),"")</f>
        <v/>
      </c>
      <c r="X757" s="5" t="str">
        <f>IF($A757&lt;&gt;"",IF(X$2&lt;&gt;"",INDEX('Instrument History'!$1:$1048576,CcyPerBase!$B757,CcyPerBase!X$3) / $C757,""),"")</f>
        <v/>
      </c>
    </row>
    <row r="758" spans="1:24">
      <c r="A758" s="12" t="str">
        <f>IF(A757&lt;&gt;"",IF(A757=$B$3,"",'Instrument History'!A755),"")</f>
        <v/>
      </c>
      <c r="B758" t="str">
        <f t="shared" si="12"/>
        <v/>
      </c>
      <c r="C758" s="5" t="str">
        <f>IF(A758&lt;&gt;"",INDEX('Instrument History'!$1:$1048576,CcyPerBase!B758,CcyPerBase!$B$2),"")</f>
        <v/>
      </c>
      <c r="D758" s="5" t="str">
        <f>IF($A758&lt;&gt;"",INDEX('Instrument History'!$1:$1048576,CcyPerBase!$B758,CcyPerBase!D$3) / $C758,"")</f>
        <v/>
      </c>
      <c r="E758" s="5" t="str">
        <f>IF($A758&lt;&gt;"",IF(E$2&lt;&gt;"",INDEX('Instrument History'!$1:$1048576,CcyPerBase!$B758,CcyPerBase!E$3) / $C758,""),"")</f>
        <v/>
      </c>
      <c r="F758" s="5" t="str">
        <f>IF($A758&lt;&gt;"",IF(F$2&lt;&gt;"",INDEX('Instrument History'!$1:$1048576,CcyPerBase!$B758,CcyPerBase!F$3) / $C758,""),"")</f>
        <v/>
      </c>
      <c r="G758" s="5" t="str">
        <f>IF($A758&lt;&gt;"",IF(G$2&lt;&gt;"",INDEX('Instrument History'!$1:$1048576,CcyPerBase!$B758,CcyPerBase!G$3) / $C758,""),"")</f>
        <v/>
      </c>
      <c r="H758" s="5" t="str">
        <f>IF($A758&lt;&gt;"",IF(H$2&lt;&gt;"",INDEX('Instrument History'!$1:$1048576,CcyPerBase!$B758,CcyPerBase!H$3) / $C758,""),"")</f>
        <v/>
      </c>
      <c r="I758" s="5" t="str">
        <f>IF($A758&lt;&gt;"",IF(I$2&lt;&gt;"",INDEX('Instrument History'!$1:$1048576,CcyPerBase!$B758,CcyPerBase!I$3) / $C758,""),"")</f>
        <v/>
      </c>
      <c r="J758" s="5" t="str">
        <f>IF($A758&lt;&gt;"",IF(J$2&lt;&gt;"",INDEX('Instrument History'!$1:$1048576,CcyPerBase!$B758,CcyPerBase!J$3) / $C758,""),"")</f>
        <v/>
      </c>
      <c r="K758" s="5" t="str">
        <f>IF($A758&lt;&gt;"",IF(K$2&lt;&gt;"",INDEX('Instrument History'!$1:$1048576,CcyPerBase!$B758,CcyPerBase!K$3) / $C758,""),"")</f>
        <v/>
      </c>
      <c r="L758" s="5" t="str">
        <f>IF($A758&lt;&gt;"",IF(L$2&lt;&gt;"",INDEX('Instrument History'!$1:$1048576,CcyPerBase!$B758,CcyPerBase!L$3) / $C758,""),"")</f>
        <v/>
      </c>
      <c r="M758" s="5" t="str">
        <f>IF($A758&lt;&gt;"",IF(M$2&lt;&gt;"",INDEX('Instrument History'!$1:$1048576,CcyPerBase!$B758,CcyPerBase!M$3) / $C758,""),"")</f>
        <v/>
      </c>
      <c r="N758" s="5" t="str">
        <f>IF($A758&lt;&gt;"",IF(N$2&lt;&gt;"",INDEX('Instrument History'!$1:$1048576,CcyPerBase!$B758,CcyPerBase!N$3) / $C758,""),"")</f>
        <v/>
      </c>
      <c r="O758" s="5" t="str">
        <f>IF($A758&lt;&gt;"",IF(O$2&lt;&gt;"",INDEX('Instrument History'!$1:$1048576,CcyPerBase!$B758,CcyPerBase!O$3) / $C758,""),"")</f>
        <v/>
      </c>
      <c r="P758" s="5" t="str">
        <f>IF($A758&lt;&gt;"",IF(P$2&lt;&gt;"",INDEX('Instrument History'!$1:$1048576,CcyPerBase!$B758,CcyPerBase!P$3) / $C758,""),"")</f>
        <v/>
      </c>
      <c r="Q758" s="5" t="str">
        <f>IF($A758&lt;&gt;"",IF(Q$2&lt;&gt;"",INDEX('Instrument History'!$1:$1048576,CcyPerBase!$B758,CcyPerBase!Q$3) / $C758,""),"")</f>
        <v/>
      </c>
      <c r="R758" s="5" t="str">
        <f>IF($A758&lt;&gt;"",IF(R$2&lt;&gt;"",INDEX('Instrument History'!$1:$1048576,CcyPerBase!$B758,CcyPerBase!R$3) / $C758,""),"")</f>
        <v/>
      </c>
      <c r="S758" s="5" t="str">
        <f>IF($A758&lt;&gt;"",IF(S$2&lt;&gt;"",INDEX('Instrument History'!$1:$1048576,CcyPerBase!$B758,CcyPerBase!S$3) / $C758,""),"")</f>
        <v/>
      </c>
      <c r="T758" s="5" t="str">
        <f>IF($A758&lt;&gt;"",IF(T$2&lt;&gt;"",INDEX('Instrument History'!$1:$1048576,CcyPerBase!$B758,CcyPerBase!T$3) / $C758,""),"")</f>
        <v/>
      </c>
      <c r="U758" s="5" t="str">
        <f>IF($A758&lt;&gt;"",IF(U$2&lt;&gt;"",INDEX('Instrument History'!$1:$1048576,CcyPerBase!$B758,CcyPerBase!U$3) / $C758,""),"")</f>
        <v/>
      </c>
      <c r="V758" s="5" t="str">
        <f>IF($A758&lt;&gt;"",IF(V$2&lt;&gt;"",INDEX('Instrument History'!$1:$1048576,CcyPerBase!$B758,CcyPerBase!V$3) / $C758,""),"")</f>
        <v/>
      </c>
      <c r="W758" s="5" t="str">
        <f>IF($A758&lt;&gt;"",IF(W$2&lt;&gt;"",INDEX('Instrument History'!$1:$1048576,CcyPerBase!$B758,CcyPerBase!W$3) / $C758,""),"")</f>
        <v/>
      </c>
      <c r="X758" s="5" t="str">
        <f>IF($A758&lt;&gt;"",IF(X$2&lt;&gt;"",INDEX('Instrument History'!$1:$1048576,CcyPerBase!$B758,CcyPerBase!X$3) / $C758,""),"")</f>
        <v/>
      </c>
    </row>
    <row r="759" spans="1:24">
      <c r="A759" s="12" t="str">
        <f>IF(A758&lt;&gt;"",IF(A758=$B$3,"",'Instrument History'!A756),"")</f>
        <v/>
      </c>
      <c r="B759" t="str">
        <f t="shared" si="12"/>
        <v/>
      </c>
      <c r="C759" s="5" t="str">
        <f>IF(A759&lt;&gt;"",INDEX('Instrument History'!$1:$1048576,CcyPerBase!B759,CcyPerBase!$B$2),"")</f>
        <v/>
      </c>
      <c r="D759" s="5" t="str">
        <f>IF($A759&lt;&gt;"",INDEX('Instrument History'!$1:$1048576,CcyPerBase!$B759,CcyPerBase!D$3) / $C759,"")</f>
        <v/>
      </c>
      <c r="E759" s="5" t="str">
        <f>IF($A759&lt;&gt;"",IF(E$2&lt;&gt;"",INDEX('Instrument History'!$1:$1048576,CcyPerBase!$B759,CcyPerBase!E$3) / $C759,""),"")</f>
        <v/>
      </c>
      <c r="F759" s="5" t="str">
        <f>IF($A759&lt;&gt;"",IF(F$2&lt;&gt;"",INDEX('Instrument History'!$1:$1048576,CcyPerBase!$B759,CcyPerBase!F$3) / $C759,""),"")</f>
        <v/>
      </c>
      <c r="G759" s="5" t="str">
        <f>IF($A759&lt;&gt;"",IF(G$2&lt;&gt;"",INDEX('Instrument History'!$1:$1048576,CcyPerBase!$B759,CcyPerBase!G$3) / $C759,""),"")</f>
        <v/>
      </c>
      <c r="H759" s="5" t="str">
        <f>IF($A759&lt;&gt;"",IF(H$2&lt;&gt;"",INDEX('Instrument History'!$1:$1048576,CcyPerBase!$B759,CcyPerBase!H$3) / $C759,""),"")</f>
        <v/>
      </c>
      <c r="I759" s="5" t="str">
        <f>IF($A759&lt;&gt;"",IF(I$2&lt;&gt;"",INDEX('Instrument History'!$1:$1048576,CcyPerBase!$B759,CcyPerBase!I$3) / $C759,""),"")</f>
        <v/>
      </c>
      <c r="J759" s="5" t="str">
        <f>IF($A759&lt;&gt;"",IF(J$2&lt;&gt;"",INDEX('Instrument History'!$1:$1048576,CcyPerBase!$B759,CcyPerBase!J$3) / $C759,""),"")</f>
        <v/>
      </c>
      <c r="K759" s="5" t="str">
        <f>IF($A759&lt;&gt;"",IF(K$2&lt;&gt;"",INDEX('Instrument History'!$1:$1048576,CcyPerBase!$B759,CcyPerBase!K$3) / $C759,""),"")</f>
        <v/>
      </c>
      <c r="L759" s="5" t="str">
        <f>IF($A759&lt;&gt;"",IF(L$2&lt;&gt;"",INDEX('Instrument History'!$1:$1048576,CcyPerBase!$B759,CcyPerBase!L$3) / $C759,""),"")</f>
        <v/>
      </c>
      <c r="M759" s="5" t="str">
        <f>IF($A759&lt;&gt;"",IF(M$2&lt;&gt;"",INDEX('Instrument History'!$1:$1048576,CcyPerBase!$B759,CcyPerBase!M$3) / $C759,""),"")</f>
        <v/>
      </c>
      <c r="N759" s="5" t="str">
        <f>IF($A759&lt;&gt;"",IF(N$2&lt;&gt;"",INDEX('Instrument History'!$1:$1048576,CcyPerBase!$B759,CcyPerBase!N$3) / $C759,""),"")</f>
        <v/>
      </c>
      <c r="O759" s="5" t="str">
        <f>IF($A759&lt;&gt;"",IF(O$2&lt;&gt;"",INDEX('Instrument History'!$1:$1048576,CcyPerBase!$B759,CcyPerBase!O$3) / $C759,""),"")</f>
        <v/>
      </c>
      <c r="P759" s="5" t="str">
        <f>IF($A759&lt;&gt;"",IF(P$2&lt;&gt;"",INDEX('Instrument History'!$1:$1048576,CcyPerBase!$B759,CcyPerBase!P$3) / $C759,""),"")</f>
        <v/>
      </c>
      <c r="Q759" s="5" t="str">
        <f>IF($A759&lt;&gt;"",IF(Q$2&lt;&gt;"",INDEX('Instrument History'!$1:$1048576,CcyPerBase!$B759,CcyPerBase!Q$3) / $C759,""),"")</f>
        <v/>
      </c>
      <c r="R759" s="5" t="str">
        <f>IF($A759&lt;&gt;"",IF(R$2&lt;&gt;"",INDEX('Instrument History'!$1:$1048576,CcyPerBase!$B759,CcyPerBase!R$3) / $C759,""),"")</f>
        <v/>
      </c>
      <c r="S759" s="5" t="str">
        <f>IF($A759&lt;&gt;"",IF(S$2&lt;&gt;"",INDEX('Instrument History'!$1:$1048576,CcyPerBase!$B759,CcyPerBase!S$3) / $C759,""),"")</f>
        <v/>
      </c>
      <c r="T759" s="5" t="str">
        <f>IF($A759&lt;&gt;"",IF(T$2&lt;&gt;"",INDEX('Instrument History'!$1:$1048576,CcyPerBase!$B759,CcyPerBase!T$3) / $C759,""),"")</f>
        <v/>
      </c>
      <c r="U759" s="5" t="str">
        <f>IF($A759&lt;&gt;"",IF(U$2&lt;&gt;"",INDEX('Instrument History'!$1:$1048576,CcyPerBase!$B759,CcyPerBase!U$3) / $C759,""),"")</f>
        <v/>
      </c>
      <c r="V759" s="5" t="str">
        <f>IF($A759&lt;&gt;"",IF(V$2&lt;&gt;"",INDEX('Instrument History'!$1:$1048576,CcyPerBase!$B759,CcyPerBase!V$3) / $C759,""),"")</f>
        <v/>
      </c>
      <c r="W759" s="5" t="str">
        <f>IF($A759&lt;&gt;"",IF(W$2&lt;&gt;"",INDEX('Instrument History'!$1:$1048576,CcyPerBase!$B759,CcyPerBase!W$3) / $C759,""),"")</f>
        <v/>
      </c>
      <c r="X759" s="5" t="str">
        <f>IF($A759&lt;&gt;"",IF(X$2&lt;&gt;"",INDEX('Instrument History'!$1:$1048576,CcyPerBase!$B759,CcyPerBase!X$3) / $C759,""),"")</f>
        <v/>
      </c>
    </row>
    <row r="760" spans="1:24">
      <c r="A760" s="12" t="str">
        <f>IF(A759&lt;&gt;"",IF(A759=$B$3,"",'Instrument History'!A757),"")</f>
        <v/>
      </c>
      <c r="B760" t="str">
        <f t="shared" si="12"/>
        <v/>
      </c>
      <c r="C760" s="5" t="str">
        <f>IF(A760&lt;&gt;"",INDEX('Instrument History'!$1:$1048576,CcyPerBase!B760,CcyPerBase!$B$2),"")</f>
        <v/>
      </c>
      <c r="D760" s="5" t="str">
        <f>IF($A760&lt;&gt;"",INDEX('Instrument History'!$1:$1048576,CcyPerBase!$B760,CcyPerBase!D$3) / $C760,"")</f>
        <v/>
      </c>
      <c r="E760" s="5" t="str">
        <f>IF($A760&lt;&gt;"",IF(E$2&lt;&gt;"",INDEX('Instrument History'!$1:$1048576,CcyPerBase!$B760,CcyPerBase!E$3) / $C760,""),"")</f>
        <v/>
      </c>
      <c r="F760" s="5" t="str">
        <f>IF($A760&lt;&gt;"",IF(F$2&lt;&gt;"",INDEX('Instrument History'!$1:$1048576,CcyPerBase!$B760,CcyPerBase!F$3) / $C760,""),"")</f>
        <v/>
      </c>
      <c r="G760" s="5" t="str">
        <f>IF($A760&lt;&gt;"",IF(G$2&lt;&gt;"",INDEX('Instrument History'!$1:$1048576,CcyPerBase!$B760,CcyPerBase!G$3) / $C760,""),"")</f>
        <v/>
      </c>
      <c r="H760" s="5" t="str">
        <f>IF($A760&lt;&gt;"",IF(H$2&lt;&gt;"",INDEX('Instrument History'!$1:$1048576,CcyPerBase!$B760,CcyPerBase!H$3) / $C760,""),"")</f>
        <v/>
      </c>
      <c r="I760" s="5" t="str">
        <f>IF($A760&lt;&gt;"",IF(I$2&lt;&gt;"",INDEX('Instrument History'!$1:$1048576,CcyPerBase!$B760,CcyPerBase!I$3) / $C760,""),"")</f>
        <v/>
      </c>
      <c r="J760" s="5" t="str">
        <f>IF($A760&lt;&gt;"",IF(J$2&lt;&gt;"",INDEX('Instrument History'!$1:$1048576,CcyPerBase!$B760,CcyPerBase!J$3) / $C760,""),"")</f>
        <v/>
      </c>
      <c r="K760" s="5" t="str">
        <f>IF($A760&lt;&gt;"",IF(K$2&lt;&gt;"",INDEX('Instrument History'!$1:$1048576,CcyPerBase!$B760,CcyPerBase!K$3) / $C760,""),"")</f>
        <v/>
      </c>
      <c r="L760" s="5" t="str">
        <f>IF($A760&lt;&gt;"",IF(L$2&lt;&gt;"",INDEX('Instrument History'!$1:$1048576,CcyPerBase!$B760,CcyPerBase!L$3) / $C760,""),"")</f>
        <v/>
      </c>
      <c r="M760" s="5" t="str">
        <f>IF($A760&lt;&gt;"",IF(M$2&lt;&gt;"",INDEX('Instrument History'!$1:$1048576,CcyPerBase!$B760,CcyPerBase!M$3) / $C760,""),"")</f>
        <v/>
      </c>
      <c r="N760" s="5" t="str">
        <f>IF($A760&lt;&gt;"",IF(N$2&lt;&gt;"",INDEX('Instrument History'!$1:$1048576,CcyPerBase!$B760,CcyPerBase!N$3) / $C760,""),"")</f>
        <v/>
      </c>
      <c r="O760" s="5" t="str">
        <f>IF($A760&lt;&gt;"",IF(O$2&lt;&gt;"",INDEX('Instrument History'!$1:$1048576,CcyPerBase!$B760,CcyPerBase!O$3) / $C760,""),"")</f>
        <v/>
      </c>
      <c r="P760" s="5" t="str">
        <f>IF($A760&lt;&gt;"",IF(P$2&lt;&gt;"",INDEX('Instrument History'!$1:$1048576,CcyPerBase!$B760,CcyPerBase!P$3) / $C760,""),"")</f>
        <v/>
      </c>
      <c r="Q760" s="5" t="str">
        <f>IF($A760&lt;&gt;"",IF(Q$2&lt;&gt;"",INDEX('Instrument History'!$1:$1048576,CcyPerBase!$B760,CcyPerBase!Q$3) / $C760,""),"")</f>
        <v/>
      </c>
      <c r="R760" s="5" t="str">
        <f>IF($A760&lt;&gt;"",IF(R$2&lt;&gt;"",INDEX('Instrument History'!$1:$1048576,CcyPerBase!$B760,CcyPerBase!R$3) / $C760,""),"")</f>
        <v/>
      </c>
      <c r="S760" s="5" t="str">
        <f>IF($A760&lt;&gt;"",IF(S$2&lt;&gt;"",INDEX('Instrument History'!$1:$1048576,CcyPerBase!$B760,CcyPerBase!S$3) / $C760,""),"")</f>
        <v/>
      </c>
      <c r="T760" s="5" t="str">
        <f>IF($A760&lt;&gt;"",IF(T$2&lt;&gt;"",INDEX('Instrument History'!$1:$1048576,CcyPerBase!$B760,CcyPerBase!T$3) / $C760,""),"")</f>
        <v/>
      </c>
      <c r="U760" s="5" t="str">
        <f>IF($A760&lt;&gt;"",IF(U$2&lt;&gt;"",INDEX('Instrument History'!$1:$1048576,CcyPerBase!$B760,CcyPerBase!U$3) / $C760,""),"")</f>
        <v/>
      </c>
      <c r="V760" s="5" t="str">
        <f>IF($A760&lt;&gt;"",IF(V$2&lt;&gt;"",INDEX('Instrument History'!$1:$1048576,CcyPerBase!$B760,CcyPerBase!V$3) / $C760,""),"")</f>
        <v/>
      </c>
      <c r="W760" s="5" t="str">
        <f>IF($A760&lt;&gt;"",IF(W$2&lt;&gt;"",INDEX('Instrument History'!$1:$1048576,CcyPerBase!$B760,CcyPerBase!W$3) / $C760,""),"")</f>
        <v/>
      </c>
      <c r="X760" s="5" t="str">
        <f>IF($A760&lt;&gt;"",IF(X$2&lt;&gt;"",INDEX('Instrument History'!$1:$1048576,CcyPerBase!$B760,CcyPerBase!X$3) / $C760,""),"")</f>
        <v/>
      </c>
    </row>
    <row r="761" spans="1:24">
      <c r="A761" s="12" t="str">
        <f>IF(A760&lt;&gt;"",IF(A760=$B$3,"",'Instrument History'!A758),"")</f>
        <v/>
      </c>
      <c r="B761" t="str">
        <f t="shared" si="12"/>
        <v/>
      </c>
      <c r="C761" s="5" t="str">
        <f>IF(A761&lt;&gt;"",INDEX('Instrument History'!$1:$1048576,CcyPerBase!B761,CcyPerBase!$B$2),"")</f>
        <v/>
      </c>
      <c r="D761" s="5" t="str">
        <f>IF($A761&lt;&gt;"",INDEX('Instrument History'!$1:$1048576,CcyPerBase!$B761,CcyPerBase!D$3) / $C761,"")</f>
        <v/>
      </c>
      <c r="E761" s="5" t="str">
        <f>IF($A761&lt;&gt;"",IF(E$2&lt;&gt;"",INDEX('Instrument History'!$1:$1048576,CcyPerBase!$B761,CcyPerBase!E$3) / $C761,""),"")</f>
        <v/>
      </c>
      <c r="F761" s="5" t="str">
        <f>IF($A761&lt;&gt;"",IF(F$2&lt;&gt;"",INDEX('Instrument History'!$1:$1048576,CcyPerBase!$B761,CcyPerBase!F$3) / $C761,""),"")</f>
        <v/>
      </c>
      <c r="G761" s="5" t="str">
        <f>IF($A761&lt;&gt;"",IF(G$2&lt;&gt;"",INDEX('Instrument History'!$1:$1048576,CcyPerBase!$B761,CcyPerBase!G$3) / $C761,""),"")</f>
        <v/>
      </c>
      <c r="H761" s="5" t="str">
        <f>IF($A761&lt;&gt;"",IF(H$2&lt;&gt;"",INDEX('Instrument History'!$1:$1048576,CcyPerBase!$B761,CcyPerBase!H$3) / $C761,""),"")</f>
        <v/>
      </c>
      <c r="I761" s="5" t="str">
        <f>IF($A761&lt;&gt;"",IF(I$2&lt;&gt;"",INDEX('Instrument History'!$1:$1048576,CcyPerBase!$B761,CcyPerBase!I$3) / $C761,""),"")</f>
        <v/>
      </c>
      <c r="J761" s="5" t="str">
        <f>IF($A761&lt;&gt;"",IF(J$2&lt;&gt;"",INDEX('Instrument History'!$1:$1048576,CcyPerBase!$B761,CcyPerBase!J$3) / $C761,""),"")</f>
        <v/>
      </c>
      <c r="K761" s="5" t="str">
        <f>IF($A761&lt;&gt;"",IF(K$2&lt;&gt;"",INDEX('Instrument History'!$1:$1048576,CcyPerBase!$B761,CcyPerBase!K$3) / $C761,""),"")</f>
        <v/>
      </c>
      <c r="L761" s="5" t="str">
        <f>IF($A761&lt;&gt;"",IF(L$2&lt;&gt;"",INDEX('Instrument History'!$1:$1048576,CcyPerBase!$B761,CcyPerBase!L$3) / $C761,""),"")</f>
        <v/>
      </c>
      <c r="M761" s="5" t="str">
        <f>IF($A761&lt;&gt;"",IF(M$2&lt;&gt;"",INDEX('Instrument History'!$1:$1048576,CcyPerBase!$B761,CcyPerBase!M$3) / $C761,""),"")</f>
        <v/>
      </c>
      <c r="N761" s="5" t="str">
        <f>IF($A761&lt;&gt;"",IF(N$2&lt;&gt;"",INDEX('Instrument History'!$1:$1048576,CcyPerBase!$B761,CcyPerBase!N$3) / $C761,""),"")</f>
        <v/>
      </c>
      <c r="O761" s="5" t="str">
        <f>IF($A761&lt;&gt;"",IF(O$2&lt;&gt;"",INDEX('Instrument History'!$1:$1048576,CcyPerBase!$B761,CcyPerBase!O$3) / $C761,""),"")</f>
        <v/>
      </c>
      <c r="P761" s="5" t="str">
        <f>IF($A761&lt;&gt;"",IF(P$2&lt;&gt;"",INDEX('Instrument History'!$1:$1048576,CcyPerBase!$B761,CcyPerBase!P$3) / $C761,""),"")</f>
        <v/>
      </c>
      <c r="Q761" s="5" t="str">
        <f>IF($A761&lt;&gt;"",IF(Q$2&lt;&gt;"",INDEX('Instrument History'!$1:$1048576,CcyPerBase!$B761,CcyPerBase!Q$3) / $C761,""),"")</f>
        <v/>
      </c>
      <c r="R761" s="5" t="str">
        <f>IF($A761&lt;&gt;"",IF(R$2&lt;&gt;"",INDEX('Instrument History'!$1:$1048576,CcyPerBase!$B761,CcyPerBase!R$3) / $C761,""),"")</f>
        <v/>
      </c>
      <c r="S761" s="5" t="str">
        <f>IF($A761&lt;&gt;"",IF(S$2&lt;&gt;"",INDEX('Instrument History'!$1:$1048576,CcyPerBase!$B761,CcyPerBase!S$3) / $C761,""),"")</f>
        <v/>
      </c>
      <c r="T761" s="5" t="str">
        <f>IF($A761&lt;&gt;"",IF(T$2&lt;&gt;"",INDEX('Instrument History'!$1:$1048576,CcyPerBase!$B761,CcyPerBase!T$3) / $C761,""),"")</f>
        <v/>
      </c>
      <c r="U761" s="5" t="str">
        <f>IF($A761&lt;&gt;"",IF(U$2&lt;&gt;"",INDEX('Instrument History'!$1:$1048576,CcyPerBase!$B761,CcyPerBase!U$3) / $C761,""),"")</f>
        <v/>
      </c>
      <c r="V761" s="5" t="str">
        <f>IF($A761&lt;&gt;"",IF(V$2&lt;&gt;"",INDEX('Instrument History'!$1:$1048576,CcyPerBase!$B761,CcyPerBase!V$3) / $C761,""),"")</f>
        <v/>
      </c>
      <c r="W761" s="5" t="str">
        <f>IF($A761&lt;&gt;"",IF(W$2&lt;&gt;"",INDEX('Instrument History'!$1:$1048576,CcyPerBase!$B761,CcyPerBase!W$3) / $C761,""),"")</f>
        <v/>
      </c>
      <c r="X761" s="5" t="str">
        <f>IF($A761&lt;&gt;"",IF(X$2&lt;&gt;"",INDEX('Instrument History'!$1:$1048576,CcyPerBase!$B761,CcyPerBase!X$3) / $C761,""),"")</f>
        <v/>
      </c>
    </row>
    <row r="762" spans="1:24">
      <c r="A762" s="12" t="str">
        <f>IF(A761&lt;&gt;"",IF(A761=$B$3,"",'Instrument History'!A759),"")</f>
        <v/>
      </c>
      <c r="B762" t="str">
        <f t="shared" si="12"/>
        <v/>
      </c>
      <c r="C762" s="5" t="str">
        <f>IF(A762&lt;&gt;"",INDEX('Instrument History'!$1:$1048576,CcyPerBase!B762,CcyPerBase!$B$2),"")</f>
        <v/>
      </c>
      <c r="D762" s="5" t="str">
        <f>IF($A762&lt;&gt;"",INDEX('Instrument History'!$1:$1048576,CcyPerBase!$B762,CcyPerBase!D$3) / $C762,"")</f>
        <v/>
      </c>
      <c r="E762" s="5" t="str">
        <f>IF($A762&lt;&gt;"",IF(E$2&lt;&gt;"",INDEX('Instrument History'!$1:$1048576,CcyPerBase!$B762,CcyPerBase!E$3) / $C762,""),"")</f>
        <v/>
      </c>
      <c r="F762" s="5" t="str">
        <f>IF($A762&lt;&gt;"",IF(F$2&lt;&gt;"",INDEX('Instrument History'!$1:$1048576,CcyPerBase!$B762,CcyPerBase!F$3) / $C762,""),"")</f>
        <v/>
      </c>
      <c r="G762" s="5" t="str">
        <f>IF($A762&lt;&gt;"",IF(G$2&lt;&gt;"",INDEX('Instrument History'!$1:$1048576,CcyPerBase!$B762,CcyPerBase!G$3) / $C762,""),"")</f>
        <v/>
      </c>
      <c r="H762" s="5" t="str">
        <f>IF($A762&lt;&gt;"",IF(H$2&lt;&gt;"",INDEX('Instrument History'!$1:$1048576,CcyPerBase!$B762,CcyPerBase!H$3) / $C762,""),"")</f>
        <v/>
      </c>
      <c r="I762" s="5" t="str">
        <f>IF($A762&lt;&gt;"",IF(I$2&lt;&gt;"",INDEX('Instrument History'!$1:$1048576,CcyPerBase!$B762,CcyPerBase!I$3) / $C762,""),"")</f>
        <v/>
      </c>
      <c r="J762" s="5" t="str">
        <f>IF($A762&lt;&gt;"",IF(J$2&lt;&gt;"",INDEX('Instrument History'!$1:$1048576,CcyPerBase!$B762,CcyPerBase!J$3) / $C762,""),"")</f>
        <v/>
      </c>
      <c r="K762" s="5" t="str">
        <f>IF($A762&lt;&gt;"",IF(K$2&lt;&gt;"",INDEX('Instrument History'!$1:$1048576,CcyPerBase!$B762,CcyPerBase!K$3) / $C762,""),"")</f>
        <v/>
      </c>
      <c r="L762" s="5" t="str">
        <f>IF($A762&lt;&gt;"",IF(L$2&lt;&gt;"",INDEX('Instrument History'!$1:$1048576,CcyPerBase!$B762,CcyPerBase!L$3) / $C762,""),"")</f>
        <v/>
      </c>
      <c r="M762" s="5" t="str">
        <f>IF($A762&lt;&gt;"",IF(M$2&lt;&gt;"",INDEX('Instrument History'!$1:$1048576,CcyPerBase!$B762,CcyPerBase!M$3) / $C762,""),"")</f>
        <v/>
      </c>
      <c r="N762" s="5" t="str">
        <f>IF($A762&lt;&gt;"",IF(N$2&lt;&gt;"",INDEX('Instrument History'!$1:$1048576,CcyPerBase!$B762,CcyPerBase!N$3) / $C762,""),"")</f>
        <v/>
      </c>
      <c r="O762" s="5" t="str">
        <f>IF($A762&lt;&gt;"",IF(O$2&lt;&gt;"",INDEX('Instrument History'!$1:$1048576,CcyPerBase!$B762,CcyPerBase!O$3) / $C762,""),"")</f>
        <v/>
      </c>
      <c r="P762" s="5" t="str">
        <f>IF($A762&lt;&gt;"",IF(P$2&lt;&gt;"",INDEX('Instrument History'!$1:$1048576,CcyPerBase!$B762,CcyPerBase!P$3) / $C762,""),"")</f>
        <v/>
      </c>
      <c r="Q762" s="5" t="str">
        <f>IF($A762&lt;&gt;"",IF(Q$2&lt;&gt;"",INDEX('Instrument History'!$1:$1048576,CcyPerBase!$B762,CcyPerBase!Q$3) / $C762,""),"")</f>
        <v/>
      </c>
      <c r="R762" s="5" t="str">
        <f>IF($A762&lt;&gt;"",IF(R$2&lt;&gt;"",INDEX('Instrument History'!$1:$1048576,CcyPerBase!$B762,CcyPerBase!R$3) / $C762,""),"")</f>
        <v/>
      </c>
      <c r="S762" s="5" t="str">
        <f>IF($A762&lt;&gt;"",IF(S$2&lt;&gt;"",INDEX('Instrument History'!$1:$1048576,CcyPerBase!$B762,CcyPerBase!S$3) / $C762,""),"")</f>
        <v/>
      </c>
      <c r="T762" s="5" t="str">
        <f>IF($A762&lt;&gt;"",IF(T$2&lt;&gt;"",INDEX('Instrument History'!$1:$1048576,CcyPerBase!$B762,CcyPerBase!T$3) / $C762,""),"")</f>
        <v/>
      </c>
      <c r="U762" s="5" t="str">
        <f>IF($A762&lt;&gt;"",IF(U$2&lt;&gt;"",INDEX('Instrument History'!$1:$1048576,CcyPerBase!$B762,CcyPerBase!U$3) / $C762,""),"")</f>
        <v/>
      </c>
      <c r="V762" s="5" t="str">
        <f>IF($A762&lt;&gt;"",IF(V$2&lt;&gt;"",INDEX('Instrument History'!$1:$1048576,CcyPerBase!$B762,CcyPerBase!V$3) / $C762,""),"")</f>
        <v/>
      </c>
      <c r="W762" s="5" t="str">
        <f>IF($A762&lt;&gt;"",IF(W$2&lt;&gt;"",INDEX('Instrument History'!$1:$1048576,CcyPerBase!$B762,CcyPerBase!W$3) / $C762,""),"")</f>
        <v/>
      </c>
      <c r="X762" s="5" t="str">
        <f>IF($A762&lt;&gt;"",IF(X$2&lt;&gt;"",INDEX('Instrument History'!$1:$1048576,CcyPerBase!$B762,CcyPerBase!X$3) / $C762,""),"")</f>
        <v/>
      </c>
    </row>
    <row r="763" spans="1:24">
      <c r="A763" s="12" t="str">
        <f>IF(A762&lt;&gt;"",IF(A762=$B$3,"",'Instrument History'!A760),"")</f>
        <v/>
      </c>
      <c r="B763" t="str">
        <f t="shared" si="12"/>
        <v/>
      </c>
      <c r="C763" s="5" t="str">
        <f>IF(A763&lt;&gt;"",INDEX('Instrument History'!$1:$1048576,CcyPerBase!B763,CcyPerBase!$B$2),"")</f>
        <v/>
      </c>
      <c r="D763" s="5" t="str">
        <f>IF($A763&lt;&gt;"",INDEX('Instrument History'!$1:$1048576,CcyPerBase!$B763,CcyPerBase!D$3) / $C763,"")</f>
        <v/>
      </c>
      <c r="E763" s="5" t="str">
        <f>IF($A763&lt;&gt;"",IF(E$2&lt;&gt;"",INDEX('Instrument History'!$1:$1048576,CcyPerBase!$B763,CcyPerBase!E$3) / $C763,""),"")</f>
        <v/>
      </c>
      <c r="F763" s="5" t="str">
        <f>IF($A763&lt;&gt;"",IF(F$2&lt;&gt;"",INDEX('Instrument History'!$1:$1048576,CcyPerBase!$B763,CcyPerBase!F$3) / $C763,""),"")</f>
        <v/>
      </c>
      <c r="G763" s="5" t="str">
        <f>IF($A763&lt;&gt;"",IF(G$2&lt;&gt;"",INDEX('Instrument History'!$1:$1048576,CcyPerBase!$B763,CcyPerBase!G$3) / $C763,""),"")</f>
        <v/>
      </c>
      <c r="H763" s="5" t="str">
        <f>IF($A763&lt;&gt;"",IF(H$2&lt;&gt;"",INDEX('Instrument History'!$1:$1048576,CcyPerBase!$B763,CcyPerBase!H$3) / $C763,""),"")</f>
        <v/>
      </c>
      <c r="I763" s="5" t="str">
        <f>IF($A763&lt;&gt;"",IF(I$2&lt;&gt;"",INDEX('Instrument History'!$1:$1048576,CcyPerBase!$B763,CcyPerBase!I$3) / $C763,""),"")</f>
        <v/>
      </c>
      <c r="J763" s="5" t="str">
        <f>IF($A763&lt;&gt;"",IF(J$2&lt;&gt;"",INDEX('Instrument History'!$1:$1048576,CcyPerBase!$B763,CcyPerBase!J$3) / $C763,""),"")</f>
        <v/>
      </c>
      <c r="K763" s="5" t="str">
        <f>IF($A763&lt;&gt;"",IF(K$2&lt;&gt;"",INDEX('Instrument History'!$1:$1048576,CcyPerBase!$B763,CcyPerBase!K$3) / $C763,""),"")</f>
        <v/>
      </c>
      <c r="L763" s="5" t="str">
        <f>IF($A763&lt;&gt;"",IF(L$2&lt;&gt;"",INDEX('Instrument History'!$1:$1048576,CcyPerBase!$B763,CcyPerBase!L$3) / $C763,""),"")</f>
        <v/>
      </c>
      <c r="M763" s="5" t="str">
        <f>IF($A763&lt;&gt;"",IF(M$2&lt;&gt;"",INDEX('Instrument History'!$1:$1048576,CcyPerBase!$B763,CcyPerBase!M$3) / $C763,""),"")</f>
        <v/>
      </c>
      <c r="N763" s="5" t="str">
        <f>IF($A763&lt;&gt;"",IF(N$2&lt;&gt;"",INDEX('Instrument History'!$1:$1048576,CcyPerBase!$B763,CcyPerBase!N$3) / $C763,""),"")</f>
        <v/>
      </c>
      <c r="O763" s="5" t="str">
        <f>IF($A763&lt;&gt;"",IF(O$2&lt;&gt;"",INDEX('Instrument History'!$1:$1048576,CcyPerBase!$B763,CcyPerBase!O$3) / $C763,""),"")</f>
        <v/>
      </c>
      <c r="P763" s="5" t="str">
        <f>IF($A763&lt;&gt;"",IF(P$2&lt;&gt;"",INDEX('Instrument History'!$1:$1048576,CcyPerBase!$B763,CcyPerBase!P$3) / $C763,""),"")</f>
        <v/>
      </c>
      <c r="Q763" s="5" t="str">
        <f>IF($A763&lt;&gt;"",IF(Q$2&lt;&gt;"",INDEX('Instrument History'!$1:$1048576,CcyPerBase!$B763,CcyPerBase!Q$3) / $C763,""),"")</f>
        <v/>
      </c>
      <c r="R763" s="5" t="str">
        <f>IF($A763&lt;&gt;"",IF(R$2&lt;&gt;"",INDEX('Instrument History'!$1:$1048576,CcyPerBase!$B763,CcyPerBase!R$3) / $C763,""),"")</f>
        <v/>
      </c>
      <c r="S763" s="5" t="str">
        <f>IF($A763&lt;&gt;"",IF(S$2&lt;&gt;"",INDEX('Instrument History'!$1:$1048576,CcyPerBase!$B763,CcyPerBase!S$3) / $C763,""),"")</f>
        <v/>
      </c>
      <c r="T763" s="5" t="str">
        <f>IF($A763&lt;&gt;"",IF(T$2&lt;&gt;"",INDEX('Instrument History'!$1:$1048576,CcyPerBase!$B763,CcyPerBase!T$3) / $C763,""),"")</f>
        <v/>
      </c>
      <c r="U763" s="5" t="str">
        <f>IF($A763&lt;&gt;"",IF(U$2&lt;&gt;"",INDEX('Instrument History'!$1:$1048576,CcyPerBase!$B763,CcyPerBase!U$3) / $C763,""),"")</f>
        <v/>
      </c>
      <c r="V763" s="5" t="str">
        <f>IF($A763&lt;&gt;"",IF(V$2&lt;&gt;"",INDEX('Instrument History'!$1:$1048576,CcyPerBase!$B763,CcyPerBase!V$3) / $C763,""),"")</f>
        <v/>
      </c>
      <c r="W763" s="5" t="str">
        <f>IF($A763&lt;&gt;"",IF(W$2&lt;&gt;"",INDEX('Instrument History'!$1:$1048576,CcyPerBase!$B763,CcyPerBase!W$3) / $C763,""),"")</f>
        <v/>
      </c>
      <c r="X763" s="5" t="str">
        <f>IF($A763&lt;&gt;"",IF(X$2&lt;&gt;"",INDEX('Instrument History'!$1:$1048576,CcyPerBase!$B763,CcyPerBase!X$3) / $C763,""),"")</f>
        <v/>
      </c>
    </row>
    <row r="764" spans="1:24">
      <c r="A764" s="12" t="str">
        <f>IF(A763&lt;&gt;"",IF(A763=$B$3,"",'Instrument History'!A761),"")</f>
        <v/>
      </c>
      <c r="B764" t="str">
        <f t="shared" si="12"/>
        <v/>
      </c>
      <c r="C764" s="5" t="str">
        <f>IF(A764&lt;&gt;"",INDEX('Instrument History'!$1:$1048576,CcyPerBase!B764,CcyPerBase!$B$2),"")</f>
        <v/>
      </c>
      <c r="D764" s="5" t="str">
        <f>IF($A764&lt;&gt;"",INDEX('Instrument History'!$1:$1048576,CcyPerBase!$B764,CcyPerBase!D$3) / $C764,"")</f>
        <v/>
      </c>
      <c r="E764" s="5" t="str">
        <f>IF($A764&lt;&gt;"",IF(E$2&lt;&gt;"",INDEX('Instrument History'!$1:$1048576,CcyPerBase!$B764,CcyPerBase!E$3) / $C764,""),"")</f>
        <v/>
      </c>
      <c r="F764" s="5" t="str">
        <f>IF($A764&lt;&gt;"",IF(F$2&lt;&gt;"",INDEX('Instrument History'!$1:$1048576,CcyPerBase!$B764,CcyPerBase!F$3) / $C764,""),"")</f>
        <v/>
      </c>
      <c r="G764" s="5" t="str">
        <f>IF($A764&lt;&gt;"",IF(G$2&lt;&gt;"",INDEX('Instrument History'!$1:$1048576,CcyPerBase!$B764,CcyPerBase!G$3) / $C764,""),"")</f>
        <v/>
      </c>
      <c r="H764" s="5" t="str">
        <f>IF($A764&lt;&gt;"",IF(H$2&lt;&gt;"",INDEX('Instrument History'!$1:$1048576,CcyPerBase!$B764,CcyPerBase!H$3) / $C764,""),"")</f>
        <v/>
      </c>
      <c r="I764" s="5" t="str">
        <f>IF($A764&lt;&gt;"",IF(I$2&lt;&gt;"",INDEX('Instrument History'!$1:$1048576,CcyPerBase!$B764,CcyPerBase!I$3) / $C764,""),"")</f>
        <v/>
      </c>
      <c r="J764" s="5" t="str">
        <f>IF($A764&lt;&gt;"",IF(J$2&lt;&gt;"",INDEX('Instrument History'!$1:$1048576,CcyPerBase!$B764,CcyPerBase!J$3) / $C764,""),"")</f>
        <v/>
      </c>
      <c r="K764" s="5" t="str">
        <f>IF($A764&lt;&gt;"",IF(K$2&lt;&gt;"",INDEX('Instrument History'!$1:$1048576,CcyPerBase!$B764,CcyPerBase!K$3) / $C764,""),"")</f>
        <v/>
      </c>
      <c r="L764" s="5" t="str">
        <f>IF($A764&lt;&gt;"",IF(L$2&lt;&gt;"",INDEX('Instrument History'!$1:$1048576,CcyPerBase!$B764,CcyPerBase!L$3) / $C764,""),"")</f>
        <v/>
      </c>
      <c r="M764" s="5" t="str">
        <f>IF($A764&lt;&gt;"",IF(M$2&lt;&gt;"",INDEX('Instrument History'!$1:$1048576,CcyPerBase!$B764,CcyPerBase!M$3) / $C764,""),"")</f>
        <v/>
      </c>
      <c r="N764" s="5" t="str">
        <f>IF($A764&lt;&gt;"",IF(N$2&lt;&gt;"",INDEX('Instrument History'!$1:$1048576,CcyPerBase!$B764,CcyPerBase!N$3) / $C764,""),"")</f>
        <v/>
      </c>
      <c r="O764" s="5" t="str">
        <f>IF($A764&lt;&gt;"",IF(O$2&lt;&gt;"",INDEX('Instrument History'!$1:$1048576,CcyPerBase!$B764,CcyPerBase!O$3) / $C764,""),"")</f>
        <v/>
      </c>
      <c r="P764" s="5" t="str">
        <f>IF($A764&lt;&gt;"",IF(P$2&lt;&gt;"",INDEX('Instrument History'!$1:$1048576,CcyPerBase!$B764,CcyPerBase!P$3) / $C764,""),"")</f>
        <v/>
      </c>
      <c r="Q764" s="5" t="str">
        <f>IF($A764&lt;&gt;"",IF(Q$2&lt;&gt;"",INDEX('Instrument History'!$1:$1048576,CcyPerBase!$B764,CcyPerBase!Q$3) / $C764,""),"")</f>
        <v/>
      </c>
      <c r="R764" s="5" t="str">
        <f>IF($A764&lt;&gt;"",IF(R$2&lt;&gt;"",INDEX('Instrument History'!$1:$1048576,CcyPerBase!$B764,CcyPerBase!R$3) / $C764,""),"")</f>
        <v/>
      </c>
      <c r="S764" s="5" t="str">
        <f>IF($A764&lt;&gt;"",IF(S$2&lt;&gt;"",INDEX('Instrument History'!$1:$1048576,CcyPerBase!$B764,CcyPerBase!S$3) / $C764,""),"")</f>
        <v/>
      </c>
      <c r="T764" s="5" t="str">
        <f>IF($A764&lt;&gt;"",IF(T$2&lt;&gt;"",INDEX('Instrument History'!$1:$1048576,CcyPerBase!$B764,CcyPerBase!T$3) / $C764,""),"")</f>
        <v/>
      </c>
      <c r="U764" s="5" t="str">
        <f>IF($A764&lt;&gt;"",IF(U$2&lt;&gt;"",INDEX('Instrument History'!$1:$1048576,CcyPerBase!$B764,CcyPerBase!U$3) / $C764,""),"")</f>
        <v/>
      </c>
      <c r="V764" s="5" t="str">
        <f>IF($A764&lt;&gt;"",IF(V$2&lt;&gt;"",INDEX('Instrument History'!$1:$1048576,CcyPerBase!$B764,CcyPerBase!V$3) / $C764,""),"")</f>
        <v/>
      </c>
      <c r="W764" s="5" t="str">
        <f>IF($A764&lt;&gt;"",IF(W$2&lt;&gt;"",INDEX('Instrument History'!$1:$1048576,CcyPerBase!$B764,CcyPerBase!W$3) / $C764,""),"")</f>
        <v/>
      </c>
      <c r="X764" s="5" t="str">
        <f>IF($A764&lt;&gt;"",IF(X$2&lt;&gt;"",INDEX('Instrument History'!$1:$1048576,CcyPerBase!$B764,CcyPerBase!X$3) / $C764,""),"")</f>
        <v/>
      </c>
    </row>
    <row r="765" spans="1:24">
      <c r="A765" s="12" t="str">
        <f>IF(A764&lt;&gt;"",IF(A764=$B$3,"",'Instrument History'!A762),"")</f>
        <v/>
      </c>
      <c r="B765" t="str">
        <f t="shared" si="12"/>
        <v/>
      </c>
      <c r="C765" s="5" t="str">
        <f>IF(A765&lt;&gt;"",INDEX('Instrument History'!$1:$1048576,CcyPerBase!B765,CcyPerBase!$B$2),"")</f>
        <v/>
      </c>
      <c r="D765" s="5" t="str">
        <f>IF($A765&lt;&gt;"",INDEX('Instrument History'!$1:$1048576,CcyPerBase!$B765,CcyPerBase!D$3) / $C765,"")</f>
        <v/>
      </c>
      <c r="E765" s="5" t="str">
        <f>IF($A765&lt;&gt;"",IF(E$2&lt;&gt;"",INDEX('Instrument History'!$1:$1048576,CcyPerBase!$B765,CcyPerBase!E$3) / $C765,""),"")</f>
        <v/>
      </c>
      <c r="F765" s="5" t="str">
        <f>IF($A765&lt;&gt;"",IF(F$2&lt;&gt;"",INDEX('Instrument History'!$1:$1048576,CcyPerBase!$B765,CcyPerBase!F$3) / $C765,""),"")</f>
        <v/>
      </c>
      <c r="G765" s="5" t="str">
        <f>IF($A765&lt;&gt;"",IF(G$2&lt;&gt;"",INDEX('Instrument History'!$1:$1048576,CcyPerBase!$B765,CcyPerBase!G$3) / $C765,""),"")</f>
        <v/>
      </c>
      <c r="H765" s="5" t="str">
        <f>IF($A765&lt;&gt;"",IF(H$2&lt;&gt;"",INDEX('Instrument History'!$1:$1048576,CcyPerBase!$B765,CcyPerBase!H$3) / $C765,""),"")</f>
        <v/>
      </c>
      <c r="I765" s="5" t="str">
        <f>IF($A765&lt;&gt;"",IF(I$2&lt;&gt;"",INDEX('Instrument History'!$1:$1048576,CcyPerBase!$B765,CcyPerBase!I$3) / $C765,""),"")</f>
        <v/>
      </c>
      <c r="J765" s="5" t="str">
        <f>IF($A765&lt;&gt;"",IF(J$2&lt;&gt;"",INDEX('Instrument History'!$1:$1048576,CcyPerBase!$B765,CcyPerBase!J$3) / $C765,""),"")</f>
        <v/>
      </c>
      <c r="K765" s="5" t="str">
        <f>IF($A765&lt;&gt;"",IF(K$2&lt;&gt;"",INDEX('Instrument History'!$1:$1048576,CcyPerBase!$B765,CcyPerBase!K$3) / $C765,""),"")</f>
        <v/>
      </c>
      <c r="L765" s="5" t="str">
        <f>IF($A765&lt;&gt;"",IF(L$2&lt;&gt;"",INDEX('Instrument History'!$1:$1048576,CcyPerBase!$B765,CcyPerBase!L$3) / $C765,""),"")</f>
        <v/>
      </c>
      <c r="M765" s="5" t="str">
        <f>IF($A765&lt;&gt;"",IF(M$2&lt;&gt;"",INDEX('Instrument History'!$1:$1048576,CcyPerBase!$B765,CcyPerBase!M$3) / $C765,""),"")</f>
        <v/>
      </c>
      <c r="N765" s="5" t="str">
        <f>IF($A765&lt;&gt;"",IF(N$2&lt;&gt;"",INDEX('Instrument History'!$1:$1048576,CcyPerBase!$B765,CcyPerBase!N$3) / $C765,""),"")</f>
        <v/>
      </c>
      <c r="O765" s="5" t="str">
        <f>IF($A765&lt;&gt;"",IF(O$2&lt;&gt;"",INDEX('Instrument History'!$1:$1048576,CcyPerBase!$B765,CcyPerBase!O$3) / $C765,""),"")</f>
        <v/>
      </c>
      <c r="P765" s="5" t="str">
        <f>IF($A765&lt;&gt;"",IF(P$2&lt;&gt;"",INDEX('Instrument History'!$1:$1048576,CcyPerBase!$B765,CcyPerBase!P$3) / $C765,""),"")</f>
        <v/>
      </c>
      <c r="Q765" s="5" t="str">
        <f>IF($A765&lt;&gt;"",IF(Q$2&lt;&gt;"",INDEX('Instrument History'!$1:$1048576,CcyPerBase!$B765,CcyPerBase!Q$3) / $C765,""),"")</f>
        <v/>
      </c>
      <c r="R765" s="5" t="str">
        <f>IF($A765&lt;&gt;"",IF(R$2&lt;&gt;"",INDEX('Instrument History'!$1:$1048576,CcyPerBase!$B765,CcyPerBase!R$3) / $C765,""),"")</f>
        <v/>
      </c>
      <c r="S765" s="5" t="str">
        <f>IF($A765&lt;&gt;"",IF(S$2&lt;&gt;"",INDEX('Instrument History'!$1:$1048576,CcyPerBase!$B765,CcyPerBase!S$3) / $C765,""),"")</f>
        <v/>
      </c>
      <c r="T765" s="5" t="str">
        <f>IF($A765&lt;&gt;"",IF(T$2&lt;&gt;"",INDEX('Instrument History'!$1:$1048576,CcyPerBase!$B765,CcyPerBase!T$3) / $C765,""),"")</f>
        <v/>
      </c>
      <c r="U765" s="5" t="str">
        <f>IF($A765&lt;&gt;"",IF(U$2&lt;&gt;"",INDEX('Instrument History'!$1:$1048576,CcyPerBase!$B765,CcyPerBase!U$3) / $C765,""),"")</f>
        <v/>
      </c>
      <c r="V765" s="5" t="str">
        <f>IF($A765&lt;&gt;"",IF(V$2&lt;&gt;"",INDEX('Instrument History'!$1:$1048576,CcyPerBase!$B765,CcyPerBase!V$3) / $C765,""),"")</f>
        <v/>
      </c>
      <c r="W765" s="5" t="str">
        <f>IF($A765&lt;&gt;"",IF(W$2&lt;&gt;"",INDEX('Instrument History'!$1:$1048576,CcyPerBase!$B765,CcyPerBase!W$3) / $C765,""),"")</f>
        <v/>
      </c>
      <c r="X765" s="5" t="str">
        <f>IF($A765&lt;&gt;"",IF(X$2&lt;&gt;"",INDEX('Instrument History'!$1:$1048576,CcyPerBase!$B765,CcyPerBase!X$3) / $C765,""),"")</f>
        <v/>
      </c>
    </row>
    <row r="766" spans="1:24">
      <c r="A766" s="12" t="str">
        <f>IF(A765&lt;&gt;"",IF(A765=$B$3,"",'Instrument History'!A763),"")</f>
        <v/>
      </c>
      <c r="B766" t="str">
        <f t="shared" si="12"/>
        <v/>
      </c>
      <c r="C766" s="5" t="str">
        <f>IF(A766&lt;&gt;"",INDEX('Instrument History'!$1:$1048576,CcyPerBase!B766,CcyPerBase!$B$2),"")</f>
        <v/>
      </c>
      <c r="D766" s="5" t="str">
        <f>IF($A766&lt;&gt;"",INDEX('Instrument History'!$1:$1048576,CcyPerBase!$B766,CcyPerBase!D$3) / $C766,"")</f>
        <v/>
      </c>
      <c r="E766" s="5" t="str">
        <f>IF($A766&lt;&gt;"",IF(E$2&lt;&gt;"",INDEX('Instrument History'!$1:$1048576,CcyPerBase!$B766,CcyPerBase!E$3) / $C766,""),"")</f>
        <v/>
      </c>
      <c r="F766" s="5" t="str">
        <f>IF($A766&lt;&gt;"",IF(F$2&lt;&gt;"",INDEX('Instrument History'!$1:$1048576,CcyPerBase!$B766,CcyPerBase!F$3) / $C766,""),"")</f>
        <v/>
      </c>
      <c r="G766" s="5" t="str">
        <f>IF($A766&lt;&gt;"",IF(G$2&lt;&gt;"",INDEX('Instrument History'!$1:$1048576,CcyPerBase!$B766,CcyPerBase!G$3) / $C766,""),"")</f>
        <v/>
      </c>
      <c r="H766" s="5" t="str">
        <f>IF($A766&lt;&gt;"",IF(H$2&lt;&gt;"",INDEX('Instrument History'!$1:$1048576,CcyPerBase!$B766,CcyPerBase!H$3) / $C766,""),"")</f>
        <v/>
      </c>
      <c r="I766" s="5" t="str">
        <f>IF($A766&lt;&gt;"",IF(I$2&lt;&gt;"",INDEX('Instrument History'!$1:$1048576,CcyPerBase!$B766,CcyPerBase!I$3) / $C766,""),"")</f>
        <v/>
      </c>
      <c r="J766" s="5" t="str">
        <f>IF($A766&lt;&gt;"",IF(J$2&lt;&gt;"",INDEX('Instrument History'!$1:$1048576,CcyPerBase!$B766,CcyPerBase!J$3) / $C766,""),"")</f>
        <v/>
      </c>
      <c r="K766" s="5" t="str">
        <f>IF($A766&lt;&gt;"",IF(K$2&lt;&gt;"",INDEX('Instrument History'!$1:$1048576,CcyPerBase!$B766,CcyPerBase!K$3) / $C766,""),"")</f>
        <v/>
      </c>
      <c r="L766" s="5" t="str">
        <f>IF($A766&lt;&gt;"",IF(L$2&lt;&gt;"",INDEX('Instrument History'!$1:$1048576,CcyPerBase!$B766,CcyPerBase!L$3) / $C766,""),"")</f>
        <v/>
      </c>
      <c r="M766" s="5" t="str">
        <f>IF($A766&lt;&gt;"",IF(M$2&lt;&gt;"",INDEX('Instrument History'!$1:$1048576,CcyPerBase!$B766,CcyPerBase!M$3) / $C766,""),"")</f>
        <v/>
      </c>
      <c r="N766" s="5" t="str">
        <f>IF($A766&lt;&gt;"",IF(N$2&lt;&gt;"",INDEX('Instrument History'!$1:$1048576,CcyPerBase!$B766,CcyPerBase!N$3) / $C766,""),"")</f>
        <v/>
      </c>
      <c r="O766" s="5" t="str">
        <f>IF($A766&lt;&gt;"",IF(O$2&lt;&gt;"",INDEX('Instrument History'!$1:$1048576,CcyPerBase!$B766,CcyPerBase!O$3) / $C766,""),"")</f>
        <v/>
      </c>
      <c r="P766" s="5" t="str">
        <f>IF($A766&lt;&gt;"",IF(P$2&lt;&gt;"",INDEX('Instrument History'!$1:$1048576,CcyPerBase!$B766,CcyPerBase!P$3) / $C766,""),"")</f>
        <v/>
      </c>
      <c r="Q766" s="5" t="str">
        <f>IF($A766&lt;&gt;"",IF(Q$2&lt;&gt;"",INDEX('Instrument History'!$1:$1048576,CcyPerBase!$B766,CcyPerBase!Q$3) / $C766,""),"")</f>
        <v/>
      </c>
      <c r="R766" s="5" t="str">
        <f>IF($A766&lt;&gt;"",IF(R$2&lt;&gt;"",INDEX('Instrument History'!$1:$1048576,CcyPerBase!$B766,CcyPerBase!R$3) / $C766,""),"")</f>
        <v/>
      </c>
      <c r="S766" s="5" t="str">
        <f>IF($A766&lt;&gt;"",IF(S$2&lt;&gt;"",INDEX('Instrument History'!$1:$1048576,CcyPerBase!$B766,CcyPerBase!S$3) / $C766,""),"")</f>
        <v/>
      </c>
      <c r="T766" s="5" t="str">
        <f>IF($A766&lt;&gt;"",IF(T$2&lt;&gt;"",INDEX('Instrument History'!$1:$1048576,CcyPerBase!$B766,CcyPerBase!T$3) / $C766,""),"")</f>
        <v/>
      </c>
      <c r="U766" s="5" t="str">
        <f>IF($A766&lt;&gt;"",IF(U$2&lt;&gt;"",INDEX('Instrument History'!$1:$1048576,CcyPerBase!$B766,CcyPerBase!U$3) / $C766,""),"")</f>
        <v/>
      </c>
      <c r="V766" s="5" t="str">
        <f>IF($A766&lt;&gt;"",IF(V$2&lt;&gt;"",INDEX('Instrument History'!$1:$1048576,CcyPerBase!$B766,CcyPerBase!V$3) / $C766,""),"")</f>
        <v/>
      </c>
      <c r="W766" s="5" t="str">
        <f>IF($A766&lt;&gt;"",IF(W$2&lt;&gt;"",INDEX('Instrument History'!$1:$1048576,CcyPerBase!$B766,CcyPerBase!W$3) / $C766,""),"")</f>
        <v/>
      </c>
      <c r="X766" s="5" t="str">
        <f>IF($A766&lt;&gt;"",IF(X$2&lt;&gt;"",INDEX('Instrument History'!$1:$1048576,CcyPerBase!$B766,CcyPerBase!X$3) / $C766,""),"")</f>
        <v/>
      </c>
    </row>
    <row r="767" spans="1:24">
      <c r="A767" s="12" t="str">
        <f>IF(A766&lt;&gt;"",IF(A766=$B$3,"",'Instrument History'!A764),"")</f>
        <v/>
      </c>
      <c r="B767" t="str">
        <f t="shared" si="12"/>
        <v/>
      </c>
      <c r="C767" s="5" t="str">
        <f>IF(A767&lt;&gt;"",INDEX('Instrument History'!$1:$1048576,CcyPerBase!B767,CcyPerBase!$B$2),"")</f>
        <v/>
      </c>
      <c r="D767" s="5" t="str">
        <f>IF($A767&lt;&gt;"",INDEX('Instrument History'!$1:$1048576,CcyPerBase!$B767,CcyPerBase!D$3) / $C767,"")</f>
        <v/>
      </c>
      <c r="E767" s="5" t="str">
        <f>IF($A767&lt;&gt;"",IF(E$2&lt;&gt;"",INDEX('Instrument History'!$1:$1048576,CcyPerBase!$B767,CcyPerBase!E$3) / $C767,""),"")</f>
        <v/>
      </c>
      <c r="F767" s="5" t="str">
        <f>IF($A767&lt;&gt;"",IF(F$2&lt;&gt;"",INDEX('Instrument History'!$1:$1048576,CcyPerBase!$B767,CcyPerBase!F$3) / $C767,""),"")</f>
        <v/>
      </c>
      <c r="G767" s="5" t="str">
        <f>IF($A767&lt;&gt;"",IF(G$2&lt;&gt;"",INDEX('Instrument History'!$1:$1048576,CcyPerBase!$B767,CcyPerBase!G$3) / $C767,""),"")</f>
        <v/>
      </c>
      <c r="H767" s="5" t="str">
        <f>IF($A767&lt;&gt;"",IF(H$2&lt;&gt;"",INDEX('Instrument History'!$1:$1048576,CcyPerBase!$B767,CcyPerBase!H$3) / $C767,""),"")</f>
        <v/>
      </c>
      <c r="I767" s="5" t="str">
        <f>IF($A767&lt;&gt;"",IF(I$2&lt;&gt;"",INDEX('Instrument History'!$1:$1048576,CcyPerBase!$B767,CcyPerBase!I$3) / $C767,""),"")</f>
        <v/>
      </c>
      <c r="J767" s="5" t="str">
        <f>IF($A767&lt;&gt;"",IF(J$2&lt;&gt;"",INDEX('Instrument History'!$1:$1048576,CcyPerBase!$B767,CcyPerBase!J$3) / $C767,""),"")</f>
        <v/>
      </c>
      <c r="K767" s="5" t="str">
        <f>IF($A767&lt;&gt;"",IF(K$2&lt;&gt;"",INDEX('Instrument History'!$1:$1048576,CcyPerBase!$B767,CcyPerBase!K$3) / $C767,""),"")</f>
        <v/>
      </c>
      <c r="L767" s="5" t="str">
        <f>IF($A767&lt;&gt;"",IF(L$2&lt;&gt;"",INDEX('Instrument History'!$1:$1048576,CcyPerBase!$B767,CcyPerBase!L$3) / $C767,""),"")</f>
        <v/>
      </c>
      <c r="M767" s="5" t="str">
        <f>IF($A767&lt;&gt;"",IF(M$2&lt;&gt;"",INDEX('Instrument History'!$1:$1048576,CcyPerBase!$B767,CcyPerBase!M$3) / $C767,""),"")</f>
        <v/>
      </c>
      <c r="N767" s="5" t="str">
        <f>IF($A767&lt;&gt;"",IF(N$2&lt;&gt;"",INDEX('Instrument History'!$1:$1048576,CcyPerBase!$B767,CcyPerBase!N$3) / $C767,""),"")</f>
        <v/>
      </c>
      <c r="O767" s="5" t="str">
        <f>IF($A767&lt;&gt;"",IF(O$2&lt;&gt;"",INDEX('Instrument History'!$1:$1048576,CcyPerBase!$B767,CcyPerBase!O$3) / $C767,""),"")</f>
        <v/>
      </c>
      <c r="P767" s="5" t="str">
        <f>IF($A767&lt;&gt;"",IF(P$2&lt;&gt;"",INDEX('Instrument History'!$1:$1048576,CcyPerBase!$B767,CcyPerBase!P$3) / $C767,""),"")</f>
        <v/>
      </c>
      <c r="Q767" s="5" t="str">
        <f>IF($A767&lt;&gt;"",IF(Q$2&lt;&gt;"",INDEX('Instrument History'!$1:$1048576,CcyPerBase!$B767,CcyPerBase!Q$3) / $C767,""),"")</f>
        <v/>
      </c>
      <c r="R767" s="5" t="str">
        <f>IF($A767&lt;&gt;"",IF(R$2&lt;&gt;"",INDEX('Instrument History'!$1:$1048576,CcyPerBase!$B767,CcyPerBase!R$3) / $C767,""),"")</f>
        <v/>
      </c>
      <c r="S767" s="5" t="str">
        <f>IF($A767&lt;&gt;"",IF(S$2&lt;&gt;"",INDEX('Instrument History'!$1:$1048576,CcyPerBase!$B767,CcyPerBase!S$3) / $C767,""),"")</f>
        <v/>
      </c>
      <c r="T767" s="5" t="str">
        <f>IF($A767&lt;&gt;"",IF(T$2&lt;&gt;"",INDEX('Instrument History'!$1:$1048576,CcyPerBase!$B767,CcyPerBase!T$3) / $C767,""),"")</f>
        <v/>
      </c>
      <c r="U767" s="5" t="str">
        <f>IF($A767&lt;&gt;"",IF(U$2&lt;&gt;"",INDEX('Instrument History'!$1:$1048576,CcyPerBase!$B767,CcyPerBase!U$3) / $C767,""),"")</f>
        <v/>
      </c>
      <c r="V767" s="5" t="str">
        <f>IF($A767&lt;&gt;"",IF(V$2&lt;&gt;"",INDEX('Instrument History'!$1:$1048576,CcyPerBase!$B767,CcyPerBase!V$3) / $C767,""),"")</f>
        <v/>
      </c>
      <c r="W767" s="5" t="str">
        <f>IF($A767&lt;&gt;"",IF(W$2&lt;&gt;"",INDEX('Instrument History'!$1:$1048576,CcyPerBase!$B767,CcyPerBase!W$3) / $C767,""),"")</f>
        <v/>
      </c>
      <c r="X767" s="5" t="str">
        <f>IF($A767&lt;&gt;"",IF(X$2&lt;&gt;"",INDEX('Instrument History'!$1:$1048576,CcyPerBase!$B767,CcyPerBase!X$3) / $C767,""),"")</f>
        <v/>
      </c>
    </row>
    <row r="768" spans="1:24">
      <c r="A768" s="12" t="str">
        <f>IF(A767&lt;&gt;"",IF(A767=$B$3,"",'Instrument History'!A765),"")</f>
        <v/>
      </c>
      <c r="B768" t="str">
        <f t="shared" si="12"/>
        <v/>
      </c>
      <c r="C768" s="5" t="str">
        <f>IF(A768&lt;&gt;"",INDEX('Instrument History'!$1:$1048576,CcyPerBase!B768,CcyPerBase!$B$2),"")</f>
        <v/>
      </c>
      <c r="D768" s="5" t="str">
        <f>IF($A768&lt;&gt;"",INDEX('Instrument History'!$1:$1048576,CcyPerBase!$B768,CcyPerBase!D$3) / $C768,"")</f>
        <v/>
      </c>
      <c r="E768" s="5" t="str">
        <f>IF($A768&lt;&gt;"",IF(E$2&lt;&gt;"",INDEX('Instrument History'!$1:$1048576,CcyPerBase!$B768,CcyPerBase!E$3) / $C768,""),"")</f>
        <v/>
      </c>
      <c r="F768" s="5" t="str">
        <f>IF($A768&lt;&gt;"",IF(F$2&lt;&gt;"",INDEX('Instrument History'!$1:$1048576,CcyPerBase!$B768,CcyPerBase!F$3) / $C768,""),"")</f>
        <v/>
      </c>
      <c r="G768" s="5" t="str">
        <f>IF($A768&lt;&gt;"",IF(G$2&lt;&gt;"",INDEX('Instrument History'!$1:$1048576,CcyPerBase!$B768,CcyPerBase!G$3) / $C768,""),"")</f>
        <v/>
      </c>
      <c r="H768" s="5" t="str">
        <f>IF($A768&lt;&gt;"",IF(H$2&lt;&gt;"",INDEX('Instrument History'!$1:$1048576,CcyPerBase!$B768,CcyPerBase!H$3) / $C768,""),"")</f>
        <v/>
      </c>
      <c r="I768" s="5" t="str">
        <f>IF($A768&lt;&gt;"",IF(I$2&lt;&gt;"",INDEX('Instrument History'!$1:$1048576,CcyPerBase!$B768,CcyPerBase!I$3) / $C768,""),"")</f>
        <v/>
      </c>
      <c r="J768" s="5" t="str">
        <f>IF($A768&lt;&gt;"",IF(J$2&lt;&gt;"",INDEX('Instrument History'!$1:$1048576,CcyPerBase!$B768,CcyPerBase!J$3) / $C768,""),"")</f>
        <v/>
      </c>
      <c r="K768" s="5" t="str">
        <f>IF($A768&lt;&gt;"",IF(K$2&lt;&gt;"",INDEX('Instrument History'!$1:$1048576,CcyPerBase!$B768,CcyPerBase!K$3) / $C768,""),"")</f>
        <v/>
      </c>
      <c r="L768" s="5" t="str">
        <f>IF($A768&lt;&gt;"",IF(L$2&lt;&gt;"",INDEX('Instrument History'!$1:$1048576,CcyPerBase!$B768,CcyPerBase!L$3) / $C768,""),"")</f>
        <v/>
      </c>
      <c r="M768" s="5" t="str">
        <f>IF($A768&lt;&gt;"",IF(M$2&lt;&gt;"",INDEX('Instrument History'!$1:$1048576,CcyPerBase!$B768,CcyPerBase!M$3) / $C768,""),"")</f>
        <v/>
      </c>
      <c r="N768" s="5" t="str">
        <f>IF($A768&lt;&gt;"",IF(N$2&lt;&gt;"",INDEX('Instrument History'!$1:$1048576,CcyPerBase!$B768,CcyPerBase!N$3) / $C768,""),"")</f>
        <v/>
      </c>
      <c r="O768" s="5" t="str">
        <f>IF($A768&lt;&gt;"",IF(O$2&lt;&gt;"",INDEX('Instrument History'!$1:$1048576,CcyPerBase!$B768,CcyPerBase!O$3) / $C768,""),"")</f>
        <v/>
      </c>
      <c r="P768" s="5" t="str">
        <f>IF($A768&lt;&gt;"",IF(P$2&lt;&gt;"",INDEX('Instrument History'!$1:$1048576,CcyPerBase!$B768,CcyPerBase!P$3) / $C768,""),"")</f>
        <v/>
      </c>
      <c r="Q768" s="5" t="str">
        <f>IF($A768&lt;&gt;"",IF(Q$2&lt;&gt;"",INDEX('Instrument History'!$1:$1048576,CcyPerBase!$B768,CcyPerBase!Q$3) / $C768,""),"")</f>
        <v/>
      </c>
      <c r="R768" s="5" t="str">
        <f>IF($A768&lt;&gt;"",IF(R$2&lt;&gt;"",INDEX('Instrument History'!$1:$1048576,CcyPerBase!$B768,CcyPerBase!R$3) / $C768,""),"")</f>
        <v/>
      </c>
      <c r="S768" s="5" t="str">
        <f>IF($A768&lt;&gt;"",IF(S$2&lt;&gt;"",INDEX('Instrument History'!$1:$1048576,CcyPerBase!$B768,CcyPerBase!S$3) / $C768,""),"")</f>
        <v/>
      </c>
      <c r="T768" s="5" t="str">
        <f>IF($A768&lt;&gt;"",IF(T$2&lt;&gt;"",INDEX('Instrument History'!$1:$1048576,CcyPerBase!$B768,CcyPerBase!T$3) / $C768,""),"")</f>
        <v/>
      </c>
      <c r="U768" s="5" t="str">
        <f>IF($A768&lt;&gt;"",IF(U$2&lt;&gt;"",INDEX('Instrument History'!$1:$1048576,CcyPerBase!$B768,CcyPerBase!U$3) / $C768,""),"")</f>
        <v/>
      </c>
      <c r="V768" s="5" t="str">
        <f>IF($A768&lt;&gt;"",IF(V$2&lt;&gt;"",INDEX('Instrument History'!$1:$1048576,CcyPerBase!$B768,CcyPerBase!V$3) / $C768,""),"")</f>
        <v/>
      </c>
      <c r="W768" s="5" t="str">
        <f>IF($A768&lt;&gt;"",IF(W$2&lt;&gt;"",INDEX('Instrument History'!$1:$1048576,CcyPerBase!$B768,CcyPerBase!W$3) / $C768,""),"")</f>
        <v/>
      </c>
      <c r="X768" s="5" t="str">
        <f>IF($A768&lt;&gt;"",IF(X$2&lt;&gt;"",INDEX('Instrument History'!$1:$1048576,CcyPerBase!$B768,CcyPerBase!X$3) / $C768,""),"")</f>
        <v/>
      </c>
    </row>
    <row r="769" spans="1:24">
      <c r="A769" s="12" t="str">
        <f>IF(A768&lt;&gt;"",IF(A768=$B$3,"",'Instrument History'!A766),"")</f>
        <v/>
      </c>
      <c r="B769" t="str">
        <f t="shared" si="12"/>
        <v/>
      </c>
      <c r="C769" s="5" t="str">
        <f>IF(A769&lt;&gt;"",INDEX('Instrument History'!$1:$1048576,CcyPerBase!B769,CcyPerBase!$B$2),"")</f>
        <v/>
      </c>
      <c r="D769" s="5" t="str">
        <f>IF($A769&lt;&gt;"",INDEX('Instrument History'!$1:$1048576,CcyPerBase!$B769,CcyPerBase!D$3) / $C769,"")</f>
        <v/>
      </c>
      <c r="E769" s="5" t="str">
        <f>IF($A769&lt;&gt;"",IF(E$2&lt;&gt;"",INDEX('Instrument History'!$1:$1048576,CcyPerBase!$B769,CcyPerBase!E$3) / $C769,""),"")</f>
        <v/>
      </c>
      <c r="F769" s="5" t="str">
        <f>IF($A769&lt;&gt;"",IF(F$2&lt;&gt;"",INDEX('Instrument History'!$1:$1048576,CcyPerBase!$B769,CcyPerBase!F$3) / $C769,""),"")</f>
        <v/>
      </c>
      <c r="G769" s="5" t="str">
        <f>IF($A769&lt;&gt;"",IF(G$2&lt;&gt;"",INDEX('Instrument History'!$1:$1048576,CcyPerBase!$B769,CcyPerBase!G$3) / $C769,""),"")</f>
        <v/>
      </c>
      <c r="H769" s="5" t="str">
        <f>IF($A769&lt;&gt;"",IF(H$2&lt;&gt;"",INDEX('Instrument History'!$1:$1048576,CcyPerBase!$B769,CcyPerBase!H$3) / $C769,""),"")</f>
        <v/>
      </c>
      <c r="I769" s="5" t="str">
        <f>IF($A769&lt;&gt;"",IF(I$2&lt;&gt;"",INDEX('Instrument History'!$1:$1048576,CcyPerBase!$B769,CcyPerBase!I$3) / $C769,""),"")</f>
        <v/>
      </c>
      <c r="J769" s="5" t="str">
        <f>IF($A769&lt;&gt;"",IF(J$2&lt;&gt;"",INDEX('Instrument History'!$1:$1048576,CcyPerBase!$B769,CcyPerBase!J$3) / $C769,""),"")</f>
        <v/>
      </c>
      <c r="K769" s="5" t="str">
        <f>IF($A769&lt;&gt;"",IF(K$2&lt;&gt;"",INDEX('Instrument History'!$1:$1048576,CcyPerBase!$B769,CcyPerBase!K$3) / $C769,""),"")</f>
        <v/>
      </c>
      <c r="L769" s="5" t="str">
        <f>IF($A769&lt;&gt;"",IF(L$2&lt;&gt;"",INDEX('Instrument History'!$1:$1048576,CcyPerBase!$B769,CcyPerBase!L$3) / $C769,""),"")</f>
        <v/>
      </c>
      <c r="M769" s="5" t="str">
        <f>IF($A769&lt;&gt;"",IF(M$2&lt;&gt;"",INDEX('Instrument History'!$1:$1048576,CcyPerBase!$B769,CcyPerBase!M$3) / $C769,""),"")</f>
        <v/>
      </c>
      <c r="N769" s="5" t="str">
        <f>IF($A769&lt;&gt;"",IF(N$2&lt;&gt;"",INDEX('Instrument History'!$1:$1048576,CcyPerBase!$B769,CcyPerBase!N$3) / $C769,""),"")</f>
        <v/>
      </c>
      <c r="O769" s="5" t="str">
        <f>IF($A769&lt;&gt;"",IF(O$2&lt;&gt;"",INDEX('Instrument History'!$1:$1048576,CcyPerBase!$B769,CcyPerBase!O$3) / $C769,""),"")</f>
        <v/>
      </c>
      <c r="P769" s="5" t="str">
        <f>IF($A769&lt;&gt;"",IF(P$2&lt;&gt;"",INDEX('Instrument History'!$1:$1048576,CcyPerBase!$B769,CcyPerBase!P$3) / $C769,""),"")</f>
        <v/>
      </c>
      <c r="Q769" s="5" t="str">
        <f>IF($A769&lt;&gt;"",IF(Q$2&lt;&gt;"",INDEX('Instrument History'!$1:$1048576,CcyPerBase!$B769,CcyPerBase!Q$3) / $C769,""),"")</f>
        <v/>
      </c>
      <c r="R769" s="5" t="str">
        <f>IF($A769&lt;&gt;"",IF(R$2&lt;&gt;"",INDEX('Instrument History'!$1:$1048576,CcyPerBase!$B769,CcyPerBase!R$3) / $C769,""),"")</f>
        <v/>
      </c>
      <c r="S769" s="5" t="str">
        <f>IF($A769&lt;&gt;"",IF(S$2&lt;&gt;"",INDEX('Instrument History'!$1:$1048576,CcyPerBase!$B769,CcyPerBase!S$3) / $C769,""),"")</f>
        <v/>
      </c>
      <c r="T769" s="5" t="str">
        <f>IF($A769&lt;&gt;"",IF(T$2&lt;&gt;"",INDEX('Instrument History'!$1:$1048576,CcyPerBase!$B769,CcyPerBase!T$3) / $C769,""),"")</f>
        <v/>
      </c>
      <c r="U769" s="5" t="str">
        <f>IF($A769&lt;&gt;"",IF(U$2&lt;&gt;"",INDEX('Instrument History'!$1:$1048576,CcyPerBase!$B769,CcyPerBase!U$3) / $C769,""),"")</f>
        <v/>
      </c>
      <c r="V769" s="5" t="str">
        <f>IF($A769&lt;&gt;"",IF(V$2&lt;&gt;"",INDEX('Instrument History'!$1:$1048576,CcyPerBase!$B769,CcyPerBase!V$3) / $C769,""),"")</f>
        <v/>
      </c>
      <c r="W769" s="5" t="str">
        <f>IF($A769&lt;&gt;"",IF(W$2&lt;&gt;"",INDEX('Instrument History'!$1:$1048576,CcyPerBase!$B769,CcyPerBase!W$3) / $C769,""),"")</f>
        <v/>
      </c>
      <c r="X769" s="5" t="str">
        <f>IF($A769&lt;&gt;"",IF(X$2&lt;&gt;"",INDEX('Instrument History'!$1:$1048576,CcyPerBase!$B769,CcyPerBase!X$3) / $C769,""),"")</f>
        <v/>
      </c>
    </row>
    <row r="770" spans="1:24">
      <c r="A770" s="12" t="str">
        <f>IF(A769&lt;&gt;"",IF(A769=$B$3,"",'Instrument History'!A767),"")</f>
        <v/>
      </c>
      <c r="B770" t="str">
        <f t="shared" si="12"/>
        <v/>
      </c>
      <c r="C770" s="5" t="str">
        <f>IF(A770&lt;&gt;"",INDEX('Instrument History'!$1:$1048576,CcyPerBase!B770,CcyPerBase!$B$2),"")</f>
        <v/>
      </c>
      <c r="D770" s="5" t="str">
        <f>IF($A770&lt;&gt;"",INDEX('Instrument History'!$1:$1048576,CcyPerBase!$B770,CcyPerBase!D$3) / $C770,"")</f>
        <v/>
      </c>
      <c r="E770" s="5" t="str">
        <f>IF($A770&lt;&gt;"",IF(E$2&lt;&gt;"",INDEX('Instrument History'!$1:$1048576,CcyPerBase!$B770,CcyPerBase!E$3) / $C770,""),"")</f>
        <v/>
      </c>
      <c r="F770" s="5" t="str">
        <f>IF($A770&lt;&gt;"",IF(F$2&lt;&gt;"",INDEX('Instrument History'!$1:$1048576,CcyPerBase!$B770,CcyPerBase!F$3) / $C770,""),"")</f>
        <v/>
      </c>
      <c r="G770" s="5" t="str">
        <f>IF($A770&lt;&gt;"",IF(G$2&lt;&gt;"",INDEX('Instrument History'!$1:$1048576,CcyPerBase!$B770,CcyPerBase!G$3) / $C770,""),"")</f>
        <v/>
      </c>
      <c r="H770" s="5" t="str">
        <f>IF($A770&lt;&gt;"",IF(H$2&lt;&gt;"",INDEX('Instrument History'!$1:$1048576,CcyPerBase!$B770,CcyPerBase!H$3) / $C770,""),"")</f>
        <v/>
      </c>
      <c r="I770" s="5" t="str">
        <f>IF($A770&lt;&gt;"",IF(I$2&lt;&gt;"",INDEX('Instrument History'!$1:$1048576,CcyPerBase!$B770,CcyPerBase!I$3) / $C770,""),"")</f>
        <v/>
      </c>
      <c r="J770" s="5" t="str">
        <f>IF($A770&lt;&gt;"",IF(J$2&lt;&gt;"",INDEX('Instrument History'!$1:$1048576,CcyPerBase!$B770,CcyPerBase!J$3) / $C770,""),"")</f>
        <v/>
      </c>
      <c r="K770" s="5" t="str">
        <f>IF($A770&lt;&gt;"",IF(K$2&lt;&gt;"",INDEX('Instrument History'!$1:$1048576,CcyPerBase!$B770,CcyPerBase!K$3) / $C770,""),"")</f>
        <v/>
      </c>
      <c r="L770" s="5" t="str">
        <f>IF($A770&lt;&gt;"",IF(L$2&lt;&gt;"",INDEX('Instrument History'!$1:$1048576,CcyPerBase!$B770,CcyPerBase!L$3) / $C770,""),"")</f>
        <v/>
      </c>
      <c r="M770" s="5" t="str">
        <f>IF($A770&lt;&gt;"",IF(M$2&lt;&gt;"",INDEX('Instrument History'!$1:$1048576,CcyPerBase!$B770,CcyPerBase!M$3) / $C770,""),"")</f>
        <v/>
      </c>
      <c r="N770" s="5" t="str">
        <f>IF($A770&lt;&gt;"",IF(N$2&lt;&gt;"",INDEX('Instrument History'!$1:$1048576,CcyPerBase!$B770,CcyPerBase!N$3) / $C770,""),"")</f>
        <v/>
      </c>
      <c r="O770" s="5" t="str">
        <f>IF($A770&lt;&gt;"",IF(O$2&lt;&gt;"",INDEX('Instrument History'!$1:$1048576,CcyPerBase!$B770,CcyPerBase!O$3) / $C770,""),"")</f>
        <v/>
      </c>
      <c r="P770" s="5" t="str">
        <f>IF($A770&lt;&gt;"",IF(P$2&lt;&gt;"",INDEX('Instrument History'!$1:$1048576,CcyPerBase!$B770,CcyPerBase!P$3) / $C770,""),"")</f>
        <v/>
      </c>
      <c r="Q770" s="5" t="str">
        <f>IF($A770&lt;&gt;"",IF(Q$2&lt;&gt;"",INDEX('Instrument History'!$1:$1048576,CcyPerBase!$B770,CcyPerBase!Q$3) / $C770,""),"")</f>
        <v/>
      </c>
      <c r="R770" s="5" t="str">
        <f>IF($A770&lt;&gt;"",IF(R$2&lt;&gt;"",INDEX('Instrument History'!$1:$1048576,CcyPerBase!$B770,CcyPerBase!R$3) / $C770,""),"")</f>
        <v/>
      </c>
      <c r="S770" s="5" t="str">
        <f>IF($A770&lt;&gt;"",IF(S$2&lt;&gt;"",INDEX('Instrument History'!$1:$1048576,CcyPerBase!$B770,CcyPerBase!S$3) / $C770,""),"")</f>
        <v/>
      </c>
      <c r="T770" s="5" t="str">
        <f>IF($A770&lt;&gt;"",IF(T$2&lt;&gt;"",INDEX('Instrument History'!$1:$1048576,CcyPerBase!$B770,CcyPerBase!T$3) / $C770,""),"")</f>
        <v/>
      </c>
      <c r="U770" s="5" t="str">
        <f>IF($A770&lt;&gt;"",IF(U$2&lt;&gt;"",INDEX('Instrument History'!$1:$1048576,CcyPerBase!$B770,CcyPerBase!U$3) / $C770,""),"")</f>
        <v/>
      </c>
      <c r="V770" s="5" t="str">
        <f>IF($A770&lt;&gt;"",IF(V$2&lt;&gt;"",INDEX('Instrument History'!$1:$1048576,CcyPerBase!$B770,CcyPerBase!V$3) / $C770,""),"")</f>
        <v/>
      </c>
      <c r="W770" s="5" t="str">
        <f>IF($A770&lt;&gt;"",IF(W$2&lt;&gt;"",INDEX('Instrument History'!$1:$1048576,CcyPerBase!$B770,CcyPerBase!W$3) / $C770,""),"")</f>
        <v/>
      </c>
      <c r="X770" s="5" t="str">
        <f>IF($A770&lt;&gt;"",IF(X$2&lt;&gt;"",INDEX('Instrument History'!$1:$1048576,CcyPerBase!$B770,CcyPerBase!X$3) / $C770,""),"")</f>
        <v/>
      </c>
    </row>
    <row r="771" spans="1:24">
      <c r="A771" s="12" t="str">
        <f>IF(A770&lt;&gt;"",IF(A770=$B$3,"",'Instrument History'!A768),"")</f>
        <v/>
      </c>
      <c r="B771" t="str">
        <f t="shared" si="12"/>
        <v/>
      </c>
      <c r="C771" s="5" t="str">
        <f>IF(A771&lt;&gt;"",INDEX('Instrument History'!$1:$1048576,CcyPerBase!B771,CcyPerBase!$B$2),"")</f>
        <v/>
      </c>
      <c r="D771" s="5" t="str">
        <f>IF($A771&lt;&gt;"",INDEX('Instrument History'!$1:$1048576,CcyPerBase!$B771,CcyPerBase!D$3) / $C771,"")</f>
        <v/>
      </c>
      <c r="E771" s="5" t="str">
        <f>IF($A771&lt;&gt;"",IF(E$2&lt;&gt;"",INDEX('Instrument History'!$1:$1048576,CcyPerBase!$B771,CcyPerBase!E$3) / $C771,""),"")</f>
        <v/>
      </c>
      <c r="F771" s="5" t="str">
        <f>IF($A771&lt;&gt;"",IF(F$2&lt;&gt;"",INDEX('Instrument History'!$1:$1048576,CcyPerBase!$B771,CcyPerBase!F$3) / $C771,""),"")</f>
        <v/>
      </c>
      <c r="G771" s="5" t="str">
        <f>IF($A771&lt;&gt;"",IF(G$2&lt;&gt;"",INDEX('Instrument History'!$1:$1048576,CcyPerBase!$B771,CcyPerBase!G$3) / $C771,""),"")</f>
        <v/>
      </c>
      <c r="H771" s="5" t="str">
        <f>IF($A771&lt;&gt;"",IF(H$2&lt;&gt;"",INDEX('Instrument History'!$1:$1048576,CcyPerBase!$B771,CcyPerBase!H$3) / $C771,""),"")</f>
        <v/>
      </c>
      <c r="I771" s="5" t="str">
        <f>IF($A771&lt;&gt;"",IF(I$2&lt;&gt;"",INDEX('Instrument History'!$1:$1048576,CcyPerBase!$B771,CcyPerBase!I$3) / $C771,""),"")</f>
        <v/>
      </c>
      <c r="J771" s="5" t="str">
        <f>IF($A771&lt;&gt;"",IF(J$2&lt;&gt;"",INDEX('Instrument History'!$1:$1048576,CcyPerBase!$B771,CcyPerBase!J$3) / $C771,""),"")</f>
        <v/>
      </c>
      <c r="K771" s="5" t="str">
        <f>IF($A771&lt;&gt;"",IF(K$2&lt;&gt;"",INDEX('Instrument History'!$1:$1048576,CcyPerBase!$B771,CcyPerBase!K$3) / $C771,""),"")</f>
        <v/>
      </c>
      <c r="L771" s="5" t="str">
        <f>IF($A771&lt;&gt;"",IF(L$2&lt;&gt;"",INDEX('Instrument History'!$1:$1048576,CcyPerBase!$B771,CcyPerBase!L$3) / $C771,""),"")</f>
        <v/>
      </c>
      <c r="M771" s="5" t="str">
        <f>IF($A771&lt;&gt;"",IF(M$2&lt;&gt;"",INDEX('Instrument History'!$1:$1048576,CcyPerBase!$B771,CcyPerBase!M$3) / $C771,""),"")</f>
        <v/>
      </c>
      <c r="N771" s="5" t="str">
        <f>IF($A771&lt;&gt;"",IF(N$2&lt;&gt;"",INDEX('Instrument History'!$1:$1048576,CcyPerBase!$B771,CcyPerBase!N$3) / $C771,""),"")</f>
        <v/>
      </c>
      <c r="O771" s="5" t="str">
        <f>IF($A771&lt;&gt;"",IF(O$2&lt;&gt;"",INDEX('Instrument History'!$1:$1048576,CcyPerBase!$B771,CcyPerBase!O$3) / $C771,""),"")</f>
        <v/>
      </c>
      <c r="P771" s="5" t="str">
        <f>IF($A771&lt;&gt;"",IF(P$2&lt;&gt;"",INDEX('Instrument History'!$1:$1048576,CcyPerBase!$B771,CcyPerBase!P$3) / $C771,""),"")</f>
        <v/>
      </c>
      <c r="Q771" s="5" t="str">
        <f>IF($A771&lt;&gt;"",IF(Q$2&lt;&gt;"",INDEX('Instrument History'!$1:$1048576,CcyPerBase!$B771,CcyPerBase!Q$3) / $C771,""),"")</f>
        <v/>
      </c>
      <c r="R771" s="5" t="str">
        <f>IF($A771&lt;&gt;"",IF(R$2&lt;&gt;"",INDEX('Instrument History'!$1:$1048576,CcyPerBase!$B771,CcyPerBase!R$3) / $C771,""),"")</f>
        <v/>
      </c>
      <c r="S771" s="5" t="str">
        <f>IF($A771&lt;&gt;"",IF(S$2&lt;&gt;"",INDEX('Instrument History'!$1:$1048576,CcyPerBase!$B771,CcyPerBase!S$3) / $C771,""),"")</f>
        <v/>
      </c>
      <c r="T771" s="5" t="str">
        <f>IF($A771&lt;&gt;"",IF(T$2&lt;&gt;"",INDEX('Instrument History'!$1:$1048576,CcyPerBase!$B771,CcyPerBase!T$3) / $C771,""),"")</f>
        <v/>
      </c>
      <c r="U771" s="5" t="str">
        <f>IF($A771&lt;&gt;"",IF(U$2&lt;&gt;"",INDEX('Instrument History'!$1:$1048576,CcyPerBase!$B771,CcyPerBase!U$3) / $C771,""),"")</f>
        <v/>
      </c>
      <c r="V771" s="5" t="str">
        <f>IF($A771&lt;&gt;"",IF(V$2&lt;&gt;"",INDEX('Instrument History'!$1:$1048576,CcyPerBase!$B771,CcyPerBase!V$3) / $C771,""),"")</f>
        <v/>
      </c>
      <c r="W771" s="5" t="str">
        <f>IF($A771&lt;&gt;"",IF(W$2&lt;&gt;"",INDEX('Instrument History'!$1:$1048576,CcyPerBase!$B771,CcyPerBase!W$3) / $C771,""),"")</f>
        <v/>
      </c>
      <c r="X771" s="5" t="str">
        <f>IF($A771&lt;&gt;"",IF(X$2&lt;&gt;"",INDEX('Instrument History'!$1:$1048576,CcyPerBase!$B771,CcyPerBase!X$3) / $C771,""),"")</f>
        <v/>
      </c>
    </row>
    <row r="772" spans="1:24">
      <c r="A772" s="12" t="str">
        <f>IF(A771&lt;&gt;"",IF(A771=$B$3,"",'Instrument History'!A769),"")</f>
        <v/>
      </c>
      <c r="B772" t="str">
        <f t="shared" si="12"/>
        <v/>
      </c>
      <c r="C772" s="5" t="str">
        <f>IF(A772&lt;&gt;"",INDEX('Instrument History'!$1:$1048576,CcyPerBase!B772,CcyPerBase!$B$2),"")</f>
        <v/>
      </c>
      <c r="D772" s="5" t="str">
        <f>IF($A772&lt;&gt;"",INDEX('Instrument History'!$1:$1048576,CcyPerBase!$B772,CcyPerBase!D$3) / $C772,"")</f>
        <v/>
      </c>
      <c r="E772" s="5" t="str">
        <f>IF($A772&lt;&gt;"",IF(E$2&lt;&gt;"",INDEX('Instrument History'!$1:$1048576,CcyPerBase!$B772,CcyPerBase!E$3) / $C772,""),"")</f>
        <v/>
      </c>
      <c r="F772" s="5" t="str">
        <f>IF($A772&lt;&gt;"",IF(F$2&lt;&gt;"",INDEX('Instrument History'!$1:$1048576,CcyPerBase!$B772,CcyPerBase!F$3) / $C772,""),"")</f>
        <v/>
      </c>
      <c r="G772" s="5" t="str">
        <f>IF($A772&lt;&gt;"",IF(G$2&lt;&gt;"",INDEX('Instrument History'!$1:$1048576,CcyPerBase!$B772,CcyPerBase!G$3) / $C772,""),"")</f>
        <v/>
      </c>
      <c r="H772" s="5" t="str">
        <f>IF($A772&lt;&gt;"",IF(H$2&lt;&gt;"",INDEX('Instrument History'!$1:$1048576,CcyPerBase!$B772,CcyPerBase!H$3) / $C772,""),"")</f>
        <v/>
      </c>
      <c r="I772" s="5" t="str">
        <f>IF($A772&lt;&gt;"",IF(I$2&lt;&gt;"",INDEX('Instrument History'!$1:$1048576,CcyPerBase!$B772,CcyPerBase!I$3) / $C772,""),"")</f>
        <v/>
      </c>
      <c r="J772" s="5" t="str">
        <f>IF($A772&lt;&gt;"",IF(J$2&lt;&gt;"",INDEX('Instrument History'!$1:$1048576,CcyPerBase!$B772,CcyPerBase!J$3) / $C772,""),"")</f>
        <v/>
      </c>
      <c r="K772" s="5" t="str">
        <f>IF($A772&lt;&gt;"",IF(K$2&lt;&gt;"",INDEX('Instrument History'!$1:$1048576,CcyPerBase!$B772,CcyPerBase!K$3) / $C772,""),"")</f>
        <v/>
      </c>
      <c r="L772" s="5" t="str">
        <f>IF($A772&lt;&gt;"",IF(L$2&lt;&gt;"",INDEX('Instrument History'!$1:$1048576,CcyPerBase!$B772,CcyPerBase!L$3) / $C772,""),"")</f>
        <v/>
      </c>
      <c r="M772" s="5" t="str">
        <f>IF($A772&lt;&gt;"",IF(M$2&lt;&gt;"",INDEX('Instrument History'!$1:$1048576,CcyPerBase!$B772,CcyPerBase!M$3) / $C772,""),"")</f>
        <v/>
      </c>
      <c r="N772" s="5" t="str">
        <f>IF($A772&lt;&gt;"",IF(N$2&lt;&gt;"",INDEX('Instrument History'!$1:$1048576,CcyPerBase!$B772,CcyPerBase!N$3) / $C772,""),"")</f>
        <v/>
      </c>
      <c r="O772" s="5" t="str">
        <f>IF($A772&lt;&gt;"",IF(O$2&lt;&gt;"",INDEX('Instrument History'!$1:$1048576,CcyPerBase!$B772,CcyPerBase!O$3) / $C772,""),"")</f>
        <v/>
      </c>
      <c r="P772" s="5" t="str">
        <f>IF($A772&lt;&gt;"",IF(P$2&lt;&gt;"",INDEX('Instrument History'!$1:$1048576,CcyPerBase!$B772,CcyPerBase!P$3) / $C772,""),"")</f>
        <v/>
      </c>
      <c r="Q772" s="5" t="str">
        <f>IF($A772&lt;&gt;"",IF(Q$2&lt;&gt;"",INDEX('Instrument History'!$1:$1048576,CcyPerBase!$B772,CcyPerBase!Q$3) / $C772,""),"")</f>
        <v/>
      </c>
      <c r="R772" s="5" t="str">
        <f>IF($A772&lt;&gt;"",IF(R$2&lt;&gt;"",INDEX('Instrument History'!$1:$1048576,CcyPerBase!$B772,CcyPerBase!R$3) / $C772,""),"")</f>
        <v/>
      </c>
      <c r="S772" s="5" t="str">
        <f>IF($A772&lt;&gt;"",IF(S$2&lt;&gt;"",INDEX('Instrument History'!$1:$1048576,CcyPerBase!$B772,CcyPerBase!S$3) / $C772,""),"")</f>
        <v/>
      </c>
      <c r="T772" s="5" t="str">
        <f>IF($A772&lt;&gt;"",IF(T$2&lt;&gt;"",INDEX('Instrument History'!$1:$1048576,CcyPerBase!$B772,CcyPerBase!T$3) / $C772,""),"")</f>
        <v/>
      </c>
      <c r="U772" s="5" t="str">
        <f>IF($A772&lt;&gt;"",IF(U$2&lt;&gt;"",INDEX('Instrument History'!$1:$1048576,CcyPerBase!$B772,CcyPerBase!U$3) / $C772,""),"")</f>
        <v/>
      </c>
      <c r="V772" s="5" t="str">
        <f>IF($A772&lt;&gt;"",IF(V$2&lt;&gt;"",INDEX('Instrument History'!$1:$1048576,CcyPerBase!$B772,CcyPerBase!V$3) / $C772,""),"")</f>
        <v/>
      </c>
      <c r="W772" s="5" t="str">
        <f>IF($A772&lt;&gt;"",IF(W$2&lt;&gt;"",INDEX('Instrument History'!$1:$1048576,CcyPerBase!$B772,CcyPerBase!W$3) / $C772,""),"")</f>
        <v/>
      </c>
      <c r="X772" s="5" t="str">
        <f>IF($A772&lt;&gt;"",IF(X$2&lt;&gt;"",INDEX('Instrument History'!$1:$1048576,CcyPerBase!$B772,CcyPerBase!X$3) / $C772,""),"")</f>
        <v/>
      </c>
    </row>
    <row r="773" spans="1:24">
      <c r="A773" s="12" t="str">
        <f>IF(A772&lt;&gt;"",IF(A772=$B$3,"",'Instrument History'!A770),"")</f>
        <v/>
      </c>
      <c r="B773" t="str">
        <f t="shared" si="12"/>
        <v/>
      </c>
      <c r="C773" s="5" t="str">
        <f>IF(A773&lt;&gt;"",INDEX('Instrument History'!$1:$1048576,CcyPerBase!B773,CcyPerBase!$B$2),"")</f>
        <v/>
      </c>
      <c r="D773" s="5" t="str">
        <f>IF($A773&lt;&gt;"",INDEX('Instrument History'!$1:$1048576,CcyPerBase!$B773,CcyPerBase!D$3) / $C773,"")</f>
        <v/>
      </c>
      <c r="E773" s="5" t="str">
        <f>IF($A773&lt;&gt;"",IF(E$2&lt;&gt;"",INDEX('Instrument History'!$1:$1048576,CcyPerBase!$B773,CcyPerBase!E$3) / $C773,""),"")</f>
        <v/>
      </c>
      <c r="F773" s="5" t="str">
        <f>IF($A773&lt;&gt;"",IF(F$2&lt;&gt;"",INDEX('Instrument History'!$1:$1048576,CcyPerBase!$B773,CcyPerBase!F$3) / $C773,""),"")</f>
        <v/>
      </c>
      <c r="G773" s="5" t="str">
        <f>IF($A773&lt;&gt;"",IF(G$2&lt;&gt;"",INDEX('Instrument History'!$1:$1048576,CcyPerBase!$B773,CcyPerBase!G$3) / $C773,""),"")</f>
        <v/>
      </c>
      <c r="H773" s="5" t="str">
        <f>IF($A773&lt;&gt;"",IF(H$2&lt;&gt;"",INDEX('Instrument History'!$1:$1048576,CcyPerBase!$B773,CcyPerBase!H$3) / $C773,""),"")</f>
        <v/>
      </c>
      <c r="I773" s="5" t="str">
        <f>IF($A773&lt;&gt;"",IF(I$2&lt;&gt;"",INDEX('Instrument History'!$1:$1048576,CcyPerBase!$B773,CcyPerBase!I$3) / $C773,""),"")</f>
        <v/>
      </c>
      <c r="J773" s="5" t="str">
        <f>IF($A773&lt;&gt;"",IF(J$2&lt;&gt;"",INDEX('Instrument History'!$1:$1048576,CcyPerBase!$B773,CcyPerBase!J$3) / $C773,""),"")</f>
        <v/>
      </c>
      <c r="K773" s="5" t="str">
        <f>IF($A773&lt;&gt;"",IF(K$2&lt;&gt;"",INDEX('Instrument History'!$1:$1048576,CcyPerBase!$B773,CcyPerBase!K$3) / $C773,""),"")</f>
        <v/>
      </c>
      <c r="L773" s="5" t="str">
        <f>IF($A773&lt;&gt;"",IF(L$2&lt;&gt;"",INDEX('Instrument History'!$1:$1048576,CcyPerBase!$B773,CcyPerBase!L$3) / $C773,""),"")</f>
        <v/>
      </c>
      <c r="M773" s="5" t="str">
        <f>IF($A773&lt;&gt;"",IF(M$2&lt;&gt;"",INDEX('Instrument History'!$1:$1048576,CcyPerBase!$B773,CcyPerBase!M$3) / $C773,""),"")</f>
        <v/>
      </c>
      <c r="N773" s="5" t="str">
        <f>IF($A773&lt;&gt;"",IF(N$2&lt;&gt;"",INDEX('Instrument History'!$1:$1048576,CcyPerBase!$B773,CcyPerBase!N$3) / $C773,""),"")</f>
        <v/>
      </c>
      <c r="O773" s="5" t="str">
        <f>IF($A773&lt;&gt;"",IF(O$2&lt;&gt;"",INDEX('Instrument History'!$1:$1048576,CcyPerBase!$B773,CcyPerBase!O$3) / $C773,""),"")</f>
        <v/>
      </c>
      <c r="P773" s="5" t="str">
        <f>IF($A773&lt;&gt;"",IF(P$2&lt;&gt;"",INDEX('Instrument History'!$1:$1048576,CcyPerBase!$B773,CcyPerBase!P$3) / $C773,""),"")</f>
        <v/>
      </c>
      <c r="Q773" s="5" t="str">
        <f>IF($A773&lt;&gt;"",IF(Q$2&lt;&gt;"",INDEX('Instrument History'!$1:$1048576,CcyPerBase!$B773,CcyPerBase!Q$3) / $C773,""),"")</f>
        <v/>
      </c>
      <c r="R773" s="5" t="str">
        <f>IF($A773&lt;&gt;"",IF(R$2&lt;&gt;"",INDEX('Instrument History'!$1:$1048576,CcyPerBase!$B773,CcyPerBase!R$3) / $C773,""),"")</f>
        <v/>
      </c>
      <c r="S773" s="5" t="str">
        <f>IF($A773&lt;&gt;"",IF(S$2&lt;&gt;"",INDEX('Instrument History'!$1:$1048576,CcyPerBase!$B773,CcyPerBase!S$3) / $C773,""),"")</f>
        <v/>
      </c>
      <c r="T773" s="5" t="str">
        <f>IF($A773&lt;&gt;"",IF(T$2&lt;&gt;"",INDEX('Instrument History'!$1:$1048576,CcyPerBase!$B773,CcyPerBase!T$3) / $C773,""),"")</f>
        <v/>
      </c>
      <c r="U773" s="5" t="str">
        <f>IF($A773&lt;&gt;"",IF(U$2&lt;&gt;"",INDEX('Instrument History'!$1:$1048576,CcyPerBase!$B773,CcyPerBase!U$3) / $C773,""),"")</f>
        <v/>
      </c>
      <c r="V773" s="5" t="str">
        <f>IF($A773&lt;&gt;"",IF(V$2&lt;&gt;"",INDEX('Instrument History'!$1:$1048576,CcyPerBase!$B773,CcyPerBase!V$3) / $C773,""),"")</f>
        <v/>
      </c>
      <c r="W773" s="5" t="str">
        <f>IF($A773&lt;&gt;"",IF(W$2&lt;&gt;"",INDEX('Instrument History'!$1:$1048576,CcyPerBase!$B773,CcyPerBase!W$3) / $C773,""),"")</f>
        <v/>
      </c>
      <c r="X773" s="5" t="str">
        <f>IF($A773&lt;&gt;"",IF(X$2&lt;&gt;"",INDEX('Instrument History'!$1:$1048576,CcyPerBase!$B773,CcyPerBase!X$3) / $C773,""),"")</f>
        <v/>
      </c>
    </row>
    <row r="774" spans="1:24">
      <c r="A774" s="12" t="str">
        <f>IF(A773&lt;&gt;"",IF(A773=$B$3,"",'Instrument History'!A771),"")</f>
        <v/>
      </c>
      <c r="B774" t="str">
        <f t="shared" si="12"/>
        <v/>
      </c>
      <c r="C774" s="5" t="str">
        <f>IF(A774&lt;&gt;"",INDEX('Instrument History'!$1:$1048576,CcyPerBase!B774,CcyPerBase!$B$2),"")</f>
        <v/>
      </c>
      <c r="D774" s="5" t="str">
        <f>IF($A774&lt;&gt;"",INDEX('Instrument History'!$1:$1048576,CcyPerBase!$B774,CcyPerBase!D$3) / $C774,"")</f>
        <v/>
      </c>
      <c r="E774" s="5" t="str">
        <f>IF($A774&lt;&gt;"",IF(E$2&lt;&gt;"",INDEX('Instrument History'!$1:$1048576,CcyPerBase!$B774,CcyPerBase!E$3) / $C774,""),"")</f>
        <v/>
      </c>
      <c r="F774" s="5" t="str">
        <f>IF($A774&lt;&gt;"",IF(F$2&lt;&gt;"",INDEX('Instrument History'!$1:$1048576,CcyPerBase!$B774,CcyPerBase!F$3) / $C774,""),"")</f>
        <v/>
      </c>
      <c r="G774" s="5" t="str">
        <f>IF($A774&lt;&gt;"",IF(G$2&lt;&gt;"",INDEX('Instrument History'!$1:$1048576,CcyPerBase!$B774,CcyPerBase!G$3) / $C774,""),"")</f>
        <v/>
      </c>
      <c r="H774" s="5" t="str">
        <f>IF($A774&lt;&gt;"",IF(H$2&lt;&gt;"",INDEX('Instrument History'!$1:$1048576,CcyPerBase!$B774,CcyPerBase!H$3) / $C774,""),"")</f>
        <v/>
      </c>
      <c r="I774" s="5" t="str">
        <f>IF($A774&lt;&gt;"",IF(I$2&lt;&gt;"",INDEX('Instrument History'!$1:$1048576,CcyPerBase!$B774,CcyPerBase!I$3) / $C774,""),"")</f>
        <v/>
      </c>
      <c r="J774" s="5" t="str">
        <f>IF($A774&lt;&gt;"",IF(J$2&lt;&gt;"",INDEX('Instrument History'!$1:$1048576,CcyPerBase!$B774,CcyPerBase!J$3) / $C774,""),"")</f>
        <v/>
      </c>
      <c r="K774" s="5" t="str">
        <f>IF($A774&lt;&gt;"",IF(K$2&lt;&gt;"",INDEX('Instrument History'!$1:$1048576,CcyPerBase!$B774,CcyPerBase!K$3) / $C774,""),"")</f>
        <v/>
      </c>
      <c r="L774" s="5" t="str">
        <f>IF($A774&lt;&gt;"",IF(L$2&lt;&gt;"",INDEX('Instrument History'!$1:$1048576,CcyPerBase!$B774,CcyPerBase!L$3) / $C774,""),"")</f>
        <v/>
      </c>
      <c r="M774" s="5" t="str">
        <f>IF($A774&lt;&gt;"",IF(M$2&lt;&gt;"",INDEX('Instrument History'!$1:$1048576,CcyPerBase!$B774,CcyPerBase!M$3) / $C774,""),"")</f>
        <v/>
      </c>
      <c r="N774" s="5" t="str">
        <f>IF($A774&lt;&gt;"",IF(N$2&lt;&gt;"",INDEX('Instrument History'!$1:$1048576,CcyPerBase!$B774,CcyPerBase!N$3) / $C774,""),"")</f>
        <v/>
      </c>
      <c r="O774" s="5" t="str">
        <f>IF($A774&lt;&gt;"",IF(O$2&lt;&gt;"",INDEX('Instrument History'!$1:$1048576,CcyPerBase!$B774,CcyPerBase!O$3) / $C774,""),"")</f>
        <v/>
      </c>
      <c r="P774" s="5" t="str">
        <f>IF($A774&lt;&gt;"",IF(P$2&lt;&gt;"",INDEX('Instrument History'!$1:$1048576,CcyPerBase!$B774,CcyPerBase!P$3) / $C774,""),"")</f>
        <v/>
      </c>
      <c r="Q774" s="5" t="str">
        <f>IF($A774&lt;&gt;"",IF(Q$2&lt;&gt;"",INDEX('Instrument History'!$1:$1048576,CcyPerBase!$B774,CcyPerBase!Q$3) / $C774,""),"")</f>
        <v/>
      </c>
      <c r="R774" s="5" t="str">
        <f>IF($A774&lt;&gt;"",IF(R$2&lt;&gt;"",INDEX('Instrument History'!$1:$1048576,CcyPerBase!$B774,CcyPerBase!R$3) / $C774,""),"")</f>
        <v/>
      </c>
      <c r="S774" s="5" t="str">
        <f>IF($A774&lt;&gt;"",IF(S$2&lt;&gt;"",INDEX('Instrument History'!$1:$1048576,CcyPerBase!$B774,CcyPerBase!S$3) / $C774,""),"")</f>
        <v/>
      </c>
      <c r="T774" s="5" t="str">
        <f>IF($A774&lt;&gt;"",IF(T$2&lt;&gt;"",INDEX('Instrument History'!$1:$1048576,CcyPerBase!$B774,CcyPerBase!T$3) / $C774,""),"")</f>
        <v/>
      </c>
      <c r="U774" s="5" t="str">
        <f>IF($A774&lt;&gt;"",IF(U$2&lt;&gt;"",INDEX('Instrument History'!$1:$1048576,CcyPerBase!$B774,CcyPerBase!U$3) / $C774,""),"")</f>
        <v/>
      </c>
      <c r="V774" s="5" t="str">
        <f>IF($A774&lt;&gt;"",IF(V$2&lt;&gt;"",INDEX('Instrument History'!$1:$1048576,CcyPerBase!$B774,CcyPerBase!V$3) / $C774,""),"")</f>
        <v/>
      </c>
      <c r="W774" s="5" t="str">
        <f>IF($A774&lt;&gt;"",IF(W$2&lt;&gt;"",INDEX('Instrument History'!$1:$1048576,CcyPerBase!$B774,CcyPerBase!W$3) / $C774,""),"")</f>
        <v/>
      </c>
      <c r="X774" s="5" t="str">
        <f>IF($A774&lt;&gt;"",IF(X$2&lt;&gt;"",INDEX('Instrument History'!$1:$1048576,CcyPerBase!$B774,CcyPerBase!X$3) / $C774,""),"")</f>
        <v/>
      </c>
    </row>
    <row r="775" spans="1:24">
      <c r="A775" s="12" t="str">
        <f>IF(A774&lt;&gt;"",IF(A774=$B$3,"",'Instrument History'!A772),"")</f>
        <v/>
      </c>
      <c r="B775" t="str">
        <f t="shared" ref="B775:B838" si="13">IF(A775&lt;&gt;"",B774+1,"")</f>
        <v/>
      </c>
      <c r="C775" s="5" t="str">
        <f>IF(A775&lt;&gt;"",INDEX('Instrument History'!$1:$1048576,CcyPerBase!B775,CcyPerBase!$B$2),"")</f>
        <v/>
      </c>
      <c r="D775" s="5" t="str">
        <f>IF($A775&lt;&gt;"",INDEX('Instrument History'!$1:$1048576,CcyPerBase!$B775,CcyPerBase!D$3) / $C775,"")</f>
        <v/>
      </c>
      <c r="E775" s="5" t="str">
        <f>IF($A775&lt;&gt;"",IF(E$2&lt;&gt;"",INDEX('Instrument History'!$1:$1048576,CcyPerBase!$B775,CcyPerBase!E$3) / $C775,""),"")</f>
        <v/>
      </c>
      <c r="F775" s="5" t="str">
        <f>IF($A775&lt;&gt;"",IF(F$2&lt;&gt;"",INDEX('Instrument History'!$1:$1048576,CcyPerBase!$B775,CcyPerBase!F$3) / $C775,""),"")</f>
        <v/>
      </c>
      <c r="G775" s="5" t="str">
        <f>IF($A775&lt;&gt;"",IF(G$2&lt;&gt;"",INDEX('Instrument History'!$1:$1048576,CcyPerBase!$B775,CcyPerBase!G$3) / $C775,""),"")</f>
        <v/>
      </c>
      <c r="H775" s="5" t="str">
        <f>IF($A775&lt;&gt;"",IF(H$2&lt;&gt;"",INDEX('Instrument History'!$1:$1048576,CcyPerBase!$B775,CcyPerBase!H$3) / $C775,""),"")</f>
        <v/>
      </c>
      <c r="I775" s="5" t="str">
        <f>IF($A775&lt;&gt;"",IF(I$2&lt;&gt;"",INDEX('Instrument History'!$1:$1048576,CcyPerBase!$B775,CcyPerBase!I$3) / $C775,""),"")</f>
        <v/>
      </c>
      <c r="J775" s="5" t="str">
        <f>IF($A775&lt;&gt;"",IF(J$2&lt;&gt;"",INDEX('Instrument History'!$1:$1048576,CcyPerBase!$B775,CcyPerBase!J$3) / $C775,""),"")</f>
        <v/>
      </c>
      <c r="K775" s="5" t="str">
        <f>IF($A775&lt;&gt;"",IF(K$2&lt;&gt;"",INDEX('Instrument History'!$1:$1048576,CcyPerBase!$B775,CcyPerBase!K$3) / $C775,""),"")</f>
        <v/>
      </c>
      <c r="L775" s="5" t="str">
        <f>IF($A775&lt;&gt;"",IF(L$2&lt;&gt;"",INDEX('Instrument History'!$1:$1048576,CcyPerBase!$B775,CcyPerBase!L$3) / $C775,""),"")</f>
        <v/>
      </c>
      <c r="M775" s="5" t="str">
        <f>IF($A775&lt;&gt;"",IF(M$2&lt;&gt;"",INDEX('Instrument History'!$1:$1048576,CcyPerBase!$B775,CcyPerBase!M$3) / $C775,""),"")</f>
        <v/>
      </c>
      <c r="N775" s="5" t="str">
        <f>IF($A775&lt;&gt;"",IF(N$2&lt;&gt;"",INDEX('Instrument History'!$1:$1048576,CcyPerBase!$B775,CcyPerBase!N$3) / $C775,""),"")</f>
        <v/>
      </c>
      <c r="O775" s="5" t="str">
        <f>IF($A775&lt;&gt;"",IF(O$2&lt;&gt;"",INDEX('Instrument History'!$1:$1048576,CcyPerBase!$B775,CcyPerBase!O$3) / $C775,""),"")</f>
        <v/>
      </c>
      <c r="P775" s="5" t="str">
        <f>IF($A775&lt;&gt;"",IF(P$2&lt;&gt;"",INDEX('Instrument History'!$1:$1048576,CcyPerBase!$B775,CcyPerBase!P$3) / $C775,""),"")</f>
        <v/>
      </c>
      <c r="Q775" s="5" t="str">
        <f>IF($A775&lt;&gt;"",IF(Q$2&lt;&gt;"",INDEX('Instrument History'!$1:$1048576,CcyPerBase!$B775,CcyPerBase!Q$3) / $C775,""),"")</f>
        <v/>
      </c>
      <c r="R775" s="5" t="str">
        <f>IF($A775&lt;&gt;"",IF(R$2&lt;&gt;"",INDEX('Instrument History'!$1:$1048576,CcyPerBase!$B775,CcyPerBase!R$3) / $C775,""),"")</f>
        <v/>
      </c>
      <c r="S775" s="5" t="str">
        <f>IF($A775&lt;&gt;"",IF(S$2&lt;&gt;"",INDEX('Instrument History'!$1:$1048576,CcyPerBase!$B775,CcyPerBase!S$3) / $C775,""),"")</f>
        <v/>
      </c>
      <c r="T775" s="5" t="str">
        <f>IF($A775&lt;&gt;"",IF(T$2&lt;&gt;"",INDEX('Instrument History'!$1:$1048576,CcyPerBase!$B775,CcyPerBase!T$3) / $C775,""),"")</f>
        <v/>
      </c>
      <c r="U775" s="5" t="str">
        <f>IF($A775&lt;&gt;"",IF(U$2&lt;&gt;"",INDEX('Instrument History'!$1:$1048576,CcyPerBase!$B775,CcyPerBase!U$3) / $C775,""),"")</f>
        <v/>
      </c>
      <c r="V775" s="5" t="str">
        <f>IF($A775&lt;&gt;"",IF(V$2&lt;&gt;"",INDEX('Instrument History'!$1:$1048576,CcyPerBase!$B775,CcyPerBase!V$3) / $C775,""),"")</f>
        <v/>
      </c>
      <c r="W775" s="5" t="str">
        <f>IF($A775&lt;&gt;"",IF(W$2&lt;&gt;"",INDEX('Instrument History'!$1:$1048576,CcyPerBase!$B775,CcyPerBase!W$3) / $C775,""),"")</f>
        <v/>
      </c>
      <c r="X775" s="5" t="str">
        <f>IF($A775&lt;&gt;"",IF(X$2&lt;&gt;"",INDEX('Instrument History'!$1:$1048576,CcyPerBase!$B775,CcyPerBase!X$3) / $C775,""),"")</f>
        <v/>
      </c>
    </row>
    <row r="776" spans="1:24">
      <c r="A776" s="12" t="str">
        <f>IF(A775&lt;&gt;"",IF(A775=$B$3,"",'Instrument History'!A773),"")</f>
        <v/>
      </c>
      <c r="B776" t="str">
        <f t="shared" si="13"/>
        <v/>
      </c>
      <c r="C776" s="5" t="str">
        <f>IF(A776&lt;&gt;"",INDEX('Instrument History'!$1:$1048576,CcyPerBase!B776,CcyPerBase!$B$2),"")</f>
        <v/>
      </c>
      <c r="D776" s="5" t="str">
        <f>IF($A776&lt;&gt;"",INDEX('Instrument History'!$1:$1048576,CcyPerBase!$B776,CcyPerBase!D$3) / $C776,"")</f>
        <v/>
      </c>
      <c r="E776" s="5" t="str">
        <f>IF($A776&lt;&gt;"",IF(E$2&lt;&gt;"",INDEX('Instrument History'!$1:$1048576,CcyPerBase!$B776,CcyPerBase!E$3) / $C776,""),"")</f>
        <v/>
      </c>
      <c r="F776" s="5" t="str">
        <f>IF($A776&lt;&gt;"",IF(F$2&lt;&gt;"",INDEX('Instrument History'!$1:$1048576,CcyPerBase!$B776,CcyPerBase!F$3) / $C776,""),"")</f>
        <v/>
      </c>
      <c r="G776" s="5" t="str">
        <f>IF($A776&lt;&gt;"",IF(G$2&lt;&gt;"",INDEX('Instrument History'!$1:$1048576,CcyPerBase!$B776,CcyPerBase!G$3) / $C776,""),"")</f>
        <v/>
      </c>
      <c r="H776" s="5" t="str">
        <f>IF($A776&lt;&gt;"",IF(H$2&lt;&gt;"",INDEX('Instrument History'!$1:$1048576,CcyPerBase!$B776,CcyPerBase!H$3) / $C776,""),"")</f>
        <v/>
      </c>
      <c r="I776" s="5" t="str">
        <f>IF($A776&lt;&gt;"",IF(I$2&lt;&gt;"",INDEX('Instrument History'!$1:$1048576,CcyPerBase!$B776,CcyPerBase!I$3) / $C776,""),"")</f>
        <v/>
      </c>
      <c r="J776" s="5" t="str">
        <f>IF($A776&lt;&gt;"",IF(J$2&lt;&gt;"",INDEX('Instrument History'!$1:$1048576,CcyPerBase!$B776,CcyPerBase!J$3) / $C776,""),"")</f>
        <v/>
      </c>
      <c r="K776" s="5" t="str">
        <f>IF($A776&lt;&gt;"",IF(K$2&lt;&gt;"",INDEX('Instrument History'!$1:$1048576,CcyPerBase!$B776,CcyPerBase!K$3) / $C776,""),"")</f>
        <v/>
      </c>
      <c r="L776" s="5" t="str">
        <f>IF($A776&lt;&gt;"",IF(L$2&lt;&gt;"",INDEX('Instrument History'!$1:$1048576,CcyPerBase!$B776,CcyPerBase!L$3) / $C776,""),"")</f>
        <v/>
      </c>
      <c r="M776" s="5" t="str">
        <f>IF($A776&lt;&gt;"",IF(M$2&lt;&gt;"",INDEX('Instrument History'!$1:$1048576,CcyPerBase!$B776,CcyPerBase!M$3) / $C776,""),"")</f>
        <v/>
      </c>
      <c r="N776" s="5" t="str">
        <f>IF($A776&lt;&gt;"",IF(N$2&lt;&gt;"",INDEX('Instrument History'!$1:$1048576,CcyPerBase!$B776,CcyPerBase!N$3) / $C776,""),"")</f>
        <v/>
      </c>
      <c r="O776" s="5" t="str">
        <f>IF($A776&lt;&gt;"",IF(O$2&lt;&gt;"",INDEX('Instrument History'!$1:$1048576,CcyPerBase!$B776,CcyPerBase!O$3) / $C776,""),"")</f>
        <v/>
      </c>
      <c r="P776" s="5" t="str">
        <f>IF($A776&lt;&gt;"",IF(P$2&lt;&gt;"",INDEX('Instrument History'!$1:$1048576,CcyPerBase!$B776,CcyPerBase!P$3) / $C776,""),"")</f>
        <v/>
      </c>
      <c r="Q776" s="5" t="str">
        <f>IF($A776&lt;&gt;"",IF(Q$2&lt;&gt;"",INDEX('Instrument History'!$1:$1048576,CcyPerBase!$B776,CcyPerBase!Q$3) / $C776,""),"")</f>
        <v/>
      </c>
      <c r="R776" s="5" t="str">
        <f>IF($A776&lt;&gt;"",IF(R$2&lt;&gt;"",INDEX('Instrument History'!$1:$1048576,CcyPerBase!$B776,CcyPerBase!R$3) / $C776,""),"")</f>
        <v/>
      </c>
      <c r="S776" s="5" t="str">
        <f>IF($A776&lt;&gt;"",IF(S$2&lt;&gt;"",INDEX('Instrument History'!$1:$1048576,CcyPerBase!$B776,CcyPerBase!S$3) / $C776,""),"")</f>
        <v/>
      </c>
      <c r="T776" s="5" t="str">
        <f>IF($A776&lt;&gt;"",IF(T$2&lt;&gt;"",INDEX('Instrument History'!$1:$1048576,CcyPerBase!$B776,CcyPerBase!T$3) / $C776,""),"")</f>
        <v/>
      </c>
      <c r="U776" s="5" t="str">
        <f>IF($A776&lt;&gt;"",IF(U$2&lt;&gt;"",INDEX('Instrument History'!$1:$1048576,CcyPerBase!$B776,CcyPerBase!U$3) / $C776,""),"")</f>
        <v/>
      </c>
      <c r="V776" s="5" t="str">
        <f>IF($A776&lt;&gt;"",IF(V$2&lt;&gt;"",INDEX('Instrument History'!$1:$1048576,CcyPerBase!$B776,CcyPerBase!V$3) / $C776,""),"")</f>
        <v/>
      </c>
      <c r="W776" s="5" t="str">
        <f>IF($A776&lt;&gt;"",IF(W$2&lt;&gt;"",INDEX('Instrument History'!$1:$1048576,CcyPerBase!$B776,CcyPerBase!W$3) / $C776,""),"")</f>
        <v/>
      </c>
      <c r="X776" s="5" t="str">
        <f>IF($A776&lt;&gt;"",IF(X$2&lt;&gt;"",INDEX('Instrument History'!$1:$1048576,CcyPerBase!$B776,CcyPerBase!X$3) / $C776,""),"")</f>
        <v/>
      </c>
    </row>
    <row r="777" spans="1:24">
      <c r="A777" s="12" t="str">
        <f>IF(A776&lt;&gt;"",IF(A776=$B$3,"",'Instrument History'!A774),"")</f>
        <v/>
      </c>
      <c r="B777" t="str">
        <f t="shared" si="13"/>
        <v/>
      </c>
      <c r="C777" s="5" t="str">
        <f>IF(A777&lt;&gt;"",INDEX('Instrument History'!$1:$1048576,CcyPerBase!B777,CcyPerBase!$B$2),"")</f>
        <v/>
      </c>
      <c r="D777" s="5" t="str">
        <f>IF($A777&lt;&gt;"",INDEX('Instrument History'!$1:$1048576,CcyPerBase!$B777,CcyPerBase!D$3) / $C777,"")</f>
        <v/>
      </c>
      <c r="E777" s="5" t="str">
        <f>IF($A777&lt;&gt;"",IF(E$2&lt;&gt;"",INDEX('Instrument History'!$1:$1048576,CcyPerBase!$B777,CcyPerBase!E$3) / $C777,""),"")</f>
        <v/>
      </c>
      <c r="F777" s="5" t="str">
        <f>IF($A777&lt;&gt;"",IF(F$2&lt;&gt;"",INDEX('Instrument History'!$1:$1048576,CcyPerBase!$B777,CcyPerBase!F$3) / $C777,""),"")</f>
        <v/>
      </c>
      <c r="G777" s="5" t="str">
        <f>IF($A777&lt;&gt;"",IF(G$2&lt;&gt;"",INDEX('Instrument History'!$1:$1048576,CcyPerBase!$B777,CcyPerBase!G$3) / $C777,""),"")</f>
        <v/>
      </c>
      <c r="H777" s="5" t="str">
        <f>IF($A777&lt;&gt;"",IF(H$2&lt;&gt;"",INDEX('Instrument History'!$1:$1048576,CcyPerBase!$B777,CcyPerBase!H$3) / $C777,""),"")</f>
        <v/>
      </c>
      <c r="I777" s="5" t="str">
        <f>IF($A777&lt;&gt;"",IF(I$2&lt;&gt;"",INDEX('Instrument History'!$1:$1048576,CcyPerBase!$B777,CcyPerBase!I$3) / $C777,""),"")</f>
        <v/>
      </c>
      <c r="J777" s="5" t="str">
        <f>IF($A777&lt;&gt;"",IF(J$2&lt;&gt;"",INDEX('Instrument History'!$1:$1048576,CcyPerBase!$B777,CcyPerBase!J$3) / $C777,""),"")</f>
        <v/>
      </c>
      <c r="K777" s="5" t="str">
        <f>IF($A777&lt;&gt;"",IF(K$2&lt;&gt;"",INDEX('Instrument History'!$1:$1048576,CcyPerBase!$B777,CcyPerBase!K$3) / $C777,""),"")</f>
        <v/>
      </c>
      <c r="L777" s="5" t="str">
        <f>IF($A777&lt;&gt;"",IF(L$2&lt;&gt;"",INDEX('Instrument History'!$1:$1048576,CcyPerBase!$B777,CcyPerBase!L$3) / $C777,""),"")</f>
        <v/>
      </c>
      <c r="M777" s="5" t="str">
        <f>IF($A777&lt;&gt;"",IF(M$2&lt;&gt;"",INDEX('Instrument History'!$1:$1048576,CcyPerBase!$B777,CcyPerBase!M$3) / $C777,""),"")</f>
        <v/>
      </c>
      <c r="N777" s="5" t="str">
        <f>IF($A777&lt;&gt;"",IF(N$2&lt;&gt;"",INDEX('Instrument History'!$1:$1048576,CcyPerBase!$B777,CcyPerBase!N$3) / $C777,""),"")</f>
        <v/>
      </c>
      <c r="O777" s="5" t="str">
        <f>IF($A777&lt;&gt;"",IF(O$2&lt;&gt;"",INDEX('Instrument History'!$1:$1048576,CcyPerBase!$B777,CcyPerBase!O$3) / $C777,""),"")</f>
        <v/>
      </c>
      <c r="P777" s="5" t="str">
        <f>IF($A777&lt;&gt;"",IF(P$2&lt;&gt;"",INDEX('Instrument History'!$1:$1048576,CcyPerBase!$B777,CcyPerBase!P$3) / $C777,""),"")</f>
        <v/>
      </c>
      <c r="Q777" s="5" t="str">
        <f>IF($A777&lt;&gt;"",IF(Q$2&lt;&gt;"",INDEX('Instrument History'!$1:$1048576,CcyPerBase!$B777,CcyPerBase!Q$3) / $C777,""),"")</f>
        <v/>
      </c>
      <c r="R777" s="5" t="str">
        <f>IF($A777&lt;&gt;"",IF(R$2&lt;&gt;"",INDEX('Instrument History'!$1:$1048576,CcyPerBase!$B777,CcyPerBase!R$3) / $C777,""),"")</f>
        <v/>
      </c>
      <c r="S777" s="5" t="str">
        <f>IF($A777&lt;&gt;"",IF(S$2&lt;&gt;"",INDEX('Instrument History'!$1:$1048576,CcyPerBase!$B777,CcyPerBase!S$3) / $C777,""),"")</f>
        <v/>
      </c>
      <c r="T777" s="5" t="str">
        <f>IF($A777&lt;&gt;"",IF(T$2&lt;&gt;"",INDEX('Instrument History'!$1:$1048576,CcyPerBase!$B777,CcyPerBase!T$3) / $C777,""),"")</f>
        <v/>
      </c>
      <c r="U777" s="5" t="str">
        <f>IF($A777&lt;&gt;"",IF(U$2&lt;&gt;"",INDEX('Instrument History'!$1:$1048576,CcyPerBase!$B777,CcyPerBase!U$3) / $C777,""),"")</f>
        <v/>
      </c>
      <c r="V777" s="5" t="str">
        <f>IF($A777&lt;&gt;"",IF(V$2&lt;&gt;"",INDEX('Instrument History'!$1:$1048576,CcyPerBase!$B777,CcyPerBase!V$3) / $C777,""),"")</f>
        <v/>
      </c>
      <c r="W777" s="5" t="str">
        <f>IF($A777&lt;&gt;"",IF(W$2&lt;&gt;"",INDEX('Instrument History'!$1:$1048576,CcyPerBase!$B777,CcyPerBase!W$3) / $C777,""),"")</f>
        <v/>
      </c>
      <c r="X777" s="5" t="str">
        <f>IF($A777&lt;&gt;"",IF(X$2&lt;&gt;"",INDEX('Instrument History'!$1:$1048576,CcyPerBase!$B777,CcyPerBase!X$3) / $C777,""),"")</f>
        <v/>
      </c>
    </row>
    <row r="778" spans="1:24">
      <c r="A778" s="12" t="str">
        <f>IF(A777&lt;&gt;"",IF(A777=$B$3,"",'Instrument History'!A775),"")</f>
        <v/>
      </c>
      <c r="B778" t="str">
        <f t="shared" si="13"/>
        <v/>
      </c>
      <c r="C778" s="5" t="str">
        <f>IF(A778&lt;&gt;"",INDEX('Instrument History'!$1:$1048576,CcyPerBase!B778,CcyPerBase!$B$2),"")</f>
        <v/>
      </c>
      <c r="D778" s="5" t="str">
        <f>IF($A778&lt;&gt;"",INDEX('Instrument History'!$1:$1048576,CcyPerBase!$B778,CcyPerBase!D$3) / $C778,"")</f>
        <v/>
      </c>
      <c r="E778" s="5" t="str">
        <f>IF($A778&lt;&gt;"",IF(E$2&lt;&gt;"",INDEX('Instrument History'!$1:$1048576,CcyPerBase!$B778,CcyPerBase!E$3) / $C778,""),"")</f>
        <v/>
      </c>
      <c r="F778" s="5" t="str">
        <f>IF($A778&lt;&gt;"",IF(F$2&lt;&gt;"",INDEX('Instrument History'!$1:$1048576,CcyPerBase!$B778,CcyPerBase!F$3) / $C778,""),"")</f>
        <v/>
      </c>
      <c r="G778" s="5" t="str">
        <f>IF($A778&lt;&gt;"",IF(G$2&lt;&gt;"",INDEX('Instrument History'!$1:$1048576,CcyPerBase!$B778,CcyPerBase!G$3) / $C778,""),"")</f>
        <v/>
      </c>
      <c r="H778" s="5" t="str">
        <f>IF($A778&lt;&gt;"",IF(H$2&lt;&gt;"",INDEX('Instrument History'!$1:$1048576,CcyPerBase!$B778,CcyPerBase!H$3) / $C778,""),"")</f>
        <v/>
      </c>
      <c r="I778" s="5" t="str">
        <f>IF($A778&lt;&gt;"",IF(I$2&lt;&gt;"",INDEX('Instrument History'!$1:$1048576,CcyPerBase!$B778,CcyPerBase!I$3) / $C778,""),"")</f>
        <v/>
      </c>
      <c r="J778" s="5" t="str">
        <f>IF($A778&lt;&gt;"",IF(J$2&lt;&gt;"",INDEX('Instrument History'!$1:$1048576,CcyPerBase!$B778,CcyPerBase!J$3) / $C778,""),"")</f>
        <v/>
      </c>
      <c r="K778" s="5" t="str">
        <f>IF($A778&lt;&gt;"",IF(K$2&lt;&gt;"",INDEX('Instrument History'!$1:$1048576,CcyPerBase!$B778,CcyPerBase!K$3) / $C778,""),"")</f>
        <v/>
      </c>
      <c r="L778" s="5" t="str">
        <f>IF($A778&lt;&gt;"",IF(L$2&lt;&gt;"",INDEX('Instrument History'!$1:$1048576,CcyPerBase!$B778,CcyPerBase!L$3) / $C778,""),"")</f>
        <v/>
      </c>
      <c r="M778" s="5" t="str">
        <f>IF($A778&lt;&gt;"",IF(M$2&lt;&gt;"",INDEX('Instrument History'!$1:$1048576,CcyPerBase!$B778,CcyPerBase!M$3) / $C778,""),"")</f>
        <v/>
      </c>
      <c r="N778" s="5" t="str">
        <f>IF($A778&lt;&gt;"",IF(N$2&lt;&gt;"",INDEX('Instrument History'!$1:$1048576,CcyPerBase!$B778,CcyPerBase!N$3) / $C778,""),"")</f>
        <v/>
      </c>
      <c r="O778" s="5" t="str">
        <f>IF($A778&lt;&gt;"",IF(O$2&lt;&gt;"",INDEX('Instrument History'!$1:$1048576,CcyPerBase!$B778,CcyPerBase!O$3) / $C778,""),"")</f>
        <v/>
      </c>
      <c r="P778" s="5" t="str">
        <f>IF($A778&lt;&gt;"",IF(P$2&lt;&gt;"",INDEX('Instrument History'!$1:$1048576,CcyPerBase!$B778,CcyPerBase!P$3) / $C778,""),"")</f>
        <v/>
      </c>
      <c r="Q778" s="5" t="str">
        <f>IF($A778&lt;&gt;"",IF(Q$2&lt;&gt;"",INDEX('Instrument History'!$1:$1048576,CcyPerBase!$B778,CcyPerBase!Q$3) / $C778,""),"")</f>
        <v/>
      </c>
      <c r="R778" s="5" t="str">
        <f>IF($A778&lt;&gt;"",IF(R$2&lt;&gt;"",INDEX('Instrument History'!$1:$1048576,CcyPerBase!$B778,CcyPerBase!R$3) / $C778,""),"")</f>
        <v/>
      </c>
      <c r="S778" s="5" t="str">
        <f>IF($A778&lt;&gt;"",IF(S$2&lt;&gt;"",INDEX('Instrument History'!$1:$1048576,CcyPerBase!$B778,CcyPerBase!S$3) / $C778,""),"")</f>
        <v/>
      </c>
      <c r="T778" s="5" t="str">
        <f>IF($A778&lt;&gt;"",IF(T$2&lt;&gt;"",INDEX('Instrument History'!$1:$1048576,CcyPerBase!$B778,CcyPerBase!T$3) / $C778,""),"")</f>
        <v/>
      </c>
      <c r="U778" s="5" t="str">
        <f>IF($A778&lt;&gt;"",IF(U$2&lt;&gt;"",INDEX('Instrument History'!$1:$1048576,CcyPerBase!$B778,CcyPerBase!U$3) / $C778,""),"")</f>
        <v/>
      </c>
      <c r="V778" s="5" t="str">
        <f>IF($A778&lt;&gt;"",IF(V$2&lt;&gt;"",INDEX('Instrument History'!$1:$1048576,CcyPerBase!$B778,CcyPerBase!V$3) / $C778,""),"")</f>
        <v/>
      </c>
      <c r="W778" s="5" t="str">
        <f>IF($A778&lt;&gt;"",IF(W$2&lt;&gt;"",INDEX('Instrument History'!$1:$1048576,CcyPerBase!$B778,CcyPerBase!W$3) / $C778,""),"")</f>
        <v/>
      </c>
      <c r="X778" s="5" t="str">
        <f>IF($A778&lt;&gt;"",IF(X$2&lt;&gt;"",INDEX('Instrument History'!$1:$1048576,CcyPerBase!$B778,CcyPerBase!X$3) / $C778,""),"")</f>
        <v/>
      </c>
    </row>
    <row r="779" spans="1:24">
      <c r="A779" s="12" t="str">
        <f>IF(A778&lt;&gt;"",IF(A778=$B$3,"",'Instrument History'!A776),"")</f>
        <v/>
      </c>
      <c r="B779" t="str">
        <f t="shared" si="13"/>
        <v/>
      </c>
      <c r="C779" s="5" t="str">
        <f>IF(A779&lt;&gt;"",INDEX('Instrument History'!$1:$1048576,CcyPerBase!B779,CcyPerBase!$B$2),"")</f>
        <v/>
      </c>
      <c r="D779" s="5" t="str">
        <f>IF($A779&lt;&gt;"",INDEX('Instrument History'!$1:$1048576,CcyPerBase!$B779,CcyPerBase!D$3) / $C779,"")</f>
        <v/>
      </c>
      <c r="E779" s="5" t="str">
        <f>IF($A779&lt;&gt;"",IF(E$2&lt;&gt;"",INDEX('Instrument History'!$1:$1048576,CcyPerBase!$B779,CcyPerBase!E$3) / $C779,""),"")</f>
        <v/>
      </c>
      <c r="F779" s="5" t="str">
        <f>IF($A779&lt;&gt;"",IF(F$2&lt;&gt;"",INDEX('Instrument History'!$1:$1048576,CcyPerBase!$B779,CcyPerBase!F$3) / $C779,""),"")</f>
        <v/>
      </c>
      <c r="G779" s="5" t="str">
        <f>IF($A779&lt;&gt;"",IF(G$2&lt;&gt;"",INDEX('Instrument History'!$1:$1048576,CcyPerBase!$B779,CcyPerBase!G$3) / $C779,""),"")</f>
        <v/>
      </c>
      <c r="H779" s="5" t="str">
        <f>IF($A779&lt;&gt;"",IF(H$2&lt;&gt;"",INDEX('Instrument History'!$1:$1048576,CcyPerBase!$B779,CcyPerBase!H$3) / $C779,""),"")</f>
        <v/>
      </c>
      <c r="I779" s="5" t="str">
        <f>IF($A779&lt;&gt;"",IF(I$2&lt;&gt;"",INDEX('Instrument History'!$1:$1048576,CcyPerBase!$B779,CcyPerBase!I$3) / $C779,""),"")</f>
        <v/>
      </c>
      <c r="J779" s="5" t="str">
        <f>IF($A779&lt;&gt;"",IF(J$2&lt;&gt;"",INDEX('Instrument History'!$1:$1048576,CcyPerBase!$B779,CcyPerBase!J$3) / $C779,""),"")</f>
        <v/>
      </c>
      <c r="K779" s="5" t="str">
        <f>IF($A779&lt;&gt;"",IF(K$2&lt;&gt;"",INDEX('Instrument History'!$1:$1048576,CcyPerBase!$B779,CcyPerBase!K$3) / $C779,""),"")</f>
        <v/>
      </c>
      <c r="L779" s="5" t="str">
        <f>IF($A779&lt;&gt;"",IF(L$2&lt;&gt;"",INDEX('Instrument History'!$1:$1048576,CcyPerBase!$B779,CcyPerBase!L$3) / $C779,""),"")</f>
        <v/>
      </c>
      <c r="M779" s="5" t="str">
        <f>IF($A779&lt;&gt;"",IF(M$2&lt;&gt;"",INDEX('Instrument History'!$1:$1048576,CcyPerBase!$B779,CcyPerBase!M$3) / $C779,""),"")</f>
        <v/>
      </c>
      <c r="N779" s="5" t="str">
        <f>IF($A779&lt;&gt;"",IF(N$2&lt;&gt;"",INDEX('Instrument History'!$1:$1048576,CcyPerBase!$B779,CcyPerBase!N$3) / $C779,""),"")</f>
        <v/>
      </c>
      <c r="O779" s="5" t="str">
        <f>IF($A779&lt;&gt;"",IF(O$2&lt;&gt;"",INDEX('Instrument History'!$1:$1048576,CcyPerBase!$B779,CcyPerBase!O$3) / $C779,""),"")</f>
        <v/>
      </c>
      <c r="P779" s="5" t="str">
        <f>IF($A779&lt;&gt;"",IF(P$2&lt;&gt;"",INDEX('Instrument History'!$1:$1048576,CcyPerBase!$B779,CcyPerBase!P$3) / $C779,""),"")</f>
        <v/>
      </c>
      <c r="Q779" s="5" t="str">
        <f>IF($A779&lt;&gt;"",IF(Q$2&lt;&gt;"",INDEX('Instrument History'!$1:$1048576,CcyPerBase!$B779,CcyPerBase!Q$3) / $C779,""),"")</f>
        <v/>
      </c>
      <c r="R779" s="5" t="str">
        <f>IF($A779&lt;&gt;"",IF(R$2&lt;&gt;"",INDEX('Instrument History'!$1:$1048576,CcyPerBase!$B779,CcyPerBase!R$3) / $C779,""),"")</f>
        <v/>
      </c>
      <c r="S779" s="5" t="str">
        <f>IF($A779&lt;&gt;"",IF(S$2&lt;&gt;"",INDEX('Instrument History'!$1:$1048576,CcyPerBase!$B779,CcyPerBase!S$3) / $C779,""),"")</f>
        <v/>
      </c>
      <c r="T779" s="5" t="str">
        <f>IF($A779&lt;&gt;"",IF(T$2&lt;&gt;"",INDEX('Instrument History'!$1:$1048576,CcyPerBase!$B779,CcyPerBase!T$3) / $C779,""),"")</f>
        <v/>
      </c>
      <c r="U779" s="5" t="str">
        <f>IF($A779&lt;&gt;"",IF(U$2&lt;&gt;"",INDEX('Instrument History'!$1:$1048576,CcyPerBase!$B779,CcyPerBase!U$3) / $C779,""),"")</f>
        <v/>
      </c>
      <c r="V779" s="5" t="str">
        <f>IF($A779&lt;&gt;"",IF(V$2&lt;&gt;"",INDEX('Instrument History'!$1:$1048576,CcyPerBase!$B779,CcyPerBase!V$3) / $C779,""),"")</f>
        <v/>
      </c>
      <c r="W779" s="5" t="str">
        <f>IF($A779&lt;&gt;"",IF(W$2&lt;&gt;"",INDEX('Instrument History'!$1:$1048576,CcyPerBase!$B779,CcyPerBase!W$3) / $C779,""),"")</f>
        <v/>
      </c>
      <c r="X779" s="5" t="str">
        <f>IF($A779&lt;&gt;"",IF(X$2&lt;&gt;"",INDEX('Instrument History'!$1:$1048576,CcyPerBase!$B779,CcyPerBase!X$3) / $C779,""),"")</f>
        <v/>
      </c>
    </row>
    <row r="780" spans="1:24">
      <c r="A780" s="12" t="str">
        <f>IF(A779&lt;&gt;"",IF(A779=$B$3,"",'Instrument History'!A777),"")</f>
        <v/>
      </c>
      <c r="B780" t="str">
        <f t="shared" si="13"/>
        <v/>
      </c>
      <c r="C780" s="5" t="str">
        <f>IF(A780&lt;&gt;"",INDEX('Instrument History'!$1:$1048576,CcyPerBase!B780,CcyPerBase!$B$2),"")</f>
        <v/>
      </c>
      <c r="D780" s="5" t="str">
        <f>IF($A780&lt;&gt;"",INDEX('Instrument History'!$1:$1048576,CcyPerBase!$B780,CcyPerBase!D$3) / $C780,"")</f>
        <v/>
      </c>
      <c r="E780" s="5" t="str">
        <f>IF($A780&lt;&gt;"",IF(E$2&lt;&gt;"",INDEX('Instrument History'!$1:$1048576,CcyPerBase!$B780,CcyPerBase!E$3) / $C780,""),"")</f>
        <v/>
      </c>
      <c r="F780" s="5" t="str">
        <f>IF($A780&lt;&gt;"",IF(F$2&lt;&gt;"",INDEX('Instrument History'!$1:$1048576,CcyPerBase!$B780,CcyPerBase!F$3) / $C780,""),"")</f>
        <v/>
      </c>
      <c r="G780" s="5" t="str">
        <f>IF($A780&lt;&gt;"",IF(G$2&lt;&gt;"",INDEX('Instrument History'!$1:$1048576,CcyPerBase!$B780,CcyPerBase!G$3) / $C780,""),"")</f>
        <v/>
      </c>
      <c r="H780" s="5" t="str">
        <f>IF($A780&lt;&gt;"",IF(H$2&lt;&gt;"",INDEX('Instrument History'!$1:$1048576,CcyPerBase!$B780,CcyPerBase!H$3) / $C780,""),"")</f>
        <v/>
      </c>
      <c r="I780" s="5" t="str">
        <f>IF($A780&lt;&gt;"",IF(I$2&lt;&gt;"",INDEX('Instrument History'!$1:$1048576,CcyPerBase!$B780,CcyPerBase!I$3) / $C780,""),"")</f>
        <v/>
      </c>
      <c r="J780" s="5" t="str">
        <f>IF($A780&lt;&gt;"",IF(J$2&lt;&gt;"",INDEX('Instrument History'!$1:$1048576,CcyPerBase!$B780,CcyPerBase!J$3) / $C780,""),"")</f>
        <v/>
      </c>
      <c r="K780" s="5" t="str">
        <f>IF($A780&lt;&gt;"",IF(K$2&lt;&gt;"",INDEX('Instrument History'!$1:$1048576,CcyPerBase!$B780,CcyPerBase!K$3) / $C780,""),"")</f>
        <v/>
      </c>
      <c r="L780" s="5" t="str">
        <f>IF($A780&lt;&gt;"",IF(L$2&lt;&gt;"",INDEX('Instrument History'!$1:$1048576,CcyPerBase!$B780,CcyPerBase!L$3) / $C780,""),"")</f>
        <v/>
      </c>
      <c r="M780" s="5" t="str">
        <f>IF($A780&lt;&gt;"",IF(M$2&lt;&gt;"",INDEX('Instrument History'!$1:$1048576,CcyPerBase!$B780,CcyPerBase!M$3) / $C780,""),"")</f>
        <v/>
      </c>
      <c r="N780" s="5" t="str">
        <f>IF($A780&lt;&gt;"",IF(N$2&lt;&gt;"",INDEX('Instrument History'!$1:$1048576,CcyPerBase!$B780,CcyPerBase!N$3) / $C780,""),"")</f>
        <v/>
      </c>
      <c r="O780" s="5" t="str">
        <f>IF($A780&lt;&gt;"",IF(O$2&lt;&gt;"",INDEX('Instrument History'!$1:$1048576,CcyPerBase!$B780,CcyPerBase!O$3) / $C780,""),"")</f>
        <v/>
      </c>
      <c r="P780" s="5" t="str">
        <f>IF($A780&lt;&gt;"",IF(P$2&lt;&gt;"",INDEX('Instrument History'!$1:$1048576,CcyPerBase!$B780,CcyPerBase!P$3) / $C780,""),"")</f>
        <v/>
      </c>
      <c r="Q780" s="5" t="str">
        <f>IF($A780&lt;&gt;"",IF(Q$2&lt;&gt;"",INDEX('Instrument History'!$1:$1048576,CcyPerBase!$B780,CcyPerBase!Q$3) / $C780,""),"")</f>
        <v/>
      </c>
      <c r="R780" s="5" t="str">
        <f>IF($A780&lt;&gt;"",IF(R$2&lt;&gt;"",INDEX('Instrument History'!$1:$1048576,CcyPerBase!$B780,CcyPerBase!R$3) / $C780,""),"")</f>
        <v/>
      </c>
      <c r="S780" s="5" t="str">
        <f>IF($A780&lt;&gt;"",IF(S$2&lt;&gt;"",INDEX('Instrument History'!$1:$1048576,CcyPerBase!$B780,CcyPerBase!S$3) / $C780,""),"")</f>
        <v/>
      </c>
      <c r="T780" s="5" t="str">
        <f>IF($A780&lt;&gt;"",IF(T$2&lt;&gt;"",INDEX('Instrument History'!$1:$1048576,CcyPerBase!$B780,CcyPerBase!T$3) / $C780,""),"")</f>
        <v/>
      </c>
      <c r="U780" s="5" t="str">
        <f>IF($A780&lt;&gt;"",IF(U$2&lt;&gt;"",INDEX('Instrument History'!$1:$1048576,CcyPerBase!$B780,CcyPerBase!U$3) / $C780,""),"")</f>
        <v/>
      </c>
      <c r="V780" s="5" t="str">
        <f>IF($A780&lt;&gt;"",IF(V$2&lt;&gt;"",INDEX('Instrument History'!$1:$1048576,CcyPerBase!$B780,CcyPerBase!V$3) / $C780,""),"")</f>
        <v/>
      </c>
      <c r="W780" s="5" t="str">
        <f>IF($A780&lt;&gt;"",IF(W$2&lt;&gt;"",INDEX('Instrument History'!$1:$1048576,CcyPerBase!$B780,CcyPerBase!W$3) / $C780,""),"")</f>
        <v/>
      </c>
      <c r="X780" s="5" t="str">
        <f>IF($A780&lt;&gt;"",IF(X$2&lt;&gt;"",INDEX('Instrument History'!$1:$1048576,CcyPerBase!$B780,CcyPerBase!X$3) / $C780,""),"")</f>
        <v/>
      </c>
    </row>
    <row r="781" spans="1:24">
      <c r="A781" s="12" t="str">
        <f>IF(A780&lt;&gt;"",IF(A780=$B$3,"",'Instrument History'!A778),"")</f>
        <v/>
      </c>
      <c r="B781" t="str">
        <f t="shared" si="13"/>
        <v/>
      </c>
      <c r="C781" s="5" t="str">
        <f>IF(A781&lt;&gt;"",INDEX('Instrument History'!$1:$1048576,CcyPerBase!B781,CcyPerBase!$B$2),"")</f>
        <v/>
      </c>
      <c r="D781" s="5" t="str">
        <f>IF($A781&lt;&gt;"",INDEX('Instrument History'!$1:$1048576,CcyPerBase!$B781,CcyPerBase!D$3) / $C781,"")</f>
        <v/>
      </c>
      <c r="E781" s="5" t="str">
        <f>IF($A781&lt;&gt;"",IF(E$2&lt;&gt;"",INDEX('Instrument History'!$1:$1048576,CcyPerBase!$B781,CcyPerBase!E$3) / $C781,""),"")</f>
        <v/>
      </c>
      <c r="F781" s="5" t="str">
        <f>IF($A781&lt;&gt;"",IF(F$2&lt;&gt;"",INDEX('Instrument History'!$1:$1048576,CcyPerBase!$B781,CcyPerBase!F$3) / $C781,""),"")</f>
        <v/>
      </c>
      <c r="G781" s="5" t="str">
        <f>IF($A781&lt;&gt;"",IF(G$2&lt;&gt;"",INDEX('Instrument History'!$1:$1048576,CcyPerBase!$B781,CcyPerBase!G$3) / $C781,""),"")</f>
        <v/>
      </c>
      <c r="H781" s="5" t="str">
        <f>IF($A781&lt;&gt;"",IF(H$2&lt;&gt;"",INDEX('Instrument History'!$1:$1048576,CcyPerBase!$B781,CcyPerBase!H$3) / $C781,""),"")</f>
        <v/>
      </c>
      <c r="I781" s="5" t="str">
        <f>IF($A781&lt;&gt;"",IF(I$2&lt;&gt;"",INDEX('Instrument History'!$1:$1048576,CcyPerBase!$B781,CcyPerBase!I$3) / $C781,""),"")</f>
        <v/>
      </c>
      <c r="J781" s="5" t="str">
        <f>IF($A781&lt;&gt;"",IF(J$2&lt;&gt;"",INDEX('Instrument History'!$1:$1048576,CcyPerBase!$B781,CcyPerBase!J$3) / $C781,""),"")</f>
        <v/>
      </c>
      <c r="K781" s="5" t="str">
        <f>IF($A781&lt;&gt;"",IF(K$2&lt;&gt;"",INDEX('Instrument History'!$1:$1048576,CcyPerBase!$B781,CcyPerBase!K$3) / $C781,""),"")</f>
        <v/>
      </c>
      <c r="L781" s="5" t="str">
        <f>IF($A781&lt;&gt;"",IF(L$2&lt;&gt;"",INDEX('Instrument History'!$1:$1048576,CcyPerBase!$B781,CcyPerBase!L$3) / $C781,""),"")</f>
        <v/>
      </c>
      <c r="M781" s="5" t="str">
        <f>IF($A781&lt;&gt;"",IF(M$2&lt;&gt;"",INDEX('Instrument History'!$1:$1048576,CcyPerBase!$B781,CcyPerBase!M$3) / $C781,""),"")</f>
        <v/>
      </c>
      <c r="N781" s="5" t="str">
        <f>IF($A781&lt;&gt;"",IF(N$2&lt;&gt;"",INDEX('Instrument History'!$1:$1048576,CcyPerBase!$B781,CcyPerBase!N$3) / $C781,""),"")</f>
        <v/>
      </c>
      <c r="O781" s="5" t="str">
        <f>IF($A781&lt;&gt;"",IF(O$2&lt;&gt;"",INDEX('Instrument History'!$1:$1048576,CcyPerBase!$B781,CcyPerBase!O$3) / $C781,""),"")</f>
        <v/>
      </c>
      <c r="P781" s="5" t="str">
        <f>IF($A781&lt;&gt;"",IF(P$2&lt;&gt;"",INDEX('Instrument History'!$1:$1048576,CcyPerBase!$B781,CcyPerBase!P$3) / $C781,""),"")</f>
        <v/>
      </c>
      <c r="Q781" s="5" t="str">
        <f>IF($A781&lt;&gt;"",IF(Q$2&lt;&gt;"",INDEX('Instrument History'!$1:$1048576,CcyPerBase!$B781,CcyPerBase!Q$3) / $C781,""),"")</f>
        <v/>
      </c>
      <c r="R781" s="5" t="str">
        <f>IF($A781&lt;&gt;"",IF(R$2&lt;&gt;"",INDEX('Instrument History'!$1:$1048576,CcyPerBase!$B781,CcyPerBase!R$3) / $C781,""),"")</f>
        <v/>
      </c>
      <c r="S781" s="5" t="str">
        <f>IF($A781&lt;&gt;"",IF(S$2&lt;&gt;"",INDEX('Instrument History'!$1:$1048576,CcyPerBase!$B781,CcyPerBase!S$3) / $C781,""),"")</f>
        <v/>
      </c>
      <c r="T781" s="5" t="str">
        <f>IF($A781&lt;&gt;"",IF(T$2&lt;&gt;"",INDEX('Instrument History'!$1:$1048576,CcyPerBase!$B781,CcyPerBase!T$3) / $C781,""),"")</f>
        <v/>
      </c>
      <c r="U781" s="5" t="str">
        <f>IF($A781&lt;&gt;"",IF(U$2&lt;&gt;"",INDEX('Instrument History'!$1:$1048576,CcyPerBase!$B781,CcyPerBase!U$3) / $C781,""),"")</f>
        <v/>
      </c>
      <c r="V781" s="5" t="str">
        <f>IF($A781&lt;&gt;"",IF(V$2&lt;&gt;"",INDEX('Instrument History'!$1:$1048576,CcyPerBase!$B781,CcyPerBase!V$3) / $C781,""),"")</f>
        <v/>
      </c>
      <c r="W781" s="5" t="str">
        <f>IF($A781&lt;&gt;"",IF(W$2&lt;&gt;"",INDEX('Instrument History'!$1:$1048576,CcyPerBase!$B781,CcyPerBase!W$3) / $C781,""),"")</f>
        <v/>
      </c>
      <c r="X781" s="5" t="str">
        <f>IF($A781&lt;&gt;"",IF(X$2&lt;&gt;"",INDEX('Instrument History'!$1:$1048576,CcyPerBase!$B781,CcyPerBase!X$3) / $C781,""),"")</f>
        <v/>
      </c>
    </row>
    <row r="782" spans="1:24">
      <c r="A782" s="12" t="str">
        <f>IF(A781&lt;&gt;"",IF(A781=$B$3,"",'Instrument History'!A779),"")</f>
        <v/>
      </c>
      <c r="B782" t="str">
        <f t="shared" si="13"/>
        <v/>
      </c>
      <c r="C782" s="5" t="str">
        <f>IF(A782&lt;&gt;"",INDEX('Instrument History'!$1:$1048576,CcyPerBase!B782,CcyPerBase!$B$2),"")</f>
        <v/>
      </c>
      <c r="D782" s="5" t="str">
        <f>IF($A782&lt;&gt;"",INDEX('Instrument History'!$1:$1048576,CcyPerBase!$B782,CcyPerBase!D$3) / $C782,"")</f>
        <v/>
      </c>
      <c r="E782" s="5" t="str">
        <f>IF($A782&lt;&gt;"",IF(E$2&lt;&gt;"",INDEX('Instrument History'!$1:$1048576,CcyPerBase!$B782,CcyPerBase!E$3) / $C782,""),"")</f>
        <v/>
      </c>
      <c r="F782" s="5" t="str">
        <f>IF($A782&lt;&gt;"",IF(F$2&lt;&gt;"",INDEX('Instrument History'!$1:$1048576,CcyPerBase!$B782,CcyPerBase!F$3) / $C782,""),"")</f>
        <v/>
      </c>
      <c r="G782" s="5" t="str">
        <f>IF($A782&lt;&gt;"",IF(G$2&lt;&gt;"",INDEX('Instrument History'!$1:$1048576,CcyPerBase!$B782,CcyPerBase!G$3) / $C782,""),"")</f>
        <v/>
      </c>
      <c r="H782" s="5" t="str">
        <f>IF($A782&lt;&gt;"",IF(H$2&lt;&gt;"",INDEX('Instrument History'!$1:$1048576,CcyPerBase!$B782,CcyPerBase!H$3) / $C782,""),"")</f>
        <v/>
      </c>
      <c r="I782" s="5" t="str">
        <f>IF($A782&lt;&gt;"",IF(I$2&lt;&gt;"",INDEX('Instrument History'!$1:$1048576,CcyPerBase!$B782,CcyPerBase!I$3) / $C782,""),"")</f>
        <v/>
      </c>
      <c r="J782" s="5" t="str">
        <f>IF($A782&lt;&gt;"",IF(J$2&lt;&gt;"",INDEX('Instrument History'!$1:$1048576,CcyPerBase!$B782,CcyPerBase!J$3) / $C782,""),"")</f>
        <v/>
      </c>
      <c r="K782" s="5" t="str">
        <f>IF($A782&lt;&gt;"",IF(K$2&lt;&gt;"",INDEX('Instrument History'!$1:$1048576,CcyPerBase!$B782,CcyPerBase!K$3) / $C782,""),"")</f>
        <v/>
      </c>
      <c r="L782" s="5" t="str">
        <f>IF($A782&lt;&gt;"",IF(L$2&lt;&gt;"",INDEX('Instrument History'!$1:$1048576,CcyPerBase!$B782,CcyPerBase!L$3) / $C782,""),"")</f>
        <v/>
      </c>
      <c r="M782" s="5" t="str">
        <f>IF($A782&lt;&gt;"",IF(M$2&lt;&gt;"",INDEX('Instrument History'!$1:$1048576,CcyPerBase!$B782,CcyPerBase!M$3) / $C782,""),"")</f>
        <v/>
      </c>
      <c r="N782" s="5" t="str">
        <f>IF($A782&lt;&gt;"",IF(N$2&lt;&gt;"",INDEX('Instrument History'!$1:$1048576,CcyPerBase!$B782,CcyPerBase!N$3) / $C782,""),"")</f>
        <v/>
      </c>
      <c r="O782" s="5" t="str">
        <f>IF($A782&lt;&gt;"",IF(O$2&lt;&gt;"",INDEX('Instrument History'!$1:$1048576,CcyPerBase!$B782,CcyPerBase!O$3) / $C782,""),"")</f>
        <v/>
      </c>
      <c r="P782" s="5" t="str">
        <f>IF($A782&lt;&gt;"",IF(P$2&lt;&gt;"",INDEX('Instrument History'!$1:$1048576,CcyPerBase!$B782,CcyPerBase!P$3) / $C782,""),"")</f>
        <v/>
      </c>
      <c r="Q782" s="5" t="str">
        <f>IF($A782&lt;&gt;"",IF(Q$2&lt;&gt;"",INDEX('Instrument History'!$1:$1048576,CcyPerBase!$B782,CcyPerBase!Q$3) / $C782,""),"")</f>
        <v/>
      </c>
      <c r="R782" s="5" t="str">
        <f>IF($A782&lt;&gt;"",IF(R$2&lt;&gt;"",INDEX('Instrument History'!$1:$1048576,CcyPerBase!$B782,CcyPerBase!R$3) / $C782,""),"")</f>
        <v/>
      </c>
      <c r="S782" s="5" t="str">
        <f>IF($A782&lt;&gt;"",IF(S$2&lt;&gt;"",INDEX('Instrument History'!$1:$1048576,CcyPerBase!$B782,CcyPerBase!S$3) / $C782,""),"")</f>
        <v/>
      </c>
      <c r="T782" s="5" t="str">
        <f>IF($A782&lt;&gt;"",IF(T$2&lt;&gt;"",INDEX('Instrument History'!$1:$1048576,CcyPerBase!$B782,CcyPerBase!T$3) / $C782,""),"")</f>
        <v/>
      </c>
      <c r="U782" s="5" t="str">
        <f>IF($A782&lt;&gt;"",IF(U$2&lt;&gt;"",INDEX('Instrument History'!$1:$1048576,CcyPerBase!$B782,CcyPerBase!U$3) / $C782,""),"")</f>
        <v/>
      </c>
      <c r="V782" s="5" t="str">
        <f>IF($A782&lt;&gt;"",IF(V$2&lt;&gt;"",INDEX('Instrument History'!$1:$1048576,CcyPerBase!$B782,CcyPerBase!V$3) / $C782,""),"")</f>
        <v/>
      </c>
      <c r="W782" s="5" t="str">
        <f>IF($A782&lt;&gt;"",IF(W$2&lt;&gt;"",INDEX('Instrument History'!$1:$1048576,CcyPerBase!$B782,CcyPerBase!W$3) / $C782,""),"")</f>
        <v/>
      </c>
      <c r="X782" s="5" t="str">
        <f>IF($A782&lt;&gt;"",IF(X$2&lt;&gt;"",INDEX('Instrument History'!$1:$1048576,CcyPerBase!$B782,CcyPerBase!X$3) / $C782,""),"")</f>
        <v/>
      </c>
    </row>
    <row r="783" spans="1:24">
      <c r="A783" s="12" t="str">
        <f>IF(A782&lt;&gt;"",IF(A782=$B$3,"",'Instrument History'!A780),"")</f>
        <v/>
      </c>
      <c r="B783" t="str">
        <f t="shared" si="13"/>
        <v/>
      </c>
      <c r="C783" s="5" t="str">
        <f>IF(A783&lt;&gt;"",INDEX('Instrument History'!$1:$1048576,CcyPerBase!B783,CcyPerBase!$B$2),"")</f>
        <v/>
      </c>
      <c r="D783" s="5" t="str">
        <f>IF($A783&lt;&gt;"",INDEX('Instrument History'!$1:$1048576,CcyPerBase!$B783,CcyPerBase!D$3) / $C783,"")</f>
        <v/>
      </c>
      <c r="E783" s="5" t="str">
        <f>IF($A783&lt;&gt;"",IF(E$2&lt;&gt;"",INDEX('Instrument History'!$1:$1048576,CcyPerBase!$B783,CcyPerBase!E$3) / $C783,""),"")</f>
        <v/>
      </c>
      <c r="F783" s="5" t="str">
        <f>IF($A783&lt;&gt;"",IF(F$2&lt;&gt;"",INDEX('Instrument History'!$1:$1048576,CcyPerBase!$B783,CcyPerBase!F$3) / $C783,""),"")</f>
        <v/>
      </c>
      <c r="G783" s="5" t="str">
        <f>IF($A783&lt;&gt;"",IF(G$2&lt;&gt;"",INDEX('Instrument History'!$1:$1048576,CcyPerBase!$B783,CcyPerBase!G$3) / $C783,""),"")</f>
        <v/>
      </c>
      <c r="H783" s="5" t="str">
        <f>IF($A783&lt;&gt;"",IF(H$2&lt;&gt;"",INDEX('Instrument History'!$1:$1048576,CcyPerBase!$B783,CcyPerBase!H$3) / $C783,""),"")</f>
        <v/>
      </c>
      <c r="I783" s="5" t="str">
        <f>IF($A783&lt;&gt;"",IF(I$2&lt;&gt;"",INDEX('Instrument History'!$1:$1048576,CcyPerBase!$B783,CcyPerBase!I$3) / $C783,""),"")</f>
        <v/>
      </c>
      <c r="J783" s="5" t="str">
        <f>IF($A783&lt;&gt;"",IF(J$2&lt;&gt;"",INDEX('Instrument History'!$1:$1048576,CcyPerBase!$B783,CcyPerBase!J$3) / $C783,""),"")</f>
        <v/>
      </c>
      <c r="K783" s="5" t="str">
        <f>IF($A783&lt;&gt;"",IF(K$2&lt;&gt;"",INDEX('Instrument History'!$1:$1048576,CcyPerBase!$B783,CcyPerBase!K$3) / $C783,""),"")</f>
        <v/>
      </c>
      <c r="L783" s="5" t="str">
        <f>IF($A783&lt;&gt;"",IF(L$2&lt;&gt;"",INDEX('Instrument History'!$1:$1048576,CcyPerBase!$B783,CcyPerBase!L$3) / $C783,""),"")</f>
        <v/>
      </c>
      <c r="M783" s="5" t="str">
        <f>IF($A783&lt;&gt;"",IF(M$2&lt;&gt;"",INDEX('Instrument History'!$1:$1048576,CcyPerBase!$B783,CcyPerBase!M$3) / $C783,""),"")</f>
        <v/>
      </c>
      <c r="N783" s="5" t="str">
        <f>IF($A783&lt;&gt;"",IF(N$2&lt;&gt;"",INDEX('Instrument History'!$1:$1048576,CcyPerBase!$B783,CcyPerBase!N$3) / $C783,""),"")</f>
        <v/>
      </c>
      <c r="O783" s="5" t="str">
        <f>IF($A783&lt;&gt;"",IF(O$2&lt;&gt;"",INDEX('Instrument History'!$1:$1048576,CcyPerBase!$B783,CcyPerBase!O$3) / $C783,""),"")</f>
        <v/>
      </c>
      <c r="P783" s="5" t="str">
        <f>IF($A783&lt;&gt;"",IF(P$2&lt;&gt;"",INDEX('Instrument History'!$1:$1048576,CcyPerBase!$B783,CcyPerBase!P$3) / $C783,""),"")</f>
        <v/>
      </c>
      <c r="Q783" s="5" t="str">
        <f>IF($A783&lt;&gt;"",IF(Q$2&lt;&gt;"",INDEX('Instrument History'!$1:$1048576,CcyPerBase!$B783,CcyPerBase!Q$3) / $C783,""),"")</f>
        <v/>
      </c>
      <c r="R783" s="5" t="str">
        <f>IF($A783&lt;&gt;"",IF(R$2&lt;&gt;"",INDEX('Instrument History'!$1:$1048576,CcyPerBase!$B783,CcyPerBase!R$3) / $C783,""),"")</f>
        <v/>
      </c>
      <c r="S783" s="5" t="str">
        <f>IF($A783&lt;&gt;"",IF(S$2&lt;&gt;"",INDEX('Instrument History'!$1:$1048576,CcyPerBase!$B783,CcyPerBase!S$3) / $C783,""),"")</f>
        <v/>
      </c>
      <c r="T783" s="5" t="str">
        <f>IF($A783&lt;&gt;"",IF(T$2&lt;&gt;"",INDEX('Instrument History'!$1:$1048576,CcyPerBase!$B783,CcyPerBase!T$3) / $C783,""),"")</f>
        <v/>
      </c>
      <c r="U783" s="5" t="str">
        <f>IF($A783&lt;&gt;"",IF(U$2&lt;&gt;"",INDEX('Instrument History'!$1:$1048576,CcyPerBase!$B783,CcyPerBase!U$3) / $C783,""),"")</f>
        <v/>
      </c>
      <c r="V783" s="5" t="str">
        <f>IF($A783&lt;&gt;"",IF(V$2&lt;&gt;"",INDEX('Instrument History'!$1:$1048576,CcyPerBase!$B783,CcyPerBase!V$3) / $C783,""),"")</f>
        <v/>
      </c>
      <c r="W783" s="5" t="str">
        <f>IF($A783&lt;&gt;"",IF(W$2&lt;&gt;"",INDEX('Instrument History'!$1:$1048576,CcyPerBase!$B783,CcyPerBase!W$3) / $C783,""),"")</f>
        <v/>
      </c>
      <c r="X783" s="5" t="str">
        <f>IF($A783&lt;&gt;"",IF(X$2&lt;&gt;"",INDEX('Instrument History'!$1:$1048576,CcyPerBase!$B783,CcyPerBase!X$3) / $C783,""),"")</f>
        <v/>
      </c>
    </row>
    <row r="784" spans="1:24">
      <c r="A784" s="12" t="str">
        <f>IF(A783&lt;&gt;"",IF(A783=$B$3,"",'Instrument History'!A781),"")</f>
        <v/>
      </c>
      <c r="B784" t="str">
        <f t="shared" si="13"/>
        <v/>
      </c>
      <c r="C784" s="5" t="str">
        <f>IF(A784&lt;&gt;"",INDEX('Instrument History'!$1:$1048576,CcyPerBase!B784,CcyPerBase!$B$2),"")</f>
        <v/>
      </c>
      <c r="D784" s="5" t="str">
        <f>IF($A784&lt;&gt;"",INDEX('Instrument History'!$1:$1048576,CcyPerBase!$B784,CcyPerBase!D$3) / $C784,"")</f>
        <v/>
      </c>
      <c r="E784" s="5" t="str">
        <f>IF($A784&lt;&gt;"",IF(E$2&lt;&gt;"",INDEX('Instrument History'!$1:$1048576,CcyPerBase!$B784,CcyPerBase!E$3) / $C784,""),"")</f>
        <v/>
      </c>
      <c r="F784" s="5" t="str">
        <f>IF($A784&lt;&gt;"",IF(F$2&lt;&gt;"",INDEX('Instrument History'!$1:$1048576,CcyPerBase!$B784,CcyPerBase!F$3) / $C784,""),"")</f>
        <v/>
      </c>
      <c r="G784" s="5" t="str">
        <f>IF($A784&lt;&gt;"",IF(G$2&lt;&gt;"",INDEX('Instrument History'!$1:$1048576,CcyPerBase!$B784,CcyPerBase!G$3) / $C784,""),"")</f>
        <v/>
      </c>
      <c r="H784" s="5" t="str">
        <f>IF($A784&lt;&gt;"",IF(H$2&lt;&gt;"",INDEX('Instrument History'!$1:$1048576,CcyPerBase!$B784,CcyPerBase!H$3) / $C784,""),"")</f>
        <v/>
      </c>
      <c r="I784" s="5" t="str">
        <f>IF($A784&lt;&gt;"",IF(I$2&lt;&gt;"",INDEX('Instrument History'!$1:$1048576,CcyPerBase!$B784,CcyPerBase!I$3) / $C784,""),"")</f>
        <v/>
      </c>
      <c r="J784" s="5" t="str">
        <f>IF($A784&lt;&gt;"",IF(J$2&lt;&gt;"",INDEX('Instrument History'!$1:$1048576,CcyPerBase!$B784,CcyPerBase!J$3) / $C784,""),"")</f>
        <v/>
      </c>
      <c r="K784" s="5" t="str">
        <f>IF($A784&lt;&gt;"",IF(K$2&lt;&gt;"",INDEX('Instrument History'!$1:$1048576,CcyPerBase!$B784,CcyPerBase!K$3) / $C784,""),"")</f>
        <v/>
      </c>
      <c r="L784" s="5" t="str">
        <f>IF($A784&lt;&gt;"",IF(L$2&lt;&gt;"",INDEX('Instrument History'!$1:$1048576,CcyPerBase!$B784,CcyPerBase!L$3) / $C784,""),"")</f>
        <v/>
      </c>
      <c r="M784" s="5" t="str">
        <f>IF($A784&lt;&gt;"",IF(M$2&lt;&gt;"",INDEX('Instrument History'!$1:$1048576,CcyPerBase!$B784,CcyPerBase!M$3) / $C784,""),"")</f>
        <v/>
      </c>
      <c r="N784" s="5" t="str">
        <f>IF($A784&lt;&gt;"",IF(N$2&lt;&gt;"",INDEX('Instrument History'!$1:$1048576,CcyPerBase!$B784,CcyPerBase!N$3) / $C784,""),"")</f>
        <v/>
      </c>
      <c r="O784" s="5" t="str">
        <f>IF($A784&lt;&gt;"",IF(O$2&lt;&gt;"",INDEX('Instrument History'!$1:$1048576,CcyPerBase!$B784,CcyPerBase!O$3) / $C784,""),"")</f>
        <v/>
      </c>
      <c r="P784" s="5" t="str">
        <f>IF($A784&lt;&gt;"",IF(P$2&lt;&gt;"",INDEX('Instrument History'!$1:$1048576,CcyPerBase!$B784,CcyPerBase!P$3) / $C784,""),"")</f>
        <v/>
      </c>
      <c r="Q784" s="5" t="str">
        <f>IF($A784&lt;&gt;"",IF(Q$2&lt;&gt;"",INDEX('Instrument History'!$1:$1048576,CcyPerBase!$B784,CcyPerBase!Q$3) / $C784,""),"")</f>
        <v/>
      </c>
      <c r="R784" s="5" t="str">
        <f>IF($A784&lt;&gt;"",IF(R$2&lt;&gt;"",INDEX('Instrument History'!$1:$1048576,CcyPerBase!$B784,CcyPerBase!R$3) / $C784,""),"")</f>
        <v/>
      </c>
      <c r="S784" s="5" t="str">
        <f>IF($A784&lt;&gt;"",IF(S$2&lt;&gt;"",INDEX('Instrument History'!$1:$1048576,CcyPerBase!$B784,CcyPerBase!S$3) / $C784,""),"")</f>
        <v/>
      </c>
      <c r="T784" s="5" t="str">
        <f>IF($A784&lt;&gt;"",IF(T$2&lt;&gt;"",INDEX('Instrument History'!$1:$1048576,CcyPerBase!$B784,CcyPerBase!T$3) / $C784,""),"")</f>
        <v/>
      </c>
      <c r="U784" s="5" t="str">
        <f>IF($A784&lt;&gt;"",IF(U$2&lt;&gt;"",INDEX('Instrument History'!$1:$1048576,CcyPerBase!$B784,CcyPerBase!U$3) / $C784,""),"")</f>
        <v/>
      </c>
      <c r="V784" s="5" t="str">
        <f>IF($A784&lt;&gt;"",IF(V$2&lt;&gt;"",INDEX('Instrument History'!$1:$1048576,CcyPerBase!$B784,CcyPerBase!V$3) / $C784,""),"")</f>
        <v/>
      </c>
      <c r="W784" s="5" t="str">
        <f>IF($A784&lt;&gt;"",IF(W$2&lt;&gt;"",INDEX('Instrument History'!$1:$1048576,CcyPerBase!$B784,CcyPerBase!W$3) / $C784,""),"")</f>
        <v/>
      </c>
      <c r="X784" s="5" t="str">
        <f>IF($A784&lt;&gt;"",IF(X$2&lt;&gt;"",INDEX('Instrument History'!$1:$1048576,CcyPerBase!$B784,CcyPerBase!X$3) / $C784,""),"")</f>
        <v/>
      </c>
    </row>
    <row r="785" spans="1:24">
      <c r="A785" s="12" t="str">
        <f>IF(A784&lt;&gt;"",IF(A784=$B$3,"",'Instrument History'!A782),"")</f>
        <v/>
      </c>
      <c r="B785" t="str">
        <f t="shared" si="13"/>
        <v/>
      </c>
      <c r="C785" s="5" t="str">
        <f>IF(A785&lt;&gt;"",INDEX('Instrument History'!$1:$1048576,CcyPerBase!B785,CcyPerBase!$B$2),"")</f>
        <v/>
      </c>
      <c r="D785" s="5" t="str">
        <f>IF($A785&lt;&gt;"",INDEX('Instrument History'!$1:$1048576,CcyPerBase!$B785,CcyPerBase!D$3) / $C785,"")</f>
        <v/>
      </c>
      <c r="E785" s="5" t="str">
        <f>IF($A785&lt;&gt;"",IF(E$2&lt;&gt;"",INDEX('Instrument History'!$1:$1048576,CcyPerBase!$B785,CcyPerBase!E$3) / $C785,""),"")</f>
        <v/>
      </c>
      <c r="F785" s="5" t="str">
        <f>IF($A785&lt;&gt;"",IF(F$2&lt;&gt;"",INDEX('Instrument History'!$1:$1048576,CcyPerBase!$B785,CcyPerBase!F$3) / $C785,""),"")</f>
        <v/>
      </c>
      <c r="G785" s="5" t="str">
        <f>IF($A785&lt;&gt;"",IF(G$2&lt;&gt;"",INDEX('Instrument History'!$1:$1048576,CcyPerBase!$B785,CcyPerBase!G$3) / $C785,""),"")</f>
        <v/>
      </c>
      <c r="H785" s="5" t="str">
        <f>IF($A785&lt;&gt;"",IF(H$2&lt;&gt;"",INDEX('Instrument History'!$1:$1048576,CcyPerBase!$B785,CcyPerBase!H$3) / $C785,""),"")</f>
        <v/>
      </c>
      <c r="I785" s="5" t="str">
        <f>IF($A785&lt;&gt;"",IF(I$2&lt;&gt;"",INDEX('Instrument History'!$1:$1048576,CcyPerBase!$B785,CcyPerBase!I$3) / $C785,""),"")</f>
        <v/>
      </c>
      <c r="J785" s="5" t="str">
        <f>IF($A785&lt;&gt;"",IF(J$2&lt;&gt;"",INDEX('Instrument History'!$1:$1048576,CcyPerBase!$B785,CcyPerBase!J$3) / $C785,""),"")</f>
        <v/>
      </c>
      <c r="K785" s="5" t="str">
        <f>IF($A785&lt;&gt;"",IF(K$2&lt;&gt;"",INDEX('Instrument History'!$1:$1048576,CcyPerBase!$B785,CcyPerBase!K$3) / $C785,""),"")</f>
        <v/>
      </c>
      <c r="L785" s="5" t="str">
        <f>IF($A785&lt;&gt;"",IF(L$2&lt;&gt;"",INDEX('Instrument History'!$1:$1048576,CcyPerBase!$B785,CcyPerBase!L$3) / $C785,""),"")</f>
        <v/>
      </c>
      <c r="M785" s="5" t="str">
        <f>IF($A785&lt;&gt;"",IF(M$2&lt;&gt;"",INDEX('Instrument History'!$1:$1048576,CcyPerBase!$B785,CcyPerBase!M$3) / $C785,""),"")</f>
        <v/>
      </c>
      <c r="N785" s="5" t="str">
        <f>IF($A785&lt;&gt;"",IF(N$2&lt;&gt;"",INDEX('Instrument History'!$1:$1048576,CcyPerBase!$B785,CcyPerBase!N$3) / $C785,""),"")</f>
        <v/>
      </c>
      <c r="O785" s="5" t="str">
        <f>IF($A785&lt;&gt;"",IF(O$2&lt;&gt;"",INDEX('Instrument History'!$1:$1048576,CcyPerBase!$B785,CcyPerBase!O$3) / $C785,""),"")</f>
        <v/>
      </c>
      <c r="P785" s="5" t="str">
        <f>IF($A785&lt;&gt;"",IF(P$2&lt;&gt;"",INDEX('Instrument History'!$1:$1048576,CcyPerBase!$B785,CcyPerBase!P$3) / $C785,""),"")</f>
        <v/>
      </c>
      <c r="Q785" s="5" t="str">
        <f>IF($A785&lt;&gt;"",IF(Q$2&lt;&gt;"",INDEX('Instrument History'!$1:$1048576,CcyPerBase!$B785,CcyPerBase!Q$3) / $C785,""),"")</f>
        <v/>
      </c>
      <c r="R785" s="5" t="str">
        <f>IF($A785&lt;&gt;"",IF(R$2&lt;&gt;"",INDEX('Instrument History'!$1:$1048576,CcyPerBase!$B785,CcyPerBase!R$3) / $C785,""),"")</f>
        <v/>
      </c>
      <c r="S785" s="5" t="str">
        <f>IF($A785&lt;&gt;"",IF(S$2&lt;&gt;"",INDEX('Instrument History'!$1:$1048576,CcyPerBase!$B785,CcyPerBase!S$3) / $C785,""),"")</f>
        <v/>
      </c>
      <c r="T785" s="5" t="str">
        <f>IF($A785&lt;&gt;"",IF(T$2&lt;&gt;"",INDEX('Instrument History'!$1:$1048576,CcyPerBase!$B785,CcyPerBase!T$3) / $C785,""),"")</f>
        <v/>
      </c>
      <c r="U785" s="5" t="str">
        <f>IF($A785&lt;&gt;"",IF(U$2&lt;&gt;"",INDEX('Instrument History'!$1:$1048576,CcyPerBase!$B785,CcyPerBase!U$3) / $C785,""),"")</f>
        <v/>
      </c>
      <c r="V785" s="5" t="str">
        <f>IF($A785&lt;&gt;"",IF(V$2&lt;&gt;"",INDEX('Instrument History'!$1:$1048576,CcyPerBase!$B785,CcyPerBase!V$3) / $C785,""),"")</f>
        <v/>
      </c>
      <c r="W785" s="5" t="str">
        <f>IF($A785&lt;&gt;"",IF(W$2&lt;&gt;"",INDEX('Instrument History'!$1:$1048576,CcyPerBase!$B785,CcyPerBase!W$3) / $C785,""),"")</f>
        <v/>
      </c>
      <c r="X785" s="5" t="str">
        <f>IF($A785&lt;&gt;"",IF(X$2&lt;&gt;"",INDEX('Instrument History'!$1:$1048576,CcyPerBase!$B785,CcyPerBase!X$3) / $C785,""),"")</f>
        <v/>
      </c>
    </row>
    <row r="786" spans="1:24">
      <c r="A786" s="12" t="str">
        <f>IF(A785&lt;&gt;"",IF(A785=$B$3,"",'Instrument History'!A783),"")</f>
        <v/>
      </c>
      <c r="B786" t="str">
        <f t="shared" si="13"/>
        <v/>
      </c>
      <c r="C786" s="5" t="str">
        <f>IF(A786&lt;&gt;"",INDEX('Instrument History'!$1:$1048576,CcyPerBase!B786,CcyPerBase!$B$2),"")</f>
        <v/>
      </c>
      <c r="D786" s="5" t="str">
        <f>IF($A786&lt;&gt;"",INDEX('Instrument History'!$1:$1048576,CcyPerBase!$B786,CcyPerBase!D$3) / $C786,"")</f>
        <v/>
      </c>
      <c r="E786" s="5" t="str">
        <f>IF($A786&lt;&gt;"",IF(E$2&lt;&gt;"",INDEX('Instrument History'!$1:$1048576,CcyPerBase!$B786,CcyPerBase!E$3) / $C786,""),"")</f>
        <v/>
      </c>
      <c r="F786" s="5" t="str">
        <f>IF($A786&lt;&gt;"",IF(F$2&lt;&gt;"",INDEX('Instrument History'!$1:$1048576,CcyPerBase!$B786,CcyPerBase!F$3) / $C786,""),"")</f>
        <v/>
      </c>
      <c r="G786" s="5" t="str">
        <f>IF($A786&lt;&gt;"",IF(G$2&lt;&gt;"",INDEX('Instrument History'!$1:$1048576,CcyPerBase!$B786,CcyPerBase!G$3) / $C786,""),"")</f>
        <v/>
      </c>
      <c r="H786" s="5" t="str">
        <f>IF($A786&lt;&gt;"",IF(H$2&lt;&gt;"",INDEX('Instrument History'!$1:$1048576,CcyPerBase!$B786,CcyPerBase!H$3) / $C786,""),"")</f>
        <v/>
      </c>
      <c r="I786" s="5" t="str">
        <f>IF($A786&lt;&gt;"",IF(I$2&lt;&gt;"",INDEX('Instrument History'!$1:$1048576,CcyPerBase!$B786,CcyPerBase!I$3) / $C786,""),"")</f>
        <v/>
      </c>
      <c r="J786" s="5" t="str">
        <f>IF($A786&lt;&gt;"",IF(J$2&lt;&gt;"",INDEX('Instrument History'!$1:$1048576,CcyPerBase!$B786,CcyPerBase!J$3) / $C786,""),"")</f>
        <v/>
      </c>
      <c r="K786" s="5" t="str">
        <f>IF($A786&lt;&gt;"",IF(K$2&lt;&gt;"",INDEX('Instrument History'!$1:$1048576,CcyPerBase!$B786,CcyPerBase!K$3) / $C786,""),"")</f>
        <v/>
      </c>
      <c r="L786" s="5" t="str">
        <f>IF($A786&lt;&gt;"",IF(L$2&lt;&gt;"",INDEX('Instrument History'!$1:$1048576,CcyPerBase!$B786,CcyPerBase!L$3) / $C786,""),"")</f>
        <v/>
      </c>
      <c r="M786" s="5" t="str">
        <f>IF($A786&lt;&gt;"",IF(M$2&lt;&gt;"",INDEX('Instrument History'!$1:$1048576,CcyPerBase!$B786,CcyPerBase!M$3) / $C786,""),"")</f>
        <v/>
      </c>
      <c r="N786" s="5" t="str">
        <f>IF($A786&lt;&gt;"",IF(N$2&lt;&gt;"",INDEX('Instrument History'!$1:$1048576,CcyPerBase!$B786,CcyPerBase!N$3) / $C786,""),"")</f>
        <v/>
      </c>
      <c r="O786" s="5" t="str">
        <f>IF($A786&lt;&gt;"",IF(O$2&lt;&gt;"",INDEX('Instrument History'!$1:$1048576,CcyPerBase!$B786,CcyPerBase!O$3) / $C786,""),"")</f>
        <v/>
      </c>
      <c r="P786" s="5" t="str">
        <f>IF($A786&lt;&gt;"",IF(P$2&lt;&gt;"",INDEX('Instrument History'!$1:$1048576,CcyPerBase!$B786,CcyPerBase!P$3) / $C786,""),"")</f>
        <v/>
      </c>
      <c r="Q786" s="5" t="str">
        <f>IF($A786&lt;&gt;"",IF(Q$2&lt;&gt;"",INDEX('Instrument History'!$1:$1048576,CcyPerBase!$B786,CcyPerBase!Q$3) / $C786,""),"")</f>
        <v/>
      </c>
      <c r="R786" s="5" t="str">
        <f>IF($A786&lt;&gt;"",IF(R$2&lt;&gt;"",INDEX('Instrument History'!$1:$1048576,CcyPerBase!$B786,CcyPerBase!R$3) / $C786,""),"")</f>
        <v/>
      </c>
      <c r="S786" s="5" t="str">
        <f>IF($A786&lt;&gt;"",IF(S$2&lt;&gt;"",INDEX('Instrument History'!$1:$1048576,CcyPerBase!$B786,CcyPerBase!S$3) / $C786,""),"")</f>
        <v/>
      </c>
      <c r="T786" s="5" t="str">
        <f>IF($A786&lt;&gt;"",IF(T$2&lt;&gt;"",INDEX('Instrument History'!$1:$1048576,CcyPerBase!$B786,CcyPerBase!T$3) / $C786,""),"")</f>
        <v/>
      </c>
      <c r="U786" s="5" t="str">
        <f>IF($A786&lt;&gt;"",IF(U$2&lt;&gt;"",INDEX('Instrument History'!$1:$1048576,CcyPerBase!$B786,CcyPerBase!U$3) / $C786,""),"")</f>
        <v/>
      </c>
      <c r="V786" s="5" t="str">
        <f>IF($A786&lt;&gt;"",IF(V$2&lt;&gt;"",INDEX('Instrument History'!$1:$1048576,CcyPerBase!$B786,CcyPerBase!V$3) / $C786,""),"")</f>
        <v/>
      </c>
      <c r="W786" s="5" t="str">
        <f>IF($A786&lt;&gt;"",IF(W$2&lt;&gt;"",INDEX('Instrument History'!$1:$1048576,CcyPerBase!$B786,CcyPerBase!W$3) / $C786,""),"")</f>
        <v/>
      </c>
      <c r="X786" s="5" t="str">
        <f>IF($A786&lt;&gt;"",IF(X$2&lt;&gt;"",INDEX('Instrument History'!$1:$1048576,CcyPerBase!$B786,CcyPerBase!X$3) / $C786,""),"")</f>
        <v/>
      </c>
    </row>
    <row r="787" spans="1:24">
      <c r="A787" s="12" t="str">
        <f>IF(A786&lt;&gt;"",IF(A786=$B$3,"",'Instrument History'!A784),"")</f>
        <v/>
      </c>
      <c r="B787" t="str">
        <f t="shared" si="13"/>
        <v/>
      </c>
      <c r="C787" s="5" t="str">
        <f>IF(A787&lt;&gt;"",INDEX('Instrument History'!$1:$1048576,CcyPerBase!B787,CcyPerBase!$B$2),"")</f>
        <v/>
      </c>
      <c r="D787" s="5" t="str">
        <f>IF($A787&lt;&gt;"",INDEX('Instrument History'!$1:$1048576,CcyPerBase!$B787,CcyPerBase!D$3) / $C787,"")</f>
        <v/>
      </c>
      <c r="E787" s="5" t="str">
        <f>IF($A787&lt;&gt;"",IF(E$2&lt;&gt;"",INDEX('Instrument History'!$1:$1048576,CcyPerBase!$B787,CcyPerBase!E$3) / $C787,""),"")</f>
        <v/>
      </c>
      <c r="F787" s="5" t="str">
        <f>IF($A787&lt;&gt;"",IF(F$2&lt;&gt;"",INDEX('Instrument History'!$1:$1048576,CcyPerBase!$B787,CcyPerBase!F$3) / $C787,""),"")</f>
        <v/>
      </c>
      <c r="G787" s="5" t="str">
        <f>IF($A787&lt;&gt;"",IF(G$2&lt;&gt;"",INDEX('Instrument History'!$1:$1048576,CcyPerBase!$B787,CcyPerBase!G$3) / $C787,""),"")</f>
        <v/>
      </c>
      <c r="H787" s="5" t="str">
        <f>IF($A787&lt;&gt;"",IF(H$2&lt;&gt;"",INDEX('Instrument History'!$1:$1048576,CcyPerBase!$B787,CcyPerBase!H$3) / $C787,""),"")</f>
        <v/>
      </c>
      <c r="I787" s="5" t="str">
        <f>IF($A787&lt;&gt;"",IF(I$2&lt;&gt;"",INDEX('Instrument History'!$1:$1048576,CcyPerBase!$B787,CcyPerBase!I$3) / $C787,""),"")</f>
        <v/>
      </c>
      <c r="J787" s="5" t="str">
        <f>IF($A787&lt;&gt;"",IF(J$2&lt;&gt;"",INDEX('Instrument History'!$1:$1048576,CcyPerBase!$B787,CcyPerBase!J$3) / $C787,""),"")</f>
        <v/>
      </c>
      <c r="K787" s="5" t="str">
        <f>IF($A787&lt;&gt;"",IF(K$2&lt;&gt;"",INDEX('Instrument History'!$1:$1048576,CcyPerBase!$B787,CcyPerBase!K$3) / $C787,""),"")</f>
        <v/>
      </c>
      <c r="L787" s="5" t="str">
        <f>IF($A787&lt;&gt;"",IF(L$2&lt;&gt;"",INDEX('Instrument History'!$1:$1048576,CcyPerBase!$B787,CcyPerBase!L$3) / $C787,""),"")</f>
        <v/>
      </c>
      <c r="M787" s="5" t="str">
        <f>IF($A787&lt;&gt;"",IF(M$2&lt;&gt;"",INDEX('Instrument History'!$1:$1048576,CcyPerBase!$B787,CcyPerBase!M$3) / $C787,""),"")</f>
        <v/>
      </c>
      <c r="N787" s="5" t="str">
        <f>IF($A787&lt;&gt;"",IF(N$2&lt;&gt;"",INDEX('Instrument History'!$1:$1048576,CcyPerBase!$B787,CcyPerBase!N$3) / $C787,""),"")</f>
        <v/>
      </c>
      <c r="O787" s="5" t="str">
        <f>IF($A787&lt;&gt;"",IF(O$2&lt;&gt;"",INDEX('Instrument History'!$1:$1048576,CcyPerBase!$B787,CcyPerBase!O$3) / $C787,""),"")</f>
        <v/>
      </c>
      <c r="P787" s="5" t="str">
        <f>IF($A787&lt;&gt;"",IF(P$2&lt;&gt;"",INDEX('Instrument History'!$1:$1048576,CcyPerBase!$B787,CcyPerBase!P$3) / $C787,""),"")</f>
        <v/>
      </c>
      <c r="Q787" s="5" t="str">
        <f>IF($A787&lt;&gt;"",IF(Q$2&lt;&gt;"",INDEX('Instrument History'!$1:$1048576,CcyPerBase!$B787,CcyPerBase!Q$3) / $C787,""),"")</f>
        <v/>
      </c>
      <c r="R787" s="5" t="str">
        <f>IF($A787&lt;&gt;"",IF(R$2&lt;&gt;"",INDEX('Instrument History'!$1:$1048576,CcyPerBase!$B787,CcyPerBase!R$3) / $C787,""),"")</f>
        <v/>
      </c>
      <c r="S787" s="5" t="str">
        <f>IF($A787&lt;&gt;"",IF(S$2&lt;&gt;"",INDEX('Instrument History'!$1:$1048576,CcyPerBase!$B787,CcyPerBase!S$3) / $C787,""),"")</f>
        <v/>
      </c>
      <c r="T787" s="5" t="str">
        <f>IF($A787&lt;&gt;"",IF(T$2&lt;&gt;"",INDEX('Instrument History'!$1:$1048576,CcyPerBase!$B787,CcyPerBase!T$3) / $C787,""),"")</f>
        <v/>
      </c>
      <c r="U787" s="5" t="str">
        <f>IF($A787&lt;&gt;"",IF(U$2&lt;&gt;"",INDEX('Instrument History'!$1:$1048576,CcyPerBase!$B787,CcyPerBase!U$3) / $C787,""),"")</f>
        <v/>
      </c>
      <c r="V787" s="5" t="str">
        <f>IF($A787&lt;&gt;"",IF(V$2&lt;&gt;"",INDEX('Instrument History'!$1:$1048576,CcyPerBase!$B787,CcyPerBase!V$3) / $C787,""),"")</f>
        <v/>
      </c>
      <c r="W787" s="5" t="str">
        <f>IF($A787&lt;&gt;"",IF(W$2&lt;&gt;"",INDEX('Instrument History'!$1:$1048576,CcyPerBase!$B787,CcyPerBase!W$3) / $C787,""),"")</f>
        <v/>
      </c>
      <c r="X787" s="5" t="str">
        <f>IF($A787&lt;&gt;"",IF(X$2&lt;&gt;"",INDEX('Instrument History'!$1:$1048576,CcyPerBase!$B787,CcyPerBase!X$3) / $C787,""),"")</f>
        <v/>
      </c>
    </row>
    <row r="788" spans="1:24">
      <c r="A788" s="12" t="str">
        <f>IF(A787&lt;&gt;"",IF(A787=$B$3,"",'Instrument History'!A785),"")</f>
        <v/>
      </c>
      <c r="B788" t="str">
        <f t="shared" si="13"/>
        <v/>
      </c>
      <c r="C788" s="5" t="str">
        <f>IF(A788&lt;&gt;"",INDEX('Instrument History'!$1:$1048576,CcyPerBase!B788,CcyPerBase!$B$2),"")</f>
        <v/>
      </c>
      <c r="D788" s="5" t="str">
        <f>IF($A788&lt;&gt;"",INDEX('Instrument History'!$1:$1048576,CcyPerBase!$B788,CcyPerBase!D$3) / $C788,"")</f>
        <v/>
      </c>
      <c r="E788" s="5" t="str">
        <f>IF($A788&lt;&gt;"",IF(E$2&lt;&gt;"",INDEX('Instrument History'!$1:$1048576,CcyPerBase!$B788,CcyPerBase!E$3) / $C788,""),"")</f>
        <v/>
      </c>
      <c r="F788" s="5" t="str">
        <f>IF($A788&lt;&gt;"",IF(F$2&lt;&gt;"",INDEX('Instrument History'!$1:$1048576,CcyPerBase!$B788,CcyPerBase!F$3) / $C788,""),"")</f>
        <v/>
      </c>
      <c r="G788" s="5" t="str">
        <f>IF($A788&lt;&gt;"",IF(G$2&lt;&gt;"",INDEX('Instrument History'!$1:$1048576,CcyPerBase!$B788,CcyPerBase!G$3) / $C788,""),"")</f>
        <v/>
      </c>
      <c r="H788" s="5" t="str">
        <f>IF($A788&lt;&gt;"",IF(H$2&lt;&gt;"",INDEX('Instrument History'!$1:$1048576,CcyPerBase!$B788,CcyPerBase!H$3) / $C788,""),"")</f>
        <v/>
      </c>
      <c r="I788" s="5" t="str">
        <f>IF($A788&lt;&gt;"",IF(I$2&lt;&gt;"",INDEX('Instrument History'!$1:$1048576,CcyPerBase!$B788,CcyPerBase!I$3) / $C788,""),"")</f>
        <v/>
      </c>
      <c r="J788" s="5" t="str">
        <f>IF($A788&lt;&gt;"",IF(J$2&lt;&gt;"",INDEX('Instrument History'!$1:$1048576,CcyPerBase!$B788,CcyPerBase!J$3) / $C788,""),"")</f>
        <v/>
      </c>
      <c r="K788" s="5" t="str">
        <f>IF($A788&lt;&gt;"",IF(K$2&lt;&gt;"",INDEX('Instrument History'!$1:$1048576,CcyPerBase!$B788,CcyPerBase!K$3) / $C788,""),"")</f>
        <v/>
      </c>
      <c r="L788" s="5" t="str">
        <f>IF($A788&lt;&gt;"",IF(L$2&lt;&gt;"",INDEX('Instrument History'!$1:$1048576,CcyPerBase!$B788,CcyPerBase!L$3) / $C788,""),"")</f>
        <v/>
      </c>
      <c r="M788" s="5" t="str">
        <f>IF($A788&lt;&gt;"",IF(M$2&lt;&gt;"",INDEX('Instrument History'!$1:$1048576,CcyPerBase!$B788,CcyPerBase!M$3) / $C788,""),"")</f>
        <v/>
      </c>
      <c r="N788" s="5" t="str">
        <f>IF($A788&lt;&gt;"",IF(N$2&lt;&gt;"",INDEX('Instrument History'!$1:$1048576,CcyPerBase!$B788,CcyPerBase!N$3) / $C788,""),"")</f>
        <v/>
      </c>
      <c r="O788" s="5" t="str">
        <f>IF($A788&lt;&gt;"",IF(O$2&lt;&gt;"",INDEX('Instrument History'!$1:$1048576,CcyPerBase!$B788,CcyPerBase!O$3) / $C788,""),"")</f>
        <v/>
      </c>
      <c r="P788" s="5" t="str">
        <f>IF($A788&lt;&gt;"",IF(P$2&lt;&gt;"",INDEX('Instrument History'!$1:$1048576,CcyPerBase!$B788,CcyPerBase!P$3) / $C788,""),"")</f>
        <v/>
      </c>
      <c r="Q788" s="5" t="str">
        <f>IF($A788&lt;&gt;"",IF(Q$2&lt;&gt;"",INDEX('Instrument History'!$1:$1048576,CcyPerBase!$B788,CcyPerBase!Q$3) / $C788,""),"")</f>
        <v/>
      </c>
      <c r="R788" s="5" t="str">
        <f>IF($A788&lt;&gt;"",IF(R$2&lt;&gt;"",INDEX('Instrument History'!$1:$1048576,CcyPerBase!$B788,CcyPerBase!R$3) / $C788,""),"")</f>
        <v/>
      </c>
      <c r="S788" s="5" t="str">
        <f>IF($A788&lt;&gt;"",IF(S$2&lt;&gt;"",INDEX('Instrument History'!$1:$1048576,CcyPerBase!$B788,CcyPerBase!S$3) / $C788,""),"")</f>
        <v/>
      </c>
      <c r="T788" s="5" t="str">
        <f>IF($A788&lt;&gt;"",IF(T$2&lt;&gt;"",INDEX('Instrument History'!$1:$1048576,CcyPerBase!$B788,CcyPerBase!T$3) / $C788,""),"")</f>
        <v/>
      </c>
      <c r="U788" s="5" t="str">
        <f>IF($A788&lt;&gt;"",IF(U$2&lt;&gt;"",INDEX('Instrument History'!$1:$1048576,CcyPerBase!$B788,CcyPerBase!U$3) / $C788,""),"")</f>
        <v/>
      </c>
      <c r="V788" s="5" t="str">
        <f>IF($A788&lt;&gt;"",IF(V$2&lt;&gt;"",INDEX('Instrument History'!$1:$1048576,CcyPerBase!$B788,CcyPerBase!V$3) / $C788,""),"")</f>
        <v/>
      </c>
      <c r="W788" s="5" t="str">
        <f>IF($A788&lt;&gt;"",IF(W$2&lt;&gt;"",INDEX('Instrument History'!$1:$1048576,CcyPerBase!$B788,CcyPerBase!W$3) / $C788,""),"")</f>
        <v/>
      </c>
      <c r="X788" s="5" t="str">
        <f>IF($A788&lt;&gt;"",IF(X$2&lt;&gt;"",INDEX('Instrument History'!$1:$1048576,CcyPerBase!$B788,CcyPerBase!X$3) / $C788,""),"")</f>
        <v/>
      </c>
    </row>
    <row r="789" spans="1:24">
      <c r="A789" s="12" t="str">
        <f>IF(A788&lt;&gt;"",IF(A788=$B$3,"",'Instrument History'!A786),"")</f>
        <v/>
      </c>
      <c r="B789" t="str">
        <f t="shared" si="13"/>
        <v/>
      </c>
      <c r="C789" s="5" t="str">
        <f>IF(A789&lt;&gt;"",INDEX('Instrument History'!$1:$1048576,CcyPerBase!B789,CcyPerBase!$B$2),"")</f>
        <v/>
      </c>
      <c r="D789" s="5" t="str">
        <f>IF($A789&lt;&gt;"",INDEX('Instrument History'!$1:$1048576,CcyPerBase!$B789,CcyPerBase!D$3) / $C789,"")</f>
        <v/>
      </c>
      <c r="E789" s="5" t="str">
        <f>IF($A789&lt;&gt;"",IF(E$2&lt;&gt;"",INDEX('Instrument History'!$1:$1048576,CcyPerBase!$B789,CcyPerBase!E$3) / $C789,""),"")</f>
        <v/>
      </c>
      <c r="F789" s="5" t="str">
        <f>IF($A789&lt;&gt;"",IF(F$2&lt;&gt;"",INDEX('Instrument History'!$1:$1048576,CcyPerBase!$B789,CcyPerBase!F$3) / $C789,""),"")</f>
        <v/>
      </c>
      <c r="G789" s="5" t="str">
        <f>IF($A789&lt;&gt;"",IF(G$2&lt;&gt;"",INDEX('Instrument History'!$1:$1048576,CcyPerBase!$B789,CcyPerBase!G$3) / $C789,""),"")</f>
        <v/>
      </c>
      <c r="H789" s="5" t="str">
        <f>IF($A789&lt;&gt;"",IF(H$2&lt;&gt;"",INDEX('Instrument History'!$1:$1048576,CcyPerBase!$B789,CcyPerBase!H$3) / $C789,""),"")</f>
        <v/>
      </c>
      <c r="I789" s="5" t="str">
        <f>IF($A789&lt;&gt;"",IF(I$2&lt;&gt;"",INDEX('Instrument History'!$1:$1048576,CcyPerBase!$B789,CcyPerBase!I$3) / $C789,""),"")</f>
        <v/>
      </c>
      <c r="J789" s="5" t="str">
        <f>IF($A789&lt;&gt;"",IF(J$2&lt;&gt;"",INDEX('Instrument History'!$1:$1048576,CcyPerBase!$B789,CcyPerBase!J$3) / $C789,""),"")</f>
        <v/>
      </c>
      <c r="K789" s="5" t="str">
        <f>IF($A789&lt;&gt;"",IF(K$2&lt;&gt;"",INDEX('Instrument History'!$1:$1048576,CcyPerBase!$B789,CcyPerBase!K$3) / $C789,""),"")</f>
        <v/>
      </c>
      <c r="L789" s="5" t="str">
        <f>IF($A789&lt;&gt;"",IF(L$2&lt;&gt;"",INDEX('Instrument History'!$1:$1048576,CcyPerBase!$B789,CcyPerBase!L$3) / $C789,""),"")</f>
        <v/>
      </c>
      <c r="M789" s="5" t="str">
        <f>IF($A789&lt;&gt;"",IF(M$2&lt;&gt;"",INDEX('Instrument History'!$1:$1048576,CcyPerBase!$B789,CcyPerBase!M$3) / $C789,""),"")</f>
        <v/>
      </c>
      <c r="N789" s="5" t="str">
        <f>IF($A789&lt;&gt;"",IF(N$2&lt;&gt;"",INDEX('Instrument History'!$1:$1048576,CcyPerBase!$B789,CcyPerBase!N$3) / $C789,""),"")</f>
        <v/>
      </c>
      <c r="O789" s="5" t="str">
        <f>IF($A789&lt;&gt;"",IF(O$2&lt;&gt;"",INDEX('Instrument History'!$1:$1048576,CcyPerBase!$B789,CcyPerBase!O$3) / $C789,""),"")</f>
        <v/>
      </c>
      <c r="P789" s="5" t="str">
        <f>IF($A789&lt;&gt;"",IF(P$2&lt;&gt;"",INDEX('Instrument History'!$1:$1048576,CcyPerBase!$B789,CcyPerBase!P$3) / $C789,""),"")</f>
        <v/>
      </c>
      <c r="Q789" s="5" t="str">
        <f>IF($A789&lt;&gt;"",IF(Q$2&lt;&gt;"",INDEX('Instrument History'!$1:$1048576,CcyPerBase!$B789,CcyPerBase!Q$3) / $C789,""),"")</f>
        <v/>
      </c>
      <c r="R789" s="5" t="str">
        <f>IF($A789&lt;&gt;"",IF(R$2&lt;&gt;"",INDEX('Instrument History'!$1:$1048576,CcyPerBase!$B789,CcyPerBase!R$3) / $C789,""),"")</f>
        <v/>
      </c>
      <c r="S789" s="5" t="str">
        <f>IF($A789&lt;&gt;"",IF(S$2&lt;&gt;"",INDEX('Instrument History'!$1:$1048576,CcyPerBase!$B789,CcyPerBase!S$3) / $C789,""),"")</f>
        <v/>
      </c>
      <c r="T789" s="5" t="str">
        <f>IF($A789&lt;&gt;"",IF(T$2&lt;&gt;"",INDEX('Instrument History'!$1:$1048576,CcyPerBase!$B789,CcyPerBase!T$3) / $C789,""),"")</f>
        <v/>
      </c>
      <c r="U789" s="5" t="str">
        <f>IF($A789&lt;&gt;"",IF(U$2&lt;&gt;"",INDEX('Instrument History'!$1:$1048576,CcyPerBase!$B789,CcyPerBase!U$3) / $C789,""),"")</f>
        <v/>
      </c>
      <c r="V789" s="5" t="str">
        <f>IF($A789&lt;&gt;"",IF(V$2&lt;&gt;"",INDEX('Instrument History'!$1:$1048576,CcyPerBase!$B789,CcyPerBase!V$3) / $C789,""),"")</f>
        <v/>
      </c>
      <c r="W789" s="5" t="str">
        <f>IF($A789&lt;&gt;"",IF(W$2&lt;&gt;"",INDEX('Instrument History'!$1:$1048576,CcyPerBase!$B789,CcyPerBase!W$3) / $C789,""),"")</f>
        <v/>
      </c>
      <c r="X789" s="5" t="str">
        <f>IF($A789&lt;&gt;"",IF(X$2&lt;&gt;"",INDEX('Instrument History'!$1:$1048576,CcyPerBase!$B789,CcyPerBase!X$3) / $C789,""),"")</f>
        <v/>
      </c>
    </row>
    <row r="790" spans="1:24">
      <c r="A790" s="12" t="str">
        <f>IF(A789&lt;&gt;"",IF(A789=$B$3,"",'Instrument History'!A787),"")</f>
        <v/>
      </c>
      <c r="B790" t="str">
        <f t="shared" si="13"/>
        <v/>
      </c>
      <c r="C790" s="5" t="str">
        <f>IF(A790&lt;&gt;"",INDEX('Instrument History'!$1:$1048576,CcyPerBase!B790,CcyPerBase!$B$2),"")</f>
        <v/>
      </c>
      <c r="D790" s="5" t="str">
        <f>IF($A790&lt;&gt;"",INDEX('Instrument History'!$1:$1048576,CcyPerBase!$B790,CcyPerBase!D$3) / $C790,"")</f>
        <v/>
      </c>
      <c r="E790" s="5" t="str">
        <f>IF($A790&lt;&gt;"",IF(E$2&lt;&gt;"",INDEX('Instrument History'!$1:$1048576,CcyPerBase!$B790,CcyPerBase!E$3) / $C790,""),"")</f>
        <v/>
      </c>
      <c r="F790" s="5" t="str">
        <f>IF($A790&lt;&gt;"",IF(F$2&lt;&gt;"",INDEX('Instrument History'!$1:$1048576,CcyPerBase!$B790,CcyPerBase!F$3) / $C790,""),"")</f>
        <v/>
      </c>
      <c r="G790" s="5" t="str">
        <f>IF($A790&lt;&gt;"",IF(G$2&lt;&gt;"",INDEX('Instrument History'!$1:$1048576,CcyPerBase!$B790,CcyPerBase!G$3) / $C790,""),"")</f>
        <v/>
      </c>
      <c r="H790" s="5" t="str">
        <f>IF($A790&lt;&gt;"",IF(H$2&lt;&gt;"",INDEX('Instrument History'!$1:$1048576,CcyPerBase!$B790,CcyPerBase!H$3) / $C790,""),"")</f>
        <v/>
      </c>
      <c r="I790" s="5" t="str">
        <f>IF($A790&lt;&gt;"",IF(I$2&lt;&gt;"",INDEX('Instrument History'!$1:$1048576,CcyPerBase!$B790,CcyPerBase!I$3) / $C790,""),"")</f>
        <v/>
      </c>
      <c r="J790" s="5" t="str">
        <f>IF($A790&lt;&gt;"",IF(J$2&lt;&gt;"",INDEX('Instrument History'!$1:$1048576,CcyPerBase!$B790,CcyPerBase!J$3) / $C790,""),"")</f>
        <v/>
      </c>
      <c r="K790" s="5" t="str">
        <f>IF($A790&lt;&gt;"",IF(K$2&lt;&gt;"",INDEX('Instrument History'!$1:$1048576,CcyPerBase!$B790,CcyPerBase!K$3) / $C790,""),"")</f>
        <v/>
      </c>
      <c r="L790" s="5" t="str">
        <f>IF($A790&lt;&gt;"",IF(L$2&lt;&gt;"",INDEX('Instrument History'!$1:$1048576,CcyPerBase!$B790,CcyPerBase!L$3) / $C790,""),"")</f>
        <v/>
      </c>
      <c r="M790" s="5" t="str">
        <f>IF($A790&lt;&gt;"",IF(M$2&lt;&gt;"",INDEX('Instrument History'!$1:$1048576,CcyPerBase!$B790,CcyPerBase!M$3) / $C790,""),"")</f>
        <v/>
      </c>
      <c r="N790" s="5" t="str">
        <f>IF($A790&lt;&gt;"",IF(N$2&lt;&gt;"",INDEX('Instrument History'!$1:$1048576,CcyPerBase!$B790,CcyPerBase!N$3) / $C790,""),"")</f>
        <v/>
      </c>
      <c r="O790" s="5" t="str">
        <f>IF($A790&lt;&gt;"",IF(O$2&lt;&gt;"",INDEX('Instrument History'!$1:$1048576,CcyPerBase!$B790,CcyPerBase!O$3) / $C790,""),"")</f>
        <v/>
      </c>
      <c r="P790" s="5" t="str">
        <f>IF($A790&lt;&gt;"",IF(P$2&lt;&gt;"",INDEX('Instrument History'!$1:$1048576,CcyPerBase!$B790,CcyPerBase!P$3) / $C790,""),"")</f>
        <v/>
      </c>
      <c r="Q790" s="5" t="str">
        <f>IF($A790&lt;&gt;"",IF(Q$2&lt;&gt;"",INDEX('Instrument History'!$1:$1048576,CcyPerBase!$B790,CcyPerBase!Q$3) / $C790,""),"")</f>
        <v/>
      </c>
      <c r="R790" s="5" t="str">
        <f>IF($A790&lt;&gt;"",IF(R$2&lt;&gt;"",INDEX('Instrument History'!$1:$1048576,CcyPerBase!$B790,CcyPerBase!R$3) / $C790,""),"")</f>
        <v/>
      </c>
      <c r="S790" s="5" t="str">
        <f>IF($A790&lt;&gt;"",IF(S$2&lt;&gt;"",INDEX('Instrument History'!$1:$1048576,CcyPerBase!$B790,CcyPerBase!S$3) / $C790,""),"")</f>
        <v/>
      </c>
      <c r="T790" s="5" t="str">
        <f>IF($A790&lt;&gt;"",IF(T$2&lt;&gt;"",INDEX('Instrument History'!$1:$1048576,CcyPerBase!$B790,CcyPerBase!T$3) / $C790,""),"")</f>
        <v/>
      </c>
      <c r="U790" s="5" t="str">
        <f>IF($A790&lt;&gt;"",IF(U$2&lt;&gt;"",INDEX('Instrument History'!$1:$1048576,CcyPerBase!$B790,CcyPerBase!U$3) / $C790,""),"")</f>
        <v/>
      </c>
      <c r="V790" s="5" t="str">
        <f>IF($A790&lt;&gt;"",IF(V$2&lt;&gt;"",INDEX('Instrument History'!$1:$1048576,CcyPerBase!$B790,CcyPerBase!V$3) / $C790,""),"")</f>
        <v/>
      </c>
      <c r="W790" s="5" t="str">
        <f>IF($A790&lt;&gt;"",IF(W$2&lt;&gt;"",INDEX('Instrument History'!$1:$1048576,CcyPerBase!$B790,CcyPerBase!W$3) / $C790,""),"")</f>
        <v/>
      </c>
      <c r="X790" s="5" t="str">
        <f>IF($A790&lt;&gt;"",IF(X$2&lt;&gt;"",INDEX('Instrument History'!$1:$1048576,CcyPerBase!$B790,CcyPerBase!X$3) / $C790,""),"")</f>
        <v/>
      </c>
    </row>
    <row r="791" spans="1:24">
      <c r="A791" s="12" t="str">
        <f>IF(A790&lt;&gt;"",IF(A790=$B$3,"",'Instrument History'!A788),"")</f>
        <v/>
      </c>
      <c r="B791" t="str">
        <f t="shared" si="13"/>
        <v/>
      </c>
      <c r="C791" s="5" t="str">
        <f>IF(A791&lt;&gt;"",INDEX('Instrument History'!$1:$1048576,CcyPerBase!B791,CcyPerBase!$B$2),"")</f>
        <v/>
      </c>
      <c r="D791" s="5" t="str">
        <f>IF($A791&lt;&gt;"",INDEX('Instrument History'!$1:$1048576,CcyPerBase!$B791,CcyPerBase!D$3) / $C791,"")</f>
        <v/>
      </c>
      <c r="E791" s="5" t="str">
        <f>IF($A791&lt;&gt;"",IF(E$2&lt;&gt;"",INDEX('Instrument History'!$1:$1048576,CcyPerBase!$B791,CcyPerBase!E$3) / $C791,""),"")</f>
        <v/>
      </c>
      <c r="F791" s="5" t="str">
        <f>IF($A791&lt;&gt;"",IF(F$2&lt;&gt;"",INDEX('Instrument History'!$1:$1048576,CcyPerBase!$B791,CcyPerBase!F$3) / $C791,""),"")</f>
        <v/>
      </c>
      <c r="G791" s="5" t="str">
        <f>IF($A791&lt;&gt;"",IF(G$2&lt;&gt;"",INDEX('Instrument History'!$1:$1048576,CcyPerBase!$B791,CcyPerBase!G$3) / $C791,""),"")</f>
        <v/>
      </c>
      <c r="H791" s="5" t="str">
        <f>IF($A791&lt;&gt;"",IF(H$2&lt;&gt;"",INDEX('Instrument History'!$1:$1048576,CcyPerBase!$B791,CcyPerBase!H$3) / $C791,""),"")</f>
        <v/>
      </c>
      <c r="I791" s="5" t="str">
        <f>IF($A791&lt;&gt;"",IF(I$2&lt;&gt;"",INDEX('Instrument History'!$1:$1048576,CcyPerBase!$B791,CcyPerBase!I$3) / $C791,""),"")</f>
        <v/>
      </c>
      <c r="J791" s="5" t="str">
        <f>IF($A791&lt;&gt;"",IF(J$2&lt;&gt;"",INDEX('Instrument History'!$1:$1048576,CcyPerBase!$B791,CcyPerBase!J$3) / $C791,""),"")</f>
        <v/>
      </c>
      <c r="K791" s="5" t="str">
        <f>IF($A791&lt;&gt;"",IF(K$2&lt;&gt;"",INDEX('Instrument History'!$1:$1048576,CcyPerBase!$B791,CcyPerBase!K$3) / $C791,""),"")</f>
        <v/>
      </c>
      <c r="L791" s="5" t="str">
        <f>IF($A791&lt;&gt;"",IF(L$2&lt;&gt;"",INDEX('Instrument History'!$1:$1048576,CcyPerBase!$B791,CcyPerBase!L$3) / $C791,""),"")</f>
        <v/>
      </c>
      <c r="M791" s="5" t="str">
        <f>IF($A791&lt;&gt;"",IF(M$2&lt;&gt;"",INDEX('Instrument History'!$1:$1048576,CcyPerBase!$B791,CcyPerBase!M$3) / $C791,""),"")</f>
        <v/>
      </c>
      <c r="N791" s="5" t="str">
        <f>IF($A791&lt;&gt;"",IF(N$2&lt;&gt;"",INDEX('Instrument History'!$1:$1048576,CcyPerBase!$B791,CcyPerBase!N$3) / $C791,""),"")</f>
        <v/>
      </c>
      <c r="O791" s="5" t="str">
        <f>IF($A791&lt;&gt;"",IF(O$2&lt;&gt;"",INDEX('Instrument History'!$1:$1048576,CcyPerBase!$B791,CcyPerBase!O$3) / $C791,""),"")</f>
        <v/>
      </c>
      <c r="P791" s="5" t="str">
        <f>IF($A791&lt;&gt;"",IF(P$2&lt;&gt;"",INDEX('Instrument History'!$1:$1048576,CcyPerBase!$B791,CcyPerBase!P$3) / $C791,""),"")</f>
        <v/>
      </c>
      <c r="Q791" s="5" t="str">
        <f>IF($A791&lt;&gt;"",IF(Q$2&lt;&gt;"",INDEX('Instrument History'!$1:$1048576,CcyPerBase!$B791,CcyPerBase!Q$3) / $C791,""),"")</f>
        <v/>
      </c>
      <c r="R791" s="5" t="str">
        <f>IF($A791&lt;&gt;"",IF(R$2&lt;&gt;"",INDEX('Instrument History'!$1:$1048576,CcyPerBase!$B791,CcyPerBase!R$3) / $C791,""),"")</f>
        <v/>
      </c>
      <c r="S791" s="5" t="str">
        <f>IF($A791&lt;&gt;"",IF(S$2&lt;&gt;"",INDEX('Instrument History'!$1:$1048576,CcyPerBase!$B791,CcyPerBase!S$3) / $C791,""),"")</f>
        <v/>
      </c>
      <c r="T791" s="5" t="str">
        <f>IF($A791&lt;&gt;"",IF(T$2&lt;&gt;"",INDEX('Instrument History'!$1:$1048576,CcyPerBase!$B791,CcyPerBase!T$3) / $C791,""),"")</f>
        <v/>
      </c>
      <c r="U791" s="5" t="str">
        <f>IF($A791&lt;&gt;"",IF(U$2&lt;&gt;"",INDEX('Instrument History'!$1:$1048576,CcyPerBase!$B791,CcyPerBase!U$3) / $C791,""),"")</f>
        <v/>
      </c>
      <c r="V791" s="5" t="str">
        <f>IF($A791&lt;&gt;"",IF(V$2&lt;&gt;"",INDEX('Instrument History'!$1:$1048576,CcyPerBase!$B791,CcyPerBase!V$3) / $C791,""),"")</f>
        <v/>
      </c>
      <c r="W791" s="5" t="str">
        <f>IF($A791&lt;&gt;"",IF(W$2&lt;&gt;"",INDEX('Instrument History'!$1:$1048576,CcyPerBase!$B791,CcyPerBase!W$3) / $C791,""),"")</f>
        <v/>
      </c>
      <c r="X791" s="5" t="str">
        <f>IF($A791&lt;&gt;"",IF(X$2&lt;&gt;"",INDEX('Instrument History'!$1:$1048576,CcyPerBase!$B791,CcyPerBase!X$3) / $C791,""),"")</f>
        <v/>
      </c>
    </row>
    <row r="792" spans="1:24">
      <c r="A792" s="12" t="str">
        <f>IF(A791&lt;&gt;"",IF(A791=$B$3,"",'Instrument History'!A789),"")</f>
        <v/>
      </c>
      <c r="B792" t="str">
        <f t="shared" si="13"/>
        <v/>
      </c>
      <c r="C792" s="5" t="str">
        <f>IF(A792&lt;&gt;"",INDEX('Instrument History'!$1:$1048576,CcyPerBase!B792,CcyPerBase!$B$2),"")</f>
        <v/>
      </c>
      <c r="D792" s="5" t="str">
        <f>IF($A792&lt;&gt;"",INDEX('Instrument History'!$1:$1048576,CcyPerBase!$B792,CcyPerBase!D$3) / $C792,"")</f>
        <v/>
      </c>
      <c r="E792" s="5" t="str">
        <f>IF($A792&lt;&gt;"",IF(E$2&lt;&gt;"",INDEX('Instrument History'!$1:$1048576,CcyPerBase!$B792,CcyPerBase!E$3) / $C792,""),"")</f>
        <v/>
      </c>
      <c r="F792" s="5" t="str">
        <f>IF($A792&lt;&gt;"",IF(F$2&lt;&gt;"",INDEX('Instrument History'!$1:$1048576,CcyPerBase!$B792,CcyPerBase!F$3) / $C792,""),"")</f>
        <v/>
      </c>
      <c r="G792" s="5" t="str">
        <f>IF($A792&lt;&gt;"",IF(G$2&lt;&gt;"",INDEX('Instrument History'!$1:$1048576,CcyPerBase!$B792,CcyPerBase!G$3) / $C792,""),"")</f>
        <v/>
      </c>
      <c r="H792" s="5" t="str">
        <f>IF($A792&lt;&gt;"",IF(H$2&lt;&gt;"",INDEX('Instrument History'!$1:$1048576,CcyPerBase!$B792,CcyPerBase!H$3) / $C792,""),"")</f>
        <v/>
      </c>
      <c r="I792" s="5" t="str">
        <f>IF($A792&lt;&gt;"",IF(I$2&lt;&gt;"",INDEX('Instrument History'!$1:$1048576,CcyPerBase!$B792,CcyPerBase!I$3) / $C792,""),"")</f>
        <v/>
      </c>
      <c r="J792" s="5" t="str">
        <f>IF($A792&lt;&gt;"",IF(J$2&lt;&gt;"",INDEX('Instrument History'!$1:$1048576,CcyPerBase!$B792,CcyPerBase!J$3) / $C792,""),"")</f>
        <v/>
      </c>
      <c r="K792" s="5" t="str">
        <f>IF($A792&lt;&gt;"",IF(K$2&lt;&gt;"",INDEX('Instrument History'!$1:$1048576,CcyPerBase!$B792,CcyPerBase!K$3) / $C792,""),"")</f>
        <v/>
      </c>
      <c r="L792" s="5" t="str">
        <f>IF($A792&lt;&gt;"",IF(L$2&lt;&gt;"",INDEX('Instrument History'!$1:$1048576,CcyPerBase!$B792,CcyPerBase!L$3) / $C792,""),"")</f>
        <v/>
      </c>
      <c r="M792" s="5" t="str">
        <f>IF($A792&lt;&gt;"",IF(M$2&lt;&gt;"",INDEX('Instrument History'!$1:$1048576,CcyPerBase!$B792,CcyPerBase!M$3) / $C792,""),"")</f>
        <v/>
      </c>
      <c r="N792" s="5" t="str">
        <f>IF($A792&lt;&gt;"",IF(N$2&lt;&gt;"",INDEX('Instrument History'!$1:$1048576,CcyPerBase!$B792,CcyPerBase!N$3) / $C792,""),"")</f>
        <v/>
      </c>
      <c r="O792" s="5" t="str">
        <f>IF($A792&lt;&gt;"",IF(O$2&lt;&gt;"",INDEX('Instrument History'!$1:$1048576,CcyPerBase!$B792,CcyPerBase!O$3) / $C792,""),"")</f>
        <v/>
      </c>
      <c r="P792" s="5" t="str">
        <f>IF($A792&lt;&gt;"",IF(P$2&lt;&gt;"",INDEX('Instrument History'!$1:$1048576,CcyPerBase!$B792,CcyPerBase!P$3) / $C792,""),"")</f>
        <v/>
      </c>
      <c r="Q792" s="5" t="str">
        <f>IF($A792&lt;&gt;"",IF(Q$2&lt;&gt;"",INDEX('Instrument History'!$1:$1048576,CcyPerBase!$B792,CcyPerBase!Q$3) / $C792,""),"")</f>
        <v/>
      </c>
      <c r="R792" s="5" t="str">
        <f>IF($A792&lt;&gt;"",IF(R$2&lt;&gt;"",INDEX('Instrument History'!$1:$1048576,CcyPerBase!$B792,CcyPerBase!R$3) / $C792,""),"")</f>
        <v/>
      </c>
      <c r="S792" s="5" t="str">
        <f>IF($A792&lt;&gt;"",IF(S$2&lt;&gt;"",INDEX('Instrument History'!$1:$1048576,CcyPerBase!$B792,CcyPerBase!S$3) / $C792,""),"")</f>
        <v/>
      </c>
      <c r="T792" s="5" t="str">
        <f>IF($A792&lt;&gt;"",IF(T$2&lt;&gt;"",INDEX('Instrument History'!$1:$1048576,CcyPerBase!$B792,CcyPerBase!T$3) / $C792,""),"")</f>
        <v/>
      </c>
      <c r="U792" s="5" t="str">
        <f>IF($A792&lt;&gt;"",IF(U$2&lt;&gt;"",INDEX('Instrument History'!$1:$1048576,CcyPerBase!$B792,CcyPerBase!U$3) / $C792,""),"")</f>
        <v/>
      </c>
      <c r="V792" s="5" t="str">
        <f>IF($A792&lt;&gt;"",IF(V$2&lt;&gt;"",INDEX('Instrument History'!$1:$1048576,CcyPerBase!$B792,CcyPerBase!V$3) / $C792,""),"")</f>
        <v/>
      </c>
      <c r="W792" s="5" t="str">
        <f>IF($A792&lt;&gt;"",IF(W$2&lt;&gt;"",INDEX('Instrument History'!$1:$1048576,CcyPerBase!$B792,CcyPerBase!W$3) / $C792,""),"")</f>
        <v/>
      </c>
      <c r="X792" s="5" t="str">
        <f>IF($A792&lt;&gt;"",IF(X$2&lt;&gt;"",INDEX('Instrument History'!$1:$1048576,CcyPerBase!$B792,CcyPerBase!X$3) / $C792,""),"")</f>
        <v/>
      </c>
    </row>
    <row r="793" spans="1:24">
      <c r="A793" s="12" t="str">
        <f>IF(A792&lt;&gt;"",IF(A792=$B$3,"",'Instrument History'!A790),"")</f>
        <v/>
      </c>
      <c r="B793" t="str">
        <f t="shared" si="13"/>
        <v/>
      </c>
      <c r="C793" s="5" t="str">
        <f>IF(A793&lt;&gt;"",INDEX('Instrument History'!$1:$1048576,CcyPerBase!B793,CcyPerBase!$B$2),"")</f>
        <v/>
      </c>
      <c r="D793" s="5" t="str">
        <f>IF($A793&lt;&gt;"",INDEX('Instrument History'!$1:$1048576,CcyPerBase!$B793,CcyPerBase!D$3) / $C793,"")</f>
        <v/>
      </c>
      <c r="E793" s="5" t="str">
        <f>IF($A793&lt;&gt;"",IF(E$2&lt;&gt;"",INDEX('Instrument History'!$1:$1048576,CcyPerBase!$B793,CcyPerBase!E$3) / $C793,""),"")</f>
        <v/>
      </c>
      <c r="F793" s="5" t="str">
        <f>IF($A793&lt;&gt;"",IF(F$2&lt;&gt;"",INDEX('Instrument History'!$1:$1048576,CcyPerBase!$B793,CcyPerBase!F$3) / $C793,""),"")</f>
        <v/>
      </c>
      <c r="G793" s="5" t="str">
        <f>IF($A793&lt;&gt;"",IF(G$2&lt;&gt;"",INDEX('Instrument History'!$1:$1048576,CcyPerBase!$B793,CcyPerBase!G$3) / $C793,""),"")</f>
        <v/>
      </c>
      <c r="H793" s="5" t="str">
        <f>IF($A793&lt;&gt;"",IF(H$2&lt;&gt;"",INDEX('Instrument History'!$1:$1048576,CcyPerBase!$B793,CcyPerBase!H$3) / $C793,""),"")</f>
        <v/>
      </c>
      <c r="I793" s="5" t="str">
        <f>IF($A793&lt;&gt;"",IF(I$2&lt;&gt;"",INDEX('Instrument History'!$1:$1048576,CcyPerBase!$B793,CcyPerBase!I$3) / $C793,""),"")</f>
        <v/>
      </c>
      <c r="J793" s="5" t="str">
        <f>IF($A793&lt;&gt;"",IF(J$2&lt;&gt;"",INDEX('Instrument History'!$1:$1048576,CcyPerBase!$B793,CcyPerBase!J$3) / $C793,""),"")</f>
        <v/>
      </c>
      <c r="K793" s="5" t="str">
        <f>IF($A793&lt;&gt;"",IF(K$2&lt;&gt;"",INDEX('Instrument History'!$1:$1048576,CcyPerBase!$B793,CcyPerBase!K$3) / $C793,""),"")</f>
        <v/>
      </c>
      <c r="L793" s="5" t="str">
        <f>IF($A793&lt;&gt;"",IF(L$2&lt;&gt;"",INDEX('Instrument History'!$1:$1048576,CcyPerBase!$B793,CcyPerBase!L$3) / $C793,""),"")</f>
        <v/>
      </c>
      <c r="M793" s="5" t="str">
        <f>IF($A793&lt;&gt;"",IF(M$2&lt;&gt;"",INDEX('Instrument History'!$1:$1048576,CcyPerBase!$B793,CcyPerBase!M$3) / $C793,""),"")</f>
        <v/>
      </c>
      <c r="N793" s="5" t="str">
        <f>IF($A793&lt;&gt;"",IF(N$2&lt;&gt;"",INDEX('Instrument History'!$1:$1048576,CcyPerBase!$B793,CcyPerBase!N$3) / $C793,""),"")</f>
        <v/>
      </c>
      <c r="O793" s="5" t="str">
        <f>IF($A793&lt;&gt;"",IF(O$2&lt;&gt;"",INDEX('Instrument History'!$1:$1048576,CcyPerBase!$B793,CcyPerBase!O$3) / $C793,""),"")</f>
        <v/>
      </c>
      <c r="P793" s="5" t="str">
        <f>IF($A793&lt;&gt;"",IF(P$2&lt;&gt;"",INDEX('Instrument History'!$1:$1048576,CcyPerBase!$B793,CcyPerBase!P$3) / $C793,""),"")</f>
        <v/>
      </c>
      <c r="Q793" s="5" t="str">
        <f>IF($A793&lt;&gt;"",IF(Q$2&lt;&gt;"",INDEX('Instrument History'!$1:$1048576,CcyPerBase!$B793,CcyPerBase!Q$3) / $C793,""),"")</f>
        <v/>
      </c>
      <c r="R793" s="5" t="str">
        <f>IF($A793&lt;&gt;"",IF(R$2&lt;&gt;"",INDEX('Instrument History'!$1:$1048576,CcyPerBase!$B793,CcyPerBase!R$3) / $C793,""),"")</f>
        <v/>
      </c>
      <c r="S793" s="5" t="str">
        <f>IF($A793&lt;&gt;"",IF(S$2&lt;&gt;"",INDEX('Instrument History'!$1:$1048576,CcyPerBase!$B793,CcyPerBase!S$3) / $C793,""),"")</f>
        <v/>
      </c>
      <c r="T793" s="5" t="str">
        <f>IF($A793&lt;&gt;"",IF(T$2&lt;&gt;"",INDEX('Instrument History'!$1:$1048576,CcyPerBase!$B793,CcyPerBase!T$3) / $C793,""),"")</f>
        <v/>
      </c>
      <c r="U793" s="5" t="str">
        <f>IF($A793&lt;&gt;"",IF(U$2&lt;&gt;"",INDEX('Instrument History'!$1:$1048576,CcyPerBase!$B793,CcyPerBase!U$3) / $C793,""),"")</f>
        <v/>
      </c>
      <c r="V793" s="5" t="str">
        <f>IF($A793&lt;&gt;"",IF(V$2&lt;&gt;"",INDEX('Instrument History'!$1:$1048576,CcyPerBase!$B793,CcyPerBase!V$3) / $C793,""),"")</f>
        <v/>
      </c>
      <c r="W793" s="5" t="str">
        <f>IF($A793&lt;&gt;"",IF(W$2&lt;&gt;"",INDEX('Instrument History'!$1:$1048576,CcyPerBase!$B793,CcyPerBase!W$3) / $C793,""),"")</f>
        <v/>
      </c>
      <c r="X793" s="5" t="str">
        <f>IF($A793&lt;&gt;"",IF(X$2&lt;&gt;"",INDEX('Instrument History'!$1:$1048576,CcyPerBase!$B793,CcyPerBase!X$3) / $C793,""),"")</f>
        <v/>
      </c>
    </row>
    <row r="794" spans="1:24">
      <c r="A794" s="12" t="str">
        <f>IF(A793&lt;&gt;"",IF(A793=$B$3,"",'Instrument History'!A791),"")</f>
        <v/>
      </c>
      <c r="B794" t="str">
        <f t="shared" si="13"/>
        <v/>
      </c>
      <c r="C794" s="5" t="str">
        <f>IF(A794&lt;&gt;"",INDEX('Instrument History'!$1:$1048576,CcyPerBase!B794,CcyPerBase!$B$2),"")</f>
        <v/>
      </c>
      <c r="D794" s="5" t="str">
        <f>IF($A794&lt;&gt;"",INDEX('Instrument History'!$1:$1048576,CcyPerBase!$B794,CcyPerBase!D$3) / $C794,"")</f>
        <v/>
      </c>
      <c r="E794" s="5" t="str">
        <f>IF($A794&lt;&gt;"",IF(E$2&lt;&gt;"",INDEX('Instrument History'!$1:$1048576,CcyPerBase!$B794,CcyPerBase!E$3) / $C794,""),"")</f>
        <v/>
      </c>
      <c r="F794" s="5" t="str">
        <f>IF($A794&lt;&gt;"",IF(F$2&lt;&gt;"",INDEX('Instrument History'!$1:$1048576,CcyPerBase!$B794,CcyPerBase!F$3) / $C794,""),"")</f>
        <v/>
      </c>
      <c r="G794" s="5" t="str">
        <f>IF($A794&lt;&gt;"",IF(G$2&lt;&gt;"",INDEX('Instrument History'!$1:$1048576,CcyPerBase!$B794,CcyPerBase!G$3) / $C794,""),"")</f>
        <v/>
      </c>
      <c r="H794" s="5" t="str">
        <f>IF($A794&lt;&gt;"",IF(H$2&lt;&gt;"",INDEX('Instrument History'!$1:$1048576,CcyPerBase!$B794,CcyPerBase!H$3) / $C794,""),"")</f>
        <v/>
      </c>
      <c r="I794" s="5" t="str">
        <f>IF($A794&lt;&gt;"",IF(I$2&lt;&gt;"",INDEX('Instrument History'!$1:$1048576,CcyPerBase!$B794,CcyPerBase!I$3) / $C794,""),"")</f>
        <v/>
      </c>
      <c r="J794" s="5" t="str">
        <f>IF($A794&lt;&gt;"",IF(J$2&lt;&gt;"",INDEX('Instrument History'!$1:$1048576,CcyPerBase!$B794,CcyPerBase!J$3) / $C794,""),"")</f>
        <v/>
      </c>
      <c r="K794" s="5" t="str">
        <f>IF($A794&lt;&gt;"",IF(K$2&lt;&gt;"",INDEX('Instrument History'!$1:$1048576,CcyPerBase!$B794,CcyPerBase!K$3) / $C794,""),"")</f>
        <v/>
      </c>
      <c r="L794" s="5" t="str">
        <f>IF($A794&lt;&gt;"",IF(L$2&lt;&gt;"",INDEX('Instrument History'!$1:$1048576,CcyPerBase!$B794,CcyPerBase!L$3) / $C794,""),"")</f>
        <v/>
      </c>
      <c r="M794" s="5" t="str">
        <f>IF($A794&lt;&gt;"",IF(M$2&lt;&gt;"",INDEX('Instrument History'!$1:$1048576,CcyPerBase!$B794,CcyPerBase!M$3) / $C794,""),"")</f>
        <v/>
      </c>
      <c r="N794" s="5" t="str">
        <f>IF($A794&lt;&gt;"",IF(N$2&lt;&gt;"",INDEX('Instrument History'!$1:$1048576,CcyPerBase!$B794,CcyPerBase!N$3) / $C794,""),"")</f>
        <v/>
      </c>
      <c r="O794" s="5" t="str">
        <f>IF($A794&lt;&gt;"",IF(O$2&lt;&gt;"",INDEX('Instrument History'!$1:$1048576,CcyPerBase!$B794,CcyPerBase!O$3) / $C794,""),"")</f>
        <v/>
      </c>
      <c r="P794" s="5" t="str">
        <f>IF($A794&lt;&gt;"",IF(P$2&lt;&gt;"",INDEX('Instrument History'!$1:$1048576,CcyPerBase!$B794,CcyPerBase!P$3) / $C794,""),"")</f>
        <v/>
      </c>
      <c r="Q794" s="5" t="str">
        <f>IF($A794&lt;&gt;"",IF(Q$2&lt;&gt;"",INDEX('Instrument History'!$1:$1048576,CcyPerBase!$B794,CcyPerBase!Q$3) / $C794,""),"")</f>
        <v/>
      </c>
      <c r="R794" s="5" t="str">
        <f>IF($A794&lt;&gt;"",IF(R$2&lt;&gt;"",INDEX('Instrument History'!$1:$1048576,CcyPerBase!$B794,CcyPerBase!R$3) / $C794,""),"")</f>
        <v/>
      </c>
      <c r="S794" s="5" t="str">
        <f>IF($A794&lt;&gt;"",IF(S$2&lt;&gt;"",INDEX('Instrument History'!$1:$1048576,CcyPerBase!$B794,CcyPerBase!S$3) / $C794,""),"")</f>
        <v/>
      </c>
      <c r="T794" s="5" t="str">
        <f>IF($A794&lt;&gt;"",IF(T$2&lt;&gt;"",INDEX('Instrument History'!$1:$1048576,CcyPerBase!$B794,CcyPerBase!T$3) / $C794,""),"")</f>
        <v/>
      </c>
      <c r="U794" s="5" t="str">
        <f>IF($A794&lt;&gt;"",IF(U$2&lt;&gt;"",INDEX('Instrument History'!$1:$1048576,CcyPerBase!$B794,CcyPerBase!U$3) / $C794,""),"")</f>
        <v/>
      </c>
      <c r="V794" s="5" t="str">
        <f>IF($A794&lt;&gt;"",IF(V$2&lt;&gt;"",INDEX('Instrument History'!$1:$1048576,CcyPerBase!$B794,CcyPerBase!V$3) / $C794,""),"")</f>
        <v/>
      </c>
      <c r="W794" s="5" t="str">
        <f>IF($A794&lt;&gt;"",IF(W$2&lt;&gt;"",INDEX('Instrument History'!$1:$1048576,CcyPerBase!$B794,CcyPerBase!W$3) / $C794,""),"")</f>
        <v/>
      </c>
      <c r="X794" s="5" t="str">
        <f>IF($A794&lt;&gt;"",IF(X$2&lt;&gt;"",INDEX('Instrument History'!$1:$1048576,CcyPerBase!$B794,CcyPerBase!X$3) / $C794,""),"")</f>
        <v/>
      </c>
    </row>
    <row r="795" spans="1:24">
      <c r="A795" s="12" t="str">
        <f>IF(A794&lt;&gt;"",IF(A794=$B$3,"",'Instrument History'!A792),"")</f>
        <v/>
      </c>
      <c r="B795" t="str">
        <f t="shared" si="13"/>
        <v/>
      </c>
      <c r="C795" s="5" t="str">
        <f>IF(A795&lt;&gt;"",INDEX('Instrument History'!$1:$1048576,CcyPerBase!B795,CcyPerBase!$B$2),"")</f>
        <v/>
      </c>
      <c r="D795" s="5" t="str">
        <f>IF($A795&lt;&gt;"",INDEX('Instrument History'!$1:$1048576,CcyPerBase!$B795,CcyPerBase!D$3) / $C795,"")</f>
        <v/>
      </c>
      <c r="E795" s="5" t="str">
        <f>IF($A795&lt;&gt;"",IF(E$2&lt;&gt;"",INDEX('Instrument History'!$1:$1048576,CcyPerBase!$B795,CcyPerBase!E$3) / $C795,""),"")</f>
        <v/>
      </c>
      <c r="F795" s="5" t="str">
        <f>IF($A795&lt;&gt;"",IF(F$2&lt;&gt;"",INDEX('Instrument History'!$1:$1048576,CcyPerBase!$B795,CcyPerBase!F$3) / $C795,""),"")</f>
        <v/>
      </c>
      <c r="G795" s="5" t="str">
        <f>IF($A795&lt;&gt;"",IF(G$2&lt;&gt;"",INDEX('Instrument History'!$1:$1048576,CcyPerBase!$B795,CcyPerBase!G$3) / $C795,""),"")</f>
        <v/>
      </c>
      <c r="H795" s="5" t="str">
        <f>IF($A795&lt;&gt;"",IF(H$2&lt;&gt;"",INDEX('Instrument History'!$1:$1048576,CcyPerBase!$B795,CcyPerBase!H$3) / $C795,""),"")</f>
        <v/>
      </c>
      <c r="I795" s="5" t="str">
        <f>IF($A795&lt;&gt;"",IF(I$2&lt;&gt;"",INDEX('Instrument History'!$1:$1048576,CcyPerBase!$B795,CcyPerBase!I$3) / $C795,""),"")</f>
        <v/>
      </c>
      <c r="J795" s="5" t="str">
        <f>IF($A795&lt;&gt;"",IF(J$2&lt;&gt;"",INDEX('Instrument History'!$1:$1048576,CcyPerBase!$B795,CcyPerBase!J$3) / $C795,""),"")</f>
        <v/>
      </c>
      <c r="K795" s="5" t="str">
        <f>IF($A795&lt;&gt;"",IF(K$2&lt;&gt;"",INDEX('Instrument History'!$1:$1048576,CcyPerBase!$B795,CcyPerBase!K$3) / $C795,""),"")</f>
        <v/>
      </c>
      <c r="L795" s="5" t="str">
        <f>IF($A795&lt;&gt;"",IF(L$2&lt;&gt;"",INDEX('Instrument History'!$1:$1048576,CcyPerBase!$B795,CcyPerBase!L$3) / $C795,""),"")</f>
        <v/>
      </c>
      <c r="M795" s="5" t="str">
        <f>IF($A795&lt;&gt;"",IF(M$2&lt;&gt;"",INDEX('Instrument History'!$1:$1048576,CcyPerBase!$B795,CcyPerBase!M$3) / $C795,""),"")</f>
        <v/>
      </c>
      <c r="N795" s="5" t="str">
        <f>IF($A795&lt;&gt;"",IF(N$2&lt;&gt;"",INDEX('Instrument History'!$1:$1048576,CcyPerBase!$B795,CcyPerBase!N$3) / $C795,""),"")</f>
        <v/>
      </c>
      <c r="O795" s="5" t="str">
        <f>IF($A795&lt;&gt;"",IF(O$2&lt;&gt;"",INDEX('Instrument History'!$1:$1048576,CcyPerBase!$B795,CcyPerBase!O$3) / $C795,""),"")</f>
        <v/>
      </c>
      <c r="P795" s="5" t="str">
        <f>IF($A795&lt;&gt;"",IF(P$2&lt;&gt;"",INDEX('Instrument History'!$1:$1048576,CcyPerBase!$B795,CcyPerBase!P$3) / $C795,""),"")</f>
        <v/>
      </c>
      <c r="Q795" s="5" t="str">
        <f>IF($A795&lt;&gt;"",IF(Q$2&lt;&gt;"",INDEX('Instrument History'!$1:$1048576,CcyPerBase!$B795,CcyPerBase!Q$3) / $C795,""),"")</f>
        <v/>
      </c>
      <c r="R795" s="5" t="str">
        <f>IF($A795&lt;&gt;"",IF(R$2&lt;&gt;"",INDEX('Instrument History'!$1:$1048576,CcyPerBase!$B795,CcyPerBase!R$3) / $C795,""),"")</f>
        <v/>
      </c>
      <c r="S795" s="5" t="str">
        <f>IF($A795&lt;&gt;"",IF(S$2&lt;&gt;"",INDEX('Instrument History'!$1:$1048576,CcyPerBase!$B795,CcyPerBase!S$3) / $C795,""),"")</f>
        <v/>
      </c>
      <c r="T795" s="5" t="str">
        <f>IF($A795&lt;&gt;"",IF(T$2&lt;&gt;"",INDEX('Instrument History'!$1:$1048576,CcyPerBase!$B795,CcyPerBase!T$3) / $C795,""),"")</f>
        <v/>
      </c>
      <c r="U795" s="5" t="str">
        <f>IF($A795&lt;&gt;"",IF(U$2&lt;&gt;"",INDEX('Instrument History'!$1:$1048576,CcyPerBase!$B795,CcyPerBase!U$3) / $C795,""),"")</f>
        <v/>
      </c>
      <c r="V795" s="5" t="str">
        <f>IF($A795&lt;&gt;"",IF(V$2&lt;&gt;"",INDEX('Instrument History'!$1:$1048576,CcyPerBase!$B795,CcyPerBase!V$3) / $C795,""),"")</f>
        <v/>
      </c>
      <c r="W795" s="5" t="str">
        <f>IF($A795&lt;&gt;"",IF(W$2&lt;&gt;"",INDEX('Instrument History'!$1:$1048576,CcyPerBase!$B795,CcyPerBase!W$3) / $C795,""),"")</f>
        <v/>
      </c>
      <c r="X795" s="5" t="str">
        <f>IF($A795&lt;&gt;"",IF(X$2&lt;&gt;"",INDEX('Instrument History'!$1:$1048576,CcyPerBase!$B795,CcyPerBase!X$3) / $C795,""),"")</f>
        <v/>
      </c>
    </row>
    <row r="796" spans="1:24">
      <c r="A796" s="12" t="str">
        <f>IF(A795&lt;&gt;"",IF(A795=$B$3,"",'Instrument History'!A793),"")</f>
        <v/>
      </c>
      <c r="B796" t="str">
        <f t="shared" si="13"/>
        <v/>
      </c>
      <c r="C796" s="5" t="str">
        <f>IF(A796&lt;&gt;"",INDEX('Instrument History'!$1:$1048576,CcyPerBase!B796,CcyPerBase!$B$2),"")</f>
        <v/>
      </c>
      <c r="D796" s="5" t="str">
        <f>IF($A796&lt;&gt;"",INDEX('Instrument History'!$1:$1048576,CcyPerBase!$B796,CcyPerBase!D$3) / $C796,"")</f>
        <v/>
      </c>
      <c r="E796" s="5" t="str">
        <f>IF($A796&lt;&gt;"",IF(E$2&lt;&gt;"",INDEX('Instrument History'!$1:$1048576,CcyPerBase!$B796,CcyPerBase!E$3) / $C796,""),"")</f>
        <v/>
      </c>
      <c r="F796" s="5" t="str">
        <f>IF($A796&lt;&gt;"",IF(F$2&lt;&gt;"",INDEX('Instrument History'!$1:$1048576,CcyPerBase!$B796,CcyPerBase!F$3) / $C796,""),"")</f>
        <v/>
      </c>
      <c r="G796" s="5" t="str">
        <f>IF($A796&lt;&gt;"",IF(G$2&lt;&gt;"",INDEX('Instrument History'!$1:$1048576,CcyPerBase!$B796,CcyPerBase!G$3) / $C796,""),"")</f>
        <v/>
      </c>
      <c r="H796" s="5" t="str">
        <f>IF($A796&lt;&gt;"",IF(H$2&lt;&gt;"",INDEX('Instrument History'!$1:$1048576,CcyPerBase!$B796,CcyPerBase!H$3) / $C796,""),"")</f>
        <v/>
      </c>
      <c r="I796" s="5" t="str">
        <f>IF($A796&lt;&gt;"",IF(I$2&lt;&gt;"",INDEX('Instrument History'!$1:$1048576,CcyPerBase!$B796,CcyPerBase!I$3) / $C796,""),"")</f>
        <v/>
      </c>
      <c r="J796" s="5" t="str">
        <f>IF($A796&lt;&gt;"",IF(J$2&lt;&gt;"",INDEX('Instrument History'!$1:$1048576,CcyPerBase!$B796,CcyPerBase!J$3) / $C796,""),"")</f>
        <v/>
      </c>
      <c r="K796" s="5" t="str">
        <f>IF($A796&lt;&gt;"",IF(K$2&lt;&gt;"",INDEX('Instrument History'!$1:$1048576,CcyPerBase!$B796,CcyPerBase!K$3) / $C796,""),"")</f>
        <v/>
      </c>
      <c r="L796" s="5" t="str">
        <f>IF($A796&lt;&gt;"",IF(L$2&lt;&gt;"",INDEX('Instrument History'!$1:$1048576,CcyPerBase!$B796,CcyPerBase!L$3) / $C796,""),"")</f>
        <v/>
      </c>
      <c r="M796" s="5" t="str">
        <f>IF($A796&lt;&gt;"",IF(M$2&lt;&gt;"",INDEX('Instrument History'!$1:$1048576,CcyPerBase!$B796,CcyPerBase!M$3) / $C796,""),"")</f>
        <v/>
      </c>
      <c r="N796" s="5" t="str">
        <f>IF($A796&lt;&gt;"",IF(N$2&lt;&gt;"",INDEX('Instrument History'!$1:$1048576,CcyPerBase!$B796,CcyPerBase!N$3) / $C796,""),"")</f>
        <v/>
      </c>
      <c r="O796" s="5" t="str">
        <f>IF($A796&lt;&gt;"",IF(O$2&lt;&gt;"",INDEX('Instrument History'!$1:$1048576,CcyPerBase!$B796,CcyPerBase!O$3) / $C796,""),"")</f>
        <v/>
      </c>
      <c r="P796" s="5" t="str">
        <f>IF($A796&lt;&gt;"",IF(P$2&lt;&gt;"",INDEX('Instrument History'!$1:$1048576,CcyPerBase!$B796,CcyPerBase!P$3) / $C796,""),"")</f>
        <v/>
      </c>
      <c r="Q796" s="5" t="str">
        <f>IF($A796&lt;&gt;"",IF(Q$2&lt;&gt;"",INDEX('Instrument History'!$1:$1048576,CcyPerBase!$B796,CcyPerBase!Q$3) / $C796,""),"")</f>
        <v/>
      </c>
      <c r="R796" s="5" t="str">
        <f>IF($A796&lt;&gt;"",IF(R$2&lt;&gt;"",INDEX('Instrument History'!$1:$1048576,CcyPerBase!$B796,CcyPerBase!R$3) / $C796,""),"")</f>
        <v/>
      </c>
      <c r="S796" s="5" t="str">
        <f>IF($A796&lt;&gt;"",IF(S$2&lt;&gt;"",INDEX('Instrument History'!$1:$1048576,CcyPerBase!$B796,CcyPerBase!S$3) / $C796,""),"")</f>
        <v/>
      </c>
      <c r="T796" s="5" t="str">
        <f>IF($A796&lt;&gt;"",IF(T$2&lt;&gt;"",INDEX('Instrument History'!$1:$1048576,CcyPerBase!$B796,CcyPerBase!T$3) / $C796,""),"")</f>
        <v/>
      </c>
      <c r="U796" s="5" t="str">
        <f>IF($A796&lt;&gt;"",IF(U$2&lt;&gt;"",INDEX('Instrument History'!$1:$1048576,CcyPerBase!$B796,CcyPerBase!U$3) / $C796,""),"")</f>
        <v/>
      </c>
      <c r="V796" s="5" t="str">
        <f>IF($A796&lt;&gt;"",IF(V$2&lt;&gt;"",INDEX('Instrument History'!$1:$1048576,CcyPerBase!$B796,CcyPerBase!V$3) / $C796,""),"")</f>
        <v/>
      </c>
      <c r="W796" s="5" t="str">
        <f>IF($A796&lt;&gt;"",IF(W$2&lt;&gt;"",INDEX('Instrument History'!$1:$1048576,CcyPerBase!$B796,CcyPerBase!W$3) / $C796,""),"")</f>
        <v/>
      </c>
      <c r="X796" s="5" t="str">
        <f>IF($A796&lt;&gt;"",IF(X$2&lt;&gt;"",INDEX('Instrument History'!$1:$1048576,CcyPerBase!$B796,CcyPerBase!X$3) / $C796,""),"")</f>
        <v/>
      </c>
    </row>
    <row r="797" spans="1:24">
      <c r="A797" s="12" t="str">
        <f>IF(A796&lt;&gt;"",IF(A796=$B$3,"",'Instrument History'!A794),"")</f>
        <v/>
      </c>
      <c r="B797" t="str">
        <f t="shared" si="13"/>
        <v/>
      </c>
      <c r="C797" s="5" t="str">
        <f>IF(A797&lt;&gt;"",INDEX('Instrument History'!$1:$1048576,CcyPerBase!B797,CcyPerBase!$B$2),"")</f>
        <v/>
      </c>
      <c r="D797" s="5" t="str">
        <f>IF($A797&lt;&gt;"",INDEX('Instrument History'!$1:$1048576,CcyPerBase!$B797,CcyPerBase!D$3) / $C797,"")</f>
        <v/>
      </c>
      <c r="E797" s="5" t="str">
        <f>IF($A797&lt;&gt;"",IF(E$2&lt;&gt;"",INDEX('Instrument History'!$1:$1048576,CcyPerBase!$B797,CcyPerBase!E$3) / $C797,""),"")</f>
        <v/>
      </c>
      <c r="F797" s="5" t="str">
        <f>IF($A797&lt;&gt;"",IF(F$2&lt;&gt;"",INDEX('Instrument History'!$1:$1048576,CcyPerBase!$B797,CcyPerBase!F$3) / $C797,""),"")</f>
        <v/>
      </c>
      <c r="G797" s="5" t="str">
        <f>IF($A797&lt;&gt;"",IF(G$2&lt;&gt;"",INDEX('Instrument History'!$1:$1048576,CcyPerBase!$B797,CcyPerBase!G$3) / $C797,""),"")</f>
        <v/>
      </c>
      <c r="H797" s="5" t="str">
        <f>IF($A797&lt;&gt;"",IF(H$2&lt;&gt;"",INDEX('Instrument History'!$1:$1048576,CcyPerBase!$B797,CcyPerBase!H$3) / $C797,""),"")</f>
        <v/>
      </c>
      <c r="I797" s="5" t="str">
        <f>IF($A797&lt;&gt;"",IF(I$2&lt;&gt;"",INDEX('Instrument History'!$1:$1048576,CcyPerBase!$B797,CcyPerBase!I$3) / $C797,""),"")</f>
        <v/>
      </c>
      <c r="J797" s="5" t="str">
        <f>IF($A797&lt;&gt;"",IF(J$2&lt;&gt;"",INDEX('Instrument History'!$1:$1048576,CcyPerBase!$B797,CcyPerBase!J$3) / $C797,""),"")</f>
        <v/>
      </c>
      <c r="K797" s="5" t="str">
        <f>IF($A797&lt;&gt;"",IF(K$2&lt;&gt;"",INDEX('Instrument History'!$1:$1048576,CcyPerBase!$B797,CcyPerBase!K$3) / $C797,""),"")</f>
        <v/>
      </c>
      <c r="L797" s="5" t="str">
        <f>IF($A797&lt;&gt;"",IF(L$2&lt;&gt;"",INDEX('Instrument History'!$1:$1048576,CcyPerBase!$B797,CcyPerBase!L$3) / $C797,""),"")</f>
        <v/>
      </c>
      <c r="M797" s="5" t="str">
        <f>IF($A797&lt;&gt;"",IF(M$2&lt;&gt;"",INDEX('Instrument History'!$1:$1048576,CcyPerBase!$B797,CcyPerBase!M$3) / $C797,""),"")</f>
        <v/>
      </c>
      <c r="N797" s="5" t="str">
        <f>IF($A797&lt;&gt;"",IF(N$2&lt;&gt;"",INDEX('Instrument History'!$1:$1048576,CcyPerBase!$B797,CcyPerBase!N$3) / $C797,""),"")</f>
        <v/>
      </c>
      <c r="O797" s="5" t="str">
        <f>IF($A797&lt;&gt;"",IF(O$2&lt;&gt;"",INDEX('Instrument History'!$1:$1048576,CcyPerBase!$B797,CcyPerBase!O$3) / $C797,""),"")</f>
        <v/>
      </c>
      <c r="P797" s="5" t="str">
        <f>IF($A797&lt;&gt;"",IF(P$2&lt;&gt;"",INDEX('Instrument History'!$1:$1048576,CcyPerBase!$B797,CcyPerBase!P$3) / $C797,""),"")</f>
        <v/>
      </c>
      <c r="Q797" s="5" t="str">
        <f>IF($A797&lt;&gt;"",IF(Q$2&lt;&gt;"",INDEX('Instrument History'!$1:$1048576,CcyPerBase!$B797,CcyPerBase!Q$3) / $C797,""),"")</f>
        <v/>
      </c>
      <c r="R797" s="5" t="str">
        <f>IF($A797&lt;&gt;"",IF(R$2&lt;&gt;"",INDEX('Instrument History'!$1:$1048576,CcyPerBase!$B797,CcyPerBase!R$3) / $C797,""),"")</f>
        <v/>
      </c>
      <c r="S797" s="5" t="str">
        <f>IF($A797&lt;&gt;"",IF(S$2&lt;&gt;"",INDEX('Instrument History'!$1:$1048576,CcyPerBase!$B797,CcyPerBase!S$3) / $C797,""),"")</f>
        <v/>
      </c>
      <c r="T797" s="5" t="str">
        <f>IF($A797&lt;&gt;"",IF(T$2&lt;&gt;"",INDEX('Instrument History'!$1:$1048576,CcyPerBase!$B797,CcyPerBase!T$3) / $C797,""),"")</f>
        <v/>
      </c>
      <c r="U797" s="5" t="str">
        <f>IF($A797&lt;&gt;"",IF(U$2&lt;&gt;"",INDEX('Instrument History'!$1:$1048576,CcyPerBase!$B797,CcyPerBase!U$3) / $C797,""),"")</f>
        <v/>
      </c>
      <c r="V797" s="5" t="str">
        <f>IF($A797&lt;&gt;"",IF(V$2&lt;&gt;"",INDEX('Instrument History'!$1:$1048576,CcyPerBase!$B797,CcyPerBase!V$3) / $C797,""),"")</f>
        <v/>
      </c>
      <c r="W797" s="5" t="str">
        <f>IF($A797&lt;&gt;"",IF(W$2&lt;&gt;"",INDEX('Instrument History'!$1:$1048576,CcyPerBase!$B797,CcyPerBase!W$3) / $C797,""),"")</f>
        <v/>
      </c>
      <c r="X797" s="5" t="str">
        <f>IF($A797&lt;&gt;"",IF(X$2&lt;&gt;"",INDEX('Instrument History'!$1:$1048576,CcyPerBase!$B797,CcyPerBase!X$3) / $C797,""),"")</f>
        <v/>
      </c>
    </row>
    <row r="798" spans="1:24">
      <c r="A798" s="12" t="str">
        <f>IF(A797&lt;&gt;"",IF(A797=$B$3,"",'Instrument History'!A795),"")</f>
        <v/>
      </c>
      <c r="B798" t="str">
        <f t="shared" si="13"/>
        <v/>
      </c>
      <c r="C798" s="5" t="str">
        <f>IF(A798&lt;&gt;"",INDEX('Instrument History'!$1:$1048576,CcyPerBase!B798,CcyPerBase!$B$2),"")</f>
        <v/>
      </c>
      <c r="D798" s="5" t="str">
        <f>IF($A798&lt;&gt;"",INDEX('Instrument History'!$1:$1048576,CcyPerBase!$B798,CcyPerBase!D$3) / $C798,"")</f>
        <v/>
      </c>
      <c r="E798" s="5" t="str">
        <f>IF($A798&lt;&gt;"",IF(E$2&lt;&gt;"",INDEX('Instrument History'!$1:$1048576,CcyPerBase!$B798,CcyPerBase!E$3) / $C798,""),"")</f>
        <v/>
      </c>
      <c r="F798" s="5" t="str">
        <f>IF($A798&lt;&gt;"",IF(F$2&lt;&gt;"",INDEX('Instrument History'!$1:$1048576,CcyPerBase!$B798,CcyPerBase!F$3) / $C798,""),"")</f>
        <v/>
      </c>
      <c r="G798" s="5" t="str">
        <f>IF($A798&lt;&gt;"",IF(G$2&lt;&gt;"",INDEX('Instrument History'!$1:$1048576,CcyPerBase!$B798,CcyPerBase!G$3) / $C798,""),"")</f>
        <v/>
      </c>
      <c r="H798" s="5" t="str">
        <f>IF($A798&lt;&gt;"",IF(H$2&lt;&gt;"",INDEX('Instrument History'!$1:$1048576,CcyPerBase!$B798,CcyPerBase!H$3) / $C798,""),"")</f>
        <v/>
      </c>
      <c r="I798" s="5" t="str">
        <f>IF($A798&lt;&gt;"",IF(I$2&lt;&gt;"",INDEX('Instrument History'!$1:$1048576,CcyPerBase!$B798,CcyPerBase!I$3) / $C798,""),"")</f>
        <v/>
      </c>
      <c r="J798" s="5" t="str">
        <f>IF($A798&lt;&gt;"",IF(J$2&lt;&gt;"",INDEX('Instrument History'!$1:$1048576,CcyPerBase!$B798,CcyPerBase!J$3) / $C798,""),"")</f>
        <v/>
      </c>
      <c r="K798" s="5" t="str">
        <f>IF($A798&lt;&gt;"",IF(K$2&lt;&gt;"",INDEX('Instrument History'!$1:$1048576,CcyPerBase!$B798,CcyPerBase!K$3) / $C798,""),"")</f>
        <v/>
      </c>
      <c r="L798" s="5" t="str">
        <f>IF($A798&lt;&gt;"",IF(L$2&lt;&gt;"",INDEX('Instrument History'!$1:$1048576,CcyPerBase!$B798,CcyPerBase!L$3) / $C798,""),"")</f>
        <v/>
      </c>
      <c r="M798" s="5" t="str">
        <f>IF($A798&lt;&gt;"",IF(M$2&lt;&gt;"",INDEX('Instrument History'!$1:$1048576,CcyPerBase!$B798,CcyPerBase!M$3) / $C798,""),"")</f>
        <v/>
      </c>
      <c r="N798" s="5" t="str">
        <f>IF($A798&lt;&gt;"",IF(N$2&lt;&gt;"",INDEX('Instrument History'!$1:$1048576,CcyPerBase!$B798,CcyPerBase!N$3) / $C798,""),"")</f>
        <v/>
      </c>
      <c r="O798" s="5" t="str">
        <f>IF($A798&lt;&gt;"",IF(O$2&lt;&gt;"",INDEX('Instrument History'!$1:$1048576,CcyPerBase!$B798,CcyPerBase!O$3) / $C798,""),"")</f>
        <v/>
      </c>
      <c r="P798" s="5" t="str">
        <f>IF($A798&lt;&gt;"",IF(P$2&lt;&gt;"",INDEX('Instrument History'!$1:$1048576,CcyPerBase!$B798,CcyPerBase!P$3) / $C798,""),"")</f>
        <v/>
      </c>
      <c r="Q798" s="5" t="str">
        <f>IF($A798&lt;&gt;"",IF(Q$2&lt;&gt;"",INDEX('Instrument History'!$1:$1048576,CcyPerBase!$B798,CcyPerBase!Q$3) / $C798,""),"")</f>
        <v/>
      </c>
      <c r="R798" s="5" t="str">
        <f>IF($A798&lt;&gt;"",IF(R$2&lt;&gt;"",INDEX('Instrument History'!$1:$1048576,CcyPerBase!$B798,CcyPerBase!R$3) / $C798,""),"")</f>
        <v/>
      </c>
      <c r="S798" s="5" t="str">
        <f>IF($A798&lt;&gt;"",IF(S$2&lt;&gt;"",INDEX('Instrument History'!$1:$1048576,CcyPerBase!$B798,CcyPerBase!S$3) / $C798,""),"")</f>
        <v/>
      </c>
      <c r="T798" s="5" t="str">
        <f>IF($A798&lt;&gt;"",IF(T$2&lt;&gt;"",INDEX('Instrument History'!$1:$1048576,CcyPerBase!$B798,CcyPerBase!T$3) / $C798,""),"")</f>
        <v/>
      </c>
      <c r="U798" s="5" t="str">
        <f>IF($A798&lt;&gt;"",IF(U$2&lt;&gt;"",INDEX('Instrument History'!$1:$1048576,CcyPerBase!$B798,CcyPerBase!U$3) / $C798,""),"")</f>
        <v/>
      </c>
      <c r="V798" s="5" t="str">
        <f>IF($A798&lt;&gt;"",IF(V$2&lt;&gt;"",INDEX('Instrument History'!$1:$1048576,CcyPerBase!$B798,CcyPerBase!V$3) / $C798,""),"")</f>
        <v/>
      </c>
      <c r="W798" s="5" t="str">
        <f>IF($A798&lt;&gt;"",IF(W$2&lt;&gt;"",INDEX('Instrument History'!$1:$1048576,CcyPerBase!$B798,CcyPerBase!W$3) / $C798,""),"")</f>
        <v/>
      </c>
      <c r="X798" s="5" t="str">
        <f>IF($A798&lt;&gt;"",IF(X$2&lt;&gt;"",INDEX('Instrument History'!$1:$1048576,CcyPerBase!$B798,CcyPerBase!X$3) / $C798,""),"")</f>
        <v/>
      </c>
    </row>
    <row r="799" spans="1:24">
      <c r="A799" s="12" t="str">
        <f>IF(A798&lt;&gt;"",IF(A798=$B$3,"",'Instrument History'!A796),"")</f>
        <v/>
      </c>
      <c r="B799" t="str">
        <f t="shared" si="13"/>
        <v/>
      </c>
      <c r="C799" s="5" t="str">
        <f>IF(A799&lt;&gt;"",INDEX('Instrument History'!$1:$1048576,CcyPerBase!B799,CcyPerBase!$B$2),"")</f>
        <v/>
      </c>
      <c r="D799" s="5" t="str">
        <f>IF($A799&lt;&gt;"",INDEX('Instrument History'!$1:$1048576,CcyPerBase!$B799,CcyPerBase!D$3) / $C799,"")</f>
        <v/>
      </c>
      <c r="E799" s="5" t="str">
        <f>IF($A799&lt;&gt;"",IF(E$2&lt;&gt;"",INDEX('Instrument History'!$1:$1048576,CcyPerBase!$B799,CcyPerBase!E$3) / $C799,""),"")</f>
        <v/>
      </c>
      <c r="F799" s="5" t="str">
        <f>IF($A799&lt;&gt;"",IF(F$2&lt;&gt;"",INDEX('Instrument History'!$1:$1048576,CcyPerBase!$B799,CcyPerBase!F$3) / $C799,""),"")</f>
        <v/>
      </c>
      <c r="G799" s="5" t="str">
        <f>IF($A799&lt;&gt;"",IF(G$2&lt;&gt;"",INDEX('Instrument History'!$1:$1048576,CcyPerBase!$B799,CcyPerBase!G$3) / $C799,""),"")</f>
        <v/>
      </c>
      <c r="H799" s="5" t="str">
        <f>IF($A799&lt;&gt;"",IF(H$2&lt;&gt;"",INDEX('Instrument History'!$1:$1048576,CcyPerBase!$B799,CcyPerBase!H$3) / $C799,""),"")</f>
        <v/>
      </c>
      <c r="I799" s="5" t="str">
        <f>IF($A799&lt;&gt;"",IF(I$2&lt;&gt;"",INDEX('Instrument History'!$1:$1048576,CcyPerBase!$B799,CcyPerBase!I$3) / $C799,""),"")</f>
        <v/>
      </c>
      <c r="J799" s="5" t="str">
        <f>IF($A799&lt;&gt;"",IF(J$2&lt;&gt;"",INDEX('Instrument History'!$1:$1048576,CcyPerBase!$B799,CcyPerBase!J$3) / $C799,""),"")</f>
        <v/>
      </c>
      <c r="K799" s="5" t="str">
        <f>IF($A799&lt;&gt;"",IF(K$2&lt;&gt;"",INDEX('Instrument History'!$1:$1048576,CcyPerBase!$B799,CcyPerBase!K$3) / $C799,""),"")</f>
        <v/>
      </c>
      <c r="L799" s="5" t="str">
        <f>IF($A799&lt;&gt;"",IF(L$2&lt;&gt;"",INDEX('Instrument History'!$1:$1048576,CcyPerBase!$B799,CcyPerBase!L$3) / $C799,""),"")</f>
        <v/>
      </c>
      <c r="M799" s="5" t="str">
        <f>IF($A799&lt;&gt;"",IF(M$2&lt;&gt;"",INDEX('Instrument History'!$1:$1048576,CcyPerBase!$B799,CcyPerBase!M$3) / $C799,""),"")</f>
        <v/>
      </c>
      <c r="N799" s="5" t="str">
        <f>IF($A799&lt;&gt;"",IF(N$2&lt;&gt;"",INDEX('Instrument History'!$1:$1048576,CcyPerBase!$B799,CcyPerBase!N$3) / $C799,""),"")</f>
        <v/>
      </c>
      <c r="O799" s="5" t="str">
        <f>IF($A799&lt;&gt;"",IF(O$2&lt;&gt;"",INDEX('Instrument History'!$1:$1048576,CcyPerBase!$B799,CcyPerBase!O$3) / $C799,""),"")</f>
        <v/>
      </c>
      <c r="P799" s="5" t="str">
        <f>IF($A799&lt;&gt;"",IF(P$2&lt;&gt;"",INDEX('Instrument History'!$1:$1048576,CcyPerBase!$B799,CcyPerBase!P$3) / $C799,""),"")</f>
        <v/>
      </c>
      <c r="Q799" s="5" t="str">
        <f>IF($A799&lt;&gt;"",IF(Q$2&lt;&gt;"",INDEX('Instrument History'!$1:$1048576,CcyPerBase!$B799,CcyPerBase!Q$3) / $C799,""),"")</f>
        <v/>
      </c>
      <c r="R799" s="5" t="str">
        <f>IF($A799&lt;&gt;"",IF(R$2&lt;&gt;"",INDEX('Instrument History'!$1:$1048576,CcyPerBase!$B799,CcyPerBase!R$3) / $C799,""),"")</f>
        <v/>
      </c>
      <c r="S799" s="5" t="str">
        <f>IF($A799&lt;&gt;"",IF(S$2&lt;&gt;"",INDEX('Instrument History'!$1:$1048576,CcyPerBase!$B799,CcyPerBase!S$3) / $C799,""),"")</f>
        <v/>
      </c>
      <c r="T799" s="5" t="str">
        <f>IF($A799&lt;&gt;"",IF(T$2&lt;&gt;"",INDEX('Instrument History'!$1:$1048576,CcyPerBase!$B799,CcyPerBase!T$3) / $C799,""),"")</f>
        <v/>
      </c>
      <c r="U799" s="5" t="str">
        <f>IF($A799&lt;&gt;"",IF(U$2&lt;&gt;"",INDEX('Instrument History'!$1:$1048576,CcyPerBase!$B799,CcyPerBase!U$3) / $C799,""),"")</f>
        <v/>
      </c>
      <c r="V799" s="5" t="str">
        <f>IF($A799&lt;&gt;"",IF(V$2&lt;&gt;"",INDEX('Instrument History'!$1:$1048576,CcyPerBase!$B799,CcyPerBase!V$3) / $C799,""),"")</f>
        <v/>
      </c>
      <c r="W799" s="5" t="str">
        <f>IF($A799&lt;&gt;"",IF(W$2&lt;&gt;"",INDEX('Instrument History'!$1:$1048576,CcyPerBase!$B799,CcyPerBase!W$3) / $C799,""),"")</f>
        <v/>
      </c>
      <c r="X799" s="5" t="str">
        <f>IF($A799&lt;&gt;"",IF(X$2&lt;&gt;"",INDEX('Instrument History'!$1:$1048576,CcyPerBase!$B799,CcyPerBase!X$3) / $C799,""),"")</f>
        <v/>
      </c>
    </row>
    <row r="800" spans="1:24">
      <c r="A800" s="12" t="str">
        <f>IF(A799&lt;&gt;"",IF(A799=$B$3,"",'Instrument History'!A797),"")</f>
        <v/>
      </c>
      <c r="B800" t="str">
        <f t="shared" si="13"/>
        <v/>
      </c>
      <c r="C800" s="5" t="str">
        <f>IF(A800&lt;&gt;"",INDEX('Instrument History'!$1:$1048576,CcyPerBase!B800,CcyPerBase!$B$2),"")</f>
        <v/>
      </c>
      <c r="D800" s="5" t="str">
        <f>IF($A800&lt;&gt;"",INDEX('Instrument History'!$1:$1048576,CcyPerBase!$B800,CcyPerBase!D$3) / $C800,"")</f>
        <v/>
      </c>
      <c r="E800" s="5" t="str">
        <f>IF($A800&lt;&gt;"",IF(E$2&lt;&gt;"",INDEX('Instrument History'!$1:$1048576,CcyPerBase!$B800,CcyPerBase!E$3) / $C800,""),"")</f>
        <v/>
      </c>
      <c r="F800" s="5" t="str">
        <f>IF($A800&lt;&gt;"",IF(F$2&lt;&gt;"",INDEX('Instrument History'!$1:$1048576,CcyPerBase!$B800,CcyPerBase!F$3) / $C800,""),"")</f>
        <v/>
      </c>
      <c r="G800" s="5" t="str">
        <f>IF($A800&lt;&gt;"",IF(G$2&lt;&gt;"",INDEX('Instrument History'!$1:$1048576,CcyPerBase!$B800,CcyPerBase!G$3) / $C800,""),"")</f>
        <v/>
      </c>
      <c r="H800" s="5" t="str">
        <f>IF($A800&lt;&gt;"",IF(H$2&lt;&gt;"",INDEX('Instrument History'!$1:$1048576,CcyPerBase!$B800,CcyPerBase!H$3) / $C800,""),"")</f>
        <v/>
      </c>
      <c r="I800" s="5" t="str">
        <f>IF($A800&lt;&gt;"",IF(I$2&lt;&gt;"",INDEX('Instrument History'!$1:$1048576,CcyPerBase!$B800,CcyPerBase!I$3) / $C800,""),"")</f>
        <v/>
      </c>
      <c r="J800" s="5" t="str">
        <f>IF($A800&lt;&gt;"",IF(J$2&lt;&gt;"",INDEX('Instrument History'!$1:$1048576,CcyPerBase!$B800,CcyPerBase!J$3) / $C800,""),"")</f>
        <v/>
      </c>
      <c r="K800" s="5" t="str">
        <f>IF($A800&lt;&gt;"",IF(K$2&lt;&gt;"",INDEX('Instrument History'!$1:$1048576,CcyPerBase!$B800,CcyPerBase!K$3) / $C800,""),"")</f>
        <v/>
      </c>
      <c r="L800" s="5" t="str">
        <f>IF($A800&lt;&gt;"",IF(L$2&lt;&gt;"",INDEX('Instrument History'!$1:$1048576,CcyPerBase!$B800,CcyPerBase!L$3) / $C800,""),"")</f>
        <v/>
      </c>
      <c r="M800" s="5" t="str">
        <f>IF($A800&lt;&gt;"",IF(M$2&lt;&gt;"",INDEX('Instrument History'!$1:$1048576,CcyPerBase!$B800,CcyPerBase!M$3) / $C800,""),"")</f>
        <v/>
      </c>
      <c r="N800" s="5" t="str">
        <f>IF($A800&lt;&gt;"",IF(N$2&lt;&gt;"",INDEX('Instrument History'!$1:$1048576,CcyPerBase!$B800,CcyPerBase!N$3) / $C800,""),"")</f>
        <v/>
      </c>
      <c r="O800" s="5" t="str">
        <f>IF($A800&lt;&gt;"",IF(O$2&lt;&gt;"",INDEX('Instrument History'!$1:$1048576,CcyPerBase!$B800,CcyPerBase!O$3) / $C800,""),"")</f>
        <v/>
      </c>
      <c r="P800" s="5" t="str">
        <f>IF($A800&lt;&gt;"",IF(P$2&lt;&gt;"",INDEX('Instrument History'!$1:$1048576,CcyPerBase!$B800,CcyPerBase!P$3) / $C800,""),"")</f>
        <v/>
      </c>
      <c r="Q800" s="5" t="str">
        <f>IF($A800&lt;&gt;"",IF(Q$2&lt;&gt;"",INDEX('Instrument History'!$1:$1048576,CcyPerBase!$B800,CcyPerBase!Q$3) / $C800,""),"")</f>
        <v/>
      </c>
      <c r="R800" s="5" t="str">
        <f>IF($A800&lt;&gt;"",IF(R$2&lt;&gt;"",INDEX('Instrument History'!$1:$1048576,CcyPerBase!$B800,CcyPerBase!R$3) / $C800,""),"")</f>
        <v/>
      </c>
      <c r="S800" s="5" t="str">
        <f>IF($A800&lt;&gt;"",IF(S$2&lt;&gt;"",INDEX('Instrument History'!$1:$1048576,CcyPerBase!$B800,CcyPerBase!S$3) / $C800,""),"")</f>
        <v/>
      </c>
      <c r="T800" s="5" t="str">
        <f>IF($A800&lt;&gt;"",IF(T$2&lt;&gt;"",INDEX('Instrument History'!$1:$1048576,CcyPerBase!$B800,CcyPerBase!T$3) / $C800,""),"")</f>
        <v/>
      </c>
      <c r="U800" s="5" t="str">
        <f>IF($A800&lt;&gt;"",IF(U$2&lt;&gt;"",INDEX('Instrument History'!$1:$1048576,CcyPerBase!$B800,CcyPerBase!U$3) / $C800,""),"")</f>
        <v/>
      </c>
      <c r="V800" s="5" t="str">
        <f>IF($A800&lt;&gt;"",IF(V$2&lt;&gt;"",INDEX('Instrument History'!$1:$1048576,CcyPerBase!$B800,CcyPerBase!V$3) / $C800,""),"")</f>
        <v/>
      </c>
      <c r="W800" s="5" t="str">
        <f>IF($A800&lt;&gt;"",IF(W$2&lt;&gt;"",INDEX('Instrument History'!$1:$1048576,CcyPerBase!$B800,CcyPerBase!W$3) / $C800,""),"")</f>
        <v/>
      </c>
      <c r="X800" s="5" t="str">
        <f>IF($A800&lt;&gt;"",IF(X$2&lt;&gt;"",INDEX('Instrument History'!$1:$1048576,CcyPerBase!$B800,CcyPerBase!X$3) / $C800,""),"")</f>
        <v/>
      </c>
    </row>
    <row r="801" spans="1:24">
      <c r="A801" s="12" t="str">
        <f>IF(A800&lt;&gt;"",IF(A800=$B$3,"",'Instrument History'!A798),"")</f>
        <v/>
      </c>
      <c r="B801" t="str">
        <f t="shared" si="13"/>
        <v/>
      </c>
      <c r="C801" s="5" t="str">
        <f>IF(A801&lt;&gt;"",INDEX('Instrument History'!$1:$1048576,CcyPerBase!B801,CcyPerBase!$B$2),"")</f>
        <v/>
      </c>
      <c r="D801" s="5" t="str">
        <f>IF($A801&lt;&gt;"",INDEX('Instrument History'!$1:$1048576,CcyPerBase!$B801,CcyPerBase!D$3) / $C801,"")</f>
        <v/>
      </c>
      <c r="E801" s="5" t="str">
        <f>IF($A801&lt;&gt;"",IF(E$2&lt;&gt;"",INDEX('Instrument History'!$1:$1048576,CcyPerBase!$B801,CcyPerBase!E$3) / $C801,""),"")</f>
        <v/>
      </c>
      <c r="F801" s="5" t="str">
        <f>IF($A801&lt;&gt;"",IF(F$2&lt;&gt;"",INDEX('Instrument History'!$1:$1048576,CcyPerBase!$B801,CcyPerBase!F$3) / $C801,""),"")</f>
        <v/>
      </c>
      <c r="G801" s="5" t="str">
        <f>IF($A801&lt;&gt;"",IF(G$2&lt;&gt;"",INDEX('Instrument History'!$1:$1048576,CcyPerBase!$B801,CcyPerBase!G$3) / $C801,""),"")</f>
        <v/>
      </c>
      <c r="H801" s="5" t="str">
        <f>IF($A801&lt;&gt;"",IF(H$2&lt;&gt;"",INDEX('Instrument History'!$1:$1048576,CcyPerBase!$B801,CcyPerBase!H$3) / $C801,""),"")</f>
        <v/>
      </c>
      <c r="I801" s="5" t="str">
        <f>IF($A801&lt;&gt;"",IF(I$2&lt;&gt;"",INDEX('Instrument History'!$1:$1048576,CcyPerBase!$B801,CcyPerBase!I$3) / $C801,""),"")</f>
        <v/>
      </c>
      <c r="J801" s="5" t="str">
        <f>IF($A801&lt;&gt;"",IF(J$2&lt;&gt;"",INDEX('Instrument History'!$1:$1048576,CcyPerBase!$B801,CcyPerBase!J$3) / $C801,""),"")</f>
        <v/>
      </c>
      <c r="K801" s="5" t="str">
        <f>IF($A801&lt;&gt;"",IF(K$2&lt;&gt;"",INDEX('Instrument History'!$1:$1048576,CcyPerBase!$B801,CcyPerBase!K$3) / $C801,""),"")</f>
        <v/>
      </c>
      <c r="L801" s="5" t="str">
        <f>IF($A801&lt;&gt;"",IF(L$2&lt;&gt;"",INDEX('Instrument History'!$1:$1048576,CcyPerBase!$B801,CcyPerBase!L$3) / $C801,""),"")</f>
        <v/>
      </c>
      <c r="M801" s="5" t="str">
        <f>IF($A801&lt;&gt;"",IF(M$2&lt;&gt;"",INDEX('Instrument History'!$1:$1048576,CcyPerBase!$B801,CcyPerBase!M$3) / $C801,""),"")</f>
        <v/>
      </c>
      <c r="N801" s="5" t="str">
        <f>IF($A801&lt;&gt;"",IF(N$2&lt;&gt;"",INDEX('Instrument History'!$1:$1048576,CcyPerBase!$B801,CcyPerBase!N$3) / $C801,""),"")</f>
        <v/>
      </c>
      <c r="O801" s="5" t="str">
        <f>IF($A801&lt;&gt;"",IF(O$2&lt;&gt;"",INDEX('Instrument History'!$1:$1048576,CcyPerBase!$B801,CcyPerBase!O$3) / $C801,""),"")</f>
        <v/>
      </c>
      <c r="P801" s="5" t="str">
        <f>IF($A801&lt;&gt;"",IF(P$2&lt;&gt;"",INDEX('Instrument History'!$1:$1048576,CcyPerBase!$B801,CcyPerBase!P$3) / $C801,""),"")</f>
        <v/>
      </c>
      <c r="Q801" s="5" t="str">
        <f>IF($A801&lt;&gt;"",IF(Q$2&lt;&gt;"",INDEX('Instrument History'!$1:$1048576,CcyPerBase!$B801,CcyPerBase!Q$3) / $C801,""),"")</f>
        <v/>
      </c>
      <c r="R801" s="5" t="str">
        <f>IF($A801&lt;&gt;"",IF(R$2&lt;&gt;"",INDEX('Instrument History'!$1:$1048576,CcyPerBase!$B801,CcyPerBase!R$3) / $C801,""),"")</f>
        <v/>
      </c>
      <c r="S801" s="5" t="str">
        <f>IF($A801&lt;&gt;"",IF(S$2&lt;&gt;"",INDEX('Instrument History'!$1:$1048576,CcyPerBase!$B801,CcyPerBase!S$3) / $C801,""),"")</f>
        <v/>
      </c>
      <c r="T801" s="5" t="str">
        <f>IF($A801&lt;&gt;"",IF(T$2&lt;&gt;"",INDEX('Instrument History'!$1:$1048576,CcyPerBase!$B801,CcyPerBase!T$3) / $C801,""),"")</f>
        <v/>
      </c>
      <c r="U801" s="5" t="str">
        <f>IF($A801&lt;&gt;"",IF(U$2&lt;&gt;"",INDEX('Instrument History'!$1:$1048576,CcyPerBase!$B801,CcyPerBase!U$3) / $C801,""),"")</f>
        <v/>
      </c>
      <c r="V801" s="5" t="str">
        <f>IF($A801&lt;&gt;"",IF(V$2&lt;&gt;"",INDEX('Instrument History'!$1:$1048576,CcyPerBase!$B801,CcyPerBase!V$3) / $C801,""),"")</f>
        <v/>
      </c>
      <c r="W801" s="5" t="str">
        <f>IF($A801&lt;&gt;"",IF(W$2&lt;&gt;"",INDEX('Instrument History'!$1:$1048576,CcyPerBase!$B801,CcyPerBase!W$3) / $C801,""),"")</f>
        <v/>
      </c>
      <c r="X801" s="5" t="str">
        <f>IF($A801&lt;&gt;"",IF(X$2&lt;&gt;"",INDEX('Instrument History'!$1:$1048576,CcyPerBase!$B801,CcyPerBase!X$3) / $C801,""),"")</f>
        <v/>
      </c>
    </row>
    <row r="802" spans="1:24">
      <c r="A802" s="12" t="str">
        <f>IF(A801&lt;&gt;"",IF(A801=$B$3,"",'Instrument History'!A799),"")</f>
        <v/>
      </c>
      <c r="B802" t="str">
        <f t="shared" si="13"/>
        <v/>
      </c>
      <c r="C802" s="5" t="str">
        <f>IF(A802&lt;&gt;"",INDEX('Instrument History'!$1:$1048576,CcyPerBase!B802,CcyPerBase!$B$2),"")</f>
        <v/>
      </c>
      <c r="D802" s="5" t="str">
        <f>IF($A802&lt;&gt;"",INDEX('Instrument History'!$1:$1048576,CcyPerBase!$B802,CcyPerBase!D$3) / $C802,"")</f>
        <v/>
      </c>
      <c r="E802" s="5" t="str">
        <f>IF($A802&lt;&gt;"",IF(E$2&lt;&gt;"",INDEX('Instrument History'!$1:$1048576,CcyPerBase!$B802,CcyPerBase!E$3) / $C802,""),"")</f>
        <v/>
      </c>
      <c r="F802" s="5" t="str">
        <f>IF($A802&lt;&gt;"",IF(F$2&lt;&gt;"",INDEX('Instrument History'!$1:$1048576,CcyPerBase!$B802,CcyPerBase!F$3) / $C802,""),"")</f>
        <v/>
      </c>
      <c r="G802" s="5" t="str">
        <f>IF($A802&lt;&gt;"",IF(G$2&lt;&gt;"",INDEX('Instrument History'!$1:$1048576,CcyPerBase!$B802,CcyPerBase!G$3) / $C802,""),"")</f>
        <v/>
      </c>
      <c r="H802" s="5" t="str">
        <f>IF($A802&lt;&gt;"",IF(H$2&lt;&gt;"",INDEX('Instrument History'!$1:$1048576,CcyPerBase!$B802,CcyPerBase!H$3) / $C802,""),"")</f>
        <v/>
      </c>
      <c r="I802" s="5" t="str">
        <f>IF($A802&lt;&gt;"",IF(I$2&lt;&gt;"",INDEX('Instrument History'!$1:$1048576,CcyPerBase!$B802,CcyPerBase!I$3) / $C802,""),"")</f>
        <v/>
      </c>
      <c r="J802" s="5" t="str">
        <f>IF($A802&lt;&gt;"",IF(J$2&lt;&gt;"",INDEX('Instrument History'!$1:$1048576,CcyPerBase!$B802,CcyPerBase!J$3) / $C802,""),"")</f>
        <v/>
      </c>
      <c r="K802" s="5" t="str">
        <f>IF($A802&lt;&gt;"",IF(K$2&lt;&gt;"",INDEX('Instrument History'!$1:$1048576,CcyPerBase!$B802,CcyPerBase!K$3) / $C802,""),"")</f>
        <v/>
      </c>
      <c r="L802" s="5" t="str">
        <f>IF($A802&lt;&gt;"",IF(L$2&lt;&gt;"",INDEX('Instrument History'!$1:$1048576,CcyPerBase!$B802,CcyPerBase!L$3) / $C802,""),"")</f>
        <v/>
      </c>
      <c r="M802" s="5" t="str">
        <f>IF($A802&lt;&gt;"",IF(M$2&lt;&gt;"",INDEX('Instrument History'!$1:$1048576,CcyPerBase!$B802,CcyPerBase!M$3) / $C802,""),"")</f>
        <v/>
      </c>
      <c r="N802" s="5" t="str">
        <f>IF($A802&lt;&gt;"",IF(N$2&lt;&gt;"",INDEX('Instrument History'!$1:$1048576,CcyPerBase!$B802,CcyPerBase!N$3) / $C802,""),"")</f>
        <v/>
      </c>
      <c r="O802" s="5" t="str">
        <f>IF($A802&lt;&gt;"",IF(O$2&lt;&gt;"",INDEX('Instrument History'!$1:$1048576,CcyPerBase!$B802,CcyPerBase!O$3) / $C802,""),"")</f>
        <v/>
      </c>
      <c r="P802" s="5" t="str">
        <f>IF($A802&lt;&gt;"",IF(P$2&lt;&gt;"",INDEX('Instrument History'!$1:$1048576,CcyPerBase!$B802,CcyPerBase!P$3) / $C802,""),"")</f>
        <v/>
      </c>
      <c r="Q802" s="5" t="str">
        <f>IF($A802&lt;&gt;"",IF(Q$2&lt;&gt;"",INDEX('Instrument History'!$1:$1048576,CcyPerBase!$B802,CcyPerBase!Q$3) / $C802,""),"")</f>
        <v/>
      </c>
      <c r="R802" s="5" t="str">
        <f>IF($A802&lt;&gt;"",IF(R$2&lt;&gt;"",INDEX('Instrument History'!$1:$1048576,CcyPerBase!$B802,CcyPerBase!R$3) / $C802,""),"")</f>
        <v/>
      </c>
      <c r="S802" s="5" t="str">
        <f>IF($A802&lt;&gt;"",IF(S$2&lt;&gt;"",INDEX('Instrument History'!$1:$1048576,CcyPerBase!$B802,CcyPerBase!S$3) / $C802,""),"")</f>
        <v/>
      </c>
      <c r="T802" s="5" t="str">
        <f>IF($A802&lt;&gt;"",IF(T$2&lt;&gt;"",INDEX('Instrument History'!$1:$1048576,CcyPerBase!$B802,CcyPerBase!T$3) / $C802,""),"")</f>
        <v/>
      </c>
      <c r="U802" s="5" t="str">
        <f>IF($A802&lt;&gt;"",IF(U$2&lt;&gt;"",INDEX('Instrument History'!$1:$1048576,CcyPerBase!$B802,CcyPerBase!U$3) / $C802,""),"")</f>
        <v/>
      </c>
      <c r="V802" s="5" t="str">
        <f>IF($A802&lt;&gt;"",IF(V$2&lt;&gt;"",INDEX('Instrument History'!$1:$1048576,CcyPerBase!$B802,CcyPerBase!V$3) / $C802,""),"")</f>
        <v/>
      </c>
      <c r="W802" s="5" t="str">
        <f>IF($A802&lt;&gt;"",IF(W$2&lt;&gt;"",INDEX('Instrument History'!$1:$1048576,CcyPerBase!$B802,CcyPerBase!W$3) / $C802,""),"")</f>
        <v/>
      </c>
      <c r="X802" s="5" t="str">
        <f>IF($A802&lt;&gt;"",IF(X$2&lt;&gt;"",INDEX('Instrument History'!$1:$1048576,CcyPerBase!$B802,CcyPerBase!X$3) / $C802,""),"")</f>
        <v/>
      </c>
    </row>
    <row r="803" spans="1:24">
      <c r="A803" s="12" t="str">
        <f>IF(A802&lt;&gt;"",IF(A802=$B$3,"",'Instrument History'!A800),"")</f>
        <v/>
      </c>
      <c r="B803" t="str">
        <f t="shared" si="13"/>
        <v/>
      </c>
      <c r="C803" s="5" t="str">
        <f>IF(A803&lt;&gt;"",INDEX('Instrument History'!$1:$1048576,CcyPerBase!B803,CcyPerBase!$B$2),"")</f>
        <v/>
      </c>
      <c r="D803" s="5" t="str">
        <f>IF($A803&lt;&gt;"",INDEX('Instrument History'!$1:$1048576,CcyPerBase!$B803,CcyPerBase!D$3) / $C803,"")</f>
        <v/>
      </c>
      <c r="E803" s="5" t="str">
        <f>IF($A803&lt;&gt;"",IF(E$2&lt;&gt;"",INDEX('Instrument History'!$1:$1048576,CcyPerBase!$B803,CcyPerBase!E$3) / $C803,""),"")</f>
        <v/>
      </c>
      <c r="F803" s="5" t="str">
        <f>IF($A803&lt;&gt;"",IF(F$2&lt;&gt;"",INDEX('Instrument History'!$1:$1048576,CcyPerBase!$B803,CcyPerBase!F$3) / $C803,""),"")</f>
        <v/>
      </c>
      <c r="G803" s="5" t="str">
        <f>IF($A803&lt;&gt;"",IF(G$2&lt;&gt;"",INDEX('Instrument History'!$1:$1048576,CcyPerBase!$B803,CcyPerBase!G$3) / $C803,""),"")</f>
        <v/>
      </c>
      <c r="H803" s="5" t="str">
        <f>IF($A803&lt;&gt;"",IF(H$2&lt;&gt;"",INDEX('Instrument History'!$1:$1048576,CcyPerBase!$B803,CcyPerBase!H$3) / $C803,""),"")</f>
        <v/>
      </c>
      <c r="I803" s="5" t="str">
        <f>IF($A803&lt;&gt;"",IF(I$2&lt;&gt;"",INDEX('Instrument History'!$1:$1048576,CcyPerBase!$B803,CcyPerBase!I$3) / $C803,""),"")</f>
        <v/>
      </c>
      <c r="J803" s="5" t="str">
        <f>IF($A803&lt;&gt;"",IF(J$2&lt;&gt;"",INDEX('Instrument History'!$1:$1048576,CcyPerBase!$B803,CcyPerBase!J$3) / $C803,""),"")</f>
        <v/>
      </c>
      <c r="K803" s="5" t="str">
        <f>IF($A803&lt;&gt;"",IF(K$2&lt;&gt;"",INDEX('Instrument History'!$1:$1048576,CcyPerBase!$B803,CcyPerBase!K$3) / $C803,""),"")</f>
        <v/>
      </c>
      <c r="L803" s="5" t="str">
        <f>IF($A803&lt;&gt;"",IF(L$2&lt;&gt;"",INDEX('Instrument History'!$1:$1048576,CcyPerBase!$B803,CcyPerBase!L$3) / $C803,""),"")</f>
        <v/>
      </c>
      <c r="M803" s="5" t="str">
        <f>IF($A803&lt;&gt;"",IF(M$2&lt;&gt;"",INDEX('Instrument History'!$1:$1048576,CcyPerBase!$B803,CcyPerBase!M$3) / $C803,""),"")</f>
        <v/>
      </c>
      <c r="N803" s="5" t="str">
        <f>IF($A803&lt;&gt;"",IF(N$2&lt;&gt;"",INDEX('Instrument History'!$1:$1048576,CcyPerBase!$B803,CcyPerBase!N$3) / $C803,""),"")</f>
        <v/>
      </c>
      <c r="O803" s="5" t="str">
        <f>IF($A803&lt;&gt;"",IF(O$2&lt;&gt;"",INDEX('Instrument History'!$1:$1048576,CcyPerBase!$B803,CcyPerBase!O$3) / $C803,""),"")</f>
        <v/>
      </c>
      <c r="P803" s="5" t="str">
        <f>IF($A803&lt;&gt;"",IF(P$2&lt;&gt;"",INDEX('Instrument History'!$1:$1048576,CcyPerBase!$B803,CcyPerBase!P$3) / $C803,""),"")</f>
        <v/>
      </c>
      <c r="Q803" s="5" t="str">
        <f>IF($A803&lt;&gt;"",IF(Q$2&lt;&gt;"",INDEX('Instrument History'!$1:$1048576,CcyPerBase!$B803,CcyPerBase!Q$3) / $C803,""),"")</f>
        <v/>
      </c>
      <c r="R803" s="5" t="str">
        <f>IF($A803&lt;&gt;"",IF(R$2&lt;&gt;"",INDEX('Instrument History'!$1:$1048576,CcyPerBase!$B803,CcyPerBase!R$3) / $C803,""),"")</f>
        <v/>
      </c>
      <c r="S803" s="5" t="str">
        <f>IF($A803&lt;&gt;"",IF(S$2&lt;&gt;"",INDEX('Instrument History'!$1:$1048576,CcyPerBase!$B803,CcyPerBase!S$3) / $C803,""),"")</f>
        <v/>
      </c>
      <c r="T803" s="5" t="str">
        <f>IF($A803&lt;&gt;"",IF(T$2&lt;&gt;"",INDEX('Instrument History'!$1:$1048576,CcyPerBase!$B803,CcyPerBase!T$3) / $C803,""),"")</f>
        <v/>
      </c>
      <c r="U803" s="5" t="str">
        <f>IF($A803&lt;&gt;"",IF(U$2&lt;&gt;"",INDEX('Instrument History'!$1:$1048576,CcyPerBase!$B803,CcyPerBase!U$3) / $C803,""),"")</f>
        <v/>
      </c>
      <c r="V803" s="5" t="str">
        <f>IF($A803&lt;&gt;"",IF(V$2&lt;&gt;"",INDEX('Instrument History'!$1:$1048576,CcyPerBase!$B803,CcyPerBase!V$3) / $C803,""),"")</f>
        <v/>
      </c>
      <c r="W803" s="5" t="str">
        <f>IF($A803&lt;&gt;"",IF(W$2&lt;&gt;"",INDEX('Instrument History'!$1:$1048576,CcyPerBase!$B803,CcyPerBase!W$3) / $C803,""),"")</f>
        <v/>
      </c>
      <c r="X803" s="5" t="str">
        <f>IF($A803&lt;&gt;"",IF(X$2&lt;&gt;"",INDEX('Instrument History'!$1:$1048576,CcyPerBase!$B803,CcyPerBase!X$3) / $C803,""),"")</f>
        <v/>
      </c>
    </row>
    <row r="804" spans="1:24">
      <c r="A804" s="12" t="str">
        <f>IF(A803&lt;&gt;"",IF(A803=$B$3,"",'Instrument History'!A801),"")</f>
        <v/>
      </c>
      <c r="B804" t="str">
        <f t="shared" si="13"/>
        <v/>
      </c>
      <c r="C804" s="5" t="str">
        <f>IF(A804&lt;&gt;"",INDEX('Instrument History'!$1:$1048576,CcyPerBase!B804,CcyPerBase!$B$2),"")</f>
        <v/>
      </c>
      <c r="D804" s="5" t="str">
        <f>IF($A804&lt;&gt;"",INDEX('Instrument History'!$1:$1048576,CcyPerBase!$B804,CcyPerBase!D$3) / $C804,"")</f>
        <v/>
      </c>
      <c r="E804" s="5" t="str">
        <f>IF($A804&lt;&gt;"",IF(E$2&lt;&gt;"",INDEX('Instrument History'!$1:$1048576,CcyPerBase!$B804,CcyPerBase!E$3) / $C804,""),"")</f>
        <v/>
      </c>
      <c r="F804" s="5" t="str">
        <f>IF($A804&lt;&gt;"",IF(F$2&lt;&gt;"",INDEX('Instrument History'!$1:$1048576,CcyPerBase!$B804,CcyPerBase!F$3) / $C804,""),"")</f>
        <v/>
      </c>
      <c r="G804" s="5" t="str">
        <f>IF($A804&lt;&gt;"",IF(G$2&lt;&gt;"",INDEX('Instrument History'!$1:$1048576,CcyPerBase!$B804,CcyPerBase!G$3) / $C804,""),"")</f>
        <v/>
      </c>
      <c r="H804" s="5" t="str">
        <f>IF($A804&lt;&gt;"",IF(H$2&lt;&gt;"",INDEX('Instrument History'!$1:$1048576,CcyPerBase!$B804,CcyPerBase!H$3) / $C804,""),"")</f>
        <v/>
      </c>
      <c r="I804" s="5" t="str">
        <f>IF($A804&lt;&gt;"",IF(I$2&lt;&gt;"",INDEX('Instrument History'!$1:$1048576,CcyPerBase!$B804,CcyPerBase!I$3) / $C804,""),"")</f>
        <v/>
      </c>
      <c r="J804" s="5" t="str">
        <f>IF($A804&lt;&gt;"",IF(J$2&lt;&gt;"",INDEX('Instrument History'!$1:$1048576,CcyPerBase!$B804,CcyPerBase!J$3) / $C804,""),"")</f>
        <v/>
      </c>
      <c r="K804" s="5" t="str">
        <f>IF($A804&lt;&gt;"",IF(K$2&lt;&gt;"",INDEX('Instrument History'!$1:$1048576,CcyPerBase!$B804,CcyPerBase!K$3) / $C804,""),"")</f>
        <v/>
      </c>
      <c r="L804" s="5" t="str">
        <f>IF($A804&lt;&gt;"",IF(L$2&lt;&gt;"",INDEX('Instrument History'!$1:$1048576,CcyPerBase!$B804,CcyPerBase!L$3) / $C804,""),"")</f>
        <v/>
      </c>
      <c r="M804" s="5" t="str">
        <f>IF($A804&lt;&gt;"",IF(M$2&lt;&gt;"",INDEX('Instrument History'!$1:$1048576,CcyPerBase!$B804,CcyPerBase!M$3) / $C804,""),"")</f>
        <v/>
      </c>
      <c r="N804" s="5" t="str">
        <f>IF($A804&lt;&gt;"",IF(N$2&lt;&gt;"",INDEX('Instrument History'!$1:$1048576,CcyPerBase!$B804,CcyPerBase!N$3) / $C804,""),"")</f>
        <v/>
      </c>
      <c r="O804" s="5" t="str">
        <f>IF($A804&lt;&gt;"",IF(O$2&lt;&gt;"",INDEX('Instrument History'!$1:$1048576,CcyPerBase!$B804,CcyPerBase!O$3) / $C804,""),"")</f>
        <v/>
      </c>
      <c r="P804" s="5" t="str">
        <f>IF($A804&lt;&gt;"",IF(P$2&lt;&gt;"",INDEX('Instrument History'!$1:$1048576,CcyPerBase!$B804,CcyPerBase!P$3) / $C804,""),"")</f>
        <v/>
      </c>
      <c r="Q804" s="5" t="str">
        <f>IF($A804&lt;&gt;"",IF(Q$2&lt;&gt;"",INDEX('Instrument History'!$1:$1048576,CcyPerBase!$B804,CcyPerBase!Q$3) / $C804,""),"")</f>
        <v/>
      </c>
      <c r="R804" s="5" t="str">
        <f>IF($A804&lt;&gt;"",IF(R$2&lt;&gt;"",INDEX('Instrument History'!$1:$1048576,CcyPerBase!$B804,CcyPerBase!R$3) / $C804,""),"")</f>
        <v/>
      </c>
      <c r="S804" s="5" t="str">
        <f>IF($A804&lt;&gt;"",IF(S$2&lt;&gt;"",INDEX('Instrument History'!$1:$1048576,CcyPerBase!$B804,CcyPerBase!S$3) / $C804,""),"")</f>
        <v/>
      </c>
      <c r="T804" s="5" t="str">
        <f>IF($A804&lt;&gt;"",IF(T$2&lt;&gt;"",INDEX('Instrument History'!$1:$1048576,CcyPerBase!$B804,CcyPerBase!T$3) / $C804,""),"")</f>
        <v/>
      </c>
      <c r="U804" s="5" t="str">
        <f>IF($A804&lt;&gt;"",IF(U$2&lt;&gt;"",INDEX('Instrument History'!$1:$1048576,CcyPerBase!$B804,CcyPerBase!U$3) / $C804,""),"")</f>
        <v/>
      </c>
      <c r="V804" s="5" t="str">
        <f>IF($A804&lt;&gt;"",IF(V$2&lt;&gt;"",INDEX('Instrument History'!$1:$1048576,CcyPerBase!$B804,CcyPerBase!V$3) / $C804,""),"")</f>
        <v/>
      </c>
      <c r="W804" s="5" t="str">
        <f>IF($A804&lt;&gt;"",IF(W$2&lt;&gt;"",INDEX('Instrument History'!$1:$1048576,CcyPerBase!$B804,CcyPerBase!W$3) / $C804,""),"")</f>
        <v/>
      </c>
      <c r="X804" s="5" t="str">
        <f>IF($A804&lt;&gt;"",IF(X$2&lt;&gt;"",INDEX('Instrument History'!$1:$1048576,CcyPerBase!$B804,CcyPerBase!X$3) / $C804,""),"")</f>
        <v/>
      </c>
    </row>
    <row r="805" spans="1:24">
      <c r="A805" s="12" t="str">
        <f>IF(A804&lt;&gt;"",IF(A804=$B$3,"",'Instrument History'!A802),"")</f>
        <v/>
      </c>
      <c r="B805" t="str">
        <f t="shared" si="13"/>
        <v/>
      </c>
      <c r="C805" s="5" t="str">
        <f>IF(A805&lt;&gt;"",INDEX('Instrument History'!$1:$1048576,CcyPerBase!B805,CcyPerBase!$B$2),"")</f>
        <v/>
      </c>
      <c r="D805" s="5" t="str">
        <f>IF($A805&lt;&gt;"",INDEX('Instrument History'!$1:$1048576,CcyPerBase!$B805,CcyPerBase!D$3) / $C805,"")</f>
        <v/>
      </c>
      <c r="E805" s="5" t="str">
        <f>IF($A805&lt;&gt;"",IF(E$2&lt;&gt;"",INDEX('Instrument History'!$1:$1048576,CcyPerBase!$B805,CcyPerBase!E$3) / $C805,""),"")</f>
        <v/>
      </c>
      <c r="F805" s="5" t="str">
        <f>IF($A805&lt;&gt;"",IF(F$2&lt;&gt;"",INDEX('Instrument History'!$1:$1048576,CcyPerBase!$B805,CcyPerBase!F$3) / $C805,""),"")</f>
        <v/>
      </c>
      <c r="G805" s="5" t="str">
        <f>IF($A805&lt;&gt;"",IF(G$2&lt;&gt;"",INDEX('Instrument History'!$1:$1048576,CcyPerBase!$B805,CcyPerBase!G$3) / $C805,""),"")</f>
        <v/>
      </c>
      <c r="H805" s="5" t="str">
        <f>IF($A805&lt;&gt;"",IF(H$2&lt;&gt;"",INDEX('Instrument History'!$1:$1048576,CcyPerBase!$B805,CcyPerBase!H$3) / $C805,""),"")</f>
        <v/>
      </c>
      <c r="I805" s="5" t="str">
        <f>IF($A805&lt;&gt;"",IF(I$2&lt;&gt;"",INDEX('Instrument History'!$1:$1048576,CcyPerBase!$B805,CcyPerBase!I$3) / $C805,""),"")</f>
        <v/>
      </c>
      <c r="J805" s="5" t="str">
        <f>IF($A805&lt;&gt;"",IF(J$2&lt;&gt;"",INDEX('Instrument History'!$1:$1048576,CcyPerBase!$B805,CcyPerBase!J$3) / $C805,""),"")</f>
        <v/>
      </c>
      <c r="K805" s="5" t="str">
        <f>IF($A805&lt;&gt;"",IF(K$2&lt;&gt;"",INDEX('Instrument History'!$1:$1048576,CcyPerBase!$B805,CcyPerBase!K$3) / $C805,""),"")</f>
        <v/>
      </c>
      <c r="L805" s="5" t="str">
        <f>IF($A805&lt;&gt;"",IF(L$2&lt;&gt;"",INDEX('Instrument History'!$1:$1048576,CcyPerBase!$B805,CcyPerBase!L$3) / $C805,""),"")</f>
        <v/>
      </c>
      <c r="M805" s="5" t="str">
        <f>IF($A805&lt;&gt;"",IF(M$2&lt;&gt;"",INDEX('Instrument History'!$1:$1048576,CcyPerBase!$B805,CcyPerBase!M$3) / $C805,""),"")</f>
        <v/>
      </c>
      <c r="N805" s="5" t="str">
        <f>IF($A805&lt;&gt;"",IF(N$2&lt;&gt;"",INDEX('Instrument History'!$1:$1048576,CcyPerBase!$B805,CcyPerBase!N$3) / $C805,""),"")</f>
        <v/>
      </c>
      <c r="O805" s="5" t="str">
        <f>IF($A805&lt;&gt;"",IF(O$2&lt;&gt;"",INDEX('Instrument History'!$1:$1048576,CcyPerBase!$B805,CcyPerBase!O$3) / $C805,""),"")</f>
        <v/>
      </c>
      <c r="P805" s="5" t="str">
        <f>IF($A805&lt;&gt;"",IF(P$2&lt;&gt;"",INDEX('Instrument History'!$1:$1048576,CcyPerBase!$B805,CcyPerBase!P$3) / $C805,""),"")</f>
        <v/>
      </c>
      <c r="Q805" s="5" t="str">
        <f>IF($A805&lt;&gt;"",IF(Q$2&lt;&gt;"",INDEX('Instrument History'!$1:$1048576,CcyPerBase!$B805,CcyPerBase!Q$3) / $C805,""),"")</f>
        <v/>
      </c>
      <c r="R805" s="5" t="str">
        <f>IF($A805&lt;&gt;"",IF(R$2&lt;&gt;"",INDEX('Instrument History'!$1:$1048576,CcyPerBase!$B805,CcyPerBase!R$3) / $C805,""),"")</f>
        <v/>
      </c>
      <c r="S805" s="5" t="str">
        <f>IF($A805&lt;&gt;"",IF(S$2&lt;&gt;"",INDEX('Instrument History'!$1:$1048576,CcyPerBase!$B805,CcyPerBase!S$3) / $C805,""),"")</f>
        <v/>
      </c>
      <c r="T805" s="5" t="str">
        <f>IF($A805&lt;&gt;"",IF(T$2&lt;&gt;"",INDEX('Instrument History'!$1:$1048576,CcyPerBase!$B805,CcyPerBase!T$3) / $C805,""),"")</f>
        <v/>
      </c>
      <c r="U805" s="5" t="str">
        <f>IF($A805&lt;&gt;"",IF(U$2&lt;&gt;"",INDEX('Instrument History'!$1:$1048576,CcyPerBase!$B805,CcyPerBase!U$3) / $C805,""),"")</f>
        <v/>
      </c>
      <c r="V805" s="5" t="str">
        <f>IF($A805&lt;&gt;"",IF(V$2&lt;&gt;"",INDEX('Instrument History'!$1:$1048576,CcyPerBase!$B805,CcyPerBase!V$3) / $C805,""),"")</f>
        <v/>
      </c>
      <c r="W805" s="5" t="str">
        <f>IF($A805&lt;&gt;"",IF(W$2&lt;&gt;"",INDEX('Instrument History'!$1:$1048576,CcyPerBase!$B805,CcyPerBase!W$3) / $C805,""),"")</f>
        <v/>
      </c>
      <c r="X805" s="5" t="str">
        <f>IF($A805&lt;&gt;"",IF(X$2&lt;&gt;"",INDEX('Instrument History'!$1:$1048576,CcyPerBase!$B805,CcyPerBase!X$3) / $C805,""),"")</f>
        <v/>
      </c>
    </row>
    <row r="806" spans="1:24">
      <c r="A806" s="12" t="str">
        <f>IF(A805&lt;&gt;"",IF(A805=$B$3,"",'Instrument History'!A803),"")</f>
        <v/>
      </c>
      <c r="B806" t="str">
        <f t="shared" si="13"/>
        <v/>
      </c>
      <c r="C806" s="5" t="str">
        <f>IF(A806&lt;&gt;"",INDEX('Instrument History'!$1:$1048576,CcyPerBase!B806,CcyPerBase!$B$2),"")</f>
        <v/>
      </c>
      <c r="D806" s="5" t="str">
        <f>IF($A806&lt;&gt;"",INDEX('Instrument History'!$1:$1048576,CcyPerBase!$B806,CcyPerBase!D$3) / $C806,"")</f>
        <v/>
      </c>
      <c r="E806" s="5" t="str">
        <f>IF($A806&lt;&gt;"",IF(E$2&lt;&gt;"",INDEX('Instrument History'!$1:$1048576,CcyPerBase!$B806,CcyPerBase!E$3) / $C806,""),"")</f>
        <v/>
      </c>
      <c r="F806" s="5" t="str">
        <f>IF($A806&lt;&gt;"",IF(F$2&lt;&gt;"",INDEX('Instrument History'!$1:$1048576,CcyPerBase!$B806,CcyPerBase!F$3) / $C806,""),"")</f>
        <v/>
      </c>
      <c r="G806" s="5" t="str">
        <f>IF($A806&lt;&gt;"",IF(G$2&lt;&gt;"",INDEX('Instrument History'!$1:$1048576,CcyPerBase!$B806,CcyPerBase!G$3) / $C806,""),"")</f>
        <v/>
      </c>
      <c r="H806" s="5" t="str">
        <f>IF($A806&lt;&gt;"",IF(H$2&lt;&gt;"",INDEX('Instrument History'!$1:$1048576,CcyPerBase!$B806,CcyPerBase!H$3) / $C806,""),"")</f>
        <v/>
      </c>
      <c r="I806" s="5" t="str">
        <f>IF($A806&lt;&gt;"",IF(I$2&lt;&gt;"",INDEX('Instrument History'!$1:$1048576,CcyPerBase!$B806,CcyPerBase!I$3) / $C806,""),"")</f>
        <v/>
      </c>
      <c r="J806" s="5" t="str">
        <f>IF($A806&lt;&gt;"",IF(J$2&lt;&gt;"",INDEX('Instrument History'!$1:$1048576,CcyPerBase!$B806,CcyPerBase!J$3) / $C806,""),"")</f>
        <v/>
      </c>
      <c r="K806" s="5" t="str">
        <f>IF($A806&lt;&gt;"",IF(K$2&lt;&gt;"",INDEX('Instrument History'!$1:$1048576,CcyPerBase!$B806,CcyPerBase!K$3) / $C806,""),"")</f>
        <v/>
      </c>
      <c r="L806" s="5" t="str">
        <f>IF($A806&lt;&gt;"",IF(L$2&lt;&gt;"",INDEX('Instrument History'!$1:$1048576,CcyPerBase!$B806,CcyPerBase!L$3) / $C806,""),"")</f>
        <v/>
      </c>
      <c r="M806" s="5" t="str">
        <f>IF($A806&lt;&gt;"",IF(M$2&lt;&gt;"",INDEX('Instrument History'!$1:$1048576,CcyPerBase!$B806,CcyPerBase!M$3) / $C806,""),"")</f>
        <v/>
      </c>
      <c r="N806" s="5" t="str">
        <f>IF($A806&lt;&gt;"",IF(N$2&lt;&gt;"",INDEX('Instrument History'!$1:$1048576,CcyPerBase!$B806,CcyPerBase!N$3) / $C806,""),"")</f>
        <v/>
      </c>
      <c r="O806" s="5" t="str">
        <f>IF($A806&lt;&gt;"",IF(O$2&lt;&gt;"",INDEX('Instrument History'!$1:$1048576,CcyPerBase!$B806,CcyPerBase!O$3) / $C806,""),"")</f>
        <v/>
      </c>
      <c r="P806" s="5" t="str">
        <f>IF($A806&lt;&gt;"",IF(P$2&lt;&gt;"",INDEX('Instrument History'!$1:$1048576,CcyPerBase!$B806,CcyPerBase!P$3) / $C806,""),"")</f>
        <v/>
      </c>
      <c r="Q806" s="5" t="str">
        <f>IF($A806&lt;&gt;"",IF(Q$2&lt;&gt;"",INDEX('Instrument History'!$1:$1048576,CcyPerBase!$B806,CcyPerBase!Q$3) / $C806,""),"")</f>
        <v/>
      </c>
      <c r="R806" s="5" t="str">
        <f>IF($A806&lt;&gt;"",IF(R$2&lt;&gt;"",INDEX('Instrument History'!$1:$1048576,CcyPerBase!$B806,CcyPerBase!R$3) / $C806,""),"")</f>
        <v/>
      </c>
      <c r="S806" s="5" t="str">
        <f>IF($A806&lt;&gt;"",IF(S$2&lt;&gt;"",INDEX('Instrument History'!$1:$1048576,CcyPerBase!$B806,CcyPerBase!S$3) / $C806,""),"")</f>
        <v/>
      </c>
      <c r="T806" s="5" t="str">
        <f>IF($A806&lt;&gt;"",IF(T$2&lt;&gt;"",INDEX('Instrument History'!$1:$1048576,CcyPerBase!$B806,CcyPerBase!T$3) / $C806,""),"")</f>
        <v/>
      </c>
      <c r="U806" s="5" t="str">
        <f>IF($A806&lt;&gt;"",IF(U$2&lt;&gt;"",INDEX('Instrument History'!$1:$1048576,CcyPerBase!$B806,CcyPerBase!U$3) / $C806,""),"")</f>
        <v/>
      </c>
      <c r="V806" s="5" t="str">
        <f>IF($A806&lt;&gt;"",IF(V$2&lt;&gt;"",INDEX('Instrument History'!$1:$1048576,CcyPerBase!$B806,CcyPerBase!V$3) / $C806,""),"")</f>
        <v/>
      </c>
      <c r="W806" s="5" t="str">
        <f>IF($A806&lt;&gt;"",IF(W$2&lt;&gt;"",INDEX('Instrument History'!$1:$1048576,CcyPerBase!$B806,CcyPerBase!W$3) / $C806,""),"")</f>
        <v/>
      </c>
      <c r="X806" s="5" t="str">
        <f>IF($A806&lt;&gt;"",IF(X$2&lt;&gt;"",INDEX('Instrument History'!$1:$1048576,CcyPerBase!$B806,CcyPerBase!X$3) / $C806,""),"")</f>
        <v/>
      </c>
    </row>
    <row r="807" spans="1:24">
      <c r="A807" s="12" t="str">
        <f>IF(A806&lt;&gt;"",IF(A806=$B$3,"",'Instrument History'!A804),"")</f>
        <v/>
      </c>
      <c r="B807" t="str">
        <f t="shared" si="13"/>
        <v/>
      </c>
      <c r="C807" s="5" t="str">
        <f>IF(A807&lt;&gt;"",INDEX('Instrument History'!$1:$1048576,CcyPerBase!B807,CcyPerBase!$B$2),"")</f>
        <v/>
      </c>
      <c r="D807" s="5" t="str">
        <f>IF($A807&lt;&gt;"",INDEX('Instrument History'!$1:$1048576,CcyPerBase!$B807,CcyPerBase!D$3) / $C807,"")</f>
        <v/>
      </c>
      <c r="E807" s="5" t="str">
        <f>IF($A807&lt;&gt;"",IF(E$2&lt;&gt;"",INDEX('Instrument History'!$1:$1048576,CcyPerBase!$B807,CcyPerBase!E$3) / $C807,""),"")</f>
        <v/>
      </c>
      <c r="F807" s="5" t="str">
        <f>IF($A807&lt;&gt;"",IF(F$2&lt;&gt;"",INDEX('Instrument History'!$1:$1048576,CcyPerBase!$B807,CcyPerBase!F$3) / $C807,""),"")</f>
        <v/>
      </c>
      <c r="G807" s="5" t="str">
        <f>IF($A807&lt;&gt;"",IF(G$2&lt;&gt;"",INDEX('Instrument History'!$1:$1048576,CcyPerBase!$B807,CcyPerBase!G$3) / $C807,""),"")</f>
        <v/>
      </c>
      <c r="H807" s="5" t="str">
        <f>IF($A807&lt;&gt;"",IF(H$2&lt;&gt;"",INDEX('Instrument History'!$1:$1048576,CcyPerBase!$B807,CcyPerBase!H$3) / $C807,""),"")</f>
        <v/>
      </c>
      <c r="I807" s="5" t="str">
        <f>IF($A807&lt;&gt;"",IF(I$2&lt;&gt;"",INDEX('Instrument History'!$1:$1048576,CcyPerBase!$B807,CcyPerBase!I$3) / $C807,""),"")</f>
        <v/>
      </c>
      <c r="J807" s="5" t="str">
        <f>IF($A807&lt;&gt;"",IF(J$2&lt;&gt;"",INDEX('Instrument History'!$1:$1048576,CcyPerBase!$B807,CcyPerBase!J$3) / $C807,""),"")</f>
        <v/>
      </c>
      <c r="K807" s="5" t="str">
        <f>IF($A807&lt;&gt;"",IF(K$2&lt;&gt;"",INDEX('Instrument History'!$1:$1048576,CcyPerBase!$B807,CcyPerBase!K$3) / $C807,""),"")</f>
        <v/>
      </c>
      <c r="L807" s="5" t="str">
        <f>IF($A807&lt;&gt;"",IF(L$2&lt;&gt;"",INDEX('Instrument History'!$1:$1048576,CcyPerBase!$B807,CcyPerBase!L$3) / $C807,""),"")</f>
        <v/>
      </c>
      <c r="M807" s="5" t="str">
        <f>IF($A807&lt;&gt;"",IF(M$2&lt;&gt;"",INDEX('Instrument History'!$1:$1048576,CcyPerBase!$B807,CcyPerBase!M$3) / $C807,""),"")</f>
        <v/>
      </c>
      <c r="N807" s="5" t="str">
        <f>IF($A807&lt;&gt;"",IF(N$2&lt;&gt;"",INDEX('Instrument History'!$1:$1048576,CcyPerBase!$B807,CcyPerBase!N$3) / $C807,""),"")</f>
        <v/>
      </c>
      <c r="O807" s="5" t="str">
        <f>IF($A807&lt;&gt;"",IF(O$2&lt;&gt;"",INDEX('Instrument History'!$1:$1048576,CcyPerBase!$B807,CcyPerBase!O$3) / $C807,""),"")</f>
        <v/>
      </c>
      <c r="P807" s="5" t="str">
        <f>IF($A807&lt;&gt;"",IF(P$2&lt;&gt;"",INDEX('Instrument History'!$1:$1048576,CcyPerBase!$B807,CcyPerBase!P$3) / $C807,""),"")</f>
        <v/>
      </c>
      <c r="Q807" s="5" t="str">
        <f>IF($A807&lt;&gt;"",IF(Q$2&lt;&gt;"",INDEX('Instrument History'!$1:$1048576,CcyPerBase!$B807,CcyPerBase!Q$3) / $C807,""),"")</f>
        <v/>
      </c>
      <c r="R807" s="5" t="str">
        <f>IF($A807&lt;&gt;"",IF(R$2&lt;&gt;"",INDEX('Instrument History'!$1:$1048576,CcyPerBase!$B807,CcyPerBase!R$3) / $C807,""),"")</f>
        <v/>
      </c>
      <c r="S807" s="5" t="str">
        <f>IF($A807&lt;&gt;"",IF(S$2&lt;&gt;"",INDEX('Instrument History'!$1:$1048576,CcyPerBase!$B807,CcyPerBase!S$3) / $C807,""),"")</f>
        <v/>
      </c>
      <c r="T807" s="5" t="str">
        <f>IF($A807&lt;&gt;"",IF(T$2&lt;&gt;"",INDEX('Instrument History'!$1:$1048576,CcyPerBase!$B807,CcyPerBase!T$3) / $C807,""),"")</f>
        <v/>
      </c>
      <c r="U807" s="5" t="str">
        <f>IF($A807&lt;&gt;"",IF(U$2&lt;&gt;"",INDEX('Instrument History'!$1:$1048576,CcyPerBase!$B807,CcyPerBase!U$3) / $C807,""),"")</f>
        <v/>
      </c>
      <c r="V807" s="5" t="str">
        <f>IF($A807&lt;&gt;"",IF(V$2&lt;&gt;"",INDEX('Instrument History'!$1:$1048576,CcyPerBase!$B807,CcyPerBase!V$3) / $C807,""),"")</f>
        <v/>
      </c>
      <c r="W807" s="5" t="str">
        <f>IF($A807&lt;&gt;"",IF(W$2&lt;&gt;"",INDEX('Instrument History'!$1:$1048576,CcyPerBase!$B807,CcyPerBase!W$3) / $C807,""),"")</f>
        <v/>
      </c>
      <c r="X807" s="5" t="str">
        <f>IF($A807&lt;&gt;"",IF(X$2&lt;&gt;"",INDEX('Instrument History'!$1:$1048576,CcyPerBase!$B807,CcyPerBase!X$3) / $C807,""),"")</f>
        <v/>
      </c>
    </row>
    <row r="808" spans="1:24">
      <c r="A808" s="12" t="str">
        <f>IF(A807&lt;&gt;"",IF(A807=$B$3,"",'Instrument History'!A805),"")</f>
        <v/>
      </c>
      <c r="B808" t="str">
        <f t="shared" si="13"/>
        <v/>
      </c>
      <c r="C808" s="5" t="str">
        <f>IF(A808&lt;&gt;"",INDEX('Instrument History'!$1:$1048576,CcyPerBase!B808,CcyPerBase!$B$2),"")</f>
        <v/>
      </c>
      <c r="D808" s="5" t="str">
        <f>IF($A808&lt;&gt;"",INDEX('Instrument History'!$1:$1048576,CcyPerBase!$B808,CcyPerBase!D$3) / $C808,"")</f>
        <v/>
      </c>
      <c r="E808" s="5" t="str">
        <f>IF($A808&lt;&gt;"",IF(E$2&lt;&gt;"",INDEX('Instrument History'!$1:$1048576,CcyPerBase!$B808,CcyPerBase!E$3) / $C808,""),"")</f>
        <v/>
      </c>
      <c r="F808" s="5" t="str">
        <f>IF($A808&lt;&gt;"",IF(F$2&lt;&gt;"",INDEX('Instrument History'!$1:$1048576,CcyPerBase!$B808,CcyPerBase!F$3) / $C808,""),"")</f>
        <v/>
      </c>
      <c r="G808" s="5" t="str">
        <f>IF($A808&lt;&gt;"",IF(G$2&lt;&gt;"",INDEX('Instrument History'!$1:$1048576,CcyPerBase!$B808,CcyPerBase!G$3) / $C808,""),"")</f>
        <v/>
      </c>
      <c r="H808" s="5" t="str">
        <f>IF($A808&lt;&gt;"",IF(H$2&lt;&gt;"",INDEX('Instrument History'!$1:$1048576,CcyPerBase!$B808,CcyPerBase!H$3) / $C808,""),"")</f>
        <v/>
      </c>
      <c r="I808" s="5" t="str">
        <f>IF($A808&lt;&gt;"",IF(I$2&lt;&gt;"",INDEX('Instrument History'!$1:$1048576,CcyPerBase!$B808,CcyPerBase!I$3) / $C808,""),"")</f>
        <v/>
      </c>
      <c r="J808" s="5" t="str">
        <f>IF($A808&lt;&gt;"",IF(J$2&lt;&gt;"",INDEX('Instrument History'!$1:$1048576,CcyPerBase!$B808,CcyPerBase!J$3) / $C808,""),"")</f>
        <v/>
      </c>
      <c r="K808" s="5" t="str">
        <f>IF($A808&lt;&gt;"",IF(K$2&lt;&gt;"",INDEX('Instrument History'!$1:$1048576,CcyPerBase!$B808,CcyPerBase!K$3) / $C808,""),"")</f>
        <v/>
      </c>
      <c r="L808" s="5" t="str">
        <f>IF($A808&lt;&gt;"",IF(L$2&lt;&gt;"",INDEX('Instrument History'!$1:$1048576,CcyPerBase!$B808,CcyPerBase!L$3) / $C808,""),"")</f>
        <v/>
      </c>
      <c r="M808" s="5" t="str">
        <f>IF($A808&lt;&gt;"",IF(M$2&lt;&gt;"",INDEX('Instrument History'!$1:$1048576,CcyPerBase!$B808,CcyPerBase!M$3) / $C808,""),"")</f>
        <v/>
      </c>
      <c r="N808" s="5" t="str">
        <f>IF($A808&lt;&gt;"",IF(N$2&lt;&gt;"",INDEX('Instrument History'!$1:$1048576,CcyPerBase!$B808,CcyPerBase!N$3) / $C808,""),"")</f>
        <v/>
      </c>
      <c r="O808" s="5" t="str">
        <f>IF($A808&lt;&gt;"",IF(O$2&lt;&gt;"",INDEX('Instrument History'!$1:$1048576,CcyPerBase!$B808,CcyPerBase!O$3) / $C808,""),"")</f>
        <v/>
      </c>
      <c r="P808" s="5" t="str">
        <f>IF($A808&lt;&gt;"",IF(P$2&lt;&gt;"",INDEX('Instrument History'!$1:$1048576,CcyPerBase!$B808,CcyPerBase!P$3) / $C808,""),"")</f>
        <v/>
      </c>
      <c r="Q808" s="5" t="str">
        <f>IF($A808&lt;&gt;"",IF(Q$2&lt;&gt;"",INDEX('Instrument History'!$1:$1048576,CcyPerBase!$B808,CcyPerBase!Q$3) / $C808,""),"")</f>
        <v/>
      </c>
      <c r="R808" s="5" t="str">
        <f>IF($A808&lt;&gt;"",IF(R$2&lt;&gt;"",INDEX('Instrument History'!$1:$1048576,CcyPerBase!$B808,CcyPerBase!R$3) / $C808,""),"")</f>
        <v/>
      </c>
      <c r="S808" s="5" t="str">
        <f>IF($A808&lt;&gt;"",IF(S$2&lt;&gt;"",INDEX('Instrument History'!$1:$1048576,CcyPerBase!$B808,CcyPerBase!S$3) / $C808,""),"")</f>
        <v/>
      </c>
      <c r="T808" s="5" t="str">
        <f>IF($A808&lt;&gt;"",IF(T$2&lt;&gt;"",INDEX('Instrument History'!$1:$1048576,CcyPerBase!$B808,CcyPerBase!T$3) / $C808,""),"")</f>
        <v/>
      </c>
      <c r="U808" s="5" t="str">
        <f>IF($A808&lt;&gt;"",IF(U$2&lt;&gt;"",INDEX('Instrument History'!$1:$1048576,CcyPerBase!$B808,CcyPerBase!U$3) / $C808,""),"")</f>
        <v/>
      </c>
      <c r="V808" s="5" t="str">
        <f>IF($A808&lt;&gt;"",IF(V$2&lt;&gt;"",INDEX('Instrument History'!$1:$1048576,CcyPerBase!$B808,CcyPerBase!V$3) / $C808,""),"")</f>
        <v/>
      </c>
      <c r="W808" s="5" t="str">
        <f>IF($A808&lt;&gt;"",IF(W$2&lt;&gt;"",INDEX('Instrument History'!$1:$1048576,CcyPerBase!$B808,CcyPerBase!W$3) / $C808,""),"")</f>
        <v/>
      </c>
      <c r="X808" s="5" t="str">
        <f>IF($A808&lt;&gt;"",IF(X$2&lt;&gt;"",INDEX('Instrument History'!$1:$1048576,CcyPerBase!$B808,CcyPerBase!X$3) / $C808,""),"")</f>
        <v/>
      </c>
    </row>
    <row r="809" spans="1:24">
      <c r="A809" s="12" t="str">
        <f>IF(A808&lt;&gt;"",IF(A808=$B$3,"",'Instrument History'!A806),"")</f>
        <v/>
      </c>
      <c r="B809" t="str">
        <f t="shared" si="13"/>
        <v/>
      </c>
      <c r="C809" s="5" t="str">
        <f>IF(A809&lt;&gt;"",INDEX('Instrument History'!$1:$1048576,CcyPerBase!B809,CcyPerBase!$B$2),"")</f>
        <v/>
      </c>
      <c r="D809" s="5" t="str">
        <f>IF($A809&lt;&gt;"",INDEX('Instrument History'!$1:$1048576,CcyPerBase!$B809,CcyPerBase!D$3) / $C809,"")</f>
        <v/>
      </c>
      <c r="E809" s="5" t="str">
        <f>IF($A809&lt;&gt;"",IF(E$2&lt;&gt;"",INDEX('Instrument History'!$1:$1048576,CcyPerBase!$B809,CcyPerBase!E$3) / $C809,""),"")</f>
        <v/>
      </c>
      <c r="F809" s="5" t="str">
        <f>IF($A809&lt;&gt;"",IF(F$2&lt;&gt;"",INDEX('Instrument History'!$1:$1048576,CcyPerBase!$B809,CcyPerBase!F$3) / $C809,""),"")</f>
        <v/>
      </c>
      <c r="G809" s="5" t="str">
        <f>IF($A809&lt;&gt;"",IF(G$2&lt;&gt;"",INDEX('Instrument History'!$1:$1048576,CcyPerBase!$B809,CcyPerBase!G$3) / $C809,""),"")</f>
        <v/>
      </c>
      <c r="H809" s="5" t="str">
        <f>IF($A809&lt;&gt;"",IF(H$2&lt;&gt;"",INDEX('Instrument History'!$1:$1048576,CcyPerBase!$B809,CcyPerBase!H$3) / $C809,""),"")</f>
        <v/>
      </c>
      <c r="I809" s="5" t="str">
        <f>IF($A809&lt;&gt;"",IF(I$2&lt;&gt;"",INDEX('Instrument History'!$1:$1048576,CcyPerBase!$B809,CcyPerBase!I$3) / $C809,""),"")</f>
        <v/>
      </c>
      <c r="J809" s="5" t="str">
        <f>IF($A809&lt;&gt;"",IF(J$2&lt;&gt;"",INDEX('Instrument History'!$1:$1048576,CcyPerBase!$B809,CcyPerBase!J$3) / $C809,""),"")</f>
        <v/>
      </c>
      <c r="K809" s="5" t="str">
        <f>IF($A809&lt;&gt;"",IF(K$2&lt;&gt;"",INDEX('Instrument History'!$1:$1048576,CcyPerBase!$B809,CcyPerBase!K$3) / $C809,""),"")</f>
        <v/>
      </c>
      <c r="L809" s="5" t="str">
        <f>IF($A809&lt;&gt;"",IF(L$2&lt;&gt;"",INDEX('Instrument History'!$1:$1048576,CcyPerBase!$B809,CcyPerBase!L$3) / $C809,""),"")</f>
        <v/>
      </c>
      <c r="M809" s="5" t="str">
        <f>IF($A809&lt;&gt;"",IF(M$2&lt;&gt;"",INDEX('Instrument History'!$1:$1048576,CcyPerBase!$B809,CcyPerBase!M$3) / $C809,""),"")</f>
        <v/>
      </c>
      <c r="N809" s="5" t="str">
        <f>IF($A809&lt;&gt;"",IF(N$2&lt;&gt;"",INDEX('Instrument History'!$1:$1048576,CcyPerBase!$B809,CcyPerBase!N$3) / $C809,""),"")</f>
        <v/>
      </c>
      <c r="O809" s="5" t="str">
        <f>IF($A809&lt;&gt;"",IF(O$2&lt;&gt;"",INDEX('Instrument History'!$1:$1048576,CcyPerBase!$B809,CcyPerBase!O$3) / $C809,""),"")</f>
        <v/>
      </c>
      <c r="P809" s="5" t="str">
        <f>IF($A809&lt;&gt;"",IF(P$2&lt;&gt;"",INDEX('Instrument History'!$1:$1048576,CcyPerBase!$B809,CcyPerBase!P$3) / $C809,""),"")</f>
        <v/>
      </c>
      <c r="Q809" s="5" t="str">
        <f>IF($A809&lt;&gt;"",IF(Q$2&lt;&gt;"",INDEX('Instrument History'!$1:$1048576,CcyPerBase!$B809,CcyPerBase!Q$3) / $C809,""),"")</f>
        <v/>
      </c>
      <c r="R809" s="5" t="str">
        <f>IF($A809&lt;&gt;"",IF(R$2&lt;&gt;"",INDEX('Instrument History'!$1:$1048576,CcyPerBase!$B809,CcyPerBase!R$3) / $C809,""),"")</f>
        <v/>
      </c>
      <c r="S809" s="5" t="str">
        <f>IF($A809&lt;&gt;"",IF(S$2&lt;&gt;"",INDEX('Instrument History'!$1:$1048576,CcyPerBase!$B809,CcyPerBase!S$3) / $C809,""),"")</f>
        <v/>
      </c>
      <c r="T809" s="5" t="str">
        <f>IF($A809&lt;&gt;"",IF(T$2&lt;&gt;"",INDEX('Instrument History'!$1:$1048576,CcyPerBase!$B809,CcyPerBase!T$3) / $C809,""),"")</f>
        <v/>
      </c>
      <c r="U809" s="5" t="str">
        <f>IF($A809&lt;&gt;"",IF(U$2&lt;&gt;"",INDEX('Instrument History'!$1:$1048576,CcyPerBase!$B809,CcyPerBase!U$3) / $C809,""),"")</f>
        <v/>
      </c>
      <c r="V809" s="5" t="str">
        <f>IF($A809&lt;&gt;"",IF(V$2&lt;&gt;"",INDEX('Instrument History'!$1:$1048576,CcyPerBase!$B809,CcyPerBase!V$3) / $C809,""),"")</f>
        <v/>
      </c>
      <c r="W809" s="5" t="str">
        <f>IF($A809&lt;&gt;"",IF(W$2&lt;&gt;"",INDEX('Instrument History'!$1:$1048576,CcyPerBase!$B809,CcyPerBase!W$3) / $C809,""),"")</f>
        <v/>
      </c>
      <c r="X809" s="5" t="str">
        <f>IF($A809&lt;&gt;"",IF(X$2&lt;&gt;"",INDEX('Instrument History'!$1:$1048576,CcyPerBase!$B809,CcyPerBase!X$3) / $C809,""),"")</f>
        <v/>
      </c>
    </row>
    <row r="810" spans="1:24">
      <c r="A810" s="12" t="str">
        <f>IF(A809&lt;&gt;"",IF(A809=$B$3,"",'Instrument History'!A807),"")</f>
        <v/>
      </c>
      <c r="B810" t="str">
        <f t="shared" si="13"/>
        <v/>
      </c>
      <c r="C810" s="5" t="str">
        <f>IF(A810&lt;&gt;"",INDEX('Instrument History'!$1:$1048576,CcyPerBase!B810,CcyPerBase!$B$2),"")</f>
        <v/>
      </c>
      <c r="D810" s="5" t="str">
        <f>IF($A810&lt;&gt;"",INDEX('Instrument History'!$1:$1048576,CcyPerBase!$B810,CcyPerBase!D$3) / $C810,"")</f>
        <v/>
      </c>
      <c r="E810" s="5" t="str">
        <f>IF($A810&lt;&gt;"",IF(E$2&lt;&gt;"",INDEX('Instrument History'!$1:$1048576,CcyPerBase!$B810,CcyPerBase!E$3) / $C810,""),"")</f>
        <v/>
      </c>
      <c r="F810" s="5" t="str">
        <f>IF($A810&lt;&gt;"",IF(F$2&lt;&gt;"",INDEX('Instrument History'!$1:$1048576,CcyPerBase!$B810,CcyPerBase!F$3) / $C810,""),"")</f>
        <v/>
      </c>
      <c r="G810" s="5" t="str">
        <f>IF($A810&lt;&gt;"",IF(G$2&lt;&gt;"",INDEX('Instrument History'!$1:$1048576,CcyPerBase!$B810,CcyPerBase!G$3) / $C810,""),"")</f>
        <v/>
      </c>
      <c r="H810" s="5" t="str">
        <f>IF($A810&lt;&gt;"",IF(H$2&lt;&gt;"",INDEX('Instrument History'!$1:$1048576,CcyPerBase!$B810,CcyPerBase!H$3) / $C810,""),"")</f>
        <v/>
      </c>
      <c r="I810" s="5" t="str">
        <f>IF($A810&lt;&gt;"",IF(I$2&lt;&gt;"",INDEX('Instrument History'!$1:$1048576,CcyPerBase!$B810,CcyPerBase!I$3) / $C810,""),"")</f>
        <v/>
      </c>
      <c r="J810" s="5" t="str">
        <f>IF($A810&lt;&gt;"",IF(J$2&lt;&gt;"",INDEX('Instrument History'!$1:$1048576,CcyPerBase!$B810,CcyPerBase!J$3) / $C810,""),"")</f>
        <v/>
      </c>
      <c r="K810" s="5" t="str">
        <f>IF($A810&lt;&gt;"",IF(K$2&lt;&gt;"",INDEX('Instrument History'!$1:$1048576,CcyPerBase!$B810,CcyPerBase!K$3) / $C810,""),"")</f>
        <v/>
      </c>
      <c r="L810" s="5" t="str">
        <f>IF($A810&lt;&gt;"",IF(L$2&lt;&gt;"",INDEX('Instrument History'!$1:$1048576,CcyPerBase!$B810,CcyPerBase!L$3) / $C810,""),"")</f>
        <v/>
      </c>
      <c r="M810" s="5" t="str">
        <f>IF($A810&lt;&gt;"",IF(M$2&lt;&gt;"",INDEX('Instrument History'!$1:$1048576,CcyPerBase!$B810,CcyPerBase!M$3) / $C810,""),"")</f>
        <v/>
      </c>
      <c r="N810" s="5" t="str">
        <f>IF($A810&lt;&gt;"",IF(N$2&lt;&gt;"",INDEX('Instrument History'!$1:$1048576,CcyPerBase!$B810,CcyPerBase!N$3) / $C810,""),"")</f>
        <v/>
      </c>
      <c r="O810" s="5" t="str">
        <f>IF($A810&lt;&gt;"",IF(O$2&lt;&gt;"",INDEX('Instrument History'!$1:$1048576,CcyPerBase!$B810,CcyPerBase!O$3) / $C810,""),"")</f>
        <v/>
      </c>
      <c r="P810" s="5" t="str">
        <f>IF($A810&lt;&gt;"",IF(P$2&lt;&gt;"",INDEX('Instrument History'!$1:$1048576,CcyPerBase!$B810,CcyPerBase!P$3) / $C810,""),"")</f>
        <v/>
      </c>
      <c r="Q810" s="5" t="str">
        <f>IF($A810&lt;&gt;"",IF(Q$2&lt;&gt;"",INDEX('Instrument History'!$1:$1048576,CcyPerBase!$B810,CcyPerBase!Q$3) / $C810,""),"")</f>
        <v/>
      </c>
      <c r="R810" s="5" t="str">
        <f>IF($A810&lt;&gt;"",IF(R$2&lt;&gt;"",INDEX('Instrument History'!$1:$1048576,CcyPerBase!$B810,CcyPerBase!R$3) / $C810,""),"")</f>
        <v/>
      </c>
      <c r="S810" s="5" t="str">
        <f>IF($A810&lt;&gt;"",IF(S$2&lt;&gt;"",INDEX('Instrument History'!$1:$1048576,CcyPerBase!$B810,CcyPerBase!S$3) / $C810,""),"")</f>
        <v/>
      </c>
      <c r="T810" s="5" t="str">
        <f>IF($A810&lt;&gt;"",IF(T$2&lt;&gt;"",INDEX('Instrument History'!$1:$1048576,CcyPerBase!$B810,CcyPerBase!T$3) / $C810,""),"")</f>
        <v/>
      </c>
      <c r="U810" s="5" t="str">
        <f>IF($A810&lt;&gt;"",IF(U$2&lt;&gt;"",INDEX('Instrument History'!$1:$1048576,CcyPerBase!$B810,CcyPerBase!U$3) / $C810,""),"")</f>
        <v/>
      </c>
      <c r="V810" s="5" t="str">
        <f>IF($A810&lt;&gt;"",IF(V$2&lt;&gt;"",INDEX('Instrument History'!$1:$1048576,CcyPerBase!$B810,CcyPerBase!V$3) / $C810,""),"")</f>
        <v/>
      </c>
      <c r="W810" s="5" t="str">
        <f>IF($A810&lt;&gt;"",IF(W$2&lt;&gt;"",INDEX('Instrument History'!$1:$1048576,CcyPerBase!$B810,CcyPerBase!W$3) / $C810,""),"")</f>
        <v/>
      </c>
      <c r="X810" s="5" t="str">
        <f>IF($A810&lt;&gt;"",IF(X$2&lt;&gt;"",INDEX('Instrument History'!$1:$1048576,CcyPerBase!$B810,CcyPerBase!X$3) / $C810,""),"")</f>
        <v/>
      </c>
    </row>
    <row r="811" spans="1:24">
      <c r="A811" s="12" t="str">
        <f>IF(A810&lt;&gt;"",IF(A810=$B$3,"",'Instrument History'!A808),"")</f>
        <v/>
      </c>
      <c r="B811" t="str">
        <f t="shared" si="13"/>
        <v/>
      </c>
      <c r="C811" s="5" t="str">
        <f>IF(A811&lt;&gt;"",INDEX('Instrument History'!$1:$1048576,CcyPerBase!B811,CcyPerBase!$B$2),"")</f>
        <v/>
      </c>
      <c r="D811" s="5" t="str">
        <f>IF($A811&lt;&gt;"",INDEX('Instrument History'!$1:$1048576,CcyPerBase!$B811,CcyPerBase!D$3) / $C811,"")</f>
        <v/>
      </c>
      <c r="E811" s="5" t="str">
        <f>IF($A811&lt;&gt;"",IF(E$2&lt;&gt;"",INDEX('Instrument History'!$1:$1048576,CcyPerBase!$B811,CcyPerBase!E$3) / $C811,""),"")</f>
        <v/>
      </c>
      <c r="F811" s="5" t="str">
        <f>IF($A811&lt;&gt;"",IF(F$2&lt;&gt;"",INDEX('Instrument History'!$1:$1048576,CcyPerBase!$B811,CcyPerBase!F$3) / $C811,""),"")</f>
        <v/>
      </c>
      <c r="G811" s="5" t="str">
        <f>IF($A811&lt;&gt;"",IF(G$2&lt;&gt;"",INDEX('Instrument History'!$1:$1048576,CcyPerBase!$B811,CcyPerBase!G$3) / $C811,""),"")</f>
        <v/>
      </c>
      <c r="H811" s="5" t="str">
        <f>IF($A811&lt;&gt;"",IF(H$2&lt;&gt;"",INDEX('Instrument History'!$1:$1048576,CcyPerBase!$B811,CcyPerBase!H$3) / $C811,""),"")</f>
        <v/>
      </c>
      <c r="I811" s="5" t="str">
        <f>IF($A811&lt;&gt;"",IF(I$2&lt;&gt;"",INDEX('Instrument History'!$1:$1048576,CcyPerBase!$B811,CcyPerBase!I$3) / $C811,""),"")</f>
        <v/>
      </c>
      <c r="J811" s="5" t="str">
        <f>IF($A811&lt;&gt;"",IF(J$2&lt;&gt;"",INDEX('Instrument History'!$1:$1048576,CcyPerBase!$B811,CcyPerBase!J$3) / $C811,""),"")</f>
        <v/>
      </c>
      <c r="K811" s="5" t="str">
        <f>IF($A811&lt;&gt;"",IF(K$2&lt;&gt;"",INDEX('Instrument History'!$1:$1048576,CcyPerBase!$B811,CcyPerBase!K$3) / $C811,""),"")</f>
        <v/>
      </c>
      <c r="L811" s="5" t="str">
        <f>IF($A811&lt;&gt;"",IF(L$2&lt;&gt;"",INDEX('Instrument History'!$1:$1048576,CcyPerBase!$B811,CcyPerBase!L$3) / $C811,""),"")</f>
        <v/>
      </c>
      <c r="M811" s="5" t="str">
        <f>IF($A811&lt;&gt;"",IF(M$2&lt;&gt;"",INDEX('Instrument History'!$1:$1048576,CcyPerBase!$B811,CcyPerBase!M$3) / $C811,""),"")</f>
        <v/>
      </c>
      <c r="N811" s="5" t="str">
        <f>IF($A811&lt;&gt;"",IF(N$2&lt;&gt;"",INDEX('Instrument History'!$1:$1048576,CcyPerBase!$B811,CcyPerBase!N$3) / $C811,""),"")</f>
        <v/>
      </c>
      <c r="O811" s="5" t="str">
        <f>IF($A811&lt;&gt;"",IF(O$2&lt;&gt;"",INDEX('Instrument History'!$1:$1048576,CcyPerBase!$B811,CcyPerBase!O$3) / $C811,""),"")</f>
        <v/>
      </c>
      <c r="P811" s="5" t="str">
        <f>IF($A811&lt;&gt;"",IF(P$2&lt;&gt;"",INDEX('Instrument History'!$1:$1048576,CcyPerBase!$B811,CcyPerBase!P$3) / $C811,""),"")</f>
        <v/>
      </c>
      <c r="Q811" s="5" t="str">
        <f>IF($A811&lt;&gt;"",IF(Q$2&lt;&gt;"",INDEX('Instrument History'!$1:$1048576,CcyPerBase!$B811,CcyPerBase!Q$3) / $C811,""),"")</f>
        <v/>
      </c>
      <c r="R811" s="5" t="str">
        <f>IF($A811&lt;&gt;"",IF(R$2&lt;&gt;"",INDEX('Instrument History'!$1:$1048576,CcyPerBase!$B811,CcyPerBase!R$3) / $C811,""),"")</f>
        <v/>
      </c>
      <c r="S811" s="5" t="str">
        <f>IF($A811&lt;&gt;"",IF(S$2&lt;&gt;"",INDEX('Instrument History'!$1:$1048576,CcyPerBase!$B811,CcyPerBase!S$3) / $C811,""),"")</f>
        <v/>
      </c>
      <c r="T811" s="5" t="str">
        <f>IF($A811&lt;&gt;"",IF(T$2&lt;&gt;"",INDEX('Instrument History'!$1:$1048576,CcyPerBase!$B811,CcyPerBase!T$3) / $C811,""),"")</f>
        <v/>
      </c>
      <c r="U811" s="5" t="str">
        <f>IF($A811&lt;&gt;"",IF(U$2&lt;&gt;"",INDEX('Instrument History'!$1:$1048576,CcyPerBase!$B811,CcyPerBase!U$3) / $C811,""),"")</f>
        <v/>
      </c>
      <c r="V811" s="5" t="str">
        <f>IF($A811&lt;&gt;"",IF(V$2&lt;&gt;"",INDEX('Instrument History'!$1:$1048576,CcyPerBase!$B811,CcyPerBase!V$3) / $C811,""),"")</f>
        <v/>
      </c>
      <c r="W811" s="5" t="str">
        <f>IF($A811&lt;&gt;"",IF(W$2&lt;&gt;"",INDEX('Instrument History'!$1:$1048576,CcyPerBase!$B811,CcyPerBase!W$3) / $C811,""),"")</f>
        <v/>
      </c>
      <c r="X811" s="5" t="str">
        <f>IF($A811&lt;&gt;"",IF(X$2&lt;&gt;"",INDEX('Instrument History'!$1:$1048576,CcyPerBase!$B811,CcyPerBase!X$3) / $C811,""),"")</f>
        <v/>
      </c>
    </row>
    <row r="812" spans="1:24">
      <c r="A812" s="12" t="str">
        <f>IF(A811&lt;&gt;"",IF(A811=$B$3,"",'Instrument History'!A809),"")</f>
        <v/>
      </c>
      <c r="B812" t="str">
        <f t="shared" si="13"/>
        <v/>
      </c>
      <c r="C812" s="5" t="str">
        <f>IF(A812&lt;&gt;"",INDEX('Instrument History'!$1:$1048576,CcyPerBase!B812,CcyPerBase!$B$2),"")</f>
        <v/>
      </c>
      <c r="D812" s="5" t="str">
        <f>IF($A812&lt;&gt;"",INDEX('Instrument History'!$1:$1048576,CcyPerBase!$B812,CcyPerBase!D$3) / $C812,"")</f>
        <v/>
      </c>
      <c r="E812" s="5" t="str">
        <f>IF($A812&lt;&gt;"",IF(E$2&lt;&gt;"",INDEX('Instrument History'!$1:$1048576,CcyPerBase!$B812,CcyPerBase!E$3) / $C812,""),"")</f>
        <v/>
      </c>
      <c r="F812" s="5" t="str">
        <f>IF($A812&lt;&gt;"",IF(F$2&lt;&gt;"",INDEX('Instrument History'!$1:$1048576,CcyPerBase!$B812,CcyPerBase!F$3) / $C812,""),"")</f>
        <v/>
      </c>
      <c r="G812" s="5" t="str">
        <f>IF($A812&lt;&gt;"",IF(G$2&lt;&gt;"",INDEX('Instrument History'!$1:$1048576,CcyPerBase!$B812,CcyPerBase!G$3) / $C812,""),"")</f>
        <v/>
      </c>
      <c r="H812" s="5" t="str">
        <f>IF($A812&lt;&gt;"",IF(H$2&lt;&gt;"",INDEX('Instrument History'!$1:$1048576,CcyPerBase!$B812,CcyPerBase!H$3) / $C812,""),"")</f>
        <v/>
      </c>
      <c r="I812" s="5" t="str">
        <f>IF($A812&lt;&gt;"",IF(I$2&lt;&gt;"",INDEX('Instrument History'!$1:$1048576,CcyPerBase!$B812,CcyPerBase!I$3) / $C812,""),"")</f>
        <v/>
      </c>
      <c r="J812" s="5" t="str">
        <f>IF($A812&lt;&gt;"",IF(J$2&lt;&gt;"",INDEX('Instrument History'!$1:$1048576,CcyPerBase!$B812,CcyPerBase!J$3) / $C812,""),"")</f>
        <v/>
      </c>
      <c r="K812" s="5" t="str">
        <f>IF($A812&lt;&gt;"",IF(K$2&lt;&gt;"",INDEX('Instrument History'!$1:$1048576,CcyPerBase!$B812,CcyPerBase!K$3) / $C812,""),"")</f>
        <v/>
      </c>
      <c r="L812" s="5" t="str">
        <f>IF($A812&lt;&gt;"",IF(L$2&lt;&gt;"",INDEX('Instrument History'!$1:$1048576,CcyPerBase!$B812,CcyPerBase!L$3) / $C812,""),"")</f>
        <v/>
      </c>
      <c r="M812" s="5" t="str">
        <f>IF($A812&lt;&gt;"",IF(M$2&lt;&gt;"",INDEX('Instrument History'!$1:$1048576,CcyPerBase!$B812,CcyPerBase!M$3) / $C812,""),"")</f>
        <v/>
      </c>
      <c r="N812" s="5" t="str">
        <f>IF($A812&lt;&gt;"",IF(N$2&lt;&gt;"",INDEX('Instrument History'!$1:$1048576,CcyPerBase!$B812,CcyPerBase!N$3) / $C812,""),"")</f>
        <v/>
      </c>
      <c r="O812" s="5" t="str">
        <f>IF($A812&lt;&gt;"",IF(O$2&lt;&gt;"",INDEX('Instrument History'!$1:$1048576,CcyPerBase!$B812,CcyPerBase!O$3) / $C812,""),"")</f>
        <v/>
      </c>
      <c r="P812" s="5" t="str">
        <f>IF($A812&lt;&gt;"",IF(P$2&lt;&gt;"",INDEX('Instrument History'!$1:$1048576,CcyPerBase!$B812,CcyPerBase!P$3) / $C812,""),"")</f>
        <v/>
      </c>
      <c r="Q812" s="5" t="str">
        <f>IF($A812&lt;&gt;"",IF(Q$2&lt;&gt;"",INDEX('Instrument History'!$1:$1048576,CcyPerBase!$B812,CcyPerBase!Q$3) / $C812,""),"")</f>
        <v/>
      </c>
      <c r="R812" s="5" t="str">
        <f>IF($A812&lt;&gt;"",IF(R$2&lt;&gt;"",INDEX('Instrument History'!$1:$1048576,CcyPerBase!$B812,CcyPerBase!R$3) / $C812,""),"")</f>
        <v/>
      </c>
      <c r="S812" s="5" t="str">
        <f>IF($A812&lt;&gt;"",IF(S$2&lt;&gt;"",INDEX('Instrument History'!$1:$1048576,CcyPerBase!$B812,CcyPerBase!S$3) / $C812,""),"")</f>
        <v/>
      </c>
      <c r="T812" s="5" t="str">
        <f>IF($A812&lt;&gt;"",IF(T$2&lt;&gt;"",INDEX('Instrument History'!$1:$1048576,CcyPerBase!$B812,CcyPerBase!T$3) / $C812,""),"")</f>
        <v/>
      </c>
      <c r="U812" s="5" t="str">
        <f>IF($A812&lt;&gt;"",IF(U$2&lt;&gt;"",INDEX('Instrument History'!$1:$1048576,CcyPerBase!$B812,CcyPerBase!U$3) / $C812,""),"")</f>
        <v/>
      </c>
      <c r="V812" s="5" t="str">
        <f>IF($A812&lt;&gt;"",IF(V$2&lt;&gt;"",INDEX('Instrument History'!$1:$1048576,CcyPerBase!$B812,CcyPerBase!V$3) / $C812,""),"")</f>
        <v/>
      </c>
      <c r="W812" s="5" t="str">
        <f>IF($A812&lt;&gt;"",IF(W$2&lt;&gt;"",INDEX('Instrument History'!$1:$1048576,CcyPerBase!$B812,CcyPerBase!W$3) / $C812,""),"")</f>
        <v/>
      </c>
      <c r="X812" s="5" t="str">
        <f>IF($A812&lt;&gt;"",IF(X$2&lt;&gt;"",INDEX('Instrument History'!$1:$1048576,CcyPerBase!$B812,CcyPerBase!X$3) / $C812,""),"")</f>
        <v/>
      </c>
    </row>
    <row r="813" spans="1:24">
      <c r="A813" s="12" t="str">
        <f>IF(A812&lt;&gt;"",IF(A812=$B$3,"",'Instrument History'!A810),"")</f>
        <v/>
      </c>
      <c r="B813" t="str">
        <f t="shared" si="13"/>
        <v/>
      </c>
      <c r="C813" s="5" t="str">
        <f>IF(A813&lt;&gt;"",INDEX('Instrument History'!$1:$1048576,CcyPerBase!B813,CcyPerBase!$B$2),"")</f>
        <v/>
      </c>
      <c r="D813" s="5" t="str">
        <f>IF($A813&lt;&gt;"",INDEX('Instrument History'!$1:$1048576,CcyPerBase!$B813,CcyPerBase!D$3) / $C813,"")</f>
        <v/>
      </c>
      <c r="E813" s="5" t="str">
        <f>IF($A813&lt;&gt;"",IF(E$2&lt;&gt;"",INDEX('Instrument History'!$1:$1048576,CcyPerBase!$B813,CcyPerBase!E$3) / $C813,""),"")</f>
        <v/>
      </c>
      <c r="F813" s="5" t="str">
        <f>IF($A813&lt;&gt;"",IF(F$2&lt;&gt;"",INDEX('Instrument History'!$1:$1048576,CcyPerBase!$B813,CcyPerBase!F$3) / $C813,""),"")</f>
        <v/>
      </c>
      <c r="G813" s="5" t="str">
        <f>IF($A813&lt;&gt;"",IF(G$2&lt;&gt;"",INDEX('Instrument History'!$1:$1048576,CcyPerBase!$B813,CcyPerBase!G$3) / $C813,""),"")</f>
        <v/>
      </c>
      <c r="H813" s="5" t="str">
        <f>IF($A813&lt;&gt;"",IF(H$2&lt;&gt;"",INDEX('Instrument History'!$1:$1048576,CcyPerBase!$B813,CcyPerBase!H$3) / $C813,""),"")</f>
        <v/>
      </c>
      <c r="I813" s="5" t="str">
        <f>IF($A813&lt;&gt;"",IF(I$2&lt;&gt;"",INDEX('Instrument History'!$1:$1048576,CcyPerBase!$B813,CcyPerBase!I$3) / $C813,""),"")</f>
        <v/>
      </c>
      <c r="J813" s="5" t="str">
        <f>IF($A813&lt;&gt;"",IF(J$2&lt;&gt;"",INDEX('Instrument History'!$1:$1048576,CcyPerBase!$B813,CcyPerBase!J$3) / $C813,""),"")</f>
        <v/>
      </c>
      <c r="K813" s="5" t="str">
        <f>IF($A813&lt;&gt;"",IF(K$2&lt;&gt;"",INDEX('Instrument History'!$1:$1048576,CcyPerBase!$B813,CcyPerBase!K$3) / $C813,""),"")</f>
        <v/>
      </c>
      <c r="L813" s="5" t="str">
        <f>IF($A813&lt;&gt;"",IF(L$2&lt;&gt;"",INDEX('Instrument History'!$1:$1048576,CcyPerBase!$B813,CcyPerBase!L$3) / $C813,""),"")</f>
        <v/>
      </c>
      <c r="M813" s="5" t="str">
        <f>IF($A813&lt;&gt;"",IF(M$2&lt;&gt;"",INDEX('Instrument History'!$1:$1048576,CcyPerBase!$B813,CcyPerBase!M$3) / $C813,""),"")</f>
        <v/>
      </c>
      <c r="N813" s="5" t="str">
        <f>IF($A813&lt;&gt;"",IF(N$2&lt;&gt;"",INDEX('Instrument History'!$1:$1048576,CcyPerBase!$B813,CcyPerBase!N$3) / $C813,""),"")</f>
        <v/>
      </c>
      <c r="O813" s="5" t="str">
        <f>IF($A813&lt;&gt;"",IF(O$2&lt;&gt;"",INDEX('Instrument History'!$1:$1048576,CcyPerBase!$B813,CcyPerBase!O$3) / $C813,""),"")</f>
        <v/>
      </c>
      <c r="P813" s="5" t="str">
        <f>IF($A813&lt;&gt;"",IF(P$2&lt;&gt;"",INDEX('Instrument History'!$1:$1048576,CcyPerBase!$B813,CcyPerBase!P$3) / $C813,""),"")</f>
        <v/>
      </c>
      <c r="Q813" s="5" t="str">
        <f>IF($A813&lt;&gt;"",IF(Q$2&lt;&gt;"",INDEX('Instrument History'!$1:$1048576,CcyPerBase!$B813,CcyPerBase!Q$3) / $C813,""),"")</f>
        <v/>
      </c>
      <c r="R813" s="5" t="str">
        <f>IF($A813&lt;&gt;"",IF(R$2&lt;&gt;"",INDEX('Instrument History'!$1:$1048576,CcyPerBase!$B813,CcyPerBase!R$3) / $C813,""),"")</f>
        <v/>
      </c>
      <c r="S813" s="5" t="str">
        <f>IF($A813&lt;&gt;"",IF(S$2&lt;&gt;"",INDEX('Instrument History'!$1:$1048576,CcyPerBase!$B813,CcyPerBase!S$3) / $C813,""),"")</f>
        <v/>
      </c>
      <c r="T813" s="5" t="str">
        <f>IF($A813&lt;&gt;"",IF(T$2&lt;&gt;"",INDEX('Instrument History'!$1:$1048576,CcyPerBase!$B813,CcyPerBase!T$3) / $C813,""),"")</f>
        <v/>
      </c>
      <c r="U813" s="5" t="str">
        <f>IF($A813&lt;&gt;"",IF(U$2&lt;&gt;"",INDEX('Instrument History'!$1:$1048576,CcyPerBase!$B813,CcyPerBase!U$3) / $C813,""),"")</f>
        <v/>
      </c>
      <c r="V813" s="5" t="str">
        <f>IF($A813&lt;&gt;"",IF(V$2&lt;&gt;"",INDEX('Instrument History'!$1:$1048576,CcyPerBase!$B813,CcyPerBase!V$3) / $C813,""),"")</f>
        <v/>
      </c>
      <c r="W813" s="5" t="str">
        <f>IF($A813&lt;&gt;"",IF(W$2&lt;&gt;"",INDEX('Instrument History'!$1:$1048576,CcyPerBase!$B813,CcyPerBase!W$3) / $C813,""),"")</f>
        <v/>
      </c>
      <c r="X813" s="5" t="str">
        <f>IF($A813&lt;&gt;"",IF(X$2&lt;&gt;"",INDEX('Instrument History'!$1:$1048576,CcyPerBase!$B813,CcyPerBase!X$3) / $C813,""),"")</f>
        <v/>
      </c>
    </row>
    <row r="814" spans="1:24">
      <c r="A814" s="12" t="str">
        <f>IF(A813&lt;&gt;"",IF(A813=$B$3,"",'Instrument History'!A811),"")</f>
        <v/>
      </c>
      <c r="B814" t="str">
        <f t="shared" si="13"/>
        <v/>
      </c>
      <c r="C814" s="5" t="str">
        <f>IF(A814&lt;&gt;"",INDEX('Instrument History'!$1:$1048576,CcyPerBase!B814,CcyPerBase!$B$2),"")</f>
        <v/>
      </c>
      <c r="D814" s="5" t="str">
        <f>IF($A814&lt;&gt;"",INDEX('Instrument History'!$1:$1048576,CcyPerBase!$B814,CcyPerBase!D$3) / $C814,"")</f>
        <v/>
      </c>
      <c r="E814" s="5" t="str">
        <f>IF($A814&lt;&gt;"",IF(E$2&lt;&gt;"",INDEX('Instrument History'!$1:$1048576,CcyPerBase!$B814,CcyPerBase!E$3) / $C814,""),"")</f>
        <v/>
      </c>
      <c r="F814" s="5" t="str">
        <f>IF($A814&lt;&gt;"",IF(F$2&lt;&gt;"",INDEX('Instrument History'!$1:$1048576,CcyPerBase!$B814,CcyPerBase!F$3) / $C814,""),"")</f>
        <v/>
      </c>
      <c r="G814" s="5" t="str">
        <f>IF($A814&lt;&gt;"",IF(G$2&lt;&gt;"",INDEX('Instrument History'!$1:$1048576,CcyPerBase!$B814,CcyPerBase!G$3) / $C814,""),"")</f>
        <v/>
      </c>
      <c r="H814" s="5" t="str">
        <f>IF($A814&lt;&gt;"",IF(H$2&lt;&gt;"",INDEX('Instrument History'!$1:$1048576,CcyPerBase!$B814,CcyPerBase!H$3) / $C814,""),"")</f>
        <v/>
      </c>
      <c r="I814" s="5" t="str">
        <f>IF($A814&lt;&gt;"",IF(I$2&lt;&gt;"",INDEX('Instrument History'!$1:$1048576,CcyPerBase!$B814,CcyPerBase!I$3) / $C814,""),"")</f>
        <v/>
      </c>
      <c r="J814" s="5" t="str">
        <f>IF($A814&lt;&gt;"",IF(J$2&lt;&gt;"",INDEX('Instrument History'!$1:$1048576,CcyPerBase!$B814,CcyPerBase!J$3) / $C814,""),"")</f>
        <v/>
      </c>
      <c r="K814" s="5" t="str">
        <f>IF($A814&lt;&gt;"",IF(K$2&lt;&gt;"",INDEX('Instrument History'!$1:$1048576,CcyPerBase!$B814,CcyPerBase!K$3) / $C814,""),"")</f>
        <v/>
      </c>
      <c r="L814" s="5" t="str">
        <f>IF($A814&lt;&gt;"",IF(L$2&lt;&gt;"",INDEX('Instrument History'!$1:$1048576,CcyPerBase!$B814,CcyPerBase!L$3) / $C814,""),"")</f>
        <v/>
      </c>
      <c r="M814" s="5" t="str">
        <f>IF($A814&lt;&gt;"",IF(M$2&lt;&gt;"",INDEX('Instrument History'!$1:$1048576,CcyPerBase!$B814,CcyPerBase!M$3) / $C814,""),"")</f>
        <v/>
      </c>
      <c r="N814" s="5" t="str">
        <f>IF($A814&lt;&gt;"",IF(N$2&lt;&gt;"",INDEX('Instrument History'!$1:$1048576,CcyPerBase!$B814,CcyPerBase!N$3) / $C814,""),"")</f>
        <v/>
      </c>
      <c r="O814" s="5" t="str">
        <f>IF($A814&lt;&gt;"",IF(O$2&lt;&gt;"",INDEX('Instrument History'!$1:$1048576,CcyPerBase!$B814,CcyPerBase!O$3) / $C814,""),"")</f>
        <v/>
      </c>
      <c r="P814" s="5" t="str">
        <f>IF($A814&lt;&gt;"",IF(P$2&lt;&gt;"",INDEX('Instrument History'!$1:$1048576,CcyPerBase!$B814,CcyPerBase!P$3) / $C814,""),"")</f>
        <v/>
      </c>
      <c r="Q814" s="5" t="str">
        <f>IF($A814&lt;&gt;"",IF(Q$2&lt;&gt;"",INDEX('Instrument History'!$1:$1048576,CcyPerBase!$B814,CcyPerBase!Q$3) / $C814,""),"")</f>
        <v/>
      </c>
      <c r="R814" s="5" t="str">
        <f>IF($A814&lt;&gt;"",IF(R$2&lt;&gt;"",INDEX('Instrument History'!$1:$1048576,CcyPerBase!$B814,CcyPerBase!R$3) / $C814,""),"")</f>
        <v/>
      </c>
      <c r="S814" s="5" t="str">
        <f>IF($A814&lt;&gt;"",IF(S$2&lt;&gt;"",INDEX('Instrument History'!$1:$1048576,CcyPerBase!$B814,CcyPerBase!S$3) / $C814,""),"")</f>
        <v/>
      </c>
      <c r="T814" s="5" t="str">
        <f>IF($A814&lt;&gt;"",IF(T$2&lt;&gt;"",INDEX('Instrument History'!$1:$1048576,CcyPerBase!$B814,CcyPerBase!T$3) / $C814,""),"")</f>
        <v/>
      </c>
      <c r="U814" s="5" t="str">
        <f>IF($A814&lt;&gt;"",IF(U$2&lt;&gt;"",INDEX('Instrument History'!$1:$1048576,CcyPerBase!$B814,CcyPerBase!U$3) / $C814,""),"")</f>
        <v/>
      </c>
      <c r="V814" s="5" t="str">
        <f>IF($A814&lt;&gt;"",IF(V$2&lt;&gt;"",INDEX('Instrument History'!$1:$1048576,CcyPerBase!$B814,CcyPerBase!V$3) / $C814,""),"")</f>
        <v/>
      </c>
      <c r="W814" s="5" t="str">
        <f>IF($A814&lt;&gt;"",IF(W$2&lt;&gt;"",INDEX('Instrument History'!$1:$1048576,CcyPerBase!$B814,CcyPerBase!W$3) / $C814,""),"")</f>
        <v/>
      </c>
      <c r="X814" s="5" t="str">
        <f>IF($A814&lt;&gt;"",IF(X$2&lt;&gt;"",INDEX('Instrument History'!$1:$1048576,CcyPerBase!$B814,CcyPerBase!X$3) / $C814,""),"")</f>
        <v/>
      </c>
    </row>
    <row r="815" spans="1:24">
      <c r="A815" s="12" t="str">
        <f>IF(A814&lt;&gt;"",IF(A814=$B$3,"",'Instrument History'!A812),"")</f>
        <v/>
      </c>
      <c r="B815" t="str">
        <f t="shared" si="13"/>
        <v/>
      </c>
      <c r="C815" s="5" t="str">
        <f>IF(A815&lt;&gt;"",INDEX('Instrument History'!$1:$1048576,CcyPerBase!B815,CcyPerBase!$B$2),"")</f>
        <v/>
      </c>
      <c r="D815" s="5" t="str">
        <f>IF($A815&lt;&gt;"",INDEX('Instrument History'!$1:$1048576,CcyPerBase!$B815,CcyPerBase!D$3) / $C815,"")</f>
        <v/>
      </c>
      <c r="E815" s="5" t="str">
        <f>IF($A815&lt;&gt;"",IF(E$2&lt;&gt;"",INDEX('Instrument History'!$1:$1048576,CcyPerBase!$B815,CcyPerBase!E$3) / $C815,""),"")</f>
        <v/>
      </c>
      <c r="F815" s="5" t="str">
        <f>IF($A815&lt;&gt;"",IF(F$2&lt;&gt;"",INDEX('Instrument History'!$1:$1048576,CcyPerBase!$B815,CcyPerBase!F$3) / $C815,""),"")</f>
        <v/>
      </c>
      <c r="G815" s="5" t="str">
        <f>IF($A815&lt;&gt;"",IF(G$2&lt;&gt;"",INDEX('Instrument History'!$1:$1048576,CcyPerBase!$B815,CcyPerBase!G$3) / $C815,""),"")</f>
        <v/>
      </c>
      <c r="H815" s="5" t="str">
        <f>IF($A815&lt;&gt;"",IF(H$2&lt;&gt;"",INDEX('Instrument History'!$1:$1048576,CcyPerBase!$B815,CcyPerBase!H$3) / $C815,""),"")</f>
        <v/>
      </c>
      <c r="I815" s="5" t="str">
        <f>IF($A815&lt;&gt;"",IF(I$2&lt;&gt;"",INDEX('Instrument History'!$1:$1048576,CcyPerBase!$B815,CcyPerBase!I$3) / $C815,""),"")</f>
        <v/>
      </c>
      <c r="J815" s="5" t="str">
        <f>IF($A815&lt;&gt;"",IF(J$2&lt;&gt;"",INDEX('Instrument History'!$1:$1048576,CcyPerBase!$B815,CcyPerBase!J$3) / $C815,""),"")</f>
        <v/>
      </c>
      <c r="K815" s="5" t="str">
        <f>IF($A815&lt;&gt;"",IF(K$2&lt;&gt;"",INDEX('Instrument History'!$1:$1048576,CcyPerBase!$B815,CcyPerBase!K$3) / $C815,""),"")</f>
        <v/>
      </c>
      <c r="L815" s="5" t="str">
        <f>IF($A815&lt;&gt;"",IF(L$2&lt;&gt;"",INDEX('Instrument History'!$1:$1048576,CcyPerBase!$B815,CcyPerBase!L$3) / $C815,""),"")</f>
        <v/>
      </c>
      <c r="M815" s="5" t="str">
        <f>IF($A815&lt;&gt;"",IF(M$2&lt;&gt;"",INDEX('Instrument History'!$1:$1048576,CcyPerBase!$B815,CcyPerBase!M$3) / $C815,""),"")</f>
        <v/>
      </c>
      <c r="N815" s="5" t="str">
        <f>IF($A815&lt;&gt;"",IF(N$2&lt;&gt;"",INDEX('Instrument History'!$1:$1048576,CcyPerBase!$B815,CcyPerBase!N$3) / $C815,""),"")</f>
        <v/>
      </c>
      <c r="O815" s="5" t="str">
        <f>IF($A815&lt;&gt;"",IF(O$2&lt;&gt;"",INDEX('Instrument History'!$1:$1048576,CcyPerBase!$B815,CcyPerBase!O$3) / $C815,""),"")</f>
        <v/>
      </c>
      <c r="P815" s="5" t="str">
        <f>IF($A815&lt;&gt;"",IF(P$2&lt;&gt;"",INDEX('Instrument History'!$1:$1048576,CcyPerBase!$B815,CcyPerBase!P$3) / $C815,""),"")</f>
        <v/>
      </c>
      <c r="Q815" s="5" t="str">
        <f>IF($A815&lt;&gt;"",IF(Q$2&lt;&gt;"",INDEX('Instrument History'!$1:$1048576,CcyPerBase!$B815,CcyPerBase!Q$3) / $C815,""),"")</f>
        <v/>
      </c>
      <c r="R815" s="5" t="str">
        <f>IF($A815&lt;&gt;"",IF(R$2&lt;&gt;"",INDEX('Instrument History'!$1:$1048576,CcyPerBase!$B815,CcyPerBase!R$3) / $C815,""),"")</f>
        <v/>
      </c>
      <c r="S815" s="5" t="str">
        <f>IF($A815&lt;&gt;"",IF(S$2&lt;&gt;"",INDEX('Instrument History'!$1:$1048576,CcyPerBase!$B815,CcyPerBase!S$3) / $C815,""),"")</f>
        <v/>
      </c>
      <c r="T815" s="5" t="str">
        <f>IF($A815&lt;&gt;"",IF(T$2&lt;&gt;"",INDEX('Instrument History'!$1:$1048576,CcyPerBase!$B815,CcyPerBase!T$3) / $C815,""),"")</f>
        <v/>
      </c>
      <c r="U815" s="5" t="str">
        <f>IF($A815&lt;&gt;"",IF(U$2&lt;&gt;"",INDEX('Instrument History'!$1:$1048576,CcyPerBase!$B815,CcyPerBase!U$3) / $C815,""),"")</f>
        <v/>
      </c>
      <c r="V815" s="5" t="str">
        <f>IF($A815&lt;&gt;"",IF(V$2&lt;&gt;"",INDEX('Instrument History'!$1:$1048576,CcyPerBase!$B815,CcyPerBase!V$3) / $C815,""),"")</f>
        <v/>
      </c>
      <c r="W815" s="5" t="str">
        <f>IF($A815&lt;&gt;"",IF(W$2&lt;&gt;"",INDEX('Instrument History'!$1:$1048576,CcyPerBase!$B815,CcyPerBase!W$3) / $C815,""),"")</f>
        <v/>
      </c>
      <c r="X815" s="5" t="str">
        <f>IF($A815&lt;&gt;"",IF(X$2&lt;&gt;"",INDEX('Instrument History'!$1:$1048576,CcyPerBase!$B815,CcyPerBase!X$3) / $C815,""),"")</f>
        <v/>
      </c>
    </row>
    <row r="816" spans="1:24">
      <c r="A816" s="12" t="str">
        <f>IF(A815&lt;&gt;"",IF(A815=$B$3,"",'Instrument History'!A813),"")</f>
        <v/>
      </c>
      <c r="B816" t="str">
        <f t="shared" si="13"/>
        <v/>
      </c>
      <c r="C816" s="5" t="str">
        <f>IF(A816&lt;&gt;"",INDEX('Instrument History'!$1:$1048576,CcyPerBase!B816,CcyPerBase!$B$2),"")</f>
        <v/>
      </c>
      <c r="D816" s="5" t="str">
        <f>IF($A816&lt;&gt;"",INDEX('Instrument History'!$1:$1048576,CcyPerBase!$B816,CcyPerBase!D$3) / $C816,"")</f>
        <v/>
      </c>
      <c r="E816" s="5" t="str">
        <f>IF($A816&lt;&gt;"",IF(E$2&lt;&gt;"",INDEX('Instrument History'!$1:$1048576,CcyPerBase!$B816,CcyPerBase!E$3) / $C816,""),"")</f>
        <v/>
      </c>
      <c r="F816" s="5" t="str">
        <f>IF($A816&lt;&gt;"",IF(F$2&lt;&gt;"",INDEX('Instrument History'!$1:$1048576,CcyPerBase!$B816,CcyPerBase!F$3) / $C816,""),"")</f>
        <v/>
      </c>
      <c r="G816" s="5" t="str">
        <f>IF($A816&lt;&gt;"",IF(G$2&lt;&gt;"",INDEX('Instrument History'!$1:$1048576,CcyPerBase!$B816,CcyPerBase!G$3) / $C816,""),"")</f>
        <v/>
      </c>
      <c r="H816" s="5" t="str">
        <f>IF($A816&lt;&gt;"",IF(H$2&lt;&gt;"",INDEX('Instrument History'!$1:$1048576,CcyPerBase!$B816,CcyPerBase!H$3) / $C816,""),"")</f>
        <v/>
      </c>
      <c r="I816" s="5" t="str">
        <f>IF($A816&lt;&gt;"",IF(I$2&lt;&gt;"",INDEX('Instrument History'!$1:$1048576,CcyPerBase!$B816,CcyPerBase!I$3) / $C816,""),"")</f>
        <v/>
      </c>
      <c r="J816" s="5" t="str">
        <f>IF($A816&lt;&gt;"",IF(J$2&lt;&gt;"",INDEX('Instrument History'!$1:$1048576,CcyPerBase!$B816,CcyPerBase!J$3) / $C816,""),"")</f>
        <v/>
      </c>
      <c r="K816" s="5" t="str">
        <f>IF($A816&lt;&gt;"",IF(K$2&lt;&gt;"",INDEX('Instrument History'!$1:$1048576,CcyPerBase!$B816,CcyPerBase!K$3) / $C816,""),"")</f>
        <v/>
      </c>
      <c r="L816" s="5" t="str">
        <f>IF($A816&lt;&gt;"",IF(L$2&lt;&gt;"",INDEX('Instrument History'!$1:$1048576,CcyPerBase!$B816,CcyPerBase!L$3) / $C816,""),"")</f>
        <v/>
      </c>
      <c r="M816" s="5" t="str">
        <f>IF($A816&lt;&gt;"",IF(M$2&lt;&gt;"",INDEX('Instrument History'!$1:$1048576,CcyPerBase!$B816,CcyPerBase!M$3) / $C816,""),"")</f>
        <v/>
      </c>
      <c r="N816" s="5" t="str">
        <f>IF($A816&lt;&gt;"",IF(N$2&lt;&gt;"",INDEX('Instrument History'!$1:$1048576,CcyPerBase!$B816,CcyPerBase!N$3) / $C816,""),"")</f>
        <v/>
      </c>
      <c r="O816" s="5" t="str">
        <f>IF($A816&lt;&gt;"",IF(O$2&lt;&gt;"",INDEX('Instrument History'!$1:$1048576,CcyPerBase!$B816,CcyPerBase!O$3) / $C816,""),"")</f>
        <v/>
      </c>
      <c r="P816" s="5" t="str">
        <f>IF($A816&lt;&gt;"",IF(P$2&lt;&gt;"",INDEX('Instrument History'!$1:$1048576,CcyPerBase!$B816,CcyPerBase!P$3) / $C816,""),"")</f>
        <v/>
      </c>
      <c r="Q816" s="5" t="str">
        <f>IF($A816&lt;&gt;"",IF(Q$2&lt;&gt;"",INDEX('Instrument History'!$1:$1048576,CcyPerBase!$B816,CcyPerBase!Q$3) / $C816,""),"")</f>
        <v/>
      </c>
      <c r="R816" s="5" t="str">
        <f>IF($A816&lt;&gt;"",IF(R$2&lt;&gt;"",INDEX('Instrument History'!$1:$1048576,CcyPerBase!$B816,CcyPerBase!R$3) / $C816,""),"")</f>
        <v/>
      </c>
      <c r="S816" s="5" t="str">
        <f>IF($A816&lt;&gt;"",IF(S$2&lt;&gt;"",INDEX('Instrument History'!$1:$1048576,CcyPerBase!$B816,CcyPerBase!S$3) / $C816,""),"")</f>
        <v/>
      </c>
      <c r="T816" s="5" t="str">
        <f>IF($A816&lt;&gt;"",IF(T$2&lt;&gt;"",INDEX('Instrument History'!$1:$1048576,CcyPerBase!$B816,CcyPerBase!T$3) / $C816,""),"")</f>
        <v/>
      </c>
      <c r="U816" s="5" t="str">
        <f>IF($A816&lt;&gt;"",IF(U$2&lt;&gt;"",INDEX('Instrument History'!$1:$1048576,CcyPerBase!$B816,CcyPerBase!U$3) / $C816,""),"")</f>
        <v/>
      </c>
      <c r="V816" s="5" t="str">
        <f>IF($A816&lt;&gt;"",IF(V$2&lt;&gt;"",INDEX('Instrument History'!$1:$1048576,CcyPerBase!$B816,CcyPerBase!V$3) / $C816,""),"")</f>
        <v/>
      </c>
      <c r="W816" s="5" t="str">
        <f>IF($A816&lt;&gt;"",IF(W$2&lt;&gt;"",INDEX('Instrument History'!$1:$1048576,CcyPerBase!$B816,CcyPerBase!W$3) / $C816,""),"")</f>
        <v/>
      </c>
      <c r="X816" s="5" t="str">
        <f>IF($A816&lt;&gt;"",IF(X$2&lt;&gt;"",INDEX('Instrument History'!$1:$1048576,CcyPerBase!$B816,CcyPerBase!X$3) / $C816,""),"")</f>
        <v/>
      </c>
    </row>
    <row r="817" spans="1:24">
      <c r="A817" s="12" t="str">
        <f>IF(A816&lt;&gt;"",IF(A816=$B$3,"",'Instrument History'!A814),"")</f>
        <v/>
      </c>
      <c r="B817" t="str">
        <f t="shared" si="13"/>
        <v/>
      </c>
      <c r="C817" s="5" t="str">
        <f>IF(A817&lt;&gt;"",INDEX('Instrument History'!$1:$1048576,CcyPerBase!B817,CcyPerBase!$B$2),"")</f>
        <v/>
      </c>
      <c r="D817" s="5" t="str">
        <f>IF($A817&lt;&gt;"",INDEX('Instrument History'!$1:$1048576,CcyPerBase!$B817,CcyPerBase!D$3) / $C817,"")</f>
        <v/>
      </c>
      <c r="E817" s="5" t="str">
        <f>IF($A817&lt;&gt;"",IF(E$2&lt;&gt;"",INDEX('Instrument History'!$1:$1048576,CcyPerBase!$B817,CcyPerBase!E$3) / $C817,""),"")</f>
        <v/>
      </c>
      <c r="F817" s="5" t="str">
        <f>IF($A817&lt;&gt;"",IF(F$2&lt;&gt;"",INDEX('Instrument History'!$1:$1048576,CcyPerBase!$B817,CcyPerBase!F$3) / $C817,""),"")</f>
        <v/>
      </c>
      <c r="G817" s="5" t="str">
        <f>IF($A817&lt;&gt;"",IF(G$2&lt;&gt;"",INDEX('Instrument History'!$1:$1048576,CcyPerBase!$B817,CcyPerBase!G$3) / $C817,""),"")</f>
        <v/>
      </c>
      <c r="H817" s="5" t="str">
        <f>IF($A817&lt;&gt;"",IF(H$2&lt;&gt;"",INDEX('Instrument History'!$1:$1048576,CcyPerBase!$B817,CcyPerBase!H$3) / $C817,""),"")</f>
        <v/>
      </c>
      <c r="I817" s="5" t="str">
        <f>IF($A817&lt;&gt;"",IF(I$2&lt;&gt;"",INDEX('Instrument History'!$1:$1048576,CcyPerBase!$B817,CcyPerBase!I$3) / $C817,""),"")</f>
        <v/>
      </c>
      <c r="J817" s="5" t="str">
        <f>IF($A817&lt;&gt;"",IF(J$2&lt;&gt;"",INDEX('Instrument History'!$1:$1048576,CcyPerBase!$B817,CcyPerBase!J$3) / $C817,""),"")</f>
        <v/>
      </c>
      <c r="K817" s="5" t="str">
        <f>IF($A817&lt;&gt;"",IF(K$2&lt;&gt;"",INDEX('Instrument History'!$1:$1048576,CcyPerBase!$B817,CcyPerBase!K$3) / $C817,""),"")</f>
        <v/>
      </c>
      <c r="L817" s="5" t="str">
        <f>IF($A817&lt;&gt;"",IF(L$2&lt;&gt;"",INDEX('Instrument History'!$1:$1048576,CcyPerBase!$B817,CcyPerBase!L$3) / $C817,""),"")</f>
        <v/>
      </c>
      <c r="M817" s="5" t="str">
        <f>IF($A817&lt;&gt;"",IF(M$2&lt;&gt;"",INDEX('Instrument History'!$1:$1048576,CcyPerBase!$B817,CcyPerBase!M$3) / $C817,""),"")</f>
        <v/>
      </c>
      <c r="N817" s="5" t="str">
        <f>IF($A817&lt;&gt;"",IF(N$2&lt;&gt;"",INDEX('Instrument History'!$1:$1048576,CcyPerBase!$B817,CcyPerBase!N$3) / $C817,""),"")</f>
        <v/>
      </c>
      <c r="O817" s="5" t="str">
        <f>IF($A817&lt;&gt;"",IF(O$2&lt;&gt;"",INDEX('Instrument History'!$1:$1048576,CcyPerBase!$B817,CcyPerBase!O$3) / $C817,""),"")</f>
        <v/>
      </c>
      <c r="P817" s="5" t="str">
        <f>IF($A817&lt;&gt;"",IF(P$2&lt;&gt;"",INDEX('Instrument History'!$1:$1048576,CcyPerBase!$B817,CcyPerBase!P$3) / $C817,""),"")</f>
        <v/>
      </c>
      <c r="Q817" s="5" t="str">
        <f>IF($A817&lt;&gt;"",IF(Q$2&lt;&gt;"",INDEX('Instrument History'!$1:$1048576,CcyPerBase!$B817,CcyPerBase!Q$3) / $C817,""),"")</f>
        <v/>
      </c>
      <c r="R817" s="5" t="str">
        <f>IF($A817&lt;&gt;"",IF(R$2&lt;&gt;"",INDEX('Instrument History'!$1:$1048576,CcyPerBase!$B817,CcyPerBase!R$3) / $C817,""),"")</f>
        <v/>
      </c>
      <c r="S817" s="5" t="str">
        <f>IF($A817&lt;&gt;"",IF(S$2&lt;&gt;"",INDEX('Instrument History'!$1:$1048576,CcyPerBase!$B817,CcyPerBase!S$3) / $C817,""),"")</f>
        <v/>
      </c>
      <c r="T817" s="5" t="str">
        <f>IF($A817&lt;&gt;"",IF(T$2&lt;&gt;"",INDEX('Instrument History'!$1:$1048576,CcyPerBase!$B817,CcyPerBase!T$3) / $C817,""),"")</f>
        <v/>
      </c>
      <c r="U817" s="5" t="str">
        <f>IF($A817&lt;&gt;"",IF(U$2&lt;&gt;"",INDEX('Instrument History'!$1:$1048576,CcyPerBase!$B817,CcyPerBase!U$3) / $C817,""),"")</f>
        <v/>
      </c>
      <c r="V817" s="5" t="str">
        <f>IF($A817&lt;&gt;"",IF(V$2&lt;&gt;"",INDEX('Instrument History'!$1:$1048576,CcyPerBase!$B817,CcyPerBase!V$3) / $C817,""),"")</f>
        <v/>
      </c>
      <c r="W817" s="5" t="str">
        <f>IF($A817&lt;&gt;"",IF(W$2&lt;&gt;"",INDEX('Instrument History'!$1:$1048576,CcyPerBase!$B817,CcyPerBase!W$3) / $C817,""),"")</f>
        <v/>
      </c>
      <c r="X817" s="5" t="str">
        <f>IF($A817&lt;&gt;"",IF(X$2&lt;&gt;"",INDEX('Instrument History'!$1:$1048576,CcyPerBase!$B817,CcyPerBase!X$3) / $C817,""),"")</f>
        <v/>
      </c>
    </row>
    <row r="818" spans="1:24">
      <c r="A818" s="12" t="str">
        <f>IF(A817&lt;&gt;"",IF(A817=$B$3,"",'Instrument History'!A815),"")</f>
        <v/>
      </c>
      <c r="B818" t="str">
        <f t="shared" si="13"/>
        <v/>
      </c>
      <c r="C818" s="5" t="str">
        <f>IF(A818&lt;&gt;"",INDEX('Instrument History'!$1:$1048576,CcyPerBase!B818,CcyPerBase!$B$2),"")</f>
        <v/>
      </c>
      <c r="D818" s="5" t="str">
        <f>IF($A818&lt;&gt;"",INDEX('Instrument History'!$1:$1048576,CcyPerBase!$B818,CcyPerBase!D$3) / $C818,"")</f>
        <v/>
      </c>
      <c r="E818" s="5" t="str">
        <f>IF($A818&lt;&gt;"",IF(E$2&lt;&gt;"",INDEX('Instrument History'!$1:$1048576,CcyPerBase!$B818,CcyPerBase!E$3) / $C818,""),"")</f>
        <v/>
      </c>
      <c r="F818" s="5" t="str">
        <f>IF($A818&lt;&gt;"",IF(F$2&lt;&gt;"",INDEX('Instrument History'!$1:$1048576,CcyPerBase!$B818,CcyPerBase!F$3) / $C818,""),"")</f>
        <v/>
      </c>
      <c r="G818" s="5" t="str">
        <f>IF($A818&lt;&gt;"",IF(G$2&lt;&gt;"",INDEX('Instrument History'!$1:$1048576,CcyPerBase!$B818,CcyPerBase!G$3) / $C818,""),"")</f>
        <v/>
      </c>
      <c r="H818" s="5" t="str">
        <f>IF($A818&lt;&gt;"",IF(H$2&lt;&gt;"",INDEX('Instrument History'!$1:$1048576,CcyPerBase!$B818,CcyPerBase!H$3) / $C818,""),"")</f>
        <v/>
      </c>
      <c r="I818" s="5" t="str">
        <f>IF($A818&lt;&gt;"",IF(I$2&lt;&gt;"",INDEX('Instrument History'!$1:$1048576,CcyPerBase!$B818,CcyPerBase!I$3) / $C818,""),"")</f>
        <v/>
      </c>
      <c r="J818" s="5" t="str">
        <f>IF($A818&lt;&gt;"",IF(J$2&lt;&gt;"",INDEX('Instrument History'!$1:$1048576,CcyPerBase!$B818,CcyPerBase!J$3) / $C818,""),"")</f>
        <v/>
      </c>
      <c r="K818" s="5" t="str">
        <f>IF($A818&lt;&gt;"",IF(K$2&lt;&gt;"",INDEX('Instrument History'!$1:$1048576,CcyPerBase!$B818,CcyPerBase!K$3) / $C818,""),"")</f>
        <v/>
      </c>
      <c r="L818" s="5" t="str">
        <f>IF($A818&lt;&gt;"",IF(L$2&lt;&gt;"",INDEX('Instrument History'!$1:$1048576,CcyPerBase!$B818,CcyPerBase!L$3) / $C818,""),"")</f>
        <v/>
      </c>
      <c r="M818" s="5" t="str">
        <f>IF($A818&lt;&gt;"",IF(M$2&lt;&gt;"",INDEX('Instrument History'!$1:$1048576,CcyPerBase!$B818,CcyPerBase!M$3) / $C818,""),"")</f>
        <v/>
      </c>
      <c r="N818" s="5" t="str">
        <f>IF($A818&lt;&gt;"",IF(N$2&lt;&gt;"",INDEX('Instrument History'!$1:$1048576,CcyPerBase!$B818,CcyPerBase!N$3) / $C818,""),"")</f>
        <v/>
      </c>
      <c r="O818" s="5" t="str">
        <f>IF($A818&lt;&gt;"",IF(O$2&lt;&gt;"",INDEX('Instrument History'!$1:$1048576,CcyPerBase!$B818,CcyPerBase!O$3) / $C818,""),"")</f>
        <v/>
      </c>
      <c r="P818" s="5" t="str">
        <f>IF($A818&lt;&gt;"",IF(P$2&lt;&gt;"",INDEX('Instrument History'!$1:$1048576,CcyPerBase!$B818,CcyPerBase!P$3) / $C818,""),"")</f>
        <v/>
      </c>
      <c r="Q818" s="5" t="str">
        <f>IF($A818&lt;&gt;"",IF(Q$2&lt;&gt;"",INDEX('Instrument History'!$1:$1048576,CcyPerBase!$B818,CcyPerBase!Q$3) / $C818,""),"")</f>
        <v/>
      </c>
      <c r="R818" s="5" t="str">
        <f>IF($A818&lt;&gt;"",IF(R$2&lt;&gt;"",INDEX('Instrument History'!$1:$1048576,CcyPerBase!$B818,CcyPerBase!R$3) / $C818,""),"")</f>
        <v/>
      </c>
      <c r="S818" s="5" t="str">
        <f>IF($A818&lt;&gt;"",IF(S$2&lt;&gt;"",INDEX('Instrument History'!$1:$1048576,CcyPerBase!$B818,CcyPerBase!S$3) / $C818,""),"")</f>
        <v/>
      </c>
      <c r="T818" s="5" t="str">
        <f>IF($A818&lt;&gt;"",IF(T$2&lt;&gt;"",INDEX('Instrument History'!$1:$1048576,CcyPerBase!$B818,CcyPerBase!T$3) / $C818,""),"")</f>
        <v/>
      </c>
      <c r="U818" s="5" t="str">
        <f>IF($A818&lt;&gt;"",IF(U$2&lt;&gt;"",INDEX('Instrument History'!$1:$1048576,CcyPerBase!$B818,CcyPerBase!U$3) / $C818,""),"")</f>
        <v/>
      </c>
      <c r="V818" s="5" t="str">
        <f>IF($A818&lt;&gt;"",IF(V$2&lt;&gt;"",INDEX('Instrument History'!$1:$1048576,CcyPerBase!$B818,CcyPerBase!V$3) / $C818,""),"")</f>
        <v/>
      </c>
      <c r="W818" s="5" t="str">
        <f>IF($A818&lt;&gt;"",IF(W$2&lt;&gt;"",INDEX('Instrument History'!$1:$1048576,CcyPerBase!$B818,CcyPerBase!W$3) / $C818,""),"")</f>
        <v/>
      </c>
      <c r="X818" s="5" t="str">
        <f>IF($A818&lt;&gt;"",IF(X$2&lt;&gt;"",INDEX('Instrument History'!$1:$1048576,CcyPerBase!$B818,CcyPerBase!X$3) / $C818,""),"")</f>
        <v/>
      </c>
    </row>
    <row r="819" spans="1:24">
      <c r="A819" s="12" t="str">
        <f>IF(A818&lt;&gt;"",IF(A818=$B$3,"",'Instrument History'!A816),"")</f>
        <v/>
      </c>
      <c r="B819" t="str">
        <f t="shared" si="13"/>
        <v/>
      </c>
      <c r="C819" s="5" t="str">
        <f>IF(A819&lt;&gt;"",INDEX('Instrument History'!$1:$1048576,CcyPerBase!B819,CcyPerBase!$B$2),"")</f>
        <v/>
      </c>
      <c r="D819" s="5" t="str">
        <f>IF($A819&lt;&gt;"",INDEX('Instrument History'!$1:$1048576,CcyPerBase!$B819,CcyPerBase!D$3) / $C819,"")</f>
        <v/>
      </c>
      <c r="E819" s="5" t="str">
        <f>IF($A819&lt;&gt;"",IF(E$2&lt;&gt;"",INDEX('Instrument History'!$1:$1048576,CcyPerBase!$B819,CcyPerBase!E$3) / $C819,""),"")</f>
        <v/>
      </c>
      <c r="F819" s="5" t="str">
        <f>IF($A819&lt;&gt;"",IF(F$2&lt;&gt;"",INDEX('Instrument History'!$1:$1048576,CcyPerBase!$B819,CcyPerBase!F$3) / $C819,""),"")</f>
        <v/>
      </c>
      <c r="G819" s="5" t="str">
        <f>IF($A819&lt;&gt;"",IF(G$2&lt;&gt;"",INDEX('Instrument History'!$1:$1048576,CcyPerBase!$B819,CcyPerBase!G$3) / $C819,""),"")</f>
        <v/>
      </c>
      <c r="H819" s="5" t="str">
        <f>IF($A819&lt;&gt;"",IF(H$2&lt;&gt;"",INDEX('Instrument History'!$1:$1048576,CcyPerBase!$B819,CcyPerBase!H$3) / $C819,""),"")</f>
        <v/>
      </c>
      <c r="I819" s="5" t="str">
        <f>IF($A819&lt;&gt;"",IF(I$2&lt;&gt;"",INDEX('Instrument History'!$1:$1048576,CcyPerBase!$B819,CcyPerBase!I$3) / $C819,""),"")</f>
        <v/>
      </c>
      <c r="J819" s="5" t="str">
        <f>IF($A819&lt;&gt;"",IF(J$2&lt;&gt;"",INDEX('Instrument History'!$1:$1048576,CcyPerBase!$B819,CcyPerBase!J$3) / $C819,""),"")</f>
        <v/>
      </c>
      <c r="K819" s="5" t="str">
        <f>IF($A819&lt;&gt;"",IF(K$2&lt;&gt;"",INDEX('Instrument History'!$1:$1048576,CcyPerBase!$B819,CcyPerBase!K$3) / $C819,""),"")</f>
        <v/>
      </c>
      <c r="L819" s="5" t="str">
        <f>IF($A819&lt;&gt;"",IF(L$2&lt;&gt;"",INDEX('Instrument History'!$1:$1048576,CcyPerBase!$B819,CcyPerBase!L$3) / $C819,""),"")</f>
        <v/>
      </c>
      <c r="M819" s="5" t="str">
        <f>IF($A819&lt;&gt;"",IF(M$2&lt;&gt;"",INDEX('Instrument History'!$1:$1048576,CcyPerBase!$B819,CcyPerBase!M$3) / $C819,""),"")</f>
        <v/>
      </c>
      <c r="N819" s="5" t="str">
        <f>IF($A819&lt;&gt;"",IF(N$2&lt;&gt;"",INDEX('Instrument History'!$1:$1048576,CcyPerBase!$B819,CcyPerBase!N$3) / $C819,""),"")</f>
        <v/>
      </c>
      <c r="O819" s="5" t="str">
        <f>IF($A819&lt;&gt;"",IF(O$2&lt;&gt;"",INDEX('Instrument History'!$1:$1048576,CcyPerBase!$B819,CcyPerBase!O$3) / $C819,""),"")</f>
        <v/>
      </c>
      <c r="P819" s="5" t="str">
        <f>IF($A819&lt;&gt;"",IF(P$2&lt;&gt;"",INDEX('Instrument History'!$1:$1048576,CcyPerBase!$B819,CcyPerBase!P$3) / $C819,""),"")</f>
        <v/>
      </c>
      <c r="Q819" s="5" t="str">
        <f>IF($A819&lt;&gt;"",IF(Q$2&lt;&gt;"",INDEX('Instrument History'!$1:$1048576,CcyPerBase!$B819,CcyPerBase!Q$3) / $C819,""),"")</f>
        <v/>
      </c>
      <c r="R819" s="5" t="str">
        <f>IF($A819&lt;&gt;"",IF(R$2&lt;&gt;"",INDEX('Instrument History'!$1:$1048576,CcyPerBase!$B819,CcyPerBase!R$3) / $C819,""),"")</f>
        <v/>
      </c>
      <c r="S819" s="5" t="str">
        <f>IF($A819&lt;&gt;"",IF(S$2&lt;&gt;"",INDEX('Instrument History'!$1:$1048576,CcyPerBase!$B819,CcyPerBase!S$3) / $C819,""),"")</f>
        <v/>
      </c>
      <c r="T819" s="5" t="str">
        <f>IF($A819&lt;&gt;"",IF(T$2&lt;&gt;"",INDEX('Instrument History'!$1:$1048576,CcyPerBase!$B819,CcyPerBase!T$3) / $C819,""),"")</f>
        <v/>
      </c>
      <c r="U819" s="5" t="str">
        <f>IF($A819&lt;&gt;"",IF(U$2&lt;&gt;"",INDEX('Instrument History'!$1:$1048576,CcyPerBase!$B819,CcyPerBase!U$3) / $C819,""),"")</f>
        <v/>
      </c>
      <c r="V819" s="5" t="str">
        <f>IF($A819&lt;&gt;"",IF(V$2&lt;&gt;"",INDEX('Instrument History'!$1:$1048576,CcyPerBase!$B819,CcyPerBase!V$3) / $C819,""),"")</f>
        <v/>
      </c>
      <c r="W819" s="5" t="str">
        <f>IF($A819&lt;&gt;"",IF(W$2&lt;&gt;"",INDEX('Instrument History'!$1:$1048576,CcyPerBase!$B819,CcyPerBase!W$3) / $C819,""),"")</f>
        <v/>
      </c>
      <c r="X819" s="5" t="str">
        <f>IF($A819&lt;&gt;"",IF(X$2&lt;&gt;"",INDEX('Instrument History'!$1:$1048576,CcyPerBase!$B819,CcyPerBase!X$3) / $C819,""),"")</f>
        <v/>
      </c>
    </row>
    <row r="820" spans="1:24">
      <c r="A820" s="12" t="str">
        <f>IF(A819&lt;&gt;"",IF(A819=$B$3,"",'Instrument History'!A817),"")</f>
        <v/>
      </c>
      <c r="B820" t="str">
        <f t="shared" si="13"/>
        <v/>
      </c>
      <c r="C820" s="5" t="str">
        <f>IF(A820&lt;&gt;"",INDEX('Instrument History'!$1:$1048576,CcyPerBase!B820,CcyPerBase!$B$2),"")</f>
        <v/>
      </c>
      <c r="D820" s="5" t="str">
        <f>IF($A820&lt;&gt;"",INDEX('Instrument History'!$1:$1048576,CcyPerBase!$B820,CcyPerBase!D$3) / $C820,"")</f>
        <v/>
      </c>
      <c r="E820" s="5" t="str">
        <f>IF($A820&lt;&gt;"",IF(E$2&lt;&gt;"",INDEX('Instrument History'!$1:$1048576,CcyPerBase!$B820,CcyPerBase!E$3) / $C820,""),"")</f>
        <v/>
      </c>
      <c r="F820" s="5" t="str">
        <f>IF($A820&lt;&gt;"",IF(F$2&lt;&gt;"",INDEX('Instrument History'!$1:$1048576,CcyPerBase!$B820,CcyPerBase!F$3) / $C820,""),"")</f>
        <v/>
      </c>
      <c r="G820" s="5" t="str">
        <f>IF($A820&lt;&gt;"",IF(G$2&lt;&gt;"",INDEX('Instrument History'!$1:$1048576,CcyPerBase!$B820,CcyPerBase!G$3) / $C820,""),"")</f>
        <v/>
      </c>
      <c r="H820" s="5" t="str">
        <f>IF($A820&lt;&gt;"",IF(H$2&lt;&gt;"",INDEX('Instrument History'!$1:$1048576,CcyPerBase!$B820,CcyPerBase!H$3) / $C820,""),"")</f>
        <v/>
      </c>
      <c r="I820" s="5" t="str">
        <f>IF($A820&lt;&gt;"",IF(I$2&lt;&gt;"",INDEX('Instrument History'!$1:$1048576,CcyPerBase!$B820,CcyPerBase!I$3) / $C820,""),"")</f>
        <v/>
      </c>
      <c r="J820" s="5" t="str">
        <f>IF($A820&lt;&gt;"",IF(J$2&lt;&gt;"",INDEX('Instrument History'!$1:$1048576,CcyPerBase!$B820,CcyPerBase!J$3) / $C820,""),"")</f>
        <v/>
      </c>
      <c r="K820" s="5" t="str">
        <f>IF($A820&lt;&gt;"",IF(K$2&lt;&gt;"",INDEX('Instrument History'!$1:$1048576,CcyPerBase!$B820,CcyPerBase!K$3) / $C820,""),"")</f>
        <v/>
      </c>
      <c r="L820" s="5" t="str">
        <f>IF($A820&lt;&gt;"",IF(L$2&lt;&gt;"",INDEX('Instrument History'!$1:$1048576,CcyPerBase!$B820,CcyPerBase!L$3) / $C820,""),"")</f>
        <v/>
      </c>
      <c r="M820" s="5" t="str">
        <f>IF($A820&lt;&gt;"",IF(M$2&lt;&gt;"",INDEX('Instrument History'!$1:$1048576,CcyPerBase!$B820,CcyPerBase!M$3) / $C820,""),"")</f>
        <v/>
      </c>
      <c r="N820" s="5" t="str">
        <f>IF($A820&lt;&gt;"",IF(N$2&lt;&gt;"",INDEX('Instrument History'!$1:$1048576,CcyPerBase!$B820,CcyPerBase!N$3) / $C820,""),"")</f>
        <v/>
      </c>
      <c r="O820" s="5" t="str">
        <f>IF($A820&lt;&gt;"",IF(O$2&lt;&gt;"",INDEX('Instrument History'!$1:$1048576,CcyPerBase!$B820,CcyPerBase!O$3) / $C820,""),"")</f>
        <v/>
      </c>
      <c r="P820" s="5" t="str">
        <f>IF($A820&lt;&gt;"",IF(P$2&lt;&gt;"",INDEX('Instrument History'!$1:$1048576,CcyPerBase!$B820,CcyPerBase!P$3) / $C820,""),"")</f>
        <v/>
      </c>
      <c r="Q820" s="5" t="str">
        <f>IF($A820&lt;&gt;"",IF(Q$2&lt;&gt;"",INDEX('Instrument History'!$1:$1048576,CcyPerBase!$B820,CcyPerBase!Q$3) / $C820,""),"")</f>
        <v/>
      </c>
      <c r="R820" s="5" t="str">
        <f>IF($A820&lt;&gt;"",IF(R$2&lt;&gt;"",INDEX('Instrument History'!$1:$1048576,CcyPerBase!$B820,CcyPerBase!R$3) / $C820,""),"")</f>
        <v/>
      </c>
      <c r="S820" s="5" t="str">
        <f>IF($A820&lt;&gt;"",IF(S$2&lt;&gt;"",INDEX('Instrument History'!$1:$1048576,CcyPerBase!$B820,CcyPerBase!S$3) / $C820,""),"")</f>
        <v/>
      </c>
      <c r="T820" s="5" t="str">
        <f>IF($A820&lt;&gt;"",IF(T$2&lt;&gt;"",INDEX('Instrument History'!$1:$1048576,CcyPerBase!$B820,CcyPerBase!T$3) / $C820,""),"")</f>
        <v/>
      </c>
      <c r="U820" s="5" t="str">
        <f>IF($A820&lt;&gt;"",IF(U$2&lt;&gt;"",INDEX('Instrument History'!$1:$1048576,CcyPerBase!$B820,CcyPerBase!U$3) / $C820,""),"")</f>
        <v/>
      </c>
      <c r="V820" s="5" t="str">
        <f>IF($A820&lt;&gt;"",IF(V$2&lt;&gt;"",INDEX('Instrument History'!$1:$1048576,CcyPerBase!$B820,CcyPerBase!V$3) / $C820,""),"")</f>
        <v/>
      </c>
      <c r="W820" s="5" t="str">
        <f>IF($A820&lt;&gt;"",IF(W$2&lt;&gt;"",INDEX('Instrument History'!$1:$1048576,CcyPerBase!$B820,CcyPerBase!W$3) / $C820,""),"")</f>
        <v/>
      </c>
      <c r="X820" s="5" t="str">
        <f>IF($A820&lt;&gt;"",IF(X$2&lt;&gt;"",INDEX('Instrument History'!$1:$1048576,CcyPerBase!$B820,CcyPerBase!X$3) / $C820,""),"")</f>
        <v/>
      </c>
    </row>
    <row r="821" spans="1:24">
      <c r="A821" s="12" t="str">
        <f>IF(A820&lt;&gt;"",IF(A820=$B$3,"",'Instrument History'!A818),"")</f>
        <v/>
      </c>
      <c r="B821" t="str">
        <f t="shared" si="13"/>
        <v/>
      </c>
      <c r="C821" s="5" t="str">
        <f>IF(A821&lt;&gt;"",INDEX('Instrument History'!$1:$1048576,CcyPerBase!B821,CcyPerBase!$B$2),"")</f>
        <v/>
      </c>
      <c r="D821" s="5" t="str">
        <f>IF($A821&lt;&gt;"",INDEX('Instrument History'!$1:$1048576,CcyPerBase!$B821,CcyPerBase!D$3) / $C821,"")</f>
        <v/>
      </c>
      <c r="E821" s="5" t="str">
        <f>IF($A821&lt;&gt;"",IF(E$2&lt;&gt;"",INDEX('Instrument History'!$1:$1048576,CcyPerBase!$B821,CcyPerBase!E$3) / $C821,""),"")</f>
        <v/>
      </c>
      <c r="F821" s="5" t="str">
        <f>IF($A821&lt;&gt;"",IF(F$2&lt;&gt;"",INDEX('Instrument History'!$1:$1048576,CcyPerBase!$B821,CcyPerBase!F$3) / $C821,""),"")</f>
        <v/>
      </c>
      <c r="G821" s="5" t="str">
        <f>IF($A821&lt;&gt;"",IF(G$2&lt;&gt;"",INDEX('Instrument History'!$1:$1048576,CcyPerBase!$B821,CcyPerBase!G$3) / $C821,""),"")</f>
        <v/>
      </c>
      <c r="H821" s="5" t="str">
        <f>IF($A821&lt;&gt;"",IF(H$2&lt;&gt;"",INDEX('Instrument History'!$1:$1048576,CcyPerBase!$B821,CcyPerBase!H$3) / $C821,""),"")</f>
        <v/>
      </c>
      <c r="I821" s="5" t="str">
        <f>IF($A821&lt;&gt;"",IF(I$2&lt;&gt;"",INDEX('Instrument History'!$1:$1048576,CcyPerBase!$B821,CcyPerBase!I$3) / $C821,""),"")</f>
        <v/>
      </c>
      <c r="J821" s="5" t="str">
        <f>IF($A821&lt;&gt;"",IF(J$2&lt;&gt;"",INDEX('Instrument History'!$1:$1048576,CcyPerBase!$B821,CcyPerBase!J$3) / $C821,""),"")</f>
        <v/>
      </c>
      <c r="K821" s="5" t="str">
        <f>IF($A821&lt;&gt;"",IF(K$2&lt;&gt;"",INDEX('Instrument History'!$1:$1048576,CcyPerBase!$B821,CcyPerBase!K$3) / $C821,""),"")</f>
        <v/>
      </c>
      <c r="L821" s="5" t="str">
        <f>IF($A821&lt;&gt;"",IF(L$2&lt;&gt;"",INDEX('Instrument History'!$1:$1048576,CcyPerBase!$B821,CcyPerBase!L$3) / $C821,""),"")</f>
        <v/>
      </c>
      <c r="M821" s="5" t="str">
        <f>IF($A821&lt;&gt;"",IF(M$2&lt;&gt;"",INDEX('Instrument History'!$1:$1048576,CcyPerBase!$B821,CcyPerBase!M$3) / $C821,""),"")</f>
        <v/>
      </c>
      <c r="N821" s="5" t="str">
        <f>IF($A821&lt;&gt;"",IF(N$2&lt;&gt;"",INDEX('Instrument History'!$1:$1048576,CcyPerBase!$B821,CcyPerBase!N$3) / $C821,""),"")</f>
        <v/>
      </c>
      <c r="O821" s="5" t="str">
        <f>IF($A821&lt;&gt;"",IF(O$2&lt;&gt;"",INDEX('Instrument History'!$1:$1048576,CcyPerBase!$B821,CcyPerBase!O$3) / $C821,""),"")</f>
        <v/>
      </c>
      <c r="P821" s="5" t="str">
        <f>IF($A821&lt;&gt;"",IF(P$2&lt;&gt;"",INDEX('Instrument History'!$1:$1048576,CcyPerBase!$B821,CcyPerBase!P$3) / $C821,""),"")</f>
        <v/>
      </c>
      <c r="Q821" s="5" t="str">
        <f>IF($A821&lt;&gt;"",IF(Q$2&lt;&gt;"",INDEX('Instrument History'!$1:$1048576,CcyPerBase!$B821,CcyPerBase!Q$3) / $C821,""),"")</f>
        <v/>
      </c>
      <c r="R821" s="5" t="str">
        <f>IF($A821&lt;&gt;"",IF(R$2&lt;&gt;"",INDEX('Instrument History'!$1:$1048576,CcyPerBase!$B821,CcyPerBase!R$3) / $C821,""),"")</f>
        <v/>
      </c>
      <c r="S821" s="5" t="str">
        <f>IF($A821&lt;&gt;"",IF(S$2&lt;&gt;"",INDEX('Instrument History'!$1:$1048576,CcyPerBase!$B821,CcyPerBase!S$3) / $C821,""),"")</f>
        <v/>
      </c>
      <c r="T821" s="5" t="str">
        <f>IF($A821&lt;&gt;"",IF(T$2&lt;&gt;"",INDEX('Instrument History'!$1:$1048576,CcyPerBase!$B821,CcyPerBase!T$3) / $C821,""),"")</f>
        <v/>
      </c>
      <c r="U821" s="5" t="str">
        <f>IF($A821&lt;&gt;"",IF(U$2&lt;&gt;"",INDEX('Instrument History'!$1:$1048576,CcyPerBase!$B821,CcyPerBase!U$3) / $C821,""),"")</f>
        <v/>
      </c>
      <c r="V821" s="5" t="str">
        <f>IF($A821&lt;&gt;"",IF(V$2&lt;&gt;"",INDEX('Instrument History'!$1:$1048576,CcyPerBase!$B821,CcyPerBase!V$3) / $C821,""),"")</f>
        <v/>
      </c>
      <c r="W821" s="5" t="str">
        <f>IF($A821&lt;&gt;"",IF(W$2&lt;&gt;"",INDEX('Instrument History'!$1:$1048576,CcyPerBase!$B821,CcyPerBase!W$3) / $C821,""),"")</f>
        <v/>
      </c>
      <c r="X821" s="5" t="str">
        <f>IF($A821&lt;&gt;"",IF(X$2&lt;&gt;"",INDEX('Instrument History'!$1:$1048576,CcyPerBase!$B821,CcyPerBase!X$3) / $C821,""),"")</f>
        <v/>
      </c>
    </row>
    <row r="822" spans="1:24">
      <c r="A822" s="12" t="str">
        <f>IF(A821&lt;&gt;"",IF(A821=$B$3,"",'Instrument History'!A819),"")</f>
        <v/>
      </c>
      <c r="B822" t="str">
        <f t="shared" si="13"/>
        <v/>
      </c>
      <c r="C822" s="5" t="str">
        <f>IF(A822&lt;&gt;"",INDEX('Instrument History'!$1:$1048576,CcyPerBase!B822,CcyPerBase!$B$2),"")</f>
        <v/>
      </c>
      <c r="D822" s="5" t="str">
        <f>IF($A822&lt;&gt;"",INDEX('Instrument History'!$1:$1048576,CcyPerBase!$B822,CcyPerBase!D$3) / $C822,"")</f>
        <v/>
      </c>
      <c r="E822" s="5" t="str">
        <f>IF($A822&lt;&gt;"",IF(E$2&lt;&gt;"",INDEX('Instrument History'!$1:$1048576,CcyPerBase!$B822,CcyPerBase!E$3) / $C822,""),"")</f>
        <v/>
      </c>
      <c r="F822" s="5" t="str">
        <f>IF($A822&lt;&gt;"",IF(F$2&lt;&gt;"",INDEX('Instrument History'!$1:$1048576,CcyPerBase!$B822,CcyPerBase!F$3) / $C822,""),"")</f>
        <v/>
      </c>
      <c r="G822" s="5" t="str">
        <f>IF($A822&lt;&gt;"",IF(G$2&lt;&gt;"",INDEX('Instrument History'!$1:$1048576,CcyPerBase!$B822,CcyPerBase!G$3) / $C822,""),"")</f>
        <v/>
      </c>
      <c r="H822" s="5" t="str">
        <f>IF($A822&lt;&gt;"",IF(H$2&lt;&gt;"",INDEX('Instrument History'!$1:$1048576,CcyPerBase!$B822,CcyPerBase!H$3) / $C822,""),"")</f>
        <v/>
      </c>
      <c r="I822" s="5" t="str">
        <f>IF($A822&lt;&gt;"",IF(I$2&lt;&gt;"",INDEX('Instrument History'!$1:$1048576,CcyPerBase!$B822,CcyPerBase!I$3) / $C822,""),"")</f>
        <v/>
      </c>
      <c r="J822" s="5" t="str">
        <f>IF($A822&lt;&gt;"",IF(J$2&lt;&gt;"",INDEX('Instrument History'!$1:$1048576,CcyPerBase!$B822,CcyPerBase!J$3) / $C822,""),"")</f>
        <v/>
      </c>
      <c r="K822" s="5" t="str">
        <f>IF($A822&lt;&gt;"",IF(K$2&lt;&gt;"",INDEX('Instrument History'!$1:$1048576,CcyPerBase!$B822,CcyPerBase!K$3) / $C822,""),"")</f>
        <v/>
      </c>
      <c r="L822" s="5" t="str">
        <f>IF($A822&lt;&gt;"",IF(L$2&lt;&gt;"",INDEX('Instrument History'!$1:$1048576,CcyPerBase!$B822,CcyPerBase!L$3) / $C822,""),"")</f>
        <v/>
      </c>
      <c r="M822" s="5" t="str">
        <f>IF($A822&lt;&gt;"",IF(M$2&lt;&gt;"",INDEX('Instrument History'!$1:$1048576,CcyPerBase!$B822,CcyPerBase!M$3) / $C822,""),"")</f>
        <v/>
      </c>
      <c r="N822" s="5" t="str">
        <f>IF($A822&lt;&gt;"",IF(N$2&lt;&gt;"",INDEX('Instrument History'!$1:$1048576,CcyPerBase!$B822,CcyPerBase!N$3) / $C822,""),"")</f>
        <v/>
      </c>
      <c r="O822" s="5" t="str">
        <f>IF($A822&lt;&gt;"",IF(O$2&lt;&gt;"",INDEX('Instrument History'!$1:$1048576,CcyPerBase!$B822,CcyPerBase!O$3) / $C822,""),"")</f>
        <v/>
      </c>
      <c r="P822" s="5" t="str">
        <f>IF($A822&lt;&gt;"",IF(P$2&lt;&gt;"",INDEX('Instrument History'!$1:$1048576,CcyPerBase!$B822,CcyPerBase!P$3) / $C822,""),"")</f>
        <v/>
      </c>
      <c r="Q822" s="5" t="str">
        <f>IF($A822&lt;&gt;"",IF(Q$2&lt;&gt;"",INDEX('Instrument History'!$1:$1048576,CcyPerBase!$B822,CcyPerBase!Q$3) / $C822,""),"")</f>
        <v/>
      </c>
      <c r="R822" s="5" t="str">
        <f>IF($A822&lt;&gt;"",IF(R$2&lt;&gt;"",INDEX('Instrument History'!$1:$1048576,CcyPerBase!$B822,CcyPerBase!R$3) / $C822,""),"")</f>
        <v/>
      </c>
      <c r="S822" s="5" t="str">
        <f>IF($A822&lt;&gt;"",IF(S$2&lt;&gt;"",INDEX('Instrument History'!$1:$1048576,CcyPerBase!$B822,CcyPerBase!S$3) / $C822,""),"")</f>
        <v/>
      </c>
      <c r="T822" s="5" t="str">
        <f>IF($A822&lt;&gt;"",IF(T$2&lt;&gt;"",INDEX('Instrument History'!$1:$1048576,CcyPerBase!$B822,CcyPerBase!T$3) / $C822,""),"")</f>
        <v/>
      </c>
      <c r="U822" s="5" t="str">
        <f>IF($A822&lt;&gt;"",IF(U$2&lt;&gt;"",INDEX('Instrument History'!$1:$1048576,CcyPerBase!$B822,CcyPerBase!U$3) / $C822,""),"")</f>
        <v/>
      </c>
      <c r="V822" s="5" t="str">
        <f>IF($A822&lt;&gt;"",IF(V$2&lt;&gt;"",INDEX('Instrument History'!$1:$1048576,CcyPerBase!$B822,CcyPerBase!V$3) / $C822,""),"")</f>
        <v/>
      </c>
      <c r="W822" s="5" t="str">
        <f>IF($A822&lt;&gt;"",IF(W$2&lt;&gt;"",INDEX('Instrument History'!$1:$1048576,CcyPerBase!$B822,CcyPerBase!W$3) / $C822,""),"")</f>
        <v/>
      </c>
      <c r="X822" s="5" t="str">
        <f>IF($A822&lt;&gt;"",IF(X$2&lt;&gt;"",INDEX('Instrument History'!$1:$1048576,CcyPerBase!$B822,CcyPerBase!X$3) / $C822,""),"")</f>
        <v/>
      </c>
    </row>
    <row r="823" spans="1:24">
      <c r="A823" s="12" t="str">
        <f>IF(A822&lt;&gt;"",IF(A822=$B$3,"",'Instrument History'!A820),"")</f>
        <v/>
      </c>
      <c r="B823" t="str">
        <f t="shared" si="13"/>
        <v/>
      </c>
      <c r="C823" s="5" t="str">
        <f>IF(A823&lt;&gt;"",INDEX('Instrument History'!$1:$1048576,CcyPerBase!B823,CcyPerBase!$B$2),"")</f>
        <v/>
      </c>
      <c r="D823" s="5" t="str">
        <f>IF($A823&lt;&gt;"",INDEX('Instrument History'!$1:$1048576,CcyPerBase!$B823,CcyPerBase!D$3) / $C823,"")</f>
        <v/>
      </c>
      <c r="E823" s="5" t="str">
        <f>IF($A823&lt;&gt;"",IF(E$2&lt;&gt;"",INDEX('Instrument History'!$1:$1048576,CcyPerBase!$B823,CcyPerBase!E$3) / $C823,""),"")</f>
        <v/>
      </c>
      <c r="F823" s="5" t="str">
        <f>IF($A823&lt;&gt;"",IF(F$2&lt;&gt;"",INDEX('Instrument History'!$1:$1048576,CcyPerBase!$B823,CcyPerBase!F$3) / $C823,""),"")</f>
        <v/>
      </c>
      <c r="G823" s="5" t="str">
        <f>IF($A823&lt;&gt;"",IF(G$2&lt;&gt;"",INDEX('Instrument History'!$1:$1048576,CcyPerBase!$B823,CcyPerBase!G$3) / $C823,""),"")</f>
        <v/>
      </c>
      <c r="H823" s="5" t="str">
        <f>IF($A823&lt;&gt;"",IF(H$2&lt;&gt;"",INDEX('Instrument History'!$1:$1048576,CcyPerBase!$B823,CcyPerBase!H$3) / $C823,""),"")</f>
        <v/>
      </c>
      <c r="I823" s="5" t="str">
        <f>IF($A823&lt;&gt;"",IF(I$2&lt;&gt;"",INDEX('Instrument History'!$1:$1048576,CcyPerBase!$B823,CcyPerBase!I$3) / $C823,""),"")</f>
        <v/>
      </c>
      <c r="J823" s="5" t="str">
        <f>IF($A823&lt;&gt;"",IF(J$2&lt;&gt;"",INDEX('Instrument History'!$1:$1048576,CcyPerBase!$B823,CcyPerBase!J$3) / $C823,""),"")</f>
        <v/>
      </c>
      <c r="K823" s="5" t="str">
        <f>IF($A823&lt;&gt;"",IF(K$2&lt;&gt;"",INDEX('Instrument History'!$1:$1048576,CcyPerBase!$B823,CcyPerBase!K$3) / $C823,""),"")</f>
        <v/>
      </c>
      <c r="L823" s="5" t="str">
        <f>IF($A823&lt;&gt;"",IF(L$2&lt;&gt;"",INDEX('Instrument History'!$1:$1048576,CcyPerBase!$B823,CcyPerBase!L$3) / $C823,""),"")</f>
        <v/>
      </c>
      <c r="M823" s="5" t="str">
        <f>IF($A823&lt;&gt;"",IF(M$2&lt;&gt;"",INDEX('Instrument History'!$1:$1048576,CcyPerBase!$B823,CcyPerBase!M$3) / $C823,""),"")</f>
        <v/>
      </c>
      <c r="N823" s="5" t="str">
        <f>IF($A823&lt;&gt;"",IF(N$2&lt;&gt;"",INDEX('Instrument History'!$1:$1048576,CcyPerBase!$B823,CcyPerBase!N$3) / $C823,""),"")</f>
        <v/>
      </c>
      <c r="O823" s="5" t="str">
        <f>IF($A823&lt;&gt;"",IF(O$2&lt;&gt;"",INDEX('Instrument History'!$1:$1048576,CcyPerBase!$B823,CcyPerBase!O$3) / $C823,""),"")</f>
        <v/>
      </c>
      <c r="P823" s="5" t="str">
        <f>IF($A823&lt;&gt;"",IF(P$2&lt;&gt;"",INDEX('Instrument History'!$1:$1048576,CcyPerBase!$B823,CcyPerBase!P$3) / $C823,""),"")</f>
        <v/>
      </c>
      <c r="Q823" s="5" t="str">
        <f>IF($A823&lt;&gt;"",IF(Q$2&lt;&gt;"",INDEX('Instrument History'!$1:$1048576,CcyPerBase!$B823,CcyPerBase!Q$3) / $C823,""),"")</f>
        <v/>
      </c>
      <c r="R823" s="5" t="str">
        <f>IF($A823&lt;&gt;"",IF(R$2&lt;&gt;"",INDEX('Instrument History'!$1:$1048576,CcyPerBase!$B823,CcyPerBase!R$3) / $C823,""),"")</f>
        <v/>
      </c>
      <c r="S823" s="5" t="str">
        <f>IF($A823&lt;&gt;"",IF(S$2&lt;&gt;"",INDEX('Instrument History'!$1:$1048576,CcyPerBase!$B823,CcyPerBase!S$3) / $C823,""),"")</f>
        <v/>
      </c>
      <c r="T823" s="5" t="str">
        <f>IF($A823&lt;&gt;"",IF(T$2&lt;&gt;"",INDEX('Instrument History'!$1:$1048576,CcyPerBase!$B823,CcyPerBase!T$3) / $C823,""),"")</f>
        <v/>
      </c>
      <c r="U823" s="5" t="str">
        <f>IF($A823&lt;&gt;"",IF(U$2&lt;&gt;"",INDEX('Instrument History'!$1:$1048576,CcyPerBase!$B823,CcyPerBase!U$3) / $C823,""),"")</f>
        <v/>
      </c>
      <c r="V823" s="5" t="str">
        <f>IF($A823&lt;&gt;"",IF(V$2&lt;&gt;"",INDEX('Instrument History'!$1:$1048576,CcyPerBase!$B823,CcyPerBase!V$3) / $C823,""),"")</f>
        <v/>
      </c>
      <c r="W823" s="5" t="str">
        <f>IF($A823&lt;&gt;"",IF(W$2&lt;&gt;"",INDEX('Instrument History'!$1:$1048576,CcyPerBase!$B823,CcyPerBase!W$3) / $C823,""),"")</f>
        <v/>
      </c>
      <c r="X823" s="5" t="str">
        <f>IF($A823&lt;&gt;"",IF(X$2&lt;&gt;"",INDEX('Instrument History'!$1:$1048576,CcyPerBase!$B823,CcyPerBase!X$3) / $C823,""),"")</f>
        <v/>
      </c>
    </row>
    <row r="824" spans="1:24">
      <c r="A824" s="12" t="str">
        <f>IF(A823&lt;&gt;"",IF(A823=$B$3,"",'Instrument History'!A821),"")</f>
        <v/>
      </c>
      <c r="B824" t="str">
        <f t="shared" si="13"/>
        <v/>
      </c>
      <c r="C824" s="5" t="str">
        <f>IF(A824&lt;&gt;"",INDEX('Instrument History'!$1:$1048576,CcyPerBase!B824,CcyPerBase!$B$2),"")</f>
        <v/>
      </c>
      <c r="D824" s="5" t="str">
        <f>IF($A824&lt;&gt;"",INDEX('Instrument History'!$1:$1048576,CcyPerBase!$B824,CcyPerBase!D$3) / $C824,"")</f>
        <v/>
      </c>
      <c r="E824" s="5" t="str">
        <f>IF($A824&lt;&gt;"",IF(E$2&lt;&gt;"",INDEX('Instrument History'!$1:$1048576,CcyPerBase!$B824,CcyPerBase!E$3) / $C824,""),"")</f>
        <v/>
      </c>
      <c r="F824" s="5" t="str">
        <f>IF($A824&lt;&gt;"",IF(F$2&lt;&gt;"",INDEX('Instrument History'!$1:$1048576,CcyPerBase!$B824,CcyPerBase!F$3) / $C824,""),"")</f>
        <v/>
      </c>
      <c r="G824" s="5" t="str">
        <f>IF($A824&lt;&gt;"",IF(G$2&lt;&gt;"",INDEX('Instrument History'!$1:$1048576,CcyPerBase!$B824,CcyPerBase!G$3) / $C824,""),"")</f>
        <v/>
      </c>
      <c r="H824" s="5" t="str">
        <f>IF($A824&lt;&gt;"",IF(H$2&lt;&gt;"",INDEX('Instrument History'!$1:$1048576,CcyPerBase!$B824,CcyPerBase!H$3) / $C824,""),"")</f>
        <v/>
      </c>
      <c r="I824" s="5" t="str">
        <f>IF($A824&lt;&gt;"",IF(I$2&lt;&gt;"",INDEX('Instrument History'!$1:$1048576,CcyPerBase!$B824,CcyPerBase!I$3) / $C824,""),"")</f>
        <v/>
      </c>
      <c r="J824" s="5" t="str">
        <f>IF($A824&lt;&gt;"",IF(J$2&lt;&gt;"",INDEX('Instrument History'!$1:$1048576,CcyPerBase!$B824,CcyPerBase!J$3) / $C824,""),"")</f>
        <v/>
      </c>
      <c r="K824" s="5" t="str">
        <f>IF($A824&lt;&gt;"",IF(K$2&lt;&gt;"",INDEX('Instrument History'!$1:$1048576,CcyPerBase!$B824,CcyPerBase!K$3) / $C824,""),"")</f>
        <v/>
      </c>
      <c r="L824" s="5" t="str">
        <f>IF($A824&lt;&gt;"",IF(L$2&lt;&gt;"",INDEX('Instrument History'!$1:$1048576,CcyPerBase!$B824,CcyPerBase!L$3) / $C824,""),"")</f>
        <v/>
      </c>
      <c r="M824" s="5" t="str">
        <f>IF($A824&lt;&gt;"",IF(M$2&lt;&gt;"",INDEX('Instrument History'!$1:$1048576,CcyPerBase!$B824,CcyPerBase!M$3) / $C824,""),"")</f>
        <v/>
      </c>
      <c r="N824" s="5" t="str">
        <f>IF($A824&lt;&gt;"",IF(N$2&lt;&gt;"",INDEX('Instrument History'!$1:$1048576,CcyPerBase!$B824,CcyPerBase!N$3) / $C824,""),"")</f>
        <v/>
      </c>
      <c r="O824" s="5" t="str">
        <f>IF($A824&lt;&gt;"",IF(O$2&lt;&gt;"",INDEX('Instrument History'!$1:$1048576,CcyPerBase!$B824,CcyPerBase!O$3) / $C824,""),"")</f>
        <v/>
      </c>
      <c r="P824" s="5" t="str">
        <f>IF($A824&lt;&gt;"",IF(P$2&lt;&gt;"",INDEX('Instrument History'!$1:$1048576,CcyPerBase!$B824,CcyPerBase!P$3) / $C824,""),"")</f>
        <v/>
      </c>
      <c r="Q824" s="5" t="str">
        <f>IF($A824&lt;&gt;"",IF(Q$2&lt;&gt;"",INDEX('Instrument History'!$1:$1048576,CcyPerBase!$B824,CcyPerBase!Q$3) / $C824,""),"")</f>
        <v/>
      </c>
      <c r="R824" s="5" t="str">
        <f>IF($A824&lt;&gt;"",IF(R$2&lt;&gt;"",INDEX('Instrument History'!$1:$1048576,CcyPerBase!$B824,CcyPerBase!R$3) / $C824,""),"")</f>
        <v/>
      </c>
      <c r="S824" s="5" t="str">
        <f>IF($A824&lt;&gt;"",IF(S$2&lt;&gt;"",INDEX('Instrument History'!$1:$1048576,CcyPerBase!$B824,CcyPerBase!S$3) / $C824,""),"")</f>
        <v/>
      </c>
      <c r="T824" s="5" t="str">
        <f>IF($A824&lt;&gt;"",IF(T$2&lt;&gt;"",INDEX('Instrument History'!$1:$1048576,CcyPerBase!$B824,CcyPerBase!T$3) / $C824,""),"")</f>
        <v/>
      </c>
      <c r="U824" s="5" t="str">
        <f>IF($A824&lt;&gt;"",IF(U$2&lt;&gt;"",INDEX('Instrument History'!$1:$1048576,CcyPerBase!$B824,CcyPerBase!U$3) / $C824,""),"")</f>
        <v/>
      </c>
      <c r="V824" s="5" t="str">
        <f>IF($A824&lt;&gt;"",IF(V$2&lt;&gt;"",INDEX('Instrument History'!$1:$1048576,CcyPerBase!$B824,CcyPerBase!V$3) / $C824,""),"")</f>
        <v/>
      </c>
      <c r="W824" s="5" t="str">
        <f>IF($A824&lt;&gt;"",IF(W$2&lt;&gt;"",INDEX('Instrument History'!$1:$1048576,CcyPerBase!$B824,CcyPerBase!W$3) / $C824,""),"")</f>
        <v/>
      </c>
      <c r="X824" s="5" t="str">
        <f>IF($A824&lt;&gt;"",IF(X$2&lt;&gt;"",INDEX('Instrument History'!$1:$1048576,CcyPerBase!$B824,CcyPerBase!X$3) / $C824,""),"")</f>
        <v/>
      </c>
    </row>
    <row r="825" spans="1:24">
      <c r="A825" s="12" t="str">
        <f>IF(A824&lt;&gt;"",IF(A824=$B$3,"",'Instrument History'!A822),"")</f>
        <v/>
      </c>
      <c r="B825" t="str">
        <f t="shared" si="13"/>
        <v/>
      </c>
      <c r="C825" s="5" t="str">
        <f>IF(A825&lt;&gt;"",INDEX('Instrument History'!$1:$1048576,CcyPerBase!B825,CcyPerBase!$B$2),"")</f>
        <v/>
      </c>
      <c r="D825" s="5" t="str">
        <f>IF($A825&lt;&gt;"",INDEX('Instrument History'!$1:$1048576,CcyPerBase!$B825,CcyPerBase!D$3) / $C825,"")</f>
        <v/>
      </c>
      <c r="E825" s="5" t="str">
        <f>IF($A825&lt;&gt;"",IF(E$2&lt;&gt;"",INDEX('Instrument History'!$1:$1048576,CcyPerBase!$B825,CcyPerBase!E$3) / $C825,""),"")</f>
        <v/>
      </c>
      <c r="F825" s="5" t="str">
        <f>IF($A825&lt;&gt;"",IF(F$2&lt;&gt;"",INDEX('Instrument History'!$1:$1048576,CcyPerBase!$B825,CcyPerBase!F$3) / $C825,""),"")</f>
        <v/>
      </c>
      <c r="G825" s="5" t="str">
        <f>IF($A825&lt;&gt;"",IF(G$2&lt;&gt;"",INDEX('Instrument History'!$1:$1048576,CcyPerBase!$B825,CcyPerBase!G$3) / $C825,""),"")</f>
        <v/>
      </c>
      <c r="H825" s="5" t="str">
        <f>IF($A825&lt;&gt;"",IF(H$2&lt;&gt;"",INDEX('Instrument History'!$1:$1048576,CcyPerBase!$B825,CcyPerBase!H$3) / $C825,""),"")</f>
        <v/>
      </c>
      <c r="I825" s="5" t="str">
        <f>IF($A825&lt;&gt;"",IF(I$2&lt;&gt;"",INDEX('Instrument History'!$1:$1048576,CcyPerBase!$B825,CcyPerBase!I$3) / $C825,""),"")</f>
        <v/>
      </c>
      <c r="J825" s="5" t="str">
        <f>IF($A825&lt;&gt;"",IF(J$2&lt;&gt;"",INDEX('Instrument History'!$1:$1048576,CcyPerBase!$B825,CcyPerBase!J$3) / $C825,""),"")</f>
        <v/>
      </c>
      <c r="K825" s="5" t="str">
        <f>IF($A825&lt;&gt;"",IF(K$2&lt;&gt;"",INDEX('Instrument History'!$1:$1048576,CcyPerBase!$B825,CcyPerBase!K$3) / $C825,""),"")</f>
        <v/>
      </c>
      <c r="L825" s="5" t="str">
        <f>IF($A825&lt;&gt;"",IF(L$2&lt;&gt;"",INDEX('Instrument History'!$1:$1048576,CcyPerBase!$B825,CcyPerBase!L$3) / $C825,""),"")</f>
        <v/>
      </c>
      <c r="M825" s="5" t="str">
        <f>IF($A825&lt;&gt;"",IF(M$2&lt;&gt;"",INDEX('Instrument History'!$1:$1048576,CcyPerBase!$B825,CcyPerBase!M$3) / $C825,""),"")</f>
        <v/>
      </c>
      <c r="N825" s="5" t="str">
        <f>IF($A825&lt;&gt;"",IF(N$2&lt;&gt;"",INDEX('Instrument History'!$1:$1048576,CcyPerBase!$B825,CcyPerBase!N$3) / $C825,""),"")</f>
        <v/>
      </c>
      <c r="O825" s="5" t="str">
        <f>IF($A825&lt;&gt;"",IF(O$2&lt;&gt;"",INDEX('Instrument History'!$1:$1048576,CcyPerBase!$B825,CcyPerBase!O$3) / $C825,""),"")</f>
        <v/>
      </c>
      <c r="P825" s="5" t="str">
        <f>IF($A825&lt;&gt;"",IF(P$2&lt;&gt;"",INDEX('Instrument History'!$1:$1048576,CcyPerBase!$B825,CcyPerBase!P$3) / $C825,""),"")</f>
        <v/>
      </c>
      <c r="Q825" s="5" t="str">
        <f>IF($A825&lt;&gt;"",IF(Q$2&lt;&gt;"",INDEX('Instrument History'!$1:$1048576,CcyPerBase!$B825,CcyPerBase!Q$3) / $C825,""),"")</f>
        <v/>
      </c>
      <c r="R825" s="5" t="str">
        <f>IF($A825&lt;&gt;"",IF(R$2&lt;&gt;"",INDEX('Instrument History'!$1:$1048576,CcyPerBase!$B825,CcyPerBase!R$3) / $C825,""),"")</f>
        <v/>
      </c>
      <c r="S825" s="5" t="str">
        <f>IF($A825&lt;&gt;"",IF(S$2&lt;&gt;"",INDEX('Instrument History'!$1:$1048576,CcyPerBase!$B825,CcyPerBase!S$3) / $C825,""),"")</f>
        <v/>
      </c>
      <c r="T825" s="5" t="str">
        <f>IF($A825&lt;&gt;"",IF(T$2&lt;&gt;"",INDEX('Instrument History'!$1:$1048576,CcyPerBase!$B825,CcyPerBase!T$3) / $C825,""),"")</f>
        <v/>
      </c>
      <c r="U825" s="5" t="str">
        <f>IF($A825&lt;&gt;"",IF(U$2&lt;&gt;"",INDEX('Instrument History'!$1:$1048576,CcyPerBase!$B825,CcyPerBase!U$3) / $C825,""),"")</f>
        <v/>
      </c>
      <c r="V825" s="5" t="str">
        <f>IF($A825&lt;&gt;"",IF(V$2&lt;&gt;"",INDEX('Instrument History'!$1:$1048576,CcyPerBase!$B825,CcyPerBase!V$3) / $C825,""),"")</f>
        <v/>
      </c>
      <c r="W825" s="5" t="str">
        <f>IF($A825&lt;&gt;"",IF(W$2&lt;&gt;"",INDEX('Instrument History'!$1:$1048576,CcyPerBase!$B825,CcyPerBase!W$3) / $C825,""),"")</f>
        <v/>
      </c>
      <c r="X825" s="5" t="str">
        <f>IF($A825&lt;&gt;"",IF(X$2&lt;&gt;"",INDEX('Instrument History'!$1:$1048576,CcyPerBase!$B825,CcyPerBase!X$3) / $C825,""),"")</f>
        <v/>
      </c>
    </row>
    <row r="826" spans="1:24">
      <c r="A826" s="12" t="str">
        <f>IF(A825&lt;&gt;"",IF(A825=$B$3,"",'Instrument History'!A823),"")</f>
        <v/>
      </c>
      <c r="B826" t="str">
        <f t="shared" si="13"/>
        <v/>
      </c>
      <c r="C826" s="5" t="str">
        <f>IF(A826&lt;&gt;"",INDEX('Instrument History'!$1:$1048576,CcyPerBase!B826,CcyPerBase!$B$2),"")</f>
        <v/>
      </c>
      <c r="D826" s="5" t="str">
        <f>IF($A826&lt;&gt;"",INDEX('Instrument History'!$1:$1048576,CcyPerBase!$B826,CcyPerBase!D$3) / $C826,"")</f>
        <v/>
      </c>
      <c r="E826" s="5" t="str">
        <f>IF($A826&lt;&gt;"",IF(E$2&lt;&gt;"",INDEX('Instrument History'!$1:$1048576,CcyPerBase!$B826,CcyPerBase!E$3) / $C826,""),"")</f>
        <v/>
      </c>
      <c r="F826" s="5" t="str">
        <f>IF($A826&lt;&gt;"",IF(F$2&lt;&gt;"",INDEX('Instrument History'!$1:$1048576,CcyPerBase!$B826,CcyPerBase!F$3) / $C826,""),"")</f>
        <v/>
      </c>
      <c r="G826" s="5" t="str">
        <f>IF($A826&lt;&gt;"",IF(G$2&lt;&gt;"",INDEX('Instrument History'!$1:$1048576,CcyPerBase!$B826,CcyPerBase!G$3) / $C826,""),"")</f>
        <v/>
      </c>
      <c r="H826" s="5" t="str">
        <f>IF($A826&lt;&gt;"",IF(H$2&lt;&gt;"",INDEX('Instrument History'!$1:$1048576,CcyPerBase!$B826,CcyPerBase!H$3) / $C826,""),"")</f>
        <v/>
      </c>
      <c r="I826" s="5" t="str">
        <f>IF($A826&lt;&gt;"",IF(I$2&lt;&gt;"",INDEX('Instrument History'!$1:$1048576,CcyPerBase!$B826,CcyPerBase!I$3) / $C826,""),"")</f>
        <v/>
      </c>
      <c r="J826" s="5" t="str">
        <f>IF($A826&lt;&gt;"",IF(J$2&lt;&gt;"",INDEX('Instrument History'!$1:$1048576,CcyPerBase!$B826,CcyPerBase!J$3) / $C826,""),"")</f>
        <v/>
      </c>
      <c r="K826" s="5" t="str">
        <f>IF($A826&lt;&gt;"",IF(K$2&lt;&gt;"",INDEX('Instrument History'!$1:$1048576,CcyPerBase!$B826,CcyPerBase!K$3) / $C826,""),"")</f>
        <v/>
      </c>
      <c r="L826" s="5" t="str">
        <f>IF($A826&lt;&gt;"",IF(L$2&lt;&gt;"",INDEX('Instrument History'!$1:$1048576,CcyPerBase!$B826,CcyPerBase!L$3) / $C826,""),"")</f>
        <v/>
      </c>
      <c r="M826" s="5" t="str">
        <f>IF($A826&lt;&gt;"",IF(M$2&lt;&gt;"",INDEX('Instrument History'!$1:$1048576,CcyPerBase!$B826,CcyPerBase!M$3) / $C826,""),"")</f>
        <v/>
      </c>
      <c r="N826" s="5" t="str">
        <f>IF($A826&lt;&gt;"",IF(N$2&lt;&gt;"",INDEX('Instrument History'!$1:$1048576,CcyPerBase!$B826,CcyPerBase!N$3) / $C826,""),"")</f>
        <v/>
      </c>
      <c r="O826" s="5" t="str">
        <f>IF($A826&lt;&gt;"",IF(O$2&lt;&gt;"",INDEX('Instrument History'!$1:$1048576,CcyPerBase!$B826,CcyPerBase!O$3) / $C826,""),"")</f>
        <v/>
      </c>
      <c r="P826" s="5" t="str">
        <f>IF($A826&lt;&gt;"",IF(P$2&lt;&gt;"",INDEX('Instrument History'!$1:$1048576,CcyPerBase!$B826,CcyPerBase!P$3) / $C826,""),"")</f>
        <v/>
      </c>
      <c r="Q826" s="5" t="str">
        <f>IF($A826&lt;&gt;"",IF(Q$2&lt;&gt;"",INDEX('Instrument History'!$1:$1048576,CcyPerBase!$B826,CcyPerBase!Q$3) / $C826,""),"")</f>
        <v/>
      </c>
      <c r="R826" s="5" t="str">
        <f>IF($A826&lt;&gt;"",IF(R$2&lt;&gt;"",INDEX('Instrument History'!$1:$1048576,CcyPerBase!$B826,CcyPerBase!R$3) / $C826,""),"")</f>
        <v/>
      </c>
      <c r="S826" s="5" t="str">
        <f>IF($A826&lt;&gt;"",IF(S$2&lt;&gt;"",INDEX('Instrument History'!$1:$1048576,CcyPerBase!$B826,CcyPerBase!S$3) / $C826,""),"")</f>
        <v/>
      </c>
      <c r="T826" s="5" t="str">
        <f>IF($A826&lt;&gt;"",IF(T$2&lt;&gt;"",INDEX('Instrument History'!$1:$1048576,CcyPerBase!$B826,CcyPerBase!T$3) / $C826,""),"")</f>
        <v/>
      </c>
      <c r="U826" s="5" t="str">
        <f>IF($A826&lt;&gt;"",IF(U$2&lt;&gt;"",INDEX('Instrument History'!$1:$1048576,CcyPerBase!$B826,CcyPerBase!U$3) / $C826,""),"")</f>
        <v/>
      </c>
      <c r="V826" s="5" t="str">
        <f>IF($A826&lt;&gt;"",IF(V$2&lt;&gt;"",INDEX('Instrument History'!$1:$1048576,CcyPerBase!$B826,CcyPerBase!V$3) / $C826,""),"")</f>
        <v/>
      </c>
      <c r="W826" s="5" t="str">
        <f>IF($A826&lt;&gt;"",IF(W$2&lt;&gt;"",INDEX('Instrument History'!$1:$1048576,CcyPerBase!$B826,CcyPerBase!W$3) / $C826,""),"")</f>
        <v/>
      </c>
      <c r="X826" s="5" t="str">
        <f>IF($A826&lt;&gt;"",IF(X$2&lt;&gt;"",INDEX('Instrument History'!$1:$1048576,CcyPerBase!$B826,CcyPerBase!X$3) / $C826,""),"")</f>
        <v/>
      </c>
    </row>
    <row r="827" spans="1:24">
      <c r="A827" s="12" t="str">
        <f>IF(A826&lt;&gt;"",IF(A826=$B$3,"",'Instrument History'!A824),"")</f>
        <v/>
      </c>
      <c r="B827" t="str">
        <f t="shared" si="13"/>
        <v/>
      </c>
      <c r="C827" s="5" t="str">
        <f>IF(A827&lt;&gt;"",INDEX('Instrument History'!$1:$1048576,CcyPerBase!B827,CcyPerBase!$B$2),"")</f>
        <v/>
      </c>
      <c r="D827" s="5" t="str">
        <f>IF($A827&lt;&gt;"",INDEX('Instrument History'!$1:$1048576,CcyPerBase!$B827,CcyPerBase!D$3) / $C827,"")</f>
        <v/>
      </c>
      <c r="E827" s="5" t="str">
        <f>IF($A827&lt;&gt;"",IF(E$2&lt;&gt;"",INDEX('Instrument History'!$1:$1048576,CcyPerBase!$B827,CcyPerBase!E$3) / $C827,""),"")</f>
        <v/>
      </c>
      <c r="F827" s="5" t="str">
        <f>IF($A827&lt;&gt;"",IF(F$2&lt;&gt;"",INDEX('Instrument History'!$1:$1048576,CcyPerBase!$B827,CcyPerBase!F$3) / $C827,""),"")</f>
        <v/>
      </c>
      <c r="G827" s="5" t="str">
        <f>IF($A827&lt;&gt;"",IF(G$2&lt;&gt;"",INDEX('Instrument History'!$1:$1048576,CcyPerBase!$B827,CcyPerBase!G$3) / $C827,""),"")</f>
        <v/>
      </c>
      <c r="H827" s="5" t="str">
        <f>IF($A827&lt;&gt;"",IF(H$2&lt;&gt;"",INDEX('Instrument History'!$1:$1048576,CcyPerBase!$B827,CcyPerBase!H$3) / $C827,""),"")</f>
        <v/>
      </c>
      <c r="I827" s="5" t="str">
        <f>IF($A827&lt;&gt;"",IF(I$2&lt;&gt;"",INDEX('Instrument History'!$1:$1048576,CcyPerBase!$B827,CcyPerBase!I$3) / $C827,""),"")</f>
        <v/>
      </c>
      <c r="J827" s="5" t="str">
        <f>IF($A827&lt;&gt;"",IF(J$2&lt;&gt;"",INDEX('Instrument History'!$1:$1048576,CcyPerBase!$B827,CcyPerBase!J$3) / $C827,""),"")</f>
        <v/>
      </c>
      <c r="K827" s="5" t="str">
        <f>IF($A827&lt;&gt;"",IF(K$2&lt;&gt;"",INDEX('Instrument History'!$1:$1048576,CcyPerBase!$B827,CcyPerBase!K$3) / $C827,""),"")</f>
        <v/>
      </c>
      <c r="L827" s="5" t="str">
        <f>IF($A827&lt;&gt;"",IF(L$2&lt;&gt;"",INDEX('Instrument History'!$1:$1048576,CcyPerBase!$B827,CcyPerBase!L$3) / $C827,""),"")</f>
        <v/>
      </c>
      <c r="M827" s="5" t="str">
        <f>IF($A827&lt;&gt;"",IF(M$2&lt;&gt;"",INDEX('Instrument History'!$1:$1048576,CcyPerBase!$B827,CcyPerBase!M$3) / $C827,""),"")</f>
        <v/>
      </c>
      <c r="N827" s="5" t="str">
        <f>IF($A827&lt;&gt;"",IF(N$2&lt;&gt;"",INDEX('Instrument History'!$1:$1048576,CcyPerBase!$B827,CcyPerBase!N$3) / $C827,""),"")</f>
        <v/>
      </c>
      <c r="O827" s="5" t="str">
        <f>IF($A827&lt;&gt;"",IF(O$2&lt;&gt;"",INDEX('Instrument History'!$1:$1048576,CcyPerBase!$B827,CcyPerBase!O$3) / $C827,""),"")</f>
        <v/>
      </c>
      <c r="P827" s="5" t="str">
        <f>IF($A827&lt;&gt;"",IF(P$2&lt;&gt;"",INDEX('Instrument History'!$1:$1048576,CcyPerBase!$B827,CcyPerBase!P$3) / $C827,""),"")</f>
        <v/>
      </c>
      <c r="Q827" s="5" t="str">
        <f>IF($A827&lt;&gt;"",IF(Q$2&lt;&gt;"",INDEX('Instrument History'!$1:$1048576,CcyPerBase!$B827,CcyPerBase!Q$3) / $C827,""),"")</f>
        <v/>
      </c>
      <c r="R827" s="5" t="str">
        <f>IF($A827&lt;&gt;"",IF(R$2&lt;&gt;"",INDEX('Instrument History'!$1:$1048576,CcyPerBase!$B827,CcyPerBase!R$3) / $C827,""),"")</f>
        <v/>
      </c>
      <c r="S827" s="5" t="str">
        <f>IF($A827&lt;&gt;"",IF(S$2&lt;&gt;"",INDEX('Instrument History'!$1:$1048576,CcyPerBase!$B827,CcyPerBase!S$3) / $C827,""),"")</f>
        <v/>
      </c>
      <c r="T827" s="5" t="str">
        <f>IF($A827&lt;&gt;"",IF(T$2&lt;&gt;"",INDEX('Instrument History'!$1:$1048576,CcyPerBase!$B827,CcyPerBase!T$3) / $C827,""),"")</f>
        <v/>
      </c>
      <c r="U827" s="5" t="str">
        <f>IF($A827&lt;&gt;"",IF(U$2&lt;&gt;"",INDEX('Instrument History'!$1:$1048576,CcyPerBase!$B827,CcyPerBase!U$3) / $C827,""),"")</f>
        <v/>
      </c>
      <c r="V827" s="5" t="str">
        <f>IF($A827&lt;&gt;"",IF(V$2&lt;&gt;"",INDEX('Instrument History'!$1:$1048576,CcyPerBase!$B827,CcyPerBase!V$3) / $C827,""),"")</f>
        <v/>
      </c>
      <c r="W827" s="5" t="str">
        <f>IF($A827&lt;&gt;"",IF(W$2&lt;&gt;"",INDEX('Instrument History'!$1:$1048576,CcyPerBase!$B827,CcyPerBase!W$3) / $C827,""),"")</f>
        <v/>
      </c>
      <c r="X827" s="5" t="str">
        <f>IF($A827&lt;&gt;"",IF(X$2&lt;&gt;"",INDEX('Instrument History'!$1:$1048576,CcyPerBase!$B827,CcyPerBase!X$3) / $C827,""),"")</f>
        <v/>
      </c>
    </row>
    <row r="828" spans="1:24">
      <c r="A828" s="12" t="str">
        <f>IF(A827&lt;&gt;"",IF(A827=$B$3,"",'Instrument History'!A825),"")</f>
        <v/>
      </c>
      <c r="B828" t="str">
        <f t="shared" si="13"/>
        <v/>
      </c>
      <c r="C828" s="5" t="str">
        <f>IF(A828&lt;&gt;"",INDEX('Instrument History'!$1:$1048576,CcyPerBase!B828,CcyPerBase!$B$2),"")</f>
        <v/>
      </c>
      <c r="D828" s="5" t="str">
        <f>IF($A828&lt;&gt;"",INDEX('Instrument History'!$1:$1048576,CcyPerBase!$B828,CcyPerBase!D$3) / $C828,"")</f>
        <v/>
      </c>
      <c r="E828" s="5" t="str">
        <f>IF($A828&lt;&gt;"",IF(E$2&lt;&gt;"",INDEX('Instrument History'!$1:$1048576,CcyPerBase!$B828,CcyPerBase!E$3) / $C828,""),"")</f>
        <v/>
      </c>
      <c r="F828" s="5" t="str">
        <f>IF($A828&lt;&gt;"",IF(F$2&lt;&gt;"",INDEX('Instrument History'!$1:$1048576,CcyPerBase!$B828,CcyPerBase!F$3) / $C828,""),"")</f>
        <v/>
      </c>
      <c r="G828" s="5" t="str">
        <f>IF($A828&lt;&gt;"",IF(G$2&lt;&gt;"",INDEX('Instrument History'!$1:$1048576,CcyPerBase!$B828,CcyPerBase!G$3) / $C828,""),"")</f>
        <v/>
      </c>
      <c r="H828" s="5" t="str">
        <f>IF($A828&lt;&gt;"",IF(H$2&lt;&gt;"",INDEX('Instrument History'!$1:$1048576,CcyPerBase!$B828,CcyPerBase!H$3) / $C828,""),"")</f>
        <v/>
      </c>
      <c r="I828" s="5" t="str">
        <f>IF($A828&lt;&gt;"",IF(I$2&lt;&gt;"",INDEX('Instrument History'!$1:$1048576,CcyPerBase!$B828,CcyPerBase!I$3) / $C828,""),"")</f>
        <v/>
      </c>
      <c r="J828" s="5" t="str">
        <f>IF($A828&lt;&gt;"",IF(J$2&lt;&gt;"",INDEX('Instrument History'!$1:$1048576,CcyPerBase!$B828,CcyPerBase!J$3) / $C828,""),"")</f>
        <v/>
      </c>
      <c r="K828" s="5" t="str">
        <f>IF($A828&lt;&gt;"",IF(K$2&lt;&gt;"",INDEX('Instrument History'!$1:$1048576,CcyPerBase!$B828,CcyPerBase!K$3) / $C828,""),"")</f>
        <v/>
      </c>
      <c r="L828" s="5" t="str">
        <f>IF($A828&lt;&gt;"",IF(L$2&lt;&gt;"",INDEX('Instrument History'!$1:$1048576,CcyPerBase!$B828,CcyPerBase!L$3) / $C828,""),"")</f>
        <v/>
      </c>
      <c r="M828" s="5" t="str">
        <f>IF($A828&lt;&gt;"",IF(M$2&lt;&gt;"",INDEX('Instrument History'!$1:$1048576,CcyPerBase!$B828,CcyPerBase!M$3) / $C828,""),"")</f>
        <v/>
      </c>
      <c r="N828" s="5" t="str">
        <f>IF($A828&lt;&gt;"",IF(N$2&lt;&gt;"",INDEX('Instrument History'!$1:$1048576,CcyPerBase!$B828,CcyPerBase!N$3) / $C828,""),"")</f>
        <v/>
      </c>
      <c r="O828" s="5" t="str">
        <f>IF($A828&lt;&gt;"",IF(O$2&lt;&gt;"",INDEX('Instrument History'!$1:$1048576,CcyPerBase!$B828,CcyPerBase!O$3) / $C828,""),"")</f>
        <v/>
      </c>
      <c r="P828" s="5" t="str">
        <f>IF($A828&lt;&gt;"",IF(P$2&lt;&gt;"",INDEX('Instrument History'!$1:$1048576,CcyPerBase!$B828,CcyPerBase!P$3) / $C828,""),"")</f>
        <v/>
      </c>
      <c r="Q828" s="5" t="str">
        <f>IF($A828&lt;&gt;"",IF(Q$2&lt;&gt;"",INDEX('Instrument History'!$1:$1048576,CcyPerBase!$B828,CcyPerBase!Q$3) / $C828,""),"")</f>
        <v/>
      </c>
      <c r="R828" s="5" t="str">
        <f>IF($A828&lt;&gt;"",IF(R$2&lt;&gt;"",INDEX('Instrument History'!$1:$1048576,CcyPerBase!$B828,CcyPerBase!R$3) / $C828,""),"")</f>
        <v/>
      </c>
      <c r="S828" s="5" t="str">
        <f>IF($A828&lt;&gt;"",IF(S$2&lt;&gt;"",INDEX('Instrument History'!$1:$1048576,CcyPerBase!$B828,CcyPerBase!S$3) / $C828,""),"")</f>
        <v/>
      </c>
      <c r="T828" s="5" t="str">
        <f>IF($A828&lt;&gt;"",IF(T$2&lt;&gt;"",INDEX('Instrument History'!$1:$1048576,CcyPerBase!$B828,CcyPerBase!T$3) / $C828,""),"")</f>
        <v/>
      </c>
      <c r="U828" s="5" t="str">
        <f>IF($A828&lt;&gt;"",IF(U$2&lt;&gt;"",INDEX('Instrument History'!$1:$1048576,CcyPerBase!$B828,CcyPerBase!U$3) / $C828,""),"")</f>
        <v/>
      </c>
      <c r="V828" s="5" t="str">
        <f>IF($A828&lt;&gt;"",IF(V$2&lt;&gt;"",INDEX('Instrument History'!$1:$1048576,CcyPerBase!$B828,CcyPerBase!V$3) / $C828,""),"")</f>
        <v/>
      </c>
      <c r="W828" s="5" t="str">
        <f>IF($A828&lt;&gt;"",IF(W$2&lt;&gt;"",INDEX('Instrument History'!$1:$1048576,CcyPerBase!$B828,CcyPerBase!W$3) / $C828,""),"")</f>
        <v/>
      </c>
      <c r="X828" s="5" t="str">
        <f>IF($A828&lt;&gt;"",IF(X$2&lt;&gt;"",INDEX('Instrument History'!$1:$1048576,CcyPerBase!$B828,CcyPerBase!X$3) / $C828,""),"")</f>
        <v/>
      </c>
    </row>
    <row r="829" spans="1:24">
      <c r="A829" s="12" t="str">
        <f>IF(A828&lt;&gt;"",IF(A828=$B$3,"",'Instrument History'!A826),"")</f>
        <v/>
      </c>
      <c r="B829" t="str">
        <f t="shared" si="13"/>
        <v/>
      </c>
      <c r="C829" s="5" t="str">
        <f>IF(A829&lt;&gt;"",INDEX('Instrument History'!$1:$1048576,CcyPerBase!B829,CcyPerBase!$B$2),"")</f>
        <v/>
      </c>
      <c r="D829" s="5" t="str">
        <f>IF($A829&lt;&gt;"",INDEX('Instrument History'!$1:$1048576,CcyPerBase!$B829,CcyPerBase!D$3) / $C829,"")</f>
        <v/>
      </c>
      <c r="E829" s="5" t="str">
        <f>IF($A829&lt;&gt;"",IF(E$2&lt;&gt;"",INDEX('Instrument History'!$1:$1048576,CcyPerBase!$B829,CcyPerBase!E$3) / $C829,""),"")</f>
        <v/>
      </c>
      <c r="F829" s="5" t="str">
        <f>IF($A829&lt;&gt;"",IF(F$2&lt;&gt;"",INDEX('Instrument History'!$1:$1048576,CcyPerBase!$B829,CcyPerBase!F$3) / $C829,""),"")</f>
        <v/>
      </c>
      <c r="G829" s="5" t="str">
        <f>IF($A829&lt;&gt;"",IF(G$2&lt;&gt;"",INDEX('Instrument History'!$1:$1048576,CcyPerBase!$B829,CcyPerBase!G$3) / $C829,""),"")</f>
        <v/>
      </c>
      <c r="H829" s="5" t="str">
        <f>IF($A829&lt;&gt;"",IF(H$2&lt;&gt;"",INDEX('Instrument History'!$1:$1048576,CcyPerBase!$B829,CcyPerBase!H$3) / $C829,""),"")</f>
        <v/>
      </c>
      <c r="I829" s="5" t="str">
        <f>IF($A829&lt;&gt;"",IF(I$2&lt;&gt;"",INDEX('Instrument History'!$1:$1048576,CcyPerBase!$B829,CcyPerBase!I$3) / $C829,""),"")</f>
        <v/>
      </c>
      <c r="J829" s="5" t="str">
        <f>IF($A829&lt;&gt;"",IF(J$2&lt;&gt;"",INDEX('Instrument History'!$1:$1048576,CcyPerBase!$B829,CcyPerBase!J$3) / $C829,""),"")</f>
        <v/>
      </c>
      <c r="K829" s="5" t="str">
        <f>IF($A829&lt;&gt;"",IF(K$2&lt;&gt;"",INDEX('Instrument History'!$1:$1048576,CcyPerBase!$B829,CcyPerBase!K$3) / $C829,""),"")</f>
        <v/>
      </c>
      <c r="L829" s="5" t="str">
        <f>IF($A829&lt;&gt;"",IF(L$2&lt;&gt;"",INDEX('Instrument History'!$1:$1048576,CcyPerBase!$B829,CcyPerBase!L$3) / $C829,""),"")</f>
        <v/>
      </c>
      <c r="M829" s="5" t="str">
        <f>IF($A829&lt;&gt;"",IF(M$2&lt;&gt;"",INDEX('Instrument History'!$1:$1048576,CcyPerBase!$B829,CcyPerBase!M$3) / $C829,""),"")</f>
        <v/>
      </c>
      <c r="N829" s="5" t="str">
        <f>IF($A829&lt;&gt;"",IF(N$2&lt;&gt;"",INDEX('Instrument History'!$1:$1048576,CcyPerBase!$B829,CcyPerBase!N$3) / $C829,""),"")</f>
        <v/>
      </c>
      <c r="O829" s="5" t="str">
        <f>IF($A829&lt;&gt;"",IF(O$2&lt;&gt;"",INDEX('Instrument History'!$1:$1048576,CcyPerBase!$B829,CcyPerBase!O$3) / $C829,""),"")</f>
        <v/>
      </c>
      <c r="P829" s="5" t="str">
        <f>IF($A829&lt;&gt;"",IF(P$2&lt;&gt;"",INDEX('Instrument History'!$1:$1048576,CcyPerBase!$B829,CcyPerBase!P$3) / $C829,""),"")</f>
        <v/>
      </c>
      <c r="Q829" s="5" t="str">
        <f>IF($A829&lt;&gt;"",IF(Q$2&lt;&gt;"",INDEX('Instrument History'!$1:$1048576,CcyPerBase!$B829,CcyPerBase!Q$3) / $C829,""),"")</f>
        <v/>
      </c>
      <c r="R829" s="5" t="str">
        <f>IF($A829&lt;&gt;"",IF(R$2&lt;&gt;"",INDEX('Instrument History'!$1:$1048576,CcyPerBase!$B829,CcyPerBase!R$3) / $C829,""),"")</f>
        <v/>
      </c>
      <c r="S829" s="5" t="str">
        <f>IF($A829&lt;&gt;"",IF(S$2&lt;&gt;"",INDEX('Instrument History'!$1:$1048576,CcyPerBase!$B829,CcyPerBase!S$3) / $C829,""),"")</f>
        <v/>
      </c>
      <c r="T829" s="5" t="str">
        <f>IF($A829&lt;&gt;"",IF(T$2&lt;&gt;"",INDEX('Instrument History'!$1:$1048576,CcyPerBase!$B829,CcyPerBase!T$3) / $C829,""),"")</f>
        <v/>
      </c>
      <c r="U829" s="5" t="str">
        <f>IF($A829&lt;&gt;"",IF(U$2&lt;&gt;"",INDEX('Instrument History'!$1:$1048576,CcyPerBase!$B829,CcyPerBase!U$3) / $C829,""),"")</f>
        <v/>
      </c>
      <c r="V829" s="5" t="str">
        <f>IF($A829&lt;&gt;"",IF(V$2&lt;&gt;"",INDEX('Instrument History'!$1:$1048576,CcyPerBase!$B829,CcyPerBase!V$3) / $C829,""),"")</f>
        <v/>
      </c>
      <c r="W829" s="5" t="str">
        <f>IF($A829&lt;&gt;"",IF(W$2&lt;&gt;"",INDEX('Instrument History'!$1:$1048576,CcyPerBase!$B829,CcyPerBase!W$3) / $C829,""),"")</f>
        <v/>
      </c>
      <c r="X829" s="5" t="str">
        <f>IF($A829&lt;&gt;"",IF(X$2&lt;&gt;"",INDEX('Instrument History'!$1:$1048576,CcyPerBase!$B829,CcyPerBase!X$3) / $C829,""),"")</f>
        <v/>
      </c>
    </row>
    <row r="830" spans="1:24">
      <c r="A830" s="12" t="str">
        <f>IF(A829&lt;&gt;"",IF(A829=$B$3,"",'Instrument History'!A827),"")</f>
        <v/>
      </c>
      <c r="B830" t="str">
        <f t="shared" si="13"/>
        <v/>
      </c>
      <c r="C830" s="5" t="str">
        <f>IF(A830&lt;&gt;"",INDEX('Instrument History'!$1:$1048576,CcyPerBase!B830,CcyPerBase!$B$2),"")</f>
        <v/>
      </c>
      <c r="D830" s="5" t="str">
        <f>IF($A830&lt;&gt;"",INDEX('Instrument History'!$1:$1048576,CcyPerBase!$B830,CcyPerBase!D$3) / $C830,"")</f>
        <v/>
      </c>
      <c r="E830" s="5" t="str">
        <f>IF($A830&lt;&gt;"",IF(E$2&lt;&gt;"",INDEX('Instrument History'!$1:$1048576,CcyPerBase!$B830,CcyPerBase!E$3) / $C830,""),"")</f>
        <v/>
      </c>
      <c r="F830" s="5" t="str">
        <f>IF($A830&lt;&gt;"",IF(F$2&lt;&gt;"",INDEX('Instrument History'!$1:$1048576,CcyPerBase!$B830,CcyPerBase!F$3) / $C830,""),"")</f>
        <v/>
      </c>
      <c r="G830" s="5" t="str">
        <f>IF($A830&lt;&gt;"",IF(G$2&lt;&gt;"",INDEX('Instrument History'!$1:$1048576,CcyPerBase!$B830,CcyPerBase!G$3) / $C830,""),"")</f>
        <v/>
      </c>
      <c r="H830" s="5" t="str">
        <f>IF($A830&lt;&gt;"",IF(H$2&lt;&gt;"",INDEX('Instrument History'!$1:$1048576,CcyPerBase!$B830,CcyPerBase!H$3) / $C830,""),"")</f>
        <v/>
      </c>
      <c r="I830" s="5" t="str">
        <f>IF($A830&lt;&gt;"",IF(I$2&lt;&gt;"",INDEX('Instrument History'!$1:$1048576,CcyPerBase!$B830,CcyPerBase!I$3) / $C830,""),"")</f>
        <v/>
      </c>
      <c r="J830" s="5" t="str">
        <f>IF($A830&lt;&gt;"",IF(J$2&lt;&gt;"",INDEX('Instrument History'!$1:$1048576,CcyPerBase!$B830,CcyPerBase!J$3) / $C830,""),"")</f>
        <v/>
      </c>
      <c r="K830" s="5" t="str">
        <f>IF($A830&lt;&gt;"",IF(K$2&lt;&gt;"",INDEX('Instrument History'!$1:$1048576,CcyPerBase!$B830,CcyPerBase!K$3) / $C830,""),"")</f>
        <v/>
      </c>
      <c r="L830" s="5" t="str">
        <f>IF($A830&lt;&gt;"",IF(L$2&lt;&gt;"",INDEX('Instrument History'!$1:$1048576,CcyPerBase!$B830,CcyPerBase!L$3) / $C830,""),"")</f>
        <v/>
      </c>
      <c r="M830" s="5" t="str">
        <f>IF($A830&lt;&gt;"",IF(M$2&lt;&gt;"",INDEX('Instrument History'!$1:$1048576,CcyPerBase!$B830,CcyPerBase!M$3) / $C830,""),"")</f>
        <v/>
      </c>
      <c r="N830" s="5" t="str">
        <f>IF($A830&lt;&gt;"",IF(N$2&lt;&gt;"",INDEX('Instrument History'!$1:$1048576,CcyPerBase!$B830,CcyPerBase!N$3) / $C830,""),"")</f>
        <v/>
      </c>
      <c r="O830" s="5" t="str">
        <f>IF($A830&lt;&gt;"",IF(O$2&lt;&gt;"",INDEX('Instrument History'!$1:$1048576,CcyPerBase!$B830,CcyPerBase!O$3) / $C830,""),"")</f>
        <v/>
      </c>
      <c r="P830" s="5" t="str">
        <f>IF($A830&lt;&gt;"",IF(P$2&lt;&gt;"",INDEX('Instrument History'!$1:$1048576,CcyPerBase!$B830,CcyPerBase!P$3) / $C830,""),"")</f>
        <v/>
      </c>
      <c r="Q830" s="5" t="str">
        <f>IF($A830&lt;&gt;"",IF(Q$2&lt;&gt;"",INDEX('Instrument History'!$1:$1048576,CcyPerBase!$B830,CcyPerBase!Q$3) / $C830,""),"")</f>
        <v/>
      </c>
      <c r="R830" s="5" t="str">
        <f>IF($A830&lt;&gt;"",IF(R$2&lt;&gt;"",INDEX('Instrument History'!$1:$1048576,CcyPerBase!$B830,CcyPerBase!R$3) / $C830,""),"")</f>
        <v/>
      </c>
      <c r="S830" s="5" t="str">
        <f>IF($A830&lt;&gt;"",IF(S$2&lt;&gt;"",INDEX('Instrument History'!$1:$1048576,CcyPerBase!$B830,CcyPerBase!S$3) / $C830,""),"")</f>
        <v/>
      </c>
      <c r="T830" s="5" t="str">
        <f>IF($A830&lt;&gt;"",IF(T$2&lt;&gt;"",INDEX('Instrument History'!$1:$1048576,CcyPerBase!$B830,CcyPerBase!T$3) / $C830,""),"")</f>
        <v/>
      </c>
      <c r="U830" s="5" t="str">
        <f>IF($A830&lt;&gt;"",IF(U$2&lt;&gt;"",INDEX('Instrument History'!$1:$1048576,CcyPerBase!$B830,CcyPerBase!U$3) / $C830,""),"")</f>
        <v/>
      </c>
      <c r="V830" s="5" t="str">
        <f>IF($A830&lt;&gt;"",IF(V$2&lt;&gt;"",INDEX('Instrument History'!$1:$1048576,CcyPerBase!$B830,CcyPerBase!V$3) / $C830,""),"")</f>
        <v/>
      </c>
      <c r="W830" s="5" t="str">
        <f>IF($A830&lt;&gt;"",IF(W$2&lt;&gt;"",INDEX('Instrument History'!$1:$1048576,CcyPerBase!$B830,CcyPerBase!W$3) / $C830,""),"")</f>
        <v/>
      </c>
      <c r="X830" s="5" t="str">
        <f>IF($A830&lt;&gt;"",IF(X$2&lt;&gt;"",INDEX('Instrument History'!$1:$1048576,CcyPerBase!$B830,CcyPerBase!X$3) / $C830,""),"")</f>
        <v/>
      </c>
    </row>
    <row r="831" spans="1:24">
      <c r="A831" s="12" t="str">
        <f>IF(A830&lt;&gt;"",IF(A830=$B$3,"",'Instrument History'!A828),"")</f>
        <v/>
      </c>
      <c r="B831" t="str">
        <f t="shared" si="13"/>
        <v/>
      </c>
      <c r="C831" s="5" t="str">
        <f>IF(A831&lt;&gt;"",INDEX('Instrument History'!$1:$1048576,CcyPerBase!B831,CcyPerBase!$B$2),"")</f>
        <v/>
      </c>
      <c r="D831" s="5" t="str">
        <f>IF($A831&lt;&gt;"",INDEX('Instrument History'!$1:$1048576,CcyPerBase!$B831,CcyPerBase!D$3) / $C831,"")</f>
        <v/>
      </c>
      <c r="E831" s="5" t="str">
        <f>IF($A831&lt;&gt;"",IF(E$2&lt;&gt;"",INDEX('Instrument History'!$1:$1048576,CcyPerBase!$B831,CcyPerBase!E$3) / $C831,""),"")</f>
        <v/>
      </c>
      <c r="F831" s="5" t="str">
        <f>IF($A831&lt;&gt;"",IF(F$2&lt;&gt;"",INDEX('Instrument History'!$1:$1048576,CcyPerBase!$B831,CcyPerBase!F$3) / $C831,""),"")</f>
        <v/>
      </c>
      <c r="G831" s="5" t="str">
        <f>IF($A831&lt;&gt;"",IF(G$2&lt;&gt;"",INDEX('Instrument History'!$1:$1048576,CcyPerBase!$B831,CcyPerBase!G$3) / $C831,""),"")</f>
        <v/>
      </c>
      <c r="H831" s="5" t="str">
        <f>IF($A831&lt;&gt;"",IF(H$2&lt;&gt;"",INDEX('Instrument History'!$1:$1048576,CcyPerBase!$B831,CcyPerBase!H$3) / $C831,""),"")</f>
        <v/>
      </c>
      <c r="I831" s="5" t="str">
        <f>IF($A831&lt;&gt;"",IF(I$2&lt;&gt;"",INDEX('Instrument History'!$1:$1048576,CcyPerBase!$B831,CcyPerBase!I$3) / $C831,""),"")</f>
        <v/>
      </c>
      <c r="J831" s="5" t="str">
        <f>IF($A831&lt;&gt;"",IF(J$2&lt;&gt;"",INDEX('Instrument History'!$1:$1048576,CcyPerBase!$B831,CcyPerBase!J$3) / $C831,""),"")</f>
        <v/>
      </c>
      <c r="K831" s="5" t="str">
        <f>IF($A831&lt;&gt;"",IF(K$2&lt;&gt;"",INDEX('Instrument History'!$1:$1048576,CcyPerBase!$B831,CcyPerBase!K$3) / $C831,""),"")</f>
        <v/>
      </c>
      <c r="L831" s="5" t="str">
        <f>IF($A831&lt;&gt;"",IF(L$2&lt;&gt;"",INDEX('Instrument History'!$1:$1048576,CcyPerBase!$B831,CcyPerBase!L$3) / $C831,""),"")</f>
        <v/>
      </c>
      <c r="M831" s="5" t="str">
        <f>IF($A831&lt;&gt;"",IF(M$2&lt;&gt;"",INDEX('Instrument History'!$1:$1048576,CcyPerBase!$B831,CcyPerBase!M$3) / $C831,""),"")</f>
        <v/>
      </c>
      <c r="N831" s="5" t="str">
        <f>IF($A831&lt;&gt;"",IF(N$2&lt;&gt;"",INDEX('Instrument History'!$1:$1048576,CcyPerBase!$B831,CcyPerBase!N$3) / $C831,""),"")</f>
        <v/>
      </c>
      <c r="O831" s="5" t="str">
        <f>IF($A831&lt;&gt;"",IF(O$2&lt;&gt;"",INDEX('Instrument History'!$1:$1048576,CcyPerBase!$B831,CcyPerBase!O$3) / $C831,""),"")</f>
        <v/>
      </c>
      <c r="P831" s="5" t="str">
        <f>IF($A831&lt;&gt;"",IF(P$2&lt;&gt;"",INDEX('Instrument History'!$1:$1048576,CcyPerBase!$B831,CcyPerBase!P$3) / $C831,""),"")</f>
        <v/>
      </c>
      <c r="Q831" s="5" t="str">
        <f>IF($A831&lt;&gt;"",IF(Q$2&lt;&gt;"",INDEX('Instrument History'!$1:$1048576,CcyPerBase!$B831,CcyPerBase!Q$3) / $C831,""),"")</f>
        <v/>
      </c>
      <c r="R831" s="5" t="str">
        <f>IF($A831&lt;&gt;"",IF(R$2&lt;&gt;"",INDEX('Instrument History'!$1:$1048576,CcyPerBase!$B831,CcyPerBase!R$3) / $C831,""),"")</f>
        <v/>
      </c>
      <c r="S831" s="5" t="str">
        <f>IF($A831&lt;&gt;"",IF(S$2&lt;&gt;"",INDEX('Instrument History'!$1:$1048576,CcyPerBase!$B831,CcyPerBase!S$3) / $C831,""),"")</f>
        <v/>
      </c>
      <c r="T831" s="5" t="str">
        <f>IF($A831&lt;&gt;"",IF(T$2&lt;&gt;"",INDEX('Instrument History'!$1:$1048576,CcyPerBase!$B831,CcyPerBase!T$3) / $C831,""),"")</f>
        <v/>
      </c>
      <c r="U831" s="5" t="str">
        <f>IF($A831&lt;&gt;"",IF(U$2&lt;&gt;"",INDEX('Instrument History'!$1:$1048576,CcyPerBase!$B831,CcyPerBase!U$3) / $C831,""),"")</f>
        <v/>
      </c>
      <c r="V831" s="5" t="str">
        <f>IF($A831&lt;&gt;"",IF(V$2&lt;&gt;"",INDEX('Instrument History'!$1:$1048576,CcyPerBase!$B831,CcyPerBase!V$3) / $C831,""),"")</f>
        <v/>
      </c>
      <c r="W831" s="5" t="str">
        <f>IF($A831&lt;&gt;"",IF(W$2&lt;&gt;"",INDEX('Instrument History'!$1:$1048576,CcyPerBase!$B831,CcyPerBase!W$3) / $C831,""),"")</f>
        <v/>
      </c>
      <c r="X831" s="5" t="str">
        <f>IF($A831&lt;&gt;"",IF(X$2&lt;&gt;"",INDEX('Instrument History'!$1:$1048576,CcyPerBase!$B831,CcyPerBase!X$3) / $C831,""),"")</f>
        <v/>
      </c>
    </row>
    <row r="832" spans="1:24">
      <c r="A832" s="12" t="str">
        <f>IF(A831&lt;&gt;"",IF(A831=$B$3,"",'Instrument History'!A829),"")</f>
        <v/>
      </c>
      <c r="B832" t="str">
        <f t="shared" si="13"/>
        <v/>
      </c>
      <c r="C832" s="5" t="str">
        <f>IF(A832&lt;&gt;"",INDEX('Instrument History'!$1:$1048576,CcyPerBase!B832,CcyPerBase!$B$2),"")</f>
        <v/>
      </c>
      <c r="D832" s="5" t="str">
        <f>IF($A832&lt;&gt;"",INDEX('Instrument History'!$1:$1048576,CcyPerBase!$B832,CcyPerBase!D$3) / $C832,"")</f>
        <v/>
      </c>
      <c r="E832" s="5" t="str">
        <f>IF($A832&lt;&gt;"",IF(E$2&lt;&gt;"",INDEX('Instrument History'!$1:$1048576,CcyPerBase!$B832,CcyPerBase!E$3) / $C832,""),"")</f>
        <v/>
      </c>
      <c r="F832" s="5" t="str">
        <f>IF($A832&lt;&gt;"",IF(F$2&lt;&gt;"",INDEX('Instrument History'!$1:$1048576,CcyPerBase!$B832,CcyPerBase!F$3) / $C832,""),"")</f>
        <v/>
      </c>
      <c r="G832" s="5" t="str">
        <f>IF($A832&lt;&gt;"",IF(G$2&lt;&gt;"",INDEX('Instrument History'!$1:$1048576,CcyPerBase!$B832,CcyPerBase!G$3) / $C832,""),"")</f>
        <v/>
      </c>
      <c r="H832" s="5" t="str">
        <f>IF($A832&lt;&gt;"",IF(H$2&lt;&gt;"",INDEX('Instrument History'!$1:$1048576,CcyPerBase!$B832,CcyPerBase!H$3) / $C832,""),"")</f>
        <v/>
      </c>
      <c r="I832" s="5" t="str">
        <f>IF($A832&lt;&gt;"",IF(I$2&lt;&gt;"",INDEX('Instrument History'!$1:$1048576,CcyPerBase!$B832,CcyPerBase!I$3) / $C832,""),"")</f>
        <v/>
      </c>
      <c r="J832" s="5" t="str">
        <f>IF($A832&lt;&gt;"",IF(J$2&lt;&gt;"",INDEX('Instrument History'!$1:$1048576,CcyPerBase!$B832,CcyPerBase!J$3) / $C832,""),"")</f>
        <v/>
      </c>
      <c r="K832" s="5" t="str">
        <f>IF($A832&lt;&gt;"",IF(K$2&lt;&gt;"",INDEX('Instrument History'!$1:$1048576,CcyPerBase!$B832,CcyPerBase!K$3) / $C832,""),"")</f>
        <v/>
      </c>
      <c r="L832" s="5" t="str">
        <f>IF($A832&lt;&gt;"",IF(L$2&lt;&gt;"",INDEX('Instrument History'!$1:$1048576,CcyPerBase!$B832,CcyPerBase!L$3) / $C832,""),"")</f>
        <v/>
      </c>
      <c r="M832" s="5" t="str">
        <f>IF($A832&lt;&gt;"",IF(M$2&lt;&gt;"",INDEX('Instrument History'!$1:$1048576,CcyPerBase!$B832,CcyPerBase!M$3) / $C832,""),"")</f>
        <v/>
      </c>
      <c r="N832" s="5" t="str">
        <f>IF($A832&lt;&gt;"",IF(N$2&lt;&gt;"",INDEX('Instrument History'!$1:$1048576,CcyPerBase!$B832,CcyPerBase!N$3) / $C832,""),"")</f>
        <v/>
      </c>
      <c r="O832" s="5" t="str">
        <f>IF($A832&lt;&gt;"",IF(O$2&lt;&gt;"",INDEX('Instrument History'!$1:$1048576,CcyPerBase!$B832,CcyPerBase!O$3) / $C832,""),"")</f>
        <v/>
      </c>
      <c r="P832" s="5" t="str">
        <f>IF($A832&lt;&gt;"",IF(P$2&lt;&gt;"",INDEX('Instrument History'!$1:$1048576,CcyPerBase!$B832,CcyPerBase!P$3) / $C832,""),"")</f>
        <v/>
      </c>
      <c r="Q832" s="5" t="str">
        <f>IF($A832&lt;&gt;"",IF(Q$2&lt;&gt;"",INDEX('Instrument History'!$1:$1048576,CcyPerBase!$B832,CcyPerBase!Q$3) / $C832,""),"")</f>
        <v/>
      </c>
      <c r="R832" s="5" t="str">
        <f>IF($A832&lt;&gt;"",IF(R$2&lt;&gt;"",INDEX('Instrument History'!$1:$1048576,CcyPerBase!$B832,CcyPerBase!R$3) / $C832,""),"")</f>
        <v/>
      </c>
      <c r="S832" s="5" t="str">
        <f>IF($A832&lt;&gt;"",IF(S$2&lt;&gt;"",INDEX('Instrument History'!$1:$1048576,CcyPerBase!$B832,CcyPerBase!S$3) / $C832,""),"")</f>
        <v/>
      </c>
      <c r="T832" s="5" t="str">
        <f>IF($A832&lt;&gt;"",IF(T$2&lt;&gt;"",INDEX('Instrument History'!$1:$1048576,CcyPerBase!$B832,CcyPerBase!T$3) / $C832,""),"")</f>
        <v/>
      </c>
      <c r="U832" s="5" t="str">
        <f>IF($A832&lt;&gt;"",IF(U$2&lt;&gt;"",INDEX('Instrument History'!$1:$1048576,CcyPerBase!$B832,CcyPerBase!U$3) / $C832,""),"")</f>
        <v/>
      </c>
      <c r="V832" s="5" t="str">
        <f>IF($A832&lt;&gt;"",IF(V$2&lt;&gt;"",INDEX('Instrument History'!$1:$1048576,CcyPerBase!$B832,CcyPerBase!V$3) / $C832,""),"")</f>
        <v/>
      </c>
      <c r="W832" s="5" t="str">
        <f>IF($A832&lt;&gt;"",IF(W$2&lt;&gt;"",INDEX('Instrument History'!$1:$1048576,CcyPerBase!$B832,CcyPerBase!W$3) / $C832,""),"")</f>
        <v/>
      </c>
      <c r="X832" s="5" t="str">
        <f>IF($A832&lt;&gt;"",IF(X$2&lt;&gt;"",INDEX('Instrument History'!$1:$1048576,CcyPerBase!$B832,CcyPerBase!X$3) / $C832,""),"")</f>
        <v/>
      </c>
    </row>
    <row r="833" spans="1:24">
      <c r="A833" s="12" t="str">
        <f>IF(A832&lt;&gt;"",IF(A832=$B$3,"",'Instrument History'!A830),"")</f>
        <v/>
      </c>
      <c r="B833" t="str">
        <f t="shared" si="13"/>
        <v/>
      </c>
      <c r="C833" s="5" t="str">
        <f>IF(A833&lt;&gt;"",INDEX('Instrument History'!$1:$1048576,CcyPerBase!B833,CcyPerBase!$B$2),"")</f>
        <v/>
      </c>
      <c r="D833" s="5" t="str">
        <f>IF($A833&lt;&gt;"",INDEX('Instrument History'!$1:$1048576,CcyPerBase!$B833,CcyPerBase!D$3) / $C833,"")</f>
        <v/>
      </c>
      <c r="E833" s="5" t="str">
        <f>IF($A833&lt;&gt;"",IF(E$2&lt;&gt;"",INDEX('Instrument History'!$1:$1048576,CcyPerBase!$B833,CcyPerBase!E$3) / $C833,""),"")</f>
        <v/>
      </c>
      <c r="F833" s="5" t="str">
        <f>IF($A833&lt;&gt;"",IF(F$2&lt;&gt;"",INDEX('Instrument History'!$1:$1048576,CcyPerBase!$B833,CcyPerBase!F$3) / $C833,""),"")</f>
        <v/>
      </c>
      <c r="G833" s="5" t="str">
        <f>IF($A833&lt;&gt;"",IF(G$2&lt;&gt;"",INDEX('Instrument History'!$1:$1048576,CcyPerBase!$B833,CcyPerBase!G$3) / $C833,""),"")</f>
        <v/>
      </c>
      <c r="H833" s="5" t="str">
        <f>IF($A833&lt;&gt;"",IF(H$2&lt;&gt;"",INDEX('Instrument History'!$1:$1048576,CcyPerBase!$B833,CcyPerBase!H$3) / $C833,""),"")</f>
        <v/>
      </c>
      <c r="I833" s="5" t="str">
        <f>IF($A833&lt;&gt;"",IF(I$2&lt;&gt;"",INDEX('Instrument History'!$1:$1048576,CcyPerBase!$B833,CcyPerBase!I$3) / $C833,""),"")</f>
        <v/>
      </c>
      <c r="J833" s="5" t="str">
        <f>IF($A833&lt;&gt;"",IF(J$2&lt;&gt;"",INDEX('Instrument History'!$1:$1048576,CcyPerBase!$B833,CcyPerBase!J$3) / $C833,""),"")</f>
        <v/>
      </c>
      <c r="K833" s="5" t="str">
        <f>IF($A833&lt;&gt;"",IF(K$2&lt;&gt;"",INDEX('Instrument History'!$1:$1048576,CcyPerBase!$B833,CcyPerBase!K$3) / $C833,""),"")</f>
        <v/>
      </c>
      <c r="L833" s="5" t="str">
        <f>IF($A833&lt;&gt;"",IF(L$2&lt;&gt;"",INDEX('Instrument History'!$1:$1048576,CcyPerBase!$B833,CcyPerBase!L$3) / $C833,""),"")</f>
        <v/>
      </c>
      <c r="M833" s="5" t="str">
        <f>IF($A833&lt;&gt;"",IF(M$2&lt;&gt;"",INDEX('Instrument History'!$1:$1048576,CcyPerBase!$B833,CcyPerBase!M$3) / $C833,""),"")</f>
        <v/>
      </c>
      <c r="N833" s="5" t="str">
        <f>IF($A833&lt;&gt;"",IF(N$2&lt;&gt;"",INDEX('Instrument History'!$1:$1048576,CcyPerBase!$B833,CcyPerBase!N$3) / $C833,""),"")</f>
        <v/>
      </c>
      <c r="O833" s="5" t="str">
        <f>IF($A833&lt;&gt;"",IF(O$2&lt;&gt;"",INDEX('Instrument History'!$1:$1048576,CcyPerBase!$B833,CcyPerBase!O$3) / $C833,""),"")</f>
        <v/>
      </c>
      <c r="P833" s="5" t="str">
        <f>IF($A833&lt;&gt;"",IF(P$2&lt;&gt;"",INDEX('Instrument History'!$1:$1048576,CcyPerBase!$B833,CcyPerBase!P$3) / $C833,""),"")</f>
        <v/>
      </c>
      <c r="Q833" s="5" t="str">
        <f>IF($A833&lt;&gt;"",IF(Q$2&lt;&gt;"",INDEX('Instrument History'!$1:$1048576,CcyPerBase!$B833,CcyPerBase!Q$3) / $C833,""),"")</f>
        <v/>
      </c>
      <c r="R833" s="5" t="str">
        <f>IF($A833&lt;&gt;"",IF(R$2&lt;&gt;"",INDEX('Instrument History'!$1:$1048576,CcyPerBase!$B833,CcyPerBase!R$3) / $C833,""),"")</f>
        <v/>
      </c>
      <c r="S833" s="5" t="str">
        <f>IF($A833&lt;&gt;"",IF(S$2&lt;&gt;"",INDEX('Instrument History'!$1:$1048576,CcyPerBase!$B833,CcyPerBase!S$3) / $C833,""),"")</f>
        <v/>
      </c>
      <c r="T833" s="5" t="str">
        <f>IF($A833&lt;&gt;"",IF(T$2&lt;&gt;"",INDEX('Instrument History'!$1:$1048576,CcyPerBase!$B833,CcyPerBase!T$3) / $C833,""),"")</f>
        <v/>
      </c>
      <c r="U833" s="5" t="str">
        <f>IF($A833&lt;&gt;"",IF(U$2&lt;&gt;"",INDEX('Instrument History'!$1:$1048576,CcyPerBase!$B833,CcyPerBase!U$3) / $C833,""),"")</f>
        <v/>
      </c>
      <c r="V833" s="5" t="str">
        <f>IF($A833&lt;&gt;"",IF(V$2&lt;&gt;"",INDEX('Instrument History'!$1:$1048576,CcyPerBase!$B833,CcyPerBase!V$3) / $C833,""),"")</f>
        <v/>
      </c>
      <c r="W833" s="5" t="str">
        <f>IF($A833&lt;&gt;"",IF(W$2&lt;&gt;"",INDEX('Instrument History'!$1:$1048576,CcyPerBase!$B833,CcyPerBase!W$3) / $C833,""),"")</f>
        <v/>
      </c>
      <c r="X833" s="5" t="str">
        <f>IF($A833&lt;&gt;"",IF(X$2&lt;&gt;"",INDEX('Instrument History'!$1:$1048576,CcyPerBase!$B833,CcyPerBase!X$3) / $C833,""),"")</f>
        <v/>
      </c>
    </row>
    <row r="834" spans="1:24">
      <c r="A834" s="12" t="str">
        <f>IF(A833&lt;&gt;"",IF(A833=$B$3,"",'Instrument History'!A831),"")</f>
        <v/>
      </c>
      <c r="B834" t="str">
        <f t="shared" si="13"/>
        <v/>
      </c>
      <c r="C834" s="5" t="str">
        <f>IF(A834&lt;&gt;"",INDEX('Instrument History'!$1:$1048576,CcyPerBase!B834,CcyPerBase!$B$2),"")</f>
        <v/>
      </c>
      <c r="D834" s="5" t="str">
        <f>IF($A834&lt;&gt;"",INDEX('Instrument History'!$1:$1048576,CcyPerBase!$B834,CcyPerBase!D$3) / $C834,"")</f>
        <v/>
      </c>
      <c r="E834" s="5" t="str">
        <f>IF($A834&lt;&gt;"",IF(E$2&lt;&gt;"",INDEX('Instrument History'!$1:$1048576,CcyPerBase!$B834,CcyPerBase!E$3) / $C834,""),"")</f>
        <v/>
      </c>
      <c r="F834" s="5" t="str">
        <f>IF($A834&lt;&gt;"",IF(F$2&lt;&gt;"",INDEX('Instrument History'!$1:$1048576,CcyPerBase!$B834,CcyPerBase!F$3) / $C834,""),"")</f>
        <v/>
      </c>
      <c r="G834" s="5" t="str">
        <f>IF($A834&lt;&gt;"",IF(G$2&lt;&gt;"",INDEX('Instrument History'!$1:$1048576,CcyPerBase!$B834,CcyPerBase!G$3) / $C834,""),"")</f>
        <v/>
      </c>
      <c r="H834" s="5" t="str">
        <f>IF($A834&lt;&gt;"",IF(H$2&lt;&gt;"",INDEX('Instrument History'!$1:$1048576,CcyPerBase!$B834,CcyPerBase!H$3) / $C834,""),"")</f>
        <v/>
      </c>
      <c r="I834" s="5" t="str">
        <f>IF($A834&lt;&gt;"",IF(I$2&lt;&gt;"",INDEX('Instrument History'!$1:$1048576,CcyPerBase!$B834,CcyPerBase!I$3) / $C834,""),"")</f>
        <v/>
      </c>
      <c r="J834" s="5" t="str">
        <f>IF($A834&lt;&gt;"",IF(J$2&lt;&gt;"",INDEX('Instrument History'!$1:$1048576,CcyPerBase!$B834,CcyPerBase!J$3) / $C834,""),"")</f>
        <v/>
      </c>
      <c r="K834" s="5" t="str">
        <f>IF($A834&lt;&gt;"",IF(K$2&lt;&gt;"",INDEX('Instrument History'!$1:$1048576,CcyPerBase!$B834,CcyPerBase!K$3) / $C834,""),"")</f>
        <v/>
      </c>
      <c r="L834" s="5" t="str">
        <f>IF($A834&lt;&gt;"",IF(L$2&lt;&gt;"",INDEX('Instrument History'!$1:$1048576,CcyPerBase!$B834,CcyPerBase!L$3) / $C834,""),"")</f>
        <v/>
      </c>
      <c r="M834" s="5" t="str">
        <f>IF($A834&lt;&gt;"",IF(M$2&lt;&gt;"",INDEX('Instrument History'!$1:$1048576,CcyPerBase!$B834,CcyPerBase!M$3) / $C834,""),"")</f>
        <v/>
      </c>
      <c r="N834" s="5" t="str">
        <f>IF($A834&lt;&gt;"",IF(N$2&lt;&gt;"",INDEX('Instrument History'!$1:$1048576,CcyPerBase!$B834,CcyPerBase!N$3) / $C834,""),"")</f>
        <v/>
      </c>
      <c r="O834" s="5" t="str">
        <f>IF($A834&lt;&gt;"",IF(O$2&lt;&gt;"",INDEX('Instrument History'!$1:$1048576,CcyPerBase!$B834,CcyPerBase!O$3) / $C834,""),"")</f>
        <v/>
      </c>
      <c r="P834" s="5" t="str">
        <f>IF($A834&lt;&gt;"",IF(P$2&lt;&gt;"",INDEX('Instrument History'!$1:$1048576,CcyPerBase!$B834,CcyPerBase!P$3) / $C834,""),"")</f>
        <v/>
      </c>
      <c r="Q834" s="5" t="str">
        <f>IF($A834&lt;&gt;"",IF(Q$2&lt;&gt;"",INDEX('Instrument History'!$1:$1048576,CcyPerBase!$B834,CcyPerBase!Q$3) / $C834,""),"")</f>
        <v/>
      </c>
      <c r="R834" s="5" t="str">
        <f>IF($A834&lt;&gt;"",IF(R$2&lt;&gt;"",INDEX('Instrument History'!$1:$1048576,CcyPerBase!$B834,CcyPerBase!R$3) / $C834,""),"")</f>
        <v/>
      </c>
      <c r="S834" s="5" t="str">
        <f>IF($A834&lt;&gt;"",IF(S$2&lt;&gt;"",INDEX('Instrument History'!$1:$1048576,CcyPerBase!$B834,CcyPerBase!S$3) / $C834,""),"")</f>
        <v/>
      </c>
      <c r="T834" s="5" t="str">
        <f>IF($A834&lt;&gt;"",IF(T$2&lt;&gt;"",INDEX('Instrument History'!$1:$1048576,CcyPerBase!$B834,CcyPerBase!T$3) / $C834,""),"")</f>
        <v/>
      </c>
      <c r="U834" s="5" t="str">
        <f>IF($A834&lt;&gt;"",IF(U$2&lt;&gt;"",INDEX('Instrument History'!$1:$1048576,CcyPerBase!$B834,CcyPerBase!U$3) / $C834,""),"")</f>
        <v/>
      </c>
      <c r="V834" s="5" t="str">
        <f>IF($A834&lt;&gt;"",IF(V$2&lt;&gt;"",INDEX('Instrument History'!$1:$1048576,CcyPerBase!$B834,CcyPerBase!V$3) / $C834,""),"")</f>
        <v/>
      </c>
      <c r="W834" s="5" t="str">
        <f>IF($A834&lt;&gt;"",IF(W$2&lt;&gt;"",INDEX('Instrument History'!$1:$1048576,CcyPerBase!$B834,CcyPerBase!W$3) / $C834,""),"")</f>
        <v/>
      </c>
      <c r="X834" s="5" t="str">
        <f>IF($A834&lt;&gt;"",IF(X$2&lt;&gt;"",INDEX('Instrument History'!$1:$1048576,CcyPerBase!$B834,CcyPerBase!X$3) / $C834,""),"")</f>
        <v/>
      </c>
    </row>
    <row r="835" spans="1:24">
      <c r="A835" s="12" t="str">
        <f>IF(A834&lt;&gt;"",IF(A834=$B$3,"",'Instrument History'!A832),"")</f>
        <v/>
      </c>
      <c r="B835" t="str">
        <f t="shared" si="13"/>
        <v/>
      </c>
      <c r="C835" s="5" t="str">
        <f>IF(A835&lt;&gt;"",INDEX('Instrument History'!$1:$1048576,CcyPerBase!B835,CcyPerBase!$B$2),"")</f>
        <v/>
      </c>
      <c r="D835" s="5" t="str">
        <f>IF($A835&lt;&gt;"",INDEX('Instrument History'!$1:$1048576,CcyPerBase!$B835,CcyPerBase!D$3) / $C835,"")</f>
        <v/>
      </c>
      <c r="E835" s="5" t="str">
        <f>IF($A835&lt;&gt;"",IF(E$2&lt;&gt;"",INDEX('Instrument History'!$1:$1048576,CcyPerBase!$B835,CcyPerBase!E$3) / $C835,""),"")</f>
        <v/>
      </c>
      <c r="F835" s="5" t="str">
        <f>IF($A835&lt;&gt;"",IF(F$2&lt;&gt;"",INDEX('Instrument History'!$1:$1048576,CcyPerBase!$B835,CcyPerBase!F$3) / $C835,""),"")</f>
        <v/>
      </c>
      <c r="G835" s="5" t="str">
        <f>IF($A835&lt;&gt;"",IF(G$2&lt;&gt;"",INDEX('Instrument History'!$1:$1048576,CcyPerBase!$B835,CcyPerBase!G$3) / $C835,""),"")</f>
        <v/>
      </c>
      <c r="H835" s="5" t="str">
        <f>IF($A835&lt;&gt;"",IF(H$2&lt;&gt;"",INDEX('Instrument History'!$1:$1048576,CcyPerBase!$B835,CcyPerBase!H$3) / $C835,""),"")</f>
        <v/>
      </c>
      <c r="I835" s="5" t="str">
        <f>IF($A835&lt;&gt;"",IF(I$2&lt;&gt;"",INDEX('Instrument History'!$1:$1048576,CcyPerBase!$B835,CcyPerBase!I$3) / $C835,""),"")</f>
        <v/>
      </c>
      <c r="J835" s="5" t="str">
        <f>IF($A835&lt;&gt;"",IF(J$2&lt;&gt;"",INDEX('Instrument History'!$1:$1048576,CcyPerBase!$B835,CcyPerBase!J$3) / $C835,""),"")</f>
        <v/>
      </c>
      <c r="K835" s="5" t="str">
        <f>IF($A835&lt;&gt;"",IF(K$2&lt;&gt;"",INDEX('Instrument History'!$1:$1048576,CcyPerBase!$B835,CcyPerBase!K$3) / $C835,""),"")</f>
        <v/>
      </c>
      <c r="L835" s="5" t="str">
        <f>IF($A835&lt;&gt;"",IF(L$2&lt;&gt;"",INDEX('Instrument History'!$1:$1048576,CcyPerBase!$B835,CcyPerBase!L$3) / $C835,""),"")</f>
        <v/>
      </c>
      <c r="M835" s="5" t="str">
        <f>IF($A835&lt;&gt;"",IF(M$2&lt;&gt;"",INDEX('Instrument History'!$1:$1048576,CcyPerBase!$B835,CcyPerBase!M$3) / $C835,""),"")</f>
        <v/>
      </c>
      <c r="N835" s="5" t="str">
        <f>IF($A835&lt;&gt;"",IF(N$2&lt;&gt;"",INDEX('Instrument History'!$1:$1048576,CcyPerBase!$B835,CcyPerBase!N$3) / $C835,""),"")</f>
        <v/>
      </c>
      <c r="O835" s="5" t="str">
        <f>IF($A835&lt;&gt;"",IF(O$2&lt;&gt;"",INDEX('Instrument History'!$1:$1048576,CcyPerBase!$B835,CcyPerBase!O$3) / $C835,""),"")</f>
        <v/>
      </c>
      <c r="P835" s="5" t="str">
        <f>IF($A835&lt;&gt;"",IF(P$2&lt;&gt;"",INDEX('Instrument History'!$1:$1048576,CcyPerBase!$B835,CcyPerBase!P$3) / $C835,""),"")</f>
        <v/>
      </c>
      <c r="Q835" s="5" t="str">
        <f>IF($A835&lt;&gt;"",IF(Q$2&lt;&gt;"",INDEX('Instrument History'!$1:$1048576,CcyPerBase!$B835,CcyPerBase!Q$3) / $C835,""),"")</f>
        <v/>
      </c>
      <c r="R835" s="5" t="str">
        <f>IF($A835&lt;&gt;"",IF(R$2&lt;&gt;"",INDEX('Instrument History'!$1:$1048576,CcyPerBase!$B835,CcyPerBase!R$3) / $C835,""),"")</f>
        <v/>
      </c>
      <c r="S835" s="5" t="str">
        <f>IF($A835&lt;&gt;"",IF(S$2&lt;&gt;"",INDEX('Instrument History'!$1:$1048576,CcyPerBase!$B835,CcyPerBase!S$3) / $C835,""),"")</f>
        <v/>
      </c>
      <c r="T835" s="5" t="str">
        <f>IF($A835&lt;&gt;"",IF(T$2&lt;&gt;"",INDEX('Instrument History'!$1:$1048576,CcyPerBase!$B835,CcyPerBase!T$3) / $C835,""),"")</f>
        <v/>
      </c>
      <c r="U835" s="5" t="str">
        <f>IF($A835&lt;&gt;"",IF(U$2&lt;&gt;"",INDEX('Instrument History'!$1:$1048576,CcyPerBase!$B835,CcyPerBase!U$3) / $C835,""),"")</f>
        <v/>
      </c>
      <c r="V835" s="5" t="str">
        <f>IF($A835&lt;&gt;"",IF(V$2&lt;&gt;"",INDEX('Instrument History'!$1:$1048576,CcyPerBase!$B835,CcyPerBase!V$3) / $C835,""),"")</f>
        <v/>
      </c>
      <c r="W835" s="5" t="str">
        <f>IF($A835&lt;&gt;"",IF(W$2&lt;&gt;"",INDEX('Instrument History'!$1:$1048576,CcyPerBase!$B835,CcyPerBase!W$3) / $C835,""),"")</f>
        <v/>
      </c>
      <c r="X835" s="5" t="str">
        <f>IF($A835&lt;&gt;"",IF(X$2&lt;&gt;"",INDEX('Instrument History'!$1:$1048576,CcyPerBase!$B835,CcyPerBase!X$3) / $C835,""),"")</f>
        <v/>
      </c>
    </row>
    <row r="836" spans="1:24">
      <c r="A836" s="12" t="str">
        <f>IF(A835&lt;&gt;"",IF(A835=$B$3,"",'Instrument History'!A833),"")</f>
        <v/>
      </c>
      <c r="B836" t="str">
        <f t="shared" si="13"/>
        <v/>
      </c>
      <c r="C836" s="5" t="str">
        <f>IF(A836&lt;&gt;"",INDEX('Instrument History'!$1:$1048576,CcyPerBase!B836,CcyPerBase!$B$2),"")</f>
        <v/>
      </c>
      <c r="D836" s="5" t="str">
        <f>IF($A836&lt;&gt;"",INDEX('Instrument History'!$1:$1048576,CcyPerBase!$B836,CcyPerBase!D$3) / $C836,"")</f>
        <v/>
      </c>
      <c r="E836" s="5" t="str">
        <f>IF($A836&lt;&gt;"",IF(E$2&lt;&gt;"",INDEX('Instrument History'!$1:$1048576,CcyPerBase!$B836,CcyPerBase!E$3) / $C836,""),"")</f>
        <v/>
      </c>
      <c r="F836" s="5" t="str">
        <f>IF($A836&lt;&gt;"",IF(F$2&lt;&gt;"",INDEX('Instrument History'!$1:$1048576,CcyPerBase!$B836,CcyPerBase!F$3) / $C836,""),"")</f>
        <v/>
      </c>
      <c r="G836" s="5" t="str">
        <f>IF($A836&lt;&gt;"",IF(G$2&lt;&gt;"",INDEX('Instrument History'!$1:$1048576,CcyPerBase!$B836,CcyPerBase!G$3) / $C836,""),"")</f>
        <v/>
      </c>
      <c r="H836" s="5" t="str">
        <f>IF($A836&lt;&gt;"",IF(H$2&lt;&gt;"",INDEX('Instrument History'!$1:$1048576,CcyPerBase!$B836,CcyPerBase!H$3) / $C836,""),"")</f>
        <v/>
      </c>
      <c r="I836" s="5" t="str">
        <f>IF($A836&lt;&gt;"",IF(I$2&lt;&gt;"",INDEX('Instrument History'!$1:$1048576,CcyPerBase!$B836,CcyPerBase!I$3) / $C836,""),"")</f>
        <v/>
      </c>
      <c r="J836" s="5" t="str">
        <f>IF($A836&lt;&gt;"",IF(J$2&lt;&gt;"",INDEX('Instrument History'!$1:$1048576,CcyPerBase!$B836,CcyPerBase!J$3) / $C836,""),"")</f>
        <v/>
      </c>
      <c r="K836" s="5" t="str">
        <f>IF($A836&lt;&gt;"",IF(K$2&lt;&gt;"",INDEX('Instrument History'!$1:$1048576,CcyPerBase!$B836,CcyPerBase!K$3) / $C836,""),"")</f>
        <v/>
      </c>
      <c r="L836" s="5" t="str">
        <f>IF($A836&lt;&gt;"",IF(L$2&lt;&gt;"",INDEX('Instrument History'!$1:$1048576,CcyPerBase!$B836,CcyPerBase!L$3) / $C836,""),"")</f>
        <v/>
      </c>
      <c r="M836" s="5" t="str">
        <f>IF($A836&lt;&gt;"",IF(M$2&lt;&gt;"",INDEX('Instrument History'!$1:$1048576,CcyPerBase!$B836,CcyPerBase!M$3) / $C836,""),"")</f>
        <v/>
      </c>
      <c r="N836" s="5" t="str">
        <f>IF($A836&lt;&gt;"",IF(N$2&lt;&gt;"",INDEX('Instrument History'!$1:$1048576,CcyPerBase!$B836,CcyPerBase!N$3) / $C836,""),"")</f>
        <v/>
      </c>
      <c r="O836" s="5" t="str">
        <f>IF($A836&lt;&gt;"",IF(O$2&lt;&gt;"",INDEX('Instrument History'!$1:$1048576,CcyPerBase!$B836,CcyPerBase!O$3) / $C836,""),"")</f>
        <v/>
      </c>
      <c r="P836" s="5" t="str">
        <f>IF($A836&lt;&gt;"",IF(P$2&lt;&gt;"",INDEX('Instrument History'!$1:$1048576,CcyPerBase!$B836,CcyPerBase!P$3) / $C836,""),"")</f>
        <v/>
      </c>
      <c r="Q836" s="5" t="str">
        <f>IF($A836&lt;&gt;"",IF(Q$2&lt;&gt;"",INDEX('Instrument History'!$1:$1048576,CcyPerBase!$B836,CcyPerBase!Q$3) / $C836,""),"")</f>
        <v/>
      </c>
      <c r="R836" s="5" t="str">
        <f>IF($A836&lt;&gt;"",IF(R$2&lt;&gt;"",INDEX('Instrument History'!$1:$1048576,CcyPerBase!$B836,CcyPerBase!R$3) / $C836,""),"")</f>
        <v/>
      </c>
      <c r="S836" s="5" t="str">
        <f>IF($A836&lt;&gt;"",IF(S$2&lt;&gt;"",INDEX('Instrument History'!$1:$1048576,CcyPerBase!$B836,CcyPerBase!S$3) / $C836,""),"")</f>
        <v/>
      </c>
      <c r="T836" s="5" t="str">
        <f>IF($A836&lt;&gt;"",IF(T$2&lt;&gt;"",INDEX('Instrument History'!$1:$1048576,CcyPerBase!$B836,CcyPerBase!T$3) / $C836,""),"")</f>
        <v/>
      </c>
      <c r="U836" s="5" t="str">
        <f>IF($A836&lt;&gt;"",IF(U$2&lt;&gt;"",INDEX('Instrument History'!$1:$1048576,CcyPerBase!$B836,CcyPerBase!U$3) / $C836,""),"")</f>
        <v/>
      </c>
      <c r="V836" s="5" t="str">
        <f>IF($A836&lt;&gt;"",IF(V$2&lt;&gt;"",INDEX('Instrument History'!$1:$1048576,CcyPerBase!$B836,CcyPerBase!V$3) / $C836,""),"")</f>
        <v/>
      </c>
      <c r="W836" s="5" t="str">
        <f>IF($A836&lt;&gt;"",IF(W$2&lt;&gt;"",INDEX('Instrument History'!$1:$1048576,CcyPerBase!$B836,CcyPerBase!W$3) / $C836,""),"")</f>
        <v/>
      </c>
      <c r="X836" s="5" t="str">
        <f>IF($A836&lt;&gt;"",IF(X$2&lt;&gt;"",INDEX('Instrument History'!$1:$1048576,CcyPerBase!$B836,CcyPerBase!X$3) / $C836,""),"")</f>
        <v/>
      </c>
    </row>
    <row r="837" spans="1:24">
      <c r="A837" s="12" t="str">
        <f>IF(A836&lt;&gt;"",IF(A836=$B$3,"",'Instrument History'!A834),"")</f>
        <v/>
      </c>
      <c r="B837" t="str">
        <f t="shared" si="13"/>
        <v/>
      </c>
      <c r="C837" s="5" t="str">
        <f>IF(A837&lt;&gt;"",INDEX('Instrument History'!$1:$1048576,CcyPerBase!B837,CcyPerBase!$B$2),"")</f>
        <v/>
      </c>
      <c r="D837" s="5" t="str">
        <f>IF($A837&lt;&gt;"",INDEX('Instrument History'!$1:$1048576,CcyPerBase!$B837,CcyPerBase!D$3) / $C837,"")</f>
        <v/>
      </c>
      <c r="E837" s="5" t="str">
        <f>IF($A837&lt;&gt;"",IF(E$2&lt;&gt;"",INDEX('Instrument History'!$1:$1048576,CcyPerBase!$B837,CcyPerBase!E$3) / $C837,""),"")</f>
        <v/>
      </c>
      <c r="F837" s="5" t="str">
        <f>IF($A837&lt;&gt;"",IF(F$2&lt;&gt;"",INDEX('Instrument History'!$1:$1048576,CcyPerBase!$B837,CcyPerBase!F$3) / $C837,""),"")</f>
        <v/>
      </c>
      <c r="G837" s="5" t="str">
        <f>IF($A837&lt;&gt;"",IF(G$2&lt;&gt;"",INDEX('Instrument History'!$1:$1048576,CcyPerBase!$B837,CcyPerBase!G$3) / $C837,""),"")</f>
        <v/>
      </c>
      <c r="H837" s="5" t="str">
        <f>IF($A837&lt;&gt;"",IF(H$2&lt;&gt;"",INDEX('Instrument History'!$1:$1048576,CcyPerBase!$B837,CcyPerBase!H$3) / $C837,""),"")</f>
        <v/>
      </c>
      <c r="I837" s="5" t="str">
        <f>IF($A837&lt;&gt;"",IF(I$2&lt;&gt;"",INDEX('Instrument History'!$1:$1048576,CcyPerBase!$B837,CcyPerBase!I$3) / $C837,""),"")</f>
        <v/>
      </c>
      <c r="J837" s="5" t="str">
        <f>IF($A837&lt;&gt;"",IF(J$2&lt;&gt;"",INDEX('Instrument History'!$1:$1048576,CcyPerBase!$B837,CcyPerBase!J$3) / $C837,""),"")</f>
        <v/>
      </c>
      <c r="K837" s="5" t="str">
        <f>IF($A837&lt;&gt;"",IF(K$2&lt;&gt;"",INDEX('Instrument History'!$1:$1048576,CcyPerBase!$B837,CcyPerBase!K$3) / $C837,""),"")</f>
        <v/>
      </c>
      <c r="L837" s="5" t="str">
        <f>IF($A837&lt;&gt;"",IF(L$2&lt;&gt;"",INDEX('Instrument History'!$1:$1048576,CcyPerBase!$B837,CcyPerBase!L$3) / $C837,""),"")</f>
        <v/>
      </c>
      <c r="M837" s="5" t="str">
        <f>IF($A837&lt;&gt;"",IF(M$2&lt;&gt;"",INDEX('Instrument History'!$1:$1048576,CcyPerBase!$B837,CcyPerBase!M$3) / $C837,""),"")</f>
        <v/>
      </c>
      <c r="N837" s="5" t="str">
        <f>IF($A837&lt;&gt;"",IF(N$2&lt;&gt;"",INDEX('Instrument History'!$1:$1048576,CcyPerBase!$B837,CcyPerBase!N$3) / $C837,""),"")</f>
        <v/>
      </c>
      <c r="O837" s="5" t="str">
        <f>IF($A837&lt;&gt;"",IF(O$2&lt;&gt;"",INDEX('Instrument History'!$1:$1048576,CcyPerBase!$B837,CcyPerBase!O$3) / $C837,""),"")</f>
        <v/>
      </c>
      <c r="P837" s="5" t="str">
        <f>IF($A837&lt;&gt;"",IF(P$2&lt;&gt;"",INDEX('Instrument History'!$1:$1048576,CcyPerBase!$B837,CcyPerBase!P$3) / $C837,""),"")</f>
        <v/>
      </c>
      <c r="Q837" s="5" t="str">
        <f>IF($A837&lt;&gt;"",IF(Q$2&lt;&gt;"",INDEX('Instrument History'!$1:$1048576,CcyPerBase!$B837,CcyPerBase!Q$3) / $C837,""),"")</f>
        <v/>
      </c>
      <c r="R837" s="5" t="str">
        <f>IF($A837&lt;&gt;"",IF(R$2&lt;&gt;"",INDEX('Instrument History'!$1:$1048576,CcyPerBase!$B837,CcyPerBase!R$3) / $C837,""),"")</f>
        <v/>
      </c>
      <c r="S837" s="5" t="str">
        <f>IF($A837&lt;&gt;"",IF(S$2&lt;&gt;"",INDEX('Instrument History'!$1:$1048576,CcyPerBase!$B837,CcyPerBase!S$3) / $C837,""),"")</f>
        <v/>
      </c>
      <c r="T837" s="5" t="str">
        <f>IF($A837&lt;&gt;"",IF(T$2&lt;&gt;"",INDEX('Instrument History'!$1:$1048576,CcyPerBase!$B837,CcyPerBase!T$3) / $C837,""),"")</f>
        <v/>
      </c>
      <c r="U837" s="5" t="str">
        <f>IF($A837&lt;&gt;"",IF(U$2&lt;&gt;"",INDEX('Instrument History'!$1:$1048576,CcyPerBase!$B837,CcyPerBase!U$3) / $C837,""),"")</f>
        <v/>
      </c>
      <c r="V837" s="5" t="str">
        <f>IF($A837&lt;&gt;"",IF(V$2&lt;&gt;"",INDEX('Instrument History'!$1:$1048576,CcyPerBase!$B837,CcyPerBase!V$3) / $C837,""),"")</f>
        <v/>
      </c>
      <c r="W837" s="5" t="str">
        <f>IF($A837&lt;&gt;"",IF(W$2&lt;&gt;"",INDEX('Instrument History'!$1:$1048576,CcyPerBase!$B837,CcyPerBase!W$3) / $C837,""),"")</f>
        <v/>
      </c>
      <c r="X837" s="5" t="str">
        <f>IF($A837&lt;&gt;"",IF(X$2&lt;&gt;"",INDEX('Instrument History'!$1:$1048576,CcyPerBase!$B837,CcyPerBase!X$3) / $C837,""),"")</f>
        <v/>
      </c>
    </row>
    <row r="838" spans="1:24">
      <c r="A838" s="12" t="str">
        <f>IF(A837&lt;&gt;"",IF(A837=$B$3,"",'Instrument History'!A835),"")</f>
        <v/>
      </c>
      <c r="B838" t="str">
        <f t="shared" si="13"/>
        <v/>
      </c>
      <c r="C838" s="5" t="str">
        <f>IF(A838&lt;&gt;"",INDEX('Instrument History'!$1:$1048576,CcyPerBase!B838,CcyPerBase!$B$2),"")</f>
        <v/>
      </c>
      <c r="D838" s="5" t="str">
        <f>IF($A838&lt;&gt;"",INDEX('Instrument History'!$1:$1048576,CcyPerBase!$B838,CcyPerBase!D$3) / $C838,"")</f>
        <v/>
      </c>
      <c r="E838" s="5" t="str">
        <f>IF($A838&lt;&gt;"",IF(E$2&lt;&gt;"",INDEX('Instrument History'!$1:$1048576,CcyPerBase!$B838,CcyPerBase!E$3) / $C838,""),"")</f>
        <v/>
      </c>
      <c r="F838" s="5" t="str">
        <f>IF($A838&lt;&gt;"",IF(F$2&lt;&gt;"",INDEX('Instrument History'!$1:$1048576,CcyPerBase!$B838,CcyPerBase!F$3) / $C838,""),"")</f>
        <v/>
      </c>
      <c r="G838" s="5" t="str">
        <f>IF($A838&lt;&gt;"",IF(G$2&lt;&gt;"",INDEX('Instrument History'!$1:$1048576,CcyPerBase!$B838,CcyPerBase!G$3) / $C838,""),"")</f>
        <v/>
      </c>
      <c r="H838" s="5" t="str">
        <f>IF($A838&lt;&gt;"",IF(H$2&lt;&gt;"",INDEX('Instrument History'!$1:$1048576,CcyPerBase!$B838,CcyPerBase!H$3) / $C838,""),"")</f>
        <v/>
      </c>
      <c r="I838" s="5" t="str">
        <f>IF($A838&lt;&gt;"",IF(I$2&lt;&gt;"",INDEX('Instrument History'!$1:$1048576,CcyPerBase!$B838,CcyPerBase!I$3) / $C838,""),"")</f>
        <v/>
      </c>
      <c r="J838" s="5" t="str">
        <f>IF($A838&lt;&gt;"",IF(J$2&lt;&gt;"",INDEX('Instrument History'!$1:$1048576,CcyPerBase!$B838,CcyPerBase!J$3) / $C838,""),"")</f>
        <v/>
      </c>
      <c r="K838" s="5" t="str">
        <f>IF($A838&lt;&gt;"",IF(K$2&lt;&gt;"",INDEX('Instrument History'!$1:$1048576,CcyPerBase!$B838,CcyPerBase!K$3) / $C838,""),"")</f>
        <v/>
      </c>
      <c r="L838" s="5" t="str">
        <f>IF($A838&lt;&gt;"",IF(L$2&lt;&gt;"",INDEX('Instrument History'!$1:$1048576,CcyPerBase!$B838,CcyPerBase!L$3) / $C838,""),"")</f>
        <v/>
      </c>
      <c r="M838" s="5" t="str">
        <f>IF($A838&lt;&gt;"",IF(M$2&lt;&gt;"",INDEX('Instrument History'!$1:$1048576,CcyPerBase!$B838,CcyPerBase!M$3) / $C838,""),"")</f>
        <v/>
      </c>
      <c r="N838" s="5" t="str">
        <f>IF($A838&lt;&gt;"",IF(N$2&lt;&gt;"",INDEX('Instrument History'!$1:$1048576,CcyPerBase!$B838,CcyPerBase!N$3) / $C838,""),"")</f>
        <v/>
      </c>
      <c r="O838" s="5" t="str">
        <f>IF($A838&lt;&gt;"",IF(O$2&lt;&gt;"",INDEX('Instrument History'!$1:$1048576,CcyPerBase!$B838,CcyPerBase!O$3) / $C838,""),"")</f>
        <v/>
      </c>
      <c r="P838" s="5" t="str">
        <f>IF($A838&lt;&gt;"",IF(P$2&lt;&gt;"",INDEX('Instrument History'!$1:$1048576,CcyPerBase!$B838,CcyPerBase!P$3) / $C838,""),"")</f>
        <v/>
      </c>
      <c r="Q838" s="5" t="str">
        <f>IF($A838&lt;&gt;"",IF(Q$2&lt;&gt;"",INDEX('Instrument History'!$1:$1048576,CcyPerBase!$B838,CcyPerBase!Q$3) / $C838,""),"")</f>
        <v/>
      </c>
      <c r="R838" s="5" t="str">
        <f>IF($A838&lt;&gt;"",IF(R$2&lt;&gt;"",INDEX('Instrument History'!$1:$1048576,CcyPerBase!$B838,CcyPerBase!R$3) / $C838,""),"")</f>
        <v/>
      </c>
      <c r="S838" s="5" t="str">
        <f>IF($A838&lt;&gt;"",IF(S$2&lt;&gt;"",INDEX('Instrument History'!$1:$1048576,CcyPerBase!$B838,CcyPerBase!S$3) / $C838,""),"")</f>
        <v/>
      </c>
      <c r="T838" s="5" t="str">
        <f>IF($A838&lt;&gt;"",IF(T$2&lt;&gt;"",INDEX('Instrument History'!$1:$1048576,CcyPerBase!$B838,CcyPerBase!T$3) / $C838,""),"")</f>
        <v/>
      </c>
      <c r="U838" s="5" t="str">
        <f>IF($A838&lt;&gt;"",IF(U$2&lt;&gt;"",INDEX('Instrument History'!$1:$1048576,CcyPerBase!$B838,CcyPerBase!U$3) / $C838,""),"")</f>
        <v/>
      </c>
      <c r="V838" s="5" t="str">
        <f>IF($A838&lt;&gt;"",IF(V$2&lt;&gt;"",INDEX('Instrument History'!$1:$1048576,CcyPerBase!$B838,CcyPerBase!V$3) / $C838,""),"")</f>
        <v/>
      </c>
      <c r="W838" s="5" t="str">
        <f>IF($A838&lt;&gt;"",IF(W$2&lt;&gt;"",INDEX('Instrument History'!$1:$1048576,CcyPerBase!$B838,CcyPerBase!W$3) / $C838,""),"")</f>
        <v/>
      </c>
      <c r="X838" s="5" t="str">
        <f>IF($A838&lt;&gt;"",IF(X$2&lt;&gt;"",INDEX('Instrument History'!$1:$1048576,CcyPerBase!$B838,CcyPerBase!X$3) / $C838,""),"")</f>
        <v/>
      </c>
    </row>
    <row r="839" spans="1:24">
      <c r="A839" s="12" t="str">
        <f>IF(A838&lt;&gt;"",IF(A838=$B$3,"",'Instrument History'!A836),"")</f>
        <v/>
      </c>
      <c r="B839" t="str">
        <f t="shared" ref="B839:B902" si="14">IF(A839&lt;&gt;"",B838+1,"")</f>
        <v/>
      </c>
      <c r="C839" s="5" t="str">
        <f>IF(A839&lt;&gt;"",INDEX('Instrument History'!$1:$1048576,CcyPerBase!B839,CcyPerBase!$B$2),"")</f>
        <v/>
      </c>
      <c r="D839" s="5" t="str">
        <f>IF($A839&lt;&gt;"",INDEX('Instrument History'!$1:$1048576,CcyPerBase!$B839,CcyPerBase!D$3) / $C839,"")</f>
        <v/>
      </c>
      <c r="E839" s="5" t="str">
        <f>IF($A839&lt;&gt;"",IF(E$2&lt;&gt;"",INDEX('Instrument History'!$1:$1048576,CcyPerBase!$B839,CcyPerBase!E$3) / $C839,""),"")</f>
        <v/>
      </c>
      <c r="F839" s="5" t="str">
        <f>IF($A839&lt;&gt;"",IF(F$2&lt;&gt;"",INDEX('Instrument History'!$1:$1048576,CcyPerBase!$B839,CcyPerBase!F$3) / $C839,""),"")</f>
        <v/>
      </c>
      <c r="G839" s="5" t="str">
        <f>IF($A839&lt;&gt;"",IF(G$2&lt;&gt;"",INDEX('Instrument History'!$1:$1048576,CcyPerBase!$B839,CcyPerBase!G$3) / $C839,""),"")</f>
        <v/>
      </c>
      <c r="H839" s="5" t="str">
        <f>IF($A839&lt;&gt;"",IF(H$2&lt;&gt;"",INDEX('Instrument History'!$1:$1048576,CcyPerBase!$B839,CcyPerBase!H$3) / $C839,""),"")</f>
        <v/>
      </c>
      <c r="I839" s="5" t="str">
        <f>IF($A839&lt;&gt;"",IF(I$2&lt;&gt;"",INDEX('Instrument History'!$1:$1048576,CcyPerBase!$B839,CcyPerBase!I$3) / $C839,""),"")</f>
        <v/>
      </c>
      <c r="J839" s="5" t="str">
        <f>IF($A839&lt;&gt;"",IF(J$2&lt;&gt;"",INDEX('Instrument History'!$1:$1048576,CcyPerBase!$B839,CcyPerBase!J$3) / $C839,""),"")</f>
        <v/>
      </c>
      <c r="K839" s="5" t="str">
        <f>IF($A839&lt;&gt;"",IF(K$2&lt;&gt;"",INDEX('Instrument History'!$1:$1048576,CcyPerBase!$B839,CcyPerBase!K$3) / $C839,""),"")</f>
        <v/>
      </c>
      <c r="L839" s="5" t="str">
        <f>IF($A839&lt;&gt;"",IF(L$2&lt;&gt;"",INDEX('Instrument History'!$1:$1048576,CcyPerBase!$B839,CcyPerBase!L$3) / $C839,""),"")</f>
        <v/>
      </c>
      <c r="M839" s="5" t="str">
        <f>IF($A839&lt;&gt;"",IF(M$2&lt;&gt;"",INDEX('Instrument History'!$1:$1048576,CcyPerBase!$B839,CcyPerBase!M$3) / $C839,""),"")</f>
        <v/>
      </c>
      <c r="N839" s="5" t="str">
        <f>IF($A839&lt;&gt;"",IF(N$2&lt;&gt;"",INDEX('Instrument History'!$1:$1048576,CcyPerBase!$B839,CcyPerBase!N$3) / $C839,""),"")</f>
        <v/>
      </c>
      <c r="O839" s="5" t="str">
        <f>IF($A839&lt;&gt;"",IF(O$2&lt;&gt;"",INDEX('Instrument History'!$1:$1048576,CcyPerBase!$B839,CcyPerBase!O$3) / $C839,""),"")</f>
        <v/>
      </c>
      <c r="P839" s="5" t="str">
        <f>IF($A839&lt;&gt;"",IF(P$2&lt;&gt;"",INDEX('Instrument History'!$1:$1048576,CcyPerBase!$B839,CcyPerBase!P$3) / $C839,""),"")</f>
        <v/>
      </c>
      <c r="Q839" s="5" t="str">
        <f>IF($A839&lt;&gt;"",IF(Q$2&lt;&gt;"",INDEX('Instrument History'!$1:$1048576,CcyPerBase!$B839,CcyPerBase!Q$3) / $C839,""),"")</f>
        <v/>
      </c>
      <c r="R839" s="5" t="str">
        <f>IF($A839&lt;&gt;"",IF(R$2&lt;&gt;"",INDEX('Instrument History'!$1:$1048576,CcyPerBase!$B839,CcyPerBase!R$3) / $C839,""),"")</f>
        <v/>
      </c>
      <c r="S839" s="5" t="str">
        <f>IF($A839&lt;&gt;"",IF(S$2&lt;&gt;"",INDEX('Instrument History'!$1:$1048576,CcyPerBase!$B839,CcyPerBase!S$3) / $C839,""),"")</f>
        <v/>
      </c>
      <c r="T839" s="5" t="str">
        <f>IF($A839&lt;&gt;"",IF(T$2&lt;&gt;"",INDEX('Instrument History'!$1:$1048576,CcyPerBase!$B839,CcyPerBase!T$3) / $C839,""),"")</f>
        <v/>
      </c>
      <c r="U839" s="5" t="str">
        <f>IF($A839&lt;&gt;"",IF(U$2&lt;&gt;"",INDEX('Instrument History'!$1:$1048576,CcyPerBase!$B839,CcyPerBase!U$3) / $C839,""),"")</f>
        <v/>
      </c>
      <c r="V839" s="5" t="str">
        <f>IF($A839&lt;&gt;"",IF(V$2&lt;&gt;"",INDEX('Instrument History'!$1:$1048576,CcyPerBase!$B839,CcyPerBase!V$3) / $C839,""),"")</f>
        <v/>
      </c>
      <c r="W839" s="5" t="str">
        <f>IF($A839&lt;&gt;"",IF(W$2&lt;&gt;"",INDEX('Instrument History'!$1:$1048576,CcyPerBase!$B839,CcyPerBase!W$3) / $C839,""),"")</f>
        <v/>
      </c>
      <c r="X839" s="5" t="str">
        <f>IF($A839&lt;&gt;"",IF(X$2&lt;&gt;"",INDEX('Instrument History'!$1:$1048576,CcyPerBase!$B839,CcyPerBase!X$3) / $C839,""),"")</f>
        <v/>
      </c>
    </row>
    <row r="840" spans="1:24">
      <c r="A840" s="12" t="str">
        <f>IF(A839&lt;&gt;"",IF(A839=$B$3,"",'Instrument History'!A837),"")</f>
        <v/>
      </c>
      <c r="B840" t="str">
        <f t="shared" si="14"/>
        <v/>
      </c>
      <c r="C840" s="5" t="str">
        <f>IF(A840&lt;&gt;"",INDEX('Instrument History'!$1:$1048576,CcyPerBase!B840,CcyPerBase!$B$2),"")</f>
        <v/>
      </c>
      <c r="D840" s="5" t="str">
        <f>IF($A840&lt;&gt;"",INDEX('Instrument History'!$1:$1048576,CcyPerBase!$B840,CcyPerBase!D$3) / $C840,"")</f>
        <v/>
      </c>
      <c r="E840" s="5" t="str">
        <f>IF($A840&lt;&gt;"",IF(E$2&lt;&gt;"",INDEX('Instrument History'!$1:$1048576,CcyPerBase!$B840,CcyPerBase!E$3) / $C840,""),"")</f>
        <v/>
      </c>
      <c r="F840" s="5" t="str">
        <f>IF($A840&lt;&gt;"",IF(F$2&lt;&gt;"",INDEX('Instrument History'!$1:$1048576,CcyPerBase!$B840,CcyPerBase!F$3) / $C840,""),"")</f>
        <v/>
      </c>
      <c r="G840" s="5" t="str">
        <f>IF($A840&lt;&gt;"",IF(G$2&lt;&gt;"",INDEX('Instrument History'!$1:$1048576,CcyPerBase!$B840,CcyPerBase!G$3) / $C840,""),"")</f>
        <v/>
      </c>
      <c r="H840" s="5" t="str">
        <f>IF($A840&lt;&gt;"",IF(H$2&lt;&gt;"",INDEX('Instrument History'!$1:$1048576,CcyPerBase!$B840,CcyPerBase!H$3) / $C840,""),"")</f>
        <v/>
      </c>
      <c r="I840" s="5" t="str">
        <f>IF($A840&lt;&gt;"",IF(I$2&lt;&gt;"",INDEX('Instrument History'!$1:$1048576,CcyPerBase!$B840,CcyPerBase!I$3) / $C840,""),"")</f>
        <v/>
      </c>
      <c r="J840" s="5" t="str">
        <f>IF($A840&lt;&gt;"",IF(J$2&lt;&gt;"",INDEX('Instrument History'!$1:$1048576,CcyPerBase!$B840,CcyPerBase!J$3) / $C840,""),"")</f>
        <v/>
      </c>
      <c r="K840" s="5" t="str">
        <f>IF($A840&lt;&gt;"",IF(K$2&lt;&gt;"",INDEX('Instrument History'!$1:$1048576,CcyPerBase!$B840,CcyPerBase!K$3) / $C840,""),"")</f>
        <v/>
      </c>
      <c r="L840" s="5" t="str">
        <f>IF($A840&lt;&gt;"",IF(L$2&lt;&gt;"",INDEX('Instrument History'!$1:$1048576,CcyPerBase!$B840,CcyPerBase!L$3) / $C840,""),"")</f>
        <v/>
      </c>
      <c r="M840" s="5" t="str">
        <f>IF($A840&lt;&gt;"",IF(M$2&lt;&gt;"",INDEX('Instrument History'!$1:$1048576,CcyPerBase!$B840,CcyPerBase!M$3) / $C840,""),"")</f>
        <v/>
      </c>
      <c r="N840" s="5" t="str">
        <f>IF($A840&lt;&gt;"",IF(N$2&lt;&gt;"",INDEX('Instrument History'!$1:$1048576,CcyPerBase!$B840,CcyPerBase!N$3) / $C840,""),"")</f>
        <v/>
      </c>
      <c r="O840" s="5" t="str">
        <f>IF($A840&lt;&gt;"",IF(O$2&lt;&gt;"",INDEX('Instrument History'!$1:$1048576,CcyPerBase!$B840,CcyPerBase!O$3) / $C840,""),"")</f>
        <v/>
      </c>
      <c r="P840" s="5" t="str">
        <f>IF($A840&lt;&gt;"",IF(P$2&lt;&gt;"",INDEX('Instrument History'!$1:$1048576,CcyPerBase!$B840,CcyPerBase!P$3) / $C840,""),"")</f>
        <v/>
      </c>
      <c r="Q840" s="5" t="str">
        <f>IF($A840&lt;&gt;"",IF(Q$2&lt;&gt;"",INDEX('Instrument History'!$1:$1048576,CcyPerBase!$B840,CcyPerBase!Q$3) / $C840,""),"")</f>
        <v/>
      </c>
      <c r="R840" s="5" t="str">
        <f>IF($A840&lt;&gt;"",IF(R$2&lt;&gt;"",INDEX('Instrument History'!$1:$1048576,CcyPerBase!$B840,CcyPerBase!R$3) / $C840,""),"")</f>
        <v/>
      </c>
      <c r="S840" s="5" t="str">
        <f>IF($A840&lt;&gt;"",IF(S$2&lt;&gt;"",INDEX('Instrument History'!$1:$1048576,CcyPerBase!$B840,CcyPerBase!S$3) / $C840,""),"")</f>
        <v/>
      </c>
      <c r="T840" s="5" t="str">
        <f>IF($A840&lt;&gt;"",IF(T$2&lt;&gt;"",INDEX('Instrument History'!$1:$1048576,CcyPerBase!$B840,CcyPerBase!T$3) / $C840,""),"")</f>
        <v/>
      </c>
      <c r="U840" s="5" t="str">
        <f>IF($A840&lt;&gt;"",IF(U$2&lt;&gt;"",INDEX('Instrument History'!$1:$1048576,CcyPerBase!$B840,CcyPerBase!U$3) / $C840,""),"")</f>
        <v/>
      </c>
      <c r="V840" s="5" t="str">
        <f>IF($A840&lt;&gt;"",IF(V$2&lt;&gt;"",INDEX('Instrument History'!$1:$1048576,CcyPerBase!$B840,CcyPerBase!V$3) / $C840,""),"")</f>
        <v/>
      </c>
      <c r="W840" s="5" t="str">
        <f>IF($A840&lt;&gt;"",IF(W$2&lt;&gt;"",INDEX('Instrument History'!$1:$1048576,CcyPerBase!$B840,CcyPerBase!W$3) / $C840,""),"")</f>
        <v/>
      </c>
      <c r="X840" s="5" t="str">
        <f>IF($A840&lt;&gt;"",IF(X$2&lt;&gt;"",INDEX('Instrument History'!$1:$1048576,CcyPerBase!$B840,CcyPerBase!X$3) / $C840,""),"")</f>
        <v/>
      </c>
    </row>
    <row r="841" spans="1:24">
      <c r="A841" s="12" t="str">
        <f>IF(A840&lt;&gt;"",IF(A840=$B$3,"",'Instrument History'!A838),"")</f>
        <v/>
      </c>
      <c r="B841" t="str">
        <f t="shared" si="14"/>
        <v/>
      </c>
      <c r="C841" s="5" t="str">
        <f>IF(A841&lt;&gt;"",INDEX('Instrument History'!$1:$1048576,CcyPerBase!B841,CcyPerBase!$B$2),"")</f>
        <v/>
      </c>
      <c r="D841" s="5" t="str">
        <f>IF($A841&lt;&gt;"",INDEX('Instrument History'!$1:$1048576,CcyPerBase!$B841,CcyPerBase!D$3) / $C841,"")</f>
        <v/>
      </c>
      <c r="E841" s="5" t="str">
        <f>IF($A841&lt;&gt;"",IF(E$2&lt;&gt;"",INDEX('Instrument History'!$1:$1048576,CcyPerBase!$B841,CcyPerBase!E$3) / $C841,""),"")</f>
        <v/>
      </c>
      <c r="F841" s="5" t="str">
        <f>IF($A841&lt;&gt;"",IF(F$2&lt;&gt;"",INDEX('Instrument History'!$1:$1048576,CcyPerBase!$B841,CcyPerBase!F$3) / $C841,""),"")</f>
        <v/>
      </c>
      <c r="G841" s="5" t="str">
        <f>IF($A841&lt;&gt;"",IF(G$2&lt;&gt;"",INDEX('Instrument History'!$1:$1048576,CcyPerBase!$B841,CcyPerBase!G$3) / $C841,""),"")</f>
        <v/>
      </c>
      <c r="H841" s="5" t="str">
        <f>IF($A841&lt;&gt;"",IF(H$2&lt;&gt;"",INDEX('Instrument History'!$1:$1048576,CcyPerBase!$B841,CcyPerBase!H$3) / $C841,""),"")</f>
        <v/>
      </c>
      <c r="I841" s="5" t="str">
        <f>IF($A841&lt;&gt;"",IF(I$2&lt;&gt;"",INDEX('Instrument History'!$1:$1048576,CcyPerBase!$B841,CcyPerBase!I$3) / $C841,""),"")</f>
        <v/>
      </c>
      <c r="J841" s="5" t="str">
        <f>IF($A841&lt;&gt;"",IF(J$2&lt;&gt;"",INDEX('Instrument History'!$1:$1048576,CcyPerBase!$B841,CcyPerBase!J$3) / $C841,""),"")</f>
        <v/>
      </c>
      <c r="K841" s="5" t="str">
        <f>IF($A841&lt;&gt;"",IF(K$2&lt;&gt;"",INDEX('Instrument History'!$1:$1048576,CcyPerBase!$B841,CcyPerBase!K$3) / $C841,""),"")</f>
        <v/>
      </c>
      <c r="L841" s="5" t="str">
        <f>IF($A841&lt;&gt;"",IF(L$2&lt;&gt;"",INDEX('Instrument History'!$1:$1048576,CcyPerBase!$B841,CcyPerBase!L$3) / $C841,""),"")</f>
        <v/>
      </c>
      <c r="M841" s="5" t="str">
        <f>IF($A841&lt;&gt;"",IF(M$2&lt;&gt;"",INDEX('Instrument History'!$1:$1048576,CcyPerBase!$B841,CcyPerBase!M$3) / $C841,""),"")</f>
        <v/>
      </c>
      <c r="N841" s="5" t="str">
        <f>IF($A841&lt;&gt;"",IF(N$2&lt;&gt;"",INDEX('Instrument History'!$1:$1048576,CcyPerBase!$B841,CcyPerBase!N$3) / $C841,""),"")</f>
        <v/>
      </c>
      <c r="O841" s="5" t="str">
        <f>IF($A841&lt;&gt;"",IF(O$2&lt;&gt;"",INDEX('Instrument History'!$1:$1048576,CcyPerBase!$B841,CcyPerBase!O$3) / $C841,""),"")</f>
        <v/>
      </c>
      <c r="P841" s="5" t="str">
        <f>IF($A841&lt;&gt;"",IF(P$2&lt;&gt;"",INDEX('Instrument History'!$1:$1048576,CcyPerBase!$B841,CcyPerBase!P$3) / $C841,""),"")</f>
        <v/>
      </c>
      <c r="Q841" s="5" t="str">
        <f>IF($A841&lt;&gt;"",IF(Q$2&lt;&gt;"",INDEX('Instrument History'!$1:$1048576,CcyPerBase!$B841,CcyPerBase!Q$3) / $C841,""),"")</f>
        <v/>
      </c>
      <c r="R841" s="5" t="str">
        <f>IF($A841&lt;&gt;"",IF(R$2&lt;&gt;"",INDEX('Instrument History'!$1:$1048576,CcyPerBase!$B841,CcyPerBase!R$3) / $C841,""),"")</f>
        <v/>
      </c>
      <c r="S841" s="5" t="str">
        <f>IF($A841&lt;&gt;"",IF(S$2&lt;&gt;"",INDEX('Instrument History'!$1:$1048576,CcyPerBase!$B841,CcyPerBase!S$3) / $C841,""),"")</f>
        <v/>
      </c>
      <c r="T841" s="5" t="str">
        <f>IF($A841&lt;&gt;"",IF(T$2&lt;&gt;"",INDEX('Instrument History'!$1:$1048576,CcyPerBase!$B841,CcyPerBase!T$3) / $C841,""),"")</f>
        <v/>
      </c>
      <c r="U841" s="5" t="str">
        <f>IF($A841&lt;&gt;"",IF(U$2&lt;&gt;"",INDEX('Instrument History'!$1:$1048576,CcyPerBase!$B841,CcyPerBase!U$3) / $C841,""),"")</f>
        <v/>
      </c>
      <c r="V841" s="5" t="str">
        <f>IF($A841&lt;&gt;"",IF(V$2&lt;&gt;"",INDEX('Instrument History'!$1:$1048576,CcyPerBase!$B841,CcyPerBase!V$3) / $C841,""),"")</f>
        <v/>
      </c>
      <c r="W841" s="5" t="str">
        <f>IF($A841&lt;&gt;"",IF(W$2&lt;&gt;"",INDEX('Instrument History'!$1:$1048576,CcyPerBase!$B841,CcyPerBase!W$3) / $C841,""),"")</f>
        <v/>
      </c>
      <c r="X841" s="5" t="str">
        <f>IF($A841&lt;&gt;"",IF(X$2&lt;&gt;"",INDEX('Instrument History'!$1:$1048576,CcyPerBase!$B841,CcyPerBase!X$3) / $C841,""),"")</f>
        <v/>
      </c>
    </row>
    <row r="842" spans="1:24">
      <c r="A842" s="12" t="str">
        <f>IF(A841&lt;&gt;"",IF(A841=$B$3,"",'Instrument History'!A839),"")</f>
        <v/>
      </c>
      <c r="B842" t="str">
        <f t="shared" si="14"/>
        <v/>
      </c>
      <c r="C842" s="5" t="str">
        <f>IF(A842&lt;&gt;"",INDEX('Instrument History'!$1:$1048576,CcyPerBase!B842,CcyPerBase!$B$2),"")</f>
        <v/>
      </c>
      <c r="D842" s="5" t="str">
        <f>IF($A842&lt;&gt;"",INDEX('Instrument History'!$1:$1048576,CcyPerBase!$B842,CcyPerBase!D$3) / $C842,"")</f>
        <v/>
      </c>
      <c r="E842" s="5" t="str">
        <f>IF($A842&lt;&gt;"",IF(E$2&lt;&gt;"",INDEX('Instrument History'!$1:$1048576,CcyPerBase!$B842,CcyPerBase!E$3) / $C842,""),"")</f>
        <v/>
      </c>
      <c r="F842" s="5" t="str">
        <f>IF($A842&lt;&gt;"",IF(F$2&lt;&gt;"",INDEX('Instrument History'!$1:$1048576,CcyPerBase!$B842,CcyPerBase!F$3) / $C842,""),"")</f>
        <v/>
      </c>
      <c r="G842" s="5" t="str">
        <f>IF($A842&lt;&gt;"",IF(G$2&lt;&gt;"",INDEX('Instrument History'!$1:$1048576,CcyPerBase!$B842,CcyPerBase!G$3) / $C842,""),"")</f>
        <v/>
      </c>
      <c r="H842" s="5" t="str">
        <f>IF($A842&lt;&gt;"",IF(H$2&lt;&gt;"",INDEX('Instrument History'!$1:$1048576,CcyPerBase!$B842,CcyPerBase!H$3) / $C842,""),"")</f>
        <v/>
      </c>
      <c r="I842" s="5" t="str">
        <f>IF($A842&lt;&gt;"",IF(I$2&lt;&gt;"",INDEX('Instrument History'!$1:$1048576,CcyPerBase!$B842,CcyPerBase!I$3) / $C842,""),"")</f>
        <v/>
      </c>
      <c r="J842" s="5" t="str">
        <f>IF($A842&lt;&gt;"",IF(J$2&lt;&gt;"",INDEX('Instrument History'!$1:$1048576,CcyPerBase!$B842,CcyPerBase!J$3) / $C842,""),"")</f>
        <v/>
      </c>
      <c r="K842" s="5" t="str">
        <f>IF($A842&lt;&gt;"",IF(K$2&lt;&gt;"",INDEX('Instrument History'!$1:$1048576,CcyPerBase!$B842,CcyPerBase!K$3) / $C842,""),"")</f>
        <v/>
      </c>
      <c r="L842" s="5" t="str">
        <f>IF($A842&lt;&gt;"",IF(L$2&lt;&gt;"",INDEX('Instrument History'!$1:$1048576,CcyPerBase!$B842,CcyPerBase!L$3) / $C842,""),"")</f>
        <v/>
      </c>
      <c r="M842" s="5" t="str">
        <f>IF($A842&lt;&gt;"",IF(M$2&lt;&gt;"",INDEX('Instrument History'!$1:$1048576,CcyPerBase!$B842,CcyPerBase!M$3) / $C842,""),"")</f>
        <v/>
      </c>
      <c r="N842" s="5" t="str">
        <f>IF($A842&lt;&gt;"",IF(N$2&lt;&gt;"",INDEX('Instrument History'!$1:$1048576,CcyPerBase!$B842,CcyPerBase!N$3) / $C842,""),"")</f>
        <v/>
      </c>
      <c r="O842" s="5" t="str">
        <f>IF($A842&lt;&gt;"",IF(O$2&lt;&gt;"",INDEX('Instrument History'!$1:$1048576,CcyPerBase!$B842,CcyPerBase!O$3) / $C842,""),"")</f>
        <v/>
      </c>
      <c r="P842" s="5" t="str">
        <f>IF($A842&lt;&gt;"",IF(P$2&lt;&gt;"",INDEX('Instrument History'!$1:$1048576,CcyPerBase!$B842,CcyPerBase!P$3) / $C842,""),"")</f>
        <v/>
      </c>
      <c r="Q842" s="5" t="str">
        <f>IF($A842&lt;&gt;"",IF(Q$2&lt;&gt;"",INDEX('Instrument History'!$1:$1048576,CcyPerBase!$B842,CcyPerBase!Q$3) / $C842,""),"")</f>
        <v/>
      </c>
      <c r="R842" s="5" t="str">
        <f>IF($A842&lt;&gt;"",IF(R$2&lt;&gt;"",INDEX('Instrument History'!$1:$1048576,CcyPerBase!$B842,CcyPerBase!R$3) / $C842,""),"")</f>
        <v/>
      </c>
      <c r="S842" s="5" t="str">
        <f>IF($A842&lt;&gt;"",IF(S$2&lt;&gt;"",INDEX('Instrument History'!$1:$1048576,CcyPerBase!$B842,CcyPerBase!S$3) / $C842,""),"")</f>
        <v/>
      </c>
      <c r="T842" s="5" t="str">
        <f>IF($A842&lt;&gt;"",IF(T$2&lt;&gt;"",INDEX('Instrument History'!$1:$1048576,CcyPerBase!$B842,CcyPerBase!T$3) / $C842,""),"")</f>
        <v/>
      </c>
      <c r="U842" s="5" t="str">
        <f>IF($A842&lt;&gt;"",IF(U$2&lt;&gt;"",INDEX('Instrument History'!$1:$1048576,CcyPerBase!$B842,CcyPerBase!U$3) / $C842,""),"")</f>
        <v/>
      </c>
      <c r="V842" s="5" t="str">
        <f>IF($A842&lt;&gt;"",IF(V$2&lt;&gt;"",INDEX('Instrument History'!$1:$1048576,CcyPerBase!$B842,CcyPerBase!V$3) / $C842,""),"")</f>
        <v/>
      </c>
      <c r="W842" s="5" t="str">
        <f>IF($A842&lt;&gt;"",IF(W$2&lt;&gt;"",INDEX('Instrument History'!$1:$1048576,CcyPerBase!$B842,CcyPerBase!W$3) / $C842,""),"")</f>
        <v/>
      </c>
      <c r="X842" s="5" t="str">
        <f>IF($A842&lt;&gt;"",IF(X$2&lt;&gt;"",INDEX('Instrument History'!$1:$1048576,CcyPerBase!$B842,CcyPerBase!X$3) / $C842,""),"")</f>
        <v/>
      </c>
    </row>
    <row r="843" spans="1:24">
      <c r="A843" s="12" t="str">
        <f>IF(A842&lt;&gt;"",IF(A842=$B$3,"",'Instrument History'!A840),"")</f>
        <v/>
      </c>
      <c r="B843" t="str">
        <f t="shared" si="14"/>
        <v/>
      </c>
      <c r="C843" s="5" t="str">
        <f>IF(A843&lt;&gt;"",INDEX('Instrument History'!$1:$1048576,CcyPerBase!B843,CcyPerBase!$B$2),"")</f>
        <v/>
      </c>
      <c r="D843" s="5" t="str">
        <f>IF($A843&lt;&gt;"",INDEX('Instrument History'!$1:$1048576,CcyPerBase!$B843,CcyPerBase!D$3) / $C843,"")</f>
        <v/>
      </c>
      <c r="E843" s="5" t="str">
        <f>IF($A843&lt;&gt;"",IF(E$2&lt;&gt;"",INDEX('Instrument History'!$1:$1048576,CcyPerBase!$B843,CcyPerBase!E$3) / $C843,""),"")</f>
        <v/>
      </c>
      <c r="F843" s="5" t="str">
        <f>IF($A843&lt;&gt;"",IF(F$2&lt;&gt;"",INDEX('Instrument History'!$1:$1048576,CcyPerBase!$B843,CcyPerBase!F$3) / $C843,""),"")</f>
        <v/>
      </c>
      <c r="G843" s="5" t="str">
        <f>IF($A843&lt;&gt;"",IF(G$2&lt;&gt;"",INDEX('Instrument History'!$1:$1048576,CcyPerBase!$B843,CcyPerBase!G$3) / $C843,""),"")</f>
        <v/>
      </c>
      <c r="H843" s="5" t="str">
        <f>IF($A843&lt;&gt;"",IF(H$2&lt;&gt;"",INDEX('Instrument History'!$1:$1048576,CcyPerBase!$B843,CcyPerBase!H$3) / $C843,""),"")</f>
        <v/>
      </c>
      <c r="I843" s="5" t="str">
        <f>IF($A843&lt;&gt;"",IF(I$2&lt;&gt;"",INDEX('Instrument History'!$1:$1048576,CcyPerBase!$B843,CcyPerBase!I$3) / $C843,""),"")</f>
        <v/>
      </c>
      <c r="J843" s="5" t="str">
        <f>IF($A843&lt;&gt;"",IF(J$2&lt;&gt;"",INDEX('Instrument History'!$1:$1048576,CcyPerBase!$B843,CcyPerBase!J$3) / $C843,""),"")</f>
        <v/>
      </c>
      <c r="K843" s="5" t="str">
        <f>IF($A843&lt;&gt;"",IF(K$2&lt;&gt;"",INDEX('Instrument History'!$1:$1048576,CcyPerBase!$B843,CcyPerBase!K$3) / $C843,""),"")</f>
        <v/>
      </c>
      <c r="L843" s="5" t="str">
        <f>IF($A843&lt;&gt;"",IF(L$2&lt;&gt;"",INDEX('Instrument History'!$1:$1048576,CcyPerBase!$B843,CcyPerBase!L$3) / $C843,""),"")</f>
        <v/>
      </c>
      <c r="M843" s="5" t="str">
        <f>IF($A843&lt;&gt;"",IF(M$2&lt;&gt;"",INDEX('Instrument History'!$1:$1048576,CcyPerBase!$B843,CcyPerBase!M$3) / $C843,""),"")</f>
        <v/>
      </c>
      <c r="N843" s="5" t="str">
        <f>IF($A843&lt;&gt;"",IF(N$2&lt;&gt;"",INDEX('Instrument History'!$1:$1048576,CcyPerBase!$B843,CcyPerBase!N$3) / $C843,""),"")</f>
        <v/>
      </c>
      <c r="O843" s="5" t="str">
        <f>IF($A843&lt;&gt;"",IF(O$2&lt;&gt;"",INDEX('Instrument History'!$1:$1048576,CcyPerBase!$B843,CcyPerBase!O$3) / $C843,""),"")</f>
        <v/>
      </c>
      <c r="P843" s="5" t="str">
        <f>IF($A843&lt;&gt;"",IF(P$2&lt;&gt;"",INDEX('Instrument History'!$1:$1048576,CcyPerBase!$B843,CcyPerBase!P$3) / $C843,""),"")</f>
        <v/>
      </c>
      <c r="Q843" s="5" t="str">
        <f>IF($A843&lt;&gt;"",IF(Q$2&lt;&gt;"",INDEX('Instrument History'!$1:$1048576,CcyPerBase!$B843,CcyPerBase!Q$3) / $C843,""),"")</f>
        <v/>
      </c>
      <c r="R843" s="5" t="str">
        <f>IF($A843&lt;&gt;"",IF(R$2&lt;&gt;"",INDEX('Instrument History'!$1:$1048576,CcyPerBase!$B843,CcyPerBase!R$3) / $C843,""),"")</f>
        <v/>
      </c>
      <c r="S843" s="5" t="str">
        <f>IF($A843&lt;&gt;"",IF(S$2&lt;&gt;"",INDEX('Instrument History'!$1:$1048576,CcyPerBase!$B843,CcyPerBase!S$3) / $C843,""),"")</f>
        <v/>
      </c>
      <c r="T843" s="5" t="str">
        <f>IF($A843&lt;&gt;"",IF(T$2&lt;&gt;"",INDEX('Instrument History'!$1:$1048576,CcyPerBase!$B843,CcyPerBase!T$3) / $C843,""),"")</f>
        <v/>
      </c>
      <c r="U843" s="5" t="str">
        <f>IF($A843&lt;&gt;"",IF(U$2&lt;&gt;"",INDEX('Instrument History'!$1:$1048576,CcyPerBase!$B843,CcyPerBase!U$3) / $C843,""),"")</f>
        <v/>
      </c>
      <c r="V843" s="5" t="str">
        <f>IF($A843&lt;&gt;"",IF(V$2&lt;&gt;"",INDEX('Instrument History'!$1:$1048576,CcyPerBase!$B843,CcyPerBase!V$3) / $C843,""),"")</f>
        <v/>
      </c>
      <c r="W843" s="5" t="str">
        <f>IF($A843&lt;&gt;"",IF(W$2&lt;&gt;"",INDEX('Instrument History'!$1:$1048576,CcyPerBase!$B843,CcyPerBase!W$3) / $C843,""),"")</f>
        <v/>
      </c>
      <c r="X843" s="5" t="str">
        <f>IF($A843&lt;&gt;"",IF(X$2&lt;&gt;"",INDEX('Instrument History'!$1:$1048576,CcyPerBase!$B843,CcyPerBase!X$3) / $C843,""),"")</f>
        <v/>
      </c>
    </row>
    <row r="844" spans="1:24">
      <c r="A844" s="12" t="str">
        <f>IF(A843&lt;&gt;"",IF(A843=$B$3,"",'Instrument History'!A841),"")</f>
        <v/>
      </c>
      <c r="B844" t="str">
        <f t="shared" si="14"/>
        <v/>
      </c>
      <c r="C844" s="5" t="str">
        <f>IF(A844&lt;&gt;"",INDEX('Instrument History'!$1:$1048576,CcyPerBase!B844,CcyPerBase!$B$2),"")</f>
        <v/>
      </c>
      <c r="D844" s="5" t="str">
        <f>IF($A844&lt;&gt;"",INDEX('Instrument History'!$1:$1048576,CcyPerBase!$B844,CcyPerBase!D$3) / $C844,"")</f>
        <v/>
      </c>
      <c r="E844" s="5" t="str">
        <f>IF($A844&lt;&gt;"",IF(E$2&lt;&gt;"",INDEX('Instrument History'!$1:$1048576,CcyPerBase!$B844,CcyPerBase!E$3) / $C844,""),"")</f>
        <v/>
      </c>
      <c r="F844" s="5" t="str">
        <f>IF($A844&lt;&gt;"",IF(F$2&lt;&gt;"",INDEX('Instrument History'!$1:$1048576,CcyPerBase!$B844,CcyPerBase!F$3) / $C844,""),"")</f>
        <v/>
      </c>
      <c r="G844" s="5" t="str">
        <f>IF($A844&lt;&gt;"",IF(G$2&lt;&gt;"",INDEX('Instrument History'!$1:$1048576,CcyPerBase!$B844,CcyPerBase!G$3) / $C844,""),"")</f>
        <v/>
      </c>
      <c r="H844" s="5" t="str">
        <f>IF($A844&lt;&gt;"",IF(H$2&lt;&gt;"",INDEX('Instrument History'!$1:$1048576,CcyPerBase!$B844,CcyPerBase!H$3) / $C844,""),"")</f>
        <v/>
      </c>
      <c r="I844" s="5" t="str">
        <f>IF($A844&lt;&gt;"",IF(I$2&lt;&gt;"",INDEX('Instrument History'!$1:$1048576,CcyPerBase!$B844,CcyPerBase!I$3) / $C844,""),"")</f>
        <v/>
      </c>
      <c r="J844" s="5" t="str">
        <f>IF($A844&lt;&gt;"",IF(J$2&lt;&gt;"",INDEX('Instrument History'!$1:$1048576,CcyPerBase!$B844,CcyPerBase!J$3) / $C844,""),"")</f>
        <v/>
      </c>
      <c r="K844" s="5" t="str">
        <f>IF($A844&lt;&gt;"",IF(K$2&lt;&gt;"",INDEX('Instrument History'!$1:$1048576,CcyPerBase!$B844,CcyPerBase!K$3) / $C844,""),"")</f>
        <v/>
      </c>
      <c r="L844" s="5" t="str">
        <f>IF($A844&lt;&gt;"",IF(L$2&lt;&gt;"",INDEX('Instrument History'!$1:$1048576,CcyPerBase!$B844,CcyPerBase!L$3) / $C844,""),"")</f>
        <v/>
      </c>
      <c r="M844" s="5" t="str">
        <f>IF($A844&lt;&gt;"",IF(M$2&lt;&gt;"",INDEX('Instrument History'!$1:$1048576,CcyPerBase!$B844,CcyPerBase!M$3) / $C844,""),"")</f>
        <v/>
      </c>
      <c r="N844" s="5" t="str">
        <f>IF($A844&lt;&gt;"",IF(N$2&lt;&gt;"",INDEX('Instrument History'!$1:$1048576,CcyPerBase!$B844,CcyPerBase!N$3) / $C844,""),"")</f>
        <v/>
      </c>
      <c r="O844" s="5" t="str">
        <f>IF($A844&lt;&gt;"",IF(O$2&lt;&gt;"",INDEX('Instrument History'!$1:$1048576,CcyPerBase!$B844,CcyPerBase!O$3) / $C844,""),"")</f>
        <v/>
      </c>
      <c r="P844" s="5" t="str">
        <f>IF($A844&lt;&gt;"",IF(P$2&lt;&gt;"",INDEX('Instrument History'!$1:$1048576,CcyPerBase!$B844,CcyPerBase!P$3) / $C844,""),"")</f>
        <v/>
      </c>
      <c r="Q844" s="5" t="str">
        <f>IF($A844&lt;&gt;"",IF(Q$2&lt;&gt;"",INDEX('Instrument History'!$1:$1048576,CcyPerBase!$B844,CcyPerBase!Q$3) / $C844,""),"")</f>
        <v/>
      </c>
      <c r="R844" s="5" t="str">
        <f>IF($A844&lt;&gt;"",IF(R$2&lt;&gt;"",INDEX('Instrument History'!$1:$1048576,CcyPerBase!$B844,CcyPerBase!R$3) / $C844,""),"")</f>
        <v/>
      </c>
      <c r="S844" s="5" t="str">
        <f>IF($A844&lt;&gt;"",IF(S$2&lt;&gt;"",INDEX('Instrument History'!$1:$1048576,CcyPerBase!$B844,CcyPerBase!S$3) / $C844,""),"")</f>
        <v/>
      </c>
      <c r="T844" s="5" t="str">
        <f>IF($A844&lt;&gt;"",IF(T$2&lt;&gt;"",INDEX('Instrument History'!$1:$1048576,CcyPerBase!$B844,CcyPerBase!T$3) / $C844,""),"")</f>
        <v/>
      </c>
      <c r="U844" s="5" t="str">
        <f>IF($A844&lt;&gt;"",IF(U$2&lt;&gt;"",INDEX('Instrument History'!$1:$1048576,CcyPerBase!$B844,CcyPerBase!U$3) / $C844,""),"")</f>
        <v/>
      </c>
      <c r="V844" s="5" t="str">
        <f>IF($A844&lt;&gt;"",IF(V$2&lt;&gt;"",INDEX('Instrument History'!$1:$1048576,CcyPerBase!$B844,CcyPerBase!V$3) / $C844,""),"")</f>
        <v/>
      </c>
      <c r="W844" s="5" t="str">
        <f>IF($A844&lt;&gt;"",IF(W$2&lt;&gt;"",INDEX('Instrument History'!$1:$1048576,CcyPerBase!$B844,CcyPerBase!W$3) / $C844,""),"")</f>
        <v/>
      </c>
      <c r="X844" s="5" t="str">
        <f>IF($A844&lt;&gt;"",IF(X$2&lt;&gt;"",INDEX('Instrument History'!$1:$1048576,CcyPerBase!$B844,CcyPerBase!X$3) / $C844,""),"")</f>
        <v/>
      </c>
    </row>
    <row r="845" spans="1:24">
      <c r="A845" s="12" t="str">
        <f>IF(A844&lt;&gt;"",IF(A844=$B$3,"",'Instrument History'!A842),"")</f>
        <v/>
      </c>
      <c r="B845" t="str">
        <f t="shared" si="14"/>
        <v/>
      </c>
      <c r="C845" s="5" t="str">
        <f>IF(A845&lt;&gt;"",INDEX('Instrument History'!$1:$1048576,CcyPerBase!B845,CcyPerBase!$B$2),"")</f>
        <v/>
      </c>
      <c r="D845" s="5" t="str">
        <f>IF($A845&lt;&gt;"",INDEX('Instrument History'!$1:$1048576,CcyPerBase!$B845,CcyPerBase!D$3) / $C845,"")</f>
        <v/>
      </c>
      <c r="E845" s="5" t="str">
        <f>IF($A845&lt;&gt;"",IF(E$2&lt;&gt;"",INDEX('Instrument History'!$1:$1048576,CcyPerBase!$B845,CcyPerBase!E$3) / $C845,""),"")</f>
        <v/>
      </c>
      <c r="F845" s="5" t="str">
        <f>IF($A845&lt;&gt;"",IF(F$2&lt;&gt;"",INDEX('Instrument History'!$1:$1048576,CcyPerBase!$B845,CcyPerBase!F$3) / $C845,""),"")</f>
        <v/>
      </c>
      <c r="G845" s="5" t="str">
        <f>IF($A845&lt;&gt;"",IF(G$2&lt;&gt;"",INDEX('Instrument History'!$1:$1048576,CcyPerBase!$B845,CcyPerBase!G$3) / $C845,""),"")</f>
        <v/>
      </c>
      <c r="H845" s="5" t="str">
        <f>IF($A845&lt;&gt;"",IF(H$2&lt;&gt;"",INDEX('Instrument History'!$1:$1048576,CcyPerBase!$B845,CcyPerBase!H$3) / $C845,""),"")</f>
        <v/>
      </c>
      <c r="I845" s="5" t="str">
        <f>IF($A845&lt;&gt;"",IF(I$2&lt;&gt;"",INDEX('Instrument History'!$1:$1048576,CcyPerBase!$B845,CcyPerBase!I$3) / $C845,""),"")</f>
        <v/>
      </c>
      <c r="J845" s="5" t="str">
        <f>IF($A845&lt;&gt;"",IF(J$2&lt;&gt;"",INDEX('Instrument History'!$1:$1048576,CcyPerBase!$B845,CcyPerBase!J$3) / $C845,""),"")</f>
        <v/>
      </c>
      <c r="K845" s="5" t="str">
        <f>IF($A845&lt;&gt;"",IF(K$2&lt;&gt;"",INDEX('Instrument History'!$1:$1048576,CcyPerBase!$B845,CcyPerBase!K$3) / $C845,""),"")</f>
        <v/>
      </c>
      <c r="L845" s="5" t="str">
        <f>IF($A845&lt;&gt;"",IF(L$2&lt;&gt;"",INDEX('Instrument History'!$1:$1048576,CcyPerBase!$B845,CcyPerBase!L$3) / $C845,""),"")</f>
        <v/>
      </c>
      <c r="M845" s="5" t="str">
        <f>IF($A845&lt;&gt;"",IF(M$2&lt;&gt;"",INDEX('Instrument History'!$1:$1048576,CcyPerBase!$B845,CcyPerBase!M$3) / $C845,""),"")</f>
        <v/>
      </c>
      <c r="N845" s="5" t="str">
        <f>IF($A845&lt;&gt;"",IF(N$2&lt;&gt;"",INDEX('Instrument History'!$1:$1048576,CcyPerBase!$B845,CcyPerBase!N$3) / $C845,""),"")</f>
        <v/>
      </c>
      <c r="O845" s="5" t="str">
        <f>IF($A845&lt;&gt;"",IF(O$2&lt;&gt;"",INDEX('Instrument History'!$1:$1048576,CcyPerBase!$B845,CcyPerBase!O$3) / $C845,""),"")</f>
        <v/>
      </c>
      <c r="P845" s="5" t="str">
        <f>IF($A845&lt;&gt;"",IF(P$2&lt;&gt;"",INDEX('Instrument History'!$1:$1048576,CcyPerBase!$B845,CcyPerBase!P$3) / $C845,""),"")</f>
        <v/>
      </c>
      <c r="Q845" s="5" t="str">
        <f>IF($A845&lt;&gt;"",IF(Q$2&lt;&gt;"",INDEX('Instrument History'!$1:$1048576,CcyPerBase!$B845,CcyPerBase!Q$3) / $C845,""),"")</f>
        <v/>
      </c>
      <c r="R845" s="5" t="str">
        <f>IF($A845&lt;&gt;"",IF(R$2&lt;&gt;"",INDEX('Instrument History'!$1:$1048576,CcyPerBase!$B845,CcyPerBase!R$3) / $C845,""),"")</f>
        <v/>
      </c>
      <c r="S845" s="5" t="str">
        <f>IF($A845&lt;&gt;"",IF(S$2&lt;&gt;"",INDEX('Instrument History'!$1:$1048576,CcyPerBase!$B845,CcyPerBase!S$3) / $C845,""),"")</f>
        <v/>
      </c>
      <c r="T845" s="5" t="str">
        <f>IF($A845&lt;&gt;"",IF(T$2&lt;&gt;"",INDEX('Instrument History'!$1:$1048576,CcyPerBase!$B845,CcyPerBase!T$3) / $C845,""),"")</f>
        <v/>
      </c>
      <c r="U845" s="5" t="str">
        <f>IF($A845&lt;&gt;"",IF(U$2&lt;&gt;"",INDEX('Instrument History'!$1:$1048576,CcyPerBase!$B845,CcyPerBase!U$3) / $C845,""),"")</f>
        <v/>
      </c>
      <c r="V845" s="5" t="str">
        <f>IF($A845&lt;&gt;"",IF(V$2&lt;&gt;"",INDEX('Instrument History'!$1:$1048576,CcyPerBase!$B845,CcyPerBase!V$3) / $C845,""),"")</f>
        <v/>
      </c>
      <c r="W845" s="5" t="str">
        <f>IF($A845&lt;&gt;"",IF(W$2&lt;&gt;"",INDEX('Instrument History'!$1:$1048576,CcyPerBase!$B845,CcyPerBase!W$3) / $C845,""),"")</f>
        <v/>
      </c>
      <c r="X845" s="5" t="str">
        <f>IF($A845&lt;&gt;"",IF(X$2&lt;&gt;"",INDEX('Instrument History'!$1:$1048576,CcyPerBase!$B845,CcyPerBase!X$3) / $C845,""),"")</f>
        <v/>
      </c>
    </row>
    <row r="846" spans="1:24">
      <c r="A846" s="12" t="str">
        <f>IF(A845&lt;&gt;"",IF(A845=$B$3,"",'Instrument History'!A843),"")</f>
        <v/>
      </c>
      <c r="B846" t="str">
        <f t="shared" si="14"/>
        <v/>
      </c>
      <c r="C846" s="5" t="str">
        <f>IF(A846&lt;&gt;"",INDEX('Instrument History'!$1:$1048576,CcyPerBase!B846,CcyPerBase!$B$2),"")</f>
        <v/>
      </c>
      <c r="D846" s="5" t="str">
        <f>IF($A846&lt;&gt;"",INDEX('Instrument History'!$1:$1048576,CcyPerBase!$B846,CcyPerBase!D$3) / $C846,"")</f>
        <v/>
      </c>
      <c r="E846" s="5" t="str">
        <f>IF($A846&lt;&gt;"",IF(E$2&lt;&gt;"",INDEX('Instrument History'!$1:$1048576,CcyPerBase!$B846,CcyPerBase!E$3) / $C846,""),"")</f>
        <v/>
      </c>
      <c r="F846" s="5" t="str">
        <f>IF($A846&lt;&gt;"",IF(F$2&lt;&gt;"",INDEX('Instrument History'!$1:$1048576,CcyPerBase!$B846,CcyPerBase!F$3) / $C846,""),"")</f>
        <v/>
      </c>
      <c r="G846" s="5" t="str">
        <f>IF($A846&lt;&gt;"",IF(G$2&lt;&gt;"",INDEX('Instrument History'!$1:$1048576,CcyPerBase!$B846,CcyPerBase!G$3) / $C846,""),"")</f>
        <v/>
      </c>
      <c r="H846" s="5" t="str">
        <f>IF($A846&lt;&gt;"",IF(H$2&lt;&gt;"",INDEX('Instrument History'!$1:$1048576,CcyPerBase!$B846,CcyPerBase!H$3) / $C846,""),"")</f>
        <v/>
      </c>
      <c r="I846" s="5" t="str">
        <f>IF($A846&lt;&gt;"",IF(I$2&lt;&gt;"",INDEX('Instrument History'!$1:$1048576,CcyPerBase!$B846,CcyPerBase!I$3) / $C846,""),"")</f>
        <v/>
      </c>
      <c r="J846" s="5" t="str">
        <f>IF($A846&lt;&gt;"",IF(J$2&lt;&gt;"",INDEX('Instrument History'!$1:$1048576,CcyPerBase!$B846,CcyPerBase!J$3) / $C846,""),"")</f>
        <v/>
      </c>
      <c r="K846" s="5" t="str">
        <f>IF($A846&lt;&gt;"",IF(K$2&lt;&gt;"",INDEX('Instrument History'!$1:$1048576,CcyPerBase!$B846,CcyPerBase!K$3) / $C846,""),"")</f>
        <v/>
      </c>
      <c r="L846" s="5" t="str">
        <f>IF($A846&lt;&gt;"",IF(L$2&lt;&gt;"",INDEX('Instrument History'!$1:$1048576,CcyPerBase!$B846,CcyPerBase!L$3) / $C846,""),"")</f>
        <v/>
      </c>
      <c r="M846" s="5" t="str">
        <f>IF($A846&lt;&gt;"",IF(M$2&lt;&gt;"",INDEX('Instrument History'!$1:$1048576,CcyPerBase!$B846,CcyPerBase!M$3) / $C846,""),"")</f>
        <v/>
      </c>
      <c r="N846" s="5" t="str">
        <f>IF($A846&lt;&gt;"",IF(N$2&lt;&gt;"",INDEX('Instrument History'!$1:$1048576,CcyPerBase!$B846,CcyPerBase!N$3) / $C846,""),"")</f>
        <v/>
      </c>
      <c r="O846" s="5" t="str">
        <f>IF($A846&lt;&gt;"",IF(O$2&lt;&gt;"",INDEX('Instrument History'!$1:$1048576,CcyPerBase!$B846,CcyPerBase!O$3) / $C846,""),"")</f>
        <v/>
      </c>
      <c r="P846" s="5" t="str">
        <f>IF($A846&lt;&gt;"",IF(P$2&lt;&gt;"",INDEX('Instrument History'!$1:$1048576,CcyPerBase!$B846,CcyPerBase!P$3) / $C846,""),"")</f>
        <v/>
      </c>
      <c r="Q846" s="5" t="str">
        <f>IF($A846&lt;&gt;"",IF(Q$2&lt;&gt;"",INDEX('Instrument History'!$1:$1048576,CcyPerBase!$B846,CcyPerBase!Q$3) / $C846,""),"")</f>
        <v/>
      </c>
      <c r="R846" s="5" t="str">
        <f>IF($A846&lt;&gt;"",IF(R$2&lt;&gt;"",INDEX('Instrument History'!$1:$1048576,CcyPerBase!$B846,CcyPerBase!R$3) / $C846,""),"")</f>
        <v/>
      </c>
      <c r="S846" s="5" t="str">
        <f>IF($A846&lt;&gt;"",IF(S$2&lt;&gt;"",INDEX('Instrument History'!$1:$1048576,CcyPerBase!$B846,CcyPerBase!S$3) / $C846,""),"")</f>
        <v/>
      </c>
      <c r="T846" s="5" t="str">
        <f>IF($A846&lt;&gt;"",IF(T$2&lt;&gt;"",INDEX('Instrument History'!$1:$1048576,CcyPerBase!$B846,CcyPerBase!T$3) / $C846,""),"")</f>
        <v/>
      </c>
      <c r="U846" s="5" t="str">
        <f>IF($A846&lt;&gt;"",IF(U$2&lt;&gt;"",INDEX('Instrument History'!$1:$1048576,CcyPerBase!$B846,CcyPerBase!U$3) / $C846,""),"")</f>
        <v/>
      </c>
      <c r="V846" s="5" t="str">
        <f>IF($A846&lt;&gt;"",IF(V$2&lt;&gt;"",INDEX('Instrument History'!$1:$1048576,CcyPerBase!$B846,CcyPerBase!V$3) / $C846,""),"")</f>
        <v/>
      </c>
      <c r="W846" s="5" t="str">
        <f>IF($A846&lt;&gt;"",IF(W$2&lt;&gt;"",INDEX('Instrument History'!$1:$1048576,CcyPerBase!$B846,CcyPerBase!W$3) / $C846,""),"")</f>
        <v/>
      </c>
      <c r="X846" s="5" t="str">
        <f>IF($A846&lt;&gt;"",IF(X$2&lt;&gt;"",INDEX('Instrument History'!$1:$1048576,CcyPerBase!$B846,CcyPerBase!X$3) / $C846,""),"")</f>
        <v/>
      </c>
    </row>
    <row r="847" spans="1:24">
      <c r="A847" s="12" t="str">
        <f>IF(A846&lt;&gt;"",IF(A846=$B$3,"",'Instrument History'!A844),"")</f>
        <v/>
      </c>
      <c r="B847" t="str">
        <f t="shared" si="14"/>
        <v/>
      </c>
      <c r="C847" s="5" t="str">
        <f>IF(A847&lt;&gt;"",INDEX('Instrument History'!$1:$1048576,CcyPerBase!B847,CcyPerBase!$B$2),"")</f>
        <v/>
      </c>
      <c r="D847" s="5" t="str">
        <f>IF($A847&lt;&gt;"",INDEX('Instrument History'!$1:$1048576,CcyPerBase!$B847,CcyPerBase!D$3) / $C847,"")</f>
        <v/>
      </c>
      <c r="E847" s="5" t="str">
        <f>IF($A847&lt;&gt;"",IF(E$2&lt;&gt;"",INDEX('Instrument History'!$1:$1048576,CcyPerBase!$B847,CcyPerBase!E$3) / $C847,""),"")</f>
        <v/>
      </c>
      <c r="F847" s="5" t="str">
        <f>IF($A847&lt;&gt;"",IF(F$2&lt;&gt;"",INDEX('Instrument History'!$1:$1048576,CcyPerBase!$B847,CcyPerBase!F$3) / $C847,""),"")</f>
        <v/>
      </c>
      <c r="G847" s="5" t="str">
        <f>IF($A847&lt;&gt;"",IF(G$2&lt;&gt;"",INDEX('Instrument History'!$1:$1048576,CcyPerBase!$B847,CcyPerBase!G$3) / $C847,""),"")</f>
        <v/>
      </c>
      <c r="H847" s="5" t="str">
        <f>IF($A847&lt;&gt;"",IF(H$2&lt;&gt;"",INDEX('Instrument History'!$1:$1048576,CcyPerBase!$B847,CcyPerBase!H$3) / $C847,""),"")</f>
        <v/>
      </c>
      <c r="I847" s="5" t="str">
        <f>IF($A847&lt;&gt;"",IF(I$2&lt;&gt;"",INDEX('Instrument History'!$1:$1048576,CcyPerBase!$B847,CcyPerBase!I$3) / $C847,""),"")</f>
        <v/>
      </c>
      <c r="J847" s="5" t="str">
        <f>IF($A847&lt;&gt;"",IF(J$2&lt;&gt;"",INDEX('Instrument History'!$1:$1048576,CcyPerBase!$B847,CcyPerBase!J$3) / $C847,""),"")</f>
        <v/>
      </c>
      <c r="K847" s="5" t="str">
        <f>IF($A847&lt;&gt;"",IF(K$2&lt;&gt;"",INDEX('Instrument History'!$1:$1048576,CcyPerBase!$B847,CcyPerBase!K$3) / $C847,""),"")</f>
        <v/>
      </c>
      <c r="L847" s="5" t="str">
        <f>IF($A847&lt;&gt;"",IF(L$2&lt;&gt;"",INDEX('Instrument History'!$1:$1048576,CcyPerBase!$B847,CcyPerBase!L$3) / $C847,""),"")</f>
        <v/>
      </c>
      <c r="M847" s="5" t="str">
        <f>IF($A847&lt;&gt;"",IF(M$2&lt;&gt;"",INDEX('Instrument History'!$1:$1048576,CcyPerBase!$B847,CcyPerBase!M$3) / $C847,""),"")</f>
        <v/>
      </c>
      <c r="N847" s="5" t="str">
        <f>IF($A847&lt;&gt;"",IF(N$2&lt;&gt;"",INDEX('Instrument History'!$1:$1048576,CcyPerBase!$B847,CcyPerBase!N$3) / $C847,""),"")</f>
        <v/>
      </c>
      <c r="O847" s="5" t="str">
        <f>IF($A847&lt;&gt;"",IF(O$2&lt;&gt;"",INDEX('Instrument History'!$1:$1048576,CcyPerBase!$B847,CcyPerBase!O$3) / $C847,""),"")</f>
        <v/>
      </c>
      <c r="P847" s="5" t="str">
        <f>IF($A847&lt;&gt;"",IF(P$2&lt;&gt;"",INDEX('Instrument History'!$1:$1048576,CcyPerBase!$B847,CcyPerBase!P$3) / $C847,""),"")</f>
        <v/>
      </c>
      <c r="Q847" s="5" t="str">
        <f>IF($A847&lt;&gt;"",IF(Q$2&lt;&gt;"",INDEX('Instrument History'!$1:$1048576,CcyPerBase!$B847,CcyPerBase!Q$3) / $C847,""),"")</f>
        <v/>
      </c>
      <c r="R847" s="5" t="str">
        <f>IF($A847&lt;&gt;"",IF(R$2&lt;&gt;"",INDEX('Instrument History'!$1:$1048576,CcyPerBase!$B847,CcyPerBase!R$3) / $C847,""),"")</f>
        <v/>
      </c>
      <c r="S847" s="5" t="str">
        <f>IF($A847&lt;&gt;"",IF(S$2&lt;&gt;"",INDEX('Instrument History'!$1:$1048576,CcyPerBase!$B847,CcyPerBase!S$3) / $C847,""),"")</f>
        <v/>
      </c>
      <c r="T847" s="5" t="str">
        <f>IF($A847&lt;&gt;"",IF(T$2&lt;&gt;"",INDEX('Instrument History'!$1:$1048576,CcyPerBase!$B847,CcyPerBase!T$3) / $C847,""),"")</f>
        <v/>
      </c>
      <c r="U847" s="5" t="str">
        <f>IF($A847&lt;&gt;"",IF(U$2&lt;&gt;"",INDEX('Instrument History'!$1:$1048576,CcyPerBase!$B847,CcyPerBase!U$3) / $C847,""),"")</f>
        <v/>
      </c>
      <c r="V847" s="5" t="str">
        <f>IF($A847&lt;&gt;"",IF(V$2&lt;&gt;"",INDEX('Instrument History'!$1:$1048576,CcyPerBase!$B847,CcyPerBase!V$3) / $C847,""),"")</f>
        <v/>
      </c>
      <c r="W847" s="5" t="str">
        <f>IF($A847&lt;&gt;"",IF(W$2&lt;&gt;"",INDEX('Instrument History'!$1:$1048576,CcyPerBase!$B847,CcyPerBase!W$3) / $C847,""),"")</f>
        <v/>
      </c>
      <c r="X847" s="5" t="str">
        <f>IF($A847&lt;&gt;"",IF(X$2&lt;&gt;"",INDEX('Instrument History'!$1:$1048576,CcyPerBase!$B847,CcyPerBase!X$3) / $C847,""),"")</f>
        <v/>
      </c>
    </row>
    <row r="848" spans="1:24">
      <c r="A848" s="12" t="str">
        <f>IF(A847&lt;&gt;"",IF(A847=$B$3,"",'Instrument History'!A845),"")</f>
        <v/>
      </c>
      <c r="B848" t="str">
        <f t="shared" si="14"/>
        <v/>
      </c>
      <c r="C848" s="5" t="str">
        <f>IF(A848&lt;&gt;"",INDEX('Instrument History'!$1:$1048576,CcyPerBase!B848,CcyPerBase!$B$2),"")</f>
        <v/>
      </c>
      <c r="D848" s="5" t="str">
        <f>IF($A848&lt;&gt;"",INDEX('Instrument History'!$1:$1048576,CcyPerBase!$B848,CcyPerBase!D$3) / $C848,"")</f>
        <v/>
      </c>
      <c r="E848" s="5" t="str">
        <f>IF($A848&lt;&gt;"",IF(E$2&lt;&gt;"",INDEX('Instrument History'!$1:$1048576,CcyPerBase!$B848,CcyPerBase!E$3) / $C848,""),"")</f>
        <v/>
      </c>
      <c r="F848" s="5" t="str">
        <f>IF($A848&lt;&gt;"",IF(F$2&lt;&gt;"",INDEX('Instrument History'!$1:$1048576,CcyPerBase!$B848,CcyPerBase!F$3) / $C848,""),"")</f>
        <v/>
      </c>
      <c r="G848" s="5" t="str">
        <f>IF($A848&lt;&gt;"",IF(G$2&lt;&gt;"",INDEX('Instrument History'!$1:$1048576,CcyPerBase!$B848,CcyPerBase!G$3) / $C848,""),"")</f>
        <v/>
      </c>
      <c r="H848" s="5" t="str">
        <f>IF($A848&lt;&gt;"",IF(H$2&lt;&gt;"",INDEX('Instrument History'!$1:$1048576,CcyPerBase!$B848,CcyPerBase!H$3) / $C848,""),"")</f>
        <v/>
      </c>
      <c r="I848" s="5" t="str">
        <f>IF($A848&lt;&gt;"",IF(I$2&lt;&gt;"",INDEX('Instrument History'!$1:$1048576,CcyPerBase!$B848,CcyPerBase!I$3) / $C848,""),"")</f>
        <v/>
      </c>
      <c r="J848" s="5" t="str">
        <f>IF($A848&lt;&gt;"",IF(J$2&lt;&gt;"",INDEX('Instrument History'!$1:$1048576,CcyPerBase!$B848,CcyPerBase!J$3) / $C848,""),"")</f>
        <v/>
      </c>
      <c r="K848" s="5" t="str">
        <f>IF($A848&lt;&gt;"",IF(K$2&lt;&gt;"",INDEX('Instrument History'!$1:$1048576,CcyPerBase!$B848,CcyPerBase!K$3) / $C848,""),"")</f>
        <v/>
      </c>
      <c r="L848" s="5" t="str">
        <f>IF($A848&lt;&gt;"",IF(L$2&lt;&gt;"",INDEX('Instrument History'!$1:$1048576,CcyPerBase!$B848,CcyPerBase!L$3) / $C848,""),"")</f>
        <v/>
      </c>
      <c r="M848" s="5" t="str">
        <f>IF($A848&lt;&gt;"",IF(M$2&lt;&gt;"",INDEX('Instrument History'!$1:$1048576,CcyPerBase!$B848,CcyPerBase!M$3) / $C848,""),"")</f>
        <v/>
      </c>
      <c r="N848" s="5" t="str">
        <f>IF($A848&lt;&gt;"",IF(N$2&lt;&gt;"",INDEX('Instrument History'!$1:$1048576,CcyPerBase!$B848,CcyPerBase!N$3) / $C848,""),"")</f>
        <v/>
      </c>
      <c r="O848" s="5" t="str">
        <f>IF($A848&lt;&gt;"",IF(O$2&lt;&gt;"",INDEX('Instrument History'!$1:$1048576,CcyPerBase!$B848,CcyPerBase!O$3) / $C848,""),"")</f>
        <v/>
      </c>
      <c r="P848" s="5" t="str">
        <f>IF($A848&lt;&gt;"",IF(P$2&lt;&gt;"",INDEX('Instrument History'!$1:$1048576,CcyPerBase!$B848,CcyPerBase!P$3) / $C848,""),"")</f>
        <v/>
      </c>
      <c r="Q848" s="5" t="str">
        <f>IF($A848&lt;&gt;"",IF(Q$2&lt;&gt;"",INDEX('Instrument History'!$1:$1048576,CcyPerBase!$B848,CcyPerBase!Q$3) / $C848,""),"")</f>
        <v/>
      </c>
      <c r="R848" s="5" t="str">
        <f>IF($A848&lt;&gt;"",IF(R$2&lt;&gt;"",INDEX('Instrument History'!$1:$1048576,CcyPerBase!$B848,CcyPerBase!R$3) / $C848,""),"")</f>
        <v/>
      </c>
      <c r="S848" s="5" t="str">
        <f>IF($A848&lt;&gt;"",IF(S$2&lt;&gt;"",INDEX('Instrument History'!$1:$1048576,CcyPerBase!$B848,CcyPerBase!S$3) / $C848,""),"")</f>
        <v/>
      </c>
      <c r="T848" s="5" t="str">
        <f>IF($A848&lt;&gt;"",IF(T$2&lt;&gt;"",INDEX('Instrument History'!$1:$1048576,CcyPerBase!$B848,CcyPerBase!T$3) / $C848,""),"")</f>
        <v/>
      </c>
      <c r="U848" s="5" t="str">
        <f>IF($A848&lt;&gt;"",IF(U$2&lt;&gt;"",INDEX('Instrument History'!$1:$1048576,CcyPerBase!$B848,CcyPerBase!U$3) / $C848,""),"")</f>
        <v/>
      </c>
      <c r="V848" s="5" t="str">
        <f>IF($A848&lt;&gt;"",IF(V$2&lt;&gt;"",INDEX('Instrument History'!$1:$1048576,CcyPerBase!$B848,CcyPerBase!V$3) / $C848,""),"")</f>
        <v/>
      </c>
      <c r="W848" s="5" t="str">
        <f>IF($A848&lt;&gt;"",IF(W$2&lt;&gt;"",INDEX('Instrument History'!$1:$1048576,CcyPerBase!$B848,CcyPerBase!W$3) / $C848,""),"")</f>
        <v/>
      </c>
      <c r="X848" s="5" t="str">
        <f>IF($A848&lt;&gt;"",IF(X$2&lt;&gt;"",INDEX('Instrument History'!$1:$1048576,CcyPerBase!$B848,CcyPerBase!X$3) / $C848,""),"")</f>
        <v/>
      </c>
    </row>
    <row r="849" spans="1:24">
      <c r="A849" s="12" t="str">
        <f>IF(A848&lt;&gt;"",IF(A848=$B$3,"",'Instrument History'!A846),"")</f>
        <v/>
      </c>
      <c r="B849" t="str">
        <f t="shared" si="14"/>
        <v/>
      </c>
      <c r="C849" s="5" t="str">
        <f>IF(A849&lt;&gt;"",INDEX('Instrument History'!$1:$1048576,CcyPerBase!B849,CcyPerBase!$B$2),"")</f>
        <v/>
      </c>
      <c r="D849" s="5" t="str">
        <f>IF($A849&lt;&gt;"",INDEX('Instrument History'!$1:$1048576,CcyPerBase!$B849,CcyPerBase!D$3) / $C849,"")</f>
        <v/>
      </c>
      <c r="E849" s="5" t="str">
        <f>IF($A849&lt;&gt;"",IF(E$2&lt;&gt;"",INDEX('Instrument History'!$1:$1048576,CcyPerBase!$B849,CcyPerBase!E$3) / $C849,""),"")</f>
        <v/>
      </c>
      <c r="F849" s="5" t="str">
        <f>IF($A849&lt;&gt;"",IF(F$2&lt;&gt;"",INDEX('Instrument History'!$1:$1048576,CcyPerBase!$B849,CcyPerBase!F$3) / $C849,""),"")</f>
        <v/>
      </c>
      <c r="G849" s="5" t="str">
        <f>IF($A849&lt;&gt;"",IF(G$2&lt;&gt;"",INDEX('Instrument History'!$1:$1048576,CcyPerBase!$B849,CcyPerBase!G$3) / $C849,""),"")</f>
        <v/>
      </c>
      <c r="H849" s="5" t="str">
        <f>IF($A849&lt;&gt;"",IF(H$2&lt;&gt;"",INDEX('Instrument History'!$1:$1048576,CcyPerBase!$B849,CcyPerBase!H$3) / $C849,""),"")</f>
        <v/>
      </c>
      <c r="I849" s="5" t="str">
        <f>IF($A849&lt;&gt;"",IF(I$2&lt;&gt;"",INDEX('Instrument History'!$1:$1048576,CcyPerBase!$B849,CcyPerBase!I$3) / $C849,""),"")</f>
        <v/>
      </c>
      <c r="J849" s="5" t="str">
        <f>IF($A849&lt;&gt;"",IF(J$2&lt;&gt;"",INDEX('Instrument History'!$1:$1048576,CcyPerBase!$B849,CcyPerBase!J$3) / $C849,""),"")</f>
        <v/>
      </c>
      <c r="K849" s="5" t="str">
        <f>IF($A849&lt;&gt;"",IF(K$2&lt;&gt;"",INDEX('Instrument History'!$1:$1048576,CcyPerBase!$B849,CcyPerBase!K$3) / $C849,""),"")</f>
        <v/>
      </c>
      <c r="L849" s="5" t="str">
        <f>IF($A849&lt;&gt;"",IF(L$2&lt;&gt;"",INDEX('Instrument History'!$1:$1048576,CcyPerBase!$B849,CcyPerBase!L$3) / $C849,""),"")</f>
        <v/>
      </c>
      <c r="M849" s="5" t="str">
        <f>IF($A849&lt;&gt;"",IF(M$2&lt;&gt;"",INDEX('Instrument History'!$1:$1048576,CcyPerBase!$B849,CcyPerBase!M$3) / $C849,""),"")</f>
        <v/>
      </c>
      <c r="N849" s="5" t="str">
        <f>IF($A849&lt;&gt;"",IF(N$2&lt;&gt;"",INDEX('Instrument History'!$1:$1048576,CcyPerBase!$B849,CcyPerBase!N$3) / $C849,""),"")</f>
        <v/>
      </c>
      <c r="O849" s="5" t="str">
        <f>IF($A849&lt;&gt;"",IF(O$2&lt;&gt;"",INDEX('Instrument History'!$1:$1048576,CcyPerBase!$B849,CcyPerBase!O$3) / $C849,""),"")</f>
        <v/>
      </c>
      <c r="P849" s="5" t="str">
        <f>IF($A849&lt;&gt;"",IF(P$2&lt;&gt;"",INDEX('Instrument History'!$1:$1048576,CcyPerBase!$B849,CcyPerBase!P$3) / $C849,""),"")</f>
        <v/>
      </c>
      <c r="Q849" s="5" t="str">
        <f>IF($A849&lt;&gt;"",IF(Q$2&lt;&gt;"",INDEX('Instrument History'!$1:$1048576,CcyPerBase!$B849,CcyPerBase!Q$3) / $C849,""),"")</f>
        <v/>
      </c>
      <c r="R849" s="5" t="str">
        <f>IF($A849&lt;&gt;"",IF(R$2&lt;&gt;"",INDEX('Instrument History'!$1:$1048576,CcyPerBase!$B849,CcyPerBase!R$3) / $C849,""),"")</f>
        <v/>
      </c>
      <c r="S849" s="5" t="str">
        <f>IF($A849&lt;&gt;"",IF(S$2&lt;&gt;"",INDEX('Instrument History'!$1:$1048576,CcyPerBase!$B849,CcyPerBase!S$3) / $C849,""),"")</f>
        <v/>
      </c>
      <c r="T849" s="5" t="str">
        <f>IF($A849&lt;&gt;"",IF(T$2&lt;&gt;"",INDEX('Instrument History'!$1:$1048576,CcyPerBase!$B849,CcyPerBase!T$3) / $C849,""),"")</f>
        <v/>
      </c>
      <c r="U849" s="5" t="str">
        <f>IF($A849&lt;&gt;"",IF(U$2&lt;&gt;"",INDEX('Instrument History'!$1:$1048576,CcyPerBase!$B849,CcyPerBase!U$3) / $C849,""),"")</f>
        <v/>
      </c>
      <c r="V849" s="5" t="str">
        <f>IF($A849&lt;&gt;"",IF(V$2&lt;&gt;"",INDEX('Instrument History'!$1:$1048576,CcyPerBase!$B849,CcyPerBase!V$3) / $C849,""),"")</f>
        <v/>
      </c>
      <c r="W849" s="5" t="str">
        <f>IF($A849&lt;&gt;"",IF(W$2&lt;&gt;"",INDEX('Instrument History'!$1:$1048576,CcyPerBase!$B849,CcyPerBase!W$3) / $C849,""),"")</f>
        <v/>
      </c>
      <c r="X849" s="5" t="str">
        <f>IF($A849&lt;&gt;"",IF(X$2&lt;&gt;"",INDEX('Instrument History'!$1:$1048576,CcyPerBase!$B849,CcyPerBase!X$3) / $C849,""),"")</f>
        <v/>
      </c>
    </row>
    <row r="850" spans="1:24">
      <c r="A850" s="12" t="str">
        <f>IF(A849&lt;&gt;"",IF(A849=$B$3,"",'Instrument History'!A847),"")</f>
        <v/>
      </c>
      <c r="B850" t="str">
        <f t="shared" si="14"/>
        <v/>
      </c>
      <c r="C850" s="5" t="str">
        <f>IF(A850&lt;&gt;"",INDEX('Instrument History'!$1:$1048576,CcyPerBase!B850,CcyPerBase!$B$2),"")</f>
        <v/>
      </c>
      <c r="D850" s="5" t="str">
        <f>IF($A850&lt;&gt;"",INDEX('Instrument History'!$1:$1048576,CcyPerBase!$B850,CcyPerBase!D$3) / $C850,"")</f>
        <v/>
      </c>
      <c r="E850" s="5" t="str">
        <f>IF($A850&lt;&gt;"",IF(E$2&lt;&gt;"",INDEX('Instrument History'!$1:$1048576,CcyPerBase!$B850,CcyPerBase!E$3) / $C850,""),"")</f>
        <v/>
      </c>
      <c r="F850" s="5" t="str">
        <f>IF($A850&lt;&gt;"",IF(F$2&lt;&gt;"",INDEX('Instrument History'!$1:$1048576,CcyPerBase!$B850,CcyPerBase!F$3) / $C850,""),"")</f>
        <v/>
      </c>
      <c r="G850" s="5" t="str">
        <f>IF($A850&lt;&gt;"",IF(G$2&lt;&gt;"",INDEX('Instrument History'!$1:$1048576,CcyPerBase!$B850,CcyPerBase!G$3) / $C850,""),"")</f>
        <v/>
      </c>
      <c r="H850" s="5" t="str">
        <f>IF($A850&lt;&gt;"",IF(H$2&lt;&gt;"",INDEX('Instrument History'!$1:$1048576,CcyPerBase!$B850,CcyPerBase!H$3) / $C850,""),"")</f>
        <v/>
      </c>
      <c r="I850" s="5" t="str">
        <f>IF($A850&lt;&gt;"",IF(I$2&lt;&gt;"",INDEX('Instrument History'!$1:$1048576,CcyPerBase!$B850,CcyPerBase!I$3) / $C850,""),"")</f>
        <v/>
      </c>
      <c r="J850" s="5" t="str">
        <f>IF($A850&lt;&gt;"",IF(J$2&lt;&gt;"",INDEX('Instrument History'!$1:$1048576,CcyPerBase!$B850,CcyPerBase!J$3) / $C850,""),"")</f>
        <v/>
      </c>
      <c r="K850" s="5" t="str">
        <f>IF($A850&lt;&gt;"",IF(K$2&lt;&gt;"",INDEX('Instrument History'!$1:$1048576,CcyPerBase!$B850,CcyPerBase!K$3) / $C850,""),"")</f>
        <v/>
      </c>
      <c r="L850" s="5" t="str">
        <f>IF($A850&lt;&gt;"",IF(L$2&lt;&gt;"",INDEX('Instrument History'!$1:$1048576,CcyPerBase!$B850,CcyPerBase!L$3) / $C850,""),"")</f>
        <v/>
      </c>
      <c r="M850" s="5" t="str">
        <f>IF($A850&lt;&gt;"",IF(M$2&lt;&gt;"",INDEX('Instrument History'!$1:$1048576,CcyPerBase!$B850,CcyPerBase!M$3) / $C850,""),"")</f>
        <v/>
      </c>
      <c r="N850" s="5" t="str">
        <f>IF($A850&lt;&gt;"",IF(N$2&lt;&gt;"",INDEX('Instrument History'!$1:$1048576,CcyPerBase!$B850,CcyPerBase!N$3) / $C850,""),"")</f>
        <v/>
      </c>
      <c r="O850" s="5" t="str">
        <f>IF($A850&lt;&gt;"",IF(O$2&lt;&gt;"",INDEX('Instrument History'!$1:$1048576,CcyPerBase!$B850,CcyPerBase!O$3) / $C850,""),"")</f>
        <v/>
      </c>
      <c r="P850" s="5" t="str">
        <f>IF($A850&lt;&gt;"",IF(P$2&lt;&gt;"",INDEX('Instrument History'!$1:$1048576,CcyPerBase!$B850,CcyPerBase!P$3) / $C850,""),"")</f>
        <v/>
      </c>
      <c r="Q850" s="5" t="str">
        <f>IF($A850&lt;&gt;"",IF(Q$2&lt;&gt;"",INDEX('Instrument History'!$1:$1048576,CcyPerBase!$B850,CcyPerBase!Q$3) / $C850,""),"")</f>
        <v/>
      </c>
      <c r="R850" s="5" t="str">
        <f>IF($A850&lt;&gt;"",IF(R$2&lt;&gt;"",INDEX('Instrument History'!$1:$1048576,CcyPerBase!$B850,CcyPerBase!R$3) / $C850,""),"")</f>
        <v/>
      </c>
      <c r="S850" s="5" t="str">
        <f>IF($A850&lt;&gt;"",IF(S$2&lt;&gt;"",INDEX('Instrument History'!$1:$1048576,CcyPerBase!$B850,CcyPerBase!S$3) / $C850,""),"")</f>
        <v/>
      </c>
      <c r="T850" s="5" t="str">
        <f>IF($A850&lt;&gt;"",IF(T$2&lt;&gt;"",INDEX('Instrument History'!$1:$1048576,CcyPerBase!$B850,CcyPerBase!T$3) / $C850,""),"")</f>
        <v/>
      </c>
      <c r="U850" s="5" t="str">
        <f>IF($A850&lt;&gt;"",IF(U$2&lt;&gt;"",INDEX('Instrument History'!$1:$1048576,CcyPerBase!$B850,CcyPerBase!U$3) / $C850,""),"")</f>
        <v/>
      </c>
      <c r="V850" s="5" t="str">
        <f>IF($A850&lt;&gt;"",IF(V$2&lt;&gt;"",INDEX('Instrument History'!$1:$1048576,CcyPerBase!$B850,CcyPerBase!V$3) / $C850,""),"")</f>
        <v/>
      </c>
      <c r="W850" s="5" t="str">
        <f>IF($A850&lt;&gt;"",IF(W$2&lt;&gt;"",INDEX('Instrument History'!$1:$1048576,CcyPerBase!$B850,CcyPerBase!W$3) / $C850,""),"")</f>
        <v/>
      </c>
      <c r="X850" s="5" t="str">
        <f>IF($A850&lt;&gt;"",IF(X$2&lt;&gt;"",INDEX('Instrument History'!$1:$1048576,CcyPerBase!$B850,CcyPerBase!X$3) / $C850,""),"")</f>
        <v/>
      </c>
    </row>
    <row r="851" spans="1:24">
      <c r="A851" s="12" t="str">
        <f>IF(A850&lt;&gt;"",IF(A850=$B$3,"",'Instrument History'!A848),"")</f>
        <v/>
      </c>
      <c r="B851" t="str">
        <f t="shared" si="14"/>
        <v/>
      </c>
      <c r="C851" s="5" t="str">
        <f>IF(A851&lt;&gt;"",INDEX('Instrument History'!$1:$1048576,CcyPerBase!B851,CcyPerBase!$B$2),"")</f>
        <v/>
      </c>
      <c r="D851" s="5" t="str">
        <f>IF($A851&lt;&gt;"",INDEX('Instrument History'!$1:$1048576,CcyPerBase!$B851,CcyPerBase!D$3) / $C851,"")</f>
        <v/>
      </c>
      <c r="E851" s="5" t="str">
        <f>IF($A851&lt;&gt;"",IF(E$2&lt;&gt;"",INDEX('Instrument History'!$1:$1048576,CcyPerBase!$B851,CcyPerBase!E$3) / $C851,""),"")</f>
        <v/>
      </c>
      <c r="F851" s="5" t="str">
        <f>IF($A851&lt;&gt;"",IF(F$2&lt;&gt;"",INDEX('Instrument History'!$1:$1048576,CcyPerBase!$B851,CcyPerBase!F$3) / $C851,""),"")</f>
        <v/>
      </c>
      <c r="G851" s="5" t="str">
        <f>IF($A851&lt;&gt;"",IF(G$2&lt;&gt;"",INDEX('Instrument History'!$1:$1048576,CcyPerBase!$B851,CcyPerBase!G$3) / $C851,""),"")</f>
        <v/>
      </c>
      <c r="H851" s="5" t="str">
        <f>IF($A851&lt;&gt;"",IF(H$2&lt;&gt;"",INDEX('Instrument History'!$1:$1048576,CcyPerBase!$B851,CcyPerBase!H$3) / $C851,""),"")</f>
        <v/>
      </c>
      <c r="I851" s="5" t="str">
        <f>IF($A851&lt;&gt;"",IF(I$2&lt;&gt;"",INDEX('Instrument History'!$1:$1048576,CcyPerBase!$B851,CcyPerBase!I$3) / $C851,""),"")</f>
        <v/>
      </c>
      <c r="J851" s="5" t="str">
        <f>IF($A851&lt;&gt;"",IF(J$2&lt;&gt;"",INDEX('Instrument History'!$1:$1048576,CcyPerBase!$B851,CcyPerBase!J$3) / $C851,""),"")</f>
        <v/>
      </c>
      <c r="K851" s="5" t="str">
        <f>IF($A851&lt;&gt;"",IF(K$2&lt;&gt;"",INDEX('Instrument History'!$1:$1048576,CcyPerBase!$B851,CcyPerBase!K$3) / $C851,""),"")</f>
        <v/>
      </c>
      <c r="L851" s="5" t="str">
        <f>IF($A851&lt;&gt;"",IF(L$2&lt;&gt;"",INDEX('Instrument History'!$1:$1048576,CcyPerBase!$B851,CcyPerBase!L$3) / $C851,""),"")</f>
        <v/>
      </c>
      <c r="M851" s="5" t="str">
        <f>IF($A851&lt;&gt;"",IF(M$2&lt;&gt;"",INDEX('Instrument History'!$1:$1048576,CcyPerBase!$B851,CcyPerBase!M$3) / $C851,""),"")</f>
        <v/>
      </c>
      <c r="N851" s="5" t="str">
        <f>IF($A851&lt;&gt;"",IF(N$2&lt;&gt;"",INDEX('Instrument History'!$1:$1048576,CcyPerBase!$B851,CcyPerBase!N$3) / $C851,""),"")</f>
        <v/>
      </c>
      <c r="O851" s="5" t="str">
        <f>IF($A851&lt;&gt;"",IF(O$2&lt;&gt;"",INDEX('Instrument History'!$1:$1048576,CcyPerBase!$B851,CcyPerBase!O$3) / $C851,""),"")</f>
        <v/>
      </c>
      <c r="P851" s="5" t="str">
        <f>IF($A851&lt;&gt;"",IF(P$2&lt;&gt;"",INDEX('Instrument History'!$1:$1048576,CcyPerBase!$B851,CcyPerBase!P$3) / $C851,""),"")</f>
        <v/>
      </c>
      <c r="Q851" s="5" t="str">
        <f>IF($A851&lt;&gt;"",IF(Q$2&lt;&gt;"",INDEX('Instrument History'!$1:$1048576,CcyPerBase!$B851,CcyPerBase!Q$3) / $C851,""),"")</f>
        <v/>
      </c>
      <c r="R851" s="5" t="str">
        <f>IF($A851&lt;&gt;"",IF(R$2&lt;&gt;"",INDEX('Instrument History'!$1:$1048576,CcyPerBase!$B851,CcyPerBase!R$3) / $C851,""),"")</f>
        <v/>
      </c>
      <c r="S851" s="5" t="str">
        <f>IF($A851&lt;&gt;"",IF(S$2&lt;&gt;"",INDEX('Instrument History'!$1:$1048576,CcyPerBase!$B851,CcyPerBase!S$3) / $C851,""),"")</f>
        <v/>
      </c>
      <c r="T851" s="5" t="str">
        <f>IF($A851&lt;&gt;"",IF(T$2&lt;&gt;"",INDEX('Instrument History'!$1:$1048576,CcyPerBase!$B851,CcyPerBase!T$3) / $C851,""),"")</f>
        <v/>
      </c>
      <c r="U851" s="5" t="str">
        <f>IF($A851&lt;&gt;"",IF(U$2&lt;&gt;"",INDEX('Instrument History'!$1:$1048576,CcyPerBase!$B851,CcyPerBase!U$3) / $C851,""),"")</f>
        <v/>
      </c>
      <c r="V851" s="5" t="str">
        <f>IF($A851&lt;&gt;"",IF(V$2&lt;&gt;"",INDEX('Instrument History'!$1:$1048576,CcyPerBase!$B851,CcyPerBase!V$3) / $C851,""),"")</f>
        <v/>
      </c>
      <c r="W851" s="5" t="str">
        <f>IF($A851&lt;&gt;"",IF(W$2&lt;&gt;"",INDEX('Instrument History'!$1:$1048576,CcyPerBase!$B851,CcyPerBase!W$3) / $C851,""),"")</f>
        <v/>
      </c>
      <c r="X851" s="5" t="str">
        <f>IF($A851&lt;&gt;"",IF(X$2&lt;&gt;"",INDEX('Instrument History'!$1:$1048576,CcyPerBase!$B851,CcyPerBase!X$3) / $C851,""),"")</f>
        <v/>
      </c>
    </row>
    <row r="852" spans="1:24">
      <c r="A852" s="12" t="str">
        <f>IF(A851&lt;&gt;"",IF(A851=$B$3,"",'Instrument History'!A849),"")</f>
        <v/>
      </c>
      <c r="B852" t="str">
        <f t="shared" si="14"/>
        <v/>
      </c>
      <c r="C852" s="5" t="str">
        <f>IF(A852&lt;&gt;"",INDEX('Instrument History'!$1:$1048576,CcyPerBase!B852,CcyPerBase!$B$2),"")</f>
        <v/>
      </c>
      <c r="D852" s="5" t="str">
        <f>IF($A852&lt;&gt;"",INDEX('Instrument History'!$1:$1048576,CcyPerBase!$B852,CcyPerBase!D$3) / $C852,"")</f>
        <v/>
      </c>
      <c r="E852" s="5" t="str">
        <f>IF($A852&lt;&gt;"",IF(E$2&lt;&gt;"",INDEX('Instrument History'!$1:$1048576,CcyPerBase!$B852,CcyPerBase!E$3) / $C852,""),"")</f>
        <v/>
      </c>
      <c r="F852" s="5" t="str">
        <f>IF($A852&lt;&gt;"",IF(F$2&lt;&gt;"",INDEX('Instrument History'!$1:$1048576,CcyPerBase!$B852,CcyPerBase!F$3) / $C852,""),"")</f>
        <v/>
      </c>
      <c r="G852" s="5" t="str">
        <f>IF($A852&lt;&gt;"",IF(G$2&lt;&gt;"",INDEX('Instrument History'!$1:$1048576,CcyPerBase!$B852,CcyPerBase!G$3) / $C852,""),"")</f>
        <v/>
      </c>
      <c r="H852" s="5" t="str">
        <f>IF($A852&lt;&gt;"",IF(H$2&lt;&gt;"",INDEX('Instrument History'!$1:$1048576,CcyPerBase!$B852,CcyPerBase!H$3) / $C852,""),"")</f>
        <v/>
      </c>
      <c r="I852" s="5" t="str">
        <f>IF($A852&lt;&gt;"",IF(I$2&lt;&gt;"",INDEX('Instrument History'!$1:$1048576,CcyPerBase!$B852,CcyPerBase!I$3) / $C852,""),"")</f>
        <v/>
      </c>
      <c r="J852" s="5" t="str">
        <f>IF($A852&lt;&gt;"",IF(J$2&lt;&gt;"",INDEX('Instrument History'!$1:$1048576,CcyPerBase!$B852,CcyPerBase!J$3) / $C852,""),"")</f>
        <v/>
      </c>
      <c r="K852" s="5" t="str">
        <f>IF($A852&lt;&gt;"",IF(K$2&lt;&gt;"",INDEX('Instrument History'!$1:$1048576,CcyPerBase!$B852,CcyPerBase!K$3) / $C852,""),"")</f>
        <v/>
      </c>
      <c r="L852" s="5" t="str">
        <f>IF($A852&lt;&gt;"",IF(L$2&lt;&gt;"",INDEX('Instrument History'!$1:$1048576,CcyPerBase!$B852,CcyPerBase!L$3) / $C852,""),"")</f>
        <v/>
      </c>
      <c r="M852" s="5" t="str">
        <f>IF($A852&lt;&gt;"",IF(M$2&lt;&gt;"",INDEX('Instrument History'!$1:$1048576,CcyPerBase!$B852,CcyPerBase!M$3) / $C852,""),"")</f>
        <v/>
      </c>
      <c r="N852" s="5" t="str">
        <f>IF($A852&lt;&gt;"",IF(N$2&lt;&gt;"",INDEX('Instrument History'!$1:$1048576,CcyPerBase!$B852,CcyPerBase!N$3) / $C852,""),"")</f>
        <v/>
      </c>
      <c r="O852" s="5" t="str">
        <f>IF($A852&lt;&gt;"",IF(O$2&lt;&gt;"",INDEX('Instrument History'!$1:$1048576,CcyPerBase!$B852,CcyPerBase!O$3) / $C852,""),"")</f>
        <v/>
      </c>
      <c r="P852" s="5" t="str">
        <f>IF($A852&lt;&gt;"",IF(P$2&lt;&gt;"",INDEX('Instrument History'!$1:$1048576,CcyPerBase!$B852,CcyPerBase!P$3) / $C852,""),"")</f>
        <v/>
      </c>
      <c r="Q852" s="5" t="str">
        <f>IF($A852&lt;&gt;"",IF(Q$2&lt;&gt;"",INDEX('Instrument History'!$1:$1048576,CcyPerBase!$B852,CcyPerBase!Q$3) / $C852,""),"")</f>
        <v/>
      </c>
      <c r="R852" s="5" t="str">
        <f>IF($A852&lt;&gt;"",IF(R$2&lt;&gt;"",INDEX('Instrument History'!$1:$1048576,CcyPerBase!$B852,CcyPerBase!R$3) / $C852,""),"")</f>
        <v/>
      </c>
      <c r="S852" s="5" t="str">
        <f>IF($A852&lt;&gt;"",IF(S$2&lt;&gt;"",INDEX('Instrument History'!$1:$1048576,CcyPerBase!$B852,CcyPerBase!S$3) / $C852,""),"")</f>
        <v/>
      </c>
      <c r="T852" s="5" t="str">
        <f>IF($A852&lt;&gt;"",IF(T$2&lt;&gt;"",INDEX('Instrument History'!$1:$1048576,CcyPerBase!$B852,CcyPerBase!T$3) / $C852,""),"")</f>
        <v/>
      </c>
      <c r="U852" s="5" t="str">
        <f>IF($A852&lt;&gt;"",IF(U$2&lt;&gt;"",INDEX('Instrument History'!$1:$1048576,CcyPerBase!$B852,CcyPerBase!U$3) / $C852,""),"")</f>
        <v/>
      </c>
      <c r="V852" s="5" t="str">
        <f>IF($A852&lt;&gt;"",IF(V$2&lt;&gt;"",INDEX('Instrument History'!$1:$1048576,CcyPerBase!$B852,CcyPerBase!V$3) / $C852,""),"")</f>
        <v/>
      </c>
      <c r="W852" s="5" t="str">
        <f>IF($A852&lt;&gt;"",IF(W$2&lt;&gt;"",INDEX('Instrument History'!$1:$1048576,CcyPerBase!$B852,CcyPerBase!W$3) / $C852,""),"")</f>
        <v/>
      </c>
      <c r="X852" s="5" t="str">
        <f>IF($A852&lt;&gt;"",IF(X$2&lt;&gt;"",INDEX('Instrument History'!$1:$1048576,CcyPerBase!$B852,CcyPerBase!X$3) / $C852,""),"")</f>
        <v/>
      </c>
    </row>
    <row r="853" spans="1:24">
      <c r="A853" s="12" t="str">
        <f>IF(A852&lt;&gt;"",IF(A852=$B$3,"",'Instrument History'!A850),"")</f>
        <v/>
      </c>
      <c r="B853" t="str">
        <f t="shared" si="14"/>
        <v/>
      </c>
      <c r="C853" s="5" t="str">
        <f>IF(A853&lt;&gt;"",INDEX('Instrument History'!$1:$1048576,CcyPerBase!B853,CcyPerBase!$B$2),"")</f>
        <v/>
      </c>
      <c r="D853" s="5" t="str">
        <f>IF($A853&lt;&gt;"",INDEX('Instrument History'!$1:$1048576,CcyPerBase!$B853,CcyPerBase!D$3) / $C853,"")</f>
        <v/>
      </c>
      <c r="E853" s="5" t="str">
        <f>IF($A853&lt;&gt;"",IF(E$2&lt;&gt;"",INDEX('Instrument History'!$1:$1048576,CcyPerBase!$B853,CcyPerBase!E$3) / $C853,""),"")</f>
        <v/>
      </c>
      <c r="F853" s="5" t="str">
        <f>IF($A853&lt;&gt;"",IF(F$2&lt;&gt;"",INDEX('Instrument History'!$1:$1048576,CcyPerBase!$B853,CcyPerBase!F$3) / $C853,""),"")</f>
        <v/>
      </c>
      <c r="G853" s="5" t="str">
        <f>IF($A853&lt;&gt;"",IF(G$2&lt;&gt;"",INDEX('Instrument History'!$1:$1048576,CcyPerBase!$B853,CcyPerBase!G$3) / $C853,""),"")</f>
        <v/>
      </c>
      <c r="H853" s="5" t="str">
        <f>IF($A853&lt;&gt;"",IF(H$2&lt;&gt;"",INDEX('Instrument History'!$1:$1048576,CcyPerBase!$B853,CcyPerBase!H$3) / $C853,""),"")</f>
        <v/>
      </c>
      <c r="I853" s="5" t="str">
        <f>IF($A853&lt;&gt;"",IF(I$2&lt;&gt;"",INDEX('Instrument History'!$1:$1048576,CcyPerBase!$B853,CcyPerBase!I$3) / $C853,""),"")</f>
        <v/>
      </c>
      <c r="J853" s="5" t="str">
        <f>IF($A853&lt;&gt;"",IF(J$2&lt;&gt;"",INDEX('Instrument History'!$1:$1048576,CcyPerBase!$B853,CcyPerBase!J$3) / $C853,""),"")</f>
        <v/>
      </c>
      <c r="K853" s="5" t="str">
        <f>IF($A853&lt;&gt;"",IF(K$2&lt;&gt;"",INDEX('Instrument History'!$1:$1048576,CcyPerBase!$B853,CcyPerBase!K$3) / $C853,""),"")</f>
        <v/>
      </c>
      <c r="L853" s="5" t="str">
        <f>IF($A853&lt;&gt;"",IF(L$2&lt;&gt;"",INDEX('Instrument History'!$1:$1048576,CcyPerBase!$B853,CcyPerBase!L$3) / $C853,""),"")</f>
        <v/>
      </c>
      <c r="M853" s="5" t="str">
        <f>IF($A853&lt;&gt;"",IF(M$2&lt;&gt;"",INDEX('Instrument History'!$1:$1048576,CcyPerBase!$B853,CcyPerBase!M$3) / $C853,""),"")</f>
        <v/>
      </c>
      <c r="N853" s="5" t="str">
        <f>IF($A853&lt;&gt;"",IF(N$2&lt;&gt;"",INDEX('Instrument History'!$1:$1048576,CcyPerBase!$B853,CcyPerBase!N$3) / $C853,""),"")</f>
        <v/>
      </c>
      <c r="O853" s="5" t="str">
        <f>IF($A853&lt;&gt;"",IF(O$2&lt;&gt;"",INDEX('Instrument History'!$1:$1048576,CcyPerBase!$B853,CcyPerBase!O$3) / $C853,""),"")</f>
        <v/>
      </c>
      <c r="P853" s="5" t="str">
        <f>IF($A853&lt;&gt;"",IF(P$2&lt;&gt;"",INDEX('Instrument History'!$1:$1048576,CcyPerBase!$B853,CcyPerBase!P$3) / $C853,""),"")</f>
        <v/>
      </c>
      <c r="Q853" s="5" t="str">
        <f>IF($A853&lt;&gt;"",IF(Q$2&lt;&gt;"",INDEX('Instrument History'!$1:$1048576,CcyPerBase!$B853,CcyPerBase!Q$3) / $C853,""),"")</f>
        <v/>
      </c>
      <c r="R853" s="5" t="str">
        <f>IF($A853&lt;&gt;"",IF(R$2&lt;&gt;"",INDEX('Instrument History'!$1:$1048576,CcyPerBase!$B853,CcyPerBase!R$3) / $C853,""),"")</f>
        <v/>
      </c>
      <c r="S853" s="5" t="str">
        <f>IF($A853&lt;&gt;"",IF(S$2&lt;&gt;"",INDEX('Instrument History'!$1:$1048576,CcyPerBase!$B853,CcyPerBase!S$3) / $C853,""),"")</f>
        <v/>
      </c>
      <c r="T853" s="5" t="str">
        <f>IF($A853&lt;&gt;"",IF(T$2&lt;&gt;"",INDEX('Instrument History'!$1:$1048576,CcyPerBase!$B853,CcyPerBase!T$3) / $C853,""),"")</f>
        <v/>
      </c>
      <c r="U853" s="5" t="str">
        <f>IF($A853&lt;&gt;"",IF(U$2&lt;&gt;"",INDEX('Instrument History'!$1:$1048576,CcyPerBase!$B853,CcyPerBase!U$3) / $C853,""),"")</f>
        <v/>
      </c>
      <c r="V853" s="5" t="str">
        <f>IF($A853&lt;&gt;"",IF(V$2&lt;&gt;"",INDEX('Instrument History'!$1:$1048576,CcyPerBase!$B853,CcyPerBase!V$3) / $C853,""),"")</f>
        <v/>
      </c>
      <c r="W853" s="5" t="str">
        <f>IF($A853&lt;&gt;"",IF(W$2&lt;&gt;"",INDEX('Instrument History'!$1:$1048576,CcyPerBase!$B853,CcyPerBase!W$3) / $C853,""),"")</f>
        <v/>
      </c>
      <c r="X853" s="5" t="str">
        <f>IF($A853&lt;&gt;"",IF(X$2&lt;&gt;"",INDEX('Instrument History'!$1:$1048576,CcyPerBase!$B853,CcyPerBase!X$3) / $C853,""),"")</f>
        <v/>
      </c>
    </row>
    <row r="854" spans="1:24">
      <c r="A854" s="12" t="str">
        <f>IF(A853&lt;&gt;"",IF(A853=$B$3,"",'Instrument History'!A851),"")</f>
        <v/>
      </c>
      <c r="B854" t="str">
        <f t="shared" si="14"/>
        <v/>
      </c>
      <c r="C854" s="5" t="str">
        <f>IF(A854&lt;&gt;"",INDEX('Instrument History'!$1:$1048576,CcyPerBase!B854,CcyPerBase!$B$2),"")</f>
        <v/>
      </c>
      <c r="D854" s="5" t="str">
        <f>IF($A854&lt;&gt;"",INDEX('Instrument History'!$1:$1048576,CcyPerBase!$B854,CcyPerBase!D$3) / $C854,"")</f>
        <v/>
      </c>
      <c r="E854" s="5" t="str">
        <f>IF($A854&lt;&gt;"",IF(E$2&lt;&gt;"",INDEX('Instrument History'!$1:$1048576,CcyPerBase!$B854,CcyPerBase!E$3) / $C854,""),"")</f>
        <v/>
      </c>
      <c r="F854" s="5" t="str">
        <f>IF($A854&lt;&gt;"",IF(F$2&lt;&gt;"",INDEX('Instrument History'!$1:$1048576,CcyPerBase!$B854,CcyPerBase!F$3) / $C854,""),"")</f>
        <v/>
      </c>
      <c r="G854" s="5" t="str">
        <f>IF($A854&lt;&gt;"",IF(G$2&lt;&gt;"",INDEX('Instrument History'!$1:$1048576,CcyPerBase!$B854,CcyPerBase!G$3) / $C854,""),"")</f>
        <v/>
      </c>
      <c r="H854" s="5" t="str">
        <f>IF($A854&lt;&gt;"",IF(H$2&lt;&gt;"",INDEX('Instrument History'!$1:$1048576,CcyPerBase!$B854,CcyPerBase!H$3) / $C854,""),"")</f>
        <v/>
      </c>
      <c r="I854" s="5" t="str">
        <f>IF($A854&lt;&gt;"",IF(I$2&lt;&gt;"",INDEX('Instrument History'!$1:$1048576,CcyPerBase!$B854,CcyPerBase!I$3) / $C854,""),"")</f>
        <v/>
      </c>
      <c r="J854" s="5" t="str">
        <f>IF($A854&lt;&gt;"",IF(J$2&lt;&gt;"",INDEX('Instrument History'!$1:$1048576,CcyPerBase!$B854,CcyPerBase!J$3) / $C854,""),"")</f>
        <v/>
      </c>
      <c r="K854" s="5" t="str">
        <f>IF($A854&lt;&gt;"",IF(K$2&lt;&gt;"",INDEX('Instrument History'!$1:$1048576,CcyPerBase!$B854,CcyPerBase!K$3) / $C854,""),"")</f>
        <v/>
      </c>
      <c r="L854" s="5" t="str">
        <f>IF($A854&lt;&gt;"",IF(L$2&lt;&gt;"",INDEX('Instrument History'!$1:$1048576,CcyPerBase!$B854,CcyPerBase!L$3) / $C854,""),"")</f>
        <v/>
      </c>
      <c r="M854" s="5" t="str">
        <f>IF($A854&lt;&gt;"",IF(M$2&lt;&gt;"",INDEX('Instrument History'!$1:$1048576,CcyPerBase!$B854,CcyPerBase!M$3) / $C854,""),"")</f>
        <v/>
      </c>
      <c r="N854" s="5" t="str">
        <f>IF($A854&lt;&gt;"",IF(N$2&lt;&gt;"",INDEX('Instrument History'!$1:$1048576,CcyPerBase!$B854,CcyPerBase!N$3) / $C854,""),"")</f>
        <v/>
      </c>
      <c r="O854" s="5" t="str">
        <f>IF($A854&lt;&gt;"",IF(O$2&lt;&gt;"",INDEX('Instrument History'!$1:$1048576,CcyPerBase!$B854,CcyPerBase!O$3) / $C854,""),"")</f>
        <v/>
      </c>
      <c r="P854" s="5" t="str">
        <f>IF($A854&lt;&gt;"",IF(P$2&lt;&gt;"",INDEX('Instrument History'!$1:$1048576,CcyPerBase!$B854,CcyPerBase!P$3) / $C854,""),"")</f>
        <v/>
      </c>
      <c r="Q854" s="5" t="str">
        <f>IF($A854&lt;&gt;"",IF(Q$2&lt;&gt;"",INDEX('Instrument History'!$1:$1048576,CcyPerBase!$B854,CcyPerBase!Q$3) / $C854,""),"")</f>
        <v/>
      </c>
      <c r="R854" s="5" t="str">
        <f>IF($A854&lt;&gt;"",IF(R$2&lt;&gt;"",INDEX('Instrument History'!$1:$1048576,CcyPerBase!$B854,CcyPerBase!R$3) / $C854,""),"")</f>
        <v/>
      </c>
      <c r="S854" s="5" t="str">
        <f>IF($A854&lt;&gt;"",IF(S$2&lt;&gt;"",INDEX('Instrument History'!$1:$1048576,CcyPerBase!$B854,CcyPerBase!S$3) / $C854,""),"")</f>
        <v/>
      </c>
      <c r="T854" s="5" t="str">
        <f>IF($A854&lt;&gt;"",IF(T$2&lt;&gt;"",INDEX('Instrument History'!$1:$1048576,CcyPerBase!$B854,CcyPerBase!T$3) / $C854,""),"")</f>
        <v/>
      </c>
      <c r="U854" s="5" t="str">
        <f>IF($A854&lt;&gt;"",IF(U$2&lt;&gt;"",INDEX('Instrument History'!$1:$1048576,CcyPerBase!$B854,CcyPerBase!U$3) / $C854,""),"")</f>
        <v/>
      </c>
      <c r="V854" s="5" t="str">
        <f>IF($A854&lt;&gt;"",IF(V$2&lt;&gt;"",INDEX('Instrument History'!$1:$1048576,CcyPerBase!$B854,CcyPerBase!V$3) / $C854,""),"")</f>
        <v/>
      </c>
      <c r="W854" s="5" t="str">
        <f>IF($A854&lt;&gt;"",IF(W$2&lt;&gt;"",INDEX('Instrument History'!$1:$1048576,CcyPerBase!$B854,CcyPerBase!W$3) / $C854,""),"")</f>
        <v/>
      </c>
      <c r="X854" s="5" t="str">
        <f>IF($A854&lt;&gt;"",IF(X$2&lt;&gt;"",INDEX('Instrument History'!$1:$1048576,CcyPerBase!$B854,CcyPerBase!X$3) / $C854,""),"")</f>
        <v/>
      </c>
    </row>
    <row r="855" spans="1:24">
      <c r="A855" s="12" t="str">
        <f>IF(A854&lt;&gt;"",IF(A854=$B$3,"",'Instrument History'!A852),"")</f>
        <v/>
      </c>
      <c r="B855" t="str">
        <f t="shared" si="14"/>
        <v/>
      </c>
      <c r="C855" s="5" t="str">
        <f>IF(A855&lt;&gt;"",INDEX('Instrument History'!$1:$1048576,CcyPerBase!B855,CcyPerBase!$B$2),"")</f>
        <v/>
      </c>
      <c r="D855" s="5" t="str">
        <f>IF($A855&lt;&gt;"",INDEX('Instrument History'!$1:$1048576,CcyPerBase!$B855,CcyPerBase!D$3) / $C855,"")</f>
        <v/>
      </c>
      <c r="E855" s="5" t="str">
        <f>IF($A855&lt;&gt;"",IF(E$2&lt;&gt;"",INDEX('Instrument History'!$1:$1048576,CcyPerBase!$B855,CcyPerBase!E$3) / $C855,""),"")</f>
        <v/>
      </c>
      <c r="F855" s="5" t="str">
        <f>IF($A855&lt;&gt;"",IF(F$2&lt;&gt;"",INDEX('Instrument History'!$1:$1048576,CcyPerBase!$B855,CcyPerBase!F$3) / $C855,""),"")</f>
        <v/>
      </c>
      <c r="G855" s="5" t="str">
        <f>IF($A855&lt;&gt;"",IF(G$2&lt;&gt;"",INDEX('Instrument History'!$1:$1048576,CcyPerBase!$B855,CcyPerBase!G$3) / $C855,""),"")</f>
        <v/>
      </c>
      <c r="H855" s="5" t="str">
        <f>IF($A855&lt;&gt;"",IF(H$2&lt;&gt;"",INDEX('Instrument History'!$1:$1048576,CcyPerBase!$B855,CcyPerBase!H$3) / $C855,""),"")</f>
        <v/>
      </c>
      <c r="I855" s="5" t="str">
        <f>IF($A855&lt;&gt;"",IF(I$2&lt;&gt;"",INDEX('Instrument History'!$1:$1048576,CcyPerBase!$B855,CcyPerBase!I$3) / $C855,""),"")</f>
        <v/>
      </c>
      <c r="J855" s="5" t="str">
        <f>IF($A855&lt;&gt;"",IF(J$2&lt;&gt;"",INDEX('Instrument History'!$1:$1048576,CcyPerBase!$B855,CcyPerBase!J$3) / $C855,""),"")</f>
        <v/>
      </c>
      <c r="K855" s="5" t="str">
        <f>IF($A855&lt;&gt;"",IF(K$2&lt;&gt;"",INDEX('Instrument History'!$1:$1048576,CcyPerBase!$B855,CcyPerBase!K$3) / $C855,""),"")</f>
        <v/>
      </c>
      <c r="L855" s="5" t="str">
        <f>IF($A855&lt;&gt;"",IF(L$2&lt;&gt;"",INDEX('Instrument History'!$1:$1048576,CcyPerBase!$B855,CcyPerBase!L$3) / $C855,""),"")</f>
        <v/>
      </c>
      <c r="M855" s="5" t="str">
        <f>IF($A855&lt;&gt;"",IF(M$2&lt;&gt;"",INDEX('Instrument History'!$1:$1048576,CcyPerBase!$B855,CcyPerBase!M$3) / $C855,""),"")</f>
        <v/>
      </c>
      <c r="N855" s="5" t="str">
        <f>IF($A855&lt;&gt;"",IF(N$2&lt;&gt;"",INDEX('Instrument History'!$1:$1048576,CcyPerBase!$B855,CcyPerBase!N$3) / $C855,""),"")</f>
        <v/>
      </c>
      <c r="O855" s="5" t="str">
        <f>IF($A855&lt;&gt;"",IF(O$2&lt;&gt;"",INDEX('Instrument History'!$1:$1048576,CcyPerBase!$B855,CcyPerBase!O$3) / $C855,""),"")</f>
        <v/>
      </c>
      <c r="P855" s="5" t="str">
        <f>IF($A855&lt;&gt;"",IF(P$2&lt;&gt;"",INDEX('Instrument History'!$1:$1048576,CcyPerBase!$B855,CcyPerBase!P$3) / $C855,""),"")</f>
        <v/>
      </c>
      <c r="Q855" s="5" t="str">
        <f>IF($A855&lt;&gt;"",IF(Q$2&lt;&gt;"",INDEX('Instrument History'!$1:$1048576,CcyPerBase!$B855,CcyPerBase!Q$3) / $C855,""),"")</f>
        <v/>
      </c>
      <c r="R855" s="5" t="str">
        <f>IF($A855&lt;&gt;"",IF(R$2&lt;&gt;"",INDEX('Instrument History'!$1:$1048576,CcyPerBase!$B855,CcyPerBase!R$3) / $C855,""),"")</f>
        <v/>
      </c>
      <c r="S855" s="5" t="str">
        <f>IF($A855&lt;&gt;"",IF(S$2&lt;&gt;"",INDEX('Instrument History'!$1:$1048576,CcyPerBase!$B855,CcyPerBase!S$3) / $C855,""),"")</f>
        <v/>
      </c>
      <c r="T855" s="5" t="str">
        <f>IF($A855&lt;&gt;"",IF(T$2&lt;&gt;"",INDEX('Instrument History'!$1:$1048576,CcyPerBase!$B855,CcyPerBase!T$3) / $C855,""),"")</f>
        <v/>
      </c>
      <c r="U855" s="5" t="str">
        <f>IF($A855&lt;&gt;"",IF(U$2&lt;&gt;"",INDEX('Instrument History'!$1:$1048576,CcyPerBase!$B855,CcyPerBase!U$3) / $C855,""),"")</f>
        <v/>
      </c>
      <c r="V855" s="5" t="str">
        <f>IF($A855&lt;&gt;"",IF(V$2&lt;&gt;"",INDEX('Instrument History'!$1:$1048576,CcyPerBase!$B855,CcyPerBase!V$3) / $C855,""),"")</f>
        <v/>
      </c>
      <c r="W855" s="5" t="str">
        <f>IF($A855&lt;&gt;"",IF(W$2&lt;&gt;"",INDEX('Instrument History'!$1:$1048576,CcyPerBase!$B855,CcyPerBase!W$3) / $C855,""),"")</f>
        <v/>
      </c>
      <c r="X855" s="5" t="str">
        <f>IF($A855&lt;&gt;"",IF(X$2&lt;&gt;"",INDEX('Instrument History'!$1:$1048576,CcyPerBase!$B855,CcyPerBase!X$3) / $C855,""),"")</f>
        <v/>
      </c>
    </row>
    <row r="856" spans="1:24">
      <c r="A856" s="12" t="str">
        <f>IF(A855&lt;&gt;"",IF(A855=$B$3,"",'Instrument History'!A853),"")</f>
        <v/>
      </c>
      <c r="B856" t="str">
        <f t="shared" si="14"/>
        <v/>
      </c>
      <c r="C856" s="5" t="str">
        <f>IF(A856&lt;&gt;"",INDEX('Instrument History'!$1:$1048576,CcyPerBase!B856,CcyPerBase!$B$2),"")</f>
        <v/>
      </c>
      <c r="D856" s="5" t="str">
        <f>IF($A856&lt;&gt;"",INDEX('Instrument History'!$1:$1048576,CcyPerBase!$B856,CcyPerBase!D$3) / $C856,"")</f>
        <v/>
      </c>
      <c r="E856" s="5" t="str">
        <f>IF($A856&lt;&gt;"",IF(E$2&lt;&gt;"",INDEX('Instrument History'!$1:$1048576,CcyPerBase!$B856,CcyPerBase!E$3) / $C856,""),"")</f>
        <v/>
      </c>
      <c r="F856" s="5" t="str">
        <f>IF($A856&lt;&gt;"",IF(F$2&lt;&gt;"",INDEX('Instrument History'!$1:$1048576,CcyPerBase!$B856,CcyPerBase!F$3) / $C856,""),"")</f>
        <v/>
      </c>
      <c r="G856" s="5" t="str">
        <f>IF($A856&lt;&gt;"",IF(G$2&lt;&gt;"",INDEX('Instrument History'!$1:$1048576,CcyPerBase!$B856,CcyPerBase!G$3) / $C856,""),"")</f>
        <v/>
      </c>
      <c r="H856" s="5" t="str">
        <f>IF($A856&lt;&gt;"",IF(H$2&lt;&gt;"",INDEX('Instrument History'!$1:$1048576,CcyPerBase!$B856,CcyPerBase!H$3) / $C856,""),"")</f>
        <v/>
      </c>
      <c r="I856" s="5" t="str">
        <f>IF($A856&lt;&gt;"",IF(I$2&lt;&gt;"",INDEX('Instrument History'!$1:$1048576,CcyPerBase!$B856,CcyPerBase!I$3) / $C856,""),"")</f>
        <v/>
      </c>
      <c r="J856" s="5" t="str">
        <f>IF($A856&lt;&gt;"",IF(J$2&lt;&gt;"",INDEX('Instrument History'!$1:$1048576,CcyPerBase!$B856,CcyPerBase!J$3) / $C856,""),"")</f>
        <v/>
      </c>
      <c r="K856" s="5" t="str">
        <f>IF($A856&lt;&gt;"",IF(K$2&lt;&gt;"",INDEX('Instrument History'!$1:$1048576,CcyPerBase!$B856,CcyPerBase!K$3) / $C856,""),"")</f>
        <v/>
      </c>
      <c r="L856" s="5" t="str">
        <f>IF($A856&lt;&gt;"",IF(L$2&lt;&gt;"",INDEX('Instrument History'!$1:$1048576,CcyPerBase!$B856,CcyPerBase!L$3) / $C856,""),"")</f>
        <v/>
      </c>
      <c r="M856" s="5" t="str">
        <f>IF($A856&lt;&gt;"",IF(M$2&lt;&gt;"",INDEX('Instrument History'!$1:$1048576,CcyPerBase!$B856,CcyPerBase!M$3) / $C856,""),"")</f>
        <v/>
      </c>
      <c r="N856" s="5" t="str">
        <f>IF($A856&lt;&gt;"",IF(N$2&lt;&gt;"",INDEX('Instrument History'!$1:$1048576,CcyPerBase!$B856,CcyPerBase!N$3) / $C856,""),"")</f>
        <v/>
      </c>
      <c r="O856" s="5" t="str">
        <f>IF($A856&lt;&gt;"",IF(O$2&lt;&gt;"",INDEX('Instrument History'!$1:$1048576,CcyPerBase!$B856,CcyPerBase!O$3) / $C856,""),"")</f>
        <v/>
      </c>
      <c r="P856" s="5" t="str">
        <f>IF($A856&lt;&gt;"",IF(P$2&lt;&gt;"",INDEX('Instrument History'!$1:$1048576,CcyPerBase!$B856,CcyPerBase!P$3) / $C856,""),"")</f>
        <v/>
      </c>
      <c r="Q856" s="5" t="str">
        <f>IF($A856&lt;&gt;"",IF(Q$2&lt;&gt;"",INDEX('Instrument History'!$1:$1048576,CcyPerBase!$B856,CcyPerBase!Q$3) / $C856,""),"")</f>
        <v/>
      </c>
      <c r="R856" s="5" t="str">
        <f>IF($A856&lt;&gt;"",IF(R$2&lt;&gt;"",INDEX('Instrument History'!$1:$1048576,CcyPerBase!$B856,CcyPerBase!R$3) / $C856,""),"")</f>
        <v/>
      </c>
      <c r="S856" s="5" t="str">
        <f>IF($A856&lt;&gt;"",IF(S$2&lt;&gt;"",INDEX('Instrument History'!$1:$1048576,CcyPerBase!$B856,CcyPerBase!S$3) / $C856,""),"")</f>
        <v/>
      </c>
      <c r="T856" s="5" t="str">
        <f>IF($A856&lt;&gt;"",IF(T$2&lt;&gt;"",INDEX('Instrument History'!$1:$1048576,CcyPerBase!$B856,CcyPerBase!T$3) / $C856,""),"")</f>
        <v/>
      </c>
      <c r="U856" s="5" t="str">
        <f>IF($A856&lt;&gt;"",IF(U$2&lt;&gt;"",INDEX('Instrument History'!$1:$1048576,CcyPerBase!$B856,CcyPerBase!U$3) / $C856,""),"")</f>
        <v/>
      </c>
      <c r="V856" s="5" t="str">
        <f>IF($A856&lt;&gt;"",IF(V$2&lt;&gt;"",INDEX('Instrument History'!$1:$1048576,CcyPerBase!$B856,CcyPerBase!V$3) / $C856,""),"")</f>
        <v/>
      </c>
      <c r="W856" s="5" t="str">
        <f>IF($A856&lt;&gt;"",IF(W$2&lt;&gt;"",INDEX('Instrument History'!$1:$1048576,CcyPerBase!$B856,CcyPerBase!W$3) / $C856,""),"")</f>
        <v/>
      </c>
      <c r="X856" s="5" t="str">
        <f>IF($A856&lt;&gt;"",IF(X$2&lt;&gt;"",INDEX('Instrument History'!$1:$1048576,CcyPerBase!$B856,CcyPerBase!X$3) / $C856,""),"")</f>
        <v/>
      </c>
    </row>
    <row r="857" spans="1:24">
      <c r="A857" s="12" t="str">
        <f>IF(A856&lt;&gt;"",IF(A856=$B$3,"",'Instrument History'!A854),"")</f>
        <v/>
      </c>
      <c r="B857" t="str">
        <f t="shared" si="14"/>
        <v/>
      </c>
      <c r="C857" s="5" t="str">
        <f>IF(A857&lt;&gt;"",INDEX('Instrument History'!$1:$1048576,CcyPerBase!B857,CcyPerBase!$B$2),"")</f>
        <v/>
      </c>
      <c r="D857" s="5" t="str">
        <f>IF($A857&lt;&gt;"",INDEX('Instrument History'!$1:$1048576,CcyPerBase!$B857,CcyPerBase!D$3) / $C857,"")</f>
        <v/>
      </c>
      <c r="E857" s="5" t="str">
        <f>IF($A857&lt;&gt;"",IF(E$2&lt;&gt;"",INDEX('Instrument History'!$1:$1048576,CcyPerBase!$B857,CcyPerBase!E$3) / $C857,""),"")</f>
        <v/>
      </c>
      <c r="F857" s="5" t="str">
        <f>IF($A857&lt;&gt;"",IF(F$2&lt;&gt;"",INDEX('Instrument History'!$1:$1048576,CcyPerBase!$B857,CcyPerBase!F$3) / $C857,""),"")</f>
        <v/>
      </c>
      <c r="G857" s="5" t="str">
        <f>IF($A857&lt;&gt;"",IF(G$2&lt;&gt;"",INDEX('Instrument History'!$1:$1048576,CcyPerBase!$B857,CcyPerBase!G$3) / $C857,""),"")</f>
        <v/>
      </c>
      <c r="H857" s="5" t="str">
        <f>IF($A857&lt;&gt;"",IF(H$2&lt;&gt;"",INDEX('Instrument History'!$1:$1048576,CcyPerBase!$B857,CcyPerBase!H$3) / $C857,""),"")</f>
        <v/>
      </c>
      <c r="I857" s="5" t="str">
        <f>IF($A857&lt;&gt;"",IF(I$2&lt;&gt;"",INDEX('Instrument History'!$1:$1048576,CcyPerBase!$B857,CcyPerBase!I$3) / $C857,""),"")</f>
        <v/>
      </c>
      <c r="J857" s="5" t="str">
        <f>IF($A857&lt;&gt;"",IF(J$2&lt;&gt;"",INDEX('Instrument History'!$1:$1048576,CcyPerBase!$B857,CcyPerBase!J$3) / $C857,""),"")</f>
        <v/>
      </c>
      <c r="K857" s="5" t="str">
        <f>IF($A857&lt;&gt;"",IF(K$2&lt;&gt;"",INDEX('Instrument History'!$1:$1048576,CcyPerBase!$B857,CcyPerBase!K$3) / $C857,""),"")</f>
        <v/>
      </c>
      <c r="L857" s="5" t="str">
        <f>IF($A857&lt;&gt;"",IF(L$2&lt;&gt;"",INDEX('Instrument History'!$1:$1048576,CcyPerBase!$B857,CcyPerBase!L$3) / $C857,""),"")</f>
        <v/>
      </c>
      <c r="M857" s="5" t="str">
        <f>IF($A857&lt;&gt;"",IF(M$2&lt;&gt;"",INDEX('Instrument History'!$1:$1048576,CcyPerBase!$B857,CcyPerBase!M$3) / $C857,""),"")</f>
        <v/>
      </c>
      <c r="N857" s="5" t="str">
        <f>IF($A857&lt;&gt;"",IF(N$2&lt;&gt;"",INDEX('Instrument History'!$1:$1048576,CcyPerBase!$B857,CcyPerBase!N$3) / $C857,""),"")</f>
        <v/>
      </c>
      <c r="O857" s="5" t="str">
        <f>IF($A857&lt;&gt;"",IF(O$2&lt;&gt;"",INDEX('Instrument History'!$1:$1048576,CcyPerBase!$B857,CcyPerBase!O$3) / $C857,""),"")</f>
        <v/>
      </c>
      <c r="P857" s="5" t="str">
        <f>IF($A857&lt;&gt;"",IF(P$2&lt;&gt;"",INDEX('Instrument History'!$1:$1048576,CcyPerBase!$B857,CcyPerBase!P$3) / $C857,""),"")</f>
        <v/>
      </c>
      <c r="Q857" s="5" t="str">
        <f>IF($A857&lt;&gt;"",IF(Q$2&lt;&gt;"",INDEX('Instrument History'!$1:$1048576,CcyPerBase!$B857,CcyPerBase!Q$3) / $C857,""),"")</f>
        <v/>
      </c>
      <c r="R857" s="5" t="str">
        <f>IF($A857&lt;&gt;"",IF(R$2&lt;&gt;"",INDEX('Instrument History'!$1:$1048576,CcyPerBase!$B857,CcyPerBase!R$3) / $C857,""),"")</f>
        <v/>
      </c>
      <c r="S857" s="5" t="str">
        <f>IF($A857&lt;&gt;"",IF(S$2&lt;&gt;"",INDEX('Instrument History'!$1:$1048576,CcyPerBase!$B857,CcyPerBase!S$3) / $C857,""),"")</f>
        <v/>
      </c>
      <c r="T857" s="5" t="str">
        <f>IF($A857&lt;&gt;"",IF(T$2&lt;&gt;"",INDEX('Instrument History'!$1:$1048576,CcyPerBase!$B857,CcyPerBase!T$3) / $C857,""),"")</f>
        <v/>
      </c>
      <c r="U857" s="5" t="str">
        <f>IF($A857&lt;&gt;"",IF(U$2&lt;&gt;"",INDEX('Instrument History'!$1:$1048576,CcyPerBase!$B857,CcyPerBase!U$3) / $C857,""),"")</f>
        <v/>
      </c>
      <c r="V857" s="5" t="str">
        <f>IF($A857&lt;&gt;"",IF(V$2&lt;&gt;"",INDEX('Instrument History'!$1:$1048576,CcyPerBase!$B857,CcyPerBase!V$3) / $C857,""),"")</f>
        <v/>
      </c>
      <c r="W857" s="5" t="str">
        <f>IF($A857&lt;&gt;"",IF(W$2&lt;&gt;"",INDEX('Instrument History'!$1:$1048576,CcyPerBase!$B857,CcyPerBase!W$3) / $C857,""),"")</f>
        <v/>
      </c>
      <c r="X857" s="5" t="str">
        <f>IF($A857&lt;&gt;"",IF(X$2&lt;&gt;"",INDEX('Instrument History'!$1:$1048576,CcyPerBase!$B857,CcyPerBase!X$3) / $C857,""),"")</f>
        <v/>
      </c>
    </row>
    <row r="858" spans="1:24">
      <c r="A858" s="12" t="str">
        <f>IF(A857&lt;&gt;"",IF(A857=$B$3,"",'Instrument History'!A855),"")</f>
        <v/>
      </c>
      <c r="B858" t="str">
        <f t="shared" si="14"/>
        <v/>
      </c>
      <c r="C858" s="5" t="str">
        <f>IF(A858&lt;&gt;"",INDEX('Instrument History'!$1:$1048576,CcyPerBase!B858,CcyPerBase!$B$2),"")</f>
        <v/>
      </c>
      <c r="D858" s="5" t="str">
        <f>IF($A858&lt;&gt;"",INDEX('Instrument History'!$1:$1048576,CcyPerBase!$B858,CcyPerBase!D$3) / $C858,"")</f>
        <v/>
      </c>
      <c r="E858" s="5" t="str">
        <f>IF($A858&lt;&gt;"",IF(E$2&lt;&gt;"",INDEX('Instrument History'!$1:$1048576,CcyPerBase!$B858,CcyPerBase!E$3) / $C858,""),"")</f>
        <v/>
      </c>
      <c r="F858" s="5" t="str">
        <f>IF($A858&lt;&gt;"",IF(F$2&lt;&gt;"",INDEX('Instrument History'!$1:$1048576,CcyPerBase!$B858,CcyPerBase!F$3) / $C858,""),"")</f>
        <v/>
      </c>
      <c r="G858" s="5" t="str">
        <f>IF($A858&lt;&gt;"",IF(G$2&lt;&gt;"",INDEX('Instrument History'!$1:$1048576,CcyPerBase!$B858,CcyPerBase!G$3) / $C858,""),"")</f>
        <v/>
      </c>
      <c r="H858" s="5" t="str">
        <f>IF($A858&lt;&gt;"",IF(H$2&lt;&gt;"",INDEX('Instrument History'!$1:$1048576,CcyPerBase!$B858,CcyPerBase!H$3) / $C858,""),"")</f>
        <v/>
      </c>
      <c r="I858" s="5" t="str">
        <f>IF($A858&lt;&gt;"",IF(I$2&lt;&gt;"",INDEX('Instrument History'!$1:$1048576,CcyPerBase!$B858,CcyPerBase!I$3) / $C858,""),"")</f>
        <v/>
      </c>
      <c r="J858" s="5" t="str">
        <f>IF($A858&lt;&gt;"",IF(J$2&lt;&gt;"",INDEX('Instrument History'!$1:$1048576,CcyPerBase!$B858,CcyPerBase!J$3) / $C858,""),"")</f>
        <v/>
      </c>
      <c r="K858" s="5" t="str">
        <f>IF($A858&lt;&gt;"",IF(K$2&lt;&gt;"",INDEX('Instrument History'!$1:$1048576,CcyPerBase!$B858,CcyPerBase!K$3) / $C858,""),"")</f>
        <v/>
      </c>
      <c r="L858" s="5" t="str">
        <f>IF($A858&lt;&gt;"",IF(L$2&lt;&gt;"",INDEX('Instrument History'!$1:$1048576,CcyPerBase!$B858,CcyPerBase!L$3) / $C858,""),"")</f>
        <v/>
      </c>
      <c r="M858" s="5" t="str">
        <f>IF($A858&lt;&gt;"",IF(M$2&lt;&gt;"",INDEX('Instrument History'!$1:$1048576,CcyPerBase!$B858,CcyPerBase!M$3) / $C858,""),"")</f>
        <v/>
      </c>
      <c r="N858" s="5" t="str">
        <f>IF($A858&lt;&gt;"",IF(N$2&lt;&gt;"",INDEX('Instrument History'!$1:$1048576,CcyPerBase!$B858,CcyPerBase!N$3) / $C858,""),"")</f>
        <v/>
      </c>
      <c r="O858" s="5" t="str">
        <f>IF($A858&lt;&gt;"",IF(O$2&lt;&gt;"",INDEX('Instrument History'!$1:$1048576,CcyPerBase!$B858,CcyPerBase!O$3) / $C858,""),"")</f>
        <v/>
      </c>
      <c r="P858" s="5" t="str">
        <f>IF($A858&lt;&gt;"",IF(P$2&lt;&gt;"",INDEX('Instrument History'!$1:$1048576,CcyPerBase!$B858,CcyPerBase!P$3) / $C858,""),"")</f>
        <v/>
      </c>
      <c r="Q858" s="5" t="str">
        <f>IF($A858&lt;&gt;"",IF(Q$2&lt;&gt;"",INDEX('Instrument History'!$1:$1048576,CcyPerBase!$B858,CcyPerBase!Q$3) / $C858,""),"")</f>
        <v/>
      </c>
      <c r="R858" s="5" t="str">
        <f>IF($A858&lt;&gt;"",IF(R$2&lt;&gt;"",INDEX('Instrument History'!$1:$1048576,CcyPerBase!$B858,CcyPerBase!R$3) / $C858,""),"")</f>
        <v/>
      </c>
      <c r="S858" s="5" t="str">
        <f>IF($A858&lt;&gt;"",IF(S$2&lt;&gt;"",INDEX('Instrument History'!$1:$1048576,CcyPerBase!$B858,CcyPerBase!S$3) / $C858,""),"")</f>
        <v/>
      </c>
      <c r="T858" s="5" t="str">
        <f>IF($A858&lt;&gt;"",IF(T$2&lt;&gt;"",INDEX('Instrument History'!$1:$1048576,CcyPerBase!$B858,CcyPerBase!T$3) / $C858,""),"")</f>
        <v/>
      </c>
      <c r="U858" s="5" t="str">
        <f>IF($A858&lt;&gt;"",IF(U$2&lt;&gt;"",INDEX('Instrument History'!$1:$1048576,CcyPerBase!$B858,CcyPerBase!U$3) / $C858,""),"")</f>
        <v/>
      </c>
      <c r="V858" s="5" t="str">
        <f>IF($A858&lt;&gt;"",IF(V$2&lt;&gt;"",INDEX('Instrument History'!$1:$1048576,CcyPerBase!$B858,CcyPerBase!V$3) / $C858,""),"")</f>
        <v/>
      </c>
      <c r="W858" s="5" t="str">
        <f>IF($A858&lt;&gt;"",IF(W$2&lt;&gt;"",INDEX('Instrument History'!$1:$1048576,CcyPerBase!$B858,CcyPerBase!W$3) / $C858,""),"")</f>
        <v/>
      </c>
      <c r="X858" s="5" t="str">
        <f>IF($A858&lt;&gt;"",IF(X$2&lt;&gt;"",INDEX('Instrument History'!$1:$1048576,CcyPerBase!$B858,CcyPerBase!X$3) / $C858,""),"")</f>
        <v/>
      </c>
    </row>
    <row r="859" spans="1:24">
      <c r="A859" s="12" t="str">
        <f>IF(A858&lt;&gt;"",IF(A858=$B$3,"",'Instrument History'!A856),"")</f>
        <v/>
      </c>
      <c r="B859" t="str">
        <f t="shared" si="14"/>
        <v/>
      </c>
      <c r="C859" s="5" t="str">
        <f>IF(A859&lt;&gt;"",INDEX('Instrument History'!$1:$1048576,CcyPerBase!B859,CcyPerBase!$B$2),"")</f>
        <v/>
      </c>
      <c r="D859" s="5" t="str">
        <f>IF($A859&lt;&gt;"",INDEX('Instrument History'!$1:$1048576,CcyPerBase!$B859,CcyPerBase!D$3) / $C859,"")</f>
        <v/>
      </c>
      <c r="E859" s="5" t="str">
        <f>IF($A859&lt;&gt;"",IF(E$2&lt;&gt;"",INDEX('Instrument History'!$1:$1048576,CcyPerBase!$B859,CcyPerBase!E$3) / $C859,""),"")</f>
        <v/>
      </c>
      <c r="F859" s="5" t="str">
        <f>IF($A859&lt;&gt;"",IF(F$2&lt;&gt;"",INDEX('Instrument History'!$1:$1048576,CcyPerBase!$B859,CcyPerBase!F$3) / $C859,""),"")</f>
        <v/>
      </c>
      <c r="G859" s="5" t="str">
        <f>IF($A859&lt;&gt;"",IF(G$2&lt;&gt;"",INDEX('Instrument History'!$1:$1048576,CcyPerBase!$B859,CcyPerBase!G$3) / $C859,""),"")</f>
        <v/>
      </c>
      <c r="H859" s="5" t="str">
        <f>IF($A859&lt;&gt;"",IF(H$2&lt;&gt;"",INDEX('Instrument History'!$1:$1048576,CcyPerBase!$B859,CcyPerBase!H$3) / $C859,""),"")</f>
        <v/>
      </c>
      <c r="I859" s="5" t="str">
        <f>IF($A859&lt;&gt;"",IF(I$2&lt;&gt;"",INDEX('Instrument History'!$1:$1048576,CcyPerBase!$B859,CcyPerBase!I$3) / $C859,""),"")</f>
        <v/>
      </c>
      <c r="J859" s="5" t="str">
        <f>IF($A859&lt;&gt;"",IF(J$2&lt;&gt;"",INDEX('Instrument History'!$1:$1048576,CcyPerBase!$B859,CcyPerBase!J$3) / $C859,""),"")</f>
        <v/>
      </c>
      <c r="K859" s="5" t="str">
        <f>IF($A859&lt;&gt;"",IF(K$2&lt;&gt;"",INDEX('Instrument History'!$1:$1048576,CcyPerBase!$B859,CcyPerBase!K$3) / $C859,""),"")</f>
        <v/>
      </c>
      <c r="L859" s="5" t="str">
        <f>IF($A859&lt;&gt;"",IF(L$2&lt;&gt;"",INDEX('Instrument History'!$1:$1048576,CcyPerBase!$B859,CcyPerBase!L$3) / $C859,""),"")</f>
        <v/>
      </c>
      <c r="M859" s="5" t="str">
        <f>IF($A859&lt;&gt;"",IF(M$2&lt;&gt;"",INDEX('Instrument History'!$1:$1048576,CcyPerBase!$B859,CcyPerBase!M$3) / $C859,""),"")</f>
        <v/>
      </c>
      <c r="N859" s="5" t="str">
        <f>IF($A859&lt;&gt;"",IF(N$2&lt;&gt;"",INDEX('Instrument History'!$1:$1048576,CcyPerBase!$B859,CcyPerBase!N$3) / $C859,""),"")</f>
        <v/>
      </c>
      <c r="O859" s="5" t="str">
        <f>IF($A859&lt;&gt;"",IF(O$2&lt;&gt;"",INDEX('Instrument History'!$1:$1048576,CcyPerBase!$B859,CcyPerBase!O$3) / $C859,""),"")</f>
        <v/>
      </c>
      <c r="P859" s="5" t="str">
        <f>IF($A859&lt;&gt;"",IF(P$2&lt;&gt;"",INDEX('Instrument History'!$1:$1048576,CcyPerBase!$B859,CcyPerBase!P$3) / $C859,""),"")</f>
        <v/>
      </c>
      <c r="Q859" s="5" t="str">
        <f>IF($A859&lt;&gt;"",IF(Q$2&lt;&gt;"",INDEX('Instrument History'!$1:$1048576,CcyPerBase!$B859,CcyPerBase!Q$3) / $C859,""),"")</f>
        <v/>
      </c>
      <c r="R859" s="5" t="str">
        <f>IF($A859&lt;&gt;"",IF(R$2&lt;&gt;"",INDEX('Instrument History'!$1:$1048576,CcyPerBase!$B859,CcyPerBase!R$3) / $C859,""),"")</f>
        <v/>
      </c>
      <c r="S859" s="5" t="str">
        <f>IF($A859&lt;&gt;"",IF(S$2&lt;&gt;"",INDEX('Instrument History'!$1:$1048576,CcyPerBase!$B859,CcyPerBase!S$3) / $C859,""),"")</f>
        <v/>
      </c>
      <c r="T859" s="5" t="str">
        <f>IF($A859&lt;&gt;"",IF(T$2&lt;&gt;"",INDEX('Instrument History'!$1:$1048576,CcyPerBase!$B859,CcyPerBase!T$3) / $C859,""),"")</f>
        <v/>
      </c>
      <c r="U859" s="5" t="str">
        <f>IF($A859&lt;&gt;"",IF(U$2&lt;&gt;"",INDEX('Instrument History'!$1:$1048576,CcyPerBase!$B859,CcyPerBase!U$3) / $C859,""),"")</f>
        <v/>
      </c>
      <c r="V859" s="5" t="str">
        <f>IF($A859&lt;&gt;"",IF(V$2&lt;&gt;"",INDEX('Instrument History'!$1:$1048576,CcyPerBase!$B859,CcyPerBase!V$3) / $C859,""),"")</f>
        <v/>
      </c>
      <c r="W859" s="5" t="str">
        <f>IF($A859&lt;&gt;"",IF(W$2&lt;&gt;"",INDEX('Instrument History'!$1:$1048576,CcyPerBase!$B859,CcyPerBase!W$3) / $C859,""),"")</f>
        <v/>
      </c>
      <c r="X859" s="5" t="str">
        <f>IF($A859&lt;&gt;"",IF(X$2&lt;&gt;"",INDEX('Instrument History'!$1:$1048576,CcyPerBase!$B859,CcyPerBase!X$3) / $C859,""),"")</f>
        <v/>
      </c>
    </row>
    <row r="860" spans="1:24">
      <c r="A860" s="12" t="str">
        <f>IF(A859&lt;&gt;"",IF(A859=$B$3,"",'Instrument History'!A857),"")</f>
        <v/>
      </c>
      <c r="B860" t="str">
        <f t="shared" si="14"/>
        <v/>
      </c>
      <c r="C860" s="5" t="str">
        <f>IF(A860&lt;&gt;"",INDEX('Instrument History'!$1:$1048576,CcyPerBase!B860,CcyPerBase!$B$2),"")</f>
        <v/>
      </c>
      <c r="D860" s="5" t="str">
        <f>IF($A860&lt;&gt;"",INDEX('Instrument History'!$1:$1048576,CcyPerBase!$B860,CcyPerBase!D$3) / $C860,"")</f>
        <v/>
      </c>
      <c r="E860" s="5" t="str">
        <f>IF($A860&lt;&gt;"",IF(E$2&lt;&gt;"",INDEX('Instrument History'!$1:$1048576,CcyPerBase!$B860,CcyPerBase!E$3) / $C860,""),"")</f>
        <v/>
      </c>
      <c r="F860" s="5" t="str">
        <f>IF($A860&lt;&gt;"",IF(F$2&lt;&gt;"",INDEX('Instrument History'!$1:$1048576,CcyPerBase!$B860,CcyPerBase!F$3) / $C860,""),"")</f>
        <v/>
      </c>
      <c r="G860" s="5" t="str">
        <f>IF($A860&lt;&gt;"",IF(G$2&lt;&gt;"",INDEX('Instrument History'!$1:$1048576,CcyPerBase!$B860,CcyPerBase!G$3) / $C860,""),"")</f>
        <v/>
      </c>
      <c r="H860" s="5" t="str">
        <f>IF($A860&lt;&gt;"",IF(H$2&lt;&gt;"",INDEX('Instrument History'!$1:$1048576,CcyPerBase!$B860,CcyPerBase!H$3) / $C860,""),"")</f>
        <v/>
      </c>
      <c r="I860" s="5" t="str">
        <f>IF($A860&lt;&gt;"",IF(I$2&lt;&gt;"",INDEX('Instrument History'!$1:$1048576,CcyPerBase!$B860,CcyPerBase!I$3) / $C860,""),"")</f>
        <v/>
      </c>
      <c r="J860" s="5" t="str">
        <f>IF($A860&lt;&gt;"",IF(J$2&lt;&gt;"",INDEX('Instrument History'!$1:$1048576,CcyPerBase!$B860,CcyPerBase!J$3) / $C860,""),"")</f>
        <v/>
      </c>
      <c r="K860" s="5" t="str">
        <f>IF($A860&lt;&gt;"",IF(K$2&lt;&gt;"",INDEX('Instrument History'!$1:$1048576,CcyPerBase!$B860,CcyPerBase!K$3) / $C860,""),"")</f>
        <v/>
      </c>
      <c r="L860" s="5" t="str">
        <f>IF($A860&lt;&gt;"",IF(L$2&lt;&gt;"",INDEX('Instrument History'!$1:$1048576,CcyPerBase!$B860,CcyPerBase!L$3) / $C860,""),"")</f>
        <v/>
      </c>
      <c r="M860" s="5" t="str">
        <f>IF($A860&lt;&gt;"",IF(M$2&lt;&gt;"",INDEX('Instrument History'!$1:$1048576,CcyPerBase!$B860,CcyPerBase!M$3) / $C860,""),"")</f>
        <v/>
      </c>
      <c r="N860" s="5" t="str">
        <f>IF($A860&lt;&gt;"",IF(N$2&lt;&gt;"",INDEX('Instrument History'!$1:$1048576,CcyPerBase!$B860,CcyPerBase!N$3) / $C860,""),"")</f>
        <v/>
      </c>
      <c r="O860" s="5" t="str">
        <f>IF($A860&lt;&gt;"",IF(O$2&lt;&gt;"",INDEX('Instrument History'!$1:$1048576,CcyPerBase!$B860,CcyPerBase!O$3) / $C860,""),"")</f>
        <v/>
      </c>
      <c r="P860" s="5" t="str">
        <f>IF($A860&lt;&gt;"",IF(P$2&lt;&gt;"",INDEX('Instrument History'!$1:$1048576,CcyPerBase!$B860,CcyPerBase!P$3) / $C860,""),"")</f>
        <v/>
      </c>
      <c r="Q860" s="5" t="str">
        <f>IF($A860&lt;&gt;"",IF(Q$2&lt;&gt;"",INDEX('Instrument History'!$1:$1048576,CcyPerBase!$B860,CcyPerBase!Q$3) / $C860,""),"")</f>
        <v/>
      </c>
      <c r="R860" s="5" t="str">
        <f>IF($A860&lt;&gt;"",IF(R$2&lt;&gt;"",INDEX('Instrument History'!$1:$1048576,CcyPerBase!$B860,CcyPerBase!R$3) / $C860,""),"")</f>
        <v/>
      </c>
      <c r="S860" s="5" t="str">
        <f>IF($A860&lt;&gt;"",IF(S$2&lt;&gt;"",INDEX('Instrument History'!$1:$1048576,CcyPerBase!$B860,CcyPerBase!S$3) / $C860,""),"")</f>
        <v/>
      </c>
      <c r="T860" s="5" t="str">
        <f>IF($A860&lt;&gt;"",IF(T$2&lt;&gt;"",INDEX('Instrument History'!$1:$1048576,CcyPerBase!$B860,CcyPerBase!T$3) / $C860,""),"")</f>
        <v/>
      </c>
      <c r="U860" s="5" t="str">
        <f>IF($A860&lt;&gt;"",IF(U$2&lt;&gt;"",INDEX('Instrument History'!$1:$1048576,CcyPerBase!$B860,CcyPerBase!U$3) / $C860,""),"")</f>
        <v/>
      </c>
      <c r="V860" s="5" t="str">
        <f>IF($A860&lt;&gt;"",IF(V$2&lt;&gt;"",INDEX('Instrument History'!$1:$1048576,CcyPerBase!$B860,CcyPerBase!V$3) / $C860,""),"")</f>
        <v/>
      </c>
      <c r="W860" s="5" t="str">
        <f>IF($A860&lt;&gt;"",IF(W$2&lt;&gt;"",INDEX('Instrument History'!$1:$1048576,CcyPerBase!$B860,CcyPerBase!W$3) / $C860,""),"")</f>
        <v/>
      </c>
      <c r="X860" s="5" t="str">
        <f>IF($A860&lt;&gt;"",IF(X$2&lt;&gt;"",INDEX('Instrument History'!$1:$1048576,CcyPerBase!$B860,CcyPerBase!X$3) / $C860,""),"")</f>
        <v/>
      </c>
    </row>
    <row r="861" spans="1:24">
      <c r="A861" s="12" t="str">
        <f>IF(A860&lt;&gt;"",IF(A860=$B$3,"",'Instrument History'!A858),"")</f>
        <v/>
      </c>
      <c r="B861" t="str">
        <f t="shared" si="14"/>
        <v/>
      </c>
      <c r="C861" s="5" t="str">
        <f>IF(A861&lt;&gt;"",INDEX('Instrument History'!$1:$1048576,CcyPerBase!B861,CcyPerBase!$B$2),"")</f>
        <v/>
      </c>
      <c r="D861" s="5" t="str">
        <f>IF($A861&lt;&gt;"",INDEX('Instrument History'!$1:$1048576,CcyPerBase!$B861,CcyPerBase!D$3) / $C861,"")</f>
        <v/>
      </c>
      <c r="E861" s="5" t="str">
        <f>IF($A861&lt;&gt;"",IF(E$2&lt;&gt;"",INDEX('Instrument History'!$1:$1048576,CcyPerBase!$B861,CcyPerBase!E$3) / $C861,""),"")</f>
        <v/>
      </c>
      <c r="F861" s="5" t="str">
        <f>IF($A861&lt;&gt;"",IF(F$2&lt;&gt;"",INDEX('Instrument History'!$1:$1048576,CcyPerBase!$B861,CcyPerBase!F$3) / $C861,""),"")</f>
        <v/>
      </c>
      <c r="G861" s="5" t="str">
        <f>IF($A861&lt;&gt;"",IF(G$2&lt;&gt;"",INDEX('Instrument History'!$1:$1048576,CcyPerBase!$B861,CcyPerBase!G$3) / $C861,""),"")</f>
        <v/>
      </c>
      <c r="H861" s="5" t="str">
        <f>IF($A861&lt;&gt;"",IF(H$2&lt;&gt;"",INDEX('Instrument History'!$1:$1048576,CcyPerBase!$B861,CcyPerBase!H$3) / $C861,""),"")</f>
        <v/>
      </c>
      <c r="I861" s="5" t="str">
        <f>IF($A861&lt;&gt;"",IF(I$2&lt;&gt;"",INDEX('Instrument History'!$1:$1048576,CcyPerBase!$B861,CcyPerBase!I$3) / $C861,""),"")</f>
        <v/>
      </c>
      <c r="J861" s="5" t="str">
        <f>IF($A861&lt;&gt;"",IF(J$2&lt;&gt;"",INDEX('Instrument History'!$1:$1048576,CcyPerBase!$B861,CcyPerBase!J$3) / $C861,""),"")</f>
        <v/>
      </c>
      <c r="K861" s="5" t="str">
        <f>IF($A861&lt;&gt;"",IF(K$2&lt;&gt;"",INDEX('Instrument History'!$1:$1048576,CcyPerBase!$B861,CcyPerBase!K$3) / $C861,""),"")</f>
        <v/>
      </c>
      <c r="L861" s="5" t="str">
        <f>IF($A861&lt;&gt;"",IF(L$2&lt;&gt;"",INDEX('Instrument History'!$1:$1048576,CcyPerBase!$B861,CcyPerBase!L$3) / $C861,""),"")</f>
        <v/>
      </c>
      <c r="M861" s="5" t="str">
        <f>IF($A861&lt;&gt;"",IF(M$2&lt;&gt;"",INDEX('Instrument History'!$1:$1048576,CcyPerBase!$B861,CcyPerBase!M$3) / $C861,""),"")</f>
        <v/>
      </c>
      <c r="N861" s="5" t="str">
        <f>IF($A861&lt;&gt;"",IF(N$2&lt;&gt;"",INDEX('Instrument History'!$1:$1048576,CcyPerBase!$B861,CcyPerBase!N$3) / $C861,""),"")</f>
        <v/>
      </c>
      <c r="O861" s="5" t="str">
        <f>IF($A861&lt;&gt;"",IF(O$2&lt;&gt;"",INDEX('Instrument History'!$1:$1048576,CcyPerBase!$B861,CcyPerBase!O$3) / $C861,""),"")</f>
        <v/>
      </c>
      <c r="P861" s="5" t="str">
        <f>IF($A861&lt;&gt;"",IF(P$2&lt;&gt;"",INDEX('Instrument History'!$1:$1048576,CcyPerBase!$B861,CcyPerBase!P$3) / $C861,""),"")</f>
        <v/>
      </c>
      <c r="Q861" s="5" t="str">
        <f>IF($A861&lt;&gt;"",IF(Q$2&lt;&gt;"",INDEX('Instrument History'!$1:$1048576,CcyPerBase!$B861,CcyPerBase!Q$3) / $C861,""),"")</f>
        <v/>
      </c>
      <c r="R861" s="5" t="str">
        <f>IF($A861&lt;&gt;"",IF(R$2&lt;&gt;"",INDEX('Instrument History'!$1:$1048576,CcyPerBase!$B861,CcyPerBase!R$3) / $C861,""),"")</f>
        <v/>
      </c>
      <c r="S861" s="5" t="str">
        <f>IF($A861&lt;&gt;"",IF(S$2&lt;&gt;"",INDEX('Instrument History'!$1:$1048576,CcyPerBase!$B861,CcyPerBase!S$3) / $C861,""),"")</f>
        <v/>
      </c>
      <c r="T861" s="5" t="str">
        <f>IF($A861&lt;&gt;"",IF(T$2&lt;&gt;"",INDEX('Instrument History'!$1:$1048576,CcyPerBase!$B861,CcyPerBase!T$3) / $C861,""),"")</f>
        <v/>
      </c>
      <c r="U861" s="5" t="str">
        <f>IF($A861&lt;&gt;"",IF(U$2&lt;&gt;"",INDEX('Instrument History'!$1:$1048576,CcyPerBase!$B861,CcyPerBase!U$3) / $C861,""),"")</f>
        <v/>
      </c>
      <c r="V861" s="5" t="str">
        <f>IF($A861&lt;&gt;"",IF(V$2&lt;&gt;"",INDEX('Instrument History'!$1:$1048576,CcyPerBase!$B861,CcyPerBase!V$3) / $C861,""),"")</f>
        <v/>
      </c>
      <c r="W861" s="5" t="str">
        <f>IF($A861&lt;&gt;"",IF(W$2&lt;&gt;"",INDEX('Instrument History'!$1:$1048576,CcyPerBase!$B861,CcyPerBase!W$3) / $C861,""),"")</f>
        <v/>
      </c>
      <c r="X861" s="5" t="str">
        <f>IF($A861&lt;&gt;"",IF(X$2&lt;&gt;"",INDEX('Instrument History'!$1:$1048576,CcyPerBase!$B861,CcyPerBase!X$3) / $C861,""),"")</f>
        <v/>
      </c>
    </row>
    <row r="862" spans="1:24">
      <c r="A862" s="12" t="str">
        <f>IF(A861&lt;&gt;"",IF(A861=$B$3,"",'Instrument History'!A859),"")</f>
        <v/>
      </c>
      <c r="B862" t="str">
        <f t="shared" si="14"/>
        <v/>
      </c>
      <c r="C862" s="5" t="str">
        <f>IF(A862&lt;&gt;"",INDEX('Instrument History'!$1:$1048576,CcyPerBase!B862,CcyPerBase!$B$2),"")</f>
        <v/>
      </c>
      <c r="D862" s="5" t="str">
        <f>IF($A862&lt;&gt;"",INDEX('Instrument History'!$1:$1048576,CcyPerBase!$B862,CcyPerBase!D$3) / $C862,"")</f>
        <v/>
      </c>
      <c r="E862" s="5" t="str">
        <f>IF($A862&lt;&gt;"",IF(E$2&lt;&gt;"",INDEX('Instrument History'!$1:$1048576,CcyPerBase!$B862,CcyPerBase!E$3) / $C862,""),"")</f>
        <v/>
      </c>
      <c r="F862" s="5" t="str">
        <f>IF($A862&lt;&gt;"",IF(F$2&lt;&gt;"",INDEX('Instrument History'!$1:$1048576,CcyPerBase!$B862,CcyPerBase!F$3) / $C862,""),"")</f>
        <v/>
      </c>
      <c r="G862" s="5" t="str">
        <f>IF($A862&lt;&gt;"",IF(G$2&lt;&gt;"",INDEX('Instrument History'!$1:$1048576,CcyPerBase!$B862,CcyPerBase!G$3) / $C862,""),"")</f>
        <v/>
      </c>
      <c r="H862" s="5" t="str">
        <f>IF($A862&lt;&gt;"",IF(H$2&lt;&gt;"",INDEX('Instrument History'!$1:$1048576,CcyPerBase!$B862,CcyPerBase!H$3) / $C862,""),"")</f>
        <v/>
      </c>
      <c r="I862" s="5" t="str">
        <f>IF($A862&lt;&gt;"",IF(I$2&lt;&gt;"",INDEX('Instrument History'!$1:$1048576,CcyPerBase!$B862,CcyPerBase!I$3) / $C862,""),"")</f>
        <v/>
      </c>
      <c r="J862" s="5" t="str">
        <f>IF($A862&lt;&gt;"",IF(J$2&lt;&gt;"",INDEX('Instrument History'!$1:$1048576,CcyPerBase!$B862,CcyPerBase!J$3) / $C862,""),"")</f>
        <v/>
      </c>
      <c r="K862" s="5" t="str">
        <f>IF($A862&lt;&gt;"",IF(K$2&lt;&gt;"",INDEX('Instrument History'!$1:$1048576,CcyPerBase!$B862,CcyPerBase!K$3) / $C862,""),"")</f>
        <v/>
      </c>
      <c r="L862" s="5" t="str">
        <f>IF($A862&lt;&gt;"",IF(L$2&lt;&gt;"",INDEX('Instrument History'!$1:$1048576,CcyPerBase!$B862,CcyPerBase!L$3) / $C862,""),"")</f>
        <v/>
      </c>
      <c r="M862" s="5" t="str">
        <f>IF($A862&lt;&gt;"",IF(M$2&lt;&gt;"",INDEX('Instrument History'!$1:$1048576,CcyPerBase!$B862,CcyPerBase!M$3) / $C862,""),"")</f>
        <v/>
      </c>
      <c r="N862" s="5" t="str">
        <f>IF($A862&lt;&gt;"",IF(N$2&lt;&gt;"",INDEX('Instrument History'!$1:$1048576,CcyPerBase!$B862,CcyPerBase!N$3) / $C862,""),"")</f>
        <v/>
      </c>
      <c r="O862" s="5" t="str">
        <f>IF($A862&lt;&gt;"",IF(O$2&lt;&gt;"",INDEX('Instrument History'!$1:$1048576,CcyPerBase!$B862,CcyPerBase!O$3) / $C862,""),"")</f>
        <v/>
      </c>
      <c r="P862" s="5" t="str">
        <f>IF($A862&lt;&gt;"",IF(P$2&lt;&gt;"",INDEX('Instrument History'!$1:$1048576,CcyPerBase!$B862,CcyPerBase!P$3) / $C862,""),"")</f>
        <v/>
      </c>
      <c r="Q862" s="5" t="str">
        <f>IF($A862&lt;&gt;"",IF(Q$2&lt;&gt;"",INDEX('Instrument History'!$1:$1048576,CcyPerBase!$B862,CcyPerBase!Q$3) / $C862,""),"")</f>
        <v/>
      </c>
      <c r="R862" s="5" t="str">
        <f>IF($A862&lt;&gt;"",IF(R$2&lt;&gt;"",INDEX('Instrument History'!$1:$1048576,CcyPerBase!$B862,CcyPerBase!R$3) / $C862,""),"")</f>
        <v/>
      </c>
      <c r="S862" s="5" t="str">
        <f>IF($A862&lt;&gt;"",IF(S$2&lt;&gt;"",INDEX('Instrument History'!$1:$1048576,CcyPerBase!$B862,CcyPerBase!S$3) / $C862,""),"")</f>
        <v/>
      </c>
      <c r="T862" s="5" t="str">
        <f>IF($A862&lt;&gt;"",IF(T$2&lt;&gt;"",INDEX('Instrument History'!$1:$1048576,CcyPerBase!$B862,CcyPerBase!T$3) / $C862,""),"")</f>
        <v/>
      </c>
      <c r="U862" s="5" t="str">
        <f>IF($A862&lt;&gt;"",IF(U$2&lt;&gt;"",INDEX('Instrument History'!$1:$1048576,CcyPerBase!$B862,CcyPerBase!U$3) / $C862,""),"")</f>
        <v/>
      </c>
      <c r="V862" s="5" t="str">
        <f>IF($A862&lt;&gt;"",IF(V$2&lt;&gt;"",INDEX('Instrument History'!$1:$1048576,CcyPerBase!$B862,CcyPerBase!V$3) / $C862,""),"")</f>
        <v/>
      </c>
      <c r="W862" s="5" t="str">
        <f>IF($A862&lt;&gt;"",IF(W$2&lt;&gt;"",INDEX('Instrument History'!$1:$1048576,CcyPerBase!$B862,CcyPerBase!W$3) / $C862,""),"")</f>
        <v/>
      </c>
      <c r="X862" s="5" t="str">
        <f>IF($A862&lt;&gt;"",IF(X$2&lt;&gt;"",INDEX('Instrument History'!$1:$1048576,CcyPerBase!$B862,CcyPerBase!X$3) / $C862,""),"")</f>
        <v/>
      </c>
    </row>
    <row r="863" spans="1:24">
      <c r="A863" s="12" t="str">
        <f>IF(A862&lt;&gt;"",IF(A862=$B$3,"",'Instrument History'!A860),"")</f>
        <v/>
      </c>
      <c r="B863" t="str">
        <f t="shared" si="14"/>
        <v/>
      </c>
      <c r="C863" s="5" t="str">
        <f>IF(A863&lt;&gt;"",INDEX('Instrument History'!$1:$1048576,CcyPerBase!B863,CcyPerBase!$B$2),"")</f>
        <v/>
      </c>
      <c r="D863" s="5" t="str">
        <f>IF($A863&lt;&gt;"",INDEX('Instrument History'!$1:$1048576,CcyPerBase!$B863,CcyPerBase!D$3) / $C863,"")</f>
        <v/>
      </c>
      <c r="E863" s="5" t="str">
        <f>IF($A863&lt;&gt;"",IF(E$2&lt;&gt;"",INDEX('Instrument History'!$1:$1048576,CcyPerBase!$B863,CcyPerBase!E$3) / $C863,""),"")</f>
        <v/>
      </c>
      <c r="F863" s="5" t="str">
        <f>IF($A863&lt;&gt;"",IF(F$2&lt;&gt;"",INDEX('Instrument History'!$1:$1048576,CcyPerBase!$B863,CcyPerBase!F$3) / $C863,""),"")</f>
        <v/>
      </c>
      <c r="G863" s="5" t="str">
        <f>IF($A863&lt;&gt;"",IF(G$2&lt;&gt;"",INDEX('Instrument History'!$1:$1048576,CcyPerBase!$B863,CcyPerBase!G$3) / $C863,""),"")</f>
        <v/>
      </c>
      <c r="H863" s="5" t="str">
        <f>IF($A863&lt;&gt;"",IF(H$2&lt;&gt;"",INDEX('Instrument History'!$1:$1048576,CcyPerBase!$B863,CcyPerBase!H$3) / $C863,""),"")</f>
        <v/>
      </c>
      <c r="I863" s="5" t="str">
        <f>IF($A863&lt;&gt;"",IF(I$2&lt;&gt;"",INDEX('Instrument History'!$1:$1048576,CcyPerBase!$B863,CcyPerBase!I$3) / $C863,""),"")</f>
        <v/>
      </c>
      <c r="J863" s="5" t="str">
        <f>IF($A863&lt;&gt;"",IF(J$2&lt;&gt;"",INDEX('Instrument History'!$1:$1048576,CcyPerBase!$B863,CcyPerBase!J$3) / $C863,""),"")</f>
        <v/>
      </c>
      <c r="K863" s="5" t="str">
        <f>IF($A863&lt;&gt;"",IF(K$2&lt;&gt;"",INDEX('Instrument History'!$1:$1048576,CcyPerBase!$B863,CcyPerBase!K$3) / $C863,""),"")</f>
        <v/>
      </c>
      <c r="L863" s="5" t="str">
        <f>IF($A863&lt;&gt;"",IF(L$2&lt;&gt;"",INDEX('Instrument History'!$1:$1048576,CcyPerBase!$B863,CcyPerBase!L$3) / $C863,""),"")</f>
        <v/>
      </c>
      <c r="M863" s="5" t="str">
        <f>IF($A863&lt;&gt;"",IF(M$2&lt;&gt;"",INDEX('Instrument History'!$1:$1048576,CcyPerBase!$B863,CcyPerBase!M$3) / $C863,""),"")</f>
        <v/>
      </c>
      <c r="N863" s="5" t="str">
        <f>IF($A863&lt;&gt;"",IF(N$2&lt;&gt;"",INDEX('Instrument History'!$1:$1048576,CcyPerBase!$B863,CcyPerBase!N$3) / $C863,""),"")</f>
        <v/>
      </c>
      <c r="O863" s="5" t="str">
        <f>IF($A863&lt;&gt;"",IF(O$2&lt;&gt;"",INDEX('Instrument History'!$1:$1048576,CcyPerBase!$B863,CcyPerBase!O$3) / $C863,""),"")</f>
        <v/>
      </c>
      <c r="P863" s="5" t="str">
        <f>IF($A863&lt;&gt;"",IF(P$2&lt;&gt;"",INDEX('Instrument History'!$1:$1048576,CcyPerBase!$B863,CcyPerBase!P$3) / $C863,""),"")</f>
        <v/>
      </c>
      <c r="Q863" s="5" t="str">
        <f>IF($A863&lt;&gt;"",IF(Q$2&lt;&gt;"",INDEX('Instrument History'!$1:$1048576,CcyPerBase!$B863,CcyPerBase!Q$3) / $C863,""),"")</f>
        <v/>
      </c>
      <c r="R863" s="5" t="str">
        <f>IF($A863&lt;&gt;"",IF(R$2&lt;&gt;"",INDEX('Instrument History'!$1:$1048576,CcyPerBase!$B863,CcyPerBase!R$3) / $C863,""),"")</f>
        <v/>
      </c>
      <c r="S863" s="5" t="str">
        <f>IF($A863&lt;&gt;"",IF(S$2&lt;&gt;"",INDEX('Instrument History'!$1:$1048576,CcyPerBase!$B863,CcyPerBase!S$3) / $C863,""),"")</f>
        <v/>
      </c>
      <c r="T863" s="5" t="str">
        <f>IF($A863&lt;&gt;"",IF(T$2&lt;&gt;"",INDEX('Instrument History'!$1:$1048576,CcyPerBase!$B863,CcyPerBase!T$3) / $C863,""),"")</f>
        <v/>
      </c>
      <c r="U863" s="5" t="str">
        <f>IF($A863&lt;&gt;"",IF(U$2&lt;&gt;"",INDEX('Instrument History'!$1:$1048576,CcyPerBase!$B863,CcyPerBase!U$3) / $C863,""),"")</f>
        <v/>
      </c>
      <c r="V863" s="5" t="str">
        <f>IF($A863&lt;&gt;"",IF(V$2&lt;&gt;"",INDEX('Instrument History'!$1:$1048576,CcyPerBase!$B863,CcyPerBase!V$3) / $C863,""),"")</f>
        <v/>
      </c>
      <c r="W863" s="5" t="str">
        <f>IF($A863&lt;&gt;"",IF(W$2&lt;&gt;"",INDEX('Instrument History'!$1:$1048576,CcyPerBase!$B863,CcyPerBase!W$3) / $C863,""),"")</f>
        <v/>
      </c>
      <c r="X863" s="5" t="str">
        <f>IF($A863&lt;&gt;"",IF(X$2&lt;&gt;"",INDEX('Instrument History'!$1:$1048576,CcyPerBase!$B863,CcyPerBase!X$3) / $C863,""),"")</f>
        <v/>
      </c>
    </row>
    <row r="864" spans="1:24">
      <c r="A864" s="12" t="str">
        <f>IF(A863&lt;&gt;"",IF(A863=$B$3,"",'Instrument History'!A861),"")</f>
        <v/>
      </c>
      <c r="B864" t="str">
        <f t="shared" si="14"/>
        <v/>
      </c>
      <c r="C864" s="5" t="str">
        <f>IF(A864&lt;&gt;"",INDEX('Instrument History'!$1:$1048576,CcyPerBase!B864,CcyPerBase!$B$2),"")</f>
        <v/>
      </c>
      <c r="D864" s="5" t="str">
        <f>IF($A864&lt;&gt;"",INDEX('Instrument History'!$1:$1048576,CcyPerBase!$B864,CcyPerBase!D$3) / $C864,"")</f>
        <v/>
      </c>
      <c r="E864" s="5" t="str">
        <f>IF($A864&lt;&gt;"",IF(E$2&lt;&gt;"",INDEX('Instrument History'!$1:$1048576,CcyPerBase!$B864,CcyPerBase!E$3) / $C864,""),"")</f>
        <v/>
      </c>
      <c r="F864" s="5" t="str">
        <f>IF($A864&lt;&gt;"",IF(F$2&lt;&gt;"",INDEX('Instrument History'!$1:$1048576,CcyPerBase!$B864,CcyPerBase!F$3) / $C864,""),"")</f>
        <v/>
      </c>
      <c r="G864" s="5" t="str">
        <f>IF($A864&lt;&gt;"",IF(G$2&lt;&gt;"",INDEX('Instrument History'!$1:$1048576,CcyPerBase!$B864,CcyPerBase!G$3) / $C864,""),"")</f>
        <v/>
      </c>
      <c r="H864" s="5" t="str">
        <f>IF($A864&lt;&gt;"",IF(H$2&lt;&gt;"",INDEX('Instrument History'!$1:$1048576,CcyPerBase!$B864,CcyPerBase!H$3) / $C864,""),"")</f>
        <v/>
      </c>
      <c r="I864" s="5" t="str">
        <f>IF($A864&lt;&gt;"",IF(I$2&lt;&gt;"",INDEX('Instrument History'!$1:$1048576,CcyPerBase!$B864,CcyPerBase!I$3) / $C864,""),"")</f>
        <v/>
      </c>
      <c r="J864" s="5" t="str">
        <f>IF($A864&lt;&gt;"",IF(J$2&lt;&gt;"",INDEX('Instrument History'!$1:$1048576,CcyPerBase!$B864,CcyPerBase!J$3) / $C864,""),"")</f>
        <v/>
      </c>
      <c r="K864" s="5" t="str">
        <f>IF($A864&lt;&gt;"",IF(K$2&lt;&gt;"",INDEX('Instrument History'!$1:$1048576,CcyPerBase!$B864,CcyPerBase!K$3) / $C864,""),"")</f>
        <v/>
      </c>
      <c r="L864" s="5" t="str">
        <f>IF($A864&lt;&gt;"",IF(L$2&lt;&gt;"",INDEX('Instrument History'!$1:$1048576,CcyPerBase!$B864,CcyPerBase!L$3) / $C864,""),"")</f>
        <v/>
      </c>
      <c r="M864" s="5" t="str">
        <f>IF($A864&lt;&gt;"",IF(M$2&lt;&gt;"",INDEX('Instrument History'!$1:$1048576,CcyPerBase!$B864,CcyPerBase!M$3) / $C864,""),"")</f>
        <v/>
      </c>
      <c r="N864" s="5" t="str">
        <f>IF($A864&lt;&gt;"",IF(N$2&lt;&gt;"",INDEX('Instrument History'!$1:$1048576,CcyPerBase!$B864,CcyPerBase!N$3) / $C864,""),"")</f>
        <v/>
      </c>
      <c r="O864" s="5" t="str">
        <f>IF($A864&lt;&gt;"",IF(O$2&lt;&gt;"",INDEX('Instrument History'!$1:$1048576,CcyPerBase!$B864,CcyPerBase!O$3) / $C864,""),"")</f>
        <v/>
      </c>
      <c r="P864" s="5" t="str">
        <f>IF($A864&lt;&gt;"",IF(P$2&lt;&gt;"",INDEX('Instrument History'!$1:$1048576,CcyPerBase!$B864,CcyPerBase!P$3) / $C864,""),"")</f>
        <v/>
      </c>
      <c r="Q864" s="5" t="str">
        <f>IF($A864&lt;&gt;"",IF(Q$2&lt;&gt;"",INDEX('Instrument History'!$1:$1048576,CcyPerBase!$B864,CcyPerBase!Q$3) / $C864,""),"")</f>
        <v/>
      </c>
      <c r="R864" s="5" t="str">
        <f>IF($A864&lt;&gt;"",IF(R$2&lt;&gt;"",INDEX('Instrument History'!$1:$1048576,CcyPerBase!$B864,CcyPerBase!R$3) / $C864,""),"")</f>
        <v/>
      </c>
      <c r="S864" s="5" t="str">
        <f>IF($A864&lt;&gt;"",IF(S$2&lt;&gt;"",INDEX('Instrument History'!$1:$1048576,CcyPerBase!$B864,CcyPerBase!S$3) / $C864,""),"")</f>
        <v/>
      </c>
      <c r="T864" s="5" t="str">
        <f>IF($A864&lt;&gt;"",IF(T$2&lt;&gt;"",INDEX('Instrument History'!$1:$1048576,CcyPerBase!$B864,CcyPerBase!T$3) / $C864,""),"")</f>
        <v/>
      </c>
      <c r="U864" s="5" t="str">
        <f>IF($A864&lt;&gt;"",IF(U$2&lt;&gt;"",INDEX('Instrument History'!$1:$1048576,CcyPerBase!$B864,CcyPerBase!U$3) / $C864,""),"")</f>
        <v/>
      </c>
      <c r="V864" s="5" t="str">
        <f>IF($A864&lt;&gt;"",IF(V$2&lt;&gt;"",INDEX('Instrument History'!$1:$1048576,CcyPerBase!$B864,CcyPerBase!V$3) / $C864,""),"")</f>
        <v/>
      </c>
      <c r="W864" s="5" t="str">
        <f>IF($A864&lt;&gt;"",IF(W$2&lt;&gt;"",INDEX('Instrument History'!$1:$1048576,CcyPerBase!$B864,CcyPerBase!W$3) / $C864,""),"")</f>
        <v/>
      </c>
      <c r="X864" s="5" t="str">
        <f>IF($A864&lt;&gt;"",IF(X$2&lt;&gt;"",INDEX('Instrument History'!$1:$1048576,CcyPerBase!$B864,CcyPerBase!X$3) / $C864,""),"")</f>
        <v/>
      </c>
    </row>
    <row r="865" spans="1:24">
      <c r="A865" s="12" t="str">
        <f>IF(A864&lt;&gt;"",IF(A864=$B$3,"",'Instrument History'!A862),"")</f>
        <v/>
      </c>
      <c r="B865" t="str">
        <f t="shared" si="14"/>
        <v/>
      </c>
      <c r="C865" s="5" t="str">
        <f>IF(A865&lt;&gt;"",INDEX('Instrument History'!$1:$1048576,CcyPerBase!B865,CcyPerBase!$B$2),"")</f>
        <v/>
      </c>
      <c r="D865" s="5" t="str">
        <f>IF($A865&lt;&gt;"",INDEX('Instrument History'!$1:$1048576,CcyPerBase!$B865,CcyPerBase!D$3) / $C865,"")</f>
        <v/>
      </c>
      <c r="E865" s="5" t="str">
        <f>IF($A865&lt;&gt;"",IF(E$2&lt;&gt;"",INDEX('Instrument History'!$1:$1048576,CcyPerBase!$B865,CcyPerBase!E$3) / $C865,""),"")</f>
        <v/>
      </c>
      <c r="F865" s="5" t="str">
        <f>IF($A865&lt;&gt;"",IF(F$2&lt;&gt;"",INDEX('Instrument History'!$1:$1048576,CcyPerBase!$B865,CcyPerBase!F$3) / $C865,""),"")</f>
        <v/>
      </c>
      <c r="G865" s="5" t="str">
        <f>IF($A865&lt;&gt;"",IF(G$2&lt;&gt;"",INDEX('Instrument History'!$1:$1048576,CcyPerBase!$B865,CcyPerBase!G$3) / $C865,""),"")</f>
        <v/>
      </c>
      <c r="H865" s="5" t="str">
        <f>IF($A865&lt;&gt;"",IF(H$2&lt;&gt;"",INDEX('Instrument History'!$1:$1048576,CcyPerBase!$B865,CcyPerBase!H$3) / $C865,""),"")</f>
        <v/>
      </c>
      <c r="I865" s="5" t="str">
        <f>IF($A865&lt;&gt;"",IF(I$2&lt;&gt;"",INDEX('Instrument History'!$1:$1048576,CcyPerBase!$B865,CcyPerBase!I$3) / $C865,""),"")</f>
        <v/>
      </c>
      <c r="J865" s="5" t="str">
        <f>IF($A865&lt;&gt;"",IF(J$2&lt;&gt;"",INDEX('Instrument History'!$1:$1048576,CcyPerBase!$B865,CcyPerBase!J$3) / $C865,""),"")</f>
        <v/>
      </c>
      <c r="K865" s="5" t="str">
        <f>IF($A865&lt;&gt;"",IF(K$2&lt;&gt;"",INDEX('Instrument History'!$1:$1048576,CcyPerBase!$B865,CcyPerBase!K$3) / $C865,""),"")</f>
        <v/>
      </c>
      <c r="L865" s="5" t="str">
        <f>IF($A865&lt;&gt;"",IF(L$2&lt;&gt;"",INDEX('Instrument History'!$1:$1048576,CcyPerBase!$B865,CcyPerBase!L$3) / $C865,""),"")</f>
        <v/>
      </c>
      <c r="M865" s="5" t="str">
        <f>IF($A865&lt;&gt;"",IF(M$2&lt;&gt;"",INDEX('Instrument History'!$1:$1048576,CcyPerBase!$B865,CcyPerBase!M$3) / $C865,""),"")</f>
        <v/>
      </c>
      <c r="N865" s="5" t="str">
        <f>IF($A865&lt;&gt;"",IF(N$2&lt;&gt;"",INDEX('Instrument History'!$1:$1048576,CcyPerBase!$B865,CcyPerBase!N$3) / $C865,""),"")</f>
        <v/>
      </c>
      <c r="O865" s="5" t="str">
        <f>IF($A865&lt;&gt;"",IF(O$2&lt;&gt;"",INDEX('Instrument History'!$1:$1048576,CcyPerBase!$B865,CcyPerBase!O$3) / $C865,""),"")</f>
        <v/>
      </c>
      <c r="P865" s="5" t="str">
        <f>IF($A865&lt;&gt;"",IF(P$2&lt;&gt;"",INDEX('Instrument History'!$1:$1048576,CcyPerBase!$B865,CcyPerBase!P$3) / $C865,""),"")</f>
        <v/>
      </c>
      <c r="Q865" s="5" t="str">
        <f>IF($A865&lt;&gt;"",IF(Q$2&lt;&gt;"",INDEX('Instrument History'!$1:$1048576,CcyPerBase!$B865,CcyPerBase!Q$3) / $C865,""),"")</f>
        <v/>
      </c>
      <c r="R865" s="5" t="str">
        <f>IF($A865&lt;&gt;"",IF(R$2&lt;&gt;"",INDEX('Instrument History'!$1:$1048576,CcyPerBase!$B865,CcyPerBase!R$3) / $C865,""),"")</f>
        <v/>
      </c>
      <c r="S865" s="5" t="str">
        <f>IF($A865&lt;&gt;"",IF(S$2&lt;&gt;"",INDEX('Instrument History'!$1:$1048576,CcyPerBase!$B865,CcyPerBase!S$3) / $C865,""),"")</f>
        <v/>
      </c>
      <c r="T865" s="5" t="str">
        <f>IF($A865&lt;&gt;"",IF(T$2&lt;&gt;"",INDEX('Instrument History'!$1:$1048576,CcyPerBase!$B865,CcyPerBase!T$3) / $C865,""),"")</f>
        <v/>
      </c>
      <c r="U865" s="5" t="str">
        <f>IF($A865&lt;&gt;"",IF(U$2&lt;&gt;"",INDEX('Instrument History'!$1:$1048576,CcyPerBase!$B865,CcyPerBase!U$3) / $C865,""),"")</f>
        <v/>
      </c>
      <c r="V865" s="5" t="str">
        <f>IF($A865&lt;&gt;"",IF(V$2&lt;&gt;"",INDEX('Instrument History'!$1:$1048576,CcyPerBase!$B865,CcyPerBase!V$3) / $C865,""),"")</f>
        <v/>
      </c>
      <c r="W865" s="5" t="str">
        <f>IF($A865&lt;&gt;"",IF(W$2&lt;&gt;"",INDEX('Instrument History'!$1:$1048576,CcyPerBase!$B865,CcyPerBase!W$3) / $C865,""),"")</f>
        <v/>
      </c>
      <c r="X865" s="5" t="str">
        <f>IF($A865&lt;&gt;"",IF(X$2&lt;&gt;"",INDEX('Instrument History'!$1:$1048576,CcyPerBase!$B865,CcyPerBase!X$3) / $C865,""),"")</f>
        <v/>
      </c>
    </row>
    <row r="866" spans="1:24">
      <c r="A866" s="12" t="str">
        <f>IF(A865&lt;&gt;"",IF(A865=$B$3,"",'Instrument History'!A863),"")</f>
        <v/>
      </c>
      <c r="B866" t="str">
        <f t="shared" si="14"/>
        <v/>
      </c>
      <c r="C866" s="5" t="str">
        <f>IF(A866&lt;&gt;"",INDEX('Instrument History'!$1:$1048576,CcyPerBase!B866,CcyPerBase!$B$2),"")</f>
        <v/>
      </c>
      <c r="D866" s="5" t="str">
        <f>IF($A866&lt;&gt;"",INDEX('Instrument History'!$1:$1048576,CcyPerBase!$B866,CcyPerBase!D$3) / $C866,"")</f>
        <v/>
      </c>
      <c r="E866" s="5" t="str">
        <f>IF($A866&lt;&gt;"",IF(E$2&lt;&gt;"",INDEX('Instrument History'!$1:$1048576,CcyPerBase!$B866,CcyPerBase!E$3) / $C866,""),"")</f>
        <v/>
      </c>
      <c r="F866" s="5" t="str">
        <f>IF($A866&lt;&gt;"",IF(F$2&lt;&gt;"",INDEX('Instrument History'!$1:$1048576,CcyPerBase!$B866,CcyPerBase!F$3) / $C866,""),"")</f>
        <v/>
      </c>
      <c r="G866" s="5" t="str">
        <f>IF($A866&lt;&gt;"",IF(G$2&lt;&gt;"",INDEX('Instrument History'!$1:$1048576,CcyPerBase!$B866,CcyPerBase!G$3) / $C866,""),"")</f>
        <v/>
      </c>
      <c r="H866" s="5" t="str">
        <f>IF($A866&lt;&gt;"",IF(H$2&lt;&gt;"",INDEX('Instrument History'!$1:$1048576,CcyPerBase!$B866,CcyPerBase!H$3) / $C866,""),"")</f>
        <v/>
      </c>
      <c r="I866" s="5" t="str">
        <f>IF($A866&lt;&gt;"",IF(I$2&lt;&gt;"",INDEX('Instrument History'!$1:$1048576,CcyPerBase!$B866,CcyPerBase!I$3) / $C866,""),"")</f>
        <v/>
      </c>
      <c r="J866" s="5" t="str">
        <f>IF($A866&lt;&gt;"",IF(J$2&lt;&gt;"",INDEX('Instrument History'!$1:$1048576,CcyPerBase!$B866,CcyPerBase!J$3) / $C866,""),"")</f>
        <v/>
      </c>
      <c r="K866" s="5" t="str">
        <f>IF($A866&lt;&gt;"",IF(K$2&lt;&gt;"",INDEX('Instrument History'!$1:$1048576,CcyPerBase!$B866,CcyPerBase!K$3) / $C866,""),"")</f>
        <v/>
      </c>
      <c r="L866" s="5" t="str">
        <f>IF($A866&lt;&gt;"",IF(L$2&lt;&gt;"",INDEX('Instrument History'!$1:$1048576,CcyPerBase!$B866,CcyPerBase!L$3) / $C866,""),"")</f>
        <v/>
      </c>
      <c r="M866" s="5" t="str">
        <f>IF($A866&lt;&gt;"",IF(M$2&lt;&gt;"",INDEX('Instrument History'!$1:$1048576,CcyPerBase!$B866,CcyPerBase!M$3) / $C866,""),"")</f>
        <v/>
      </c>
      <c r="N866" s="5" t="str">
        <f>IF($A866&lt;&gt;"",IF(N$2&lt;&gt;"",INDEX('Instrument History'!$1:$1048576,CcyPerBase!$B866,CcyPerBase!N$3) / $C866,""),"")</f>
        <v/>
      </c>
      <c r="O866" s="5" t="str">
        <f>IF($A866&lt;&gt;"",IF(O$2&lt;&gt;"",INDEX('Instrument History'!$1:$1048576,CcyPerBase!$B866,CcyPerBase!O$3) / $C866,""),"")</f>
        <v/>
      </c>
      <c r="P866" s="5" t="str">
        <f>IF($A866&lt;&gt;"",IF(P$2&lt;&gt;"",INDEX('Instrument History'!$1:$1048576,CcyPerBase!$B866,CcyPerBase!P$3) / $C866,""),"")</f>
        <v/>
      </c>
      <c r="Q866" s="5" t="str">
        <f>IF($A866&lt;&gt;"",IF(Q$2&lt;&gt;"",INDEX('Instrument History'!$1:$1048576,CcyPerBase!$B866,CcyPerBase!Q$3) / $C866,""),"")</f>
        <v/>
      </c>
      <c r="R866" s="5" t="str">
        <f>IF($A866&lt;&gt;"",IF(R$2&lt;&gt;"",INDEX('Instrument History'!$1:$1048576,CcyPerBase!$B866,CcyPerBase!R$3) / $C866,""),"")</f>
        <v/>
      </c>
      <c r="S866" s="5" t="str">
        <f>IF($A866&lt;&gt;"",IF(S$2&lt;&gt;"",INDEX('Instrument History'!$1:$1048576,CcyPerBase!$B866,CcyPerBase!S$3) / $C866,""),"")</f>
        <v/>
      </c>
      <c r="T866" s="5" t="str">
        <f>IF($A866&lt;&gt;"",IF(T$2&lt;&gt;"",INDEX('Instrument History'!$1:$1048576,CcyPerBase!$B866,CcyPerBase!T$3) / $C866,""),"")</f>
        <v/>
      </c>
      <c r="U866" s="5" t="str">
        <f>IF($A866&lt;&gt;"",IF(U$2&lt;&gt;"",INDEX('Instrument History'!$1:$1048576,CcyPerBase!$B866,CcyPerBase!U$3) / $C866,""),"")</f>
        <v/>
      </c>
      <c r="V866" s="5" t="str">
        <f>IF($A866&lt;&gt;"",IF(V$2&lt;&gt;"",INDEX('Instrument History'!$1:$1048576,CcyPerBase!$B866,CcyPerBase!V$3) / $C866,""),"")</f>
        <v/>
      </c>
      <c r="W866" s="5" t="str">
        <f>IF($A866&lt;&gt;"",IF(W$2&lt;&gt;"",INDEX('Instrument History'!$1:$1048576,CcyPerBase!$B866,CcyPerBase!W$3) / $C866,""),"")</f>
        <v/>
      </c>
      <c r="X866" s="5" t="str">
        <f>IF($A866&lt;&gt;"",IF(X$2&lt;&gt;"",INDEX('Instrument History'!$1:$1048576,CcyPerBase!$B866,CcyPerBase!X$3) / $C866,""),"")</f>
        <v/>
      </c>
    </row>
    <row r="867" spans="1:24">
      <c r="A867" s="12" t="str">
        <f>IF(A866&lt;&gt;"",IF(A866=$B$3,"",'Instrument History'!A864),"")</f>
        <v/>
      </c>
      <c r="B867" t="str">
        <f t="shared" si="14"/>
        <v/>
      </c>
      <c r="C867" s="5" t="str">
        <f>IF(A867&lt;&gt;"",INDEX('Instrument History'!$1:$1048576,CcyPerBase!B867,CcyPerBase!$B$2),"")</f>
        <v/>
      </c>
      <c r="D867" s="5" t="str">
        <f>IF($A867&lt;&gt;"",INDEX('Instrument History'!$1:$1048576,CcyPerBase!$B867,CcyPerBase!D$3) / $C867,"")</f>
        <v/>
      </c>
      <c r="E867" s="5" t="str">
        <f>IF($A867&lt;&gt;"",IF(E$2&lt;&gt;"",INDEX('Instrument History'!$1:$1048576,CcyPerBase!$B867,CcyPerBase!E$3) / $C867,""),"")</f>
        <v/>
      </c>
      <c r="F867" s="5" t="str">
        <f>IF($A867&lt;&gt;"",IF(F$2&lt;&gt;"",INDEX('Instrument History'!$1:$1048576,CcyPerBase!$B867,CcyPerBase!F$3) / $C867,""),"")</f>
        <v/>
      </c>
      <c r="G867" s="5" t="str">
        <f>IF($A867&lt;&gt;"",IF(G$2&lt;&gt;"",INDEX('Instrument History'!$1:$1048576,CcyPerBase!$B867,CcyPerBase!G$3) / $C867,""),"")</f>
        <v/>
      </c>
      <c r="H867" s="5" t="str">
        <f>IF($A867&lt;&gt;"",IF(H$2&lt;&gt;"",INDEX('Instrument History'!$1:$1048576,CcyPerBase!$B867,CcyPerBase!H$3) / $C867,""),"")</f>
        <v/>
      </c>
      <c r="I867" s="5" t="str">
        <f>IF($A867&lt;&gt;"",IF(I$2&lt;&gt;"",INDEX('Instrument History'!$1:$1048576,CcyPerBase!$B867,CcyPerBase!I$3) / $C867,""),"")</f>
        <v/>
      </c>
      <c r="J867" s="5" t="str">
        <f>IF($A867&lt;&gt;"",IF(J$2&lt;&gt;"",INDEX('Instrument History'!$1:$1048576,CcyPerBase!$B867,CcyPerBase!J$3) / $C867,""),"")</f>
        <v/>
      </c>
      <c r="K867" s="5" t="str">
        <f>IF($A867&lt;&gt;"",IF(K$2&lt;&gt;"",INDEX('Instrument History'!$1:$1048576,CcyPerBase!$B867,CcyPerBase!K$3) / $C867,""),"")</f>
        <v/>
      </c>
      <c r="L867" s="5" t="str">
        <f>IF($A867&lt;&gt;"",IF(L$2&lt;&gt;"",INDEX('Instrument History'!$1:$1048576,CcyPerBase!$B867,CcyPerBase!L$3) / $C867,""),"")</f>
        <v/>
      </c>
      <c r="M867" s="5" t="str">
        <f>IF($A867&lt;&gt;"",IF(M$2&lt;&gt;"",INDEX('Instrument History'!$1:$1048576,CcyPerBase!$B867,CcyPerBase!M$3) / $C867,""),"")</f>
        <v/>
      </c>
      <c r="N867" s="5" t="str">
        <f>IF($A867&lt;&gt;"",IF(N$2&lt;&gt;"",INDEX('Instrument History'!$1:$1048576,CcyPerBase!$B867,CcyPerBase!N$3) / $C867,""),"")</f>
        <v/>
      </c>
      <c r="O867" s="5" t="str">
        <f>IF($A867&lt;&gt;"",IF(O$2&lt;&gt;"",INDEX('Instrument History'!$1:$1048576,CcyPerBase!$B867,CcyPerBase!O$3) / $C867,""),"")</f>
        <v/>
      </c>
      <c r="P867" s="5" t="str">
        <f>IF($A867&lt;&gt;"",IF(P$2&lt;&gt;"",INDEX('Instrument History'!$1:$1048576,CcyPerBase!$B867,CcyPerBase!P$3) / $C867,""),"")</f>
        <v/>
      </c>
      <c r="Q867" s="5" t="str">
        <f>IF($A867&lt;&gt;"",IF(Q$2&lt;&gt;"",INDEX('Instrument History'!$1:$1048576,CcyPerBase!$B867,CcyPerBase!Q$3) / $C867,""),"")</f>
        <v/>
      </c>
      <c r="R867" s="5" t="str">
        <f>IF($A867&lt;&gt;"",IF(R$2&lt;&gt;"",INDEX('Instrument History'!$1:$1048576,CcyPerBase!$B867,CcyPerBase!R$3) / $C867,""),"")</f>
        <v/>
      </c>
      <c r="S867" s="5" t="str">
        <f>IF($A867&lt;&gt;"",IF(S$2&lt;&gt;"",INDEX('Instrument History'!$1:$1048576,CcyPerBase!$B867,CcyPerBase!S$3) / $C867,""),"")</f>
        <v/>
      </c>
      <c r="T867" s="5" t="str">
        <f>IF($A867&lt;&gt;"",IF(T$2&lt;&gt;"",INDEX('Instrument History'!$1:$1048576,CcyPerBase!$B867,CcyPerBase!T$3) / $C867,""),"")</f>
        <v/>
      </c>
      <c r="U867" s="5" t="str">
        <f>IF($A867&lt;&gt;"",IF(U$2&lt;&gt;"",INDEX('Instrument History'!$1:$1048576,CcyPerBase!$B867,CcyPerBase!U$3) / $C867,""),"")</f>
        <v/>
      </c>
      <c r="V867" s="5" t="str">
        <f>IF($A867&lt;&gt;"",IF(V$2&lt;&gt;"",INDEX('Instrument History'!$1:$1048576,CcyPerBase!$B867,CcyPerBase!V$3) / $C867,""),"")</f>
        <v/>
      </c>
      <c r="W867" s="5" t="str">
        <f>IF($A867&lt;&gt;"",IF(W$2&lt;&gt;"",INDEX('Instrument History'!$1:$1048576,CcyPerBase!$B867,CcyPerBase!W$3) / $C867,""),"")</f>
        <v/>
      </c>
      <c r="X867" s="5" t="str">
        <f>IF($A867&lt;&gt;"",IF(X$2&lt;&gt;"",INDEX('Instrument History'!$1:$1048576,CcyPerBase!$B867,CcyPerBase!X$3) / $C867,""),"")</f>
        <v/>
      </c>
    </row>
    <row r="868" spans="1:24">
      <c r="A868" s="12" t="str">
        <f>IF(A867&lt;&gt;"",IF(A867=$B$3,"",'Instrument History'!A865),"")</f>
        <v/>
      </c>
      <c r="B868" t="str">
        <f t="shared" si="14"/>
        <v/>
      </c>
      <c r="C868" s="5" t="str">
        <f>IF(A868&lt;&gt;"",INDEX('Instrument History'!$1:$1048576,CcyPerBase!B868,CcyPerBase!$B$2),"")</f>
        <v/>
      </c>
      <c r="D868" s="5" t="str">
        <f>IF($A868&lt;&gt;"",INDEX('Instrument History'!$1:$1048576,CcyPerBase!$B868,CcyPerBase!D$3) / $C868,"")</f>
        <v/>
      </c>
      <c r="E868" s="5" t="str">
        <f>IF($A868&lt;&gt;"",IF(E$2&lt;&gt;"",INDEX('Instrument History'!$1:$1048576,CcyPerBase!$B868,CcyPerBase!E$3) / $C868,""),"")</f>
        <v/>
      </c>
      <c r="F868" s="5" t="str">
        <f>IF($A868&lt;&gt;"",IF(F$2&lt;&gt;"",INDEX('Instrument History'!$1:$1048576,CcyPerBase!$B868,CcyPerBase!F$3) / $C868,""),"")</f>
        <v/>
      </c>
      <c r="G868" s="5" t="str">
        <f>IF($A868&lt;&gt;"",IF(G$2&lt;&gt;"",INDEX('Instrument History'!$1:$1048576,CcyPerBase!$B868,CcyPerBase!G$3) / $C868,""),"")</f>
        <v/>
      </c>
      <c r="H868" s="5" t="str">
        <f>IF($A868&lt;&gt;"",IF(H$2&lt;&gt;"",INDEX('Instrument History'!$1:$1048576,CcyPerBase!$B868,CcyPerBase!H$3) / $C868,""),"")</f>
        <v/>
      </c>
      <c r="I868" s="5" t="str">
        <f>IF($A868&lt;&gt;"",IF(I$2&lt;&gt;"",INDEX('Instrument History'!$1:$1048576,CcyPerBase!$B868,CcyPerBase!I$3) / $C868,""),"")</f>
        <v/>
      </c>
      <c r="J868" s="5" t="str">
        <f>IF($A868&lt;&gt;"",IF(J$2&lt;&gt;"",INDEX('Instrument History'!$1:$1048576,CcyPerBase!$B868,CcyPerBase!J$3) / $C868,""),"")</f>
        <v/>
      </c>
      <c r="K868" s="5" t="str">
        <f>IF($A868&lt;&gt;"",IF(K$2&lt;&gt;"",INDEX('Instrument History'!$1:$1048576,CcyPerBase!$B868,CcyPerBase!K$3) / $C868,""),"")</f>
        <v/>
      </c>
      <c r="L868" s="5" t="str">
        <f>IF($A868&lt;&gt;"",IF(L$2&lt;&gt;"",INDEX('Instrument History'!$1:$1048576,CcyPerBase!$B868,CcyPerBase!L$3) / $C868,""),"")</f>
        <v/>
      </c>
      <c r="M868" s="5" t="str">
        <f>IF($A868&lt;&gt;"",IF(M$2&lt;&gt;"",INDEX('Instrument History'!$1:$1048576,CcyPerBase!$B868,CcyPerBase!M$3) / $C868,""),"")</f>
        <v/>
      </c>
      <c r="N868" s="5" t="str">
        <f>IF($A868&lt;&gt;"",IF(N$2&lt;&gt;"",INDEX('Instrument History'!$1:$1048576,CcyPerBase!$B868,CcyPerBase!N$3) / $C868,""),"")</f>
        <v/>
      </c>
      <c r="O868" s="5" t="str">
        <f>IF($A868&lt;&gt;"",IF(O$2&lt;&gt;"",INDEX('Instrument History'!$1:$1048576,CcyPerBase!$B868,CcyPerBase!O$3) / $C868,""),"")</f>
        <v/>
      </c>
      <c r="P868" s="5" t="str">
        <f>IF($A868&lt;&gt;"",IF(P$2&lt;&gt;"",INDEX('Instrument History'!$1:$1048576,CcyPerBase!$B868,CcyPerBase!P$3) / $C868,""),"")</f>
        <v/>
      </c>
      <c r="Q868" s="5" t="str">
        <f>IF($A868&lt;&gt;"",IF(Q$2&lt;&gt;"",INDEX('Instrument History'!$1:$1048576,CcyPerBase!$B868,CcyPerBase!Q$3) / $C868,""),"")</f>
        <v/>
      </c>
      <c r="R868" s="5" t="str">
        <f>IF($A868&lt;&gt;"",IF(R$2&lt;&gt;"",INDEX('Instrument History'!$1:$1048576,CcyPerBase!$B868,CcyPerBase!R$3) / $C868,""),"")</f>
        <v/>
      </c>
      <c r="S868" s="5" t="str">
        <f>IF($A868&lt;&gt;"",IF(S$2&lt;&gt;"",INDEX('Instrument History'!$1:$1048576,CcyPerBase!$B868,CcyPerBase!S$3) / $C868,""),"")</f>
        <v/>
      </c>
      <c r="T868" s="5" t="str">
        <f>IF($A868&lt;&gt;"",IF(T$2&lt;&gt;"",INDEX('Instrument History'!$1:$1048576,CcyPerBase!$B868,CcyPerBase!T$3) / $C868,""),"")</f>
        <v/>
      </c>
      <c r="U868" s="5" t="str">
        <f>IF($A868&lt;&gt;"",IF(U$2&lt;&gt;"",INDEX('Instrument History'!$1:$1048576,CcyPerBase!$B868,CcyPerBase!U$3) / $C868,""),"")</f>
        <v/>
      </c>
      <c r="V868" s="5" t="str">
        <f>IF($A868&lt;&gt;"",IF(V$2&lt;&gt;"",INDEX('Instrument History'!$1:$1048576,CcyPerBase!$B868,CcyPerBase!V$3) / $C868,""),"")</f>
        <v/>
      </c>
      <c r="W868" s="5" t="str">
        <f>IF($A868&lt;&gt;"",IF(W$2&lt;&gt;"",INDEX('Instrument History'!$1:$1048576,CcyPerBase!$B868,CcyPerBase!W$3) / $C868,""),"")</f>
        <v/>
      </c>
      <c r="X868" s="5" t="str">
        <f>IF($A868&lt;&gt;"",IF(X$2&lt;&gt;"",INDEX('Instrument History'!$1:$1048576,CcyPerBase!$B868,CcyPerBase!X$3) / $C868,""),"")</f>
        <v/>
      </c>
    </row>
    <row r="869" spans="1:24">
      <c r="A869" s="12" t="str">
        <f>IF(A868&lt;&gt;"",IF(A868=$B$3,"",'Instrument History'!A866),"")</f>
        <v/>
      </c>
      <c r="B869" t="str">
        <f t="shared" si="14"/>
        <v/>
      </c>
      <c r="C869" s="5" t="str">
        <f>IF(A869&lt;&gt;"",INDEX('Instrument History'!$1:$1048576,CcyPerBase!B869,CcyPerBase!$B$2),"")</f>
        <v/>
      </c>
      <c r="D869" s="5" t="str">
        <f>IF($A869&lt;&gt;"",INDEX('Instrument History'!$1:$1048576,CcyPerBase!$B869,CcyPerBase!D$3) / $C869,"")</f>
        <v/>
      </c>
      <c r="E869" s="5" t="str">
        <f>IF($A869&lt;&gt;"",IF(E$2&lt;&gt;"",INDEX('Instrument History'!$1:$1048576,CcyPerBase!$B869,CcyPerBase!E$3) / $C869,""),"")</f>
        <v/>
      </c>
      <c r="F869" s="5" t="str">
        <f>IF($A869&lt;&gt;"",IF(F$2&lt;&gt;"",INDEX('Instrument History'!$1:$1048576,CcyPerBase!$B869,CcyPerBase!F$3) / $C869,""),"")</f>
        <v/>
      </c>
      <c r="G869" s="5" t="str">
        <f>IF($A869&lt;&gt;"",IF(G$2&lt;&gt;"",INDEX('Instrument History'!$1:$1048576,CcyPerBase!$B869,CcyPerBase!G$3) / $C869,""),"")</f>
        <v/>
      </c>
      <c r="H869" s="5" t="str">
        <f>IF($A869&lt;&gt;"",IF(H$2&lt;&gt;"",INDEX('Instrument History'!$1:$1048576,CcyPerBase!$B869,CcyPerBase!H$3) / $C869,""),"")</f>
        <v/>
      </c>
      <c r="I869" s="5" t="str">
        <f>IF($A869&lt;&gt;"",IF(I$2&lt;&gt;"",INDEX('Instrument History'!$1:$1048576,CcyPerBase!$B869,CcyPerBase!I$3) / $C869,""),"")</f>
        <v/>
      </c>
      <c r="J869" s="5" t="str">
        <f>IF($A869&lt;&gt;"",IF(J$2&lt;&gt;"",INDEX('Instrument History'!$1:$1048576,CcyPerBase!$B869,CcyPerBase!J$3) / $C869,""),"")</f>
        <v/>
      </c>
      <c r="K869" s="5" t="str">
        <f>IF($A869&lt;&gt;"",IF(K$2&lt;&gt;"",INDEX('Instrument History'!$1:$1048576,CcyPerBase!$B869,CcyPerBase!K$3) / $C869,""),"")</f>
        <v/>
      </c>
      <c r="L869" s="5" t="str">
        <f>IF($A869&lt;&gt;"",IF(L$2&lt;&gt;"",INDEX('Instrument History'!$1:$1048576,CcyPerBase!$B869,CcyPerBase!L$3) / $C869,""),"")</f>
        <v/>
      </c>
      <c r="M869" s="5" t="str">
        <f>IF($A869&lt;&gt;"",IF(M$2&lt;&gt;"",INDEX('Instrument History'!$1:$1048576,CcyPerBase!$B869,CcyPerBase!M$3) / $C869,""),"")</f>
        <v/>
      </c>
      <c r="N869" s="5" t="str">
        <f>IF($A869&lt;&gt;"",IF(N$2&lt;&gt;"",INDEX('Instrument History'!$1:$1048576,CcyPerBase!$B869,CcyPerBase!N$3) / $C869,""),"")</f>
        <v/>
      </c>
      <c r="O869" s="5" t="str">
        <f>IF($A869&lt;&gt;"",IF(O$2&lt;&gt;"",INDEX('Instrument History'!$1:$1048576,CcyPerBase!$B869,CcyPerBase!O$3) / $C869,""),"")</f>
        <v/>
      </c>
      <c r="P869" s="5" t="str">
        <f>IF($A869&lt;&gt;"",IF(P$2&lt;&gt;"",INDEX('Instrument History'!$1:$1048576,CcyPerBase!$B869,CcyPerBase!P$3) / $C869,""),"")</f>
        <v/>
      </c>
      <c r="Q869" s="5" t="str">
        <f>IF($A869&lt;&gt;"",IF(Q$2&lt;&gt;"",INDEX('Instrument History'!$1:$1048576,CcyPerBase!$B869,CcyPerBase!Q$3) / $C869,""),"")</f>
        <v/>
      </c>
      <c r="R869" s="5" t="str">
        <f>IF($A869&lt;&gt;"",IF(R$2&lt;&gt;"",INDEX('Instrument History'!$1:$1048576,CcyPerBase!$B869,CcyPerBase!R$3) / $C869,""),"")</f>
        <v/>
      </c>
      <c r="S869" s="5" t="str">
        <f>IF($A869&lt;&gt;"",IF(S$2&lt;&gt;"",INDEX('Instrument History'!$1:$1048576,CcyPerBase!$B869,CcyPerBase!S$3) / $C869,""),"")</f>
        <v/>
      </c>
      <c r="T869" s="5" t="str">
        <f>IF($A869&lt;&gt;"",IF(T$2&lt;&gt;"",INDEX('Instrument History'!$1:$1048576,CcyPerBase!$B869,CcyPerBase!T$3) / $C869,""),"")</f>
        <v/>
      </c>
      <c r="U869" s="5" t="str">
        <f>IF($A869&lt;&gt;"",IF(U$2&lt;&gt;"",INDEX('Instrument History'!$1:$1048576,CcyPerBase!$B869,CcyPerBase!U$3) / $C869,""),"")</f>
        <v/>
      </c>
      <c r="V869" s="5" t="str">
        <f>IF($A869&lt;&gt;"",IF(V$2&lt;&gt;"",INDEX('Instrument History'!$1:$1048576,CcyPerBase!$B869,CcyPerBase!V$3) / $C869,""),"")</f>
        <v/>
      </c>
      <c r="W869" s="5" t="str">
        <f>IF($A869&lt;&gt;"",IF(W$2&lt;&gt;"",INDEX('Instrument History'!$1:$1048576,CcyPerBase!$B869,CcyPerBase!W$3) / $C869,""),"")</f>
        <v/>
      </c>
      <c r="X869" s="5" t="str">
        <f>IF($A869&lt;&gt;"",IF(X$2&lt;&gt;"",INDEX('Instrument History'!$1:$1048576,CcyPerBase!$B869,CcyPerBase!X$3) / $C869,""),"")</f>
        <v/>
      </c>
    </row>
    <row r="870" spans="1:24">
      <c r="A870" s="12" t="str">
        <f>IF(A869&lt;&gt;"",IF(A869=$B$3,"",'Instrument History'!A867),"")</f>
        <v/>
      </c>
      <c r="B870" t="str">
        <f t="shared" si="14"/>
        <v/>
      </c>
      <c r="C870" s="5" t="str">
        <f>IF(A870&lt;&gt;"",INDEX('Instrument History'!$1:$1048576,CcyPerBase!B870,CcyPerBase!$B$2),"")</f>
        <v/>
      </c>
      <c r="D870" s="5" t="str">
        <f>IF($A870&lt;&gt;"",INDEX('Instrument History'!$1:$1048576,CcyPerBase!$B870,CcyPerBase!D$3) / $C870,"")</f>
        <v/>
      </c>
      <c r="E870" s="5" t="str">
        <f>IF($A870&lt;&gt;"",IF(E$2&lt;&gt;"",INDEX('Instrument History'!$1:$1048576,CcyPerBase!$B870,CcyPerBase!E$3) / $C870,""),"")</f>
        <v/>
      </c>
      <c r="F870" s="5" t="str">
        <f>IF($A870&lt;&gt;"",IF(F$2&lt;&gt;"",INDEX('Instrument History'!$1:$1048576,CcyPerBase!$B870,CcyPerBase!F$3) / $C870,""),"")</f>
        <v/>
      </c>
      <c r="G870" s="5" t="str">
        <f>IF($A870&lt;&gt;"",IF(G$2&lt;&gt;"",INDEX('Instrument History'!$1:$1048576,CcyPerBase!$B870,CcyPerBase!G$3) / $C870,""),"")</f>
        <v/>
      </c>
      <c r="H870" s="5" t="str">
        <f>IF($A870&lt;&gt;"",IF(H$2&lt;&gt;"",INDEX('Instrument History'!$1:$1048576,CcyPerBase!$B870,CcyPerBase!H$3) / $C870,""),"")</f>
        <v/>
      </c>
      <c r="I870" s="5" t="str">
        <f>IF($A870&lt;&gt;"",IF(I$2&lt;&gt;"",INDEX('Instrument History'!$1:$1048576,CcyPerBase!$B870,CcyPerBase!I$3) / $C870,""),"")</f>
        <v/>
      </c>
      <c r="J870" s="5" t="str">
        <f>IF($A870&lt;&gt;"",IF(J$2&lt;&gt;"",INDEX('Instrument History'!$1:$1048576,CcyPerBase!$B870,CcyPerBase!J$3) / $C870,""),"")</f>
        <v/>
      </c>
      <c r="K870" s="5" t="str">
        <f>IF($A870&lt;&gt;"",IF(K$2&lt;&gt;"",INDEX('Instrument History'!$1:$1048576,CcyPerBase!$B870,CcyPerBase!K$3) / $C870,""),"")</f>
        <v/>
      </c>
      <c r="L870" s="5" t="str">
        <f>IF($A870&lt;&gt;"",IF(L$2&lt;&gt;"",INDEX('Instrument History'!$1:$1048576,CcyPerBase!$B870,CcyPerBase!L$3) / $C870,""),"")</f>
        <v/>
      </c>
      <c r="M870" s="5" t="str">
        <f>IF($A870&lt;&gt;"",IF(M$2&lt;&gt;"",INDEX('Instrument History'!$1:$1048576,CcyPerBase!$B870,CcyPerBase!M$3) / $C870,""),"")</f>
        <v/>
      </c>
      <c r="N870" s="5" t="str">
        <f>IF($A870&lt;&gt;"",IF(N$2&lt;&gt;"",INDEX('Instrument History'!$1:$1048576,CcyPerBase!$B870,CcyPerBase!N$3) / $C870,""),"")</f>
        <v/>
      </c>
      <c r="O870" s="5" t="str">
        <f>IF($A870&lt;&gt;"",IF(O$2&lt;&gt;"",INDEX('Instrument History'!$1:$1048576,CcyPerBase!$B870,CcyPerBase!O$3) / $C870,""),"")</f>
        <v/>
      </c>
      <c r="P870" s="5" t="str">
        <f>IF($A870&lt;&gt;"",IF(P$2&lt;&gt;"",INDEX('Instrument History'!$1:$1048576,CcyPerBase!$B870,CcyPerBase!P$3) / $C870,""),"")</f>
        <v/>
      </c>
      <c r="Q870" s="5" t="str">
        <f>IF($A870&lt;&gt;"",IF(Q$2&lt;&gt;"",INDEX('Instrument History'!$1:$1048576,CcyPerBase!$B870,CcyPerBase!Q$3) / $C870,""),"")</f>
        <v/>
      </c>
      <c r="R870" s="5" t="str">
        <f>IF($A870&lt;&gt;"",IF(R$2&lt;&gt;"",INDEX('Instrument History'!$1:$1048576,CcyPerBase!$B870,CcyPerBase!R$3) / $C870,""),"")</f>
        <v/>
      </c>
      <c r="S870" s="5" t="str">
        <f>IF($A870&lt;&gt;"",IF(S$2&lt;&gt;"",INDEX('Instrument History'!$1:$1048576,CcyPerBase!$B870,CcyPerBase!S$3) / $C870,""),"")</f>
        <v/>
      </c>
      <c r="T870" s="5" t="str">
        <f>IF($A870&lt;&gt;"",IF(T$2&lt;&gt;"",INDEX('Instrument History'!$1:$1048576,CcyPerBase!$B870,CcyPerBase!T$3) / $C870,""),"")</f>
        <v/>
      </c>
      <c r="U870" s="5" t="str">
        <f>IF($A870&lt;&gt;"",IF(U$2&lt;&gt;"",INDEX('Instrument History'!$1:$1048576,CcyPerBase!$B870,CcyPerBase!U$3) / $C870,""),"")</f>
        <v/>
      </c>
      <c r="V870" s="5" t="str">
        <f>IF($A870&lt;&gt;"",IF(V$2&lt;&gt;"",INDEX('Instrument History'!$1:$1048576,CcyPerBase!$B870,CcyPerBase!V$3) / $C870,""),"")</f>
        <v/>
      </c>
      <c r="W870" s="5" t="str">
        <f>IF($A870&lt;&gt;"",IF(W$2&lt;&gt;"",INDEX('Instrument History'!$1:$1048576,CcyPerBase!$B870,CcyPerBase!W$3) / $C870,""),"")</f>
        <v/>
      </c>
      <c r="X870" s="5" t="str">
        <f>IF($A870&lt;&gt;"",IF(X$2&lt;&gt;"",INDEX('Instrument History'!$1:$1048576,CcyPerBase!$B870,CcyPerBase!X$3) / $C870,""),"")</f>
        <v/>
      </c>
    </row>
    <row r="871" spans="1:24">
      <c r="A871" s="12" t="str">
        <f>IF(A870&lt;&gt;"",IF(A870=$B$3,"",'Instrument History'!A868),"")</f>
        <v/>
      </c>
      <c r="B871" t="str">
        <f t="shared" si="14"/>
        <v/>
      </c>
      <c r="C871" s="5" t="str">
        <f>IF(A871&lt;&gt;"",INDEX('Instrument History'!$1:$1048576,CcyPerBase!B871,CcyPerBase!$B$2),"")</f>
        <v/>
      </c>
      <c r="D871" s="5" t="str">
        <f>IF($A871&lt;&gt;"",INDEX('Instrument History'!$1:$1048576,CcyPerBase!$B871,CcyPerBase!D$3) / $C871,"")</f>
        <v/>
      </c>
      <c r="E871" s="5" t="str">
        <f>IF($A871&lt;&gt;"",IF(E$2&lt;&gt;"",INDEX('Instrument History'!$1:$1048576,CcyPerBase!$B871,CcyPerBase!E$3) / $C871,""),"")</f>
        <v/>
      </c>
      <c r="F871" s="5" t="str">
        <f>IF($A871&lt;&gt;"",IF(F$2&lt;&gt;"",INDEX('Instrument History'!$1:$1048576,CcyPerBase!$B871,CcyPerBase!F$3) / $C871,""),"")</f>
        <v/>
      </c>
      <c r="G871" s="5" t="str">
        <f>IF($A871&lt;&gt;"",IF(G$2&lt;&gt;"",INDEX('Instrument History'!$1:$1048576,CcyPerBase!$B871,CcyPerBase!G$3) / $C871,""),"")</f>
        <v/>
      </c>
      <c r="H871" s="5" t="str">
        <f>IF($A871&lt;&gt;"",IF(H$2&lt;&gt;"",INDEX('Instrument History'!$1:$1048576,CcyPerBase!$B871,CcyPerBase!H$3) / $C871,""),"")</f>
        <v/>
      </c>
      <c r="I871" s="5" t="str">
        <f>IF($A871&lt;&gt;"",IF(I$2&lt;&gt;"",INDEX('Instrument History'!$1:$1048576,CcyPerBase!$B871,CcyPerBase!I$3) / $C871,""),"")</f>
        <v/>
      </c>
      <c r="J871" s="5" t="str">
        <f>IF($A871&lt;&gt;"",IF(J$2&lt;&gt;"",INDEX('Instrument History'!$1:$1048576,CcyPerBase!$B871,CcyPerBase!J$3) / $C871,""),"")</f>
        <v/>
      </c>
      <c r="K871" s="5" t="str">
        <f>IF($A871&lt;&gt;"",IF(K$2&lt;&gt;"",INDEX('Instrument History'!$1:$1048576,CcyPerBase!$B871,CcyPerBase!K$3) / $C871,""),"")</f>
        <v/>
      </c>
      <c r="L871" s="5" t="str">
        <f>IF($A871&lt;&gt;"",IF(L$2&lt;&gt;"",INDEX('Instrument History'!$1:$1048576,CcyPerBase!$B871,CcyPerBase!L$3) / $C871,""),"")</f>
        <v/>
      </c>
      <c r="M871" s="5" t="str">
        <f>IF($A871&lt;&gt;"",IF(M$2&lt;&gt;"",INDEX('Instrument History'!$1:$1048576,CcyPerBase!$B871,CcyPerBase!M$3) / $C871,""),"")</f>
        <v/>
      </c>
      <c r="N871" s="5" t="str">
        <f>IF($A871&lt;&gt;"",IF(N$2&lt;&gt;"",INDEX('Instrument History'!$1:$1048576,CcyPerBase!$B871,CcyPerBase!N$3) / $C871,""),"")</f>
        <v/>
      </c>
      <c r="O871" s="5" t="str">
        <f>IF($A871&lt;&gt;"",IF(O$2&lt;&gt;"",INDEX('Instrument History'!$1:$1048576,CcyPerBase!$B871,CcyPerBase!O$3) / $C871,""),"")</f>
        <v/>
      </c>
      <c r="P871" s="5" t="str">
        <f>IF($A871&lt;&gt;"",IF(P$2&lt;&gt;"",INDEX('Instrument History'!$1:$1048576,CcyPerBase!$B871,CcyPerBase!P$3) / $C871,""),"")</f>
        <v/>
      </c>
      <c r="Q871" s="5" t="str">
        <f>IF($A871&lt;&gt;"",IF(Q$2&lt;&gt;"",INDEX('Instrument History'!$1:$1048576,CcyPerBase!$B871,CcyPerBase!Q$3) / $C871,""),"")</f>
        <v/>
      </c>
      <c r="R871" s="5" t="str">
        <f>IF($A871&lt;&gt;"",IF(R$2&lt;&gt;"",INDEX('Instrument History'!$1:$1048576,CcyPerBase!$B871,CcyPerBase!R$3) / $C871,""),"")</f>
        <v/>
      </c>
      <c r="S871" s="5" t="str">
        <f>IF($A871&lt;&gt;"",IF(S$2&lt;&gt;"",INDEX('Instrument History'!$1:$1048576,CcyPerBase!$B871,CcyPerBase!S$3) / $C871,""),"")</f>
        <v/>
      </c>
      <c r="T871" s="5" t="str">
        <f>IF($A871&lt;&gt;"",IF(T$2&lt;&gt;"",INDEX('Instrument History'!$1:$1048576,CcyPerBase!$B871,CcyPerBase!T$3) / $C871,""),"")</f>
        <v/>
      </c>
      <c r="U871" s="5" t="str">
        <f>IF($A871&lt;&gt;"",IF(U$2&lt;&gt;"",INDEX('Instrument History'!$1:$1048576,CcyPerBase!$B871,CcyPerBase!U$3) / $C871,""),"")</f>
        <v/>
      </c>
      <c r="V871" s="5" t="str">
        <f>IF($A871&lt;&gt;"",IF(V$2&lt;&gt;"",INDEX('Instrument History'!$1:$1048576,CcyPerBase!$B871,CcyPerBase!V$3) / $C871,""),"")</f>
        <v/>
      </c>
      <c r="W871" s="5" t="str">
        <f>IF($A871&lt;&gt;"",IF(W$2&lt;&gt;"",INDEX('Instrument History'!$1:$1048576,CcyPerBase!$B871,CcyPerBase!W$3) / $C871,""),"")</f>
        <v/>
      </c>
      <c r="X871" s="5" t="str">
        <f>IF($A871&lt;&gt;"",IF(X$2&lt;&gt;"",INDEX('Instrument History'!$1:$1048576,CcyPerBase!$B871,CcyPerBase!X$3) / $C871,""),"")</f>
        <v/>
      </c>
    </row>
    <row r="872" spans="1:24">
      <c r="A872" s="12" t="str">
        <f>IF(A871&lt;&gt;"",IF(A871=$B$3,"",'Instrument History'!A869),"")</f>
        <v/>
      </c>
      <c r="B872" t="str">
        <f t="shared" si="14"/>
        <v/>
      </c>
      <c r="C872" s="5" t="str">
        <f>IF(A872&lt;&gt;"",INDEX('Instrument History'!$1:$1048576,CcyPerBase!B872,CcyPerBase!$B$2),"")</f>
        <v/>
      </c>
      <c r="D872" s="5" t="str">
        <f>IF($A872&lt;&gt;"",INDEX('Instrument History'!$1:$1048576,CcyPerBase!$B872,CcyPerBase!D$3) / $C872,"")</f>
        <v/>
      </c>
      <c r="E872" s="5" t="str">
        <f>IF($A872&lt;&gt;"",IF(E$2&lt;&gt;"",INDEX('Instrument History'!$1:$1048576,CcyPerBase!$B872,CcyPerBase!E$3) / $C872,""),"")</f>
        <v/>
      </c>
      <c r="F872" s="5" t="str">
        <f>IF($A872&lt;&gt;"",IF(F$2&lt;&gt;"",INDEX('Instrument History'!$1:$1048576,CcyPerBase!$B872,CcyPerBase!F$3) / $C872,""),"")</f>
        <v/>
      </c>
      <c r="G872" s="5" t="str">
        <f>IF($A872&lt;&gt;"",IF(G$2&lt;&gt;"",INDEX('Instrument History'!$1:$1048576,CcyPerBase!$B872,CcyPerBase!G$3) / $C872,""),"")</f>
        <v/>
      </c>
      <c r="H872" s="5" t="str">
        <f>IF($A872&lt;&gt;"",IF(H$2&lt;&gt;"",INDEX('Instrument History'!$1:$1048576,CcyPerBase!$B872,CcyPerBase!H$3) / $C872,""),"")</f>
        <v/>
      </c>
      <c r="I872" s="5" t="str">
        <f>IF($A872&lt;&gt;"",IF(I$2&lt;&gt;"",INDEX('Instrument History'!$1:$1048576,CcyPerBase!$B872,CcyPerBase!I$3) / $C872,""),"")</f>
        <v/>
      </c>
      <c r="J872" s="5" t="str">
        <f>IF($A872&lt;&gt;"",IF(J$2&lt;&gt;"",INDEX('Instrument History'!$1:$1048576,CcyPerBase!$B872,CcyPerBase!J$3) / $C872,""),"")</f>
        <v/>
      </c>
      <c r="K872" s="5" t="str">
        <f>IF($A872&lt;&gt;"",IF(K$2&lt;&gt;"",INDEX('Instrument History'!$1:$1048576,CcyPerBase!$B872,CcyPerBase!K$3) / $C872,""),"")</f>
        <v/>
      </c>
      <c r="L872" s="5" t="str">
        <f>IF($A872&lt;&gt;"",IF(L$2&lt;&gt;"",INDEX('Instrument History'!$1:$1048576,CcyPerBase!$B872,CcyPerBase!L$3) / $C872,""),"")</f>
        <v/>
      </c>
      <c r="M872" s="5" t="str">
        <f>IF($A872&lt;&gt;"",IF(M$2&lt;&gt;"",INDEX('Instrument History'!$1:$1048576,CcyPerBase!$B872,CcyPerBase!M$3) / $C872,""),"")</f>
        <v/>
      </c>
      <c r="N872" s="5" t="str">
        <f>IF($A872&lt;&gt;"",IF(N$2&lt;&gt;"",INDEX('Instrument History'!$1:$1048576,CcyPerBase!$B872,CcyPerBase!N$3) / $C872,""),"")</f>
        <v/>
      </c>
      <c r="O872" s="5" t="str">
        <f>IF($A872&lt;&gt;"",IF(O$2&lt;&gt;"",INDEX('Instrument History'!$1:$1048576,CcyPerBase!$B872,CcyPerBase!O$3) / $C872,""),"")</f>
        <v/>
      </c>
      <c r="P872" s="5" t="str">
        <f>IF($A872&lt;&gt;"",IF(P$2&lt;&gt;"",INDEX('Instrument History'!$1:$1048576,CcyPerBase!$B872,CcyPerBase!P$3) / $C872,""),"")</f>
        <v/>
      </c>
      <c r="Q872" s="5" t="str">
        <f>IF($A872&lt;&gt;"",IF(Q$2&lt;&gt;"",INDEX('Instrument History'!$1:$1048576,CcyPerBase!$B872,CcyPerBase!Q$3) / $C872,""),"")</f>
        <v/>
      </c>
      <c r="R872" s="5" t="str">
        <f>IF($A872&lt;&gt;"",IF(R$2&lt;&gt;"",INDEX('Instrument History'!$1:$1048576,CcyPerBase!$B872,CcyPerBase!R$3) / $C872,""),"")</f>
        <v/>
      </c>
      <c r="S872" s="5" t="str">
        <f>IF($A872&lt;&gt;"",IF(S$2&lt;&gt;"",INDEX('Instrument History'!$1:$1048576,CcyPerBase!$B872,CcyPerBase!S$3) / $C872,""),"")</f>
        <v/>
      </c>
      <c r="T872" s="5" t="str">
        <f>IF($A872&lt;&gt;"",IF(T$2&lt;&gt;"",INDEX('Instrument History'!$1:$1048576,CcyPerBase!$B872,CcyPerBase!T$3) / $C872,""),"")</f>
        <v/>
      </c>
      <c r="U872" s="5" t="str">
        <f>IF($A872&lt;&gt;"",IF(U$2&lt;&gt;"",INDEX('Instrument History'!$1:$1048576,CcyPerBase!$B872,CcyPerBase!U$3) / $C872,""),"")</f>
        <v/>
      </c>
      <c r="V872" s="5" t="str">
        <f>IF($A872&lt;&gt;"",IF(V$2&lt;&gt;"",INDEX('Instrument History'!$1:$1048576,CcyPerBase!$B872,CcyPerBase!V$3) / $C872,""),"")</f>
        <v/>
      </c>
      <c r="W872" s="5" t="str">
        <f>IF($A872&lt;&gt;"",IF(W$2&lt;&gt;"",INDEX('Instrument History'!$1:$1048576,CcyPerBase!$B872,CcyPerBase!W$3) / $C872,""),"")</f>
        <v/>
      </c>
      <c r="X872" s="5" t="str">
        <f>IF($A872&lt;&gt;"",IF(X$2&lt;&gt;"",INDEX('Instrument History'!$1:$1048576,CcyPerBase!$B872,CcyPerBase!X$3) / $C872,""),"")</f>
        <v/>
      </c>
    </row>
    <row r="873" spans="1:24">
      <c r="A873" s="12" t="str">
        <f>IF(A872&lt;&gt;"",IF(A872=$B$3,"",'Instrument History'!A870),"")</f>
        <v/>
      </c>
      <c r="B873" t="str">
        <f t="shared" si="14"/>
        <v/>
      </c>
      <c r="C873" s="5" t="str">
        <f>IF(A873&lt;&gt;"",INDEX('Instrument History'!$1:$1048576,CcyPerBase!B873,CcyPerBase!$B$2),"")</f>
        <v/>
      </c>
      <c r="D873" s="5" t="str">
        <f>IF($A873&lt;&gt;"",INDEX('Instrument History'!$1:$1048576,CcyPerBase!$B873,CcyPerBase!D$3) / $C873,"")</f>
        <v/>
      </c>
      <c r="E873" s="5" t="str">
        <f>IF($A873&lt;&gt;"",IF(E$2&lt;&gt;"",INDEX('Instrument History'!$1:$1048576,CcyPerBase!$B873,CcyPerBase!E$3) / $C873,""),"")</f>
        <v/>
      </c>
      <c r="F873" s="5" t="str">
        <f>IF($A873&lt;&gt;"",IF(F$2&lt;&gt;"",INDEX('Instrument History'!$1:$1048576,CcyPerBase!$B873,CcyPerBase!F$3) / $C873,""),"")</f>
        <v/>
      </c>
      <c r="G873" s="5" t="str">
        <f>IF($A873&lt;&gt;"",IF(G$2&lt;&gt;"",INDEX('Instrument History'!$1:$1048576,CcyPerBase!$B873,CcyPerBase!G$3) / $C873,""),"")</f>
        <v/>
      </c>
      <c r="H873" s="5" t="str">
        <f>IF($A873&lt;&gt;"",IF(H$2&lt;&gt;"",INDEX('Instrument History'!$1:$1048576,CcyPerBase!$B873,CcyPerBase!H$3) / $C873,""),"")</f>
        <v/>
      </c>
      <c r="I873" s="5" t="str">
        <f>IF($A873&lt;&gt;"",IF(I$2&lt;&gt;"",INDEX('Instrument History'!$1:$1048576,CcyPerBase!$B873,CcyPerBase!I$3) / $C873,""),"")</f>
        <v/>
      </c>
      <c r="J873" s="5" t="str">
        <f>IF($A873&lt;&gt;"",IF(J$2&lt;&gt;"",INDEX('Instrument History'!$1:$1048576,CcyPerBase!$B873,CcyPerBase!J$3) / $C873,""),"")</f>
        <v/>
      </c>
      <c r="K873" s="5" t="str">
        <f>IF($A873&lt;&gt;"",IF(K$2&lt;&gt;"",INDEX('Instrument History'!$1:$1048576,CcyPerBase!$B873,CcyPerBase!K$3) / $C873,""),"")</f>
        <v/>
      </c>
      <c r="L873" s="5" t="str">
        <f>IF($A873&lt;&gt;"",IF(L$2&lt;&gt;"",INDEX('Instrument History'!$1:$1048576,CcyPerBase!$B873,CcyPerBase!L$3) / $C873,""),"")</f>
        <v/>
      </c>
      <c r="M873" s="5" t="str">
        <f>IF($A873&lt;&gt;"",IF(M$2&lt;&gt;"",INDEX('Instrument History'!$1:$1048576,CcyPerBase!$B873,CcyPerBase!M$3) / $C873,""),"")</f>
        <v/>
      </c>
      <c r="N873" s="5" t="str">
        <f>IF($A873&lt;&gt;"",IF(N$2&lt;&gt;"",INDEX('Instrument History'!$1:$1048576,CcyPerBase!$B873,CcyPerBase!N$3) / $C873,""),"")</f>
        <v/>
      </c>
      <c r="O873" s="5" t="str">
        <f>IF($A873&lt;&gt;"",IF(O$2&lt;&gt;"",INDEX('Instrument History'!$1:$1048576,CcyPerBase!$B873,CcyPerBase!O$3) / $C873,""),"")</f>
        <v/>
      </c>
      <c r="P873" s="5" t="str">
        <f>IF($A873&lt;&gt;"",IF(P$2&lt;&gt;"",INDEX('Instrument History'!$1:$1048576,CcyPerBase!$B873,CcyPerBase!P$3) / $C873,""),"")</f>
        <v/>
      </c>
      <c r="Q873" s="5" t="str">
        <f>IF($A873&lt;&gt;"",IF(Q$2&lt;&gt;"",INDEX('Instrument History'!$1:$1048576,CcyPerBase!$B873,CcyPerBase!Q$3) / $C873,""),"")</f>
        <v/>
      </c>
      <c r="R873" s="5" t="str">
        <f>IF($A873&lt;&gt;"",IF(R$2&lt;&gt;"",INDEX('Instrument History'!$1:$1048576,CcyPerBase!$B873,CcyPerBase!R$3) / $C873,""),"")</f>
        <v/>
      </c>
      <c r="S873" s="5" t="str">
        <f>IF($A873&lt;&gt;"",IF(S$2&lt;&gt;"",INDEX('Instrument History'!$1:$1048576,CcyPerBase!$B873,CcyPerBase!S$3) / $C873,""),"")</f>
        <v/>
      </c>
      <c r="T873" s="5" t="str">
        <f>IF($A873&lt;&gt;"",IF(T$2&lt;&gt;"",INDEX('Instrument History'!$1:$1048576,CcyPerBase!$B873,CcyPerBase!T$3) / $C873,""),"")</f>
        <v/>
      </c>
      <c r="U873" s="5" t="str">
        <f>IF($A873&lt;&gt;"",IF(U$2&lt;&gt;"",INDEX('Instrument History'!$1:$1048576,CcyPerBase!$B873,CcyPerBase!U$3) / $C873,""),"")</f>
        <v/>
      </c>
      <c r="V873" s="5" t="str">
        <f>IF($A873&lt;&gt;"",IF(V$2&lt;&gt;"",INDEX('Instrument History'!$1:$1048576,CcyPerBase!$B873,CcyPerBase!V$3) / $C873,""),"")</f>
        <v/>
      </c>
      <c r="W873" s="5" t="str">
        <f>IF($A873&lt;&gt;"",IF(W$2&lt;&gt;"",INDEX('Instrument History'!$1:$1048576,CcyPerBase!$B873,CcyPerBase!W$3) / $C873,""),"")</f>
        <v/>
      </c>
      <c r="X873" s="5" t="str">
        <f>IF($A873&lt;&gt;"",IF(X$2&lt;&gt;"",INDEX('Instrument History'!$1:$1048576,CcyPerBase!$B873,CcyPerBase!X$3) / $C873,""),"")</f>
        <v/>
      </c>
    </row>
    <row r="874" spans="1:24">
      <c r="A874" s="12" t="str">
        <f>IF(A873&lt;&gt;"",IF(A873=$B$3,"",'Instrument History'!A871),"")</f>
        <v/>
      </c>
      <c r="B874" t="str">
        <f t="shared" si="14"/>
        <v/>
      </c>
      <c r="C874" s="5" t="str">
        <f>IF(A874&lt;&gt;"",INDEX('Instrument History'!$1:$1048576,CcyPerBase!B874,CcyPerBase!$B$2),"")</f>
        <v/>
      </c>
      <c r="D874" s="5" t="str">
        <f>IF($A874&lt;&gt;"",INDEX('Instrument History'!$1:$1048576,CcyPerBase!$B874,CcyPerBase!D$3) / $C874,"")</f>
        <v/>
      </c>
      <c r="E874" s="5" t="str">
        <f>IF($A874&lt;&gt;"",IF(E$2&lt;&gt;"",INDEX('Instrument History'!$1:$1048576,CcyPerBase!$B874,CcyPerBase!E$3) / $C874,""),"")</f>
        <v/>
      </c>
      <c r="F874" s="5" t="str">
        <f>IF($A874&lt;&gt;"",IF(F$2&lt;&gt;"",INDEX('Instrument History'!$1:$1048576,CcyPerBase!$B874,CcyPerBase!F$3) / $C874,""),"")</f>
        <v/>
      </c>
      <c r="G874" s="5" t="str">
        <f>IF($A874&lt;&gt;"",IF(G$2&lt;&gt;"",INDEX('Instrument History'!$1:$1048576,CcyPerBase!$B874,CcyPerBase!G$3) / $C874,""),"")</f>
        <v/>
      </c>
      <c r="H874" s="5" t="str">
        <f>IF($A874&lt;&gt;"",IF(H$2&lt;&gt;"",INDEX('Instrument History'!$1:$1048576,CcyPerBase!$B874,CcyPerBase!H$3) / $C874,""),"")</f>
        <v/>
      </c>
      <c r="I874" s="5" t="str">
        <f>IF($A874&lt;&gt;"",IF(I$2&lt;&gt;"",INDEX('Instrument History'!$1:$1048576,CcyPerBase!$B874,CcyPerBase!I$3) / $C874,""),"")</f>
        <v/>
      </c>
      <c r="J874" s="5" t="str">
        <f>IF($A874&lt;&gt;"",IF(J$2&lt;&gt;"",INDEX('Instrument History'!$1:$1048576,CcyPerBase!$B874,CcyPerBase!J$3) / $C874,""),"")</f>
        <v/>
      </c>
      <c r="K874" s="5" t="str">
        <f>IF($A874&lt;&gt;"",IF(K$2&lt;&gt;"",INDEX('Instrument History'!$1:$1048576,CcyPerBase!$B874,CcyPerBase!K$3) / $C874,""),"")</f>
        <v/>
      </c>
      <c r="L874" s="5" t="str">
        <f>IF($A874&lt;&gt;"",IF(L$2&lt;&gt;"",INDEX('Instrument History'!$1:$1048576,CcyPerBase!$B874,CcyPerBase!L$3) / $C874,""),"")</f>
        <v/>
      </c>
      <c r="M874" s="5" t="str">
        <f>IF($A874&lt;&gt;"",IF(M$2&lt;&gt;"",INDEX('Instrument History'!$1:$1048576,CcyPerBase!$B874,CcyPerBase!M$3) / $C874,""),"")</f>
        <v/>
      </c>
      <c r="N874" s="5" t="str">
        <f>IF($A874&lt;&gt;"",IF(N$2&lt;&gt;"",INDEX('Instrument History'!$1:$1048576,CcyPerBase!$B874,CcyPerBase!N$3) / $C874,""),"")</f>
        <v/>
      </c>
      <c r="O874" s="5" t="str">
        <f>IF($A874&lt;&gt;"",IF(O$2&lt;&gt;"",INDEX('Instrument History'!$1:$1048576,CcyPerBase!$B874,CcyPerBase!O$3) / $C874,""),"")</f>
        <v/>
      </c>
      <c r="P874" s="5" t="str">
        <f>IF($A874&lt;&gt;"",IF(P$2&lt;&gt;"",INDEX('Instrument History'!$1:$1048576,CcyPerBase!$B874,CcyPerBase!P$3) / $C874,""),"")</f>
        <v/>
      </c>
      <c r="Q874" s="5" t="str">
        <f>IF($A874&lt;&gt;"",IF(Q$2&lt;&gt;"",INDEX('Instrument History'!$1:$1048576,CcyPerBase!$B874,CcyPerBase!Q$3) / $C874,""),"")</f>
        <v/>
      </c>
      <c r="R874" s="5" t="str">
        <f>IF($A874&lt;&gt;"",IF(R$2&lt;&gt;"",INDEX('Instrument History'!$1:$1048576,CcyPerBase!$B874,CcyPerBase!R$3) / $C874,""),"")</f>
        <v/>
      </c>
      <c r="S874" s="5" t="str">
        <f>IF($A874&lt;&gt;"",IF(S$2&lt;&gt;"",INDEX('Instrument History'!$1:$1048576,CcyPerBase!$B874,CcyPerBase!S$3) / $C874,""),"")</f>
        <v/>
      </c>
      <c r="T874" s="5" t="str">
        <f>IF($A874&lt;&gt;"",IF(T$2&lt;&gt;"",INDEX('Instrument History'!$1:$1048576,CcyPerBase!$B874,CcyPerBase!T$3) / $C874,""),"")</f>
        <v/>
      </c>
      <c r="U874" s="5" t="str">
        <f>IF($A874&lt;&gt;"",IF(U$2&lt;&gt;"",INDEX('Instrument History'!$1:$1048576,CcyPerBase!$B874,CcyPerBase!U$3) / $C874,""),"")</f>
        <v/>
      </c>
      <c r="V874" s="5" t="str">
        <f>IF($A874&lt;&gt;"",IF(V$2&lt;&gt;"",INDEX('Instrument History'!$1:$1048576,CcyPerBase!$B874,CcyPerBase!V$3) / $C874,""),"")</f>
        <v/>
      </c>
      <c r="W874" s="5" t="str">
        <f>IF($A874&lt;&gt;"",IF(W$2&lt;&gt;"",INDEX('Instrument History'!$1:$1048576,CcyPerBase!$B874,CcyPerBase!W$3) / $C874,""),"")</f>
        <v/>
      </c>
      <c r="X874" s="5" t="str">
        <f>IF($A874&lt;&gt;"",IF(X$2&lt;&gt;"",INDEX('Instrument History'!$1:$1048576,CcyPerBase!$B874,CcyPerBase!X$3) / $C874,""),"")</f>
        <v/>
      </c>
    </row>
    <row r="875" spans="1:24">
      <c r="A875" s="12" t="str">
        <f>IF(A874&lt;&gt;"",IF(A874=$B$3,"",'Instrument History'!A872),"")</f>
        <v/>
      </c>
      <c r="B875" t="str">
        <f t="shared" si="14"/>
        <v/>
      </c>
      <c r="C875" s="5" t="str">
        <f>IF(A875&lt;&gt;"",INDEX('Instrument History'!$1:$1048576,CcyPerBase!B875,CcyPerBase!$B$2),"")</f>
        <v/>
      </c>
      <c r="D875" s="5" t="str">
        <f>IF($A875&lt;&gt;"",INDEX('Instrument History'!$1:$1048576,CcyPerBase!$B875,CcyPerBase!D$3) / $C875,"")</f>
        <v/>
      </c>
      <c r="E875" s="5" t="str">
        <f>IF($A875&lt;&gt;"",IF(E$2&lt;&gt;"",INDEX('Instrument History'!$1:$1048576,CcyPerBase!$B875,CcyPerBase!E$3) / $C875,""),"")</f>
        <v/>
      </c>
      <c r="F875" s="5" t="str">
        <f>IF($A875&lt;&gt;"",IF(F$2&lt;&gt;"",INDEX('Instrument History'!$1:$1048576,CcyPerBase!$B875,CcyPerBase!F$3) / $C875,""),"")</f>
        <v/>
      </c>
      <c r="G875" s="5" t="str">
        <f>IF($A875&lt;&gt;"",IF(G$2&lt;&gt;"",INDEX('Instrument History'!$1:$1048576,CcyPerBase!$B875,CcyPerBase!G$3) / $C875,""),"")</f>
        <v/>
      </c>
      <c r="H875" s="5" t="str">
        <f>IF($A875&lt;&gt;"",IF(H$2&lt;&gt;"",INDEX('Instrument History'!$1:$1048576,CcyPerBase!$B875,CcyPerBase!H$3) / $C875,""),"")</f>
        <v/>
      </c>
      <c r="I875" s="5" t="str">
        <f>IF($A875&lt;&gt;"",IF(I$2&lt;&gt;"",INDEX('Instrument History'!$1:$1048576,CcyPerBase!$B875,CcyPerBase!I$3) / $C875,""),"")</f>
        <v/>
      </c>
      <c r="J875" s="5" t="str">
        <f>IF($A875&lt;&gt;"",IF(J$2&lt;&gt;"",INDEX('Instrument History'!$1:$1048576,CcyPerBase!$B875,CcyPerBase!J$3) / $C875,""),"")</f>
        <v/>
      </c>
      <c r="K875" s="5" t="str">
        <f>IF($A875&lt;&gt;"",IF(K$2&lt;&gt;"",INDEX('Instrument History'!$1:$1048576,CcyPerBase!$B875,CcyPerBase!K$3) / $C875,""),"")</f>
        <v/>
      </c>
      <c r="L875" s="5" t="str">
        <f>IF($A875&lt;&gt;"",IF(L$2&lt;&gt;"",INDEX('Instrument History'!$1:$1048576,CcyPerBase!$B875,CcyPerBase!L$3) / $C875,""),"")</f>
        <v/>
      </c>
      <c r="M875" s="5" t="str">
        <f>IF($A875&lt;&gt;"",IF(M$2&lt;&gt;"",INDEX('Instrument History'!$1:$1048576,CcyPerBase!$B875,CcyPerBase!M$3) / $C875,""),"")</f>
        <v/>
      </c>
      <c r="N875" s="5" t="str">
        <f>IF($A875&lt;&gt;"",IF(N$2&lt;&gt;"",INDEX('Instrument History'!$1:$1048576,CcyPerBase!$B875,CcyPerBase!N$3) / $C875,""),"")</f>
        <v/>
      </c>
      <c r="O875" s="5" t="str">
        <f>IF($A875&lt;&gt;"",IF(O$2&lt;&gt;"",INDEX('Instrument History'!$1:$1048576,CcyPerBase!$B875,CcyPerBase!O$3) / $C875,""),"")</f>
        <v/>
      </c>
      <c r="P875" s="5" t="str">
        <f>IF($A875&lt;&gt;"",IF(P$2&lt;&gt;"",INDEX('Instrument History'!$1:$1048576,CcyPerBase!$B875,CcyPerBase!P$3) / $C875,""),"")</f>
        <v/>
      </c>
      <c r="Q875" s="5" t="str">
        <f>IF($A875&lt;&gt;"",IF(Q$2&lt;&gt;"",INDEX('Instrument History'!$1:$1048576,CcyPerBase!$B875,CcyPerBase!Q$3) / $C875,""),"")</f>
        <v/>
      </c>
      <c r="R875" s="5" t="str">
        <f>IF($A875&lt;&gt;"",IF(R$2&lt;&gt;"",INDEX('Instrument History'!$1:$1048576,CcyPerBase!$B875,CcyPerBase!R$3) / $C875,""),"")</f>
        <v/>
      </c>
      <c r="S875" s="5" t="str">
        <f>IF($A875&lt;&gt;"",IF(S$2&lt;&gt;"",INDEX('Instrument History'!$1:$1048576,CcyPerBase!$B875,CcyPerBase!S$3) / $C875,""),"")</f>
        <v/>
      </c>
      <c r="T875" s="5" t="str">
        <f>IF($A875&lt;&gt;"",IF(T$2&lt;&gt;"",INDEX('Instrument History'!$1:$1048576,CcyPerBase!$B875,CcyPerBase!T$3) / $C875,""),"")</f>
        <v/>
      </c>
      <c r="U875" s="5" t="str">
        <f>IF($A875&lt;&gt;"",IF(U$2&lt;&gt;"",INDEX('Instrument History'!$1:$1048576,CcyPerBase!$B875,CcyPerBase!U$3) / $C875,""),"")</f>
        <v/>
      </c>
      <c r="V875" s="5" t="str">
        <f>IF($A875&lt;&gt;"",IF(V$2&lt;&gt;"",INDEX('Instrument History'!$1:$1048576,CcyPerBase!$B875,CcyPerBase!V$3) / $C875,""),"")</f>
        <v/>
      </c>
      <c r="W875" s="5" t="str">
        <f>IF($A875&lt;&gt;"",IF(W$2&lt;&gt;"",INDEX('Instrument History'!$1:$1048576,CcyPerBase!$B875,CcyPerBase!W$3) / $C875,""),"")</f>
        <v/>
      </c>
      <c r="X875" s="5" t="str">
        <f>IF($A875&lt;&gt;"",IF(X$2&lt;&gt;"",INDEX('Instrument History'!$1:$1048576,CcyPerBase!$B875,CcyPerBase!X$3) / $C875,""),"")</f>
        <v/>
      </c>
    </row>
    <row r="876" spans="1:24">
      <c r="A876" s="12" t="str">
        <f>IF(A875&lt;&gt;"",IF(A875=$B$3,"",'Instrument History'!A873),"")</f>
        <v/>
      </c>
      <c r="B876" t="str">
        <f t="shared" si="14"/>
        <v/>
      </c>
      <c r="C876" s="5" t="str">
        <f>IF(A876&lt;&gt;"",INDEX('Instrument History'!$1:$1048576,CcyPerBase!B876,CcyPerBase!$B$2),"")</f>
        <v/>
      </c>
      <c r="D876" s="5" t="str">
        <f>IF($A876&lt;&gt;"",INDEX('Instrument History'!$1:$1048576,CcyPerBase!$B876,CcyPerBase!D$3) / $C876,"")</f>
        <v/>
      </c>
      <c r="E876" s="5" t="str">
        <f>IF($A876&lt;&gt;"",IF(E$2&lt;&gt;"",INDEX('Instrument History'!$1:$1048576,CcyPerBase!$B876,CcyPerBase!E$3) / $C876,""),"")</f>
        <v/>
      </c>
      <c r="F876" s="5" t="str">
        <f>IF($A876&lt;&gt;"",IF(F$2&lt;&gt;"",INDEX('Instrument History'!$1:$1048576,CcyPerBase!$B876,CcyPerBase!F$3) / $C876,""),"")</f>
        <v/>
      </c>
      <c r="G876" s="5" t="str">
        <f>IF($A876&lt;&gt;"",IF(G$2&lt;&gt;"",INDEX('Instrument History'!$1:$1048576,CcyPerBase!$B876,CcyPerBase!G$3) / $C876,""),"")</f>
        <v/>
      </c>
      <c r="H876" s="5" t="str">
        <f>IF($A876&lt;&gt;"",IF(H$2&lt;&gt;"",INDEX('Instrument History'!$1:$1048576,CcyPerBase!$B876,CcyPerBase!H$3) / $C876,""),"")</f>
        <v/>
      </c>
      <c r="I876" s="5" t="str">
        <f>IF($A876&lt;&gt;"",IF(I$2&lt;&gt;"",INDEX('Instrument History'!$1:$1048576,CcyPerBase!$B876,CcyPerBase!I$3) / $C876,""),"")</f>
        <v/>
      </c>
      <c r="J876" s="5" t="str">
        <f>IF($A876&lt;&gt;"",IF(J$2&lt;&gt;"",INDEX('Instrument History'!$1:$1048576,CcyPerBase!$B876,CcyPerBase!J$3) / $C876,""),"")</f>
        <v/>
      </c>
      <c r="K876" s="5" t="str">
        <f>IF($A876&lt;&gt;"",IF(K$2&lt;&gt;"",INDEX('Instrument History'!$1:$1048576,CcyPerBase!$B876,CcyPerBase!K$3) / $C876,""),"")</f>
        <v/>
      </c>
      <c r="L876" s="5" t="str">
        <f>IF($A876&lt;&gt;"",IF(L$2&lt;&gt;"",INDEX('Instrument History'!$1:$1048576,CcyPerBase!$B876,CcyPerBase!L$3) / $C876,""),"")</f>
        <v/>
      </c>
      <c r="M876" s="5" t="str">
        <f>IF($A876&lt;&gt;"",IF(M$2&lt;&gt;"",INDEX('Instrument History'!$1:$1048576,CcyPerBase!$B876,CcyPerBase!M$3) / $C876,""),"")</f>
        <v/>
      </c>
      <c r="N876" s="5" t="str">
        <f>IF($A876&lt;&gt;"",IF(N$2&lt;&gt;"",INDEX('Instrument History'!$1:$1048576,CcyPerBase!$B876,CcyPerBase!N$3) / $C876,""),"")</f>
        <v/>
      </c>
      <c r="O876" s="5" t="str">
        <f>IF($A876&lt;&gt;"",IF(O$2&lt;&gt;"",INDEX('Instrument History'!$1:$1048576,CcyPerBase!$B876,CcyPerBase!O$3) / $C876,""),"")</f>
        <v/>
      </c>
      <c r="P876" s="5" t="str">
        <f>IF($A876&lt;&gt;"",IF(P$2&lt;&gt;"",INDEX('Instrument History'!$1:$1048576,CcyPerBase!$B876,CcyPerBase!P$3) / $C876,""),"")</f>
        <v/>
      </c>
      <c r="Q876" s="5" t="str">
        <f>IF($A876&lt;&gt;"",IF(Q$2&lt;&gt;"",INDEX('Instrument History'!$1:$1048576,CcyPerBase!$B876,CcyPerBase!Q$3) / $C876,""),"")</f>
        <v/>
      </c>
      <c r="R876" s="5" t="str">
        <f>IF($A876&lt;&gt;"",IF(R$2&lt;&gt;"",INDEX('Instrument History'!$1:$1048576,CcyPerBase!$B876,CcyPerBase!R$3) / $C876,""),"")</f>
        <v/>
      </c>
      <c r="S876" s="5" t="str">
        <f>IF($A876&lt;&gt;"",IF(S$2&lt;&gt;"",INDEX('Instrument History'!$1:$1048576,CcyPerBase!$B876,CcyPerBase!S$3) / $C876,""),"")</f>
        <v/>
      </c>
      <c r="T876" s="5" t="str">
        <f>IF($A876&lt;&gt;"",IF(T$2&lt;&gt;"",INDEX('Instrument History'!$1:$1048576,CcyPerBase!$B876,CcyPerBase!T$3) / $C876,""),"")</f>
        <v/>
      </c>
      <c r="U876" s="5" t="str">
        <f>IF($A876&lt;&gt;"",IF(U$2&lt;&gt;"",INDEX('Instrument History'!$1:$1048576,CcyPerBase!$B876,CcyPerBase!U$3) / $C876,""),"")</f>
        <v/>
      </c>
      <c r="V876" s="5" t="str">
        <f>IF($A876&lt;&gt;"",IF(V$2&lt;&gt;"",INDEX('Instrument History'!$1:$1048576,CcyPerBase!$B876,CcyPerBase!V$3) / $C876,""),"")</f>
        <v/>
      </c>
      <c r="W876" s="5" t="str">
        <f>IF($A876&lt;&gt;"",IF(W$2&lt;&gt;"",INDEX('Instrument History'!$1:$1048576,CcyPerBase!$B876,CcyPerBase!W$3) / $C876,""),"")</f>
        <v/>
      </c>
      <c r="X876" s="5" t="str">
        <f>IF($A876&lt;&gt;"",IF(X$2&lt;&gt;"",INDEX('Instrument History'!$1:$1048576,CcyPerBase!$B876,CcyPerBase!X$3) / $C876,""),"")</f>
        <v/>
      </c>
    </row>
    <row r="877" spans="1:24">
      <c r="A877" s="12" t="str">
        <f>IF(A876&lt;&gt;"",IF(A876=$B$3,"",'Instrument History'!A874),"")</f>
        <v/>
      </c>
      <c r="B877" t="str">
        <f t="shared" si="14"/>
        <v/>
      </c>
      <c r="C877" s="5" t="str">
        <f>IF(A877&lt;&gt;"",INDEX('Instrument History'!$1:$1048576,CcyPerBase!B877,CcyPerBase!$B$2),"")</f>
        <v/>
      </c>
      <c r="D877" s="5" t="str">
        <f>IF($A877&lt;&gt;"",INDEX('Instrument History'!$1:$1048576,CcyPerBase!$B877,CcyPerBase!D$3) / $C877,"")</f>
        <v/>
      </c>
      <c r="E877" s="5" t="str">
        <f>IF($A877&lt;&gt;"",IF(E$2&lt;&gt;"",INDEX('Instrument History'!$1:$1048576,CcyPerBase!$B877,CcyPerBase!E$3) / $C877,""),"")</f>
        <v/>
      </c>
      <c r="F877" s="5" t="str">
        <f>IF($A877&lt;&gt;"",IF(F$2&lt;&gt;"",INDEX('Instrument History'!$1:$1048576,CcyPerBase!$B877,CcyPerBase!F$3) / $C877,""),"")</f>
        <v/>
      </c>
      <c r="G877" s="5" t="str">
        <f>IF($A877&lt;&gt;"",IF(G$2&lt;&gt;"",INDEX('Instrument History'!$1:$1048576,CcyPerBase!$B877,CcyPerBase!G$3) / $C877,""),"")</f>
        <v/>
      </c>
      <c r="H877" s="5" t="str">
        <f>IF($A877&lt;&gt;"",IF(H$2&lt;&gt;"",INDEX('Instrument History'!$1:$1048576,CcyPerBase!$B877,CcyPerBase!H$3) / $C877,""),"")</f>
        <v/>
      </c>
      <c r="I877" s="5" t="str">
        <f>IF($A877&lt;&gt;"",IF(I$2&lt;&gt;"",INDEX('Instrument History'!$1:$1048576,CcyPerBase!$B877,CcyPerBase!I$3) / $C877,""),"")</f>
        <v/>
      </c>
      <c r="J877" s="5" t="str">
        <f>IF($A877&lt;&gt;"",IF(J$2&lt;&gt;"",INDEX('Instrument History'!$1:$1048576,CcyPerBase!$B877,CcyPerBase!J$3) / $C877,""),"")</f>
        <v/>
      </c>
      <c r="K877" s="5" t="str">
        <f>IF($A877&lt;&gt;"",IF(K$2&lt;&gt;"",INDEX('Instrument History'!$1:$1048576,CcyPerBase!$B877,CcyPerBase!K$3) / $C877,""),"")</f>
        <v/>
      </c>
      <c r="L877" s="5" t="str">
        <f>IF($A877&lt;&gt;"",IF(L$2&lt;&gt;"",INDEX('Instrument History'!$1:$1048576,CcyPerBase!$B877,CcyPerBase!L$3) / $C877,""),"")</f>
        <v/>
      </c>
      <c r="M877" s="5" t="str">
        <f>IF($A877&lt;&gt;"",IF(M$2&lt;&gt;"",INDEX('Instrument History'!$1:$1048576,CcyPerBase!$B877,CcyPerBase!M$3) / $C877,""),"")</f>
        <v/>
      </c>
      <c r="N877" s="5" t="str">
        <f>IF($A877&lt;&gt;"",IF(N$2&lt;&gt;"",INDEX('Instrument History'!$1:$1048576,CcyPerBase!$B877,CcyPerBase!N$3) / $C877,""),"")</f>
        <v/>
      </c>
      <c r="O877" s="5" t="str">
        <f>IF($A877&lt;&gt;"",IF(O$2&lt;&gt;"",INDEX('Instrument History'!$1:$1048576,CcyPerBase!$B877,CcyPerBase!O$3) / $C877,""),"")</f>
        <v/>
      </c>
      <c r="P877" s="5" t="str">
        <f>IF($A877&lt;&gt;"",IF(P$2&lt;&gt;"",INDEX('Instrument History'!$1:$1048576,CcyPerBase!$B877,CcyPerBase!P$3) / $C877,""),"")</f>
        <v/>
      </c>
      <c r="Q877" s="5" t="str">
        <f>IF($A877&lt;&gt;"",IF(Q$2&lt;&gt;"",INDEX('Instrument History'!$1:$1048576,CcyPerBase!$B877,CcyPerBase!Q$3) / $C877,""),"")</f>
        <v/>
      </c>
      <c r="R877" s="5" t="str">
        <f>IF($A877&lt;&gt;"",IF(R$2&lt;&gt;"",INDEX('Instrument History'!$1:$1048576,CcyPerBase!$B877,CcyPerBase!R$3) / $C877,""),"")</f>
        <v/>
      </c>
      <c r="S877" s="5" t="str">
        <f>IF($A877&lt;&gt;"",IF(S$2&lt;&gt;"",INDEX('Instrument History'!$1:$1048576,CcyPerBase!$B877,CcyPerBase!S$3) / $C877,""),"")</f>
        <v/>
      </c>
      <c r="T877" s="5" t="str">
        <f>IF($A877&lt;&gt;"",IF(T$2&lt;&gt;"",INDEX('Instrument History'!$1:$1048576,CcyPerBase!$B877,CcyPerBase!T$3) / $C877,""),"")</f>
        <v/>
      </c>
      <c r="U877" s="5" t="str">
        <f>IF($A877&lt;&gt;"",IF(U$2&lt;&gt;"",INDEX('Instrument History'!$1:$1048576,CcyPerBase!$B877,CcyPerBase!U$3) / $C877,""),"")</f>
        <v/>
      </c>
      <c r="V877" s="5" t="str">
        <f>IF($A877&lt;&gt;"",IF(V$2&lt;&gt;"",INDEX('Instrument History'!$1:$1048576,CcyPerBase!$B877,CcyPerBase!V$3) / $C877,""),"")</f>
        <v/>
      </c>
      <c r="W877" s="5" t="str">
        <f>IF($A877&lt;&gt;"",IF(W$2&lt;&gt;"",INDEX('Instrument History'!$1:$1048576,CcyPerBase!$B877,CcyPerBase!W$3) / $C877,""),"")</f>
        <v/>
      </c>
      <c r="X877" s="5" t="str">
        <f>IF($A877&lt;&gt;"",IF(X$2&lt;&gt;"",INDEX('Instrument History'!$1:$1048576,CcyPerBase!$B877,CcyPerBase!X$3) / $C877,""),"")</f>
        <v/>
      </c>
    </row>
    <row r="878" spans="1:24">
      <c r="A878" s="12" t="str">
        <f>IF(A877&lt;&gt;"",IF(A877=$B$3,"",'Instrument History'!A875),"")</f>
        <v/>
      </c>
      <c r="B878" t="str">
        <f t="shared" si="14"/>
        <v/>
      </c>
      <c r="C878" s="5" t="str">
        <f>IF(A878&lt;&gt;"",INDEX('Instrument History'!$1:$1048576,CcyPerBase!B878,CcyPerBase!$B$2),"")</f>
        <v/>
      </c>
      <c r="D878" s="5" t="str">
        <f>IF($A878&lt;&gt;"",INDEX('Instrument History'!$1:$1048576,CcyPerBase!$B878,CcyPerBase!D$3) / $C878,"")</f>
        <v/>
      </c>
      <c r="E878" s="5" t="str">
        <f>IF($A878&lt;&gt;"",IF(E$2&lt;&gt;"",INDEX('Instrument History'!$1:$1048576,CcyPerBase!$B878,CcyPerBase!E$3) / $C878,""),"")</f>
        <v/>
      </c>
      <c r="F878" s="5" t="str">
        <f>IF($A878&lt;&gt;"",IF(F$2&lt;&gt;"",INDEX('Instrument History'!$1:$1048576,CcyPerBase!$B878,CcyPerBase!F$3) / $C878,""),"")</f>
        <v/>
      </c>
      <c r="G878" s="5" t="str">
        <f>IF($A878&lt;&gt;"",IF(G$2&lt;&gt;"",INDEX('Instrument History'!$1:$1048576,CcyPerBase!$B878,CcyPerBase!G$3) / $C878,""),"")</f>
        <v/>
      </c>
      <c r="H878" s="5" t="str">
        <f>IF($A878&lt;&gt;"",IF(H$2&lt;&gt;"",INDEX('Instrument History'!$1:$1048576,CcyPerBase!$B878,CcyPerBase!H$3) / $C878,""),"")</f>
        <v/>
      </c>
      <c r="I878" s="5" t="str">
        <f>IF($A878&lt;&gt;"",IF(I$2&lt;&gt;"",INDEX('Instrument History'!$1:$1048576,CcyPerBase!$B878,CcyPerBase!I$3) / $C878,""),"")</f>
        <v/>
      </c>
      <c r="J878" s="5" t="str">
        <f>IF($A878&lt;&gt;"",IF(J$2&lt;&gt;"",INDEX('Instrument History'!$1:$1048576,CcyPerBase!$B878,CcyPerBase!J$3) / $C878,""),"")</f>
        <v/>
      </c>
      <c r="K878" s="5" t="str">
        <f>IF($A878&lt;&gt;"",IF(K$2&lt;&gt;"",INDEX('Instrument History'!$1:$1048576,CcyPerBase!$B878,CcyPerBase!K$3) / $C878,""),"")</f>
        <v/>
      </c>
      <c r="L878" s="5" t="str">
        <f>IF($A878&lt;&gt;"",IF(L$2&lt;&gt;"",INDEX('Instrument History'!$1:$1048576,CcyPerBase!$B878,CcyPerBase!L$3) / $C878,""),"")</f>
        <v/>
      </c>
      <c r="M878" s="5" t="str">
        <f>IF($A878&lt;&gt;"",IF(M$2&lt;&gt;"",INDEX('Instrument History'!$1:$1048576,CcyPerBase!$B878,CcyPerBase!M$3) / $C878,""),"")</f>
        <v/>
      </c>
      <c r="N878" s="5" t="str">
        <f>IF($A878&lt;&gt;"",IF(N$2&lt;&gt;"",INDEX('Instrument History'!$1:$1048576,CcyPerBase!$B878,CcyPerBase!N$3) / $C878,""),"")</f>
        <v/>
      </c>
      <c r="O878" s="5" t="str">
        <f>IF($A878&lt;&gt;"",IF(O$2&lt;&gt;"",INDEX('Instrument History'!$1:$1048576,CcyPerBase!$B878,CcyPerBase!O$3) / $C878,""),"")</f>
        <v/>
      </c>
      <c r="P878" s="5" t="str">
        <f>IF($A878&lt;&gt;"",IF(P$2&lt;&gt;"",INDEX('Instrument History'!$1:$1048576,CcyPerBase!$B878,CcyPerBase!P$3) / $C878,""),"")</f>
        <v/>
      </c>
      <c r="Q878" s="5" t="str">
        <f>IF($A878&lt;&gt;"",IF(Q$2&lt;&gt;"",INDEX('Instrument History'!$1:$1048576,CcyPerBase!$B878,CcyPerBase!Q$3) / $C878,""),"")</f>
        <v/>
      </c>
      <c r="R878" s="5" t="str">
        <f>IF($A878&lt;&gt;"",IF(R$2&lt;&gt;"",INDEX('Instrument History'!$1:$1048576,CcyPerBase!$B878,CcyPerBase!R$3) / $C878,""),"")</f>
        <v/>
      </c>
      <c r="S878" s="5" t="str">
        <f>IF($A878&lt;&gt;"",IF(S$2&lt;&gt;"",INDEX('Instrument History'!$1:$1048576,CcyPerBase!$B878,CcyPerBase!S$3) / $C878,""),"")</f>
        <v/>
      </c>
      <c r="T878" s="5" t="str">
        <f>IF($A878&lt;&gt;"",IF(T$2&lt;&gt;"",INDEX('Instrument History'!$1:$1048576,CcyPerBase!$B878,CcyPerBase!T$3) / $C878,""),"")</f>
        <v/>
      </c>
      <c r="U878" s="5" t="str">
        <f>IF($A878&lt;&gt;"",IF(U$2&lt;&gt;"",INDEX('Instrument History'!$1:$1048576,CcyPerBase!$B878,CcyPerBase!U$3) / $C878,""),"")</f>
        <v/>
      </c>
      <c r="V878" s="5" t="str">
        <f>IF($A878&lt;&gt;"",IF(V$2&lt;&gt;"",INDEX('Instrument History'!$1:$1048576,CcyPerBase!$B878,CcyPerBase!V$3) / $C878,""),"")</f>
        <v/>
      </c>
      <c r="W878" s="5" t="str">
        <f>IF($A878&lt;&gt;"",IF(W$2&lt;&gt;"",INDEX('Instrument History'!$1:$1048576,CcyPerBase!$B878,CcyPerBase!W$3) / $C878,""),"")</f>
        <v/>
      </c>
      <c r="X878" s="5" t="str">
        <f>IF($A878&lt;&gt;"",IF(X$2&lt;&gt;"",INDEX('Instrument History'!$1:$1048576,CcyPerBase!$B878,CcyPerBase!X$3) / $C878,""),"")</f>
        <v/>
      </c>
    </row>
    <row r="879" spans="1:24">
      <c r="A879" s="12" t="str">
        <f>IF(A878&lt;&gt;"",IF(A878=$B$3,"",'Instrument History'!A876),"")</f>
        <v/>
      </c>
      <c r="B879" t="str">
        <f t="shared" si="14"/>
        <v/>
      </c>
      <c r="C879" s="5" t="str">
        <f>IF(A879&lt;&gt;"",INDEX('Instrument History'!$1:$1048576,CcyPerBase!B879,CcyPerBase!$B$2),"")</f>
        <v/>
      </c>
      <c r="D879" s="5" t="str">
        <f>IF($A879&lt;&gt;"",INDEX('Instrument History'!$1:$1048576,CcyPerBase!$B879,CcyPerBase!D$3) / $C879,"")</f>
        <v/>
      </c>
      <c r="E879" s="5" t="str">
        <f>IF($A879&lt;&gt;"",IF(E$2&lt;&gt;"",INDEX('Instrument History'!$1:$1048576,CcyPerBase!$B879,CcyPerBase!E$3) / $C879,""),"")</f>
        <v/>
      </c>
      <c r="F879" s="5" t="str">
        <f>IF($A879&lt;&gt;"",IF(F$2&lt;&gt;"",INDEX('Instrument History'!$1:$1048576,CcyPerBase!$B879,CcyPerBase!F$3) / $C879,""),"")</f>
        <v/>
      </c>
      <c r="G879" s="5" t="str">
        <f>IF($A879&lt;&gt;"",IF(G$2&lt;&gt;"",INDEX('Instrument History'!$1:$1048576,CcyPerBase!$B879,CcyPerBase!G$3) / $C879,""),"")</f>
        <v/>
      </c>
      <c r="H879" s="5" t="str">
        <f>IF($A879&lt;&gt;"",IF(H$2&lt;&gt;"",INDEX('Instrument History'!$1:$1048576,CcyPerBase!$B879,CcyPerBase!H$3) / $C879,""),"")</f>
        <v/>
      </c>
      <c r="I879" s="5" t="str">
        <f>IF($A879&lt;&gt;"",IF(I$2&lt;&gt;"",INDEX('Instrument History'!$1:$1048576,CcyPerBase!$B879,CcyPerBase!I$3) / $C879,""),"")</f>
        <v/>
      </c>
      <c r="J879" s="5" t="str">
        <f>IF($A879&lt;&gt;"",IF(J$2&lt;&gt;"",INDEX('Instrument History'!$1:$1048576,CcyPerBase!$B879,CcyPerBase!J$3) / $C879,""),"")</f>
        <v/>
      </c>
      <c r="K879" s="5" t="str">
        <f>IF($A879&lt;&gt;"",IF(K$2&lt;&gt;"",INDEX('Instrument History'!$1:$1048576,CcyPerBase!$B879,CcyPerBase!K$3) / $C879,""),"")</f>
        <v/>
      </c>
      <c r="L879" s="5" t="str">
        <f>IF($A879&lt;&gt;"",IF(L$2&lt;&gt;"",INDEX('Instrument History'!$1:$1048576,CcyPerBase!$B879,CcyPerBase!L$3) / $C879,""),"")</f>
        <v/>
      </c>
      <c r="M879" s="5" t="str">
        <f>IF($A879&lt;&gt;"",IF(M$2&lt;&gt;"",INDEX('Instrument History'!$1:$1048576,CcyPerBase!$B879,CcyPerBase!M$3) / $C879,""),"")</f>
        <v/>
      </c>
      <c r="N879" s="5" t="str">
        <f>IF($A879&lt;&gt;"",IF(N$2&lt;&gt;"",INDEX('Instrument History'!$1:$1048576,CcyPerBase!$B879,CcyPerBase!N$3) / $C879,""),"")</f>
        <v/>
      </c>
      <c r="O879" s="5" t="str">
        <f>IF($A879&lt;&gt;"",IF(O$2&lt;&gt;"",INDEX('Instrument History'!$1:$1048576,CcyPerBase!$B879,CcyPerBase!O$3) / $C879,""),"")</f>
        <v/>
      </c>
      <c r="P879" s="5" t="str">
        <f>IF($A879&lt;&gt;"",IF(P$2&lt;&gt;"",INDEX('Instrument History'!$1:$1048576,CcyPerBase!$B879,CcyPerBase!P$3) / $C879,""),"")</f>
        <v/>
      </c>
      <c r="Q879" s="5" t="str">
        <f>IF($A879&lt;&gt;"",IF(Q$2&lt;&gt;"",INDEX('Instrument History'!$1:$1048576,CcyPerBase!$B879,CcyPerBase!Q$3) / $C879,""),"")</f>
        <v/>
      </c>
      <c r="R879" s="5" t="str">
        <f>IF($A879&lt;&gt;"",IF(R$2&lt;&gt;"",INDEX('Instrument History'!$1:$1048576,CcyPerBase!$B879,CcyPerBase!R$3) / $C879,""),"")</f>
        <v/>
      </c>
      <c r="S879" s="5" t="str">
        <f>IF($A879&lt;&gt;"",IF(S$2&lt;&gt;"",INDEX('Instrument History'!$1:$1048576,CcyPerBase!$B879,CcyPerBase!S$3) / $C879,""),"")</f>
        <v/>
      </c>
      <c r="T879" s="5" t="str">
        <f>IF($A879&lt;&gt;"",IF(T$2&lt;&gt;"",INDEX('Instrument History'!$1:$1048576,CcyPerBase!$B879,CcyPerBase!T$3) / $C879,""),"")</f>
        <v/>
      </c>
      <c r="U879" s="5" t="str">
        <f>IF($A879&lt;&gt;"",IF(U$2&lt;&gt;"",INDEX('Instrument History'!$1:$1048576,CcyPerBase!$B879,CcyPerBase!U$3) / $C879,""),"")</f>
        <v/>
      </c>
      <c r="V879" s="5" t="str">
        <f>IF($A879&lt;&gt;"",IF(V$2&lt;&gt;"",INDEX('Instrument History'!$1:$1048576,CcyPerBase!$B879,CcyPerBase!V$3) / $C879,""),"")</f>
        <v/>
      </c>
      <c r="W879" s="5" t="str">
        <f>IF($A879&lt;&gt;"",IF(W$2&lt;&gt;"",INDEX('Instrument History'!$1:$1048576,CcyPerBase!$B879,CcyPerBase!W$3) / $C879,""),"")</f>
        <v/>
      </c>
      <c r="X879" s="5" t="str">
        <f>IF($A879&lt;&gt;"",IF(X$2&lt;&gt;"",INDEX('Instrument History'!$1:$1048576,CcyPerBase!$B879,CcyPerBase!X$3) / $C879,""),"")</f>
        <v/>
      </c>
    </row>
    <row r="880" spans="1:24">
      <c r="A880" s="12" t="str">
        <f>IF(A879&lt;&gt;"",IF(A879=$B$3,"",'Instrument History'!A877),"")</f>
        <v/>
      </c>
      <c r="B880" t="str">
        <f t="shared" si="14"/>
        <v/>
      </c>
      <c r="C880" s="5" t="str">
        <f>IF(A880&lt;&gt;"",INDEX('Instrument History'!$1:$1048576,CcyPerBase!B880,CcyPerBase!$B$2),"")</f>
        <v/>
      </c>
      <c r="D880" s="5" t="str">
        <f>IF($A880&lt;&gt;"",INDEX('Instrument History'!$1:$1048576,CcyPerBase!$B880,CcyPerBase!D$3) / $C880,"")</f>
        <v/>
      </c>
      <c r="E880" s="5" t="str">
        <f>IF($A880&lt;&gt;"",IF(E$2&lt;&gt;"",INDEX('Instrument History'!$1:$1048576,CcyPerBase!$B880,CcyPerBase!E$3) / $C880,""),"")</f>
        <v/>
      </c>
      <c r="F880" s="5" t="str">
        <f>IF($A880&lt;&gt;"",IF(F$2&lt;&gt;"",INDEX('Instrument History'!$1:$1048576,CcyPerBase!$B880,CcyPerBase!F$3) / $C880,""),"")</f>
        <v/>
      </c>
      <c r="G880" s="5" t="str">
        <f>IF($A880&lt;&gt;"",IF(G$2&lt;&gt;"",INDEX('Instrument History'!$1:$1048576,CcyPerBase!$B880,CcyPerBase!G$3) / $C880,""),"")</f>
        <v/>
      </c>
      <c r="H880" s="5" t="str">
        <f>IF($A880&lt;&gt;"",IF(H$2&lt;&gt;"",INDEX('Instrument History'!$1:$1048576,CcyPerBase!$B880,CcyPerBase!H$3) / $C880,""),"")</f>
        <v/>
      </c>
      <c r="I880" s="5" t="str">
        <f>IF($A880&lt;&gt;"",IF(I$2&lt;&gt;"",INDEX('Instrument History'!$1:$1048576,CcyPerBase!$B880,CcyPerBase!I$3) / $C880,""),"")</f>
        <v/>
      </c>
      <c r="J880" s="5" t="str">
        <f>IF($A880&lt;&gt;"",IF(J$2&lt;&gt;"",INDEX('Instrument History'!$1:$1048576,CcyPerBase!$B880,CcyPerBase!J$3) / $C880,""),"")</f>
        <v/>
      </c>
      <c r="K880" s="5" t="str">
        <f>IF($A880&lt;&gt;"",IF(K$2&lt;&gt;"",INDEX('Instrument History'!$1:$1048576,CcyPerBase!$B880,CcyPerBase!K$3) / $C880,""),"")</f>
        <v/>
      </c>
      <c r="L880" s="5" t="str">
        <f>IF($A880&lt;&gt;"",IF(L$2&lt;&gt;"",INDEX('Instrument History'!$1:$1048576,CcyPerBase!$B880,CcyPerBase!L$3) / $C880,""),"")</f>
        <v/>
      </c>
      <c r="M880" s="5" t="str">
        <f>IF($A880&lt;&gt;"",IF(M$2&lt;&gt;"",INDEX('Instrument History'!$1:$1048576,CcyPerBase!$B880,CcyPerBase!M$3) / $C880,""),"")</f>
        <v/>
      </c>
      <c r="N880" s="5" t="str">
        <f>IF($A880&lt;&gt;"",IF(N$2&lt;&gt;"",INDEX('Instrument History'!$1:$1048576,CcyPerBase!$B880,CcyPerBase!N$3) / $C880,""),"")</f>
        <v/>
      </c>
      <c r="O880" s="5" t="str">
        <f>IF($A880&lt;&gt;"",IF(O$2&lt;&gt;"",INDEX('Instrument History'!$1:$1048576,CcyPerBase!$B880,CcyPerBase!O$3) / $C880,""),"")</f>
        <v/>
      </c>
      <c r="P880" s="5" t="str">
        <f>IF($A880&lt;&gt;"",IF(P$2&lt;&gt;"",INDEX('Instrument History'!$1:$1048576,CcyPerBase!$B880,CcyPerBase!P$3) / $C880,""),"")</f>
        <v/>
      </c>
      <c r="Q880" s="5" t="str">
        <f>IF($A880&lt;&gt;"",IF(Q$2&lt;&gt;"",INDEX('Instrument History'!$1:$1048576,CcyPerBase!$B880,CcyPerBase!Q$3) / $C880,""),"")</f>
        <v/>
      </c>
      <c r="R880" s="5" t="str">
        <f>IF($A880&lt;&gt;"",IF(R$2&lt;&gt;"",INDEX('Instrument History'!$1:$1048576,CcyPerBase!$B880,CcyPerBase!R$3) / $C880,""),"")</f>
        <v/>
      </c>
      <c r="S880" s="5" t="str">
        <f>IF($A880&lt;&gt;"",IF(S$2&lt;&gt;"",INDEX('Instrument History'!$1:$1048576,CcyPerBase!$B880,CcyPerBase!S$3) / $C880,""),"")</f>
        <v/>
      </c>
      <c r="T880" s="5" t="str">
        <f>IF($A880&lt;&gt;"",IF(T$2&lt;&gt;"",INDEX('Instrument History'!$1:$1048576,CcyPerBase!$B880,CcyPerBase!T$3) / $C880,""),"")</f>
        <v/>
      </c>
      <c r="U880" s="5" t="str">
        <f>IF($A880&lt;&gt;"",IF(U$2&lt;&gt;"",INDEX('Instrument History'!$1:$1048576,CcyPerBase!$B880,CcyPerBase!U$3) / $C880,""),"")</f>
        <v/>
      </c>
      <c r="V880" s="5" t="str">
        <f>IF($A880&lt;&gt;"",IF(V$2&lt;&gt;"",INDEX('Instrument History'!$1:$1048576,CcyPerBase!$B880,CcyPerBase!V$3) / $C880,""),"")</f>
        <v/>
      </c>
      <c r="W880" s="5" t="str">
        <f>IF($A880&lt;&gt;"",IF(W$2&lt;&gt;"",INDEX('Instrument History'!$1:$1048576,CcyPerBase!$B880,CcyPerBase!W$3) / $C880,""),"")</f>
        <v/>
      </c>
      <c r="X880" s="5" t="str">
        <f>IF($A880&lt;&gt;"",IF(X$2&lt;&gt;"",INDEX('Instrument History'!$1:$1048576,CcyPerBase!$B880,CcyPerBase!X$3) / $C880,""),"")</f>
        <v/>
      </c>
    </row>
    <row r="881" spans="1:24">
      <c r="A881" s="12" t="str">
        <f>IF(A880&lt;&gt;"",IF(A880=$B$3,"",'Instrument History'!A878),"")</f>
        <v/>
      </c>
      <c r="B881" t="str">
        <f t="shared" si="14"/>
        <v/>
      </c>
      <c r="C881" s="5" t="str">
        <f>IF(A881&lt;&gt;"",INDEX('Instrument History'!$1:$1048576,CcyPerBase!B881,CcyPerBase!$B$2),"")</f>
        <v/>
      </c>
      <c r="D881" s="5" t="str">
        <f>IF($A881&lt;&gt;"",INDEX('Instrument History'!$1:$1048576,CcyPerBase!$B881,CcyPerBase!D$3) / $C881,"")</f>
        <v/>
      </c>
      <c r="E881" s="5" t="str">
        <f>IF($A881&lt;&gt;"",IF(E$2&lt;&gt;"",INDEX('Instrument History'!$1:$1048576,CcyPerBase!$B881,CcyPerBase!E$3) / $C881,""),"")</f>
        <v/>
      </c>
      <c r="F881" s="5" t="str">
        <f>IF($A881&lt;&gt;"",IF(F$2&lt;&gt;"",INDEX('Instrument History'!$1:$1048576,CcyPerBase!$B881,CcyPerBase!F$3) / $C881,""),"")</f>
        <v/>
      </c>
      <c r="G881" s="5" t="str">
        <f>IF($A881&lt;&gt;"",IF(G$2&lt;&gt;"",INDEX('Instrument History'!$1:$1048576,CcyPerBase!$B881,CcyPerBase!G$3) / $C881,""),"")</f>
        <v/>
      </c>
      <c r="H881" s="5" t="str">
        <f>IF($A881&lt;&gt;"",IF(H$2&lt;&gt;"",INDEX('Instrument History'!$1:$1048576,CcyPerBase!$B881,CcyPerBase!H$3) / $C881,""),"")</f>
        <v/>
      </c>
      <c r="I881" s="5" t="str">
        <f>IF($A881&lt;&gt;"",IF(I$2&lt;&gt;"",INDEX('Instrument History'!$1:$1048576,CcyPerBase!$B881,CcyPerBase!I$3) / $C881,""),"")</f>
        <v/>
      </c>
      <c r="J881" s="5" t="str">
        <f>IF($A881&lt;&gt;"",IF(J$2&lt;&gt;"",INDEX('Instrument History'!$1:$1048576,CcyPerBase!$B881,CcyPerBase!J$3) / $C881,""),"")</f>
        <v/>
      </c>
      <c r="K881" s="5" t="str">
        <f>IF($A881&lt;&gt;"",IF(K$2&lt;&gt;"",INDEX('Instrument History'!$1:$1048576,CcyPerBase!$B881,CcyPerBase!K$3) / $C881,""),"")</f>
        <v/>
      </c>
      <c r="L881" s="5" t="str">
        <f>IF($A881&lt;&gt;"",IF(L$2&lt;&gt;"",INDEX('Instrument History'!$1:$1048576,CcyPerBase!$B881,CcyPerBase!L$3) / $C881,""),"")</f>
        <v/>
      </c>
      <c r="M881" s="5" t="str">
        <f>IF($A881&lt;&gt;"",IF(M$2&lt;&gt;"",INDEX('Instrument History'!$1:$1048576,CcyPerBase!$B881,CcyPerBase!M$3) / $C881,""),"")</f>
        <v/>
      </c>
      <c r="N881" s="5" t="str">
        <f>IF($A881&lt;&gt;"",IF(N$2&lt;&gt;"",INDEX('Instrument History'!$1:$1048576,CcyPerBase!$B881,CcyPerBase!N$3) / $C881,""),"")</f>
        <v/>
      </c>
      <c r="O881" s="5" t="str">
        <f>IF($A881&lt;&gt;"",IF(O$2&lt;&gt;"",INDEX('Instrument History'!$1:$1048576,CcyPerBase!$B881,CcyPerBase!O$3) / $C881,""),"")</f>
        <v/>
      </c>
      <c r="P881" s="5" t="str">
        <f>IF($A881&lt;&gt;"",IF(P$2&lt;&gt;"",INDEX('Instrument History'!$1:$1048576,CcyPerBase!$B881,CcyPerBase!P$3) / $C881,""),"")</f>
        <v/>
      </c>
      <c r="Q881" s="5" t="str">
        <f>IF($A881&lt;&gt;"",IF(Q$2&lt;&gt;"",INDEX('Instrument History'!$1:$1048576,CcyPerBase!$B881,CcyPerBase!Q$3) / $C881,""),"")</f>
        <v/>
      </c>
      <c r="R881" s="5" t="str">
        <f>IF($A881&lt;&gt;"",IF(R$2&lt;&gt;"",INDEX('Instrument History'!$1:$1048576,CcyPerBase!$B881,CcyPerBase!R$3) / $C881,""),"")</f>
        <v/>
      </c>
      <c r="S881" s="5" t="str">
        <f>IF($A881&lt;&gt;"",IF(S$2&lt;&gt;"",INDEX('Instrument History'!$1:$1048576,CcyPerBase!$B881,CcyPerBase!S$3) / $C881,""),"")</f>
        <v/>
      </c>
      <c r="T881" s="5" t="str">
        <f>IF($A881&lt;&gt;"",IF(T$2&lt;&gt;"",INDEX('Instrument History'!$1:$1048576,CcyPerBase!$B881,CcyPerBase!T$3) / $C881,""),"")</f>
        <v/>
      </c>
      <c r="U881" s="5" t="str">
        <f>IF($A881&lt;&gt;"",IF(U$2&lt;&gt;"",INDEX('Instrument History'!$1:$1048576,CcyPerBase!$B881,CcyPerBase!U$3) / $C881,""),"")</f>
        <v/>
      </c>
      <c r="V881" s="5" t="str">
        <f>IF($A881&lt;&gt;"",IF(V$2&lt;&gt;"",INDEX('Instrument History'!$1:$1048576,CcyPerBase!$B881,CcyPerBase!V$3) / $C881,""),"")</f>
        <v/>
      </c>
      <c r="W881" s="5" t="str">
        <f>IF($A881&lt;&gt;"",IF(W$2&lt;&gt;"",INDEX('Instrument History'!$1:$1048576,CcyPerBase!$B881,CcyPerBase!W$3) / $C881,""),"")</f>
        <v/>
      </c>
      <c r="X881" s="5" t="str">
        <f>IF($A881&lt;&gt;"",IF(X$2&lt;&gt;"",INDEX('Instrument History'!$1:$1048576,CcyPerBase!$B881,CcyPerBase!X$3) / $C881,""),"")</f>
        <v/>
      </c>
    </row>
    <row r="882" spans="1:24">
      <c r="A882" s="12" t="str">
        <f>IF(A881&lt;&gt;"",IF(A881=$B$3,"",'Instrument History'!A879),"")</f>
        <v/>
      </c>
      <c r="B882" t="str">
        <f t="shared" si="14"/>
        <v/>
      </c>
      <c r="C882" s="5" t="str">
        <f>IF(A882&lt;&gt;"",INDEX('Instrument History'!$1:$1048576,CcyPerBase!B882,CcyPerBase!$B$2),"")</f>
        <v/>
      </c>
      <c r="D882" s="5" t="str">
        <f>IF($A882&lt;&gt;"",INDEX('Instrument History'!$1:$1048576,CcyPerBase!$B882,CcyPerBase!D$3) / $C882,"")</f>
        <v/>
      </c>
      <c r="E882" s="5" t="str">
        <f>IF($A882&lt;&gt;"",IF(E$2&lt;&gt;"",INDEX('Instrument History'!$1:$1048576,CcyPerBase!$B882,CcyPerBase!E$3) / $C882,""),"")</f>
        <v/>
      </c>
      <c r="F882" s="5" t="str">
        <f>IF($A882&lt;&gt;"",IF(F$2&lt;&gt;"",INDEX('Instrument History'!$1:$1048576,CcyPerBase!$B882,CcyPerBase!F$3) / $C882,""),"")</f>
        <v/>
      </c>
      <c r="G882" s="5" t="str">
        <f>IF($A882&lt;&gt;"",IF(G$2&lt;&gt;"",INDEX('Instrument History'!$1:$1048576,CcyPerBase!$B882,CcyPerBase!G$3) / $C882,""),"")</f>
        <v/>
      </c>
      <c r="H882" s="5" t="str">
        <f>IF($A882&lt;&gt;"",IF(H$2&lt;&gt;"",INDEX('Instrument History'!$1:$1048576,CcyPerBase!$B882,CcyPerBase!H$3) / $C882,""),"")</f>
        <v/>
      </c>
      <c r="I882" s="5" t="str">
        <f>IF($A882&lt;&gt;"",IF(I$2&lt;&gt;"",INDEX('Instrument History'!$1:$1048576,CcyPerBase!$B882,CcyPerBase!I$3) / $C882,""),"")</f>
        <v/>
      </c>
      <c r="J882" s="5" t="str">
        <f>IF($A882&lt;&gt;"",IF(J$2&lt;&gt;"",INDEX('Instrument History'!$1:$1048576,CcyPerBase!$B882,CcyPerBase!J$3) / $C882,""),"")</f>
        <v/>
      </c>
      <c r="K882" s="5" t="str">
        <f>IF($A882&lt;&gt;"",IF(K$2&lt;&gt;"",INDEX('Instrument History'!$1:$1048576,CcyPerBase!$B882,CcyPerBase!K$3) / $C882,""),"")</f>
        <v/>
      </c>
      <c r="L882" s="5" t="str">
        <f>IF($A882&lt;&gt;"",IF(L$2&lt;&gt;"",INDEX('Instrument History'!$1:$1048576,CcyPerBase!$B882,CcyPerBase!L$3) / $C882,""),"")</f>
        <v/>
      </c>
      <c r="M882" s="5" t="str">
        <f>IF($A882&lt;&gt;"",IF(M$2&lt;&gt;"",INDEX('Instrument History'!$1:$1048576,CcyPerBase!$B882,CcyPerBase!M$3) / $C882,""),"")</f>
        <v/>
      </c>
      <c r="N882" s="5" t="str">
        <f>IF($A882&lt;&gt;"",IF(N$2&lt;&gt;"",INDEX('Instrument History'!$1:$1048576,CcyPerBase!$B882,CcyPerBase!N$3) / $C882,""),"")</f>
        <v/>
      </c>
      <c r="O882" s="5" t="str">
        <f>IF($A882&lt;&gt;"",IF(O$2&lt;&gt;"",INDEX('Instrument History'!$1:$1048576,CcyPerBase!$B882,CcyPerBase!O$3) / $C882,""),"")</f>
        <v/>
      </c>
      <c r="P882" s="5" t="str">
        <f>IF($A882&lt;&gt;"",IF(P$2&lt;&gt;"",INDEX('Instrument History'!$1:$1048576,CcyPerBase!$B882,CcyPerBase!P$3) / $C882,""),"")</f>
        <v/>
      </c>
      <c r="Q882" s="5" t="str">
        <f>IF($A882&lt;&gt;"",IF(Q$2&lt;&gt;"",INDEX('Instrument History'!$1:$1048576,CcyPerBase!$B882,CcyPerBase!Q$3) / $C882,""),"")</f>
        <v/>
      </c>
      <c r="R882" s="5" t="str">
        <f>IF($A882&lt;&gt;"",IF(R$2&lt;&gt;"",INDEX('Instrument History'!$1:$1048576,CcyPerBase!$B882,CcyPerBase!R$3) / $C882,""),"")</f>
        <v/>
      </c>
      <c r="S882" s="5" t="str">
        <f>IF($A882&lt;&gt;"",IF(S$2&lt;&gt;"",INDEX('Instrument History'!$1:$1048576,CcyPerBase!$B882,CcyPerBase!S$3) / $C882,""),"")</f>
        <v/>
      </c>
      <c r="T882" s="5" t="str">
        <f>IF($A882&lt;&gt;"",IF(T$2&lt;&gt;"",INDEX('Instrument History'!$1:$1048576,CcyPerBase!$B882,CcyPerBase!T$3) / $C882,""),"")</f>
        <v/>
      </c>
      <c r="U882" s="5" t="str">
        <f>IF($A882&lt;&gt;"",IF(U$2&lt;&gt;"",INDEX('Instrument History'!$1:$1048576,CcyPerBase!$B882,CcyPerBase!U$3) / $C882,""),"")</f>
        <v/>
      </c>
      <c r="V882" s="5" t="str">
        <f>IF($A882&lt;&gt;"",IF(V$2&lt;&gt;"",INDEX('Instrument History'!$1:$1048576,CcyPerBase!$B882,CcyPerBase!V$3) / $C882,""),"")</f>
        <v/>
      </c>
      <c r="W882" s="5" t="str">
        <f>IF($A882&lt;&gt;"",IF(W$2&lt;&gt;"",INDEX('Instrument History'!$1:$1048576,CcyPerBase!$B882,CcyPerBase!W$3) / $C882,""),"")</f>
        <v/>
      </c>
      <c r="X882" s="5" t="str">
        <f>IF($A882&lt;&gt;"",IF(X$2&lt;&gt;"",INDEX('Instrument History'!$1:$1048576,CcyPerBase!$B882,CcyPerBase!X$3) / $C882,""),"")</f>
        <v/>
      </c>
    </row>
    <row r="883" spans="1:24">
      <c r="A883" s="12" t="str">
        <f>IF(A882&lt;&gt;"",IF(A882=$B$3,"",'Instrument History'!A880),"")</f>
        <v/>
      </c>
      <c r="B883" t="str">
        <f t="shared" si="14"/>
        <v/>
      </c>
      <c r="C883" s="5" t="str">
        <f>IF(A883&lt;&gt;"",INDEX('Instrument History'!$1:$1048576,CcyPerBase!B883,CcyPerBase!$B$2),"")</f>
        <v/>
      </c>
      <c r="D883" s="5" t="str">
        <f>IF($A883&lt;&gt;"",INDEX('Instrument History'!$1:$1048576,CcyPerBase!$B883,CcyPerBase!D$3) / $C883,"")</f>
        <v/>
      </c>
      <c r="E883" s="5" t="str">
        <f>IF($A883&lt;&gt;"",IF(E$2&lt;&gt;"",INDEX('Instrument History'!$1:$1048576,CcyPerBase!$B883,CcyPerBase!E$3) / $C883,""),"")</f>
        <v/>
      </c>
      <c r="F883" s="5" t="str">
        <f>IF($A883&lt;&gt;"",IF(F$2&lt;&gt;"",INDEX('Instrument History'!$1:$1048576,CcyPerBase!$B883,CcyPerBase!F$3) / $C883,""),"")</f>
        <v/>
      </c>
      <c r="G883" s="5" t="str">
        <f>IF($A883&lt;&gt;"",IF(G$2&lt;&gt;"",INDEX('Instrument History'!$1:$1048576,CcyPerBase!$B883,CcyPerBase!G$3) / $C883,""),"")</f>
        <v/>
      </c>
      <c r="H883" s="5" t="str">
        <f>IF($A883&lt;&gt;"",IF(H$2&lt;&gt;"",INDEX('Instrument History'!$1:$1048576,CcyPerBase!$B883,CcyPerBase!H$3) / $C883,""),"")</f>
        <v/>
      </c>
      <c r="I883" s="5" t="str">
        <f>IF($A883&lt;&gt;"",IF(I$2&lt;&gt;"",INDEX('Instrument History'!$1:$1048576,CcyPerBase!$B883,CcyPerBase!I$3) / $C883,""),"")</f>
        <v/>
      </c>
      <c r="J883" s="5" t="str">
        <f>IF($A883&lt;&gt;"",IF(J$2&lt;&gt;"",INDEX('Instrument History'!$1:$1048576,CcyPerBase!$B883,CcyPerBase!J$3) / $C883,""),"")</f>
        <v/>
      </c>
      <c r="K883" s="5" t="str">
        <f>IF($A883&lt;&gt;"",IF(K$2&lt;&gt;"",INDEX('Instrument History'!$1:$1048576,CcyPerBase!$B883,CcyPerBase!K$3) / $C883,""),"")</f>
        <v/>
      </c>
      <c r="L883" s="5" t="str">
        <f>IF($A883&lt;&gt;"",IF(L$2&lt;&gt;"",INDEX('Instrument History'!$1:$1048576,CcyPerBase!$B883,CcyPerBase!L$3) / $C883,""),"")</f>
        <v/>
      </c>
      <c r="M883" s="5" t="str">
        <f>IF($A883&lt;&gt;"",IF(M$2&lt;&gt;"",INDEX('Instrument History'!$1:$1048576,CcyPerBase!$B883,CcyPerBase!M$3) / $C883,""),"")</f>
        <v/>
      </c>
      <c r="N883" s="5" t="str">
        <f>IF($A883&lt;&gt;"",IF(N$2&lt;&gt;"",INDEX('Instrument History'!$1:$1048576,CcyPerBase!$B883,CcyPerBase!N$3) / $C883,""),"")</f>
        <v/>
      </c>
      <c r="O883" s="5" t="str">
        <f>IF($A883&lt;&gt;"",IF(O$2&lt;&gt;"",INDEX('Instrument History'!$1:$1048576,CcyPerBase!$B883,CcyPerBase!O$3) / $C883,""),"")</f>
        <v/>
      </c>
      <c r="P883" s="5" t="str">
        <f>IF($A883&lt;&gt;"",IF(P$2&lt;&gt;"",INDEX('Instrument History'!$1:$1048576,CcyPerBase!$B883,CcyPerBase!P$3) / $C883,""),"")</f>
        <v/>
      </c>
      <c r="Q883" s="5" t="str">
        <f>IF($A883&lt;&gt;"",IF(Q$2&lt;&gt;"",INDEX('Instrument History'!$1:$1048576,CcyPerBase!$B883,CcyPerBase!Q$3) / $C883,""),"")</f>
        <v/>
      </c>
      <c r="R883" s="5" t="str">
        <f>IF($A883&lt;&gt;"",IF(R$2&lt;&gt;"",INDEX('Instrument History'!$1:$1048576,CcyPerBase!$B883,CcyPerBase!R$3) / $C883,""),"")</f>
        <v/>
      </c>
      <c r="S883" s="5" t="str">
        <f>IF($A883&lt;&gt;"",IF(S$2&lt;&gt;"",INDEX('Instrument History'!$1:$1048576,CcyPerBase!$B883,CcyPerBase!S$3) / $C883,""),"")</f>
        <v/>
      </c>
      <c r="T883" s="5" t="str">
        <f>IF($A883&lt;&gt;"",IF(T$2&lt;&gt;"",INDEX('Instrument History'!$1:$1048576,CcyPerBase!$B883,CcyPerBase!T$3) / $C883,""),"")</f>
        <v/>
      </c>
      <c r="U883" s="5" t="str">
        <f>IF($A883&lt;&gt;"",IF(U$2&lt;&gt;"",INDEX('Instrument History'!$1:$1048576,CcyPerBase!$B883,CcyPerBase!U$3) / $C883,""),"")</f>
        <v/>
      </c>
      <c r="V883" s="5" t="str">
        <f>IF($A883&lt;&gt;"",IF(V$2&lt;&gt;"",INDEX('Instrument History'!$1:$1048576,CcyPerBase!$B883,CcyPerBase!V$3) / $C883,""),"")</f>
        <v/>
      </c>
      <c r="W883" s="5" t="str">
        <f>IF($A883&lt;&gt;"",IF(W$2&lt;&gt;"",INDEX('Instrument History'!$1:$1048576,CcyPerBase!$B883,CcyPerBase!W$3) / $C883,""),"")</f>
        <v/>
      </c>
      <c r="X883" s="5" t="str">
        <f>IF($A883&lt;&gt;"",IF(X$2&lt;&gt;"",INDEX('Instrument History'!$1:$1048576,CcyPerBase!$B883,CcyPerBase!X$3) / $C883,""),"")</f>
        <v/>
      </c>
    </row>
    <row r="884" spans="1:24">
      <c r="A884" s="12" t="str">
        <f>IF(A883&lt;&gt;"",IF(A883=$B$3,"",'Instrument History'!A881),"")</f>
        <v/>
      </c>
      <c r="B884" t="str">
        <f t="shared" si="14"/>
        <v/>
      </c>
      <c r="C884" s="5" t="str">
        <f>IF(A884&lt;&gt;"",INDEX('Instrument History'!$1:$1048576,CcyPerBase!B884,CcyPerBase!$B$2),"")</f>
        <v/>
      </c>
      <c r="D884" s="5" t="str">
        <f>IF($A884&lt;&gt;"",INDEX('Instrument History'!$1:$1048576,CcyPerBase!$B884,CcyPerBase!D$3) / $C884,"")</f>
        <v/>
      </c>
      <c r="E884" s="5" t="str">
        <f>IF($A884&lt;&gt;"",IF(E$2&lt;&gt;"",INDEX('Instrument History'!$1:$1048576,CcyPerBase!$B884,CcyPerBase!E$3) / $C884,""),"")</f>
        <v/>
      </c>
      <c r="F884" s="5" t="str">
        <f>IF($A884&lt;&gt;"",IF(F$2&lt;&gt;"",INDEX('Instrument History'!$1:$1048576,CcyPerBase!$B884,CcyPerBase!F$3) / $C884,""),"")</f>
        <v/>
      </c>
      <c r="G884" s="5" t="str">
        <f>IF($A884&lt;&gt;"",IF(G$2&lt;&gt;"",INDEX('Instrument History'!$1:$1048576,CcyPerBase!$B884,CcyPerBase!G$3) / $C884,""),"")</f>
        <v/>
      </c>
      <c r="H884" s="5" t="str">
        <f>IF($A884&lt;&gt;"",IF(H$2&lt;&gt;"",INDEX('Instrument History'!$1:$1048576,CcyPerBase!$B884,CcyPerBase!H$3) / $C884,""),"")</f>
        <v/>
      </c>
      <c r="I884" s="5" t="str">
        <f>IF($A884&lt;&gt;"",IF(I$2&lt;&gt;"",INDEX('Instrument History'!$1:$1048576,CcyPerBase!$B884,CcyPerBase!I$3) / $C884,""),"")</f>
        <v/>
      </c>
      <c r="J884" s="5" t="str">
        <f>IF($A884&lt;&gt;"",IF(J$2&lt;&gt;"",INDEX('Instrument History'!$1:$1048576,CcyPerBase!$B884,CcyPerBase!J$3) / $C884,""),"")</f>
        <v/>
      </c>
      <c r="K884" s="5" t="str">
        <f>IF($A884&lt;&gt;"",IF(K$2&lt;&gt;"",INDEX('Instrument History'!$1:$1048576,CcyPerBase!$B884,CcyPerBase!K$3) / $C884,""),"")</f>
        <v/>
      </c>
      <c r="L884" s="5" t="str">
        <f>IF($A884&lt;&gt;"",IF(L$2&lt;&gt;"",INDEX('Instrument History'!$1:$1048576,CcyPerBase!$B884,CcyPerBase!L$3) / $C884,""),"")</f>
        <v/>
      </c>
      <c r="M884" s="5" t="str">
        <f>IF($A884&lt;&gt;"",IF(M$2&lt;&gt;"",INDEX('Instrument History'!$1:$1048576,CcyPerBase!$B884,CcyPerBase!M$3) / $C884,""),"")</f>
        <v/>
      </c>
      <c r="N884" s="5" t="str">
        <f>IF($A884&lt;&gt;"",IF(N$2&lt;&gt;"",INDEX('Instrument History'!$1:$1048576,CcyPerBase!$B884,CcyPerBase!N$3) / $C884,""),"")</f>
        <v/>
      </c>
      <c r="O884" s="5" t="str">
        <f>IF($A884&lt;&gt;"",IF(O$2&lt;&gt;"",INDEX('Instrument History'!$1:$1048576,CcyPerBase!$B884,CcyPerBase!O$3) / $C884,""),"")</f>
        <v/>
      </c>
      <c r="P884" s="5" t="str">
        <f>IF($A884&lt;&gt;"",IF(P$2&lt;&gt;"",INDEX('Instrument History'!$1:$1048576,CcyPerBase!$B884,CcyPerBase!P$3) / $C884,""),"")</f>
        <v/>
      </c>
      <c r="Q884" s="5" t="str">
        <f>IF($A884&lt;&gt;"",IF(Q$2&lt;&gt;"",INDEX('Instrument History'!$1:$1048576,CcyPerBase!$B884,CcyPerBase!Q$3) / $C884,""),"")</f>
        <v/>
      </c>
      <c r="R884" s="5" t="str">
        <f>IF($A884&lt;&gt;"",IF(R$2&lt;&gt;"",INDEX('Instrument History'!$1:$1048576,CcyPerBase!$B884,CcyPerBase!R$3) / $C884,""),"")</f>
        <v/>
      </c>
      <c r="S884" s="5" t="str">
        <f>IF($A884&lt;&gt;"",IF(S$2&lt;&gt;"",INDEX('Instrument History'!$1:$1048576,CcyPerBase!$B884,CcyPerBase!S$3) / $C884,""),"")</f>
        <v/>
      </c>
      <c r="T884" s="5" t="str">
        <f>IF($A884&lt;&gt;"",IF(T$2&lt;&gt;"",INDEX('Instrument History'!$1:$1048576,CcyPerBase!$B884,CcyPerBase!T$3) / $C884,""),"")</f>
        <v/>
      </c>
      <c r="U884" s="5" t="str">
        <f>IF($A884&lt;&gt;"",IF(U$2&lt;&gt;"",INDEX('Instrument History'!$1:$1048576,CcyPerBase!$B884,CcyPerBase!U$3) / $C884,""),"")</f>
        <v/>
      </c>
      <c r="V884" s="5" t="str">
        <f>IF($A884&lt;&gt;"",IF(V$2&lt;&gt;"",INDEX('Instrument History'!$1:$1048576,CcyPerBase!$B884,CcyPerBase!V$3) / $C884,""),"")</f>
        <v/>
      </c>
      <c r="W884" s="5" t="str">
        <f>IF($A884&lt;&gt;"",IF(W$2&lt;&gt;"",INDEX('Instrument History'!$1:$1048576,CcyPerBase!$B884,CcyPerBase!W$3) / $C884,""),"")</f>
        <v/>
      </c>
      <c r="X884" s="5" t="str">
        <f>IF($A884&lt;&gt;"",IF(X$2&lt;&gt;"",INDEX('Instrument History'!$1:$1048576,CcyPerBase!$B884,CcyPerBase!X$3) / $C884,""),"")</f>
        <v/>
      </c>
    </row>
    <row r="885" spans="1:24">
      <c r="A885" s="12" t="str">
        <f>IF(A884&lt;&gt;"",IF(A884=$B$3,"",'Instrument History'!A882),"")</f>
        <v/>
      </c>
      <c r="B885" t="str">
        <f t="shared" si="14"/>
        <v/>
      </c>
      <c r="C885" s="5" t="str">
        <f>IF(A885&lt;&gt;"",INDEX('Instrument History'!$1:$1048576,CcyPerBase!B885,CcyPerBase!$B$2),"")</f>
        <v/>
      </c>
      <c r="D885" s="5" t="str">
        <f>IF($A885&lt;&gt;"",INDEX('Instrument History'!$1:$1048576,CcyPerBase!$B885,CcyPerBase!D$3) / $C885,"")</f>
        <v/>
      </c>
      <c r="E885" s="5" t="str">
        <f>IF($A885&lt;&gt;"",IF(E$2&lt;&gt;"",INDEX('Instrument History'!$1:$1048576,CcyPerBase!$B885,CcyPerBase!E$3) / $C885,""),"")</f>
        <v/>
      </c>
      <c r="F885" s="5" t="str">
        <f>IF($A885&lt;&gt;"",IF(F$2&lt;&gt;"",INDEX('Instrument History'!$1:$1048576,CcyPerBase!$B885,CcyPerBase!F$3) / $C885,""),"")</f>
        <v/>
      </c>
      <c r="G885" s="5" t="str">
        <f>IF($A885&lt;&gt;"",IF(G$2&lt;&gt;"",INDEX('Instrument History'!$1:$1048576,CcyPerBase!$B885,CcyPerBase!G$3) / $C885,""),"")</f>
        <v/>
      </c>
      <c r="H885" s="5" t="str">
        <f>IF($A885&lt;&gt;"",IF(H$2&lt;&gt;"",INDEX('Instrument History'!$1:$1048576,CcyPerBase!$B885,CcyPerBase!H$3) / $C885,""),"")</f>
        <v/>
      </c>
      <c r="I885" s="5" t="str">
        <f>IF($A885&lt;&gt;"",IF(I$2&lt;&gt;"",INDEX('Instrument History'!$1:$1048576,CcyPerBase!$B885,CcyPerBase!I$3) / $C885,""),"")</f>
        <v/>
      </c>
      <c r="J885" s="5" t="str">
        <f>IF($A885&lt;&gt;"",IF(J$2&lt;&gt;"",INDEX('Instrument History'!$1:$1048576,CcyPerBase!$B885,CcyPerBase!J$3) / $C885,""),"")</f>
        <v/>
      </c>
      <c r="K885" s="5" t="str">
        <f>IF($A885&lt;&gt;"",IF(K$2&lt;&gt;"",INDEX('Instrument History'!$1:$1048576,CcyPerBase!$B885,CcyPerBase!K$3) / $C885,""),"")</f>
        <v/>
      </c>
      <c r="L885" s="5" t="str">
        <f>IF($A885&lt;&gt;"",IF(L$2&lt;&gt;"",INDEX('Instrument History'!$1:$1048576,CcyPerBase!$B885,CcyPerBase!L$3) / $C885,""),"")</f>
        <v/>
      </c>
      <c r="M885" s="5" t="str">
        <f>IF($A885&lt;&gt;"",IF(M$2&lt;&gt;"",INDEX('Instrument History'!$1:$1048576,CcyPerBase!$B885,CcyPerBase!M$3) / $C885,""),"")</f>
        <v/>
      </c>
      <c r="N885" s="5" t="str">
        <f>IF($A885&lt;&gt;"",IF(N$2&lt;&gt;"",INDEX('Instrument History'!$1:$1048576,CcyPerBase!$B885,CcyPerBase!N$3) / $C885,""),"")</f>
        <v/>
      </c>
      <c r="O885" s="5" t="str">
        <f>IF($A885&lt;&gt;"",IF(O$2&lt;&gt;"",INDEX('Instrument History'!$1:$1048576,CcyPerBase!$B885,CcyPerBase!O$3) / $C885,""),"")</f>
        <v/>
      </c>
      <c r="P885" s="5" t="str">
        <f>IF($A885&lt;&gt;"",IF(P$2&lt;&gt;"",INDEX('Instrument History'!$1:$1048576,CcyPerBase!$B885,CcyPerBase!P$3) / $C885,""),"")</f>
        <v/>
      </c>
      <c r="Q885" s="5" t="str">
        <f>IF($A885&lt;&gt;"",IF(Q$2&lt;&gt;"",INDEX('Instrument History'!$1:$1048576,CcyPerBase!$B885,CcyPerBase!Q$3) / $C885,""),"")</f>
        <v/>
      </c>
      <c r="R885" s="5" t="str">
        <f>IF($A885&lt;&gt;"",IF(R$2&lt;&gt;"",INDEX('Instrument History'!$1:$1048576,CcyPerBase!$B885,CcyPerBase!R$3) / $C885,""),"")</f>
        <v/>
      </c>
      <c r="S885" s="5" t="str">
        <f>IF($A885&lt;&gt;"",IF(S$2&lt;&gt;"",INDEX('Instrument History'!$1:$1048576,CcyPerBase!$B885,CcyPerBase!S$3) / $C885,""),"")</f>
        <v/>
      </c>
      <c r="T885" s="5" t="str">
        <f>IF($A885&lt;&gt;"",IF(T$2&lt;&gt;"",INDEX('Instrument History'!$1:$1048576,CcyPerBase!$B885,CcyPerBase!T$3) / $C885,""),"")</f>
        <v/>
      </c>
      <c r="U885" s="5" t="str">
        <f>IF($A885&lt;&gt;"",IF(U$2&lt;&gt;"",INDEX('Instrument History'!$1:$1048576,CcyPerBase!$B885,CcyPerBase!U$3) / $C885,""),"")</f>
        <v/>
      </c>
      <c r="V885" s="5" t="str">
        <f>IF($A885&lt;&gt;"",IF(V$2&lt;&gt;"",INDEX('Instrument History'!$1:$1048576,CcyPerBase!$B885,CcyPerBase!V$3) / $C885,""),"")</f>
        <v/>
      </c>
      <c r="W885" s="5" t="str">
        <f>IF($A885&lt;&gt;"",IF(W$2&lt;&gt;"",INDEX('Instrument History'!$1:$1048576,CcyPerBase!$B885,CcyPerBase!W$3) / $C885,""),"")</f>
        <v/>
      </c>
      <c r="X885" s="5" t="str">
        <f>IF($A885&lt;&gt;"",IF(X$2&lt;&gt;"",INDEX('Instrument History'!$1:$1048576,CcyPerBase!$B885,CcyPerBase!X$3) / $C885,""),"")</f>
        <v/>
      </c>
    </row>
    <row r="886" spans="1:24">
      <c r="A886" s="12" t="str">
        <f>IF(A885&lt;&gt;"",IF(A885=$B$3,"",'Instrument History'!A883),"")</f>
        <v/>
      </c>
      <c r="B886" t="str">
        <f t="shared" si="14"/>
        <v/>
      </c>
      <c r="C886" s="5" t="str">
        <f>IF(A886&lt;&gt;"",INDEX('Instrument History'!$1:$1048576,CcyPerBase!B886,CcyPerBase!$B$2),"")</f>
        <v/>
      </c>
      <c r="D886" s="5" t="str">
        <f>IF($A886&lt;&gt;"",INDEX('Instrument History'!$1:$1048576,CcyPerBase!$B886,CcyPerBase!D$3) / $C886,"")</f>
        <v/>
      </c>
      <c r="E886" s="5" t="str">
        <f>IF($A886&lt;&gt;"",IF(E$2&lt;&gt;"",INDEX('Instrument History'!$1:$1048576,CcyPerBase!$B886,CcyPerBase!E$3) / $C886,""),"")</f>
        <v/>
      </c>
      <c r="F886" s="5" t="str">
        <f>IF($A886&lt;&gt;"",IF(F$2&lt;&gt;"",INDEX('Instrument History'!$1:$1048576,CcyPerBase!$B886,CcyPerBase!F$3) / $C886,""),"")</f>
        <v/>
      </c>
      <c r="G886" s="5" t="str">
        <f>IF($A886&lt;&gt;"",IF(G$2&lt;&gt;"",INDEX('Instrument History'!$1:$1048576,CcyPerBase!$B886,CcyPerBase!G$3) / $C886,""),"")</f>
        <v/>
      </c>
      <c r="H886" s="5" t="str">
        <f>IF($A886&lt;&gt;"",IF(H$2&lt;&gt;"",INDEX('Instrument History'!$1:$1048576,CcyPerBase!$B886,CcyPerBase!H$3) / $C886,""),"")</f>
        <v/>
      </c>
      <c r="I886" s="5" t="str">
        <f>IF($A886&lt;&gt;"",IF(I$2&lt;&gt;"",INDEX('Instrument History'!$1:$1048576,CcyPerBase!$B886,CcyPerBase!I$3) / $C886,""),"")</f>
        <v/>
      </c>
      <c r="J886" s="5" t="str">
        <f>IF($A886&lt;&gt;"",IF(J$2&lt;&gt;"",INDEX('Instrument History'!$1:$1048576,CcyPerBase!$B886,CcyPerBase!J$3) / $C886,""),"")</f>
        <v/>
      </c>
      <c r="K886" s="5" t="str">
        <f>IF($A886&lt;&gt;"",IF(K$2&lt;&gt;"",INDEX('Instrument History'!$1:$1048576,CcyPerBase!$B886,CcyPerBase!K$3) / $C886,""),"")</f>
        <v/>
      </c>
      <c r="L886" s="5" t="str">
        <f>IF($A886&lt;&gt;"",IF(L$2&lt;&gt;"",INDEX('Instrument History'!$1:$1048576,CcyPerBase!$B886,CcyPerBase!L$3) / $C886,""),"")</f>
        <v/>
      </c>
      <c r="M886" s="5" t="str">
        <f>IF($A886&lt;&gt;"",IF(M$2&lt;&gt;"",INDEX('Instrument History'!$1:$1048576,CcyPerBase!$B886,CcyPerBase!M$3) / $C886,""),"")</f>
        <v/>
      </c>
      <c r="N886" s="5" t="str">
        <f>IF($A886&lt;&gt;"",IF(N$2&lt;&gt;"",INDEX('Instrument History'!$1:$1048576,CcyPerBase!$B886,CcyPerBase!N$3) / $C886,""),"")</f>
        <v/>
      </c>
      <c r="O886" s="5" t="str">
        <f>IF($A886&lt;&gt;"",IF(O$2&lt;&gt;"",INDEX('Instrument History'!$1:$1048576,CcyPerBase!$B886,CcyPerBase!O$3) / $C886,""),"")</f>
        <v/>
      </c>
      <c r="P886" s="5" t="str">
        <f>IF($A886&lt;&gt;"",IF(P$2&lt;&gt;"",INDEX('Instrument History'!$1:$1048576,CcyPerBase!$B886,CcyPerBase!P$3) / $C886,""),"")</f>
        <v/>
      </c>
      <c r="Q886" s="5" t="str">
        <f>IF($A886&lt;&gt;"",IF(Q$2&lt;&gt;"",INDEX('Instrument History'!$1:$1048576,CcyPerBase!$B886,CcyPerBase!Q$3) / $C886,""),"")</f>
        <v/>
      </c>
      <c r="R886" s="5" t="str">
        <f>IF($A886&lt;&gt;"",IF(R$2&lt;&gt;"",INDEX('Instrument History'!$1:$1048576,CcyPerBase!$B886,CcyPerBase!R$3) / $C886,""),"")</f>
        <v/>
      </c>
      <c r="S886" s="5" t="str">
        <f>IF($A886&lt;&gt;"",IF(S$2&lt;&gt;"",INDEX('Instrument History'!$1:$1048576,CcyPerBase!$B886,CcyPerBase!S$3) / $C886,""),"")</f>
        <v/>
      </c>
      <c r="T886" s="5" t="str">
        <f>IF($A886&lt;&gt;"",IF(T$2&lt;&gt;"",INDEX('Instrument History'!$1:$1048576,CcyPerBase!$B886,CcyPerBase!T$3) / $C886,""),"")</f>
        <v/>
      </c>
      <c r="U886" s="5" t="str">
        <f>IF($A886&lt;&gt;"",IF(U$2&lt;&gt;"",INDEX('Instrument History'!$1:$1048576,CcyPerBase!$B886,CcyPerBase!U$3) / $C886,""),"")</f>
        <v/>
      </c>
      <c r="V886" s="5" t="str">
        <f>IF($A886&lt;&gt;"",IF(V$2&lt;&gt;"",INDEX('Instrument History'!$1:$1048576,CcyPerBase!$B886,CcyPerBase!V$3) / $C886,""),"")</f>
        <v/>
      </c>
      <c r="W886" s="5" t="str">
        <f>IF($A886&lt;&gt;"",IF(W$2&lt;&gt;"",INDEX('Instrument History'!$1:$1048576,CcyPerBase!$B886,CcyPerBase!W$3) / $C886,""),"")</f>
        <v/>
      </c>
      <c r="X886" s="5" t="str">
        <f>IF($A886&lt;&gt;"",IF(X$2&lt;&gt;"",INDEX('Instrument History'!$1:$1048576,CcyPerBase!$B886,CcyPerBase!X$3) / $C886,""),"")</f>
        <v/>
      </c>
    </row>
    <row r="887" spans="1:24">
      <c r="A887" s="12" t="str">
        <f>IF(A886&lt;&gt;"",IF(A886=$B$3,"",'Instrument History'!A884),"")</f>
        <v/>
      </c>
      <c r="B887" t="str">
        <f t="shared" si="14"/>
        <v/>
      </c>
      <c r="C887" s="5" t="str">
        <f>IF(A887&lt;&gt;"",INDEX('Instrument History'!$1:$1048576,CcyPerBase!B887,CcyPerBase!$B$2),"")</f>
        <v/>
      </c>
      <c r="D887" s="5" t="str">
        <f>IF($A887&lt;&gt;"",INDEX('Instrument History'!$1:$1048576,CcyPerBase!$B887,CcyPerBase!D$3) / $C887,"")</f>
        <v/>
      </c>
      <c r="E887" s="5" t="str">
        <f>IF($A887&lt;&gt;"",IF(E$2&lt;&gt;"",INDEX('Instrument History'!$1:$1048576,CcyPerBase!$B887,CcyPerBase!E$3) / $C887,""),"")</f>
        <v/>
      </c>
      <c r="F887" s="5" t="str">
        <f>IF($A887&lt;&gt;"",IF(F$2&lt;&gt;"",INDEX('Instrument History'!$1:$1048576,CcyPerBase!$B887,CcyPerBase!F$3) / $C887,""),"")</f>
        <v/>
      </c>
      <c r="G887" s="5" t="str">
        <f>IF($A887&lt;&gt;"",IF(G$2&lt;&gt;"",INDEX('Instrument History'!$1:$1048576,CcyPerBase!$B887,CcyPerBase!G$3) / $C887,""),"")</f>
        <v/>
      </c>
      <c r="H887" s="5" t="str">
        <f>IF($A887&lt;&gt;"",IF(H$2&lt;&gt;"",INDEX('Instrument History'!$1:$1048576,CcyPerBase!$B887,CcyPerBase!H$3) / $C887,""),"")</f>
        <v/>
      </c>
      <c r="I887" s="5" t="str">
        <f>IF($A887&lt;&gt;"",IF(I$2&lt;&gt;"",INDEX('Instrument History'!$1:$1048576,CcyPerBase!$B887,CcyPerBase!I$3) / $C887,""),"")</f>
        <v/>
      </c>
      <c r="J887" s="5" t="str">
        <f>IF($A887&lt;&gt;"",IF(J$2&lt;&gt;"",INDEX('Instrument History'!$1:$1048576,CcyPerBase!$B887,CcyPerBase!J$3) / $C887,""),"")</f>
        <v/>
      </c>
      <c r="K887" s="5" t="str">
        <f>IF($A887&lt;&gt;"",IF(K$2&lt;&gt;"",INDEX('Instrument History'!$1:$1048576,CcyPerBase!$B887,CcyPerBase!K$3) / $C887,""),"")</f>
        <v/>
      </c>
      <c r="L887" s="5" t="str">
        <f>IF($A887&lt;&gt;"",IF(L$2&lt;&gt;"",INDEX('Instrument History'!$1:$1048576,CcyPerBase!$B887,CcyPerBase!L$3) / $C887,""),"")</f>
        <v/>
      </c>
      <c r="M887" s="5" t="str">
        <f>IF($A887&lt;&gt;"",IF(M$2&lt;&gt;"",INDEX('Instrument History'!$1:$1048576,CcyPerBase!$B887,CcyPerBase!M$3) / $C887,""),"")</f>
        <v/>
      </c>
      <c r="N887" s="5" t="str">
        <f>IF($A887&lt;&gt;"",IF(N$2&lt;&gt;"",INDEX('Instrument History'!$1:$1048576,CcyPerBase!$B887,CcyPerBase!N$3) / $C887,""),"")</f>
        <v/>
      </c>
      <c r="O887" s="5" t="str">
        <f>IF($A887&lt;&gt;"",IF(O$2&lt;&gt;"",INDEX('Instrument History'!$1:$1048576,CcyPerBase!$B887,CcyPerBase!O$3) / $C887,""),"")</f>
        <v/>
      </c>
      <c r="P887" s="5" t="str">
        <f>IF($A887&lt;&gt;"",IF(P$2&lt;&gt;"",INDEX('Instrument History'!$1:$1048576,CcyPerBase!$B887,CcyPerBase!P$3) / $C887,""),"")</f>
        <v/>
      </c>
      <c r="Q887" s="5" t="str">
        <f>IF($A887&lt;&gt;"",IF(Q$2&lt;&gt;"",INDEX('Instrument History'!$1:$1048576,CcyPerBase!$B887,CcyPerBase!Q$3) / $C887,""),"")</f>
        <v/>
      </c>
      <c r="R887" s="5" t="str">
        <f>IF($A887&lt;&gt;"",IF(R$2&lt;&gt;"",INDEX('Instrument History'!$1:$1048576,CcyPerBase!$B887,CcyPerBase!R$3) / $C887,""),"")</f>
        <v/>
      </c>
      <c r="S887" s="5" t="str">
        <f>IF($A887&lt;&gt;"",IF(S$2&lt;&gt;"",INDEX('Instrument History'!$1:$1048576,CcyPerBase!$B887,CcyPerBase!S$3) / $C887,""),"")</f>
        <v/>
      </c>
      <c r="T887" s="5" t="str">
        <f>IF($A887&lt;&gt;"",IF(T$2&lt;&gt;"",INDEX('Instrument History'!$1:$1048576,CcyPerBase!$B887,CcyPerBase!T$3) / $C887,""),"")</f>
        <v/>
      </c>
      <c r="U887" s="5" t="str">
        <f>IF($A887&lt;&gt;"",IF(U$2&lt;&gt;"",INDEX('Instrument History'!$1:$1048576,CcyPerBase!$B887,CcyPerBase!U$3) / $C887,""),"")</f>
        <v/>
      </c>
      <c r="V887" s="5" t="str">
        <f>IF($A887&lt;&gt;"",IF(V$2&lt;&gt;"",INDEX('Instrument History'!$1:$1048576,CcyPerBase!$B887,CcyPerBase!V$3) / $C887,""),"")</f>
        <v/>
      </c>
      <c r="W887" s="5" t="str">
        <f>IF($A887&lt;&gt;"",IF(W$2&lt;&gt;"",INDEX('Instrument History'!$1:$1048576,CcyPerBase!$B887,CcyPerBase!W$3) / $C887,""),"")</f>
        <v/>
      </c>
      <c r="X887" s="5" t="str">
        <f>IF($A887&lt;&gt;"",IF(X$2&lt;&gt;"",INDEX('Instrument History'!$1:$1048576,CcyPerBase!$B887,CcyPerBase!X$3) / $C887,""),"")</f>
        <v/>
      </c>
    </row>
    <row r="888" spans="1:24">
      <c r="A888" s="12" t="str">
        <f>IF(A887&lt;&gt;"",IF(A887=$B$3,"",'Instrument History'!A885),"")</f>
        <v/>
      </c>
      <c r="B888" t="str">
        <f t="shared" si="14"/>
        <v/>
      </c>
      <c r="C888" s="5" t="str">
        <f>IF(A888&lt;&gt;"",INDEX('Instrument History'!$1:$1048576,CcyPerBase!B888,CcyPerBase!$B$2),"")</f>
        <v/>
      </c>
      <c r="D888" s="5" t="str">
        <f>IF($A888&lt;&gt;"",INDEX('Instrument History'!$1:$1048576,CcyPerBase!$B888,CcyPerBase!D$3) / $C888,"")</f>
        <v/>
      </c>
      <c r="E888" s="5" t="str">
        <f>IF($A888&lt;&gt;"",IF(E$2&lt;&gt;"",INDEX('Instrument History'!$1:$1048576,CcyPerBase!$B888,CcyPerBase!E$3) / $C888,""),"")</f>
        <v/>
      </c>
      <c r="F888" s="5" t="str">
        <f>IF($A888&lt;&gt;"",IF(F$2&lt;&gt;"",INDEX('Instrument History'!$1:$1048576,CcyPerBase!$B888,CcyPerBase!F$3) / $C888,""),"")</f>
        <v/>
      </c>
      <c r="G888" s="5" t="str">
        <f>IF($A888&lt;&gt;"",IF(G$2&lt;&gt;"",INDEX('Instrument History'!$1:$1048576,CcyPerBase!$B888,CcyPerBase!G$3) / $C888,""),"")</f>
        <v/>
      </c>
      <c r="H888" s="5" t="str">
        <f>IF($A888&lt;&gt;"",IF(H$2&lt;&gt;"",INDEX('Instrument History'!$1:$1048576,CcyPerBase!$B888,CcyPerBase!H$3) / $C888,""),"")</f>
        <v/>
      </c>
      <c r="I888" s="5" t="str">
        <f>IF($A888&lt;&gt;"",IF(I$2&lt;&gt;"",INDEX('Instrument History'!$1:$1048576,CcyPerBase!$B888,CcyPerBase!I$3) / $C888,""),"")</f>
        <v/>
      </c>
      <c r="J888" s="5" t="str">
        <f>IF($A888&lt;&gt;"",IF(J$2&lt;&gt;"",INDEX('Instrument History'!$1:$1048576,CcyPerBase!$B888,CcyPerBase!J$3) / $C888,""),"")</f>
        <v/>
      </c>
      <c r="K888" s="5" t="str">
        <f>IF($A888&lt;&gt;"",IF(K$2&lt;&gt;"",INDEX('Instrument History'!$1:$1048576,CcyPerBase!$B888,CcyPerBase!K$3) / $C888,""),"")</f>
        <v/>
      </c>
      <c r="L888" s="5" t="str">
        <f>IF($A888&lt;&gt;"",IF(L$2&lt;&gt;"",INDEX('Instrument History'!$1:$1048576,CcyPerBase!$B888,CcyPerBase!L$3) / $C888,""),"")</f>
        <v/>
      </c>
      <c r="M888" s="5" t="str">
        <f>IF($A888&lt;&gt;"",IF(M$2&lt;&gt;"",INDEX('Instrument History'!$1:$1048576,CcyPerBase!$B888,CcyPerBase!M$3) / $C888,""),"")</f>
        <v/>
      </c>
      <c r="N888" s="5" t="str">
        <f>IF($A888&lt;&gt;"",IF(N$2&lt;&gt;"",INDEX('Instrument History'!$1:$1048576,CcyPerBase!$B888,CcyPerBase!N$3) / $C888,""),"")</f>
        <v/>
      </c>
      <c r="O888" s="5" t="str">
        <f>IF($A888&lt;&gt;"",IF(O$2&lt;&gt;"",INDEX('Instrument History'!$1:$1048576,CcyPerBase!$B888,CcyPerBase!O$3) / $C888,""),"")</f>
        <v/>
      </c>
      <c r="P888" s="5" t="str">
        <f>IF($A888&lt;&gt;"",IF(P$2&lt;&gt;"",INDEX('Instrument History'!$1:$1048576,CcyPerBase!$B888,CcyPerBase!P$3) / $C888,""),"")</f>
        <v/>
      </c>
      <c r="Q888" s="5" t="str">
        <f>IF($A888&lt;&gt;"",IF(Q$2&lt;&gt;"",INDEX('Instrument History'!$1:$1048576,CcyPerBase!$B888,CcyPerBase!Q$3) / $C888,""),"")</f>
        <v/>
      </c>
      <c r="R888" s="5" t="str">
        <f>IF($A888&lt;&gt;"",IF(R$2&lt;&gt;"",INDEX('Instrument History'!$1:$1048576,CcyPerBase!$B888,CcyPerBase!R$3) / $C888,""),"")</f>
        <v/>
      </c>
      <c r="S888" s="5" t="str">
        <f>IF($A888&lt;&gt;"",IF(S$2&lt;&gt;"",INDEX('Instrument History'!$1:$1048576,CcyPerBase!$B888,CcyPerBase!S$3) / $C888,""),"")</f>
        <v/>
      </c>
      <c r="T888" s="5" t="str">
        <f>IF($A888&lt;&gt;"",IF(T$2&lt;&gt;"",INDEX('Instrument History'!$1:$1048576,CcyPerBase!$B888,CcyPerBase!T$3) / $C888,""),"")</f>
        <v/>
      </c>
      <c r="U888" s="5" t="str">
        <f>IF($A888&lt;&gt;"",IF(U$2&lt;&gt;"",INDEX('Instrument History'!$1:$1048576,CcyPerBase!$B888,CcyPerBase!U$3) / $C888,""),"")</f>
        <v/>
      </c>
      <c r="V888" s="5" t="str">
        <f>IF($A888&lt;&gt;"",IF(V$2&lt;&gt;"",INDEX('Instrument History'!$1:$1048576,CcyPerBase!$B888,CcyPerBase!V$3) / $C888,""),"")</f>
        <v/>
      </c>
      <c r="W888" s="5" t="str">
        <f>IF($A888&lt;&gt;"",IF(W$2&lt;&gt;"",INDEX('Instrument History'!$1:$1048576,CcyPerBase!$B888,CcyPerBase!W$3) / $C888,""),"")</f>
        <v/>
      </c>
      <c r="X888" s="5" t="str">
        <f>IF($A888&lt;&gt;"",IF(X$2&lt;&gt;"",INDEX('Instrument History'!$1:$1048576,CcyPerBase!$B888,CcyPerBase!X$3) / $C888,""),"")</f>
        <v/>
      </c>
    </row>
    <row r="889" spans="1:24">
      <c r="A889" s="12" t="str">
        <f>IF(A888&lt;&gt;"",IF(A888=$B$3,"",'Instrument History'!A886),"")</f>
        <v/>
      </c>
      <c r="B889" t="str">
        <f t="shared" si="14"/>
        <v/>
      </c>
      <c r="C889" s="5" t="str">
        <f>IF(A889&lt;&gt;"",INDEX('Instrument History'!$1:$1048576,CcyPerBase!B889,CcyPerBase!$B$2),"")</f>
        <v/>
      </c>
      <c r="D889" s="5" t="str">
        <f>IF($A889&lt;&gt;"",INDEX('Instrument History'!$1:$1048576,CcyPerBase!$B889,CcyPerBase!D$3) / $C889,"")</f>
        <v/>
      </c>
      <c r="E889" s="5" t="str">
        <f>IF($A889&lt;&gt;"",IF(E$2&lt;&gt;"",INDEX('Instrument History'!$1:$1048576,CcyPerBase!$B889,CcyPerBase!E$3) / $C889,""),"")</f>
        <v/>
      </c>
      <c r="F889" s="5" t="str">
        <f>IF($A889&lt;&gt;"",IF(F$2&lt;&gt;"",INDEX('Instrument History'!$1:$1048576,CcyPerBase!$B889,CcyPerBase!F$3) / $C889,""),"")</f>
        <v/>
      </c>
      <c r="G889" s="5" t="str">
        <f>IF($A889&lt;&gt;"",IF(G$2&lt;&gt;"",INDEX('Instrument History'!$1:$1048576,CcyPerBase!$B889,CcyPerBase!G$3) / $C889,""),"")</f>
        <v/>
      </c>
      <c r="H889" s="5" t="str">
        <f>IF($A889&lt;&gt;"",IF(H$2&lt;&gt;"",INDEX('Instrument History'!$1:$1048576,CcyPerBase!$B889,CcyPerBase!H$3) / $C889,""),"")</f>
        <v/>
      </c>
      <c r="I889" s="5" t="str">
        <f>IF($A889&lt;&gt;"",IF(I$2&lt;&gt;"",INDEX('Instrument History'!$1:$1048576,CcyPerBase!$B889,CcyPerBase!I$3) / $C889,""),"")</f>
        <v/>
      </c>
      <c r="J889" s="5" t="str">
        <f>IF($A889&lt;&gt;"",IF(J$2&lt;&gt;"",INDEX('Instrument History'!$1:$1048576,CcyPerBase!$B889,CcyPerBase!J$3) / $C889,""),"")</f>
        <v/>
      </c>
      <c r="K889" s="5" t="str">
        <f>IF($A889&lt;&gt;"",IF(K$2&lt;&gt;"",INDEX('Instrument History'!$1:$1048576,CcyPerBase!$B889,CcyPerBase!K$3) / $C889,""),"")</f>
        <v/>
      </c>
      <c r="L889" s="5" t="str">
        <f>IF($A889&lt;&gt;"",IF(L$2&lt;&gt;"",INDEX('Instrument History'!$1:$1048576,CcyPerBase!$B889,CcyPerBase!L$3) / $C889,""),"")</f>
        <v/>
      </c>
      <c r="M889" s="5" t="str">
        <f>IF($A889&lt;&gt;"",IF(M$2&lt;&gt;"",INDEX('Instrument History'!$1:$1048576,CcyPerBase!$B889,CcyPerBase!M$3) / $C889,""),"")</f>
        <v/>
      </c>
      <c r="N889" s="5" t="str">
        <f>IF($A889&lt;&gt;"",IF(N$2&lt;&gt;"",INDEX('Instrument History'!$1:$1048576,CcyPerBase!$B889,CcyPerBase!N$3) / $C889,""),"")</f>
        <v/>
      </c>
      <c r="O889" s="5" t="str">
        <f>IF($A889&lt;&gt;"",IF(O$2&lt;&gt;"",INDEX('Instrument History'!$1:$1048576,CcyPerBase!$B889,CcyPerBase!O$3) / $C889,""),"")</f>
        <v/>
      </c>
      <c r="P889" s="5" t="str">
        <f>IF($A889&lt;&gt;"",IF(P$2&lt;&gt;"",INDEX('Instrument History'!$1:$1048576,CcyPerBase!$B889,CcyPerBase!P$3) / $C889,""),"")</f>
        <v/>
      </c>
      <c r="Q889" s="5" t="str">
        <f>IF($A889&lt;&gt;"",IF(Q$2&lt;&gt;"",INDEX('Instrument History'!$1:$1048576,CcyPerBase!$B889,CcyPerBase!Q$3) / $C889,""),"")</f>
        <v/>
      </c>
      <c r="R889" s="5" t="str">
        <f>IF($A889&lt;&gt;"",IF(R$2&lt;&gt;"",INDEX('Instrument History'!$1:$1048576,CcyPerBase!$B889,CcyPerBase!R$3) / $C889,""),"")</f>
        <v/>
      </c>
      <c r="S889" s="5" t="str">
        <f>IF($A889&lt;&gt;"",IF(S$2&lt;&gt;"",INDEX('Instrument History'!$1:$1048576,CcyPerBase!$B889,CcyPerBase!S$3) / $C889,""),"")</f>
        <v/>
      </c>
      <c r="T889" s="5" t="str">
        <f>IF($A889&lt;&gt;"",IF(T$2&lt;&gt;"",INDEX('Instrument History'!$1:$1048576,CcyPerBase!$B889,CcyPerBase!T$3) / $C889,""),"")</f>
        <v/>
      </c>
      <c r="U889" s="5" t="str">
        <f>IF($A889&lt;&gt;"",IF(U$2&lt;&gt;"",INDEX('Instrument History'!$1:$1048576,CcyPerBase!$B889,CcyPerBase!U$3) / $C889,""),"")</f>
        <v/>
      </c>
      <c r="V889" s="5" t="str">
        <f>IF($A889&lt;&gt;"",IF(V$2&lt;&gt;"",INDEX('Instrument History'!$1:$1048576,CcyPerBase!$B889,CcyPerBase!V$3) / $C889,""),"")</f>
        <v/>
      </c>
      <c r="W889" s="5" t="str">
        <f>IF($A889&lt;&gt;"",IF(W$2&lt;&gt;"",INDEX('Instrument History'!$1:$1048576,CcyPerBase!$B889,CcyPerBase!W$3) / $C889,""),"")</f>
        <v/>
      </c>
      <c r="X889" s="5" t="str">
        <f>IF($A889&lt;&gt;"",IF(X$2&lt;&gt;"",INDEX('Instrument History'!$1:$1048576,CcyPerBase!$B889,CcyPerBase!X$3) / $C889,""),"")</f>
        <v/>
      </c>
    </row>
    <row r="890" spans="1:24">
      <c r="A890" s="12" t="str">
        <f>IF(A889&lt;&gt;"",IF(A889=$B$3,"",'Instrument History'!A887),"")</f>
        <v/>
      </c>
      <c r="B890" t="str">
        <f t="shared" si="14"/>
        <v/>
      </c>
      <c r="C890" s="5" t="str">
        <f>IF(A890&lt;&gt;"",INDEX('Instrument History'!$1:$1048576,CcyPerBase!B890,CcyPerBase!$B$2),"")</f>
        <v/>
      </c>
      <c r="D890" s="5" t="str">
        <f>IF($A890&lt;&gt;"",INDEX('Instrument History'!$1:$1048576,CcyPerBase!$B890,CcyPerBase!D$3) / $C890,"")</f>
        <v/>
      </c>
      <c r="E890" s="5" t="str">
        <f>IF($A890&lt;&gt;"",IF(E$2&lt;&gt;"",INDEX('Instrument History'!$1:$1048576,CcyPerBase!$B890,CcyPerBase!E$3) / $C890,""),"")</f>
        <v/>
      </c>
      <c r="F890" s="5" t="str">
        <f>IF($A890&lt;&gt;"",IF(F$2&lt;&gt;"",INDEX('Instrument History'!$1:$1048576,CcyPerBase!$B890,CcyPerBase!F$3) / $C890,""),"")</f>
        <v/>
      </c>
      <c r="G890" s="5" t="str">
        <f>IF($A890&lt;&gt;"",IF(G$2&lt;&gt;"",INDEX('Instrument History'!$1:$1048576,CcyPerBase!$B890,CcyPerBase!G$3) / $C890,""),"")</f>
        <v/>
      </c>
      <c r="H890" s="5" t="str">
        <f>IF($A890&lt;&gt;"",IF(H$2&lt;&gt;"",INDEX('Instrument History'!$1:$1048576,CcyPerBase!$B890,CcyPerBase!H$3) / $C890,""),"")</f>
        <v/>
      </c>
      <c r="I890" s="5" t="str">
        <f>IF($A890&lt;&gt;"",IF(I$2&lt;&gt;"",INDEX('Instrument History'!$1:$1048576,CcyPerBase!$B890,CcyPerBase!I$3) / $C890,""),"")</f>
        <v/>
      </c>
      <c r="J890" s="5" t="str">
        <f>IF($A890&lt;&gt;"",IF(J$2&lt;&gt;"",INDEX('Instrument History'!$1:$1048576,CcyPerBase!$B890,CcyPerBase!J$3) / $C890,""),"")</f>
        <v/>
      </c>
      <c r="K890" s="5" t="str">
        <f>IF($A890&lt;&gt;"",IF(K$2&lt;&gt;"",INDEX('Instrument History'!$1:$1048576,CcyPerBase!$B890,CcyPerBase!K$3) / $C890,""),"")</f>
        <v/>
      </c>
      <c r="L890" s="5" t="str">
        <f>IF($A890&lt;&gt;"",IF(L$2&lt;&gt;"",INDEX('Instrument History'!$1:$1048576,CcyPerBase!$B890,CcyPerBase!L$3) / $C890,""),"")</f>
        <v/>
      </c>
      <c r="M890" s="5" t="str">
        <f>IF($A890&lt;&gt;"",IF(M$2&lt;&gt;"",INDEX('Instrument History'!$1:$1048576,CcyPerBase!$B890,CcyPerBase!M$3) / $C890,""),"")</f>
        <v/>
      </c>
      <c r="N890" s="5" t="str">
        <f>IF($A890&lt;&gt;"",IF(N$2&lt;&gt;"",INDEX('Instrument History'!$1:$1048576,CcyPerBase!$B890,CcyPerBase!N$3) / $C890,""),"")</f>
        <v/>
      </c>
      <c r="O890" s="5" t="str">
        <f>IF($A890&lt;&gt;"",IF(O$2&lt;&gt;"",INDEX('Instrument History'!$1:$1048576,CcyPerBase!$B890,CcyPerBase!O$3) / $C890,""),"")</f>
        <v/>
      </c>
      <c r="P890" s="5" t="str">
        <f>IF($A890&lt;&gt;"",IF(P$2&lt;&gt;"",INDEX('Instrument History'!$1:$1048576,CcyPerBase!$B890,CcyPerBase!P$3) / $C890,""),"")</f>
        <v/>
      </c>
      <c r="Q890" s="5" t="str">
        <f>IF($A890&lt;&gt;"",IF(Q$2&lt;&gt;"",INDEX('Instrument History'!$1:$1048576,CcyPerBase!$B890,CcyPerBase!Q$3) / $C890,""),"")</f>
        <v/>
      </c>
      <c r="R890" s="5" t="str">
        <f>IF($A890&lt;&gt;"",IF(R$2&lt;&gt;"",INDEX('Instrument History'!$1:$1048576,CcyPerBase!$B890,CcyPerBase!R$3) / $C890,""),"")</f>
        <v/>
      </c>
      <c r="S890" s="5" t="str">
        <f>IF($A890&lt;&gt;"",IF(S$2&lt;&gt;"",INDEX('Instrument History'!$1:$1048576,CcyPerBase!$B890,CcyPerBase!S$3) / $C890,""),"")</f>
        <v/>
      </c>
      <c r="T890" s="5" t="str">
        <f>IF($A890&lt;&gt;"",IF(T$2&lt;&gt;"",INDEX('Instrument History'!$1:$1048576,CcyPerBase!$B890,CcyPerBase!T$3) / $C890,""),"")</f>
        <v/>
      </c>
      <c r="U890" s="5" t="str">
        <f>IF($A890&lt;&gt;"",IF(U$2&lt;&gt;"",INDEX('Instrument History'!$1:$1048576,CcyPerBase!$B890,CcyPerBase!U$3) / $C890,""),"")</f>
        <v/>
      </c>
      <c r="V890" s="5" t="str">
        <f>IF($A890&lt;&gt;"",IF(V$2&lt;&gt;"",INDEX('Instrument History'!$1:$1048576,CcyPerBase!$B890,CcyPerBase!V$3) / $C890,""),"")</f>
        <v/>
      </c>
      <c r="W890" s="5" t="str">
        <f>IF($A890&lt;&gt;"",IF(W$2&lt;&gt;"",INDEX('Instrument History'!$1:$1048576,CcyPerBase!$B890,CcyPerBase!W$3) / $C890,""),"")</f>
        <v/>
      </c>
      <c r="X890" s="5" t="str">
        <f>IF($A890&lt;&gt;"",IF(X$2&lt;&gt;"",INDEX('Instrument History'!$1:$1048576,CcyPerBase!$B890,CcyPerBase!X$3) / $C890,""),"")</f>
        <v/>
      </c>
    </row>
    <row r="891" spans="1:24">
      <c r="A891" s="12" t="str">
        <f>IF(A890&lt;&gt;"",IF(A890=$B$3,"",'Instrument History'!A888),"")</f>
        <v/>
      </c>
      <c r="B891" t="str">
        <f t="shared" si="14"/>
        <v/>
      </c>
      <c r="C891" s="5" t="str">
        <f>IF(A891&lt;&gt;"",INDEX('Instrument History'!$1:$1048576,CcyPerBase!B891,CcyPerBase!$B$2),"")</f>
        <v/>
      </c>
      <c r="D891" s="5" t="str">
        <f>IF($A891&lt;&gt;"",INDEX('Instrument History'!$1:$1048576,CcyPerBase!$B891,CcyPerBase!D$3) / $C891,"")</f>
        <v/>
      </c>
      <c r="E891" s="5" t="str">
        <f>IF($A891&lt;&gt;"",IF(E$2&lt;&gt;"",INDEX('Instrument History'!$1:$1048576,CcyPerBase!$B891,CcyPerBase!E$3) / $C891,""),"")</f>
        <v/>
      </c>
      <c r="F891" s="5" t="str">
        <f>IF($A891&lt;&gt;"",IF(F$2&lt;&gt;"",INDEX('Instrument History'!$1:$1048576,CcyPerBase!$B891,CcyPerBase!F$3) / $C891,""),"")</f>
        <v/>
      </c>
      <c r="G891" s="5" t="str">
        <f>IF($A891&lt;&gt;"",IF(G$2&lt;&gt;"",INDEX('Instrument History'!$1:$1048576,CcyPerBase!$B891,CcyPerBase!G$3) / $C891,""),"")</f>
        <v/>
      </c>
      <c r="H891" s="5" t="str">
        <f>IF($A891&lt;&gt;"",IF(H$2&lt;&gt;"",INDEX('Instrument History'!$1:$1048576,CcyPerBase!$B891,CcyPerBase!H$3) / $C891,""),"")</f>
        <v/>
      </c>
      <c r="I891" s="5" t="str">
        <f>IF($A891&lt;&gt;"",IF(I$2&lt;&gt;"",INDEX('Instrument History'!$1:$1048576,CcyPerBase!$B891,CcyPerBase!I$3) / $C891,""),"")</f>
        <v/>
      </c>
      <c r="J891" s="5" t="str">
        <f>IF($A891&lt;&gt;"",IF(J$2&lt;&gt;"",INDEX('Instrument History'!$1:$1048576,CcyPerBase!$B891,CcyPerBase!J$3) / $C891,""),"")</f>
        <v/>
      </c>
      <c r="K891" s="5" t="str">
        <f>IF($A891&lt;&gt;"",IF(K$2&lt;&gt;"",INDEX('Instrument History'!$1:$1048576,CcyPerBase!$B891,CcyPerBase!K$3) / $C891,""),"")</f>
        <v/>
      </c>
      <c r="L891" s="5" t="str">
        <f>IF($A891&lt;&gt;"",IF(L$2&lt;&gt;"",INDEX('Instrument History'!$1:$1048576,CcyPerBase!$B891,CcyPerBase!L$3) / $C891,""),"")</f>
        <v/>
      </c>
      <c r="M891" s="5" t="str">
        <f>IF($A891&lt;&gt;"",IF(M$2&lt;&gt;"",INDEX('Instrument History'!$1:$1048576,CcyPerBase!$B891,CcyPerBase!M$3) / $C891,""),"")</f>
        <v/>
      </c>
      <c r="N891" s="5" t="str">
        <f>IF($A891&lt;&gt;"",IF(N$2&lt;&gt;"",INDEX('Instrument History'!$1:$1048576,CcyPerBase!$B891,CcyPerBase!N$3) / $C891,""),"")</f>
        <v/>
      </c>
      <c r="O891" s="5" t="str">
        <f>IF($A891&lt;&gt;"",IF(O$2&lt;&gt;"",INDEX('Instrument History'!$1:$1048576,CcyPerBase!$B891,CcyPerBase!O$3) / $C891,""),"")</f>
        <v/>
      </c>
      <c r="P891" s="5" t="str">
        <f>IF($A891&lt;&gt;"",IF(P$2&lt;&gt;"",INDEX('Instrument History'!$1:$1048576,CcyPerBase!$B891,CcyPerBase!P$3) / $C891,""),"")</f>
        <v/>
      </c>
      <c r="Q891" s="5" t="str">
        <f>IF($A891&lt;&gt;"",IF(Q$2&lt;&gt;"",INDEX('Instrument History'!$1:$1048576,CcyPerBase!$B891,CcyPerBase!Q$3) / $C891,""),"")</f>
        <v/>
      </c>
      <c r="R891" s="5" t="str">
        <f>IF($A891&lt;&gt;"",IF(R$2&lt;&gt;"",INDEX('Instrument History'!$1:$1048576,CcyPerBase!$B891,CcyPerBase!R$3) / $C891,""),"")</f>
        <v/>
      </c>
      <c r="S891" s="5" t="str">
        <f>IF($A891&lt;&gt;"",IF(S$2&lt;&gt;"",INDEX('Instrument History'!$1:$1048576,CcyPerBase!$B891,CcyPerBase!S$3) / $C891,""),"")</f>
        <v/>
      </c>
      <c r="T891" s="5" t="str">
        <f>IF($A891&lt;&gt;"",IF(T$2&lt;&gt;"",INDEX('Instrument History'!$1:$1048576,CcyPerBase!$B891,CcyPerBase!T$3) / $C891,""),"")</f>
        <v/>
      </c>
      <c r="U891" s="5" t="str">
        <f>IF($A891&lt;&gt;"",IF(U$2&lt;&gt;"",INDEX('Instrument History'!$1:$1048576,CcyPerBase!$B891,CcyPerBase!U$3) / $C891,""),"")</f>
        <v/>
      </c>
      <c r="V891" s="5" t="str">
        <f>IF($A891&lt;&gt;"",IF(V$2&lt;&gt;"",INDEX('Instrument History'!$1:$1048576,CcyPerBase!$B891,CcyPerBase!V$3) / $C891,""),"")</f>
        <v/>
      </c>
      <c r="W891" s="5" t="str">
        <f>IF($A891&lt;&gt;"",IF(W$2&lt;&gt;"",INDEX('Instrument History'!$1:$1048576,CcyPerBase!$B891,CcyPerBase!W$3) / $C891,""),"")</f>
        <v/>
      </c>
      <c r="X891" s="5" t="str">
        <f>IF($A891&lt;&gt;"",IF(X$2&lt;&gt;"",INDEX('Instrument History'!$1:$1048576,CcyPerBase!$B891,CcyPerBase!X$3) / $C891,""),"")</f>
        <v/>
      </c>
    </row>
    <row r="892" spans="1:24">
      <c r="A892" s="12" t="str">
        <f>IF(A891&lt;&gt;"",IF(A891=$B$3,"",'Instrument History'!A889),"")</f>
        <v/>
      </c>
      <c r="B892" t="str">
        <f t="shared" si="14"/>
        <v/>
      </c>
      <c r="C892" s="5" t="str">
        <f>IF(A892&lt;&gt;"",INDEX('Instrument History'!$1:$1048576,CcyPerBase!B892,CcyPerBase!$B$2),"")</f>
        <v/>
      </c>
      <c r="D892" s="5" t="str">
        <f>IF($A892&lt;&gt;"",INDEX('Instrument History'!$1:$1048576,CcyPerBase!$B892,CcyPerBase!D$3) / $C892,"")</f>
        <v/>
      </c>
      <c r="E892" s="5" t="str">
        <f>IF($A892&lt;&gt;"",IF(E$2&lt;&gt;"",INDEX('Instrument History'!$1:$1048576,CcyPerBase!$B892,CcyPerBase!E$3) / $C892,""),"")</f>
        <v/>
      </c>
      <c r="F892" s="5" t="str">
        <f>IF($A892&lt;&gt;"",IF(F$2&lt;&gt;"",INDEX('Instrument History'!$1:$1048576,CcyPerBase!$B892,CcyPerBase!F$3) / $C892,""),"")</f>
        <v/>
      </c>
      <c r="G892" s="5" t="str">
        <f>IF($A892&lt;&gt;"",IF(G$2&lt;&gt;"",INDEX('Instrument History'!$1:$1048576,CcyPerBase!$B892,CcyPerBase!G$3) / $C892,""),"")</f>
        <v/>
      </c>
      <c r="H892" s="5" t="str">
        <f>IF($A892&lt;&gt;"",IF(H$2&lt;&gt;"",INDEX('Instrument History'!$1:$1048576,CcyPerBase!$B892,CcyPerBase!H$3) / $C892,""),"")</f>
        <v/>
      </c>
      <c r="I892" s="5" t="str">
        <f>IF($A892&lt;&gt;"",IF(I$2&lt;&gt;"",INDEX('Instrument History'!$1:$1048576,CcyPerBase!$B892,CcyPerBase!I$3) / $C892,""),"")</f>
        <v/>
      </c>
      <c r="J892" s="5" t="str">
        <f>IF($A892&lt;&gt;"",IF(J$2&lt;&gt;"",INDEX('Instrument History'!$1:$1048576,CcyPerBase!$B892,CcyPerBase!J$3) / $C892,""),"")</f>
        <v/>
      </c>
      <c r="K892" s="5" t="str">
        <f>IF($A892&lt;&gt;"",IF(K$2&lt;&gt;"",INDEX('Instrument History'!$1:$1048576,CcyPerBase!$B892,CcyPerBase!K$3) / $C892,""),"")</f>
        <v/>
      </c>
      <c r="L892" s="5" t="str">
        <f>IF($A892&lt;&gt;"",IF(L$2&lt;&gt;"",INDEX('Instrument History'!$1:$1048576,CcyPerBase!$B892,CcyPerBase!L$3) / $C892,""),"")</f>
        <v/>
      </c>
      <c r="M892" s="5" t="str">
        <f>IF($A892&lt;&gt;"",IF(M$2&lt;&gt;"",INDEX('Instrument History'!$1:$1048576,CcyPerBase!$B892,CcyPerBase!M$3) / $C892,""),"")</f>
        <v/>
      </c>
      <c r="N892" s="5" t="str">
        <f>IF($A892&lt;&gt;"",IF(N$2&lt;&gt;"",INDEX('Instrument History'!$1:$1048576,CcyPerBase!$B892,CcyPerBase!N$3) / $C892,""),"")</f>
        <v/>
      </c>
      <c r="O892" s="5" t="str">
        <f>IF($A892&lt;&gt;"",IF(O$2&lt;&gt;"",INDEX('Instrument History'!$1:$1048576,CcyPerBase!$B892,CcyPerBase!O$3) / $C892,""),"")</f>
        <v/>
      </c>
      <c r="P892" s="5" t="str">
        <f>IF($A892&lt;&gt;"",IF(P$2&lt;&gt;"",INDEX('Instrument History'!$1:$1048576,CcyPerBase!$B892,CcyPerBase!P$3) / $C892,""),"")</f>
        <v/>
      </c>
      <c r="Q892" s="5" t="str">
        <f>IF($A892&lt;&gt;"",IF(Q$2&lt;&gt;"",INDEX('Instrument History'!$1:$1048576,CcyPerBase!$B892,CcyPerBase!Q$3) / $C892,""),"")</f>
        <v/>
      </c>
      <c r="R892" s="5" t="str">
        <f>IF($A892&lt;&gt;"",IF(R$2&lt;&gt;"",INDEX('Instrument History'!$1:$1048576,CcyPerBase!$B892,CcyPerBase!R$3) / $C892,""),"")</f>
        <v/>
      </c>
      <c r="S892" s="5" t="str">
        <f>IF($A892&lt;&gt;"",IF(S$2&lt;&gt;"",INDEX('Instrument History'!$1:$1048576,CcyPerBase!$B892,CcyPerBase!S$3) / $C892,""),"")</f>
        <v/>
      </c>
      <c r="T892" s="5" t="str">
        <f>IF($A892&lt;&gt;"",IF(T$2&lt;&gt;"",INDEX('Instrument History'!$1:$1048576,CcyPerBase!$B892,CcyPerBase!T$3) / $C892,""),"")</f>
        <v/>
      </c>
      <c r="U892" s="5" t="str">
        <f>IF($A892&lt;&gt;"",IF(U$2&lt;&gt;"",INDEX('Instrument History'!$1:$1048576,CcyPerBase!$B892,CcyPerBase!U$3) / $C892,""),"")</f>
        <v/>
      </c>
      <c r="V892" s="5" t="str">
        <f>IF($A892&lt;&gt;"",IF(V$2&lt;&gt;"",INDEX('Instrument History'!$1:$1048576,CcyPerBase!$B892,CcyPerBase!V$3) / $C892,""),"")</f>
        <v/>
      </c>
      <c r="W892" s="5" t="str">
        <f>IF($A892&lt;&gt;"",IF(W$2&lt;&gt;"",INDEX('Instrument History'!$1:$1048576,CcyPerBase!$B892,CcyPerBase!W$3) / $C892,""),"")</f>
        <v/>
      </c>
      <c r="X892" s="5" t="str">
        <f>IF($A892&lt;&gt;"",IF(X$2&lt;&gt;"",INDEX('Instrument History'!$1:$1048576,CcyPerBase!$B892,CcyPerBase!X$3) / $C892,""),"")</f>
        <v/>
      </c>
    </row>
    <row r="893" spans="1:24">
      <c r="A893" s="12" t="str">
        <f>IF(A892&lt;&gt;"",IF(A892=$B$3,"",'Instrument History'!A890),"")</f>
        <v/>
      </c>
      <c r="B893" t="str">
        <f t="shared" si="14"/>
        <v/>
      </c>
      <c r="C893" s="5" t="str">
        <f>IF(A893&lt;&gt;"",INDEX('Instrument History'!$1:$1048576,CcyPerBase!B893,CcyPerBase!$B$2),"")</f>
        <v/>
      </c>
      <c r="D893" s="5" t="str">
        <f>IF($A893&lt;&gt;"",INDEX('Instrument History'!$1:$1048576,CcyPerBase!$B893,CcyPerBase!D$3) / $C893,"")</f>
        <v/>
      </c>
      <c r="E893" s="5" t="str">
        <f>IF($A893&lt;&gt;"",IF(E$2&lt;&gt;"",INDEX('Instrument History'!$1:$1048576,CcyPerBase!$B893,CcyPerBase!E$3) / $C893,""),"")</f>
        <v/>
      </c>
      <c r="F893" s="5" t="str">
        <f>IF($A893&lt;&gt;"",IF(F$2&lt;&gt;"",INDEX('Instrument History'!$1:$1048576,CcyPerBase!$B893,CcyPerBase!F$3) / $C893,""),"")</f>
        <v/>
      </c>
      <c r="G893" s="5" t="str">
        <f>IF($A893&lt;&gt;"",IF(G$2&lt;&gt;"",INDEX('Instrument History'!$1:$1048576,CcyPerBase!$B893,CcyPerBase!G$3) / $C893,""),"")</f>
        <v/>
      </c>
      <c r="H893" s="5" t="str">
        <f>IF($A893&lt;&gt;"",IF(H$2&lt;&gt;"",INDEX('Instrument History'!$1:$1048576,CcyPerBase!$B893,CcyPerBase!H$3) / $C893,""),"")</f>
        <v/>
      </c>
      <c r="I893" s="5" t="str">
        <f>IF($A893&lt;&gt;"",IF(I$2&lt;&gt;"",INDEX('Instrument History'!$1:$1048576,CcyPerBase!$B893,CcyPerBase!I$3) / $C893,""),"")</f>
        <v/>
      </c>
      <c r="J893" s="5" t="str">
        <f>IF($A893&lt;&gt;"",IF(J$2&lt;&gt;"",INDEX('Instrument History'!$1:$1048576,CcyPerBase!$B893,CcyPerBase!J$3) / $C893,""),"")</f>
        <v/>
      </c>
      <c r="K893" s="5" t="str">
        <f>IF($A893&lt;&gt;"",IF(K$2&lt;&gt;"",INDEX('Instrument History'!$1:$1048576,CcyPerBase!$B893,CcyPerBase!K$3) / $C893,""),"")</f>
        <v/>
      </c>
      <c r="L893" s="5" t="str">
        <f>IF($A893&lt;&gt;"",IF(L$2&lt;&gt;"",INDEX('Instrument History'!$1:$1048576,CcyPerBase!$B893,CcyPerBase!L$3) / $C893,""),"")</f>
        <v/>
      </c>
      <c r="M893" s="5" t="str">
        <f>IF($A893&lt;&gt;"",IF(M$2&lt;&gt;"",INDEX('Instrument History'!$1:$1048576,CcyPerBase!$B893,CcyPerBase!M$3) / $C893,""),"")</f>
        <v/>
      </c>
      <c r="N893" s="5" t="str">
        <f>IF($A893&lt;&gt;"",IF(N$2&lt;&gt;"",INDEX('Instrument History'!$1:$1048576,CcyPerBase!$B893,CcyPerBase!N$3) / $C893,""),"")</f>
        <v/>
      </c>
      <c r="O893" s="5" t="str">
        <f>IF($A893&lt;&gt;"",IF(O$2&lt;&gt;"",INDEX('Instrument History'!$1:$1048576,CcyPerBase!$B893,CcyPerBase!O$3) / $C893,""),"")</f>
        <v/>
      </c>
      <c r="P893" s="5" t="str">
        <f>IF($A893&lt;&gt;"",IF(P$2&lt;&gt;"",INDEX('Instrument History'!$1:$1048576,CcyPerBase!$B893,CcyPerBase!P$3) / $C893,""),"")</f>
        <v/>
      </c>
      <c r="Q893" s="5" t="str">
        <f>IF($A893&lt;&gt;"",IF(Q$2&lt;&gt;"",INDEX('Instrument History'!$1:$1048576,CcyPerBase!$B893,CcyPerBase!Q$3) / $C893,""),"")</f>
        <v/>
      </c>
      <c r="R893" s="5" t="str">
        <f>IF($A893&lt;&gt;"",IF(R$2&lt;&gt;"",INDEX('Instrument History'!$1:$1048576,CcyPerBase!$B893,CcyPerBase!R$3) / $C893,""),"")</f>
        <v/>
      </c>
      <c r="S893" s="5" t="str">
        <f>IF($A893&lt;&gt;"",IF(S$2&lt;&gt;"",INDEX('Instrument History'!$1:$1048576,CcyPerBase!$B893,CcyPerBase!S$3) / $C893,""),"")</f>
        <v/>
      </c>
      <c r="T893" s="5" t="str">
        <f>IF($A893&lt;&gt;"",IF(T$2&lt;&gt;"",INDEX('Instrument History'!$1:$1048576,CcyPerBase!$B893,CcyPerBase!T$3) / $C893,""),"")</f>
        <v/>
      </c>
      <c r="U893" s="5" t="str">
        <f>IF($A893&lt;&gt;"",IF(U$2&lt;&gt;"",INDEX('Instrument History'!$1:$1048576,CcyPerBase!$B893,CcyPerBase!U$3) / $C893,""),"")</f>
        <v/>
      </c>
      <c r="V893" s="5" t="str">
        <f>IF($A893&lt;&gt;"",IF(V$2&lt;&gt;"",INDEX('Instrument History'!$1:$1048576,CcyPerBase!$B893,CcyPerBase!V$3) / $C893,""),"")</f>
        <v/>
      </c>
      <c r="W893" s="5" t="str">
        <f>IF($A893&lt;&gt;"",IF(W$2&lt;&gt;"",INDEX('Instrument History'!$1:$1048576,CcyPerBase!$B893,CcyPerBase!W$3) / $C893,""),"")</f>
        <v/>
      </c>
      <c r="X893" s="5" t="str">
        <f>IF($A893&lt;&gt;"",IF(X$2&lt;&gt;"",INDEX('Instrument History'!$1:$1048576,CcyPerBase!$B893,CcyPerBase!X$3) / $C893,""),"")</f>
        <v/>
      </c>
    </row>
    <row r="894" spans="1:24">
      <c r="A894" s="12" t="str">
        <f>IF(A893&lt;&gt;"",IF(A893=$B$3,"",'Instrument History'!A891),"")</f>
        <v/>
      </c>
      <c r="B894" t="str">
        <f t="shared" si="14"/>
        <v/>
      </c>
      <c r="C894" s="5" t="str">
        <f>IF(A894&lt;&gt;"",INDEX('Instrument History'!$1:$1048576,CcyPerBase!B894,CcyPerBase!$B$2),"")</f>
        <v/>
      </c>
      <c r="D894" s="5" t="str">
        <f>IF($A894&lt;&gt;"",INDEX('Instrument History'!$1:$1048576,CcyPerBase!$B894,CcyPerBase!D$3) / $C894,"")</f>
        <v/>
      </c>
      <c r="E894" s="5" t="str">
        <f>IF($A894&lt;&gt;"",IF(E$2&lt;&gt;"",INDEX('Instrument History'!$1:$1048576,CcyPerBase!$B894,CcyPerBase!E$3) / $C894,""),"")</f>
        <v/>
      </c>
      <c r="F894" s="5" t="str">
        <f>IF($A894&lt;&gt;"",IF(F$2&lt;&gt;"",INDEX('Instrument History'!$1:$1048576,CcyPerBase!$B894,CcyPerBase!F$3) / $C894,""),"")</f>
        <v/>
      </c>
      <c r="G894" s="5" t="str">
        <f>IF($A894&lt;&gt;"",IF(G$2&lt;&gt;"",INDEX('Instrument History'!$1:$1048576,CcyPerBase!$B894,CcyPerBase!G$3) / $C894,""),"")</f>
        <v/>
      </c>
      <c r="H894" s="5" t="str">
        <f>IF($A894&lt;&gt;"",IF(H$2&lt;&gt;"",INDEX('Instrument History'!$1:$1048576,CcyPerBase!$B894,CcyPerBase!H$3) / $C894,""),"")</f>
        <v/>
      </c>
      <c r="I894" s="5" t="str">
        <f>IF($A894&lt;&gt;"",IF(I$2&lt;&gt;"",INDEX('Instrument History'!$1:$1048576,CcyPerBase!$B894,CcyPerBase!I$3) / $C894,""),"")</f>
        <v/>
      </c>
      <c r="J894" s="5" t="str">
        <f>IF($A894&lt;&gt;"",IF(J$2&lt;&gt;"",INDEX('Instrument History'!$1:$1048576,CcyPerBase!$B894,CcyPerBase!J$3) / $C894,""),"")</f>
        <v/>
      </c>
      <c r="K894" s="5" t="str">
        <f>IF($A894&lt;&gt;"",IF(K$2&lt;&gt;"",INDEX('Instrument History'!$1:$1048576,CcyPerBase!$B894,CcyPerBase!K$3) / $C894,""),"")</f>
        <v/>
      </c>
      <c r="L894" s="5" t="str">
        <f>IF($A894&lt;&gt;"",IF(L$2&lt;&gt;"",INDEX('Instrument History'!$1:$1048576,CcyPerBase!$B894,CcyPerBase!L$3) / $C894,""),"")</f>
        <v/>
      </c>
      <c r="M894" s="5" t="str">
        <f>IF($A894&lt;&gt;"",IF(M$2&lt;&gt;"",INDEX('Instrument History'!$1:$1048576,CcyPerBase!$B894,CcyPerBase!M$3) / $C894,""),"")</f>
        <v/>
      </c>
      <c r="N894" s="5" t="str">
        <f>IF($A894&lt;&gt;"",IF(N$2&lt;&gt;"",INDEX('Instrument History'!$1:$1048576,CcyPerBase!$B894,CcyPerBase!N$3) / $C894,""),"")</f>
        <v/>
      </c>
      <c r="O894" s="5" t="str">
        <f>IF($A894&lt;&gt;"",IF(O$2&lt;&gt;"",INDEX('Instrument History'!$1:$1048576,CcyPerBase!$B894,CcyPerBase!O$3) / $C894,""),"")</f>
        <v/>
      </c>
      <c r="P894" s="5" t="str">
        <f>IF($A894&lt;&gt;"",IF(P$2&lt;&gt;"",INDEX('Instrument History'!$1:$1048576,CcyPerBase!$B894,CcyPerBase!P$3) / $C894,""),"")</f>
        <v/>
      </c>
      <c r="Q894" s="5" t="str">
        <f>IF($A894&lt;&gt;"",IF(Q$2&lt;&gt;"",INDEX('Instrument History'!$1:$1048576,CcyPerBase!$B894,CcyPerBase!Q$3) / $C894,""),"")</f>
        <v/>
      </c>
      <c r="R894" s="5" t="str">
        <f>IF($A894&lt;&gt;"",IF(R$2&lt;&gt;"",INDEX('Instrument History'!$1:$1048576,CcyPerBase!$B894,CcyPerBase!R$3) / $C894,""),"")</f>
        <v/>
      </c>
      <c r="S894" s="5" t="str">
        <f>IF($A894&lt;&gt;"",IF(S$2&lt;&gt;"",INDEX('Instrument History'!$1:$1048576,CcyPerBase!$B894,CcyPerBase!S$3) / $C894,""),"")</f>
        <v/>
      </c>
      <c r="T894" s="5" t="str">
        <f>IF($A894&lt;&gt;"",IF(T$2&lt;&gt;"",INDEX('Instrument History'!$1:$1048576,CcyPerBase!$B894,CcyPerBase!T$3) / $C894,""),"")</f>
        <v/>
      </c>
      <c r="U894" s="5" t="str">
        <f>IF($A894&lt;&gt;"",IF(U$2&lt;&gt;"",INDEX('Instrument History'!$1:$1048576,CcyPerBase!$B894,CcyPerBase!U$3) / $C894,""),"")</f>
        <v/>
      </c>
      <c r="V894" s="5" t="str">
        <f>IF($A894&lt;&gt;"",IF(V$2&lt;&gt;"",INDEX('Instrument History'!$1:$1048576,CcyPerBase!$B894,CcyPerBase!V$3) / $C894,""),"")</f>
        <v/>
      </c>
      <c r="W894" s="5" t="str">
        <f>IF($A894&lt;&gt;"",IF(W$2&lt;&gt;"",INDEX('Instrument History'!$1:$1048576,CcyPerBase!$B894,CcyPerBase!W$3) / $C894,""),"")</f>
        <v/>
      </c>
      <c r="X894" s="5" t="str">
        <f>IF($A894&lt;&gt;"",IF(X$2&lt;&gt;"",INDEX('Instrument History'!$1:$1048576,CcyPerBase!$B894,CcyPerBase!X$3) / $C894,""),"")</f>
        <v/>
      </c>
    </row>
    <row r="895" spans="1:24">
      <c r="A895" s="12" t="str">
        <f>IF(A894&lt;&gt;"",IF(A894=$B$3,"",'Instrument History'!A892),"")</f>
        <v/>
      </c>
      <c r="B895" t="str">
        <f t="shared" si="14"/>
        <v/>
      </c>
      <c r="C895" s="5" t="str">
        <f>IF(A895&lt;&gt;"",INDEX('Instrument History'!$1:$1048576,CcyPerBase!B895,CcyPerBase!$B$2),"")</f>
        <v/>
      </c>
      <c r="D895" s="5" t="str">
        <f>IF($A895&lt;&gt;"",INDEX('Instrument History'!$1:$1048576,CcyPerBase!$B895,CcyPerBase!D$3) / $C895,"")</f>
        <v/>
      </c>
      <c r="E895" s="5" t="str">
        <f>IF($A895&lt;&gt;"",IF(E$2&lt;&gt;"",INDEX('Instrument History'!$1:$1048576,CcyPerBase!$B895,CcyPerBase!E$3) / $C895,""),"")</f>
        <v/>
      </c>
      <c r="F895" s="5" t="str">
        <f>IF($A895&lt;&gt;"",IF(F$2&lt;&gt;"",INDEX('Instrument History'!$1:$1048576,CcyPerBase!$B895,CcyPerBase!F$3) / $C895,""),"")</f>
        <v/>
      </c>
      <c r="G895" s="5" t="str">
        <f>IF($A895&lt;&gt;"",IF(G$2&lt;&gt;"",INDEX('Instrument History'!$1:$1048576,CcyPerBase!$B895,CcyPerBase!G$3) / $C895,""),"")</f>
        <v/>
      </c>
      <c r="H895" s="5" t="str">
        <f>IF($A895&lt;&gt;"",IF(H$2&lt;&gt;"",INDEX('Instrument History'!$1:$1048576,CcyPerBase!$B895,CcyPerBase!H$3) / $C895,""),"")</f>
        <v/>
      </c>
      <c r="I895" s="5" t="str">
        <f>IF($A895&lt;&gt;"",IF(I$2&lt;&gt;"",INDEX('Instrument History'!$1:$1048576,CcyPerBase!$B895,CcyPerBase!I$3) / $C895,""),"")</f>
        <v/>
      </c>
      <c r="J895" s="5" t="str">
        <f>IF($A895&lt;&gt;"",IF(J$2&lt;&gt;"",INDEX('Instrument History'!$1:$1048576,CcyPerBase!$B895,CcyPerBase!J$3) / $C895,""),"")</f>
        <v/>
      </c>
      <c r="K895" s="5" t="str">
        <f>IF($A895&lt;&gt;"",IF(K$2&lt;&gt;"",INDEX('Instrument History'!$1:$1048576,CcyPerBase!$B895,CcyPerBase!K$3) / $C895,""),"")</f>
        <v/>
      </c>
      <c r="L895" s="5" t="str">
        <f>IF($A895&lt;&gt;"",IF(L$2&lt;&gt;"",INDEX('Instrument History'!$1:$1048576,CcyPerBase!$B895,CcyPerBase!L$3) / $C895,""),"")</f>
        <v/>
      </c>
      <c r="M895" s="5" t="str">
        <f>IF($A895&lt;&gt;"",IF(M$2&lt;&gt;"",INDEX('Instrument History'!$1:$1048576,CcyPerBase!$B895,CcyPerBase!M$3) / $C895,""),"")</f>
        <v/>
      </c>
      <c r="N895" s="5" t="str">
        <f>IF($A895&lt;&gt;"",IF(N$2&lt;&gt;"",INDEX('Instrument History'!$1:$1048576,CcyPerBase!$B895,CcyPerBase!N$3) / $C895,""),"")</f>
        <v/>
      </c>
      <c r="O895" s="5" t="str">
        <f>IF($A895&lt;&gt;"",IF(O$2&lt;&gt;"",INDEX('Instrument History'!$1:$1048576,CcyPerBase!$B895,CcyPerBase!O$3) / $C895,""),"")</f>
        <v/>
      </c>
      <c r="P895" s="5" t="str">
        <f>IF($A895&lt;&gt;"",IF(P$2&lt;&gt;"",INDEX('Instrument History'!$1:$1048576,CcyPerBase!$B895,CcyPerBase!P$3) / $C895,""),"")</f>
        <v/>
      </c>
      <c r="Q895" s="5" t="str">
        <f>IF($A895&lt;&gt;"",IF(Q$2&lt;&gt;"",INDEX('Instrument History'!$1:$1048576,CcyPerBase!$B895,CcyPerBase!Q$3) / $C895,""),"")</f>
        <v/>
      </c>
      <c r="R895" s="5" t="str">
        <f>IF($A895&lt;&gt;"",IF(R$2&lt;&gt;"",INDEX('Instrument History'!$1:$1048576,CcyPerBase!$B895,CcyPerBase!R$3) / $C895,""),"")</f>
        <v/>
      </c>
      <c r="S895" s="5" t="str">
        <f>IF($A895&lt;&gt;"",IF(S$2&lt;&gt;"",INDEX('Instrument History'!$1:$1048576,CcyPerBase!$B895,CcyPerBase!S$3) / $C895,""),"")</f>
        <v/>
      </c>
      <c r="T895" s="5" t="str">
        <f>IF($A895&lt;&gt;"",IF(T$2&lt;&gt;"",INDEX('Instrument History'!$1:$1048576,CcyPerBase!$B895,CcyPerBase!T$3) / $C895,""),"")</f>
        <v/>
      </c>
      <c r="U895" s="5" t="str">
        <f>IF($A895&lt;&gt;"",IF(U$2&lt;&gt;"",INDEX('Instrument History'!$1:$1048576,CcyPerBase!$B895,CcyPerBase!U$3) / $C895,""),"")</f>
        <v/>
      </c>
      <c r="V895" s="5" t="str">
        <f>IF($A895&lt;&gt;"",IF(V$2&lt;&gt;"",INDEX('Instrument History'!$1:$1048576,CcyPerBase!$B895,CcyPerBase!V$3) / $C895,""),"")</f>
        <v/>
      </c>
      <c r="W895" s="5" t="str">
        <f>IF($A895&lt;&gt;"",IF(W$2&lt;&gt;"",INDEX('Instrument History'!$1:$1048576,CcyPerBase!$B895,CcyPerBase!W$3) / $C895,""),"")</f>
        <v/>
      </c>
      <c r="X895" s="5" t="str">
        <f>IF($A895&lt;&gt;"",IF(X$2&lt;&gt;"",INDEX('Instrument History'!$1:$1048576,CcyPerBase!$B895,CcyPerBase!X$3) / $C895,""),"")</f>
        <v/>
      </c>
    </row>
    <row r="896" spans="1:24">
      <c r="A896" s="12" t="str">
        <f>IF(A895&lt;&gt;"",IF(A895=$B$3,"",'Instrument History'!A893),"")</f>
        <v/>
      </c>
      <c r="B896" t="str">
        <f t="shared" si="14"/>
        <v/>
      </c>
      <c r="C896" s="5" t="str">
        <f>IF(A896&lt;&gt;"",INDEX('Instrument History'!$1:$1048576,CcyPerBase!B896,CcyPerBase!$B$2),"")</f>
        <v/>
      </c>
      <c r="D896" s="5" t="str">
        <f>IF($A896&lt;&gt;"",INDEX('Instrument History'!$1:$1048576,CcyPerBase!$B896,CcyPerBase!D$3) / $C896,"")</f>
        <v/>
      </c>
      <c r="E896" s="5" t="str">
        <f>IF($A896&lt;&gt;"",IF(E$2&lt;&gt;"",INDEX('Instrument History'!$1:$1048576,CcyPerBase!$B896,CcyPerBase!E$3) / $C896,""),"")</f>
        <v/>
      </c>
      <c r="F896" s="5" t="str">
        <f>IF($A896&lt;&gt;"",IF(F$2&lt;&gt;"",INDEX('Instrument History'!$1:$1048576,CcyPerBase!$B896,CcyPerBase!F$3) / $C896,""),"")</f>
        <v/>
      </c>
      <c r="G896" s="5" t="str">
        <f>IF($A896&lt;&gt;"",IF(G$2&lt;&gt;"",INDEX('Instrument History'!$1:$1048576,CcyPerBase!$B896,CcyPerBase!G$3) / $C896,""),"")</f>
        <v/>
      </c>
      <c r="H896" s="5" t="str">
        <f>IF($A896&lt;&gt;"",IF(H$2&lt;&gt;"",INDEX('Instrument History'!$1:$1048576,CcyPerBase!$B896,CcyPerBase!H$3) / $C896,""),"")</f>
        <v/>
      </c>
      <c r="I896" s="5" t="str">
        <f>IF($A896&lt;&gt;"",IF(I$2&lt;&gt;"",INDEX('Instrument History'!$1:$1048576,CcyPerBase!$B896,CcyPerBase!I$3) / $C896,""),"")</f>
        <v/>
      </c>
      <c r="J896" s="5" t="str">
        <f>IF($A896&lt;&gt;"",IF(J$2&lt;&gt;"",INDEX('Instrument History'!$1:$1048576,CcyPerBase!$B896,CcyPerBase!J$3) / $C896,""),"")</f>
        <v/>
      </c>
      <c r="K896" s="5" t="str">
        <f>IF($A896&lt;&gt;"",IF(K$2&lt;&gt;"",INDEX('Instrument History'!$1:$1048576,CcyPerBase!$B896,CcyPerBase!K$3) / $C896,""),"")</f>
        <v/>
      </c>
      <c r="L896" s="5" t="str">
        <f>IF($A896&lt;&gt;"",IF(L$2&lt;&gt;"",INDEX('Instrument History'!$1:$1048576,CcyPerBase!$B896,CcyPerBase!L$3) / $C896,""),"")</f>
        <v/>
      </c>
      <c r="M896" s="5" t="str">
        <f>IF($A896&lt;&gt;"",IF(M$2&lt;&gt;"",INDEX('Instrument History'!$1:$1048576,CcyPerBase!$B896,CcyPerBase!M$3) / $C896,""),"")</f>
        <v/>
      </c>
      <c r="N896" s="5" t="str">
        <f>IF($A896&lt;&gt;"",IF(N$2&lt;&gt;"",INDEX('Instrument History'!$1:$1048576,CcyPerBase!$B896,CcyPerBase!N$3) / $C896,""),"")</f>
        <v/>
      </c>
      <c r="O896" s="5" t="str">
        <f>IF($A896&lt;&gt;"",IF(O$2&lt;&gt;"",INDEX('Instrument History'!$1:$1048576,CcyPerBase!$B896,CcyPerBase!O$3) / $C896,""),"")</f>
        <v/>
      </c>
      <c r="P896" s="5" t="str">
        <f>IF($A896&lt;&gt;"",IF(P$2&lt;&gt;"",INDEX('Instrument History'!$1:$1048576,CcyPerBase!$B896,CcyPerBase!P$3) / $C896,""),"")</f>
        <v/>
      </c>
      <c r="Q896" s="5" t="str">
        <f>IF($A896&lt;&gt;"",IF(Q$2&lt;&gt;"",INDEX('Instrument History'!$1:$1048576,CcyPerBase!$B896,CcyPerBase!Q$3) / $C896,""),"")</f>
        <v/>
      </c>
      <c r="R896" s="5" t="str">
        <f>IF($A896&lt;&gt;"",IF(R$2&lt;&gt;"",INDEX('Instrument History'!$1:$1048576,CcyPerBase!$B896,CcyPerBase!R$3) / $C896,""),"")</f>
        <v/>
      </c>
      <c r="S896" s="5" t="str">
        <f>IF($A896&lt;&gt;"",IF(S$2&lt;&gt;"",INDEX('Instrument History'!$1:$1048576,CcyPerBase!$B896,CcyPerBase!S$3) / $C896,""),"")</f>
        <v/>
      </c>
      <c r="T896" s="5" t="str">
        <f>IF($A896&lt;&gt;"",IF(T$2&lt;&gt;"",INDEX('Instrument History'!$1:$1048576,CcyPerBase!$B896,CcyPerBase!T$3) / $C896,""),"")</f>
        <v/>
      </c>
      <c r="U896" s="5" t="str">
        <f>IF($A896&lt;&gt;"",IF(U$2&lt;&gt;"",INDEX('Instrument History'!$1:$1048576,CcyPerBase!$B896,CcyPerBase!U$3) / $C896,""),"")</f>
        <v/>
      </c>
      <c r="V896" s="5" t="str">
        <f>IF($A896&lt;&gt;"",IF(V$2&lt;&gt;"",INDEX('Instrument History'!$1:$1048576,CcyPerBase!$B896,CcyPerBase!V$3) / $C896,""),"")</f>
        <v/>
      </c>
      <c r="W896" s="5" t="str">
        <f>IF($A896&lt;&gt;"",IF(W$2&lt;&gt;"",INDEX('Instrument History'!$1:$1048576,CcyPerBase!$B896,CcyPerBase!W$3) / $C896,""),"")</f>
        <v/>
      </c>
      <c r="X896" s="5" t="str">
        <f>IF($A896&lt;&gt;"",IF(X$2&lt;&gt;"",INDEX('Instrument History'!$1:$1048576,CcyPerBase!$B896,CcyPerBase!X$3) / $C896,""),"")</f>
        <v/>
      </c>
    </row>
    <row r="897" spans="1:24">
      <c r="A897" s="12" t="str">
        <f>IF(A896&lt;&gt;"",IF(A896=$B$3,"",'Instrument History'!A894),"")</f>
        <v/>
      </c>
      <c r="B897" t="str">
        <f t="shared" si="14"/>
        <v/>
      </c>
      <c r="C897" s="5" t="str">
        <f>IF(A897&lt;&gt;"",INDEX('Instrument History'!$1:$1048576,CcyPerBase!B897,CcyPerBase!$B$2),"")</f>
        <v/>
      </c>
      <c r="D897" s="5" t="str">
        <f>IF($A897&lt;&gt;"",INDEX('Instrument History'!$1:$1048576,CcyPerBase!$B897,CcyPerBase!D$3) / $C897,"")</f>
        <v/>
      </c>
      <c r="E897" s="5" t="str">
        <f>IF($A897&lt;&gt;"",IF(E$2&lt;&gt;"",INDEX('Instrument History'!$1:$1048576,CcyPerBase!$B897,CcyPerBase!E$3) / $C897,""),"")</f>
        <v/>
      </c>
      <c r="F897" s="5" t="str">
        <f>IF($A897&lt;&gt;"",IF(F$2&lt;&gt;"",INDEX('Instrument History'!$1:$1048576,CcyPerBase!$B897,CcyPerBase!F$3) / $C897,""),"")</f>
        <v/>
      </c>
      <c r="G897" s="5" t="str">
        <f>IF($A897&lt;&gt;"",IF(G$2&lt;&gt;"",INDEX('Instrument History'!$1:$1048576,CcyPerBase!$B897,CcyPerBase!G$3) / $C897,""),"")</f>
        <v/>
      </c>
      <c r="H897" s="5" t="str">
        <f>IF($A897&lt;&gt;"",IF(H$2&lt;&gt;"",INDEX('Instrument History'!$1:$1048576,CcyPerBase!$B897,CcyPerBase!H$3) / $C897,""),"")</f>
        <v/>
      </c>
      <c r="I897" s="5" t="str">
        <f>IF($A897&lt;&gt;"",IF(I$2&lt;&gt;"",INDEX('Instrument History'!$1:$1048576,CcyPerBase!$B897,CcyPerBase!I$3) / $C897,""),"")</f>
        <v/>
      </c>
      <c r="J897" s="5" t="str">
        <f>IF($A897&lt;&gt;"",IF(J$2&lt;&gt;"",INDEX('Instrument History'!$1:$1048576,CcyPerBase!$B897,CcyPerBase!J$3) / $C897,""),"")</f>
        <v/>
      </c>
      <c r="K897" s="5" t="str">
        <f>IF($A897&lt;&gt;"",IF(K$2&lt;&gt;"",INDEX('Instrument History'!$1:$1048576,CcyPerBase!$B897,CcyPerBase!K$3) / $C897,""),"")</f>
        <v/>
      </c>
      <c r="L897" s="5" t="str">
        <f>IF($A897&lt;&gt;"",IF(L$2&lt;&gt;"",INDEX('Instrument History'!$1:$1048576,CcyPerBase!$B897,CcyPerBase!L$3) / $C897,""),"")</f>
        <v/>
      </c>
      <c r="M897" s="5" t="str">
        <f>IF($A897&lt;&gt;"",IF(M$2&lt;&gt;"",INDEX('Instrument History'!$1:$1048576,CcyPerBase!$B897,CcyPerBase!M$3) / $C897,""),"")</f>
        <v/>
      </c>
      <c r="N897" s="5" t="str">
        <f>IF($A897&lt;&gt;"",IF(N$2&lt;&gt;"",INDEX('Instrument History'!$1:$1048576,CcyPerBase!$B897,CcyPerBase!N$3) / $C897,""),"")</f>
        <v/>
      </c>
      <c r="O897" s="5" t="str">
        <f>IF($A897&lt;&gt;"",IF(O$2&lt;&gt;"",INDEX('Instrument History'!$1:$1048576,CcyPerBase!$B897,CcyPerBase!O$3) / $C897,""),"")</f>
        <v/>
      </c>
      <c r="P897" s="5" t="str">
        <f>IF($A897&lt;&gt;"",IF(P$2&lt;&gt;"",INDEX('Instrument History'!$1:$1048576,CcyPerBase!$B897,CcyPerBase!P$3) / $C897,""),"")</f>
        <v/>
      </c>
      <c r="Q897" s="5" t="str">
        <f>IF($A897&lt;&gt;"",IF(Q$2&lt;&gt;"",INDEX('Instrument History'!$1:$1048576,CcyPerBase!$B897,CcyPerBase!Q$3) / $C897,""),"")</f>
        <v/>
      </c>
      <c r="R897" s="5" t="str">
        <f>IF($A897&lt;&gt;"",IF(R$2&lt;&gt;"",INDEX('Instrument History'!$1:$1048576,CcyPerBase!$B897,CcyPerBase!R$3) / $C897,""),"")</f>
        <v/>
      </c>
      <c r="S897" s="5" t="str">
        <f>IF($A897&lt;&gt;"",IF(S$2&lt;&gt;"",INDEX('Instrument History'!$1:$1048576,CcyPerBase!$B897,CcyPerBase!S$3) / $C897,""),"")</f>
        <v/>
      </c>
      <c r="T897" s="5" t="str">
        <f>IF($A897&lt;&gt;"",IF(T$2&lt;&gt;"",INDEX('Instrument History'!$1:$1048576,CcyPerBase!$B897,CcyPerBase!T$3) / $C897,""),"")</f>
        <v/>
      </c>
      <c r="U897" s="5" t="str">
        <f>IF($A897&lt;&gt;"",IF(U$2&lt;&gt;"",INDEX('Instrument History'!$1:$1048576,CcyPerBase!$B897,CcyPerBase!U$3) / $C897,""),"")</f>
        <v/>
      </c>
      <c r="V897" s="5" t="str">
        <f>IF($A897&lt;&gt;"",IF(V$2&lt;&gt;"",INDEX('Instrument History'!$1:$1048576,CcyPerBase!$B897,CcyPerBase!V$3) / $C897,""),"")</f>
        <v/>
      </c>
      <c r="W897" s="5" t="str">
        <f>IF($A897&lt;&gt;"",IF(W$2&lt;&gt;"",INDEX('Instrument History'!$1:$1048576,CcyPerBase!$B897,CcyPerBase!W$3) / $C897,""),"")</f>
        <v/>
      </c>
      <c r="X897" s="5" t="str">
        <f>IF($A897&lt;&gt;"",IF(X$2&lt;&gt;"",INDEX('Instrument History'!$1:$1048576,CcyPerBase!$B897,CcyPerBase!X$3) / $C897,""),"")</f>
        <v/>
      </c>
    </row>
    <row r="898" spans="1:24">
      <c r="A898" s="12" t="str">
        <f>IF(A897&lt;&gt;"",IF(A897=$B$3,"",'Instrument History'!A895),"")</f>
        <v/>
      </c>
      <c r="B898" t="str">
        <f t="shared" si="14"/>
        <v/>
      </c>
      <c r="C898" s="5" t="str">
        <f>IF(A898&lt;&gt;"",INDEX('Instrument History'!$1:$1048576,CcyPerBase!B898,CcyPerBase!$B$2),"")</f>
        <v/>
      </c>
      <c r="D898" s="5" t="str">
        <f>IF($A898&lt;&gt;"",INDEX('Instrument History'!$1:$1048576,CcyPerBase!$B898,CcyPerBase!D$3) / $C898,"")</f>
        <v/>
      </c>
      <c r="E898" s="5" t="str">
        <f>IF($A898&lt;&gt;"",IF(E$2&lt;&gt;"",INDEX('Instrument History'!$1:$1048576,CcyPerBase!$B898,CcyPerBase!E$3) / $C898,""),"")</f>
        <v/>
      </c>
      <c r="F898" s="5" t="str">
        <f>IF($A898&lt;&gt;"",IF(F$2&lt;&gt;"",INDEX('Instrument History'!$1:$1048576,CcyPerBase!$B898,CcyPerBase!F$3) / $C898,""),"")</f>
        <v/>
      </c>
      <c r="G898" s="5" t="str">
        <f>IF($A898&lt;&gt;"",IF(G$2&lt;&gt;"",INDEX('Instrument History'!$1:$1048576,CcyPerBase!$B898,CcyPerBase!G$3) / $C898,""),"")</f>
        <v/>
      </c>
      <c r="H898" s="5" t="str">
        <f>IF($A898&lt;&gt;"",IF(H$2&lt;&gt;"",INDEX('Instrument History'!$1:$1048576,CcyPerBase!$B898,CcyPerBase!H$3) / $C898,""),"")</f>
        <v/>
      </c>
      <c r="I898" s="5" t="str">
        <f>IF($A898&lt;&gt;"",IF(I$2&lt;&gt;"",INDEX('Instrument History'!$1:$1048576,CcyPerBase!$B898,CcyPerBase!I$3) / $C898,""),"")</f>
        <v/>
      </c>
      <c r="J898" s="5" t="str">
        <f>IF($A898&lt;&gt;"",IF(J$2&lt;&gt;"",INDEX('Instrument History'!$1:$1048576,CcyPerBase!$B898,CcyPerBase!J$3) / $C898,""),"")</f>
        <v/>
      </c>
      <c r="K898" s="5" t="str">
        <f>IF($A898&lt;&gt;"",IF(K$2&lt;&gt;"",INDEX('Instrument History'!$1:$1048576,CcyPerBase!$B898,CcyPerBase!K$3) / $C898,""),"")</f>
        <v/>
      </c>
      <c r="L898" s="5" t="str">
        <f>IF($A898&lt;&gt;"",IF(L$2&lt;&gt;"",INDEX('Instrument History'!$1:$1048576,CcyPerBase!$B898,CcyPerBase!L$3) / $C898,""),"")</f>
        <v/>
      </c>
      <c r="M898" s="5" t="str">
        <f>IF($A898&lt;&gt;"",IF(M$2&lt;&gt;"",INDEX('Instrument History'!$1:$1048576,CcyPerBase!$B898,CcyPerBase!M$3) / $C898,""),"")</f>
        <v/>
      </c>
      <c r="N898" s="5" t="str">
        <f>IF($A898&lt;&gt;"",IF(N$2&lt;&gt;"",INDEX('Instrument History'!$1:$1048576,CcyPerBase!$B898,CcyPerBase!N$3) / $C898,""),"")</f>
        <v/>
      </c>
      <c r="O898" s="5" t="str">
        <f>IF($A898&lt;&gt;"",IF(O$2&lt;&gt;"",INDEX('Instrument History'!$1:$1048576,CcyPerBase!$B898,CcyPerBase!O$3) / $C898,""),"")</f>
        <v/>
      </c>
      <c r="P898" s="5" t="str">
        <f>IF($A898&lt;&gt;"",IF(P$2&lt;&gt;"",INDEX('Instrument History'!$1:$1048576,CcyPerBase!$B898,CcyPerBase!P$3) / $C898,""),"")</f>
        <v/>
      </c>
      <c r="Q898" s="5" t="str">
        <f>IF($A898&lt;&gt;"",IF(Q$2&lt;&gt;"",INDEX('Instrument History'!$1:$1048576,CcyPerBase!$B898,CcyPerBase!Q$3) / $C898,""),"")</f>
        <v/>
      </c>
      <c r="R898" s="5" t="str">
        <f>IF($A898&lt;&gt;"",IF(R$2&lt;&gt;"",INDEX('Instrument History'!$1:$1048576,CcyPerBase!$B898,CcyPerBase!R$3) / $C898,""),"")</f>
        <v/>
      </c>
      <c r="S898" s="5" t="str">
        <f>IF($A898&lt;&gt;"",IF(S$2&lt;&gt;"",INDEX('Instrument History'!$1:$1048576,CcyPerBase!$B898,CcyPerBase!S$3) / $C898,""),"")</f>
        <v/>
      </c>
      <c r="T898" s="5" t="str">
        <f>IF($A898&lt;&gt;"",IF(T$2&lt;&gt;"",INDEX('Instrument History'!$1:$1048576,CcyPerBase!$B898,CcyPerBase!T$3) / $C898,""),"")</f>
        <v/>
      </c>
      <c r="U898" s="5" t="str">
        <f>IF($A898&lt;&gt;"",IF(U$2&lt;&gt;"",INDEX('Instrument History'!$1:$1048576,CcyPerBase!$B898,CcyPerBase!U$3) / $C898,""),"")</f>
        <v/>
      </c>
      <c r="V898" s="5" t="str">
        <f>IF($A898&lt;&gt;"",IF(V$2&lt;&gt;"",INDEX('Instrument History'!$1:$1048576,CcyPerBase!$B898,CcyPerBase!V$3) / $C898,""),"")</f>
        <v/>
      </c>
      <c r="W898" s="5" t="str">
        <f>IF($A898&lt;&gt;"",IF(W$2&lt;&gt;"",INDEX('Instrument History'!$1:$1048576,CcyPerBase!$B898,CcyPerBase!W$3) / $C898,""),"")</f>
        <v/>
      </c>
      <c r="X898" s="5" t="str">
        <f>IF($A898&lt;&gt;"",IF(X$2&lt;&gt;"",INDEX('Instrument History'!$1:$1048576,CcyPerBase!$B898,CcyPerBase!X$3) / $C898,""),"")</f>
        <v/>
      </c>
    </row>
    <row r="899" spans="1:24">
      <c r="A899" s="12" t="str">
        <f>IF(A898&lt;&gt;"",IF(A898=$B$3,"",'Instrument History'!A896),"")</f>
        <v/>
      </c>
      <c r="B899" t="str">
        <f t="shared" si="14"/>
        <v/>
      </c>
      <c r="C899" s="5" t="str">
        <f>IF(A899&lt;&gt;"",INDEX('Instrument History'!$1:$1048576,CcyPerBase!B899,CcyPerBase!$B$2),"")</f>
        <v/>
      </c>
      <c r="D899" s="5" t="str">
        <f>IF($A899&lt;&gt;"",INDEX('Instrument History'!$1:$1048576,CcyPerBase!$B899,CcyPerBase!D$3) / $C899,"")</f>
        <v/>
      </c>
      <c r="E899" s="5" t="str">
        <f>IF($A899&lt;&gt;"",IF(E$2&lt;&gt;"",INDEX('Instrument History'!$1:$1048576,CcyPerBase!$B899,CcyPerBase!E$3) / $C899,""),"")</f>
        <v/>
      </c>
      <c r="F899" s="5" t="str">
        <f>IF($A899&lt;&gt;"",IF(F$2&lt;&gt;"",INDEX('Instrument History'!$1:$1048576,CcyPerBase!$B899,CcyPerBase!F$3) / $C899,""),"")</f>
        <v/>
      </c>
      <c r="G899" s="5" t="str">
        <f>IF($A899&lt;&gt;"",IF(G$2&lt;&gt;"",INDEX('Instrument History'!$1:$1048576,CcyPerBase!$B899,CcyPerBase!G$3) / $C899,""),"")</f>
        <v/>
      </c>
      <c r="H899" s="5" t="str">
        <f>IF($A899&lt;&gt;"",IF(H$2&lt;&gt;"",INDEX('Instrument History'!$1:$1048576,CcyPerBase!$B899,CcyPerBase!H$3) / $C899,""),"")</f>
        <v/>
      </c>
      <c r="I899" s="5" t="str">
        <f>IF($A899&lt;&gt;"",IF(I$2&lt;&gt;"",INDEX('Instrument History'!$1:$1048576,CcyPerBase!$B899,CcyPerBase!I$3) / $C899,""),"")</f>
        <v/>
      </c>
      <c r="J899" s="5" t="str">
        <f>IF($A899&lt;&gt;"",IF(J$2&lt;&gt;"",INDEX('Instrument History'!$1:$1048576,CcyPerBase!$B899,CcyPerBase!J$3) / $C899,""),"")</f>
        <v/>
      </c>
      <c r="K899" s="5" t="str">
        <f>IF($A899&lt;&gt;"",IF(K$2&lt;&gt;"",INDEX('Instrument History'!$1:$1048576,CcyPerBase!$B899,CcyPerBase!K$3) / $C899,""),"")</f>
        <v/>
      </c>
      <c r="L899" s="5" t="str">
        <f>IF($A899&lt;&gt;"",IF(L$2&lt;&gt;"",INDEX('Instrument History'!$1:$1048576,CcyPerBase!$B899,CcyPerBase!L$3) / $C899,""),"")</f>
        <v/>
      </c>
      <c r="M899" s="5" t="str">
        <f>IF($A899&lt;&gt;"",IF(M$2&lt;&gt;"",INDEX('Instrument History'!$1:$1048576,CcyPerBase!$B899,CcyPerBase!M$3) / $C899,""),"")</f>
        <v/>
      </c>
      <c r="N899" s="5" t="str">
        <f>IF($A899&lt;&gt;"",IF(N$2&lt;&gt;"",INDEX('Instrument History'!$1:$1048576,CcyPerBase!$B899,CcyPerBase!N$3) / $C899,""),"")</f>
        <v/>
      </c>
      <c r="O899" s="5" t="str">
        <f>IF($A899&lt;&gt;"",IF(O$2&lt;&gt;"",INDEX('Instrument History'!$1:$1048576,CcyPerBase!$B899,CcyPerBase!O$3) / $C899,""),"")</f>
        <v/>
      </c>
      <c r="P899" s="5" t="str">
        <f>IF($A899&lt;&gt;"",IF(P$2&lt;&gt;"",INDEX('Instrument History'!$1:$1048576,CcyPerBase!$B899,CcyPerBase!P$3) / $C899,""),"")</f>
        <v/>
      </c>
      <c r="Q899" s="5" t="str">
        <f>IF($A899&lt;&gt;"",IF(Q$2&lt;&gt;"",INDEX('Instrument History'!$1:$1048576,CcyPerBase!$B899,CcyPerBase!Q$3) / $C899,""),"")</f>
        <v/>
      </c>
      <c r="R899" s="5" t="str">
        <f>IF($A899&lt;&gt;"",IF(R$2&lt;&gt;"",INDEX('Instrument History'!$1:$1048576,CcyPerBase!$B899,CcyPerBase!R$3) / $C899,""),"")</f>
        <v/>
      </c>
      <c r="S899" s="5" t="str">
        <f>IF($A899&lt;&gt;"",IF(S$2&lt;&gt;"",INDEX('Instrument History'!$1:$1048576,CcyPerBase!$B899,CcyPerBase!S$3) / $C899,""),"")</f>
        <v/>
      </c>
      <c r="T899" s="5" t="str">
        <f>IF($A899&lt;&gt;"",IF(T$2&lt;&gt;"",INDEX('Instrument History'!$1:$1048576,CcyPerBase!$B899,CcyPerBase!T$3) / $C899,""),"")</f>
        <v/>
      </c>
      <c r="U899" s="5" t="str">
        <f>IF($A899&lt;&gt;"",IF(U$2&lt;&gt;"",INDEX('Instrument History'!$1:$1048576,CcyPerBase!$B899,CcyPerBase!U$3) / $C899,""),"")</f>
        <v/>
      </c>
      <c r="V899" s="5" t="str">
        <f>IF($A899&lt;&gt;"",IF(V$2&lt;&gt;"",INDEX('Instrument History'!$1:$1048576,CcyPerBase!$B899,CcyPerBase!V$3) / $C899,""),"")</f>
        <v/>
      </c>
      <c r="W899" s="5" t="str">
        <f>IF($A899&lt;&gt;"",IF(W$2&lt;&gt;"",INDEX('Instrument History'!$1:$1048576,CcyPerBase!$B899,CcyPerBase!W$3) / $C899,""),"")</f>
        <v/>
      </c>
      <c r="X899" s="5" t="str">
        <f>IF($A899&lt;&gt;"",IF(X$2&lt;&gt;"",INDEX('Instrument History'!$1:$1048576,CcyPerBase!$B899,CcyPerBase!X$3) / $C899,""),"")</f>
        <v/>
      </c>
    </row>
    <row r="900" spans="1:24">
      <c r="A900" s="12" t="str">
        <f>IF(A899&lt;&gt;"",IF(A899=$B$3,"",'Instrument History'!A897),"")</f>
        <v/>
      </c>
      <c r="B900" t="str">
        <f t="shared" si="14"/>
        <v/>
      </c>
      <c r="C900" s="5" t="str">
        <f>IF(A900&lt;&gt;"",INDEX('Instrument History'!$1:$1048576,CcyPerBase!B900,CcyPerBase!$B$2),"")</f>
        <v/>
      </c>
      <c r="D900" s="5" t="str">
        <f>IF($A900&lt;&gt;"",INDEX('Instrument History'!$1:$1048576,CcyPerBase!$B900,CcyPerBase!D$3) / $C900,"")</f>
        <v/>
      </c>
      <c r="E900" s="5" t="str">
        <f>IF($A900&lt;&gt;"",IF(E$2&lt;&gt;"",INDEX('Instrument History'!$1:$1048576,CcyPerBase!$B900,CcyPerBase!E$3) / $C900,""),"")</f>
        <v/>
      </c>
      <c r="F900" s="5" t="str">
        <f>IF($A900&lt;&gt;"",IF(F$2&lt;&gt;"",INDEX('Instrument History'!$1:$1048576,CcyPerBase!$B900,CcyPerBase!F$3) / $C900,""),"")</f>
        <v/>
      </c>
      <c r="G900" s="5" t="str">
        <f>IF($A900&lt;&gt;"",IF(G$2&lt;&gt;"",INDEX('Instrument History'!$1:$1048576,CcyPerBase!$B900,CcyPerBase!G$3) / $C900,""),"")</f>
        <v/>
      </c>
      <c r="H900" s="5" t="str">
        <f>IF($A900&lt;&gt;"",IF(H$2&lt;&gt;"",INDEX('Instrument History'!$1:$1048576,CcyPerBase!$B900,CcyPerBase!H$3) / $C900,""),"")</f>
        <v/>
      </c>
      <c r="I900" s="5" t="str">
        <f>IF($A900&lt;&gt;"",IF(I$2&lt;&gt;"",INDEX('Instrument History'!$1:$1048576,CcyPerBase!$B900,CcyPerBase!I$3) / $C900,""),"")</f>
        <v/>
      </c>
      <c r="J900" s="5" t="str">
        <f>IF($A900&lt;&gt;"",IF(J$2&lt;&gt;"",INDEX('Instrument History'!$1:$1048576,CcyPerBase!$B900,CcyPerBase!J$3) / $C900,""),"")</f>
        <v/>
      </c>
      <c r="K900" s="5" t="str">
        <f>IF($A900&lt;&gt;"",IF(K$2&lt;&gt;"",INDEX('Instrument History'!$1:$1048576,CcyPerBase!$B900,CcyPerBase!K$3) / $C900,""),"")</f>
        <v/>
      </c>
      <c r="L900" s="5" t="str">
        <f>IF($A900&lt;&gt;"",IF(L$2&lt;&gt;"",INDEX('Instrument History'!$1:$1048576,CcyPerBase!$B900,CcyPerBase!L$3) / $C900,""),"")</f>
        <v/>
      </c>
      <c r="M900" s="5" t="str">
        <f>IF($A900&lt;&gt;"",IF(M$2&lt;&gt;"",INDEX('Instrument History'!$1:$1048576,CcyPerBase!$B900,CcyPerBase!M$3) / $C900,""),"")</f>
        <v/>
      </c>
      <c r="N900" s="5" t="str">
        <f>IF($A900&lt;&gt;"",IF(N$2&lt;&gt;"",INDEX('Instrument History'!$1:$1048576,CcyPerBase!$B900,CcyPerBase!N$3) / $C900,""),"")</f>
        <v/>
      </c>
      <c r="O900" s="5" t="str">
        <f>IF($A900&lt;&gt;"",IF(O$2&lt;&gt;"",INDEX('Instrument History'!$1:$1048576,CcyPerBase!$B900,CcyPerBase!O$3) / $C900,""),"")</f>
        <v/>
      </c>
      <c r="P900" s="5" t="str">
        <f>IF($A900&lt;&gt;"",IF(P$2&lt;&gt;"",INDEX('Instrument History'!$1:$1048576,CcyPerBase!$B900,CcyPerBase!P$3) / $C900,""),"")</f>
        <v/>
      </c>
      <c r="Q900" s="5" t="str">
        <f>IF($A900&lt;&gt;"",IF(Q$2&lt;&gt;"",INDEX('Instrument History'!$1:$1048576,CcyPerBase!$B900,CcyPerBase!Q$3) / $C900,""),"")</f>
        <v/>
      </c>
      <c r="R900" s="5" t="str">
        <f>IF($A900&lt;&gt;"",IF(R$2&lt;&gt;"",INDEX('Instrument History'!$1:$1048576,CcyPerBase!$B900,CcyPerBase!R$3) / $C900,""),"")</f>
        <v/>
      </c>
      <c r="S900" s="5" t="str">
        <f>IF($A900&lt;&gt;"",IF(S$2&lt;&gt;"",INDEX('Instrument History'!$1:$1048576,CcyPerBase!$B900,CcyPerBase!S$3) / $C900,""),"")</f>
        <v/>
      </c>
      <c r="T900" s="5" t="str">
        <f>IF($A900&lt;&gt;"",IF(T$2&lt;&gt;"",INDEX('Instrument History'!$1:$1048576,CcyPerBase!$B900,CcyPerBase!T$3) / $C900,""),"")</f>
        <v/>
      </c>
      <c r="U900" s="5" t="str">
        <f>IF($A900&lt;&gt;"",IF(U$2&lt;&gt;"",INDEX('Instrument History'!$1:$1048576,CcyPerBase!$B900,CcyPerBase!U$3) / $C900,""),"")</f>
        <v/>
      </c>
      <c r="V900" s="5" t="str">
        <f>IF($A900&lt;&gt;"",IF(V$2&lt;&gt;"",INDEX('Instrument History'!$1:$1048576,CcyPerBase!$B900,CcyPerBase!V$3) / $C900,""),"")</f>
        <v/>
      </c>
      <c r="W900" s="5" t="str">
        <f>IF($A900&lt;&gt;"",IF(W$2&lt;&gt;"",INDEX('Instrument History'!$1:$1048576,CcyPerBase!$B900,CcyPerBase!W$3) / $C900,""),"")</f>
        <v/>
      </c>
      <c r="X900" s="5" t="str">
        <f>IF($A900&lt;&gt;"",IF(X$2&lt;&gt;"",INDEX('Instrument History'!$1:$1048576,CcyPerBase!$B900,CcyPerBase!X$3) / $C900,""),"")</f>
        <v/>
      </c>
    </row>
    <row r="901" spans="1:24">
      <c r="A901" s="12" t="str">
        <f>IF(A900&lt;&gt;"",IF(A900=$B$3,"",'Instrument History'!A898),"")</f>
        <v/>
      </c>
      <c r="B901" t="str">
        <f t="shared" si="14"/>
        <v/>
      </c>
      <c r="C901" s="5" t="str">
        <f>IF(A901&lt;&gt;"",INDEX('Instrument History'!$1:$1048576,CcyPerBase!B901,CcyPerBase!$B$2),"")</f>
        <v/>
      </c>
      <c r="D901" s="5" t="str">
        <f>IF($A901&lt;&gt;"",INDEX('Instrument History'!$1:$1048576,CcyPerBase!$B901,CcyPerBase!D$3) / $C901,"")</f>
        <v/>
      </c>
      <c r="E901" s="5" t="str">
        <f>IF($A901&lt;&gt;"",IF(E$2&lt;&gt;"",INDEX('Instrument History'!$1:$1048576,CcyPerBase!$B901,CcyPerBase!E$3) / $C901,""),"")</f>
        <v/>
      </c>
      <c r="F901" s="5" t="str">
        <f>IF($A901&lt;&gt;"",IF(F$2&lt;&gt;"",INDEX('Instrument History'!$1:$1048576,CcyPerBase!$B901,CcyPerBase!F$3) / $C901,""),"")</f>
        <v/>
      </c>
      <c r="G901" s="5" t="str">
        <f>IF($A901&lt;&gt;"",IF(G$2&lt;&gt;"",INDEX('Instrument History'!$1:$1048576,CcyPerBase!$B901,CcyPerBase!G$3) / $C901,""),"")</f>
        <v/>
      </c>
      <c r="H901" s="5" t="str">
        <f>IF($A901&lt;&gt;"",IF(H$2&lt;&gt;"",INDEX('Instrument History'!$1:$1048576,CcyPerBase!$B901,CcyPerBase!H$3) / $C901,""),"")</f>
        <v/>
      </c>
      <c r="I901" s="5" t="str">
        <f>IF($A901&lt;&gt;"",IF(I$2&lt;&gt;"",INDEX('Instrument History'!$1:$1048576,CcyPerBase!$B901,CcyPerBase!I$3) / $C901,""),"")</f>
        <v/>
      </c>
      <c r="J901" s="5" t="str">
        <f>IF($A901&lt;&gt;"",IF(J$2&lt;&gt;"",INDEX('Instrument History'!$1:$1048576,CcyPerBase!$B901,CcyPerBase!J$3) / $C901,""),"")</f>
        <v/>
      </c>
      <c r="K901" s="5" t="str">
        <f>IF($A901&lt;&gt;"",IF(K$2&lt;&gt;"",INDEX('Instrument History'!$1:$1048576,CcyPerBase!$B901,CcyPerBase!K$3) / $C901,""),"")</f>
        <v/>
      </c>
      <c r="L901" s="5" t="str">
        <f>IF($A901&lt;&gt;"",IF(L$2&lt;&gt;"",INDEX('Instrument History'!$1:$1048576,CcyPerBase!$B901,CcyPerBase!L$3) / $C901,""),"")</f>
        <v/>
      </c>
      <c r="M901" s="5" t="str">
        <f>IF($A901&lt;&gt;"",IF(M$2&lt;&gt;"",INDEX('Instrument History'!$1:$1048576,CcyPerBase!$B901,CcyPerBase!M$3) / $C901,""),"")</f>
        <v/>
      </c>
      <c r="N901" s="5" t="str">
        <f>IF($A901&lt;&gt;"",IF(N$2&lt;&gt;"",INDEX('Instrument History'!$1:$1048576,CcyPerBase!$B901,CcyPerBase!N$3) / $C901,""),"")</f>
        <v/>
      </c>
      <c r="O901" s="5" t="str">
        <f>IF($A901&lt;&gt;"",IF(O$2&lt;&gt;"",INDEX('Instrument History'!$1:$1048576,CcyPerBase!$B901,CcyPerBase!O$3) / $C901,""),"")</f>
        <v/>
      </c>
      <c r="P901" s="5" t="str">
        <f>IF($A901&lt;&gt;"",IF(P$2&lt;&gt;"",INDEX('Instrument History'!$1:$1048576,CcyPerBase!$B901,CcyPerBase!P$3) / $C901,""),"")</f>
        <v/>
      </c>
      <c r="Q901" s="5" t="str">
        <f>IF($A901&lt;&gt;"",IF(Q$2&lt;&gt;"",INDEX('Instrument History'!$1:$1048576,CcyPerBase!$B901,CcyPerBase!Q$3) / $C901,""),"")</f>
        <v/>
      </c>
      <c r="R901" s="5" t="str">
        <f>IF($A901&lt;&gt;"",IF(R$2&lt;&gt;"",INDEX('Instrument History'!$1:$1048576,CcyPerBase!$B901,CcyPerBase!R$3) / $C901,""),"")</f>
        <v/>
      </c>
      <c r="S901" s="5" t="str">
        <f>IF($A901&lt;&gt;"",IF(S$2&lt;&gt;"",INDEX('Instrument History'!$1:$1048576,CcyPerBase!$B901,CcyPerBase!S$3) / $C901,""),"")</f>
        <v/>
      </c>
      <c r="T901" s="5" t="str">
        <f>IF($A901&lt;&gt;"",IF(T$2&lt;&gt;"",INDEX('Instrument History'!$1:$1048576,CcyPerBase!$B901,CcyPerBase!T$3) / $C901,""),"")</f>
        <v/>
      </c>
      <c r="U901" s="5" t="str">
        <f>IF($A901&lt;&gt;"",IF(U$2&lt;&gt;"",INDEX('Instrument History'!$1:$1048576,CcyPerBase!$B901,CcyPerBase!U$3) / $C901,""),"")</f>
        <v/>
      </c>
      <c r="V901" s="5" t="str">
        <f>IF($A901&lt;&gt;"",IF(V$2&lt;&gt;"",INDEX('Instrument History'!$1:$1048576,CcyPerBase!$B901,CcyPerBase!V$3) / $C901,""),"")</f>
        <v/>
      </c>
      <c r="W901" s="5" t="str">
        <f>IF($A901&lt;&gt;"",IF(W$2&lt;&gt;"",INDEX('Instrument History'!$1:$1048576,CcyPerBase!$B901,CcyPerBase!W$3) / $C901,""),"")</f>
        <v/>
      </c>
      <c r="X901" s="5" t="str">
        <f>IF($A901&lt;&gt;"",IF(X$2&lt;&gt;"",INDEX('Instrument History'!$1:$1048576,CcyPerBase!$B901,CcyPerBase!X$3) / $C901,""),"")</f>
        <v/>
      </c>
    </row>
    <row r="902" spans="1:24">
      <c r="A902" s="12" t="str">
        <f>IF(A901&lt;&gt;"",IF(A901=$B$3,"",'Instrument History'!A899),"")</f>
        <v/>
      </c>
      <c r="B902" t="str">
        <f t="shared" si="14"/>
        <v/>
      </c>
      <c r="C902" s="5" t="str">
        <f>IF(A902&lt;&gt;"",INDEX('Instrument History'!$1:$1048576,CcyPerBase!B902,CcyPerBase!$B$2),"")</f>
        <v/>
      </c>
      <c r="D902" s="5" t="str">
        <f>IF($A902&lt;&gt;"",INDEX('Instrument History'!$1:$1048576,CcyPerBase!$B902,CcyPerBase!D$3) / $C902,"")</f>
        <v/>
      </c>
      <c r="E902" s="5" t="str">
        <f>IF($A902&lt;&gt;"",IF(E$2&lt;&gt;"",INDEX('Instrument History'!$1:$1048576,CcyPerBase!$B902,CcyPerBase!E$3) / $C902,""),"")</f>
        <v/>
      </c>
      <c r="F902" s="5" t="str">
        <f>IF($A902&lt;&gt;"",IF(F$2&lt;&gt;"",INDEX('Instrument History'!$1:$1048576,CcyPerBase!$B902,CcyPerBase!F$3) / $C902,""),"")</f>
        <v/>
      </c>
      <c r="G902" s="5" t="str">
        <f>IF($A902&lt;&gt;"",IF(G$2&lt;&gt;"",INDEX('Instrument History'!$1:$1048576,CcyPerBase!$B902,CcyPerBase!G$3) / $C902,""),"")</f>
        <v/>
      </c>
      <c r="H902" s="5" t="str">
        <f>IF($A902&lt;&gt;"",IF(H$2&lt;&gt;"",INDEX('Instrument History'!$1:$1048576,CcyPerBase!$B902,CcyPerBase!H$3) / $C902,""),"")</f>
        <v/>
      </c>
      <c r="I902" s="5" t="str">
        <f>IF($A902&lt;&gt;"",IF(I$2&lt;&gt;"",INDEX('Instrument History'!$1:$1048576,CcyPerBase!$B902,CcyPerBase!I$3) / $C902,""),"")</f>
        <v/>
      </c>
      <c r="J902" s="5" t="str">
        <f>IF($A902&lt;&gt;"",IF(J$2&lt;&gt;"",INDEX('Instrument History'!$1:$1048576,CcyPerBase!$B902,CcyPerBase!J$3) / $C902,""),"")</f>
        <v/>
      </c>
      <c r="K902" s="5" t="str">
        <f>IF($A902&lt;&gt;"",IF(K$2&lt;&gt;"",INDEX('Instrument History'!$1:$1048576,CcyPerBase!$B902,CcyPerBase!K$3) / $C902,""),"")</f>
        <v/>
      </c>
      <c r="L902" s="5" t="str">
        <f>IF($A902&lt;&gt;"",IF(L$2&lt;&gt;"",INDEX('Instrument History'!$1:$1048576,CcyPerBase!$B902,CcyPerBase!L$3) / $C902,""),"")</f>
        <v/>
      </c>
      <c r="M902" s="5" t="str">
        <f>IF($A902&lt;&gt;"",IF(M$2&lt;&gt;"",INDEX('Instrument History'!$1:$1048576,CcyPerBase!$B902,CcyPerBase!M$3) / $C902,""),"")</f>
        <v/>
      </c>
      <c r="N902" s="5" t="str">
        <f>IF($A902&lt;&gt;"",IF(N$2&lt;&gt;"",INDEX('Instrument History'!$1:$1048576,CcyPerBase!$B902,CcyPerBase!N$3) / $C902,""),"")</f>
        <v/>
      </c>
      <c r="O902" s="5" t="str">
        <f>IF($A902&lt;&gt;"",IF(O$2&lt;&gt;"",INDEX('Instrument History'!$1:$1048576,CcyPerBase!$B902,CcyPerBase!O$3) / $C902,""),"")</f>
        <v/>
      </c>
      <c r="P902" s="5" t="str">
        <f>IF($A902&lt;&gt;"",IF(P$2&lt;&gt;"",INDEX('Instrument History'!$1:$1048576,CcyPerBase!$B902,CcyPerBase!P$3) / $C902,""),"")</f>
        <v/>
      </c>
      <c r="Q902" s="5" t="str">
        <f>IF($A902&lt;&gt;"",IF(Q$2&lt;&gt;"",INDEX('Instrument History'!$1:$1048576,CcyPerBase!$B902,CcyPerBase!Q$3) / $C902,""),"")</f>
        <v/>
      </c>
      <c r="R902" s="5" t="str">
        <f>IF($A902&lt;&gt;"",IF(R$2&lt;&gt;"",INDEX('Instrument History'!$1:$1048576,CcyPerBase!$B902,CcyPerBase!R$3) / $C902,""),"")</f>
        <v/>
      </c>
      <c r="S902" s="5" t="str">
        <f>IF($A902&lt;&gt;"",IF(S$2&lt;&gt;"",INDEX('Instrument History'!$1:$1048576,CcyPerBase!$B902,CcyPerBase!S$3) / $C902,""),"")</f>
        <v/>
      </c>
      <c r="T902" s="5" t="str">
        <f>IF($A902&lt;&gt;"",IF(T$2&lt;&gt;"",INDEX('Instrument History'!$1:$1048576,CcyPerBase!$B902,CcyPerBase!T$3) / $C902,""),"")</f>
        <v/>
      </c>
      <c r="U902" s="5" t="str">
        <f>IF($A902&lt;&gt;"",IF(U$2&lt;&gt;"",INDEX('Instrument History'!$1:$1048576,CcyPerBase!$B902,CcyPerBase!U$3) / $C902,""),"")</f>
        <v/>
      </c>
      <c r="V902" s="5" t="str">
        <f>IF($A902&lt;&gt;"",IF(V$2&lt;&gt;"",INDEX('Instrument History'!$1:$1048576,CcyPerBase!$B902,CcyPerBase!V$3) / $C902,""),"")</f>
        <v/>
      </c>
      <c r="W902" s="5" t="str">
        <f>IF($A902&lt;&gt;"",IF(W$2&lt;&gt;"",INDEX('Instrument History'!$1:$1048576,CcyPerBase!$B902,CcyPerBase!W$3) / $C902,""),"")</f>
        <v/>
      </c>
      <c r="X902" s="5" t="str">
        <f>IF($A902&lt;&gt;"",IF(X$2&lt;&gt;"",INDEX('Instrument History'!$1:$1048576,CcyPerBase!$B902,CcyPerBase!X$3) / $C902,""),"")</f>
        <v/>
      </c>
    </row>
    <row r="903" spans="1:24">
      <c r="A903" s="12" t="str">
        <f>IF(A902&lt;&gt;"",IF(A902=$B$3,"",'Instrument History'!A900),"")</f>
        <v/>
      </c>
      <c r="B903" t="str">
        <f t="shared" ref="B903:B966" si="15">IF(A903&lt;&gt;"",B902+1,"")</f>
        <v/>
      </c>
      <c r="C903" s="5" t="str">
        <f>IF(A903&lt;&gt;"",INDEX('Instrument History'!$1:$1048576,CcyPerBase!B903,CcyPerBase!$B$2),"")</f>
        <v/>
      </c>
      <c r="D903" s="5" t="str">
        <f>IF($A903&lt;&gt;"",INDEX('Instrument History'!$1:$1048576,CcyPerBase!$B903,CcyPerBase!D$3) / $C903,"")</f>
        <v/>
      </c>
      <c r="E903" s="5" t="str">
        <f>IF($A903&lt;&gt;"",IF(E$2&lt;&gt;"",INDEX('Instrument History'!$1:$1048576,CcyPerBase!$B903,CcyPerBase!E$3) / $C903,""),"")</f>
        <v/>
      </c>
      <c r="F903" s="5" t="str">
        <f>IF($A903&lt;&gt;"",IF(F$2&lt;&gt;"",INDEX('Instrument History'!$1:$1048576,CcyPerBase!$B903,CcyPerBase!F$3) / $C903,""),"")</f>
        <v/>
      </c>
      <c r="G903" s="5" t="str">
        <f>IF($A903&lt;&gt;"",IF(G$2&lt;&gt;"",INDEX('Instrument History'!$1:$1048576,CcyPerBase!$B903,CcyPerBase!G$3) / $C903,""),"")</f>
        <v/>
      </c>
      <c r="H903" s="5" t="str">
        <f>IF($A903&lt;&gt;"",IF(H$2&lt;&gt;"",INDEX('Instrument History'!$1:$1048576,CcyPerBase!$B903,CcyPerBase!H$3) / $C903,""),"")</f>
        <v/>
      </c>
      <c r="I903" s="5" t="str">
        <f>IF($A903&lt;&gt;"",IF(I$2&lt;&gt;"",INDEX('Instrument History'!$1:$1048576,CcyPerBase!$B903,CcyPerBase!I$3) / $C903,""),"")</f>
        <v/>
      </c>
      <c r="J903" s="5" t="str">
        <f>IF($A903&lt;&gt;"",IF(J$2&lt;&gt;"",INDEX('Instrument History'!$1:$1048576,CcyPerBase!$B903,CcyPerBase!J$3) / $C903,""),"")</f>
        <v/>
      </c>
      <c r="K903" s="5" t="str">
        <f>IF($A903&lt;&gt;"",IF(K$2&lt;&gt;"",INDEX('Instrument History'!$1:$1048576,CcyPerBase!$B903,CcyPerBase!K$3) / $C903,""),"")</f>
        <v/>
      </c>
      <c r="L903" s="5" t="str">
        <f>IF($A903&lt;&gt;"",IF(L$2&lt;&gt;"",INDEX('Instrument History'!$1:$1048576,CcyPerBase!$B903,CcyPerBase!L$3) / $C903,""),"")</f>
        <v/>
      </c>
      <c r="M903" s="5" t="str">
        <f>IF($A903&lt;&gt;"",IF(M$2&lt;&gt;"",INDEX('Instrument History'!$1:$1048576,CcyPerBase!$B903,CcyPerBase!M$3) / $C903,""),"")</f>
        <v/>
      </c>
      <c r="N903" s="5" t="str">
        <f>IF($A903&lt;&gt;"",IF(N$2&lt;&gt;"",INDEX('Instrument History'!$1:$1048576,CcyPerBase!$B903,CcyPerBase!N$3) / $C903,""),"")</f>
        <v/>
      </c>
      <c r="O903" s="5" t="str">
        <f>IF($A903&lt;&gt;"",IF(O$2&lt;&gt;"",INDEX('Instrument History'!$1:$1048576,CcyPerBase!$B903,CcyPerBase!O$3) / $C903,""),"")</f>
        <v/>
      </c>
      <c r="P903" s="5" t="str">
        <f>IF($A903&lt;&gt;"",IF(P$2&lt;&gt;"",INDEX('Instrument History'!$1:$1048576,CcyPerBase!$B903,CcyPerBase!P$3) / $C903,""),"")</f>
        <v/>
      </c>
      <c r="Q903" s="5" t="str">
        <f>IF($A903&lt;&gt;"",IF(Q$2&lt;&gt;"",INDEX('Instrument History'!$1:$1048576,CcyPerBase!$B903,CcyPerBase!Q$3) / $C903,""),"")</f>
        <v/>
      </c>
      <c r="R903" s="5" t="str">
        <f>IF($A903&lt;&gt;"",IF(R$2&lt;&gt;"",INDEX('Instrument History'!$1:$1048576,CcyPerBase!$B903,CcyPerBase!R$3) / $C903,""),"")</f>
        <v/>
      </c>
      <c r="S903" s="5" t="str">
        <f>IF($A903&lt;&gt;"",IF(S$2&lt;&gt;"",INDEX('Instrument History'!$1:$1048576,CcyPerBase!$B903,CcyPerBase!S$3) / $C903,""),"")</f>
        <v/>
      </c>
      <c r="T903" s="5" t="str">
        <f>IF($A903&lt;&gt;"",IF(T$2&lt;&gt;"",INDEX('Instrument History'!$1:$1048576,CcyPerBase!$B903,CcyPerBase!T$3) / $C903,""),"")</f>
        <v/>
      </c>
      <c r="U903" s="5" t="str">
        <f>IF($A903&lt;&gt;"",IF(U$2&lt;&gt;"",INDEX('Instrument History'!$1:$1048576,CcyPerBase!$B903,CcyPerBase!U$3) / $C903,""),"")</f>
        <v/>
      </c>
      <c r="V903" s="5" t="str">
        <f>IF($A903&lt;&gt;"",IF(V$2&lt;&gt;"",INDEX('Instrument History'!$1:$1048576,CcyPerBase!$B903,CcyPerBase!V$3) / $C903,""),"")</f>
        <v/>
      </c>
      <c r="W903" s="5" t="str">
        <f>IF($A903&lt;&gt;"",IF(W$2&lt;&gt;"",INDEX('Instrument History'!$1:$1048576,CcyPerBase!$B903,CcyPerBase!W$3) / $C903,""),"")</f>
        <v/>
      </c>
      <c r="X903" s="5" t="str">
        <f>IF($A903&lt;&gt;"",IF(X$2&lt;&gt;"",INDEX('Instrument History'!$1:$1048576,CcyPerBase!$B903,CcyPerBase!X$3) / $C903,""),"")</f>
        <v/>
      </c>
    </row>
    <row r="904" spans="1:24">
      <c r="A904" s="12" t="str">
        <f>IF(A903&lt;&gt;"",IF(A903=$B$3,"",'Instrument History'!A901),"")</f>
        <v/>
      </c>
      <c r="B904" t="str">
        <f t="shared" si="15"/>
        <v/>
      </c>
      <c r="C904" s="5" t="str">
        <f>IF(A904&lt;&gt;"",INDEX('Instrument History'!$1:$1048576,CcyPerBase!B904,CcyPerBase!$B$2),"")</f>
        <v/>
      </c>
      <c r="D904" s="5" t="str">
        <f>IF($A904&lt;&gt;"",INDEX('Instrument History'!$1:$1048576,CcyPerBase!$B904,CcyPerBase!D$3) / $C904,"")</f>
        <v/>
      </c>
      <c r="E904" s="5" t="str">
        <f>IF($A904&lt;&gt;"",IF(E$2&lt;&gt;"",INDEX('Instrument History'!$1:$1048576,CcyPerBase!$B904,CcyPerBase!E$3) / $C904,""),"")</f>
        <v/>
      </c>
      <c r="F904" s="5" t="str">
        <f>IF($A904&lt;&gt;"",IF(F$2&lt;&gt;"",INDEX('Instrument History'!$1:$1048576,CcyPerBase!$B904,CcyPerBase!F$3) / $C904,""),"")</f>
        <v/>
      </c>
      <c r="G904" s="5" t="str">
        <f>IF($A904&lt;&gt;"",IF(G$2&lt;&gt;"",INDEX('Instrument History'!$1:$1048576,CcyPerBase!$B904,CcyPerBase!G$3) / $C904,""),"")</f>
        <v/>
      </c>
      <c r="H904" s="5" t="str">
        <f>IF($A904&lt;&gt;"",IF(H$2&lt;&gt;"",INDEX('Instrument History'!$1:$1048576,CcyPerBase!$B904,CcyPerBase!H$3) / $C904,""),"")</f>
        <v/>
      </c>
      <c r="I904" s="5" t="str">
        <f>IF($A904&lt;&gt;"",IF(I$2&lt;&gt;"",INDEX('Instrument History'!$1:$1048576,CcyPerBase!$B904,CcyPerBase!I$3) / $C904,""),"")</f>
        <v/>
      </c>
      <c r="J904" s="5" t="str">
        <f>IF($A904&lt;&gt;"",IF(J$2&lt;&gt;"",INDEX('Instrument History'!$1:$1048576,CcyPerBase!$B904,CcyPerBase!J$3) / $C904,""),"")</f>
        <v/>
      </c>
      <c r="K904" s="5" t="str">
        <f>IF($A904&lt;&gt;"",IF(K$2&lt;&gt;"",INDEX('Instrument History'!$1:$1048576,CcyPerBase!$B904,CcyPerBase!K$3) / $C904,""),"")</f>
        <v/>
      </c>
      <c r="L904" s="5" t="str">
        <f>IF($A904&lt;&gt;"",IF(L$2&lt;&gt;"",INDEX('Instrument History'!$1:$1048576,CcyPerBase!$B904,CcyPerBase!L$3) / $C904,""),"")</f>
        <v/>
      </c>
      <c r="M904" s="5" t="str">
        <f>IF($A904&lt;&gt;"",IF(M$2&lt;&gt;"",INDEX('Instrument History'!$1:$1048576,CcyPerBase!$B904,CcyPerBase!M$3) / $C904,""),"")</f>
        <v/>
      </c>
      <c r="N904" s="5" t="str">
        <f>IF($A904&lt;&gt;"",IF(N$2&lt;&gt;"",INDEX('Instrument History'!$1:$1048576,CcyPerBase!$B904,CcyPerBase!N$3) / $C904,""),"")</f>
        <v/>
      </c>
      <c r="O904" s="5" t="str">
        <f>IF($A904&lt;&gt;"",IF(O$2&lt;&gt;"",INDEX('Instrument History'!$1:$1048576,CcyPerBase!$B904,CcyPerBase!O$3) / $C904,""),"")</f>
        <v/>
      </c>
      <c r="P904" s="5" t="str">
        <f>IF($A904&lt;&gt;"",IF(P$2&lt;&gt;"",INDEX('Instrument History'!$1:$1048576,CcyPerBase!$B904,CcyPerBase!P$3) / $C904,""),"")</f>
        <v/>
      </c>
      <c r="Q904" s="5" t="str">
        <f>IF($A904&lt;&gt;"",IF(Q$2&lt;&gt;"",INDEX('Instrument History'!$1:$1048576,CcyPerBase!$B904,CcyPerBase!Q$3) / $C904,""),"")</f>
        <v/>
      </c>
      <c r="R904" s="5" t="str">
        <f>IF($A904&lt;&gt;"",IF(R$2&lt;&gt;"",INDEX('Instrument History'!$1:$1048576,CcyPerBase!$B904,CcyPerBase!R$3) / $C904,""),"")</f>
        <v/>
      </c>
      <c r="S904" s="5" t="str">
        <f>IF($A904&lt;&gt;"",IF(S$2&lt;&gt;"",INDEX('Instrument History'!$1:$1048576,CcyPerBase!$B904,CcyPerBase!S$3) / $C904,""),"")</f>
        <v/>
      </c>
      <c r="T904" s="5" t="str">
        <f>IF($A904&lt;&gt;"",IF(T$2&lt;&gt;"",INDEX('Instrument History'!$1:$1048576,CcyPerBase!$B904,CcyPerBase!T$3) / $C904,""),"")</f>
        <v/>
      </c>
      <c r="U904" s="5" t="str">
        <f>IF($A904&lt;&gt;"",IF(U$2&lt;&gt;"",INDEX('Instrument History'!$1:$1048576,CcyPerBase!$B904,CcyPerBase!U$3) / $C904,""),"")</f>
        <v/>
      </c>
      <c r="V904" s="5" t="str">
        <f>IF($A904&lt;&gt;"",IF(V$2&lt;&gt;"",INDEX('Instrument History'!$1:$1048576,CcyPerBase!$B904,CcyPerBase!V$3) / $C904,""),"")</f>
        <v/>
      </c>
      <c r="W904" s="5" t="str">
        <f>IF($A904&lt;&gt;"",IF(W$2&lt;&gt;"",INDEX('Instrument History'!$1:$1048576,CcyPerBase!$B904,CcyPerBase!W$3) / $C904,""),"")</f>
        <v/>
      </c>
      <c r="X904" s="5" t="str">
        <f>IF($A904&lt;&gt;"",IF(X$2&lt;&gt;"",INDEX('Instrument History'!$1:$1048576,CcyPerBase!$B904,CcyPerBase!X$3) / $C904,""),"")</f>
        <v/>
      </c>
    </row>
    <row r="905" spans="1:24">
      <c r="A905" s="12" t="str">
        <f>IF(A904&lt;&gt;"",IF(A904=$B$3,"",'Instrument History'!A902),"")</f>
        <v/>
      </c>
      <c r="B905" t="str">
        <f t="shared" si="15"/>
        <v/>
      </c>
      <c r="C905" s="5" t="str">
        <f>IF(A905&lt;&gt;"",INDEX('Instrument History'!$1:$1048576,CcyPerBase!B905,CcyPerBase!$B$2),"")</f>
        <v/>
      </c>
      <c r="D905" s="5" t="str">
        <f>IF($A905&lt;&gt;"",INDEX('Instrument History'!$1:$1048576,CcyPerBase!$B905,CcyPerBase!D$3) / $C905,"")</f>
        <v/>
      </c>
      <c r="E905" s="5" t="str">
        <f>IF($A905&lt;&gt;"",IF(E$2&lt;&gt;"",INDEX('Instrument History'!$1:$1048576,CcyPerBase!$B905,CcyPerBase!E$3) / $C905,""),"")</f>
        <v/>
      </c>
      <c r="F905" s="5" t="str">
        <f>IF($A905&lt;&gt;"",IF(F$2&lt;&gt;"",INDEX('Instrument History'!$1:$1048576,CcyPerBase!$B905,CcyPerBase!F$3) / $C905,""),"")</f>
        <v/>
      </c>
      <c r="G905" s="5" t="str">
        <f>IF($A905&lt;&gt;"",IF(G$2&lt;&gt;"",INDEX('Instrument History'!$1:$1048576,CcyPerBase!$B905,CcyPerBase!G$3) / $C905,""),"")</f>
        <v/>
      </c>
      <c r="H905" s="5" t="str">
        <f>IF($A905&lt;&gt;"",IF(H$2&lt;&gt;"",INDEX('Instrument History'!$1:$1048576,CcyPerBase!$B905,CcyPerBase!H$3) / $C905,""),"")</f>
        <v/>
      </c>
      <c r="I905" s="5" t="str">
        <f>IF($A905&lt;&gt;"",IF(I$2&lt;&gt;"",INDEX('Instrument History'!$1:$1048576,CcyPerBase!$B905,CcyPerBase!I$3) / $C905,""),"")</f>
        <v/>
      </c>
      <c r="J905" s="5" t="str">
        <f>IF($A905&lt;&gt;"",IF(J$2&lt;&gt;"",INDEX('Instrument History'!$1:$1048576,CcyPerBase!$B905,CcyPerBase!J$3) / $C905,""),"")</f>
        <v/>
      </c>
      <c r="K905" s="5" t="str">
        <f>IF($A905&lt;&gt;"",IF(K$2&lt;&gt;"",INDEX('Instrument History'!$1:$1048576,CcyPerBase!$B905,CcyPerBase!K$3) / $C905,""),"")</f>
        <v/>
      </c>
      <c r="L905" s="5" t="str">
        <f>IF($A905&lt;&gt;"",IF(L$2&lt;&gt;"",INDEX('Instrument History'!$1:$1048576,CcyPerBase!$B905,CcyPerBase!L$3) / $C905,""),"")</f>
        <v/>
      </c>
      <c r="M905" s="5" t="str">
        <f>IF($A905&lt;&gt;"",IF(M$2&lt;&gt;"",INDEX('Instrument History'!$1:$1048576,CcyPerBase!$B905,CcyPerBase!M$3) / $C905,""),"")</f>
        <v/>
      </c>
      <c r="N905" s="5" t="str">
        <f>IF($A905&lt;&gt;"",IF(N$2&lt;&gt;"",INDEX('Instrument History'!$1:$1048576,CcyPerBase!$B905,CcyPerBase!N$3) / $C905,""),"")</f>
        <v/>
      </c>
      <c r="O905" s="5" t="str">
        <f>IF($A905&lt;&gt;"",IF(O$2&lt;&gt;"",INDEX('Instrument History'!$1:$1048576,CcyPerBase!$B905,CcyPerBase!O$3) / $C905,""),"")</f>
        <v/>
      </c>
      <c r="P905" s="5" t="str">
        <f>IF($A905&lt;&gt;"",IF(P$2&lt;&gt;"",INDEX('Instrument History'!$1:$1048576,CcyPerBase!$B905,CcyPerBase!P$3) / $C905,""),"")</f>
        <v/>
      </c>
      <c r="Q905" s="5" t="str">
        <f>IF($A905&lt;&gt;"",IF(Q$2&lt;&gt;"",INDEX('Instrument History'!$1:$1048576,CcyPerBase!$B905,CcyPerBase!Q$3) / $C905,""),"")</f>
        <v/>
      </c>
      <c r="R905" s="5" t="str">
        <f>IF($A905&lt;&gt;"",IF(R$2&lt;&gt;"",INDEX('Instrument History'!$1:$1048576,CcyPerBase!$B905,CcyPerBase!R$3) / $C905,""),"")</f>
        <v/>
      </c>
      <c r="S905" s="5" t="str">
        <f>IF($A905&lt;&gt;"",IF(S$2&lt;&gt;"",INDEX('Instrument History'!$1:$1048576,CcyPerBase!$B905,CcyPerBase!S$3) / $C905,""),"")</f>
        <v/>
      </c>
      <c r="T905" s="5" t="str">
        <f>IF($A905&lt;&gt;"",IF(T$2&lt;&gt;"",INDEX('Instrument History'!$1:$1048576,CcyPerBase!$B905,CcyPerBase!T$3) / $C905,""),"")</f>
        <v/>
      </c>
      <c r="U905" s="5" t="str">
        <f>IF($A905&lt;&gt;"",IF(U$2&lt;&gt;"",INDEX('Instrument History'!$1:$1048576,CcyPerBase!$B905,CcyPerBase!U$3) / $C905,""),"")</f>
        <v/>
      </c>
      <c r="V905" s="5" t="str">
        <f>IF($A905&lt;&gt;"",IF(V$2&lt;&gt;"",INDEX('Instrument History'!$1:$1048576,CcyPerBase!$B905,CcyPerBase!V$3) / $C905,""),"")</f>
        <v/>
      </c>
      <c r="W905" s="5" t="str">
        <f>IF($A905&lt;&gt;"",IF(W$2&lt;&gt;"",INDEX('Instrument History'!$1:$1048576,CcyPerBase!$B905,CcyPerBase!W$3) / $C905,""),"")</f>
        <v/>
      </c>
      <c r="X905" s="5" t="str">
        <f>IF($A905&lt;&gt;"",IF(X$2&lt;&gt;"",INDEX('Instrument History'!$1:$1048576,CcyPerBase!$B905,CcyPerBase!X$3) / $C905,""),"")</f>
        <v/>
      </c>
    </row>
    <row r="906" spans="1:24">
      <c r="A906" s="12" t="str">
        <f>IF(A905&lt;&gt;"",IF(A905=$B$3,"",'Instrument History'!A903),"")</f>
        <v/>
      </c>
      <c r="B906" t="str">
        <f t="shared" si="15"/>
        <v/>
      </c>
      <c r="C906" s="5" t="str">
        <f>IF(A906&lt;&gt;"",INDEX('Instrument History'!$1:$1048576,CcyPerBase!B906,CcyPerBase!$B$2),"")</f>
        <v/>
      </c>
      <c r="D906" s="5" t="str">
        <f>IF($A906&lt;&gt;"",INDEX('Instrument History'!$1:$1048576,CcyPerBase!$B906,CcyPerBase!D$3) / $C906,"")</f>
        <v/>
      </c>
      <c r="E906" s="5" t="str">
        <f>IF($A906&lt;&gt;"",IF(E$2&lt;&gt;"",INDEX('Instrument History'!$1:$1048576,CcyPerBase!$B906,CcyPerBase!E$3) / $C906,""),"")</f>
        <v/>
      </c>
      <c r="F906" s="5" t="str">
        <f>IF($A906&lt;&gt;"",IF(F$2&lt;&gt;"",INDEX('Instrument History'!$1:$1048576,CcyPerBase!$B906,CcyPerBase!F$3) / $C906,""),"")</f>
        <v/>
      </c>
      <c r="G906" s="5" t="str">
        <f>IF($A906&lt;&gt;"",IF(G$2&lt;&gt;"",INDEX('Instrument History'!$1:$1048576,CcyPerBase!$B906,CcyPerBase!G$3) / $C906,""),"")</f>
        <v/>
      </c>
      <c r="H906" s="5" t="str">
        <f>IF($A906&lt;&gt;"",IF(H$2&lt;&gt;"",INDEX('Instrument History'!$1:$1048576,CcyPerBase!$B906,CcyPerBase!H$3) / $C906,""),"")</f>
        <v/>
      </c>
      <c r="I906" s="5" t="str">
        <f>IF($A906&lt;&gt;"",IF(I$2&lt;&gt;"",INDEX('Instrument History'!$1:$1048576,CcyPerBase!$B906,CcyPerBase!I$3) / $C906,""),"")</f>
        <v/>
      </c>
      <c r="J906" s="5" t="str">
        <f>IF($A906&lt;&gt;"",IF(J$2&lt;&gt;"",INDEX('Instrument History'!$1:$1048576,CcyPerBase!$B906,CcyPerBase!J$3) / $C906,""),"")</f>
        <v/>
      </c>
      <c r="K906" s="5" t="str">
        <f>IF($A906&lt;&gt;"",IF(K$2&lt;&gt;"",INDEX('Instrument History'!$1:$1048576,CcyPerBase!$B906,CcyPerBase!K$3) / $C906,""),"")</f>
        <v/>
      </c>
      <c r="L906" s="5" t="str">
        <f>IF($A906&lt;&gt;"",IF(L$2&lt;&gt;"",INDEX('Instrument History'!$1:$1048576,CcyPerBase!$B906,CcyPerBase!L$3) / $C906,""),"")</f>
        <v/>
      </c>
      <c r="M906" s="5" t="str">
        <f>IF($A906&lt;&gt;"",IF(M$2&lt;&gt;"",INDEX('Instrument History'!$1:$1048576,CcyPerBase!$B906,CcyPerBase!M$3) / $C906,""),"")</f>
        <v/>
      </c>
      <c r="N906" s="5" t="str">
        <f>IF($A906&lt;&gt;"",IF(N$2&lt;&gt;"",INDEX('Instrument History'!$1:$1048576,CcyPerBase!$B906,CcyPerBase!N$3) / $C906,""),"")</f>
        <v/>
      </c>
      <c r="O906" s="5" t="str">
        <f>IF($A906&lt;&gt;"",IF(O$2&lt;&gt;"",INDEX('Instrument History'!$1:$1048576,CcyPerBase!$B906,CcyPerBase!O$3) / $C906,""),"")</f>
        <v/>
      </c>
      <c r="P906" s="5" t="str">
        <f>IF($A906&lt;&gt;"",IF(P$2&lt;&gt;"",INDEX('Instrument History'!$1:$1048576,CcyPerBase!$B906,CcyPerBase!P$3) / $C906,""),"")</f>
        <v/>
      </c>
      <c r="Q906" s="5" t="str">
        <f>IF($A906&lt;&gt;"",IF(Q$2&lt;&gt;"",INDEX('Instrument History'!$1:$1048576,CcyPerBase!$B906,CcyPerBase!Q$3) / $C906,""),"")</f>
        <v/>
      </c>
      <c r="R906" s="5" t="str">
        <f>IF($A906&lt;&gt;"",IF(R$2&lt;&gt;"",INDEX('Instrument History'!$1:$1048576,CcyPerBase!$B906,CcyPerBase!R$3) / $C906,""),"")</f>
        <v/>
      </c>
      <c r="S906" s="5" t="str">
        <f>IF($A906&lt;&gt;"",IF(S$2&lt;&gt;"",INDEX('Instrument History'!$1:$1048576,CcyPerBase!$B906,CcyPerBase!S$3) / $C906,""),"")</f>
        <v/>
      </c>
      <c r="T906" s="5" t="str">
        <f>IF($A906&lt;&gt;"",IF(T$2&lt;&gt;"",INDEX('Instrument History'!$1:$1048576,CcyPerBase!$B906,CcyPerBase!T$3) / $C906,""),"")</f>
        <v/>
      </c>
      <c r="U906" s="5" t="str">
        <f>IF($A906&lt;&gt;"",IF(U$2&lt;&gt;"",INDEX('Instrument History'!$1:$1048576,CcyPerBase!$B906,CcyPerBase!U$3) / $C906,""),"")</f>
        <v/>
      </c>
      <c r="V906" s="5" t="str">
        <f>IF($A906&lt;&gt;"",IF(V$2&lt;&gt;"",INDEX('Instrument History'!$1:$1048576,CcyPerBase!$B906,CcyPerBase!V$3) / $C906,""),"")</f>
        <v/>
      </c>
      <c r="W906" s="5" t="str">
        <f>IF($A906&lt;&gt;"",IF(W$2&lt;&gt;"",INDEX('Instrument History'!$1:$1048576,CcyPerBase!$B906,CcyPerBase!W$3) / $C906,""),"")</f>
        <v/>
      </c>
      <c r="X906" s="5" t="str">
        <f>IF($A906&lt;&gt;"",IF(X$2&lt;&gt;"",INDEX('Instrument History'!$1:$1048576,CcyPerBase!$B906,CcyPerBase!X$3) / $C906,""),"")</f>
        <v/>
      </c>
    </row>
    <row r="907" spans="1:24">
      <c r="A907" s="12" t="str">
        <f>IF(A906&lt;&gt;"",IF(A906=$B$3,"",'Instrument History'!A904),"")</f>
        <v/>
      </c>
      <c r="B907" t="str">
        <f t="shared" si="15"/>
        <v/>
      </c>
      <c r="C907" s="5" t="str">
        <f>IF(A907&lt;&gt;"",INDEX('Instrument History'!$1:$1048576,CcyPerBase!B907,CcyPerBase!$B$2),"")</f>
        <v/>
      </c>
      <c r="D907" s="5" t="str">
        <f>IF($A907&lt;&gt;"",INDEX('Instrument History'!$1:$1048576,CcyPerBase!$B907,CcyPerBase!D$3) / $C907,"")</f>
        <v/>
      </c>
      <c r="E907" s="5" t="str">
        <f>IF($A907&lt;&gt;"",IF(E$2&lt;&gt;"",INDEX('Instrument History'!$1:$1048576,CcyPerBase!$B907,CcyPerBase!E$3) / $C907,""),"")</f>
        <v/>
      </c>
      <c r="F907" s="5" t="str">
        <f>IF($A907&lt;&gt;"",IF(F$2&lt;&gt;"",INDEX('Instrument History'!$1:$1048576,CcyPerBase!$B907,CcyPerBase!F$3) / $C907,""),"")</f>
        <v/>
      </c>
      <c r="G907" s="5" t="str">
        <f>IF($A907&lt;&gt;"",IF(G$2&lt;&gt;"",INDEX('Instrument History'!$1:$1048576,CcyPerBase!$B907,CcyPerBase!G$3) / $C907,""),"")</f>
        <v/>
      </c>
      <c r="H907" s="5" t="str">
        <f>IF($A907&lt;&gt;"",IF(H$2&lt;&gt;"",INDEX('Instrument History'!$1:$1048576,CcyPerBase!$B907,CcyPerBase!H$3) / $C907,""),"")</f>
        <v/>
      </c>
      <c r="I907" s="5" t="str">
        <f>IF($A907&lt;&gt;"",IF(I$2&lt;&gt;"",INDEX('Instrument History'!$1:$1048576,CcyPerBase!$B907,CcyPerBase!I$3) / $C907,""),"")</f>
        <v/>
      </c>
      <c r="J907" s="5" t="str">
        <f>IF($A907&lt;&gt;"",IF(J$2&lt;&gt;"",INDEX('Instrument History'!$1:$1048576,CcyPerBase!$B907,CcyPerBase!J$3) / $C907,""),"")</f>
        <v/>
      </c>
      <c r="K907" s="5" t="str">
        <f>IF($A907&lt;&gt;"",IF(K$2&lt;&gt;"",INDEX('Instrument History'!$1:$1048576,CcyPerBase!$B907,CcyPerBase!K$3) / $C907,""),"")</f>
        <v/>
      </c>
      <c r="L907" s="5" t="str">
        <f>IF($A907&lt;&gt;"",IF(L$2&lt;&gt;"",INDEX('Instrument History'!$1:$1048576,CcyPerBase!$B907,CcyPerBase!L$3) / $C907,""),"")</f>
        <v/>
      </c>
      <c r="M907" s="5" t="str">
        <f>IF($A907&lt;&gt;"",IF(M$2&lt;&gt;"",INDEX('Instrument History'!$1:$1048576,CcyPerBase!$B907,CcyPerBase!M$3) / $C907,""),"")</f>
        <v/>
      </c>
      <c r="N907" s="5" t="str">
        <f>IF($A907&lt;&gt;"",IF(N$2&lt;&gt;"",INDEX('Instrument History'!$1:$1048576,CcyPerBase!$B907,CcyPerBase!N$3) / $C907,""),"")</f>
        <v/>
      </c>
      <c r="O907" s="5" t="str">
        <f>IF($A907&lt;&gt;"",IF(O$2&lt;&gt;"",INDEX('Instrument History'!$1:$1048576,CcyPerBase!$B907,CcyPerBase!O$3) / $C907,""),"")</f>
        <v/>
      </c>
      <c r="P907" s="5" t="str">
        <f>IF($A907&lt;&gt;"",IF(P$2&lt;&gt;"",INDEX('Instrument History'!$1:$1048576,CcyPerBase!$B907,CcyPerBase!P$3) / $C907,""),"")</f>
        <v/>
      </c>
      <c r="Q907" s="5" t="str">
        <f>IF($A907&lt;&gt;"",IF(Q$2&lt;&gt;"",INDEX('Instrument History'!$1:$1048576,CcyPerBase!$B907,CcyPerBase!Q$3) / $C907,""),"")</f>
        <v/>
      </c>
      <c r="R907" s="5" t="str">
        <f>IF($A907&lt;&gt;"",IF(R$2&lt;&gt;"",INDEX('Instrument History'!$1:$1048576,CcyPerBase!$B907,CcyPerBase!R$3) / $C907,""),"")</f>
        <v/>
      </c>
      <c r="S907" s="5" t="str">
        <f>IF($A907&lt;&gt;"",IF(S$2&lt;&gt;"",INDEX('Instrument History'!$1:$1048576,CcyPerBase!$B907,CcyPerBase!S$3) / $C907,""),"")</f>
        <v/>
      </c>
      <c r="T907" s="5" t="str">
        <f>IF($A907&lt;&gt;"",IF(T$2&lt;&gt;"",INDEX('Instrument History'!$1:$1048576,CcyPerBase!$B907,CcyPerBase!T$3) / $C907,""),"")</f>
        <v/>
      </c>
      <c r="U907" s="5" t="str">
        <f>IF($A907&lt;&gt;"",IF(U$2&lt;&gt;"",INDEX('Instrument History'!$1:$1048576,CcyPerBase!$B907,CcyPerBase!U$3) / $C907,""),"")</f>
        <v/>
      </c>
      <c r="V907" s="5" t="str">
        <f>IF($A907&lt;&gt;"",IF(V$2&lt;&gt;"",INDEX('Instrument History'!$1:$1048576,CcyPerBase!$B907,CcyPerBase!V$3) / $C907,""),"")</f>
        <v/>
      </c>
      <c r="W907" s="5" t="str">
        <f>IF($A907&lt;&gt;"",IF(W$2&lt;&gt;"",INDEX('Instrument History'!$1:$1048576,CcyPerBase!$B907,CcyPerBase!W$3) / $C907,""),"")</f>
        <v/>
      </c>
      <c r="X907" s="5" t="str">
        <f>IF($A907&lt;&gt;"",IF(X$2&lt;&gt;"",INDEX('Instrument History'!$1:$1048576,CcyPerBase!$B907,CcyPerBase!X$3) / $C907,""),"")</f>
        <v/>
      </c>
    </row>
    <row r="908" spans="1:24">
      <c r="A908" s="12" t="str">
        <f>IF(A907&lt;&gt;"",IF(A907=$B$3,"",'Instrument History'!A905),"")</f>
        <v/>
      </c>
      <c r="B908" t="str">
        <f t="shared" si="15"/>
        <v/>
      </c>
      <c r="C908" s="5" t="str">
        <f>IF(A908&lt;&gt;"",INDEX('Instrument History'!$1:$1048576,CcyPerBase!B908,CcyPerBase!$B$2),"")</f>
        <v/>
      </c>
      <c r="D908" s="5" t="str">
        <f>IF($A908&lt;&gt;"",INDEX('Instrument History'!$1:$1048576,CcyPerBase!$B908,CcyPerBase!D$3) / $C908,"")</f>
        <v/>
      </c>
      <c r="E908" s="5" t="str">
        <f>IF($A908&lt;&gt;"",IF(E$2&lt;&gt;"",INDEX('Instrument History'!$1:$1048576,CcyPerBase!$B908,CcyPerBase!E$3) / $C908,""),"")</f>
        <v/>
      </c>
      <c r="F908" s="5" t="str">
        <f>IF($A908&lt;&gt;"",IF(F$2&lt;&gt;"",INDEX('Instrument History'!$1:$1048576,CcyPerBase!$B908,CcyPerBase!F$3) / $C908,""),"")</f>
        <v/>
      </c>
      <c r="G908" s="5" t="str">
        <f>IF($A908&lt;&gt;"",IF(G$2&lt;&gt;"",INDEX('Instrument History'!$1:$1048576,CcyPerBase!$B908,CcyPerBase!G$3) / $C908,""),"")</f>
        <v/>
      </c>
      <c r="H908" s="5" t="str">
        <f>IF($A908&lt;&gt;"",IF(H$2&lt;&gt;"",INDEX('Instrument History'!$1:$1048576,CcyPerBase!$B908,CcyPerBase!H$3) / $C908,""),"")</f>
        <v/>
      </c>
      <c r="I908" s="5" t="str">
        <f>IF($A908&lt;&gt;"",IF(I$2&lt;&gt;"",INDEX('Instrument History'!$1:$1048576,CcyPerBase!$B908,CcyPerBase!I$3) / $C908,""),"")</f>
        <v/>
      </c>
      <c r="J908" s="5" t="str">
        <f>IF($A908&lt;&gt;"",IF(J$2&lt;&gt;"",INDEX('Instrument History'!$1:$1048576,CcyPerBase!$B908,CcyPerBase!J$3) / $C908,""),"")</f>
        <v/>
      </c>
      <c r="K908" s="5" t="str">
        <f>IF($A908&lt;&gt;"",IF(K$2&lt;&gt;"",INDEX('Instrument History'!$1:$1048576,CcyPerBase!$B908,CcyPerBase!K$3) / $C908,""),"")</f>
        <v/>
      </c>
      <c r="L908" s="5" t="str">
        <f>IF($A908&lt;&gt;"",IF(L$2&lt;&gt;"",INDEX('Instrument History'!$1:$1048576,CcyPerBase!$B908,CcyPerBase!L$3) / $C908,""),"")</f>
        <v/>
      </c>
      <c r="M908" s="5" t="str">
        <f>IF($A908&lt;&gt;"",IF(M$2&lt;&gt;"",INDEX('Instrument History'!$1:$1048576,CcyPerBase!$B908,CcyPerBase!M$3) / $C908,""),"")</f>
        <v/>
      </c>
      <c r="N908" s="5" t="str">
        <f>IF($A908&lt;&gt;"",IF(N$2&lt;&gt;"",INDEX('Instrument History'!$1:$1048576,CcyPerBase!$B908,CcyPerBase!N$3) / $C908,""),"")</f>
        <v/>
      </c>
      <c r="O908" s="5" t="str">
        <f>IF($A908&lt;&gt;"",IF(O$2&lt;&gt;"",INDEX('Instrument History'!$1:$1048576,CcyPerBase!$B908,CcyPerBase!O$3) / $C908,""),"")</f>
        <v/>
      </c>
      <c r="P908" s="5" t="str">
        <f>IF($A908&lt;&gt;"",IF(P$2&lt;&gt;"",INDEX('Instrument History'!$1:$1048576,CcyPerBase!$B908,CcyPerBase!P$3) / $C908,""),"")</f>
        <v/>
      </c>
      <c r="Q908" s="5" t="str">
        <f>IF($A908&lt;&gt;"",IF(Q$2&lt;&gt;"",INDEX('Instrument History'!$1:$1048576,CcyPerBase!$B908,CcyPerBase!Q$3) / $C908,""),"")</f>
        <v/>
      </c>
      <c r="R908" s="5" t="str">
        <f>IF($A908&lt;&gt;"",IF(R$2&lt;&gt;"",INDEX('Instrument History'!$1:$1048576,CcyPerBase!$B908,CcyPerBase!R$3) / $C908,""),"")</f>
        <v/>
      </c>
      <c r="S908" s="5" t="str">
        <f>IF($A908&lt;&gt;"",IF(S$2&lt;&gt;"",INDEX('Instrument History'!$1:$1048576,CcyPerBase!$B908,CcyPerBase!S$3) / $C908,""),"")</f>
        <v/>
      </c>
      <c r="T908" s="5" t="str">
        <f>IF($A908&lt;&gt;"",IF(T$2&lt;&gt;"",INDEX('Instrument History'!$1:$1048576,CcyPerBase!$B908,CcyPerBase!T$3) / $C908,""),"")</f>
        <v/>
      </c>
      <c r="U908" s="5" t="str">
        <f>IF($A908&lt;&gt;"",IF(U$2&lt;&gt;"",INDEX('Instrument History'!$1:$1048576,CcyPerBase!$B908,CcyPerBase!U$3) / $C908,""),"")</f>
        <v/>
      </c>
      <c r="V908" s="5" t="str">
        <f>IF($A908&lt;&gt;"",IF(V$2&lt;&gt;"",INDEX('Instrument History'!$1:$1048576,CcyPerBase!$B908,CcyPerBase!V$3) / $C908,""),"")</f>
        <v/>
      </c>
      <c r="W908" s="5" t="str">
        <f>IF($A908&lt;&gt;"",IF(W$2&lt;&gt;"",INDEX('Instrument History'!$1:$1048576,CcyPerBase!$B908,CcyPerBase!W$3) / $C908,""),"")</f>
        <v/>
      </c>
      <c r="X908" s="5" t="str">
        <f>IF($A908&lt;&gt;"",IF(X$2&lt;&gt;"",INDEX('Instrument History'!$1:$1048576,CcyPerBase!$B908,CcyPerBase!X$3) / $C908,""),"")</f>
        <v/>
      </c>
    </row>
    <row r="909" spans="1:24">
      <c r="A909" s="12" t="str">
        <f>IF(A908&lt;&gt;"",IF(A908=$B$3,"",'Instrument History'!A906),"")</f>
        <v/>
      </c>
      <c r="B909" t="str">
        <f t="shared" si="15"/>
        <v/>
      </c>
      <c r="C909" s="5" t="str">
        <f>IF(A909&lt;&gt;"",INDEX('Instrument History'!$1:$1048576,CcyPerBase!B909,CcyPerBase!$B$2),"")</f>
        <v/>
      </c>
      <c r="D909" s="5" t="str">
        <f>IF($A909&lt;&gt;"",INDEX('Instrument History'!$1:$1048576,CcyPerBase!$B909,CcyPerBase!D$3) / $C909,"")</f>
        <v/>
      </c>
      <c r="E909" s="5" t="str">
        <f>IF($A909&lt;&gt;"",IF(E$2&lt;&gt;"",INDEX('Instrument History'!$1:$1048576,CcyPerBase!$B909,CcyPerBase!E$3) / $C909,""),"")</f>
        <v/>
      </c>
      <c r="F909" s="5" t="str">
        <f>IF($A909&lt;&gt;"",IF(F$2&lt;&gt;"",INDEX('Instrument History'!$1:$1048576,CcyPerBase!$B909,CcyPerBase!F$3) / $C909,""),"")</f>
        <v/>
      </c>
      <c r="G909" s="5" t="str">
        <f>IF($A909&lt;&gt;"",IF(G$2&lt;&gt;"",INDEX('Instrument History'!$1:$1048576,CcyPerBase!$B909,CcyPerBase!G$3) / $C909,""),"")</f>
        <v/>
      </c>
      <c r="H909" s="5" t="str">
        <f>IF($A909&lt;&gt;"",IF(H$2&lt;&gt;"",INDEX('Instrument History'!$1:$1048576,CcyPerBase!$B909,CcyPerBase!H$3) / $C909,""),"")</f>
        <v/>
      </c>
      <c r="I909" s="5" t="str">
        <f>IF($A909&lt;&gt;"",IF(I$2&lt;&gt;"",INDEX('Instrument History'!$1:$1048576,CcyPerBase!$B909,CcyPerBase!I$3) / $C909,""),"")</f>
        <v/>
      </c>
      <c r="J909" s="5" t="str">
        <f>IF($A909&lt;&gt;"",IF(J$2&lt;&gt;"",INDEX('Instrument History'!$1:$1048576,CcyPerBase!$B909,CcyPerBase!J$3) / $C909,""),"")</f>
        <v/>
      </c>
      <c r="K909" s="5" t="str">
        <f>IF($A909&lt;&gt;"",IF(K$2&lt;&gt;"",INDEX('Instrument History'!$1:$1048576,CcyPerBase!$B909,CcyPerBase!K$3) / $C909,""),"")</f>
        <v/>
      </c>
      <c r="L909" s="5" t="str">
        <f>IF($A909&lt;&gt;"",IF(L$2&lt;&gt;"",INDEX('Instrument History'!$1:$1048576,CcyPerBase!$B909,CcyPerBase!L$3) / $C909,""),"")</f>
        <v/>
      </c>
      <c r="M909" s="5" t="str">
        <f>IF($A909&lt;&gt;"",IF(M$2&lt;&gt;"",INDEX('Instrument History'!$1:$1048576,CcyPerBase!$B909,CcyPerBase!M$3) / $C909,""),"")</f>
        <v/>
      </c>
      <c r="N909" s="5" t="str">
        <f>IF($A909&lt;&gt;"",IF(N$2&lt;&gt;"",INDEX('Instrument History'!$1:$1048576,CcyPerBase!$B909,CcyPerBase!N$3) / $C909,""),"")</f>
        <v/>
      </c>
      <c r="O909" s="5" t="str">
        <f>IF($A909&lt;&gt;"",IF(O$2&lt;&gt;"",INDEX('Instrument History'!$1:$1048576,CcyPerBase!$B909,CcyPerBase!O$3) / $C909,""),"")</f>
        <v/>
      </c>
      <c r="P909" s="5" t="str">
        <f>IF($A909&lt;&gt;"",IF(P$2&lt;&gt;"",INDEX('Instrument History'!$1:$1048576,CcyPerBase!$B909,CcyPerBase!P$3) / $C909,""),"")</f>
        <v/>
      </c>
      <c r="Q909" s="5" t="str">
        <f>IF($A909&lt;&gt;"",IF(Q$2&lt;&gt;"",INDEX('Instrument History'!$1:$1048576,CcyPerBase!$B909,CcyPerBase!Q$3) / $C909,""),"")</f>
        <v/>
      </c>
      <c r="R909" s="5" t="str">
        <f>IF($A909&lt;&gt;"",IF(R$2&lt;&gt;"",INDEX('Instrument History'!$1:$1048576,CcyPerBase!$B909,CcyPerBase!R$3) / $C909,""),"")</f>
        <v/>
      </c>
      <c r="S909" s="5" t="str">
        <f>IF($A909&lt;&gt;"",IF(S$2&lt;&gt;"",INDEX('Instrument History'!$1:$1048576,CcyPerBase!$B909,CcyPerBase!S$3) / $C909,""),"")</f>
        <v/>
      </c>
      <c r="T909" s="5" t="str">
        <f>IF($A909&lt;&gt;"",IF(T$2&lt;&gt;"",INDEX('Instrument History'!$1:$1048576,CcyPerBase!$B909,CcyPerBase!T$3) / $C909,""),"")</f>
        <v/>
      </c>
      <c r="U909" s="5" t="str">
        <f>IF($A909&lt;&gt;"",IF(U$2&lt;&gt;"",INDEX('Instrument History'!$1:$1048576,CcyPerBase!$B909,CcyPerBase!U$3) / $C909,""),"")</f>
        <v/>
      </c>
      <c r="V909" s="5" t="str">
        <f>IF($A909&lt;&gt;"",IF(V$2&lt;&gt;"",INDEX('Instrument History'!$1:$1048576,CcyPerBase!$B909,CcyPerBase!V$3) / $C909,""),"")</f>
        <v/>
      </c>
      <c r="W909" s="5" t="str">
        <f>IF($A909&lt;&gt;"",IF(W$2&lt;&gt;"",INDEX('Instrument History'!$1:$1048576,CcyPerBase!$B909,CcyPerBase!W$3) / $C909,""),"")</f>
        <v/>
      </c>
      <c r="X909" s="5" t="str">
        <f>IF($A909&lt;&gt;"",IF(X$2&lt;&gt;"",INDEX('Instrument History'!$1:$1048576,CcyPerBase!$B909,CcyPerBase!X$3) / $C909,""),"")</f>
        <v/>
      </c>
    </row>
    <row r="910" spans="1:24">
      <c r="A910" s="12" t="str">
        <f>IF(A909&lt;&gt;"",IF(A909=$B$3,"",'Instrument History'!A907),"")</f>
        <v/>
      </c>
      <c r="B910" t="str">
        <f t="shared" si="15"/>
        <v/>
      </c>
      <c r="C910" s="5" t="str">
        <f>IF(A910&lt;&gt;"",INDEX('Instrument History'!$1:$1048576,CcyPerBase!B910,CcyPerBase!$B$2),"")</f>
        <v/>
      </c>
      <c r="D910" s="5" t="str">
        <f>IF($A910&lt;&gt;"",INDEX('Instrument History'!$1:$1048576,CcyPerBase!$B910,CcyPerBase!D$3) / $C910,"")</f>
        <v/>
      </c>
      <c r="E910" s="5" t="str">
        <f>IF($A910&lt;&gt;"",IF(E$2&lt;&gt;"",INDEX('Instrument History'!$1:$1048576,CcyPerBase!$B910,CcyPerBase!E$3) / $C910,""),"")</f>
        <v/>
      </c>
      <c r="F910" s="5" t="str">
        <f>IF($A910&lt;&gt;"",IF(F$2&lt;&gt;"",INDEX('Instrument History'!$1:$1048576,CcyPerBase!$B910,CcyPerBase!F$3) / $C910,""),"")</f>
        <v/>
      </c>
      <c r="G910" s="5" t="str">
        <f>IF($A910&lt;&gt;"",IF(G$2&lt;&gt;"",INDEX('Instrument History'!$1:$1048576,CcyPerBase!$B910,CcyPerBase!G$3) / $C910,""),"")</f>
        <v/>
      </c>
      <c r="H910" s="5" t="str">
        <f>IF($A910&lt;&gt;"",IF(H$2&lt;&gt;"",INDEX('Instrument History'!$1:$1048576,CcyPerBase!$B910,CcyPerBase!H$3) / $C910,""),"")</f>
        <v/>
      </c>
      <c r="I910" s="5" t="str">
        <f>IF($A910&lt;&gt;"",IF(I$2&lt;&gt;"",INDEX('Instrument History'!$1:$1048576,CcyPerBase!$B910,CcyPerBase!I$3) / $C910,""),"")</f>
        <v/>
      </c>
      <c r="J910" s="5" t="str">
        <f>IF($A910&lt;&gt;"",IF(J$2&lt;&gt;"",INDEX('Instrument History'!$1:$1048576,CcyPerBase!$B910,CcyPerBase!J$3) / $C910,""),"")</f>
        <v/>
      </c>
      <c r="K910" s="5" t="str">
        <f>IF($A910&lt;&gt;"",IF(K$2&lt;&gt;"",INDEX('Instrument History'!$1:$1048576,CcyPerBase!$B910,CcyPerBase!K$3) / $C910,""),"")</f>
        <v/>
      </c>
      <c r="L910" s="5" t="str">
        <f>IF($A910&lt;&gt;"",IF(L$2&lt;&gt;"",INDEX('Instrument History'!$1:$1048576,CcyPerBase!$B910,CcyPerBase!L$3) / $C910,""),"")</f>
        <v/>
      </c>
      <c r="M910" s="5" t="str">
        <f>IF($A910&lt;&gt;"",IF(M$2&lt;&gt;"",INDEX('Instrument History'!$1:$1048576,CcyPerBase!$B910,CcyPerBase!M$3) / $C910,""),"")</f>
        <v/>
      </c>
      <c r="N910" s="5" t="str">
        <f>IF($A910&lt;&gt;"",IF(N$2&lt;&gt;"",INDEX('Instrument History'!$1:$1048576,CcyPerBase!$B910,CcyPerBase!N$3) / $C910,""),"")</f>
        <v/>
      </c>
      <c r="O910" s="5" t="str">
        <f>IF($A910&lt;&gt;"",IF(O$2&lt;&gt;"",INDEX('Instrument History'!$1:$1048576,CcyPerBase!$B910,CcyPerBase!O$3) / $C910,""),"")</f>
        <v/>
      </c>
      <c r="P910" s="5" t="str">
        <f>IF($A910&lt;&gt;"",IF(P$2&lt;&gt;"",INDEX('Instrument History'!$1:$1048576,CcyPerBase!$B910,CcyPerBase!P$3) / $C910,""),"")</f>
        <v/>
      </c>
      <c r="Q910" s="5" t="str">
        <f>IF($A910&lt;&gt;"",IF(Q$2&lt;&gt;"",INDEX('Instrument History'!$1:$1048576,CcyPerBase!$B910,CcyPerBase!Q$3) / $C910,""),"")</f>
        <v/>
      </c>
      <c r="R910" s="5" t="str">
        <f>IF($A910&lt;&gt;"",IF(R$2&lt;&gt;"",INDEX('Instrument History'!$1:$1048576,CcyPerBase!$B910,CcyPerBase!R$3) / $C910,""),"")</f>
        <v/>
      </c>
      <c r="S910" s="5" t="str">
        <f>IF($A910&lt;&gt;"",IF(S$2&lt;&gt;"",INDEX('Instrument History'!$1:$1048576,CcyPerBase!$B910,CcyPerBase!S$3) / $C910,""),"")</f>
        <v/>
      </c>
      <c r="T910" s="5" t="str">
        <f>IF($A910&lt;&gt;"",IF(T$2&lt;&gt;"",INDEX('Instrument History'!$1:$1048576,CcyPerBase!$B910,CcyPerBase!T$3) / $C910,""),"")</f>
        <v/>
      </c>
      <c r="U910" s="5" t="str">
        <f>IF($A910&lt;&gt;"",IF(U$2&lt;&gt;"",INDEX('Instrument History'!$1:$1048576,CcyPerBase!$B910,CcyPerBase!U$3) / $C910,""),"")</f>
        <v/>
      </c>
      <c r="V910" s="5" t="str">
        <f>IF($A910&lt;&gt;"",IF(V$2&lt;&gt;"",INDEX('Instrument History'!$1:$1048576,CcyPerBase!$B910,CcyPerBase!V$3) / $C910,""),"")</f>
        <v/>
      </c>
      <c r="W910" s="5" t="str">
        <f>IF($A910&lt;&gt;"",IF(W$2&lt;&gt;"",INDEX('Instrument History'!$1:$1048576,CcyPerBase!$B910,CcyPerBase!W$3) / $C910,""),"")</f>
        <v/>
      </c>
      <c r="X910" s="5" t="str">
        <f>IF($A910&lt;&gt;"",IF(X$2&lt;&gt;"",INDEX('Instrument History'!$1:$1048576,CcyPerBase!$B910,CcyPerBase!X$3) / $C910,""),"")</f>
        <v/>
      </c>
    </row>
    <row r="911" spans="1:24">
      <c r="A911" s="12" t="str">
        <f>IF(A910&lt;&gt;"",IF(A910=$B$3,"",'Instrument History'!A908),"")</f>
        <v/>
      </c>
      <c r="B911" t="str">
        <f t="shared" si="15"/>
        <v/>
      </c>
      <c r="C911" s="5" t="str">
        <f>IF(A911&lt;&gt;"",INDEX('Instrument History'!$1:$1048576,CcyPerBase!B911,CcyPerBase!$B$2),"")</f>
        <v/>
      </c>
      <c r="D911" s="5" t="str">
        <f>IF($A911&lt;&gt;"",INDEX('Instrument History'!$1:$1048576,CcyPerBase!$B911,CcyPerBase!D$3) / $C911,"")</f>
        <v/>
      </c>
      <c r="E911" s="5" t="str">
        <f>IF($A911&lt;&gt;"",IF(E$2&lt;&gt;"",INDEX('Instrument History'!$1:$1048576,CcyPerBase!$B911,CcyPerBase!E$3) / $C911,""),"")</f>
        <v/>
      </c>
      <c r="F911" s="5" t="str">
        <f>IF($A911&lt;&gt;"",IF(F$2&lt;&gt;"",INDEX('Instrument History'!$1:$1048576,CcyPerBase!$B911,CcyPerBase!F$3) / $C911,""),"")</f>
        <v/>
      </c>
      <c r="G911" s="5" t="str">
        <f>IF($A911&lt;&gt;"",IF(G$2&lt;&gt;"",INDEX('Instrument History'!$1:$1048576,CcyPerBase!$B911,CcyPerBase!G$3) / $C911,""),"")</f>
        <v/>
      </c>
      <c r="H911" s="5" t="str">
        <f>IF($A911&lt;&gt;"",IF(H$2&lt;&gt;"",INDEX('Instrument History'!$1:$1048576,CcyPerBase!$B911,CcyPerBase!H$3) / $C911,""),"")</f>
        <v/>
      </c>
      <c r="I911" s="5" t="str">
        <f>IF($A911&lt;&gt;"",IF(I$2&lt;&gt;"",INDEX('Instrument History'!$1:$1048576,CcyPerBase!$B911,CcyPerBase!I$3) / $C911,""),"")</f>
        <v/>
      </c>
      <c r="J911" s="5" t="str">
        <f>IF($A911&lt;&gt;"",IF(J$2&lt;&gt;"",INDEX('Instrument History'!$1:$1048576,CcyPerBase!$B911,CcyPerBase!J$3) / $C911,""),"")</f>
        <v/>
      </c>
      <c r="K911" s="5" t="str">
        <f>IF($A911&lt;&gt;"",IF(K$2&lt;&gt;"",INDEX('Instrument History'!$1:$1048576,CcyPerBase!$B911,CcyPerBase!K$3) / $C911,""),"")</f>
        <v/>
      </c>
      <c r="L911" s="5" t="str">
        <f>IF($A911&lt;&gt;"",IF(L$2&lt;&gt;"",INDEX('Instrument History'!$1:$1048576,CcyPerBase!$B911,CcyPerBase!L$3) / $C911,""),"")</f>
        <v/>
      </c>
      <c r="M911" s="5" t="str">
        <f>IF($A911&lt;&gt;"",IF(M$2&lt;&gt;"",INDEX('Instrument History'!$1:$1048576,CcyPerBase!$B911,CcyPerBase!M$3) / $C911,""),"")</f>
        <v/>
      </c>
      <c r="N911" s="5" t="str">
        <f>IF($A911&lt;&gt;"",IF(N$2&lt;&gt;"",INDEX('Instrument History'!$1:$1048576,CcyPerBase!$B911,CcyPerBase!N$3) / $C911,""),"")</f>
        <v/>
      </c>
      <c r="O911" s="5" t="str">
        <f>IF($A911&lt;&gt;"",IF(O$2&lt;&gt;"",INDEX('Instrument History'!$1:$1048576,CcyPerBase!$B911,CcyPerBase!O$3) / $C911,""),"")</f>
        <v/>
      </c>
      <c r="P911" s="5" t="str">
        <f>IF($A911&lt;&gt;"",IF(P$2&lt;&gt;"",INDEX('Instrument History'!$1:$1048576,CcyPerBase!$B911,CcyPerBase!P$3) / $C911,""),"")</f>
        <v/>
      </c>
      <c r="Q911" s="5" t="str">
        <f>IF($A911&lt;&gt;"",IF(Q$2&lt;&gt;"",INDEX('Instrument History'!$1:$1048576,CcyPerBase!$B911,CcyPerBase!Q$3) / $C911,""),"")</f>
        <v/>
      </c>
      <c r="R911" s="5" t="str">
        <f>IF($A911&lt;&gt;"",IF(R$2&lt;&gt;"",INDEX('Instrument History'!$1:$1048576,CcyPerBase!$B911,CcyPerBase!R$3) / $C911,""),"")</f>
        <v/>
      </c>
      <c r="S911" s="5" t="str">
        <f>IF($A911&lt;&gt;"",IF(S$2&lt;&gt;"",INDEX('Instrument History'!$1:$1048576,CcyPerBase!$B911,CcyPerBase!S$3) / $C911,""),"")</f>
        <v/>
      </c>
      <c r="T911" s="5" t="str">
        <f>IF($A911&lt;&gt;"",IF(T$2&lt;&gt;"",INDEX('Instrument History'!$1:$1048576,CcyPerBase!$B911,CcyPerBase!T$3) / $C911,""),"")</f>
        <v/>
      </c>
      <c r="U911" s="5" t="str">
        <f>IF($A911&lt;&gt;"",IF(U$2&lt;&gt;"",INDEX('Instrument History'!$1:$1048576,CcyPerBase!$B911,CcyPerBase!U$3) / $C911,""),"")</f>
        <v/>
      </c>
      <c r="V911" s="5" t="str">
        <f>IF($A911&lt;&gt;"",IF(V$2&lt;&gt;"",INDEX('Instrument History'!$1:$1048576,CcyPerBase!$B911,CcyPerBase!V$3) / $C911,""),"")</f>
        <v/>
      </c>
      <c r="W911" s="5" t="str">
        <f>IF($A911&lt;&gt;"",IF(W$2&lt;&gt;"",INDEX('Instrument History'!$1:$1048576,CcyPerBase!$B911,CcyPerBase!W$3) / $C911,""),"")</f>
        <v/>
      </c>
      <c r="X911" s="5" t="str">
        <f>IF($A911&lt;&gt;"",IF(X$2&lt;&gt;"",INDEX('Instrument History'!$1:$1048576,CcyPerBase!$B911,CcyPerBase!X$3) / $C911,""),"")</f>
        <v/>
      </c>
    </row>
    <row r="912" spans="1:24">
      <c r="A912" s="12" t="str">
        <f>IF(A911&lt;&gt;"",IF(A911=$B$3,"",'Instrument History'!A909),"")</f>
        <v/>
      </c>
      <c r="B912" t="str">
        <f t="shared" si="15"/>
        <v/>
      </c>
      <c r="C912" s="5" t="str">
        <f>IF(A912&lt;&gt;"",INDEX('Instrument History'!$1:$1048576,CcyPerBase!B912,CcyPerBase!$B$2),"")</f>
        <v/>
      </c>
      <c r="D912" s="5" t="str">
        <f>IF($A912&lt;&gt;"",INDEX('Instrument History'!$1:$1048576,CcyPerBase!$B912,CcyPerBase!D$3) / $C912,"")</f>
        <v/>
      </c>
      <c r="E912" s="5" t="str">
        <f>IF($A912&lt;&gt;"",IF(E$2&lt;&gt;"",INDEX('Instrument History'!$1:$1048576,CcyPerBase!$B912,CcyPerBase!E$3) / $C912,""),"")</f>
        <v/>
      </c>
      <c r="F912" s="5" t="str">
        <f>IF($A912&lt;&gt;"",IF(F$2&lt;&gt;"",INDEX('Instrument History'!$1:$1048576,CcyPerBase!$B912,CcyPerBase!F$3) / $C912,""),"")</f>
        <v/>
      </c>
      <c r="G912" s="5" t="str">
        <f>IF($A912&lt;&gt;"",IF(G$2&lt;&gt;"",INDEX('Instrument History'!$1:$1048576,CcyPerBase!$B912,CcyPerBase!G$3) / $C912,""),"")</f>
        <v/>
      </c>
      <c r="H912" s="5" t="str">
        <f>IF($A912&lt;&gt;"",IF(H$2&lt;&gt;"",INDEX('Instrument History'!$1:$1048576,CcyPerBase!$B912,CcyPerBase!H$3) / $C912,""),"")</f>
        <v/>
      </c>
      <c r="I912" s="5" t="str">
        <f>IF($A912&lt;&gt;"",IF(I$2&lt;&gt;"",INDEX('Instrument History'!$1:$1048576,CcyPerBase!$B912,CcyPerBase!I$3) / $C912,""),"")</f>
        <v/>
      </c>
      <c r="J912" s="5" t="str">
        <f>IF($A912&lt;&gt;"",IF(J$2&lt;&gt;"",INDEX('Instrument History'!$1:$1048576,CcyPerBase!$B912,CcyPerBase!J$3) / $C912,""),"")</f>
        <v/>
      </c>
      <c r="K912" s="5" t="str">
        <f>IF($A912&lt;&gt;"",IF(K$2&lt;&gt;"",INDEX('Instrument History'!$1:$1048576,CcyPerBase!$B912,CcyPerBase!K$3) / $C912,""),"")</f>
        <v/>
      </c>
      <c r="L912" s="5" t="str">
        <f>IF($A912&lt;&gt;"",IF(L$2&lt;&gt;"",INDEX('Instrument History'!$1:$1048576,CcyPerBase!$B912,CcyPerBase!L$3) / $C912,""),"")</f>
        <v/>
      </c>
      <c r="M912" s="5" t="str">
        <f>IF($A912&lt;&gt;"",IF(M$2&lt;&gt;"",INDEX('Instrument History'!$1:$1048576,CcyPerBase!$B912,CcyPerBase!M$3) / $C912,""),"")</f>
        <v/>
      </c>
      <c r="N912" s="5" t="str">
        <f>IF($A912&lt;&gt;"",IF(N$2&lt;&gt;"",INDEX('Instrument History'!$1:$1048576,CcyPerBase!$B912,CcyPerBase!N$3) / $C912,""),"")</f>
        <v/>
      </c>
      <c r="O912" s="5" t="str">
        <f>IF($A912&lt;&gt;"",IF(O$2&lt;&gt;"",INDEX('Instrument History'!$1:$1048576,CcyPerBase!$B912,CcyPerBase!O$3) / $C912,""),"")</f>
        <v/>
      </c>
      <c r="P912" s="5" t="str">
        <f>IF($A912&lt;&gt;"",IF(P$2&lt;&gt;"",INDEX('Instrument History'!$1:$1048576,CcyPerBase!$B912,CcyPerBase!P$3) / $C912,""),"")</f>
        <v/>
      </c>
      <c r="Q912" s="5" t="str">
        <f>IF($A912&lt;&gt;"",IF(Q$2&lt;&gt;"",INDEX('Instrument History'!$1:$1048576,CcyPerBase!$B912,CcyPerBase!Q$3) / $C912,""),"")</f>
        <v/>
      </c>
      <c r="R912" s="5" t="str">
        <f>IF($A912&lt;&gt;"",IF(R$2&lt;&gt;"",INDEX('Instrument History'!$1:$1048576,CcyPerBase!$B912,CcyPerBase!R$3) / $C912,""),"")</f>
        <v/>
      </c>
      <c r="S912" s="5" t="str">
        <f>IF($A912&lt;&gt;"",IF(S$2&lt;&gt;"",INDEX('Instrument History'!$1:$1048576,CcyPerBase!$B912,CcyPerBase!S$3) / $C912,""),"")</f>
        <v/>
      </c>
      <c r="T912" s="5" t="str">
        <f>IF($A912&lt;&gt;"",IF(T$2&lt;&gt;"",INDEX('Instrument History'!$1:$1048576,CcyPerBase!$B912,CcyPerBase!T$3) / $C912,""),"")</f>
        <v/>
      </c>
      <c r="U912" s="5" t="str">
        <f>IF($A912&lt;&gt;"",IF(U$2&lt;&gt;"",INDEX('Instrument History'!$1:$1048576,CcyPerBase!$B912,CcyPerBase!U$3) / $C912,""),"")</f>
        <v/>
      </c>
      <c r="V912" s="5" t="str">
        <f>IF($A912&lt;&gt;"",IF(V$2&lt;&gt;"",INDEX('Instrument History'!$1:$1048576,CcyPerBase!$B912,CcyPerBase!V$3) / $C912,""),"")</f>
        <v/>
      </c>
      <c r="W912" s="5" t="str">
        <f>IF($A912&lt;&gt;"",IF(W$2&lt;&gt;"",INDEX('Instrument History'!$1:$1048576,CcyPerBase!$B912,CcyPerBase!W$3) / $C912,""),"")</f>
        <v/>
      </c>
      <c r="X912" s="5" t="str">
        <f>IF($A912&lt;&gt;"",IF(X$2&lt;&gt;"",INDEX('Instrument History'!$1:$1048576,CcyPerBase!$B912,CcyPerBase!X$3) / $C912,""),"")</f>
        <v/>
      </c>
    </row>
    <row r="913" spans="1:24">
      <c r="A913" s="12" t="str">
        <f>IF(A912&lt;&gt;"",IF(A912=$B$3,"",'Instrument History'!A910),"")</f>
        <v/>
      </c>
      <c r="B913" t="str">
        <f t="shared" si="15"/>
        <v/>
      </c>
      <c r="C913" s="5" t="str">
        <f>IF(A913&lt;&gt;"",INDEX('Instrument History'!$1:$1048576,CcyPerBase!B913,CcyPerBase!$B$2),"")</f>
        <v/>
      </c>
      <c r="D913" s="5" t="str">
        <f>IF($A913&lt;&gt;"",INDEX('Instrument History'!$1:$1048576,CcyPerBase!$B913,CcyPerBase!D$3) / $C913,"")</f>
        <v/>
      </c>
      <c r="E913" s="5" t="str">
        <f>IF($A913&lt;&gt;"",IF(E$2&lt;&gt;"",INDEX('Instrument History'!$1:$1048576,CcyPerBase!$B913,CcyPerBase!E$3) / $C913,""),"")</f>
        <v/>
      </c>
      <c r="F913" s="5" t="str">
        <f>IF($A913&lt;&gt;"",IF(F$2&lt;&gt;"",INDEX('Instrument History'!$1:$1048576,CcyPerBase!$B913,CcyPerBase!F$3) / $C913,""),"")</f>
        <v/>
      </c>
      <c r="G913" s="5" t="str">
        <f>IF($A913&lt;&gt;"",IF(G$2&lt;&gt;"",INDEX('Instrument History'!$1:$1048576,CcyPerBase!$B913,CcyPerBase!G$3) / $C913,""),"")</f>
        <v/>
      </c>
      <c r="H913" s="5" t="str">
        <f>IF($A913&lt;&gt;"",IF(H$2&lt;&gt;"",INDEX('Instrument History'!$1:$1048576,CcyPerBase!$B913,CcyPerBase!H$3) / $C913,""),"")</f>
        <v/>
      </c>
      <c r="I913" s="5" t="str">
        <f>IF($A913&lt;&gt;"",IF(I$2&lt;&gt;"",INDEX('Instrument History'!$1:$1048576,CcyPerBase!$B913,CcyPerBase!I$3) / $C913,""),"")</f>
        <v/>
      </c>
      <c r="J913" s="5" t="str">
        <f>IF($A913&lt;&gt;"",IF(J$2&lt;&gt;"",INDEX('Instrument History'!$1:$1048576,CcyPerBase!$B913,CcyPerBase!J$3) / $C913,""),"")</f>
        <v/>
      </c>
      <c r="K913" s="5" t="str">
        <f>IF($A913&lt;&gt;"",IF(K$2&lt;&gt;"",INDEX('Instrument History'!$1:$1048576,CcyPerBase!$B913,CcyPerBase!K$3) / $C913,""),"")</f>
        <v/>
      </c>
      <c r="L913" s="5" t="str">
        <f>IF($A913&lt;&gt;"",IF(L$2&lt;&gt;"",INDEX('Instrument History'!$1:$1048576,CcyPerBase!$B913,CcyPerBase!L$3) / $C913,""),"")</f>
        <v/>
      </c>
      <c r="M913" s="5" t="str">
        <f>IF($A913&lt;&gt;"",IF(M$2&lt;&gt;"",INDEX('Instrument History'!$1:$1048576,CcyPerBase!$B913,CcyPerBase!M$3) / $C913,""),"")</f>
        <v/>
      </c>
      <c r="N913" s="5" t="str">
        <f>IF($A913&lt;&gt;"",IF(N$2&lt;&gt;"",INDEX('Instrument History'!$1:$1048576,CcyPerBase!$B913,CcyPerBase!N$3) / $C913,""),"")</f>
        <v/>
      </c>
      <c r="O913" s="5" t="str">
        <f>IF($A913&lt;&gt;"",IF(O$2&lt;&gt;"",INDEX('Instrument History'!$1:$1048576,CcyPerBase!$B913,CcyPerBase!O$3) / $C913,""),"")</f>
        <v/>
      </c>
      <c r="P913" s="5" t="str">
        <f>IF($A913&lt;&gt;"",IF(P$2&lt;&gt;"",INDEX('Instrument History'!$1:$1048576,CcyPerBase!$B913,CcyPerBase!P$3) / $C913,""),"")</f>
        <v/>
      </c>
      <c r="Q913" s="5" t="str">
        <f>IF($A913&lt;&gt;"",IF(Q$2&lt;&gt;"",INDEX('Instrument History'!$1:$1048576,CcyPerBase!$B913,CcyPerBase!Q$3) / $C913,""),"")</f>
        <v/>
      </c>
      <c r="R913" s="5" t="str">
        <f>IF($A913&lt;&gt;"",IF(R$2&lt;&gt;"",INDEX('Instrument History'!$1:$1048576,CcyPerBase!$B913,CcyPerBase!R$3) / $C913,""),"")</f>
        <v/>
      </c>
      <c r="S913" s="5" t="str">
        <f>IF($A913&lt;&gt;"",IF(S$2&lt;&gt;"",INDEX('Instrument History'!$1:$1048576,CcyPerBase!$B913,CcyPerBase!S$3) / $C913,""),"")</f>
        <v/>
      </c>
      <c r="T913" s="5" t="str">
        <f>IF($A913&lt;&gt;"",IF(T$2&lt;&gt;"",INDEX('Instrument History'!$1:$1048576,CcyPerBase!$B913,CcyPerBase!T$3) / $C913,""),"")</f>
        <v/>
      </c>
      <c r="U913" s="5" t="str">
        <f>IF($A913&lt;&gt;"",IF(U$2&lt;&gt;"",INDEX('Instrument History'!$1:$1048576,CcyPerBase!$B913,CcyPerBase!U$3) / $C913,""),"")</f>
        <v/>
      </c>
      <c r="V913" s="5" t="str">
        <f>IF($A913&lt;&gt;"",IF(V$2&lt;&gt;"",INDEX('Instrument History'!$1:$1048576,CcyPerBase!$B913,CcyPerBase!V$3) / $C913,""),"")</f>
        <v/>
      </c>
      <c r="W913" s="5" t="str">
        <f>IF($A913&lt;&gt;"",IF(W$2&lt;&gt;"",INDEX('Instrument History'!$1:$1048576,CcyPerBase!$B913,CcyPerBase!W$3) / $C913,""),"")</f>
        <v/>
      </c>
      <c r="X913" s="5" t="str">
        <f>IF($A913&lt;&gt;"",IF(X$2&lt;&gt;"",INDEX('Instrument History'!$1:$1048576,CcyPerBase!$B913,CcyPerBase!X$3) / $C913,""),"")</f>
        <v/>
      </c>
    </row>
    <row r="914" spans="1:24">
      <c r="A914" s="12" t="str">
        <f>IF(A913&lt;&gt;"",IF(A913=$B$3,"",'Instrument History'!A911),"")</f>
        <v/>
      </c>
      <c r="B914" t="str">
        <f t="shared" si="15"/>
        <v/>
      </c>
      <c r="C914" s="5" t="str">
        <f>IF(A914&lt;&gt;"",INDEX('Instrument History'!$1:$1048576,CcyPerBase!B914,CcyPerBase!$B$2),"")</f>
        <v/>
      </c>
      <c r="D914" s="5" t="str">
        <f>IF($A914&lt;&gt;"",INDEX('Instrument History'!$1:$1048576,CcyPerBase!$B914,CcyPerBase!D$3) / $C914,"")</f>
        <v/>
      </c>
      <c r="E914" s="5" t="str">
        <f>IF($A914&lt;&gt;"",IF(E$2&lt;&gt;"",INDEX('Instrument History'!$1:$1048576,CcyPerBase!$B914,CcyPerBase!E$3) / $C914,""),"")</f>
        <v/>
      </c>
      <c r="F914" s="5" t="str">
        <f>IF($A914&lt;&gt;"",IF(F$2&lt;&gt;"",INDEX('Instrument History'!$1:$1048576,CcyPerBase!$B914,CcyPerBase!F$3) / $C914,""),"")</f>
        <v/>
      </c>
      <c r="G914" s="5" t="str">
        <f>IF($A914&lt;&gt;"",IF(G$2&lt;&gt;"",INDEX('Instrument History'!$1:$1048576,CcyPerBase!$B914,CcyPerBase!G$3) / $C914,""),"")</f>
        <v/>
      </c>
      <c r="H914" s="5" t="str">
        <f>IF($A914&lt;&gt;"",IF(H$2&lt;&gt;"",INDEX('Instrument History'!$1:$1048576,CcyPerBase!$B914,CcyPerBase!H$3) / $C914,""),"")</f>
        <v/>
      </c>
      <c r="I914" s="5" t="str">
        <f>IF($A914&lt;&gt;"",IF(I$2&lt;&gt;"",INDEX('Instrument History'!$1:$1048576,CcyPerBase!$B914,CcyPerBase!I$3) / $C914,""),"")</f>
        <v/>
      </c>
      <c r="J914" s="5" t="str">
        <f>IF($A914&lt;&gt;"",IF(J$2&lt;&gt;"",INDEX('Instrument History'!$1:$1048576,CcyPerBase!$B914,CcyPerBase!J$3) / $C914,""),"")</f>
        <v/>
      </c>
      <c r="K914" s="5" t="str">
        <f>IF($A914&lt;&gt;"",IF(K$2&lt;&gt;"",INDEX('Instrument History'!$1:$1048576,CcyPerBase!$B914,CcyPerBase!K$3) / $C914,""),"")</f>
        <v/>
      </c>
      <c r="L914" s="5" t="str">
        <f>IF($A914&lt;&gt;"",IF(L$2&lt;&gt;"",INDEX('Instrument History'!$1:$1048576,CcyPerBase!$B914,CcyPerBase!L$3) / $C914,""),"")</f>
        <v/>
      </c>
      <c r="M914" s="5" t="str">
        <f>IF($A914&lt;&gt;"",IF(M$2&lt;&gt;"",INDEX('Instrument History'!$1:$1048576,CcyPerBase!$B914,CcyPerBase!M$3) / $C914,""),"")</f>
        <v/>
      </c>
      <c r="N914" s="5" t="str">
        <f>IF($A914&lt;&gt;"",IF(N$2&lt;&gt;"",INDEX('Instrument History'!$1:$1048576,CcyPerBase!$B914,CcyPerBase!N$3) / $C914,""),"")</f>
        <v/>
      </c>
      <c r="O914" s="5" t="str">
        <f>IF($A914&lt;&gt;"",IF(O$2&lt;&gt;"",INDEX('Instrument History'!$1:$1048576,CcyPerBase!$B914,CcyPerBase!O$3) / $C914,""),"")</f>
        <v/>
      </c>
      <c r="P914" s="5" t="str">
        <f>IF($A914&lt;&gt;"",IF(P$2&lt;&gt;"",INDEX('Instrument History'!$1:$1048576,CcyPerBase!$B914,CcyPerBase!P$3) / $C914,""),"")</f>
        <v/>
      </c>
      <c r="Q914" s="5" t="str">
        <f>IF($A914&lt;&gt;"",IF(Q$2&lt;&gt;"",INDEX('Instrument History'!$1:$1048576,CcyPerBase!$B914,CcyPerBase!Q$3) / $C914,""),"")</f>
        <v/>
      </c>
      <c r="R914" s="5" t="str">
        <f>IF($A914&lt;&gt;"",IF(R$2&lt;&gt;"",INDEX('Instrument History'!$1:$1048576,CcyPerBase!$B914,CcyPerBase!R$3) / $C914,""),"")</f>
        <v/>
      </c>
      <c r="S914" s="5" t="str">
        <f>IF($A914&lt;&gt;"",IF(S$2&lt;&gt;"",INDEX('Instrument History'!$1:$1048576,CcyPerBase!$B914,CcyPerBase!S$3) / $C914,""),"")</f>
        <v/>
      </c>
      <c r="T914" s="5" t="str">
        <f>IF($A914&lt;&gt;"",IF(T$2&lt;&gt;"",INDEX('Instrument History'!$1:$1048576,CcyPerBase!$B914,CcyPerBase!T$3) / $C914,""),"")</f>
        <v/>
      </c>
      <c r="U914" s="5" t="str">
        <f>IF($A914&lt;&gt;"",IF(U$2&lt;&gt;"",INDEX('Instrument History'!$1:$1048576,CcyPerBase!$B914,CcyPerBase!U$3) / $C914,""),"")</f>
        <v/>
      </c>
      <c r="V914" s="5" t="str">
        <f>IF($A914&lt;&gt;"",IF(V$2&lt;&gt;"",INDEX('Instrument History'!$1:$1048576,CcyPerBase!$B914,CcyPerBase!V$3) / $C914,""),"")</f>
        <v/>
      </c>
      <c r="W914" s="5" t="str">
        <f>IF($A914&lt;&gt;"",IF(W$2&lt;&gt;"",INDEX('Instrument History'!$1:$1048576,CcyPerBase!$B914,CcyPerBase!W$3) / $C914,""),"")</f>
        <v/>
      </c>
      <c r="X914" s="5" t="str">
        <f>IF($A914&lt;&gt;"",IF(X$2&lt;&gt;"",INDEX('Instrument History'!$1:$1048576,CcyPerBase!$B914,CcyPerBase!X$3) / $C914,""),"")</f>
        <v/>
      </c>
    </row>
    <row r="915" spans="1:24">
      <c r="A915" s="12" t="str">
        <f>IF(A914&lt;&gt;"",IF(A914=$B$3,"",'Instrument History'!A912),"")</f>
        <v/>
      </c>
      <c r="B915" t="str">
        <f t="shared" si="15"/>
        <v/>
      </c>
      <c r="C915" s="5" t="str">
        <f>IF(A915&lt;&gt;"",INDEX('Instrument History'!$1:$1048576,CcyPerBase!B915,CcyPerBase!$B$2),"")</f>
        <v/>
      </c>
      <c r="D915" s="5" t="str">
        <f>IF($A915&lt;&gt;"",INDEX('Instrument History'!$1:$1048576,CcyPerBase!$B915,CcyPerBase!D$3) / $C915,"")</f>
        <v/>
      </c>
      <c r="E915" s="5" t="str">
        <f>IF($A915&lt;&gt;"",IF(E$2&lt;&gt;"",INDEX('Instrument History'!$1:$1048576,CcyPerBase!$B915,CcyPerBase!E$3) / $C915,""),"")</f>
        <v/>
      </c>
      <c r="F915" s="5" t="str">
        <f>IF($A915&lt;&gt;"",IF(F$2&lt;&gt;"",INDEX('Instrument History'!$1:$1048576,CcyPerBase!$B915,CcyPerBase!F$3) / $C915,""),"")</f>
        <v/>
      </c>
      <c r="G915" s="5" t="str">
        <f>IF($A915&lt;&gt;"",IF(G$2&lt;&gt;"",INDEX('Instrument History'!$1:$1048576,CcyPerBase!$B915,CcyPerBase!G$3) / $C915,""),"")</f>
        <v/>
      </c>
      <c r="H915" s="5" t="str">
        <f>IF($A915&lt;&gt;"",IF(H$2&lt;&gt;"",INDEX('Instrument History'!$1:$1048576,CcyPerBase!$B915,CcyPerBase!H$3) / $C915,""),"")</f>
        <v/>
      </c>
      <c r="I915" s="5" t="str">
        <f>IF($A915&lt;&gt;"",IF(I$2&lt;&gt;"",INDEX('Instrument History'!$1:$1048576,CcyPerBase!$B915,CcyPerBase!I$3) / $C915,""),"")</f>
        <v/>
      </c>
      <c r="J915" s="5" t="str">
        <f>IF($A915&lt;&gt;"",IF(J$2&lt;&gt;"",INDEX('Instrument History'!$1:$1048576,CcyPerBase!$B915,CcyPerBase!J$3) / $C915,""),"")</f>
        <v/>
      </c>
      <c r="K915" s="5" t="str">
        <f>IF($A915&lt;&gt;"",IF(K$2&lt;&gt;"",INDEX('Instrument History'!$1:$1048576,CcyPerBase!$B915,CcyPerBase!K$3) / $C915,""),"")</f>
        <v/>
      </c>
      <c r="L915" s="5" t="str">
        <f>IF($A915&lt;&gt;"",IF(L$2&lt;&gt;"",INDEX('Instrument History'!$1:$1048576,CcyPerBase!$B915,CcyPerBase!L$3) / $C915,""),"")</f>
        <v/>
      </c>
      <c r="M915" s="5" t="str">
        <f>IF($A915&lt;&gt;"",IF(M$2&lt;&gt;"",INDEX('Instrument History'!$1:$1048576,CcyPerBase!$B915,CcyPerBase!M$3) / $C915,""),"")</f>
        <v/>
      </c>
      <c r="N915" s="5" t="str">
        <f>IF($A915&lt;&gt;"",IF(N$2&lt;&gt;"",INDEX('Instrument History'!$1:$1048576,CcyPerBase!$B915,CcyPerBase!N$3) / $C915,""),"")</f>
        <v/>
      </c>
      <c r="O915" s="5" t="str">
        <f>IF($A915&lt;&gt;"",IF(O$2&lt;&gt;"",INDEX('Instrument History'!$1:$1048576,CcyPerBase!$B915,CcyPerBase!O$3) / $C915,""),"")</f>
        <v/>
      </c>
      <c r="P915" s="5" t="str">
        <f>IF($A915&lt;&gt;"",IF(P$2&lt;&gt;"",INDEX('Instrument History'!$1:$1048576,CcyPerBase!$B915,CcyPerBase!P$3) / $C915,""),"")</f>
        <v/>
      </c>
      <c r="Q915" s="5" t="str">
        <f>IF($A915&lt;&gt;"",IF(Q$2&lt;&gt;"",INDEX('Instrument History'!$1:$1048576,CcyPerBase!$B915,CcyPerBase!Q$3) / $C915,""),"")</f>
        <v/>
      </c>
      <c r="R915" s="5" t="str">
        <f>IF($A915&lt;&gt;"",IF(R$2&lt;&gt;"",INDEX('Instrument History'!$1:$1048576,CcyPerBase!$B915,CcyPerBase!R$3) / $C915,""),"")</f>
        <v/>
      </c>
      <c r="S915" s="5" t="str">
        <f>IF($A915&lt;&gt;"",IF(S$2&lt;&gt;"",INDEX('Instrument History'!$1:$1048576,CcyPerBase!$B915,CcyPerBase!S$3) / $C915,""),"")</f>
        <v/>
      </c>
      <c r="T915" s="5" t="str">
        <f>IF($A915&lt;&gt;"",IF(T$2&lt;&gt;"",INDEX('Instrument History'!$1:$1048576,CcyPerBase!$B915,CcyPerBase!T$3) / $C915,""),"")</f>
        <v/>
      </c>
      <c r="U915" s="5" t="str">
        <f>IF($A915&lt;&gt;"",IF(U$2&lt;&gt;"",INDEX('Instrument History'!$1:$1048576,CcyPerBase!$B915,CcyPerBase!U$3) / $C915,""),"")</f>
        <v/>
      </c>
      <c r="V915" s="5" t="str">
        <f>IF($A915&lt;&gt;"",IF(V$2&lt;&gt;"",INDEX('Instrument History'!$1:$1048576,CcyPerBase!$B915,CcyPerBase!V$3) / $C915,""),"")</f>
        <v/>
      </c>
      <c r="W915" s="5" t="str">
        <f>IF($A915&lt;&gt;"",IF(W$2&lt;&gt;"",INDEX('Instrument History'!$1:$1048576,CcyPerBase!$B915,CcyPerBase!W$3) / $C915,""),"")</f>
        <v/>
      </c>
      <c r="X915" s="5" t="str">
        <f>IF($A915&lt;&gt;"",IF(X$2&lt;&gt;"",INDEX('Instrument History'!$1:$1048576,CcyPerBase!$B915,CcyPerBase!X$3) / $C915,""),"")</f>
        <v/>
      </c>
    </row>
    <row r="916" spans="1:24">
      <c r="A916" s="12" t="str">
        <f>IF(A915&lt;&gt;"",IF(A915=$B$3,"",'Instrument History'!A913),"")</f>
        <v/>
      </c>
      <c r="B916" t="str">
        <f t="shared" si="15"/>
        <v/>
      </c>
      <c r="C916" s="5" t="str">
        <f>IF(A916&lt;&gt;"",INDEX('Instrument History'!$1:$1048576,CcyPerBase!B916,CcyPerBase!$B$2),"")</f>
        <v/>
      </c>
      <c r="D916" s="5" t="str">
        <f>IF($A916&lt;&gt;"",INDEX('Instrument History'!$1:$1048576,CcyPerBase!$B916,CcyPerBase!D$3) / $C916,"")</f>
        <v/>
      </c>
      <c r="E916" s="5" t="str">
        <f>IF($A916&lt;&gt;"",IF(E$2&lt;&gt;"",INDEX('Instrument History'!$1:$1048576,CcyPerBase!$B916,CcyPerBase!E$3) / $C916,""),"")</f>
        <v/>
      </c>
      <c r="F916" s="5" t="str">
        <f>IF($A916&lt;&gt;"",IF(F$2&lt;&gt;"",INDEX('Instrument History'!$1:$1048576,CcyPerBase!$B916,CcyPerBase!F$3) / $C916,""),"")</f>
        <v/>
      </c>
      <c r="G916" s="5" t="str">
        <f>IF($A916&lt;&gt;"",IF(G$2&lt;&gt;"",INDEX('Instrument History'!$1:$1048576,CcyPerBase!$B916,CcyPerBase!G$3) / $C916,""),"")</f>
        <v/>
      </c>
      <c r="H916" s="5" t="str">
        <f>IF($A916&lt;&gt;"",IF(H$2&lt;&gt;"",INDEX('Instrument History'!$1:$1048576,CcyPerBase!$B916,CcyPerBase!H$3) / $C916,""),"")</f>
        <v/>
      </c>
      <c r="I916" s="5" t="str">
        <f>IF($A916&lt;&gt;"",IF(I$2&lt;&gt;"",INDEX('Instrument History'!$1:$1048576,CcyPerBase!$B916,CcyPerBase!I$3) / $C916,""),"")</f>
        <v/>
      </c>
      <c r="J916" s="5" t="str">
        <f>IF($A916&lt;&gt;"",IF(J$2&lt;&gt;"",INDEX('Instrument History'!$1:$1048576,CcyPerBase!$B916,CcyPerBase!J$3) / $C916,""),"")</f>
        <v/>
      </c>
      <c r="K916" s="5" t="str">
        <f>IF($A916&lt;&gt;"",IF(K$2&lt;&gt;"",INDEX('Instrument History'!$1:$1048576,CcyPerBase!$B916,CcyPerBase!K$3) / $C916,""),"")</f>
        <v/>
      </c>
      <c r="L916" s="5" t="str">
        <f>IF($A916&lt;&gt;"",IF(L$2&lt;&gt;"",INDEX('Instrument History'!$1:$1048576,CcyPerBase!$B916,CcyPerBase!L$3) / $C916,""),"")</f>
        <v/>
      </c>
      <c r="M916" s="5" t="str">
        <f>IF($A916&lt;&gt;"",IF(M$2&lt;&gt;"",INDEX('Instrument History'!$1:$1048576,CcyPerBase!$B916,CcyPerBase!M$3) / $C916,""),"")</f>
        <v/>
      </c>
      <c r="N916" s="5" t="str">
        <f>IF($A916&lt;&gt;"",IF(N$2&lt;&gt;"",INDEX('Instrument History'!$1:$1048576,CcyPerBase!$B916,CcyPerBase!N$3) / $C916,""),"")</f>
        <v/>
      </c>
      <c r="O916" s="5" t="str">
        <f>IF($A916&lt;&gt;"",IF(O$2&lt;&gt;"",INDEX('Instrument History'!$1:$1048576,CcyPerBase!$B916,CcyPerBase!O$3) / $C916,""),"")</f>
        <v/>
      </c>
      <c r="P916" s="5" t="str">
        <f>IF($A916&lt;&gt;"",IF(P$2&lt;&gt;"",INDEX('Instrument History'!$1:$1048576,CcyPerBase!$B916,CcyPerBase!P$3) / $C916,""),"")</f>
        <v/>
      </c>
      <c r="Q916" s="5" t="str">
        <f>IF($A916&lt;&gt;"",IF(Q$2&lt;&gt;"",INDEX('Instrument History'!$1:$1048576,CcyPerBase!$B916,CcyPerBase!Q$3) / $C916,""),"")</f>
        <v/>
      </c>
      <c r="R916" s="5" t="str">
        <f>IF($A916&lt;&gt;"",IF(R$2&lt;&gt;"",INDEX('Instrument History'!$1:$1048576,CcyPerBase!$B916,CcyPerBase!R$3) / $C916,""),"")</f>
        <v/>
      </c>
      <c r="S916" s="5" t="str">
        <f>IF($A916&lt;&gt;"",IF(S$2&lt;&gt;"",INDEX('Instrument History'!$1:$1048576,CcyPerBase!$B916,CcyPerBase!S$3) / $C916,""),"")</f>
        <v/>
      </c>
      <c r="T916" s="5" t="str">
        <f>IF($A916&lt;&gt;"",IF(T$2&lt;&gt;"",INDEX('Instrument History'!$1:$1048576,CcyPerBase!$B916,CcyPerBase!T$3) / $C916,""),"")</f>
        <v/>
      </c>
      <c r="U916" s="5" t="str">
        <f>IF($A916&lt;&gt;"",IF(U$2&lt;&gt;"",INDEX('Instrument History'!$1:$1048576,CcyPerBase!$B916,CcyPerBase!U$3) / $C916,""),"")</f>
        <v/>
      </c>
      <c r="V916" s="5" t="str">
        <f>IF($A916&lt;&gt;"",IF(V$2&lt;&gt;"",INDEX('Instrument History'!$1:$1048576,CcyPerBase!$B916,CcyPerBase!V$3) / $C916,""),"")</f>
        <v/>
      </c>
      <c r="W916" s="5" t="str">
        <f>IF($A916&lt;&gt;"",IF(W$2&lt;&gt;"",INDEX('Instrument History'!$1:$1048576,CcyPerBase!$B916,CcyPerBase!W$3) / $C916,""),"")</f>
        <v/>
      </c>
      <c r="X916" s="5" t="str">
        <f>IF($A916&lt;&gt;"",IF(X$2&lt;&gt;"",INDEX('Instrument History'!$1:$1048576,CcyPerBase!$B916,CcyPerBase!X$3) / $C916,""),"")</f>
        <v/>
      </c>
    </row>
    <row r="917" spans="1:24">
      <c r="A917" s="12" t="str">
        <f>IF(A916&lt;&gt;"",IF(A916=$B$3,"",'Instrument History'!A914),"")</f>
        <v/>
      </c>
      <c r="B917" t="str">
        <f t="shared" si="15"/>
        <v/>
      </c>
      <c r="C917" s="5" t="str">
        <f>IF(A917&lt;&gt;"",INDEX('Instrument History'!$1:$1048576,CcyPerBase!B917,CcyPerBase!$B$2),"")</f>
        <v/>
      </c>
      <c r="D917" s="5" t="str">
        <f>IF($A917&lt;&gt;"",INDEX('Instrument History'!$1:$1048576,CcyPerBase!$B917,CcyPerBase!D$3) / $C917,"")</f>
        <v/>
      </c>
      <c r="E917" s="5" t="str">
        <f>IF($A917&lt;&gt;"",IF(E$2&lt;&gt;"",INDEX('Instrument History'!$1:$1048576,CcyPerBase!$B917,CcyPerBase!E$3) / $C917,""),"")</f>
        <v/>
      </c>
      <c r="F917" s="5" t="str">
        <f>IF($A917&lt;&gt;"",IF(F$2&lt;&gt;"",INDEX('Instrument History'!$1:$1048576,CcyPerBase!$B917,CcyPerBase!F$3) / $C917,""),"")</f>
        <v/>
      </c>
      <c r="G917" s="5" t="str">
        <f>IF($A917&lt;&gt;"",IF(G$2&lt;&gt;"",INDEX('Instrument History'!$1:$1048576,CcyPerBase!$B917,CcyPerBase!G$3) / $C917,""),"")</f>
        <v/>
      </c>
      <c r="H917" s="5" t="str">
        <f>IF($A917&lt;&gt;"",IF(H$2&lt;&gt;"",INDEX('Instrument History'!$1:$1048576,CcyPerBase!$B917,CcyPerBase!H$3) / $C917,""),"")</f>
        <v/>
      </c>
      <c r="I917" s="5" t="str">
        <f>IF($A917&lt;&gt;"",IF(I$2&lt;&gt;"",INDEX('Instrument History'!$1:$1048576,CcyPerBase!$B917,CcyPerBase!I$3) / $C917,""),"")</f>
        <v/>
      </c>
      <c r="J917" s="5" t="str">
        <f>IF($A917&lt;&gt;"",IF(J$2&lt;&gt;"",INDEX('Instrument History'!$1:$1048576,CcyPerBase!$B917,CcyPerBase!J$3) / $C917,""),"")</f>
        <v/>
      </c>
      <c r="K917" s="5" t="str">
        <f>IF($A917&lt;&gt;"",IF(K$2&lt;&gt;"",INDEX('Instrument History'!$1:$1048576,CcyPerBase!$B917,CcyPerBase!K$3) / $C917,""),"")</f>
        <v/>
      </c>
      <c r="L917" s="5" t="str">
        <f>IF($A917&lt;&gt;"",IF(L$2&lt;&gt;"",INDEX('Instrument History'!$1:$1048576,CcyPerBase!$B917,CcyPerBase!L$3) / $C917,""),"")</f>
        <v/>
      </c>
      <c r="M917" s="5" t="str">
        <f>IF($A917&lt;&gt;"",IF(M$2&lt;&gt;"",INDEX('Instrument History'!$1:$1048576,CcyPerBase!$B917,CcyPerBase!M$3) / $C917,""),"")</f>
        <v/>
      </c>
      <c r="N917" s="5" t="str">
        <f>IF($A917&lt;&gt;"",IF(N$2&lt;&gt;"",INDEX('Instrument History'!$1:$1048576,CcyPerBase!$B917,CcyPerBase!N$3) / $C917,""),"")</f>
        <v/>
      </c>
      <c r="O917" s="5" t="str">
        <f>IF($A917&lt;&gt;"",IF(O$2&lt;&gt;"",INDEX('Instrument History'!$1:$1048576,CcyPerBase!$B917,CcyPerBase!O$3) / $C917,""),"")</f>
        <v/>
      </c>
      <c r="P917" s="5" t="str">
        <f>IF($A917&lt;&gt;"",IF(P$2&lt;&gt;"",INDEX('Instrument History'!$1:$1048576,CcyPerBase!$B917,CcyPerBase!P$3) / $C917,""),"")</f>
        <v/>
      </c>
      <c r="Q917" s="5" t="str">
        <f>IF($A917&lt;&gt;"",IF(Q$2&lt;&gt;"",INDEX('Instrument History'!$1:$1048576,CcyPerBase!$B917,CcyPerBase!Q$3) / $C917,""),"")</f>
        <v/>
      </c>
      <c r="R917" s="5" t="str">
        <f>IF($A917&lt;&gt;"",IF(R$2&lt;&gt;"",INDEX('Instrument History'!$1:$1048576,CcyPerBase!$B917,CcyPerBase!R$3) / $C917,""),"")</f>
        <v/>
      </c>
      <c r="S917" s="5" t="str">
        <f>IF($A917&lt;&gt;"",IF(S$2&lt;&gt;"",INDEX('Instrument History'!$1:$1048576,CcyPerBase!$B917,CcyPerBase!S$3) / $C917,""),"")</f>
        <v/>
      </c>
      <c r="T917" s="5" t="str">
        <f>IF($A917&lt;&gt;"",IF(T$2&lt;&gt;"",INDEX('Instrument History'!$1:$1048576,CcyPerBase!$B917,CcyPerBase!T$3) / $C917,""),"")</f>
        <v/>
      </c>
      <c r="U917" s="5" t="str">
        <f>IF($A917&lt;&gt;"",IF(U$2&lt;&gt;"",INDEX('Instrument History'!$1:$1048576,CcyPerBase!$B917,CcyPerBase!U$3) / $C917,""),"")</f>
        <v/>
      </c>
      <c r="V917" s="5" t="str">
        <f>IF($A917&lt;&gt;"",IF(V$2&lt;&gt;"",INDEX('Instrument History'!$1:$1048576,CcyPerBase!$B917,CcyPerBase!V$3) / $C917,""),"")</f>
        <v/>
      </c>
      <c r="W917" s="5" t="str">
        <f>IF($A917&lt;&gt;"",IF(W$2&lt;&gt;"",INDEX('Instrument History'!$1:$1048576,CcyPerBase!$B917,CcyPerBase!W$3) / $C917,""),"")</f>
        <v/>
      </c>
      <c r="X917" s="5" t="str">
        <f>IF($A917&lt;&gt;"",IF(X$2&lt;&gt;"",INDEX('Instrument History'!$1:$1048576,CcyPerBase!$B917,CcyPerBase!X$3) / $C917,""),"")</f>
        <v/>
      </c>
    </row>
    <row r="918" spans="1:24">
      <c r="A918" s="12" t="str">
        <f>IF(A917&lt;&gt;"",IF(A917=$B$3,"",'Instrument History'!A915),"")</f>
        <v/>
      </c>
      <c r="B918" t="str">
        <f t="shared" si="15"/>
        <v/>
      </c>
      <c r="C918" s="5" t="str">
        <f>IF(A918&lt;&gt;"",INDEX('Instrument History'!$1:$1048576,CcyPerBase!B918,CcyPerBase!$B$2),"")</f>
        <v/>
      </c>
      <c r="D918" s="5" t="str">
        <f>IF($A918&lt;&gt;"",INDEX('Instrument History'!$1:$1048576,CcyPerBase!$B918,CcyPerBase!D$3) / $C918,"")</f>
        <v/>
      </c>
      <c r="E918" s="5" t="str">
        <f>IF($A918&lt;&gt;"",IF(E$2&lt;&gt;"",INDEX('Instrument History'!$1:$1048576,CcyPerBase!$B918,CcyPerBase!E$3) / $C918,""),"")</f>
        <v/>
      </c>
      <c r="F918" s="5" t="str">
        <f>IF($A918&lt;&gt;"",IF(F$2&lt;&gt;"",INDEX('Instrument History'!$1:$1048576,CcyPerBase!$B918,CcyPerBase!F$3) / $C918,""),"")</f>
        <v/>
      </c>
      <c r="G918" s="5" t="str">
        <f>IF($A918&lt;&gt;"",IF(G$2&lt;&gt;"",INDEX('Instrument History'!$1:$1048576,CcyPerBase!$B918,CcyPerBase!G$3) / $C918,""),"")</f>
        <v/>
      </c>
      <c r="H918" s="5" t="str">
        <f>IF($A918&lt;&gt;"",IF(H$2&lt;&gt;"",INDEX('Instrument History'!$1:$1048576,CcyPerBase!$B918,CcyPerBase!H$3) / $C918,""),"")</f>
        <v/>
      </c>
      <c r="I918" s="5" t="str">
        <f>IF($A918&lt;&gt;"",IF(I$2&lt;&gt;"",INDEX('Instrument History'!$1:$1048576,CcyPerBase!$B918,CcyPerBase!I$3) / $C918,""),"")</f>
        <v/>
      </c>
      <c r="J918" s="5" t="str">
        <f>IF($A918&lt;&gt;"",IF(J$2&lt;&gt;"",INDEX('Instrument History'!$1:$1048576,CcyPerBase!$B918,CcyPerBase!J$3) / $C918,""),"")</f>
        <v/>
      </c>
      <c r="K918" s="5" t="str">
        <f>IF($A918&lt;&gt;"",IF(K$2&lt;&gt;"",INDEX('Instrument History'!$1:$1048576,CcyPerBase!$B918,CcyPerBase!K$3) / $C918,""),"")</f>
        <v/>
      </c>
      <c r="L918" s="5" t="str">
        <f>IF($A918&lt;&gt;"",IF(L$2&lt;&gt;"",INDEX('Instrument History'!$1:$1048576,CcyPerBase!$B918,CcyPerBase!L$3) / $C918,""),"")</f>
        <v/>
      </c>
      <c r="M918" s="5" t="str">
        <f>IF($A918&lt;&gt;"",IF(M$2&lt;&gt;"",INDEX('Instrument History'!$1:$1048576,CcyPerBase!$B918,CcyPerBase!M$3) / $C918,""),"")</f>
        <v/>
      </c>
      <c r="N918" s="5" t="str">
        <f>IF($A918&lt;&gt;"",IF(N$2&lt;&gt;"",INDEX('Instrument History'!$1:$1048576,CcyPerBase!$B918,CcyPerBase!N$3) / $C918,""),"")</f>
        <v/>
      </c>
      <c r="O918" s="5" t="str">
        <f>IF($A918&lt;&gt;"",IF(O$2&lt;&gt;"",INDEX('Instrument History'!$1:$1048576,CcyPerBase!$B918,CcyPerBase!O$3) / $C918,""),"")</f>
        <v/>
      </c>
      <c r="P918" s="5" t="str">
        <f>IF($A918&lt;&gt;"",IF(P$2&lt;&gt;"",INDEX('Instrument History'!$1:$1048576,CcyPerBase!$B918,CcyPerBase!P$3) / $C918,""),"")</f>
        <v/>
      </c>
      <c r="Q918" s="5" t="str">
        <f>IF($A918&lt;&gt;"",IF(Q$2&lt;&gt;"",INDEX('Instrument History'!$1:$1048576,CcyPerBase!$B918,CcyPerBase!Q$3) / $C918,""),"")</f>
        <v/>
      </c>
      <c r="R918" s="5" t="str">
        <f>IF($A918&lt;&gt;"",IF(R$2&lt;&gt;"",INDEX('Instrument History'!$1:$1048576,CcyPerBase!$B918,CcyPerBase!R$3) / $C918,""),"")</f>
        <v/>
      </c>
      <c r="S918" s="5" t="str">
        <f>IF($A918&lt;&gt;"",IF(S$2&lt;&gt;"",INDEX('Instrument History'!$1:$1048576,CcyPerBase!$B918,CcyPerBase!S$3) / $C918,""),"")</f>
        <v/>
      </c>
      <c r="T918" s="5" t="str">
        <f>IF($A918&lt;&gt;"",IF(T$2&lt;&gt;"",INDEX('Instrument History'!$1:$1048576,CcyPerBase!$B918,CcyPerBase!T$3) / $C918,""),"")</f>
        <v/>
      </c>
      <c r="U918" s="5" t="str">
        <f>IF($A918&lt;&gt;"",IF(U$2&lt;&gt;"",INDEX('Instrument History'!$1:$1048576,CcyPerBase!$B918,CcyPerBase!U$3) / $C918,""),"")</f>
        <v/>
      </c>
      <c r="V918" s="5" t="str">
        <f>IF($A918&lt;&gt;"",IF(V$2&lt;&gt;"",INDEX('Instrument History'!$1:$1048576,CcyPerBase!$B918,CcyPerBase!V$3) / $C918,""),"")</f>
        <v/>
      </c>
      <c r="W918" s="5" t="str">
        <f>IF($A918&lt;&gt;"",IF(W$2&lt;&gt;"",INDEX('Instrument History'!$1:$1048576,CcyPerBase!$B918,CcyPerBase!W$3) / $C918,""),"")</f>
        <v/>
      </c>
      <c r="X918" s="5" t="str">
        <f>IF($A918&lt;&gt;"",IF(X$2&lt;&gt;"",INDEX('Instrument History'!$1:$1048576,CcyPerBase!$B918,CcyPerBase!X$3) / $C918,""),"")</f>
        <v/>
      </c>
    </row>
    <row r="919" spans="1:24">
      <c r="A919" s="12" t="str">
        <f>IF(A918&lt;&gt;"",IF(A918=$B$3,"",'Instrument History'!A916),"")</f>
        <v/>
      </c>
      <c r="B919" t="str">
        <f t="shared" si="15"/>
        <v/>
      </c>
      <c r="C919" s="5" t="str">
        <f>IF(A919&lt;&gt;"",INDEX('Instrument History'!$1:$1048576,CcyPerBase!B919,CcyPerBase!$B$2),"")</f>
        <v/>
      </c>
      <c r="D919" s="5" t="str">
        <f>IF($A919&lt;&gt;"",INDEX('Instrument History'!$1:$1048576,CcyPerBase!$B919,CcyPerBase!D$3) / $C919,"")</f>
        <v/>
      </c>
      <c r="E919" s="5" t="str">
        <f>IF($A919&lt;&gt;"",IF(E$2&lt;&gt;"",INDEX('Instrument History'!$1:$1048576,CcyPerBase!$B919,CcyPerBase!E$3) / $C919,""),"")</f>
        <v/>
      </c>
      <c r="F919" s="5" t="str">
        <f>IF($A919&lt;&gt;"",IF(F$2&lt;&gt;"",INDEX('Instrument History'!$1:$1048576,CcyPerBase!$B919,CcyPerBase!F$3) / $C919,""),"")</f>
        <v/>
      </c>
      <c r="G919" s="5" t="str">
        <f>IF($A919&lt;&gt;"",IF(G$2&lt;&gt;"",INDEX('Instrument History'!$1:$1048576,CcyPerBase!$B919,CcyPerBase!G$3) / $C919,""),"")</f>
        <v/>
      </c>
      <c r="H919" s="5" t="str">
        <f>IF($A919&lt;&gt;"",IF(H$2&lt;&gt;"",INDEX('Instrument History'!$1:$1048576,CcyPerBase!$B919,CcyPerBase!H$3) / $C919,""),"")</f>
        <v/>
      </c>
      <c r="I919" s="5" t="str">
        <f>IF($A919&lt;&gt;"",IF(I$2&lt;&gt;"",INDEX('Instrument History'!$1:$1048576,CcyPerBase!$B919,CcyPerBase!I$3) / $C919,""),"")</f>
        <v/>
      </c>
      <c r="J919" s="5" t="str">
        <f>IF($A919&lt;&gt;"",IF(J$2&lt;&gt;"",INDEX('Instrument History'!$1:$1048576,CcyPerBase!$B919,CcyPerBase!J$3) / $C919,""),"")</f>
        <v/>
      </c>
      <c r="K919" s="5" t="str">
        <f>IF($A919&lt;&gt;"",IF(K$2&lt;&gt;"",INDEX('Instrument History'!$1:$1048576,CcyPerBase!$B919,CcyPerBase!K$3) / $C919,""),"")</f>
        <v/>
      </c>
      <c r="L919" s="5" t="str">
        <f>IF($A919&lt;&gt;"",IF(L$2&lt;&gt;"",INDEX('Instrument History'!$1:$1048576,CcyPerBase!$B919,CcyPerBase!L$3) / $C919,""),"")</f>
        <v/>
      </c>
      <c r="M919" s="5" t="str">
        <f>IF($A919&lt;&gt;"",IF(M$2&lt;&gt;"",INDEX('Instrument History'!$1:$1048576,CcyPerBase!$B919,CcyPerBase!M$3) / $C919,""),"")</f>
        <v/>
      </c>
      <c r="N919" s="5" t="str">
        <f>IF($A919&lt;&gt;"",IF(N$2&lt;&gt;"",INDEX('Instrument History'!$1:$1048576,CcyPerBase!$B919,CcyPerBase!N$3) / $C919,""),"")</f>
        <v/>
      </c>
      <c r="O919" s="5" t="str">
        <f>IF($A919&lt;&gt;"",IF(O$2&lt;&gt;"",INDEX('Instrument History'!$1:$1048576,CcyPerBase!$B919,CcyPerBase!O$3) / $C919,""),"")</f>
        <v/>
      </c>
      <c r="P919" s="5" t="str">
        <f>IF($A919&lt;&gt;"",IF(P$2&lt;&gt;"",INDEX('Instrument History'!$1:$1048576,CcyPerBase!$B919,CcyPerBase!P$3) / $C919,""),"")</f>
        <v/>
      </c>
      <c r="Q919" s="5" t="str">
        <f>IF($A919&lt;&gt;"",IF(Q$2&lt;&gt;"",INDEX('Instrument History'!$1:$1048576,CcyPerBase!$B919,CcyPerBase!Q$3) / $C919,""),"")</f>
        <v/>
      </c>
      <c r="R919" s="5" t="str">
        <f>IF($A919&lt;&gt;"",IF(R$2&lt;&gt;"",INDEX('Instrument History'!$1:$1048576,CcyPerBase!$B919,CcyPerBase!R$3) / $C919,""),"")</f>
        <v/>
      </c>
      <c r="S919" s="5" t="str">
        <f>IF($A919&lt;&gt;"",IF(S$2&lt;&gt;"",INDEX('Instrument History'!$1:$1048576,CcyPerBase!$B919,CcyPerBase!S$3) / $C919,""),"")</f>
        <v/>
      </c>
      <c r="T919" s="5" t="str">
        <f>IF($A919&lt;&gt;"",IF(T$2&lt;&gt;"",INDEX('Instrument History'!$1:$1048576,CcyPerBase!$B919,CcyPerBase!T$3) / $C919,""),"")</f>
        <v/>
      </c>
      <c r="U919" s="5" t="str">
        <f>IF($A919&lt;&gt;"",IF(U$2&lt;&gt;"",INDEX('Instrument History'!$1:$1048576,CcyPerBase!$B919,CcyPerBase!U$3) / $C919,""),"")</f>
        <v/>
      </c>
      <c r="V919" s="5" t="str">
        <f>IF($A919&lt;&gt;"",IF(V$2&lt;&gt;"",INDEX('Instrument History'!$1:$1048576,CcyPerBase!$B919,CcyPerBase!V$3) / $C919,""),"")</f>
        <v/>
      </c>
      <c r="W919" s="5" t="str">
        <f>IF($A919&lt;&gt;"",IF(W$2&lt;&gt;"",INDEX('Instrument History'!$1:$1048576,CcyPerBase!$B919,CcyPerBase!W$3) / $C919,""),"")</f>
        <v/>
      </c>
      <c r="X919" s="5" t="str">
        <f>IF($A919&lt;&gt;"",IF(X$2&lt;&gt;"",INDEX('Instrument History'!$1:$1048576,CcyPerBase!$B919,CcyPerBase!X$3) / $C919,""),"")</f>
        <v/>
      </c>
    </row>
    <row r="920" spans="1:24">
      <c r="A920" s="12" t="str">
        <f>IF(A919&lt;&gt;"",IF(A919=$B$3,"",'Instrument History'!A917),"")</f>
        <v/>
      </c>
      <c r="B920" t="str">
        <f t="shared" si="15"/>
        <v/>
      </c>
      <c r="C920" s="5" t="str">
        <f>IF(A920&lt;&gt;"",INDEX('Instrument History'!$1:$1048576,CcyPerBase!B920,CcyPerBase!$B$2),"")</f>
        <v/>
      </c>
      <c r="D920" s="5" t="str">
        <f>IF($A920&lt;&gt;"",INDEX('Instrument History'!$1:$1048576,CcyPerBase!$B920,CcyPerBase!D$3) / $C920,"")</f>
        <v/>
      </c>
      <c r="E920" s="5" t="str">
        <f>IF($A920&lt;&gt;"",IF(E$2&lt;&gt;"",INDEX('Instrument History'!$1:$1048576,CcyPerBase!$B920,CcyPerBase!E$3) / $C920,""),"")</f>
        <v/>
      </c>
      <c r="F920" s="5" t="str">
        <f>IF($A920&lt;&gt;"",IF(F$2&lt;&gt;"",INDEX('Instrument History'!$1:$1048576,CcyPerBase!$B920,CcyPerBase!F$3) / $C920,""),"")</f>
        <v/>
      </c>
      <c r="G920" s="5" t="str">
        <f>IF($A920&lt;&gt;"",IF(G$2&lt;&gt;"",INDEX('Instrument History'!$1:$1048576,CcyPerBase!$B920,CcyPerBase!G$3) / $C920,""),"")</f>
        <v/>
      </c>
      <c r="H920" s="5" t="str">
        <f>IF($A920&lt;&gt;"",IF(H$2&lt;&gt;"",INDEX('Instrument History'!$1:$1048576,CcyPerBase!$B920,CcyPerBase!H$3) / $C920,""),"")</f>
        <v/>
      </c>
      <c r="I920" s="5" t="str">
        <f>IF($A920&lt;&gt;"",IF(I$2&lt;&gt;"",INDEX('Instrument History'!$1:$1048576,CcyPerBase!$B920,CcyPerBase!I$3) / $C920,""),"")</f>
        <v/>
      </c>
      <c r="J920" s="5" t="str">
        <f>IF($A920&lt;&gt;"",IF(J$2&lt;&gt;"",INDEX('Instrument History'!$1:$1048576,CcyPerBase!$B920,CcyPerBase!J$3) / $C920,""),"")</f>
        <v/>
      </c>
      <c r="K920" s="5" t="str">
        <f>IF($A920&lt;&gt;"",IF(K$2&lt;&gt;"",INDEX('Instrument History'!$1:$1048576,CcyPerBase!$B920,CcyPerBase!K$3) / $C920,""),"")</f>
        <v/>
      </c>
      <c r="L920" s="5" t="str">
        <f>IF($A920&lt;&gt;"",IF(L$2&lt;&gt;"",INDEX('Instrument History'!$1:$1048576,CcyPerBase!$B920,CcyPerBase!L$3) / $C920,""),"")</f>
        <v/>
      </c>
      <c r="M920" s="5" t="str">
        <f>IF($A920&lt;&gt;"",IF(M$2&lt;&gt;"",INDEX('Instrument History'!$1:$1048576,CcyPerBase!$B920,CcyPerBase!M$3) / $C920,""),"")</f>
        <v/>
      </c>
      <c r="N920" s="5" t="str">
        <f>IF($A920&lt;&gt;"",IF(N$2&lt;&gt;"",INDEX('Instrument History'!$1:$1048576,CcyPerBase!$B920,CcyPerBase!N$3) / $C920,""),"")</f>
        <v/>
      </c>
      <c r="O920" s="5" t="str">
        <f>IF($A920&lt;&gt;"",IF(O$2&lt;&gt;"",INDEX('Instrument History'!$1:$1048576,CcyPerBase!$B920,CcyPerBase!O$3) / $C920,""),"")</f>
        <v/>
      </c>
      <c r="P920" s="5" t="str">
        <f>IF($A920&lt;&gt;"",IF(P$2&lt;&gt;"",INDEX('Instrument History'!$1:$1048576,CcyPerBase!$B920,CcyPerBase!P$3) / $C920,""),"")</f>
        <v/>
      </c>
      <c r="Q920" s="5" t="str">
        <f>IF($A920&lt;&gt;"",IF(Q$2&lt;&gt;"",INDEX('Instrument History'!$1:$1048576,CcyPerBase!$B920,CcyPerBase!Q$3) / $C920,""),"")</f>
        <v/>
      </c>
      <c r="R920" s="5" t="str">
        <f>IF($A920&lt;&gt;"",IF(R$2&lt;&gt;"",INDEX('Instrument History'!$1:$1048576,CcyPerBase!$B920,CcyPerBase!R$3) / $C920,""),"")</f>
        <v/>
      </c>
      <c r="S920" s="5" t="str">
        <f>IF($A920&lt;&gt;"",IF(S$2&lt;&gt;"",INDEX('Instrument History'!$1:$1048576,CcyPerBase!$B920,CcyPerBase!S$3) / $C920,""),"")</f>
        <v/>
      </c>
      <c r="T920" s="5" t="str">
        <f>IF($A920&lt;&gt;"",IF(T$2&lt;&gt;"",INDEX('Instrument History'!$1:$1048576,CcyPerBase!$B920,CcyPerBase!T$3) / $C920,""),"")</f>
        <v/>
      </c>
      <c r="U920" s="5" t="str">
        <f>IF($A920&lt;&gt;"",IF(U$2&lt;&gt;"",INDEX('Instrument History'!$1:$1048576,CcyPerBase!$B920,CcyPerBase!U$3) / $C920,""),"")</f>
        <v/>
      </c>
      <c r="V920" s="5" t="str">
        <f>IF($A920&lt;&gt;"",IF(V$2&lt;&gt;"",INDEX('Instrument History'!$1:$1048576,CcyPerBase!$B920,CcyPerBase!V$3) / $C920,""),"")</f>
        <v/>
      </c>
      <c r="W920" s="5" t="str">
        <f>IF($A920&lt;&gt;"",IF(W$2&lt;&gt;"",INDEX('Instrument History'!$1:$1048576,CcyPerBase!$B920,CcyPerBase!W$3) / $C920,""),"")</f>
        <v/>
      </c>
      <c r="X920" s="5" t="str">
        <f>IF($A920&lt;&gt;"",IF(X$2&lt;&gt;"",INDEX('Instrument History'!$1:$1048576,CcyPerBase!$B920,CcyPerBase!X$3) / $C920,""),"")</f>
        <v/>
      </c>
    </row>
    <row r="921" spans="1:24">
      <c r="A921" s="12" t="str">
        <f>IF(A920&lt;&gt;"",IF(A920=$B$3,"",'Instrument History'!A918),"")</f>
        <v/>
      </c>
      <c r="B921" t="str">
        <f t="shared" si="15"/>
        <v/>
      </c>
      <c r="C921" s="5" t="str">
        <f>IF(A921&lt;&gt;"",INDEX('Instrument History'!$1:$1048576,CcyPerBase!B921,CcyPerBase!$B$2),"")</f>
        <v/>
      </c>
      <c r="D921" s="5" t="str">
        <f>IF($A921&lt;&gt;"",INDEX('Instrument History'!$1:$1048576,CcyPerBase!$B921,CcyPerBase!D$3) / $C921,"")</f>
        <v/>
      </c>
      <c r="E921" s="5" t="str">
        <f>IF($A921&lt;&gt;"",IF(E$2&lt;&gt;"",INDEX('Instrument History'!$1:$1048576,CcyPerBase!$B921,CcyPerBase!E$3) / $C921,""),"")</f>
        <v/>
      </c>
      <c r="F921" s="5" t="str">
        <f>IF($A921&lt;&gt;"",IF(F$2&lt;&gt;"",INDEX('Instrument History'!$1:$1048576,CcyPerBase!$B921,CcyPerBase!F$3) / $C921,""),"")</f>
        <v/>
      </c>
      <c r="G921" s="5" t="str">
        <f>IF($A921&lt;&gt;"",IF(G$2&lt;&gt;"",INDEX('Instrument History'!$1:$1048576,CcyPerBase!$B921,CcyPerBase!G$3) / $C921,""),"")</f>
        <v/>
      </c>
      <c r="H921" s="5" t="str">
        <f>IF($A921&lt;&gt;"",IF(H$2&lt;&gt;"",INDEX('Instrument History'!$1:$1048576,CcyPerBase!$B921,CcyPerBase!H$3) / $C921,""),"")</f>
        <v/>
      </c>
      <c r="I921" s="5" t="str">
        <f>IF($A921&lt;&gt;"",IF(I$2&lt;&gt;"",INDEX('Instrument History'!$1:$1048576,CcyPerBase!$B921,CcyPerBase!I$3) / $C921,""),"")</f>
        <v/>
      </c>
      <c r="J921" s="5" t="str">
        <f>IF($A921&lt;&gt;"",IF(J$2&lt;&gt;"",INDEX('Instrument History'!$1:$1048576,CcyPerBase!$B921,CcyPerBase!J$3) / $C921,""),"")</f>
        <v/>
      </c>
      <c r="K921" s="5" t="str">
        <f>IF($A921&lt;&gt;"",IF(K$2&lt;&gt;"",INDEX('Instrument History'!$1:$1048576,CcyPerBase!$B921,CcyPerBase!K$3) / $C921,""),"")</f>
        <v/>
      </c>
      <c r="L921" s="5" t="str">
        <f>IF($A921&lt;&gt;"",IF(L$2&lt;&gt;"",INDEX('Instrument History'!$1:$1048576,CcyPerBase!$B921,CcyPerBase!L$3) / $C921,""),"")</f>
        <v/>
      </c>
      <c r="M921" s="5" t="str">
        <f>IF($A921&lt;&gt;"",IF(M$2&lt;&gt;"",INDEX('Instrument History'!$1:$1048576,CcyPerBase!$B921,CcyPerBase!M$3) / $C921,""),"")</f>
        <v/>
      </c>
      <c r="N921" s="5" t="str">
        <f>IF($A921&lt;&gt;"",IF(N$2&lt;&gt;"",INDEX('Instrument History'!$1:$1048576,CcyPerBase!$B921,CcyPerBase!N$3) / $C921,""),"")</f>
        <v/>
      </c>
      <c r="O921" s="5" t="str">
        <f>IF($A921&lt;&gt;"",IF(O$2&lt;&gt;"",INDEX('Instrument History'!$1:$1048576,CcyPerBase!$B921,CcyPerBase!O$3) / $C921,""),"")</f>
        <v/>
      </c>
      <c r="P921" s="5" t="str">
        <f>IF($A921&lt;&gt;"",IF(P$2&lt;&gt;"",INDEX('Instrument History'!$1:$1048576,CcyPerBase!$B921,CcyPerBase!P$3) / $C921,""),"")</f>
        <v/>
      </c>
      <c r="Q921" s="5" t="str">
        <f>IF($A921&lt;&gt;"",IF(Q$2&lt;&gt;"",INDEX('Instrument History'!$1:$1048576,CcyPerBase!$B921,CcyPerBase!Q$3) / $C921,""),"")</f>
        <v/>
      </c>
      <c r="R921" s="5" t="str">
        <f>IF($A921&lt;&gt;"",IF(R$2&lt;&gt;"",INDEX('Instrument History'!$1:$1048576,CcyPerBase!$B921,CcyPerBase!R$3) / $C921,""),"")</f>
        <v/>
      </c>
      <c r="S921" s="5" t="str">
        <f>IF($A921&lt;&gt;"",IF(S$2&lt;&gt;"",INDEX('Instrument History'!$1:$1048576,CcyPerBase!$B921,CcyPerBase!S$3) / $C921,""),"")</f>
        <v/>
      </c>
      <c r="T921" s="5" t="str">
        <f>IF($A921&lt;&gt;"",IF(T$2&lt;&gt;"",INDEX('Instrument History'!$1:$1048576,CcyPerBase!$B921,CcyPerBase!T$3) / $C921,""),"")</f>
        <v/>
      </c>
      <c r="U921" s="5" t="str">
        <f>IF($A921&lt;&gt;"",IF(U$2&lt;&gt;"",INDEX('Instrument History'!$1:$1048576,CcyPerBase!$B921,CcyPerBase!U$3) / $C921,""),"")</f>
        <v/>
      </c>
      <c r="V921" s="5" t="str">
        <f>IF($A921&lt;&gt;"",IF(V$2&lt;&gt;"",INDEX('Instrument History'!$1:$1048576,CcyPerBase!$B921,CcyPerBase!V$3) / $C921,""),"")</f>
        <v/>
      </c>
      <c r="W921" s="5" t="str">
        <f>IF($A921&lt;&gt;"",IF(W$2&lt;&gt;"",INDEX('Instrument History'!$1:$1048576,CcyPerBase!$B921,CcyPerBase!W$3) / $C921,""),"")</f>
        <v/>
      </c>
      <c r="X921" s="5" t="str">
        <f>IF($A921&lt;&gt;"",IF(X$2&lt;&gt;"",INDEX('Instrument History'!$1:$1048576,CcyPerBase!$B921,CcyPerBase!X$3) / $C921,""),"")</f>
        <v/>
      </c>
    </row>
    <row r="922" spans="1:24">
      <c r="A922" s="12" t="str">
        <f>IF(A921&lt;&gt;"",IF(A921=$B$3,"",'Instrument History'!A919),"")</f>
        <v/>
      </c>
      <c r="B922" t="str">
        <f t="shared" si="15"/>
        <v/>
      </c>
      <c r="C922" s="5" t="str">
        <f>IF(A922&lt;&gt;"",INDEX('Instrument History'!$1:$1048576,CcyPerBase!B922,CcyPerBase!$B$2),"")</f>
        <v/>
      </c>
      <c r="D922" s="5" t="str">
        <f>IF($A922&lt;&gt;"",INDEX('Instrument History'!$1:$1048576,CcyPerBase!$B922,CcyPerBase!D$3) / $C922,"")</f>
        <v/>
      </c>
      <c r="E922" s="5" t="str">
        <f>IF($A922&lt;&gt;"",IF(E$2&lt;&gt;"",INDEX('Instrument History'!$1:$1048576,CcyPerBase!$B922,CcyPerBase!E$3) / $C922,""),"")</f>
        <v/>
      </c>
      <c r="F922" s="5" t="str">
        <f>IF($A922&lt;&gt;"",IF(F$2&lt;&gt;"",INDEX('Instrument History'!$1:$1048576,CcyPerBase!$B922,CcyPerBase!F$3) / $C922,""),"")</f>
        <v/>
      </c>
      <c r="G922" s="5" t="str">
        <f>IF($A922&lt;&gt;"",IF(G$2&lt;&gt;"",INDEX('Instrument History'!$1:$1048576,CcyPerBase!$B922,CcyPerBase!G$3) / $C922,""),"")</f>
        <v/>
      </c>
      <c r="H922" s="5" t="str">
        <f>IF($A922&lt;&gt;"",IF(H$2&lt;&gt;"",INDEX('Instrument History'!$1:$1048576,CcyPerBase!$B922,CcyPerBase!H$3) / $C922,""),"")</f>
        <v/>
      </c>
      <c r="I922" s="5" t="str">
        <f>IF($A922&lt;&gt;"",IF(I$2&lt;&gt;"",INDEX('Instrument History'!$1:$1048576,CcyPerBase!$B922,CcyPerBase!I$3) / $C922,""),"")</f>
        <v/>
      </c>
      <c r="J922" s="5" t="str">
        <f>IF($A922&lt;&gt;"",IF(J$2&lt;&gt;"",INDEX('Instrument History'!$1:$1048576,CcyPerBase!$B922,CcyPerBase!J$3) / $C922,""),"")</f>
        <v/>
      </c>
      <c r="K922" s="5" t="str">
        <f>IF($A922&lt;&gt;"",IF(K$2&lt;&gt;"",INDEX('Instrument History'!$1:$1048576,CcyPerBase!$B922,CcyPerBase!K$3) / $C922,""),"")</f>
        <v/>
      </c>
      <c r="L922" s="5" t="str">
        <f>IF($A922&lt;&gt;"",IF(L$2&lt;&gt;"",INDEX('Instrument History'!$1:$1048576,CcyPerBase!$B922,CcyPerBase!L$3) / $C922,""),"")</f>
        <v/>
      </c>
      <c r="M922" s="5" t="str">
        <f>IF($A922&lt;&gt;"",IF(M$2&lt;&gt;"",INDEX('Instrument History'!$1:$1048576,CcyPerBase!$B922,CcyPerBase!M$3) / $C922,""),"")</f>
        <v/>
      </c>
      <c r="N922" s="5" t="str">
        <f>IF($A922&lt;&gt;"",IF(N$2&lt;&gt;"",INDEX('Instrument History'!$1:$1048576,CcyPerBase!$B922,CcyPerBase!N$3) / $C922,""),"")</f>
        <v/>
      </c>
      <c r="O922" s="5" t="str">
        <f>IF($A922&lt;&gt;"",IF(O$2&lt;&gt;"",INDEX('Instrument History'!$1:$1048576,CcyPerBase!$B922,CcyPerBase!O$3) / $C922,""),"")</f>
        <v/>
      </c>
      <c r="P922" s="5" t="str">
        <f>IF($A922&lt;&gt;"",IF(P$2&lt;&gt;"",INDEX('Instrument History'!$1:$1048576,CcyPerBase!$B922,CcyPerBase!P$3) / $C922,""),"")</f>
        <v/>
      </c>
      <c r="Q922" s="5" t="str">
        <f>IF($A922&lt;&gt;"",IF(Q$2&lt;&gt;"",INDEX('Instrument History'!$1:$1048576,CcyPerBase!$B922,CcyPerBase!Q$3) / $C922,""),"")</f>
        <v/>
      </c>
      <c r="R922" s="5" t="str">
        <f>IF($A922&lt;&gt;"",IF(R$2&lt;&gt;"",INDEX('Instrument History'!$1:$1048576,CcyPerBase!$B922,CcyPerBase!R$3) / $C922,""),"")</f>
        <v/>
      </c>
      <c r="S922" s="5" t="str">
        <f>IF($A922&lt;&gt;"",IF(S$2&lt;&gt;"",INDEX('Instrument History'!$1:$1048576,CcyPerBase!$B922,CcyPerBase!S$3) / $C922,""),"")</f>
        <v/>
      </c>
      <c r="T922" s="5" t="str">
        <f>IF($A922&lt;&gt;"",IF(T$2&lt;&gt;"",INDEX('Instrument History'!$1:$1048576,CcyPerBase!$B922,CcyPerBase!T$3) / $C922,""),"")</f>
        <v/>
      </c>
      <c r="U922" s="5" t="str">
        <f>IF($A922&lt;&gt;"",IF(U$2&lt;&gt;"",INDEX('Instrument History'!$1:$1048576,CcyPerBase!$B922,CcyPerBase!U$3) / $C922,""),"")</f>
        <v/>
      </c>
      <c r="V922" s="5" t="str">
        <f>IF($A922&lt;&gt;"",IF(V$2&lt;&gt;"",INDEX('Instrument History'!$1:$1048576,CcyPerBase!$B922,CcyPerBase!V$3) / $C922,""),"")</f>
        <v/>
      </c>
      <c r="W922" s="5" t="str">
        <f>IF($A922&lt;&gt;"",IF(W$2&lt;&gt;"",INDEX('Instrument History'!$1:$1048576,CcyPerBase!$B922,CcyPerBase!W$3) / $C922,""),"")</f>
        <v/>
      </c>
      <c r="X922" s="5" t="str">
        <f>IF($A922&lt;&gt;"",IF(X$2&lt;&gt;"",INDEX('Instrument History'!$1:$1048576,CcyPerBase!$B922,CcyPerBase!X$3) / $C922,""),"")</f>
        <v/>
      </c>
    </row>
    <row r="923" spans="1:24">
      <c r="A923" s="12" t="str">
        <f>IF(A922&lt;&gt;"",IF(A922=$B$3,"",'Instrument History'!A920),"")</f>
        <v/>
      </c>
      <c r="B923" t="str">
        <f t="shared" si="15"/>
        <v/>
      </c>
      <c r="C923" s="5" t="str">
        <f>IF(A923&lt;&gt;"",INDEX('Instrument History'!$1:$1048576,CcyPerBase!B923,CcyPerBase!$B$2),"")</f>
        <v/>
      </c>
      <c r="D923" s="5" t="str">
        <f>IF($A923&lt;&gt;"",INDEX('Instrument History'!$1:$1048576,CcyPerBase!$B923,CcyPerBase!D$3) / $C923,"")</f>
        <v/>
      </c>
      <c r="E923" s="5" t="str">
        <f>IF($A923&lt;&gt;"",IF(E$2&lt;&gt;"",INDEX('Instrument History'!$1:$1048576,CcyPerBase!$B923,CcyPerBase!E$3) / $C923,""),"")</f>
        <v/>
      </c>
      <c r="F923" s="5" t="str">
        <f>IF($A923&lt;&gt;"",IF(F$2&lt;&gt;"",INDEX('Instrument History'!$1:$1048576,CcyPerBase!$B923,CcyPerBase!F$3) / $C923,""),"")</f>
        <v/>
      </c>
      <c r="G923" s="5" t="str">
        <f>IF($A923&lt;&gt;"",IF(G$2&lt;&gt;"",INDEX('Instrument History'!$1:$1048576,CcyPerBase!$B923,CcyPerBase!G$3) / $C923,""),"")</f>
        <v/>
      </c>
      <c r="H923" s="5" t="str">
        <f>IF($A923&lt;&gt;"",IF(H$2&lt;&gt;"",INDEX('Instrument History'!$1:$1048576,CcyPerBase!$B923,CcyPerBase!H$3) / $C923,""),"")</f>
        <v/>
      </c>
      <c r="I923" s="5" t="str">
        <f>IF($A923&lt;&gt;"",IF(I$2&lt;&gt;"",INDEX('Instrument History'!$1:$1048576,CcyPerBase!$B923,CcyPerBase!I$3) / $C923,""),"")</f>
        <v/>
      </c>
      <c r="J923" s="5" t="str">
        <f>IF($A923&lt;&gt;"",IF(J$2&lt;&gt;"",INDEX('Instrument History'!$1:$1048576,CcyPerBase!$B923,CcyPerBase!J$3) / $C923,""),"")</f>
        <v/>
      </c>
      <c r="K923" s="5" t="str">
        <f>IF($A923&lt;&gt;"",IF(K$2&lt;&gt;"",INDEX('Instrument History'!$1:$1048576,CcyPerBase!$B923,CcyPerBase!K$3) / $C923,""),"")</f>
        <v/>
      </c>
      <c r="L923" s="5" t="str">
        <f>IF($A923&lt;&gt;"",IF(L$2&lt;&gt;"",INDEX('Instrument History'!$1:$1048576,CcyPerBase!$B923,CcyPerBase!L$3) / $C923,""),"")</f>
        <v/>
      </c>
      <c r="M923" s="5" t="str">
        <f>IF($A923&lt;&gt;"",IF(M$2&lt;&gt;"",INDEX('Instrument History'!$1:$1048576,CcyPerBase!$B923,CcyPerBase!M$3) / $C923,""),"")</f>
        <v/>
      </c>
      <c r="N923" s="5" t="str">
        <f>IF($A923&lt;&gt;"",IF(N$2&lt;&gt;"",INDEX('Instrument History'!$1:$1048576,CcyPerBase!$B923,CcyPerBase!N$3) / $C923,""),"")</f>
        <v/>
      </c>
      <c r="O923" s="5" t="str">
        <f>IF($A923&lt;&gt;"",IF(O$2&lt;&gt;"",INDEX('Instrument History'!$1:$1048576,CcyPerBase!$B923,CcyPerBase!O$3) / $C923,""),"")</f>
        <v/>
      </c>
      <c r="P923" s="5" t="str">
        <f>IF($A923&lt;&gt;"",IF(P$2&lt;&gt;"",INDEX('Instrument History'!$1:$1048576,CcyPerBase!$B923,CcyPerBase!P$3) / $C923,""),"")</f>
        <v/>
      </c>
      <c r="Q923" s="5" t="str">
        <f>IF($A923&lt;&gt;"",IF(Q$2&lt;&gt;"",INDEX('Instrument History'!$1:$1048576,CcyPerBase!$B923,CcyPerBase!Q$3) / $C923,""),"")</f>
        <v/>
      </c>
      <c r="R923" s="5" t="str">
        <f>IF($A923&lt;&gt;"",IF(R$2&lt;&gt;"",INDEX('Instrument History'!$1:$1048576,CcyPerBase!$B923,CcyPerBase!R$3) / $C923,""),"")</f>
        <v/>
      </c>
      <c r="S923" s="5" t="str">
        <f>IF($A923&lt;&gt;"",IF(S$2&lt;&gt;"",INDEX('Instrument History'!$1:$1048576,CcyPerBase!$B923,CcyPerBase!S$3) / $C923,""),"")</f>
        <v/>
      </c>
      <c r="T923" s="5" t="str">
        <f>IF($A923&lt;&gt;"",IF(T$2&lt;&gt;"",INDEX('Instrument History'!$1:$1048576,CcyPerBase!$B923,CcyPerBase!T$3) / $C923,""),"")</f>
        <v/>
      </c>
      <c r="U923" s="5" t="str">
        <f>IF($A923&lt;&gt;"",IF(U$2&lt;&gt;"",INDEX('Instrument History'!$1:$1048576,CcyPerBase!$B923,CcyPerBase!U$3) / $C923,""),"")</f>
        <v/>
      </c>
      <c r="V923" s="5" t="str">
        <f>IF($A923&lt;&gt;"",IF(V$2&lt;&gt;"",INDEX('Instrument History'!$1:$1048576,CcyPerBase!$B923,CcyPerBase!V$3) / $C923,""),"")</f>
        <v/>
      </c>
      <c r="W923" s="5" t="str">
        <f>IF($A923&lt;&gt;"",IF(W$2&lt;&gt;"",INDEX('Instrument History'!$1:$1048576,CcyPerBase!$B923,CcyPerBase!W$3) / $C923,""),"")</f>
        <v/>
      </c>
      <c r="X923" s="5" t="str">
        <f>IF($A923&lt;&gt;"",IF(X$2&lt;&gt;"",INDEX('Instrument History'!$1:$1048576,CcyPerBase!$B923,CcyPerBase!X$3) / $C923,""),"")</f>
        <v/>
      </c>
    </row>
    <row r="924" spans="1:24">
      <c r="A924" s="12" t="str">
        <f>IF(A923&lt;&gt;"",IF(A923=$B$3,"",'Instrument History'!A921),"")</f>
        <v/>
      </c>
      <c r="B924" t="str">
        <f t="shared" si="15"/>
        <v/>
      </c>
      <c r="C924" s="5" t="str">
        <f>IF(A924&lt;&gt;"",INDEX('Instrument History'!$1:$1048576,CcyPerBase!B924,CcyPerBase!$B$2),"")</f>
        <v/>
      </c>
      <c r="D924" s="5" t="str">
        <f>IF($A924&lt;&gt;"",INDEX('Instrument History'!$1:$1048576,CcyPerBase!$B924,CcyPerBase!D$3) / $C924,"")</f>
        <v/>
      </c>
      <c r="E924" s="5" t="str">
        <f>IF($A924&lt;&gt;"",IF(E$2&lt;&gt;"",INDEX('Instrument History'!$1:$1048576,CcyPerBase!$B924,CcyPerBase!E$3) / $C924,""),"")</f>
        <v/>
      </c>
      <c r="F924" s="5" t="str">
        <f>IF($A924&lt;&gt;"",IF(F$2&lt;&gt;"",INDEX('Instrument History'!$1:$1048576,CcyPerBase!$B924,CcyPerBase!F$3) / $C924,""),"")</f>
        <v/>
      </c>
      <c r="G924" s="5" t="str">
        <f>IF($A924&lt;&gt;"",IF(G$2&lt;&gt;"",INDEX('Instrument History'!$1:$1048576,CcyPerBase!$B924,CcyPerBase!G$3) / $C924,""),"")</f>
        <v/>
      </c>
      <c r="H924" s="5" t="str">
        <f>IF($A924&lt;&gt;"",IF(H$2&lt;&gt;"",INDEX('Instrument History'!$1:$1048576,CcyPerBase!$B924,CcyPerBase!H$3) / $C924,""),"")</f>
        <v/>
      </c>
      <c r="I924" s="5" t="str">
        <f>IF($A924&lt;&gt;"",IF(I$2&lt;&gt;"",INDEX('Instrument History'!$1:$1048576,CcyPerBase!$B924,CcyPerBase!I$3) / $C924,""),"")</f>
        <v/>
      </c>
      <c r="J924" s="5" t="str">
        <f>IF($A924&lt;&gt;"",IF(J$2&lt;&gt;"",INDEX('Instrument History'!$1:$1048576,CcyPerBase!$B924,CcyPerBase!J$3) / $C924,""),"")</f>
        <v/>
      </c>
      <c r="K924" s="5" t="str">
        <f>IF($A924&lt;&gt;"",IF(K$2&lt;&gt;"",INDEX('Instrument History'!$1:$1048576,CcyPerBase!$B924,CcyPerBase!K$3) / $C924,""),"")</f>
        <v/>
      </c>
      <c r="L924" s="5" t="str">
        <f>IF($A924&lt;&gt;"",IF(L$2&lt;&gt;"",INDEX('Instrument History'!$1:$1048576,CcyPerBase!$B924,CcyPerBase!L$3) / $C924,""),"")</f>
        <v/>
      </c>
      <c r="M924" s="5" t="str">
        <f>IF($A924&lt;&gt;"",IF(M$2&lt;&gt;"",INDEX('Instrument History'!$1:$1048576,CcyPerBase!$B924,CcyPerBase!M$3) / $C924,""),"")</f>
        <v/>
      </c>
      <c r="N924" s="5" t="str">
        <f>IF($A924&lt;&gt;"",IF(N$2&lt;&gt;"",INDEX('Instrument History'!$1:$1048576,CcyPerBase!$B924,CcyPerBase!N$3) / $C924,""),"")</f>
        <v/>
      </c>
      <c r="O924" s="5" t="str">
        <f>IF($A924&lt;&gt;"",IF(O$2&lt;&gt;"",INDEX('Instrument History'!$1:$1048576,CcyPerBase!$B924,CcyPerBase!O$3) / $C924,""),"")</f>
        <v/>
      </c>
      <c r="P924" s="5" t="str">
        <f>IF($A924&lt;&gt;"",IF(P$2&lt;&gt;"",INDEX('Instrument History'!$1:$1048576,CcyPerBase!$B924,CcyPerBase!P$3) / $C924,""),"")</f>
        <v/>
      </c>
      <c r="Q924" s="5" t="str">
        <f>IF($A924&lt;&gt;"",IF(Q$2&lt;&gt;"",INDEX('Instrument History'!$1:$1048576,CcyPerBase!$B924,CcyPerBase!Q$3) / $C924,""),"")</f>
        <v/>
      </c>
      <c r="R924" s="5" t="str">
        <f>IF($A924&lt;&gt;"",IF(R$2&lt;&gt;"",INDEX('Instrument History'!$1:$1048576,CcyPerBase!$B924,CcyPerBase!R$3) / $C924,""),"")</f>
        <v/>
      </c>
      <c r="S924" s="5" t="str">
        <f>IF($A924&lt;&gt;"",IF(S$2&lt;&gt;"",INDEX('Instrument History'!$1:$1048576,CcyPerBase!$B924,CcyPerBase!S$3) / $C924,""),"")</f>
        <v/>
      </c>
      <c r="T924" s="5" t="str">
        <f>IF($A924&lt;&gt;"",IF(T$2&lt;&gt;"",INDEX('Instrument History'!$1:$1048576,CcyPerBase!$B924,CcyPerBase!T$3) / $C924,""),"")</f>
        <v/>
      </c>
      <c r="U924" s="5" t="str">
        <f>IF($A924&lt;&gt;"",IF(U$2&lt;&gt;"",INDEX('Instrument History'!$1:$1048576,CcyPerBase!$B924,CcyPerBase!U$3) / $C924,""),"")</f>
        <v/>
      </c>
      <c r="V924" s="5" t="str">
        <f>IF($A924&lt;&gt;"",IF(V$2&lt;&gt;"",INDEX('Instrument History'!$1:$1048576,CcyPerBase!$B924,CcyPerBase!V$3) / $C924,""),"")</f>
        <v/>
      </c>
      <c r="W924" s="5" t="str">
        <f>IF($A924&lt;&gt;"",IF(W$2&lt;&gt;"",INDEX('Instrument History'!$1:$1048576,CcyPerBase!$B924,CcyPerBase!W$3) / $C924,""),"")</f>
        <v/>
      </c>
      <c r="X924" s="5" t="str">
        <f>IF($A924&lt;&gt;"",IF(X$2&lt;&gt;"",INDEX('Instrument History'!$1:$1048576,CcyPerBase!$B924,CcyPerBase!X$3) / $C924,""),"")</f>
        <v/>
      </c>
    </row>
    <row r="925" spans="1:24">
      <c r="A925" s="12" t="str">
        <f>IF(A924&lt;&gt;"",IF(A924=$B$3,"",'Instrument History'!A922),"")</f>
        <v/>
      </c>
      <c r="B925" t="str">
        <f t="shared" si="15"/>
        <v/>
      </c>
      <c r="C925" s="5" t="str">
        <f>IF(A925&lt;&gt;"",INDEX('Instrument History'!$1:$1048576,CcyPerBase!B925,CcyPerBase!$B$2),"")</f>
        <v/>
      </c>
      <c r="D925" s="5" t="str">
        <f>IF($A925&lt;&gt;"",INDEX('Instrument History'!$1:$1048576,CcyPerBase!$B925,CcyPerBase!D$3) / $C925,"")</f>
        <v/>
      </c>
      <c r="E925" s="5" t="str">
        <f>IF($A925&lt;&gt;"",IF(E$2&lt;&gt;"",INDEX('Instrument History'!$1:$1048576,CcyPerBase!$B925,CcyPerBase!E$3) / $C925,""),"")</f>
        <v/>
      </c>
      <c r="F925" s="5" t="str">
        <f>IF($A925&lt;&gt;"",IF(F$2&lt;&gt;"",INDEX('Instrument History'!$1:$1048576,CcyPerBase!$B925,CcyPerBase!F$3) / $C925,""),"")</f>
        <v/>
      </c>
      <c r="G925" s="5" t="str">
        <f>IF($A925&lt;&gt;"",IF(G$2&lt;&gt;"",INDEX('Instrument History'!$1:$1048576,CcyPerBase!$B925,CcyPerBase!G$3) / $C925,""),"")</f>
        <v/>
      </c>
      <c r="H925" s="5" t="str">
        <f>IF($A925&lt;&gt;"",IF(H$2&lt;&gt;"",INDEX('Instrument History'!$1:$1048576,CcyPerBase!$B925,CcyPerBase!H$3) / $C925,""),"")</f>
        <v/>
      </c>
      <c r="I925" s="5" t="str">
        <f>IF($A925&lt;&gt;"",IF(I$2&lt;&gt;"",INDEX('Instrument History'!$1:$1048576,CcyPerBase!$B925,CcyPerBase!I$3) / $C925,""),"")</f>
        <v/>
      </c>
      <c r="J925" s="5" t="str">
        <f>IF($A925&lt;&gt;"",IF(J$2&lt;&gt;"",INDEX('Instrument History'!$1:$1048576,CcyPerBase!$B925,CcyPerBase!J$3) / $C925,""),"")</f>
        <v/>
      </c>
      <c r="K925" s="5" t="str">
        <f>IF($A925&lt;&gt;"",IF(K$2&lt;&gt;"",INDEX('Instrument History'!$1:$1048576,CcyPerBase!$B925,CcyPerBase!K$3) / $C925,""),"")</f>
        <v/>
      </c>
      <c r="L925" s="5" t="str">
        <f>IF($A925&lt;&gt;"",IF(L$2&lt;&gt;"",INDEX('Instrument History'!$1:$1048576,CcyPerBase!$B925,CcyPerBase!L$3) / $C925,""),"")</f>
        <v/>
      </c>
      <c r="M925" s="5" t="str">
        <f>IF($A925&lt;&gt;"",IF(M$2&lt;&gt;"",INDEX('Instrument History'!$1:$1048576,CcyPerBase!$B925,CcyPerBase!M$3) / $C925,""),"")</f>
        <v/>
      </c>
      <c r="N925" s="5" t="str">
        <f>IF($A925&lt;&gt;"",IF(N$2&lt;&gt;"",INDEX('Instrument History'!$1:$1048576,CcyPerBase!$B925,CcyPerBase!N$3) / $C925,""),"")</f>
        <v/>
      </c>
      <c r="O925" s="5" t="str">
        <f>IF($A925&lt;&gt;"",IF(O$2&lt;&gt;"",INDEX('Instrument History'!$1:$1048576,CcyPerBase!$B925,CcyPerBase!O$3) / $C925,""),"")</f>
        <v/>
      </c>
      <c r="P925" s="5" t="str">
        <f>IF($A925&lt;&gt;"",IF(P$2&lt;&gt;"",INDEX('Instrument History'!$1:$1048576,CcyPerBase!$B925,CcyPerBase!P$3) / $C925,""),"")</f>
        <v/>
      </c>
      <c r="Q925" s="5" t="str">
        <f>IF($A925&lt;&gt;"",IF(Q$2&lt;&gt;"",INDEX('Instrument History'!$1:$1048576,CcyPerBase!$B925,CcyPerBase!Q$3) / $C925,""),"")</f>
        <v/>
      </c>
      <c r="R925" s="5" t="str">
        <f>IF($A925&lt;&gt;"",IF(R$2&lt;&gt;"",INDEX('Instrument History'!$1:$1048576,CcyPerBase!$B925,CcyPerBase!R$3) / $C925,""),"")</f>
        <v/>
      </c>
      <c r="S925" s="5" t="str">
        <f>IF($A925&lt;&gt;"",IF(S$2&lt;&gt;"",INDEX('Instrument History'!$1:$1048576,CcyPerBase!$B925,CcyPerBase!S$3) / $C925,""),"")</f>
        <v/>
      </c>
      <c r="T925" s="5" t="str">
        <f>IF($A925&lt;&gt;"",IF(T$2&lt;&gt;"",INDEX('Instrument History'!$1:$1048576,CcyPerBase!$B925,CcyPerBase!T$3) / $C925,""),"")</f>
        <v/>
      </c>
      <c r="U925" s="5" t="str">
        <f>IF($A925&lt;&gt;"",IF(U$2&lt;&gt;"",INDEX('Instrument History'!$1:$1048576,CcyPerBase!$B925,CcyPerBase!U$3) / $C925,""),"")</f>
        <v/>
      </c>
      <c r="V925" s="5" t="str">
        <f>IF($A925&lt;&gt;"",IF(V$2&lt;&gt;"",INDEX('Instrument History'!$1:$1048576,CcyPerBase!$B925,CcyPerBase!V$3) / $C925,""),"")</f>
        <v/>
      </c>
      <c r="W925" s="5" t="str">
        <f>IF($A925&lt;&gt;"",IF(W$2&lt;&gt;"",INDEX('Instrument History'!$1:$1048576,CcyPerBase!$B925,CcyPerBase!W$3) / $C925,""),"")</f>
        <v/>
      </c>
      <c r="X925" s="5" t="str">
        <f>IF($A925&lt;&gt;"",IF(X$2&lt;&gt;"",INDEX('Instrument History'!$1:$1048576,CcyPerBase!$B925,CcyPerBase!X$3) / $C925,""),"")</f>
        <v/>
      </c>
    </row>
    <row r="926" spans="1:24">
      <c r="A926" s="12" t="str">
        <f>IF(A925&lt;&gt;"",IF(A925=$B$3,"",'Instrument History'!A923),"")</f>
        <v/>
      </c>
      <c r="B926" t="str">
        <f t="shared" si="15"/>
        <v/>
      </c>
      <c r="C926" s="5" t="str">
        <f>IF(A926&lt;&gt;"",INDEX('Instrument History'!$1:$1048576,CcyPerBase!B926,CcyPerBase!$B$2),"")</f>
        <v/>
      </c>
      <c r="D926" s="5" t="str">
        <f>IF($A926&lt;&gt;"",INDEX('Instrument History'!$1:$1048576,CcyPerBase!$B926,CcyPerBase!D$3) / $C926,"")</f>
        <v/>
      </c>
      <c r="E926" s="5" t="str">
        <f>IF($A926&lt;&gt;"",IF(E$2&lt;&gt;"",INDEX('Instrument History'!$1:$1048576,CcyPerBase!$B926,CcyPerBase!E$3) / $C926,""),"")</f>
        <v/>
      </c>
      <c r="F926" s="5" t="str">
        <f>IF($A926&lt;&gt;"",IF(F$2&lt;&gt;"",INDEX('Instrument History'!$1:$1048576,CcyPerBase!$B926,CcyPerBase!F$3) / $C926,""),"")</f>
        <v/>
      </c>
      <c r="G926" s="5" t="str">
        <f>IF($A926&lt;&gt;"",IF(G$2&lt;&gt;"",INDEX('Instrument History'!$1:$1048576,CcyPerBase!$B926,CcyPerBase!G$3) / $C926,""),"")</f>
        <v/>
      </c>
      <c r="H926" s="5" t="str">
        <f>IF($A926&lt;&gt;"",IF(H$2&lt;&gt;"",INDEX('Instrument History'!$1:$1048576,CcyPerBase!$B926,CcyPerBase!H$3) / $C926,""),"")</f>
        <v/>
      </c>
      <c r="I926" s="5" t="str">
        <f>IF($A926&lt;&gt;"",IF(I$2&lt;&gt;"",INDEX('Instrument History'!$1:$1048576,CcyPerBase!$B926,CcyPerBase!I$3) / $C926,""),"")</f>
        <v/>
      </c>
      <c r="J926" s="5" t="str">
        <f>IF($A926&lt;&gt;"",IF(J$2&lt;&gt;"",INDEX('Instrument History'!$1:$1048576,CcyPerBase!$B926,CcyPerBase!J$3) / $C926,""),"")</f>
        <v/>
      </c>
      <c r="K926" s="5" t="str">
        <f>IF($A926&lt;&gt;"",IF(K$2&lt;&gt;"",INDEX('Instrument History'!$1:$1048576,CcyPerBase!$B926,CcyPerBase!K$3) / $C926,""),"")</f>
        <v/>
      </c>
      <c r="L926" s="5" t="str">
        <f>IF($A926&lt;&gt;"",IF(L$2&lt;&gt;"",INDEX('Instrument History'!$1:$1048576,CcyPerBase!$B926,CcyPerBase!L$3) / $C926,""),"")</f>
        <v/>
      </c>
      <c r="M926" s="5" t="str">
        <f>IF($A926&lt;&gt;"",IF(M$2&lt;&gt;"",INDEX('Instrument History'!$1:$1048576,CcyPerBase!$B926,CcyPerBase!M$3) / $C926,""),"")</f>
        <v/>
      </c>
      <c r="N926" s="5" t="str">
        <f>IF($A926&lt;&gt;"",IF(N$2&lt;&gt;"",INDEX('Instrument History'!$1:$1048576,CcyPerBase!$B926,CcyPerBase!N$3) / $C926,""),"")</f>
        <v/>
      </c>
      <c r="O926" s="5" t="str">
        <f>IF($A926&lt;&gt;"",IF(O$2&lt;&gt;"",INDEX('Instrument History'!$1:$1048576,CcyPerBase!$B926,CcyPerBase!O$3) / $C926,""),"")</f>
        <v/>
      </c>
      <c r="P926" s="5" t="str">
        <f>IF($A926&lt;&gt;"",IF(P$2&lt;&gt;"",INDEX('Instrument History'!$1:$1048576,CcyPerBase!$B926,CcyPerBase!P$3) / $C926,""),"")</f>
        <v/>
      </c>
      <c r="Q926" s="5" t="str">
        <f>IF($A926&lt;&gt;"",IF(Q$2&lt;&gt;"",INDEX('Instrument History'!$1:$1048576,CcyPerBase!$B926,CcyPerBase!Q$3) / $C926,""),"")</f>
        <v/>
      </c>
      <c r="R926" s="5" t="str">
        <f>IF($A926&lt;&gt;"",IF(R$2&lt;&gt;"",INDEX('Instrument History'!$1:$1048576,CcyPerBase!$B926,CcyPerBase!R$3) / $C926,""),"")</f>
        <v/>
      </c>
      <c r="S926" s="5" t="str">
        <f>IF($A926&lt;&gt;"",IF(S$2&lt;&gt;"",INDEX('Instrument History'!$1:$1048576,CcyPerBase!$B926,CcyPerBase!S$3) / $C926,""),"")</f>
        <v/>
      </c>
      <c r="T926" s="5" t="str">
        <f>IF($A926&lt;&gt;"",IF(T$2&lt;&gt;"",INDEX('Instrument History'!$1:$1048576,CcyPerBase!$B926,CcyPerBase!T$3) / $C926,""),"")</f>
        <v/>
      </c>
      <c r="U926" s="5" t="str">
        <f>IF($A926&lt;&gt;"",IF(U$2&lt;&gt;"",INDEX('Instrument History'!$1:$1048576,CcyPerBase!$B926,CcyPerBase!U$3) / $C926,""),"")</f>
        <v/>
      </c>
      <c r="V926" s="5" t="str">
        <f>IF($A926&lt;&gt;"",IF(V$2&lt;&gt;"",INDEX('Instrument History'!$1:$1048576,CcyPerBase!$B926,CcyPerBase!V$3) / $C926,""),"")</f>
        <v/>
      </c>
      <c r="W926" s="5" t="str">
        <f>IF($A926&lt;&gt;"",IF(W$2&lt;&gt;"",INDEX('Instrument History'!$1:$1048576,CcyPerBase!$B926,CcyPerBase!W$3) / $C926,""),"")</f>
        <v/>
      </c>
      <c r="X926" s="5" t="str">
        <f>IF($A926&lt;&gt;"",IF(X$2&lt;&gt;"",INDEX('Instrument History'!$1:$1048576,CcyPerBase!$B926,CcyPerBase!X$3) / $C926,""),"")</f>
        <v/>
      </c>
    </row>
    <row r="927" spans="1:24">
      <c r="A927" s="12" t="str">
        <f>IF(A926&lt;&gt;"",IF(A926=$B$3,"",'Instrument History'!A924),"")</f>
        <v/>
      </c>
      <c r="B927" t="str">
        <f t="shared" si="15"/>
        <v/>
      </c>
      <c r="C927" s="5" t="str">
        <f>IF(A927&lt;&gt;"",INDEX('Instrument History'!$1:$1048576,CcyPerBase!B927,CcyPerBase!$B$2),"")</f>
        <v/>
      </c>
      <c r="D927" s="5" t="str">
        <f>IF($A927&lt;&gt;"",INDEX('Instrument History'!$1:$1048576,CcyPerBase!$B927,CcyPerBase!D$3) / $C927,"")</f>
        <v/>
      </c>
      <c r="E927" s="5" t="str">
        <f>IF($A927&lt;&gt;"",IF(E$2&lt;&gt;"",INDEX('Instrument History'!$1:$1048576,CcyPerBase!$B927,CcyPerBase!E$3) / $C927,""),"")</f>
        <v/>
      </c>
      <c r="F927" s="5" t="str">
        <f>IF($A927&lt;&gt;"",IF(F$2&lt;&gt;"",INDEX('Instrument History'!$1:$1048576,CcyPerBase!$B927,CcyPerBase!F$3) / $C927,""),"")</f>
        <v/>
      </c>
      <c r="G927" s="5" t="str">
        <f>IF($A927&lt;&gt;"",IF(G$2&lt;&gt;"",INDEX('Instrument History'!$1:$1048576,CcyPerBase!$B927,CcyPerBase!G$3) / $C927,""),"")</f>
        <v/>
      </c>
      <c r="H927" s="5" t="str">
        <f>IF($A927&lt;&gt;"",IF(H$2&lt;&gt;"",INDEX('Instrument History'!$1:$1048576,CcyPerBase!$B927,CcyPerBase!H$3) / $C927,""),"")</f>
        <v/>
      </c>
      <c r="I927" s="5" t="str">
        <f>IF($A927&lt;&gt;"",IF(I$2&lt;&gt;"",INDEX('Instrument History'!$1:$1048576,CcyPerBase!$B927,CcyPerBase!I$3) / $C927,""),"")</f>
        <v/>
      </c>
      <c r="J927" s="5" t="str">
        <f>IF($A927&lt;&gt;"",IF(J$2&lt;&gt;"",INDEX('Instrument History'!$1:$1048576,CcyPerBase!$B927,CcyPerBase!J$3) / $C927,""),"")</f>
        <v/>
      </c>
      <c r="K927" s="5" t="str">
        <f>IF($A927&lt;&gt;"",IF(K$2&lt;&gt;"",INDEX('Instrument History'!$1:$1048576,CcyPerBase!$B927,CcyPerBase!K$3) / $C927,""),"")</f>
        <v/>
      </c>
      <c r="L927" s="5" t="str">
        <f>IF($A927&lt;&gt;"",IF(L$2&lt;&gt;"",INDEX('Instrument History'!$1:$1048576,CcyPerBase!$B927,CcyPerBase!L$3) / $C927,""),"")</f>
        <v/>
      </c>
      <c r="M927" s="5" t="str">
        <f>IF($A927&lt;&gt;"",IF(M$2&lt;&gt;"",INDEX('Instrument History'!$1:$1048576,CcyPerBase!$B927,CcyPerBase!M$3) / $C927,""),"")</f>
        <v/>
      </c>
      <c r="N927" s="5" t="str">
        <f>IF($A927&lt;&gt;"",IF(N$2&lt;&gt;"",INDEX('Instrument History'!$1:$1048576,CcyPerBase!$B927,CcyPerBase!N$3) / $C927,""),"")</f>
        <v/>
      </c>
      <c r="O927" s="5" t="str">
        <f>IF($A927&lt;&gt;"",IF(O$2&lt;&gt;"",INDEX('Instrument History'!$1:$1048576,CcyPerBase!$B927,CcyPerBase!O$3) / $C927,""),"")</f>
        <v/>
      </c>
      <c r="P927" s="5" t="str">
        <f>IF($A927&lt;&gt;"",IF(P$2&lt;&gt;"",INDEX('Instrument History'!$1:$1048576,CcyPerBase!$B927,CcyPerBase!P$3) / $C927,""),"")</f>
        <v/>
      </c>
      <c r="Q927" s="5" t="str">
        <f>IF($A927&lt;&gt;"",IF(Q$2&lt;&gt;"",INDEX('Instrument History'!$1:$1048576,CcyPerBase!$B927,CcyPerBase!Q$3) / $C927,""),"")</f>
        <v/>
      </c>
      <c r="R927" s="5" t="str">
        <f>IF($A927&lt;&gt;"",IF(R$2&lt;&gt;"",INDEX('Instrument History'!$1:$1048576,CcyPerBase!$B927,CcyPerBase!R$3) / $C927,""),"")</f>
        <v/>
      </c>
      <c r="S927" s="5" t="str">
        <f>IF($A927&lt;&gt;"",IF(S$2&lt;&gt;"",INDEX('Instrument History'!$1:$1048576,CcyPerBase!$B927,CcyPerBase!S$3) / $C927,""),"")</f>
        <v/>
      </c>
      <c r="T927" s="5" t="str">
        <f>IF($A927&lt;&gt;"",IF(T$2&lt;&gt;"",INDEX('Instrument History'!$1:$1048576,CcyPerBase!$B927,CcyPerBase!T$3) / $C927,""),"")</f>
        <v/>
      </c>
      <c r="U927" s="5" t="str">
        <f>IF($A927&lt;&gt;"",IF(U$2&lt;&gt;"",INDEX('Instrument History'!$1:$1048576,CcyPerBase!$B927,CcyPerBase!U$3) / $C927,""),"")</f>
        <v/>
      </c>
      <c r="V927" s="5" t="str">
        <f>IF($A927&lt;&gt;"",IF(V$2&lt;&gt;"",INDEX('Instrument History'!$1:$1048576,CcyPerBase!$B927,CcyPerBase!V$3) / $C927,""),"")</f>
        <v/>
      </c>
      <c r="W927" s="5" t="str">
        <f>IF($A927&lt;&gt;"",IF(W$2&lt;&gt;"",INDEX('Instrument History'!$1:$1048576,CcyPerBase!$B927,CcyPerBase!W$3) / $C927,""),"")</f>
        <v/>
      </c>
      <c r="X927" s="5" t="str">
        <f>IF($A927&lt;&gt;"",IF(X$2&lt;&gt;"",INDEX('Instrument History'!$1:$1048576,CcyPerBase!$B927,CcyPerBase!X$3) / $C927,""),"")</f>
        <v/>
      </c>
    </row>
    <row r="928" spans="1:24">
      <c r="A928" s="12" t="str">
        <f>IF(A927&lt;&gt;"",IF(A927=$B$3,"",'Instrument History'!A925),"")</f>
        <v/>
      </c>
      <c r="B928" t="str">
        <f t="shared" si="15"/>
        <v/>
      </c>
      <c r="C928" s="5" t="str">
        <f>IF(A928&lt;&gt;"",INDEX('Instrument History'!$1:$1048576,CcyPerBase!B928,CcyPerBase!$B$2),"")</f>
        <v/>
      </c>
      <c r="D928" s="5" t="str">
        <f>IF($A928&lt;&gt;"",INDEX('Instrument History'!$1:$1048576,CcyPerBase!$B928,CcyPerBase!D$3) / $C928,"")</f>
        <v/>
      </c>
      <c r="E928" s="5" t="str">
        <f>IF($A928&lt;&gt;"",IF(E$2&lt;&gt;"",INDEX('Instrument History'!$1:$1048576,CcyPerBase!$B928,CcyPerBase!E$3) / $C928,""),"")</f>
        <v/>
      </c>
      <c r="F928" s="5" t="str">
        <f>IF($A928&lt;&gt;"",IF(F$2&lt;&gt;"",INDEX('Instrument History'!$1:$1048576,CcyPerBase!$B928,CcyPerBase!F$3) / $C928,""),"")</f>
        <v/>
      </c>
      <c r="G928" s="5" t="str">
        <f>IF($A928&lt;&gt;"",IF(G$2&lt;&gt;"",INDEX('Instrument History'!$1:$1048576,CcyPerBase!$B928,CcyPerBase!G$3) / $C928,""),"")</f>
        <v/>
      </c>
      <c r="H928" s="5" t="str">
        <f>IF($A928&lt;&gt;"",IF(H$2&lt;&gt;"",INDEX('Instrument History'!$1:$1048576,CcyPerBase!$B928,CcyPerBase!H$3) / $C928,""),"")</f>
        <v/>
      </c>
      <c r="I928" s="5" t="str">
        <f>IF($A928&lt;&gt;"",IF(I$2&lt;&gt;"",INDEX('Instrument History'!$1:$1048576,CcyPerBase!$B928,CcyPerBase!I$3) / $C928,""),"")</f>
        <v/>
      </c>
      <c r="J928" s="5" t="str">
        <f>IF($A928&lt;&gt;"",IF(J$2&lt;&gt;"",INDEX('Instrument History'!$1:$1048576,CcyPerBase!$B928,CcyPerBase!J$3) / $C928,""),"")</f>
        <v/>
      </c>
      <c r="K928" s="5" t="str">
        <f>IF($A928&lt;&gt;"",IF(K$2&lt;&gt;"",INDEX('Instrument History'!$1:$1048576,CcyPerBase!$B928,CcyPerBase!K$3) / $C928,""),"")</f>
        <v/>
      </c>
      <c r="L928" s="5" t="str">
        <f>IF($A928&lt;&gt;"",IF(L$2&lt;&gt;"",INDEX('Instrument History'!$1:$1048576,CcyPerBase!$B928,CcyPerBase!L$3) / $C928,""),"")</f>
        <v/>
      </c>
      <c r="M928" s="5" t="str">
        <f>IF($A928&lt;&gt;"",IF(M$2&lt;&gt;"",INDEX('Instrument History'!$1:$1048576,CcyPerBase!$B928,CcyPerBase!M$3) / $C928,""),"")</f>
        <v/>
      </c>
      <c r="N928" s="5" t="str">
        <f>IF($A928&lt;&gt;"",IF(N$2&lt;&gt;"",INDEX('Instrument History'!$1:$1048576,CcyPerBase!$B928,CcyPerBase!N$3) / $C928,""),"")</f>
        <v/>
      </c>
      <c r="O928" s="5" t="str">
        <f>IF($A928&lt;&gt;"",IF(O$2&lt;&gt;"",INDEX('Instrument History'!$1:$1048576,CcyPerBase!$B928,CcyPerBase!O$3) / $C928,""),"")</f>
        <v/>
      </c>
      <c r="P928" s="5" t="str">
        <f>IF($A928&lt;&gt;"",IF(P$2&lt;&gt;"",INDEX('Instrument History'!$1:$1048576,CcyPerBase!$B928,CcyPerBase!P$3) / $C928,""),"")</f>
        <v/>
      </c>
      <c r="Q928" s="5" t="str">
        <f>IF($A928&lt;&gt;"",IF(Q$2&lt;&gt;"",INDEX('Instrument History'!$1:$1048576,CcyPerBase!$B928,CcyPerBase!Q$3) / $C928,""),"")</f>
        <v/>
      </c>
      <c r="R928" s="5" t="str">
        <f>IF($A928&lt;&gt;"",IF(R$2&lt;&gt;"",INDEX('Instrument History'!$1:$1048576,CcyPerBase!$B928,CcyPerBase!R$3) / $C928,""),"")</f>
        <v/>
      </c>
      <c r="S928" s="5" t="str">
        <f>IF($A928&lt;&gt;"",IF(S$2&lt;&gt;"",INDEX('Instrument History'!$1:$1048576,CcyPerBase!$B928,CcyPerBase!S$3) / $C928,""),"")</f>
        <v/>
      </c>
      <c r="T928" s="5" t="str">
        <f>IF($A928&lt;&gt;"",IF(T$2&lt;&gt;"",INDEX('Instrument History'!$1:$1048576,CcyPerBase!$B928,CcyPerBase!T$3) / $C928,""),"")</f>
        <v/>
      </c>
      <c r="U928" s="5" t="str">
        <f>IF($A928&lt;&gt;"",IF(U$2&lt;&gt;"",INDEX('Instrument History'!$1:$1048576,CcyPerBase!$B928,CcyPerBase!U$3) / $C928,""),"")</f>
        <v/>
      </c>
      <c r="V928" s="5" t="str">
        <f>IF($A928&lt;&gt;"",IF(V$2&lt;&gt;"",INDEX('Instrument History'!$1:$1048576,CcyPerBase!$B928,CcyPerBase!V$3) / $C928,""),"")</f>
        <v/>
      </c>
      <c r="W928" s="5" t="str">
        <f>IF($A928&lt;&gt;"",IF(W$2&lt;&gt;"",INDEX('Instrument History'!$1:$1048576,CcyPerBase!$B928,CcyPerBase!W$3) / $C928,""),"")</f>
        <v/>
      </c>
      <c r="X928" s="5" t="str">
        <f>IF($A928&lt;&gt;"",IF(X$2&lt;&gt;"",INDEX('Instrument History'!$1:$1048576,CcyPerBase!$B928,CcyPerBase!X$3) / $C928,""),"")</f>
        <v/>
      </c>
    </row>
    <row r="929" spans="1:24">
      <c r="A929" s="12" t="str">
        <f>IF(A928&lt;&gt;"",IF(A928=$B$3,"",'Instrument History'!A926),"")</f>
        <v/>
      </c>
      <c r="B929" t="str">
        <f t="shared" si="15"/>
        <v/>
      </c>
      <c r="C929" s="5" t="str">
        <f>IF(A929&lt;&gt;"",INDEX('Instrument History'!$1:$1048576,CcyPerBase!B929,CcyPerBase!$B$2),"")</f>
        <v/>
      </c>
      <c r="D929" s="5" t="str">
        <f>IF($A929&lt;&gt;"",INDEX('Instrument History'!$1:$1048576,CcyPerBase!$B929,CcyPerBase!D$3) / $C929,"")</f>
        <v/>
      </c>
      <c r="E929" s="5" t="str">
        <f>IF($A929&lt;&gt;"",IF(E$2&lt;&gt;"",INDEX('Instrument History'!$1:$1048576,CcyPerBase!$B929,CcyPerBase!E$3) / $C929,""),"")</f>
        <v/>
      </c>
      <c r="F929" s="5" t="str">
        <f>IF($A929&lt;&gt;"",IF(F$2&lt;&gt;"",INDEX('Instrument History'!$1:$1048576,CcyPerBase!$B929,CcyPerBase!F$3) / $C929,""),"")</f>
        <v/>
      </c>
      <c r="G929" s="5" t="str">
        <f>IF($A929&lt;&gt;"",IF(G$2&lt;&gt;"",INDEX('Instrument History'!$1:$1048576,CcyPerBase!$B929,CcyPerBase!G$3) / $C929,""),"")</f>
        <v/>
      </c>
      <c r="H929" s="5" t="str">
        <f>IF($A929&lt;&gt;"",IF(H$2&lt;&gt;"",INDEX('Instrument History'!$1:$1048576,CcyPerBase!$B929,CcyPerBase!H$3) / $C929,""),"")</f>
        <v/>
      </c>
      <c r="I929" s="5" t="str">
        <f>IF($A929&lt;&gt;"",IF(I$2&lt;&gt;"",INDEX('Instrument History'!$1:$1048576,CcyPerBase!$B929,CcyPerBase!I$3) / $C929,""),"")</f>
        <v/>
      </c>
      <c r="J929" s="5" t="str">
        <f>IF($A929&lt;&gt;"",IF(J$2&lt;&gt;"",INDEX('Instrument History'!$1:$1048576,CcyPerBase!$B929,CcyPerBase!J$3) / $C929,""),"")</f>
        <v/>
      </c>
      <c r="K929" s="5" t="str">
        <f>IF($A929&lt;&gt;"",IF(K$2&lt;&gt;"",INDEX('Instrument History'!$1:$1048576,CcyPerBase!$B929,CcyPerBase!K$3) / $C929,""),"")</f>
        <v/>
      </c>
      <c r="L929" s="5" t="str">
        <f>IF($A929&lt;&gt;"",IF(L$2&lt;&gt;"",INDEX('Instrument History'!$1:$1048576,CcyPerBase!$B929,CcyPerBase!L$3) / $C929,""),"")</f>
        <v/>
      </c>
      <c r="M929" s="5" t="str">
        <f>IF($A929&lt;&gt;"",IF(M$2&lt;&gt;"",INDEX('Instrument History'!$1:$1048576,CcyPerBase!$B929,CcyPerBase!M$3) / $C929,""),"")</f>
        <v/>
      </c>
      <c r="N929" s="5" t="str">
        <f>IF($A929&lt;&gt;"",IF(N$2&lt;&gt;"",INDEX('Instrument History'!$1:$1048576,CcyPerBase!$B929,CcyPerBase!N$3) / $C929,""),"")</f>
        <v/>
      </c>
      <c r="O929" s="5" t="str">
        <f>IF($A929&lt;&gt;"",IF(O$2&lt;&gt;"",INDEX('Instrument History'!$1:$1048576,CcyPerBase!$B929,CcyPerBase!O$3) / $C929,""),"")</f>
        <v/>
      </c>
      <c r="P929" s="5" t="str">
        <f>IF($A929&lt;&gt;"",IF(P$2&lt;&gt;"",INDEX('Instrument History'!$1:$1048576,CcyPerBase!$B929,CcyPerBase!P$3) / $C929,""),"")</f>
        <v/>
      </c>
      <c r="Q929" s="5" t="str">
        <f>IF($A929&lt;&gt;"",IF(Q$2&lt;&gt;"",INDEX('Instrument History'!$1:$1048576,CcyPerBase!$B929,CcyPerBase!Q$3) / $C929,""),"")</f>
        <v/>
      </c>
      <c r="R929" s="5" t="str">
        <f>IF($A929&lt;&gt;"",IF(R$2&lt;&gt;"",INDEX('Instrument History'!$1:$1048576,CcyPerBase!$B929,CcyPerBase!R$3) / $C929,""),"")</f>
        <v/>
      </c>
      <c r="S929" s="5" t="str">
        <f>IF($A929&lt;&gt;"",IF(S$2&lt;&gt;"",INDEX('Instrument History'!$1:$1048576,CcyPerBase!$B929,CcyPerBase!S$3) / $C929,""),"")</f>
        <v/>
      </c>
      <c r="T929" s="5" t="str">
        <f>IF($A929&lt;&gt;"",IF(T$2&lt;&gt;"",INDEX('Instrument History'!$1:$1048576,CcyPerBase!$B929,CcyPerBase!T$3) / $C929,""),"")</f>
        <v/>
      </c>
      <c r="U929" s="5" t="str">
        <f>IF($A929&lt;&gt;"",IF(U$2&lt;&gt;"",INDEX('Instrument History'!$1:$1048576,CcyPerBase!$B929,CcyPerBase!U$3) / $C929,""),"")</f>
        <v/>
      </c>
      <c r="V929" s="5" t="str">
        <f>IF($A929&lt;&gt;"",IF(V$2&lt;&gt;"",INDEX('Instrument History'!$1:$1048576,CcyPerBase!$B929,CcyPerBase!V$3) / $C929,""),"")</f>
        <v/>
      </c>
      <c r="W929" s="5" t="str">
        <f>IF($A929&lt;&gt;"",IF(W$2&lt;&gt;"",INDEX('Instrument History'!$1:$1048576,CcyPerBase!$B929,CcyPerBase!W$3) / $C929,""),"")</f>
        <v/>
      </c>
      <c r="X929" s="5" t="str">
        <f>IF($A929&lt;&gt;"",IF(X$2&lt;&gt;"",INDEX('Instrument History'!$1:$1048576,CcyPerBase!$B929,CcyPerBase!X$3) / $C929,""),"")</f>
        <v/>
      </c>
    </row>
    <row r="930" spans="1:24">
      <c r="A930" s="12" t="str">
        <f>IF(A929&lt;&gt;"",IF(A929=$B$3,"",'Instrument History'!A927),"")</f>
        <v/>
      </c>
      <c r="B930" t="str">
        <f t="shared" si="15"/>
        <v/>
      </c>
      <c r="C930" s="5" t="str">
        <f>IF(A930&lt;&gt;"",INDEX('Instrument History'!$1:$1048576,CcyPerBase!B930,CcyPerBase!$B$2),"")</f>
        <v/>
      </c>
      <c r="D930" s="5" t="str">
        <f>IF($A930&lt;&gt;"",INDEX('Instrument History'!$1:$1048576,CcyPerBase!$B930,CcyPerBase!D$3) / $C930,"")</f>
        <v/>
      </c>
      <c r="E930" s="5" t="str">
        <f>IF($A930&lt;&gt;"",IF(E$2&lt;&gt;"",INDEX('Instrument History'!$1:$1048576,CcyPerBase!$B930,CcyPerBase!E$3) / $C930,""),"")</f>
        <v/>
      </c>
      <c r="F930" s="5" t="str">
        <f>IF($A930&lt;&gt;"",IF(F$2&lt;&gt;"",INDEX('Instrument History'!$1:$1048576,CcyPerBase!$B930,CcyPerBase!F$3) / $C930,""),"")</f>
        <v/>
      </c>
      <c r="G930" s="5" t="str">
        <f>IF($A930&lt;&gt;"",IF(G$2&lt;&gt;"",INDEX('Instrument History'!$1:$1048576,CcyPerBase!$B930,CcyPerBase!G$3) / $C930,""),"")</f>
        <v/>
      </c>
      <c r="H930" s="5" t="str">
        <f>IF($A930&lt;&gt;"",IF(H$2&lt;&gt;"",INDEX('Instrument History'!$1:$1048576,CcyPerBase!$B930,CcyPerBase!H$3) / $C930,""),"")</f>
        <v/>
      </c>
      <c r="I930" s="5" t="str">
        <f>IF($A930&lt;&gt;"",IF(I$2&lt;&gt;"",INDEX('Instrument History'!$1:$1048576,CcyPerBase!$B930,CcyPerBase!I$3) / $C930,""),"")</f>
        <v/>
      </c>
      <c r="J930" s="5" t="str">
        <f>IF($A930&lt;&gt;"",IF(J$2&lt;&gt;"",INDEX('Instrument History'!$1:$1048576,CcyPerBase!$B930,CcyPerBase!J$3) / $C930,""),"")</f>
        <v/>
      </c>
      <c r="K930" s="5" t="str">
        <f>IF($A930&lt;&gt;"",IF(K$2&lt;&gt;"",INDEX('Instrument History'!$1:$1048576,CcyPerBase!$B930,CcyPerBase!K$3) / $C930,""),"")</f>
        <v/>
      </c>
      <c r="L930" s="5" t="str">
        <f>IF($A930&lt;&gt;"",IF(L$2&lt;&gt;"",INDEX('Instrument History'!$1:$1048576,CcyPerBase!$B930,CcyPerBase!L$3) / $C930,""),"")</f>
        <v/>
      </c>
      <c r="M930" s="5" t="str">
        <f>IF($A930&lt;&gt;"",IF(M$2&lt;&gt;"",INDEX('Instrument History'!$1:$1048576,CcyPerBase!$B930,CcyPerBase!M$3) / $C930,""),"")</f>
        <v/>
      </c>
      <c r="N930" s="5" t="str">
        <f>IF($A930&lt;&gt;"",IF(N$2&lt;&gt;"",INDEX('Instrument History'!$1:$1048576,CcyPerBase!$B930,CcyPerBase!N$3) / $C930,""),"")</f>
        <v/>
      </c>
      <c r="O930" s="5" t="str">
        <f>IF($A930&lt;&gt;"",IF(O$2&lt;&gt;"",INDEX('Instrument History'!$1:$1048576,CcyPerBase!$B930,CcyPerBase!O$3) / $C930,""),"")</f>
        <v/>
      </c>
      <c r="P930" s="5" t="str">
        <f>IF($A930&lt;&gt;"",IF(P$2&lt;&gt;"",INDEX('Instrument History'!$1:$1048576,CcyPerBase!$B930,CcyPerBase!P$3) / $C930,""),"")</f>
        <v/>
      </c>
      <c r="Q930" s="5" t="str">
        <f>IF($A930&lt;&gt;"",IF(Q$2&lt;&gt;"",INDEX('Instrument History'!$1:$1048576,CcyPerBase!$B930,CcyPerBase!Q$3) / $C930,""),"")</f>
        <v/>
      </c>
      <c r="R930" s="5" t="str">
        <f>IF($A930&lt;&gt;"",IF(R$2&lt;&gt;"",INDEX('Instrument History'!$1:$1048576,CcyPerBase!$B930,CcyPerBase!R$3) / $C930,""),"")</f>
        <v/>
      </c>
      <c r="S930" s="5" t="str">
        <f>IF($A930&lt;&gt;"",IF(S$2&lt;&gt;"",INDEX('Instrument History'!$1:$1048576,CcyPerBase!$B930,CcyPerBase!S$3) / $C930,""),"")</f>
        <v/>
      </c>
      <c r="T930" s="5" t="str">
        <f>IF($A930&lt;&gt;"",IF(T$2&lt;&gt;"",INDEX('Instrument History'!$1:$1048576,CcyPerBase!$B930,CcyPerBase!T$3) / $C930,""),"")</f>
        <v/>
      </c>
      <c r="U930" s="5" t="str">
        <f>IF($A930&lt;&gt;"",IF(U$2&lt;&gt;"",INDEX('Instrument History'!$1:$1048576,CcyPerBase!$B930,CcyPerBase!U$3) / $C930,""),"")</f>
        <v/>
      </c>
      <c r="V930" s="5" t="str">
        <f>IF($A930&lt;&gt;"",IF(V$2&lt;&gt;"",INDEX('Instrument History'!$1:$1048576,CcyPerBase!$B930,CcyPerBase!V$3) / $C930,""),"")</f>
        <v/>
      </c>
      <c r="W930" s="5" t="str">
        <f>IF($A930&lt;&gt;"",IF(W$2&lt;&gt;"",INDEX('Instrument History'!$1:$1048576,CcyPerBase!$B930,CcyPerBase!W$3) / $C930,""),"")</f>
        <v/>
      </c>
      <c r="X930" s="5" t="str">
        <f>IF($A930&lt;&gt;"",IF(X$2&lt;&gt;"",INDEX('Instrument History'!$1:$1048576,CcyPerBase!$B930,CcyPerBase!X$3) / $C930,""),"")</f>
        <v/>
      </c>
    </row>
    <row r="931" spans="1:24">
      <c r="A931" s="12" t="str">
        <f>IF(A930&lt;&gt;"",IF(A930=$B$3,"",'Instrument History'!A928),"")</f>
        <v/>
      </c>
      <c r="B931" t="str">
        <f t="shared" si="15"/>
        <v/>
      </c>
      <c r="C931" s="5" t="str">
        <f>IF(A931&lt;&gt;"",INDEX('Instrument History'!$1:$1048576,CcyPerBase!B931,CcyPerBase!$B$2),"")</f>
        <v/>
      </c>
      <c r="D931" s="5" t="str">
        <f>IF($A931&lt;&gt;"",INDEX('Instrument History'!$1:$1048576,CcyPerBase!$B931,CcyPerBase!D$3) / $C931,"")</f>
        <v/>
      </c>
      <c r="E931" s="5" t="str">
        <f>IF($A931&lt;&gt;"",IF(E$2&lt;&gt;"",INDEX('Instrument History'!$1:$1048576,CcyPerBase!$B931,CcyPerBase!E$3) / $C931,""),"")</f>
        <v/>
      </c>
      <c r="F931" s="5" t="str">
        <f>IF($A931&lt;&gt;"",IF(F$2&lt;&gt;"",INDEX('Instrument History'!$1:$1048576,CcyPerBase!$B931,CcyPerBase!F$3) / $C931,""),"")</f>
        <v/>
      </c>
      <c r="G931" s="5" t="str">
        <f>IF($A931&lt;&gt;"",IF(G$2&lt;&gt;"",INDEX('Instrument History'!$1:$1048576,CcyPerBase!$B931,CcyPerBase!G$3) / $C931,""),"")</f>
        <v/>
      </c>
      <c r="H931" s="5" t="str">
        <f>IF($A931&lt;&gt;"",IF(H$2&lt;&gt;"",INDEX('Instrument History'!$1:$1048576,CcyPerBase!$B931,CcyPerBase!H$3) / $C931,""),"")</f>
        <v/>
      </c>
      <c r="I931" s="5" t="str">
        <f>IF($A931&lt;&gt;"",IF(I$2&lt;&gt;"",INDEX('Instrument History'!$1:$1048576,CcyPerBase!$B931,CcyPerBase!I$3) / $C931,""),"")</f>
        <v/>
      </c>
      <c r="J931" s="5" t="str">
        <f>IF($A931&lt;&gt;"",IF(J$2&lt;&gt;"",INDEX('Instrument History'!$1:$1048576,CcyPerBase!$B931,CcyPerBase!J$3) / $C931,""),"")</f>
        <v/>
      </c>
      <c r="K931" s="5" t="str">
        <f>IF($A931&lt;&gt;"",IF(K$2&lt;&gt;"",INDEX('Instrument History'!$1:$1048576,CcyPerBase!$B931,CcyPerBase!K$3) / $C931,""),"")</f>
        <v/>
      </c>
      <c r="L931" s="5" t="str">
        <f>IF($A931&lt;&gt;"",IF(L$2&lt;&gt;"",INDEX('Instrument History'!$1:$1048576,CcyPerBase!$B931,CcyPerBase!L$3) / $C931,""),"")</f>
        <v/>
      </c>
      <c r="M931" s="5" t="str">
        <f>IF($A931&lt;&gt;"",IF(M$2&lt;&gt;"",INDEX('Instrument History'!$1:$1048576,CcyPerBase!$B931,CcyPerBase!M$3) / $C931,""),"")</f>
        <v/>
      </c>
      <c r="N931" s="5" t="str">
        <f>IF($A931&lt;&gt;"",IF(N$2&lt;&gt;"",INDEX('Instrument History'!$1:$1048576,CcyPerBase!$B931,CcyPerBase!N$3) / $C931,""),"")</f>
        <v/>
      </c>
      <c r="O931" s="5" t="str">
        <f>IF($A931&lt;&gt;"",IF(O$2&lt;&gt;"",INDEX('Instrument History'!$1:$1048576,CcyPerBase!$B931,CcyPerBase!O$3) / $C931,""),"")</f>
        <v/>
      </c>
      <c r="P931" s="5" t="str">
        <f>IF($A931&lt;&gt;"",IF(P$2&lt;&gt;"",INDEX('Instrument History'!$1:$1048576,CcyPerBase!$B931,CcyPerBase!P$3) / $C931,""),"")</f>
        <v/>
      </c>
      <c r="Q931" s="5" t="str">
        <f>IF($A931&lt;&gt;"",IF(Q$2&lt;&gt;"",INDEX('Instrument History'!$1:$1048576,CcyPerBase!$B931,CcyPerBase!Q$3) / $C931,""),"")</f>
        <v/>
      </c>
      <c r="R931" s="5" t="str">
        <f>IF($A931&lt;&gt;"",IF(R$2&lt;&gt;"",INDEX('Instrument History'!$1:$1048576,CcyPerBase!$B931,CcyPerBase!R$3) / $C931,""),"")</f>
        <v/>
      </c>
      <c r="S931" s="5" t="str">
        <f>IF($A931&lt;&gt;"",IF(S$2&lt;&gt;"",INDEX('Instrument History'!$1:$1048576,CcyPerBase!$B931,CcyPerBase!S$3) / $C931,""),"")</f>
        <v/>
      </c>
      <c r="T931" s="5" t="str">
        <f>IF($A931&lt;&gt;"",IF(T$2&lt;&gt;"",INDEX('Instrument History'!$1:$1048576,CcyPerBase!$B931,CcyPerBase!T$3) / $C931,""),"")</f>
        <v/>
      </c>
      <c r="U931" s="5" t="str">
        <f>IF($A931&lt;&gt;"",IF(U$2&lt;&gt;"",INDEX('Instrument History'!$1:$1048576,CcyPerBase!$B931,CcyPerBase!U$3) / $C931,""),"")</f>
        <v/>
      </c>
      <c r="V931" s="5" t="str">
        <f>IF($A931&lt;&gt;"",IF(V$2&lt;&gt;"",INDEX('Instrument History'!$1:$1048576,CcyPerBase!$B931,CcyPerBase!V$3) / $C931,""),"")</f>
        <v/>
      </c>
      <c r="W931" s="5" t="str">
        <f>IF($A931&lt;&gt;"",IF(W$2&lt;&gt;"",INDEX('Instrument History'!$1:$1048576,CcyPerBase!$B931,CcyPerBase!W$3) / $C931,""),"")</f>
        <v/>
      </c>
      <c r="X931" s="5" t="str">
        <f>IF($A931&lt;&gt;"",IF(X$2&lt;&gt;"",INDEX('Instrument History'!$1:$1048576,CcyPerBase!$B931,CcyPerBase!X$3) / $C931,""),"")</f>
        <v/>
      </c>
    </row>
    <row r="932" spans="1:24">
      <c r="A932" s="12" t="str">
        <f>IF(A931&lt;&gt;"",IF(A931=$B$3,"",'Instrument History'!A929),"")</f>
        <v/>
      </c>
      <c r="B932" t="str">
        <f t="shared" si="15"/>
        <v/>
      </c>
      <c r="C932" s="5" t="str">
        <f>IF(A932&lt;&gt;"",INDEX('Instrument History'!$1:$1048576,CcyPerBase!B932,CcyPerBase!$B$2),"")</f>
        <v/>
      </c>
      <c r="D932" s="5" t="str">
        <f>IF($A932&lt;&gt;"",INDEX('Instrument History'!$1:$1048576,CcyPerBase!$B932,CcyPerBase!D$3) / $C932,"")</f>
        <v/>
      </c>
      <c r="E932" s="5" t="str">
        <f>IF($A932&lt;&gt;"",IF(E$2&lt;&gt;"",INDEX('Instrument History'!$1:$1048576,CcyPerBase!$B932,CcyPerBase!E$3) / $C932,""),"")</f>
        <v/>
      </c>
      <c r="F932" s="5" t="str">
        <f>IF($A932&lt;&gt;"",IF(F$2&lt;&gt;"",INDEX('Instrument History'!$1:$1048576,CcyPerBase!$B932,CcyPerBase!F$3) / $C932,""),"")</f>
        <v/>
      </c>
      <c r="G932" s="5" t="str">
        <f>IF($A932&lt;&gt;"",IF(G$2&lt;&gt;"",INDEX('Instrument History'!$1:$1048576,CcyPerBase!$B932,CcyPerBase!G$3) / $C932,""),"")</f>
        <v/>
      </c>
      <c r="H932" s="5" t="str">
        <f>IF($A932&lt;&gt;"",IF(H$2&lt;&gt;"",INDEX('Instrument History'!$1:$1048576,CcyPerBase!$B932,CcyPerBase!H$3) / $C932,""),"")</f>
        <v/>
      </c>
      <c r="I932" s="5" t="str">
        <f>IF($A932&lt;&gt;"",IF(I$2&lt;&gt;"",INDEX('Instrument History'!$1:$1048576,CcyPerBase!$B932,CcyPerBase!I$3) / $C932,""),"")</f>
        <v/>
      </c>
      <c r="J932" s="5" t="str">
        <f>IF($A932&lt;&gt;"",IF(J$2&lt;&gt;"",INDEX('Instrument History'!$1:$1048576,CcyPerBase!$B932,CcyPerBase!J$3) / $C932,""),"")</f>
        <v/>
      </c>
      <c r="K932" s="5" t="str">
        <f>IF($A932&lt;&gt;"",IF(K$2&lt;&gt;"",INDEX('Instrument History'!$1:$1048576,CcyPerBase!$B932,CcyPerBase!K$3) / $C932,""),"")</f>
        <v/>
      </c>
      <c r="L932" s="5" t="str">
        <f>IF($A932&lt;&gt;"",IF(L$2&lt;&gt;"",INDEX('Instrument History'!$1:$1048576,CcyPerBase!$B932,CcyPerBase!L$3) / $C932,""),"")</f>
        <v/>
      </c>
      <c r="M932" s="5" t="str">
        <f>IF($A932&lt;&gt;"",IF(M$2&lt;&gt;"",INDEX('Instrument History'!$1:$1048576,CcyPerBase!$B932,CcyPerBase!M$3) / $C932,""),"")</f>
        <v/>
      </c>
      <c r="N932" s="5" t="str">
        <f>IF($A932&lt;&gt;"",IF(N$2&lt;&gt;"",INDEX('Instrument History'!$1:$1048576,CcyPerBase!$B932,CcyPerBase!N$3) / $C932,""),"")</f>
        <v/>
      </c>
      <c r="O932" s="5" t="str">
        <f>IF($A932&lt;&gt;"",IF(O$2&lt;&gt;"",INDEX('Instrument History'!$1:$1048576,CcyPerBase!$B932,CcyPerBase!O$3) / $C932,""),"")</f>
        <v/>
      </c>
      <c r="P932" s="5" t="str">
        <f>IF($A932&lt;&gt;"",IF(P$2&lt;&gt;"",INDEX('Instrument History'!$1:$1048576,CcyPerBase!$B932,CcyPerBase!P$3) / $C932,""),"")</f>
        <v/>
      </c>
      <c r="Q932" s="5" t="str">
        <f>IF($A932&lt;&gt;"",IF(Q$2&lt;&gt;"",INDEX('Instrument History'!$1:$1048576,CcyPerBase!$B932,CcyPerBase!Q$3) / $C932,""),"")</f>
        <v/>
      </c>
      <c r="R932" s="5" t="str">
        <f>IF($A932&lt;&gt;"",IF(R$2&lt;&gt;"",INDEX('Instrument History'!$1:$1048576,CcyPerBase!$B932,CcyPerBase!R$3) / $C932,""),"")</f>
        <v/>
      </c>
      <c r="S932" s="5" t="str">
        <f>IF($A932&lt;&gt;"",IF(S$2&lt;&gt;"",INDEX('Instrument History'!$1:$1048576,CcyPerBase!$B932,CcyPerBase!S$3) / $C932,""),"")</f>
        <v/>
      </c>
      <c r="T932" s="5" t="str">
        <f>IF($A932&lt;&gt;"",IF(T$2&lt;&gt;"",INDEX('Instrument History'!$1:$1048576,CcyPerBase!$B932,CcyPerBase!T$3) / $C932,""),"")</f>
        <v/>
      </c>
      <c r="U932" s="5" t="str">
        <f>IF($A932&lt;&gt;"",IF(U$2&lt;&gt;"",INDEX('Instrument History'!$1:$1048576,CcyPerBase!$B932,CcyPerBase!U$3) / $C932,""),"")</f>
        <v/>
      </c>
      <c r="V932" s="5" t="str">
        <f>IF($A932&lt;&gt;"",IF(V$2&lt;&gt;"",INDEX('Instrument History'!$1:$1048576,CcyPerBase!$B932,CcyPerBase!V$3) / $C932,""),"")</f>
        <v/>
      </c>
      <c r="W932" s="5" t="str">
        <f>IF($A932&lt;&gt;"",IF(W$2&lt;&gt;"",INDEX('Instrument History'!$1:$1048576,CcyPerBase!$B932,CcyPerBase!W$3) / $C932,""),"")</f>
        <v/>
      </c>
      <c r="X932" s="5" t="str">
        <f>IF($A932&lt;&gt;"",IF(X$2&lt;&gt;"",INDEX('Instrument History'!$1:$1048576,CcyPerBase!$B932,CcyPerBase!X$3) / $C932,""),"")</f>
        <v/>
      </c>
    </row>
    <row r="933" spans="1:24">
      <c r="A933" s="12" t="str">
        <f>IF(A932&lt;&gt;"",IF(A932=$B$3,"",'Instrument History'!A930),"")</f>
        <v/>
      </c>
      <c r="B933" t="str">
        <f t="shared" si="15"/>
        <v/>
      </c>
      <c r="C933" s="5" t="str">
        <f>IF(A933&lt;&gt;"",INDEX('Instrument History'!$1:$1048576,CcyPerBase!B933,CcyPerBase!$B$2),"")</f>
        <v/>
      </c>
      <c r="D933" s="5" t="str">
        <f>IF($A933&lt;&gt;"",INDEX('Instrument History'!$1:$1048576,CcyPerBase!$B933,CcyPerBase!D$3) / $C933,"")</f>
        <v/>
      </c>
      <c r="E933" s="5" t="str">
        <f>IF($A933&lt;&gt;"",IF(E$2&lt;&gt;"",INDEX('Instrument History'!$1:$1048576,CcyPerBase!$B933,CcyPerBase!E$3) / $C933,""),"")</f>
        <v/>
      </c>
      <c r="F933" s="5" t="str">
        <f>IF($A933&lt;&gt;"",IF(F$2&lt;&gt;"",INDEX('Instrument History'!$1:$1048576,CcyPerBase!$B933,CcyPerBase!F$3) / $C933,""),"")</f>
        <v/>
      </c>
      <c r="G933" s="5" t="str">
        <f>IF($A933&lt;&gt;"",IF(G$2&lt;&gt;"",INDEX('Instrument History'!$1:$1048576,CcyPerBase!$B933,CcyPerBase!G$3) / $C933,""),"")</f>
        <v/>
      </c>
      <c r="H933" s="5" t="str">
        <f>IF($A933&lt;&gt;"",IF(H$2&lt;&gt;"",INDEX('Instrument History'!$1:$1048576,CcyPerBase!$B933,CcyPerBase!H$3) / $C933,""),"")</f>
        <v/>
      </c>
      <c r="I933" s="5" t="str">
        <f>IF($A933&lt;&gt;"",IF(I$2&lt;&gt;"",INDEX('Instrument History'!$1:$1048576,CcyPerBase!$B933,CcyPerBase!I$3) / $C933,""),"")</f>
        <v/>
      </c>
      <c r="J933" s="5" t="str">
        <f>IF($A933&lt;&gt;"",IF(J$2&lt;&gt;"",INDEX('Instrument History'!$1:$1048576,CcyPerBase!$B933,CcyPerBase!J$3) / $C933,""),"")</f>
        <v/>
      </c>
      <c r="K933" s="5" t="str">
        <f>IF($A933&lt;&gt;"",IF(K$2&lt;&gt;"",INDEX('Instrument History'!$1:$1048576,CcyPerBase!$B933,CcyPerBase!K$3) / $C933,""),"")</f>
        <v/>
      </c>
      <c r="L933" s="5" t="str">
        <f>IF($A933&lt;&gt;"",IF(L$2&lt;&gt;"",INDEX('Instrument History'!$1:$1048576,CcyPerBase!$B933,CcyPerBase!L$3) / $C933,""),"")</f>
        <v/>
      </c>
      <c r="M933" s="5" t="str">
        <f>IF($A933&lt;&gt;"",IF(M$2&lt;&gt;"",INDEX('Instrument History'!$1:$1048576,CcyPerBase!$B933,CcyPerBase!M$3) / $C933,""),"")</f>
        <v/>
      </c>
      <c r="N933" s="5" t="str">
        <f>IF($A933&lt;&gt;"",IF(N$2&lt;&gt;"",INDEX('Instrument History'!$1:$1048576,CcyPerBase!$B933,CcyPerBase!N$3) / $C933,""),"")</f>
        <v/>
      </c>
      <c r="O933" s="5" t="str">
        <f>IF($A933&lt;&gt;"",IF(O$2&lt;&gt;"",INDEX('Instrument History'!$1:$1048576,CcyPerBase!$B933,CcyPerBase!O$3) / $C933,""),"")</f>
        <v/>
      </c>
      <c r="P933" s="5" t="str">
        <f>IF($A933&lt;&gt;"",IF(P$2&lt;&gt;"",INDEX('Instrument History'!$1:$1048576,CcyPerBase!$B933,CcyPerBase!P$3) / $C933,""),"")</f>
        <v/>
      </c>
      <c r="Q933" s="5" t="str">
        <f>IF($A933&lt;&gt;"",IF(Q$2&lt;&gt;"",INDEX('Instrument History'!$1:$1048576,CcyPerBase!$B933,CcyPerBase!Q$3) / $C933,""),"")</f>
        <v/>
      </c>
      <c r="R933" s="5" t="str">
        <f>IF($A933&lt;&gt;"",IF(R$2&lt;&gt;"",INDEX('Instrument History'!$1:$1048576,CcyPerBase!$B933,CcyPerBase!R$3) / $C933,""),"")</f>
        <v/>
      </c>
      <c r="S933" s="5" t="str">
        <f>IF($A933&lt;&gt;"",IF(S$2&lt;&gt;"",INDEX('Instrument History'!$1:$1048576,CcyPerBase!$B933,CcyPerBase!S$3) / $C933,""),"")</f>
        <v/>
      </c>
      <c r="T933" s="5" t="str">
        <f>IF($A933&lt;&gt;"",IF(T$2&lt;&gt;"",INDEX('Instrument History'!$1:$1048576,CcyPerBase!$B933,CcyPerBase!T$3) / $C933,""),"")</f>
        <v/>
      </c>
      <c r="U933" s="5" t="str">
        <f>IF($A933&lt;&gt;"",IF(U$2&lt;&gt;"",INDEX('Instrument History'!$1:$1048576,CcyPerBase!$B933,CcyPerBase!U$3) / $C933,""),"")</f>
        <v/>
      </c>
      <c r="V933" s="5" t="str">
        <f>IF($A933&lt;&gt;"",IF(V$2&lt;&gt;"",INDEX('Instrument History'!$1:$1048576,CcyPerBase!$B933,CcyPerBase!V$3) / $C933,""),"")</f>
        <v/>
      </c>
      <c r="W933" s="5" t="str">
        <f>IF($A933&lt;&gt;"",IF(W$2&lt;&gt;"",INDEX('Instrument History'!$1:$1048576,CcyPerBase!$B933,CcyPerBase!W$3) / $C933,""),"")</f>
        <v/>
      </c>
      <c r="X933" s="5" t="str">
        <f>IF($A933&lt;&gt;"",IF(X$2&lt;&gt;"",INDEX('Instrument History'!$1:$1048576,CcyPerBase!$B933,CcyPerBase!X$3) / $C933,""),"")</f>
        <v/>
      </c>
    </row>
    <row r="934" spans="1:24">
      <c r="A934" s="12" t="str">
        <f>IF(A933&lt;&gt;"",IF(A933=$B$3,"",'Instrument History'!A931),"")</f>
        <v/>
      </c>
      <c r="B934" t="str">
        <f t="shared" si="15"/>
        <v/>
      </c>
      <c r="C934" s="5" t="str">
        <f>IF(A934&lt;&gt;"",INDEX('Instrument History'!$1:$1048576,CcyPerBase!B934,CcyPerBase!$B$2),"")</f>
        <v/>
      </c>
      <c r="D934" s="5" t="str">
        <f>IF($A934&lt;&gt;"",INDEX('Instrument History'!$1:$1048576,CcyPerBase!$B934,CcyPerBase!D$3) / $C934,"")</f>
        <v/>
      </c>
      <c r="E934" s="5" t="str">
        <f>IF($A934&lt;&gt;"",IF(E$2&lt;&gt;"",INDEX('Instrument History'!$1:$1048576,CcyPerBase!$B934,CcyPerBase!E$3) / $C934,""),"")</f>
        <v/>
      </c>
      <c r="F934" s="5" t="str">
        <f>IF($A934&lt;&gt;"",IF(F$2&lt;&gt;"",INDEX('Instrument History'!$1:$1048576,CcyPerBase!$B934,CcyPerBase!F$3) / $C934,""),"")</f>
        <v/>
      </c>
      <c r="G934" s="5" t="str">
        <f>IF($A934&lt;&gt;"",IF(G$2&lt;&gt;"",INDEX('Instrument History'!$1:$1048576,CcyPerBase!$B934,CcyPerBase!G$3) / $C934,""),"")</f>
        <v/>
      </c>
      <c r="H934" s="5" t="str">
        <f>IF($A934&lt;&gt;"",IF(H$2&lt;&gt;"",INDEX('Instrument History'!$1:$1048576,CcyPerBase!$B934,CcyPerBase!H$3) / $C934,""),"")</f>
        <v/>
      </c>
      <c r="I934" s="5" t="str">
        <f>IF($A934&lt;&gt;"",IF(I$2&lt;&gt;"",INDEX('Instrument History'!$1:$1048576,CcyPerBase!$B934,CcyPerBase!I$3) / $C934,""),"")</f>
        <v/>
      </c>
      <c r="J934" s="5" t="str">
        <f>IF($A934&lt;&gt;"",IF(J$2&lt;&gt;"",INDEX('Instrument History'!$1:$1048576,CcyPerBase!$B934,CcyPerBase!J$3) / $C934,""),"")</f>
        <v/>
      </c>
      <c r="K934" s="5" t="str">
        <f>IF($A934&lt;&gt;"",IF(K$2&lt;&gt;"",INDEX('Instrument History'!$1:$1048576,CcyPerBase!$B934,CcyPerBase!K$3) / $C934,""),"")</f>
        <v/>
      </c>
      <c r="L934" s="5" t="str">
        <f>IF($A934&lt;&gt;"",IF(L$2&lt;&gt;"",INDEX('Instrument History'!$1:$1048576,CcyPerBase!$B934,CcyPerBase!L$3) / $C934,""),"")</f>
        <v/>
      </c>
      <c r="M934" s="5" t="str">
        <f>IF($A934&lt;&gt;"",IF(M$2&lt;&gt;"",INDEX('Instrument History'!$1:$1048576,CcyPerBase!$B934,CcyPerBase!M$3) / $C934,""),"")</f>
        <v/>
      </c>
      <c r="N934" s="5" t="str">
        <f>IF($A934&lt;&gt;"",IF(N$2&lt;&gt;"",INDEX('Instrument History'!$1:$1048576,CcyPerBase!$B934,CcyPerBase!N$3) / $C934,""),"")</f>
        <v/>
      </c>
      <c r="O934" s="5" t="str">
        <f>IF($A934&lt;&gt;"",IF(O$2&lt;&gt;"",INDEX('Instrument History'!$1:$1048576,CcyPerBase!$B934,CcyPerBase!O$3) / $C934,""),"")</f>
        <v/>
      </c>
      <c r="P934" s="5" t="str">
        <f>IF($A934&lt;&gt;"",IF(P$2&lt;&gt;"",INDEX('Instrument History'!$1:$1048576,CcyPerBase!$B934,CcyPerBase!P$3) / $C934,""),"")</f>
        <v/>
      </c>
      <c r="Q934" s="5" t="str">
        <f>IF($A934&lt;&gt;"",IF(Q$2&lt;&gt;"",INDEX('Instrument History'!$1:$1048576,CcyPerBase!$B934,CcyPerBase!Q$3) / $C934,""),"")</f>
        <v/>
      </c>
      <c r="R934" s="5" t="str">
        <f>IF($A934&lt;&gt;"",IF(R$2&lt;&gt;"",INDEX('Instrument History'!$1:$1048576,CcyPerBase!$B934,CcyPerBase!R$3) / $C934,""),"")</f>
        <v/>
      </c>
      <c r="S934" s="5" t="str">
        <f>IF($A934&lt;&gt;"",IF(S$2&lt;&gt;"",INDEX('Instrument History'!$1:$1048576,CcyPerBase!$B934,CcyPerBase!S$3) / $C934,""),"")</f>
        <v/>
      </c>
      <c r="T934" s="5" t="str">
        <f>IF($A934&lt;&gt;"",IF(T$2&lt;&gt;"",INDEX('Instrument History'!$1:$1048576,CcyPerBase!$B934,CcyPerBase!T$3) / $C934,""),"")</f>
        <v/>
      </c>
      <c r="U934" s="5" t="str">
        <f>IF($A934&lt;&gt;"",IF(U$2&lt;&gt;"",INDEX('Instrument History'!$1:$1048576,CcyPerBase!$B934,CcyPerBase!U$3) / $C934,""),"")</f>
        <v/>
      </c>
      <c r="V934" s="5" t="str">
        <f>IF($A934&lt;&gt;"",IF(V$2&lt;&gt;"",INDEX('Instrument History'!$1:$1048576,CcyPerBase!$B934,CcyPerBase!V$3) / $C934,""),"")</f>
        <v/>
      </c>
      <c r="W934" s="5" t="str">
        <f>IF($A934&lt;&gt;"",IF(W$2&lt;&gt;"",INDEX('Instrument History'!$1:$1048576,CcyPerBase!$B934,CcyPerBase!W$3) / $C934,""),"")</f>
        <v/>
      </c>
      <c r="X934" s="5" t="str">
        <f>IF($A934&lt;&gt;"",IF(X$2&lt;&gt;"",INDEX('Instrument History'!$1:$1048576,CcyPerBase!$B934,CcyPerBase!X$3) / $C934,""),"")</f>
        <v/>
      </c>
    </row>
    <row r="935" spans="1:24">
      <c r="A935" s="12" t="str">
        <f>IF(A934&lt;&gt;"",IF(A934=$B$3,"",'Instrument History'!A932),"")</f>
        <v/>
      </c>
      <c r="B935" t="str">
        <f t="shared" si="15"/>
        <v/>
      </c>
      <c r="C935" s="5" t="str">
        <f>IF(A935&lt;&gt;"",INDEX('Instrument History'!$1:$1048576,CcyPerBase!B935,CcyPerBase!$B$2),"")</f>
        <v/>
      </c>
      <c r="D935" s="5" t="str">
        <f>IF($A935&lt;&gt;"",INDEX('Instrument History'!$1:$1048576,CcyPerBase!$B935,CcyPerBase!D$3) / $C935,"")</f>
        <v/>
      </c>
      <c r="E935" s="5" t="str">
        <f>IF($A935&lt;&gt;"",IF(E$2&lt;&gt;"",INDEX('Instrument History'!$1:$1048576,CcyPerBase!$B935,CcyPerBase!E$3) / $C935,""),"")</f>
        <v/>
      </c>
      <c r="F935" s="5" t="str">
        <f>IF($A935&lt;&gt;"",IF(F$2&lt;&gt;"",INDEX('Instrument History'!$1:$1048576,CcyPerBase!$B935,CcyPerBase!F$3) / $C935,""),"")</f>
        <v/>
      </c>
      <c r="G935" s="5" t="str">
        <f>IF($A935&lt;&gt;"",IF(G$2&lt;&gt;"",INDEX('Instrument History'!$1:$1048576,CcyPerBase!$B935,CcyPerBase!G$3) / $C935,""),"")</f>
        <v/>
      </c>
      <c r="H935" s="5" t="str">
        <f>IF($A935&lt;&gt;"",IF(H$2&lt;&gt;"",INDEX('Instrument History'!$1:$1048576,CcyPerBase!$B935,CcyPerBase!H$3) / $C935,""),"")</f>
        <v/>
      </c>
      <c r="I935" s="5" t="str">
        <f>IF($A935&lt;&gt;"",IF(I$2&lt;&gt;"",INDEX('Instrument History'!$1:$1048576,CcyPerBase!$B935,CcyPerBase!I$3) / $C935,""),"")</f>
        <v/>
      </c>
      <c r="J935" s="5" t="str">
        <f>IF($A935&lt;&gt;"",IF(J$2&lt;&gt;"",INDEX('Instrument History'!$1:$1048576,CcyPerBase!$B935,CcyPerBase!J$3) / $C935,""),"")</f>
        <v/>
      </c>
      <c r="K935" s="5" t="str">
        <f>IF($A935&lt;&gt;"",IF(K$2&lt;&gt;"",INDEX('Instrument History'!$1:$1048576,CcyPerBase!$B935,CcyPerBase!K$3) / $C935,""),"")</f>
        <v/>
      </c>
      <c r="L935" s="5" t="str">
        <f>IF($A935&lt;&gt;"",IF(L$2&lt;&gt;"",INDEX('Instrument History'!$1:$1048576,CcyPerBase!$B935,CcyPerBase!L$3) / $C935,""),"")</f>
        <v/>
      </c>
      <c r="M935" s="5" t="str">
        <f>IF($A935&lt;&gt;"",IF(M$2&lt;&gt;"",INDEX('Instrument History'!$1:$1048576,CcyPerBase!$B935,CcyPerBase!M$3) / $C935,""),"")</f>
        <v/>
      </c>
      <c r="N935" s="5" t="str">
        <f>IF($A935&lt;&gt;"",IF(N$2&lt;&gt;"",INDEX('Instrument History'!$1:$1048576,CcyPerBase!$B935,CcyPerBase!N$3) / $C935,""),"")</f>
        <v/>
      </c>
      <c r="O935" s="5" t="str">
        <f>IF($A935&lt;&gt;"",IF(O$2&lt;&gt;"",INDEX('Instrument History'!$1:$1048576,CcyPerBase!$B935,CcyPerBase!O$3) / $C935,""),"")</f>
        <v/>
      </c>
      <c r="P935" s="5" t="str">
        <f>IF($A935&lt;&gt;"",IF(P$2&lt;&gt;"",INDEX('Instrument History'!$1:$1048576,CcyPerBase!$B935,CcyPerBase!P$3) / $C935,""),"")</f>
        <v/>
      </c>
      <c r="Q935" s="5" t="str">
        <f>IF($A935&lt;&gt;"",IF(Q$2&lt;&gt;"",INDEX('Instrument History'!$1:$1048576,CcyPerBase!$B935,CcyPerBase!Q$3) / $C935,""),"")</f>
        <v/>
      </c>
      <c r="R935" s="5" t="str">
        <f>IF($A935&lt;&gt;"",IF(R$2&lt;&gt;"",INDEX('Instrument History'!$1:$1048576,CcyPerBase!$B935,CcyPerBase!R$3) / $C935,""),"")</f>
        <v/>
      </c>
      <c r="S935" s="5" t="str">
        <f>IF($A935&lt;&gt;"",IF(S$2&lt;&gt;"",INDEX('Instrument History'!$1:$1048576,CcyPerBase!$B935,CcyPerBase!S$3) / $C935,""),"")</f>
        <v/>
      </c>
      <c r="T935" s="5" t="str">
        <f>IF($A935&lt;&gt;"",IF(T$2&lt;&gt;"",INDEX('Instrument History'!$1:$1048576,CcyPerBase!$B935,CcyPerBase!T$3) / $C935,""),"")</f>
        <v/>
      </c>
      <c r="U935" s="5" t="str">
        <f>IF($A935&lt;&gt;"",IF(U$2&lt;&gt;"",INDEX('Instrument History'!$1:$1048576,CcyPerBase!$B935,CcyPerBase!U$3) / $C935,""),"")</f>
        <v/>
      </c>
      <c r="V935" s="5" t="str">
        <f>IF($A935&lt;&gt;"",IF(V$2&lt;&gt;"",INDEX('Instrument History'!$1:$1048576,CcyPerBase!$B935,CcyPerBase!V$3) / $C935,""),"")</f>
        <v/>
      </c>
      <c r="W935" s="5" t="str">
        <f>IF($A935&lt;&gt;"",IF(W$2&lt;&gt;"",INDEX('Instrument History'!$1:$1048576,CcyPerBase!$B935,CcyPerBase!W$3) / $C935,""),"")</f>
        <v/>
      </c>
      <c r="X935" s="5" t="str">
        <f>IF($A935&lt;&gt;"",IF(X$2&lt;&gt;"",INDEX('Instrument History'!$1:$1048576,CcyPerBase!$B935,CcyPerBase!X$3) / $C935,""),"")</f>
        <v/>
      </c>
    </row>
    <row r="936" spans="1:24">
      <c r="A936" s="12" t="str">
        <f>IF(A935&lt;&gt;"",IF(A935=$B$3,"",'Instrument History'!A933),"")</f>
        <v/>
      </c>
      <c r="B936" t="str">
        <f t="shared" si="15"/>
        <v/>
      </c>
      <c r="C936" s="5" t="str">
        <f>IF(A936&lt;&gt;"",INDEX('Instrument History'!$1:$1048576,CcyPerBase!B936,CcyPerBase!$B$2),"")</f>
        <v/>
      </c>
      <c r="D936" s="5" t="str">
        <f>IF($A936&lt;&gt;"",INDEX('Instrument History'!$1:$1048576,CcyPerBase!$B936,CcyPerBase!D$3) / $C936,"")</f>
        <v/>
      </c>
      <c r="E936" s="5" t="str">
        <f>IF($A936&lt;&gt;"",IF(E$2&lt;&gt;"",INDEX('Instrument History'!$1:$1048576,CcyPerBase!$B936,CcyPerBase!E$3) / $C936,""),"")</f>
        <v/>
      </c>
      <c r="F936" s="5" t="str">
        <f>IF($A936&lt;&gt;"",IF(F$2&lt;&gt;"",INDEX('Instrument History'!$1:$1048576,CcyPerBase!$B936,CcyPerBase!F$3) / $C936,""),"")</f>
        <v/>
      </c>
      <c r="G936" s="5" t="str">
        <f>IF($A936&lt;&gt;"",IF(G$2&lt;&gt;"",INDEX('Instrument History'!$1:$1048576,CcyPerBase!$B936,CcyPerBase!G$3) / $C936,""),"")</f>
        <v/>
      </c>
      <c r="H936" s="5" t="str">
        <f>IF($A936&lt;&gt;"",IF(H$2&lt;&gt;"",INDEX('Instrument History'!$1:$1048576,CcyPerBase!$B936,CcyPerBase!H$3) / $C936,""),"")</f>
        <v/>
      </c>
      <c r="I936" s="5" t="str">
        <f>IF($A936&lt;&gt;"",IF(I$2&lt;&gt;"",INDEX('Instrument History'!$1:$1048576,CcyPerBase!$B936,CcyPerBase!I$3) / $C936,""),"")</f>
        <v/>
      </c>
      <c r="J936" s="5" t="str">
        <f>IF($A936&lt;&gt;"",IF(J$2&lt;&gt;"",INDEX('Instrument History'!$1:$1048576,CcyPerBase!$B936,CcyPerBase!J$3) / $C936,""),"")</f>
        <v/>
      </c>
      <c r="K936" s="5" t="str">
        <f>IF($A936&lt;&gt;"",IF(K$2&lt;&gt;"",INDEX('Instrument History'!$1:$1048576,CcyPerBase!$B936,CcyPerBase!K$3) / $C936,""),"")</f>
        <v/>
      </c>
      <c r="L936" s="5" t="str">
        <f>IF($A936&lt;&gt;"",IF(L$2&lt;&gt;"",INDEX('Instrument History'!$1:$1048576,CcyPerBase!$B936,CcyPerBase!L$3) / $C936,""),"")</f>
        <v/>
      </c>
      <c r="M936" s="5" t="str">
        <f>IF($A936&lt;&gt;"",IF(M$2&lt;&gt;"",INDEX('Instrument History'!$1:$1048576,CcyPerBase!$B936,CcyPerBase!M$3) / $C936,""),"")</f>
        <v/>
      </c>
      <c r="N936" s="5" t="str">
        <f>IF($A936&lt;&gt;"",IF(N$2&lt;&gt;"",INDEX('Instrument History'!$1:$1048576,CcyPerBase!$B936,CcyPerBase!N$3) / $C936,""),"")</f>
        <v/>
      </c>
      <c r="O936" s="5" t="str">
        <f>IF($A936&lt;&gt;"",IF(O$2&lt;&gt;"",INDEX('Instrument History'!$1:$1048576,CcyPerBase!$B936,CcyPerBase!O$3) / $C936,""),"")</f>
        <v/>
      </c>
      <c r="P936" s="5" t="str">
        <f>IF($A936&lt;&gt;"",IF(P$2&lt;&gt;"",INDEX('Instrument History'!$1:$1048576,CcyPerBase!$B936,CcyPerBase!P$3) / $C936,""),"")</f>
        <v/>
      </c>
      <c r="Q936" s="5" t="str">
        <f>IF($A936&lt;&gt;"",IF(Q$2&lt;&gt;"",INDEX('Instrument History'!$1:$1048576,CcyPerBase!$B936,CcyPerBase!Q$3) / $C936,""),"")</f>
        <v/>
      </c>
      <c r="R936" s="5" t="str">
        <f>IF($A936&lt;&gt;"",IF(R$2&lt;&gt;"",INDEX('Instrument History'!$1:$1048576,CcyPerBase!$B936,CcyPerBase!R$3) / $C936,""),"")</f>
        <v/>
      </c>
      <c r="S936" s="5" t="str">
        <f>IF($A936&lt;&gt;"",IF(S$2&lt;&gt;"",INDEX('Instrument History'!$1:$1048576,CcyPerBase!$B936,CcyPerBase!S$3) / $C936,""),"")</f>
        <v/>
      </c>
      <c r="T936" s="5" t="str">
        <f>IF($A936&lt;&gt;"",IF(T$2&lt;&gt;"",INDEX('Instrument History'!$1:$1048576,CcyPerBase!$B936,CcyPerBase!T$3) / $C936,""),"")</f>
        <v/>
      </c>
      <c r="U936" s="5" t="str">
        <f>IF($A936&lt;&gt;"",IF(U$2&lt;&gt;"",INDEX('Instrument History'!$1:$1048576,CcyPerBase!$B936,CcyPerBase!U$3) / $C936,""),"")</f>
        <v/>
      </c>
      <c r="V936" s="5" t="str">
        <f>IF($A936&lt;&gt;"",IF(V$2&lt;&gt;"",INDEX('Instrument History'!$1:$1048576,CcyPerBase!$B936,CcyPerBase!V$3) / $C936,""),"")</f>
        <v/>
      </c>
      <c r="W936" s="5" t="str">
        <f>IF($A936&lt;&gt;"",IF(W$2&lt;&gt;"",INDEX('Instrument History'!$1:$1048576,CcyPerBase!$B936,CcyPerBase!W$3) / $C936,""),"")</f>
        <v/>
      </c>
      <c r="X936" s="5" t="str">
        <f>IF($A936&lt;&gt;"",IF(X$2&lt;&gt;"",INDEX('Instrument History'!$1:$1048576,CcyPerBase!$B936,CcyPerBase!X$3) / $C936,""),"")</f>
        <v/>
      </c>
    </row>
    <row r="937" spans="1:24">
      <c r="A937" s="12" t="str">
        <f>IF(A936&lt;&gt;"",IF(A936=$B$3,"",'Instrument History'!A934),"")</f>
        <v/>
      </c>
      <c r="B937" t="str">
        <f t="shared" si="15"/>
        <v/>
      </c>
      <c r="C937" s="5" t="str">
        <f>IF(A937&lt;&gt;"",INDEX('Instrument History'!$1:$1048576,CcyPerBase!B937,CcyPerBase!$B$2),"")</f>
        <v/>
      </c>
      <c r="D937" s="5" t="str">
        <f>IF($A937&lt;&gt;"",INDEX('Instrument History'!$1:$1048576,CcyPerBase!$B937,CcyPerBase!D$3) / $C937,"")</f>
        <v/>
      </c>
      <c r="E937" s="5" t="str">
        <f>IF($A937&lt;&gt;"",IF(E$2&lt;&gt;"",INDEX('Instrument History'!$1:$1048576,CcyPerBase!$B937,CcyPerBase!E$3) / $C937,""),"")</f>
        <v/>
      </c>
      <c r="F937" s="5" t="str">
        <f>IF($A937&lt;&gt;"",IF(F$2&lt;&gt;"",INDEX('Instrument History'!$1:$1048576,CcyPerBase!$B937,CcyPerBase!F$3) / $C937,""),"")</f>
        <v/>
      </c>
      <c r="G937" s="5" t="str">
        <f>IF($A937&lt;&gt;"",IF(G$2&lt;&gt;"",INDEX('Instrument History'!$1:$1048576,CcyPerBase!$B937,CcyPerBase!G$3) / $C937,""),"")</f>
        <v/>
      </c>
      <c r="H937" s="5" t="str">
        <f>IF($A937&lt;&gt;"",IF(H$2&lt;&gt;"",INDEX('Instrument History'!$1:$1048576,CcyPerBase!$B937,CcyPerBase!H$3) / $C937,""),"")</f>
        <v/>
      </c>
      <c r="I937" s="5" t="str">
        <f>IF($A937&lt;&gt;"",IF(I$2&lt;&gt;"",INDEX('Instrument History'!$1:$1048576,CcyPerBase!$B937,CcyPerBase!I$3) / $C937,""),"")</f>
        <v/>
      </c>
      <c r="J937" s="5" t="str">
        <f>IF($A937&lt;&gt;"",IF(J$2&lt;&gt;"",INDEX('Instrument History'!$1:$1048576,CcyPerBase!$B937,CcyPerBase!J$3) / $C937,""),"")</f>
        <v/>
      </c>
      <c r="K937" s="5" t="str">
        <f>IF($A937&lt;&gt;"",IF(K$2&lt;&gt;"",INDEX('Instrument History'!$1:$1048576,CcyPerBase!$B937,CcyPerBase!K$3) / $C937,""),"")</f>
        <v/>
      </c>
      <c r="L937" s="5" t="str">
        <f>IF($A937&lt;&gt;"",IF(L$2&lt;&gt;"",INDEX('Instrument History'!$1:$1048576,CcyPerBase!$B937,CcyPerBase!L$3) / $C937,""),"")</f>
        <v/>
      </c>
      <c r="M937" s="5" t="str">
        <f>IF($A937&lt;&gt;"",IF(M$2&lt;&gt;"",INDEX('Instrument History'!$1:$1048576,CcyPerBase!$B937,CcyPerBase!M$3) / $C937,""),"")</f>
        <v/>
      </c>
      <c r="N937" s="5" t="str">
        <f>IF($A937&lt;&gt;"",IF(N$2&lt;&gt;"",INDEX('Instrument History'!$1:$1048576,CcyPerBase!$B937,CcyPerBase!N$3) / $C937,""),"")</f>
        <v/>
      </c>
      <c r="O937" s="5" t="str">
        <f>IF($A937&lt;&gt;"",IF(O$2&lt;&gt;"",INDEX('Instrument History'!$1:$1048576,CcyPerBase!$B937,CcyPerBase!O$3) / $C937,""),"")</f>
        <v/>
      </c>
      <c r="P937" s="5" t="str">
        <f>IF($A937&lt;&gt;"",IF(P$2&lt;&gt;"",INDEX('Instrument History'!$1:$1048576,CcyPerBase!$B937,CcyPerBase!P$3) / $C937,""),"")</f>
        <v/>
      </c>
      <c r="Q937" s="5" t="str">
        <f>IF($A937&lt;&gt;"",IF(Q$2&lt;&gt;"",INDEX('Instrument History'!$1:$1048576,CcyPerBase!$B937,CcyPerBase!Q$3) / $C937,""),"")</f>
        <v/>
      </c>
      <c r="R937" s="5" t="str">
        <f>IF($A937&lt;&gt;"",IF(R$2&lt;&gt;"",INDEX('Instrument History'!$1:$1048576,CcyPerBase!$B937,CcyPerBase!R$3) / $C937,""),"")</f>
        <v/>
      </c>
      <c r="S937" s="5" t="str">
        <f>IF($A937&lt;&gt;"",IF(S$2&lt;&gt;"",INDEX('Instrument History'!$1:$1048576,CcyPerBase!$B937,CcyPerBase!S$3) / $C937,""),"")</f>
        <v/>
      </c>
      <c r="T937" s="5" t="str">
        <f>IF($A937&lt;&gt;"",IF(T$2&lt;&gt;"",INDEX('Instrument History'!$1:$1048576,CcyPerBase!$B937,CcyPerBase!T$3) / $C937,""),"")</f>
        <v/>
      </c>
      <c r="U937" s="5" t="str">
        <f>IF($A937&lt;&gt;"",IF(U$2&lt;&gt;"",INDEX('Instrument History'!$1:$1048576,CcyPerBase!$B937,CcyPerBase!U$3) / $C937,""),"")</f>
        <v/>
      </c>
      <c r="V937" s="5" t="str">
        <f>IF($A937&lt;&gt;"",IF(V$2&lt;&gt;"",INDEX('Instrument History'!$1:$1048576,CcyPerBase!$B937,CcyPerBase!V$3) / $C937,""),"")</f>
        <v/>
      </c>
      <c r="W937" s="5" t="str">
        <f>IF($A937&lt;&gt;"",IF(W$2&lt;&gt;"",INDEX('Instrument History'!$1:$1048576,CcyPerBase!$B937,CcyPerBase!W$3) / $C937,""),"")</f>
        <v/>
      </c>
      <c r="X937" s="5" t="str">
        <f>IF($A937&lt;&gt;"",IF(X$2&lt;&gt;"",INDEX('Instrument History'!$1:$1048576,CcyPerBase!$B937,CcyPerBase!X$3) / $C937,""),"")</f>
        <v/>
      </c>
    </row>
    <row r="938" spans="1:24">
      <c r="A938" s="12" t="str">
        <f>IF(A937&lt;&gt;"",IF(A937=$B$3,"",'Instrument History'!A935),"")</f>
        <v/>
      </c>
      <c r="B938" t="str">
        <f t="shared" si="15"/>
        <v/>
      </c>
      <c r="C938" s="5" t="str">
        <f>IF(A938&lt;&gt;"",INDEX('Instrument History'!$1:$1048576,CcyPerBase!B938,CcyPerBase!$B$2),"")</f>
        <v/>
      </c>
      <c r="D938" s="5" t="str">
        <f>IF($A938&lt;&gt;"",INDEX('Instrument History'!$1:$1048576,CcyPerBase!$B938,CcyPerBase!D$3) / $C938,"")</f>
        <v/>
      </c>
      <c r="E938" s="5" t="str">
        <f>IF($A938&lt;&gt;"",IF(E$2&lt;&gt;"",INDEX('Instrument History'!$1:$1048576,CcyPerBase!$B938,CcyPerBase!E$3) / $C938,""),"")</f>
        <v/>
      </c>
      <c r="F938" s="5" t="str">
        <f>IF($A938&lt;&gt;"",IF(F$2&lt;&gt;"",INDEX('Instrument History'!$1:$1048576,CcyPerBase!$B938,CcyPerBase!F$3) / $C938,""),"")</f>
        <v/>
      </c>
      <c r="G938" s="5" t="str">
        <f>IF($A938&lt;&gt;"",IF(G$2&lt;&gt;"",INDEX('Instrument History'!$1:$1048576,CcyPerBase!$B938,CcyPerBase!G$3) / $C938,""),"")</f>
        <v/>
      </c>
      <c r="H938" s="5" t="str">
        <f>IF($A938&lt;&gt;"",IF(H$2&lt;&gt;"",INDEX('Instrument History'!$1:$1048576,CcyPerBase!$B938,CcyPerBase!H$3) / $C938,""),"")</f>
        <v/>
      </c>
      <c r="I938" s="5" t="str">
        <f>IF($A938&lt;&gt;"",IF(I$2&lt;&gt;"",INDEX('Instrument History'!$1:$1048576,CcyPerBase!$B938,CcyPerBase!I$3) / $C938,""),"")</f>
        <v/>
      </c>
      <c r="J938" s="5" t="str">
        <f>IF($A938&lt;&gt;"",IF(J$2&lt;&gt;"",INDEX('Instrument History'!$1:$1048576,CcyPerBase!$B938,CcyPerBase!J$3) / $C938,""),"")</f>
        <v/>
      </c>
      <c r="K938" s="5" t="str">
        <f>IF($A938&lt;&gt;"",IF(K$2&lt;&gt;"",INDEX('Instrument History'!$1:$1048576,CcyPerBase!$B938,CcyPerBase!K$3) / $C938,""),"")</f>
        <v/>
      </c>
      <c r="L938" s="5" t="str">
        <f>IF($A938&lt;&gt;"",IF(L$2&lt;&gt;"",INDEX('Instrument History'!$1:$1048576,CcyPerBase!$B938,CcyPerBase!L$3) / $C938,""),"")</f>
        <v/>
      </c>
      <c r="M938" s="5" t="str">
        <f>IF($A938&lt;&gt;"",IF(M$2&lt;&gt;"",INDEX('Instrument History'!$1:$1048576,CcyPerBase!$B938,CcyPerBase!M$3) / $C938,""),"")</f>
        <v/>
      </c>
      <c r="N938" s="5" t="str">
        <f>IF($A938&lt;&gt;"",IF(N$2&lt;&gt;"",INDEX('Instrument History'!$1:$1048576,CcyPerBase!$B938,CcyPerBase!N$3) / $C938,""),"")</f>
        <v/>
      </c>
      <c r="O938" s="5" t="str">
        <f>IF($A938&lt;&gt;"",IF(O$2&lt;&gt;"",INDEX('Instrument History'!$1:$1048576,CcyPerBase!$B938,CcyPerBase!O$3) / $C938,""),"")</f>
        <v/>
      </c>
      <c r="P938" s="5" t="str">
        <f>IF($A938&lt;&gt;"",IF(P$2&lt;&gt;"",INDEX('Instrument History'!$1:$1048576,CcyPerBase!$B938,CcyPerBase!P$3) / $C938,""),"")</f>
        <v/>
      </c>
      <c r="Q938" s="5" t="str">
        <f>IF($A938&lt;&gt;"",IF(Q$2&lt;&gt;"",INDEX('Instrument History'!$1:$1048576,CcyPerBase!$B938,CcyPerBase!Q$3) / $C938,""),"")</f>
        <v/>
      </c>
      <c r="R938" s="5" t="str">
        <f>IF($A938&lt;&gt;"",IF(R$2&lt;&gt;"",INDEX('Instrument History'!$1:$1048576,CcyPerBase!$B938,CcyPerBase!R$3) / $C938,""),"")</f>
        <v/>
      </c>
      <c r="S938" s="5" t="str">
        <f>IF($A938&lt;&gt;"",IF(S$2&lt;&gt;"",INDEX('Instrument History'!$1:$1048576,CcyPerBase!$B938,CcyPerBase!S$3) / $C938,""),"")</f>
        <v/>
      </c>
      <c r="T938" s="5" t="str">
        <f>IF($A938&lt;&gt;"",IF(T$2&lt;&gt;"",INDEX('Instrument History'!$1:$1048576,CcyPerBase!$B938,CcyPerBase!T$3) / $C938,""),"")</f>
        <v/>
      </c>
      <c r="U938" s="5" t="str">
        <f>IF($A938&lt;&gt;"",IF(U$2&lt;&gt;"",INDEX('Instrument History'!$1:$1048576,CcyPerBase!$B938,CcyPerBase!U$3) / $C938,""),"")</f>
        <v/>
      </c>
      <c r="V938" s="5" t="str">
        <f>IF($A938&lt;&gt;"",IF(V$2&lt;&gt;"",INDEX('Instrument History'!$1:$1048576,CcyPerBase!$B938,CcyPerBase!V$3) / $C938,""),"")</f>
        <v/>
      </c>
      <c r="W938" s="5" t="str">
        <f>IF($A938&lt;&gt;"",IF(W$2&lt;&gt;"",INDEX('Instrument History'!$1:$1048576,CcyPerBase!$B938,CcyPerBase!W$3) / $C938,""),"")</f>
        <v/>
      </c>
      <c r="X938" s="5" t="str">
        <f>IF($A938&lt;&gt;"",IF(X$2&lt;&gt;"",INDEX('Instrument History'!$1:$1048576,CcyPerBase!$B938,CcyPerBase!X$3) / $C938,""),"")</f>
        <v/>
      </c>
    </row>
    <row r="939" spans="1:24">
      <c r="A939" s="12" t="str">
        <f>IF(A938&lt;&gt;"",IF(A938=$B$3,"",'Instrument History'!A936),"")</f>
        <v/>
      </c>
      <c r="B939" t="str">
        <f t="shared" si="15"/>
        <v/>
      </c>
      <c r="C939" s="5" t="str">
        <f>IF(A939&lt;&gt;"",INDEX('Instrument History'!$1:$1048576,CcyPerBase!B939,CcyPerBase!$B$2),"")</f>
        <v/>
      </c>
      <c r="D939" s="5" t="str">
        <f>IF($A939&lt;&gt;"",INDEX('Instrument History'!$1:$1048576,CcyPerBase!$B939,CcyPerBase!D$3) / $C939,"")</f>
        <v/>
      </c>
      <c r="E939" s="5" t="str">
        <f>IF($A939&lt;&gt;"",IF(E$2&lt;&gt;"",INDEX('Instrument History'!$1:$1048576,CcyPerBase!$B939,CcyPerBase!E$3) / $C939,""),"")</f>
        <v/>
      </c>
      <c r="F939" s="5" t="str">
        <f>IF($A939&lt;&gt;"",IF(F$2&lt;&gt;"",INDEX('Instrument History'!$1:$1048576,CcyPerBase!$B939,CcyPerBase!F$3) / $C939,""),"")</f>
        <v/>
      </c>
      <c r="G939" s="5" t="str">
        <f>IF($A939&lt;&gt;"",IF(G$2&lt;&gt;"",INDEX('Instrument History'!$1:$1048576,CcyPerBase!$B939,CcyPerBase!G$3) / $C939,""),"")</f>
        <v/>
      </c>
      <c r="H939" s="5" t="str">
        <f>IF($A939&lt;&gt;"",IF(H$2&lt;&gt;"",INDEX('Instrument History'!$1:$1048576,CcyPerBase!$B939,CcyPerBase!H$3) / $C939,""),"")</f>
        <v/>
      </c>
      <c r="I939" s="5" t="str">
        <f>IF($A939&lt;&gt;"",IF(I$2&lt;&gt;"",INDEX('Instrument History'!$1:$1048576,CcyPerBase!$B939,CcyPerBase!I$3) / $C939,""),"")</f>
        <v/>
      </c>
      <c r="J939" s="5" t="str">
        <f>IF($A939&lt;&gt;"",IF(J$2&lt;&gt;"",INDEX('Instrument History'!$1:$1048576,CcyPerBase!$B939,CcyPerBase!J$3) / $C939,""),"")</f>
        <v/>
      </c>
      <c r="K939" s="5" t="str">
        <f>IF($A939&lt;&gt;"",IF(K$2&lt;&gt;"",INDEX('Instrument History'!$1:$1048576,CcyPerBase!$B939,CcyPerBase!K$3) / $C939,""),"")</f>
        <v/>
      </c>
      <c r="L939" s="5" t="str">
        <f>IF($A939&lt;&gt;"",IF(L$2&lt;&gt;"",INDEX('Instrument History'!$1:$1048576,CcyPerBase!$B939,CcyPerBase!L$3) / $C939,""),"")</f>
        <v/>
      </c>
      <c r="M939" s="5" t="str">
        <f>IF($A939&lt;&gt;"",IF(M$2&lt;&gt;"",INDEX('Instrument History'!$1:$1048576,CcyPerBase!$B939,CcyPerBase!M$3) / $C939,""),"")</f>
        <v/>
      </c>
      <c r="N939" s="5" t="str">
        <f>IF($A939&lt;&gt;"",IF(N$2&lt;&gt;"",INDEX('Instrument History'!$1:$1048576,CcyPerBase!$B939,CcyPerBase!N$3) / $C939,""),"")</f>
        <v/>
      </c>
      <c r="O939" s="5" t="str">
        <f>IF($A939&lt;&gt;"",IF(O$2&lt;&gt;"",INDEX('Instrument History'!$1:$1048576,CcyPerBase!$B939,CcyPerBase!O$3) / $C939,""),"")</f>
        <v/>
      </c>
      <c r="P939" s="5" t="str">
        <f>IF($A939&lt;&gt;"",IF(P$2&lt;&gt;"",INDEX('Instrument History'!$1:$1048576,CcyPerBase!$B939,CcyPerBase!P$3) / $C939,""),"")</f>
        <v/>
      </c>
      <c r="Q939" s="5" t="str">
        <f>IF($A939&lt;&gt;"",IF(Q$2&lt;&gt;"",INDEX('Instrument History'!$1:$1048576,CcyPerBase!$B939,CcyPerBase!Q$3) / $C939,""),"")</f>
        <v/>
      </c>
      <c r="R939" s="5" t="str">
        <f>IF($A939&lt;&gt;"",IF(R$2&lt;&gt;"",INDEX('Instrument History'!$1:$1048576,CcyPerBase!$B939,CcyPerBase!R$3) / $C939,""),"")</f>
        <v/>
      </c>
      <c r="S939" s="5" t="str">
        <f>IF($A939&lt;&gt;"",IF(S$2&lt;&gt;"",INDEX('Instrument History'!$1:$1048576,CcyPerBase!$B939,CcyPerBase!S$3) / $C939,""),"")</f>
        <v/>
      </c>
      <c r="T939" s="5" t="str">
        <f>IF($A939&lt;&gt;"",IF(T$2&lt;&gt;"",INDEX('Instrument History'!$1:$1048576,CcyPerBase!$B939,CcyPerBase!T$3) / $C939,""),"")</f>
        <v/>
      </c>
      <c r="U939" s="5" t="str">
        <f>IF($A939&lt;&gt;"",IF(U$2&lt;&gt;"",INDEX('Instrument History'!$1:$1048576,CcyPerBase!$B939,CcyPerBase!U$3) / $C939,""),"")</f>
        <v/>
      </c>
      <c r="V939" s="5" t="str">
        <f>IF($A939&lt;&gt;"",IF(V$2&lt;&gt;"",INDEX('Instrument History'!$1:$1048576,CcyPerBase!$B939,CcyPerBase!V$3) / $C939,""),"")</f>
        <v/>
      </c>
      <c r="W939" s="5" t="str">
        <f>IF($A939&lt;&gt;"",IF(W$2&lt;&gt;"",INDEX('Instrument History'!$1:$1048576,CcyPerBase!$B939,CcyPerBase!W$3) / $C939,""),"")</f>
        <v/>
      </c>
      <c r="X939" s="5" t="str">
        <f>IF($A939&lt;&gt;"",IF(X$2&lt;&gt;"",INDEX('Instrument History'!$1:$1048576,CcyPerBase!$B939,CcyPerBase!X$3) / $C939,""),"")</f>
        <v/>
      </c>
    </row>
    <row r="940" spans="1:24">
      <c r="A940" s="12" t="str">
        <f>IF(A939&lt;&gt;"",IF(A939=$B$3,"",'Instrument History'!A937),"")</f>
        <v/>
      </c>
      <c r="B940" t="str">
        <f t="shared" si="15"/>
        <v/>
      </c>
      <c r="C940" s="5" t="str">
        <f>IF(A940&lt;&gt;"",INDEX('Instrument History'!$1:$1048576,CcyPerBase!B940,CcyPerBase!$B$2),"")</f>
        <v/>
      </c>
      <c r="D940" s="5" t="str">
        <f>IF($A940&lt;&gt;"",INDEX('Instrument History'!$1:$1048576,CcyPerBase!$B940,CcyPerBase!D$3) / $C940,"")</f>
        <v/>
      </c>
      <c r="E940" s="5" t="str">
        <f>IF($A940&lt;&gt;"",IF(E$2&lt;&gt;"",INDEX('Instrument History'!$1:$1048576,CcyPerBase!$B940,CcyPerBase!E$3) / $C940,""),"")</f>
        <v/>
      </c>
      <c r="F940" s="5" t="str">
        <f>IF($A940&lt;&gt;"",IF(F$2&lt;&gt;"",INDEX('Instrument History'!$1:$1048576,CcyPerBase!$B940,CcyPerBase!F$3) / $C940,""),"")</f>
        <v/>
      </c>
      <c r="G940" s="5" t="str">
        <f>IF($A940&lt;&gt;"",IF(G$2&lt;&gt;"",INDEX('Instrument History'!$1:$1048576,CcyPerBase!$B940,CcyPerBase!G$3) / $C940,""),"")</f>
        <v/>
      </c>
      <c r="H940" s="5" t="str">
        <f>IF($A940&lt;&gt;"",IF(H$2&lt;&gt;"",INDEX('Instrument History'!$1:$1048576,CcyPerBase!$B940,CcyPerBase!H$3) / $C940,""),"")</f>
        <v/>
      </c>
      <c r="I940" s="5" t="str">
        <f>IF($A940&lt;&gt;"",IF(I$2&lt;&gt;"",INDEX('Instrument History'!$1:$1048576,CcyPerBase!$B940,CcyPerBase!I$3) / $C940,""),"")</f>
        <v/>
      </c>
      <c r="J940" s="5" t="str">
        <f>IF($A940&lt;&gt;"",IF(J$2&lt;&gt;"",INDEX('Instrument History'!$1:$1048576,CcyPerBase!$B940,CcyPerBase!J$3) / $C940,""),"")</f>
        <v/>
      </c>
      <c r="K940" s="5" t="str">
        <f>IF($A940&lt;&gt;"",IF(K$2&lt;&gt;"",INDEX('Instrument History'!$1:$1048576,CcyPerBase!$B940,CcyPerBase!K$3) / $C940,""),"")</f>
        <v/>
      </c>
      <c r="L940" s="5" t="str">
        <f>IF($A940&lt;&gt;"",IF(L$2&lt;&gt;"",INDEX('Instrument History'!$1:$1048576,CcyPerBase!$B940,CcyPerBase!L$3) / $C940,""),"")</f>
        <v/>
      </c>
      <c r="M940" s="5" t="str">
        <f>IF($A940&lt;&gt;"",IF(M$2&lt;&gt;"",INDEX('Instrument History'!$1:$1048576,CcyPerBase!$B940,CcyPerBase!M$3) / $C940,""),"")</f>
        <v/>
      </c>
      <c r="N940" s="5" t="str">
        <f>IF($A940&lt;&gt;"",IF(N$2&lt;&gt;"",INDEX('Instrument History'!$1:$1048576,CcyPerBase!$B940,CcyPerBase!N$3) / $C940,""),"")</f>
        <v/>
      </c>
      <c r="O940" s="5" t="str">
        <f>IF($A940&lt;&gt;"",IF(O$2&lt;&gt;"",INDEX('Instrument History'!$1:$1048576,CcyPerBase!$B940,CcyPerBase!O$3) / $C940,""),"")</f>
        <v/>
      </c>
      <c r="P940" s="5" t="str">
        <f>IF($A940&lt;&gt;"",IF(P$2&lt;&gt;"",INDEX('Instrument History'!$1:$1048576,CcyPerBase!$B940,CcyPerBase!P$3) / $C940,""),"")</f>
        <v/>
      </c>
      <c r="Q940" s="5" t="str">
        <f>IF($A940&lt;&gt;"",IF(Q$2&lt;&gt;"",INDEX('Instrument History'!$1:$1048576,CcyPerBase!$B940,CcyPerBase!Q$3) / $C940,""),"")</f>
        <v/>
      </c>
      <c r="R940" s="5" t="str">
        <f>IF($A940&lt;&gt;"",IF(R$2&lt;&gt;"",INDEX('Instrument History'!$1:$1048576,CcyPerBase!$B940,CcyPerBase!R$3) / $C940,""),"")</f>
        <v/>
      </c>
      <c r="S940" s="5" t="str">
        <f>IF($A940&lt;&gt;"",IF(S$2&lt;&gt;"",INDEX('Instrument History'!$1:$1048576,CcyPerBase!$B940,CcyPerBase!S$3) / $C940,""),"")</f>
        <v/>
      </c>
      <c r="T940" s="5" t="str">
        <f>IF($A940&lt;&gt;"",IF(T$2&lt;&gt;"",INDEX('Instrument History'!$1:$1048576,CcyPerBase!$B940,CcyPerBase!T$3) / $C940,""),"")</f>
        <v/>
      </c>
      <c r="U940" s="5" t="str">
        <f>IF($A940&lt;&gt;"",IF(U$2&lt;&gt;"",INDEX('Instrument History'!$1:$1048576,CcyPerBase!$B940,CcyPerBase!U$3) / $C940,""),"")</f>
        <v/>
      </c>
      <c r="V940" s="5" t="str">
        <f>IF($A940&lt;&gt;"",IF(V$2&lt;&gt;"",INDEX('Instrument History'!$1:$1048576,CcyPerBase!$B940,CcyPerBase!V$3) / $C940,""),"")</f>
        <v/>
      </c>
      <c r="W940" s="5" t="str">
        <f>IF($A940&lt;&gt;"",IF(W$2&lt;&gt;"",INDEX('Instrument History'!$1:$1048576,CcyPerBase!$B940,CcyPerBase!W$3) / $C940,""),"")</f>
        <v/>
      </c>
      <c r="X940" s="5" t="str">
        <f>IF($A940&lt;&gt;"",IF(X$2&lt;&gt;"",INDEX('Instrument History'!$1:$1048576,CcyPerBase!$B940,CcyPerBase!X$3) / $C940,""),"")</f>
        <v/>
      </c>
    </row>
    <row r="941" spans="1:24">
      <c r="A941" s="12" t="str">
        <f>IF(A940&lt;&gt;"",IF(A940=$B$3,"",'Instrument History'!A938),"")</f>
        <v/>
      </c>
      <c r="B941" t="str">
        <f t="shared" si="15"/>
        <v/>
      </c>
      <c r="C941" s="5" t="str">
        <f>IF(A941&lt;&gt;"",INDEX('Instrument History'!$1:$1048576,CcyPerBase!B941,CcyPerBase!$B$2),"")</f>
        <v/>
      </c>
      <c r="D941" s="5" t="str">
        <f>IF($A941&lt;&gt;"",INDEX('Instrument History'!$1:$1048576,CcyPerBase!$B941,CcyPerBase!D$3) / $C941,"")</f>
        <v/>
      </c>
      <c r="E941" s="5" t="str">
        <f>IF($A941&lt;&gt;"",IF(E$2&lt;&gt;"",INDEX('Instrument History'!$1:$1048576,CcyPerBase!$B941,CcyPerBase!E$3) / $C941,""),"")</f>
        <v/>
      </c>
      <c r="F941" s="5" t="str">
        <f>IF($A941&lt;&gt;"",IF(F$2&lt;&gt;"",INDEX('Instrument History'!$1:$1048576,CcyPerBase!$B941,CcyPerBase!F$3) / $C941,""),"")</f>
        <v/>
      </c>
      <c r="G941" s="5" t="str">
        <f>IF($A941&lt;&gt;"",IF(G$2&lt;&gt;"",INDEX('Instrument History'!$1:$1048576,CcyPerBase!$B941,CcyPerBase!G$3) / $C941,""),"")</f>
        <v/>
      </c>
      <c r="H941" s="5" t="str">
        <f>IF($A941&lt;&gt;"",IF(H$2&lt;&gt;"",INDEX('Instrument History'!$1:$1048576,CcyPerBase!$B941,CcyPerBase!H$3) / $C941,""),"")</f>
        <v/>
      </c>
      <c r="I941" s="5" t="str">
        <f>IF($A941&lt;&gt;"",IF(I$2&lt;&gt;"",INDEX('Instrument History'!$1:$1048576,CcyPerBase!$B941,CcyPerBase!I$3) / $C941,""),"")</f>
        <v/>
      </c>
      <c r="J941" s="5" t="str">
        <f>IF($A941&lt;&gt;"",IF(J$2&lt;&gt;"",INDEX('Instrument History'!$1:$1048576,CcyPerBase!$B941,CcyPerBase!J$3) / $C941,""),"")</f>
        <v/>
      </c>
      <c r="K941" s="5" t="str">
        <f>IF($A941&lt;&gt;"",IF(K$2&lt;&gt;"",INDEX('Instrument History'!$1:$1048576,CcyPerBase!$B941,CcyPerBase!K$3) / $C941,""),"")</f>
        <v/>
      </c>
      <c r="L941" s="5" t="str">
        <f>IF($A941&lt;&gt;"",IF(L$2&lt;&gt;"",INDEX('Instrument History'!$1:$1048576,CcyPerBase!$B941,CcyPerBase!L$3) / $C941,""),"")</f>
        <v/>
      </c>
      <c r="M941" s="5" t="str">
        <f>IF($A941&lt;&gt;"",IF(M$2&lt;&gt;"",INDEX('Instrument History'!$1:$1048576,CcyPerBase!$B941,CcyPerBase!M$3) / $C941,""),"")</f>
        <v/>
      </c>
      <c r="N941" s="5" t="str">
        <f>IF($A941&lt;&gt;"",IF(N$2&lt;&gt;"",INDEX('Instrument History'!$1:$1048576,CcyPerBase!$B941,CcyPerBase!N$3) / $C941,""),"")</f>
        <v/>
      </c>
      <c r="O941" s="5" t="str">
        <f>IF($A941&lt;&gt;"",IF(O$2&lt;&gt;"",INDEX('Instrument History'!$1:$1048576,CcyPerBase!$B941,CcyPerBase!O$3) / $C941,""),"")</f>
        <v/>
      </c>
      <c r="P941" s="5" t="str">
        <f>IF($A941&lt;&gt;"",IF(P$2&lt;&gt;"",INDEX('Instrument History'!$1:$1048576,CcyPerBase!$B941,CcyPerBase!P$3) / $C941,""),"")</f>
        <v/>
      </c>
      <c r="Q941" s="5" t="str">
        <f>IF($A941&lt;&gt;"",IF(Q$2&lt;&gt;"",INDEX('Instrument History'!$1:$1048576,CcyPerBase!$B941,CcyPerBase!Q$3) / $C941,""),"")</f>
        <v/>
      </c>
      <c r="R941" s="5" t="str">
        <f>IF($A941&lt;&gt;"",IF(R$2&lt;&gt;"",INDEX('Instrument History'!$1:$1048576,CcyPerBase!$B941,CcyPerBase!R$3) / $C941,""),"")</f>
        <v/>
      </c>
      <c r="S941" s="5" t="str">
        <f>IF($A941&lt;&gt;"",IF(S$2&lt;&gt;"",INDEX('Instrument History'!$1:$1048576,CcyPerBase!$B941,CcyPerBase!S$3) / $C941,""),"")</f>
        <v/>
      </c>
      <c r="T941" s="5" t="str">
        <f>IF($A941&lt;&gt;"",IF(T$2&lt;&gt;"",INDEX('Instrument History'!$1:$1048576,CcyPerBase!$B941,CcyPerBase!T$3) / $C941,""),"")</f>
        <v/>
      </c>
      <c r="U941" s="5" t="str">
        <f>IF($A941&lt;&gt;"",IF(U$2&lt;&gt;"",INDEX('Instrument History'!$1:$1048576,CcyPerBase!$B941,CcyPerBase!U$3) / $C941,""),"")</f>
        <v/>
      </c>
      <c r="V941" s="5" t="str">
        <f>IF($A941&lt;&gt;"",IF(V$2&lt;&gt;"",INDEX('Instrument History'!$1:$1048576,CcyPerBase!$B941,CcyPerBase!V$3) / $C941,""),"")</f>
        <v/>
      </c>
      <c r="W941" s="5" t="str">
        <f>IF($A941&lt;&gt;"",IF(W$2&lt;&gt;"",INDEX('Instrument History'!$1:$1048576,CcyPerBase!$B941,CcyPerBase!W$3) / $C941,""),"")</f>
        <v/>
      </c>
      <c r="X941" s="5" t="str">
        <f>IF($A941&lt;&gt;"",IF(X$2&lt;&gt;"",INDEX('Instrument History'!$1:$1048576,CcyPerBase!$B941,CcyPerBase!X$3) / $C941,""),"")</f>
        <v/>
      </c>
    </row>
    <row r="942" spans="1:24">
      <c r="A942" s="12" t="str">
        <f>IF(A941&lt;&gt;"",IF(A941=$B$3,"",'Instrument History'!A939),"")</f>
        <v/>
      </c>
      <c r="B942" t="str">
        <f t="shared" si="15"/>
        <v/>
      </c>
      <c r="C942" s="5" t="str">
        <f>IF(A942&lt;&gt;"",INDEX('Instrument History'!$1:$1048576,CcyPerBase!B942,CcyPerBase!$B$2),"")</f>
        <v/>
      </c>
      <c r="D942" s="5" t="str">
        <f>IF($A942&lt;&gt;"",INDEX('Instrument History'!$1:$1048576,CcyPerBase!$B942,CcyPerBase!D$3) / $C942,"")</f>
        <v/>
      </c>
      <c r="E942" s="5" t="str">
        <f>IF($A942&lt;&gt;"",IF(E$2&lt;&gt;"",INDEX('Instrument History'!$1:$1048576,CcyPerBase!$B942,CcyPerBase!E$3) / $C942,""),"")</f>
        <v/>
      </c>
      <c r="F942" s="5" t="str">
        <f>IF($A942&lt;&gt;"",IF(F$2&lt;&gt;"",INDEX('Instrument History'!$1:$1048576,CcyPerBase!$B942,CcyPerBase!F$3) / $C942,""),"")</f>
        <v/>
      </c>
      <c r="G942" s="5" t="str">
        <f>IF($A942&lt;&gt;"",IF(G$2&lt;&gt;"",INDEX('Instrument History'!$1:$1048576,CcyPerBase!$B942,CcyPerBase!G$3) / $C942,""),"")</f>
        <v/>
      </c>
      <c r="H942" s="5" t="str">
        <f>IF($A942&lt;&gt;"",IF(H$2&lt;&gt;"",INDEX('Instrument History'!$1:$1048576,CcyPerBase!$B942,CcyPerBase!H$3) / $C942,""),"")</f>
        <v/>
      </c>
      <c r="I942" s="5" t="str">
        <f>IF($A942&lt;&gt;"",IF(I$2&lt;&gt;"",INDEX('Instrument History'!$1:$1048576,CcyPerBase!$B942,CcyPerBase!I$3) / $C942,""),"")</f>
        <v/>
      </c>
      <c r="J942" s="5" t="str">
        <f>IF($A942&lt;&gt;"",IF(J$2&lt;&gt;"",INDEX('Instrument History'!$1:$1048576,CcyPerBase!$B942,CcyPerBase!J$3) / $C942,""),"")</f>
        <v/>
      </c>
      <c r="K942" s="5" t="str">
        <f>IF($A942&lt;&gt;"",IF(K$2&lt;&gt;"",INDEX('Instrument History'!$1:$1048576,CcyPerBase!$B942,CcyPerBase!K$3) / $C942,""),"")</f>
        <v/>
      </c>
      <c r="L942" s="5" t="str">
        <f>IF($A942&lt;&gt;"",IF(L$2&lt;&gt;"",INDEX('Instrument History'!$1:$1048576,CcyPerBase!$B942,CcyPerBase!L$3) / $C942,""),"")</f>
        <v/>
      </c>
      <c r="M942" s="5" t="str">
        <f>IF($A942&lt;&gt;"",IF(M$2&lt;&gt;"",INDEX('Instrument History'!$1:$1048576,CcyPerBase!$B942,CcyPerBase!M$3) / $C942,""),"")</f>
        <v/>
      </c>
      <c r="N942" s="5" t="str">
        <f>IF($A942&lt;&gt;"",IF(N$2&lt;&gt;"",INDEX('Instrument History'!$1:$1048576,CcyPerBase!$B942,CcyPerBase!N$3) / $C942,""),"")</f>
        <v/>
      </c>
      <c r="O942" s="5" t="str">
        <f>IF($A942&lt;&gt;"",IF(O$2&lt;&gt;"",INDEX('Instrument History'!$1:$1048576,CcyPerBase!$B942,CcyPerBase!O$3) / $C942,""),"")</f>
        <v/>
      </c>
      <c r="P942" s="5" t="str">
        <f>IF($A942&lt;&gt;"",IF(P$2&lt;&gt;"",INDEX('Instrument History'!$1:$1048576,CcyPerBase!$B942,CcyPerBase!P$3) / $C942,""),"")</f>
        <v/>
      </c>
      <c r="Q942" s="5" t="str">
        <f>IF($A942&lt;&gt;"",IF(Q$2&lt;&gt;"",INDEX('Instrument History'!$1:$1048576,CcyPerBase!$B942,CcyPerBase!Q$3) / $C942,""),"")</f>
        <v/>
      </c>
      <c r="R942" s="5" t="str">
        <f>IF($A942&lt;&gt;"",IF(R$2&lt;&gt;"",INDEX('Instrument History'!$1:$1048576,CcyPerBase!$B942,CcyPerBase!R$3) / $C942,""),"")</f>
        <v/>
      </c>
      <c r="S942" s="5" t="str">
        <f>IF($A942&lt;&gt;"",IF(S$2&lt;&gt;"",INDEX('Instrument History'!$1:$1048576,CcyPerBase!$B942,CcyPerBase!S$3) / $C942,""),"")</f>
        <v/>
      </c>
      <c r="T942" s="5" t="str">
        <f>IF($A942&lt;&gt;"",IF(T$2&lt;&gt;"",INDEX('Instrument History'!$1:$1048576,CcyPerBase!$B942,CcyPerBase!T$3) / $C942,""),"")</f>
        <v/>
      </c>
      <c r="U942" s="5" t="str">
        <f>IF($A942&lt;&gt;"",IF(U$2&lt;&gt;"",INDEX('Instrument History'!$1:$1048576,CcyPerBase!$B942,CcyPerBase!U$3) / $C942,""),"")</f>
        <v/>
      </c>
      <c r="V942" s="5" t="str">
        <f>IF($A942&lt;&gt;"",IF(V$2&lt;&gt;"",INDEX('Instrument History'!$1:$1048576,CcyPerBase!$B942,CcyPerBase!V$3) / $C942,""),"")</f>
        <v/>
      </c>
      <c r="W942" s="5" t="str">
        <f>IF($A942&lt;&gt;"",IF(W$2&lt;&gt;"",INDEX('Instrument History'!$1:$1048576,CcyPerBase!$B942,CcyPerBase!W$3) / $C942,""),"")</f>
        <v/>
      </c>
      <c r="X942" s="5" t="str">
        <f>IF($A942&lt;&gt;"",IF(X$2&lt;&gt;"",INDEX('Instrument History'!$1:$1048576,CcyPerBase!$B942,CcyPerBase!X$3) / $C942,""),"")</f>
        <v/>
      </c>
    </row>
    <row r="943" spans="1:24">
      <c r="A943" s="12" t="str">
        <f>IF(A942&lt;&gt;"",IF(A942=$B$3,"",'Instrument History'!A940),"")</f>
        <v/>
      </c>
      <c r="B943" t="str">
        <f t="shared" si="15"/>
        <v/>
      </c>
      <c r="C943" s="5" t="str">
        <f>IF(A943&lt;&gt;"",INDEX('Instrument History'!$1:$1048576,CcyPerBase!B943,CcyPerBase!$B$2),"")</f>
        <v/>
      </c>
      <c r="D943" s="5" t="str">
        <f>IF($A943&lt;&gt;"",INDEX('Instrument History'!$1:$1048576,CcyPerBase!$B943,CcyPerBase!D$3) / $C943,"")</f>
        <v/>
      </c>
      <c r="E943" s="5" t="str">
        <f>IF($A943&lt;&gt;"",IF(E$2&lt;&gt;"",INDEX('Instrument History'!$1:$1048576,CcyPerBase!$B943,CcyPerBase!E$3) / $C943,""),"")</f>
        <v/>
      </c>
      <c r="F943" s="5" t="str">
        <f>IF($A943&lt;&gt;"",IF(F$2&lt;&gt;"",INDEX('Instrument History'!$1:$1048576,CcyPerBase!$B943,CcyPerBase!F$3) / $C943,""),"")</f>
        <v/>
      </c>
      <c r="G943" s="5" t="str">
        <f>IF($A943&lt;&gt;"",IF(G$2&lt;&gt;"",INDEX('Instrument History'!$1:$1048576,CcyPerBase!$B943,CcyPerBase!G$3) / $C943,""),"")</f>
        <v/>
      </c>
      <c r="H943" s="5" t="str">
        <f>IF($A943&lt;&gt;"",IF(H$2&lt;&gt;"",INDEX('Instrument History'!$1:$1048576,CcyPerBase!$B943,CcyPerBase!H$3) / $C943,""),"")</f>
        <v/>
      </c>
      <c r="I943" s="5" t="str">
        <f>IF($A943&lt;&gt;"",IF(I$2&lt;&gt;"",INDEX('Instrument History'!$1:$1048576,CcyPerBase!$B943,CcyPerBase!I$3) / $C943,""),"")</f>
        <v/>
      </c>
      <c r="J943" s="5" t="str">
        <f>IF($A943&lt;&gt;"",IF(J$2&lt;&gt;"",INDEX('Instrument History'!$1:$1048576,CcyPerBase!$B943,CcyPerBase!J$3) / $C943,""),"")</f>
        <v/>
      </c>
      <c r="K943" s="5" t="str">
        <f>IF($A943&lt;&gt;"",IF(K$2&lt;&gt;"",INDEX('Instrument History'!$1:$1048576,CcyPerBase!$B943,CcyPerBase!K$3) / $C943,""),"")</f>
        <v/>
      </c>
      <c r="L943" s="5" t="str">
        <f>IF($A943&lt;&gt;"",IF(L$2&lt;&gt;"",INDEX('Instrument History'!$1:$1048576,CcyPerBase!$B943,CcyPerBase!L$3) / $C943,""),"")</f>
        <v/>
      </c>
      <c r="M943" s="5" t="str">
        <f>IF($A943&lt;&gt;"",IF(M$2&lt;&gt;"",INDEX('Instrument History'!$1:$1048576,CcyPerBase!$B943,CcyPerBase!M$3) / $C943,""),"")</f>
        <v/>
      </c>
      <c r="N943" s="5" t="str">
        <f>IF($A943&lt;&gt;"",IF(N$2&lt;&gt;"",INDEX('Instrument History'!$1:$1048576,CcyPerBase!$B943,CcyPerBase!N$3) / $C943,""),"")</f>
        <v/>
      </c>
      <c r="O943" s="5" t="str">
        <f>IF($A943&lt;&gt;"",IF(O$2&lt;&gt;"",INDEX('Instrument History'!$1:$1048576,CcyPerBase!$B943,CcyPerBase!O$3) / $C943,""),"")</f>
        <v/>
      </c>
      <c r="P943" s="5" t="str">
        <f>IF($A943&lt;&gt;"",IF(P$2&lt;&gt;"",INDEX('Instrument History'!$1:$1048576,CcyPerBase!$B943,CcyPerBase!P$3) / $C943,""),"")</f>
        <v/>
      </c>
      <c r="Q943" s="5" t="str">
        <f>IF($A943&lt;&gt;"",IF(Q$2&lt;&gt;"",INDEX('Instrument History'!$1:$1048576,CcyPerBase!$B943,CcyPerBase!Q$3) / $C943,""),"")</f>
        <v/>
      </c>
      <c r="R943" s="5" t="str">
        <f>IF($A943&lt;&gt;"",IF(R$2&lt;&gt;"",INDEX('Instrument History'!$1:$1048576,CcyPerBase!$B943,CcyPerBase!R$3) / $C943,""),"")</f>
        <v/>
      </c>
      <c r="S943" s="5" t="str">
        <f>IF($A943&lt;&gt;"",IF(S$2&lt;&gt;"",INDEX('Instrument History'!$1:$1048576,CcyPerBase!$B943,CcyPerBase!S$3) / $C943,""),"")</f>
        <v/>
      </c>
      <c r="T943" s="5" t="str">
        <f>IF($A943&lt;&gt;"",IF(T$2&lt;&gt;"",INDEX('Instrument History'!$1:$1048576,CcyPerBase!$B943,CcyPerBase!T$3) / $C943,""),"")</f>
        <v/>
      </c>
      <c r="U943" s="5" t="str">
        <f>IF($A943&lt;&gt;"",IF(U$2&lt;&gt;"",INDEX('Instrument History'!$1:$1048576,CcyPerBase!$B943,CcyPerBase!U$3) / $C943,""),"")</f>
        <v/>
      </c>
      <c r="V943" s="5" t="str">
        <f>IF($A943&lt;&gt;"",IF(V$2&lt;&gt;"",INDEX('Instrument History'!$1:$1048576,CcyPerBase!$B943,CcyPerBase!V$3) / $C943,""),"")</f>
        <v/>
      </c>
      <c r="W943" s="5" t="str">
        <f>IF($A943&lt;&gt;"",IF(W$2&lt;&gt;"",INDEX('Instrument History'!$1:$1048576,CcyPerBase!$B943,CcyPerBase!W$3) / $C943,""),"")</f>
        <v/>
      </c>
      <c r="X943" s="5" t="str">
        <f>IF($A943&lt;&gt;"",IF(X$2&lt;&gt;"",INDEX('Instrument History'!$1:$1048576,CcyPerBase!$B943,CcyPerBase!X$3) / $C943,""),"")</f>
        <v/>
      </c>
    </row>
    <row r="944" spans="1:24">
      <c r="A944" s="12" t="str">
        <f>IF(A943&lt;&gt;"",IF(A943=$B$3,"",'Instrument History'!A941),"")</f>
        <v/>
      </c>
      <c r="B944" t="str">
        <f t="shared" si="15"/>
        <v/>
      </c>
      <c r="C944" s="5" t="str">
        <f>IF(A944&lt;&gt;"",INDEX('Instrument History'!$1:$1048576,CcyPerBase!B944,CcyPerBase!$B$2),"")</f>
        <v/>
      </c>
      <c r="D944" s="5" t="str">
        <f>IF($A944&lt;&gt;"",INDEX('Instrument History'!$1:$1048576,CcyPerBase!$B944,CcyPerBase!D$3) / $C944,"")</f>
        <v/>
      </c>
      <c r="E944" s="5" t="str">
        <f>IF($A944&lt;&gt;"",IF(E$2&lt;&gt;"",INDEX('Instrument History'!$1:$1048576,CcyPerBase!$B944,CcyPerBase!E$3) / $C944,""),"")</f>
        <v/>
      </c>
      <c r="F944" s="5" t="str">
        <f>IF($A944&lt;&gt;"",IF(F$2&lt;&gt;"",INDEX('Instrument History'!$1:$1048576,CcyPerBase!$B944,CcyPerBase!F$3) / $C944,""),"")</f>
        <v/>
      </c>
      <c r="G944" s="5" t="str">
        <f>IF($A944&lt;&gt;"",IF(G$2&lt;&gt;"",INDEX('Instrument History'!$1:$1048576,CcyPerBase!$B944,CcyPerBase!G$3) / $C944,""),"")</f>
        <v/>
      </c>
      <c r="H944" s="5" t="str">
        <f>IF($A944&lt;&gt;"",IF(H$2&lt;&gt;"",INDEX('Instrument History'!$1:$1048576,CcyPerBase!$B944,CcyPerBase!H$3) / $C944,""),"")</f>
        <v/>
      </c>
      <c r="I944" s="5" t="str">
        <f>IF($A944&lt;&gt;"",IF(I$2&lt;&gt;"",INDEX('Instrument History'!$1:$1048576,CcyPerBase!$B944,CcyPerBase!I$3) / $C944,""),"")</f>
        <v/>
      </c>
      <c r="J944" s="5" t="str">
        <f>IF($A944&lt;&gt;"",IF(J$2&lt;&gt;"",INDEX('Instrument History'!$1:$1048576,CcyPerBase!$B944,CcyPerBase!J$3) / $C944,""),"")</f>
        <v/>
      </c>
      <c r="K944" s="5" t="str">
        <f>IF($A944&lt;&gt;"",IF(K$2&lt;&gt;"",INDEX('Instrument History'!$1:$1048576,CcyPerBase!$B944,CcyPerBase!K$3) / $C944,""),"")</f>
        <v/>
      </c>
      <c r="L944" s="5" t="str">
        <f>IF($A944&lt;&gt;"",IF(L$2&lt;&gt;"",INDEX('Instrument History'!$1:$1048576,CcyPerBase!$B944,CcyPerBase!L$3) / $C944,""),"")</f>
        <v/>
      </c>
      <c r="M944" s="5" t="str">
        <f>IF($A944&lt;&gt;"",IF(M$2&lt;&gt;"",INDEX('Instrument History'!$1:$1048576,CcyPerBase!$B944,CcyPerBase!M$3) / $C944,""),"")</f>
        <v/>
      </c>
      <c r="N944" s="5" t="str">
        <f>IF($A944&lt;&gt;"",IF(N$2&lt;&gt;"",INDEX('Instrument History'!$1:$1048576,CcyPerBase!$B944,CcyPerBase!N$3) / $C944,""),"")</f>
        <v/>
      </c>
      <c r="O944" s="5" t="str">
        <f>IF($A944&lt;&gt;"",IF(O$2&lt;&gt;"",INDEX('Instrument History'!$1:$1048576,CcyPerBase!$B944,CcyPerBase!O$3) / $C944,""),"")</f>
        <v/>
      </c>
      <c r="P944" s="5" t="str">
        <f>IF($A944&lt;&gt;"",IF(P$2&lt;&gt;"",INDEX('Instrument History'!$1:$1048576,CcyPerBase!$B944,CcyPerBase!P$3) / $C944,""),"")</f>
        <v/>
      </c>
      <c r="Q944" s="5" t="str">
        <f>IF($A944&lt;&gt;"",IF(Q$2&lt;&gt;"",INDEX('Instrument History'!$1:$1048576,CcyPerBase!$B944,CcyPerBase!Q$3) / $C944,""),"")</f>
        <v/>
      </c>
      <c r="R944" s="5" t="str">
        <f>IF($A944&lt;&gt;"",IF(R$2&lt;&gt;"",INDEX('Instrument History'!$1:$1048576,CcyPerBase!$B944,CcyPerBase!R$3) / $C944,""),"")</f>
        <v/>
      </c>
      <c r="S944" s="5" t="str">
        <f>IF($A944&lt;&gt;"",IF(S$2&lt;&gt;"",INDEX('Instrument History'!$1:$1048576,CcyPerBase!$B944,CcyPerBase!S$3) / $C944,""),"")</f>
        <v/>
      </c>
      <c r="T944" s="5" t="str">
        <f>IF($A944&lt;&gt;"",IF(T$2&lt;&gt;"",INDEX('Instrument History'!$1:$1048576,CcyPerBase!$B944,CcyPerBase!T$3) / $C944,""),"")</f>
        <v/>
      </c>
      <c r="U944" s="5" t="str">
        <f>IF($A944&lt;&gt;"",IF(U$2&lt;&gt;"",INDEX('Instrument History'!$1:$1048576,CcyPerBase!$B944,CcyPerBase!U$3) / $C944,""),"")</f>
        <v/>
      </c>
      <c r="V944" s="5" t="str">
        <f>IF($A944&lt;&gt;"",IF(V$2&lt;&gt;"",INDEX('Instrument History'!$1:$1048576,CcyPerBase!$B944,CcyPerBase!V$3) / $C944,""),"")</f>
        <v/>
      </c>
      <c r="W944" s="5" t="str">
        <f>IF($A944&lt;&gt;"",IF(W$2&lt;&gt;"",INDEX('Instrument History'!$1:$1048576,CcyPerBase!$B944,CcyPerBase!W$3) / $C944,""),"")</f>
        <v/>
      </c>
      <c r="X944" s="5" t="str">
        <f>IF($A944&lt;&gt;"",IF(X$2&lt;&gt;"",INDEX('Instrument History'!$1:$1048576,CcyPerBase!$B944,CcyPerBase!X$3) / $C944,""),"")</f>
        <v/>
      </c>
    </row>
    <row r="945" spans="1:24">
      <c r="A945" s="12" t="str">
        <f>IF(A944&lt;&gt;"",IF(A944=$B$3,"",'Instrument History'!A942),"")</f>
        <v/>
      </c>
      <c r="B945" t="str">
        <f t="shared" si="15"/>
        <v/>
      </c>
      <c r="C945" s="5" t="str">
        <f>IF(A945&lt;&gt;"",INDEX('Instrument History'!$1:$1048576,CcyPerBase!B945,CcyPerBase!$B$2),"")</f>
        <v/>
      </c>
      <c r="D945" s="5" t="str">
        <f>IF($A945&lt;&gt;"",INDEX('Instrument History'!$1:$1048576,CcyPerBase!$B945,CcyPerBase!D$3) / $C945,"")</f>
        <v/>
      </c>
      <c r="E945" s="5" t="str">
        <f>IF($A945&lt;&gt;"",IF(E$2&lt;&gt;"",INDEX('Instrument History'!$1:$1048576,CcyPerBase!$B945,CcyPerBase!E$3) / $C945,""),"")</f>
        <v/>
      </c>
      <c r="F945" s="5" t="str">
        <f>IF($A945&lt;&gt;"",IF(F$2&lt;&gt;"",INDEX('Instrument History'!$1:$1048576,CcyPerBase!$B945,CcyPerBase!F$3) / $C945,""),"")</f>
        <v/>
      </c>
      <c r="G945" s="5" t="str">
        <f>IF($A945&lt;&gt;"",IF(G$2&lt;&gt;"",INDEX('Instrument History'!$1:$1048576,CcyPerBase!$B945,CcyPerBase!G$3) / $C945,""),"")</f>
        <v/>
      </c>
      <c r="H945" s="5" t="str">
        <f>IF($A945&lt;&gt;"",IF(H$2&lt;&gt;"",INDEX('Instrument History'!$1:$1048576,CcyPerBase!$B945,CcyPerBase!H$3) / $C945,""),"")</f>
        <v/>
      </c>
      <c r="I945" s="5" t="str">
        <f>IF($A945&lt;&gt;"",IF(I$2&lt;&gt;"",INDEX('Instrument History'!$1:$1048576,CcyPerBase!$B945,CcyPerBase!I$3) / $C945,""),"")</f>
        <v/>
      </c>
      <c r="J945" s="5" t="str">
        <f>IF($A945&lt;&gt;"",IF(J$2&lt;&gt;"",INDEX('Instrument History'!$1:$1048576,CcyPerBase!$B945,CcyPerBase!J$3) / $C945,""),"")</f>
        <v/>
      </c>
      <c r="K945" s="5" t="str">
        <f>IF($A945&lt;&gt;"",IF(K$2&lt;&gt;"",INDEX('Instrument History'!$1:$1048576,CcyPerBase!$B945,CcyPerBase!K$3) / $C945,""),"")</f>
        <v/>
      </c>
      <c r="L945" s="5" t="str">
        <f>IF($A945&lt;&gt;"",IF(L$2&lt;&gt;"",INDEX('Instrument History'!$1:$1048576,CcyPerBase!$B945,CcyPerBase!L$3) / $C945,""),"")</f>
        <v/>
      </c>
      <c r="M945" s="5" t="str">
        <f>IF($A945&lt;&gt;"",IF(M$2&lt;&gt;"",INDEX('Instrument History'!$1:$1048576,CcyPerBase!$B945,CcyPerBase!M$3) / $C945,""),"")</f>
        <v/>
      </c>
      <c r="N945" s="5" t="str">
        <f>IF($A945&lt;&gt;"",IF(N$2&lt;&gt;"",INDEX('Instrument History'!$1:$1048576,CcyPerBase!$B945,CcyPerBase!N$3) / $C945,""),"")</f>
        <v/>
      </c>
      <c r="O945" s="5" t="str">
        <f>IF($A945&lt;&gt;"",IF(O$2&lt;&gt;"",INDEX('Instrument History'!$1:$1048576,CcyPerBase!$B945,CcyPerBase!O$3) / $C945,""),"")</f>
        <v/>
      </c>
      <c r="P945" s="5" t="str">
        <f>IF($A945&lt;&gt;"",IF(P$2&lt;&gt;"",INDEX('Instrument History'!$1:$1048576,CcyPerBase!$B945,CcyPerBase!P$3) / $C945,""),"")</f>
        <v/>
      </c>
      <c r="Q945" s="5" t="str">
        <f>IF($A945&lt;&gt;"",IF(Q$2&lt;&gt;"",INDEX('Instrument History'!$1:$1048576,CcyPerBase!$B945,CcyPerBase!Q$3) / $C945,""),"")</f>
        <v/>
      </c>
      <c r="R945" s="5" t="str">
        <f>IF($A945&lt;&gt;"",IF(R$2&lt;&gt;"",INDEX('Instrument History'!$1:$1048576,CcyPerBase!$B945,CcyPerBase!R$3) / $C945,""),"")</f>
        <v/>
      </c>
      <c r="S945" s="5" t="str">
        <f>IF($A945&lt;&gt;"",IF(S$2&lt;&gt;"",INDEX('Instrument History'!$1:$1048576,CcyPerBase!$B945,CcyPerBase!S$3) / $C945,""),"")</f>
        <v/>
      </c>
      <c r="T945" s="5" t="str">
        <f>IF($A945&lt;&gt;"",IF(T$2&lt;&gt;"",INDEX('Instrument History'!$1:$1048576,CcyPerBase!$B945,CcyPerBase!T$3) / $C945,""),"")</f>
        <v/>
      </c>
      <c r="U945" s="5" t="str">
        <f>IF($A945&lt;&gt;"",IF(U$2&lt;&gt;"",INDEX('Instrument History'!$1:$1048576,CcyPerBase!$B945,CcyPerBase!U$3) / $C945,""),"")</f>
        <v/>
      </c>
      <c r="V945" s="5" t="str">
        <f>IF($A945&lt;&gt;"",IF(V$2&lt;&gt;"",INDEX('Instrument History'!$1:$1048576,CcyPerBase!$B945,CcyPerBase!V$3) / $C945,""),"")</f>
        <v/>
      </c>
      <c r="W945" s="5" t="str">
        <f>IF($A945&lt;&gt;"",IF(W$2&lt;&gt;"",INDEX('Instrument History'!$1:$1048576,CcyPerBase!$B945,CcyPerBase!W$3) / $C945,""),"")</f>
        <v/>
      </c>
      <c r="X945" s="5" t="str">
        <f>IF($A945&lt;&gt;"",IF(X$2&lt;&gt;"",INDEX('Instrument History'!$1:$1048576,CcyPerBase!$B945,CcyPerBase!X$3) / $C945,""),"")</f>
        <v/>
      </c>
    </row>
    <row r="946" spans="1:24">
      <c r="A946" s="12" t="str">
        <f>IF(A945&lt;&gt;"",IF(A945=$B$3,"",'Instrument History'!A943),"")</f>
        <v/>
      </c>
      <c r="B946" t="str">
        <f t="shared" si="15"/>
        <v/>
      </c>
      <c r="C946" s="5" t="str">
        <f>IF(A946&lt;&gt;"",INDEX('Instrument History'!$1:$1048576,CcyPerBase!B946,CcyPerBase!$B$2),"")</f>
        <v/>
      </c>
      <c r="D946" s="5" t="str">
        <f>IF($A946&lt;&gt;"",INDEX('Instrument History'!$1:$1048576,CcyPerBase!$B946,CcyPerBase!D$3) / $C946,"")</f>
        <v/>
      </c>
      <c r="E946" s="5" t="str">
        <f>IF($A946&lt;&gt;"",IF(E$2&lt;&gt;"",INDEX('Instrument History'!$1:$1048576,CcyPerBase!$B946,CcyPerBase!E$3) / $C946,""),"")</f>
        <v/>
      </c>
      <c r="F946" s="5" t="str">
        <f>IF($A946&lt;&gt;"",IF(F$2&lt;&gt;"",INDEX('Instrument History'!$1:$1048576,CcyPerBase!$B946,CcyPerBase!F$3) / $C946,""),"")</f>
        <v/>
      </c>
      <c r="G946" s="5" t="str">
        <f>IF($A946&lt;&gt;"",IF(G$2&lt;&gt;"",INDEX('Instrument History'!$1:$1048576,CcyPerBase!$B946,CcyPerBase!G$3) / $C946,""),"")</f>
        <v/>
      </c>
      <c r="H946" s="5" t="str">
        <f>IF($A946&lt;&gt;"",IF(H$2&lt;&gt;"",INDEX('Instrument History'!$1:$1048576,CcyPerBase!$B946,CcyPerBase!H$3) / $C946,""),"")</f>
        <v/>
      </c>
      <c r="I946" s="5" t="str">
        <f>IF($A946&lt;&gt;"",IF(I$2&lt;&gt;"",INDEX('Instrument History'!$1:$1048576,CcyPerBase!$B946,CcyPerBase!I$3) / $C946,""),"")</f>
        <v/>
      </c>
      <c r="J946" s="5" t="str">
        <f>IF($A946&lt;&gt;"",IF(J$2&lt;&gt;"",INDEX('Instrument History'!$1:$1048576,CcyPerBase!$B946,CcyPerBase!J$3) / $C946,""),"")</f>
        <v/>
      </c>
      <c r="K946" s="5" t="str">
        <f>IF($A946&lt;&gt;"",IF(K$2&lt;&gt;"",INDEX('Instrument History'!$1:$1048576,CcyPerBase!$B946,CcyPerBase!K$3) / $C946,""),"")</f>
        <v/>
      </c>
      <c r="L946" s="5" t="str">
        <f>IF($A946&lt;&gt;"",IF(L$2&lt;&gt;"",INDEX('Instrument History'!$1:$1048576,CcyPerBase!$B946,CcyPerBase!L$3) / $C946,""),"")</f>
        <v/>
      </c>
      <c r="M946" s="5" t="str">
        <f>IF($A946&lt;&gt;"",IF(M$2&lt;&gt;"",INDEX('Instrument History'!$1:$1048576,CcyPerBase!$B946,CcyPerBase!M$3) / $C946,""),"")</f>
        <v/>
      </c>
      <c r="N946" s="5" t="str">
        <f>IF($A946&lt;&gt;"",IF(N$2&lt;&gt;"",INDEX('Instrument History'!$1:$1048576,CcyPerBase!$B946,CcyPerBase!N$3) / $C946,""),"")</f>
        <v/>
      </c>
      <c r="O946" s="5" t="str">
        <f>IF($A946&lt;&gt;"",IF(O$2&lt;&gt;"",INDEX('Instrument History'!$1:$1048576,CcyPerBase!$B946,CcyPerBase!O$3) / $C946,""),"")</f>
        <v/>
      </c>
      <c r="P946" s="5" t="str">
        <f>IF($A946&lt;&gt;"",IF(P$2&lt;&gt;"",INDEX('Instrument History'!$1:$1048576,CcyPerBase!$B946,CcyPerBase!P$3) / $C946,""),"")</f>
        <v/>
      </c>
      <c r="Q946" s="5" t="str">
        <f>IF($A946&lt;&gt;"",IF(Q$2&lt;&gt;"",INDEX('Instrument History'!$1:$1048576,CcyPerBase!$B946,CcyPerBase!Q$3) / $C946,""),"")</f>
        <v/>
      </c>
      <c r="R946" s="5" t="str">
        <f>IF($A946&lt;&gt;"",IF(R$2&lt;&gt;"",INDEX('Instrument History'!$1:$1048576,CcyPerBase!$B946,CcyPerBase!R$3) / $C946,""),"")</f>
        <v/>
      </c>
      <c r="S946" s="5" t="str">
        <f>IF($A946&lt;&gt;"",IF(S$2&lt;&gt;"",INDEX('Instrument History'!$1:$1048576,CcyPerBase!$B946,CcyPerBase!S$3) / $C946,""),"")</f>
        <v/>
      </c>
      <c r="T946" s="5" t="str">
        <f>IF($A946&lt;&gt;"",IF(T$2&lt;&gt;"",INDEX('Instrument History'!$1:$1048576,CcyPerBase!$B946,CcyPerBase!T$3) / $C946,""),"")</f>
        <v/>
      </c>
      <c r="U946" s="5" t="str">
        <f>IF($A946&lt;&gt;"",IF(U$2&lt;&gt;"",INDEX('Instrument History'!$1:$1048576,CcyPerBase!$B946,CcyPerBase!U$3) / $C946,""),"")</f>
        <v/>
      </c>
      <c r="V946" s="5" t="str">
        <f>IF($A946&lt;&gt;"",IF(V$2&lt;&gt;"",INDEX('Instrument History'!$1:$1048576,CcyPerBase!$B946,CcyPerBase!V$3) / $C946,""),"")</f>
        <v/>
      </c>
      <c r="W946" s="5" t="str">
        <f>IF($A946&lt;&gt;"",IF(W$2&lt;&gt;"",INDEX('Instrument History'!$1:$1048576,CcyPerBase!$B946,CcyPerBase!W$3) / $C946,""),"")</f>
        <v/>
      </c>
      <c r="X946" s="5" t="str">
        <f>IF($A946&lt;&gt;"",IF(X$2&lt;&gt;"",INDEX('Instrument History'!$1:$1048576,CcyPerBase!$B946,CcyPerBase!X$3) / $C946,""),"")</f>
        <v/>
      </c>
    </row>
    <row r="947" spans="1:24">
      <c r="A947" s="12" t="str">
        <f>IF(A946&lt;&gt;"",IF(A946=$B$3,"",'Instrument History'!A944),"")</f>
        <v/>
      </c>
      <c r="B947" t="str">
        <f t="shared" si="15"/>
        <v/>
      </c>
      <c r="C947" s="5" t="str">
        <f>IF(A947&lt;&gt;"",INDEX('Instrument History'!$1:$1048576,CcyPerBase!B947,CcyPerBase!$B$2),"")</f>
        <v/>
      </c>
      <c r="D947" s="5" t="str">
        <f>IF($A947&lt;&gt;"",INDEX('Instrument History'!$1:$1048576,CcyPerBase!$B947,CcyPerBase!D$3) / $C947,"")</f>
        <v/>
      </c>
      <c r="E947" s="5" t="str">
        <f>IF($A947&lt;&gt;"",IF(E$2&lt;&gt;"",INDEX('Instrument History'!$1:$1048576,CcyPerBase!$B947,CcyPerBase!E$3) / $C947,""),"")</f>
        <v/>
      </c>
      <c r="F947" s="5" t="str">
        <f>IF($A947&lt;&gt;"",IF(F$2&lt;&gt;"",INDEX('Instrument History'!$1:$1048576,CcyPerBase!$B947,CcyPerBase!F$3) / $C947,""),"")</f>
        <v/>
      </c>
      <c r="G947" s="5" t="str">
        <f>IF($A947&lt;&gt;"",IF(G$2&lt;&gt;"",INDEX('Instrument History'!$1:$1048576,CcyPerBase!$B947,CcyPerBase!G$3) / $C947,""),"")</f>
        <v/>
      </c>
      <c r="H947" s="5" t="str">
        <f>IF($A947&lt;&gt;"",IF(H$2&lt;&gt;"",INDEX('Instrument History'!$1:$1048576,CcyPerBase!$B947,CcyPerBase!H$3) / $C947,""),"")</f>
        <v/>
      </c>
      <c r="I947" s="5" t="str">
        <f>IF($A947&lt;&gt;"",IF(I$2&lt;&gt;"",INDEX('Instrument History'!$1:$1048576,CcyPerBase!$B947,CcyPerBase!I$3) / $C947,""),"")</f>
        <v/>
      </c>
      <c r="J947" s="5" t="str">
        <f>IF($A947&lt;&gt;"",IF(J$2&lt;&gt;"",INDEX('Instrument History'!$1:$1048576,CcyPerBase!$B947,CcyPerBase!J$3) / $C947,""),"")</f>
        <v/>
      </c>
      <c r="K947" s="5" t="str">
        <f>IF($A947&lt;&gt;"",IF(K$2&lt;&gt;"",INDEX('Instrument History'!$1:$1048576,CcyPerBase!$B947,CcyPerBase!K$3) / $C947,""),"")</f>
        <v/>
      </c>
      <c r="L947" s="5" t="str">
        <f>IF($A947&lt;&gt;"",IF(L$2&lt;&gt;"",INDEX('Instrument History'!$1:$1048576,CcyPerBase!$B947,CcyPerBase!L$3) / $C947,""),"")</f>
        <v/>
      </c>
      <c r="M947" s="5" t="str">
        <f>IF($A947&lt;&gt;"",IF(M$2&lt;&gt;"",INDEX('Instrument History'!$1:$1048576,CcyPerBase!$B947,CcyPerBase!M$3) / $C947,""),"")</f>
        <v/>
      </c>
      <c r="N947" s="5" t="str">
        <f>IF($A947&lt;&gt;"",IF(N$2&lt;&gt;"",INDEX('Instrument History'!$1:$1048576,CcyPerBase!$B947,CcyPerBase!N$3) / $C947,""),"")</f>
        <v/>
      </c>
      <c r="O947" s="5" t="str">
        <f>IF($A947&lt;&gt;"",IF(O$2&lt;&gt;"",INDEX('Instrument History'!$1:$1048576,CcyPerBase!$B947,CcyPerBase!O$3) / $C947,""),"")</f>
        <v/>
      </c>
      <c r="P947" s="5" t="str">
        <f>IF($A947&lt;&gt;"",IF(P$2&lt;&gt;"",INDEX('Instrument History'!$1:$1048576,CcyPerBase!$B947,CcyPerBase!P$3) / $C947,""),"")</f>
        <v/>
      </c>
      <c r="Q947" s="5" t="str">
        <f>IF($A947&lt;&gt;"",IF(Q$2&lt;&gt;"",INDEX('Instrument History'!$1:$1048576,CcyPerBase!$B947,CcyPerBase!Q$3) / $C947,""),"")</f>
        <v/>
      </c>
      <c r="R947" s="5" t="str">
        <f>IF($A947&lt;&gt;"",IF(R$2&lt;&gt;"",INDEX('Instrument History'!$1:$1048576,CcyPerBase!$B947,CcyPerBase!R$3) / $C947,""),"")</f>
        <v/>
      </c>
      <c r="S947" s="5" t="str">
        <f>IF($A947&lt;&gt;"",IF(S$2&lt;&gt;"",INDEX('Instrument History'!$1:$1048576,CcyPerBase!$B947,CcyPerBase!S$3) / $C947,""),"")</f>
        <v/>
      </c>
      <c r="T947" s="5" t="str">
        <f>IF($A947&lt;&gt;"",IF(T$2&lt;&gt;"",INDEX('Instrument History'!$1:$1048576,CcyPerBase!$B947,CcyPerBase!T$3) / $C947,""),"")</f>
        <v/>
      </c>
      <c r="U947" s="5" t="str">
        <f>IF($A947&lt;&gt;"",IF(U$2&lt;&gt;"",INDEX('Instrument History'!$1:$1048576,CcyPerBase!$B947,CcyPerBase!U$3) / $C947,""),"")</f>
        <v/>
      </c>
      <c r="V947" s="5" t="str">
        <f>IF($A947&lt;&gt;"",IF(V$2&lt;&gt;"",INDEX('Instrument History'!$1:$1048576,CcyPerBase!$B947,CcyPerBase!V$3) / $C947,""),"")</f>
        <v/>
      </c>
      <c r="W947" s="5" t="str">
        <f>IF($A947&lt;&gt;"",IF(W$2&lt;&gt;"",INDEX('Instrument History'!$1:$1048576,CcyPerBase!$B947,CcyPerBase!W$3) / $C947,""),"")</f>
        <v/>
      </c>
      <c r="X947" s="5" t="str">
        <f>IF($A947&lt;&gt;"",IF(X$2&lt;&gt;"",INDEX('Instrument History'!$1:$1048576,CcyPerBase!$B947,CcyPerBase!X$3) / $C947,""),"")</f>
        <v/>
      </c>
    </row>
    <row r="948" spans="1:24">
      <c r="A948" s="12" t="str">
        <f>IF(A947&lt;&gt;"",IF(A947=$B$3,"",'Instrument History'!A945),"")</f>
        <v/>
      </c>
      <c r="B948" t="str">
        <f t="shared" si="15"/>
        <v/>
      </c>
      <c r="C948" s="5" t="str">
        <f>IF(A948&lt;&gt;"",INDEX('Instrument History'!$1:$1048576,CcyPerBase!B948,CcyPerBase!$B$2),"")</f>
        <v/>
      </c>
      <c r="D948" s="5" t="str">
        <f>IF($A948&lt;&gt;"",INDEX('Instrument History'!$1:$1048576,CcyPerBase!$B948,CcyPerBase!D$3) / $C948,"")</f>
        <v/>
      </c>
      <c r="E948" s="5" t="str">
        <f>IF($A948&lt;&gt;"",IF(E$2&lt;&gt;"",INDEX('Instrument History'!$1:$1048576,CcyPerBase!$B948,CcyPerBase!E$3) / $C948,""),"")</f>
        <v/>
      </c>
      <c r="F948" s="5" t="str">
        <f>IF($A948&lt;&gt;"",IF(F$2&lt;&gt;"",INDEX('Instrument History'!$1:$1048576,CcyPerBase!$B948,CcyPerBase!F$3) / $C948,""),"")</f>
        <v/>
      </c>
      <c r="G948" s="5" t="str">
        <f>IF($A948&lt;&gt;"",IF(G$2&lt;&gt;"",INDEX('Instrument History'!$1:$1048576,CcyPerBase!$B948,CcyPerBase!G$3) / $C948,""),"")</f>
        <v/>
      </c>
      <c r="H948" s="5" t="str">
        <f>IF($A948&lt;&gt;"",IF(H$2&lt;&gt;"",INDEX('Instrument History'!$1:$1048576,CcyPerBase!$B948,CcyPerBase!H$3) / $C948,""),"")</f>
        <v/>
      </c>
      <c r="I948" s="5" t="str">
        <f>IF($A948&lt;&gt;"",IF(I$2&lt;&gt;"",INDEX('Instrument History'!$1:$1048576,CcyPerBase!$B948,CcyPerBase!I$3) / $C948,""),"")</f>
        <v/>
      </c>
      <c r="J948" s="5" t="str">
        <f>IF($A948&lt;&gt;"",IF(J$2&lt;&gt;"",INDEX('Instrument History'!$1:$1048576,CcyPerBase!$B948,CcyPerBase!J$3) / $C948,""),"")</f>
        <v/>
      </c>
      <c r="K948" s="5" t="str">
        <f>IF($A948&lt;&gt;"",IF(K$2&lt;&gt;"",INDEX('Instrument History'!$1:$1048576,CcyPerBase!$B948,CcyPerBase!K$3) / $C948,""),"")</f>
        <v/>
      </c>
      <c r="L948" s="5" t="str">
        <f>IF($A948&lt;&gt;"",IF(L$2&lt;&gt;"",INDEX('Instrument History'!$1:$1048576,CcyPerBase!$B948,CcyPerBase!L$3) / $C948,""),"")</f>
        <v/>
      </c>
      <c r="M948" s="5" t="str">
        <f>IF($A948&lt;&gt;"",IF(M$2&lt;&gt;"",INDEX('Instrument History'!$1:$1048576,CcyPerBase!$B948,CcyPerBase!M$3) / $C948,""),"")</f>
        <v/>
      </c>
      <c r="N948" s="5" t="str">
        <f>IF($A948&lt;&gt;"",IF(N$2&lt;&gt;"",INDEX('Instrument History'!$1:$1048576,CcyPerBase!$B948,CcyPerBase!N$3) / $C948,""),"")</f>
        <v/>
      </c>
      <c r="O948" s="5" t="str">
        <f>IF($A948&lt;&gt;"",IF(O$2&lt;&gt;"",INDEX('Instrument History'!$1:$1048576,CcyPerBase!$B948,CcyPerBase!O$3) / $C948,""),"")</f>
        <v/>
      </c>
      <c r="P948" s="5" t="str">
        <f>IF($A948&lt;&gt;"",IF(P$2&lt;&gt;"",INDEX('Instrument History'!$1:$1048576,CcyPerBase!$B948,CcyPerBase!P$3) / $C948,""),"")</f>
        <v/>
      </c>
      <c r="Q948" s="5" t="str">
        <f>IF($A948&lt;&gt;"",IF(Q$2&lt;&gt;"",INDEX('Instrument History'!$1:$1048576,CcyPerBase!$B948,CcyPerBase!Q$3) / $C948,""),"")</f>
        <v/>
      </c>
      <c r="R948" s="5" t="str">
        <f>IF($A948&lt;&gt;"",IF(R$2&lt;&gt;"",INDEX('Instrument History'!$1:$1048576,CcyPerBase!$B948,CcyPerBase!R$3) / $C948,""),"")</f>
        <v/>
      </c>
      <c r="S948" s="5" t="str">
        <f>IF($A948&lt;&gt;"",IF(S$2&lt;&gt;"",INDEX('Instrument History'!$1:$1048576,CcyPerBase!$B948,CcyPerBase!S$3) / $C948,""),"")</f>
        <v/>
      </c>
      <c r="T948" s="5" t="str">
        <f>IF($A948&lt;&gt;"",IF(T$2&lt;&gt;"",INDEX('Instrument History'!$1:$1048576,CcyPerBase!$B948,CcyPerBase!T$3) / $C948,""),"")</f>
        <v/>
      </c>
      <c r="U948" s="5" t="str">
        <f>IF($A948&lt;&gt;"",IF(U$2&lt;&gt;"",INDEX('Instrument History'!$1:$1048576,CcyPerBase!$B948,CcyPerBase!U$3) / $C948,""),"")</f>
        <v/>
      </c>
      <c r="V948" s="5" t="str">
        <f>IF($A948&lt;&gt;"",IF(V$2&lt;&gt;"",INDEX('Instrument History'!$1:$1048576,CcyPerBase!$B948,CcyPerBase!V$3) / $C948,""),"")</f>
        <v/>
      </c>
      <c r="W948" s="5" t="str">
        <f>IF($A948&lt;&gt;"",IF(W$2&lt;&gt;"",INDEX('Instrument History'!$1:$1048576,CcyPerBase!$B948,CcyPerBase!W$3) / $C948,""),"")</f>
        <v/>
      </c>
      <c r="X948" s="5" t="str">
        <f>IF($A948&lt;&gt;"",IF(X$2&lt;&gt;"",INDEX('Instrument History'!$1:$1048576,CcyPerBase!$B948,CcyPerBase!X$3) / $C948,""),"")</f>
        <v/>
      </c>
    </row>
    <row r="949" spans="1:24">
      <c r="A949" s="12" t="str">
        <f>IF(A948&lt;&gt;"",IF(A948=$B$3,"",'Instrument History'!A946),"")</f>
        <v/>
      </c>
      <c r="B949" t="str">
        <f t="shared" si="15"/>
        <v/>
      </c>
      <c r="C949" s="5" t="str">
        <f>IF(A949&lt;&gt;"",INDEX('Instrument History'!$1:$1048576,CcyPerBase!B949,CcyPerBase!$B$2),"")</f>
        <v/>
      </c>
      <c r="D949" s="5" t="str">
        <f>IF($A949&lt;&gt;"",INDEX('Instrument History'!$1:$1048576,CcyPerBase!$B949,CcyPerBase!D$3) / $C949,"")</f>
        <v/>
      </c>
      <c r="E949" s="5" t="str">
        <f>IF($A949&lt;&gt;"",IF(E$2&lt;&gt;"",INDEX('Instrument History'!$1:$1048576,CcyPerBase!$B949,CcyPerBase!E$3) / $C949,""),"")</f>
        <v/>
      </c>
      <c r="F949" s="5" t="str">
        <f>IF($A949&lt;&gt;"",IF(F$2&lt;&gt;"",INDEX('Instrument History'!$1:$1048576,CcyPerBase!$B949,CcyPerBase!F$3) / $C949,""),"")</f>
        <v/>
      </c>
      <c r="G949" s="5" t="str">
        <f>IF($A949&lt;&gt;"",IF(G$2&lt;&gt;"",INDEX('Instrument History'!$1:$1048576,CcyPerBase!$B949,CcyPerBase!G$3) / $C949,""),"")</f>
        <v/>
      </c>
      <c r="H949" s="5" t="str">
        <f>IF($A949&lt;&gt;"",IF(H$2&lt;&gt;"",INDEX('Instrument History'!$1:$1048576,CcyPerBase!$B949,CcyPerBase!H$3) / $C949,""),"")</f>
        <v/>
      </c>
      <c r="I949" s="5" t="str">
        <f>IF($A949&lt;&gt;"",IF(I$2&lt;&gt;"",INDEX('Instrument History'!$1:$1048576,CcyPerBase!$B949,CcyPerBase!I$3) / $C949,""),"")</f>
        <v/>
      </c>
      <c r="J949" s="5" t="str">
        <f>IF($A949&lt;&gt;"",IF(J$2&lt;&gt;"",INDEX('Instrument History'!$1:$1048576,CcyPerBase!$B949,CcyPerBase!J$3) / $C949,""),"")</f>
        <v/>
      </c>
      <c r="K949" s="5" t="str">
        <f>IF($A949&lt;&gt;"",IF(K$2&lt;&gt;"",INDEX('Instrument History'!$1:$1048576,CcyPerBase!$B949,CcyPerBase!K$3) / $C949,""),"")</f>
        <v/>
      </c>
      <c r="L949" s="5" t="str">
        <f>IF($A949&lt;&gt;"",IF(L$2&lt;&gt;"",INDEX('Instrument History'!$1:$1048576,CcyPerBase!$B949,CcyPerBase!L$3) / $C949,""),"")</f>
        <v/>
      </c>
      <c r="M949" s="5" t="str">
        <f>IF($A949&lt;&gt;"",IF(M$2&lt;&gt;"",INDEX('Instrument History'!$1:$1048576,CcyPerBase!$B949,CcyPerBase!M$3) / $C949,""),"")</f>
        <v/>
      </c>
      <c r="N949" s="5" t="str">
        <f>IF($A949&lt;&gt;"",IF(N$2&lt;&gt;"",INDEX('Instrument History'!$1:$1048576,CcyPerBase!$B949,CcyPerBase!N$3) / $C949,""),"")</f>
        <v/>
      </c>
      <c r="O949" s="5" t="str">
        <f>IF($A949&lt;&gt;"",IF(O$2&lt;&gt;"",INDEX('Instrument History'!$1:$1048576,CcyPerBase!$B949,CcyPerBase!O$3) / $C949,""),"")</f>
        <v/>
      </c>
      <c r="P949" s="5" t="str">
        <f>IF($A949&lt;&gt;"",IF(P$2&lt;&gt;"",INDEX('Instrument History'!$1:$1048576,CcyPerBase!$B949,CcyPerBase!P$3) / $C949,""),"")</f>
        <v/>
      </c>
      <c r="Q949" s="5" t="str">
        <f>IF($A949&lt;&gt;"",IF(Q$2&lt;&gt;"",INDEX('Instrument History'!$1:$1048576,CcyPerBase!$B949,CcyPerBase!Q$3) / $C949,""),"")</f>
        <v/>
      </c>
      <c r="R949" s="5" t="str">
        <f>IF($A949&lt;&gt;"",IF(R$2&lt;&gt;"",INDEX('Instrument History'!$1:$1048576,CcyPerBase!$B949,CcyPerBase!R$3) / $C949,""),"")</f>
        <v/>
      </c>
      <c r="S949" s="5" t="str">
        <f>IF($A949&lt;&gt;"",IF(S$2&lt;&gt;"",INDEX('Instrument History'!$1:$1048576,CcyPerBase!$B949,CcyPerBase!S$3) / $C949,""),"")</f>
        <v/>
      </c>
      <c r="T949" s="5" t="str">
        <f>IF($A949&lt;&gt;"",IF(T$2&lt;&gt;"",INDEX('Instrument History'!$1:$1048576,CcyPerBase!$B949,CcyPerBase!T$3) / $C949,""),"")</f>
        <v/>
      </c>
      <c r="U949" s="5" t="str">
        <f>IF($A949&lt;&gt;"",IF(U$2&lt;&gt;"",INDEX('Instrument History'!$1:$1048576,CcyPerBase!$B949,CcyPerBase!U$3) / $C949,""),"")</f>
        <v/>
      </c>
      <c r="V949" s="5" t="str">
        <f>IF($A949&lt;&gt;"",IF(V$2&lt;&gt;"",INDEX('Instrument History'!$1:$1048576,CcyPerBase!$B949,CcyPerBase!V$3) / $C949,""),"")</f>
        <v/>
      </c>
      <c r="W949" s="5" t="str">
        <f>IF($A949&lt;&gt;"",IF(W$2&lt;&gt;"",INDEX('Instrument History'!$1:$1048576,CcyPerBase!$B949,CcyPerBase!W$3) / $C949,""),"")</f>
        <v/>
      </c>
      <c r="X949" s="5" t="str">
        <f>IF($A949&lt;&gt;"",IF(X$2&lt;&gt;"",INDEX('Instrument History'!$1:$1048576,CcyPerBase!$B949,CcyPerBase!X$3) / $C949,""),"")</f>
        <v/>
      </c>
    </row>
    <row r="950" spans="1:24">
      <c r="A950" s="12" t="str">
        <f>IF(A949&lt;&gt;"",IF(A949=$B$3,"",'Instrument History'!A947),"")</f>
        <v/>
      </c>
      <c r="B950" t="str">
        <f t="shared" si="15"/>
        <v/>
      </c>
      <c r="C950" s="5" t="str">
        <f>IF(A950&lt;&gt;"",INDEX('Instrument History'!$1:$1048576,CcyPerBase!B950,CcyPerBase!$B$2),"")</f>
        <v/>
      </c>
      <c r="D950" s="5" t="str">
        <f>IF($A950&lt;&gt;"",INDEX('Instrument History'!$1:$1048576,CcyPerBase!$B950,CcyPerBase!D$3) / $C950,"")</f>
        <v/>
      </c>
      <c r="E950" s="5" t="str">
        <f>IF($A950&lt;&gt;"",IF(E$2&lt;&gt;"",INDEX('Instrument History'!$1:$1048576,CcyPerBase!$B950,CcyPerBase!E$3) / $C950,""),"")</f>
        <v/>
      </c>
      <c r="F950" s="5" t="str">
        <f>IF($A950&lt;&gt;"",IF(F$2&lt;&gt;"",INDEX('Instrument History'!$1:$1048576,CcyPerBase!$B950,CcyPerBase!F$3) / $C950,""),"")</f>
        <v/>
      </c>
      <c r="G950" s="5" t="str">
        <f>IF($A950&lt;&gt;"",IF(G$2&lt;&gt;"",INDEX('Instrument History'!$1:$1048576,CcyPerBase!$B950,CcyPerBase!G$3) / $C950,""),"")</f>
        <v/>
      </c>
      <c r="H950" s="5" t="str">
        <f>IF($A950&lt;&gt;"",IF(H$2&lt;&gt;"",INDEX('Instrument History'!$1:$1048576,CcyPerBase!$B950,CcyPerBase!H$3) / $C950,""),"")</f>
        <v/>
      </c>
      <c r="I950" s="5" t="str">
        <f>IF($A950&lt;&gt;"",IF(I$2&lt;&gt;"",INDEX('Instrument History'!$1:$1048576,CcyPerBase!$B950,CcyPerBase!I$3) / $C950,""),"")</f>
        <v/>
      </c>
      <c r="J950" s="5" t="str">
        <f>IF($A950&lt;&gt;"",IF(J$2&lt;&gt;"",INDEX('Instrument History'!$1:$1048576,CcyPerBase!$B950,CcyPerBase!J$3) / $C950,""),"")</f>
        <v/>
      </c>
      <c r="K950" s="5" t="str">
        <f>IF($A950&lt;&gt;"",IF(K$2&lt;&gt;"",INDEX('Instrument History'!$1:$1048576,CcyPerBase!$B950,CcyPerBase!K$3) / $C950,""),"")</f>
        <v/>
      </c>
      <c r="L950" s="5" t="str">
        <f>IF($A950&lt;&gt;"",IF(L$2&lt;&gt;"",INDEX('Instrument History'!$1:$1048576,CcyPerBase!$B950,CcyPerBase!L$3) / $C950,""),"")</f>
        <v/>
      </c>
      <c r="M950" s="5" t="str">
        <f>IF($A950&lt;&gt;"",IF(M$2&lt;&gt;"",INDEX('Instrument History'!$1:$1048576,CcyPerBase!$B950,CcyPerBase!M$3) / $C950,""),"")</f>
        <v/>
      </c>
      <c r="N950" s="5" t="str">
        <f>IF($A950&lt;&gt;"",IF(N$2&lt;&gt;"",INDEX('Instrument History'!$1:$1048576,CcyPerBase!$B950,CcyPerBase!N$3) / $C950,""),"")</f>
        <v/>
      </c>
      <c r="O950" s="5" t="str">
        <f>IF($A950&lt;&gt;"",IF(O$2&lt;&gt;"",INDEX('Instrument History'!$1:$1048576,CcyPerBase!$B950,CcyPerBase!O$3) / $C950,""),"")</f>
        <v/>
      </c>
      <c r="P950" s="5" t="str">
        <f>IF($A950&lt;&gt;"",IF(P$2&lt;&gt;"",INDEX('Instrument History'!$1:$1048576,CcyPerBase!$B950,CcyPerBase!P$3) / $C950,""),"")</f>
        <v/>
      </c>
      <c r="Q950" s="5" t="str">
        <f>IF($A950&lt;&gt;"",IF(Q$2&lt;&gt;"",INDEX('Instrument History'!$1:$1048576,CcyPerBase!$B950,CcyPerBase!Q$3) / $C950,""),"")</f>
        <v/>
      </c>
      <c r="R950" s="5" t="str">
        <f>IF($A950&lt;&gt;"",IF(R$2&lt;&gt;"",INDEX('Instrument History'!$1:$1048576,CcyPerBase!$B950,CcyPerBase!R$3) / $C950,""),"")</f>
        <v/>
      </c>
      <c r="S950" s="5" t="str">
        <f>IF($A950&lt;&gt;"",IF(S$2&lt;&gt;"",INDEX('Instrument History'!$1:$1048576,CcyPerBase!$B950,CcyPerBase!S$3) / $C950,""),"")</f>
        <v/>
      </c>
      <c r="T950" s="5" t="str">
        <f>IF($A950&lt;&gt;"",IF(T$2&lt;&gt;"",INDEX('Instrument History'!$1:$1048576,CcyPerBase!$B950,CcyPerBase!T$3) / $C950,""),"")</f>
        <v/>
      </c>
      <c r="U950" s="5" t="str">
        <f>IF($A950&lt;&gt;"",IF(U$2&lt;&gt;"",INDEX('Instrument History'!$1:$1048576,CcyPerBase!$B950,CcyPerBase!U$3) / $C950,""),"")</f>
        <v/>
      </c>
      <c r="V950" s="5" t="str">
        <f>IF($A950&lt;&gt;"",IF(V$2&lt;&gt;"",INDEX('Instrument History'!$1:$1048576,CcyPerBase!$B950,CcyPerBase!V$3) / $C950,""),"")</f>
        <v/>
      </c>
      <c r="W950" s="5" t="str">
        <f>IF($A950&lt;&gt;"",IF(W$2&lt;&gt;"",INDEX('Instrument History'!$1:$1048576,CcyPerBase!$B950,CcyPerBase!W$3) / $C950,""),"")</f>
        <v/>
      </c>
      <c r="X950" s="5" t="str">
        <f>IF($A950&lt;&gt;"",IF(X$2&lt;&gt;"",INDEX('Instrument History'!$1:$1048576,CcyPerBase!$B950,CcyPerBase!X$3) / $C950,""),"")</f>
        <v/>
      </c>
    </row>
    <row r="951" spans="1:24">
      <c r="A951" s="12" t="str">
        <f>IF(A950&lt;&gt;"",IF(A950=$B$3,"",'Instrument History'!A948),"")</f>
        <v/>
      </c>
      <c r="B951" t="str">
        <f t="shared" si="15"/>
        <v/>
      </c>
      <c r="C951" s="5" t="str">
        <f>IF(A951&lt;&gt;"",INDEX('Instrument History'!$1:$1048576,CcyPerBase!B951,CcyPerBase!$B$2),"")</f>
        <v/>
      </c>
      <c r="D951" s="5" t="str">
        <f>IF($A951&lt;&gt;"",INDEX('Instrument History'!$1:$1048576,CcyPerBase!$B951,CcyPerBase!D$3) / $C951,"")</f>
        <v/>
      </c>
      <c r="E951" s="5" t="str">
        <f>IF($A951&lt;&gt;"",IF(E$2&lt;&gt;"",INDEX('Instrument History'!$1:$1048576,CcyPerBase!$B951,CcyPerBase!E$3) / $C951,""),"")</f>
        <v/>
      </c>
      <c r="F951" s="5" t="str">
        <f>IF($A951&lt;&gt;"",IF(F$2&lt;&gt;"",INDEX('Instrument History'!$1:$1048576,CcyPerBase!$B951,CcyPerBase!F$3) / $C951,""),"")</f>
        <v/>
      </c>
      <c r="G951" s="5" t="str">
        <f>IF($A951&lt;&gt;"",IF(G$2&lt;&gt;"",INDEX('Instrument History'!$1:$1048576,CcyPerBase!$B951,CcyPerBase!G$3) / $C951,""),"")</f>
        <v/>
      </c>
      <c r="H951" s="5" t="str">
        <f>IF($A951&lt;&gt;"",IF(H$2&lt;&gt;"",INDEX('Instrument History'!$1:$1048576,CcyPerBase!$B951,CcyPerBase!H$3) / $C951,""),"")</f>
        <v/>
      </c>
      <c r="I951" s="5" t="str">
        <f>IF($A951&lt;&gt;"",IF(I$2&lt;&gt;"",INDEX('Instrument History'!$1:$1048576,CcyPerBase!$B951,CcyPerBase!I$3) / $C951,""),"")</f>
        <v/>
      </c>
      <c r="J951" s="5" t="str">
        <f>IF($A951&lt;&gt;"",IF(J$2&lt;&gt;"",INDEX('Instrument History'!$1:$1048576,CcyPerBase!$B951,CcyPerBase!J$3) / $C951,""),"")</f>
        <v/>
      </c>
      <c r="K951" s="5" t="str">
        <f>IF($A951&lt;&gt;"",IF(K$2&lt;&gt;"",INDEX('Instrument History'!$1:$1048576,CcyPerBase!$B951,CcyPerBase!K$3) / $C951,""),"")</f>
        <v/>
      </c>
      <c r="L951" s="5" t="str">
        <f>IF($A951&lt;&gt;"",IF(L$2&lt;&gt;"",INDEX('Instrument History'!$1:$1048576,CcyPerBase!$B951,CcyPerBase!L$3) / $C951,""),"")</f>
        <v/>
      </c>
      <c r="M951" s="5" t="str">
        <f>IF($A951&lt;&gt;"",IF(M$2&lt;&gt;"",INDEX('Instrument History'!$1:$1048576,CcyPerBase!$B951,CcyPerBase!M$3) / $C951,""),"")</f>
        <v/>
      </c>
      <c r="N951" s="5" t="str">
        <f>IF($A951&lt;&gt;"",IF(N$2&lt;&gt;"",INDEX('Instrument History'!$1:$1048576,CcyPerBase!$B951,CcyPerBase!N$3) / $C951,""),"")</f>
        <v/>
      </c>
      <c r="O951" s="5" t="str">
        <f>IF($A951&lt;&gt;"",IF(O$2&lt;&gt;"",INDEX('Instrument History'!$1:$1048576,CcyPerBase!$B951,CcyPerBase!O$3) / $C951,""),"")</f>
        <v/>
      </c>
      <c r="P951" s="5" t="str">
        <f>IF($A951&lt;&gt;"",IF(P$2&lt;&gt;"",INDEX('Instrument History'!$1:$1048576,CcyPerBase!$B951,CcyPerBase!P$3) / $C951,""),"")</f>
        <v/>
      </c>
      <c r="Q951" s="5" t="str">
        <f>IF($A951&lt;&gt;"",IF(Q$2&lt;&gt;"",INDEX('Instrument History'!$1:$1048576,CcyPerBase!$B951,CcyPerBase!Q$3) / $C951,""),"")</f>
        <v/>
      </c>
      <c r="R951" s="5" t="str">
        <f>IF($A951&lt;&gt;"",IF(R$2&lt;&gt;"",INDEX('Instrument History'!$1:$1048576,CcyPerBase!$B951,CcyPerBase!R$3) / $C951,""),"")</f>
        <v/>
      </c>
      <c r="S951" s="5" t="str">
        <f>IF($A951&lt;&gt;"",IF(S$2&lt;&gt;"",INDEX('Instrument History'!$1:$1048576,CcyPerBase!$B951,CcyPerBase!S$3) / $C951,""),"")</f>
        <v/>
      </c>
      <c r="T951" s="5" t="str">
        <f>IF($A951&lt;&gt;"",IF(T$2&lt;&gt;"",INDEX('Instrument History'!$1:$1048576,CcyPerBase!$B951,CcyPerBase!T$3) / $C951,""),"")</f>
        <v/>
      </c>
      <c r="U951" s="5" t="str">
        <f>IF($A951&lt;&gt;"",IF(U$2&lt;&gt;"",INDEX('Instrument History'!$1:$1048576,CcyPerBase!$B951,CcyPerBase!U$3) / $C951,""),"")</f>
        <v/>
      </c>
      <c r="V951" s="5" t="str">
        <f>IF($A951&lt;&gt;"",IF(V$2&lt;&gt;"",INDEX('Instrument History'!$1:$1048576,CcyPerBase!$B951,CcyPerBase!V$3) / $C951,""),"")</f>
        <v/>
      </c>
      <c r="W951" s="5" t="str">
        <f>IF($A951&lt;&gt;"",IF(W$2&lt;&gt;"",INDEX('Instrument History'!$1:$1048576,CcyPerBase!$B951,CcyPerBase!W$3) / $C951,""),"")</f>
        <v/>
      </c>
      <c r="X951" s="5" t="str">
        <f>IF($A951&lt;&gt;"",IF(X$2&lt;&gt;"",INDEX('Instrument History'!$1:$1048576,CcyPerBase!$B951,CcyPerBase!X$3) / $C951,""),"")</f>
        <v/>
      </c>
    </row>
    <row r="952" spans="1:24">
      <c r="A952" s="12" t="str">
        <f>IF(A951&lt;&gt;"",IF(A951=$B$3,"",'Instrument History'!A949),"")</f>
        <v/>
      </c>
      <c r="B952" t="str">
        <f t="shared" si="15"/>
        <v/>
      </c>
      <c r="C952" s="5" t="str">
        <f>IF(A952&lt;&gt;"",INDEX('Instrument History'!$1:$1048576,CcyPerBase!B952,CcyPerBase!$B$2),"")</f>
        <v/>
      </c>
      <c r="D952" s="5" t="str">
        <f>IF($A952&lt;&gt;"",INDEX('Instrument History'!$1:$1048576,CcyPerBase!$B952,CcyPerBase!D$3) / $C952,"")</f>
        <v/>
      </c>
      <c r="E952" s="5" t="str">
        <f>IF($A952&lt;&gt;"",IF(E$2&lt;&gt;"",INDEX('Instrument History'!$1:$1048576,CcyPerBase!$B952,CcyPerBase!E$3) / $C952,""),"")</f>
        <v/>
      </c>
      <c r="F952" s="5" t="str">
        <f>IF($A952&lt;&gt;"",IF(F$2&lt;&gt;"",INDEX('Instrument History'!$1:$1048576,CcyPerBase!$B952,CcyPerBase!F$3) / $C952,""),"")</f>
        <v/>
      </c>
      <c r="G952" s="5" t="str">
        <f>IF($A952&lt;&gt;"",IF(G$2&lt;&gt;"",INDEX('Instrument History'!$1:$1048576,CcyPerBase!$B952,CcyPerBase!G$3) / $C952,""),"")</f>
        <v/>
      </c>
      <c r="H952" s="5" t="str">
        <f>IF($A952&lt;&gt;"",IF(H$2&lt;&gt;"",INDEX('Instrument History'!$1:$1048576,CcyPerBase!$B952,CcyPerBase!H$3) / $C952,""),"")</f>
        <v/>
      </c>
      <c r="I952" s="5" t="str">
        <f>IF($A952&lt;&gt;"",IF(I$2&lt;&gt;"",INDEX('Instrument History'!$1:$1048576,CcyPerBase!$B952,CcyPerBase!I$3) / $C952,""),"")</f>
        <v/>
      </c>
      <c r="J952" s="5" t="str">
        <f>IF($A952&lt;&gt;"",IF(J$2&lt;&gt;"",INDEX('Instrument History'!$1:$1048576,CcyPerBase!$B952,CcyPerBase!J$3) / $C952,""),"")</f>
        <v/>
      </c>
      <c r="K952" s="5" t="str">
        <f>IF($A952&lt;&gt;"",IF(K$2&lt;&gt;"",INDEX('Instrument History'!$1:$1048576,CcyPerBase!$B952,CcyPerBase!K$3) / $C952,""),"")</f>
        <v/>
      </c>
      <c r="L952" s="5" t="str">
        <f>IF($A952&lt;&gt;"",IF(L$2&lt;&gt;"",INDEX('Instrument History'!$1:$1048576,CcyPerBase!$B952,CcyPerBase!L$3) / $C952,""),"")</f>
        <v/>
      </c>
      <c r="M952" s="5" t="str">
        <f>IF($A952&lt;&gt;"",IF(M$2&lt;&gt;"",INDEX('Instrument History'!$1:$1048576,CcyPerBase!$B952,CcyPerBase!M$3) / $C952,""),"")</f>
        <v/>
      </c>
      <c r="N952" s="5" t="str">
        <f>IF($A952&lt;&gt;"",IF(N$2&lt;&gt;"",INDEX('Instrument History'!$1:$1048576,CcyPerBase!$B952,CcyPerBase!N$3) / $C952,""),"")</f>
        <v/>
      </c>
      <c r="O952" s="5" t="str">
        <f>IF($A952&lt;&gt;"",IF(O$2&lt;&gt;"",INDEX('Instrument History'!$1:$1048576,CcyPerBase!$B952,CcyPerBase!O$3) / $C952,""),"")</f>
        <v/>
      </c>
      <c r="P952" s="5" t="str">
        <f>IF($A952&lt;&gt;"",IF(P$2&lt;&gt;"",INDEX('Instrument History'!$1:$1048576,CcyPerBase!$B952,CcyPerBase!P$3) / $C952,""),"")</f>
        <v/>
      </c>
      <c r="Q952" s="5" t="str">
        <f>IF($A952&lt;&gt;"",IF(Q$2&lt;&gt;"",INDEX('Instrument History'!$1:$1048576,CcyPerBase!$B952,CcyPerBase!Q$3) / $C952,""),"")</f>
        <v/>
      </c>
      <c r="R952" s="5" t="str">
        <f>IF($A952&lt;&gt;"",IF(R$2&lt;&gt;"",INDEX('Instrument History'!$1:$1048576,CcyPerBase!$B952,CcyPerBase!R$3) / $C952,""),"")</f>
        <v/>
      </c>
      <c r="S952" s="5" t="str">
        <f>IF($A952&lt;&gt;"",IF(S$2&lt;&gt;"",INDEX('Instrument History'!$1:$1048576,CcyPerBase!$B952,CcyPerBase!S$3) / $C952,""),"")</f>
        <v/>
      </c>
      <c r="T952" s="5" t="str">
        <f>IF($A952&lt;&gt;"",IF(T$2&lt;&gt;"",INDEX('Instrument History'!$1:$1048576,CcyPerBase!$B952,CcyPerBase!T$3) / $C952,""),"")</f>
        <v/>
      </c>
      <c r="U952" s="5" t="str">
        <f>IF($A952&lt;&gt;"",IF(U$2&lt;&gt;"",INDEX('Instrument History'!$1:$1048576,CcyPerBase!$B952,CcyPerBase!U$3) / $C952,""),"")</f>
        <v/>
      </c>
      <c r="V952" s="5" t="str">
        <f>IF($A952&lt;&gt;"",IF(V$2&lt;&gt;"",INDEX('Instrument History'!$1:$1048576,CcyPerBase!$B952,CcyPerBase!V$3) / $C952,""),"")</f>
        <v/>
      </c>
      <c r="W952" s="5" t="str">
        <f>IF($A952&lt;&gt;"",IF(W$2&lt;&gt;"",INDEX('Instrument History'!$1:$1048576,CcyPerBase!$B952,CcyPerBase!W$3) / $C952,""),"")</f>
        <v/>
      </c>
      <c r="X952" s="5" t="str">
        <f>IF($A952&lt;&gt;"",IF(X$2&lt;&gt;"",INDEX('Instrument History'!$1:$1048576,CcyPerBase!$B952,CcyPerBase!X$3) / $C952,""),"")</f>
        <v/>
      </c>
    </row>
    <row r="953" spans="1:24">
      <c r="A953" s="12" t="str">
        <f>IF(A952&lt;&gt;"",IF(A952=$B$3,"",'Instrument History'!A950),"")</f>
        <v/>
      </c>
      <c r="B953" t="str">
        <f t="shared" si="15"/>
        <v/>
      </c>
      <c r="C953" s="5" t="str">
        <f>IF(A953&lt;&gt;"",INDEX('Instrument History'!$1:$1048576,CcyPerBase!B953,CcyPerBase!$B$2),"")</f>
        <v/>
      </c>
      <c r="D953" s="5" t="str">
        <f>IF($A953&lt;&gt;"",INDEX('Instrument History'!$1:$1048576,CcyPerBase!$B953,CcyPerBase!D$3) / $C953,"")</f>
        <v/>
      </c>
      <c r="E953" s="5" t="str">
        <f>IF($A953&lt;&gt;"",IF(E$2&lt;&gt;"",INDEX('Instrument History'!$1:$1048576,CcyPerBase!$B953,CcyPerBase!E$3) / $C953,""),"")</f>
        <v/>
      </c>
      <c r="F953" s="5" t="str">
        <f>IF($A953&lt;&gt;"",IF(F$2&lt;&gt;"",INDEX('Instrument History'!$1:$1048576,CcyPerBase!$B953,CcyPerBase!F$3) / $C953,""),"")</f>
        <v/>
      </c>
      <c r="G953" s="5" t="str">
        <f>IF($A953&lt;&gt;"",IF(G$2&lt;&gt;"",INDEX('Instrument History'!$1:$1048576,CcyPerBase!$B953,CcyPerBase!G$3) / $C953,""),"")</f>
        <v/>
      </c>
      <c r="H953" s="5" t="str">
        <f>IF($A953&lt;&gt;"",IF(H$2&lt;&gt;"",INDEX('Instrument History'!$1:$1048576,CcyPerBase!$B953,CcyPerBase!H$3) / $C953,""),"")</f>
        <v/>
      </c>
      <c r="I953" s="5" t="str">
        <f>IF($A953&lt;&gt;"",IF(I$2&lt;&gt;"",INDEX('Instrument History'!$1:$1048576,CcyPerBase!$B953,CcyPerBase!I$3) / $C953,""),"")</f>
        <v/>
      </c>
      <c r="J953" s="5" t="str">
        <f>IF($A953&lt;&gt;"",IF(J$2&lt;&gt;"",INDEX('Instrument History'!$1:$1048576,CcyPerBase!$B953,CcyPerBase!J$3) / $C953,""),"")</f>
        <v/>
      </c>
      <c r="K953" s="5" t="str">
        <f>IF($A953&lt;&gt;"",IF(K$2&lt;&gt;"",INDEX('Instrument History'!$1:$1048576,CcyPerBase!$B953,CcyPerBase!K$3) / $C953,""),"")</f>
        <v/>
      </c>
      <c r="L953" s="5" t="str">
        <f>IF($A953&lt;&gt;"",IF(L$2&lt;&gt;"",INDEX('Instrument History'!$1:$1048576,CcyPerBase!$B953,CcyPerBase!L$3) / $C953,""),"")</f>
        <v/>
      </c>
      <c r="M953" s="5" t="str">
        <f>IF($A953&lt;&gt;"",IF(M$2&lt;&gt;"",INDEX('Instrument History'!$1:$1048576,CcyPerBase!$B953,CcyPerBase!M$3) / $C953,""),"")</f>
        <v/>
      </c>
      <c r="N953" s="5" t="str">
        <f>IF($A953&lt;&gt;"",IF(N$2&lt;&gt;"",INDEX('Instrument History'!$1:$1048576,CcyPerBase!$B953,CcyPerBase!N$3) / $C953,""),"")</f>
        <v/>
      </c>
      <c r="O953" s="5" t="str">
        <f>IF($A953&lt;&gt;"",IF(O$2&lt;&gt;"",INDEX('Instrument History'!$1:$1048576,CcyPerBase!$B953,CcyPerBase!O$3) / $C953,""),"")</f>
        <v/>
      </c>
      <c r="P953" s="5" t="str">
        <f>IF($A953&lt;&gt;"",IF(P$2&lt;&gt;"",INDEX('Instrument History'!$1:$1048576,CcyPerBase!$B953,CcyPerBase!P$3) / $C953,""),"")</f>
        <v/>
      </c>
      <c r="Q953" s="5" t="str">
        <f>IF($A953&lt;&gt;"",IF(Q$2&lt;&gt;"",INDEX('Instrument History'!$1:$1048576,CcyPerBase!$B953,CcyPerBase!Q$3) / $C953,""),"")</f>
        <v/>
      </c>
      <c r="R953" s="5" t="str">
        <f>IF($A953&lt;&gt;"",IF(R$2&lt;&gt;"",INDEX('Instrument History'!$1:$1048576,CcyPerBase!$B953,CcyPerBase!R$3) / $C953,""),"")</f>
        <v/>
      </c>
      <c r="S953" s="5" t="str">
        <f>IF($A953&lt;&gt;"",IF(S$2&lt;&gt;"",INDEX('Instrument History'!$1:$1048576,CcyPerBase!$B953,CcyPerBase!S$3) / $C953,""),"")</f>
        <v/>
      </c>
      <c r="T953" s="5" t="str">
        <f>IF($A953&lt;&gt;"",IF(T$2&lt;&gt;"",INDEX('Instrument History'!$1:$1048576,CcyPerBase!$B953,CcyPerBase!T$3) / $C953,""),"")</f>
        <v/>
      </c>
      <c r="U953" s="5" t="str">
        <f>IF($A953&lt;&gt;"",IF(U$2&lt;&gt;"",INDEX('Instrument History'!$1:$1048576,CcyPerBase!$B953,CcyPerBase!U$3) / $C953,""),"")</f>
        <v/>
      </c>
      <c r="V953" s="5" t="str">
        <f>IF($A953&lt;&gt;"",IF(V$2&lt;&gt;"",INDEX('Instrument History'!$1:$1048576,CcyPerBase!$B953,CcyPerBase!V$3) / $C953,""),"")</f>
        <v/>
      </c>
      <c r="W953" s="5" t="str">
        <f>IF($A953&lt;&gt;"",IF(W$2&lt;&gt;"",INDEX('Instrument History'!$1:$1048576,CcyPerBase!$B953,CcyPerBase!W$3) / $C953,""),"")</f>
        <v/>
      </c>
      <c r="X953" s="5" t="str">
        <f>IF($A953&lt;&gt;"",IF(X$2&lt;&gt;"",INDEX('Instrument History'!$1:$1048576,CcyPerBase!$B953,CcyPerBase!X$3) / $C953,""),"")</f>
        <v/>
      </c>
    </row>
    <row r="954" spans="1:24">
      <c r="A954" s="12" t="str">
        <f>IF(A953&lt;&gt;"",IF(A953=$B$3,"",'Instrument History'!A951),"")</f>
        <v/>
      </c>
      <c r="B954" t="str">
        <f t="shared" si="15"/>
        <v/>
      </c>
      <c r="C954" s="5" t="str">
        <f>IF(A954&lt;&gt;"",INDEX('Instrument History'!$1:$1048576,CcyPerBase!B954,CcyPerBase!$B$2),"")</f>
        <v/>
      </c>
      <c r="D954" s="5" t="str">
        <f>IF($A954&lt;&gt;"",INDEX('Instrument History'!$1:$1048576,CcyPerBase!$B954,CcyPerBase!D$3) / $C954,"")</f>
        <v/>
      </c>
      <c r="E954" s="5" t="str">
        <f>IF($A954&lt;&gt;"",IF(E$2&lt;&gt;"",INDEX('Instrument History'!$1:$1048576,CcyPerBase!$B954,CcyPerBase!E$3) / $C954,""),"")</f>
        <v/>
      </c>
      <c r="F954" s="5" t="str">
        <f>IF($A954&lt;&gt;"",IF(F$2&lt;&gt;"",INDEX('Instrument History'!$1:$1048576,CcyPerBase!$B954,CcyPerBase!F$3) / $C954,""),"")</f>
        <v/>
      </c>
      <c r="G954" s="5" t="str">
        <f>IF($A954&lt;&gt;"",IF(G$2&lt;&gt;"",INDEX('Instrument History'!$1:$1048576,CcyPerBase!$B954,CcyPerBase!G$3) / $C954,""),"")</f>
        <v/>
      </c>
      <c r="H954" s="5" t="str">
        <f>IF($A954&lt;&gt;"",IF(H$2&lt;&gt;"",INDEX('Instrument History'!$1:$1048576,CcyPerBase!$B954,CcyPerBase!H$3) / $C954,""),"")</f>
        <v/>
      </c>
      <c r="I954" s="5" t="str">
        <f>IF($A954&lt;&gt;"",IF(I$2&lt;&gt;"",INDEX('Instrument History'!$1:$1048576,CcyPerBase!$B954,CcyPerBase!I$3) / $C954,""),"")</f>
        <v/>
      </c>
      <c r="J954" s="5" t="str">
        <f>IF($A954&lt;&gt;"",IF(J$2&lt;&gt;"",INDEX('Instrument History'!$1:$1048576,CcyPerBase!$B954,CcyPerBase!J$3) / $C954,""),"")</f>
        <v/>
      </c>
      <c r="K954" s="5" t="str">
        <f>IF($A954&lt;&gt;"",IF(K$2&lt;&gt;"",INDEX('Instrument History'!$1:$1048576,CcyPerBase!$B954,CcyPerBase!K$3) / $C954,""),"")</f>
        <v/>
      </c>
      <c r="L954" s="5" t="str">
        <f>IF($A954&lt;&gt;"",IF(L$2&lt;&gt;"",INDEX('Instrument History'!$1:$1048576,CcyPerBase!$B954,CcyPerBase!L$3) / $C954,""),"")</f>
        <v/>
      </c>
      <c r="M954" s="5" t="str">
        <f>IF($A954&lt;&gt;"",IF(M$2&lt;&gt;"",INDEX('Instrument History'!$1:$1048576,CcyPerBase!$B954,CcyPerBase!M$3) / $C954,""),"")</f>
        <v/>
      </c>
      <c r="N954" s="5" t="str">
        <f>IF($A954&lt;&gt;"",IF(N$2&lt;&gt;"",INDEX('Instrument History'!$1:$1048576,CcyPerBase!$B954,CcyPerBase!N$3) / $C954,""),"")</f>
        <v/>
      </c>
      <c r="O954" s="5" t="str">
        <f>IF($A954&lt;&gt;"",IF(O$2&lt;&gt;"",INDEX('Instrument History'!$1:$1048576,CcyPerBase!$B954,CcyPerBase!O$3) / $C954,""),"")</f>
        <v/>
      </c>
      <c r="P954" s="5" t="str">
        <f>IF($A954&lt;&gt;"",IF(P$2&lt;&gt;"",INDEX('Instrument History'!$1:$1048576,CcyPerBase!$B954,CcyPerBase!P$3) / $C954,""),"")</f>
        <v/>
      </c>
      <c r="Q954" s="5" t="str">
        <f>IF($A954&lt;&gt;"",IF(Q$2&lt;&gt;"",INDEX('Instrument History'!$1:$1048576,CcyPerBase!$B954,CcyPerBase!Q$3) / $C954,""),"")</f>
        <v/>
      </c>
      <c r="R954" s="5" t="str">
        <f>IF($A954&lt;&gt;"",IF(R$2&lt;&gt;"",INDEX('Instrument History'!$1:$1048576,CcyPerBase!$B954,CcyPerBase!R$3) / $C954,""),"")</f>
        <v/>
      </c>
      <c r="S954" s="5" t="str">
        <f>IF($A954&lt;&gt;"",IF(S$2&lt;&gt;"",INDEX('Instrument History'!$1:$1048576,CcyPerBase!$B954,CcyPerBase!S$3) / $C954,""),"")</f>
        <v/>
      </c>
      <c r="T954" s="5" t="str">
        <f>IF($A954&lt;&gt;"",IF(T$2&lt;&gt;"",INDEX('Instrument History'!$1:$1048576,CcyPerBase!$B954,CcyPerBase!T$3) / $C954,""),"")</f>
        <v/>
      </c>
      <c r="U954" s="5" t="str">
        <f>IF($A954&lt;&gt;"",IF(U$2&lt;&gt;"",INDEX('Instrument History'!$1:$1048576,CcyPerBase!$B954,CcyPerBase!U$3) / $C954,""),"")</f>
        <v/>
      </c>
      <c r="V954" s="5" t="str">
        <f>IF($A954&lt;&gt;"",IF(V$2&lt;&gt;"",INDEX('Instrument History'!$1:$1048576,CcyPerBase!$B954,CcyPerBase!V$3) / $C954,""),"")</f>
        <v/>
      </c>
      <c r="W954" s="5" t="str">
        <f>IF($A954&lt;&gt;"",IF(W$2&lt;&gt;"",INDEX('Instrument History'!$1:$1048576,CcyPerBase!$B954,CcyPerBase!W$3) / $C954,""),"")</f>
        <v/>
      </c>
      <c r="X954" s="5" t="str">
        <f>IF($A954&lt;&gt;"",IF(X$2&lt;&gt;"",INDEX('Instrument History'!$1:$1048576,CcyPerBase!$B954,CcyPerBase!X$3) / $C954,""),"")</f>
        <v/>
      </c>
    </row>
    <row r="955" spans="1:24">
      <c r="A955" s="12" t="str">
        <f>IF(A954&lt;&gt;"",IF(A954=$B$3,"",'Instrument History'!A952),"")</f>
        <v/>
      </c>
      <c r="B955" t="str">
        <f t="shared" si="15"/>
        <v/>
      </c>
      <c r="C955" s="5" t="str">
        <f>IF(A955&lt;&gt;"",INDEX('Instrument History'!$1:$1048576,CcyPerBase!B955,CcyPerBase!$B$2),"")</f>
        <v/>
      </c>
      <c r="D955" s="5" t="str">
        <f>IF($A955&lt;&gt;"",INDEX('Instrument History'!$1:$1048576,CcyPerBase!$B955,CcyPerBase!D$3) / $C955,"")</f>
        <v/>
      </c>
      <c r="E955" s="5" t="str">
        <f>IF($A955&lt;&gt;"",IF(E$2&lt;&gt;"",INDEX('Instrument History'!$1:$1048576,CcyPerBase!$B955,CcyPerBase!E$3) / $C955,""),"")</f>
        <v/>
      </c>
      <c r="F955" s="5" t="str">
        <f>IF($A955&lt;&gt;"",IF(F$2&lt;&gt;"",INDEX('Instrument History'!$1:$1048576,CcyPerBase!$B955,CcyPerBase!F$3) / $C955,""),"")</f>
        <v/>
      </c>
      <c r="G955" s="5" t="str">
        <f>IF($A955&lt;&gt;"",IF(G$2&lt;&gt;"",INDEX('Instrument History'!$1:$1048576,CcyPerBase!$B955,CcyPerBase!G$3) / $C955,""),"")</f>
        <v/>
      </c>
      <c r="H955" s="5" t="str">
        <f>IF($A955&lt;&gt;"",IF(H$2&lt;&gt;"",INDEX('Instrument History'!$1:$1048576,CcyPerBase!$B955,CcyPerBase!H$3) / $C955,""),"")</f>
        <v/>
      </c>
      <c r="I955" s="5" t="str">
        <f>IF($A955&lt;&gt;"",IF(I$2&lt;&gt;"",INDEX('Instrument History'!$1:$1048576,CcyPerBase!$B955,CcyPerBase!I$3) / $C955,""),"")</f>
        <v/>
      </c>
      <c r="J955" s="5" t="str">
        <f>IF($A955&lt;&gt;"",IF(J$2&lt;&gt;"",INDEX('Instrument History'!$1:$1048576,CcyPerBase!$B955,CcyPerBase!J$3) / $C955,""),"")</f>
        <v/>
      </c>
      <c r="K955" s="5" t="str">
        <f>IF($A955&lt;&gt;"",IF(K$2&lt;&gt;"",INDEX('Instrument History'!$1:$1048576,CcyPerBase!$B955,CcyPerBase!K$3) / $C955,""),"")</f>
        <v/>
      </c>
      <c r="L955" s="5" t="str">
        <f>IF($A955&lt;&gt;"",IF(L$2&lt;&gt;"",INDEX('Instrument History'!$1:$1048576,CcyPerBase!$B955,CcyPerBase!L$3) / $C955,""),"")</f>
        <v/>
      </c>
      <c r="M955" s="5" t="str">
        <f>IF($A955&lt;&gt;"",IF(M$2&lt;&gt;"",INDEX('Instrument History'!$1:$1048576,CcyPerBase!$B955,CcyPerBase!M$3) / $C955,""),"")</f>
        <v/>
      </c>
      <c r="N955" s="5" t="str">
        <f>IF($A955&lt;&gt;"",IF(N$2&lt;&gt;"",INDEX('Instrument History'!$1:$1048576,CcyPerBase!$B955,CcyPerBase!N$3) / $C955,""),"")</f>
        <v/>
      </c>
      <c r="O955" s="5" t="str">
        <f>IF($A955&lt;&gt;"",IF(O$2&lt;&gt;"",INDEX('Instrument History'!$1:$1048576,CcyPerBase!$B955,CcyPerBase!O$3) / $C955,""),"")</f>
        <v/>
      </c>
      <c r="P955" s="5" t="str">
        <f>IF($A955&lt;&gt;"",IF(P$2&lt;&gt;"",INDEX('Instrument History'!$1:$1048576,CcyPerBase!$B955,CcyPerBase!P$3) / $C955,""),"")</f>
        <v/>
      </c>
      <c r="Q955" s="5" t="str">
        <f>IF($A955&lt;&gt;"",IF(Q$2&lt;&gt;"",INDEX('Instrument History'!$1:$1048576,CcyPerBase!$B955,CcyPerBase!Q$3) / $C955,""),"")</f>
        <v/>
      </c>
      <c r="R955" s="5" t="str">
        <f>IF($A955&lt;&gt;"",IF(R$2&lt;&gt;"",INDEX('Instrument History'!$1:$1048576,CcyPerBase!$B955,CcyPerBase!R$3) / $C955,""),"")</f>
        <v/>
      </c>
      <c r="S955" s="5" t="str">
        <f>IF($A955&lt;&gt;"",IF(S$2&lt;&gt;"",INDEX('Instrument History'!$1:$1048576,CcyPerBase!$B955,CcyPerBase!S$3) / $C955,""),"")</f>
        <v/>
      </c>
      <c r="T955" s="5" t="str">
        <f>IF($A955&lt;&gt;"",IF(T$2&lt;&gt;"",INDEX('Instrument History'!$1:$1048576,CcyPerBase!$B955,CcyPerBase!T$3) / $C955,""),"")</f>
        <v/>
      </c>
      <c r="U955" s="5" t="str">
        <f>IF($A955&lt;&gt;"",IF(U$2&lt;&gt;"",INDEX('Instrument History'!$1:$1048576,CcyPerBase!$B955,CcyPerBase!U$3) / $C955,""),"")</f>
        <v/>
      </c>
      <c r="V955" s="5" t="str">
        <f>IF($A955&lt;&gt;"",IF(V$2&lt;&gt;"",INDEX('Instrument History'!$1:$1048576,CcyPerBase!$B955,CcyPerBase!V$3) / $C955,""),"")</f>
        <v/>
      </c>
      <c r="W955" s="5" t="str">
        <f>IF($A955&lt;&gt;"",IF(W$2&lt;&gt;"",INDEX('Instrument History'!$1:$1048576,CcyPerBase!$B955,CcyPerBase!W$3) / $C955,""),"")</f>
        <v/>
      </c>
      <c r="X955" s="5" t="str">
        <f>IF($A955&lt;&gt;"",IF(X$2&lt;&gt;"",INDEX('Instrument History'!$1:$1048576,CcyPerBase!$B955,CcyPerBase!X$3) / $C955,""),"")</f>
        <v/>
      </c>
    </row>
    <row r="956" spans="1:24">
      <c r="A956" s="12" t="str">
        <f>IF(A955&lt;&gt;"",IF(A955=$B$3,"",'Instrument History'!A953),"")</f>
        <v/>
      </c>
      <c r="B956" t="str">
        <f t="shared" si="15"/>
        <v/>
      </c>
      <c r="C956" s="5" t="str">
        <f>IF(A956&lt;&gt;"",INDEX('Instrument History'!$1:$1048576,CcyPerBase!B956,CcyPerBase!$B$2),"")</f>
        <v/>
      </c>
      <c r="D956" s="5" t="str">
        <f>IF($A956&lt;&gt;"",INDEX('Instrument History'!$1:$1048576,CcyPerBase!$B956,CcyPerBase!D$3) / $C956,"")</f>
        <v/>
      </c>
      <c r="E956" s="5" t="str">
        <f>IF($A956&lt;&gt;"",IF(E$2&lt;&gt;"",INDEX('Instrument History'!$1:$1048576,CcyPerBase!$B956,CcyPerBase!E$3) / $C956,""),"")</f>
        <v/>
      </c>
      <c r="F956" s="5" t="str">
        <f>IF($A956&lt;&gt;"",IF(F$2&lt;&gt;"",INDEX('Instrument History'!$1:$1048576,CcyPerBase!$B956,CcyPerBase!F$3) / $C956,""),"")</f>
        <v/>
      </c>
      <c r="G956" s="5" t="str">
        <f>IF($A956&lt;&gt;"",IF(G$2&lt;&gt;"",INDEX('Instrument History'!$1:$1048576,CcyPerBase!$B956,CcyPerBase!G$3) / $C956,""),"")</f>
        <v/>
      </c>
      <c r="H956" s="5" t="str">
        <f>IF($A956&lt;&gt;"",IF(H$2&lt;&gt;"",INDEX('Instrument History'!$1:$1048576,CcyPerBase!$B956,CcyPerBase!H$3) / $C956,""),"")</f>
        <v/>
      </c>
      <c r="I956" s="5" t="str">
        <f>IF($A956&lt;&gt;"",IF(I$2&lt;&gt;"",INDEX('Instrument History'!$1:$1048576,CcyPerBase!$B956,CcyPerBase!I$3) / $C956,""),"")</f>
        <v/>
      </c>
      <c r="J956" s="5" t="str">
        <f>IF($A956&lt;&gt;"",IF(J$2&lt;&gt;"",INDEX('Instrument History'!$1:$1048576,CcyPerBase!$B956,CcyPerBase!J$3) / $C956,""),"")</f>
        <v/>
      </c>
      <c r="K956" s="5" t="str">
        <f>IF($A956&lt;&gt;"",IF(K$2&lt;&gt;"",INDEX('Instrument History'!$1:$1048576,CcyPerBase!$B956,CcyPerBase!K$3) / $C956,""),"")</f>
        <v/>
      </c>
      <c r="L956" s="5" t="str">
        <f>IF($A956&lt;&gt;"",IF(L$2&lt;&gt;"",INDEX('Instrument History'!$1:$1048576,CcyPerBase!$B956,CcyPerBase!L$3) / $C956,""),"")</f>
        <v/>
      </c>
      <c r="M956" s="5" t="str">
        <f>IF($A956&lt;&gt;"",IF(M$2&lt;&gt;"",INDEX('Instrument History'!$1:$1048576,CcyPerBase!$B956,CcyPerBase!M$3) / $C956,""),"")</f>
        <v/>
      </c>
      <c r="N956" s="5" t="str">
        <f>IF($A956&lt;&gt;"",IF(N$2&lt;&gt;"",INDEX('Instrument History'!$1:$1048576,CcyPerBase!$B956,CcyPerBase!N$3) / $C956,""),"")</f>
        <v/>
      </c>
      <c r="O956" s="5" t="str">
        <f>IF($A956&lt;&gt;"",IF(O$2&lt;&gt;"",INDEX('Instrument History'!$1:$1048576,CcyPerBase!$B956,CcyPerBase!O$3) / $C956,""),"")</f>
        <v/>
      </c>
      <c r="P956" s="5" t="str">
        <f>IF($A956&lt;&gt;"",IF(P$2&lt;&gt;"",INDEX('Instrument History'!$1:$1048576,CcyPerBase!$B956,CcyPerBase!P$3) / $C956,""),"")</f>
        <v/>
      </c>
      <c r="Q956" s="5" t="str">
        <f>IF($A956&lt;&gt;"",IF(Q$2&lt;&gt;"",INDEX('Instrument History'!$1:$1048576,CcyPerBase!$B956,CcyPerBase!Q$3) / $C956,""),"")</f>
        <v/>
      </c>
      <c r="R956" s="5" t="str">
        <f>IF($A956&lt;&gt;"",IF(R$2&lt;&gt;"",INDEX('Instrument History'!$1:$1048576,CcyPerBase!$B956,CcyPerBase!R$3) / $C956,""),"")</f>
        <v/>
      </c>
      <c r="S956" s="5" t="str">
        <f>IF($A956&lt;&gt;"",IF(S$2&lt;&gt;"",INDEX('Instrument History'!$1:$1048576,CcyPerBase!$B956,CcyPerBase!S$3) / $C956,""),"")</f>
        <v/>
      </c>
      <c r="T956" s="5" t="str">
        <f>IF($A956&lt;&gt;"",IF(T$2&lt;&gt;"",INDEX('Instrument History'!$1:$1048576,CcyPerBase!$B956,CcyPerBase!T$3) / $C956,""),"")</f>
        <v/>
      </c>
      <c r="U956" s="5" t="str">
        <f>IF($A956&lt;&gt;"",IF(U$2&lt;&gt;"",INDEX('Instrument History'!$1:$1048576,CcyPerBase!$B956,CcyPerBase!U$3) / $C956,""),"")</f>
        <v/>
      </c>
      <c r="V956" s="5" t="str">
        <f>IF($A956&lt;&gt;"",IF(V$2&lt;&gt;"",INDEX('Instrument History'!$1:$1048576,CcyPerBase!$B956,CcyPerBase!V$3) / $C956,""),"")</f>
        <v/>
      </c>
      <c r="W956" s="5" t="str">
        <f>IF($A956&lt;&gt;"",IF(W$2&lt;&gt;"",INDEX('Instrument History'!$1:$1048576,CcyPerBase!$B956,CcyPerBase!W$3) / $C956,""),"")</f>
        <v/>
      </c>
      <c r="X956" s="5" t="str">
        <f>IF($A956&lt;&gt;"",IF(X$2&lt;&gt;"",INDEX('Instrument History'!$1:$1048576,CcyPerBase!$B956,CcyPerBase!X$3) / $C956,""),"")</f>
        <v/>
      </c>
    </row>
    <row r="957" spans="1:24">
      <c r="A957" s="12" t="str">
        <f>IF(A956&lt;&gt;"",IF(A956=$B$3,"",'Instrument History'!A954),"")</f>
        <v/>
      </c>
      <c r="B957" t="str">
        <f t="shared" si="15"/>
        <v/>
      </c>
      <c r="C957" s="5" t="str">
        <f>IF(A957&lt;&gt;"",INDEX('Instrument History'!$1:$1048576,CcyPerBase!B957,CcyPerBase!$B$2),"")</f>
        <v/>
      </c>
      <c r="D957" s="5" t="str">
        <f>IF($A957&lt;&gt;"",INDEX('Instrument History'!$1:$1048576,CcyPerBase!$B957,CcyPerBase!D$3) / $C957,"")</f>
        <v/>
      </c>
      <c r="E957" s="5" t="str">
        <f>IF($A957&lt;&gt;"",IF(E$2&lt;&gt;"",INDEX('Instrument History'!$1:$1048576,CcyPerBase!$B957,CcyPerBase!E$3) / $C957,""),"")</f>
        <v/>
      </c>
      <c r="F957" s="5" t="str">
        <f>IF($A957&lt;&gt;"",IF(F$2&lt;&gt;"",INDEX('Instrument History'!$1:$1048576,CcyPerBase!$B957,CcyPerBase!F$3) / $C957,""),"")</f>
        <v/>
      </c>
      <c r="G957" s="5" t="str">
        <f>IF($A957&lt;&gt;"",IF(G$2&lt;&gt;"",INDEX('Instrument History'!$1:$1048576,CcyPerBase!$B957,CcyPerBase!G$3) / $C957,""),"")</f>
        <v/>
      </c>
      <c r="H957" s="5" t="str">
        <f>IF($A957&lt;&gt;"",IF(H$2&lt;&gt;"",INDEX('Instrument History'!$1:$1048576,CcyPerBase!$B957,CcyPerBase!H$3) / $C957,""),"")</f>
        <v/>
      </c>
      <c r="I957" s="5" t="str">
        <f>IF($A957&lt;&gt;"",IF(I$2&lt;&gt;"",INDEX('Instrument History'!$1:$1048576,CcyPerBase!$B957,CcyPerBase!I$3) / $C957,""),"")</f>
        <v/>
      </c>
      <c r="J957" s="5" t="str">
        <f>IF($A957&lt;&gt;"",IF(J$2&lt;&gt;"",INDEX('Instrument History'!$1:$1048576,CcyPerBase!$B957,CcyPerBase!J$3) / $C957,""),"")</f>
        <v/>
      </c>
      <c r="K957" s="5" t="str">
        <f>IF($A957&lt;&gt;"",IF(K$2&lt;&gt;"",INDEX('Instrument History'!$1:$1048576,CcyPerBase!$B957,CcyPerBase!K$3) / $C957,""),"")</f>
        <v/>
      </c>
      <c r="L957" s="5" t="str">
        <f>IF($A957&lt;&gt;"",IF(L$2&lt;&gt;"",INDEX('Instrument History'!$1:$1048576,CcyPerBase!$B957,CcyPerBase!L$3) / $C957,""),"")</f>
        <v/>
      </c>
      <c r="M957" s="5" t="str">
        <f>IF($A957&lt;&gt;"",IF(M$2&lt;&gt;"",INDEX('Instrument History'!$1:$1048576,CcyPerBase!$B957,CcyPerBase!M$3) / $C957,""),"")</f>
        <v/>
      </c>
      <c r="N957" s="5" t="str">
        <f>IF($A957&lt;&gt;"",IF(N$2&lt;&gt;"",INDEX('Instrument History'!$1:$1048576,CcyPerBase!$B957,CcyPerBase!N$3) / $C957,""),"")</f>
        <v/>
      </c>
      <c r="O957" s="5" t="str">
        <f>IF($A957&lt;&gt;"",IF(O$2&lt;&gt;"",INDEX('Instrument History'!$1:$1048576,CcyPerBase!$B957,CcyPerBase!O$3) / $C957,""),"")</f>
        <v/>
      </c>
      <c r="P957" s="5" t="str">
        <f>IF($A957&lt;&gt;"",IF(P$2&lt;&gt;"",INDEX('Instrument History'!$1:$1048576,CcyPerBase!$B957,CcyPerBase!P$3) / $C957,""),"")</f>
        <v/>
      </c>
      <c r="Q957" s="5" t="str">
        <f>IF($A957&lt;&gt;"",IF(Q$2&lt;&gt;"",INDEX('Instrument History'!$1:$1048576,CcyPerBase!$B957,CcyPerBase!Q$3) / $C957,""),"")</f>
        <v/>
      </c>
      <c r="R957" s="5" t="str">
        <f>IF($A957&lt;&gt;"",IF(R$2&lt;&gt;"",INDEX('Instrument History'!$1:$1048576,CcyPerBase!$B957,CcyPerBase!R$3) / $C957,""),"")</f>
        <v/>
      </c>
      <c r="S957" s="5" t="str">
        <f>IF($A957&lt;&gt;"",IF(S$2&lt;&gt;"",INDEX('Instrument History'!$1:$1048576,CcyPerBase!$B957,CcyPerBase!S$3) / $C957,""),"")</f>
        <v/>
      </c>
      <c r="T957" s="5" t="str">
        <f>IF($A957&lt;&gt;"",IF(T$2&lt;&gt;"",INDEX('Instrument History'!$1:$1048576,CcyPerBase!$B957,CcyPerBase!T$3) / $C957,""),"")</f>
        <v/>
      </c>
      <c r="U957" s="5" t="str">
        <f>IF($A957&lt;&gt;"",IF(U$2&lt;&gt;"",INDEX('Instrument History'!$1:$1048576,CcyPerBase!$B957,CcyPerBase!U$3) / $C957,""),"")</f>
        <v/>
      </c>
      <c r="V957" s="5" t="str">
        <f>IF($A957&lt;&gt;"",IF(V$2&lt;&gt;"",INDEX('Instrument History'!$1:$1048576,CcyPerBase!$B957,CcyPerBase!V$3) / $C957,""),"")</f>
        <v/>
      </c>
      <c r="W957" s="5" t="str">
        <f>IF($A957&lt;&gt;"",IF(W$2&lt;&gt;"",INDEX('Instrument History'!$1:$1048576,CcyPerBase!$B957,CcyPerBase!W$3) / $C957,""),"")</f>
        <v/>
      </c>
      <c r="X957" s="5" t="str">
        <f>IF($A957&lt;&gt;"",IF(X$2&lt;&gt;"",INDEX('Instrument History'!$1:$1048576,CcyPerBase!$B957,CcyPerBase!X$3) / $C957,""),"")</f>
        <v/>
      </c>
    </row>
    <row r="958" spans="1:24">
      <c r="A958" s="12" t="str">
        <f>IF(A957&lt;&gt;"",IF(A957=$B$3,"",'Instrument History'!A955),"")</f>
        <v/>
      </c>
      <c r="B958" t="str">
        <f t="shared" si="15"/>
        <v/>
      </c>
      <c r="C958" s="5" t="str">
        <f>IF(A958&lt;&gt;"",INDEX('Instrument History'!$1:$1048576,CcyPerBase!B958,CcyPerBase!$B$2),"")</f>
        <v/>
      </c>
      <c r="D958" s="5" t="str">
        <f>IF($A958&lt;&gt;"",INDEX('Instrument History'!$1:$1048576,CcyPerBase!$B958,CcyPerBase!D$3) / $C958,"")</f>
        <v/>
      </c>
      <c r="E958" s="5" t="str">
        <f>IF($A958&lt;&gt;"",IF(E$2&lt;&gt;"",INDEX('Instrument History'!$1:$1048576,CcyPerBase!$B958,CcyPerBase!E$3) / $C958,""),"")</f>
        <v/>
      </c>
      <c r="F958" s="5" t="str">
        <f>IF($A958&lt;&gt;"",IF(F$2&lt;&gt;"",INDEX('Instrument History'!$1:$1048576,CcyPerBase!$B958,CcyPerBase!F$3) / $C958,""),"")</f>
        <v/>
      </c>
      <c r="G958" s="5" t="str">
        <f>IF($A958&lt;&gt;"",IF(G$2&lt;&gt;"",INDEX('Instrument History'!$1:$1048576,CcyPerBase!$B958,CcyPerBase!G$3) / $C958,""),"")</f>
        <v/>
      </c>
      <c r="H958" s="5" t="str">
        <f>IF($A958&lt;&gt;"",IF(H$2&lt;&gt;"",INDEX('Instrument History'!$1:$1048576,CcyPerBase!$B958,CcyPerBase!H$3) / $C958,""),"")</f>
        <v/>
      </c>
      <c r="I958" s="5" t="str">
        <f>IF($A958&lt;&gt;"",IF(I$2&lt;&gt;"",INDEX('Instrument History'!$1:$1048576,CcyPerBase!$B958,CcyPerBase!I$3) / $C958,""),"")</f>
        <v/>
      </c>
      <c r="J958" s="5" t="str">
        <f>IF($A958&lt;&gt;"",IF(J$2&lt;&gt;"",INDEX('Instrument History'!$1:$1048576,CcyPerBase!$B958,CcyPerBase!J$3) / $C958,""),"")</f>
        <v/>
      </c>
      <c r="K958" s="5" t="str">
        <f>IF($A958&lt;&gt;"",IF(K$2&lt;&gt;"",INDEX('Instrument History'!$1:$1048576,CcyPerBase!$B958,CcyPerBase!K$3) / $C958,""),"")</f>
        <v/>
      </c>
      <c r="L958" s="5" t="str">
        <f>IF($A958&lt;&gt;"",IF(L$2&lt;&gt;"",INDEX('Instrument History'!$1:$1048576,CcyPerBase!$B958,CcyPerBase!L$3) / $C958,""),"")</f>
        <v/>
      </c>
      <c r="M958" s="5" t="str">
        <f>IF($A958&lt;&gt;"",IF(M$2&lt;&gt;"",INDEX('Instrument History'!$1:$1048576,CcyPerBase!$B958,CcyPerBase!M$3) / $C958,""),"")</f>
        <v/>
      </c>
      <c r="N958" s="5" t="str">
        <f>IF($A958&lt;&gt;"",IF(N$2&lt;&gt;"",INDEX('Instrument History'!$1:$1048576,CcyPerBase!$B958,CcyPerBase!N$3) / $C958,""),"")</f>
        <v/>
      </c>
      <c r="O958" s="5" t="str">
        <f>IF($A958&lt;&gt;"",IF(O$2&lt;&gt;"",INDEX('Instrument History'!$1:$1048576,CcyPerBase!$B958,CcyPerBase!O$3) / $C958,""),"")</f>
        <v/>
      </c>
      <c r="P958" s="5" t="str">
        <f>IF($A958&lt;&gt;"",IF(P$2&lt;&gt;"",INDEX('Instrument History'!$1:$1048576,CcyPerBase!$B958,CcyPerBase!P$3) / $C958,""),"")</f>
        <v/>
      </c>
      <c r="Q958" s="5" t="str">
        <f>IF($A958&lt;&gt;"",IF(Q$2&lt;&gt;"",INDEX('Instrument History'!$1:$1048576,CcyPerBase!$B958,CcyPerBase!Q$3) / $C958,""),"")</f>
        <v/>
      </c>
      <c r="R958" s="5" t="str">
        <f>IF($A958&lt;&gt;"",IF(R$2&lt;&gt;"",INDEX('Instrument History'!$1:$1048576,CcyPerBase!$B958,CcyPerBase!R$3) / $C958,""),"")</f>
        <v/>
      </c>
      <c r="S958" s="5" t="str">
        <f>IF($A958&lt;&gt;"",IF(S$2&lt;&gt;"",INDEX('Instrument History'!$1:$1048576,CcyPerBase!$B958,CcyPerBase!S$3) / $C958,""),"")</f>
        <v/>
      </c>
      <c r="T958" s="5" t="str">
        <f>IF($A958&lt;&gt;"",IF(T$2&lt;&gt;"",INDEX('Instrument History'!$1:$1048576,CcyPerBase!$B958,CcyPerBase!T$3) / $C958,""),"")</f>
        <v/>
      </c>
      <c r="U958" s="5" t="str">
        <f>IF($A958&lt;&gt;"",IF(U$2&lt;&gt;"",INDEX('Instrument History'!$1:$1048576,CcyPerBase!$B958,CcyPerBase!U$3) / $C958,""),"")</f>
        <v/>
      </c>
      <c r="V958" s="5" t="str">
        <f>IF($A958&lt;&gt;"",IF(V$2&lt;&gt;"",INDEX('Instrument History'!$1:$1048576,CcyPerBase!$B958,CcyPerBase!V$3) / $C958,""),"")</f>
        <v/>
      </c>
      <c r="W958" s="5" t="str">
        <f>IF($A958&lt;&gt;"",IF(W$2&lt;&gt;"",INDEX('Instrument History'!$1:$1048576,CcyPerBase!$B958,CcyPerBase!W$3) / $C958,""),"")</f>
        <v/>
      </c>
      <c r="X958" s="5" t="str">
        <f>IF($A958&lt;&gt;"",IF(X$2&lt;&gt;"",INDEX('Instrument History'!$1:$1048576,CcyPerBase!$B958,CcyPerBase!X$3) / $C958,""),"")</f>
        <v/>
      </c>
    </row>
    <row r="959" spans="1:24">
      <c r="A959" s="12" t="str">
        <f>IF(A958&lt;&gt;"",IF(A958=$B$3,"",'Instrument History'!A956),"")</f>
        <v/>
      </c>
      <c r="B959" t="str">
        <f t="shared" si="15"/>
        <v/>
      </c>
      <c r="C959" s="5" t="str">
        <f>IF(A959&lt;&gt;"",INDEX('Instrument History'!$1:$1048576,CcyPerBase!B959,CcyPerBase!$B$2),"")</f>
        <v/>
      </c>
      <c r="D959" s="5" t="str">
        <f>IF($A959&lt;&gt;"",INDEX('Instrument History'!$1:$1048576,CcyPerBase!$B959,CcyPerBase!D$3) / $C959,"")</f>
        <v/>
      </c>
      <c r="E959" s="5" t="str">
        <f>IF($A959&lt;&gt;"",IF(E$2&lt;&gt;"",INDEX('Instrument History'!$1:$1048576,CcyPerBase!$B959,CcyPerBase!E$3) / $C959,""),"")</f>
        <v/>
      </c>
      <c r="F959" s="5" t="str">
        <f>IF($A959&lt;&gt;"",IF(F$2&lt;&gt;"",INDEX('Instrument History'!$1:$1048576,CcyPerBase!$B959,CcyPerBase!F$3) / $C959,""),"")</f>
        <v/>
      </c>
      <c r="G959" s="5" t="str">
        <f>IF($A959&lt;&gt;"",IF(G$2&lt;&gt;"",INDEX('Instrument History'!$1:$1048576,CcyPerBase!$B959,CcyPerBase!G$3) / $C959,""),"")</f>
        <v/>
      </c>
      <c r="H959" s="5" t="str">
        <f>IF($A959&lt;&gt;"",IF(H$2&lt;&gt;"",INDEX('Instrument History'!$1:$1048576,CcyPerBase!$B959,CcyPerBase!H$3) / $C959,""),"")</f>
        <v/>
      </c>
      <c r="I959" s="5" t="str">
        <f>IF($A959&lt;&gt;"",IF(I$2&lt;&gt;"",INDEX('Instrument History'!$1:$1048576,CcyPerBase!$B959,CcyPerBase!I$3) / $C959,""),"")</f>
        <v/>
      </c>
      <c r="J959" s="5" t="str">
        <f>IF($A959&lt;&gt;"",IF(J$2&lt;&gt;"",INDEX('Instrument History'!$1:$1048576,CcyPerBase!$B959,CcyPerBase!J$3) / $C959,""),"")</f>
        <v/>
      </c>
      <c r="K959" s="5" t="str">
        <f>IF($A959&lt;&gt;"",IF(K$2&lt;&gt;"",INDEX('Instrument History'!$1:$1048576,CcyPerBase!$B959,CcyPerBase!K$3) / $C959,""),"")</f>
        <v/>
      </c>
      <c r="L959" s="5" t="str">
        <f>IF($A959&lt;&gt;"",IF(L$2&lt;&gt;"",INDEX('Instrument History'!$1:$1048576,CcyPerBase!$B959,CcyPerBase!L$3) / $C959,""),"")</f>
        <v/>
      </c>
      <c r="M959" s="5" t="str">
        <f>IF($A959&lt;&gt;"",IF(M$2&lt;&gt;"",INDEX('Instrument History'!$1:$1048576,CcyPerBase!$B959,CcyPerBase!M$3) / $C959,""),"")</f>
        <v/>
      </c>
      <c r="N959" s="5" t="str">
        <f>IF($A959&lt;&gt;"",IF(N$2&lt;&gt;"",INDEX('Instrument History'!$1:$1048576,CcyPerBase!$B959,CcyPerBase!N$3) / $C959,""),"")</f>
        <v/>
      </c>
      <c r="O959" s="5" t="str">
        <f>IF($A959&lt;&gt;"",IF(O$2&lt;&gt;"",INDEX('Instrument History'!$1:$1048576,CcyPerBase!$B959,CcyPerBase!O$3) / $C959,""),"")</f>
        <v/>
      </c>
      <c r="P959" s="5" t="str">
        <f>IF($A959&lt;&gt;"",IF(P$2&lt;&gt;"",INDEX('Instrument History'!$1:$1048576,CcyPerBase!$B959,CcyPerBase!P$3) / $C959,""),"")</f>
        <v/>
      </c>
      <c r="Q959" s="5" t="str">
        <f>IF($A959&lt;&gt;"",IF(Q$2&lt;&gt;"",INDEX('Instrument History'!$1:$1048576,CcyPerBase!$B959,CcyPerBase!Q$3) / $C959,""),"")</f>
        <v/>
      </c>
      <c r="R959" s="5" t="str">
        <f>IF($A959&lt;&gt;"",IF(R$2&lt;&gt;"",INDEX('Instrument History'!$1:$1048576,CcyPerBase!$B959,CcyPerBase!R$3) / $C959,""),"")</f>
        <v/>
      </c>
      <c r="S959" s="5" t="str">
        <f>IF($A959&lt;&gt;"",IF(S$2&lt;&gt;"",INDEX('Instrument History'!$1:$1048576,CcyPerBase!$B959,CcyPerBase!S$3) / $C959,""),"")</f>
        <v/>
      </c>
      <c r="T959" s="5" t="str">
        <f>IF($A959&lt;&gt;"",IF(T$2&lt;&gt;"",INDEX('Instrument History'!$1:$1048576,CcyPerBase!$B959,CcyPerBase!T$3) / $C959,""),"")</f>
        <v/>
      </c>
      <c r="U959" s="5" t="str">
        <f>IF($A959&lt;&gt;"",IF(U$2&lt;&gt;"",INDEX('Instrument History'!$1:$1048576,CcyPerBase!$B959,CcyPerBase!U$3) / $C959,""),"")</f>
        <v/>
      </c>
      <c r="V959" s="5" t="str">
        <f>IF($A959&lt;&gt;"",IF(V$2&lt;&gt;"",INDEX('Instrument History'!$1:$1048576,CcyPerBase!$B959,CcyPerBase!V$3) / $C959,""),"")</f>
        <v/>
      </c>
      <c r="W959" s="5" t="str">
        <f>IF($A959&lt;&gt;"",IF(W$2&lt;&gt;"",INDEX('Instrument History'!$1:$1048576,CcyPerBase!$B959,CcyPerBase!W$3) / $C959,""),"")</f>
        <v/>
      </c>
      <c r="X959" s="5" t="str">
        <f>IF($A959&lt;&gt;"",IF(X$2&lt;&gt;"",INDEX('Instrument History'!$1:$1048576,CcyPerBase!$B959,CcyPerBase!X$3) / $C959,""),"")</f>
        <v/>
      </c>
    </row>
    <row r="960" spans="1:24">
      <c r="A960" s="12" t="str">
        <f>IF(A959&lt;&gt;"",IF(A959=$B$3,"",'Instrument History'!A957),"")</f>
        <v/>
      </c>
      <c r="B960" t="str">
        <f t="shared" si="15"/>
        <v/>
      </c>
      <c r="C960" s="5" t="str">
        <f>IF(A960&lt;&gt;"",INDEX('Instrument History'!$1:$1048576,CcyPerBase!B960,CcyPerBase!$B$2),"")</f>
        <v/>
      </c>
      <c r="D960" s="5" t="str">
        <f>IF($A960&lt;&gt;"",INDEX('Instrument History'!$1:$1048576,CcyPerBase!$B960,CcyPerBase!D$3) / $C960,"")</f>
        <v/>
      </c>
      <c r="E960" s="5" t="str">
        <f>IF($A960&lt;&gt;"",IF(E$2&lt;&gt;"",INDEX('Instrument History'!$1:$1048576,CcyPerBase!$B960,CcyPerBase!E$3) / $C960,""),"")</f>
        <v/>
      </c>
      <c r="F960" s="5" t="str">
        <f>IF($A960&lt;&gt;"",IF(F$2&lt;&gt;"",INDEX('Instrument History'!$1:$1048576,CcyPerBase!$B960,CcyPerBase!F$3) / $C960,""),"")</f>
        <v/>
      </c>
      <c r="G960" s="5" t="str">
        <f>IF($A960&lt;&gt;"",IF(G$2&lt;&gt;"",INDEX('Instrument History'!$1:$1048576,CcyPerBase!$B960,CcyPerBase!G$3) / $C960,""),"")</f>
        <v/>
      </c>
      <c r="H960" s="5" t="str">
        <f>IF($A960&lt;&gt;"",IF(H$2&lt;&gt;"",INDEX('Instrument History'!$1:$1048576,CcyPerBase!$B960,CcyPerBase!H$3) / $C960,""),"")</f>
        <v/>
      </c>
      <c r="I960" s="5" t="str">
        <f>IF($A960&lt;&gt;"",IF(I$2&lt;&gt;"",INDEX('Instrument History'!$1:$1048576,CcyPerBase!$B960,CcyPerBase!I$3) / $C960,""),"")</f>
        <v/>
      </c>
      <c r="J960" s="5" t="str">
        <f>IF($A960&lt;&gt;"",IF(J$2&lt;&gt;"",INDEX('Instrument History'!$1:$1048576,CcyPerBase!$B960,CcyPerBase!J$3) / $C960,""),"")</f>
        <v/>
      </c>
      <c r="K960" s="5" t="str">
        <f>IF($A960&lt;&gt;"",IF(K$2&lt;&gt;"",INDEX('Instrument History'!$1:$1048576,CcyPerBase!$B960,CcyPerBase!K$3) / $C960,""),"")</f>
        <v/>
      </c>
      <c r="L960" s="5" t="str">
        <f>IF($A960&lt;&gt;"",IF(L$2&lt;&gt;"",INDEX('Instrument History'!$1:$1048576,CcyPerBase!$B960,CcyPerBase!L$3) / $C960,""),"")</f>
        <v/>
      </c>
      <c r="M960" s="5" t="str">
        <f>IF($A960&lt;&gt;"",IF(M$2&lt;&gt;"",INDEX('Instrument History'!$1:$1048576,CcyPerBase!$B960,CcyPerBase!M$3) / $C960,""),"")</f>
        <v/>
      </c>
      <c r="N960" s="5" t="str">
        <f>IF($A960&lt;&gt;"",IF(N$2&lt;&gt;"",INDEX('Instrument History'!$1:$1048576,CcyPerBase!$B960,CcyPerBase!N$3) / $C960,""),"")</f>
        <v/>
      </c>
      <c r="O960" s="5" t="str">
        <f>IF($A960&lt;&gt;"",IF(O$2&lt;&gt;"",INDEX('Instrument History'!$1:$1048576,CcyPerBase!$B960,CcyPerBase!O$3) / $C960,""),"")</f>
        <v/>
      </c>
      <c r="P960" s="5" t="str">
        <f>IF($A960&lt;&gt;"",IF(P$2&lt;&gt;"",INDEX('Instrument History'!$1:$1048576,CcyPerBase!$B960,CcyPerBase!P$3) / $C960,""),"")</f>
        <v/>
      </c>
      <c r="Q960" s="5" t="str">
        <f>IF($A960&lt;&gt;"",IF(Q$2&lt;&gt;"",INDEX('Instrument History'!$1:$1048576,CcyPerBase!$B960,CcyPerBase!Q$3) / $C960,""),"")</f>
        <v/>
      </c>
      <c r="R960" s="5" t="str">
        <f>IF($A960&lt;&gt;"",IF(R$2&lt;&gt;"",INDEX('Instrument History'!$1:$1048576,CcyPerBase!$B960,CcyPerBase!R$3) / $C960,""),"")</f>
        <v/>
      </c>
      <c r="S960" s="5" t="str">
        <f>IF($A960&lt;&gt;"",IF(S$2&lt;&gt;"",INDEX('Instrument History'!$1:$1048576,CcyPerBase!$B960,CcyPerBase!S$3) / $C960,""),"")</f>
        <v/>
      </c>
      <c r="T960" s="5" t="str">
        <f>IF($A960&lt;&gt;"",IF(T$2&lt;&gt;"",INDEX('Instrument History'!$1:$1048576,CcyPerBase!$B960,CcyPerBase!T$3) / $C960,""),"")</f>
        <v/>
      </c>
      <c r="U960" s="5" t="str">
        <f>IF($A960&lt;&gt;"",IF(U$2&lt;&gt;"",INDEX('Instrument History'!$1:$1048576,CcyPerBase!$B960,CcyPerBase!U$3) / $C960,""),"")</f>
        <v/>
      </c>
      <c r="V960" s="5" t="str">
        <f>IF($A960&lt;&gt;"",IF(V$2&lt;&gt;"",INDEX('Instrument History'!$1:$1048576,CcyPerBase!$B960,CcyPerBase!V$3) / $C960,""),"")</f>
        <v/>
      </c>
      <c r="W960" s="5" t="str">
        <f>IF($A960&lt;&gt;"",IF(W$2&lt;&gt;"",INDEX('Instrument History'!$1:$1048576,CcyPerBase!$B960,CcyPerBase!W$3) / $C960,""),"")</f>
        <v/>
      </c>
      <c r="X960" s="5" t="str">
        <f>IF($A960&lt;&gt;"",IF(X$2&lt;&gt;"",INDEX('Instrument History'!$1:$1048576,CcyPerBase!$B960,CcyPerBase!X$3) / $C960,""),"")</f>
        <v/>
      </c>
    </row>
    <row r="961" spans="1:24">
      <c r="A961" s="12" t="str">
        <f>IF(A960&lt;&gt;"",IF(A960=$B$3,"",'Instrument History'!A958),"")</f>
        <v/>
      </c>
      <c r="B961" t="str">
        <f t="shared" si="15"/>
        <v/>
      </c>
      <c r="C961" s="5" t="str">
        <f>IF(A961&lt;&gt;"",INDEX('Instrument History'!$1:$1048576,CcyPerBase!B961,CcyPerBase!$B$2),"")</f>
        <v/>
      </c>
      <c r="D961" s="5" t="str">
        <f>IF($A961&lt;&gt;"",INDEX('Instrument History'!$1:$1048576,CcyPerBase!$B961,CcyPerBase!D$3) / $C961,"")</f>
        <v/>
      </c>
      <c r="E961" s="5" t="str">
        <f>IF($A961&lt;&gt;"",IF(E$2&lt;&gt;"",INDEX('Instrument History'!$1:$1048576,CcyPerBase!$B961,CcyPerBase!E$3) / $C961,""),"")</f>
        <v/>
      </c>
      <c r="F961" s="5" t="str">
        <f>IF($A961&lt;&gt;"",IF(F$2&lt;&gt;"",INDEX('Instrument History'!$1:$1048576,CcyPerBase!$B961,CcyPerBase!F$3) / $C961,""),"")</f>
        <v/>
      </c>
      <c r="G961" s="5" t="str">
        <f>IF($A961&lt;&gt;"",IF(G$2&lt;&gt;"",INDEX('Instrument History'!$1:$1048576,CcyPerBase!$B961,CcyPerBase!G$3) / $C961,""),"")</f>
        <v/>
      </c>
      <c r="H961" s="5" t="str">
        <f>IF($A961&lt;&gt;"",IF(H$2&lt;&gt;"",INDEX('Instrument History'!$1:$1048576,CcyPerBase!$B961,CcyPerBase!H$3) / $C961,""),"")</f>
        <v/>
      </c>
      <c r="I961" s="5" t="str">
        <f>IF($A961&lt;&gt;"",IF(I$2&lt;&gt;"",INDEX('Instrument History'!$1:$1048576,CcyPerBase!$B961,CcyPerBase!I$3) / $C961,""),"")</f>
        <v/>
      </c>
      <c r="J961" s="5" t="str">
        <f>IF($A961&lt;&gt;"",IF(J$2&lt;&gt;"",INDEX('Instrument History'!$1:$1048576,CcyPerBase!$B961,CcyPerBase!J$3) / $C961,""),"")</f>
        <v/>
      </c>
      <c r="K961" s="5" t="str">
        <f>IF($A961&lt;&gt;"",IF(K$2&lt;&gt;"",INDEX('Instrument History'!$1:$1048576,CcyPerBase!$B961,CcyPerBase!K$3) / $C961,""),"")</f>
        <v/>
      </c>
      <c r="L961" s="5" t="str">
        <f>IF($A961&lt;&gt;"",IF(L$2&lt;&gt;"",INDEX('Instrument History'!$1:$1048576,CcyPerBase!$B961,CcyPerBase!L$3) / $C961,""),"")</f>
        <v/>
      </c>
      <c r="M961" s="5" t="str">
        <f>IF($A961&lt;&gt;"",IF(M$2&lt;&gt;"",INDEX('Instrument History'!$1:$1048576,CcyPerBase!$B961,CcyPerBase!M$3) / $C961,""),"")</f>
        <v/>
      </c>
      <c r="N961" s="5" t="str">
        <f>IF($A961&lt;&gt;"",IF(N$2&lt;&gt;"",INDEX('Instrument History'!$1:$1048576,CcyPerBase!$B961,CcyPerBase!N$3) / $C961,""),"")</f>
        <v/>
      </c>
      <c r="O961" s="5" t="str">
        <f>IF($A961&lt;&gt;"",IF(O$2&lt;&gt;"",INDEX('Instrument History'!$1:$1048576,CcyPerBase!$B961,CcyPerBase!O$3) / $C961,""),"")</f>
        <v/>
      </c>
      <c r="P961" s="5" t="str">
        <f>IF($A961&lt;&gt;"",IF(P$2&lt;&gt;"",INDEX('Instrument History'!$1:$1048576,CcyPerBase!$B961,CcyPerBase!P$3) / $C961,""),"")</f>
        <v/>
      </c>
      <c r="Q961" s="5" t="str">
        <f>IF($A961&lt;&gt;"",IF(Q$2&lt;&gt;"",INDEX('Instrument History'!$1:$1048576,CcyPerBase!$B961,CcyPerBase!Q$3) / $C961,""),"")</f>
        <v/>
      </c>
      <c r="R961" s="5" t="str">
        <f>IF($A961&lt;&gt;"",IF(R$2&lt;&gt;"",INDEX('Instrument History'!$1:$1048576,CcyPerBase!$B961,CcyPerBase!R$3) / $C961,""),"")</f>
        <v/>
      </c>
      <c r="S961" s="5" t="str">
        <f>IF($A961&lt;&gt;"",IF(S$2&lt;&gt;"",INDEX('Instrument History'!$1:$1048576,CcyPerBase!$B961,CcyPerBase!S$3) / $C961,""),"")</f>
        <v/>
      </c>
      <c r="T961" s="5" t="str">
        <f>IF($A961&lt;&gt;"",IF(T$2&lt;&gt;"",INDEX('Instrument History'!$1:$1048576,CcyPerBase!$B961,CcyPerBase!T$3) / $C961,""),"")</f>
        <v/>
      </c>
      <c r="U961" s="5" t="str">
        <f>IF($A961&lt;&gt;"",IF(U$2&lt;&gt;"",INDEX('Instrument History'!$1:$1048576,CcyPerBase!$B961,CcyPerBase!U$3) / $C961,""),"")</f>
        <v/>
      </c>
      <c r="V961" s="5" t="str">
        <f>IF($A961&lt;&gt;"",IF(V$2&lt;&gt;"",INDEX('Instrument History'!$1:$1048576,CcyPerBase!$B961,CcyPerBase!V$3) / $C961,""),"")</f>
        <v/>
      </c>
      <c r="W961" s="5" t="str">
        <f>IF($A961&lt;&gt;"",IF(W$2&lt;&gt;"",INDEX('Instrument History'!$1:$1048576,CcyPerBase!$B961,CcyPerBase!W$3) / $C961,""),"")</f>
        <v/>
      </c>
      <c r="X961" s="5" t="str">
        <f>IF($A961&lt;&gt;"",IF(X$2&lt;&gt;"",INDEX('Instrument History'!$1:$1048576,CcyPerBase!$B961,CcyPerBase!X$3) / $C961,""),"")</f>
        <v/>
      </c>
    </row>
    <row r="962" spans="1:24">
      <c r="A962" s="12" t="str">
        <f>IF(A961&lt;&gt;"",IF(A961=$B$3,"",'Instrument History'!A959),"")</f>
        <v/>
      </c>
      <c r="B962" t="str">
        <f t="shared" si="15"/>
        <v/>
      </c>
      <c r="C962" s="5" t="str">
        <f>IF(A962&lt;&gt;"",INDEX('Instrument History'!$1:$1048576,CcyPerBase!B962,CcyPerBase!$B$2),"")</f>
        <v/>
      </c>
      <c r="D962" s="5" t="str">
        <f>IF($A962&lt;&gt;"",INDEX('Instrument History'!$1:$1048576,CcyPerBase!$B962,CcyPerBase!D$3) / $C962,"")</f>
        <v/>
      </c>
      <c r="E962" s="5" t="str">
        <f>IF($A962&lt;&gt;"",IF(E$2&lt;&gt;"",INDEX('Instrument History'!$1:$1048576,CcyPerBase!$B962,CcyPerBase!E$3) / $C962,""),"")</f>
        <v/>
      </c>
      <c r="F962" s="5" t="str">
        <f>IF($A962&lt;&gt;"",IF(F$2&lt;&gt;"",INDEX('Instrument History'!$1:$1048576,CcyPerBase!$B962,CcyPerBase!F$3) / $C962,""),"")</f>
        <v/>
      </c>
      <c r="G962" s="5" t="str">
        <f>IF($A962&lt;&gt;"",IF(G$2&lt;&gt;"",INDEX('Instrument History'!$1:$1048576,CcyPerBase!$B962,CcyPerBase!G$3) / $C962,""),"")</f>
        <v/>
      </c>
      <c r="H962" s="5" t="str">
        <f>IF($A962&lt;&gt;"",IF(H$2&lt;&gt;"",INDEX('Instrument History'!$1:$1048576,CcyPerBase!$B962,CcyPerBase!H$3) / $C962,""),"")</f>
        <v/>
      </c>
      <c r="I962" s="5" t="str">
        <f>IF($A962&lt;&gt;"",IF(I$2&lt;&gt;"",INDEX('Instrument History'!$1:$1048576,CcyPerBase!$B962,CcyPerBase!I$3) / $C962,""),"")</f>
        <v/>
      </c>
      <c r="J962" s="5" t="str">
        <f>IF($A962&lt;&gt;"",IF(J$2&lt;&gt;"",INDEX('Instrument History'!$1:$1048576,CcyPerBase!$B962,CcyPerBase!J$3) / $C962,""),"")</f>
        <v/>
      </c>
      <c r="K962" s="5" t="str">
        <f>IF($A962&lt;&gt;"",IF(K$2&lt;&gt;"",INDEX('Instrument History'!$1:$1048576,CcyPerBase!$B962,CcyPerBase!K$3) / $C962,""),"")</f>
        <v/>
      </c>
      <c r="L962" s="5" t="str">
        <f>IF($A962&lt;&gt;"",IF(L$2&lt;&gt;"",INDEX('Instrument History'!$1:$1048576,CcyPerBase!$B962,CcyPerBase!L$3) / $C962,""),"")</f>
        <v/>
      </c>
      <c r="M962" s="5" t="str">
        <f>IF($A962&lt;&gt;"",IF(M$2&lt;&gt;"",INDEX('Instrument History'!$1:$1048576,CcyPerBase!$B962,CcyPerBase!M$3) / $C962,""),"")</f>
        <v/>
      </c>
      <c r="N962" s="5" t="str">
        <f>IF($A962&lt;&gt;"",IF(N$2&lt;&gt;"",INDEX('Instrument History'!$1:$1048576,CcyPerBase!$B962,CcyPerBase!N$3) / $C962,""),"")</f>
        <v/>
      </c>
      <c r="O962" s="5" t="str">
        <f>IF($A962&lt;&gt;"",IF(O$2&lt;&gt;"",INDEX('Instrument History'!$1:$1048576,CcyPerBase!$B962,CcyPerBase!O$3) / $C962,""),"")</f>
        <v/>
      </c>
      <c r="P962" s="5" t="str">
        <f>IF($A962&lt;&gt;"",IF(P$2&lt;&gt;"",INDEX('Instrument History'!$1:$1048576,CcyPerBase!$B962,CcyPerBase!P$3) / $C962,""),"")</f>
        <v/>
      </c>
      <c r="Q962" s="5" t="str">
        <f>IF($A962&lt;&gt;"",IF(Q$2&lt;&gt;"",INDEX('Instrument History'!$1:$1048576,CcyPerBase!$B962,CcyPerBase!Q$3) / $C962,""),"")</f>
        <v/>
      </c>
      <c r="R962" s="5" t="str">
        <f>IF($A962&lt;&gt;"",IF(R$2&lt;&gt;"",INDEX('Instrument History'!$1:$1048576,CcyPerBase!$B962,CcyPerBase!R$3) / $C962,""),"")</f>
        <v/>
      </c>
      <c r="S962" s="5" t="str">
        <f>IF($A962&lt;&gt;"",IF(S$2&lt;&gt;"",INDEX('Instrument History'!$1:$1048576,CcyPerBase!$B962,CcyPerBase!S$3) / $C962,""),"")</f>
        <v/>
      </c>
      <c r="T962" s="5" t="str">
        <f>IF($A962&lt;&gt;"",IF(T$2&lt;&gt;"",INDEX('Instrument History'!$1:$1048576,CcyPerBase!$B962,CcyPerBase!T$3) / $C962,""),"")</f>
        <v/>
      </c>
      <c r="U962" s="5" t="str">
        <f>IF($A962&lt;&gt;"",IF(U$2&lt;&gt;"",INDEX('Instrument History'!$1:$1048576,CcyPerBase!$B962,CcyPerBase!U$3) / $C962,""),"")</f>
        <v/>
      </c>
      <c r="V962" s="5" t="str">
        <f>IF($A962&lt;&gt;"",IF(V$2&lt;&gt;"",INDEX('Instrument History'!$1:$1048576,CcyPerBase!$B962,CcyPerBase!V$3) / $C962,""),"")</f>
        <v/>
      </c>
      <c r="W962" s="5" t="str">
        <f>IF($A962&lt;&gt;"",IF(W$2&lt;&gt;"",INDEX('Instrument History'!$1:$1048576,CcyPerBase!$B962,CcyPerBase!W$3) / $C962,""),"")</f>
        <v/>
      </c>
      <c r="X962" s="5" t="str">
        <f>IF($A962&lt;&gt;"",IF(X$2&lt;&gt;"",INDEX('Instrument History'!$1:$1048576,CcyPerBase!$B962,CcyPerBase!X$3) / $C962,""),"")</f>
        <v/>
      </c>
    </row>
    <row r="963" spans="1:24">
      <c r="A963" s="12" t="str">
        <f>IF(A962&lt;&gt;"",IF(A962=$B$3,"",'Instrument History'!A960),"")</f>
        <v/>
      </c>
      <c r="B963" t="str">
        <f t="shared" si="15"/>
        <v/>
      </c>
      <c r="C963" s="5" t="str">
        <f>IF(A963&lt;&gt;"",INDEX('Instrument History'!$1:$1048576,CcyPerBase!B963,CcyPerBase!$B$2),"")</f>
        <v/>
      </c>
      <c r="D963" s="5" t="str">
        <f>IF($A963&lt;&gt;"",INDEX('Instrument History'!$1:$1048576,CcyPerBase!$B963,CcyPerBase!D$3) / $C963,"")</f>
        <v/>
      </c>
      <c r="E963" s="5" t="str">
        <f>IF($A963&lt;&gt;"",IF(E$2&lt;&gt;"",INDEX('Instrument History'!$1:$1048576,CcyPerBase!$B963,CcyPerBase!E$3) / $C963,""),"")</f>
        <v/>
      </c>
      <c r="F963" s="5" t="str">
        <f>IF($A963&lt;&gt;"",IF(F$2&lt;&gt;"",INDEX('Instrument History'!$1:$1048576,CcyPerBase!$B963,CcyPerBase!F$3) / $C963,""),"")</f>
        <v/>
      </c>
      <c r="G963" s="5" t="str">
        <f>IF($A963&lt;&gt;"",IF(G$2&lt;&gt;"",INDEX('Instrument History'!$1:$1048576,CcyPerBase!$B963,CcyPerBase!G$3) / $C963,""),"")</f>
        <v/>
      </c>
      <c r="H963" s="5" t="str">
        <f>IF($A963&lt;&gt;"",IF(H$2&lt;&gt;"",INDEX('Instrument History'!$1:$1048576,CcyPerBase!$B963,CcyPerBase!H$3) / $C963,""),"")</f>
        <v/>
      </c>
      <c r="I963" s="5" t="str">
        <f>IF($A963&lt;&gt;"",IF(I$2&lt;&gt;"",INDEX('Instrument History'!$1:$1048576,CcyPerBase!$B963,CcyPerBase!I$3) / $C963,""),"")</f>
        <v/>
      </c>
      <c r="J963" s="5" t="str">
        <f>IF($A963&lt;&gt;"",IF(J$2&lt;&gt;"",INDEX('Instrument History'!$1:$1048576,CcyPerBase!$B963,CcyPerBase!J$3) / $C963,""),"")</f>
        <v/>
      </c>
      <c r="K963" s="5" t="str">
        <f>IF($A963&lt;&gt;"",IF(K$2&lt;&gt;"",INDEX('Instrument History'!$1:$1048576,CcyPerBase!$B963,CcyPerBase!K$3) / $C963,""),"")</f>
        <v/>
      </c>
      <c r="L963" s="5" t="str">
        <f>IF($A963&lt;&gt;"",IF(L$2&lt;&gt;"",INDEX('Instrument History'!$1:$1048576,CcyPerBase!$B963,CcyPerBase!L$3) / $C963,""),"")</f>
        <v/>
      </c>
      <c r="M963" s="5" t="str">
        <f>IF($A963&lt;&gt;"",IF(M$2&lt;&gt;"",INDEX('Instrument History'!$1:$1048576,CcyPerBase!$B963,CcyPerBase!M$3) / $C963,""),"")</f>
        <v/>
      </c>
      <c r="N963" s="5" t="str">
        <f>IF($A963&lt;&gt;"",IF(N$2&lt;&gt;"",INDEX('Instrument History'!$1:$1048576,CcyPerBase!$B963,CcyPerBase!N$3) / $C963,""),"")</f>
        <v/>
      </c>
      <c r="O963" s="5" t="str">
        <f>IF($A963&lt;&gt;"",IF(O$2&lt;&gt;"",INDEX('Instrument History'!$1:$1048576,CcyPerBase!$B963,CcyPerBase!O$3) / $C963,""),"")</f>
        <v/>
      </c>
      <c r="P963" s="5" t="str">
        <f>IF($A963&lt;&gt;"",IF(P$2&lt;&gt;"",INDEX('Instrument History'!$1:$1048576,CcyPerBase!$B963,CcyPerBase!P$3) / $C963,""),"")</f>
        <v/>
      </c>
      <c r="Q963" s="5" t="str">
        <f>IF($A963&lt;&gt;"",IF(Q$2&lt;&gt;"",INDEX('Instrument History'!$1:$1048576,CcyPerBase!$B963,CcyPerBase!Q$3) / $C963,""),"")</f>
        <v/>
      </c>
      <c r="R963" s="5" t="str">
        <f>IF($A963&lt;&gt;"",IF(R$2&lt;&gt;"",INDEX('Instrument History'!$1:$1048576,CcyPerBase!$B963,CcyPerBase!R$3) / $C963,""),"")</f>
        <v/>
      </c>
      <c r="S963" s="5" t="str">
        <f>IF($A963&lt;&gt;"",IF(S$2&lt;&gt;"",INDEX('Instrument History'!$1:$1048576,CcyPerBase!$B963,CcyPerBase!S$3) / $C963,""),"")</f>
        <v/>
      </c>
      <c r="T963" s="5" t="str">
        <f>IF($A963&lt;&gt;"",IF(T$2&lt;&gt;"",INDEX('Instrument History'!$1:$1048576,CcyPerBase!$B963,CcyPerBase!T$3) / $C963,""),"")</f>
        <v/>
      </c>
      <c r="U963" s="5" t="str">
        <f>IF($A963&lt;&gt;"",IF(U$2&lt;&gt;"",INDEX('Instrument History'!$1:$1048576,CcyPerBase!$B963,CcyPerBase!U$3) / $C963,""),"")</f>
        <v/>
      </c>
      <c r="V963" s="5" t="str">
        <f>IF($A963&lt;&gt;"",IF(V$2&lt;&gt;"",INDEX('Instrument History'!$1:$1048576,CcyPerBase!$B963,CcyPerBase!V$3) / $C963,""),"")</f>
        <v/>
      </c>
      <c r="W963" s="5" t="str">
        <f>IF($A963&lt;&gt;"",IF(W$2&lt;&gt;"",INDEX('Instrument History'!$1:$1048576,CcyPerBase!$B963,CcyPerBase!W$3) / $C963,""),"")</f>
        <v/>
      </c>
      <c r="X963" s="5" t="str">
        <f>IF($A963&lt;&gt;"",IF(X$2&lt;&gt;"",INDEX('Instrument History'!$1:$1048576,CcyPerBase!$B963,CcyPerBase!X$3) / $C963,""),"")</f>
        <v/>
      </c>
    </row>
    <row r="964" spans="1:24">
      <c r="A964" s="12" t="str">
        <f>IF(A963&lt;&gt;"",IF(A963=$B$3,"",'Instrument History'!A961),"")</f>
        <v/>
      </c>
      <c r="B964" t="str">
        <f t="shared" si="15"/>
        <v/>
      </c>
      <c r="C964" s="5" t="str">
        <f>IF(A964&lt;&gt;"",INDEX('Instrument History'!$1:$1048576,CcyPerBase!B964,CcyPerBase!$B$2),"")</f>
        <v/>
      </c>
      <c r="D964" s="5" t="str">
        <f>IF($A964&lt;&gt;"",INDEX('Instrument History'!$1:$1048576,CcyPerBase!$B964,CcyPerBase!D$3) / $C964,"")</f>
        <v/>
      </c>
      <c r="E964" s="5" t="str">
        <f>IF($A964&lt;&gt;"",IF(E$2&lt;&gt;"",INDEX('Instrument History'!$1:$1048576,CcyPerBase!$B964,CcyPerBase!E$3) / $C964,""),"")</f>
        <v/>
      </c>
      <c r="F964" s="5" t="str">
        <f>IF($A964&lt;&gt;"",IF(F$2&lt;&gt;"",INDEX('Instrument History'!$1:$1048576,CcyPerBase!$B964,CcyPerBase!F$3) / $C964,""),"")</f>
        <v/>
      </c>
      <c r="G964" s="5" t="str">
        <f>IF($A964&lt;&gt;"",IF(G$2&lt;&gt;"",INDEX('Instrument History'!$1:$1048576,CcyPerBase!$B964,CcyPerBase!G$3) / $C964,""),"")</f>
        <v/>
      </c>
      <c r="H964" s="5" t="str">
        <f>IF($A964&lt;&gt;"",IF(H$2&lt;&gt;"",INDEX('Instrument History'!$1:$1048576,CcyPerBase!$B964,CcyPerBase!H$3) / $C964,""),"")</f>
        <v/>
      </c>
      <c r="I964" s="5" t="str">
        <f>IF($A964&lt;&gt;"",IF(I$2&lt;&gt;"",INDEX('Instrument History'!$1:$1048576,CcyPerBase!$B964,CcyPerBase!I$3) / $C964,""),"")</f>
        <v/>
      </c>
      <c r="J964" s="5" t="str">
        <f>IF($A964&lt;&gt;"",IF(J$2&lt;&gt;"",INDEX('Instrument History'!$1:$1048576,CcyPerBase!$B964,CcyPerBase!J$3) / $C964,""),"")</f>
        <v/>
      </c>
      <c r="K964" s="5" t="str">
        <f>IF($A964&lt;&gt;"",IF(K$2&lt;&gt;"",INDEX('Instrument History'!$1:$1048576,CcyPerBase!$B964,CcyPerBase!K$3) / $C964,""),"")</f>
        <v/>
      </c>
      <c r="L964" s="5" t="str">
        <f>IF($A964&lt;&gt;"",IF(L$2&lt;&gt;"",INDEX('Instrument History'!$1:$1048576,CcyPerBase!$B964,CcyPerBase!L$3) / $C964,""),"")</f>
        <v/>
      </c>
      <c r="M964" s="5" t="str">
        <f>IF($A964&lt;&gt;"",IF(M$2&lt;&gt;"",INDEX('Instrument History'!$1:$1048576,CcyPerBase!$B964,CcyPerBase!M$3) / $C964,""),"")</f>
        <v/>
      </c>
      <c r="N964" s="5" t="str">
        <f>IF($A964&lt;&gt;"",IF(N$2&lt;&gt;"",INDEX('Instrument History'!$1:$1048576,CcyPerBase!$B964,CcyPerBase!N$3) / $C964,""),"")</f>
        <v/>
      </c>
      <c r="O964" s="5" t="str">
        <f>IF($A964&lt;&gt;"",IF(O$2&lt;&gt;"",INDEX('Instrument History'!$1:$1048576,CcyPerBase!$B964,CcyPerBase!O$3) / $C964,""),"")</f>
        <v/>
      </c>
      <c r="P964" s="5" t="str">
        <f>IF($A964&lt;&gt;"",IF(P$2&lt;&gt;"",INDEX('Instrument History'!$1:$1048576,CcyPerBase!$B964,CcyPerBase!P$3) / $C964,""),"")</f>
        <v/>
      </c>
      <c r="Q964" s="5" t="str">
        <f>IF($A964&lt;&gt;"",IF(Q$2&lt;&gt;"",INDEX('Instrument History'!$1:$1048576,CcyPerBase!$B964,CcyPerBase!Q$3) / $C964,""),"")</f>
        <v/>
      </c>
      <c r="R964" s="5" t="str">
        <f>IF($A964&lt;&gt;"",IF(R$2&lt;&gt;"",INDEX('Instrument History'!$1:$1048576,CcyPerBase!$B964,CcyPerBase!R$3) / $C964,""),"")</f>
        <v/>
      </c>
      <c r="S964" s="5" t="str">
        <f>IF($A964&lt;&gt;"",IF(S$2&lt;&gt;"",INDEX('Instrument History'!$1:$1048576,CcyPerBase!$B964,CcyPerBase!S$3) / $C964,""),"")</f>
        <v/>
      </c>
      <c r="T964" s="5" t="str">
        <f>IF($A964&lt;&gt;"",IF(T$2&lt;&gt;"",INDEX('Instrument History'!$1:$1048576,CcyPerBase!$B964,CcyPerBase!T$3) / $C964,""),"")</f>
        <v/>
      </c>
      <c r="U964" s="5" t="str">
        <f>IF($A964&lt;&gt;"",IF(U$2&lt;&gt;"",INDEX('Instrument History'!$1:$1048576,CcyPerBase!$B964,CcyPerBase!U$3) / $C964,""),"")</f>
        <v/>
      </c>
      <c r="V964" s="5" t="str">
        <f>IF($A964&lt;&gt;"",IF(V$2&lt;&gt;"",INDEX('Instrument History'!$1:$1048576,CcyPerBase!$B964,CcyPerBase!V$3) / $C964,""),"")</f>
        <v/>
      </c>
      <c r="W964" s="5" t="str">
        <f>IF($A964&lt;&gt;"",IF(W$2&lt;&gt;"",INDEX('Instrument History'!$1:$1048576,CcyPerBase!$B964,CcyPerBase!W$3) / $C964,""),"")</f>
        <v/>
      </c>
      <c r="X964" s="5" t="str">
        <f>IF($A964&lt;&gt;"",IF(X$2&lt;&gt;"",INDEX('Instrument History'!$1:$1048576,CcyPerBase!$B964,CcyPerBase!X$3) / $C964,""),"")</f>
        <v/>
      </c>
    </row>
    <row r="965" spans="1:24">
      <c r="A965" s="12" t="str">
        <f>IF(A964&lt;&gt;"",IF(A964=$B$3,"",'Instrument History'!A962),"")</f>
        <v/>
      </c>
      <c r="B965" t="str">
        <f t="shared" si="15"/>
        <v/>
      </c>
      <c r="C965" s="5" t="str">
        <f>IF(A965&lt;&gt;"",INDEX('Instrument History'!$1:$1048576,CcyPerBase!B965,CcyPerBase!$B$2),"")</f>
        <v/>
      </c>
      <c r="D965" s="5" t="str">
        <f>IF($A965&lt;&gt;"",INDEX('Instrument History'!$1:$1048576,CcyPerBase!$B965,CcyPerBase!D$3) / $C965,"")</f>
        <v/>
      </c>
      <c r="E965" s="5" t="str">
        <f>IF($A965&lt;&gt;"",IF(E$2&lt;&gt;"",INDEX('Instrument History'!$1:$1048576,CcyPerBase!$B965,CcyPerBase!E$3) / $C965,""),"")</f>
        <v/>
      </c>
      <c r="F965" s="5" t="str">
        <f>IF($A965&lt;&gt;"",IF(F$2&lt;&gt;"",INDEX('Instrument History'!$1:$1048576,CcyPerBase!$B965,CcyPerBase!F$3) / $C965,""),"")</f>
        <v/>
      </c>
      <c r="G965" s="5" t="str">
        <f>IF($A965&lt;&gt;"",IF(G$2&lt;&gt;"",INDEX('Instrument History'!$1:$1048576,CcyPerBase!$B965,CcyPerBase!G$3) / $C965,""),"")</f>
        <v/>
      </c>
      <c r="H965" s="5" t="str">
        <f>IF($A965&lt;&gt;"",IF(H$2&lt;&gt;"",INDEX('Instrument History'!$1:$1048576,CcyPerBase!$B965,CcyPerBase!H$3) / $C965,""),"")</f>
        <v/>
      </c>
      <c r="I965" s="5" t="str">
        <f>IF($A965&lt;&gt;"",IF(I$2&lt;&gt;"",INDEX('Instrument History'!$1:$1048576,CcyPerBase!$B965,CcyPerBase!I$3) / $C965,""),"")</f>
        <v/>
      </c>
      <c r="J965" s="5" t="str">
        <f>IF($A965&lt;&gt;"",IF(J$2&lt;&gt;"",INDEX('Instrument History'!$1:$1048576,CcyPerBase!$B965,CcyPerBase!J$3) / $C965,""),"")</f>
        <v/>
      </c>
      <c r="K965" s="5" t="str">
        <f>IF($A965&lt;&gt;"",IF(K$2&lt;&gt;"",INDEX('Instrument History'!$1:$1048576,CcyPerBase!$B965,CcyPerBase!K$3) / $C965,""),"")</f>
        <v/>
      </c>
      <c r="L965" s="5" t="str">
        <f>IF($A965&lt;&gt;"",IF(L$2&lt;&gt;"",INDEX('Instrument History'!$1:$1048576,CcyPerBase!$B965,CcyPerBase!L$3) / $C965,""),"")</f>
        <v/>
      </c>
      <c r="M965" s="5" t="str">
        <f>IF($A965&lt;&gt;"",IF(M$2&lt;&gt;"",INDEX('Instrument History'!$1:$1048576,CcyPerBase!$B965,CcyPerBase!M$3) / $C965,""),"")</f>
        <v/>
      </c>
      <c r="N965" s="5" t="str">
        <f>IF($A965&lt;&gt;"",IF(N$2&lt;&gt;"",INDEX('Instrument History'!$1:$1048576,CcyPerBase!$B965,CcyPerBase!N$3) / $C965,""),"")</f>
        <v/>
      </c>
      <c r="O965" s="5" t="str">
        <f>IF($A965&lt;&gt;"",IF(O$2&lt;&gt;"",INDEX('Instrument History'!$1:$1048576,CcyPerBase!$B965,CcyPerBase!O$3) / $C965,""),"")</f>
        <v/>
      </c>
      <c r="P965" s="5" t="str">
        <f>IF($A965&lt;&gt;"",IF(P$2&lt;&gt;"",INDEX('Instrument History'!$1:$1048576,CcyPerBase!$B965,CcyPerBase!P$3) / $C965,""),"")</f>
        <v/>
      </c>
      <c r="Q965" s="5" t="str">
        <f>IF($A965&lt;&gt;"",IF(Q$2&lt;&gt;"",INDEX('Instrument History'!$1:$1048576,CcyPerBase!$B965,CcyPerBase!Q$3) / $C965,""),"")</f>
        <v/>
      </c>
      <c r="R965" s="5" t="str">
        <f>IF($A965&lt;&gt;"",IF(R$2&lt;&gt;"",INDEX('Instrument History'!$1:$1048576,CcyPerBase!$B965,CcyPerBase!R$3) / $C965,""),"")</f>
        <v/>
      </c>
      <c r="S965" s="5" t="str">
        <f>IF($A965&lt;&gt;"",IF(S$2&lt;&gt;"",INDEX('Instrument History'!$1:$1048576,CcyPerBase!$B965,CcyPerBase!S$3) / $C965,""),"")</f>
        <v/>
      </c>
      <c r="T965" s="5" t="str">
        <f>IF($A965&lt;&gt;"",IF(T$2&lt;&gt;"",INDEX('Instrument History'!$1:$1048576,CcyPerBase!$B965,CcyPerBase!T$3) / $C965,""),"")</f>
        <v/>
      </c>
      <c r="U965" s="5" t="str">
        <f>IF($A965&lt;&gt;"",IF(U$2&lt;&gt;"",INDEX('Instrument History'!$1:$1048576,CcyPerBase!$B965,CcyPerBase!U$3) / $C965,""),"")</f>
        <v/>
      </c>
      <c r="V965" s="5" t="str">
        <f>IF($A965&lt;&gt;"",IF(V$2&lt;&gt;"",INDEX('Instrument History'!$1:$1048576,CcyPerBase!$B965,CcyPerBase!V$3) / $C965,""),"")</f>
        <v/>
      </c>
      <c r="W965" s="5" t="str">
        <f>IF($A965&lt;&gt;"",IF(W$2&lt;&gt;"",INDEX('Instrument History'!$1:$1048576,CcyPerBase!$B965,CcyPerBase!W$3) / $C965,""),"")</f>
        <v/>
      </c>
      <c r="X965" s="5" t="str">
        <f>IF($A965&lt;&gt;"",IF(X$2&lt;&gt;"",INDEX('Instrument History'!$1:$1048576,CcyPerBase!$B965,CcyPerBase!X$3) / $C965,""),"")</f>
        <v/>
      </c>
    </row>
    <row r="966" spans="1:24">
      <c r="A966" s="12" t="str">
        <f>IF(A965&lt;&gt;"",IF(A965=$B$3,"",'Instrument History'!A963),"")</f>
        <v/>
      </c>
      <c r="B966" t="str">
        <f t="shared" si="15"/>
        <v/>
      </c>
      <c r="C966" s="5" t="str">
        <f>IF(A966&lt;&gt;"",INDEX('Instrument History'!$1:$1048576,CcyPerBase!B966,CcyPerBase!$B$2),"")</f>
        <v/>
      </c>
      <c r="D966" s="5" t="str">
        <f>IF($A966&lt;&gt;"",INDEX('Instrument History'!$1:$1048576,CcyPerBase!$B966,CcyPerBase!D$3) / $C966,"")</f>
        <v/>
      </c>
      <c r="E966" s="5" t="str">
        <f>IF($A966&lt;&gt;"",IF(E$2&lt;&gt;"",INDEX('Instrument History'!$1:$1048576,CcyPerBase!$B966,CcyPerBase!E$3) / $C966,""),"")</f>
        <v/>
      </c>
      <c r="F966" s="5" t="str">
        <f>IF($A966&lt;&gt;"",IF(F$2&lt;&gt;"",INDEX('Instrument History'!$1:$1048576,CcyPerBase!$B966,CcyPerBase!F$3) / $C966,""),"")</f>
        <v/>
      </c>
      <c r="G966" s="5" t="str">
        <f>IF($A966&lt;&gt;"",IF(G$2&lt;&gt;"",INDEX('Instrument History'!$1:$1048576,CcyPerBase!$B966,CcyPerBase!G$3) / $C966,""),"")</f>
        <v/>
      </c>
      <c r="H966" s="5" t="str">
        <f>IF($A966&lt;&gt;"",IF(H$2&lt;&gt;"",INDEX('Instrument History'!$1:$1048576,CcyPerBase!$B966,CcyPerBase!H$3) / $C966,""),"")</f>
        <v/>
      </c>
      <c r="I966" s="5" t="str">
        <f>IF($A966&lt;&gt;"",IF(I$2&lt;&gt;"",INDEX('Instrument History'!$1:$1048576,CcyPerBase!$B966,CcyPerBase!I$3) / $C966,""),"")</f>
        <v/>
      </c>
      <c r="J966" s="5" t="str">
        <f>IF($A966&lt;&gt;"",IF(J$2&lt;&gt;"",INDEX('Instrument History'!$1:$1048576,CcyPerBase!$B966,CcyPerBase!J$3) / $C966,""),"")</f>
        <v/>
      </c>
      <c r="K966" s="5" t="str">
        <f>IF($A966&lt;&gt;"",IF(K$2&lt;&gt;"",INDEX('Instrument History'!$1:$1048576,CcyPerBase!$B966,CcyPerBase!K$3) / $C966,""),"")</f>
        <v/>
      </c>
      <c r="L966" s="5" t="str">
        <f>IF($A966&lt;&gt;"",IF(L$2&lt;&gt;"",INDEX('Instrument History'!$1:$1048576,CcyPerBase!$B966,CcyPerBase!L$3) / $C966,""),"")</f>
        <v/>
      </c>
      <c r="M966" s="5" t="str">
        <f>IF($A966&lt;&gt;"",IF(M$2&lt;&gt;"",INDEX('Instrument History'!$1:$1048576,CcyPerBase!$B966,CcyPerBase!M$3) / $C966,""),"")</f>
        <v/>
      </c>
      <c r="N966" s="5" t="str">
        <f>IF($A966&lt;&gt;"",IF(N$2&lt;&gt;"",INDEX('Instrument History'!$1:$1048576,CcyPerBase!$B966,CcyPerBase!N$3) / $C966,""),"")</f>
        <v/>
      </c>
      <c r="O966" s="5" t="str">
        <f>IF($A966&lt;&gt;"",IF(O$2&lt;&gt;"",INDEX('Instrument History'!$1:$1048576,CcyPerBase!$B966,CcyPerBase!O$3) / $C966,""),"")</f>
        <v/>
      </c>
      <c r="P966" s="5" t="str">
        <f>IF($A966&lt;&gt;"",IF(P$2&lt;&gt;"",INDEX('Instrument History'!$1:$1048576,CcyPerBase!$B966,CcyPerBase!P$3) / $C966,""),"")</f>
        <v/>
      </c>
      <c r="Q966" s="5" t="str">
        <f>IF($A966&lt;&gt;"",IF(Q$2&lt;&gt;"",INDEX('Instrument History'!$1:$1048576,CcyPerBase!$B966,CcyPerBase!Q$3) / $C966,""),"")</f>
        <v/>
      </c>
      <c r="R966" s="5" t="str">
        <f>IF($A966&lt;&gt;"",IF(R$2&lt;&gt;"",INDEX('Instrument History'!$1:$1048576,CcyPerBase!$B966,CcyPerBase!R$3) / $C966,""),"")</f>
        <v/>
      </c>
      <c r="S966" s="5" t="str">
        <f>IF($A966&lt;&gt;"",IF(S$2&lt;&gt;"",INDEX('Instrument History'!$1:$1048576,CcyPerBase!$B966,CcyPerBase!S$3) / $C966,""),"")</f>
        <v/>
      </c>
      <c r="T966" s="5" t="str">
        <f>IF($A966&lt;&gt;"",IF(T$2&lt;&gt;"",INDEX('Instrument History'!$1:$1048576,CcyPerBase!$B966,CcyPerBase!T$3) / $C966,""),"")</f>
        <v/>
      </c>
      <c r="U966" s="5" t="str">
        <f>IF($A966&lt;&gt;"",IF(U$2&lt;&gt;"",INDEX('Instrument History'!$1:$1048576,CcyPerBase!$B966,CcyPerBase!U$3) / $C966,""),"")</f>
        <v/>
      </c>
      <c r="V966" s="5" t="str">
        <f>IF($A966&lt;&gt;"",IF(V$2&lt;&gt;"",INDEX('Instrument History'!$1:$1048576,CcyPerBase!$B966,CcyPerBase!V$3) / $C966,""),"")</f>
        <v/>
      </c>
      <c r="W966" s="5" t="str">
        <f>IF($A966&lt;&gt;"",IF(W$2&lt;&gt;"",INDEX('Instrument History'!$1:$1048576,CcyPerBase!$B966,CcyPerBase!W$3) / $C966,""),"")</f>
        <v/>
      </c>
      <c r="X966" s="5" t="str">
        <f>IF($A966&lt;&gt;"",IF(X$2&lt;&gt;"",INDEX('Instrument History'!$1:$1048576,CcyPerBase!$B966,CcyPerBase!X$3) / $C966,""),"")</f>
        <v/>
      </c>
    </row>
    <row r="967" spans="1:24">
      <c r="A967" s="12" t="str">
        <f>IF(A966&lt;&gt;"",IF(A966=$B$3,"",'Instrument History'!A964),"")</f>
        <v/>
      </c>
      <c r="B967" t="str">
        <f t="shared" ref="B967:B1030" si="16">IF(A967&lt;&gt;"",B966+1,"")</f>
        <v/>
      </c>
      <c r="C967" s="5" t="str">
        <f>IF(A967&lt;&gt;"",INDEX('Instrument History'!$1:$1048576,CcyPerBase!B967,CcyPerBase!$B$2),"")</f>
        <v/>
      </c>
      <c r="D967" s="5" t="str">
        <f>IF($A967&lt;&gt;"",INDEX('Instrument History'!$1:$1048576,CcyPerBase!$B967,CcyPerBase!D$3) / $C967,"")</f>
        <v/>
      </c>
      <c r="E967" s="5" t="str">
        <f>IF($A967&lt;&gt;"",IF(E$2&lt;&gt;"",INDEX('Instrument History'!$1:$1048576,CcyPerBase!$B967,CcyPerBase!E$3) / $C967,""),"")</f>
        <v/>
      </c>
      <c r="F967" s="5" t="str">
        <f>IF($A967&lt;&gt;"",IF(F$2&lt;&gt;"",INDEX('Instrument History'!$1:$1048576,CcyPerBase!$B967,CcyPerBase!F$3) / $C967,""),"")</f>
        <v/>
      </c>
      <c r="G967" s="5" t="str">
        <f>IF($A967&lt;&gt;"",IF(G$2&lt;&gt;"",INDEX('Instrument History'!$1:$1048576,CcyPerBase!$B967,CcyPerBase!G$3) / $C967,""),"")</f>
        <v/>
      </c>
      <c r="H967" s="5" t="str">
        <f>IF($A967&lt;&gt;"",IF(H$2&lt;&gt;"",INDEX('Instrument History'!$1:$1048576,CcyPerBase!$B967,CcyPerBase!H$3) / $C967,""),"")</f>
        <v/>
      </c>
      <c r="I967" s="5" t="str">
        <f>IF($A967&lt;&gt;"",IF(I$2&lt;&gt;"",INDEX('Instrument History'!$1:$1048576,CcyPerBase!$B967,CcyPerBase!I$3) / $C967,""),"")</f>
        <v/>
      </c>
      <c r="J967" s="5" t="str">
        <f>IF($A967&lt;&gt;"",IF(J$2&lt;&gt;"",INDEX('Instrument History'!$1:$1048576,CcyPerBase!$B967,CcyPerBase!J$3) / $C967,""),"")</f>
        <v/>
      </c>
      <c r="K967" s="5" t="str">
        <f>IF($A967&lt;&gt;"",IF(K$2&lt;&gt;"",INDEX('Instrument History'!$1:$1048576,CcyPerBase!$B967,CcyPerBase!K$3) / $C967,""),"")</f>
        <v/>
      </c>
      <c r="L967" s="5" t="str">
        <f>IF($A967&lt;&gt;"",IF(L$2&lt;&gt;"",INDEX('Instrument History'!$1:$1048576,CcyPerBase!$B967,CcyPerBase!L$3) / $C967,""),"")</f>
        <v/>
      </c>
      <c r="M967" s="5" t="str">
        <f>IF($A967&lt;&gt;"",IF(M$2&lt;&gt;"",INDEX('Instrument History'!$1:$1048576,CcyPerBase!$B967,CcyPerBase!M$3) / $C967,""),"")</f>
        <v/>
      </c>
      <c r="N967" s="5" t="str">
        <f>IF($A967&lt;&gt;"",IF(N$2&lt;&gt;"",INDEX('Instrument History'!$1:$1048576,CcyPerBase!$B967,CcyPerBase!N$3) / $C967,""),"")</f>
        <v/>
      </c>
      <c r="O967" s="5" t="str">
        <f>IF($A967&lt;&gt;"",IF(O$2&lt;&gt;"",INDEX('Instrument History'!$1:$1048576,CcyPerBase!$B967,CcyPerBase!O$3) / $C967,""),"")</f>
        <v/>
      </c>
      <c r="P967" s="5" t="str">
        <f>IF($A967&lt;&gt;"",IF(P$2&lt;&gt;"",INDEX('Instrument History'!$1:$1048576,CcyPerBase!$B967,CcyPerBase!P$3) / $C967,""),"")</f>
        <v/>
      </c>
      <c r="Q967" s="5" t="str">
        <f>IF($A967&lt;&gt;"",IF(Q$2&lt;&gt;"",INDEX('Instrument History'!$1:$1048576,CcyPerBase!$B967,CcyPerBase!Q$3) / $C967,""),"")</f>
        <v/>
      </c>
      <c r="R967" s="5" t="str">
        <f>IF($A967&lt;&gt;"",IF(R$2&lt;&gt;"",INDEX('Instrument History'!$1:$1048576,CcyPerBase!$B967,CcyPerBase!R$3) / $C967,""),"")</f>
        <v/>
      </c>
      <c r="S967" s="5" t="str">
        <f>IF($A967&lt;&gt;"",IF(S$2&lt;&gt;"",INDEX('Instrument History'!$1:$1048576,CcyPerBase!$B967,CcyPerBase!S$3) / $C967,""),"")</f>
        <v/>
      </c>
      <c r="T967" s="5" t="str">
        <f>IF($A967&lt;&gt;"",IF(T$2&lt;&gt;"",INDEX('Instrument History'!$1:$1048576,CcyPerBase!$B967,CcyPerBase!T$3) / $C967,""),"")</f>
        <v/>
      </c>
      <c r="U967" s="5" t="str">
        <f>IF($A967&lt;&gt;"",IF(U$2&lt;&gt;"",INDEX('Instrument History'!$1:$1048576,CcyPerBase!$B967,CcyPerBase!U$3) / $C967,""),"")</f>
        <v/>
      </c>
      <c r="V967" s="5" t="str">
        <f>IF($A967&lt;&gt;"",IF(V$2&lt;&gt;"",INDEX('Instrument History'!$1:$1048576,CcyPerBase!$B967,CcyPerBase!V$3) / $C967,""),"")</f>
        <v/>
      </c>
      <c r="W967" s="5" t="str">
        <f>IF($A967&lt;&gt;"",IF(W$2&lt;&gt;"",INDEX('Instrument History'!$1:$1048576,CcyPerBase!$B967,CcyPerBase!W$3) / $C967,""),"")</f>
        <v/>
      </c>
      <c r="X967" s="5" t="str">
        <f>IF($A967&lt;&gt;"",IF(X$2&lt;&gt;"",INDEX('Instrument History'!$1:$1048576,CcyPerBase!$B967,CcyPerBase!X$3) / $C967,""),"")</f>
        <v/>
      </c>
    </row>
    <row r="968" spans="1:24">
      <c r="A968" s="12" t="str">
        <f>IF(A967&lt;&gt;"",IF(A967=$B$3,"",'Instrument History'!A965),"")</f>
        <v/>
      </c>
      <c r="B968" t="str">
        <f t="shared" si="16"/>
        <v/>
      </c>
      <c r="C968" s="5" t="str">
        <f>IF(A968&lt;&gt;"",INDEX('Instrument History'!$1:$1048576,CcyPerBase!B968,CcyPerBase!$B$2),"")</f>
        <v/>
      </c>
      <c r="D968" s="5" t="str">
        <f>IF($A968&lt;&gt;"",INDEX('Instrument History'!$1:$1048576,CcyPerBase!$B968,CcyPerBase!D$3) / $C968,"")</f>
        <v/>
      </c>
      <c r="E968" s="5" t="str">
        <f>IF($A968&lt;&gt;"",IF(E$2&lt;&gt;"",INDEX('Instrument History'!$1:$1048576,CcyPerBase!$B968,CcyPerBase!E$3) / $C968,""),"")</f>
        <v/>
      </c>
      <c r="F968" s="5" t="str">
        <f>IF($A968&lt;&gt;"",IF(F$2&lt;&gt;"",INDEX('Instrument History'!$1:$1048576,CcyPerBase!$B968,CcyPerBase!F$3) / $C968,""),"")</f>
        <v/>
      </c>
      <c r="G968" s="5" t="str">
        <f>IF($A968&lt;&gt;"",IF(G$2&lt;&gt;"",INDEX('Instrument History'!$1:$1048576,CcyPerBase!$B968,CcyPerBase!G$3) / $C968,""),"")</f>
        <v/>
      </c>
      <c r="H968" s="5" t="str">
        <f>IF($A968&lt;&gt;"",IF(H$2&lt;&gt;"",INDEX('Instrument History'!$1:$1048576,CcyPerBase!$B968,CcyPerBase!H$3) / $C968,""),"")</f>
        <v/>
      </c>
      <c r="I968" s="5" t="str">
        <f>IF($A968&lt;&gt;"",IF(I$2&lt;&gt;"",INDEX('Instrument History'!$1:$1048576,CcyPerBase!$B968,CcyPerBase!I$3) / $C968,""),"")</f>
        <v/>
      </c>
      <c r="J968" s="5" t="str">
        <f>IF($A968&lt;&gt;"",IF(J$2&lt;&gt;"",INDEX('Instrument History'!$1:$1048576,CcyPerBase!$B968,CcyPerBase!J$3) / $C968,""),"")</f>
        <v/>
      </c>
      <c r="K968" s="5" t="str">
        <f>IF($A968&lt;&gt;"",IF(K$2&lt;&gt;"",INDEX('Instrument History'!$1:$1048576,CcyPerBase!$B968,CcyPerBase!K$3) / $C968,""),"")</f>
        <v/>
      </c>
      <c r="L968" s="5" t="str">
        <f>IF($A968&lt;&gt;"",IF(L$2&lt;&gt;"",INDEX('Instrument History'!$1:$1048576,CcyPerBase!$B968,CcyPerBase!L$3) / $C968,""),"")</f>
        <v/>
      </c>
      <c r="M968" s="5" t="str">
        <f>IF($A968&lt;&gt;"",IF(M$2&lt;&gt;"",INDEX('Instrument History'!$1:$1048576,CcyPerBase!$B968,CcyPerBase!M$3) / $C968,""),"")</f>
        <v/>
      </c>
      <c r="N968" s="5" t="str">
        <f>IF($A968&lt;&gt;"",IF(N$2&lt;&gt;"",INDEX('Instrument History'!$1:$1048576,CcyPerBase!$B968,CcyPerBase!N$3) / $C968,""),"")</f>
        <v/>
      </c>
      <c r="O968" s="5" t="str">
        <f>IF($A968&lt;&gt;"",IF(O$2&lt;&gt;"",INDEX('Instrument History'!$1:$1048576,CcyPerBase!$B968,CcyPerBase!O$3) / $C968,""),"")</f>
        <v/>
      </c>
      <c r="P968" s="5" t="str">
        <f>IF($A968&lt;&gt;"",IF(P$2&lt;&gt;"",INDEX('Instrument History'!$1:$1048576,CcyPerBase!$B968,CcyPerBase!P$3) / $C968,""),"")</f>
        <v/>
      </c>
      <c r="Q968" s="5" t="str">
        <f>IF($A968&lt;&gt;"",IF(Q$2&lt;&gt;"",INDEX('Instrument History'!$1:$1048576,CcyPerBase!$B968,CcyPerBase!Q$3) / $C968,""),"")</f>
        <v/>
      </c>
      <c r="R968" s="5" t="str">
        <f>IF($A968&lt;&gt;"",IF(R$2&lt;&gt;"",INDEX('Instrument History'!$1:$1048576,CcyPerBase!$B968,CcyPerBase!R$3) / $C968,""),"")</f>
        <v/>
      </c>
      <c r="S968" s="5" t="str">
        <f>IF($A968&lt;&gt;"",IF(S$2&lt;&gt;"",INDEX('Instrument History'!$1:$1048576,CcyPerBase!$B968,CcyPerBase!S$3) / $C968,""),"")</f>
        <v/>
      </c>
      <c r="T968" s="5" t="str">
        <f>IF($A968&lt;&gt;"",IF(T$2&lt;&gt;"",INDEX('Instrument History'!$1:$1048576,CcyPerBase!$B968,CcyPerBase!T$3) / $C968,""),"")</f>
        <v/>
      </c>
      <c r="U968" s="5" t="str">
        <f>IF($A968&lt;&gt;"",IF(U$2&lt;&gt;"",INDEX('Instrument History'!$1:$1048576,CcyPerBase!$B968,CcyPerBase!U$3) / $C968,""),"")</f>
        <v/>
      </c>
      <c r="V968" s="5" t="str">
        <f>IF($A968&lt;&gt;"",IF(V$2&lt;&gt;"",INDEX('Instrument History'!$1:$1048576,CcyPerBase!$B968,CcyPerBase!V$3) / $C968,""),"")</f>
        <v/>
      </c>
      <c r="W968" s="5" t="str">
        <f>IF($A968&lt;&gt;"",IF(W$2&lt;&gt;"",INDEX('Instrument History'!$1:$1048576,CcyPerBase!$B968,CcyPerBase!W$3) / $C968,""),"")</f>
        <v/>
      </c>
      <c r="X968" s="5" t="str">
        <f>IF($A968&lt;&gt;"",IF(X$2&lt;&gt;"",INDEX('Instrument History'!$1:$1048576,CcyPerBase!$B968,CcyPerBase!X$3) / $C968,""),"")</f>
        <v/>
      </c>
    </row>
    <row r="969" spans="1:24">
      <c r="A969" s="12" t="str">
        <f>IF(A968&lt;&gt;"",IF(A968=$B$3,"",'Instrument History'!A966),"")</f>
        <v/>
      </c>
      <c r="B969" t="str">
        <f t="shared" si="16"/>
        <v/>
      </c>
      <c r="C969" s="5" t="str">
        <f>IF(A969&lt;&gt;"",INDEX('Instrument History'!$1:$1048576,CcyPerBase!B969,CcyPerBase!$B$2),"")</f>
        <v/>
      </c>
      <c r="D969" s="5" t="str">
        <f>IF($A969&lt;&gt;"",INDEX('Instrument History'!$1:$1048576,CcyPerBase!$B969,CcyPerBase!D$3) / $C969,"")</f>
        <v/>
      </c>
      <c r="E969" s="5" t="str">
        <f>IF($A969&lt;&gt;"",IF(E$2&lt;&gt;"",INDEX('Instrument History'!$1:$1048576,CcyPerBase!$B969,CcyPerBase!E$3) / $C969,""),"")</f>
        <v/>
      </c>
      <c r="F969" s="5" t="str">
        <f>IF($A969&lt;&gt;"",IF(F$2&lt;&gt;"",INDEX('Instrument History'!$1:$1048576,CcyPerBase!$B969,CcyPerBase!F$3) / $C969,""),"")</f>
        <v/>
      </c>
      <c r="G969" s="5" t="str">
        <f>IF($A969&lt;&gt;"",IF(G$2&lt;&gt;"",INDEX('Instrument History'!$1:$1048576,CcyPerBase!$B969,CcyPerBase!G$3) / $C969,""),"")</f>
        <v/>
      </c>
      <c r="H969" s="5" t="str">
        <f>IF($A969&lt;&gt;"",IF(H$2&lt;&gt;"",INDEX('Instrument History'!$1:$1048576,CcyPerBase!$B969,CcyPerBase!H$3) / $C969,""),"")</f>
        <v/>
      </c>
      <c r="I969" s="5" t="str">
        <f>IF($A969&lt;&gt;"",IF(I$2&lt;&gt;"",INDEX('Instrument History'!$1:$1048576,CcyPerBase!$B969,CcyPerBase!I$3) / $C969,""),"")</f>
        <v/>
      </c>
      <c r="J969" s="5" t="str">
        <f>IF($A969&lt;&gt;"",IF(J$2&lt;&gt;"",INDEX('Instrument History'!$1:$1048576,CcyPerBase!$B969,CcyPerBase!J$3) / $C969,""),"")</f>
        <v/>
      </c>
      <c r="K969" s="5" t="str">
        <f>IF($A969&lt;&gt;"",IF(K$2&lt;&gt;"",INDEX('Instrument History'!$1:$1048576,CcyPerBase!$B969,CcyPerBase!K$3) / $C969,""),"")</f>
        <v/>
      </c>
      <c r="L969" s="5" t="str">
        <f>IF($A969&lt;&gt;"",IF(L$2&lt;&gt;"",INDEX('Instrument History'!$1:$1048576,CcyPerBase!$B969,CcyPerBase!L$3) / $C969,""),"")</f>
        <v/>
      </c>
      <c r="M969" s="5" t="str">
        <f>IF($A969&lt;&gt;"",IF(M$2&lt;&gt;"",INDEX('Instrument History'!$1:$1048576,CcyPerBase!$B969,CcyPerBase!M$3) / $C969,""),"")</f>
        <v/>
      </c>
      <c r="N969" s="5" t="str">
        <f>IF($A969&lt;&gt;"",IF(N$2&lt;&gt;"",INDEX('Instrument History'!$1:$1048576,CcyPerBase!$B969,CcyPerBase!N$3) / $C969,""),"")</f>
        <v/>
      </c>
      <c r="O969" s="5" t="str">
        <f>IF($A969&lt;&gt;"",IF(O$2&lt;&gt;"",INDEX('Instrument History'!$1:$1048576,CcyPerBase!$B969,CcyPerBase!O$3) / $C969,""),"")</f>
        <v/>
      </c>
      <c r="P969" s="5" t="str">
        <f>IF($A969&lt;&gt;"",IF(P$2&lt;&gt;"",INDEX('Instrument History'!$1:$1048576,CcyPerBase!$B969,CcyPerBase!P$3) / $C969,""),"")</f>
        <v/>
      </c>
      <c r="Q969" s="5" t="str">
        <f>IF($A969&lt;&gt;"",IF(Q$2&lt;&gt;"",INDEX('Instrument History'!$1:$1048576,CcyPerBase!$B969,CcyPerBase!Q$3) / $C969,""),"")</f>
        <v/>
      </c>
      <c r="R969" s="5" t="str">
        <f>IF($A969&lt;&gt;"",IF(R$2&lt;&gt;"",INDEX('Instrument History'!$1:$1048576,CcyPerBase!$B969,CcyPerBase!R$3) / $C969,""),"")</f>
        <v/>
      </c>
      <c r="S969" s="5" t="str">
        <f>IF($A969&lt;&gt;"",IF(S$2&lt;&gt;"",INDEX('Instrument History'!$1:$1048576,CcyPerBase!$B969,CcyPerBase!S$3) / $C969,""),"")</f>
        <v/>
      </c>
      <c r="T969" s="5" t="str">
        <f>IF($A969&lt;&gt;"",IF(T$2&lt;&gt;"",INDEX('Instrument History'!$1:$1048576,CcyPerBase!$B969,CcyPerBase!T$3) / $C969,""),"")</f>
        <v/>
      </c>
      <c r="U969" s="5" t="str">
        <f>IF($A969&lt;&gt;"",IF(U$2&lt;&gt;"",INDEX('Instrument History'!$1:$1048576,CcyPerBase!$B969,CcyPerBase!U$3) / $C969,""),"")</f>
        <v/>
      </c>
      <c r="V969" s="5" t="str">
        <f>IF($A969&lt;&gt;"",IF(V$2&lt;&gt;"",INDEX('Instrument History'!$1:$1048576,CcyPerBase!$B969,CcyPerBase!V$3) / $C969,""),"")</f>
        <v/>
      </c>
      <c r="W969" s="5" t="str">
        <f>IF($A969&lt;&gt;"",IF(W$2&lt;&gt;"",INDEX('Instrument History'!$1:$1048576,CcyPerBase!$B969,CcyPerBase!W$3) / $C969,""),"")</f>
        <v/>
      </c>
      <c r="X969" s="5" t="str">
        <f>IF($A969&lt;&gt;"",IF(X$2&lt;&gt;"",INDEX('Instrument History'!$1:$1048576,CcyPerBase!$B969,CcyPerBase!X$3) / $C969,""),"")</f>
        <v/>
      </c>
    </row>
    <row r="970" spans="1:24">
      <c r="A970" s="12" t="str">
        <f>IF(A969&lt;&gt;"",IF(A969=$B$3,"",'Instrument History'!A967),"")</f>
        <v/>
      </c>
      <c r="B970" t="str">
        <f t="shared" si="16"/>
        <v/>
      </c>
      <c r="C970" s="5" t="str">
        <f>IF(A970&lt;&gt;"",INDEX('Instrument History'!$1:$1048576,CcyPerBase!B970,CcyPerBase!$B$2),"")</f>
        <v/>
      </c>
      <c r="D970" s="5" t="str">
        <f>IF($A970&lt;&gt;"",INDEX('Instrument History'!$1:$1048576,CcyPerBase!$B970,CcyPerBase!D$3) / $C970,"")</f>
        <v/>
      </c>
      <c r="E970" s="5" t="str">
        <f>IF($A970&lt;&gt;"",IF(E$2&lt;&gt;"",INDEX('Instrument History'!$1:$1048576,CcyPerBase!$B970,CcyPerBase!E$3) / $C970,""),"")</f>
        <v/>
      </c>
      <c r="F970" s="5" t="str">
        <f>IF($A970&lt;&gt;"",IF(F$2&lt;&gt;"",INDEX('Instrument History'!$1:$1048576,CcyPerBase!$B970,CcyPerBase!F$3) / $C970,""),"")</f>
        <v/>
      </c>
      <c r="G970" s="5" t="str">
        <f>IF($A970&lt;&gt;"",IF(G$2&lt;&gt;"",INDEX('Instrument History'!$1:$1048576,CcyPerBase!$B970,CcyPerBase!G$3) / $C970,""),"")</f>
        <v/>
      </c>
      <c r="H970" s="5" t="str">
        <f>IF($A970&lt;&gt;"",IF(H$2&lt;&gt;"",INDEX('Instrument History'!$1:$1048576,CcyPerBase!$B970,CcyPerBase!H$3) / $C970,""),"")</f>
        <v/>
      </c>
      <c r="I970" s="5" t="str">
        <f>IF($A970&lt;&gt;"",IF(I$2&lt;&gt;"",INDEX('Instrument History'!$1:$1048576,CcyPerBase!$B970,CcyPerBase!I$3) / $C970,""),"")</f>
        <v/>
      </c>
      <c r="J970" s="5" t="str">
        <f>IF($A970&lt;&gt;"",IF(J$2&lt;&gt;"",INDEX('Instrument History'!$1:$1048576,CcyPerBase!$B970,CcyPerBase!J$3) / $C970,""),"")</f>
        <v/>
      </c>
      <c r="K970" s="5" t="str">
        <f>IF($A970&lt;&gt;"",IF(K$2&lt;&gt;"",INDEX('Instrument History'!$1:$1048576,CcyPerBase!$B970,CcyPerBase!K$3) / $C970,""),"")</f>
        <v/>
      </c>
      <c r="L970" s="5" t="str">
        <f>IF($A970&lt;&gt;"",IF(L$2&lt;&gt;"",INDEX('Instrument History'!$1:$1048576,CcyPerBase!$B970,CcyPerBase!L$3) / $C970,""),"")</f>
        <v/>
      </c>
      <c r="M970" s="5" t="str">
        <f>IF($A970&lt;&gt;"",IF(M$2&lt;&gt;"",INDEX('Instrument History'!$1:$1048576,CcyPerBase!$B970,CcyPerBase!M$3) / $C970,""),"")</f>
        <v/>
      </c>
      <c r="N970" s="5" t="str">
        <f>IF($A970&lt;&gt;"",IF(N$2&lt;&gt;"",INDEX('Instrument History'!$1:$1048576,CcyPerBase!$B970,CcyPerBase!N$3) / $C970,""),"")</f>
        <v/>
      </c>
      <c r="O970" s="5" t="str">
        <f>IF($A970&lt;&gt;"",IF(O$2&lt;&gt;"",INDEX('Instrument History'!$1:$1048576,CcyPerBase!$B970,CcyPerBase!O$3) / $C970,""),"")</f>
        <v/>
      </c>
      <c r="P970" s="5" t="str">
        <f>IF($A970&lt;&gt;"",IF(P$2&lt;&gt;"",INDEX('Instrument History'!$1:$1048576,CcyPerBase!$B970,CcyPerBase!P$3) / $C970,""),"")</f>
        <v/>
      </c>
      <c r="Q970" s="5" t="str">
        <f>IF($A970&lt;&gt;"",IF(Q$2&lt;&gt;"",INDEX('Instrument History'!$1:$1048576,CcyPerBase!$B970,CcyPerBase!Q$3) / $C970,""),"")</f>
        <v/>
      </c>
      <c r="R970" s="5" t="str">
        <f>IF($A970&lt;&gt;"",IF(R$2&lt;&gt;"",INDEX('Instrument History'!$1:$1048576,CcyPerBase!$B970,CcyPerBase!R$3) / $C970,""),"")</f>
        <v/>
      </c>
      <c r="S970" s="5" t="str">
        <f>IF($A970&lt;&gt;"",IF(S$2&lt;&gt;"",INDEX('Instrument History'!$1:$1048576,CcyPerBase!$B970,CcyPerBase!S$3) / $C970,""),"")</f>
        <v/>
      </c>
      <c r="T970" s="5" t="str">
        <f>IF($A970&lt;&gt;"",IF(T$2&lt;&gt;"",INDEX('Instrument History'!$1:$1048576,CcyPerBase!$B970,CcyPerBase!T$3) / $C970,""),"")</f>
        <v/>
      </c>
      <c r="U970" s="5" t="str">
        <f>IF($A970&lt;&gt;"",IF(U$2&lt;&gt;"",INDEX('Instrument History'!$1:$1048576,CcyPerBase!$B970,CcyPerBase!U$3) / $C970,""),"")</f>
        <v/>
      </c>
      <c r="V970" s="5" t="str">
        <f>IF($A970&lt;&gt;"",IF(V$2&lt;&gt;"",INDEX('Instrument History'!$1:$1048576,CcyPerBase!$B970,CcyPerBase!V$3) / $C970,""),"")</f>
        <v/>
      </c>
      <c r="W970" s="5" t="str">
        <f>IF($A970&lt;&gt;"",IF(W$2&lt;&gt;"",INDEX('Instrument History'!$1:$1048576,CcyPerBase!$B970,CcyPerBase!W$3) / $C970,""),"")</f>
        <v/>
      </c>
      <c r="X970" s="5" t="str">
        <f>IF($A970&lt;&gt;"",IF(X$2&lt;&gt;"",INDEX('Instrument History'!$1:$1048576,CcyPerBase!$B970,CcyPerBase!X$3) / $C970,""),"")</f>
        <v/>
      </c>
    </row>
    <row r="971" spans="1:24">
      <c r="A971" s="12" t="str">
        <f>IF(A970&lt;&gt;"",IF(A970=$B$3,"",'Instrument History'!A968),"")</f>
        <v/>
      </c>
      <c r="B971" t="str">
        <f t="shared" si="16"/>
        <v/>
      </c>
      <c r="C971" s="5" t="str">
        <f>IF(A971&lt;&gt;"",INDEX('Instrument History'!$1:$1048576,CcyPerBase!B971,CcyPerBase!$B$2),"")</f>
        <v/>
      </c>
      <c r="D971" s="5" t="str">
        <f>IF($A971&lt;&gt;"",INDEX('Instrument History'!$1:$1048576,CcyPerBase!$B971,CcyPerBase!D$3) / $C971,"")</f>
        <v/>
      </c>
      <c r="E971" s="5" t="str">
        <f>IF($A971&lt;&gt;"",IF(E$2&lt;&gt;"",INDEX('Instrument History'!$1:$1048576,CcyPerBase!$B971,CcyPerBase!E$3) / $C971,""),"")</f>
        <v/>
      </c>
      <c r="F971" s="5" t="str">
        <f>IF($A971&lt;&gt;"",IF(F$2&lt;&gt;"",INDEX('Instrument History'!$1:$1048576,CcyPerBase!$B971,CcyPerBase!F$3) / $C971,""),"")</f>
        <v/>
      </c>
      <c r="G971" s="5" t="str">
        <f>IF($A971&lt;&gt;"",IF(G$2&lt;&gt;"",INDEX('Instrument History'!$1:$1048576,CcyPerBase!$B971,CcyPerBase!G$3) / $C971,""),"")</f>
        <v/>
      </c>
      <c r="H971" s="5" t="str">
        <f>IF($A971&lt;&gt;"",IF(H$2&lt;&gt;"",INDEX('Instrument History'!$1:$1048576,CcyPerBase!$B971,CcyPerBase!H$3) / $C971,""),"")</f>
        <v/>
      </c>
      <c r="I971" s="5" t="str">
        <f>IF($A971&lt;&gt;"",IF(I$2&lt;&gt;"",INDEX('Instrument History'!$1:$1048576,CcyPerBase!$B971,CcyPerBase!I$3) / $C971,""),"")</f>
        <v/>
      </c>
      <c r="J971" s="5" t="str">
        <f>IF($A971&lt;&gt;"",IF(J$2&lt;&gt;"",INDEX('Instrument History'!$1:$1048576,CcyPerBase!$B971,CcyPerBase!J$3) / $C971,""),"")</f>
        <v/>
      </c>
      <c r="K971" s="5" t="str">
        <f>IF($A971&lt;&gt;"",IF(K$2&lt;&gt;"",INDEX('Instrument History'!$1:$1048576,CcyPerBase!$B971,CcyPerBase!K$3) / $C971,""),"")</f>
        <v/>
      </c>
      <c r="L971" s="5" t="str">
        <f>IF($A971&lt;&gt;"",IF(L$2&lt;&gt;"",INDEX('Instrument History'!$1:$1048576,CcyPerBase!$B971,CcyPerBase!L$3) / $C971,""),"")</f>
        <v/>
      </c>
      <c r="M971" s="5" t="str">
        <f>IF($A971&lt;&gt;"",IF(M$2&lt;&gt;"",INDEX('Instrument History'!$1:$1048576,CcyPerBase!$B971,CcyPerBase!M$3) / $C971,""),"")</f>
        <v/>
      </c>
      <c r="N971" s="5" t="str">
        <f>IF($A971&lt;&gt;"",IF(N$2&lt;&gt;"",INDEX('Instrument History'!$1:$1048576,CcyPerBase!$B971,CcyPerBase!N$3) / $C971,""),"")</f>
        <v/>
      </c>
      <c r="O971" s="5" t="str">
        <f>IF($A971&lt;&gt;"",IF(O$2&lt;&gt;"",INDEX('Instrument History'!$1:$1048576,CcyPerBase!$B971,CcyPerBase!O$3) / $C971,""),"")</f>
        <v/>
      </c>
      <c r="P971" s="5" t="str">
        <f>IF($A971&lt;&gt;"",IF(P$2&lt;&gt;"",INDEX('Instrument History'!$1:$1048576,CcyPerBase!$B971,CcyPerBase!P$3) / $C971,""),"")</f>
        <v/>
      </c>
      <c r="Q971" s="5" t="str">
        <f>IF($A971&lt;&gt;"",IF(Q$2&lt;&gt;"",INDEX('Instrument History'!$1:$1048576,CcyPerBase!$B971,CcyPerBase!Q$3) / $C971,""),"")</f>
        <v/>
      </c>
      <c r="R971" s="5" t="str">
        <f>IF($A971&lt;&gt;"",IF(R$2&lt;&gt;"",INDEX('Instrument History'!$1:$1048576,CcyPerBase!$B971,CcyPerBase!R$3) / $C971,""),"")</f>
        <v/>
      </c>
      <c r="S971" s="5" t="str">
        <f>IF($A971&lt;&gt;"",IF(S$2&lt;&gt;"",INDEX('Instrument History'!$1:$1048576,CcyPerBase!$B971,CcyPerBase!S$3) / $C971,""),"")</f>
        <v/>
      </c>
      <c r="T971" s="5" t="str">
        <f>IF($A971&lt;&gt;"",IF(T$2&lt;&gt;"",INDEX('Instrument History'!$1:$1048576,CcyPerBase!$B971,CcyPerBase!T$3) / $C971,""),"")</f>
        <v/>
      </c>
      <c r="U971" s="5" t="str">
        <f>IF($A971&lt;&gt;"",IF(U$2&lt;&gt;"",INDEX('Instrument History'!$1:$1048576,CcyPerBase!$B971,CcyPerBase!U$3) / $C971,""),"")</f>
        <v/>
      </c>
      <c r="V971" s="5" t="str">
        <f>IF($A971&lt;&gt;"",IF(V$2&lt;&gt;"",INDEX('Instrument History'!$1:$1048576,CcyPerBase!$B971,CcyPerBase!V$3) / $C971,""),"")</f>
        <v/>
      </c>
      <c r="W971" s="5" t="str">
        <f>IF($A971&lt;&gt;"",IF(W$2&lt;&gt;"",INDEX('Instrument History'!$1:$1048576,CcyPerBase!$B971,CcyPerBase!W$3) / $C971,""),"")</f>
        <v/>
      </c>
      <c r="X971" s="5" t="str">
        <f>IF($A971&lt;&gt;"",IF(X$2&lt;&gt;"",INDEX('Instrument History'!$1:$1048576,CcyPerBase!$B971,CcyPerBase!X$3) / $C971,""),"")</f>
        <v/>
      </c>
    </row>
    <row r="972" spans="1:24">
      <c r="A972" s="12" t="str">
        <f>IF(A971&lt;&gt;"",IF(A971=$B$3,"",'Instrument History'!A969),"")</f>
        <v/>
      </c>
      <c r="B972" t="str">
        <f t="shared" si="16"/>
        <v/>
      </c>
      <c r="C972" s="5" t="str">
        <f>IF(A972&lt;&gt;"",INDEX('Instrument History'!$1:$1048576,CcyPerBase!B972,CcyPerBase!$B$2),"")</f>
        <v/>
      </c>
      <c r="D972" s="5" t="str">
        <f>IF($A972&lt;&gt;"",INDEX('Instrument History'!$1:$1048576,CcyPerBase!$B972,CcyPerBase!D$3) / $C972,"")</f>
        <v/>
      </c>
      <c r="E972" s="5" t="str">
        <f>IF($A972&lt;&gt;"",IF(E$2&lt;&gt;"",INDEX('Instrument History'!$1:$1048576,CcyPerBase!$B972,CcyPerBase!E$3) / $C972,""),"")</f>
        <v/>
      </c>
      <c r="F972" s="5" t="str">
        <f>IF($A972&lt;&gt;"",IF(F$2&lt;&gt;"",INDEX('Instrument History'!$1:$1048576,CcyPerBase!$B972,CcyPerBase!F$3) / $C972,""),"")</f>
        <v/>
      </c>
      <c r="G972" s="5" t="str">
        <f>IF($A972&lt;&gt;"",IF(G$2&lt;&gt;"",INDEX('Instrument History'!$1:$1048576,CcyPerBase!$B972,CcyPerBase!G$3) / $C972,""),"")</f>
        <v/>
      </c>
      <c r="H972" s="5" t="str">
        <f>IF($A972&lt;&gt;"",IF(H$2&lt;&gt;"",INDEX('Instrument History'!$1:$1048576,CcyPerBase!$B972,CcyPerBase!H$3) / $C972,""),"")</f>
        <v/>
      </c>
      <c r="I972" s="5" t="str">
        <f>IF($A972&lt;&gt;"",IF(I$2&lt;&gt;"",INDEX('Instrument History'!$1:$1048576,CcyPerBase!$B972,CcyPerBase!I$3) / $C972,""),"")</f>
        <v/>
      </c>
      <c r="J972" s="5" t="str">
        <f>IF($A972&lt;&gt;"",IF(J$2&lt;&gt;"",INDEX('Instrument History'!$1:$1048576,CcyPerBase!$B972,CcyPerBase!J$3) / $C972,""),"")</f>
        <v/>
      </c>
      <c r="K972" s="5" t="str">
        <f>IF($A972&lt;&gt;"",IF(K$2&lt;&gt;"",INDEX('Instrument History'!$1:$1048576,CcyPerBase!$B972,CcyPerBase!K$3) / $C972,""),"")</f>
        <v/>
      </c>
      <c r="L972" s="5" t="str">
        <f>IF($A972&lt;&gt;"",IF(L$2&lt;&gt;"",INDEX('Instrument History'!$1:$1048576,CcyPerBase!$B972,CcyPerBase!L$3) / $C972,""),"")</f>
        <v/>
      </c>
      <c r="M972" s="5" t="str">
        <f>IF($A972&lt;&gt;"",IF(M$2&lt;&gt;"",INDEX('Instrument History'!$1:$1048576,CcyPerBase!$B972,CcyPerBase!M$3) / $C972,""),"")</f>
        <v/>
      </c>
      <c r="N972" s="5" t="str">
        <f>IF($A972&lt;&gt;"",IF(N$2&lt;&gt;"",INDEX('Instrument History'!$1:$1048576,CcyPerBase!$B972,CcyPerBase!N$3) / $C972,""),"")</f>
        <v/>
      </c>
      <c r="O972" s="5" t="str">
        <f>IF($A972&lt;&gt;"",IF(O$2&lt;&gt;"",INDEX('Instrument History'!$1:$1048576,CcyPerBase!$B972,CcyPerBase!O$3) / $C972,""),"")</f>
        <v/>
      </c>
      <c r="P972" s="5" t="str">
        <f>IF($A972&lt;&gt;"",IF(P$2&lt;&gt;"",INDEX('Instrument History'!$1:$1048576,CcyPerBase!$B972,CcyPerBase!P$3) / $C972,""),"")</f>
        <v/>
      </c>
      <c r="Q972" s="5" t="str">
        <f>IF($A972&lt;&gt;"",IF(Q$2&lt;&gt;"",INDEX('Instrument History'!$1:$1048576,CcyPerBase!$B972,CcyPerBase!Q$3) / $C972,""),"")</f>
        <v/>
      </c>
      <c r="R972" s="5" t="str">
        <f>IF($A972&lt;&gt;"",IF(R$2&lt;&gt;"",INDEX('Instrument History'!$1:$1048576,CcyPerBase!$B972,CcyPerBase!R$3) / $C972,""),"")</f>
        <v/>
      </c>
      <c r="S972" s="5" t="str">
        <f>IF($A972&lt;&gt;"",IF(S$2&lt;&gt;"",INDEX('Instrument History'!$1:$1048576,CcyPerBase!$B972,CcyPerBase!S$3) / $C972,""),"")</f>
        <v/>
      </c>
      <c r="T972" s="5" t="str">
        <f>IF($A972&lt;&gt;"",IF(T$2&lt;&gt;"",INDEX('Instrument History'!$1:$1048576,CcyPerBase!$B972,CcyPerBase!T$3) / $C972,""),"")</f>
        <v/>
      </c>
      <c r="U972" s="5" t="str">
        <f>IF($A972&lt;&gt;"",IF(U$2&lt;&gt;"",INDEX('Instrument History'!$1:$1048576,CcyPerBase!$B972,CcyPerBase!U$3) / $C972,""),"")</f>
        <v/>
      </c>
      <c r="V972" s="5" t="str">
        <f>IF($A972&lt;&gt;"",IF(V$2&lt;&gt;"",INDEX('Instrument History'!$1:$1048576,CcyPerBase!$B972,CcyPerBase!V$3) / $C972,""),"")</f>
        <v/>
      </c>
      <c r="W972" s="5" t="str">
        <f>IF($A972&lt;&gt;"",IF(W$2&lt;&gt;"",INDEX('Instrument History'!$1:$1048576,CcyPerBase!$B972,CcyPerBase!W$3) / $C972,""),"")</f>
        <v/>
      </c>
      <c r="X972" s="5" t="str">
        <f>IF($A972&lt;&gt;"",IF(X$2&lt;&gt;"",INDEX('Instrument History'!$1:$1048576,CcyPerBase!$B972,CcyPerBase!X$3) / $C972,""),"")</f>
        <v/>
      </c>
    </row>
    <row r="973" spans="1:24">
      <c r="A973" s="12" t="str">
        <f>IF(A972&lt;&gt;"",IF(A972=$B$3,"",'Instrument History'!A970),"")</f>
        <v/>
      </c>
      <c r="B973" t="str">
        <f t="shared" si="16"/>
        <v/>
      </c>
      <c r="C973" s="5" t="str">
        <f>IF(A973&lt;&gt;"",INDEX('Instrument History'!$1:$1048576,CcyPerBase!B973,CcyPerBase!$B$2),"")</f>
        <v/>
      </c>
      <c r="D973" s="5" t="str">
        <f>IF($A973&lt;&gt;"",INDEX('Instrument History'!$1:$1048576,CcyPerBase!$B973,CcyPerBase!D$3) / $C973,"")</f>
        <v/>
      </c>
      <c r="E973" s="5" t="str">
        <f>IF($A973&lt;&gt;"",IF(E$2&lt;&gt;"",INDEX('Instrument History'!$1:$1048576,CcyPerBase!$B973,CcyPerBase!E$3) / $C973,""),"")</f>
        <v/>
      </c>
      <c r="F973" s="5" t="str">
        <f>IF($A973&lt;&gt;"",IF(F$2&lt;&gt;"",INDEX('Instrument History'!$1:$1048576,CcyPerBase!$B973,CcyPerBase!F$3) / $C973,""),"")</f>
        <v/>
      </c>
      <c r="G973" s="5" t="str">
        <f>IF($A973&lt;&gt;"",IF(G$2&lt;&gt;"",INDEX('Instrument History'!$1:$1048576,CcyPerBase!$B973,CcyPerBase!G$3) / $C973,""),"")</f>
        <v/>
      </c>
      <c r="H973" s="5" t="str">
        <f>IF($A973&lt;&gt;"",IF(H$2&lt;&gt;"",INDEX('Instrument History'!$1:$1048576,CcyPerBase!$B973,CcyPerBase!H$3) / $C973,""),"")</f>
        <v/>
      </c>
      <c r="I973" s="5" t="str">
        <f>IF($A973&lt;&gt;"",IF(I$2&lt;&gt;"",INDEX('Instrument History'!$1:$1048576,CcyPerBase!$B973,CcyPerBase!I$3) / $C973,""),"")</f>
        <v/>
      </c>
      <c r="J973" s="5" t="str">
        <f>IF($A973&lt;&gt;"",IF(J$2&lt;&gt;"",INDEX('Instrument History'!$1:$1048576,CcyPerBase!$B973,CcyPerBase!J$3) / $C973,""),"")</f>
        <v/>
      </c>
      <c r="K973" s="5" t="str">
        <f>IF($A973&lt;&gt;"",IF(K$2&lt;&gt;"",INDEX('Instrument History'!$1:$1048576,CcyPerBase!$B973,CcyPerBase!K$3) / $C973,""),"")</f>
        <v/>
      </c>
      <c r="L973" s="5" t="str">
        <f>IF($A973&lt;&gt;"",IF(L$2&lt;&gt;"",INDEX('Instrument History'!$1:$1048576,CcyPerBase!$B973,CcyPerBase!L$3) / $C973,""),"")</f>
        <v/>
      </c>
      <c r="M973" s="5" t="str">
        <f>IF($A973&lt;&gt;"",IF(M$2&lt;&gt;"",INDEX('Instrument History'!$1:$1048576,CcyPerBase!$B973,CcyPerBase!M$3) / $C973,""),"")</f>
        <v/>
      </c>
      <c r="N973" s="5" t="str">
        <f>IF($A973&lt;&gt;"",IF(N$2&lt;&gt;"",INDEX('Instrument History'!$1:$1048576,CcyPerBase!$B973,CcyPerBase!N$3) / $C973,""),"")</f>
        <v/>
      </c>
      <c r="O973" s="5" t="str">
        <f>IF($A973&lt;&gt;"",IF(O$2&lt;&gt;"",INDEX('Instrument History'!$1:$1048576,CcyPerBase!$B973,CcyPerBase!O$3) / $C973,""),"")</f>
        <v/>
      </c>
      <c r="P973" s="5" t="str">
        <f>IF($A973&lt;&gt;"",IF(P$2&lt;&gt;"",INDEX('Instrument History'!$1:$1048576,CcyPerBase!$B973,CcyPerBase!P$3) / $C973,""),"")</f>
        <v/>
      </c>
      <c r="Q973" s="5" t="str">
        <f>IF($A973&lt;&gt;"",IF(Q$2&lt;&gt;"",INDEX('Instrument History'!$1:$1048576,CcyPerBase!$B973,CcyPerBase!Q$3) / $C973,""),"")</f>
        <v/>
      </c>
      <c r="R973" s="5" t="str">
        <f>IF($A973&lt;&gt;"",IF(R$2&lt;&gt;"",INDEX('Instrument History'!$1:$1048576,CcyPerBase!$B973,CcyPerBase!R$3) / $C973,""),"")</f>
        <v/>
      </c>
      <c r="S973" s="5" t="str">
        <f>IF($A973&lt;&gt;"",IF(S$2&lt;&gt;"",INDEX('Instrument History'!$1:$1048576,CcyPerBase!$B973,CcyPerBase!S$3) / $C973,""),"")</f>
        <v/>
      </c>
      <c r="T973" s="5" t="str">
        <f>IF($A973&lt;&gt;"",IF(T$2&lt;&gt;"",INDEX('Instrument History'!$1:$1048576,CcyPerBase!$B973,CcyPerBase!T$3) / $C973,""),"")</f>
        <v/>
      </c>
      <c r="U973" s="5" t="str">
        <f>IF($A973&lt;&gt;"",IF(U$2&lt;&gt;"",INDEX('Instrument History'!$1:$1048576,CcyPerBase!$B973,CcyPerBase!U$3) / $C973,""),"")</f>
        <v/>
      </c>
      <c r="V973" s="5" t="str">
        <f>IF($A973&lt;&gt;"",IF(V$2&lt;&gt;"",INDEX('Instrument History'!$1:$1048576,CcyPerBase!$B973,CcyPerBase!V$3) / $C973,""),"")</f>
        <v/>
      </c>
      <c r="W973" s="5" t="str">
        <f>IF($A973&lt;&gt;"",IF(W$2&lt;&gt;"",INDEX('Instrument History'!$1:$1048576,CcyPerBase!$B973,CcyPerBase!W$3) / $C973,""),"")</f>
        <v/>
      </c>
      <c r="X973" s="5" t="str">
        <f>IF($A973&lt;&gt;"",IF(X$2&lt;&gt;"",INDEX('Instrument History'!$1:$1048576,CcyPerBase!$B973,CcyPerBase!X$3) / $C973,""),"")</f>
        <v/>
      </c>
    </row>
    <row r="974" spans="1:24">
      <c r="A974" s="12" t="str">
        <f>IF(A973&lt;&gt;"",IF(A973=$B$3,"",'Instrument History'!A971),"")</f>
        <v/>
      </c>
      <c r="B974" t="str">
        <f t="shared" si="16"/>
        <v/>
      </c>
      <c r="C974" s="5" t="str">
        <f>IF(A974&lt;&gt;"",INDEX('Instrument History'!$1:$1048576,CcyPerBase!B974,CcyPerBase!$B$2),"")</f>
        <v/>
      </c>
      <c r="D974" s="5" t="str">
        <f>IF($A974&lt;&gt;"",INDEX('Instrument History'!$1:$1048576,CcyPerBase!$B974,CcyPerBase!D$3) / $C974,"")</f>
        <v/>
      </c>
      <c r="E974" s="5" t="str">
        <f>IF($A974&lt;&gt;"",IF(E$2&lt;&gt;"",INDEX('Instrument History'!$1:$1048576,CcyPerBase!$B974,CcyPerBase!E$3) / $C974,""),"")</f>
        <v/>
      </c>
      <c r="F974" s="5" t="str">
        <f>IF($A974&lt;&gt;"",IF(F$2&lt;&gt;"",INDEX('Instrument History'!$1:$1048576,CcyPerBase!$B974,CcyPerBase!F$3) / $C974,""),"")</f>
        <v/>
      </c>
      <c r="G974" s="5" t="str">
        <f>IF($A974&lt;&gt;"",IF(G$2&lt;&gt;"",INDEX('Instrument History'!$1:$1048576,CcyPerBase!$B974,CcyPerBase!G$3) / $C974,""),"")</f>
        <v/>
      </c>
      <c r="H974" s="5" t="str">
        <f>IF($A974&lt;&gt;"",IF(H$2&lt;&gt;"",INDEX('Instrument History'!$1:$1048576,CcyPerBase!$B974,CcyPerBase!H$3) / $C974,""),"")</f>
        <v/>
      </c>
      <c r="I974" s="5" t="str">
        <f>IF($A974&lt;&gt;"",IF(I$2&lt;&gt;"",INDEX('Instrument History'!$1:$1048576,CcyPerBase!$B974,CcyPerBase!I$3) / $C974,""),"")</f>
        <v/>
      </c>
      <c r="J974" s="5" t="str">
        <f>IF($A974&lt;&gt;"",IF(J$2&lt;&gt;"",INDEX('Instrument History'!$1:$1048576,CcyPerBase!$B974,CcyPerBase!J$3) / $C974,""),"")</f>
        <v/>
      </c>
      <c r="K974" s="5" t="str">
        <f>IF($A974&lt;&gt;"",IF(K$2&lt;&gt;"",INDEX('Instrument History'!$1:$1048576,CcyPerBase!$B974,CcyPerBase!K$3) / $C974,""),"")</f>
        <v/>
      </c>
      <c r="L974" s="5" t="str">
        <f>IF($A974&lt;&gt;"",IF(L$2&lt;&gt;"",INDEX('Instrument History'!$1:$1048576,CcyPerBase!$B974,CcyPerBase!L$3) / $C974,""),"")</f>
        <v/>
      </c>
      <c r="M974" s="5" t="str">
        <f>IF($A974&lt;&gt;"",IF(M$2&lt;&gt;"",INDEX('Instrument History'!$1:$1048576,CcyPerBase!$B974,CcyPerBase!M$3) / $C974,""),"")</f>
        <v/>
      </c>
      <c r="N974" s="5" t="str">
        <f>IF($A974&lt;&gt;"",IF(N$2&lt;&gt;"",INDEX('Instrument History'!$1:$1048576,CcyPerBase!$B974,CcyPerBase!N$3) / $C974,""),"")</f>
        <v/>
      </c>
      <c r="O974" s="5" t="str">
        <f>IF($A974&lt;&gt;"",IF(O$2&lt;&gt;"",INDEX('Instrument History'!$1:$1048576,CcyPerBase!$B974,CcyPerBase!O$3) / $C974,""),"")</f>
        <v/>
      </c>
      <c r="P974" s="5" t="str">
        <f>IF($A974&lt;&gt;"",IF(P$2&lt;&gt;"",INDEX('Instrument History'!$1:$1048576,CcyPerBase!$B974,CcyPerBase!P$3) / $C974,""),"")</f>
        <v/>
      </c>
      <c r="Q974" s="5" t="str">
        <f>IF($A974&lt;&gt;"",IF(Q$2&lt;&gt;"",INDEX('Instrument History'!$1:$1048576,CcyPerBase!$B974,CcyPerBase!Q$3) / $C974,""),"")</f>
        <v/>
      </c>
      <c r="R974" s="5" t="str">
        <f>IF($A974&lt;&gt;"",IF(R$2&lt;&gt;"",INDEX('Instrument History'!$1:$1048576,CcyPerBase!$B974,CcyPerBase!R$3) / $C974,""),"")</f>
        <v/>
      </c>
      <c r="S974" s="5" t="str">
        <f>IF($A974&lt;&gt;"",IF(S$2&lt;&gt;"",INDEX('Instrument History'!$1:$1048576,CcyPerBase!$B974,CcyPerBase!S$3) / $C974,""),"")</f>
        <v/>
      </c>
      <c r="T974" s="5" t="str">
        <f>IF($A974&lt;&gt;"",IF(T$2&lt;&gt;"",INDEX('Instrument History'!$1:$1048576,CcyPerBase!$B974,CcyPerBase!T$3) / $C974,""),"")</f>
        <v/>
      </c>
      <c r="U974" s="5" t="str">
        <f>IF($A974&lt;&gt;"",IF(U$2&lt;&gt;"",INDEX('Instrument History'!$1:$1048576,CcyPerBase!$B974,CcyPerBase!U$3) / $C974,""),"")</f>
        <v/>
      </c>
      <c r="V974" s="5" t="str">
        <f>IF($A974&lt;&gt;"",IF(V$2&lt;&gt;"",INDEX('Instrument History'!$1:$1048576,CcyPerBase!$B974,CcyPerBase!V$3) / $C974,""),"")</f>
        <v/>
      </c>
      <c r="W974" s="5" t="str">
        <f>IF($A974&lt;&gt;"",IF(W$2&lt;&gt;"",INDEX('Instrument History'!$1:$1048576,CcyPerBase!$B974,CcyPerBase!W$3) / $C974,""),"")</f>
        <v/>
      </c>
      <c r="X974" s="5" t="str">
        <f>IF($A974&lt;&gt;"",IF(X$2&lt;&gt;"",INDEX('Instrument History'!$1:$1048576,CcyPerBase!$B974,CcyPerBase!X$3) / $C974,""),"")</f>
        <v/>
      </c>
    </row>
    <row r="975" spans="1:24">
      <c r="A975" s="12" t="str">
        <f>IF(A974&lt;&gt;"",IF(A974=$B$3,"",'Instrument History'!A972),"")</f>
        <v/>
      </c>
      <c r="B975" t="str">
        <f t="shared" si="16"/>
        <v/>
      </c>
      <c r="C975" s="5" t="str">
        <f>IF(A975&lt;&gt;"",INDEX('Instrument History'!$1:$1048576,CcyPerBase!B975,CcyPerBase!$B$2),"")</f>
        <v/>
      </c>
      <c r="D975" s="5" t="str">
        <f>IF($A975&lt;&gt;"",INDEX('Instrument History'!$1:$1048576,CcyPerBase!$B975,CcyPerBase!D$3) / $C975,"")</f>
        <v/>
      </c>
      <c r="E975" s="5" t="str">
        <f>IF($A975&lt;&gt;"",IF(E$2&lt;&gt;"",INDEX('Instrument History'!$1:$1048576,CcyPerBase!$B975,CcyPerBase!E$3) / $C975,""),"")</f>
        <v/>
      </c>
      <c r="F975" s="5" t="str">
        <f>IF($A975&lt;&gt;"",IF(F$2&lt;&gt;"",INDEX('Instrument History'!$1:$1048576,CcyPerBase!$B975,CcyPerBase!F$3) / $C975,""),"")</f>
        <v/>
      </c>
      <c r="G975" s="5" t="str">
        <f>IF($A975&lt;&gt;"",IF(G$2&lt;&gt;"",INDEX('Instrument History'!$1:$1048576,CcyPerBase!$B975,CcyPerBase!G$3) / $C975,""),"")</f>
        <v/>
      </c>
      <c r="H975" s="5" t="str">
        <f>IF($A975&lt;&gt;"",IF(H$2&lt;&gt;"",INDEX('Instrument History'!$1:$1048576,CcyPerBase!$B975,CcyPerBase!H$3) / $C975,""),"")</f>
        <v/>
      </c>
      <c r="I975" s="5" t="str">
        <f>IF($A975&lt;&gt;"",IF(I$2&lt;&gt;"",INDEX('Instrument History'!$1:$1048576,CcyPerBase!$B975,CcyPerBase!I$3) / $C975,""),"")</f>
        <v/>
      </c>
      <c r="J975" s="5" t="str">
        <f>IF($A975&lt;&gt;"",IF(J$2&lt;&gt;"",INDEX('Instrument History'!$1:$1048576,CcyPerBase!$B975,CcyPerBase!J$3) / $C975,""),"")</f>
        <v/>
      </c>
      <c r="K975" s="5" t="str">
        <f>IF($A975&lt;&gt;"",IF(K$2&lt;&gt;"",INDEX('Instrument History'!$1:$1048576,CcyPerBase!$B975,CcyPerBase!K$3) / $C975,""),"")</f>
        <v/>
      </c>
      <c r="L975" s="5" t="str">
        <f>IF($A975&lt;&gt;"",IF(L$2&lt;&gt;"",INDEX('Instrument History'!$1:$1048576,CcyPerBase!$B975,CcyPerBase!L$3) / $C975,""),"")</f>
        <v/>
      </c>
      <c r="M975" s="5" t="str">
        <f>IF($A975&lt;&gt;"",IF(M$2&lt;&gt;"",INDEX('Instrument History'!$1:$1048576,CcyPerBase!$B975,CcyPerBase!M$3) / $C975,""),"")</f>
        <v/>
      </c>
      <c r="N975" s="5" t="str">
        <f>IF($A975&lt;&gt;"",IF(N$2&lt;&gt;"",INDEX('Instrument History'!$1:$1048576,CcyPerBase!$B975,CcyPerBase!N$3) / $C975,""),"")</f>
        <v/>
      </c>
      <c r="O975" s="5" t="str">
        <f>IF($A975&lt;&gt;"",IF(O$2&lt;&gt;"",INDEX('Instrument History'!$1:$1048576,CcyPerBase!$B975,CcyPerBase!O$3) / $C975,""),"")</f>
        <v/>
      </c>
      <c r="P975" s="5" t="str">
        <f>IF($A975&lt;&gt;"",IF(P$2&lt;&gt;"",INDEX('Instrument History'!$1:$1048576,CcyPerBase!$B975,CcyPerBase!P$3) / $C975,""),"")</f>
        <v/>
      </c>
      <c r="Q975" s="5" t="str">
        <f>IF($A975&lt;&gt;"",IF(Q$2&lt;&gt;"",INDEX('Instrument History'!$1:$1048576,CcyPerBase!$B975,CcyPerBase!Q$3) / $C975,""),"")</f>
        <v/>
      </c>
      <c r="R975" s="5" t="str">
        <f>IF($A975&lt;&gt;"",IF(R$2&lt;&gt;"",INDEX('Instrument History'!$1:$1048576,CcyPerBase!$B975,CcyPerBase!R$3) / $C975,""),"")</f>
        <v/>
      </c>
      <c r="S975" s="5" t="str">
        <f>IF($A975&lt;&gt;"",IF(S$2&lt;&gt;"",INDEX('Instrument History'!$1:$1048576,CcyPerBase!$B975,CcyPerBase!S$3) / $C975,""),"")</f>
        <v/>
      </c>
      <c r="T975" s="5" t="str">
        <f>IF($A975&lt;&gt;"",IF(T$2&lt;&gt;"",INDEX('Instrument History'!$1:$1048576,CcyPerBase!$B975,CcyPerBase!T$3) / $C975,""),"")</f>
        <v/>
      </c>
      <c r="U975" s="5" t="str">
        <f>IF($A975&lt;&gt;"",IF(U$2&lt;&gt;"",INDEX('Instrument History'!$1:$1048576,CcyPerBase!$B975,CcyPerBase!U$3) / $C975,""),"")</f>
        <v/>
      </c>
      <c r="V975" s="5" t="str">
        <f>IF($A975&lt;&gt;"",IF(V$2&lt;&gt;"",INDEX('Instrument History'!$1:$1048576,CcyPerBase!$B975,CcyPerBase!V$3) / $C975,""),"")</f>
        <v/>
      </c>
      <c r="W975" s="5" t="str">
        <f>IF($A975&lt;&gt;"",IF(W$2&lt;&gt;"",INDEX('Instrument History'!$1:$1048576,CcyPerBase!$B975,CcyPerBase!W$3) / $C975,""),"")</f>
        <v/>
      </c>
      <c r="X975" s="5" t="str">
        <f>IF($A975&lt;&gt;"",IF(X$2&lt;&gt;"",INDEX('Instrument History'!$1:$1048576,CcyPerBase!$B975,CcyPerBase!X$3) / $C975,""),"")</f>
        <v/>
      </c>
    </row>
    <row r="976" spans="1:24">
      <c r="A976" s="12" t="str">
        <f>IF(A975&lt;&gt;"",IF(A975=$B$3,"",'Instrument History'!A973),"")</f>
        <v/>
      </c>
      <c r="B976" t="str">
        <f t="shared" si="16"/>
        <v/>
      </c>
      <c r="C976" s="5" t="str">
        <f>IF(A976&lt;&gt;"",INDEX('Instrument History'!$1:$1048576,CcyPerBase!B976,CcyPerBase!$B$2),"")</f>
        <v/>
      </c>
      <c r="D976" s="5" t="str">
        <f>IF($A976&lt;&gt;"",INDEX('Instrument History'!$1:$1048576,CcyPerBase!$B976,CcyPerBase!D$3) / $C976,"")</f>
        <v/>
      </c>
      <c r="E976" s="5" t="str">
        <f>IF($A976&lt;&gt;"",IF(E$2&lt;&gt;"",INDEX('Instrument History'!$1:$1048576,CcyPerBase!$B976,CcyPerBase!E$3) / $C976,""),"")</f>
        <v/>
      </c>
      <c r="F976" s="5" t="str">
        <f>IF($A976&lt;&gt;"",IF(F$2&lt;&gt;"",INDEX('Instrument History'!$1:$1048576,CcyPerBase!$B976,CcyPerBase!F$3) / $C976,""),"")</f>
        <v/>
      </c>
      <c r="G976" s="5" t="str">
        <f>IF($A976&lt;&gt;"",IF(G$2&lt;&gt;"",INDEX('Instrument History'!$1:$1048576,CcyPerBase!$B976,CcyPerBase!G$3) / $C976,""),"")</f>
        <v/>
      </c>
      <c r="H976" s="5" t="str">
        <f>IF($A976&lt;&gt;"",IF(H$2&lt;&gt;"",INDEX('Instrument History'!$1:$1048576,CcyPerBase!$B976,CcyPerBase!H$3) / $C976,""),"")</f>
        <v/>
      </c>
      <c r="I976" s="5" t="str">
        <f>IF($A976&lt;&gt;"",IF(I$2&lt;&gt;"",INDEX('Instrument History'!$1:$1048576,CcyPerBase!$B976,CcyPerBase!I$3) / $C976,""),"")</f>
        <v/>
      </c>
      <c r="J976" s="5" t="str">
        <f>IF($A976&lt;&gt;"",IF(J$2&lt;&gt;"",INDEX('Instrument History'!$1:$1048576,CcyPerBase!$B976,CcyPerBase!J$3) / $C976,""),"")</f>
        <v/>
      </c>
      <c r="K976" s="5" t="str">
        <f>IF($A976&lt;&gt;"",IF(K$2&lt;&gt;"",INDEX('Instrument History'!$1:$1048576,CcyPerBase!$B976,CcyPerBase!K$3) / $C976,""),"")</f>
        <v/>
      </c>
      <c r="L976" s="5" t="str">
        <f>IF($A976&lt;&gt;"",IF(L$2&lt;&gt;"",INDEX('Instrument History'!$1:$1048576,CcyPerBase!$B976,CcyPerBase!L$3) / $C976,""),"")</f>
        <v/>
      </c>
      <c r="M976" s="5" t="str">
        <f>IF($A976&lt;&gt;"",IF(M$2&lt;&gt;"",INDEX('Instrument History'!$1:$1048576,CcyPerBase!$B976,CcyPerBase!M$3) / $C976,""),"")</f>
        <v/>
      </c>
      <c r="N976" s="5" t="str">
        <f>IF($A976&lt;&gt;"",IF(N$2&lt;&gt;"",INDEX('Instrument History'!$1:$1048576,CcyPerBase!$B976,CcyPerBase!N$3) / $C976,""),"")</f>
        <v/>
      </c>
      <c r="O976" s="5" t="str">
        <f>IF($A976&lt;&gt;"",IF(O$2&lt;&gt;"",INDEX('Instrument History'!$1:$1048576,CcyPerBase!$B976,CcyPerBase!O$3) / $C976,""),"")</f>
        <v/>
      </c>
      <c r="P976" s="5" t="str">
        <f>IF($A976&lt;&gt;"",IF(P$2&lt;&gt;"",INDEX('Instrument History'!$1:$1048576,CcyPerBase!$B976,CcyPerBase!P$3) / $C976,""),"")</f>
        <v/>
      </c>
      <c r="Q976" s="5" t="str">
        <f>IF($A976&lt;&gt;"",IF(Q$2&lt;&gt;"",INDEX('Instrument History'!$1:$1048576,CcyPerBase!$B976,CcyPerBase!Q$3) / $C976,""),"")</f>
        <v/>
      </c>
      <c r="R976" s="5" t="str">
        <f>IF($A976&lt;&gt;"",IF(R$2&lt;&gt;"",INDEX('Instrument History'!$1:$1048576,CcyPerBase!$B976,CcyPerBase!R$3) / $C976,""),"")</f>
        <v/>
      </c>
      <c r="S976" s="5" t="str">
        <f>IF($A976&lt;&gt;"",IF(S$2&lt;&gt;"",INDEX('Instrument History'!$1:$1048576,CcyPerBase!$B976,CcyPerBase!S$3) / $C976,""),"")</f>
        <v/>
      </c>
      <c r="T976" s="5" t="str">
        <f>IF($A976&lt;&gt;"",IF(T$2&lt;&gt;"",INDEX('Instrument History'!$1:$1048576,CcyPerBase!$B976,CcyPerBase!T$3) / $C976,""),"")</f>
        <v/>
      </c>
      <c r="U976" s="5" t="str">
        <f>IF($A976&lt;&gt;"",IF(U$2&lt;&gt;"",INDEX('Instrument History'!$1:$1048576,CcyPerBase!$B976,CcyPerBase!U$3) / $C976,""),"")</f>
        <v/>
      </c>
      <c r="V976" s="5" t="str">
        <f>IF($A976&lt;&gt;"",IF(V$2&lt;&gt;"",INDEX('Instrument History'!$1:$1048576,CcyPerBase!$B976,CcyPerBase!V$3) / $C976,""),"")</f>
        <v/>
      </c>
      <c r="W976" s="5" t="str">
        <f>IF($A976&lt;&gt;"",IF(W$2&lt;&gt;"",INDEX('Instrument History'!$1:$1048576,CcyPerBase!$B976,CcyPerBase!W$3) / $C976,""),"")</f>
        <v/>
      </c>
      <c r="X976" s="5" t="str">
        <f>IF($A976&lt;&gt;"",IF(X$2&lt;&gt;"",INDEX('Instrument History'!$1:$1048576,CcyPerBase!$B976,CcyPerBase!X$3) / $C976,""),"")</f>
        <v/>
      </c>
    </row>
    <row r="977" spans="1:24">
      <c r="A977" s="12" t="str">
        <f>IF(A976&lt;&gt;"",IF(A976=$B$3,"",'Instrument History'!A974),"")</f>
        <v/>
      </c>
      <c r="B977" t="str">
        <f t="shared" si="16"/>
        <v/>
      </c>
      <c r="C977" s="5" t="str">
        <f>IF(A977&lt;&gt;"",INDEX('Instrument History'!$1:$1048576,CcyPerBase!B977,CcyPerBase!$B$2),"")</f>
        <v/>
      </c>
      <c r="D977" s="5" t="str">
        <f>IF($A977&lt;&gt;"",INDEX('Instrument History'!$1:$1048576,CcyPerBase!$B977,CcyPerBase!D$3) / $C977,"")</f>
        <v/>
      </c>
      <c r="E977" s="5" t="str">
        <f>IF($A977&lt;&gt;"",IF(E$2&lt;&gt;"",INDEX('Instrument History'!$1:$1048576,CcyPerBase!$B977,CcyPerBase!E$3) / $C977,""),"")</f>
        <v/>
      </c>
      <c r="F977" s="5" t="str">
        <f>IF($A977&lt;&gt;"",IF(F$2&lt;&gt;"",INDEX('Instrument History'!$1:$1048576,CcyPerBase!$B977,CcyPerBase!F$3) / $C977,""),"")</f>
        <v/>
      </c>
      <c r="G977" s="5" t="str">
        <f>IF($A977&lt;&gt;"",IF(G$2&lt;&gt;"",INDEX('Instrument History'!$1:$1048576,CcyPerBase!$B977,CcyPerBase!G$3) / $C977,""),"")</f>
        <v/>
      </c>
      <c r="H977" s="5" t="str">
        <f>IF($A977&lt;&gt;"",IF(H$2&lt;&gt;"",INDEX('Instrument History'!$1:$1048576,CcyPerBase!$B977,CcyPerBase!H$3) / $C977,""),"")</f>
        <v/>
      </c>
      <c r="I977" s="5" t="str">
        <f>IF($A977&lt;&gt;"",IF(I$2&lt;&gt;"",INDEX('Instrument History'!$1:$1048576,CcyPerBase!$B977,CcyPerBase!I$3) / $C977,""),"")</f>
        <v/>
      </c>
      <c r="J977" s="5" t="str">
        <f>IF($A977&lt;&gt;"",IF(J$2&lt;&gt;"",INDEX('Instrument History'!$1:$1048576,CcyPerBase!$B977,CcyPerBase!J$3) / $C977,""),"")</f>
        <v/>
      </c>
      <c r="K977" s="5" t="str">
        <f>IF($A977&lt;&gt;"",IF(K$2&lt;&gt;"",INDEX('Instrument History'!$1:$1048576,CcyPerBase!$B977,CcyPerBase!K$3) / $C977,""),"")</f>
        <v/>
      </c>
      <c r="L977" s="5" t="str">
        <f>IF($A977&lt;&gt;"",IF(L$2&lt;&gt;"",INDEX('Instrument History'!$1:$1048576,CcyPerBase!$B977,CcyPerBase!L$3) / $C977,""),"")</f>
        <v/>
      </c>
      <c r="M977" s="5" t="str">
        <f>IF($A977&lt;&gt;"",IF(M$2&lt;&gt;"",INDEX('Instrument History'!$1:$1048576,CcyPerBase!$B977,CcyPerBase!M$3) / $C977,""),"")</f>
        <v/>
      </c>
      <c r="N977" s="5" t="str">
        <f>IF($A977&lt;&gt;"",IF(N$2&lt;&gt;"",INDEX('Instrument History'!$1:$1048576,CcyPerBase!$B977,CcyPerBase!N$3) / $C977,""),"")</f>
        <v/>
      </c>
      <c r="O977" s="5" t="str">
        <f>IF($A977&lt;&gt;"",IF(O$2&lt;&gt;"",INDEX('Instrument History'!$1:$1048576,CcyPerBase!$B977,CcyPerBase!O$3) / $C977,""),"")</f>
        <v/>
      </c>
      <c r="P977" s="5" t="str">
        <f>IF($A977&lt;&gt;"",IF(P$2&lt;&gt;"",INDEX('Instrument History'!$1:$1048576,CcyPerBase!$B977,CcyPerBase!P$3) / $C977,""),"")</f>
        <v/>
      </c>
      <c r="Q977" s="5" t="str">
        <f>IF($A977&lt;&gt;"",IF(Q$2&lt;&gt;"",INDEX('Instrument History'!$1:$1048576,CcyPerBase!$B977,CcyPerBase!Q$3) / $C977,""),"")</f>
        <v/>
      </c>
      <c r="R977" s="5" t="str">
        <f>IF($A977&lt;&gt;"",IF(R$2&lt;&gt;"",INDEX('Instrument History'!$1:$1048576,CcyPerBase!$B977,CcyPerBase!R$3) / $C977,""),"")</f>
        <v/>
      </c>
      <c r="S977" s="5" t="str">
        <f>IF($A977&lt;&gt;"",IF(S$2&lt;&gt;"",INDEX('Instrument History'!$1:$1048576,CcyPerBase!$B977,CcyPerBase!S$3) / $C977,""),"")</f>
        <v/>
      </c>
      <c r="T977" s="5" t="str">
        <f>IF($A977&lt;&gt;"",IF(T$2&lt;&gt;"",INDEX('Instrument History'!$1:$1048576,CcyPerBase!$B977,CcyPerBase!T$3) / $C977,""),"")</f>
        <v/>
      </c>
      <c r="U977" s="5" t="str">
        <f>IF($A977&lt;&gt;"",IF(U$2&lt;&gt;"",INDEX('Instrument History'!$1:$1048576,CcyPerBase!$B977,CcyPerBase!U$3) / $C977,""),"")</f>
        <v/>
      </c>
      <c r="V977" s="5" t="str">
        <f>IF($A977&lt;&gt;"",IF(V$2&lt;&gt;"",INDEX('Instrument History'!$1:$1048576,CcyPerBase!$B977,CcyPerBase!V$3) / $C977,""),"")</f>
        <v/>
      </c>
      <c r="W977" s="5" t="str">
        <f>IF($A977&lt;&gt;"",IF(W$2&lt;&gt;"",INDEX('Instrument History'!$1:$1048576,CcyPerBase!$B977,CcyPerBase!W$3) / $C977,""),"")</f>
        <v/>
      </c>
      <c r="X977" s="5" t="str">
        <f>IF($A977&lt;&gt;"",IF(X$2&lt;&gt;"",INDEX('Instrument History'!$1:$1048576,CcyPerBase!$B977,CcyPerBase!X$3) / $C977,""),"")</f>
        <v/>
      </c>
    </row>
    <row r="978" spans="1:24">
      <c r="A978" s="12" t="str">
        <f>IF(A977&lt;&gt;"",IF(A977=$B$3,"",'Instrument History'!A975),"")</f>
        <v/>
      </c>
      <c r="B978" t="str">
        <f t="shared" si="16"/>
        <v/>
      </c>
      <c r="C978" s="5" t="str">
        <f>IF(A978&lt;&gt;"",INDEX('Instrument History'!$1:$1048576,CcyPerBase!B978,CcyPerBase!$B$2),"")</f>
        <v/>
      </c>
      <c r="D978" s="5" t="str">
        <f>IF($A978&lt;&gt;"",INDEX('Instrument History'!$1:$1048576,CcyPerBase!$B978,CcyPerBase!D$3) / $C978,"")</f>
        <v/>
      </c>
      <c r="E978" s="5" t="str">
        <f>IF($A978&lt;&gt;"",IF(E$2&lt;&gt;"",INDEX('Instrument History'!$1:$1048576,CcyPerBase!$B978,CcyPerBase!E$3) / $C978,""),"")</f>
        <v/>
      </c>
      <c r="F978" s="5" t="str">
        <f>IF($A978&lt;&gt;"",IF(F$2&lt;&gt;"",INDEX('Instrument History'!$1:$1048576,CcyPerBase!$B978,CcyPerBase!F$3) / $C978,""),"")</f>
        <v/>
      </c>
      <c r="G978" s="5" t="str">
        <f>IF($A978&lt;&gt;"",IF(G$2&lt;&gt;"",INDEX('Instrument History'!$1:$1048576,CcyPerBase!$B978,CcyPerBase!G$3) / $C978,""),"")</f>
        <v/>
      </c>
      <c r="H978" s="5" t="str">
        <f>IF($A978&lt;&gt;"",IF(H$2&lt;&gt;"",INDEX('Instrument History'!$1:$1048576,CcyPerBase!$B978,CcyPerBase!H$3) / $C978,""),"")</f>
        <v/>
      </c>
      <c r="I978" s="5" t="str">
        <f>IF($A978&lt;&gt;"",IF(I$2&lt;&gt;"",INDEX('Instrument History'!$1:$1048576,CcyPerBase!$B978,CcyPerBase!I$3) / $C978,""),"")</f>
        <v/>
      </c>
      <c r="J978" s="5" t="str">
        <f>IF($A978&lt;&gt;"",IF(J$2&lt;&gt;"",INDEX('Instrument History'!$1:$1048576,CcyPerBase!$B978,CcyPerBase!J$3) / $C978,""),"")</f>
        <v/>
      </c>
      <c r="K978" s="5" t="str">
        <f>IF($A978&lt;&gt;"",IF(K$2&lt;&gt;"",INDEX('Instrument History'!$1:$1048576,CcyPerBase!$B978,CcyPerBase!K$3) / $C978,""),"")</f>
        <v/>
      </c>
      <c r="L978" s="5" t="str">
        <f>IF($A978&lt;&gt;"",IF(L$2&lt;&gt;"",INDEX('Instrument History'!$1:$1048576,CcyPerBase!$B978,CcyPerBase!L$3) / $C978,""),"")</f>
        <v/>
      </c>
      <c r="M978" s="5" t="str">
        <f>IF($A978&lt;&gt;"",IF(M$2&lt;&gt;"",INDEX('Instrument History'!$1:$1048576,CcyPerBase!$B978,CcyPerBase!M$3) / $C978,""),"")</f>
        <v/>
      </c>
      <c r="N978" s="5" t="str">
        <f>IF($A978&lt;&gt;"",IF(N$2&lt;&gt;"",INDEX('Instrument History'!$1:$1048576,CcyPerBase!$B978,CcyPerBase!N$3) / $C978,""),"")</f>
        <v/>
      </c>
      <c r="O978" s="5" t="str">
        <f>IF($A978&lt;&gt;"",IF(O$2&lt;&gt;"",INDEX('Instrument History'!$1:$1048576,CcyPerBase!$B978,CcyPerBase!O$3) / $C978,""),"")</f>
        <v/>
      </c>
      <c r="P978" s="5" t="str">
        <f>IF($A978&lt;&gt;"",IF(P$2&lt;&gt;"",INDEX('Instrument History'!$1:$1048576,CcyPerBase!$B978,CcyPerBase!P$3) / $C978,""),"")</f>
        <v/>
      </c>
      <c r="Q978" s="5" t="str">
        <f>IF($A978&lt;&gt;"",IF(Q$2&lt;&gt;"",INDEX('Instrument History'!$1:$1048576,CcyPerBase!$B978,CcyPerBase!Q$3) / $C978,""),"")</f>
        <v/>
      </c>
      <c r="R978" s="5" t="str">
        <f>IF($A978&lt;&gt;"",IF(R$2&lt;&gt;"",INDEX('Instrument History'!$1:$1048576,CcyPerBase!$B978,CcyPerBase!R$3) / $C978,""),"")</f>
        <v/>
      </c>
      <c r="S978" s="5" t="str">
        <f>IF($A978&lt;&gt;"",IF(S$2&lt;&gt;"",INDEX('Instrument History'!$1:$1048576,CcyPerBase!$B978,CcyPerBase!S$3) / $C978,""),"")</f>
        <v/>
      </c>
      <c r="T978" s="5" t="str">
        <f>IF($A978&lt;&gt;"",IF(T$2&lt;&gt;"",INDEX('Instrument History'!$1:$1048576,CcyPerBase!$B978,CcyPerBase!T$3) / $C978,""),"")</f>
        <v/>
      </c>
      <c r="U978" s="5" t="str">
        <f>IF($A978&lt;&gt;"",IF(U$2&lt;&gt;"",INDEX('Instrument History'!$1:$1048576,CcyPerBase!$B978,CcyPerBase!U$3) / $C978,""),"")</f>
        <v/>
      </c>
      <c r="V978" s="5" t="str">
        <f>IF($A978&lt;&gt;"",IF(V$2&lt;&gt;"",INDEX('Instrument History'!$1:$1048576,CcyPerBase!$B978,CcyPerBase!V$3) / $C978,""),"")</f>
        <v/>
      </c>
      <c r="W978" s="5" t="str">
        <f>IF($A978&lt;&gt;"",IF(W$2&lt;&gt;"",INDEX('Instrument History'!$1:$1048576,CcyPerBase!$B978,CcyPerBase!W$3) / $C978,""),"")</f>
        <v/>
      </c>
      <c r="X978" s="5" t="str">
        <f>IF($A978&lt;&gt;"",IF(X$2&lt;&gt;"",INDEX('Instrument History'!$1:$1048576,CcyPerBase!$B978,CcyPerBase!X$3) / $C978,""),"")</f>
        <v/>
      </c>
    </row>
    <row r="979" spans="1:24">
      <c r="A979" s="12" t="str">
        <f>IF(A978&lt;&gt;"",IF(A978=$B$3,"",'Instrument History'!A976),"")</f>
        <v/>
      </c>
      <c r="B979" t="str">
        <f t="shared" si="16"/>
        <v/>
      </c>
      <c r="C979" s="5" t="str">
        <f>IF(A979&lt;&gt;"",INDEX('Instrument History'!$1:$1048576,CcyPerBase!B979,CcyPerBase!$B$2),"")</f>
        <v/>
      </c>
      <c r="D979" s="5" t="str">
        <f>IF($A979&lt;&gt;"",INDEX('Instrument History'!$1:$1048576,CcyPerBase!$B979,CcyPerBase!D$3) / $C979,"")</f>
        <v/>
      </c>
      <c r="E979" s="5" t="str">
        <f>IF($A979&lt;&gt;"",IF(E$2&lt;&gt;"",INDEX('Instrument History'!$1:$1048576,CcyPerBase!$B979,CcyPerBase!E$3) / $C979,""),"")</f>
        <v/>
      </c>
      <c r="F979" s="5" t="str">
        <f>IF($A979&lt;&gt;"",IF(F$2&lt;&gt;"",INDEX('Instrument History'!$1:$1048576,CcyPerBase!$B979,CcyPerBase!F$3) / $C979,""),"")</f>
        <v/>
      </c>
      <c r="G979" s="5" t="str">
        <f>IF($A979&lt;&gt;"",IF(G$2&lt;&gt;"",INDEX('Instrument History'!$1:$1048576,CcyPerBase!$B979,CcyPerBase!G$3) / $C979,""),"")</f>
        <v/>
      </c>
      <c r="H979" s="5" t="str">
        <f>IF($A979&lt;&gt;"",IF(H$2&lt;&gt;"",INDEX('Instrument History'!$1:$1048576,CcyPerBase!$B979,CcyPerBase!H$3) / $C979,""),"")</f>
        <v/>
      </c>
      <c r="I979" s="5" t="str">
        <f>IF($A979&lt;&gt;"",IF(I$2&lt;&gt;"",INDEX('Instrument History'!$1:$1048576,CcyPerBase!$B979,CcyPerBase!I$3) / $C979,""),"")</f>
        <v/>
      </c>
      <c r="J979" s="5" t="str">
        <f>IF($A979&lt;&gt;"",IF(J$2&lt;&gt;"",INDEX('Instrument History'!$1:$1048576,CcyPerBase!$B979,CcyPerBase!J$3) / $C979,""),"")</f>
        <v/>
      </c>
      <c r="K979" s="5" t="str">
        <f>IF($A979&lt;&gt;"",IF(K$2&lt;&gt;"",INDEX('Instrument History'!$1:$1048576,CcyPerBase!$B979,CcyPerBase!K$3) / $C979,""),"")</f>
        <v/>
      </c>
      <c r="L979" s="5" t="str">
        <f>IF($A979&lt;&gt;"",IF(L$2&lt;&gt;"",INDEX('Instrument History'!$1:$1048576,CcyPerBase!$B979,CcyPerBase!L$3) / $C979,""),"")</f>
        <v/>
      </c>
      <c r="M979" s="5" t="str">
        <f>IF($A979&lt;&gt;"",IF(M$2&lt;&gt;"",INDEX('Instrument History'!$1:$1048576,CcyPerBase!$B979,CcyPerBase!M$3) / $C979,""),"")</f>
        <v/>
      </c>
      <c r="N979" s="5" t="str">
        <f>IF($A979&lt;&gt;"",IF(N$2&lt;&gt;"",INDEX('Instrument History'!$1:$1048576,CcyPerBase!$B979,CcyPerBase!N$3) / $C979,""),"")</f>
        <v/>
      </c>
      <c r="O979" s="5" t="str">
        <f>IF($A979&lt;&gt;"",IF(O$2&lt;&gt;"",INDEX('Instrument History'!$1:$1048576,CcyPerBase!$B979,CcyPerBase!O$3) / $C979,""),"")</f>
        <v/>
      </c>
      <c r="P979" s="5" t="str">
        <f>IF($A979&lt;&gt;"",IF(P$2&lt;&gt;"",INDEX('Instrument History'!$1:$1048576,CcyPerBase!$B979,CcyPerBase!P$3) / $C979,""),"")</f>
        <v/>
      </c>
      <c r="Q979" s="5" t="str">
        <f>IF($A979&lt;&gt;"",IF(Q$2&lt;&gt;"",INDEX('Instrument History'!$1:$1048576,CcyPerBase!$B979,CcyPerBase!Q$3) / $C979,""),"")</f>
        <v/>
      </c>
      <c r="R979" s="5" t="str">
        <f>IF($A979&lt;&gt;"",IF(R$2&lt;&gt;"",INDEX('Instrument History'!$1:$1048576,CcyPerBase!$B979,CcyPerBase!R$3) / $C979,""),"")</f>
        <v/>
      </c>
      <c r="S979" s="5" t="str">
        <f>IF($A979&lt;&gt;"",IF(S$2&lt;&gt;"",INDEX('Instrument History'!$1:$1048576,CcyPerBase!$B979,CcyPerBase!S$3) / $C979,""),"")</f>
        <v/>
      </c>
      <c r="T979" s="5" t="str">
        <f>IF($A979&lt;&gt;"",IF(T$2&lt;&gt;"",INDEX('Instrument History'!$1:$1048576,CcyPerBase!$B979,CcyPerBase!T$3) / $C979,""),"")</f>
        <v/>
      </c>
      <c r="U979" s="5" t="str">
        <f>IF($A979&lt;&gt;"",IF(U$2&lt;&gt;"",INDEX('Instrument History'!$1:$1048576,CcyPerBase!$B979,CcyPerBase!U$3) / $C979,""),"")</f>
        <v/>
      </c>
      <c r="V979" s="5" t="str">
        <f>IF($A979&lt;&gt;"",IF(V$2&lt;&gt;"",INDEX('Instrument History'!$1:$1048576,CcyPerBase!$B979,CcyPerBase!V$3) / $C979,""),"")</f>
        <v/>
      </c>
      <c r="W979" s="5" t="str">
        <f>IF($A979&lt;&gt;"",IF(W$2&lt;&gt;"",INDEX('Instrument History'!$1:$1048576,CcyPerBase!$B979,CcyPerBase!W$3) / $C979,""),"")</f>
        <v/>
      </c>
      <c r="X979" s="5" t="str">
        <f>IF($A979&lt;&gt;"",IF(X$2&lt;&gt;"",INDEX('Instrument History'!$1:$1048576,CcyPerBase!$B979,CcyPerBase!X$3) / $C979,""),"")</f>
        <v/>
      </c>
    </row>
    <row r="980" spans="1:24">
      <c r="A980" s="12" t="str">
        <f>IF(A979&lt;&gt;"",IF(A979=$B$3,"",'Instrument History'!A977),"")</f>
        <v/>
      </c>
      <c r="B980" t="str">
        <f t="shared" si="16"/>
        <v/>
      </c>
      <c r="C980" s="5" t="str">
        <f>IF(A980&lt;&gt;"",INDEX('Instrument History'!$1:$1048576,CcyPerBase!B980,CcyPerBase!$B$2),"")</f>
        <v/>
      </c>
      <c r="D980" s="5" t="str">
        <f>IF($A980&lt;&gt;"",INDEX('Instrument History'!$1:$1048576,CcyPerBase!$B980,CcyPerBase!D$3) / $C980,"")</f>
        <v/>
      </c>
      <c r="E980" s="5" t="str">
        <f>IF($A980&lt;&gt;"",IF(E$2&lt;&gt;"",INDEX('Instrument History'!$1:$1048576,CcyPerBase!$B980,CcyPerBase!E$3) / $C980,""),"")</f>
        <v/>
      </c>
      <c r="F980" s="5" t="str">
        <f>IF($A980&lt;&gt;"",IF(F$2&lt;&gt;"",INDEX('Instrument History'!$1:$1048576,CcyPerBase!$B980,CcyPerBase!F$3) / $C980,""),"")</f>
        <v/>
      </c>
      <c r="G980" s="5" t="str">
        <f>IF($A980&lt;&gt;"",IF(G$2&lt;&gt;"",INDEX('Instrument History'!$1:$1048576,CcyPerBase!$B980,CcyPerBase!G$3) / $C980,""),"")</f>
        <v/>
      </c>
      <c r="H980" s="5" t="str">
        <f>IF($A980&lt;&gt;"",IF(H$2&lt;&gt;"",INDEX('Instrument History'!$1:$1048576,CcyPerBase!$B980,CcyPerBase!H$3) / $C980,""),"")</f>
        <v/>
      </c>
      <c r="I980" s="5" t="str">
        <f>IF($A980&lt;&gt;"",IF(I$2&lt;&gt;"",INDEX('Instrument History'!$1:$1048576,CcyPerBase!$B980,CcyPerBase!I$3) / $C980,""),"")</f>
        <v/>
      </c>
      <c r="J980" s="5" t="str">
        <f>IF($A980&lt;&gt;"",IF(J$2&lt;&gt;"",INDEX('Instrument History'!$1:$1048576,CcyPerBase!$B980,CcyPerBase!J$3) / $C980,""),"")</f>
        <v/>
      </c>
      <c r="K980" s="5" t="str">
        <f>IF($A980&lt;&gt;"",IF(K$2&lt;&gt;"",INDEX('Instrument History'!$1:$1048576,CcyPerBase!$B980,CcyPerBase!K$3) / $C980,""),"")</f>
        <v/>
      </c>
      <c r="L980" s="5" t="str">
        <f>IF($A980&lt;&gt;"",IF(L$2&lt;&gt;"",INDEX('Instrument History'!$1:$1048576,CcyPerBase!$B980,CcyPerBase!L$3) / $C980,""),"")</f>
        <v/>
      </c>
      <c r="M980" s="5" t="str">
        <f>IF($A980&lt;&gt;"",IF(M$2&lt;&gt;"",INDEX('Instrument History'!$1:$1048576,CcyPerBase!$B980,CcyPerBase!M$3) / $C980,""),"")</f>
        <v/>
      </c>
      <c r="N980" s="5" t="str">
        <f>IF($A980&lt;&gt;"",IF(N$2&lt;&gt;"",INDEX('Instrument History'!$1:$1048576,CcyPerBase!$B980,CcyPerBase!N$3) / $C980,""),"")</f>
        <v/>
      </c>
      <c r="O980" s="5" t="str">
        <f>IF($A980&lt;&gt;"",IF(O$2&lt;&gt;"",INDEX('Instrument History'!$1:$1048576,CcyPerBase!$B980,CcyPerBase!O$3) / $C980,""),"")</f>
        <v/>
      </c>
      <c r="P980" s="5" t="str">
        <f>IF($A980&lt;&gt;"",IF(P$2&lt;&gt;"",INDEX('Instrument History'!$1:$1048576,CcyPerBase!$B980,CcyPerBase!P$3) / $C980,""),"")</f>
        <v/>
      </c>
      <c r="Q980" s="5" t="str">
        <f>IF($A980&lt;&gt;"",IF(Q$2&lt;&gt;"",INDEX('Instrument History'!$1:$1048576,CcyPerBase!$B980,CcyPerBase!Q$3) / $C980,""),"")</f>
        <v/>
      </c>
      <c r="R980" s="5" t="str">
        <f>IF($A980&lt;&gt;"",IF(R$2&lt;&gt;"",INDEX('Instrument History'!$1:$1048576,CcyPerBase!$B980,CcyPerBase!R$3) / $C980,""),"")</f>
        <v/>
      </c>
      <c r="S980" s="5" t="str">
        <f>IF($A980&lt;&gt;"",IF(S$2&lt;&gt;"",INDEX('Instrument History'!$1:$1048576,CcyPerBase!$B980,CcyPerBase!S$3) / $C980,""),"")</f>
        <v/>
      </c>
      <c r="T980" s="5" t="str">
        <f>IF($A980&lt;&gt;"",IF(T$2&lt;&gt;"",INDEX('Instrument History'!$1:$1048576,CcyPerBase!$B980,CcyPerBase!T$3) / $C980,""),"")</f>
        <v/>
      </c>
      <c r="U980" s="5" t="str">
        <f>IF($A980&lt;&gt;"",IF(U$2&lt;&gt;"",INDEX('Instrument History'!$1:$1048576,CcyPerBase!$B980,CcyPerBase!U$3) / $C980,""),"")</f>
        <v/>
      </c>
      <c r="V980" s="5" t="str">
        <f>IF($A980&lt;&gt;"",IF(V$2&lt;&gt;"",INDEX('Instrument History'!$1:$1048576,CcyPerBase!$B980,CcyPerBase!V$3) / $C980,""),"")</f>
        <v/>
      </c>
      <c r="W980" s="5" t="str">
        <f>IF($A980&lt;&gt;"",IF(W$2&lt;&gt;"",INDEX('Instrument History'!$1:$1048576,CcyPerBase!$B980,CcyPerBase!W$3) / $C980,""),"")</f>
        <v/>
      </c>
      <c r="X980" s="5" t="str">
        <f>IF($A980&lt;&gt;"",IF(X$2&lt;&gt;"",INDEX('Instrument History'!$1:$1048576,CcyPerBase!$B980,CcyPerBase!X$3) / $C980,""),"")</f>
        <v/>
      </c>
    </row>
    <row r="981" spans="1:24">
      <c r="A981" s="12" t="str">
        <f>IF(A980&lt;&gt;"",IF(A980=$B$3,"",'Instrument History'!A978),"")</f>
        <v/>
      </c>
      <c r="B981" t="str">
        <f t="shared" si="16"/>
        <v/>
      </c>
      <c r="C981" s="5" t="str">
        <f>IF(A981&lt;&gt;"",INDEX('Instrument History'!$1:$1048576,CcyPerBase!B981,CcyPerBase!$B$2),"")</f>
        <v/>
      </c>
      <c r="D981" s="5" t="str">
        <f>IF($A981&lt;&gt;"",INDEX('Instrument History'!$1:$1048576,CcyPerBase!$B981,CcyPerBase!D$3) / $C981,"")</f>
        <v/>
      </c>
      <c r="E981" s="5" t="str">
        <f>IF($A981&lt;&gt;"",IF(E$2&lt;&gt;"",INDEX('Instrument History'!$1:$1048576,CcyPerBase!$B981,CcyPerBase!E$3) / $C981,""),"")</f>
        <v/>
      </c>
      <c r="F981" s="5" t="str">
        <f>IF($A981&lt;&gt;"",IF(F$2&lt;&gt;"",INDEX('Instrument History'!$1:$1048576,CcyPerBase!$B981,CcyPerBase!F$3) / $C981,""),"")</f>
        <v/>
      </c>
      <c r="G981" s="5" t="str">
        <f>IF($A981&lt;&gt;"",IF(G$2&lt;&gt;"",INDEX('Instrument History'!$1:$1048576,CcyPerBase!$B981,CcyPerBase!G$3) / $C981,""),"")</f>
        <v/>
      </c>
      <c r="H981" s="5" t="str">
        <f>IF($A981&lt;&gt;"",IF(H$2&lt;&gt;"",INDEX('Instrument History'!$1:$1048576,CcyPerBase!$B981,CcyPerBase!H$3) / $C981,""),"")</f>
        <v/>
      </c>
      <c r="I981" s="5" t="str">
        <f>IF($A981&lt;&gt;"",IF(I$2&lt;&gt;"",INDEX('Instrument History'!$1:$1048576,CcyPerBase!$B981,CcyPerBase!I$3) / $C981,""),"")</f>
        <v/>
      </c>
      <c r="J981" s="5" t="str">
        <f>IF($A981&lt;&gt;"",IF(J$2&lt;&gt;"",INDEX('Instrument History'!$1:$1048576,CcyPerBase!$B981,CcyPerBase!J$3) / $C981,""),"")</f>
        <v/>
      </c>
      <c r="K981" s="5" t="str">
        <f>IF($A981&lt;&gt;"",IF(K$2&lt;&gt;"",INDEX('Instrument History'!$1:$1048576,CcyPerBase!$B981,CcyPerBase!K$3) / $C981,""),"")</f>
        <v/>
      </c>
      <c r="L981" s="5" t="str">
        <f>IF($A981&lt;&gt;"",IF(L$2&lt;&gt;"",INDEX('Instrument History'!$1:$1048576,CcyPerBase!$B981,CcyPerBase!L$3) / $C981,""),"")</f>
        <v/>
      </c>
      <c r="M981" s="5" t="str">
        <f>IF($A981&lt;&gt;"",IF(M$2&lt;&gt;"",INDEX('Instrument History'!$1:$1048576,CcyPerBase!$B981,CcyPerBase!M$3) / $C981,""),"")</f>
        <v/>
      </c>
      <c r="N981" s="5" t="str">
        <f>IF($A981&lt;&gt;"",IF(N$2&lt;&gt;"",INDEX('Instrument History'!$1:$1048576,CcyPerBase!$B981,CcyPerBase!N$3) / $C981,""),"")</f>
        <v/>
      </c>
      <c r="O981" s="5" t="str">
        <f>IF($A981&lt;&gt;"",IF(O$2&lt;&gt;"",INDEX('Instrument History'!$1:$1048576,CcyPerBase!$B981,CcyPerBase!O$3) / $C981,""),"")</f>
        <v/>
      </c>
      <c r="P981" s="5" t="str">
        <f>IF($A981&lt;&gt;"",IF(P$2&lt;&gt;"",INDEX('Instrument History'!$1:$1048576,CcyPerBase!$B981,CcyPerBase!P$3) / $C981,""),"")</f>
        <v/>
      </c>
      <c r="Q981" s="5" t="str">
        <f>IF($A981&lt;&gt;"",IF(Q$2&lt;&gt;"",INDEX('Instrument History'!$1:$1048576,CcyPerBase!$B981,CcyPerBase!Q$3) / $C981,""),"")</f>
        <v/>
      </c>
      <c r="R981" s="5" t="str">
        <f>IF($A981&lt;&gt;"",IF(R$2&lt;&gt;"",INDEX('Instrument History'!$1:$1048576,CcyPerBase!$B981,CcyPerBase!R$3) / $C981,""),"")</f>
        <v/>
      </c>
      <c r="S981" s="5" t="str">
        <f>IF($A981&lt;&gt;"",IF(S$2&lt;&gt;"",INDEX('Instrument History'!$1:$1048576,CcyPerBase!$B981,CcyPerBase!S$3) / $C981,""),"")</f>
        <v/>
      </c>
      <c r="T981" s="5" t="str">
        <f>IF($A981&lt;&gt;"",IF(T$2&lt;&gt;"",INDEX('Instrument History'!$1:$1048576,CcyPerBase!$B981,CcyPerBase!T$3) / $C981,""),"")</f>
        <v/>
      </c>
      <c r="U981" s="5" t="str">
        <f>IF($A981&lt;&gt;"",IF(U$2&lt;&gt;"",INDEX('Instrument History'!$1:$1048576,CcyPerBase!$B981,CcyPerBase!U$3) / $C981,""),"")</f>
        <v/>
      </c>
      <c r="V981" s="5" t="str">
        <f>IF($A981&lt;&gt;"",IF(V$2&lt;&gt;"",INDEX('Instrument History'!$1:$1048576,CcyPerBase!$B981,CcyPerBase!V$3) / $C981,""),"")</f>
        <v/>
      </c>
      <c r="W981" s="5" t="str">
        <f>IF($A981&lt;&gt;"",IF(W$2&lt;&gt;"",INDEX('Instrument History'!$1:$1048576,CcyPerBase!$B981,CcyPerBase!W$3) / $C981,""),"")</f>
        <v/>
      </c>
      <c r="X981" s="5" t="str">
        <f>IF($A981&lt;&gt;"",IF(X$2&lt;&gt;"",INDEX('Instrument History'!$1:$1048576,CcyPerBase!$B981,CcyPerBase!X$3) / $C981,""),"")</f>
        <v/>
      </c>
    </row>
    <row r="982" spans="1:24">
      <c r="A982" s="12" t="str">
        <f>IF(A981&lt;&gt;"",IF(A981=$B$3,"",'Instrument History'!A979),"")</f>
        <v/>
      </c>
      <c r="B982" t="str">
        <f t="shared" si="16"/>
        <v/>
      </c>
      <c r="C982" s="5" t="str">
        <f>IF(A982&lt;&gt;"",INDEX('Instrument History'!$1:$1048576,CcyPerBase!B982,CcyPerBase!$B$2),"")</f>
        <v/>
      </c>
      <c r="D982" s="5" t="str">
        <f>IF($A982&lt;&gt;"",INDEX('Instrument History'!$1:$1048576,CcyPerBase!$B982,CcyPerBase!D$3) / $C982,"")</f>
        <v/>
      </c>
      <c r="E982" s="5" t="str">
        <f>IF($A982&lt;&gt;"",IF(E$2&lt;&gt;"",INDEX('Instrument History'!$1:$1048576,CcyPerBase!$B982,CcyPerBase!E$3) / $C982,""),"")</f>
        <v/>
      </c>
      <c r="F982" s="5" t="str">
        <f>IF($A982&lt;&gt;"",IF(F$2&lt;&gt;"",INDEX('Instrument History'!$1:$1048576,CcyPerBase!$B982,CcyPerBase!F$3) / $C982,""),"")</f>
        <v/>
      </c>
      <c r="G982" s="5" t="str">
        <f>IF($A982&lt;&gt;"",IF(G$2&lt;&gt;"",INDEX('Instrument History'!$1:$1048576,CcyPerBase!$B982,CcyPerBase!G$3) / $C982,""),"")</f>
        <v/>
      </c>
      <c r="H982" s="5" t="str">
        <f>IF($A982&lt;&gt;"",IF(H$2&lt;&gt;"",INDEX('Instrument History'!$1:$1048576,CcyPerBase!$B982,CcyPerBase!H$3) / $C982,""),"")</f>
        <v/>
      </c>
      <c r="I982" s="5" t="str">
        <f>IF($A982&lt;&gt;"",IF(I$2&lt;&gt;"",INDEX('Instrument History'!$1:$1048576,CcyPerBase!$B982,CcyPerBase!I$3) / $C982,""),"")</f>
        <v/>
      </c>
      <c r="J982" s="5" t="str">
        <f>IF($A982&lt;&gt;"",IF(J$2&lt;&gt;"",INDEX('Instrument History'!$1:$1048576,CcyPerBase!$B982,CcyPerBase!J$3) / $C982,""),"")</f>
        <v/>
      </c>
      <c r="K982" s="5" t="str">
        <f>IF($A982&lt;&gt;"",IF(K$2&lt;&gt;"",INDEX('Instrument History'!$1:$1048576,CcyPerBase!$B982,CcyPerBase!K$3) / $C982,""),"")</f>
        <v/>
      </c>
      <c r="L982" s="5" t="str">
        <f>IF($A982&lt;&gt;"",IF(L$2&lt;&gt;"",INDEX('Instrument History'!$1:$1048576,CcyPerBase!$B982,CcyPerBase!L$3) / $C982,""),"")</f>
        <v/>
      </c>
      <c r="M982" s="5" t="str">
        <f>IF($A982&lt;&gt;"",IF(M$2&lt;&gt;"",INDEX('Instrument History'!$1:$1048576,CcyPerBase!$B982,CcyPerBase!M$3) / $C982,""),"")</f>
        <v/>
      </c>
      <c r="N982" s="5" t="str">
        <f>IF($A982&lt;&gt;"",IF(N$2&lt;&gt;"",INDEX('Instrument History'!$1:$1048576,CcyPerBase!$B982,CcyPerBase!N$3) / $C982,""),"")</f>
        <v/>
      </c>
      <c r="O982" s="5" t="str">
        <f>IF($A982&lt;&gt;"",IF(O$2&lt;&gt;"",INDEX('Instrument History'!$1:$1048576,CcyPerBase!$B982,CcyPerBase!O$3) / $C982,""),"")</f>
        <v/>
      </c>
      <c r="P982" s="5" t="str">
        <f>IF($A982&lt;&gt;"",IF(P$2&lt;&gt;"",INDEX('Instrument History'!$1:$1048576,CcyPerBase!$B982,CcyPerBase!P$3) / $C982,""),"")</f>
        <v/>
      </c>
      <c r="Q982" s="5" t="str">
        <f>IF($A982&lt;&gt;"",IF(Q$2&lt;&gt;"",INDEX('Instrument History'!$1:$1048576,CcyPerBase!$B982,CcyPerBase!Q$3) / $C982,""),"")</f>
        <v/>
      </c>
      <c r="R982" s="5" t="str">
        <f>IF($A982&lt;&gt;"",IF(R$2&lt;&gt;"",INDEX('Instrument History'!$1:$1048576,CcyPerBase!$B982,CcyPerBase!R$3) / $C982,""),"")</f>
        <v/>
      </c>
      <c r="S982" s="5" t="str">
        <f>IF($A982&lt;&gt;"",IF(S$2&lt;&gt;"",INDEX('Instrument History'!$1:$1048576,CcyPerBase!$B982,CcyPerBase!S$3) / $C982,""),"")</f>
        <v/>
      </c>
      <c r="T982" s="5" t="str">
        <f>IF($A982&lt;&gt;"",IF(T$2&lt;&gt;"",INDEX('Instrument History'!$1:$1048576,CcyPerBase!$B982,CcyPerBase!T$3) / $C982,""),"")</f>
        <v/>
      </c>
      <c r="U982" s="5" t="str">
        <f>IF($A982&lt;&gt;"",IF(U$2&lt;&gt;"",INDEX('Instrument History'!$1:$1048576,CcyPerBase!$B982,CcyPerBase!U$3) / $C982,""),"")</f>
        <v/>
      </c>
      <c r="V982" s="5" t="str">
        <f>IF($A982&lt;&gt;"",IF(V$2&lt;&gt;"",INDEX('Instrument History'!$1:$1048576,CcyPerBase!$B982,CcyPerBase!V$3) / $C982,""),"")</f>
        <v/>
      </c>
      <c r="W982" s="5" t="str">
        <f>IF($A982&lt;&gt;"",IF(W$2&lt;&gt;"",INDEX('Instrument History'!$1:$1048576,CcyPerBase!$B982,CcyPerBase!W$3) / $C982,""),"")</f>
        <v/>
      </c>
      <c r="X982" s="5" t="str">
        <f>IF($A982&lt;&gt;"",IF(X$2&lt;&gt;"",INDEX('Instrument History'!$1:$1048576,CcyPerBase!$B982,CcyPerBase!X$3) / $C982,""),"")</f>
        <v/>
      </c>
    </row>
    <row r="983" spans="1:24">
      <c r="A983" s="12" t="str">
        <f>IF(A982&lt;&gt;"",IF(A982=$B$3,"",'Instrument History'!A980),"")</f>
        <v/>
      </c>
      <c r="B983" t="str">
        <f t="shared" si="16"/>
        <v/>
      </c>
      <c r="C983" s="5" t="str">
        <f>IF(A983&lt;&gt;"",INDEX('Instrument History'!$1:$1048576,CcyPerBase!B983,CcyPerBase!$B$2),"")</f>
        <v/>
      </c>
      <c r="D983" s="5" t="str">
        <f>IF($A983&lt;&gt;"",INDEX('Instrument History'!$1:$1048576,CcyPerBase!$B983,CcyPerBase!D$3) / $C983,"")</f>
        <v/>
      </c>
      <c r="E983" s="5" t="str">
        <f>IF($A983&lt;&gt;"",IF(E$2&lt;&gt;"",INDEX('Instrument History'!$1:$1048576,CcyPerBase!$B983,CcyPerBase!E$3) / $C983,""),"")</f>
        <v/>
      </c>
      <c r="F983" s="5" t="str">
        <f>IF($A983&lt;&gt;"",IF(F$2&lt;&gt;"",INDEX('Instrument History'!$1:$1048576,CcyPerBase!$B983,CcyPerBase!F$3) / $C983,""),"")</f>
        <v/>
      </c>
      <c r="G983" s="5" t="str">
        <f>IF($A983&lt;&gt;"",IF(G$2&lt;&gt;"",INDEX('Instrument History'!$1:$1048576,CcyPerBase!$B983,CcyPerBase!G$3) / $C983,""),"")</f>
        <v/>
      </c>
      <c r="H983" s="5" t="str">
        <f>IF($A983&lt;&gt;"",IF(H$2&lt;&gt;"",INDEX('Instrument History'!$1:$1048576,CcyPerBase!$B983,CcyPerBase!H$3) / $C983,""),"")</f>
        <v/>
      </c>
      <c r="I983" s="5" t="str">
        <f>IF($A983&lt;&gt;"",IF(I$2&lt;&gt;"",INDEX('Instrument History'!$1:$1048576,CcyPerBase!$B983,CcyPerBase!I$3) / $C983,""),"")</f>
        <v/>
      </c>
      <c r="J983" s="5" t="str">
        <f>IF($A983&lt;&gt;"",IF(J$2&lt;&gt;"",INDEX('Instrument History'!$1:$1048576,CcyPerBase!$B983,CcyPerBase!J$3) / $C983,""),"")</f>
        <v/>
      </c>
      <c r="K983" s="5" t="str">
        <f>IF($A983&lt;&gt;"",IF(K$2&lt;&gt;"",INDEX('Instrument History'!$1:$1048576,CcyPerBase!$B983,CcyPerBase!K$3) / $C983,""),"")</f>
        <v/>
      </c>
      <c r="L983" s="5" t="str">
        <f>IF($A983&lt;&gt;"",IF(L$2&lt;&gt;"",INDEX('Instrument History'!$1:$1048576,CcyPerBase!$B983,CcyPerBase!L$3) / $C983,""),"")</f>
        <v/>
      </c>
      <c r="M983" s="5" t="str">
        <f>IF($A983&lt;&gt;"",IF(M$2&lt;&gt;"",INDEX('Instrument History'!$1:$1048576,CcyPerBase!$B983,CcyPerBase!M$3) / $C983,""),"")</f>
        <v/>
      </c>
      <c r="N983" s="5" t="str">
        <f>IF($A983&lt;&gt;"",IF(N$2&lt;&gt;"",INDEX('Instrument History'!$1:$1048576,CcyPerBase!$B983,CcyPerBase!N$3) / $C983,""),"")</f>
        <v/>
      </c>
      <c r="O983" s="5" t="str">
        <f>IF($A983&lt;&gt;"",IF(O$2&lt;&gt;"",INDEX('Instrument History'!$1:$1048576,CcyPerBase!$B983,CcyPerBase!O$3) / $C983,""),"")</f>
        <v/>
      </c>
      <c r="P983" s="5" t="str">
        <f>IF($A983&lt;&gt;"",IF(P$2&lt;&gt;"",INDEX('Instrument History'!$1:$1048576,CcyPerBase!$B983,CcyPerBase!P$3) / $C983,""),"")</f>
        <v/>
      </c>
      <c r="Q983" s="5" t="str">
        <f>IF($A983&lt;&gt;"",IF(Q$2&lt;&gt;"",INDEX('Instrument History'!$1:$1048576,CcyPerBase!$B983,CcyPerBase!Q$3) / $C983,""),"")</f>
        <v/>
      </c>
      <c r="R983" s="5" t="str">
        <f>IF($A983&lt;&gt;"",IF(R$2&lt;&gt;"",INDEX('Instrument History'!$1:$1048576,CcyPerBase!$B983,CcyPerBase!R$3) / $C983,""),"")</f>
        <v/>
      </c>
      <c r="S983" s="5" t="str">
        <f>IF($A983&lt;&gt;"",IF(S$2&lt;&gt;"",INDEX('Instrument History'!$1:$1048576,CcyPerBase!$B983,CcyPerBase!S$3) / $C983,""),"")</f>
        <v/>
      </c>
      <c r="T983" s="5" t="str">
        <f>IF($A983&lt;&gt;"",IF(T$2&lt;&gt;"",INDEX('Instrument History'!$1:$1048576,CcyPerBase!$B983,CcyPerBase!T$3) / $C983,""),"")</f>
        <v/>
      </c>
      <c r="U983" s="5" t="str">
        <f>IF($A983&lt;&gt;"",IF(U$2&lt;&gt;"",INDEX('Instrument History'!$1:$1048576,CcyPerBase!$B983,CcyPerBase!U$3) / $C983,""),"")</f>
        <v/>
      </c>
      <c r="V983" s="5" t="str">
        <f>IF($A983&lt;&gt;"",IF(V$2&lt;&gt;"",INDEX('Instrument History'!$1:$1048576,CcyPerBase!$B983,CcyPerBase!V$3) / $C983,""),"")</f>
        <v/>
      </c>
      <c r="W983" s="5" t="str">
        <f>IF($A983&lt;&gt;"",IF(W$2&lt;&gt;"",INDEX('Instrument History'!$1:$1048576,CcyPerBase!$B983,CcyPerBase!W$3) / $C983,""),"")</f>
        <v/>
      </c>
      <c r="X983" s="5" t="str">
        <f>IF($A983&lt;&gt;"",IF(X$2&lt;&gt;"",INDEX('Instrument History'!$1:$1048576,CcyPerBase!$B983,CcyPerBase!X$3) / $C983,""),"")</f>
        <v/>
      </c>
    </row>
    <row r="984" spans="1:24">
      <c r="A984" s="12" t="str">
        <f>IF(A983&lt;&gt;"",IF(A983=$B$3,"",'Instrument History'!A981),"")</f>
        <v/>
      </c>
      <c r="B984" t="str">
        <f t="shared" si="16"/>
        <v/>
      </c>
      <c r="C984" s="5" t="str">
        <f>IF(A984&lt;&gt;"",INDEX('Instrument History'!$1:$1048576,CcyPerBase!B984,CcyPerBase!$B$2),"")</f>
        <v/>
      </c>
      <c r="D984" s="5" t="str">
        <f>IF($A984&lt;&gt;"",INDEX('Instrument History'!$1:$1048576,CcyPerBase!$B984,CcyPerBase!D$3) / $C984,"")</f>
        <v/>
      </c>
      <c r="E984" s="5" t="str">
        <f>IF($A984&lt;&gt;"",IF(E$2&lt;&gt;"",INDEX('Instrument History'!$1:$1048576,CcyPerBase!$B984,CcyPerBase!E$3) / $C984,""),"")</f>
        <v/>
      </c>
      <c r="F984" s="5" t="str">
        <f>IF($A984&lt;&gt;"",IF(F$2&lt;&gt;"",INDEX('Instrument History'!$1:$1048576,CcyPerBase!$B984,CcyPerBase!F$3) / $C984,""),"")</f>
        <v/>
      </c>
      <c r="G984" s="5" t="str">
        <f>IF($A984&lt;&gt;"",IF(G$2&lt;&gt;"",INDEX('Instrument History'!$1:$1048576,CcyPerBase!$B984,CcyPerBase!G$3) / $C984,""),"")</f>
        <v/>
      </c>
      <c r="H984" s="5" t="str">
        <f>IF($A984&lt;&gt;"",IF(H$2&lt;&gt;"",INDEX('Instrument History'!$1:$1048576,CcyPerBase!$B984,CcyPerBase!H$3) / $C984,""),"")</f>
        <v/>
      </c>
      <c r="I984" s="5" t="str">
        <f>IF($A984&lt;&gt;"",IF(I$2&lt;&gt;"",INDEX('Instrument History'!$1:$1048576,CcyPerBase!$B984,CcyPerBase!I$3) / $C984,""),"")</f>
        <v/>
      </c>
      <c r="J984" s="5" t="str">
        <f>IF($A984&lt;&gt;"",IF(J$2&lt;&gt;"",INDEX('Instrument History'!$1:$1048576,CcyPerBase!$B984,CcyPerBase!J$3) / $C984,""),"")</f>
        <v/>
      </c>
      <c r="K984" s="5" t="str">
        <f>IF($A984&lt;&gt;"",IF(K$2&lt;&gt;"",INDEX('Instrument History'!$1:$1048576,CcyPerBase!$B984,CcyPerBase!K$3) / $C984,""),"")</f>
        <v/>
      </c>
      <c r="L984" s="5" t="str">
        <f>IF($A984&lt;&gt;"",IF(L$2&lt;&gt;"",INDEX('Instrument History'!$1:$1048576,CcyPerBase!$B984,CcyPerBase!L$3) / $C984,""),"")</f>
        <v/>
      </c>
      <c r="M984" s="5" t="str">
        <f>IF($A984&lt;&gt;"",IF(M$2&lt;&gt;"",INDEX('Instrument History'!$1:$1048576,CcyPerBase!$B984,CcyPerBase!M$3) / $C984,""),"")</f>
        <v/>
      </c>
      <c r="N984" s="5" t="str">
        <f>IF($A984&lt;&gt;"",IF(N$2&lt;&gt;"",INDEX('Instrument History'!$1:$1048576,CcyPerBase!$B984,CcyPerBase!N$3) / $C984,""),"")</f>
        <v/>
      </c>
      <c r="O984" s="5" t="str">
        <f>IF($A984&lt;&gt;"",IF(O$2&lt;&gt;"",INDEX('Instrument History'!$1:$1048576,CcyPerBase!$B984,CcyPerBase!O$3) / $C984,""),"")</f>
        <v/>
      </c>
      <c r="P984" s="5" t="str">
        <f>IF($A984&lt;&gt;"",IF(P$2&lt;&gt;"",INDEX('Instrument History'!$1:$1048576,CcyPerBase!$B984,CcyPerBase!P$3) / $C984,""),"")</f>
        <v/>
      </c>
      <c r="Q984" s="5" t="str">
        <f>IF($A984&lt;&gt;"",IF(Q$2&lt;&gt;"",INDEX('Instrument History'!$1:$1048576,CcyPerBase!$B984,CcyPerBase!Q$3) / $C984,""),"")</f>
        <v/>
      </c>
      <c r="R984" s="5" t="str">
        <f>IF($A984&lt;&gt;"",IF(R$2&lt;&gt;"",INDEX('Instrument History'!$1:$1048576,CcyPerBase!$B984,CcyPerBase!R$3) / $C984,""),"")</f>
        <v/>
      </c>
      <c r="S984" s="5" t="str">
        <f>IF($A984&lt;&gt;"",IF(S$2&lt;&gt;"",INDEX('Instrument History'!$1:$1048576,CcyPerBase!$B984,CcyPerBase!S$3) / $C984,""),"")</f>
        <v/>
      </c>
      <c r="T984" s="5" t="str">
        <f>IF($A984&lt;&gt;"",IF(T$2&lt;&gt;"",INDEX('Instrument History'!$1:$1048576,CcyPerBase!$B984,CcyPerBase!T$3) / $C984,""),"")</f>
        <v/>
      </c>
      <c r="U984" s="5" t="str">
        <f>IF($A984&lt;&gt;"",IF(U$2&lt;&gt;"",INDEX('Instrument History'!$1:$1048576,CcyPerBase!$B984,CcyPerBase!U$3) / $C984,""),"")</f>
        <v/>
      </c>
      <c r="V984" s="5" t="str">
        <f>IF($A984&lt;&gt;"",IF(V$2&lt;&gt;"",INDEX('Instrument History'!$1:$1048576,CcyPerBase!$B984,CcyPerBase!V$3) / $C984,""),"")</f>
        <v/>
      </c>
      <c r="W984" s="5" t="str">
        <f>IF($A984&lt;&gt;"",IF(W$2&lt;&gt;"",INDEX('Instrument History'!$1:$1048576,CcyPerBase!$B984,CcyPerBase!W$3) / $C984,""),"")</f>
        <v/>
      </c>
      <c r="X984" s="5" t="str">
        <f>IF($A984&lt;&gt;"",IF(X$2&lt;&gt;"",INDEX('Instrument History'!$1:$1048576,CcyPerBase!$B984,CcyPerBase!X$3) / $C984,""),"")</f>
        <v/>
      </c>
    </row>
    <row r="985" spans="1:24">
      <c r="A985" s="12" t="str">
        <f>IF(A984&lt;&gt;"",IF(A984=$B$3,"",'Instrument History'!A982),"")</f>
        <v/>
      </c>
      <c r="B985" t="str">
        <f t="shared" si="16"/>
        <v/>
      </c>
      <c r="C985" s="5" t="str">
        <f>IF(A985&lt;&gt;"",INDEX('Instrument History'!$1:$1048576,CcyPerBase!B985,CcyPerBase!$B$2),"")</f>
        <v/>
      </c>
      <c r="D985" s="5" t="str">
        <f>IF($A985&lt;&gt;"",INDEX('Instrument History'!$1:$1048576,CcyPerBase!$B985,CcyPerBase!D$3) / $C985,"")</f>
        <v/>
      </c>
      <c r="E985" s="5" t="str">
        <f>IF($A985&lt;&gt;"",IF(E$2&lt;&gt;"",INDEX('Instrument History'!$1:$1048576,CcyPerBase!$B985,CcyPerBase!E$3) / $C985,""),"")</f>
        <v/>
      </c>
      <c r="F985" s="5" t="str">
        <f>IF($A985&lt;&gt;"",IF(F$2&lt;&gt;"",INDEX('Instrument History'!$1:$1048576,CcyPerBase!$B985,CcyPerBase!F$3) / $C985,""),"")</f>
        <v/>
      </c>
      <c r="G985" s="5" t="str">
        <f>IF($A985&lt;&gt;"",IF(G$2&lt;&gt;"",INDEX('Instrument History'!$1:$1048576,CcyPerBase!$B985,CcyPerBase!G$3) / $C985,""),"")</f>
        <v/>
      </c>
      <c r="H985" s="5" t="str">
        <f>IF($A985&lt;&gt;"",IF(H$2&lt;&gt;"",INDEX('Instrument History'!$1:$1048576,CcyPerBase!$B985,CcyPerBase!H$3) / $C985,""),"")</f>
        <v/>
      </c>
      <c r="I985" s="5" t="str">
        <f>IF($A985&lt;&gt;"",IF(I$2&lt;&gt;"",INDEX('Instrument History'!$1:$1048576,CcyPerBase!$B985,CcyPerBase!I$3) / $C985,""),"")</f>
        <v/>
      </c>
      <c r="J985" s="5" t="str">
        <f>IF($A985&lt;&gt;"",IF(J$2&lt;&gt;"",INDEX('Instrument History'!$1:$1048576,CcyPerBase!$B985,CcyPerBase!J$3) / $C985,""),"")</f>
        <v/>
      </c>
      <c r="K985" s="5" t="str">
        <f>IF($A985&lt;&gt;"",IF(K$2&lt;&gt;"",INDEX('Instrument History'!$1:$1048576,CcyPerBase!$B985,CcyPerBase!K$3) / $C985,""),"")</f>
        <v/>
      </c>
      <c r="L985" s="5" t="str">
        <f>IF($A985&lt;&gt;"",IF(L$2&lt;&gt;"",INDEX('Instrument History'!$1:$1048576,CcyPerBase!$B985,CcyPerBase!L$3) / $C985,""),"")</f>
        <v/>
      </c>
      <c r="M985" s="5" t="str">
        <f>IF($A985&lt;&gt;"",IF(M$2&lt;&gt;"",INDEX('Instrument History'!$1:$1048576,CcyPerBase!$B985,CcyPerBase!M$3) / $C985,""),"")</f>
        <v/>
      </c>
      <c r="N985" s="5" t="str">
        <f>IF($A985&lt;&gt;"",IF(N$2&lt;&gt;"",INDEX('Instrument History'!$1:$1048576,CcyPerBase!$B985,CcyPerBase!N$3) / $C985,""),"")</f>
        <v/>
      </c>
      <c r="O985" s="5" t="str">
        <f>IF($A985&lt;&gt;"",IF(O$2&lt;&gt;"",INDEX('Instrument History'!$1:$1048576,CcyPerBase!$B985,CcyPerBase!O$3) / $C985,""),"")</f>
        <v/>
      </c>
      <c r="P985" s="5" t="str">
        <f>IF($A985&lt;&gt;"",IF(P$2&lt;&gt;"",INDEX('Instrument History'!$1:$1048576,CcyPerBase!$B985,CcyPerBase!P$3) / $C985,""),"")</f>
        <v/>
      </c>
      <c r="Q985" s="5" t="str">
        <f>IF($A985&lt;&gt;"",IF(Q$2&lt;&gt;"",INDEX('Instrument History'!$1:$1048576,CcyPerBase!$B985,CcyPerBase!Q$3) / $C985,""),"")</f>
        <v/>
      </c>
      <c r="R985" s="5" t="str">
        <f>IF($A985&lt;&gt;"",IF(R$2&lt;&gt;"",INDEX('Instrument History'!$1:$1048576,CcyPerBase!$B985,CcyPerBase!R$3) / $C985,""),"")</f>
        <v/>
      </c>
      <c r="S985" s="5" t="str">
        <f>IF($A985&lt;&gt;"",IF(S$2&lt;&gt;"",INDEX('Instrument History'!$1:$1048576,CcyPerBase!$B985,CcyPerBase!S$3) / $C985,""),"")</f>
        <v/>
      </c>
      <c r="T985" s="5" t="str">
        <f>IF($A985&lt;&gt;"",IF(T$2&lt;&gt;"",INDEX('Instrument History'!$1:$1048576,CcyPerBase!$B985,CcyPerBase!T$3) / $C985,""),"")</f>
        <v/>
      </c>
      <c r="U985" s="5" t="str">
        <f>IF($A985&lt;&gt;"",IF(U$2&lt;&gt;"",INDEX('Instrument History'!$1:$1048576,CcyPerBase!$B985,CcyPerBase!U$3) / $C985,""),"")</f>
        <v/>
      </c>
      <c r="V985" s="5" t="str">
        <f>IF($A985&lt;&gt;"",IF(V$2&lt;&gt;"",INDEX('Instrument History'!$1:$1048576,CcyPerBase!$B985,CcyPerBase!V$3) / $C985,""),"")</f>
        <v/>
      </c>
      <c r="W985" s="5" t="str">
        <f>IF($A985&lt;&gt;"",IF(W$2&lt;&gt;"",INDEX('Instrument History'!$1:$1048576,CcyPerBase!$B985,CcyPerBase!W$3) / $C985,""),"")</f>
        <v/>
      </c>
      <c r="X985" s="5" t="str">
        <f>IF($A985&lt;&gt;"",IF(X$2&lt;&gt;"",INDEX('Instrument History'!$1:$1048576,CcyPerBase!$B985,CcyPerBase!X$3) / $C985,""),"")</f>
        <v/>
      </c>
    </row>
    <row r="986" spans="1:24">
      <c r="A986" s="12" t="str">
        <f>IF(A985&lt;&gt;"",IF(A985=$B$3,"",'Instrument History'!A983),"")</f>
        <v/>
      </c>
      <c r="B986" t="str">
        <f t="shared" si="16"/>
        <v/>
      </c>
      <c r="C986" s="5" t="str">
        <f>IF(A986&lt;&gt;"",INDEX('Instrument History'!$1:$1048576,CcyPerBase!B986,CcyPerBase!$B$2),"")</f>
        <v/>
      </c>
      <c r="D986" s="5" t="str">
        <f>IF($A986&lt;&gt;"",INDEX('Instrument History'!$1:$1048576,CcyPerBase!$B986,CcyPerBase!D$3) / $C986,"")</f>
        <v/>
      </c>
      <c r="E986" s="5" t="str">
        <f>IF($A986&lt;&gt;"",IF(E$2&lt;&gt;"",INDEX('Instrument History'!$1:$1048576,CcyPerBase!$B986,CcyPerBase!E$3) / $C986,""),"")</f>
        <v/>
      </c>
      <c r="F986" s="5" t="str">
        <f>IF($A986&lt;&gt;"",IF(F$2&lt;&gt;"",INDEX('Instrument History'!$1:$1048576,CcyPerBase!$B986,CcyPerBase!F$3) / $C986,""),"")</f>
        <v/>
      </c>
      <c r="G986" s="5" t="str">
        <f>IF($A986&lt;&gt;"",IF(G$2&lt;&gt;"",INDEX('Instrument History'!$1:$1048576,CcyPerBase!$B986,CcyPerBase!G$3) / $C986,""),"")</f>
        <v/>
      </c>
      <c r="H986" s="5" t="str">
        <f>IF($A986&lt;&gt;"",IF(H$2&lt;&gt;"",INDEX('Instrument History'!$1:$1048576,CcyPerBase!$B986,CcyPerBase!H$3) / $C986,""),"")</f>
        <v/>
      </c>
      <c r="I986" s="5" t="str">
        <f>IF($A986&lt;&gt;"",IF(I$2&lt;&gt;"",INDEX('Instrument History'!$1:$1048576,CcyPerBase!$B986,CcyPerBase!I$3) / $C986,""),"")</f>
        <v/>
      </c>
      <c r="J986" s="5" t="str">
        <f>IF($A986&lt;&gt;"",IF(J$2&lt;&gt;"",INDEX('Instrument History'!$1:$1048576,CcyPerBase!$B986,CcyPerBase!J$3) / $C986,""),"")</f>
        <v/>
      </c>
      <c r="K986" s="5" t="str">
        <f>IF($A986&lt;&gt;"",IF(K$2&lt;&gt;"",INDEX('Instrument History'!$1:$1048576,CcyPerBase!$B986,CcyPerBase!K$3) / $C986,""),"")</f>
        <v/>
      </c>
      <c r="L986" s="5" t="str">
        <f>IF($A986&lt;&gt;"",IF(L$2&lt;&gt;"",INDEX('Instrument History'!$1:$1048576,CcyPerBase!$B986,CcyPerBase!L$3) / $C986,""),"")</f>
        <v/>
      </c>
      <c r="M986" s="5" t="str">
        <f>IF($A986&lt;&gt;"",IF(M$2&lt;&gt;"",INDEX('Instrument History'!$1:$1048576,CcyPerBase!$B986,CcyPerBase!M$3) / $C986,""),"")</f>
        <v/>
      </c>
      <c r="N986" s="5" t="str">
        <f>IF($A986&lt;&gt;"",IF(N$2&lt;&gt;"",INDEX('Instrument History'!$1:$1048576,CcyPerBase!$B986,CcyPerBase!N$3) / $C986,""),"")</f>
        <v/>
      </c>
      <c r="O986" s="5" t="str">
        <f>IF($A986&lt;&gt;"",IF(O$2&lt;&gt;"",INDEX('Instrument History'!$1:$1048576,CcyPerBase!$B986,CcyPerBase!O$3) / $C986,""),"")</f>
        <v/>
      </c>
      <c r="P986" s="5" t="str">
        <f>IF($A986&lt;&gt;"",IF(P$2&lt;&gt;"",INDEX('Instrument History'!$1:$1048576,CcyPerBase!$B986,CcyPerBase!P$3) / $C986,""),"")</f>
        <v/>
      </c>
      <c r="Q986" s="5" t="str">
        <f>IF($A986&lt;&gt;"",IF(Q$2&lt;&gt;"",INDEX('Instrument History'!$1:$1048576,CcyPerBase!$B986,CcyPerBase!Q$3) / $C986,""),"")</f>
        <v/>
      </c>
      <c r="R986" s="5" t="str">
        <f>IF($A986&lt;&gt;"",IF(R$2&lt;&gt;"",INDEX('Instrument History'!$1:$1048576,CcyPerBase!$B986,CcyPerBase!R$3) / $C986,""),"")</f>
        <v/>
      </c>
      <c r="S986" s="5" t="str">
        <f>IF($A986&lt;&gt;"",IF(S$2&lt;&gt;"",INDEX('Instrument History'!$1:$1048576,CcyPerBase!$B986,CcyPerBase!S$3) / $C986,""),"")</f>
        <v/>
      </c>
      <c r="T986" s="5" t="str">
        <f>IF($A986&lt;&gt;"",IF(T$2&lt;&gt;"",INDEX('Instrument History'!$1:$1048576,CcyPerBase!$B986,CcyPerBase!T$3) / $C986,""),"")</f>
        <v/>
      </c>
      <c r="U986" s="5" t="str">
        <f>IF($A986&lt;&gt;"",IF(U$2&lt;&gt;"",INDEX('Instrument History'!$1:$1048576,CcyPerBase!$B986,CcyPerBase!U$3) / $C986,""),"")</f>
        <v/>
      </c>
      <c r="V986" s="5" t="str">
        <f>IF($A986&lt;&gt;"",IF(V$2&lt;&gt;"",INDEX('Instrument History'!$1:$1048576,CcyPerBase!$B986,CcyPerBase!V$3) / $C986,""),"")</f>
        <v/>
      </c>
      <c r="W986" s="5" t="str">
        <f>IF($A986&lt;&gt;"",IF(W$2&lt;&gt;"",INDEX('Instrument History'!$1:$1048576,CcyPerBase!$B986,CcyPerBase!W$3) / $C986,""),"")</f>
        <v/>
      </c>
      <c r="X986" s="5" t="str">
        <f>IF($A986&lt;&gt;"",IF(X$2&lt;&gt;"",INDEX('Instrument History'!$1:$1048576,CcyPerBase!$B986,CcyPerBase!X$3) / $C986,""),"")</f>
        <v/>
      </c>
    </row>
    <row r="987" spans="1:24">
      <c r="A987" s="12" t="str">
        <f>IF(A986&lt;&gt;"",IF(A986=$B$3,"",'Instrument History'!A984),"")</f>
        <v/>
      </c>
      <c r="B987" t="str">
        <f t="shared" si="16"/>
        <v/>
      </c>
      <c r="C987" s="5" t="str">
        <f>IF(A987&lt;&gt;"",INDEX('Instrument History'!$1:$1048576,CcyPerBase!B987,CcyPerBase!$B$2),"")</f>
        <v/>
      </c>
      <c r="D987" s="5" t="str">
        <f>IF($A987&lt;&gt;"",INDEX('Instrument History'!$1:$1048576,CcyPerBase!$B987,CcyPerBase!D$3) / $C987,"")</f>
        <v/>
      </c>
      <c r="E987" s="5" t="str">
        <f>IF($A987&lt;&gt;"",IF(E$2&lt;&gt;"",INDEX('Instrument History'!$1:$1048576,CcyPerBase!$B987,CcyPerBase!E$3) / $C987,""),"")</f>
        <v/>
      </c>
      <c r="F987" s="5" t="str">
        <f>IF($A987&lt;&gt;"",IF(F$2&lt;&gt;"",INDEX('Instrument History'!$1:$1048576,CcyPerBase!$B987,CcyPerBase!F$3) / $C987,""),"")</f>
        <v/>
      </c>
      <c r="G987" s="5" t="str">
        <f>IF($A987&lt;&gt;"",IF(G$2&lt;&gt;"",INDEX('Instrument History'!$1:$1048576,CcyPerBase!$B987,CcyPerBase!G$3) / $C987,""),"")</f>
        <v/>
      </c>
      <c r="H987" s="5" t="str">
        <f>IF($A987&lt;&gt;"",IF(H$2&lt;&gt;"",INDEX('Instrument History'!$1:$1048576,CcyPerBase!$B987,CcyPerBase!H$3) / $C987,""),"")</f>
        <v/>
      </c>
      <c r="I987" s="5" t="str">
        <f>IF($A987&lt;&gt;"",IF(I$2&lt;&gt;"",INDEX('Instrument History'!$1:$1048576,CcyPerBase!$B987,CcyPerBase!I$3) / $C987,""),"")</f>
        <v/>
      </c>
      <c r="J987" s="5" t="str">
        <f>IF($A987&lt;&gt;"",IF(J$2&lt;&gt;"",INDEX('Instrument History'!$1:$1048576,CcyPerBase!$B987,CcyPerBase!J$3) / $C987,""),"")</f>
        <v/>
      </c>
      <c r="K987" s="5" t="str">
        <f>IF($A987&lt;&gt;"",IF(K$2&lt;&gt;"",INDEX('Instrument History'!$1:$1048576,CcyPerBase!$B987,CcyPerBase!K$3) / $C987,""),"")</f>
        <v/>
      </c>
      <c r="L987" s="5" t="str">
        <f>IF($A987&lt;&gt;"",IF(L$2&lt;&gt;"",INDEX('Instrument History'!$1:$1048576,CcyPerBase!$B987,CcyPerBase!L$3) / $C987,""),"")</f>
        <v/>
      </c>
      <c r="M987" s="5" t="str">
        <f>IF($A987&lt;&gt;"",IF(M$2&lt;&gt;"",INDEX('Instrument History'!$1:$1048576,CcyPerBase!$B987,CcyPerBase!M$3) / $C987,""),"")</f>
        <v/>
      </c>
      <c r="N987" s="5" t="str">
        <f>IF($A987&lt;&gt;"",IF(N$2&lt;&gt;"",INDEX('Instrument History'!$1:$1048576,CcyPerBase!$B987,CcyPerBase!N$3) / $C987,""),"")</f>
        <v/>
      </c>
      <c r="O987" s="5" t="str">
        <f>IF($A987&lt;&gt;"",IF(O$2&lt;&gt;"",INDEX('Instrument History'!$1:$1048576,CcyPerBase!$B987,CcyPerBase!O$3) / $C987,""),"")</f>
        <v/>
      </c>
      <c r="P987" s="5" t="str">
        <f>IF($A987&lt;&gt;"",IF(P$2&lt;&gt;"",INDEX('Instrument History'!$1:$1048576,CcyPerBase!$B987,CcyPerBase!P$3) / $C987,""),"")</f>
        <v/>
      </c>
      <c r="Q987" s="5" t="str">
        <f>IF($A987&lt;&gt;"",IF(Q$2&lt;&gt;"",INDEX('Instrument History'!$1:$1048576,CcyPerBase!$B987,CcyPerBase!Q$3) / $C987,""),"")</f>
        <v/>
      </c>
      <c r="R987" s="5" t="str">
        <f>IF($A987&lt;&gt;"",IF(R$2&lt;&gt;"",INDEX('Instrument History'!$1:$1048576,CcyPerBase!$B987,CcyPerBase!R$3) / $C987,""),"")</f>
        <v/>
      </c>
      <c r="S987" s="5" t="str">
        <f>IF($A987&lt;&gt;"",IF(S$2&lt;&gt;"",INDEX('Instrument History'!$1:$1048576,CcyPerBase!$B987,CcyPerBase!S$3) / $C987,""),"")</f>
        <v/>
      </c>
      <c r="T987" s="5" t="str">
        <f>IF($A987&lt;&gt;"",IF(T$2&lt;&gt;"",INDEX('Instrument History'!$1:$1048576,CcyPerBase!$B987,CcyPerBase!T$3) / $C987,""),"")</f>
        <v/>
      </c>
      <c r="U987" s="5" t="str">
        <f>IF($A987&lt;&gt;"",IF(U$2&lt;&gt;"",INDEX('Instrument History'!$1:$1048576,CcyPerBase!$B987,CcyPerBase!U$3) / $C987,""),"")</f>
        <v/>
      </c>
      <c r="V987" s="5" t="str">
        <f>IF($A987&lt;&gt;"",IF(V$2&lt;&gt;"",INDEX('Instrument History'!$1:$1048576,CcyPerBase!$B987,CcyPerBase!V$3) / $C987,""),"")</f>
        <v/>
      </c>
      <c r="W987" s="5" t="str">
        <f>IF($A987&lt;&gt;"",IF(W$2&lt;&gt;"",INDEX('Instrument History'!$1:$1048576,CcyPerBase!$B987,CcyPerBase!W$3) / $C987,""),"")</f>
        <v/>
      </c>
      <c r="X987" s="5" t="str">
        <f>IF($A987&lt;&gt;"",IF(X$2&lt;&gt;"",INDEX('Instrument History'!$1:$1048576,CcyPerBase!$B987,CcyPerBase!X$3) / $C987,""),"")</f>
        <v/>
      </c>
    </row>
    <row r="988" spans="1:24">
      <c r="A988" s="12" t="str">
        <f>IF(A987&lt;&gt;"",IF(A987=$B$3,"",'Instrument History'!A985),"")</f>
        <v/>
      </c>
      <c r="B988" t="str">
        <f t="shared" si="16"/>
        <v/>
      </c>
      <c r="C988" s="5" t="str">
        <f>IF(A988&lt;&gt;"",INDEX('Instrument History'!$1:$1048576,CcyPerBase!B988,CcyPerBase!$B$2),"")</f>
        <v/>
      </c>
      <c r="D988" s="5" t="str">
        <f>IF($A988&lt;&gt;"",INDEX('Instrument History'!$1:$1048576,CcyPerBase!$B988,CcyPerBase!D$3) / $C988,"")</f>
        <v/>
      </c>
      <c r="E988" s="5" t="str">
        <f>IF($A988&lt;&gt;"",IF(E$2&lt;&gt;"",INDEX('Instrument History'!$1:$1048576,CcyPerBase!$B988,CcyPerBase!E$3) / $C988,""),"")</f>
        <v/>
      </c>
      <c r="F988" s="5" t="str">
        <f>IF($A988&lt;&gt;"",IF(F$2&lt;&gt;"",INDEX('Instrument History'!$1:$1048576,CcyPerBase!$B988,CcyPerBase!F$3) / $C988,""),"")</f>
        <v/>
      </c>
      <c r="G988" s="5" t="str">
        <f>IF($A988&lt;&gt;"",IF(G$2&lt;&gt;"",INDEX('Instrument History'!$1:$1048576,CcyPerBase!$B988,CcyPerBase!G$3) / $C988,""),"")</f>
        <v/>
      </c>
      <c r="H988" s="5" t="str">
        <f>IF($A988&lt;&gt;"",IF(H$2&lt;&gt;"",INDEX('Instrument History'!$1:$1048576,CcyPerBase!$B988,CcyPerBase!H$3) / $C988,""),"")</f>
        <v/>
      </c>
      <c r="I988" s="5" t="str">
        <f>IF($A988&lt;&gt;"",IF(I$2&lt;&gt;"",INDEX('Instrument History'!$1:$1048576,CcyPerBase!$B988,CcyPerBase!I$3) / $C988,""),"")</f>
        <v/>
      </c>
      <c r="J988" s="5" t="str">
        <f>IF($A988&lt;&gt;"",IF(J$2&lt;&gt;"",INDEX('Instrument History'!$1:$1048576,CcyPerBase!$B988,CcyPerBase!J$3) / $C988,""),"")</f>
        <v/>
      </c>
      <c r="K988" s="5" t="str">
        <f>IF($A988&lt;&gt;"",IF(K$2&lt;&gt;"",INDEX('Instrument History'!$1:$1048576,CcyPerBase!$B988,CcyPerBase!K$3) / $C988,""),"")</f>
        <v/>
      </c>
      <c r="L988" s="5" t="str">
        <f>IF($A988&lt;&gt;"",IF(L$2&lt;&gt;"",INDEX('Instrument History'!$1:$1048576,CcyPerBase!$B988,CcyPerBase!L$3) / $C988,""),"")</f>
        <v/>
      </c>
      <c r="M988" s="5" t="str">
        <f>IF($A988&lt;&gt;"",IF(M$2&lt;&gt;"",INDEX('Instrument History'!$1:$1048576,CcyPerBase!$B988,CcyPerBase!M$3) / $C988,""),"")</f>
        <v/>
      </c>
      <c r="N988" s="5" t="str">
        <f>IF($A988&lt;&gt;"",IF(N$2&lt;&gt;"",INDEX('Instrument History'!$1:$1048576,CcyPerBase!$B988,CcyPerBase!N$3) / $C988,""),"")</f>
        <v/>
      </c>
      <c r="O988" s="5" t="str">
        <f>IF($A988&lt;&gt;"",IF(O$2&lt;&gt;"",INDEX('Instrument History'!$1:$1048576,CcyPerBase!$B988,CcyPerBase!O$3) / $C988,""),"")</f>
        <v/>
      </c>
      <c r="P988" s="5" t="str">
        <f>IF($A988&lt;&gt;"",IF(P$2&lt;&gt;"",INDEX('Instrument History'!$1:$1048576,CcyPerBase!$B988,CcyPerBase!P$3) / $C988,""),"")</f>
        <v/>
      </c>
      <c r="Q988" s="5" t="str">
        <f>IF($A988&lt;&gt;"",IF(Q$2&lt;&gt;"",INDEX('Instrument History'!$1:$1048576,CcyPerBase!$B988,CcyPerBase!Q$3) / $C988,""),"")</f>
        <v/>
      </c>
      <c r="R988" s="5" t="str">
        <f>IF($A988&lt;&gt;"",IF(R$2&lt;&gt;"",INDEX('Instrument History'!$1:$1048576,CcyPerBase!$B988,CcyPerBase!R$3) / $C988,""),"")</f>
        <v/>
      </c>
      <c r="S988" s="5" t="str">
        <f>IF($A988&lt;&gt;"",IF(S$2&lt;&gt;"",INDEX('Instrument History'!$1:$1048576,CcyPerBase!$B988,CcyPerBase!S$3) / $C988,""),"")</f>
        <v/>
      </c>
      <c r="T988" s="5" t="str">
        <f>IF($A988&lt;&gt;"",IF(T$2&lt;&gt;"",INDEX('Instrument History'!$1:$1048576,CcyPerBase!$B988,CcyPerBase!T$3) / $C988,""),"")</f>
        <v/>
      </c>
      <c r="U988" s="5" t="str">
        <f>IF($A988&lt;&gt;"",IF(U$2&lt;&gt;"",INDEX('Instrument History'!$1:$1048576,CcyPerBase!$B988,CcyPerBase!U$3) / $C988,""),"")</f>
        <v/>
      </c>
      <c r="V988" s="5" t="str">
        <f>IF($A988&lt;&gt;"",IF(V$2&lt;&gt;"",INDEX('Instrument History'!$1:$1048576,CcyPerBase!$B988,CcyPerBase!V$3) / $C988,""),"")</f>
        <v/>
      </c>
      <c r="W988" s="5" t="str">
        <f>IF($A988&lt;&gt;"",IF(W$2&lt;&gt;"",INDEX('Instrument History'!$1:$1048576,CcyPerBase!$B988,CcyPerBase!W$3) / $C988,""),"")</f>
        <v/>
      </c>
      <c r="X988" s="5" t="str">
        <f>IF($A988&lt;&gt;"",IF(X$2&lt;&gt;"",INDEX('Instrument History'!$1:$1048576,CcyPerBase!$B988,CcyPerBase!X$3) / $C988,""),"")</f>
        <v/>
      </c>
    </row>
    <row r="989" spans="1:24">
      <c r="A989" s="12" t="str">
        <f>IF(A988&lt;&gt;"",IF(A988=$B$3,"",'Instrument History'!A986),"")</f>
        <v/>
      </c>
      <c r="B989" t="str">
        <f t="shared" si="16"/>
        <v/>
      </c>
      <c r="C989" s="5" t="str">
        <f>IF(A989&lt;&gt;"",INDEX('Instrument History'!$1:$1048576,CcyPerBase!B989,CcyPerBase!$B$2),"")</f>
        <v/>
      </c>
      <c r="D989" s="5" t="str">
        <f>IF($A989&lt;&gt;"",INDEX('Instrument History'!$1:$1048576,CcyPerBase!$B989,CcyPerBase!D$3) / $C989,"")</f>
        <v/>
      </c>
      <c r="E989" s="5" t="str">
        <f>IF($A989&lt;&gt;"",IF(E$2&lt;&gt;"",INDEX('Instrument History'!$1:$1048576,CcyPerBase!$B989,CcyPerBase!E$3) / $C989,""),"")</f>
        <v/>
      </c>
      <c r="F989" s="5" t="str">
        <f>IF($A989&lt;&gt;"",IF(F$2&lt;&gt;"",INDEX('Instrument History'!$1:$1048576,CcyPerBase!$B989,CcyPerBase!F$3) / $C989,""),"")</f>
        <v/>
      </c>
      <c r="G989" s="5" t="str">
        <f>IF($A989&lt;&gt;"",IF(G$2&lt;&gt;"",INDEX('Instrument History'!$1:$1048576,CcyPerBase!$B989,CcyPerBase!G$3) / $C989,""),"")</f>
        <v/>
      </c>
      <c r="H989" s="5" t="str">
        <f>IF($A989&lt;&gt;"",IF(H$2&lt;&gt;"",INDEX('Instrument History'!$1:$1048576,CcyPerBase!$B989,CcyPerBase!H$3) / $C989,""),"")</f>
        <v/>
      </c>
      <c r="I989" s="5" t="str">
        <f>IF($A989&lt;&gt;"",IF(I$2&lt;&gt;"",INDEX('Instrument History'!$1:$1048576,CcyPerBase!$B989,CcyPerBase!I$3) / $C989,""),"")</f>
        <v/>
      </c>
      <c r="J989" s="5" t="str">
        <f>IF($A989&lt;&gt;"",IF(J$2&lt;&gt;"",INDEX('Instrument History'!$1:$1048576,CcyPerBase!$B989,CcyPerBase!J$3) / $C989,""),"")</f>
        <v/>
      </c>
      <c r="K989" s="5" t="str">
        <f>IF($A989&lt;&gt;"",IF(K$2&lt;&gt;"",INDEX('Instrument History'!$1:$1048576,CcyPerBase!$B989,CcyPerBase!K$3) / $C989,""),"")</f>
        <v/>
      </c>
      <c r="L989" s="5" t="str">
        <f>IF($A989&lt;&gt;"",IF(L$2&lt;&gt;"",INDEX('Instrument History'!$1:$1048576,CcyPerBase!$B989,CcyPerBase!L$3) / $C989,""),"")</f>
        <v/>
      </c>
      <c r="M989" s="5" t="str">
        <f>IF($A989&lt;&gt;"",IF(M$2&lt;&gt;"",INDEX('Instrument History'!$1:$1048576,CcyPerBase!$B989,CcyPerBase!M$3) / $C989,""),"")</f>
        <v/>
      </c>
      <c r="N989" s="5" t="str">
        <f>IF($A989&lt;&gt;"",IF(N$2&lt;&gt;"",INDEX('Instrument History'!$1:$1048576,CcyPerBase!$B989,CcyPerBase!N$3) / $C989,""),"")</f>
        <v/>
      </c>
      <c r="O989" s="5" t="str">
        <f>IF($A989&lt;&gt;"",IF(O$2&lt;&gt;"",INDEX('Instrument History'!$1:$1048576,CcyPerBase!$B989,CcyPerBase!O$3) / $C989,""),"")</f>
        <v/>
      </c>
      <c r="P989" s="5" t="str">
        <f>IF($A989&lt;&gt;"",IF(P$2&lt;&gt;"",INDEX('Instrument History'!$1:$1048576,CcyPerBase!$B989,CcyPerBase!P$3) / $C989,""),"")</f>
        <v/>
      </c>
      <c r="Q989" s="5" t="str">
        <f>IF($A989&lt;&gt;"",IF(Q$2&lt;&gt;"",INDEX('Instrument History'!$1:$1048576,CcyPerBase!$B989,CcyPerBase!Q$3) / $C989,""),"")</f>
        <v/>
      </c>
      <c r="R989" s="5" t="str">
        <f>IF($A989&lt;&gt;"",IF(R$2&lt;&gt;"",INDEX('Instrument History'!$1:$1048576,CcyPerBase!$B989,CcyPerBase!R$3) / $C989,""),"")</f>
        <v/>
      </c>
      <c r="S989" s="5" t="str">
        <f>IF($A989&lt;&gt;"",IF(S$2&lt;&gt;"",INDEX('Instrument History'!$1:$1048576,CcyPerBase!$B989,CcyPerBase!S$3) / $C989,""),"")</f>
        <v/>
      </c>
      <c r="T989" s="5" t="str">
        <f>IF($A989&lt;&gt;"",IF(T$2&lt;&gt;"",INDEX('Instrument History'!$1:$1048576,CcyPerBase!$B989,CcyPerBase!T$3) / $C989,""),"")</f>
        <v/>
      </c>
      <c r="U989" s="5" t="str">
        <f>IF($A989&lt;&gt;"",IF(U$2&lt;&gt;"",INDEX('Instrument History'!$1:$1048576,CcyPerBase!$B989,CcyPerBase!U$3) / $C989,""),"")</f>
        <v/>
      </c>
      <c r="V989" s="5" t="str">
        <f>IF($A989&lt;&gt;"",IF(V$2&lt;&gt;"",INDEX('Instrument History'!$1:$1048576,CcyPerBase!$B989,CcyPerBase!V$3) / $C989,""),"")</f>
        <v/>
      </c>
      <c r="W989" s="5" t="str">
        <f>IF($A989&lt;&gt;"",IF(W$2&lt;&gt;"",INDEX('Instrument History'!$1:$1048576,CcyPerBase!$B989,CcyPerBase!W$3) / $C989,""),"")</f>
        <v/>
      </c>
      <c r="X989" s="5" t="str">
        <f>IF($A989&lt;&gt;"",IF(X$2&lt;&gt;"",INDEX('Instrument History'!$1:$1048576,CcyPerBase!$B989,CcyPerBase!X$3) / $C989,""),"")</f>
        <v/>
      </c>
    </row>
    <row r="990" spans="1:24">
      <c r="A990" s="12" t="str">
        <f>IF(A989&lt;&gt;"",IF(A989=$B$3,"",'Instrument History'!A987),"")</f>
        <v/>
      </c>
      <c r="B990" t="str">
        <f t="shared" si="16"/>
        <v/>
      </c>
      <c r="C990" s="5" t="str">
        <f>IF(A990&lt;&gt;"",INDEX('Instrument History'!$1:$1048576,CcyPerBase!B990,CcyPerBase!$B$2),"")</f>
        <v/>
      </c>
      <c r="D990" s="5" t="str">
        <f>IF($A990&lt;&gt;"",INDEX('Instrument History'!$1:$1048576,CcyPerBase!$B990,CcyPerBase!D$3) / $C990,"")</f>
        <v/>
      </c>
      <c r="E990" s="5" t="str">
        <f>IF($A990&lt;&gt;"",IF(E$2&lt;&gt;"",INDEX('Instrument History'!$1:$1048576,CcyPerBase!$B990,CcyPerBase!E$3) / $C990,""),"")</f>
        <v/>
      </c>
      <c r="F990" s="5" t="str">
        <f>IF($A990&lt;&gt;"",IF(F$2&lt;&gt;"",INDEX('Instrument History'!$1:$1048576,CcyPerBase!$B990,CcyPerBase!F$3) / $C990,""),"")</f>
        <v/>
      </c>
      <c r="G990" s="5" t="str">
        <f>IF($A990&lt;&gt;"",IF(G$2&lt;&gt;"",INDEX('Instrument History'!$1:$1048576,CcyPerBase!$B990,CcyPerBase!G$3) / $C990,""),"")</f>
        <v/>
      </c>
      <c r="H990" s="5" t="str">
        <f>IF($A990&lt;&gt;"",IF(H$2&lt;&gt;"",INDEX('Instrument History'!$1:$1048576,CcyPerBase!$B990,CcyPerBase!H$3) / $C990,""),"")</f>
        <v/>
      </c>
      <c r="I990" s="5" t="str">
        <f>IF($A990&lt;&gt;"",IF(I$2&lt;&gt;"",INDEX('Instrument History'!$1:$1048576,CcyPerBase!$B990,CcyPerBase!I$3) / $C990,""),"")</f>
        <v/>
      </c>
      <c r="J990" s="5" t="str">
        <f>IF($A990&lt;&gt;"",IF(J$2&lt;&gt;"",INDEX('Instrument History'!$1:$1048576,CcyPerBase!$B990,CcyPerBase!J$3) / $C990,""),"")</f>
        <v/>
      </c>
      <c r="K990" s="5" t="str">
        <f>IF($A990&lt;&gt;"",IF(K$2&lt;&gt;"",INDEX('Instrument History'!$1:$1048576,CcyPerBase!$B990,CcyPerBase!K$3) / $C990,""),"")</f>
        <v/>
      </c>
      <c r="L990" s="5" t="str">
        <f>IF($A990&lt;&gt;"",IF(L$2&lt;&gt;"",INDEX('Instrument History'!$1:$1048576,CcyPerBase!$B990,CcyPerBase!L$3) / $C990,""),"")</f>
        <v/>
      </c>
      <c r="M990" s="5" t="str">
        <f>IF($A990&lt;&gt;"",IF(M$2&lt;&gt;"",INDEX('Instrument History'!$1:$1048576,CcyPerBase!$B990,CcyPerBase!M$3) / $C990,""),"")</f>
        <v/>
      </c>
      <c r="N990" s="5" t="str">
        <f>IF($A990&lt;&gt;"",IF(N$2&lt;&gt;"",INDEX('Instrument History'!$1:$1048576,CcyPerBase!$B990,CcyPerBase!N$3) / $C990,""),"")</f>
        <v/>
      </c>
      <c r="O990" s="5" t="str">
        <f>IF($A990&lt;&gt;"",IF(O$2&lt;&gt;"",INDEX('Instrument History'!$1:$1048576,CcyPerBase!$B990,CcyPerBase!O$3) / $C990,""),"")</f>
        <v/>
      </c>
      <c r="P990" s="5" t="str">
        <f>IF($A990&lt;&gt;"",IF(P$2&lt;&gt;"",INDEX('Instrument History'!$1:$1048576,CcyPerBase!$B990,CcyPerBase!P$3) / $C990,""),"")</f>
        <v/>
      </c>
      <c r="Q990" s="5" t="str">
        <f>IF($A990&lt;&gt;"",IF(Q$2&lt;&gt;"",INDEX('Instrument History'!$1:$1048576,CcyPerBase!$B990,CcyPerBase!Q$3) / $C990,""),"")</f>
        <v/>
      </c>
      <c r="R990" s="5" t="str">
        <f>IF($A990&lt;&gt;"",IF(R$2&lt;&gt;"",INDEX('Instrument History'!$1:$1048576,CcyPerBase!$B990,CcyPerBase!R$3) / $C990,""),"")</f>
        <v/>
      </c>
      <c r="S990" s="5" t="str">
        <f>IF($A990&lt;&gt;"",IF(S$2&lt;&gt;"",INDEX('Instrument History'!$1:$1048576,CcyPerBase!$B990,CcyPerBase!S$3) / $C990,""),"")</f>
        <v/>
      </c>
      <c r="T990" s="5" t="str">
        <f>IF($A990&lt;&gt;"",IF(T$2&lt;&gt;"",INDEX('Instrument History'!$1:$1048576,CcyPerBase!$B990,CcyPerBase!T$3) / $C990,""),"")</f>
        <v/>
      </c>
      <c r="U990" s="5" t="str">
        <f>IF($A990&lt;&gt;"",IF(U$2&lt;&gt;"",INDEX('Instrument History'!$1:$1048576,CcyPerBase!$B990,CcyPerBase!U$3) / $C990,""),"")</f>
        <v/>
      </c>
      <c r="V990" s="5" t="str">
        <f>IF($A990&lt;&gt;"",IF(V$2&lt;&gt;"",INDEX('Instrument History'!$1:$1048576,CcyPerBase!$B990,CcyPerBase!V$3) / $C990,""),"")</f>
        <v/>
      </c>
      <c r="W990" s="5" t="str">
        <f>IF($A990&lt;&gt;"",IF(W$2&lt;&gt;"",INDEX('Instrument History'!$1:$1048576,CcyPerBase!$B990,CcyPerBase!W$3) / $C990,""),"")</f>
        <v/>
      </c>
      <c r="X990" s="5" t="str">
        <f>IF($A990&lt;&gt;"",IF(X$2&lt;&gt;"",INDEX('Instrument History'!$1:$1048576,CcyPerBase!$B990,CcyPerBase!X$3) / $C990,""),"")</f>
        <v/>
      </c>
    </row>
    <row r="991" spans="1:24">
      <c r="A991" s="12" t="str">
        <f>IF(A990&lt;&gt;"",IF(A990=$B$3,"",'Instrument History'!A988),"")</f>
        <v/>
      </c>
      <c r="B991" t="str">
        <f t="shared" si="16"/>
        <v/>
      </c>
      <c r="C991" s="5" t="str">
        <f>IF(A991&lt;&gt;"",INDEX('Instrument History'!$1:$1048576,CcyPerBase!B991,CcyPerBase!$B$2),"")</f>
        <v/>
      </c>
      <c r="D991" s="5" t="str">
        <f>IF($A991&lt;&gt;"",INDEX('Instrument History'!$1:$1048576,CcyPerBase!$B991,CcyPerBase!D$3) / $C991,"")</f>
        <v/>
      </c>
      <c r="E991" s="5" t="str">
        <f>IF($A991&lt;&gt;"",IF(E$2&lt;&gt;"",INDEX('Instrument History'!$1:$1048576,CcyPerBase!$B991,CcyPerBase!E$3) / $C991,""),"")</f>
        <v/>
      </c>
      <c r="F991" s="5" t="str">
        <f>IF($A991&lt;&gt;"",IF(F$2&lt;&gt;"",INDEX('Instrument History'!$1:$1048576,CcyPerBase!$B991,CcyPerBase!F$3) / $C991,""),"")</f>
        <v/>
      </c>
      <c r="G991" s="5" t="str">
        <f>IF($A991&lt;&gt;"",IF(G$2&lt;&gt;"",INDEX('Instrument History'!$1:$1048576,CcyPerBase!$B991,CcyPerBase!G$3) / $C991,""),"")</f>
        <v/>
      </c>
      <c r="H991" s="5" t="str">
        <f>IF($A991&lt;&gt;"",IF(H$2&lt;&gt;"",INDEX('Instrument History'!$1:$1048576,CcyPerBase!$B991,CcyPerBase!H$3) / $C991,""),"")</f>
        <v/>
      </c>
      <c r="I991" s="5" t="str">
        <f>IF($A991&lt;&gt;"",IF(I$2&lt;&gt;"",INDEX('Instrument History'!$1:$1048576,CcyPerBase!$B991,CcyPerBase!I$3) / $C991,""),"")</f>
        <v/>
      </c>
      <c r="J991" s="5" t="str">
        <f>IF($A991&lt;&gt;"",IF(J$2&lt;&gt;"",INDEX('Instrument History'!$1:$1048576,CcyPerBase!$B991,CcyPerBase!J$3) / $C991,""),"")</f>
        <v/>
      </c>
      <c r="K991" s="5" t="str">
        <f>IF($A991&lt;&gt;"",IF(K$2&lt;&gt;"",INDEX('Instrument History'!$1:$1048576,CcyPerBase!$B991,CcyPerBase!K$3) / $C991,""),"")</f>
        <v/>
      </c>
      <c r="L991" s="5" t="str">
        <f>IF($A991&lt;&gt;"",IF(L$2&lt;&gt;"",INDEX('Instrument History'!$1:$1048576,CcyPerBase!$B991,CcyPerBase!L$3) / $C991,""),"")</f>
        <v/>
      </c>
      <c r="M991" s="5" t="str">
        <f>IF($A991&lt;&gt;"",IF(M$2&lt;&gt;"",INDEX('Instrument History'!$1:$1048576,CcyPerBase!$B991,CcyPerBase!M$3) / $C991,""),"")</f>
        <v/>
      </c>
      <c r="N991" s="5" t="str">
        <f>IF($A991&lt;&gt;"",IF(N$2&lt;&gt;"",INDEX('Instrument History'!$1:$1048576,CcyPerBase!$B991,CcyPerBase!N$3) / $C991,""),"")</f>
        <v/>
      </c>
      <c r="O991" s="5" t="str">
        <f>IF($A991&lt;&gt;"",IF(O$2&lt;&gt;"",INDEX('Instrument History'!$1:$1048576,CcyPerBase!$B991,CcyPerBase!O$3) / $C991,""),"")</f>
        <v/>
      </c>
      <c r="P991" s="5" t="str">
        <f>IF($A991&lt;&gt;"",IF(P$2&lt;&gt;"",INDEX('Instrument History'!$1:$1048576,CcyPerBase!$B991,CcyPerBase!P$3) / $C991,""),"")</f>
        <v/>
      </c>
      <c r="Q991" s="5" t="str">
        <f>IF($A991&lt;&gt;"",IF(Q$2&lt;&gt;"",INDEX('Instrument History'!$1:$1048576,CcyPerBase!$B991,CcyPerBase!Q$3) / $C991,""),"")</f>
        <v/>
      </c>
      <c r="R991" s="5" t="str">
        <f>IF($A991&lt;&gt;"",IF(R$2&lt;&gt;"",INDEX('Instrument History'!$1:$1048576,CcyPerBase!$B991,CcyPerBase!R$3) / $C991,""),"")</f>
        <v/>
      </c>
      <c r="S991" s="5" t="str">
        <f>IF($A991&lt;&gt;"",IF(S$2&lt;&gt;"",INDEX('Instrument History'!$1:$1048576,CcyPerBase!$B991,CcyPerBase!S$3) / $C991,""),"")</f>
        <v/>
      </c>
      <c r="T991" s="5" t="str">
        <f>IF($A991&lt;&gt;"",IF(T$2&lt;&gt;"",INDEX('Instrument History'!$1:$1048576,CcyPerBase!$B991,CcyPerBase!T$3) / $C991,""),"")</f>
        <v/>
      </c>
      <c r="U991" s="5" t="str">
        <f>IF($A991&lt;&gt;"",IF(U$2&lt;&gt;"",INDEX('Instrument History'!$1:$1048576,CcyPerBase!$B991,CcyPerBase!U$3) / $C991,""),"")</f>
        <v/>
      </c>
      <c r="V991" s="5" t="str">
        <f>IF($A991&lt;&gt;"",IF(V$2&lt;&gt;"",INDEX('Instrument History'!$1:$1048576,CcyPerBase!$B991,CcyPerBase!V$3) / $C991,""),"")</f>
        <v/>
      </c>
      <c r="W991" s="5" t="str">
        <f>IF($A991&lt;&gt;"",IF(W$2&lt;&gt;"",INDEX('Instrument History'!$1:$1048576,CcyPerBase!$B991,CcyPerBase!W$3) / $C991,""),"")</f>
        <v/>
      </c>
      <c r="X991" s="5" t="str">
        <f>IF($A991&lt;&gt;"",IF(X$2&lt;&gt;"",INDEX('Instrument History'!$1:$1048576,CcyPerBase!$B991,CcyPerBase!X$3) / $C991,""),"")</f>
        <v/>
      </c>
    </row>
    <row r="992" spans="1:24">
      <c r="A992" s="12" t="str">
        <f>IF(A991&lt;&gt;"",IF(A991=$B$3,"",'Instrument History'!A989),"")</f>
        <v/>
      </c>
      <c r="B992" t="str">
        <f t="shared" si="16"/>
        <v/>
      </c>
      <c r="C992" s="5" t="str">
        <f>IF(A992&lt;&gt;"",INDEX('Instrument History'!$1:$1048576,CcyPerBase!B992,CcyPerBase!$B$2),"")</f>
        <v/>
      </c>
      <c r="D992" s="5" t="str">
        <f>IF($A992&lt;&gt;"",INDEX('Instrument History'!$1:$1048576,CcyPerBase!$B992,CcyPerBase!D$3) / $C992,"")</f>
        <v/>
      </c>
      <c r="E992" s="5" t="str">
        <f>IF($A992&lt;&gt;"",IF(E$2&lt;&gt;"",INDEX('Instrument History'!$1:$1048576,CcyPerBase!$B992,CcyPerBase!E$3) / $C992,""),"")</f>
        <v/>
      </c>
      <c r="F992" s="5" t="str">
        <f>IF($A992&lt;&gt;"",IF(F$2&lt;&gt;"",INDEX('Instrument History'!$1:$1048576,CcyPerBase!$B992,CcyPerBase!F$3) / $C992,""),"")</f>
        <v/>
      </c>
      <c r="G992" s="5" t="str">
        <f>IF($A992&lt;&gt;"",IF(G$2&lt;&gt;"",INDEX('Instrument History'!$1:$1048576,CcyPerBase!$B992,CcyPerBase!G$3) / $C992,""),"")</f>
        <v/>
      </c>
      <c r="H992" s="5" t="str">
        <f>IF($A992&lt;&gt;"",IF(H$2&lt;&gt;"",INDEX('Instrument History'!$1:$1048576,CcyPerBase!$B992,CcyPerBase!H$3) / $C992,""),"")</f>
        <v/>
      </c>
      <c r="I992" s="5" t="str">
        <f>IF($A992&lt;&gt;"",IF(I$2&lt;&gt;"",INDEX('Instrument History'!$1:$1048576,CcyPerBase!$B992,CcyPerBase!I$3) / $C992,""),"")</f>
        <v/>
      </c>
      <c r="J992" s="5" t="str">
        <f>IF($A992&lt;&gt;"",IF(J$2&lt;&gt;"",INDEX('Instrument History'!$1:$1048576,CcyPerBase!$B992,CcyPerBase!J$3) / $C992,""),"")</f>
        <v/>
      </c>
      <c r="K992" s="5" t="str">
        <f>IF($A992&lt;&gt;"",IF(K$2&lt;&gt;"",INDEX('Instrument History'!$1:$1048576,CcyPerBase!$B992,CcyPerBase!K$3) / $C992,""),"")</f>
        <v/>
      </c>
      <c r="L992" s="5" t="str">
        <f>IF($A992&lt;&gt;"",IF(L$2&lt;&gt;"",INDEX('Instrument History'!$1:$1048576,CcyPerBase!$B992,CcyPerBase!L$3) / $C992,""),"")</f>
        <v/>
      </c>
      <c r="M992" s="5" t="str">
        <f>IF($A992&lt;&gt;"",IF(M$2&lt;&gt;"",INDEX('Instrument History'!$1:$1048576,CcyPerBase!$B992,CcyPerBase!M$3) / $C992,""),"")</f>
        <v/>
      </c>
      <c r="N992" s="5" t="str">
        <f>IF($A992&lt;&gt;"",IF(N$2&lt;&gt;"",INDEX('Instrument History'!$1:$1048576,CcyPerBase!$B992,CcyPerBase!N$3) / $C992,""),"")</f>
        <v/>
      </c>
      <c r="O992" s="5" t="str">
        <f>IF($A992&lt;&gt;"",IF(O$2&lt;&gt;"",INDEX('Instrument History'!$1:$1048576,CcyPerBase!$B992,CcyPerBase!O$3) / $C992,""),"")</f>
        <v/>
      </c>
      <c r="P992" s="5" t="str">
        <f>IF($A992&lt;&gt;"",IF(P$2&lt;&gt;"",INDEX('Instrument History'!$1:$1048576,CcyPerBase!$B992,CcyPerBase!P$3) / $C992,""),"")</f>
        <v/>
      </c>
      <c r="Q992" s="5" t="str">
        <f>IF($A992&lt;&gt;"",IF(Q$2&lt;&gt;"",INDEX('Instrument History'!$1:$1048576,CcyPerBase!$B992,CcyPerBase!Q$3) / $C992,""),"")</f>
        <v/>
      </c>
      <c r="R992" s="5" t="str">
        <f>IF($A992&lt;&gt;"",IF(R$2&lt;&gt;"",INDEX('Instrument History'!$1:$1048576,CcyPerBase!$B992,CcyPerBase!R$3) / $C992,""),"")</f>
        <v/>
      </c>
      <c r="S992" s="5" t="str">
        <f>IF($A992&lt;&gt;"",IF(S$2&lt;&gt;"",INDEX('Instrument History'!$1:$1048576,CcyPerBase!$B992,CcyPerBase!S$3) / $C992,""),"")</f>
        <v/>
      </c>
      <c r="T992" s="5" t="str">
        <f>IF($A992&lt;&gt;"",IF(T$2&lt;&gt;"",INDEX('Instrument History'!$1:$1048576,CcyPerBase!$B992,CcyPerBase!T$3) / $C992,""),"")</f>
        <v/>
      </c>
      <c r="U992" s="5" t="str">
        <f>IF($A992&lt;&gt;"",IF(U$2&lt;&gt;"",INDEX('Instrument History'!$1:$1048576,CcyPerBase!$B992,CcyPerBase!U$3) / $C992,""),"")</f>
        <v/>
      </c>
      <c r="V992" s="5" t="str">
        <f>IF($A992&lt;&gt;"",IF(V$2&lt;&gt;"",INDEX('Instrument History'!$1:$1048576,CcyPerBase!$B992,CcyPerBase!V$3) / $C992,""),"")</f>
        <v/>
      </c>
      <c r="W992" s="5" t="str">
        <f>IF($A992&lt;&gt;"",IF(W$2&lt;&gt;"",INDEX('Instrument History'!$1:$1048576,CcyPerBase!$B992,CcyPerBase!W$3) / $C992,""),"")</f>
        <v/>
      </c>
      <c r="X992" s="5" t="str">
        <f>IF($A992&lt;&gt;"",IF(X$2&lt;&gt;"",INDEX('Instrument History'!$1:$1048576,CcyPerBase!$B992,CcyPerBase!X$3) / $C992,""),"")</f>
        <v/>
      </c>
    </row>
    <row r="993" spans="1:24">
      <c r="A993" s="12" t="str">
        <f>IF(A992&lt;&gt;"",IF(A992=$B$3,"",'Instrument History'!A990),"")</f>
        <v/>
      </c>
      <c r="B993" t="str">
        <f t="shared" si="16"/>
        <v/>
      </c>
      <c r="C993" s="5" t="str">
        <f>IF(A993&lt;&gt;"",INDEX('Instrument History'!$1:$1048576,CcyPerBase!B993,CcyPerBase!$B$2),"")</f>
        <v/>
      </c>
      <c r="D993" s="5" t="str">
        <f>IF($A993&lt;&gt;"",INDEX('Instrument History'!$1:$1048576,CcyPerBase!$B993,CcyPerBase!D$3) / $C993,"")</f>
        <v/>
      </c>
      <c r="E993" s="5" t="str">
        <f>IF($A993&lt;&gt;"",IF(E$2&lt;&gt;"",INDEX('Instrument History'!$1:$1048576,CcyPerBase!$B993,CcyPerBase!E$3) / $C993,""),"")</f>
        <v/>
      </c>
      <c r="F993" s="5" t="str">
        <f>IF($A993&lt;&gt;"",IF(F$2&lt;&gt;"",INDEX('Instrument History'!$1:$1048576,CcyPerBase!$B993,CcyPerBase!F$3) / $C993,""),"")</f>
        <v/>
      </c>
      <c r="G993" s="5" t="str">
        <f>IF($A993&lt;&gt;"",IF(G$2&lt;&gt;"",INDEX('Instrument History'!$1:$1048576,CcyPerBase!$B993,CcyPerBase!G$3) / $C993,""),"")</f>
        <v/>
      </c>
      <c r="H993" s="5" t="str">
        <f>IF($A993&lt;&gt;"",IF(H$2&lt;&gt;"",INDEX('Instrument History'!$1:$1048576,CcyPerBase!$B993,CcyPerBase!H$3) / $C993,""),"")</f>
        <v/>
      </c>
      <c r="I993" s="5" t="str">
        <f>IF($A993&lt;&gt;"",IF(I$2&lt;&gt;"",INDEX('Instrument History'!$1:$1048576,CcyPerBase!$B993,CcyPerBase!I$3) / $C993,""),"")</f>
        <v/>
      </c>
      <c r="J993" s="5" t="str">
        <f>IF($A993&lt;&gt;"",IF(J$2&lt;&gt;"",INDEX('Instrument History'!$1:$1048576,CcyPerBase!$B993,CcyPerBase!J$3) / $C993,""),"")</f>
        <v/>
      </c>
      <c r="K993" s="5" t="str">
        <f>IF($A993&lt;&gt;"",IF(K$2&lt;&gt;"",INDEX('Instrument History'!$1:$1048576,CcyPerBase!$B993,CcyPerBase!K$3) / $C993,""),"")</f>
        <v/>
      </c>
      <c r="L993" s="5" t="str">
        <f>IF($A993&lt;&gt;"",IF(L$2&lt;&gt;"",INDEX('Instrument History'!$1:$1048576,CcyPerBase!$B993,CcyPerBase!L$3) / $C993,""),"")</f>
        <v/>
      </c>
      <c r="M993" s="5" t="str">
        <f>IF($A993&lt;&gt;"",IF(M$2&lt;&gt;"",INDEX('Instrument History'!$1:$1048576,CcyPerBase!$B993,CcyPerBase!M$3) / $C993,""),"")</f>
        <v/>
      </c>
      <c r="N993" s="5" t="str">
        <f>IF($A993&lt;&gt;"",IF(N$2&lt;&gt;"",INDEX('Instrument History'!$1:$1048576,CcyPerBase!$B993,CcyPerBase!N$3) / $C993,""),"")</f>
        <v/>
      </c>
      <c r="O993" s="5" t="str">
        <f>IF($A993&lt;&gt;"",IF(O$2&lt;&gt;"",INDEX('Instrument History'!$1:$1048576,CcyPerBase!$B993,CcyPerBase!O$3) / $C993,""),"")</f>
        <v/>
      </c>
      <c r="P993" s="5" t="str">
        <f>IF($A993&lt;&gt;"",IF(P$2&lt;&gt;"",INDEX('Instrument History'!$1:$1048576,CcyPerBase!$B993,CcyPerBase!P$3) / $C993,""),"")</f>
        <v/>
      </c>
      <c r="Q993" s="5" t="str">
        <f>IF($A993&lt;&gt;"",IF(Q$2&lt;&gt;"",INDEX('Instrument History'!$1:$1048576,CcyPerBase!$B993,CcyPerBase!Q$3) / $C993,""),"")</f>
        <v/>
      </c>
      <c r="R993" s="5" t="str">
        <f>IF($A993&lt;&gt;"",IF(R$2&lt;&gt;"",INDEX('Instrument History'!$1:$1048576,CcyPerBase!$B993,CcyPerBase!R$3) / $C993,""),"")</f>
        <v/>
      </c>
      <c r="S993" s="5" t="str">
        <f>IF($A993&lt;&gt;"",IF(S$2&lt;&gt;"",INDEX('Instrument History'!$1:$1048576,CcyPerBase!$B993,CcyPerBase!S$3) / $C993,""),"")</f>
        <v/>
      </c>
      <c r="T993" s="5" t="str">
        <f>IF($A993&lt;&gt;"",IF(T$2&lt;&gt;"",INDEX('Instrument History'!$1:$1048576,CcyPerBase!$B993,CcyPerBase!T$3) / $C993,""),"")</f>
        <v/>
      </c>
      <c r="U993" s="5" t="str">
        <f>IF($A993&lt;&gt;"",IF(U$2&lt;&gt;"",INDEX('Instrument History'!$1:$1048576,CcyPerBase!$B993,CcyPerBase!U$3) / $C993,""),"")</f>
        <v/>
      </c>
      <c r="V993" s="5" t="str">
        <f>IF($A993&lt;&gt;"",IF(V$2&lt;&gt;"",INDEX('Instrument History'!$1:$1048576,CcyPerBase!$B993,CcyPerBase!V$3) / $C993,""),"")</f>
        <v/>
      </c>
      <c r="W993" s="5" t="str">
        <f>IF($A993&lt;&gt;"",IF(W$2&lt;&gt;"",INDEX('Instrument History'!$1:$1048576,CcyPerBase!$B993,CcyPerBase!W$3) / $C993,""),"")</f>
        <v/>
      </c>
      <c r="X993" s="5" t="str">
        <f>IF($A993&lt;&gt;"",IF(X$2&lt;&gt;"",INDEX('Instrument History'!$1:$1048576,CcyPerBase!$B993,CcyPerBase!X$3) / $C993,""),"")</f>
        <v/>
      </c>
    </row>
    <row r="994" spans="1:24">
      <c r="A994" s="12" t="str">
        <f>IF(A993&lt;&gt;"",IF(A993=$B$3,"",'Instrument History'!A991),"")</f>
        <v/>
      </c>
      <c r="B994" t="str">
        <f t="shared" si="16"/>
        <v/>
      </c>
      <c r="C994" s="5" t="str">
        <f>IF(A994&lt;&gt;"",INDEX('Instrument History'!$1:$1048576,CcyPerBase!B994,CcyPerBase!$B$2),"")</f>
        <v/>
      </c>
      <c r="D994" s="5" t="str">
        <f>IF($A994&lt;&gt;"",INDEX('Instrument History'!$1:$1048576,CcyPerBase!$B994,CcyPerBase!D$3) / $C994,"")</f>
        <v/>
      </c>
      <c r="E994" s="5" t="str">
        <f>IF($A994&lt;&gt;"",IF(E$2&lt;&gt;"",INDEX('Instrument History'!$1:$1048576,CcyPerBase!$B994,CcyPerBase!E$3) / $C994,""),"")</f>
        <v/>
      </c>
      <c r="F994" s="5" t="str">
        <f>IF($A994&lt;&gt;"",IF(F$2&lt;&gt;"",INDEX('Instrument History'!$1:$1048576,CcyPerBase!$B994,CcyPerBase!F$3) / $C994,""),"")</f>
        <v/>
      </c>
      <c r="G994" s="5" t="str">
        <f>IF($A994&lt;&gt;"",IF(G$2&lt;&gt;"",INDEX('Instrument History'!$1:$1048576,CcyPerBase!$B994,CcyPerBase!G$3) / $C994,""),"")</f>
        <v/>
      </c>
      <c r="H994" s="5" t="str">
        <f>IF($A994&lt;&gt;"",IF(H$2&lt;&gt;"",INDEX('Instrument History'!$1:$1048576,CcyPerBase!$B994,CcyPerBase!H$3) / $C994,""),"")</f>
        <v/>
      </c>
      <c r="I994" s="5" t="str">
        <f>IF($A994&lt;&gt;"",IF(I$2&lt;&gt;"",INDEX('Instrument History'!$1:$1048576,CcyPerBase!$B994,CcyPerBase!I$3) / $C994,""),"")</f>
        <v/>
      </c>
      <c r="J994" s="5" t="str">
        <f>IF($A994&lt;&gt;"",IF(J$2&lt;&gt;"",INDEX('Instrument History'!$1:$1048576,CcyPerBase!$B994,CcyPerBase!J$3) / $C994,""),"")</f>
        <v/>
      </c>
      <c r="K994" s="5" t="str">
        <f>IF($A994&lt;&gt;"",IF(K$2&lt;&gt;"",INDEX('Instrument History'!$1:$1048576,CcyPerBase!$B994,CcyPerBase!K$3) / $C994,""),"")</f>
        <v/>
      </c>
      <c r="L994" s="5" t="str">
        <f>IF($A994&lt;&gt;"",IF(L$2&lt;&gt;"",INDEX('Instrument History'!$1:$1048576,CcyPerBase!$B994,CcyPerBase!L$3) / $C994,""),"")</f>
        <v/>
      </c>
      <c r="M994" s="5" t="str">
        <f>IF($A994&lt;&gt;"",IF(M$2&lt;&gt;"",INDEX('Instrument History'!$1:$1048576,CcyPerBase!$B994,CcyPerBase!M$3) / $C994,""),"")</f>
        <v/>
      </c>
      <c r="N994" s="5" t="str">
        <f>IF($A994&lt;&gt;"",IF(N$2&lt;&gt;"",INDEX('Instrument History'!$1:$1048576,CcyPerBase!$B994,CcyPerBase!N$3) / $C994,""),"")</f>
        <v/>
      </c>
      <c r="O994" s="5" t="str">
        <f>IF($A994&lt;&gt;"",IF(O$2&lt;&gt;"",INDEX('Instrument History'!$1:$1048576,CcyPerBase!$B994,CcyPerBase!O$3) / $C994,""),"")</f>
        <v/>
      </c>
      <c r="P994" s="5" t="str">
        <f>IF($A994&lt;&gt;"",IF(P$2&lt;&gt;"",INDEX('Instrument History'!$1:$1048576,CcyPerBase!$B994,CcyPerBase!P$3) / $C994,""),"")</f>
        <v/>
      </c>
      <c r="Q994" s="5" t="str">
        <f>IF($A994&lt;&gt;"",IF(Q$2&lt;&gt;"",INDEX('Instrument History'!$1:$1048576,CcyPerBase!$B994,CcyPerBase!Q$3) / $C994,""),"")</f>
        <v/>
      </c>
      <c r="R994" s="5" t="str">
        <f>IF($A994&lt;&gt;"",IF(R$2&lt;&gt;"",INDEX('Instrument History'!$1:$1048576,CcyPerBase!$B994,CcyPerBase!R$3) / $C994,""),"")</f>
        <v/>
      </c>
      <c r="S994" s="5" t="str">
        <f>IF($A994&lt;&gt;"",IF(S$2&lt;&gt;"",INDEX('Instrument History'!$1:$1048576,CcyPerBase!$B994,CcyPerBase!S$3) / $C994,""),"")</f>
        <v/>
      </c>
      <c r="T994" s="5" t="str">
        <f>IF($A994&lt;&gt;"",IF(T$2&lt;&gt;"",INDEX('Instrument History'!$1:$1048576,CcyPerBase!$B994,CcyPerBase!T$3) / $C994,""),"")</f>
        <v/>
      </c>
      <c r="U994" s="5" t="str">
        <f>IF($A994&lt;&gt;"",IF(U$2&lt;&gt;"",INDEX('Instrument History'!$1:$1048576,CcyPerBase!$B994,CcyPerBase!U$3) / $C994,""),"")</f>
        <v/>
      </c>
      <c r="V994" s="5" t="str">
        <f>IF($A994&lt;&gt;"",IF(V$2&lt;&gt;"",INDEX('Instrument History'!$1:$1048576,CcyPerBase!$B994,CcyPerBase!V$3) / $C994,""),"")</f>
        <v/>
      </c>
      <c r="W994" s="5" t="str">
        <f>IF($A994&lt;&gt;"",IF(W$2&lt;&gt;"",INDEX('Instrument History'!$1:$1048576,CcyPerBase!$B994,CcyPerBase!W$3) / $C994,""),"")</f>
        <v/>
      </c>
      <c r="X994" s="5" t="str">
        <f>IF($A994&lt;&gt;"",IF(X$2&lt;&gt;"",INDEX('Instrument History'!$1:$1048576,CcyPerBase!$B994,CcyPerBase!X$3) / $C994,""),"")</f>
        <v/>
      </c>
    </row>
    <row r="995" spans="1:24">
      <c r="A995" s="12" t="str">
        <f>IF(A994&lt;&gt;"",IF(A994=$B$3,"",'Instrument History'!A992),"")</f>
        <v/>
      </c>
      <c r="B995" t="str">
        <f t="shared" si="16"/>
        <v/>
      </c>
      <c r="C995" s="5" t="str">
        <f>IF(A995&lt;&gt;"",INDEX('Instrument History'!$1:$1048576,CcyPerBase!B995,CcyPerBase!$B$2),"")</f>
        <v/>
      </c>
      <c r="D995" s="5" t="str">
        <f>IF($A995&lt;&gt;"",INDEX('Instrument History'!$1:$1048576,CcyPerBase!$B995,CcyPerBase!D$3) / $C995,"")</f>
        <v/>
      </c>
      <c r="E995" s="5" t="str">
        <f>IF($A995&lt;&gt;"",IF(E$2&lt;&gt;"",INDEX('Instrument History'!$1:$1048576,CcyPerBase!$B995,CcyPerBase!E$3) / $C995,""),"")</f>
        <v/>
      </c>
      <c r="F995" s="5" t="str">
        <f>IF($A995&lt;&gt;"",IF(F$2&lt;&gt;"",INDEX('Instrument History'!$1:$1048576,CcyPerBase!$B995,CcyPerBase!F$3) / $C995,""),"")</f>
        <v/>
      </c>
      <c r="G995" s="5" t="str">
        <f>IF($A995&lt;&gt;"",IF(G$2&lt;&gt;"",INDEX('Instrument History'!$1:$1048576,CcyPerBase!$B995,CcyPerBase!G$3) / $C995,""),"")</f>
        <v/>
      </c>
      <c r="H995" s="5" t="str">
        <f>IF($A995&lt;&gt;"",IF(H$2&lt;&gt;"",INDEX('Instrument History'!$1:$1048576,CcyPerBase!$B995,CcyPerBase!H$3) / $C995,""),"")</f>
        <v/>
      </c>
      <c r="I995" s="5" t="str">
        <f>IF($A995&lt;&gt;"",IF(I$2&lt;&gt;"",INDEX('Instrument History'!$1:$1048576,CcyPerBase!$B995,CcyPerBase!I$3) / $C995,""),"")</f>
        <v/>
      </c>
      <c r="J995" s="5" t="str">
        <f>IF($A995&lt;&gt;"",IF(J$2&lt;&gt;"",INDEX('Instrument History'!$1:$1048576,CcyPerBase!$B995,CcyPerBase!J$3) / $C995,""),"")</f>
        <v/>
      </c>
      <c r="K995" s="5" t="str">
        <f>IF($A995&lt;&gt;"",IF(K$2&lt;&gt;"",INDEX('Instrument History'!$1:$1048576,CcyPerBase!$B995,CcyPerBase!K$3) / $C995,""),"")</f>
        <v/>
      </c>
      <c r="L995" s="5" t="str">
        <f>IF($A995&lt;&gt;"",IF(L$2&lt;&gt;"",INDEX('Instrument History'!$1:$1048576,CcyPerBase!$B995,CcyPerBase!L$3) / $C995,""),"")</f>
        <v/>
      </c>
      <c r="M995" s="5" t="str">
        <f>IF($A995&lt;&gt;"",IF(M$2&lt;&gt;"",INDEX('Instrument History'!$1:$1048576,CcyPerBase!$B995,CcyPerBase!M$3) / $C995,""),"")</f>
        <v/>
      </c>
      <c r="N995" s="5" t="str">
        <f>IF($A995&lt;&gt;"",IF(N$2&lt;&gt;"",INDEX('Instrument History'!$1:$1048576,CcyPerBase!$B995,CcyPerBase!N$3) / $C995,""),"")</f>
        <v/>
      </c>
      <c r="O995" s="5" t="str">
        <f>IF($A995&lt;&gt;"",IF(O$2&lt;&gt;"",INDEX('Instrument History'!$1:$1048576,CcyPerBase!$B995,CcyPerBase!O$3) / $C995,""),"")</f>
        <v/>
      </c>
      <c r="P995" s="5" t="str">
        <f>IF($A995&lt;&gt;"",IF(P$2&lt;&gt;"",INDEX('Instrument History'!$1:$1048576,CcyPerBase!$B995,CcyPerBase!P$3) / $C995,""),"")</f>
        <v/>
      </c>
      <c r="Q995" s="5" t="str">
        <f>IF($A995&lt;&gt;"",IF(Q$2&lt;&gt;"",INDEX('Instrument History'!$1:$1048576,CcyPerBase!$B995,CcyPerBase!Q$3) / $C995,""),"")</f>
        <v/>
      </c>
      <c r="R995" s="5" t="str">
        <f>IF($A995&lt;&gt;"",IF(R$2&lt;&gt;"",INDEX('Instrument History'!$1:$1048576,CcyPerBase!$B995,CcyPerBase!R$3) / $C995,""),"")</f>
        <v/>
      </c>
      <c r="S995" s="5" t="str">
        <f>IF($A995&lt;&gt;"",IF(S$2&lt;&gt;"",INDEX('Instrument History'!$1:$1048576,CcyPerBase!$B995,CcyPerBase!S$3) / $C995,""),"")</f>
        <v/>
      </c>
      <c r="T995" s="5" t="str">
        <f>IF($A995&lt;&gt;"",IF(T$2&lt;&gt;"",INDEX('Instrument History'!$1:$1048576,CcyPerBase!$B995,CcyPerBase!T$3) / $C995,""),"")</f>
        <v/>
      </c>
      <c r="U995" s="5" t="str">
        <f>IF($A995&lt;&gt;"",IF(U$2&lt;&gt;"",INDEX('Instrument History'!$1:$1048576,CcyPerBase!$B995,CcyPerBase!U$3) / $C995,""),"")</f>
        <v/>
      </c>
      <c r="V995" s="5" t="str">
        <f>IF($A995&lt;&gt;"",IF(V$2&lt;&gt;"",INDEX('Instrument History'!$1:$1048576,CcyPerBase!$B995,CcyPerBase!V$3) / $C995,""),"")</f>
        <v/>
      </c>
      <c r="W995" s="5" t="str">
        <f>IF($A995&lt;&gt;"",IF(W$2&lt;&gt;"",INDEX('Instrument History'!$1:$1048576,CcyPerBase!$B995,CcyPerBase!W$3) / $C995,""),"")</f>
        <v/>
      </c>
      <c r="X995" s="5" t="str">
        <f>IF($A995&lt;&gt;"",IF(X$2&lt;&gt;"",INDEX('Instrument History'!$1:$1048576,CcyPerBase!$B995,CcyPerBase!X$3) / $C995,""),"")</f>
        <v/>
      </c>
    </row>
    <row r="996" spans="1:24">
      <c r="A996" s="12" t="str">
        <f>IF(A995&lt;&gt;"",IF(A995=$B$3,"",'Instrument History'!A993),"")</f>
        <v/>
      </c>
      <c r="B996" t="str">
        <f t="shared" si="16"/>
        <v/>
      </c>
      <c r="C996" s="5" t="str">
        <f>IF(A996&lt;&gt;"",INDEX('Instrument History'!$1:$1048576,CcyPerBase!B996,CcyPerBase!$B$2),"")</f>
        <v/>
      </c>
      <c r="D996" s="5" t="str">
        <f>IF($A996&lt;&gt;"",INDEX('Instrument History'!$1:$1048576,CcyPerBase!$B996,CcyPerBase!D$3) / $C996,"")</f>
        <v/>
      </c>
      <c r="E996" s="5" t="str">
        <f>IF($A996&lt;&gt;"",IF(E$2&lt;&gt;"",INDEX('Instrument History'!$1:$1048576,CcyPerBase!$B996,CcyPerBase!E$3) / $C996,""),"")</f>
        <v/>
      </c>
      <c r="F996" s="5" t="str">
        <f>IF($A996&lt;&gt;"",IF(F$2&lt;&gt;"",INDEX('Instrument History'!$1:$1048576,CcyPerBase!$B996,CcyPerBase!F$3) / $C996,""),"")</f>
        <v/>
      </c>
      <c r="G996" s="5" t="str">
        <f>IF($A996&lt;&gt;"",IF(G$2&lt;&gt;"",INDEX('Instrument History'!$1:$1048576,CcyPerBase!$B996,CcyPerBase!G$3) / $C996,""),"")</f>
        <v/>
      </c>
      <c r="H996" s="5" t="str">
        <f>IF($A996&lt;&gt;"",IF(H$2&lt;&gt;"",INDEX('Instrument History'!$1:$1048576,CcyPerBase!$B996,CcyPerBase!H$3) / $C996,""),"")</f>
        <v/>
      </c>
      <c r="I996" s="5" t="str">
        <f>IF($A996&lt;&gt;"",IF(I$2&lt;&gt;"",INDEX('Instrument History'!$1:$1048576,CcyPerBase!$B996,CcyPerBase!I$3) / $C996,""),"")</f>
        <v/>
      </c>
      <c r="J996" s="5" t="str">
        <f>IF($A996&lt;&gt;"",IF(J$2&lt;&gt;"",INDEX('Instrument History'!$1:$1048576,CcyPerBase!$B996,CcyPerBase!J$3) / $C996,""),"")</f>
        <v/>
      </c>
      <c r="K996" s="5" t="str">
        <f>IF($A996&lt;&gt;"",IF(K$2&lt;&gt;"",INDEX('Instrument History'!$1:$1048576,CcyPerBase!$B996,CcyPerBase!K$3) / $C996,""),"")</f>
        <v/>
      </c>
      <c r="L996" s="5" t="str">
        <f>IF($A996&lt;&gt;"",IF(L$2&lt;&gt;"",INDEX('Instrument History'!$1:$1048576,CcyPerBase!$B996,CcyPerBase!L$3) / $C996,""),"")</f>
        <v/>
      </c>
      <c r="M996" s="5" t="str">
        <f>IF($A996&lt;&gt;"",IF(M$2&lt;&gt;"",INDEX('Instrument History'!$1:$1048576,CcyPerBase!$B996,CcyPerBase!M$3) / $C996,""),"")</f>
        <v/>
      </c>
      <c r="N996" s="5" t="str">
        <f>IF($A996&lt;&gt;"",IF(N$2&lt;&gt;"",INDEX('Instrument History'!$1:$1048576,CcyPerBase!$B996,CcyPerBase!N$3) / $C996,""),"")</f>
        <v/>
      </c>
      <c r="O996" s="5" t="str">
        <f>IF($A996&lt;&gt;"",IF(O$2&lt;&gt;"",INDEX('Instrument History'!$1:$1048576,CcyPerBase!$B996,CcyPerBase!O$3) / $C996,""),"")</f>
        <v/>
      </c>
      <c r="P996" s="5" t="str">
        <f>IF($A996&lt;&gt;"",IF(P$2&lt;&gt;"",INDEX('Instrument History'!$1:$1048576,CcyPerBase!$B996,CcyPerBase!P$3) / $C996,""),"")</f>
        <v/>
      </c>
      <c r="Q996" s="5" t="str">
        <f>IF($A996&lt;&gt;"",IF(Q$2&lt;&gt;"",INDEX('Instrument History'!$1:$1048576,CcyPerBase!$B996,CcyPerBase!Q$3) / $C996,""),"")</f>
        <v/>
      </c>
      <c r="R996" s="5" t="str">
        <f>IF($A996&lt;&gt;"",IF(R$2&lt;&gt;"",INDEX('Instrument History'!$1:$1048576,CcyPerBase!$B996,CcyPerBase!R$3) / $C996,""),"")</f>
        <v/>
      </c>
      <c r="S996" s="5" t="str">
        <f>IF($A996&lt;&gt;"",IF(S$2&lt;&gt;"",INDEX('Instrument History'!$1:$1048576,CcyPerBase!$B996,CcyPerBase!S$3) / $C996,""),"")</f>
        <v/>
      </c>
      <c r="T996" s="5" t="str">
        <f>IF($A996&lt;&gt;"",IF(T$2&lt;&gt;"",INDEX('Instrument History'!$1:$1048576,CcyPerBase!$B996,CcyPerBase!T$3) / $C996,""),"")</f>
        <v/>
      </c>
      <c r="U996" s="5" t="str">
        <f>IF($A996&lt;&gt;"",IF(U$2&lt;&gt;"",INDEX('Instrument History'!$1:$1048576,CcyPerBase!$B996,CcyPerBase!U$3) / $C996,""),"")</f>
        <v/>
      </c>
      <c r="V996" s="5" t="str">
        <f>IF($A996&lt;&gt;"",IF(V$2&lt;&gt;"",INDEX('Instrument History'!$1:$1048576,CcyPerBase!$B996,CcyPerBase!V$3) / $C996,""),"")</f>
        <v/>
      </c>
      <c r="W996" s="5" t="str">
        <f>IF($A996&lt;&gt;"",IF(W$2&lt;&gt;"",INDEX('Instrument History'!$1:$1048576,CcyPerBase!$B996,CcyPerBase!W$3) / $C996,""),"")</f>
        <v/>
      </c>
      <c r="X996" s="5" t="str">
        <f>IF($A996&lt;&gt;"",IF(X$2&lt;&gt;"",INDEX('Instrument History'!$1:$1048576,CcyPerBase!$B996,CcyPerBase!X$3) / $C996,""),"")</f>
        <v/>
      </c>
    </row>
    <row r="997" spans="1:24">
      <c r="A997" s="12" t="str">
        <f>IF(A996&lt;&gt;"",IF(A996=$B$3,"",'Instrument History'!A994),"")</f>
        <v/>
      </c>
      <c r="B997" t="str">
        <f t="shared" si="16"/>
        <v/>
      </c>
      <c r="C997" s="5" t="str">
        <f>IF(A997&lt;&gt;"",INDEX('Instrument History'!$1:$1048576,CcyPerBase!B997,CcyPerBase!$B$2),"")</f>
        <v/>
      </c>
      <c r="D997" s="5" t="str">
        <f>IF($A997&lt;&gt;"",INDEX('Instrument History'!$1:$1048576,CcyPerBase!$B997,CcyPerBase!D$3) / $C997,"")</f>
        <v/>
      </c>
      <c r="E997" s="5" t="str">
        <f>IF($A997&lt;&gt;"",IF(E$2&lt;&gt;"",INDEX('Instrument History'!$1:$1048576,CcyPerBase!$B997,CcyPerBase!E$3) / $C997,""),"")</f>
        <v/>
      </c>
      <c r="F997" s="5" t="str">
        <f>IF($A997&lt;&gt;"",IF(F$2&lt;&gt;"",INDEX('Instrument History'!$1:$1048576,CcyPerBase!$B997,CcyPerBase!F$3) / $C997,""),"")</f>
        <v/>
      </c>
      <c r="G997" s="5" t="str">
        <f>IF($A997&lt;&gt;"",IF(G$2&lt;&gt;"",INDEX('Instrument History'!$1:$1048576,CcyPerBase!$B997,CcyPerBase!G$3) / $C997,""),"")</f>
        <v/>
      </c>
      <c r="H997" s="5" t="str">
        <f>IF($A997&lt;&gt;"",IF(H$2&lt;&gt;"",INDEX('Instrument History'!$1:$1048576,CcyPerBase!$B997,CcyPerBase!H$3) / $C997,""),"")</f>
        <v/>
      </c>
      <c r="I997" s="5" t="str">
        <f>IF($A997&lt;&gt;"",IF(I$2&lt;&gt;"",INDEX('Instrument History'!$1:$1048576,CcyPerBase!$B997,CcyPerBase!I$3) / $C997,""),"")</f>
        <v/>
      </c>
      <c r="J997" s="5" t="str">
        <f>IF($A997&lt;&gt;"",IF(J$2&lt;&gt;"",INDEX('Instrument History'!$1:$1048576,CcyPerBase!$B997,CcyPerBase!J$3) / $C997,""),"")</f>
        <v/>
      </c>
      <c r="K997" s="5" t="str">
        <f>IF($A997&lt;&gt;"",IF(K$2&lt;&gt;"",INDEX('Instrument History'!$1:$1048576,CcyPerBase!$B997,CcyPerBase!K$3) / $C997,""),"")</f>
        <v/>
      </c>
      <c r="L997" s="5" t="str">
        <f>IF($A997&lt;&gt;"",IF(L$2&lt;&gt;"",INDEX('Instrument History'!$1:$1048576,CcyPerBase!$B997,CcyPerBase!L$3) / $C997,""),"")</f>
        <v/>
      </c>
      <c r="M997" s="5" t="str">
        <f>IF($A997&lt;&gt;"",IF(M$2&lt;&gt;"",INDEX('Instrument History'!$1:$1048576,CcyPerBase!$B997,CcyPerBase!M$3) / $C997,""),"")</f>
        <v/>
      </c>
      <c r="N997" s="5" t="str">
        <f>IF($A997&lt;&gt;"",IF(N$2&lt;&gt;"",INDEX('Instrument History'!$1:$1048576,CcyPerBase!$B997,CcyPerBase!N$3) / $C997,""),"")</f>
        <v/>
      </c>
      <c r="O997" s="5" t="str">
        <f>IF($A997&lt;&gt;"",IF(O$2&lt;&gt;"",INDEX('Instrument History'!$1:$1048576,CcyPerBase!$B997,CcyPerBase!O$3) / $C997,""),"")</f>
        <v/>
      </c>
      <c r="P997" s="5" t="str">
        <f>IF($A997&lt;&gt;"",IF(P$2&lt;&gt;"",INDEX('Instrument History'!$1:$1048576,CcyPerBase!$B997,CcyPerBase!P$3) / $C997,""),"")</f>
        <v/>
      </c>
      <c r="Q997" s="5" t="str">
        <f>IF($A997&lt;&gt;"",IF(Q$2&lt;&gt;"",INDEX('Instrument History'!$1:$1048576,CcyPerBase!$B997,CcyPerBase!Q$3) / $C997,""),"")</f>
        <v/>
      </c>
      <c r="R997" s="5" t="str">
        <f>IF($A997&lt;&gt;"",IF(R$2&lt;&gt;"",INDEX('Instrument History'!$1:$1048576,CcyPerBase!$B997,CcyPerBase!R$3) / $C997,""),"")</f>
        <v/>
      </c>
      <c r="S997" s="5" t="str">
        <f>IF($A997&lt;&gt;"",IF(S$2&lt;&gt;"",INDEX('Instrument History'!$1:$1048576,CcyPerBase!$B997,CcyPerBase!S$3) / $C997,""),"")</f>
        <v/>
      </c>
      <c r="T997" s="5" t="str">
        <f>IF($A997&lt;&gt;"",IF(T$2&lt;&gt;"",INDEX('Instrument History'!$1:$1048576,CcyPerBase!$B997,CcyPerBase!T$3) / $C997,""),"")</f>
        <v/>
      </c>
      <c r="U997" s="5" t="str">
        <f>IF($A997&lt;&gt;"",IF(U$2&lt;&gt;"",INDEX('Instrument History'!$1:$1048576,CcyPerBase!$B997,CcyPerBase!U$3) / $C997,""),"")</f>
        <v/>
      </c>
      <c r="V997" s="5" t="str">
        <f>IF($A997&lt;&gt;"",IF(V$2&lt;&gt;"",INDEX('Instrument History'!$1:$1048576,CcyPerBase!$B997,CcyPerBase!V$3) / $C997,""),"")</f>
        <v/>
      </c>
      <c r="W997" s="5" t="str">
        <f>IF($A997&lt;&gt;"",IF(W$2&lt;&gt;"",INDEX('Instrument History'!$1:$1048576,CcyPerBase!$B997,CcyPerBase!W$3) / $C997,""),"")</f>
        <v/>
      </c>
      <c r="X997" s="5" t="str">
        <f>IF($A997&lt;&gt;"",IF(X$2&lt;&gt;"",INDEX('Instrument History'!$1:$1048576,CcyPerBase!$B997,CcyPerBase!X$3) / $C997,""),"")</f>
        <v/>
      </c>
    </row>
    <row r="998" spans="1:24">
      <c r="A998" s="12" t="str">
        <f>IF(A997&lt;&gt;"",IF(A997=$B$3,"",'Instrument History'!A995),"")</f>
        <v/>
      </c>
      <c r="B998" t="str">
        <f t="shared" si="16"/>
        <v/>
      </c>
      <c r="C998" s="5" t="str">
        <f>IF(A998&lt;&gt;"",INDEX('Instrument History'!$1:$1048576,CcyPerBase!B998,CcyPerBase!$B$2),"")</f>
        <v/>
      </c>
      <c r="D998" s="5" t="str">
        <f>IF($A998&lt;&gt;"",INDEX('Instrument History'!$1:$1048576,CcyPerBase!$B998,CcyPerBase!D$3) / $C998,"")</f>
        <v/>
      </c>
      <c r="E998" s="5" t="str">
        <f>IF($A998&lt;&gt;"",IF(E$2&lt;&gt;"",INDEX('Instrument History'!$1:$1048576,CcyPerBase!$B998,CcyPerBase!E$3) / $C998,""),"")</f>
        <v/>
      </c>
      <c r="F998" s="5" t="str">
        <f>IF($A998&lt;&gt;"",IF(F$2&lt;&gt;"",INDEX('Instrument History'!$1:$1048576,CcyPerBase!$B998,CcyPerBase!F$3) / $C998,""),"")</f>
        <v/>
      </c>
      <c r="G998" s="5" t="str">
        <f>IF($A998&lt;&gt;"",IF(G$2&lt;&gt;"",INDEX('Instrument History'!$1:$1048576,CcyPerBase!$B998,CcyPerBase!G$3) / $C998,""),"")</f>
        <v/>
      </c>
      <c r="H998" s="5" t="str">
        <f>IF($A998&lt;&gt;"",IF(H$2&lt;&gt;"",INDEX('Instrument History'!$1:$1048576,CcyPerBase!$B998,CcyPerBase!H$3) / $C998,""),"")</f>
        <v/>
      </c>
      <c r="I998" s="5" t="str">
        <f>IF($A998&lt;&gt;"",IF(I$2&lt;&gt;"",INDEX('Instrument History'!$1:$1048576,CcyPerBase!$B998,CcyPerBase!I$3) / $C998,""),"")</f>
        <v/>
      </c>
      <c r="J998" s="5" t="str">
        <f>IF($A998&lt;&gt;"",IF(J$2&lt;&gt;"",INDEX('Instrument History'!$1:$1048576,CcyPerBase!$B998,CcyPerBase!J$3) / $C998,""),"")</f>
        <v/>
      </c>
      <c r="K998" s="5" t="str">
        <f>IF($A998&lt;&gt;"",IF(K$2&lt;&gt;"",INDEX('Instrument History'!$1:$1048576,CcyPerBase!$B998,CcyPerBase!K$3) / $C998,""),"")</f>
        <v/>
      </c>
      <c r="L998" s="5" t="str">
        <f>IF($A998&lt;&gt;"",IF(L$2&lt;&gt;"",INDEX('Instrument History'!$1:$1048576,CcyPerBase!$B998,CcyPerBase!L$3) / $C998,""),"")</f>
        <v/>
      </c>
      <c r="M998" s="5" t="str">
        <f>IF($A998&lt;&gt;"",IF(M$2&lt;&gt;"",INDEX('Instrument History'!$1:$1048576,CcyPerBase!$B998,CcyPerBase!M$3) / $C998,""),"")</f>
        <v/>
      </c>
      <c r="N998" s="5" t="str">
        <f>IF($A998&lt;&gt;"",IF(N$2&lt;&gt;"",INDEX('Instrument History'!$1:$1048576,CcyPerBase!$B998,CcyPerBase!N$3) / $C998,""),"")</f>
        <v/>
      </c>
      <c r="O998" s="5" t="str">
        <f>IF($A998&lt;&gt;"",IF(O$2&lt;&gt;"",INDEX('Instrument History'!$1:$1048576,CcyPerBase!$B998,CcyPerBase!O$3) / $C998,""),"")</f>
        <v/>
      </c>
      <c r="P998" s="5" t="str">
        <f>IF($A998&lt;&gt;"",IF(P$2&lt;&gt;"",INDEX('Instrument History'!$1:$1048576,CcyPerBase!$B998,CcyPerBase!P$3) / $C998,""),"")</f>
        <v/>
      </c>
      <c r="Q998" s="5" t="str">
        <f>IF($A998&lt;&gt;"",IF(Q$2&lt;&gt;"",INDEX('Instrument History'!$1:$1048576,CcyPerBase!$B998,CcyPerBase!Q$3) / $C998,""),"")</f>
        <v/>
      </c>
      <c r="R998" s="5" t="str">
        <f>IF($A998&lt;&gt;"",IF(R$2&lt;&gt;"",INDEX('Instrument History'!$1:$1048576,CcyPerBase!$B998,CcyPerBase!R$3) / $C998,""),"")</f>
        <v/>
      </c>
      <c r="S998" s="5" t="str">
        <f>IF($A998&lt;&gt;"",IF(S$2&lt;&gt;"",INDEX('Instrument History'!$1:$1048576,CcyPerBase!$B998,CcyPerBase!S$3) / $C998,""),"")</f>
        <v/>
      </c>
      <c r="T998" s="5" t="str">
        <f>IF($A998&lt;&gt;"",IF(T$2&lt;&gt;"",INDEX('Instrument History'!$1:$1048576,CcyPerBase!$B998,CcyPerBase!T$3) / $C998,""),"")</f>
        <v/>
      </c>
      <c r="U998" s="5" t="str">
        <f>IF($A998&lt;&gt;"",IF(U$2&lt;&gt;"",INDEX('Instrument History'!$1:$1048576,CcyPerBase!$B998,CcyPerBase!U$3) / $C998,""),"")</f>
        <v/>
      </c>
      <c r="V998" s="5" t="str">
        <f>IF($A998&lt;&gt;"",IF(V$2&lt;&gt;"",INDEX('Instrument History'!$1:$1048576,CcyPerBase!$B998,CcyPerBase!V$3) / $C998,""),"")</f>
        <v/>
      </c>
      <c r="W998" s="5" t="str">
        <f>IF($A998&lt;&gt;"",IF(W$2&lt;&gt;"",INDEX('Instrument History'!$1:$1048576,CcyPerBase!$B998,CcyPerBase!W$3) / $C998,""),"")</f>
        <v/>
      </c>
      <c r="X998" s="5" t="str">
        <f>IF($A998&lt;&gt;"",IF(X$2&lt;&gt;"",INDEX('Instrument History'!$1:$1048576,CcyPerBase!$B998,CcyPerBase!X$3) / $C998,""),"")</f>
        <v/>
      </c>
    </row>
    <row r="999" spans="1:24">
      <c r="A999" s="12" t="str">
        <f>IF(A998&lt;&gt;"",IF(A998=$B$3,"",'Instrument History'!A996),"")</f>
        <v/>
      </c>
      <c r="B999" t="str">
        <f t="shared" si="16"/>
        <v/>
      </c>
      <c r="C999" s="5" t="str">
        <f>IF(A999&lt;&gt;"",INDEX('Instrument History'!$1:$1048576,CcyPerBase!B999,CcyPerBase!$B$2),"")</f>
        <v/>
      </c>
      <c r="D999" s="5" t="str">
        <f>IF($A999&lt;&gt;"",INDEX('Instrument History'!$1:$1048576,CcyPerBase!$B999,CcyPerBase!D$3) / $C999,"")</f>
        <v/>
      </c>
      <c r="E999" s="5" t="str">
        <f>IF($A999&lt;&gt;"",IF(E$2&lt;&gt;"",INDEX('Instrument History'!$1:$1048576,CcyPerBase!$B999,CcyPerBase!E$3) / $C999,""),"")</f>
        <v/>
      </c>
      <c r="F999" s="5" t="str">
        <f>IF($A999&lt;&gt;"",IF(F$2&lt;&gt;"",INDEX('Instrument History'!$1:$1048576,CcyPerBase!$B999,CcyPerBase!F$3) / $C999,""),"")</f>
        <v/>
      </c>
      <c r="G999" s="5" t="str">
        <f>IF($A999&lt;&gt;"",IF(G$2&lt;&gt;"",INDEX('Instrument History'!$1:$1048576,CcyPerBase!$B999,CcyPerBase!G$3) / $C999,""),"")</f>
        <v/>
      </c>
      <c r="H999" s="5" t="str">
        <f>IF($A999&lt;&gt;"",IF(H$2&lt;&gt;"",INDEX('Instrument History'!$1:$1048576,CcyPerBase!$B999,CcyPerBase!H$3) / $C999,""),"")</f>
        <v/>
      </c>
      <c r="I999" s="5" t="str">
        <f>IF($A999&lt;&gt;"",IF(I$2&lt;&gt;"",INDEX('Instrument History'!$1:$1048576,CcyPerBase!$B999,CcyPerBase!I$3) / $C999,""),"")</f>
        <v/>
      </c>
      <c r="J999" s="5" t="str">
        <f>IF($A999&lt;&gt;"",IF(J$2&lt;&gt;"",INDEX('Instrument History'!$1:$1048576,CcyPerBase!$B999,CcyPerBase!J$3) / $C999,""),"")</f>
        <v/>
      </c>
      <c r="K999" s="5" t="str">
        <f>IF($A999&lt;&gt;"",IF(K$2&lt;&gt;"",INDEX('Instrument History'!$1:$1048576,CcyPerBase!$B999,CcyPerBase!K$3) / $C999,""),"")</f>
        <v/>
      </c>
      <c r="L999" s="5" t="str">
        <f>IF($A999&lt;&gt;"",IF(L$2&lt;&gt;"",INDEX('Instrument History'!$1:$1048576,CcyPerBase!$B999,CcyPerBase!L$3) / $C999,""),"")</f>
        <v/>
      </c>
      <c r="M999" s="5" t="str">
        <f>IF($A999&lt;&gt;"",IF(M$2&lt;&gt;"",INDEX('Instrument History'!$1:$1048576,CcyPerBase!$B999,CcyPerBase!M$3) / $C999,""),"")</f>
        <v/>
      </c>
      <c r="N999" s="5" t="str">
        <f>IF($A999&lt;&gt;"",IF(N$2&lt;&gt;"",INDEX('Instrument History'!$1:$1048576,CcyPerBase!$B999,CcyPerBase!N$3) / $C999,""),"")</f>
        <v/>
      </c>
      <c r="O999" s="5" t="str">
        <f>IF($A999&lt;&gt;"",IF(O$2&lt;&gt;"",INDEX('Instrument History'!$1:$1048576,CcyPerBase!$B999,CcyPerBase!O$3) / $C999,""),"")</f>
        <v/>
      </c>
      <c r="P999" s="5" t="str">
        <f>IF($A999&lt;&gt;"",IF(P$2&lt;&gt;"",INDEX('Instrument History'!$1:$1048576,CcyPerBase!$B999,CcyPerBase!P$3) / $C999,""),"")</f>
        <v/>
      </c>
      <c r="Q999" s="5" t="str">
        <f>IF($A999&lt;&gt;"",IF(Q$2&lt;&gt;"",INDEX('Instrument History'!$1:$1048576,CcyPerBase!$B999,CcyPerBase!Q$3) / $C999,""),"")</f>
        <v/>
      </c>
      <c r="R999" s="5" t="str">
        <f>IF($A999&lt;&gt;"",IF(R$2&lt;&gt;"",INDEX('Instrument History'!$1:$1048576,CcyPerBase!$B999,CcyPerBase!R$3) / $C999,""),"")</f>
        <v/>
      </c>
      <c r="S999" s="5" t="str">
        <f>IF($A999&lt;&gt;"",IF(S$2&lt;&gt;"",INDEX('Instrument History'!$1:$1048576,CcyPerBase!$B999,CcyPerBase!S$3) / $C999,""),"")</f>
        <v/>
      </c>
      <c r="T999" s="5" t="str">
        <f>IF($A999&lt;&gt;"",IF(T$2&lt;&gt;"",INDEX('Instrument History'!$1:$1048576,CcyPerBase!$B999,CcyPerBase!T$3) / $C999,""),"")</f>
        <v/>
      </c>
      <c r="U999" s="5" t="str">
        <f>IF($A999&lt;&gt;"",IF(U$2&lt;&gt;"",INDEX('Instrument History'!$1:$1048576,CcyPerBase!$B999,CcyPerBase!U$3) / $C999,""),"")</f>
        <v/>
      </c>
      <c r="V999" s="5" t="str">
        <f>IF($A999&lt;&gt;"",IF(V$2&lt;&gt;"",INDEX('Instrument History'!$1:$1048576,CcyPerBase!$B999,CcyPerBase!V$3) / $C999,""),"")</f>
        <v/>
      </c>
      <c r="W999" s="5" t="str">
        <f>IF($A999&lt;&gt;"",IF(W$2&lt;&gt;"",INDEX('Instrument History'!$1:$1048576,CcyPerBase!$B999,CcyPerBase!W$3) / $C999,""),"")</f>
        <v/>
      </c>
      <c r="X999" s="5" t="str">
        <f>IF($A999&lt;&gt;"",IF(X$2&lt;&gt;"",INDEX('Instrument History'!$1:$1048576,CcyPerBase!$B999,CcyPerBase!X$3) / $C999,""),"")</f>
        <v/>
      </c>
    </row>
    <row r="1000" spans="1:24">
      <c r="A1000" s="12" t="str">
        <f>IF(A999&lt;&gt;"",IF(A999=$B$3,"",'Instrument History'!A997),"")</f>
        <v/>
      </c>
      <c r="B1000" t="str">
        <f t="shared" si="16"/>
        <v/>
      </c>
      <c r="C1000" s="5" t="str">
        <f>IF(A1000&lt;&gt;"",INDEX('Instrument History'!$1:$1048576,CcyPerBase!B1000,CcyPerBase!$B$2),"")</f>
        <v/>
      </c>
      <c r="D1000" s="5" t="str">
        <f>IF($A1000&lt;&gt;"",INDEX('Instrument History'!$1:$1048576,CcyPerBase!$B1000,CcyPerBase!D$3) / $C1000,"")</f>
        <v/>
      </c>
      <c r="E1000" s="5" t="str">
        <f>IF($A1000&lt;&gt;"",IF(E$2&lt;&gt;"",INDEX('Instrument History'!$1:$1048576,CcyPerBase!$B1000,CcyPerBase!E$3) / $C1000,""),"")</f>
        <v/>
      </c>
      <c r="F1000" s="5" t="str">
        <f>IF($A1000&lt;&gt;"",IF(F$2&lt;&gt;"",INDEX('Instrument History'!$1:$1048576,CcyPerBase!$B1000,CcyPerBase!F$3) / $C1000,""),"")</f>
        <v/>
      </c>
      <c r="G1000" s="5" t="str">
        <f>IF($A1000&lt;&gt;"",IF(G$2&lt;&gt;"",INDEX('Instrument History'!$1:$1048576,CcyPerBase!$B1000,CcyPerBase!G$3) / $C1000,""),"")</f>
        <v/>
      </c>
      <c r="H1000" s="5" t="str">
        <f>IF($A1000&lt;&gt;"",IF(H$2&lt;&gt;"",INDEX('Instrument History'!$1:$1048576,CcyPerBase!$B1000,CcyPerBase!H$3) / $C1000,""),"")</f>
        <v/>
      </c>
      <c r="I1000" s="5" t="str">
        <f>IF($A1000&lt;&gt;"",IF(I$2&lt;&gt;"",INDEX('Instrument History'!$1:$1048576,CcyPerBase!$B1000,CcyPerBase!I$3) / $C1000,""),"")</f>
        <v/>
      </c>
      <c r="J1000" s="5" t="str">
        <f>IF($A1000&lt;&gt;"",IF(J$2&lt;&gt;"",INDEX('Instrument History'!$1:$1048576,CcyPerBase!$B1000,CcyPerBase!J$3) / $C1000,""),"")</f>
        <v/>
      </c>
      <c r="K1000" s="5" t="str">
        <f>IF($A1000&lt;&gt;"",IF(K$2&lt;&gt;"",INDEX('Instrument History'!$1:$1048576,CcyPerBase!$B1000,CcyPerBase!K$3) / $C1000,""),"")</f>
        <v/>
      </c>
      <c r="L1000" s="5" t="str">
        <f>IF($A1000&lt;&gt;"",IF(L$2&lt;&gt;"",INDEX('Instrument History'!$1:$1048576,CcyPerBase!$B1000,CcyPerBase!L$3) / $C1000,""),"")</f>
        <v/>
      </c>
      <c r="M1000" s="5" t="str">
        <f>IF($A1000&lt;&gt;"",IF(M$2&lt;&gt;"",INDEX('Instrument History'!$1:$1048576,CcyPerBase!$B1000,CcyPerBase!M$3) / $C1000,""),"")</f>
        <v/>
      </c>
      <c r="N1000" s="5" t="str">
        <f>IF($A1000&lt;&gt;"",IF(N$2&lt;&gt;"",INDEX('Instrument History'!$1:$1048576,CcyPerBase!$B1000,CcyPerBase!N$3) / $C1000,""),"")</f>
        <v/>
      </c>
      <c r="O1000" s="5" t="str">
        <f>IF($A1000&lt;&gt;"",IF(O$2&lt;&gt;"",INDEX('Instrument History'!$1:$1048576,CcyPerBase!$B1000,CcyPerBase!O$3) / $C1000,""),"")</f>
        <v/>
      </c>
      <c r="P1000" s="5" t="str">
        <f>IF($A1000&lt;&gt;"",IF(P$2&lt;&gt;"",INDEX('Instrument History'!$1:$1048576,CcyPerBase!$B1000,CcyPerBase!P$3) / $C1000,""),"")</f>
        <v/>
      </c>
      <c r="Q1000" s="5" t="str">
        <f>IF($A1000&lt;&gt;"",IF(Q$2&lt;&gt;"",INDEX('Instrument History'!$1:$1048576,CcyPerBase!$B1000,CcyPerBase!Q$3) / $C1000,""),"")</f>
        <v/>
      </c>
      <c r="R1000" s="5" t="str">
        <f>IF($A1000&lt;&gt;"",IF(R$2&lt;&gt;"",INDEX('Instrument History'!$1:$1048576,CcyPerBase!$B1000,CcyPerBase!R$3) / $C1000,""),"")</f>
        <v/>
      </c>
      <c r="S1000" s="5" t="str">
        <f>IF($A1000&lt;&gt;"",IF(S$2&lt;&gt;"",INDEX('Instrument History'!$1:$1048576,CcyPerBase!$B1000,CcyPerBase!S$3) / $C1000,""),"")</f>
        <v/>
      </c>
      <c r="T1000" s="5" t="str">
        <f>IF($A1000&lt;&gt;"",IF(T$2&lt;&gt;"",INDEX('Instrument History'!$1:$1048576,CcyPerBase!$B1000,CcyPerBase!T$3) / $C1000,""),"")</f>
        <v/>
      </c>
      <c r="U1000" s="5" t="str">
        <f>IF($A1000&lt;&gt;"",IF(U$2&lt;&gt;"",INDEX('Instrument History'!$1:$1048576,CcyPerBase!$B1000,CcyPerBase!U$3) / $C1000,""),"")</f>
        <v/>
      </c>
      <c r="V1000" s="5" t="str">
        <f>IF($A1000&lt;&gt;"",IF(V$2&lt;&gt;"",INDEX('Instrument History'!$1:$1048576,CcyPerBase!$B1000,CcyPerBase!V$3) / $C1000,""),"")</f>
        <v/>
      </c>
      <c r="W1000" s="5" t="str">
        <f>IF($A1000&lt;&gt;"",IF(W$2&lt;&gt;"",INDEX('Instrument History'!$1:$1048576,CcyPerBase!$B1000,CcyPerBase!W$3) / $C1000,""),"")</f>
        <v/>
      </c>
      <c r="X1000" s="5" t="str">
        <f>IF($A1000&lt;&gt;"",IF(X$2&lt;&gt;"",INDEX('Instrument History'!$1:$1048576,CcyPerBase!$B1000,CcyPerBase!X$3) / $C1000,""),"")</f>
        <v/>
      </c>
    </row>
    <row r="1001" spans="1:24">
      <c r="A1001" s="12" t="str">
        <f>IF(A1000&lt;&gt;"",IF(A1000=$B$3,"",'Instrument History'!A998),"")</f>
        <v/>
      </c>
      <c r="B1001" t="str">
        <f t="shared" si="16"/>
        <v/>
      </c>
      <c r="C1001" s="5" t="str">
        <f>IF(A1001&lt;&gt;"",INDEX('Instrument History'!$1:$1048576,CcyPerBase!B1001,CcyPerBase!$B$2),"")</f>
        <v/>
      </c>
      <c r="D1001" s="5" t="str">
        <f>IF($A1001&lt;&gt;"",INDEX('Instrument History'!$1:$1048576,CcyPerBase!$B1001,CcyPerBase!D$3) / $C1001,"")</f>
        <v/>
      </c>
      <c r="E1001" s="5" t="str">
        <f>IF($A1001&lt;&gt;"",IF(E$2&lt;&gt;"",INDEX('Instrument History'!$1:$1048576,CcyPerBase!$B1001,CcyPerBase!E$3) / $C1001,""),"")</f>
        <v/>
      </c>
      <c r="F1001" s="5" t="str">
        <f>IF($A1001&lt;&gt;"",IF(F$2&lt;&gt;"",INDEX('Instrument History'!$1:$1048576,CcyPerBase!$B1001,CcyPerBase!F$3) / $C1001,""),"")</f>
        <v/>
      </c>
      <c r="G1001" s="5" t="str">
        <f>IF($A1001&lt;&gt;"",IF(G$2&lt;&gt;"",INDEX('Instrument History'!$1:$1048576,CcyPerBase!$B1001,CcyPerBase!G$3) / $C1001,""),"")</f>
        <v/>
      </c>
      <c r="H1001" s="5" t="str">
        <f>IF($A1001&lt;&gt;"",IF(H$2&lt;&gt;"",INDEX('Instrument History'!$1:$1048576,CcyPerBase!$B1001,CcyPerBase!H$3) / $C1001,""),"")</f>
        <v/>
      </c>
      <c r="I1001" s="5" t="str">
        <f>IF($A1001&lt;&gt;"",IF(I$2&lt;&gt;"",INDEX('Instrument History'!$1:$1048576,CcyPerBase!$B1001,CcyPerBase!I$3) / $C1001,""),"")</f>
        <v/>
      </c>
      <c r="J1001" s="5" t="str">
        <f>IF($A1001&lt;&gt;"",IF(J$2&lt;&gt;"",INDEX('Instrument History'!$1:$1048576,CcyPerBase!$B1001,CcyPerBase!J$3) / $C1001,""),"")</f>
        <v/>
      </c>
      <c r="K1001" s="5" t="str">
        <f>IF($A1001&lt;&gt;"",IF(K$2&lt;&gt;"",INDEX('Instrument History'!$1:$1048576,CcyPerBase!$B1001,CcyPerBase!K$3) / $C1001,""),"")</f>
        <v/>
      </c>
      <c r="L1001" s="5" t="str">
        <f>IF($A1001&lt;&gt;"",IF(L$2&lt;&gt;"",INDEX('Instrument History'!$1:$1048576,CcyPerBase!$B1001,CcyPerBase!L$3) / $C1001,""),"")</f>
        <v/>
      </c>
      <c r="M1001" s="5" t="str">
        <f>IF($A1001&lt;&gt;"",IF(M$2&lt;&gt;"",INDEX('Instrument History'!$1:$1048576,CcyPerBase!$B1001,CcyPerBase!M$3) / $C1001,""),"")</f>
        <v/>
      </c>
      <c r="N1001" s="5" t="str">
        <f>IF($A1001&lt;&gt;"",IF(N$2&lt;&gt;"",INDEX('Instrument History'!$1:$1048576,CcyPerBase!$B1001,CcyPerBase!N$3) / $C1001,""),"")</f>
        <v/>
      </c>
      <c r="O1001" s="5" t="str">
        <f>IF($A1001&lt;&gt;"",IF(O$2&lt;&gt;"",INDEX('Instrument History'!$1:$1048576,CcyPerBase!$B1001,CcyPerBase!O$3) / $C1001,""),"")</f>
        <v/>
      </c>
      <c r="P1001" s="5" t="str">
        <f>IF($A1001&lt;&gt;"",IF(P$2&lt;&gt;"",INDEX('Instrument History'!$1:$1048576,CcyPerBase!$B1001,CcyPerBase!P$3) / $C1001,""),"")</f>
        <v/>
      </c>
      <c r="Q1001" s="5" t="str">
        <f>IF($A1001&lt;&gt;"",IF(Q$2&lt;&gt;"",INDEX('Instrument History'!$1:$1048576,CcyPerBase!$B1001,CcyPerBase!Q$3) / $C1001,""),"")</f>
        <v/>
      </c>
      <c r="R1001" s="5" t="str">
        <f>IF($A1001&lt;&gt;"",IF(R$2&lt;&gt;"",INDEX('Instrument History'!$1:$1048576,CcyPerBase!$B1001,CcyPerBase!R$3) / $C1001,""),"")</f>
        <v/>
      </c>
      <c r="S1001" s="5" t="str">
        <f>IF($A1001&lt;&gt;"",IF(S$2&lt;&gt;"",INDEX('Instrument History'!$1:$1048576,CcyPerBase!$B1001,CcyPerBase!S$3) / $C1001,""),"")</f>
        <v/>
      </c>
      <c r="T1001" s="5" t="str">
        <f>IF($A1001&lt;&gt;"",IF(T$2&lt;&gt;"",INDEX('Instrument History'!$1:$1048576,CcyPerBase!$B1001,CcyPerBase!T$3) / $C1001,""),"")</f>
        <v/>
      </c>
      <c r="U1001" s="5" t="str">
        <f>IF($A1001&lt;&gt;"",IF(U$2&lt;&gt;"",INDEX('Instrument History'!$1:$1048576,CcyPerBase!$B1001,CcyPerBase!U$3) / $C1001,""),"")</f>
        <v/>
      </c>
      <c r="V1001" s="5" t="str">
        <f>IF($A1001&lt;&gt;"",IF(V$2&lt;&gt;"",INDEX('Instrument History'!$1:$1048576,CcyPerBase!$B1001,CcyPerBase!V$3) / $C1001,""),"")</f>
        <v/>
      </c>
      <c r="W1001" s="5" t="str">
        <f>IF($A1001&lt;&gt;"",IF(W$2&lt;&gt;"",INDEX('Instrument History'!$1:$1048576,CcyPerBase!$B1001,CcyPerBase!W$3) / $C1001,""),"")</f>
        <v/>
      </c>
      <c r="X1001" s="5" t="str">
        <f>IF($A1001&lt;&gt;"",IF(X$2&lt;&gt;"",INDEX('Instrument History'!$1:$1048576,CcyPerBase!$B1001,CcyPerBase!X$3) / $C1001,""),"")</f>
        <v/>
      </c>
    </row>
    <row r="1002" spans="1:24">
      <c r="A1002" s="12" t="str">
        <f>IF(A1001&lt;&gt;"",IF(A1001=$B$3,"",'Instrument History'!A999),"")</f>
        <v/>
      </c>
      <c r="B1002" t="str">
        <f t="shared" si="16"/>
        <v/>
      </c>
      <c r="C1002" s="5" t="str">
        <f>IF(A1002&lt;&gt;"",INDEX('Instrument History'!$1:$1048576,CcyPerBase!B1002,CcyPerBase!$B$2),"")</f>
        <v/>
      </c>
      <c r="D1002" s="5" t="str">
        <f>IF($A1002&lt;&gt;"",INDEX('Instrument History'!$1:$1048576,CcyPerBase!$B1002,CcyPerBase!D$3) / $C1002,"")</f>
        <v/>
      </c>
      <c r="E1002" s="5" t="str">
        <f>IF($A1002&lt;&gt;"",IF(E$2&lt;&gt;"",INDEX('Instrument History'!$1:$1048576,CcyPerBase!$B1002,CcyPerBase!E$3) / $C1002,""),"")</f>
        <v/>
      </c>
      <c r="F1002" s="5" t="str">
        <f>IF($A1002&lt;&gt;"",IF(F$2&lt;&gt;"",INDEX('Instrument History'!$1:$1048576,CcyPerBase!$B1002,CcyPerBase!F$3) / $C1002,""),"")</f>
        <v/>
      </c>
      <c r="G1002" s="5" t="str">
        <f>IF($A1002&lt;&gt;"",IF(G$2&lt;&gt;"",INDEX('Instrument History'!$1:$1048576,CcyPerBase!$B1002,CcyPerBase!G$3) / $C1002,""),"")</f>
        <v/>
      </c>
      <c r="H1002" s="5" t="str">
        <f>IF($A1002&lt;&gt;"",IF(H$2&lt;&gt;"",INDEX('Instrument History'!$1:$1048576,CcyPerBase!$B1002,CcyPerBase!H$3) / $C1002,""),"")</f>
        <v/>
      </c>
      <c r="I1002" s="5" t="str">
        <f>IF($A1002&lt;&gt;"",IF(I$2&lt;&gt;"",INDEX('Instrument History'!$1:$1048576,CcyPerBase!$B1002,CcyPerBase!I$3) / $C1002,""),"")</f>
        <v/>
      </c>
      <c r="J1002" s="5" t="str">
        <f>IF($A1002&lt;&gt;"",IF(J$2&lt;&gt;"",INDEX('Instrument History'!$1:$1048576,CcyPerBase!$B1002,CcyPerBase!J$3) / $C1002,""),"")</f>
        <v/>
      </c>
      <c r="K1002" s="5" t="str">
        <f>IF($A1002&lt;&gt;"",IF(K$2&lt;&gt;"",INDEX('Instrument History'!$1:$1048576,CcyPerBase!$B1002,CcyPerBase!K$3) / $C1002,""),"")</f>
        <v/>
      </c>
      <c r="L1002" s="5" t="str">
        <f>IF($A1002&lt;&gt;"",IF(L$2&lt;&gt;"",INDEX('Instrument History'!$1:$1048576,CcyPerBase!$B1002,CcyPerBase!L$3) / $C1002,""),"")</f>
        <v/>
      </c>
      <c r="M1002" s="5" t="str">
        <f>IF($A1002&lt;&gt;"",IF(M$2&lt;&gt;"",INDEX('Instrument History'!$1:$1048576,CcyPerBase!$B1002,CcyPerBase!M$3) / $C1002,""),"")</f>
        <v/>
      </c>
      <c r="N1002" s="5" t="str">
        <f>IF($A1002&lt;&gt;"",IF(N$2&lt;&gt;"",INDEX('Instrument History'!$1:$1048576,CcyPerBase!$B1002,CcyPerBase!N$3) / $C1002,""),"")</f>
        <v/>
      </c>
      <c r="O1002" s="5" t="str">
        <f>IF($A1002&lt;&gt;"",IF(O$2&lt;&gt;"",INDEX('Instrument History'!$1:$1048576,CcyPerBase!$B1002,CcyPerBase!O$3) / $C1002,""),"")</f>
        <v/>
      </c>
      <c r="P1002" s="5" t="str">
        <f>IF($A1002&lt;&gt;"",IF(P$2&lt;&gt;"",INDEX('Instrument History'!$1:$1048576,CcyPerBase!$B1002,CcyPerBase!P$3) / $C1002,""),"")</f>
        <v/>
      </c>
      <c r="Q1002" s="5" t="str">
        <f>IF($A1002&lt;&gt;"",IF(Q$2&lt;&gt;"",INDEX('Instrument History'!$1:$1048576,CcyPerBase!$B1002,CcyPerBase!Q$3) / $C1002,""),"")</f>
        <v/>
      </c>
      <c r="R1002" s="5" t="str">
        <f>IF($A1002&lt;&gt;"",IF(R$2&lt;&gt;"",INDEX('Instrument History'!$1:$1048576,CcyPerBase!$B1002,CcyPerBase!R$3) / $C1002,""),"")</f>
        <v/>
      </c>
      <c r="S1002" s="5" t="str">
        <f>IF($A1002&lt;&gt;"",IF(S$2&lt;&gt;"",INDEX('Instrument History'!$1:$1048576,CcyPerBase!$B1002,CcyPerBase!S$3) / $C1002,""),"")</f>
        <v/>
      </c>
      <c r="T1002" s="5" t="str">
        <f>IF($A1002&lt;&gt;"",IF(T$2&lt;&gt;"",INDEX('Instrument History'!$1:$1048576,CcyPerBase!$B1002,CcyPerBase!T$3) / $C1002,""),"")</f>
        <v/>
      </c>
      <c r="U1002" s="5" t="str">
        <f>IF($A1002&lt;&gt;"",IF(U$2&lt;&gt;"",INDEX('Instrument History'!$1:$1048576,CcyPerBase!$B1002,CcyPerBase!U$3) / $C1002,""),"")</f>
        <v/>
      </c>
      <c r="V1002" s="5" t="str">
        <f>IF($A1002&lt;&gt;"",IF(V$2&lt;&gt;"",INDEX('Instrument History'!$1:$1048576,CcyPerBase!$B1002,CcyPerBase!V$3) / $C1002,""),"")</f>
        <v/>
      </c>
      <c r="W1002" s="5" t="str">
        <f>IF($A1002&lt;&gt;"",IF(W$2&lt;&gt;"",INDEX('Instrument History'!$1:$1048576,CcyPerBase!$B1002,CcyPerBase!W$3) / $C1002,""),"")</f>
        <v/>
      </c>
      <c r="X1002" s="5" t="str">
        <f>IF($A1002&lt;&gt;"",IF(X$2&lt;&gt;"",INDEX('Instrument History'!$1:$1048576,CcyPerBase!$B1002,CcyPerBase!X$3) / $C1002,""),"")</f>
        <v/>
      </c>
    </row>
    <row r="1003" spans="1:24">
      <c r="A1003" s="12" t="str">
        <f>IF(A1002&lt;&gt;"",IF(A1002=$B$3,"",'Instrument History'!A1000),"")</f>
        <v/>
      </c>
      <c r="B1003" t="str">
        <f t="shared" si="16"/>
        <v/>
      </c>
      <c r="C1003" s="5" t="str">
        <f>IF(A1003&lt;&gt;"",INDEX('Instrument History'!$1:$1048576,CcyPerBase!B1003,CcyPerBase!$B$2),"")</f>
        <v/>
      </c>
      <c r="D1003" s="5" t="str">
        <f>IF($A1003&lt;&gt;"",INDEX('Instrument History'!$1:$1048576,CcyPerBase!$B1003,CcyPerBase!D$3) / $C1003,"")</f>
        <v/>
      </c>
      <c r="E1003" s="5" t="str">
        <f>IF($A1003&lt;&gt;"",IF(E$2&lt;&gt;"",INDEX('Instrument History'!$1:$1048576,CcyPerBase!$B1003,CcyPerBase!E$3) / $C1003,""),"")</f>
        <v/>
      </c>
      <c r="F1003" s="5" t="str">
        <f>IF($A1003&lt;&gt;"",IF(F$2&lt;&gt;"",INDEX('Instrument History'!$1:$1048576,CcyPerBase!$B1003,CcyPerBase!F$3) / $C1003,""),"")</f>
        <v/>
      </c>
      <c r="G1003" s="5" t="str">
        <f>IF($A1003&lt;&gt;"",IF(G$2&lt;&gt;"",INDEX('Instrument History'!$1:$1048576,CcyPerBase!$B1003,CcyPerBase!G$3) / $C1003,""),"")</f>
        <v/>
      </c>
      <c r="H1003" s="5" t="str">
        <f>IF($A1003&lt;&gt;"",IF(H$2&lt;&gt;"",INDEX('Instrument History'!$1:$1048576,CcyPerBase!$B1003,CcyPerBase!H$3) / $C1003,""),"")</f>
        <v/>
      </c>
      <c r="I1003" s="5" t="str">
        <f>IF($A1003&lt;&gt;"",IF(I$2&lt;&gt;"",INDEX('Instrument History'!$1:$1048576,CcyPerBase!$B1003,CcyPerBase!I$3) / $C1003,""),"")</f>
        <v/>
      </c>
      <c r="J1003" s="5" t="str">
        <f>IF($A1003&lt;&gt;"",IF(J$2&lt;&gt;"",INDEX('Instrument History'!$1:$1048576,CcyPerBase!$B1003,CcyPerBase!J$3) / $C1003,""),"")</f>
        <v/>
      </c>
      <c r="K1003" s="5" t="str">
        <f>IF($A1003&lt;&gt;"",IF(K$2&lt;&gt;"",INDEX('Instrument History'!$1:$1048576,CcyPerBase!$B1003,CcyPerBase!K$3) / $C1003,""),"")</f>
        <v/>
      </c>
      <c r="L1003" s="5" t="str">
        <f>IF($A1003&lt;&gt;"",IF(L$2&lt;&gt;"",INDEX('Instrument History'!$1:$1048576,CcyPerBase!$B1003,CcyPerBase!L$3) / $C1003,""),"")</f>
        <v/>
      </c>
      <c r="M1003" s="5" t="str">
        <f>IF($A1003&lt;&gt;"",IF(M$2&lt;&gt;"",INDEX('Instrument History'!$1:$1048576,CcyPerBase!$B1003,CcyPerBase!M$3) / $C1003,""),"")</f>
        <v/>
      </c>
      <c r="N1003" s="5" t="str">
        <f>IF($A1003&lt;&gt;"",IF(N$2&lt;&gt;"",INDEX('Instrument History'!$1:$1048576,CcyPerBase!$B1003,CcyPerBase!N$3) / $C1003,""),"")</f>
        <v/>
      </c>
      <c r="O1003" s="5" t="str">
        <f>IF($A1003&lt;&gt;"",IF(O$2&lt;&gt;"",INDEX('Instrument History'!$1:$1048576,CcyPerBase!$B1003,CcyPerBase!O$3) / $C1003,""),"")</f>
        <v/>
      </c>
      <c r="P1003" s="5" t="str">
        <f>IF($A1003&lt;&gt;"",IF(P$2&lt;&gt;"",INDEX('Instrument History'!$1:$1048576,CcyPerBase!$B1003,CcyPerBase!P$3) / $C1003,""),"")</f>
        <v/>
      </c>
      <c r="Q1003" s="5" t="str">
        <f>IF($A1003&lt;&gt;"",IF(Q$2&lt;&gt;"",INDEX('Instrument History'!$1:$1048576,CcyPerBase!$B1003,CcyPerBase!Q$3) / $C1003,""),"")</f>
        <v/>
      </c>
      <c r="R1003" s="5" t="str">
        <f>IF($A1003&lt;&gt;"",IF(R$2&lt;&gt;"",INDEX('Instrument History'!$1:$1048576,CcyPerBase!$B1003,CcyPerBase!R$3) / $C1003,""),"")</f>
        <v/>
      </c>
      <c r="S1003" s="5" t="str">
        <f>IF($A1003&lt;&gt;"",IF(S$2&lt;&gt;"",INDEX('Instrument History'!$1:$1048576,CcyPerBase!$B1003,CcyPerBase!S$3) / $C1003,""),"")</f>
        <v/>
      </c>
      <c r="T1003" s="5" t="str">
        <f>IF($A1003&lt;&gt;"",IF(T$2&lt;&gt;"",INDEX('Instrument History'!$1:$1048576,CcyPerBase!$B1003,CcyPerBase!T$3) / $C1003,""),"")</f>
        <v/>
      </c>
      <c r="U1003" s="5" t="str">
        <f>IF($A1003&lt;&gt;"",IF(U$2&lt;&gt;"",INDEX('Instrument History'!$1:$1048576,CcyPerBase!$B1003,CcyPerBase!U$3) / $C1003,""),"")</f>
        <v/>
      </c>
      <c r="V1003" s="5" t="str">
        <f>IF($A1003&lt;&gt;"",IF(V$2&lt;&gt;"",INDEX('Instrument History'!$1:$1048576,CcyPerBase!$B1003,CcyPerBase!V$3) / $C1003,""),"")</f>
        <v/>
      </c>
      <c r="W1003" s="5" t="str">
        <f>IF($A1003&lt;&gt;"",IF(W$2&lt;&gt;"",INDEX('Instrument History'!$1:$1048576,CcyPerBase!$B1003,CcyPerBase!W$3) / $C1003,""),"")</f>
        <v/>
      </c>
      <c r="X1003" s="5" t="str">
        <f>IF($A1003&lt;&gt;"",IF(X$2&lt;&gt;"",INDEX('Instrument History'!$1:$1048576,CcyPerBase!$B1003,CcyPerBase!X$3) / $C1003,""),"")</f>
        <v/>
      </c>
    </row>
    <row r="1004" spans="1:24">
      <c r="A1004" s="12" t="str">
        <f>IF(A1003&lt;&gt;"",IF(A1003=$B$3,"",'Instrument History'!A1001),"")</f>
        <v/>
      </c>
      <c r="B1004" t="str">
        <f t="shared" si="16"/>
        <v/>
      </c>
      <c r="C1004" s="5" t="str">
        <f>IF(A1004&lt;&gt;"",INDEX('Instrument History'!$1:$1048576,CcyPerBase!B1004,CcyPerBase!$B$2),"")</f>
        <v/>
      </c>
      <c r="D1004" s="5" t="str">
        <f>IF($A1004&lt;&gt;"",INDEX('Instrument History'!$1:$1048576,CcyPerBase!$B1004,CcyPerBase!D$3) / $C1004,"")</f>
        <v/>
      </c>
      <c r="E1004" s="5" t="str">
        <f>IF($A1004&lt;&gt;"",IF(E$2&lt;&gt;"",INDEX('Instrument History'!$1:$1048576,CcyPerBase!$B1004,CcyPerBase!E$3) / $C1004,""),"")</f>
        <v/>
      </c>
      <c r="F1004" s="5" t="str">
        <f>IF($A1004&lt;&gt;"",IF(F$2&lt;&gt;"",INDEX('Instrument History'!$1:$1048576,CcyPerBase!$B1004,CcyPerBase!F$3) / $C1004,""),"")</f>
        <v/>
      </c>
      <c r="G1004" s="5" t="str">
        <f>IF($A1004&lt;&gt;"",IF(G$2&lt;&gt;"",INDEX('Instrument History'!$1:$1048576,CcyPerBase!$B1004,CcyPerBase!G$3) / $C1004,""),"")</f>
        <v/>
      </c>
      <c r="H1004" s="5" t="str">
        <f>IF($A1004&lt;&gt;"",IF(H$2&lt;&gt;"",INDEX('Instrument History'!$1:$1048576,CcyPerBase!$B1004,CcyPerBase!H$3) / $C1004,""),"")</f>
        <v/>
      </c>
      <c r="I1004" s="5" t="str">
        <f>IF($A1004&lt;&gt;"",IF(I$2&lt;&gt;"",INDEX('Instrument History'!$1:$1048576,CcyPerBase!$B1004,CcyPerBase!I$3) / $C1004,""),"")</f>
        <v/>
      </c>
      <c r="J1004" s="5" t="str">
        <f>IF($A1004&lt;&gt;"",IF(J$2&lt;&gt;"",INDEX('Instrument History'!$1:$1048576,CcyPerBase!$B1004,CcyPerBase!J$3) / $C1004,""),"")</f>
        <v/>
      </c>
      <c r="K1004" s="5" t="str">
        <f>IF($A1004&lt;&gt;"",IF(K$2&lt;&gt;"",INDEX('Instrument History'!$1:$1048576,CcyPerBase!$B1004,CcyPerBase!K$3) / $C1004,""),"")</f>
        <v/>
      </c>
      <c r="L1004" s="5" t="str">
        <f>IF($A1004&lt;&gt;"",IF(L$2&lt;&gt;"",INDEX('Instrument History'!$1:$1048576,CcyPerBase!$B1004,CcyPerBase!L$3) / $C1004,""),"")</f>
        <v/>
      </c>
      <c r="M1004" s="5" t="str">
        <f>IF($A1004&lt;&gt;"",IF(M$2&lt;&gt;"",INDEX('Instrument History'!$1:$1048576,CcyPerBase!$B1004,CcyPerBase!M$3) / $C1004,""),"")</f>
        <v/>
      </c>
      <c r="N1004" s="5" t="str">
        <f>IF($A1004&lt;&gt;"",IF(N$2&lt;&gt;"",INDEX('Instrument History'!$1:$1048576,CcyPerBase!$B1004,CcyPerBase!N$3) / $C1004,""),"")</f>
        <v/>
      </c>
      <c r="O1004" s="5" t="str">
        <f>IF($A1004&lt;&gt;"",IF(O$2&lt;&gt;"",INDEX('Instrument History'!$1:$1048576,CcyPerBase!$B1004,CcyPerBase!O$3) / $C1004,""),"")</f>
        <v/>
      </c>
      <c r="P1004" s="5" t="str">
        <f>IF($A1004&lt;&gt;"",IF(P$2&lt;&gt;"",INDEX('Instrument History'!$1:$1048576,CcyPerBase!$B1004,CcyPerBase!P$3) / $C1004,""),"")</f>
        <v/>
      </c>
      <c r="Q1004" s="5" t="str">
        <f>IF($A1004&lt;&gt;"",IF(Q$2&lt;&gt;"",INDEX('Instrument History'!$1:$1048576,CcyPerBase!$B1004,CcyPerBase!Q$3) / $C1004,""),"")</f>
        <v/>
      </c>
      <c r="R1004" s="5" t="str">
        <f>IF($A1004&lt;&gt;"",IF(R$2&lt;&gt;"",INDEX('Instrument History'!$1:$1048576,CcyPerBase!$B1004,CcyPerBase!R$3) / $C1004,""),"")</f>
        <v/>
      </c>
      <c r="S1004" s="5" t="str">
        <f>IF($A1004&lt;&gt;"",IF(S$2&lt;&gt;"",INDEX('Instrument History'!$1:$1048576,CcyPerBase!$B1004,CcyPerBase!S$3) / $C1004,""),"")</f>
        <v/>
      </c>
      <c r="T1004" s="5" t="str">
        <f>IF($A1004&lt;&gt;"",IF(T$2&lt;&gt;"",INDEX('Instrument History'!$1:$1048576,CcyPerBase!$B1004,CcyPerBase!T$3) / $C1004,""),"")</f>
        <v/>
      </c>
      <c r="U1004" s="5" t="str">
        <f>IF($A1004&lt;&gt;"",IF(U$2&lt;&gt;"",INDEX('Instrument History'!$1:$1048576,CcyPerBase!$B1004,CcyPerBase!U$3) / $C1004,""),"")</f>
        <v/>
      </c>
      <c r="V1004" s="5" t="str">
        <f>IF($A1004&lt;&gt;"",IF(V$2&lt;&gt;"",INDEX('Instrument History'!$1:$1048576,CcyPerBase!$B1004,CcyPerBase!V$3) / $C1004,""),"")</f>
        <v/>
      </c>
      <c r="W1004" s="5" t="str">
        <f>IF($A1004&lt;&gt;"",IF(W$2&lt;&gt;"",INDEX('Instrument History'!$1:$1048576,CcyPerBase!$B1004,CcyPerBase!W$3) / $C1004,""),"")</f>
        <v/>
      </c>
      <c r="X1004" s="5" t="str">
        <f>IF($A1004&lt;&gt;"",IF(X$2&lt;&gt;"",INDEX('Instrument History'!$1:$1048576,CcyPerBase!$B1004,CcyPerBase!X$3) / $C1004,""),"")</f>
        <v/>
      </c>
    </row>
    <row r="1005" spans="1:24">
      <c r="A1005" s="12" t="str">
        <f>IF(A1004&lt;&gt;"",IF(A1004=$B$3,"",'Instrument History'!A1002),"")</f>
        <v/>
      </c>
      <c r="B1005" t="str">
        <f t="shared" si="16"/>
        <v/>
      </c>
      <c r="C1005" s="5" t="str">
        <f>IF(A1005&lt;&gt;"",INDEX('Instrument History'!$1:$1048576,CcyPerBase!B1005,CcyPerBase!$B$2),"")</f>
        <v/>
      </c>
      <c r="D1005" s="5" t="str">
        <f>IF($A1005&lt;&gt;"",INDEX('Instrument History'!$1:$1048576,CcyPerBase!$B1005,CcyPerBase!D$3) / $C1005,"")</f>
        <v/>
      </c>
      <c r="E1005" s="5" t="str">
        <f>IF($A1005&lt;&gt;"",IF(E$2&lt;&gt;"",INDEX('Instrument History'!$1:$1048576,CcyPerBase!$B1005,CcyPerBase!E$3) / $C1005,""),"")</f>
        <v/>
      </c>
      <c r="F1005" s="5" t="str">
        <f>IF($A1005&lt;&gt;"",IF(F$2&lt;&gt;"",INDEX('Instrument History'!$1:$1048576,CcyPerBase!$B1005,CcyPerBase!F$3) / $C1005,""),"")</f>
        <v/>
      </c>
      <c r="G1005" s="5" t="str">
        <f>IF($A1005&lt;&gt;"",IF(G$2&lt;&gt;"",INDEX('Instrument History'!$1:$1048576,CcyPerBase!$B1005,CcyPerBase!G$3) / $C1005,""),"")</f>
        <v/>
      </c>
      <c r="H1005" s="5" t="str">
        <f>IF($A1005&lt;&gt;"",IF(H$2&lt;&gt;"",INDEX('Instrument History'!$1:$1048576,CcyPerBase!$B1005,CcyPerBase!H$3) / $C1005,""),"")</f>
        <v/>
      </c>
      <c r="I1005" s="5" t="str">
        <f>IF($A1005&lt;&gt;"",IF(I$2&lt;&gt;"",INDEX('Instrument History'!$1:$1048576,CcyPerBase!$B1005,CcyPerBase!I$3) / $C1005,""),"")</f>
        <v/>
      </c>
      <c r="J1005" s="5" t="str">
        <f>IF($A1005&lt;&gt;"",IF(J$2&lt;&gt;"",INDEX('Instrument History'!$1:$1048576,CcyPerBase!$B1005,CcyPerBase!J$3) / $C1005,""),"")</f>
        <v/>
      </c>
      <c r="K1005" s="5" t="str">
        <f>IF($A1005&lt;&gt;"",IF(K$2&lt;&gt;"",INDEX('Instrument History'!$1:$1048576,CcyPerBase!$B1005,CcyPerBase!K$3) / $C1005,""),"")</f>
        <v/>
      </c>
      <c r="L1005" s="5" t="str">
        <f>IF($A1005&lt;&gt;"",IF(L$2&lt;&gt;"",INDEX('Instrument History'!$1:$1048576,CcyPerBase!$B1005,CcyPerBase!L$3) / $C1005,""),"")</f>
        <v/>
      </c>
      <c r="M1005" s="5" t="str">
        <f>IF($A1005&lt;&gt;"",IF(M$2&lt;&gt;"",INDEX('Instrument History'!$1:$1048576,CcyPerBase!$B1005,CcyPerBase!M$3) / $C1005,""),"")</f>
        <v/>
      </c>
      <c r="N1005" s="5" t="str">
        <f>IF($A1005&lt;&gt;"",IF(N$2&lt;&gt;"",INDEX('Instrument History'!$1:$1048576,CcyPerBase!$B1005,CcyPerBase!N$3) / $C1005,""),"")</f>
        <v/>
      </c>
      <c r="O1005" s="5" t="str">
        <f>IF($A1005&lt;&gt;"",IF(O$2&lt;&gt;"",INDEX('Instrument History'!$1:$1048576,CcyPerBase!$B1005,CcyPerBase!O$3) / $C1005,""),"")</f>
        <v/>
      </c>
      <c r="P1005" s="5" t="str">
        <f>IF($A1005&lt;&gt;"",IF(P$2&lt;&gt;"",INDEX('Instrument History'!$1:$1048576,CcyPerBase!$B1005,CcyPerBase!P$3) / $C1005,""),"")</f>
        <v/>
      </c>
      <c r="Q1005" s="5" t="str">
        <f>IF($A1005&lt;&gt;"",IF(Q$2&lt;&gt;"",INDEX('Instrument History'!$1:$1048576,CcyPerBase!$B1005,CcyPerBase!Q$3) / $C1005,""),"")</f>
        <v/>
      </c>
      <c r="R1005" s="5" t="str">
        <f>IF($A1005&lt;&gt;"",IF(R$2&lt;&gt;"",INDEX('Instrument History'!$1:$1048576,CcyPerBase!$B1005,CcyPerBase!R$3) / $C1005,""),"")</f>
        <v/>
      </c>
      <c r="S1005" s="5" t="str">
        <f>IF($A1005&lt;&gt;"",IF(S$2&lt;&gt;"",INDEX('Instrument History'!$1:$1048576,CcyPerBase!$B1005,CcyPerBase!S$3) / $C1005,""),"")</f>
        <v/>
      </c>
      <c r="T1005" s="5" t="str">
        <f>IF($A1005&lt;&gt;"",IF(T$2&lt;&gt;"",INDEX('Instrument History'!$1:$1048576,CcyPerBase!$B1005,CcyPerBase!T$3) / $C1005,""),"")</f>
        <v/>
      </c>
      <c r="U1005" s="5" t="str">
        <f>IF($A1005&lt;&gt;"",IF(U$2&lt;&gt;"",INDEX('Instrument History'!$1:$1048576,CcyPerBase!$B1005,CcyPerBase!U$3) / $C1005,""),"")</f>
        <v/>
      </c>
      <c r="V1005" s="5" t="str">
        <f>IF($A1005&lt;&gt;"",IF(V$2&lt;&gt;"",INDEX('Instrument History'!$1:$1048576,CcyPerBase!$B1005,CcyPerBase!V$3) / $C1005,""),"")</f>
        <v/>
      </c>
      <c r="W1005" s="5" t="str">
        <f>IF($A1005&lt;&gt;"",IF(W$2&lt;&gt;"",INDEX('Instrument History'!$1:$1048576,CcyPerBase!$B1005,CcyPerBase!W$3) / $C1005,""),"")</f>
        <v/>
      </c>
      <c r="X1005" s="5" t="str">
        <f>IF($A1005&lt;&gt;"",IF(X$2&lt;&gt;"",INDEX('Instrument History'!$1:$1048576,CcyPerBase!$B1005,CcyPerBase!X$3) / $C1005,""),"")</f>
        <v/>
      </c>
    </row>
    <row r="1006" spans="1:24">
      <c r="A1006" s="12" t="str">
        <f>IF(A1005&lt;&gt;"",IF(A1005=$B$3,"",'Instrument History'!A1003),"")</f>
        <v/>
      </c>
      <c r="B1006" t="str">
        <f t="shared" si="16"/>
        <v/>
      </c>
      <c r="C1006" s="5" t="str">
        <f>IF(A1006&lt;&gt;"",INDEX('Instrument History'!$1:$1048576,CcyPerBase!B1006,CcyPerBase!$B$2),"")</f>
        <v/>
      </c>
      <c r="D1006" s="5" t="str">
        <f>IF($A1006&lt;&gt;"",INDEX('Instrument History'!$1:$1048576,CcyPerBase!$B1006,CcyPerBase!D$3) / $C1006,"")</f>
        <v/>
      </c>
      <c r="E1006" s="5" t="str">
        <f>IF($A1006&lt;&gt;"",IF(E$2&lt;&gt;"",INDEX('Instrument History'!$1:$1048576,CcyPerBase!$B1006,CcyPerBase!E$3) / $C1006,""),"")</f>
        <v/>
      </c>
      <c r="F1006" s="5" t="str">
        <f>IF($A1006&lt;&gt;"",IF(F$2&lt;&gt;"",INDEX('Instrument History'!$1:$1048576,CcyPerBase!$B1006,CcyPerBase!F$3) / $C1006,""),"")</f>
        <v/>
      </c>
      <c r="G1006" s="5" t="str">
        <f>IF($A1006&lt;&gt;"",IF(G$2&lt;&gt;"",INDEX('Instrument History'!$1:$1048576,CcyPerBase!$B1006,CcyPerBase!G$3) / $C1006,""),"")</f>
        <v/>
      </c>
      <c r="H1006" s="5" t="str">
        <f>IF($A1006&lt;&gt;"",IF(H$2&lt;&gt;"",INDEX('Instrument History'!$1:$1048576,CcyPerBase!$B1006,CcyPerBase!H$3) / $C1006,""),"")</f>
        <v/>
      </c>
      <c r="I1006" s="5" t="str">
        <f>IF($A1006&lt;&gt;"",IF(I$2&lt;&gt;"",INDEX('Instrument History'!$1:$1048576,CcyPerBase!$B1006,CcyPerBase!I$3) / $C1006,""),"")</f>
        <v/>
      </c>
      <c r="J1006" s="5" t="str">
        <f>IF($A1006&lt;&gt;"",IF(J$2&lt;&gt;"",INDEX('Instrument History'!$1:$1048576,CcyPerBase!$B1006,CcyPerBase!J$3) / $C1006,""),"")</f>
        <v/>
      </c>
      <c r="K1006" s="5" t="str">
        <f>IF($A1006&lt;&gt;"",IF(K$2&lt;&gt;"",INDEX('Instrument History'!$1:$1048576,CcyPerBase!$B1006,CcyPerBase!K$3) / $C1006,""),"")</f>
        <v/>
      </c>
      <c r="L1006" s="5" t="str">
        <f>IF($A1006&lt;&gt;"",IF(L$2&lt;&gt;"",INDEX('Instrument History'!$1:$1048576,CcyPerBase!$B1006,CcyPerBase!L$3) / $C1006,""),"")</f>
        <v/>
      </c>
      <c r="M1006" s="5" t="str">
        <f>IF($A1006&lt;&gt;"",IF(M$2&lt;&gt;"",INDEX('Instrument History'!$1:$1048576,CcyPerBase!$B1006,CcyPerBase!M$3) / $C1006,""),"")</f>
        <v/>
      </c>
      <c r="N1006" s="5" t="str">
        <f>IF($A1006&lt;&gt;"",IF(N$2&lt;&gt;"",INDEX('Instrument History'!$1:$1048576,CcyPerBase!$B1006,CcyPerBase!N$3) / $C1006,""),"")</f>
        <v/>
      </c>
      <c r="O1006" s="5" t="str">
        <f>IF($A1006&lt;&gt;"",IF(O$2&lt;&gt;"",INDEX('Instrument History'!$1:$1048576,CcyPerBase!$B1006,CcyPerBase!O$3) / $C1006,""),"")</f>
        <v/>
      </c>
      <c r="P1006" s="5" t="str">
        <f>IF($A1006&lt;&gt;"",IF(P$2&lt;&gt;"",INDEX('Instrument History'!$1:$1048576,CcyPerBase!$B1006,CcyPerBase!P$3) / $C1006,""),"")</f>
        <v/>
      </c>
      <c r="Q1006" s="5" t="str">
        <f>IF($A1006&lt;&gt;"",IF(Q$2&lt;&gt;"",INDEX('Instrument History'!$1:$1048576,CcyPerBase!$B1006,CcyPerBase!Q$3) / $C1006,""),"")</f>
        <v/>
      </c>
      <c r="R1006" s="5" t="str">
        <f>IF($A1006&lt;&gt;"",IF(R$2&lt;&gt;"",INDEX('Instrument History'!$1:$1048576,CcyPerBase!$B1006,CcyPerBase!R$3) / $C1006,""),"")</f>
        <v/>
      </c>
      <c r="S1006" s="5" t="str">
        <f>IF($A1006&lt;&gt;"",IF(S$2&lt;&gt;"",INDEX('Instrument History'!$1:$1048576,CcyPerBase!$B1006,CcyPerBase!S$3) / $C1006,""),"")</f>
        <v/>
      </c>
      <c r="T1006" s="5" t="str">
        <f>IF($A1006&lt;&gt;"",IF(T$2&lt;&gt;"",INDEX('Instrument History'!$1:$1048576,CcyPerBase!$B1006,CcyPerBase!T$3) / $C1006,""),"")</f>
        <v/>
      </c>
      <c r="U1006" s="5" t="str">
        <f>IF($A1006&lt;&gt;"",IF(U$2&lt;&gt;"",INDEX('Instrument History'!$1:$1048576,CcyPerBase!$B1006,CcyPerBase!U$3) / $C1006,""),"")</f>
        <v/>
      </c>
      <c r="V1006" s="5" t="str">
        <f>IF($A1006&lt;&gt;"",IF(V$2&lt;&gt;"",INDEX('Instrument History'!$1:$1048576,CcyPerBase!$B1006,CcyPerBase!V$3) / $C1006,""),"")</f>
        <v/>
      </c>
      <c r="W1006" s="5" t="str">
        <f>IF($A1006&lt;&gt;"",IF(W$2&lt;&gt;"",INDEX('Instrument History'!$1:$1048576,CcyPerBase!$B1006,CcyPerBase!W$3) / $C1006,""),"")</f>
        <v/>
      </c>
      <c r="X1006" s="5" t="str">
        <f>IF($A1006&lt;&gt;"",IF(X$2&lt;&gt;"",INDEX('Instrument History'!$1:$1048576,CcyPerBase!$B1006,CcyPerBase!X$3) / $C1006,""),"")</f>
        <v/>
      </c>
    </row>
    <row r="1007" spans="1:24">
      <c r="A1007" s="12" t="str">
        <f>IF(A1006&lt;&gt;"",IF(A1006=$B$3,"",'Instrument History'!A1004),"")</f>
        <v/>
      </c>
      <c r="B1007" t="str">
        <f t="shared" si="16"/>
        <v/>
      </c>
      <c r="C1007" s="5" t="str">
        <f>IF(A1007&lt;&gt;"",INDEX('Instrument History'!$1:$1048576,CcyPerBase!B1007,CcyPerBase!$B$2),"")</f>
        <v/>
      </c>
      <c r="D1007" s="5" t="str">
        <f>IF($A1007&lt;&gt;"",INDEX('Instrument History'!$1:$1048576,CcyPerBase!$B1007,CcyPerBase!D$3) / $C1007,"")</f>
        <v/>
      </c>
      <c r="E1007" s="5" t="str">
        <f>IF($A1007&lt;&gt;"",IF(E$2&lt;&gt;"",INDEX('Instrument History'!$1:$1048576,CcyPerBase!$B1007,CcyPerBase!E$3) / $C1007,""),"")</f>
        <v/>
      </c>
      <c r="F1007" s="5" t="str">
        <f>IF($A1007&lt;&gt;"",IF(F$2&lt;&gt;"",INDEX('Instrument History'!$1:$1048576,CcyPerBase!$B1007,CcyPerBase!F$3) / $C1007,""),"")</f>
        <v/>
      </c>
      <c r="G1007" s="5" t="str">
        <f>IF($A1007&lt;&gt;"",IF(G$2&lt;&gt;"",INDEX('Instrument History'!$1:$1048576,CcyPerBase!$B1007,CcyPerBase!G$3) / $C1007,""),"")</f>
        <v/>
      </c>
      <c r="H1007" s="5" t="str">
        <f>IF($A1007&lt;&gt;"",IF(H$2&lt;&gt;"",INDEX('Instrument History'!$1:$1048576,CcyPerBase!$B1007,CcyPerBase!H$3) / $C1007,""),"")</f>
        <v/>
      </c>
      <c r="I1007" s="5" t="str">
        <f>IF($A1007&lt;&gt;"",IF(I$2&lt;&gt;"",INDEX('Instrument History'!$1:$1048576,CcyPerBase!$B1007,CcyPerBase!I$3) / $C1007,""),"")</f>
        <v/>
      </c>
      <c r="J1007" s="5" t="str">
        <f>IF($A1007&lt;&gt;"",IF(J$2&lt;&gt;"",INDEX('Instrument History'!$1:$1048576,CcyPerBase!$B1007,CcyPerBase!J$3) / $C1007,""),"")</f>
        <v/>
      </c>
      <c r="K1007" s="5" t="str">
        <f>IF($A1007&lt;&gt;"",IF(K$2&lt;&gt;"",INDEX('Instrument History'!$1:$1048576,CcyPerBase!$B1007,CcyPerBase!K$3) / $C1007,""),"")</f>
        <v/>
      </c>
      <c r="L1007" s="5" t="str">
        <f>IF($A1007&lt;&gt;"",IF(L$2&lt;&gt;"",INDEX('Instrument History'!$1:$1048576,CcyPerBase!$B1007,CcyPerBase!L$3) / $C1007,""),"")</f>
        <v/>
      </c>
      <c r="M1007" s="5" t="str">
        <f>IF($A1007&lt;&gt;"",IF(M$2&lt;&gt;"",INDEX('Instrument History'!$1:$1048576,CcyPerBase!$B1007,CcyPerBase!M$3) / $C1007,""),"")</f>
        <v/>
      </c>
      <c r="N1007" s="5" t="str">
        <f>IF($A1007&lt;&gt;"",IF(N$2&lt;&gt;"",INDEX('Instrument History'!$1:$1048576,CcyPerBase!$B1007,CcyPerBase!N$3) / $C1007,""),"")</f>
        <v/>
      </c>
      <c r="O1007" s="5" t="str">
        <f>IF($A1007&lt;&gt;"",IF(O$2&lt;&gt;"",INDEX('Instrument History'!$1:$1048576,CcyPerBase!$B1007,CcyPerBase!O$3) / $C1007,""),"")</f>
        <v/>
      </c>
      <c r="P1007" s="5" t="str">
        <f>IF($A1007&lt;&gt;"",IF(P$2&lt;&gt;"",INDEX('Instrument History'!$1:$1048576,CcyPerBase!$B1007,CcyPerBase!P$3) / $C1007,""),"")</f>
        <v/>
      </c>
      <c r="Q1007" s="5" t="str">
        <f>IF($A1007&lt;&gt;"",IF(Q$2&lt;&gt;"",INDEX('Instrument History'!$1:$1048576,CcyPerBase!$B1007,CcyPerBase!Q$3) / $C1007,""),"")</f>
        <v/>
      </c>
      <c r="R1007" s="5" t="str">
        <f>IF($A1007&lt;&gt;"",IF(R$2&lt;&gt;"",INDEX('Instrument History'!$1:$1048576,CcyPerBase!$B1007,CcyPerBase!R$3) / $C1007,""),"")</f>
        <v/>
      </c>
      <c r="S1007" s="5" t="str">
        <f>IF($A1007&lt;&gt;"",IF(S$2&lt;&gt;"",INDEX('Instrument History'!$1:$1048576,CcyPerBase!$B1007,CcyPerBase!S$3) / $C1007,""),"")</f>
        <v/>
      </c>
      <c r="T1007" s="5" t="str">
        <f>IF($A1007&lt;&gt;"",IF(T$2&lt;&gt;"",INDEX('Instrument History'!$1:$1048576,CcyPerBase!$B1007,CcyPerBase!T$3) / $C1007,""),"")</f>
        <v/>
      </c>
      <c r="U1007" s="5" t="str">
        <f>IF($A1007&lt;&gt;"",IF(U$2&lt;&gt;"",INDEX('Instrument History'!$1:$1048576,CcyPerBase!$B1007,CcyPerBase!U$3) / $C1007,""),"")</f>
        <v/>
      </c>
      <c r="V1007" s="5" t="str">
        <f>IF($A1007&lt;&gt;"",IF(V$2&lt;&gt;"",INDEX('Instrument History'!$1:$1048576,CcyPerBase!$B1007,CcyPerBase!V$3) / $C1007,""),"")</f>
        <v/>
      </c>
      <c r="W1007" s="5" t="str">
        <f>IF($A1007&lt;&gt;"",IF(W$2&lt;&gt;"",INDEX('Instrument History'!$1:$1048576,CcyPerBase!$B1007,CcyPerBase!W$3) / $C1007,""),"")</f>
        <v/>
      </c>
      <c r="X1007" s="5" t="str">
        <f>IF($A1007&lt;&gt;"",IF(X$2&lt;&gt;"",INDEX('Instrument History'!$1:$1048576,CcyPerBase!$B1007,CcyPerBase!X$3) / $C1007,""),"")</f>
        <v/>
      </c>
    </row>
    <row r="1008" spans="1:24">
      <c r="A1008" s="12" t="str">
        <f>IF(A1007&lt;&gt;"",IF(A1007=$B$3,"",'Instrument History'!A1005),"")</f>
        <v/>
      </c>
      <c r="B1008" t="str">
        <f t="shared" si="16"/>
        <v/>
      </c>
      <c r="C1008" s="5" t="str">
        <f>IF(A1008&lt;&gt;"",INDEX('Instrument History'!$1:$1048576,CcyPerBase!B1008,CcyPerBase!$B$2),"")</f>
        <v/>
      </c>
      <c r="D1008" s="5" t="str">
        <f>IF($A1008&lt;&gt;"",INDEX('Instrument History'!$1:$1048576,CcyPerBase!$B1008,CcyPerBase!D$3) / $C1008,"")</f>
        <v/>
      </c>
      <c r="E1008" s="5" t="str">
        <f>IF($A1008&lt;&gt;"",IF(E$2&lt;&gt;"",INDEX('Instrument History'!$1:$1048576,CcyPerBase!$B1008,CcyPerBase!E$3) / $C1008,""),"")</f>
        <v/>
      </c>
      <c r="F1008" s="5" t="str">
        <f>IF($A1008&lt;&gt;"",IF(F$2&lt;&gt;"",INDEX('Instrument History'!$1:$1048576,CcyPerBase!$B1008,CcyPerBase!F$3) / $C1008,""),"")</f>
        <v/>
      </c>
      <c r="G1008" s="5" t="str">
        <f>IF($A1008&lt;&gt;"",IF(G$2&lt;&gt;"",INDEX('Instrument History'!$1:$1048576,CcyPerBase!$B1008,CcyPerBase!G$3) / $C1008,""),"")</f>
        <v/>
      </c>
      <c r="H1008" s="5" t="str">
        <f>IF($A1008&lt;&gt;"",IF(H$2&lt;&gt;"",INDEX('Instrument History'!$1:$1048576,CcyPerBase!$B1008,CcyPerBase!H$3) / $C1008,""),"")</f>
        <v/>
      </c>
      <c r="I1008" s="5" t="str">
        <f>IF($A1008&lt;&gt;"",IF(I$2&lt;&gt;"",INDEX('Instrument History'!$1:$1048576,CcyPerBase!$B1008,CcyPerBase!I$3) / $C1008,""),"")</f>
        <v/>
      </c>
      <c r="J1008" s="5" t="str">
        <f>IF($A1008&lt;&gt;"",IF(J$2&lt;&gt;"",INDEX('Instrument History'!$1:$1048576,CcyPerBase!$B1008,CcyPerBase!J$3) / $C1008,""),"")</f>
        <v/>
      </c>
      <c r="K1008" s="5" t="str">
        <f>IF($A1008&lt;&gt;"",IF(K$2&lt;&gt;"",INDEX('Instrument History'!$1:$1048576,CcyPerBase!$B1008,CcyPerBase!K$3) / $C1008,""),"")</f>
        <v/>
      </c>
      <c r="L1008" s="5" t="str">
        <f>IF($A1008&lt;&gt;"",IF(L$2&lt;&gt;"",INDEX('Instrument History'!$1:$1048576,CcyPerBase!$B1008,CcyPerBase!L$3) / $C1008,""),"")</f>
        <v/>
      </c>
      <c r="M1008" s="5" t="str">
        <f>IF($A1008&lt;&gt;"",IF(M$2&lt;&gt;"",INDEX('Instrument History'!$1:$1048576,CcyPerBase!$B1008,CcyPerBase!M$3) / $C1008,""),"")</f>
        <v/>
      </c>
      <c r="N1008" s="5" t="str">
        <f>IF($A1008&lt;&gt;"",IF(N$2&lt;&gt;"",INDEX('Instrument History'!$1:$1048576,CcyPerBase!$B1008,CcyPerBase!N$3) / $C1008,""),"")</f>
        <v/>
      </c>
      <c r="O1008" s="5" t="str">
        <f>IF($A1008&lt;&gt;"",IF(O$2&lt;&gt;"",INDEX('Instrument History'!$1:$1048576,CcyPerBase!$B1008,CcyPerBase!O$3) / $C1008,""),"")</f>
        <v/>
      </c>
      <c r="P1008" s="5" t="str">
        <f>IF($A1008&lt;&gt;"",IF(P$2&lt;&gt;"",INDEX('Instrument History'!$1:$1048576,CcyPerBase!$B1008,CcyPerBase!P$3) / $C1008,""),"")</f>
        <v/>
      </c>
      <c r="Q1008" s="5" t="str">
        <f>IF($A1008&lt;&gt;"",IF(Q$2&lt;&gt;"",INDEX('Instrument History'!$1:$1048576,CcyPerBase!$B1008,CcyPerBase!Q$3) / $C1008,""),"")</f>
        <v/>
      </c>
      <c r="R1008" s="5" t="str">
        <f>IF($A1008&lt;&gt;"",IF(R$2&lt;&gt;"",INDEX('Instrument History'!$1:$1048576,CcyPerBase!$B1008,CcyPerBase!R$3) / $C1008,""),"")</f>
        <v/>
      </c>
      <c r="S1008" s="5" t="str">
        <f>IF($A1008&lt;&gt;"",IF(S$2&lt;&gt;"",INDEX('Instrument History'!$1:$1048576,CcyPerBase!$B1008,CcyPerBase!S$3) / $C1008,""),"")</f>
        <v/>
      </c>
      <c r="T1008" s="5" t="str">
        <f>IF($A1008&lt;&gt;"",IF(T$2&lt;&gt;"",INDEX('Instrument History'!$1:$1048576,CcyPerBase!$B1008,CcyPerBase!T$3) / $C1008,""),"")</f>
        <v/>
      </c>
      <c r="U1008" s="5" t="str">
        <f>IF($A1008&lt;&gt;"",IF(U$2&lt;&gt;"",INDEX('Instrument History'!$1:$1048576,CcyPerBase!$B1008,CcyPerBase!U$3) / $C1008,""),"")</f>
        <v/>
      </c>
      <c r="V1008" s="5" t="str">
        <f>IF($A1008&lt;&gt;"",IF(V$2&lt;&gt;"",INDEX('Instrument History'!$1:$1048576,CcyPerBase!$B1008,CcyPerBase!V$3) / $C1008,""),"")</f>
        <v/>
      </c>
      <c r="W1008" s="5" t="str">
        <f>IF($A1008&lt;&gt;"",IF(W$2&lt;&gt;"",INDEX('Instrument History'!$1:$1048576,CcyPerBase!$B1008,CcyPerBase!W$3) / $C1008,""),"")</f>
        <v/>
      </c>
      <c r="X1008" s="5" t="str">
        <f>IF($A1008&lt;&gt;"",IF(X$2&lt;&gt;"",INDEX('Instrument History'!$1:$1048576,CcyPerBase!$B1008,CcyPerBase!X$3) / $C1008,""),"")</f>
        <v/>
      </c>
    </row>
    <row r="1009" spans="1:24">
      <c r="A1009" s="12" t="str">
        <f>IF(A1008&lt;&gt;"",IF(A1008=$B$3,"",'Instrument History'!A1006),"")</f>
        <v/>
      </c>
      <c r="B1009" t="str">
        <f t="shared" si="16"/>
        <v/>
      </c>
      <c r="C1009" s="5" t="str">
        <f>IF(A1009&lt;&gt;"",INDEX('Instrument History'!$1:$1048576,CcyPerBase!B1009,CcyPerBase!$B$2),"")</f>
        <v/>
      </c>
      <c r="D1009" s="5" t="str">
        <f>IF($A1009&lt;&gt;"",INDEX('Instrument History'!$1:$1048576,CcyPerBase!$B1009,CcyPerBase!D$3) / $C1009,"")</f>
        <v/>
      </c>
      <c r="E1009" s="5" t="str">
        <f>IF($A1009&lt;&gt;"",IF(E$2&lt;&gt;"",INDEX('Instrument History'!$1:$1048576,CcyPerBase!$B1009,CcyPerBase!E$3) / $C1009,""),"")</f>
        <v/>
      </c>
      <c r="F1009" s="5" t="str">
        <f>IF($A1009&lt;&gt;"",IF(F$2&lt;&gt;"",INDEX('Instrument History'!$1:$1048576,CcyPerBase!$B1009,CcyPerBase!F$3) / $C1009,""),"")</f>
        <v/>
      </c>
      <c r="G1009" s="5" t="str">
        <f>IF($A1009&lt;&gt;"",IF(G$2&lt;&gt;"",INDEX('Instrument History'!$1:$1048576,CcyPerBase!$B1009,CcyPerBase!G$3) / $C1009,""),"")</f>
        <v/>
      </c>
      <c r="H1009" s="5" t="str">
        <f>IF($A1009&lt;&gt;"",IF(H$2&lt;&gt;"",INDEX('Instrument History'!$1:$1048576,CcyPerBase!$B1009,CcyPerBase!H$3) / $C1009,""),"")</f>
        <v/>
      </c>
      <c r="I1009" s="5" t="str">
        <f>IF($A1009&lt;&gt;"",IF(I$2&lt;&gt;"",INDEX('Instrument History'!$1:$1048576,CcyPerBase!$B1009,CcyPerBase!I$3) / $C1009,""),"")</f>
        <v/>
      </c>
      <c r="J1009" s="5" t="str">
        <f>IF($A1009&lt;&gt;"",IF(J$2&lt;&gt;"",INDEX('Instrument History'!$1:$1048576,CcyPerBase!$B1009,CcyPerBase!J$3) / $C1009,""),"")</f>
        <v/>
      </c>
      <c r="K1009" s="5" t="str">
        <f>IF($A1009&lt;&gt;"",IF(K$2&lt;&gt;"",INDEX('Instrument History'!$1:$1048576,CcyPerBase!$B1009,CcyPerBase!K$3) / $C1009,""),"")</f>
        <v/>
      </c>
      <c r="L1009" s="5" t="str">
        <f>IF($A1009&lt;&gt;"",IF(L$2&lt;&gt;"",INDEX('Instrument History'!$1:$1048576,CcyPerBase!$B1009,CcyPerBase!L$3) / $C1009,""),"")</f>
        <v/>
      </c>
      <c r="M1009" s="5" t="str">
        <f>IF($A1009&lt;&gt;"",IF(M$2&lt;&gt;"",INDEX('Instrument History'!$1:$1048576,CcyPerBase!$B1009,CcyPerBase!M$3) / $C1009,""),"")</f>
        <v/>
      </c>
      <c r="N1009" s="5" t="str">
        <f>IF($A1009&lt;&gt;"",IF(N$2&lt;&gt;"",INDEX('Instrument History'!$1:$1048576,CcyPerBase!$B1009,CcyPerBase!N$3) / $C1009,""),"")</f>
        <v/>
      </c>
      <c r="O1009" s="5" t="str">
        <f>IF($A1009&lt;&gt;"",IF(O$2&lt;&gt;"",INDEX('Instrument History'!$1:$1048576,CcyPerBase!$B1009,CcyPerBase!O$3) / $C1009,""),"")</f>
        <v/>
      </c>
      <c r="P1009" s="5" t="str">
        <f>IF($A1009&lt;&gt;"",IF(P$2&lt;&gt;"",INDEX('Instrument History'!$1:$1048576,CcyPerBase!$B1009,CcyPerBase!P$3) / $C1009,""),"")</f>
        <v/>
      </c>
      <c r="Q1009" s="5" t="str">
        <f>IF($A1009&lt;&gt;"",IF(Q$2&lt;&gt;"",INDEX('Instrument History'!$1:$1048576,CcyPerBase!$B1009,CcyPerBase!Q$3) / $C1009,""),"")</f>
        <v/>
      </c>
      <c r="R1009" s="5" t="str">
        <f>IF($A1009&lt;&gt;"",IF(R$2&lt;&gt;"",INDEX('Instrument History'!$1:$1048576,CcyPerBase!$B1009,CcyPerBase!R$3) / $C1009,""),"")</f>
        <v/>
      </c>
      <c r="S1009" s="5" t="str">
        <f>IF($A1009&lt;&gt;"",IF(S$2&lt;&gt;"",INDEX('Instrument History'!$1:$1048576,CcyPerBase!$B1009,CcyPerBase!S$3) / $C1009,""),"")</f>
        <v/>
      </c>
      <c r="T1009" s="5" t="str">
        <f>IF($A1009&lt;&gt;"",IF(T$2&lt;&gt;"",INDEX('Instrument History'!$1:$1048576,CcyPerBase!$B1009,CcyPerBase!T$3) / $C1009,""),"")</f>
        <v/>
      </c>
      <c r="U1009" s="5" t="str">
        <f>IF($A1009&lt;&gt;"",IF(U$2&lt;&gt;"",INDEX('Instrument History'!$1:$1048576,CcyPerBase!$B1009,CcyPerBase!U$3) / $C1009,""),"")</f>
        <v/>
      </c>
      <c r="V1009" s="5" t="str">
        <f>IF($A1009&lt;&gt;"",IF(V$2&lt;&gt;"",INDEX('Instrument History'!$1:$1048576,CcyPerBase!$B1009,CcyPerBase!V$3) / $C1009,""),"")</f>
        <v/>
      </c>
      <c r="W1009" s="5" t="str">
        <f>IF($A1009&lt;&gt;"",IF(W$2&lt;&gt;"",INDEX('Instrument History'!$1:$1048576,CcyPerBase!$B1009,CcyPerBase!W$3) / $C1009,""),"")</f>
        <v/>
      </c>
      <c r="X1009" s="5" t="str">
        <f>IF($A1009&lt;&gt;"",IF(X$2&lt;&gt;"",INDEX('Instrument History'!$1:$1048576,CcyPerBase!$B1009,CcyPerBase!X$3) / $C1009,""),"")</f>
        <v/>
      </c>
    </row>
    <row r="1010" spans="1:24">
      <c r="A1010" s="12" t="str">
        <f>IF(A1009&lt;&gt;"",IF(A1009=$B$3,"",'Instrument History'!A1007),"")</f>
        <v/>
      </c>
      <c r="B1010" t="str">
        <f t="shared" si="16"/>
        <v/>
      </c>
      <c r="C1010" s="5" t="str">
        <f>IF(A1010&lt;&gt;"",INDEX('Instrument History'!$1:$1048576,CcyPerBase!B1010,CcyPerBase!$B$2),"")</f>
        <v/>
      </c>
      <c r="D1010" s="5" t="str">
        <f>IF($A1010&lt;&gt;"",INDEX('Instrument History'!$1:$1048576,CcyPerBase!$B1010,CcyPerBase!D$3) / $C1010,"")</f>
        <v/>
      </c>
      <c r="E1010" s="5" t="str">
        <f>IF($A1010&lt;&gt;"",IF(E$2&lt;&gt;"",INDEX('Instrument History'!$1:$1048576,CcyPerBase!$B1010,CcyPerBase!E$3) / $C1010,""),"")</f>
        <v/>
      </c>
      <c r="F1010" s="5" t="str">
        <f>IF($A1010&lt;&gt;"",IF(F$2&lt;&gt;"",INDEX('Instrument History'!$1:$1048576,CcyPerBase!$B1010,CcyPerBase!F$3) / $C1010,""),"")</f>
        <v/>
      </c>
      <c r="G1010" s="5" t="str">
        <f>IF($A1010&lt;&gt;"",IF(G$2&lt;&gt;"",INDEX('Instrument History'!$1:$1048576,CcyPerBase!$B1010,CcyPerBase!G$3) / $C1010,""),"")</f>
        <v/>
      </c>
      <c r="H1010" s="5" t="str">
        <f>IF($A1010&lt;&gt;"",IF(H$2&lt;&gt;"",INDEX('Instrument History'!$1:$1048576,CcyPerBase!$B1010,CcyPerBase!H$3) / $C1010,""),"")</f>
        <v/>
      </c>
      <c r="I1010" s="5" t="str">
        <f>IF($A1010&lt;&gt;"",IF(I$2&lt;&gt;"",INDEX('Instrument History'!$1:$1048576,CcyPerBase!$B1010,CcyPerBase!I$3) / $C1010,""),"")</f>
        <v/>
      </c>
      <c r="J1010" s="5" t="str">
        <f>IF($A1010&lt;&gt;"",IF(J$2&lt;&gt;"",INDEX('Instrument History'!$1:$1048576,CcyPerBase!$B1010,CcyPerBase!J$3) / $C1010,""),"")</f>
        <v/>
      </c>
      <c r="K1010" s="5" t="str">
        <f>IF($A1010&lt;&gt;"",IF(K$2&lt;&gt;"",INDEX('Instrument History'!$1:$1048576,CcyPerBase!$B1010,CcyPerBase!K$3) / $C1010,""),"")</f>
        <v/>
      </c>
      <c r="L1010" s="5" t="str">
        <f>IF($A1010&lt;&gt;"",IF(L$2&lt;&gt;"",INDEX('Instrument History'!$1:$1048576,CcyPerBase!$B1010,CcyPerBase!L$3) / $C1010,""),"")</f>
        <v/>
      </c>
      <c r="M1010" s="5" t="str">
        <f>IF($A1010&lt;&gt;"",IF(M$2&lt;&gt;"",INDEX('Instrument History'!$1:$1048576,CcyPerBase!$B1010,CcyPerBase!M$3) / $C1010,""),"")</f>
        <v/>
      </c>
      <c r="N1010" s="5" t="str">
        <f>IF($A1010&lt;&gt;"",IF(N$2&lt;&gt;"",INDEX('Instrument History'!$1:$1048576,CcyPerBase!$B1010,CcyPerBase!N$3) / $C1010,""),"")</f>
        <v/>
      </c>
      <c r="O1010" s="5" t="str">
        <f>IF($A1010&lt;&gt;"",IF(O$2&lt;&gt;"",INDEX('Instrument History'!$1:$1048576,CcyPerBase!$B1010,CcyPerBase!O$3) / $C1010,""),"")</f>
        <v/>
      </c>
      <c r="P1010" s="5" t="str">
        <f>IF($A1010&lt;&gt;"",IF(P$2&lt;&gt;"",INDEX('Instrument History'!$1:$1048576,CcyPerBase!$B1010,CcyPerBase!P$3) / $C1010,""),"")</f>
        <v/>
      </c>
      <c r="Q1010" s="5" t="str">
        <f>IF($A1010&lt;&gt;"",IF(Q$2&lt;&gt;"",INDEX('Instrument History'!$1:$1048576,CcyPerBase!$B1010,CcyPerBase!Q$3) / $C1010,""),"")</f>
        <v/>
      </c>
      <c r="R1010" s="5" t="str">
        <f>IF($A1010&lt;&gt;"",IF(R$2&lt;&gt;"",INDEX('Instrument History'!$1:$1048576,CcyPerBase!$B1010,CcyPerBase!R$3) / $C1010,""),"")</f>
        <v/>
      </c>
      <c r="S1010" s="5" t="str">
        <f>IF($A1010&lt;&gt;"",IF(S$2&lt;&gt;"",INDEX('Instrument History'!$1:$1048576,CcyPerBase!$B1010,CcyPerBase!S$3) / $C1010,""),"")</f>
        <v/>
      </c>
      <c r="T1010" s="5" t="str">
        <f>IF($A1010&lt;&gt;"",IF(T$2&lt;&gt;"",INDEX('Instrument History'!$1:$1048576,CcyPerBase!$B1010,CcyPerBase!T$3) / $C1010,""),"")</f>
        <v/>
      </c>
      <c r="U1010" s="5" t="str">
        <f>IF($A1010&lt;&gt;"",IF(U$2&lt;&gt;"",INDEX('Instrument History'!$1:$1048576,CcyPerBase!$B1010,CcyPerBase!U$3) / $C1010,""),"")</f>
        <v/>
      </c>
      <c r="V1010" s="5" t="str">
        <f>IF($A1010&lt;&gt;"",IF(V$2&lt;&gt;"",INDEX('Instrument History'!$1:$1048576,CcyPerBase!$B1010,CcyPerBase!V$3) / $C1010,""),"")</f>
        <v/>
      </c>
      <c r="W1010" s="5" t="str">
        <f>IF($A1010&lt;&gt;"",IF(W$2&lt;&gt;"",INDEX('Instrument History'!$1:$1048576,CcyPerBase!$B1010,CcyPerBase!W$3) / $C1010,""),"")</f>
        <v/>
      </c>
      <c r="X1010" s="5" t="str">
        <f>IF($A1010&lt;&gt;"",IF(X$2&lt;&gt;"",INDEX('Instrument History'!$1:$1048576,CcyPerBase!$B1010,CcyPerBase!X$3) / $C1010,""),"")</f>
        <v/>
      </c>
    </row>
    <row r="1011" spans="1:24">
      <c r="A1011" s="12" t="str">
        <f>IF(A1010&lt;&gt;"",IF(A1010=$B$3,"",'Instrument History'!A1008),"")</f>
        <v/>
      </c>
      <c r="B1011" t="str">
        <f t="shared" si="16"/>
        <v/>
      </c>
      <c r="C1011" s="5" t="str">
        <f>IF(A1011&lt;&gt;"",INDEX('Instrument History'!$1:$1048576,CcyPerBase!B1011,CcyPerBase!$B$2),"")</f>
        <v/>
      </c>
      <c r="D1011" s="5" t="str">
        <f>IF($A1011&lt;&gt;"",INDEX('Instrument History'!$1:$1048576,CcyPerBase!$B1011,CcyPerBase!D$3) / $C1011,"")</f>
        <v/>
      </c>
      <c r="E1011" s="5" t="str">
        <f>IF($A1011&lt;&gt;"",IF(E$2&lt;&gt;"",INDEX('Instrument History'!$1:$1048576,CcyPerBase!$B1011,CcyPerBase!E$3) / $C1011,""),"")</f>
        <v/>
      </c>
      <c r="F1011" s="5" t="str">
        <f>IF($A1011&lt;&gt;"",IF(F$2&lt;&gt;"",INDEX('Instrument History'!$1:$1048576,CcyPerBase!$B1011,CcyPerBase!F$3) / $C1011,""),"")</f>
        <v/>
      </c>
      <c r="G1011" s="5" t="str">
        <f>IF($A1011&lt;&gt;"",IF(G$2&lt;&gt;"",INDEX('Instrument History'!$1:$1048576,CcyPerBase!$B1011,CcyPerBase!G$3) / $C1011,""),"")</f>
        <v/>
      </c>
      <c r="H1011" s="5" t="str">
        <f>IF($A1011&lt;&gt;"",IF(H$2&lt;&gt;"",INDEX('Instrument History'!$1:$1048576,CcyPerBase!$B1011,CcyPerBase!H$3) / $C1011,""),"")</f>
        <v/>
      </c>
      <c r="I1011" s="5" t="str">
        <f>IF($A1011&lt;&gt;"",IF(I$2&lt;&gt;"",INDEX('Instrument History'!$1:$1048576,CcyPerBase!$B1011,CcyPerBase!I$3) / $C1011,""),"")</f>
        <v/>
      </c>
      <c r="J1011" s="5" t="str">
        <f>IF($A1011&lt;&gt;"",IF(J$2&lt;&gt;"",INDEX('Instrument History'!$1:$1048576,CcyPerBase!$B1011,CcyPerBase!J$3) / $C1011,""),"")</f>
        <v/>
      </c>
      <c r="K1011" s="5" t="str">
        <f>IF($A1011&lt;&gt;"",IF(K$2&lt;&gt;"",INDEX('Instrument History'!$1:$1048576,CcyPerBase!$B1011,CcyPerBase!K$3) / $C1011,""),"")</f>
        <v/>
      </c>
      <c r="L1011" s="5" t="str">
        <f>IF($A1011&lt;&gt;"",IF(L$2&lt;&gt;"",INDEX('Instrument History'!$1:$1048576,CcyPerBase!$B1011,CcyPerBase!L$3) / $C1011,""),"")</f>
        <v/>
      </c>
      <c r="M1011" s="5" t="str">
        <f>IF($A1011&lt;&gt;"",IF(M$2&lt;&gt;"",INDEX('Instrument History'!$1:$1048576,CcyPerBase!$B1011,CcyPerBase!M$3) / $C1011,""),"")</f>
        <v/>
      </c>
      <c r="N1011" s="5" t="str">
        <f>IF($A1011&lt;&gt;"",IF(N$2&lt;&gt;"",INDEX('Instrument History'!$1:$1048576,CcyPerBase!$B1011,CcyPerBase!N$3) / $C1011,""),"")</f>
        <v/>
      </c>
      <c r="O1011" s="5" t="str">
        <f>IF($A1011&lt;&gt;"",IF(O$2&lt;&gt;"",INDEX('Instrument History'!$1:$1048576,CcyPerBase!$B1011,CcyPerBase!O$3) / $C1011,""),"")</f>
        <v/>
      </c>
      <c r="P1011" s="5" t="str">
        <f>IF($A1011&lt;&gt;"",IF(P$2&lt;&gt;"",INDEX('Instrument History'!$1:$1048576,CcyPerBase!$B1011,CcyPerBase!P$3) / $C1011,""),"")</f>
        <v/>
      </c>
      <c r="Q1011" s="5" t="str">
        <f>IF($A1011&lt;&gt;"",IF(Q$2&lt;&gt;"",INDEX('Instrument History'!$1:$1048576,CcyPerBase!$B1011,CcyPerBase!Q$3) / $C1011,""),"")</f>
        <v/>
      </c>
      <c r="R1011" s="5" t="str">
        <f>IF($A1011&lt;&gt;"",IF(R$2&lt;&gt;"",INDEX('Instrument History'!$1:$1048576,CcyPerBase!$B1011,CcyPerBase!R$3) / $C1011,""),"")</f>
        <v/>
      </c>
      <c r="S1011" s="5" t="str">
        <f>IF($A1011&lt;&gt;"",IF(S$2&lt;&gt;"",INDEX('Instrument History'!$1:$1048576,CcyPerBase!$B1011,CcyPerBase!S$3) / $C1011,""),"")</f>
        <v/>
      </c>
      <c r="T1011" s="5" t="str">
        <f>IF($A1011&lt;&gt;"",IF(T$2&lt;&gt;"",INDEX('Instrument History'!$1:$1048576,CcyPerBase!$B1011,CcyPerBase!T$3) / $C1011,""),"")</f>
        <v/>
      </c>
      <c r="U1011" s="5" t="str">
        <f>IF($A1011&lt;&gt;"",IF(U$2&lt;&gt;"",INDEX('Instrument History'!$1:$1048576,CcyPerBase!$B1011,CcyPerBase!U$3) / $C1011,""),"")</f>
        <v/>
      </c>
      <c r="V1011" s="5" t="str">
        <f>IF($A1011&lt;&gt;"",IF(V$2&lt;&gt;"",INDEX('Instrument History'!$1:$1048576,CcyPerBase!$B1011,CcyPerBase!V$3) / $C1011,""),"")</f>
        <v/>
      </c>
      <c r="W1011" s="5" t="str">
        <f>IF($A1011&lt;&gt;"",IF(W$2&lt;&gt;"",INDEX('Instrument History'!$1:$1048576,CcyPerBase!$B1011,CcyPerBase!W$3) / $C1011,""),"")</f>
        <v/>
      </c>
      <c r="X1011" s="5" t="str">
        <f>IF($A1011&lt;&gt;"",IF(X$2&lt;&gt;"",INDEX('Instrument History'!$1:$1048576,CcyPerBase!$B1011,CcyPerBase!X$3) / $C1011,""),"")</f>
        <v/>
      </c>
    </row>
    <row r="1012" spans="1:24">
      <c r="A1012" s="12" t="str">
        <f>IF(A1011&lt;&gt;"",IF(A1011=$B$3,"",'Instrument History'!A1009),"")</f>
        <v/>
      </c>
      <c r="B1012" t="str">
        <f t="shared" si="16"/>
        <v/>
      </c>
      <c r="C1012" s="5" t="str">
        <f>IF(A1012&lt;&gt;"",INDEX('Instrument History'!$1:$1048576,CcyPerBase!B1012,CcyPerBase!$B$2),"")</f>
        <v/>
      </c>
      <c r="D1012" s="5" t="str">
        <f>IF($A1012&lt;&gt;"",INDEX('Instrument History'!$1:$1048576,CcyPerBase!$B1012,CcyPerBase!D$3) / $C1012,"")</f>
        <v/>
      </c>
      <c r="E1012" s="5" t="str">
        <f>IF($A1012&lt;&gt;"",IF(E$2&lt;&gt;"",INDEX('Instrument History'!$1:$1048576,CcyPerBase!$B1012,CcyPerBase!E$3) / $C1012,""),"")</f>
        <v/>
      </c>
      <c r="F1012" s="5" t="str">
        <f>IF($A1012&lt;&gt;"",IF(F$2&lt;&gt;"",INDEX('Instrument History'!$1:$1048576,CcyPerBase!$B1012,CcyPerBase!F$3) / $C1012,""),"")</f>
        <v/>
      </c>
      <c r="G1012" s="5" t="str">
        <f>IF($A1012&lt;&gt;"",IF(G$2&lt;&gt;"",INDEX('Instrument History'!$1:$1048576,CcyPerBase!$B1012,CcyPerBase!G$3) / $C1012,""),"")</f>
        <v/>
      </c>
      <c r="H1012" s="5" t="str">
        <f>IF($A1012&lt;&gt;"",IF(H$2&lt;&gt;"",INDEX('Instrument History'!$1:$1048576,CcyPerBase!$B1012,CcyPerBase!H$3) / $C1012,""),"")</f>
        <v/>
      </c>
      <c r="I1012" s="5" t="str">
        <f>IF($A1012&lt;&gt;"",IF(I$2&lt;&gt;"",INDEX('Instrument History'!$1:$1048576,CcyPerBase!$B1012,CcyPerBase!I$3) / $C1012,""),"")</f>
        <v/>
      </c>
      <c r="J1012" s="5" t="str">
        <f>IF($A1012&lt;&gt;"",IF(J$2&lt;&gt;"",INDEX('Instrument History'!$1:$1048576,CcyPerBase!$B1012,CcyPerBase!J$3) / $C1012,""),"")</f>
        <v/>
      </c>
      <c r="K1012" s="5" t="str">
        <f>IF($A1012&lt;&gt;"",IF(K$2&lt;&gt;"",INDEX('Instrument History'!$1:$1048576,CcyPerBase!$B1012,CcyPerBase!K$3) / $C1012,""),"")</f>
        <v/>
      </c>
      <c r="L1012" s="5" t="str">
        <f>IF($A1012&lt;&gt;"",IF(L$2&lt;&gt;"",INDEX('Instrument History'!$1:$1048576,CcyPerBase!$B1012,CcyPerBase!L$3) / $C1012,""),"")</f>
        <v/>
      </c>
      <c r="M1012" s="5" t="str">
        <f>IF($A1012&lt;&gt;"",IF(M$2&lt;&gt;"",INDEX('Instrument History'!$1:$1048576,CcyPerBase!$B1012,CcyPerBase!M$3) / $C1012,""),"")</f>
        <v/>
      </c>
      <c r="N1012" s="5" t="str">
        <f>IF($A1012&lt;&gt;"",IF(N$2&lt;&gt;"",INDEX('Instrument History'!$1:$1048576,CcyPerBase!$B1012,CcyPerBase!N$3) / $C1012,""),"")</f>
        <v/>
      </c>
      <c r="O1012" s="5" t="str">
        <f>IF($A1012&lt;&gt;"",IF(O$2&lt;&gt;"",INDEX('Instrument History'!$1:$1048576,CcyPerBase!$B1012,CcyPerBase!O$3) / $C1012,""),"")</f>
        <v/>
      </c>
      <c r="P1012" s="5" t="str">
        <f>IF($A1012&lt;&gt;"",IF(P$2&lt;&gt;"",INDEX('Instrument History'!$1:$1048576,CcyPerBase!$B1012,CcyPerBase!P$3) / $C1012,""),"")</f>
        <v/>
      </c>
      <c r="Q1012" s="5" t="str">
        <f>IF($A1012&lt;&gt;"",IF(Q$2&lt;&gt;"",INDEX('Instrument History'!$1:$1048576,CcyPerBase!$B1012,CcyPerBase!Q$3) / $C1012,""),"")</f>
        <v/>
      </c>
      <c r="R1012" s="5" t="str">
        <f>IF($A1012&lt;&gt;"",IF(R$2&lt;&gt;"",INDEX('Instrument History'!$1:$1048576,CcyPerBase!$B1012,CcyPerBase!R$3) / $C1012,""),"")</f>
        <v/>
      </c>
      <c r="S1012" s="5" t="str">
        <f>IF($A1012&lt;&gt;"",IF(S$2&lt;&gt;"",INDEX('Instrument History'!$1:$1048576,CcyPerBase!$B1012,CcyPerBase!S$3) / $C1012,""),"")</f>
        <v/>
      </c>
      <c r="T1012" s="5" t="str">
        <f>IF($A1012&lt;&gt;"",IF(T$2&lt;&gt;"",INDEX('Instrument History'!$1:$1048576,CcyPerBase!$B1012,CcyPerBase!T$3) / $C1012,""),"")</f>
        <v/>
      </c>
      <c r="U1012" s="5" t="str">
        <f>IF($A1012&lt;&gt;"",IF(U$2&lt;&gt;"",INDEX('Instrument History'!$1:$1048576,CcyPerBase!$B1012,CcyPerBase!U$3) / $C1012,""),"")</f>
        <v/>
      </c>
      <c r="V1012" s="5" t="str">
        <f>IF($A1012&lt;&gt;"",IF(V$2&lt;&gt;"",INDEX('Instrument History'!$1:$1048576,CcyPerBase!$B1012,CcyPerBase!V$3) / $C1012,""),"")</f>
        <v/>
      </c>
      <c r="W1012" s="5" t="str">
        <f>IF($A1012&lt;&gt;"",IF(W$2&lt;&gt;"",INDEX('Instrument History'!$1:$1048576,CcyPerBase!$B1012,CcyPerBase!W$3) / $C1012,""),"")</f>
        <v/>
      </c>
      <c r="X1012" s="5" t="str">
        <f>IF($A1012&lt;&gt;"",IF(X$2&lt;&gt;"",INDEX('Instrument History'!$1:$1048576,CcyPerBase!$B1012,CcyPerBase!X$3) / $C1012,""),"")</f>
        <v/>
      </c>
    </row>
    <row r="1013" spans="1:24">
      <c r="A1013" s="12" t="str">
        <f>IF(A1012&lt;&gt;"",IF(A1012=$B$3,"",'Instrument History'!A1010),"")</f>
        <v/>
      </c>
      <c r="B1013" t="str">
        <f t="shared" si="16"/>
        <v/>
      </c>
      <c r="C1013" s="5" t="str">
        <f>IF(A1013&lt;&gt;"",INDEX('Instrument History'!$1:$1048576,CcyPerBase!B1013,CcyPerBase!$B$2),"")</f>
        <v/>
      </c>
      <c r="D1013" s="5" t="str">
        <f>IF($A1013&lt;&gt;"",INDEX('Instrument History'!$1:$1048576,CcyPerBase!$B1013,CcyPerBase!D$3) / $C1013,"")</f>
        <v/>
      </c>
      <c r="E1013" s="5" t="str">
        <f>IF($A1013&lt;&gt;"",IF(E$2&lt;&gt;"",INDEX('Instrument History'!$1:$1048576,CcyPerBase!$B1013,CcyPerBase!E$3) / $C1013,""),"")</f>
        <v/>
      </c>
      <c r="F1013" s="5" t="str">
        <f>IF($A1013&lt;&gt;"",IF(F$2&lt;&gt;"",INDEX('Instrument History'!$1:$1048576,CcyPerBase!$B1013,CcyPerBase!F$3) / $C1013,""),"")</f>
        <v/>
      </c>
      <c r="G1013" s="5" t="str">
        <f>IF($A1013&lt;&gt;"",IF(G$2&lt;&gt;"",INDEX('Instrument History'!$1:$1048576,CcyPerBase!$B1013,CcyPerBase!G$3) / $C1013,""),"")</f>
        <v/>
      </c>
      <c r="H1013" s="5" t="str">
        <f>IF($A1013&lt;&gt;"",IF(H$2&lt;&gt;"",INDEX('Instrument History'!$1:$1048576,CcyPerBase!$B1013,CcyPerBase!H$3) / $C1013,""),"")</f>
        <v/>
      </c>
      <c r="I1013" s="5" t="str">
        <f>IF($A1013&lt;&gt;"",IF(I$2&lt;&gt;"",INDEX('Instrument History'!$1:$1048576,CcyPerBase!$B1013,CcyPerBase!I$3) / $C1013,""),"")</f>
        <v/>
      </c>
      <c r="J1013" s="5" t="str">
        <f>IF($A1013&lt;&gt;"",IF(J$2&lt;&gt;"",INDEX('Instrument History'!$1:$1048576,CcyPerBase!$B1013,CcyPerBase!J$3) / $C1013,""),"")</f>
        <v/>
      </c>
      <c r="K1013" s="5" t="str">
        <f>IF($A1013&lt;&gt;"",IF(K$2&lt;&gt;"",INDEX('Instrument History'!$1:$1048576,CcyPerBase!$B1013,CcyPerBase!K$3) / $C1013,""),"")</f>
        <v/>
      </c>
      <c r="L1013" s="5" t="str">
        <f>IF($A1013&lt;&gt;"",IF(L$2&lt;&gt;"",INDEX('Instrument History'!$1:$1048576,CcyPerBase!$B1013,CcyPerBase!L$3) / $C1013,""),"")</f>
        <v/>
      </c>
      <c r="M1013" s="5" t="str">
        <f>IF($A1013&lt;&gt;"",IF(M$2&lt;&gt;"",INDEX('Instrument History'!$1:$1048576,CcyPerBase!$B1013,CcyPerBase!M$3) / $C1013,""),"")</f>
        <v/>
      </c>
      <c r="N1013" s="5" t="str">
        <f>IF($A1013&lt;&gt;"",IF(N$2&lt;&gt;"",INDEX('Instrument History'!$1:$1048576,CcyPerBase!$B1013,CcyPerBase!N$3) / $C1013,""),"")</f>
        <v/>
      </c>
      <c r="O1013" s="5" t="str">
        <f>IF($A1013&lt;&gt;"",IF(O$2&lt;&gt;"",INDEX('Instrument History'!$1:$1048576,CcyPerBase!$B1013,CcyPerBase!O$3) / $C1013,""),"")</f>
        <v/>
      </c>
      <c r="P1013" s="5" t="str">
        <f>IF($A1013&lt;&gt;"",IF(P$2&lt;&gt;"",INDEX('Instrument History'!$1:$1048576,CcyPerBase!$B1013,CcyPerBase!P$3) / $C1013,""),"")</f>
        <v/>
      </c>
      <c r="Q1013" s="5" t="str">
        <f>IF($A1013&lt;&gt;"",IF(Q$2&lt;&gt;"",INDEX('Instrument History'!$1:$1048576,CcyPerBase!$B1013,CcyPerBase!Q$3) / $C1013,""),"")</f>
        <v/>
      </c>
      <c r="R1013" s="5" t="str">
        <f>IF($A1013&lt;&gt;"",IF(R$2&lt;&gt;"",INDEX('Instrument History'!$1:$1048576,CcyPerBase!$B1013,CcyPerBase!R$3) / $C1013,""),"")</f>
        <v/>
      </c>
      <c r="S1013" s="5" t="str">
        <f>IF($A1013&lt;&gt;"",IF(S$2&lt;&gt;"",INDEX('Instrument History'!$1:$1048576,CcyPerBase!$B1013,CcyPerBase!S$3) / $C1013,""),"")</f>
        <v/>
      </c>
      <c r="T1013" s="5" t="str">
        <f>IF($A1013&lt;&gt;"",IF(T$2&lt;&gt;"",INDEX('Instrument History'!$1:$1048576,CcyPerBase!$B1013,CcyPerBase!T$3) / $C1013,""),"")</f>
        <v/>
      </c>
      <c r="U1013" s="5" t="str">
        <f>IF($A1013&lt;&gt;"",IF(U$2&lt;&gt;"",INDEX('Instrument History'!$1:$1048576,CcyPerBase!$B1013,CcyPerBase!U$3) / $C1013,""),"")</f>
        <v/>
      </c>
      <c r="V1013" s="5" t="str">
        <f>IF($A1013&lt;&gt;"",IF(V$2&lt;&gt;"",INDEX('Instrument History'!$1:$1048576,CcyPerBase!$B1013,CcyPerBase!V$3) / $C1013,""),"")</f>
        <v/>
      </c>
      <c r="W1013" s="5" t="str">
        <f>IF($A1013&lt;&gt;"",IF(W$2&lt;&gt;"",INDEX('Instrument History'!$1:$1048576,CcyPerBase!$B1013,CcyPerBase!W$3) / $C1013,""),"")</f>
        <v/>
      </c>
      <c r="X1013" s="5" t="str">
        <f>IF($A1013&lt;&gt;"",IF(X$2&lt;&gt;"",INDEX('Instrument History'!$1:$1048576,CcyPerBase!$B1013,CcyPerBase!X$3) / $C1013,""),"")</f>
        <v/>
      </c>
    </row>
    <row r="1014" spans="1:24">
      <c r="A1014" s="12" t="str">
        <f>IF(A1013&lt;&gt;"",IF(A1013=$B$3,"",'Instrument History'!A1011),"")</f>
        <v/>
      </c>
      <c r="B1014" t="str">
        <f t="shared" si="16"/>
        <v/>
      </c>
      <c r="C1014" s="5" t="str">
        <f>IF(A1014&lt;&gt;"",INDEX('Instrument History'!$1:$1048576,CcyPerBase!B1014,CcyPerBase!$B$2),"")</f>
        <v/>
      </c>
      <c r="D1014" s="5" t="str">
        <f>IF($A1014&lt;&gt;"",INDEX('Instrument History'!$1:$1048576,CcyPerBase!$B1014,CcyPerBase!D$3) / $C1014,"")</f>
        <v/>
      </c>
      <c r="E1014" s="5" t="str">
        <f>IF($A1014&lt;&gt;"",IF(E$2&lt;&gt;"",INDEX('Instrument History'!$1:$1048576,CcyPerBase!$B1014,CcyPerBase!E$3) / $C1014,""),"")</f>
        <v/>
      </c>
      <c r="F1014" s="5" t="str">
        <f>IF($A1014&lt;&gt;"",IF(F$2&lt;&gt;"",INDEX('Instrument History'!$1:$1048576,CcyPerBase!$B1014,CcyPerBase!F$3) / $C1014,""),"")</f>
        <v/>
      </c>
      <c r="G1014" s="5" t="str">
        <f>IF($A1014&lt;&gt;"",IF(G$2&lt;&gt;"",INDEX('Instrument History'!$1:$1048576,CcyPerBase!$B1014,CcyPerBase!G$3) / $C1014,""),"")</f>
        <v/>
      </c>
      <c r="H1014" s="5" t="str">
        <f>IF($A1014&lt;&gt;"",IF(H$2&lt;&gt;"",INDEX('Instrument History'!$1:$1048576,CcyPerBase!$B1014,CcyPerBase!H$3) / $C1014,""),"")</f>
        <v/>
      </c>
      <c r="I1014" s="5" t="str">
        <f>IF($A1014&lt;&gt;"",IF(I$2&lt;&gt;"",INDEX('Instrument History'!$1:$1048576,CcyPerBase!$B1014,CcyPerBase!I$3) / $C1014,""),"")</f>
        <v/>
      </c>
      <c r="J1014" s="5" t="str">
        <f>IF($A1014&lt;&gt;"",IF(J$2&lt;&gt;"",INDEX('Instrument History'!$1:$1048576,CcyPerBase!$B1014,CcyPerBase!J$3) / $C1014,""),"")</f>
        <v/>
      </c>
      <c r="K1014" s="5" t="str">
        <f>IF($A1014&lt;&gt;"",IF(K$2&lt;&gt;"",INDEX('Instrument History'!$1:$1048576,CcyPerBase!$B1014,CcyPerBase!K$3) / $C1014,""),"")</f>
        <v/>
      </c>
      <c r="L1014" s="5" t="str">
        <f>IF($A1014&lt;&gt;"",IF(L$2&lt;&gt;"",INDEX('Instrument History'!$1:$1048576,CcyPerBase!$B1014,CcyPerBase!L$3) / $C1014,""),"")</f>
        <v/>
      </c>
      <c r="M1014" s="5" t="str">
        <f>IF($A1014&lt;&gt;"",IF(M$2&lt;&gt;"",INDEX('Instrument History'!$1:$1048576,CcyPerBase!$B1014,CcyPerBase!M$3) / $C1014,""),"")</f>
        <v/>
      </c>
      <c r="N1014" s="5" t="str">
        <f>IF($A1014&lt;&gt;"",IF(N$2&lt;&gt;"",INDEX('Instrument History'!$1:$1048576,CcyPerBase!$B1014,CcyPerBase!N$3) / $C1014,""),"")</f>
        <v/>
      </c>
      <c r="O1014" s="5" t="str">
        <f>IF($A1014&lt;&gt;"",IF(O$2&lt;&gt;"",INDEX('Instrument History'!$1:$1048576,CcyPerBase!$B1014,CcyPerBase!O$3) / $C1014,""),"")</f>
        <v/>
      </c>
      <c r="P1014" s="5" t="str">
        <f>IF($A1014&lt;&gt;"",IF(P$2&lt;&gt;"",INDEX('Instrument History'!$1:$1048576,CcyPerBase!$B1014,CcyPerBase!P$3) / $C1014,""),"")</f>
        <v/>
      </c>
      <c r="Q1014" s="5" t="str">
        <f>IF($A1014&lt;&gt;"",IF(Q$2&lt;&gt;"",INDEX('Instrument History'!$1:$1048576,CcyPerBase!$B1014,CcyPerBase!Q$3) / $C1014,""),"")</f>
        <v/>
      </c>
      <c r="R1014" s="5" t="str">
        <f>IF($A1014&lt;&gt;"",IF(R$2&lt;&gt;"",INDEX('Instrument History'!$1:$1048576,CcyPerBase!$B1014,CcyPerBase!R$3) / $C1014,""),"")</f>
        <v/>
      </c>
      <c r="S1014" s="5" t="str">
        <f>IF($A1014&lt;&gt;"",IF(S$2&lt;&gt;"",INDEX('Instrument History'!$1:$1048576,CcyPerBase!$B1014,CcyPerBase!S$3) / $C1014,""),"")</f>
        <v/>
      </c>
      <c r="T1014" s="5" t="str">
        <f>IF($A1014&lt;&gt;"",IF(T$2&lt;&gt;"",INDEX('Instrument History'!$1:$1048576,CcyPerBase!$B1014,CcyPerBase!T$3) / $C1014,""),"")</f>
        <v/>
      </c>
      <c r="U1014" s="5" t="str">
        <f>IF($A1014&lt;&gt;"",IF(U$2&lt;&gt;"",INDEX('Instrument History'!$1:$1048576,CcyPerBase!$B1014,CcyPerBase!U$3) / $C1014,""),"")</f>
        <v/>
      </c>
      <c r="V1014" s="5" t="str">
        <f>IF($A1014&lt;&gt;"",IF(V$2&lt;&gt;"",INDEX('Instrument History'!$1:$1048576,CcyPerBase!$B1014,CcyPerBase!V$3) / $C1014,""),"")</f>
        <v/>
      </c>
      <c r="W1014" s="5" t="str">
        <f>IF($A1014&lt;&gt;"",IF(W$2&lt;&gt;"",INDEX('Instrument History'!$1:$1048576,CcyPerBase!$B1014,CcyPerBase!W$3) / $C1014,""),"")</f>
        <v/>
      </c>
      <c r="X1014" s="5" t="str">
        <f>IF($A1014&lt;&gt;"",IF(X$2&lt;&gt;"",INDEX('Instrument History'!$1:$1048576,CcyPerBase!$B1014,CcyPerBase!X$3) / $C1014,""),"")</f>
        <v/>
      </c>
    </row>
    <row r="1015" spans="1:24">
      <c r="A1015" s="12" t="str">
        <f>IF(A1014&lt;&gt;"",IF(A1014=$B$3,"",'Instrument History'!A1012),"")</f>
        <v/>
      </c>
      <c r="B1015" t="str">
        <f t="shared" si="16"/>
        <v/>
      </c>
      <c r="C1015" s="5" t="str">
        <f>IF(A1015&lt;&gt;"",INDEX('Instrument History'!$1:$1048576,CcyPerBase!B1015,CcyPerBase!$B$2),"")</f>
        <v/>
      </c>
      <c r="D1015" s="5" t="str">
        <f>IF($A1015&lt;&gt;"",INDEX('Instrument History'!$1:$1048576,CcyPerBase!$B1015,CcyPerBase!D$3) / $C1015,"")</f>
        <v/>
      </c>
      <c r="E1015" s="5" t="str">
        <f>IF($A1015&lt;&gt;"",IF(E$2&lt;&gt;"",INDEX('Instrument History'!$1:$1048576,CcyPerBase!$B1015,CcyPerBase!E$3) / $C1015,""),"")</f>
        <v/>
      </c>
      <c r="F1015" s="5" t="str">
        <f>IF($A1015&lt;&gt;"",IF(F$2&lt;&gt;"",INDEX('Instrument History'!$1:$1048576,CcyPerBase!$B1015,CcyPerBase!F$3) / $C1015,""),"")</f>
        <v/>
      </c>
      <c r="G1015" s="5" t="str">
        <f>IF($A1015&lt;&gt;"",IF(G$2&lt;&gt;"",INDEX('Instrument History'!$1:$1048576,CcyPerBase!$B1015,CcyPerBase!G$3) / $C1015,""),"")</f>
        <v/>
      </c>
      <c r="H1015" s="5" t="str">
        <f>IF($A1015&lt;&gt;"",IF(H$2&lt;&gt;"",INDEX('Instrument History'!$1:$1048576,CcyPerBase!$B1015,CcyPerBase!H$3) / $C1015,""),"")</f>
        <v/>
      </c>
      <c r="I1015" s="5" t="str">
        <f>IF($A1015&lt;&gt;"",IF(I$2&lt;&gt;"",INDEX('Instrument History'!$1:$1048576,CcyPerBase!$B1015,CcyPerBase!I$3) / $C1015,""),"")</f>
        <v/>
      </c>
      <c r="J1015" s="5" t="str">
        <f>IF($A1015&lt;&gt;"",IF(J$2&lt;&gt;"",INDEX('Instrument History'!$1:$1048576,CcyPerBase!$B1015,CcyPerBase!J$3) / $C1015,""),"")</f>
        <v/>
      </c>
      <c r="K1015" s="5" t="str">
        <f>IF($A1015&lt;&gt;"",IF(K$2&lt;&gt;"",INDEX('Instrument History'!$1:$1048576,CcyPerBase!$B1015,CcyPerBase!K$3) / $C1015,""),"")</f>
        <v/>
      </c>
      <c r="L1015" s="5" t="str">
        <f>IF($A1015&lt;&gt;"",IF(L$2&lt;&gt;"",INDEX('Instrument History'!$1:$1048576,CcyPerBase!$B1015,CcyPerBase!L$3) / $C1015,""),"")</f>
        <v/>
      </c>
      <c r="M1015" s="5" t="str">
        <f>IF($A1015&lt;&gt;"",IF(M$2&lt;&gt;"",INDEX('Instrument History'!$1:$1048576,CcyPerBase!$B1015,CcyPerBase!M$3) / $C1015,""),"")</f>
        <v/>
      </c>
      <c r="N1015" s="5" t="str">
        <f>IF($A1015&lt;&gt;"",IF(N$2&lt;&gt;"",INDEX('Instrument History'!$1:$1048576,CcyPerBase!$B1015,CcyPerBase!N$3) / $C1015,""),"")</f>
        <v/>
      </c>
      <c r="O1015" s="5" t="str">
        <f>IF($A1015&lt;&gt;"",IF(O$2&lt;&gt;"",INDEX('Instrument History'!$1:$1048576,CcyPerBase!$B1015,CcyPerBase!O$3) / $C1015,""),"")</f>
        <v/>
      </c>
      <c r="P1015" s="5" t="str">
        <f>IF($A1015&lt;&gt;"",IF(P$2&lt;&gt;"",INDEX('Instrument History'!$1:$1048576,CcyPerBase!$B1015,CcyPerBase!P$3) / $C1015,""),"")</f>
        <v/>
      </c>
      <c r="Q1015" s="5" t="str">
        <f>IF($A1015&lt;&gt;"",IF(Q$2&lt;&gt;"",INDEX('Instrument History'!$1:$1048576,CcyPerBase!$B1015,CcyPerBase!Q$3) / $C1015,""),"")</f>
        <v/>
      </c>
      <c r="R1015" s="5" t="str">
        <f>IF($A1015&lt;&gt;"",IF(R$2&lt;&gt;"",INDEX('Instrument History'!$1:$1048576,CcyPerBase!$B1015,CcyPerBase!R$3) / $C1015,""),"")</f>
        <v/>
      </c>
      <c r="S1015" s="5" t="str">
        <f>IF($A1015&lt;&gt;"",IF(S$2&lt;&gt;"",INDEX('Instrument History'!$1:$1048576,CcyPerBase!$B1015,CcyPerBase!S$3) / $C1015,""),"")</f>
        <v/>
      </c>
      <c r="T1015" s="5" t="str">
        <f>IF($A1015&lt;&gt;"",IF(T$2&lt;&gt;"",INDEX('Instrument History'!$1:$1048576,CcyPerBase!$B1015,CcyPerBase!T$3) / $C1015,""),"")</f>
        <v/>
      </c>
      <c r="U1015" s="5" t="str">
        <f>IF($A1015&lt;&gt;"",IF(U$2&lt;&gt;"",INDEX('Instrument History'!$1:$1048576,CcyPerBase!$B1015,CcyPerBase!U$3) / $C1015,""),"")</f>
        <v/>
      </c>
      <c r="V1015" s="5" t="str">
        <f>IF($A1015&lt;&gt;"",IF(V$2&lt;&gt;"",INDEX('Instrument History'!$1:$1048576,CcyPerBase!$B1015,CcyPerBase!V$3) / $C1015,""),"")</f>
        <v/>
      </c>
      <c r="W1015" s="5" t="str">
        <f>IF($A1015&lt;&gt;"",IF(W$2&lt;&gt;"",INDEX('Instrument History'!$1:$1048576,CcyPerBase!$B1015,CcyPerBase!W$3) / $C1015,""),"")</f>
        <v/>
      </c>
      <c r="X1015" s="5" t="str">
        <f>IF($A1015&lt;&gt;"",IF(X$2&lt;&gt;"",INDEX('Instrument History'!$1:$1048576,CcyPerBase!$B1015,CcyPerBase!X$3) / $C1015,""),"")</f>
        <v/>
      </c>
    </row>
    <row r="1016" spans="1:24">
      <c r="A1016" s="12" t="str">
        <f>IF(A1015&lt;&gt;"",IF(A1015=$B$3,"",'Instrument History'!A1013),"")</f>
        <v/>
      </c>
      <c r="B1016" t="str">
        <f t="shared" si="16"/>
        <v/>
      </c>
      <c r="C1016" s="5" t="str">
        <f>IF(A1016&lt;&gt;"",INDEX('Instrument History'!$1:$1048576,CcyPerBase!B1016,CcyPerBase!$B$2),"")</f>
        <v/>
      </c>
      <c r="D1016" s="5" t="str">
        <f>IF($A1016&lt;&gt;"",INDEX('Instrument History'!$1:$1048576,CcyPerBase!$B1016,CcyPerBase!D$3) / $C1016,"")</f>
        <v/>
      </c>
      <c r="E1016" s="5" t="str">
        <f>IF($A1016&lt;&gt;"",IF(E$2&lt;&gt;"",INDEX('Instrument History'!$1:$1048576,CcyPerBase!$B1016,CcyPerBase!E$3) / $C1016,""),"")</f>
        <v/>
      </c>
      <c r="F1016" s="5" t="str">
        <f>IF($A1016&lt;&gt;"",IF(F$2&lt;&gt;"",INDEX('Instrument History'!$1:$1048576,CcyPerBase!$B1016,CcyPerBase!F$3) / $C1016,""),"")</f>
        <v/>
      </c>
      <c r="G1016" s="5" t="str">
        <f>IF($A1016&lt;&gt;"",IF(G$2&lt;&gt;"",INDEX('Instrument History'!$1:$1048576,CcyPerBase!$B1016,CcyPerBase!G$3) / $C1016,""),"")</f>
        <v/>
      </c>
      <c r="H1016" s="5" t="str">
        <f>IF($A1016&lt;&gt;"",IF(H$2&lt;&gt;"",INDEX('Instrument History'!$1:$1048576,CcyPerBase!$B1016,CcyPerBase!H$3) / $C1016,""),"")</f>
        <v/>
      </c>
      <c r="I1016" s="5" t="str">
        <f>IF($A1016&lt;&gt;"",IF(I$2&lt;&gt;"",INDEX('Instrument History'!$1:$1048576,CcyPerBase!$B1016,CcyPerBase!I$3) / $C1016,""),"")</f>
        <v/>
      </c>
      <c r="J1016" s="5" t="str">
        <f>IF($A1016&lt;&gt;"",IF(J$2&lt;&gt;"",INDEX('Instrument History'!$1:$1048576,CcyPerBase!$B1016,CcyPerBase!J$3) / $C1016,""),"")</f>
        <v/>
      </c>
      <c r="K1016" s="5" t="str">
        <f>IF($A1016&lt;&gt;"",IF(K$2&lt;&gt;"",INDEX('Instrument History'!$1:$1048576,CcyPerBase!$B1016,CcyPerBase!K$3) / $C1016,""),"")</f>
        <v/>
      </c>
      <c r="L1016" s="5" t="str">
        <f>IF($A1016&lt;&gt;"",IF(L$2&lt;&gt;"",INDEX('Instrument History'!$1:$1048576,CcyPerBase!$B1016,CcyPerBase!L$3) / $C1016,""),"")</f>
        <v/>
      </c>
      <c r="M1016" s="5" t="str">
        <f>IF($A1016&lt;&gt;"",IF(M$2&lt;&gt;"",INDEX('Instrument History'!$1:$1048576,CcyPerBase!$B1016,CcyPerBase!M$3) / $C1016,""),"")</f>
        <v/>
      </c>
      <c r="N1016" s="5" t="str">
        <f>IF($A1016&lt;&gt;"",IF(N$2&lt;&gt;"",INDEX('Instrument History'!$1:$1048576,CcyPerBase!$B1016,CcyPerBase!N$3) / $C1016,""),"")</f>
        <v/>
      </c>
      <c r="O1016" s="5" t="str">
        <f>IF($A1016&lt;&gt;"",IF(O$2&lt;&gt;"",INDEX('Instrument History'!$1:$1048576,CcyPerBase!$B1016,CcyPerBase!O$3) / $C1016,""),"")</f>
        <v/>
      </c>
      <c r="P1016" s="5" t="str">
        <f>IF($A1016&lt;&gt;"",IF(P$2&lt;&gt;"",INDEX('Instrument History'!$1:$1048576,CcyPerBase!$B1016,CcyPerBase!P$3) / $C1016,""),"")</f>
        <v/>
      </c>
      <c r="Q1016" s="5" t="str">
        <f>IF($A1016&lt;&gt;"",IF(Q$2&lt;&gt;"",INDEX('Instrument History'!$1:$1048576,CcyPerBase!$B1016,CcyPerBase!Q$3) / $C1016,""),"")</f>
        <v/>
      </c>
      <c r="R1016" s="5" t="str">
        <f>IF($A1016&lt;&gt;"",IF(R$2&lt;&gt;"",INDEX('Instrument History'!$1:$1048576,CcyPerBase!$B1016,CcyPerBase!R$3) / $C1016,""),"")</f>
        <v/>
      </c>
      <c r="S1016" s="5" t="str">
        <f>IF($A1016&lt;&gt;"",IF(S$2&lt;&gt;"",INDEX('Instrument History'!$1:$1048576,CcyPerBase!$B1016,CcyPerBase!S$3) / $C1016,""),"")</f>
        <v/>
      </c>
      <c r="T1016" s="5" t="str">
        <f>IF($A1016&lt;&gt;"",IF(T$2&lt;&gt;"",INDEX('Instrument History'!$1:$1048576,CcyPerBase!$B1016,CcyPerBase!T$3) / $C1016,""),"")</f>
        <v/>
      </c>
      <c r="U1016" s="5" t="str">
        <f>IF($A1016&lt;&gt;"",IF(U$2&lt;&gt;"",INDEX('Instrument History'!$1:$1048576,CcyPerBase!$B1016,CcyPerBase!U$3) / $C1016,""),"")</f>
        <v/>
      </c>
      <c r="V1016" s="5" t="str">
        <f>IF($A1016&lt;&gt;"",IF(V$2&lt;&gt;"",INDEX('Instrument History'!$1:$1048576,CcyPerBase!$B1016,CcyPerBase!V$3) / $C1016,""),"")</f>
        <v/>
      </c>
      <c r="W1016" s="5" t="str">
        <f>IF($A1016&lt;&gt;"",IF(W$2&lt;&gt;"",INDEX('Instrument History'!$1:$1048576,CcyPerBase!$B1016,CcyPerBase!W$3) / $C1016,""),"")</f>
        <v/>
      </c>
      <c r="X1016" s="5" t="str">
        <f>IF($A1016&lt;&gt;"",IF(X$2&lt;&gt;"",INDEX('Instrument History'!$1:$1048576,CcyPerBase!$B1016,CcyPerBase!X$3) / $C1016,""),"")</f>
        <v/>
      </c>
    </row>
    <row r="1017" spans="1:24">
      <c r="A1017" s="12" t="str">
        <f>IF(A1016&lt;&gt;"",IF(A1016=$B$3,"",'Instrument History'!A1014),"")</f>
        <v/>
      </c>
      <c r="B1017" t="str">
        <f t="shared" si="16"/>
        <v/>
      </c>
      <c r="C1017" s="5" t="str">
        <f>IF(A1017&lt;&gt;"",INDEX('Instrument History'!$1:$1048576,CcyPerBase!B1017,CcyPerBase!$B$2),"")</f>
        <v/>
      </c>
      <c r="D1017" s="5" t="str">
        <f>IF($A1017&lt;&gt;"",INDEX('Instrument History'!$1:$1048576,CcyPerBase!$B1017,CcyPerBase!D$3) / $C1017,"")</f>
        <v/>
      </c>
      <c r="E1017" s="5" t="str">
        <f>IF($A1017&lt;&gt;"",IF(E$2&lt;&gt;"",INDEX('Instrument History'!$1:$1048576,CcyPerBase!$B1017,CcyPerBase!E$3) / $C1017,""),"")</f>
        <v/>
      </c>
      <c r="F1017" s="5" t="str">
        <f>IF($A1017&lt;&gt;"",IF(F$2&lt;&gt;"",INDEX('Instrument History'!$1:$1048576,CcyPerBase!$B1017,CcyPerBase!F$3) / $C1017,""),"")</f>
        <v/>
      </c>
      <c r="G1017" s="5" t="str">
        <f>IF($A1017&lt;&gt;"",IF(G$2&lt;&gt;"",INDEX('Instrument History'!$1:$1048576,CcyPerBase!$B1017,CcyPerBase!G$3) / $C1017,""),"")</f>
        <v/>
      </c>
      <c r="H1017" s="5" t="str">
        <f>IF($A1017&lt;&gt;"",IF(H$2&lt;&gt;"",INDEX('Instrument History'!$1:$1048576,CcyPerBase!$B1017,CcyPerBase!H$3) / $C1017,""),"")</f>
        <v/>
      </c>
      <c r="I1017" s="5" t="str">
        <f>IF($A1017&lt;&gt;"",IF(I$2&lt;&gt;"",INDEX('Instrument History'!$1:$1048576,CcyPerBase!$B1017,CcyPerBase!I$3) / $C1017,""),"")</f>
        <v/>
      </c>
      <c r="J1017" s="5" t="str">
        <f>IF($A1017&lt;&gt;"",IF(J$2&lt;&gt;"",INDEX('Instrument History'!$1:$1048576,CcyPerBase!$B1017,CcyPerBase!J$3) / $C1017,""),"")</f>
        <v/>
      </c>
      <c r="K1017" s="5" t="str">
        <f>IF($A1017&lt;&gt;"",IF(K$2&lt;&gt;"",INDEX('Instrument History'!$1:$1048576,CcyPerBase!$B1017,CcyPerBase!K$3) / $C1017,""),"")</f>
        <v/>
      </c>
      <c r="L1017" s="5" t="str">
        <f>IF($A1017&lt;&gt;"",IF(L$2&lt;&gt;"",INDEX('Instrument History'!$1:$1048576,CcyPerBase!$B1017,CcyPerBase!L$3) / $C1017,""),"")</f>
        <v/>
      </c>
      <c r="M1017" s="5" t="str">
        <f>IF($A1017&lt;&gt;"",IF(M$2&lt;&gt;"",INDEX('Instrument History'!$1:$1048576,CcyPerBase!$B1017,CcyPerBase!M$3) / $C1017,""),"")</f>
        <v/>
      </c>
      <c r="N1017" s="5" t="str">
        <f>IF($A1017&lt;&gt;"",IF(N$2&lt;&gt;"",INDEX('Instrument History'!$1:$1048576,CcyPerBase!$B1017,CcyPerBase!N$3) / $C1017,""),"")</f>
        <v/>
      </c>
      <c r="O1017" s="5" t="str">
        <f>IF($A1017&lt;&gt;"",IF(O$2&lt;&gt;"",INDEX('Instrument History'!$1:$1048576,CcyPerBase!$B1017,CcyPerBase!O$3) / $C1017,""),"")</f>
        <v/>
      </c>
      <c r="P1017" s="5" t="str">
        <f>IF($A1017&lt;&gt;"",IF(P$2&lt;&gt;"",INDEX('Instrument History'!$1:$1048576,CcyPerBase!$B1017,CcyPerBase!P$3) / $C1017,""),"")</f>
        <v/>
      </c>
      <c r="Q1017" s="5" t="str">
        <f>IF($A1017&lt;&gt;"",IF(Q$2&lt;&gt;"",INDEX('Instrument History'!$1:$1048576,CcyPerBase!$B1017,CcyPerBase!Q$3) / $C1017,""),"")</f>
        <v/>
      </c>
      <c r="R1017" s="5" t="str">
        <f>IF($A1017&lt;&gt;"",IF(R$2&lt;&gt;"",INDEX('Instrument History'!$1:$1048576,CcyPerBase!$B1017,CcyPerBase!R$3) / $C1017,""),"")</f>
        <v/>
      </c>
      <c r="S1017" s="5" t="str">
        <f>IF($A1017&lt;&gt;"",IF(S$2&lt;&gt;"",INDEX('Instrument History'!$1:$1048576,CcyPerBase!$B1017,CcyPerBase!S$3) / $C1017,""),"")</f>
        <v/>
      </c>
      <c r="T1017" s="5" t="str">
        <f>IF($A1017&lt;&gt;"",IF(T$2&lt;&gt;"",INDEX('Instrument History'!$1:$1048576,CcyPerBase!$B1017,CcyPerBase!T$3) / $C1017,""),"")</f>
        <v/>
      </c>
      <c r="U1017" s="5" t="str">
        <f>IF($A1017&lt;&gt;"",IF(U$2&lt;&gt;"",INDEX('Instrument History'!$1:$1048576,CcyPerBase!$B1017,CcyPerBase!U$3) / $C1017,""),"")</f>
        <v/>
      </c>
      <c r="V1017" s="5" t="str">
        <f>IF($A1017&lt;&gt;"",IF(V$2&lt;&gt;"",INDEX('Instrument History'!$1:$1048576,CcyPerBase!$B1017,CcyPerBase!V$3) / $C1017,""),"")</f>
        <v/>
      </c>
      <c r="W1017" s="5" t="str">
        <f>IF($A1017&lt;&gt;"",IF(W$2&lt;&gt;"",INDEX('Instrument History'!$1:$1048576,CcyPerBase!$B1017,CcyPerBase!W$3) / $C1017,""),"")</f>
        <v/>
      </c>
      <c r="X1017" s="5" t="str">
        <f>IF($A1017&lt;&gt;"",IF(X$2&lt;&gt;"",INDEX('Instrument History'!$1:$1048576,CcyPerBase!$B1017,CcyPerBase!X$3) / $C1017,""),"")</f>
        <v/>
      </c>
    </row>
    <row r="1018" spans="1:24">
      <c r="A1018" s="12" t="str">
        <f>IF(A1017&lt;&gt;"",IF(A1017=$B$3,"",'Instrument History'!A1015),"")</f>
        <v/>
      </c>
      <c r="B1018" t="str">
        <f t="shared" si="16"/>
        <v/>
      </c>
      <c r="C1018" s="5" t="str">
        <f>IF(A1018&lt;&gt;"",INDEX('Instrument History'!$1:$1048576,CcyPerBase!B1018,CcyPerBase!$B$2),"")</f>
        <v/>
      </c>
      <c r="D1018" s="5" t="str">
        <f>IF($A1018&lt;&gt;"",INDEX('Instrument History'!$1:$1048576,CcyPerBase!$B1018,CcyPerBase!D$3) / $C1018,"")</f>
        <v/>
      </c>
      <c r="E1018" s="5" t="str">
        <f>IF($A1018&lt;&gt;"",IF(E$2&lt;&gt;"",INDEX('Instrument History'!$1:$1048576,CcyPerBase!$B1018,CcyPerBase!E$3) / $C1018,""),"")</f>
        <v/>
      </c>
      <c r="F1018" s="5" t="str">
        <f>IF($A1018&lt;&gt;"",IF(F$2&lt;&gt;"",INDEX('Instrument History'!$1:$1048576,CcyPerBase!$B1018,CcyPerBase!F$3) / $C1018,""),"")</f>
        <v/>
      </c>
      <c r="G1018" s="5" t="str">
        <f>IF($A1018&lt;&gt;"",IF(G$2&lt;&gt;"",INDEX('Instrument History'!$1:$1048576,CcyPerBase!$B1018,CcyPerBase!G$3) / $C1018,""),"")</f>
        <v/>
      </c>
      <c r="H1018" s="5" t="str">
        <f>IF($A1018&lt;&gt;"",IF(H$2&lt;&gt;"",INDEX('Instrument History'!$1:$1048576,CcyPerBase!$B1018,CcyPerBase!H$3) / $C1018,""),"")</f>
        <v/>
      </c>
      <c r="I1018" s="5" t="str">
        <f>IF($A1018&lt;&gt;"",IF(I$2&lt;&gt;"",INDEX('Instrument History'!$1:$1048576,CcyPerBase!$B1018,CcyPerBase!I$3) / $C1018,""),"")</f>
        <v/>
      </c>
      <c r="J1018" s="5" t="str">
        <f>IF($A1018&lt;&gt;"",IF(J$2&lt;&gt;"",INDEX('Instrument History'!$1:$1048576,CcyPerBase!$B1018,CcyPerBase!J$3) / $C1018,""),"")</f>
        <v/>
      </c>
      <c r="K1018" s="5" t="str">
        <f>IF($A1018&lt;&gt;"",IF(K$2&lt;&gt;"",INDEX('Instrument History'!$1:$1048576,CcyPerBase!$B1018,CcyPerBase!K$3) / $C1018,""),"")</f>
        <v/>
      </c>
      <c r="L1018" s="5" t="str">
        <f>IF($A1018&lt;&gt;"",IF(L$2&lt;&gt;"",INDEX('Instrument History'!$1:$1048576,CcyPerBase!$B1018,CcyPerBase!L$3) / $C1018,""),"")</f>
        <v/>
      </c>
      <c r="M1018" s="5" t="str">
        <f>IF($A1018&lt;&gt;"",IF(M$2&lt;&gt;"",INDEX('Instrument History'!$1:$1048576,CcyPerBase!$B1018,CcyPerBase!M$3) / $C1018,""),"")</f>
        <v/>
      </c>
      <c r="N1018" s="5" t="str">
        <f>IF($A1018&lt;&gt;"",IF(N$2&lt;&gt;"",INDEX('Instrument History'!$1:$1048576,CcyPerBase!$B1018,CcyPerBase!N$3) / $C1018,""),"")</f>
        <v/>
      </c>
      <c r="O1018" s="5" t="str">
        <f>IF($A1018&lt;&gt;"",IF(O$2&lt;&gt;"",INDEX('Instrument History'!$1:$1048576,CcyPerBase!$B1018,CcyPerBase!O$3) / $C1018,""),"")</f>
        <v/>
      </c>
      <c r="P1018" s="5" t="str">
        <f>IF($A1018&lt;&gt;"",IF(P$2&lt;&gt;"",INDEX('Instrument History'!$1:$1048576,CcyPerBase!$B1018,CcyPerBase!P$3) / $C1018,""),"")</f>
        <v/>
      </c>
      <c r="Q1018" s="5" t="str">
        <f>IF($A1018&lt;&gt;"",IF(Q$2&lt;&gt;"",INDEX('Instrument History'!$1:$1048576,CcyPerBase!$B1018,CcyPerBase!Q$3) / $C1018,""),"")</f>
        <v/>
      </c>
      <c r="R1018" s="5" t="str">
        <f>IF($A1018&lt;&gt;"",IF(R$2&lt;&gt;"",INDEX('Instrument History'!$1:$1048576,CcyPerBase!$B1018,CcyPerBase!R$3) / $C1018,""),"")</f>
        <v/>
      </c>
      <c r="S1018" s="5" t="str">
        <f>IF($A1018&lt;&gt;"",IF(S$2&lt;&gt;"",INDEX('Instrument History'!$1:$1048576,CcyPerBase!$B1018,CcyPerBase!S$3) / $C1018,""),"")</f>
        <v/>
      </c>
      <c r="T1018" s="5" t="str">
        <f>IF($A1018&lt;&gt;"",IF(T$2&lt;&gt;"",INDEX('Instrument History'!$1:$1048576,CcyPerBase!$B1018,CcyPerBase!T$3) / $C1018,""),"")</f>
        <v/>
      </c>
      <c r="U1018" s="5" t="str">
        <f>IF($A1018&lt;&gt;"",IF(U$2&lt;&gt;"",INDEX('Instrument History'!$1:$1048576,CcyPerBase!$B1018,CcyPerBase!U$3) / $C1018,""),"")</f>
        <v/>
      </c>
      <c r="V1018" s="5" t="str">
        <f>IF($A1018&lt;&gt;"",IF(V$2&lt;&gt;"",INDEX('Instrument History'!$1:$1048576,CcyPerBase!$B1018,CcyPerBase!V$3) / $C1018,""),"")</f>
        <v/>
      </c>
      <c r="W1018" s="5" t="str">
        <f>IF($A1018&lt;&gt;"",IF(W$2&lt;&gt;"",INDEX('Instrument History'!$1:$1048576,CcyPerBase!$B1018,CcyPerBase!W$3) / $C1018,""),"")</f>
        <v/>
      </c>
      <c r="X1018" s="5" t="str">
        <f>IF($A1018&lt;&gt;"",IF(X$2&lt;&gt;"",INDEX('Instrument History'!$1:$1048576,CcyPerBase!$B1018,CcyPerBase!X$3) / $C1018,""),"")</f>
        <v/>
      </c>
    </row>
    <row r="1019" spans="1:24">
      <c r="A1019" s="12" t="str">
        <f>IF(A1018&lt;&gt;"",IF(A1018=$B$3,"",'Instrument History'!A1016),"")</f>
        <v/>
      </c>
      <c r="B1019" t="str">
        <f t="shared" si="16"/>
        <v/>
      </c>
      <c r="C1019" s="5" t="str">
        <f>IF(A1019&lt;&gt;"",INDEX('Instrument History'!$1:$1048576,CcyPerBase!B1019,CcyPerBase!$B$2),"")</f>
        <v/>
      </c>
      <c r="D1019" s="5" t="str">
        <f>IF($A1019&lt;&gt;"",INDEX('Instrument History'!$1:$1048576,CcyPerBase!$B1019,CcyPerBase!D$3) / $C1019,"")</f>
        <v/>
      </c>
      <c r="E1019" s="5" t="str">
        <f>IF($A1019&lt;&gt;"",IF(E$2&lt;&gt;"",INDEX('Instrument History'!$1:$1048576,CcyPerBase!$B1019,CcyPerBase!E$3) / $C1019,""),"")</f>
        <v/>
      </c>
      <c r="F1019" s="5" t="str">
        <f>IF($A1019&lt;&gt;"",IF(F$2&lt;&gt;"",INDEX('Instrument History'!$1:$1048576,CcyPerBase!$B1019,CcyPerBase!F$3) / $C1019,""),"")</f>
        <v/>
      </c>
      <c r="G1019" s="5" t="str">
        <f>IF($A1019&lt;&gt;"",IF(G$2&lt;&gt;"",INDEX('Instrument History'!$1:$1048576,CcyPerBase!$B1019,CcyPerBase!G$3) / $C1019,""),"")</f>
        <v/>
      </c>
      <c r="H1019" s="5" t="str">
        <f>IF($A1019&lt;&gt;"",IF(H$2&lt;&gt;"",INDEX('Instrument History'!$1:$1048576,CcyPerBase!$B1019,CcyPerBase!H$3) / $C1019,""),"")</f>
        <v/>
      </c>
      <c r="I1019" s="5" t="str">
        <f>IF($A1019&lt;&gt;"",IF(I$2&lt;&gt;"",INDEX('Instrument History'!$1:$1048576,CcyPerBase!$B1019,CcyPerBase!I$3) / $C1019,""),"")</f>
        <v/>
      </c>
      <c r="J1019" s="5" t="str">
        <f>IF($A1019&lt;&gt;"",IF(J$2&lt;&gt;"",INDEX('Instrument History'!$1:$1048576,CcyPerBase!$B1019,CcyPerBase!J$3) / $C1019,""),"")</f>
        <v/>
      </c>
      <c r="K1019" s="5" t="str">
        <f>IF($A1019&lt;&gt;"",IF(K$2&lt;&gt;"",INDEX('Instrument History'!$1:$1048576,CcyPerBase!$B1019,CcyPerBase!K$3) / $C1019,""),"")</f>
        <v/>
      </c>
      <c r="L1019" s="5" t="str">
        <f>IF($A1019&lt;&gt;"",IF(L$2&lt;&gt;"",INDEX('Instrument History'!$1:$1048576,CcyPerBase!$B1019,CcyPerBase!L$3) / $C1019,""),"")</f>
        <v/>
      </c>
      <c r="M1019" s="5" t="str">
        <f>IF($A1019&lt;&gt;"",IF(M$2&lt;&gt;"",INDEX('Instrument History'!$1:$1048576,CcyPerBase!$B1019,CcyPerBase!M$3) / $C1019,""),"")</f>
        <v/>
      </c>
      <c r="N1019" s="5" t="str">
        <f>IF($A1019&lt;&gt;"",IF(N$2&lt;&gt;"",INDEX('Instrument History'!$1:$1048576,CcyPerBase!$B1019,CcyPerBase!N$3) / $C1019,""),"")</f>
        <v/>
      </c>
      <c r="O1019" s="5" t="str">
        <f>IF($A1019&lt;&gt;"",IF(O$2&lt;&gt;"",INDEX('Instrument History'!$1:$1048576,CcyPerBase!$B1019,CcyPerBase!O$3) / $C1019,""),"")</f>
        <v/>
      </c>
      <c r="P1019" s="5" t="str">
        <f>IF($A1019&lt;&gt;"",IF(P$2&lt;&gt;"",INDEX('Instrument History'!$1:$1048576,CcyPerBase!$B1019,CcyPerBase!P$3) / $C1019,""),"")</f>
        <v/>
      </c>
      <c r="Q1019" s="5" t="str">
        <f>IF($A1019&lt;&gt;"",IF(Q$2&lt;&gt;"",INDEX('Instrument History'!$1:$1048576,CcyPerBase!$B1019,CcyPerBase!Q$3) / $C1019,""),"")</f>
        <v/>
      </c>
      <c r="R1019" s="5" t="str">
        <f>IF($A1019&lt;&gt;"",IF(R$2&lt;&gt;"",INDEX('Instrument History'!$1:$1048576,CcyPerBase!$B1019,CcyPerBase!R$3) / $C1019,""),"")</f>
        <v/>
      </c>
      <c r="S1019" s="5" t="str">
        <f>IF($A1019&lt;&gt;"",IF(S$2&lt;&gt;"",INDEX('Instrument History'!$1:$1048576,CcyPerBase!$B1019,CcyPerBase!S$3) / $C1019,""),"")</f>
        <v/>
      </c>
      <c r="T1019" s="5" t="str">
        <f>IF($A1019&lt;&gt;"",IF(T$2&lt;&gt;"",INDEX('Instrument History'!$1:$1048576,CcyPerBase!$B1019,CcyPerBase!T$3) / $C1019,""),"")</f>
        <v/>
      </c>
      <c r="U1019" s="5" t="str">
        <f>IF($A1019&lt;&gt;"",IF(U$2&lt;&gt;"",INDEX('Instrument History'!$1:$1048576,CcyPerBase!$B1019,CcyPerBase!U$3) / $C1019,""),"")</f>
        <v/>
      </c>
      <c r="V1019" s="5" t="str">
        <f>IF($A1019&lt;&gt;"",IF(V$2&lt;&gt;"",INDEX('Instrument History'!$1:$1048576,CcyPerBase!$B1019,CcyPerBase!V$3) / $C1019,""),"")</f>
        <v/>
      </c>
      <c r="W1019" s="5" t="str">
        <f>IF($A1019&lt;&gt;"",IF(W$2&lt;&gt;"",INDEX('Instrument History'!$1:$1048576,CcyPerBase!$B1019,CcyPerBase!W$3) / $C1019,""),"")</f>
        <v/>
      </c>
      <c r="X1019" s="5" t="str">
        <f>IF($A1019&lt;&gt;"",IF(X$2&lt;&gt;"",INDEX('Instrument History'!$1:$1048576,CcyPerBase!$B1019,CcyPerBase!X$3) / $C1019,""),"")</f>
        <v/>
      </c>
    </row>
    <row r="1020" spans="1:24">
      <c r="A1020" s="12" t="str">
        <f>IF(A1019&lt;&gt;"",IF(A1019=$B$3,"",'Instrument History'!A1017),"")</f>
        <v/>
      </c>
      <c r="B1020" t="str">
        <f t="shared" si="16"/>
        <v/>
      </c>
      <c r="C1020" s="5" t="str">
        <f>IF(A1020&lt;&gt;"",INDEX('Instrument History'!$1:$1048576,CcyPerBase!B1020,CcyPerBase!$B$2),"")</f>
        <v/>
      </c>
      <c r="D1020" s="5" t="str">
        <f>IF($A1020&lt;&gt;"",INDEX('Instrument History'!$1:$1048576,CcyPerBase!$B1020,CcyPerBase!D$3) / $C1020,"")</f>
        <v/>
      </c>
      <c r="E1020" s="5" t="str">
        <f>IF($A1020&lt;&gt;"",IF(E$2&lt;&gt;"",INDEX('Instrument History'!$1:$1048576,CcyPerBase!$B1020,CcyPerBase!E$3) / $C1020,""),"")</f>
        <v/>
      </c>
      <c r="F1020" s="5" t="str">
        <f>IF($A1020&lt;&gt;"",IF(F$2&lt;&gt;"",INDEX('Instrument History'!$1:$1048576,CcyPerBase!$B1020,CcyPerBase!F$3) / $C1020,""),"")</f>
        <v/>
      </c>
      <c r="G1020" s="5" t="str">
        <f>IF($A1020&lt;&gt;"",IF(G$2&lt;&gt;"",INDEX('Instrument History'!$1:$1048576,CcyPerBase!$B1020,CcyPerBase!G$3) / $C1020,""),"")</f>
        <v/>
      </c>
      <c r="H1020" s="5" t="str">
        <f>IF($A1020&lt;&gt;"",IF(H$2&lt;&gt;"",INDEX('Instrument History'!$1:$1048576,CcyPerBase!$B1020,CcyPerBase!H$3) / $C1020,""),"")</f>
        <v/>
      </c>
      <c r="I1020" s="5" t="str">
        <f>IF($A1020&lt;&gt;"",IF(I$2&lt;&gt;"",INDEX('Instrument History'!$1:$1048576,CcyPerBase!$B1020,CcyPerBase!I$3) / $C1020,""),"")</f>
        <v/>
      </c>
      <c r="J1020" s="5" t="str">
        <f>IF($A1020&lt;&gt;"",IF(J$2&lt;&gt;"",INDEX('Instrument History'!$1:$1048576,CcyPerBase!$B1020,CcyPerBase!J$3) / $C1020,""),"")</f>
        <v/>
      </c>
      <c r="K1020" s="5" t="str">
        <f>IF($A1020&lt;&gt;"",IF(K$2&lt;&gt;"",INDEX('Instrument History'!$1:$1048576,CcyPerBase!$B1020,CcyPerBase!K$3) / $C1020,""),"")</f>
        <v/>
      </c>
      <c r="L1020" s="5" t="str">
        <f>IF($A1020&lt;&gt;"",IF(L$2&lt;&gt;"",INDEX('Instrument History'!$1:$1048576,CcyPerBase!$B1020,CcyPerBase!L$3) / $C1020,""),"")</f>
        <v/>
      </c>
      <c r="M1020" s="5" t="str">
        <f>IF($A1020&lt;&gt;"",IF(M$2&lt;&gt;"",INDEX('Instrument History'!$1:$1048576,CcyPerBase!$B1020,CcyPerBase!M$3) / $C1020,""),"")</f>
        <v/>
      </c>
      <c r="N1020" s="5" t="str">
        <f>IF($A1020&lt;&gt;"",IF(N$2&lt;&gt;"",INDEX('Instrument History'!$1:$1048576,CcyPerBase!$B1020,CcyPerBase!N$3) / $C1020,""),"")</f>
        <v/>
      </c>
      <c r="O1020" s="5" t="str">
        <f>IF($A1020&lt;&gt;"",IF(O$2&lt;&gt;"",INDEX('Instrument History'!$1:$1048576,CcyPerBase!$B1020,CcyPerBase!O$3) / $C1020,""),"")</f>
        <v/>
      </c>
      <c r="P1020" s="5" t="str">
        <f>IF($A1020&lt;&gt;"",IF(P$2&lt;&gt;"",INDEX('Instrument History'!$1:$1048576,CcyPerBase!$B1020,CcyPerBase!P$3) / $C1020,""),"")</f>
        <v/>
      </c>
      <c r="Q1020" s="5" t="str">
        <f>IF($A1020&lt;&gt;"",IF(Q$2&lt;&gt;"",INDEX('Instrument History'!$1:$1048576,CcyPerBase!$B1020,CcyPerBase!Q$3) / $C1020,""),"")</f>
        <v/>
      </c>
      <c r="R1020" s="5" t="str">
        <f>IF($A1020&lt;&gt;"",IF(R$2&lt;&gt;"",INDEX('Instrument History'!$1:$1048576,CcyPerBase!$B1020,CcyPerBase!R$3) / $C1020,""),"")</f>
        <v/>
      </c>
      <c r="S1020" s="5" t="str">
        <f>IF($A1020&lt;&gt;"",IF(S$2&lt;&gt;"",INDEX('Instrument History'!$1:$1048576,CcyPerBase!$B1020,CcyPerBase!S$3) / $C1020,""),"")</f>
        <v/>
      </c>
      <c r="T1020" s="5" t="str">
        <f>IF($A1020&lt;&gt;"",IF(T$2&lt;&gt;"",INDEX('Instrument History'!$1:$1048576,CcyPerBase!$B1020,CcyPerBase!T$3) / $C1020,""),"")</f>
        <v/>
      </c>
      <c r="U1020" s="5" t="str">
        <f>IF($A1020&lt;&gt;"",IF(U$2&lt;&gt;"",INDEX('Instrument History'!$1:$1048576,CcyPerBase!$B1020,CcyPerBase!U$3) / $C1020,""),"")</f>
        <v/>
      </c>
      <c r="V1020" s="5" t="str">
        <f>IF($A1020&lt;&gt;"",IF(V$2&lt;&gt;"",INDEX('Instrument History'!$1:$1048576,CcyPerBase!$B1020,CcyPerBase!V$3) / $C1020,""),"")</f>
        <v/>
      </c>
      <c r="W1020" s="5" t="str">
        <f>IF($A1020&lt;&gt;"",IF(W$2&lt;&gt;"",INDEX('Instrument History'!$1:$1048576,CcyPerBase!$B1020,CcyPerBase!W$3) / $C1020,""),"")</f>
        <v/>
      </c>
      <c r="X1020" s="5" t="str">
        <f>IF($A1020&lt;&gt;"",IF(X$2&lt;&gt;"",INDEX('Instrument History'!$1:$1048576,CcyPerBase!$B1020,CcyPerBase!X$3) / $C1020,""),"")</f>
        <v/>
      </c>
    </row>
    <row r="1021" spans="1:24">
      <c r="A1021" s="12" t="str">
        <f>IF(A1020&lt;&gt;"",IF(A1020=$B$3,"",'Instrument History'!A1018),"")</f>
        <v/>
      </c>
      <c r="B1021" t="str">
        <f t="shared" si="16"/>
        <v/>
      </c>
      <c r="C1021" s="5" t="str">
        <f>IF(A1021&lt;&gt;"",INDEX('Instrument History'!$1:$1048576,CcyPerBase!B1021,CcyPerBase!$B$2),"")</f>
        <v/>
      </c>
      <c r="D1021" s="5" t="str">
        <f>IF($A1021&lt;&gt;"",INDEX('Instrument History'!$1:$1048576,CcyPerBase!$B1021,CcyPerBase!D$3) / $C1021,"")</f>
        <v/>
      </c>
      <c r="E1021" s="5" t="str">
        <f>IF($A1021&lt;&gt;"",IF(E$2&lt;&gt;"",INDEX('Instrument History'!$1:$1048576,CcyPerBase!$B1021,CcyPerBase!E$3) / $C1021,""),"")</f>
        <v/>
      </c>
      <c r="F1021" s="5" t="str">
        <f>IF($A1021&lt;&gt;"",IF(F$2&lt;&gt;"",INDEX('Instrument History'!$1:$1048576,CcyPerBase!$B1021,CcyPerBase!F$3) / $C1021,""),"")</f>
        <v/>
      </c>
      <c r="G1021" s="5" t="str">
        <f>IF($A1021&lt;&gt;"",IF(G$2&lt;&gt;"",INDEX('Instrument History'!$1:$1048576,CcyPerBase!$B1021,CcyPerBase!G$3) / $C1021,""),"")</f>
        <v/>
      </c>
      <c r="H1021" s="5" t="str">
        <f>IF($A1021&lt;&gt;"",IF(H$2&lt;&gt;"",INDEX('Instrument History'!$1:$1048576,CcyPerBase!$B1021,CcyPerBase!H$3) / $C1021,""),"")</f>
        <v/>
      </c>
      <c r="I1021" s="5" t="str">
        <f>IF($A1021&lt;&gt;"",IF(I$2&lt;&gt;"",INDEX('Instrument History'!$1:$1048576,CcyPerBase!$B1021,CcyPerBase!I$3) / $C1021,""),"")</f>
        <v/>
      </c>
      <c r="J1021" s="5" t="str">
        <f>IF($A1021&lt;&gt;"",IF(J$2&lt;&gt;"",INDEX('Instrument History'!$1:$1048576,CcyPerBase!$B1021,CcyPerBase!J$3) / $C1021,""),"")</f>
        <v/>
      </c>
      <c r="K1021" s="5" t="str">
        <f>IF($A1021&lt;&gt;"",IF(K$2&lt;&gt;"",INDEX('Instrument History'!$1:$1048576,CcyPerBase!$B1021,CcyPerBase!K$3) / $C1021,""),"")</f>
        <v/>
      </c>
      <c r="L1021" s="5" t="str">
        <f>IF($A1021&lt;&gt;"",IF(L$2&lt;&gt;"",INDEX('Instrument History'!$1:$1048576,CcyPerBase!$B1021,CcyPerBase!L$3) / $C1021,""),"")</f>
        <v/>
      </c>
      <c r="M1021" s="5" t="str">
        <f>IF($A1021&lt;&gt;"",IF(M$2&lt;&gt;"",INDEX('Instrument History'!$1:$1048576,CcyPerBase!$B1021,CcyPerBase!M$3) / $C1021,""),"")</f>
        <v/>
      </c>
      <c r="N1021" s="5" t="str">
        <f>IF($A1021&lt;&gt;"",IF(N$2&lt;&gt;"",INDEX('Instrument History'!$1:$1048576,CcyPerBase!$B1021,CcyPerBase!N$3) / $C1021,""),"")</f>
        <v/>
      </c>
      <c r="O1021" s="5" t="str">
        <f>IF($A1021&lt;&gt;"",IF(O$2&lt;&gt;"",INDEX('Instrument History'!$1:$1048576,CcyPerBase!$B1021,CcyPerBase!O$3) / $C1021,""),"")</f>
        <v/>
      </c>
      <c r="P1021" s="5" t="str">
        <f>IF($A1021&lt;&gt;"",IF(P$2&lt;&gt;"",INDEX('Instrument History'!$1:$1048576,CcyPerBase!$B1021,CcyPerBase!P$3) / $C1021,""),"")</f>
        <v/>
      </c>
      <c r="Q1021" s="5" t="str">
        <f>IF($A1021&lt;&gt;"",IF(Q$2&lt;&gt;"",INDEX('Instrument History'!$1:$1048576,CcyPerBase!$B1021,CcyPerBase!Q$3) / $C1021,""),"")</f>
        <v/>
      </c>
      <c r="R1021" s="5" t="str">
        <f>IF($A1021&lt;&gt;"",IF(R$2&lt;&gt;"",INDEX('Instrument History'!$1:$1048576,CcyPerBase!$B1021,CcyPerBase!R$3) / $C1021,""),"")</f>
        <v/>
      </c>
      <c r="S1021" s="5" t="str">
        <f>IF($A1021&lt;&gt;"",IF(S$2&lt;&gt;"",INDEX('Instrument History'!$1:$1048576,CcyPerBase!$B1021,CcyPerBase!S$3) / $C1021,""),"")</f>
        <v/>
      </c>
      <c r="T1021" s="5" t="str">
        <f>IF($A1021&lt;&gt;"",IF(T$2&lt;&gt;"",INDEX('Instrument History'!$1:$1048576,CcyPerBase!$B1021,CcyPerBase!T$3) / $C1021,""),"")</f>
        <v/>
      </c>
      <c r="U1021" s="5" t="str">
        <f>IF($A1021&lt;&gt;"",IF(U$2&lt;&gt;"",INDEX('Instrument History'!$1:$1048576,CcyPerBase!$B1021,CcyPerBase!U$3) / $C1021,""),"")</f>
        <v/>
      </c>
      <c r="V1021" s="5" t="str">
        <f>IF($A1021&lt;&gt;"",IF(V$2&lt;&gt;"",INDEX('Instrument History'!$1:$1048576,CcyPerBase!$B1021,CcyPerBase!V$3) / $C1021,""),"")</f>
        <v/>
      </c>
      <c r="W1021" s="5" t="str">
        <f>IF($A1021&lt;&gt;"",IF(W$2&lt;&gt;"",INDEX('Instrument History'!$1:$1048576,CcyPerBase!$B1021,CcyPerBase!W$3) / $C1021,""),"")</f>
        <v/>
      </c>
      <c r="X1021" s="5" t="str">
        <f>IF($A1021&lt;&gt;"",IF(X$2&lt;&gt;"",INDEX('Instrument History'!$1:$1048576,CcyPerBase!$B1021,CcyPerBase!X$3) / $C1021,""),"")</f>
        <v/>
      </c>
    </row>
    <row r="1022" spans="1:24">
      <c r="A1022" s="12" t="str">
        <f>IF(A1021&lt;&gt;"",IF(A1021=$B$3,"",'Instrument History'!A1019),"")</f>
        <v/>
      </c>
      <c r="B1022" t="str">
        <f t="shared" si="16"/>
        <v/>
      </c>
      <c r="C1022" s="5" t="str">
        <f>IF(A1022&lt;&gt;"",INDEX('Instrument History'!$1:$1048576,CcyPerBase!B1022,CcyPerBase!$B$2),"")</f>
        <v/>
      </c>
      <c r="D1022" s="5" t="str">
        <f>IF($A1022&lt;&gt;"",INDEX('Instrument History'!$1:$1048576,CcyPerBase!$B1022,CcyPerBase!D$3) / $C1022,"")</f>
        <v/>
      </c>
      <c r="E1022" s="5" t="str">
        <f>IF($A1022&lt;&gt;"",IF(E$2&lt;&gt;"",INDEX('Instrument History'!$1:$1048576,CcyPerBase!$B1022,CcyPerBase!E$3) / $C1022,""),"")</f>
        <v/>
      </c>
      <c r="F1022" s="5" t="str">
        <f>IF($A1022&lt;&gt;"",IF(F$2&lt;&gt;"",INDEX('Instrument History'!$1:$1048576,CcyPerBase!$B1022,CcyPerBase!F$3) / $C1022,""),"")</f>
        <v/>
      </c>
      <c r="G1022" s="5" t="str">
        <f>IF($A1022&lt;&gt;"",IF(G$2&lt;&gt;"",INDEX('Instrument History'!$1:$1048576,CcyPerBase!$B1022,CcyPerBase!G$3) / $C1022,""),"")</f>
        <v/>
      </c>
      <c r="H1022" s="5" t="str">
        <f>IF($A1022&lt;&gt;"",IF(H$2&lt;&gt;"",INDEX('Instrument History'!$1:$1048576,CcyPerBase!$B1022,CcyPerBase!H$3) / $C1022,""),"")</f>
        <v/>
      </c>
      <c r="I1022" s="5" t="str">
        <f>IF($A1022&lt;&gt;"",IF(I$2&lt;&gt;"",INDEX('Instrument History'!$1:$1048576,CcyPerBase!$B1022,CcyPerBase!I$3) / $C1022,""),"")</f>
        <v/>
      </c>
      <c r="J1022" s="5" t="str">
        <f>IF($A1022&lt;&gt;"",IF(J$2&lt;&gt;"",INDEX('Instrument History'!$1:$1048576,CcyPerBase!$B1022,CcyPerBase!J$3) / $C1022,""),"")</f>
        <v/>
      </c>
      <c r="K1022" s="5" t="str">
        <f>IF($A1022&lt;&gt;"",IF(K$2&lt;&gt;"",INDEX('Instrument History'!$1:$1048576,CcyPerBase!$B1022,CcyPerBase!K$3) / $C1022,""),"")</f>
        <v/>
      </c>
      <c r="L1022" s="5" t="str">
        <f>IF($A1022&lt;&gt;"",IF(L$2&lt;&gt;"",INDEX('Instrument History'!$1:$1048576,CcyPerBase!$B1022,CcyPerBase!L$3) / $C1022,""),"")</f>
        <v/>
      </c>
      <c r="M1022" s="5" t="str">
        <f>IF($A1022&lt;&gt;"",IF(M$2&lt;&gt;"",INDEX('Instrument History'!$1:$1048576,CcyPerBase!$B1022,CcyPerBase!M$3) / $C1022,""),"")</f>
        <v/>
      </c>
      <c r="N1022" s="5" t="str">
        <f>IF($A1022&lt;&gt;"",IF(N$2&lt;&gt;"",INDEX('Instrument History'!$1:$1048576,CcyPerBase!$B1022,CcyPerBase!N$3) / $C1022,""),"")</f>
        <v/>
      </c>
      <c r="O1022" s="5" t="str">
        <f>IF($A1022&lt;&gt;"",IF(O$2&lt;&gt;"",INDEX('Instrument History'!$1:$1048576,CcyPerBase!$B1022,CcyPerBase!O$3) / $C1022,""),"")</f>
        <v/>
      </c>
      <c r="P1022" s="5" t="str">
        <f>IF($A1022&lt;&gt;"",IF(P$2&lt;&gt;"",INDEX('Instrument History'!$1:$1048576,CcyPerBase!$B1022,CcyPerBase!P$3) / $C1022,""),"")</f>
        <v/>
      </c>
      <c r="Q1022" s="5" t="str">
        <f>IF($A1022&lt;&gt;"",IF(Q$2&lt;&gt;"",INDEX('Instrument History'!$1:$1048576,CcyPerBase!$B1022,CcyPerBase!Q$3) / $C1022,""),"")</f>
        <v/>
      </c>
      <c r="R1022" s="5" t="str">
        <f>IF($A1022&lt;&gt;"",IF(R$2&lt;&gt;"",INDEX('Instrument History'!$1:$1048576,CcyPerBase!$B1022,CcyPerBase!R$3) / $C1022,""),"")</f>
        <v/>
      </c>
      <c r="S1022" s="5" t="str">
        <f>IF($A1022&lt;&gt;"",IF(S$2&lt;&gt;"",INDEX('Instrument History'!$1:$1048576,CcyPerBase!$B1022,CcyPerBase!S$3) / $C1022,""),"")</f>
        <v/>
      </c>
      <c r="T1022" s="5" t="str">
        <f>IF($A1022&lt;&gt;"",IF(T$2&lt;&gt;"",INDEX('Instrument History'!$1:$1048576,CcyPerBase!$B1022,CcyPerBase!T$3) / $C1022,""),"")</f>
        <v/>
      </c>
      <c r="U1022" s="5" t="str">
        <f>IF($A1022&lt;&gt;"",IF(U$2&lt;&gt;"",INDEX('Instrument History'!$1:$1048576,CcyPerBase!$B1022,CcyPerBase!U$3) / $C1022,""),"")</f>
        <v/>
      </c>
      <c r="V1022" s="5" t="str">
        <f>IF($A1022&lt;&gt;"",IF(V$2&lt;&gt;"",INDEX('Instrument History'!$1:$1048576,CcyPerBase!$B1022,CcyPerBase!V$3) / $C1022,""),"")</f>
        <v/>
      </c>
      <c r="W1022" s="5" t="str">
        <f>IF($A1022&lt;&gt;"",IF(W$2&lt;&gt;"",INDEX('Instrument History'!$1:$1048576,CcyPerBase!$B1022,CcyPerBase!W$3) / $C1022,""),"")</f>
        <v/>
      </c>
      <c r="X1022" s="5" t="str">
        <f>IF($A1022&lt;&gt;"",IF(X$2&lt;&gt;"",INDEX('Instrument History'!$1:$1048576,CcyPerBase!$B1022,CcyPerBase!X$3) / $C1022,""),"")</f>
        <v/>
      </c>
    </row>
    <row r="1023" spans="1:24">
      <c r="A1023" s="12" t="str">
        <f>IF(A1022&lt;&gt;"",IF(A1022=$B$3,"",'Instrument History'!A1020),"")</f>
        <v/>
      </c>
      <c r="B1023" t="str">
        <f t="shared" si="16"/>
        <v/>
      </c>
      <c r="C1023" s="5" t="str">
        <f>IF(A1023&lt;&gt;"",INDEX('Instrument History'!$1:$1048576,CcyPerBase!B1023,CcyPerBase!$B$2),"")</f>
        <v/>
      </c>
      <c r="D1023" s="5" t="str">
        <f>IF($A1023&lt;&gt;"",INDEX('Instrument History'!$1:$1048576,CcyPerBase!$B1023,CcyPerBase!D$3) / $C1023,"")</f>
        <v/>
      </c>
      <c r="E1023" s="5" t="str">
        <f>IF($A1023&lt;&gt;"",IF(E$2&lt;&gt;"",INDEX('Instrument History'!$1:$1048576,CcyPerBase!$B1023,CcyPerBase!E$3) / $C1023,""),"")</f>
        <v/>
      </c>
      <c r="F1023" s="5" t="str">
        <f>IF($A1023&lt;&gt;"",IF(F$2&lt;&gt;"",INDEX('Instrument History'!$1:$1048576,CcyPerBase!$B1023,CcyPerBase!F$3) / $C1023,""),"")</f>
        <v/>
      </c>
      <c r="G1023" s="5" t="str">
        <f>IF($A1023&lt;&gt;"",IF(G$2&lt;&gt;"",INDEX('Instrument History'!$1:$1048576,CcyPerBase!$B1023,CcyPerBase!G$3) / $C1023,""),"")</f>
        <v/>
      </c>
      <c r="H1023" s="5" t="str">
        <f>IF($A1023&lt;&gt;"",IF(H$2&lt;&gt;"",INDEX('Instrument History'!$1:$1048576,CcyPerBase!$B1023,CcyPerBase!H$3) / $C1023,""),"")</f>
        <v/>
      </c>
      <c r="I1023" s="5" t="str">
        <f>IF($A1023&lt;&gt;"",IF(I$2&lt;&gt;"",INDEX('Instrument History'!$1:$1048576,CcyPerBase!$B1023,CcyPerBase!I$3) / $C1023,""),"")</f>
        <v/>
      </c>
      <c r="J1023" s="5" t="str">
        <f>IF($A1023&lt;&gt;"",IF(J$2&lt;&gt;"",INDEX('Instrument History'!$1:$1048576,CcyPerBase!$B1023,CcyPerBase!J$3) / $C1023,""),"")</f>
        <v/>
      </c>
      <c r="K1023" s="5" t="str">
        <f>IF($A1023&lt;&gt;"",IF(K$2&lt;&gt;"",INDEX('Instrument History'!$1:$1048576,CcyPerBase!$B1023,CcyPerBase!K$3) / $C1023,""),"")</f>
        <v/>
      </c>
      <c r="L1023" s="5" t="str">
        <f>IF($A1023&lt;&gt;"",IF(L$2&lt;&gt;"",INDEX('Instrument History'!$1:$1048576,CcyPerBase!$B1023,CcyPerBase!L$3) / $C1023,""),"")</f>
        <v/>
      </c>
      <c r="M1023" s="5" t="str">
        <f>IF($A1023&lt;&gt;"",IF(M$2&lt;&gt;"",INDEX('Instrument History'!$1:$1048576,CcyPerBase!$B1023,CcyPerBase!M$3) / $C1023,""),"")</f>
        <v/>
      </c>
      <c r="N1023" s="5" t="str">
        <f>IF($A1023&lt;&gt;"",IF(N$2&lt;&gt;"",INDEX('Instrument History'!$1:$1048576,CcyPerBase!$B1023,CcyPerBase!N$3) / $C1023,""),"")</f>
        <v/>
      </c>
      <c r="O1023" s="5" t="str">
        <f>IF($A1023&lt;&gt;"",IF(O$2&lt;&gt;"",INDEX('Instrument History'!$1:$1048576,CcyPerBase!$B1023,CcyPerBase!O$3) / $C1023,""),"")</f>
        <v/>
      </c>
      <c r="P1023" s="5" t="str">
        <f>IF($A1023&lt;&gt;"",IF(P$2&lt;&gt;"",INDEX('Instrument History'!$1:$1048576,CcyPerBase!$B1023,CcyPerBase!P$3) / $C1023,""),"")</f>
        <v/>
      </c>
      <c r="Q1023" s="5" t="str">
        <f>IF($A1023&lt;&gt;"",IF(Q$2&lt;&gt;"",INDEX('Instrument History'!$1:$1048576,CcyPerBase!$B1023,CcyPerBase!Q$3) / $C1023,""),"")</f>
        <v/>
      </c>
      <c r="R1023" s="5" t="str">
        <f>IF($A1023&lt;&gt;"",IF(R$2&lt;&gt;"",INDEX('Instrument History'!$1:$1048576,CcyPerBase!$B1023,CcyPerBase!R$3) / $C1023,""),"")</f>
        <v/>
      </c>
      <c r="S1023" s="5" t="str">
        <f>IF($A1023&lt;&gt;"",IF(S$2&lt;&gt;"",INDEX('Instrument History'!$1:$1048576,CcyPerBase!$B1023,CcyPerBase!S$3) / $C1023,""),"")</f>
        <v/>
      </c>
      <c r="T1023" s="5" t="str">
        <f>IF($A1023&lt;&gt;"",IF(T$2&lt;&gt;"",INDEX('Instrument History'!$1:$1048576,CcyPerBase!$B1023,CcyPerBase!T$3) / $C1023,""),"")</f>
        <v/>
      </c>
      <c r="U1023" s="5" t="str">
        <f>IF($A1023&lt;&gt;"",IF(U$2&lt;&gt;"",INDEX('Instrument History'!$1:$1048576,CcyPerBase!$B1023,CcyPerBase!U$3) / $C1023,""),"")</f>
        <v/>
      </c>
      <c r="V1023" s="5" t="str">
        <f>IF($A1023&lt;&gt;"",IF(V$2&lt;&gt;"",INDEX('Instrument History'!$1:$1048576,CcyPerBase!$B1023,CcyPerBase!V$3) / $C1023,""),"")</f>
        <v/>
      </c>
      <c r="W1023" s="5" t="str">
        <f>IF($A1023&lt;&gt;"",IF(W$2&lt;&gt;"",INDEX('Instrument History'!$1:$1048576,CcyPerBase!$B1023,CcyPerBase!W$3) / $C1023,""),"")</f>
        <v/>
      </c>
      <c r="X1023" s="5" t="str">
        <f>IF($A1023&lt;&gt;"",IF(X$2&lt;&gt;"",INDEX('Instrument History'!$1:$1048576,CcyPerBase!$B1023,CcyPerBase!X$3) / $C1023,""),"")</f>
        <v/>
      </c>
    </row>
    <row r="1024" spans="1:24">
      <c r="A1024" s="12" t="str">
        <f>IF(A1023&lt;&gt;"",IF(A1023=$B$3,"",'Instrument History'!A1021),"")</f>
        <v/>
      </c>
      <c r="B1024" t="str">
        <f t="shared" si="16"/>
        <v/>
      </c>
      <c r="C1024" s="5" t="str">
        <f>IF(A1024&lt;&gt;"",INDEX('Instrument History'!$1:$1048576,CcyPerBase!B1024,CcyPerBase!$B$2),"")</f>
        <v/>
      </c>
      <c r="D1024" s="5" t="str">
        <f>IF($A1024&lt;&gt;"",INDEX('Instrument History'!$1:$1048576,CcyPerBase!$B1024,CcyPerBase!D$3) / $C1024,"")</f>
        <v/>
      </c>
      <c r="E1024" s="5" t="str">
        <f>IF($A1024&lt;&gt;"",IF(E$2&lt;&gt;"",INDEX('Instrument History'!$1:$1048576,CcyPerBase!$B1024,CcyPerBase!E$3) / $C1024,""),"")</f>
        <v/>
      </c>
      <c r="F1024" s="5" t="str">
        <f>IF($A1024&lt;&gt;"",IF(F$2&lt;&gt;"",INDEX('Instrument History'!$1:$1048576,CcyPerBase!$B1024,CcyPerBase!F$3) / $C1024,""),"")</f>
        <v/>
      </c>
      <c r="G1024" s="5" t="str">
        <f>IF($A1024&lt;&gt;"",IF(G$2&lt;&gt;"",INDEX('Instrument History'!$1:$1048576,CcyPerBase!$B1024,CcyPerBase!G$3) / $C1024,""),"")</f>
        <v/>
      </c>
      <c r="H1024" s="5" t="str">
        <f>IF($A1024&lt;&gt;"",IF(H$2&lt;&gt;"",INDEX('Instrument History'!$1:$1048576,CcyPerBase!$B1024,CcyPerBase!H$3) / $C1024,""),"")</f>
        <v/>
      </c>
      <c r="I1024" s="5" t="str">
        <f>IF($A1024&lt;&gt;"",IF(I$2&lt;&gt;"",INDEX('Instrument History'!$1:$1048576,CcyPerBase!$B1024,CcyPerBase!I$3) / $C1024,""),"")</f>
        <v/>
      </c>
      <c r="J1024" s="5" t="str">
        <f>IF($A1024&lt;&gt;"",IF(J$2&lt;&gt;"",INDEX('Instrument History'!$1:$1048576,CcyPerBase!$B1024,CcyPerBase!J$3) / $C1024,""),"")</f>
        <v/>
      </c>
      <c r="K1024" s="5" t="str">
        <f>IF($A1024&lt;&gt;"",IF(K$2&lt;&gt;"",INDEX('Instrument History'!$1:$1048576,CcyPerBase!$B1024,CcyPerBase!K$3) / $C1024,""),"")</f>
        <v/>
      </c>
      <c r="L1024" s="5" t="str">
        <f>IF($A1024&lt;&gt;"",IF(L$2&lt;&gt;"",INDEX('Instrument History'!$1:$1048576,CcyPerBase!$B1024,CcyPerBase!L$3) / $C1024,""),"")</f>
        <v/>
      </c>
      <c r="M1024" s="5" t="str">
        <f>IF($A1024&lt;&gt;"",IF(M$2&lt;&gt;"",INDEX('Instrument History'!$1:$1048576,CcyPerBase!$B1024,CcyPerBase!M$3) / $C1024,""),"")</f>
        <v/>
      </c>
      <c r="N1024" s="5" t="str">
        <f>IF($A1024&lt;&gt;"",IF(N$2&lt;&gt;"",INDEX('Instrument History'!$1:$1048576,CcyPerBase!$B1024,CcyPerBase!N$3) / $C1024,""),"")</f>
        <v/>
      </c>
      <c r="O1024" s="5" t="str">
        <f>IF($A1024&lt;&gt;"",IF(O$2&lt;&gt;"",INDEX('Instrument History'!$1:$1048576,CcyPerBase!$B1024,CcyPerBase!O$3) / $C1024,""),"")</f>
        <v/>
      </c>
      <c r="P1024" s="5" t="str">
        <f>IF($A1024&lt;&gt;"",IF(P$2&lt;&gt;"",INDEX('Instrument History'!$1:$1048576,CcyPerBase!$B1024,CcyPerBase!P$3) / $C1024,""),"")</f>
        <v/>
      </c>
      <c r="Q1024" s="5" t="str">
        <f>IF($A1024&lt;&gt;"",IF(Q$2&lt;&gt;"",INDEX('Instrument History'!$1:$1048576,CcyPerBase!$B1024,CcyPerBase!Q$3) / $C1024,""),"")</f>
        <v/>
      </c>
      <c r="R1024" s="5" t="str">
        <f>IF($A1024&lt;&gt;"",IF(R$2&lt;&gt;"",INDEX('Instrument History'!$1:$1048576,CcyPerBase!$B1024,CcyPerBase!R$3) / $C1024,""),"")</f>
        <v/>
      </c>
      <c r="S1024" s="5" t="str">
        <f>IF($A1024&lt;&gt;"",IF(S$2&lt;&gt;"",INDEX('Instrument History'!$1:$1048576,CcyPerBase!$B1024,CcyPerBase!S$3) / $C1024,""),"")</f>
        <v/>
      </c>
      <c r="T1024" s="5" t="str">
        <f>IF($A1024&lt;&gt;"",IF(T$2&lt;&gt;"",INDEX('Instrument History'!$1:$1048576,CcyPerBase!$B1024,CcyPerBase!T$3) / $C1024,""),"")</f>
        <v/>
      </c>
      <c r="U1024" s="5" t="str">
        <f>IF($A1024&lt;&gt;"",IF(U$2&lt;&gt;"",INDEX('Instrument History'!$1:$1048576,CcyPerBase!$B1024,CcyPerBase!U$3) / $C1024,""),"")</f>
        <v/>
      </c>
      <c r="V1024" s="5" t="str">
        <f>IF($A1024&lt;&gt;"",IF(V$2&lt;&gt;"",INDEX('Instrument History'!$1:$1048576,CcyPerBase!$B1024,CcyPerBase!V$3) / $C1024,""),"")</f>
        <v/>
      </c>
      <c r="W1024" s="5" t="str">
        <f>IF($A1024&lt;&gt;"",IF(W$2&lt;&gt;"",INDEX('Instrument History'!$1:$1048576,CcyPerBase!$B1024,CcyPerBase!W$3) / $C1024,""),"")</f>
        <v/>
      </c>
      <c r="X1024" s="5" t="str">
        <f>IF($A1024&lt;&gt;"",IF(X$2&lt;&gt;"",INDEX('Instrument History'!$1:$1048576,CcyPerBase!$B1024,CcyPerBase!X$3) / $C1024,""),"")</f>
        <v/>
      </c>
    </row>
    <row r="1025" spans="1:24">
      <c r="A1025" s="12" t="str">
        <f>IF(A1024&lt;&gt;"",IF(A1024=$B$3,"",'Instrument History'!A1022),"")</f>
        <v/>
      </c>
      <c r="B1025" t="str">
        <f t="shared" si="16"/>
        <v/>
      </c>
      <c r="C1025" s="5" t="str">
        <f>IF(A1025&lt;&gt;"",INDEX('Instrument History'!$1:$1048576,CcyPerBase!B1025,CcyPerBase!$B$2),"")</f>
        <v/>
      </c>
      <c r="D1025" s="5" t="str">
        <f>IF($A1025&lt;&gt;"",INDEX('Instrument History'!$1:$1048576,CcyPerBase!$B1025,CcyPerBase!D$3) / $C1025,"")</f>
        <v/>
      </c>
      <c r="E1025" s="5" t="str">
        <f>IF($A1025&lt;&gt;"",IF(E$2&lt;&gt;"",INDEX('Instrument History'!$1:$1048576,CcyPerBase!$B1025,CcyPerBase!E$3) / $C1025,""),"")</f>
        <v/>
      </c>
      <c r="F1025" s="5" t="str">
        <f>IF($A1025&lt;&gt;"",IF(F$2&lt;&gt;"",INDEX('Instrument History'!$1:$1048576,CcyPerBase!$B1025,CcyPerBase!F$3) / $C1025,""),"")</f>
        <v/>
      </c>
      <c r="G1025" s="5" t="str">
        <f>IF($A1025&lt;&gt;"",IF(G$2&lt;&gt;"",INDEX('Instrument History'!$1:$1048576,CcyPerBase!$B1025,CcyPerBase!G$3) / $C1025,""),"")</f>
        <v/>
      </c>
      <c r="H1025" s="5" t="str">
        <f>IF($A1025&lt;&gt;"",IF(H$2&lt;&gt;"",INDEX('Instrument History'!$1:$1048576,CcyPerBase!$B1025,CcyPerBase!H$3) / $C1025,""),"")</f>
        <v/>
      </c>
      <c r="I1025" s="5" t="str">
        <f>IF($A1025&lt;&gt;"",IF(I$2&lt;&gt;"",INDEX('Instrument History'!$1:$1048576,CcyPerBase!$B1025,CcyPerBase!I$3) / $C1025,""),"")</f>
        <v/>
      </c>
      <c r="J1025" s="5" t="str">
        <f>IF($A1025&lt;&gt;"",IF(J$2&lt;&gt;"",INDEX('Instrument History'!$1:$1048576,CcyPerBase!$B1025,CcyPerBase!J$3) / $C1025,""),"")</f>
        <v/>
      </c>
      <c r="K1025" s="5" t="str">
        <f>IF($A1025&lt;&gt;"",IF(K$2&lt;&gt;"",INDEX('Instrument History'!$1:$1048576,CcyPerBase!$B1025,CcyPerBase!K$3) / $C1025,""),"")</f>
        <v/>
      </c>
      <c r="L1025" s="5" t="str">
        <f>IF($A1025&lt;&gt;"",IF(L$2&lt;&gt;"",INDEX('Instrument History'!$1:$1048576,CcyPerBase!$B1025,CcyPerBase!L$3) / $C1025,""),"")</f>
        <v/>
      </c>
      <c r="M1025" s="5" t="str">
        <f>IF($A1025&lt;&gt;"",IF(M$2&lt;&gt;"",INDEX('Instrument History'!$1:$1048576,CcyPerBase!$B1025,CcyPerBase!M$3) / $C1025,""),"")</f>
        <v/>
      </c>
      <c r="N1025" s="5" t="str">
        <f>IF($A1025&lt;&gt;"",IF(N$2&lt;&gt;"",INDEX('Instrument History'!$1:$1048576,CcyPerBase!$B1025,CcyPerBase!N$3) / $C1025,""),"")</f>
        <v/>
      </c>
      <c r="O1025" s="5" t="str">
        <f>IF($A1025&lt;&gt;"",IF(O$2&lt;&gt;"",INDEX('Instrument History'!$1:$1048576,CcyPerBase!$B1025,CcyPerBase!O$3) / $C1025,""),"")</f>
        <v/>
      </c>
      <c r="P1025" s="5" t="str">
        <f>IF($A1025&lt;&gt;"",IF(P$2&lt;&gt;"",INDEX('Instrument History'!$1:$1048576,CcyPerBase!$B1025,CcyPerBase!P$3) / $C1025,""),"")</f>
        <v/>
      </c>
      <c r="Q1025" s="5" t="str">
        <f>IF($A1025&lt;&gt;"",IF(Q$2&lt;&gt;"",INDEX('Instrument History'!$1:$1048576,CcyPerBase!$B1025,CcyPerBase!Q$3) / $C1025,""),"")</f>
        <v/>
      </c>
      <c r="R1025" s="5" t="str">
        <f>IF($A1025&lt;&gt;"",IF(R$2&lt;&gt;"",INDEX('Instrument History'!$1:$1048576,CcyPerBase!$B1025,CcyPerBase!R$3) / $C1025,""),"")</f>
        <v/>
      </c>
      <c r="S1025" s="5" t="str">
        <f>IF($A1025&lt;&gt;"",IF(S$2&lt;&gt;"",INDEX('Instrument History'!$1:$1048576,CcyPerBase!$B1025,CcyPerBase!S$3) / $C1025,""),"")</f>
        <v/>
      </c>
      <c r="T1025" s="5" t="str">
        <f>IF($A1025&lt;&gt;"",IF(T$2&lt;&gt;"",INDEX('Instrument History'!$1:$1048576,CcyPerBase!$B1025,CcyPerBase!T$3) / $C1025,""),"")</f>
        <v/>
      </c>
      <c r="U1025" s="5" t="str">
        <f>IF($A1025&lt;&gt;"",IF(U$2&lt;&gt;"",INDEX('Instrument History'!$1:$1048576,CcyPerBase!$B1025,CcyPerBase!U$3) / $C1025,""),"")</f>
        <v/>
      </c>
      <c r="V1025" s="5" t="str">
        <f>IF($A1025&lt;&gt;"",IF(V$2&lt;&gt;"",INDEX('Instrument History'!$1:$1048576,CcyPerBase!$B1025,CcyPerBase!V$3) / $C1025,""),"")</f>
        <v/>
      </c>
      <c r="W1025" s="5" t="str">
        <f>IF($A1025&lt;&gt;"",IF(W$2&lt;&gt;"",INDEX('Instrument History'!$1:$1048576,CcyPerBase!$B1025,CcyPerBase!W$3) / $C1025,""),"")</f>
        <v/>
      </c>
      <c r="X1025" s="5" t="str">
        <f>IF($A1025&lt;&gt;"",IF(X$2&lt;&gt;"",INDEX('Instrument History'!$1:$1048576,CcyPerBase!$B1025,CcyPerBase!X$3) / $C1025,""),"")</f>
        <v/>
      </c>
    </row>
    <row r="1026" spans="1:24">
      <c r="A1026" s="12" t="str">
        <f>IF(A1025&lt;&gt;"",IF(A1025=$B$3,"",'Instrument History'!A1023),"")</f>
        <v/>
      </c>
      <c r="B1026" t="str">
        <f t="shared" si="16"/>
        <v/>
      </c>
      <c r="C1026" s="5" t="str">
        <f>IF(A1026&lt;&gt;"",INDEX('Instrument History'!$1:$1048576,CcyPerBase!B1026,CcyPerBase!$B$2),"")</f>
        <v/>
      </c>
      <c r="D1026" s="5" t="str">
        <f>IF($A1026&lt;&gt;"",INDEX('Instrument History'!$1:$1048576,CcyPerBase!$B1026,CcyPerBase!D$3) / $C1026,"")</f>
        <v/>
      </c>
      <c r="E1026" s="5" t="str">
        <f>IF($A1026&lt;&gt;"",IF(E$2&lt;&gt;"",INDEX('Instrument History'!$1:$1048576,CcyPerBase!$B1026,CcyPerBase!E$3) / $C1026,""),"")</f>
        <v/>
      </c>
      <c r="F1026" s="5" t="str">
        <f>IF($A1026&lt;&gt;"",IF(F$2&lt;&gt;"",INDEX('Instrument History'!$1:$1048576,CcyPerBase!$B1026,CcyPerBase!F$3) / $C1026,""),"")</f>
        <v/>
      </c>
      <c r="G1026" s="5" t="str">
        <f>IF($A1026&lt;&gt;"",IF(G$2&lt;&gt;"",INDEX('Instrument History'!$1:$1048576,CcyPerBase!$B1026,CcyPerBase!G$3) / $C1026,""),"")</f>
        <v/>
      </c>
      <c r="H1026" s="5" t="str">
        <f>IF($A1026&lt;&gt;"",IF(H$2&lt;&gt;"",INDEX('Instrument History'!$1:$1048576,CcyPerBase!$B1026,CcyPerBase!H$3) / $C1026,""),"")</f>
        <v/>
      </c>
      <c r="I1026" s="5" t="str">
        <f>IF($A1026&lt;&gt;"",IF(I$2&lt;&gt;"",INDEX('Instrument History'!$1:$1048576,CcyPerBase!$B1026,CcyPerBase!I$3) / $C1026,""),"")</f>
        <v/>
      </c>
      <c r="J1026" s="5" t="str">
        <f>IF($A1026&lt;&gt;"",IF(J$2&lt;&gt;"",INDEX('Instrument History'!$1:$1048576,CcyPerBase!$B1026,CcyPerBase!J$3) / $C1026,""),"")</f>
        <v/>
      </c>
      <c r="K1026" s="5" t="str">
        <f>IF($A1026&lt;&gt;"",IF(K$2&lt;&gt;"",INDEX('Instrument History'!$1:$1048576,CcyPerBase!$B1026,CcyPerBase!K$3) / $C1026,""),"")</f>
        <v/>
      </c>
      <c r="L1026" s="5" t="str">
        <f>IF($A1026&lt;&gt;"",IF(L$2&lt;&gt;"",INDEX('Instrument History'!$1:$1048576,CcyPerBase!$B1026,CcyPerBase!L$3) / $C1026,""),"")</f>
        <v/>
      </c>
      <c r="M1026" s="5" t="str">
        <f>IF($A1026&lt;&gt;"",IF(M$2&lt;&gt;"",INDEX('Instrument History'!$1:$1048576,CcyPerBase!$B1026,CcyPerBase!M$3) / $C1026,""),"")</f>
        <v/>
      </c>
      <c r="N1026" s="5" t="str">
        <f>IF($A1026&lt;&gt;"",IF(N$2&lt;&gt;"",INDEX('Instrument History'!$1:$1048576,CcyPerBase!$B1026,CcyPerBase!N$3) / $C1026,""),"")</f>
        <v/>
      </c>
      <c r="O1026" s="5" t="str">
        <f>IF($A1026&lt;&gt;"",IF(O$2&lt;&gt;"",INDEX('Instrument History'!$1:$1048576,CcyPerBase!$B1026,CcyPerBase!O$3) / $C1026,""),"")</f>
        <v/>
      </c>
      <c r="P1026" s="5" t="str">
        <f>IF($A1026&lt;&gt;"",IF(P$2&lt;&gt;"",INDEX('Instrument History'!$1:$1048576,CcyPerBase!$B1026,CcyPerBase!P$3) / $C1026,""),"")</f>
        <v/>
      </c>
      <c r="Q1026" s="5" t="str">
        <f>IF($A1026&lt;&gt;"",IF(Q$2&lt;&gt;"",INDEX('Instrument History'!$1:$1048576,CcyPerBase!$B1026,CcyPerBase!Q$3) / $C1026,""),"")</f>
        <v/>
      </c>
      <c r="R1026" s="5" t="str">
        <f>IF($A1026&lt;&gt;"",IF(R$2&lt;&gt;"",INDEX('Instrument History'!$1:$1048576,CcyPerBase!$B1026,CcyPerBase!R$3) / $C1026,""),"")</f>
        <v/>
      </c>
      <c r="S1026" s="5" t="str">
        <f>IF($A1026&lt;&gt;"",IF(S$2&lt;&gt;"",INDEX('Instrument History'!$1:$1048576,CcyPerBase!$B1026,CcyPerBase!S$3) / $C1026,""),"")</f>
        <v/>
      </c>
      <c r="T1026" s="5" t="str">
        <f>IF($A1026&lt;&gt;"",IF(T$2&lt;&gt;"",INDEX('Instrument History'!$1:$1048576,CcyPerBase!$B1026,CcyPerBase!T$3) / $C1026,""),"")</f>
        <v/>
      </c>
      <c r="U1026" s="5" t="str">
        <f>IF($A1026&lt;&gt;"",IF(U$2&lt;&gt;"",INDEX('Instrument History'!$1:$1048576,CcyPerBase!$B1026,CcyPerBase!U$3) / $C1026,""),"")</f>
        <v/>
      </c>
      <c r="V1026" s="5" t="str">
        <f>IF($A1026&lt;&gt;"",IF(V$2&lt;&gt;"",INDEX('Instrument History'!$1:$1048576,CcyPerBase!$B1026,CcyPerBase!V$3) / $C1026,""),"")</f>
        <v/>
      </c>
      <c r="W1026" s="5" t="str">
        <f>IF($A1026&lt;&gt;"",IF(W$2&lt;&gt;"",INDEX('Instrument History'!$1:$1048576,CcyPerBase!$B1026,CcyPerBase!W$3) / $C1026,""),"")</f>
        <v/>
      </c>
      <c r="X1026" s="5" t="str">
        <f>IF($A1026&lt;&gt;"",IF(X$2&lt;&gt;"",INDEX('Instrument History'!$1:$1048576,CcyPerBase!$B1026,CcyPerBase!X$3) / $C1026,""),"")</f>
        <v/>
      </c>
    </row>
    <row r="1027" spans="1:24">
      <c r="A1027" s="12" t="str">
        <f>IF(A1026&lt;&gt;"",IF(A1026=$B$3,"",'Instrument History'!A1024),"")</f>
        <v/>
      </c>
      <c r="B1027" t="str">
        <f t="shared" si="16"/>
        <v/>
      </c>
      <c r="C1027" s="5" t="str">
        <f>IF(A1027&lt;&gt;"",INDEX('Instrument History'!$1:$1048576,CcyPerBase!B1027,CcyPerBase!$B$2),"")</f>
        <v/>
      </c>
      <c r="D1027" s="5" t="str">
        <f>IF($A1027&lt;&gt;"",INDEX('Instrument History'!$1:$1048576,CcyPerBase!$B1027,CcyPerBase!D$3) / $C1027,"")</f>
        <v/>
      </c>
      <c r="E1027" s="5" t="str">
        <f>IF($A1027&lt;&gt;"",IF(E$2&lt;&gt;"",INDEX('Instrument History'!$1:$1048576,CcyPerBase!$B1027,CcyPerBase!E$3) / $C1027,""),"")</f>
        <v/>
      </c>
      <c r="F1027" s="5" t="str">
        <f>IF($A1027&lt;&gt;"",IF(F$2&lt;&gt;"",INDEX('Instrument History'!$1:$1048576,CcyPerBase!$B1027,CcyPerBase!F$3) / $C1027,""),"")</f>
        <v/>
      </c>
      <c r="G1027" s="5" t="str">
        <f>IF($A1027&lt;&gt;"",IF(G$2&lt;&gt;"",INDEX('Instrument History'!$1:$1048576,CcyPerBase!$B1027,CcyPerBase!G$3) / $C1027,""),"")</f>
        <v/>
      </c>
      <c r="H1027" s="5" t="str">
        <f>IF($A1027&lt;&gt;"",IF(H$2&lt;&gt;"",INDEX('Instrument History'!$1:$1048576,CcyPerBase!$B1027,CcyPerBase!H$3) / $C1027,""),"")</f>
        <v/>
      </c>
      <c r="I1027" s="5" t="str">
        <f>IF($A1027&lt;&gt;"",IF(I$2&lt;&gt;"",INDEX('Instrument History'!$1:$1048576,CcyPerBase!$B1027,CcyPerBase!I$3) / $C1027,""),"")</f>
        <v/>
      </c>
      <c r="J1027" s="5" t="str">
        <f>IF($A1027&lt;&gt;"",IF(J$2&lt;&gt;"",INDEX('Instrument History'!$1:$1048576,CcyPerBase!$B1027,CcyPerBase!J$3) / $C1027,""),"")</f>
        <v/>
      </c>
      <c r="K1027" s="5" t="str">
        <f>IF($A1027&lt;&gt;"",IF(K$2&lt;&gt;"",INDEX('Instrument History'!$1:$1048576,CcyPerBase!$B1027,CcyPerBase!K$3) / $C1027,""),"")</f>
        <v/>
      </c>
      <c r="L1027" s="5" t="str">
        <f>IF($A1027&lt;&gt;"",IF(L$2&lt;&gt;"",INDEX('Instrument History'!$1:$1048576,CcyPerBase!$B1027,CcyPerBase!L$3) / $C1027,""),"")</f>
        <v/>
      </c>
      <c r="M1027" s="5" t="str">
        <f>IF($A1027&lt;&gt;"",IF(M$2&lt;&gt;"",INDEX('Instrument History'!$1:$1048576,CcyPerBase!$B1027,CcyPerBase!M$3) / $C1027,""),"")</f>
        <v/>
      </c>
      <c r="N1027" s="5" t="str">
        <f>IF($A1027&lt;&gt;"",IF(N$2&lt;&gt;"",INDEX('Instrument History'!$1:$1048576,CcyPerBase!$B1027,CcyPerBase!N$3) / $C1027,""),"")</f>
        <v/>
      </c>
      <c r="O1027" s="5" t="str">
        <f>IF($A1027&lt;&gt;"",IF(O$2&lt;&gt;"",INDEX('Instrument History'!$1:$1048576,CcyPerBase!$B1027,CcyPerBase!O$3) / $C1027,""),"")</f>
        <v/>
      </c>
      <c r="P1027" s="5" t="str">
        <f>IF($A1027&lt;&gt;"",IF(P$2&lt;&gt;"",INDEX('Instrument History'!$1:$1048576,CcyPerBase!$B1027,CcyPerBase!P$3) / $C1027,""),"")</f>
        <v/>
      </c>
      <c r="Q1027" s="5" t="str">
        <f>IF($A1027&lt;&gt;"",IF(Q$2&lt;&gt;"",INDEX('Instrument History'!$1:$1048576,CcyPerBase!$B1027,CcyPerBase!Q$3) / $C1027,""),"")</f>
        <v/>
      </c>
      <c r="R1027" s="5" t="str">
        <f>IF($A1027&lt;&gt;"",IF(R$2&lt;&gt;"",INDEX('Instrument History'!$1:$1048576,CcyPerBase!$B1027,CcyPerBase!R$3) / $C1027,""),"")</f>
        <v/>
      </c>
      <c r="S1027" s="5" t="str">
        <f>IF($A1027&lt;&gt;"",IF(S$2&lt;&gt;"",INDEX('Instrument History'!$1:$1048576,CcyPerBase!$B1027,CcyPerBase!S$3) / $C1027,""),"")</f>
        <v/>
      </c>
      <c r="T1027" s="5" t="str">
        <f>IF($A1027&lt;&gt;"",IF(T$2&lt;&gt;"",INDEX('Instrument History'!$1:$1048576,CcyPerBase!$B1027,CcyPerBase!T$3) / $C1027,""),"")</f>
        <v/>
      </c>
      <c r="U1027" s="5" t="str">
        <f>IF($A1027&lt;&gt;"",IF(U$2&lt;&gt;"",INDEX('Instrument History'!$1:$1048576,CcyPerBase!$B1027,CcyPerBase!U$3) / $C1027,""),"")</f>
        <v/>
      </c>
      <c r="V1027" s="5" t="str">
        <f>IF($A1027&lt;&gt;"",IF(V$2&lt;&gt;"",INDEX('Instrument History'!$1:$1048576,CcyPerBase!$B1027,CcyPerBase!V$3) / $C1027,""),"")</f>
        <v/>
      </c>
      <c r="W1027" s="5" t="str">
        <f>IF($A1027&lt;&gt;"",IF(W$2&lt;&gt;"",INDEX('Instrument History'!$1:$1048576,CcyPerBase!$B1027,CcyPerBase!W$3) / $C1027,""),"")</f>
        <v/>
      </c>
      <c r="X1027" s="5" t="str">
        <f>IF($A1027&lt;&gt;"",IF(X$2&lt;&gt;"",INDEX('Instrument History'!$1:$1048576,CcyPerBase!$B1027,CcyPerBase!X$3) / $C1027,""),"")</f>
        <v/>
      </c>
    </row>
    <row r="1028" spans="1:24">
      <c r="A1028" s="12" t="str">
        <f>IF(A1027&lt;&gt;"",IF(A1027=$B$3,"",'Instrument History'!A1025),"")</f>
        <v/>
      </c>
      <c r="B1028" t="str">
        <f t="shared" si="16"/>
        <v/>
      </c>
      <c r="C1028" s="5" t="str">
        <f>IF(A1028&lt;&gt;"",INDEX('Instrument History'!$1:$1048576,CcyPerBase!B1028,CcyPerBase!$B$2),"")</f>
        <v/>
      </c>
      <c r="D1028" s="5" t="str">
        <f>IF($A1028&lt;&gt;"",INDEX('Instrument History'!$1:$1048576,CcyPerBase!$B1028,CcyPerBase!D$3) / $C1028,"")</f>
        <v/>
      </c>
      <c r="E1028" s="5" t="str">
        <f>IF($A1028&lt;&gt;"",IF(E$2&lt;&gt;"",INDEX('Instrument History'!$1:$1048576,CcyPerBase!$B1028,CcyPerBase!E$3) / $C1028,""),"")</f>
        <v/>
      </c>
      <c r="F1028" s="5" t="str">
        <f>IF($A1028&lt;&gt;"",IF(F$2&lt;&gt;"",INDEX('Instrument History'!$1:$1048576,CcyPerBase!$B1028,CcyPerBase!F$3) / $C1028,""),"")</f>
        <v/>
      </c>
      <c r="G1028" s="5" t="str">
        <f>IF($A1028&lt;&gt;"",IF(G$2&lt;&gt;"",INDEX('Instrument History'!$1:$1048576,CcyPerBase!$B1028,CcyPerBase!G$3) / $C1028,""),"")</f>
        <v/>
      </c>
      <c r="H1028" s="5" t="str">
        <f>IF($A1028&lt;&gt;"",IF(H$2&lt;&gt;"",INDEX('Instrument History'!$1:$1048576,CcyPerBase!$B1028,CcyPerBase!H$3) / $C1028,""),"")</f>
        <v/>
      </c>
      <c r="I1028" s="5" t="str">
        <f>IF($A1028&lt;&gt;"",IF(I$2&lt;&gt;"",INDEX('Instrument History'!$1:$1048576,CcyPerBase!$B1028,CcyPerBase!I$3) / $C1028,""),"")</f>
        <v/>
      </c>
      <c r="J1028" s="5" t="str">
        <f>IF($A1028&lt;&gt;"",IF(J$2&lt;&gt;"",INDEX('Instrument History'!$1:$1048576,CcyPerBase!$B1028,CcyPerBase!J$3) / $C1028,""),"")</f>
        <v/>
      </c>
      <c r="K1028" s="5" t="str">
        <f>IF($A1028&lt;&gt;"",IF(K$2&lt;&gt;"",INDEX('Instrument History'!$1:$1048576,CcyPerBase!$B1028,CcyPerBase!K$3) / $C1028,""),"")</f>
        <v/>
      </c>
      <c r="L1028" s="5" t="str">
        <f>IF($A1028&lt;&gt;"",IF(L$2&lt;&gt;"",INDEX('Instrument History'!$1:$1048576,CcyPerBase!$B1028,CcyPerBase!L$3) / $C1028,""),"")</f>
        <v/>
      </c>
      <c r="M1028" s="5" t="str">
        <f>IF($A1028&lt;&gt;"",IF(M$2&lt;&gt;"",INDEX('Instrument History'!$1:$1048576,CcyPerBase!$B1028,CcyPerBase!M$3) / $C1028,""),"")</f>
        <v/>
      </c>
      <c r="N1028" s="5" t="str">
        <f>IF($A1028&lt;&gt;"",IF(N$2&lt;&gt;"",INDEX('Instrument History'!$1:$1048576,CcyPerBase!$B1028,CcyPerBase!N$3) / $C1028,""),"")</f>
        <v/>
      </c>
      <c r="O1028" s="5" t="str">
        <f>IF($A1028&lt;&gt;"",IF(O$2&lt;&gt;"",INDEX('Instrument History'!$1:$1048576,CcyPerBase!$B1028,CcyPerBase!O$3) / $C1028,""),"")</f>
        <v/>
      </c>
      <c r="P1028" s="5" t="str">
        <f>IF($A1028&lt;&gt;"",IF(P$2&lt;&gt;"",INDEX('Instrument History'!$1:$1048576,CcyPerBase!$B1028,CcyPerBase!P$3) / $C1028,""),"")</f>
        <v/>
      </c>
      <c r="Q1028" s="5" t="str">
        <f>IF($A1028&lt;&gt;"",IF(Q$2&lt;&gt;"",INDEX('Instrument History'!$1:$1048576,CcyPerBase!$B1028,CcyPerBase!Q$3) / $C1028,""),"")</f>
        <v/>
      </c>
      <c r="R1028" s="5" t="str">
        <f>IF($A1028&lt;&gt;"",IF(R$2&lt;&gt;"",INDEX('Instrument History'!$1:$1048576,CcyPerBase!$B1028,CcyPerBase!R$3) / $C1028,""),"")</f>
        <v/>
      </c>
      <c r="S1028" s="5" t="str">
        <f>IF($A1028&lt;&gt;"",IF(S$2&lt;&gt;"",INDEX('Instrument History'!$1:$1048576,CcyPerBase!$B1028,CcyPerBase!S$3) / $C1028,""),"")</f>
        <v/>
      </c>
      <c r="T1028" s="5" t="str">
        <f>IF($A1028&lt;&gt;"",IF(T$2&lt;&gt;"",INDEX('Instrument History'!$1:$1048576,CcyPerBase!$B1028,CcyPerBase!T$3) / $C1028,""),"")</f>
        <v/>
      </c>
      <c r="U1028" s="5" t="str">
        <f>IF($A1028&lt;&gt;"",IF(U$2&lt;&gt;"",INDEX('Instrument History'!$1:$1048576,CcyPerBase!$B1028,CcyPerBase!U$3) / $C1028,""),"")</f>
        <v/>
      </c>
      <c r="V1028" s="5" t="str">
        <f>IF($A1028&lt;&gt;"",IF(V$2&lt;&gt;"",INDEX('Instrument History'!$1:$1048576,CcyPerBase!$B1028,CcyPerBase!V$3) / $C1028,""),"")</f>
        <v/>
      </c>
      <c r="W1028" s="5" t="str">
        <f>IF($A1028&lt;&gt;"",IF(W$2&lt;&gt;"",INDEX('Instrument History'!$1:$1048576,CcyPerBase!$B1028,CcyPerBase!W$3) / $C1028,""),"")</f>
        <v/>
      </c>
      <c r="X1028" s="5" t="str">
        <f>IF($A1028&lt;&gt;"",IF(X$2&lt;&gt;"",INDEX('Instrument History'!$1:$1048576,CcyPerBase!$B1028,CcyPerBase!X$3) / $C1028,""),"")</f>
        <v/>
      </c>
    </row>
    <row r="1029" spans="1:24">
      <c r="A1029" s="12" t="str">
        <f>IF(A1028&lt;&gt;"",IF(A1028=$B$3,"",'Instrument History'!A1026),"")</f>
        <v/>
      </c>
      <c r="B1029" t="str">
        <f t="shared" si="16"/>
        <v/>
      </c>
      <c r="C1029" s="5" t="str">
        <f>IF(A1029&lt;&gt;"",INDEX('Instrument History'!$1:$1048576,CcyPerBase!B1029,CcyPerBase!$B$2),"")</f>
        <v/>
      </c>
      <c r="D1029" s="5" t="str">
        <f>IF($A1029&lt;&gt;"",INDEX('Instrument History'!$1:$1048576,CcyPerBase!$B1029,CcyPerBase!D$3) / $C1029,"")</f>
        <v/>
      </c>
      <c r="E1029" s="5" t="str">
        <f>IF($A1029&lt;&gt;"",IF(E$2&lt;&gt;"",INDEX('Instrument History'!$1:$1048576,CcyPerBase!$B1029,CcyPerBase!E$3) / $C1029,""),"")</f>
        <v/>
      </c>
      <c r="F1029" s="5" t="str">
        <f>IF($A1029&lt;&gt;"",IF(F$2&lt;&gt;"",INDEX('Instrument History'!$1:$1048576,CcyPerBase!$B1029,CcyPerBase!F$3) / $C1029,""),"")</f>
        <v/>
      </c>
      <c r="G1029" s="5" t="str">
        <f>IF($A1029&lt;&gt;"",IF(G$2&lt;&gt;"",INDEX('Instrument History'!$1:$1048576,CcyPerBase!$B1029,CcyPerBase!G$3) / $C1029,""),"")</f>
        <v/>
      </c>
      <c r="H1029" s="5" t="str">
        <f>IF($A1029&lt;&gt;"",IF(H$2&lt;&gt;"",INDEX('Instrument History'!$1:$1048576,CcyPerBase!$B1029,CcyPerBase!H$3) / $C1029,""),"")</f>
        <v/>
      </c>
      <c r="I1029" s="5" t="str">
        <f>IF($A1029&lt;&gt;"",IF(I$2&lt;&gt;"",INDEX('Instrument History'!$1:$1048576,CcyPerBase!$B1029,CcyPerBase!I$3) / $C1029,""),"")</f>
        <v/>
      </c>
      <c r="J1029" s="5" t="str">
        <f>IF($A1029&lt;&gt;"",IF(J$2&lt;&gt;"",INDEX('Instrument History'!$1:$1048576,CcyPerBase!$B1029,CcyPerBase!J$3) / $C1029,""),"")</f>
        <v/>
      </c>
      <c r="K1029" s="5" t="str">
        <f>IF($A1029&lt;&gt;"",IF(K$2&lt;&gt;"",INDEX('Instrument History'!$1:$1048576,CcyPerBase!$B1029,CcyPerBase!K$3) / $C1029,""),"")</f>
        <v/>
      </c>
      <c r="L1029" s="5" t="str">
        <f>IF($A1029&lt;&gt;"",IF(L$2&lt;&gt;"",INDEX('Instrument History'!$1:$1048576,CcyPerBase!$B1029,CcyPerBase!L$3) / $C1029,""),"")</f>
        <v/>
      </c>
      <c r="M1029" s="5" t="str">
        <f>IF($A1029&lt;&gt;"",IF(M$2&lt;&gt;"",INDEX('Instrument History'!$1:$1048576,CcyPerBase!$B1029,CcyPerBase!M$3) / $C1029,""),"")</f>
        <v/>
      </c>
      <c r="N1029" s="5" t="str">
        <f>IF($A1029&lt;&gt;"",IF(N$2&lt;&gt;"",INDEX('Instrument History'!$1:$1048576,CcyPerBase!$B1029,CcyPerBase!N$3) / $C1029,""),"")</f>
        <v/>
      </c>
      <c r="O1029" s="5" t="str">
        <f>IF($A1029&lt;&gt;"",IF(O$2&lt;&gt;"",INDEX('Instrument History'!$1:$1048576,CcyPerBase!$B1029,CcyPerBase!O$3) / $C1029,""),"")</f>
        <v/>
      </c>
      <c r="P1029" s="5" t="str">
        <f>IF($A1029&lt;&gt;"",IF(P$2&lt;&gt;"",INDEX('Instrument History'!$1:$1048576,CcyPerBase!$B1029,CcyPerBase!P$3) / $C1029,""),"")</f>
        <v/>
      </c>
      <c r="Q1029" s="5" t="str">
        <f>IF($A1029&lt;&gt;"",IF(Q$2&lt;&gt;"",INDEX('Instrument History'!$1:$1048576,CcyPerBase!$B1029,CcyPerBase!Q$3) / $C1029,""),"")</f>
        <v/>
      </c>
      <c r="R1029" s="5" t="str">
        <f>IF($A1029&lt;&gt;"",IF(R$2&lt;&gt;"",INDEX('Instrument History'!$1:$1048576,CcyPerBase!$B1029,CcyPerBase!R$3) / $C1029,""),"")</f>
        <v/>
      </c>
      <c r="S1029" s="5" t="str">
        <f>IF($A1029&lt;&gt;"",IF(S$2&lt;&gt;"",INDEX('Instrument History'!$1:$1048576,CcyPerBase!$B1029,CcyPerBase!S$3) / $C1029,""),"")</f>
        <v/>
      </c>
      <c r="T1029" s="5" t="str">
        <f>IF($A1029&lt;&gt;"",IF(T$2&lt;&gt;"",INDEX('Instrument History'!$1:$1048576,CcyPerBase!$B1029,CcyPerBase!T$3) / $C1029,""),"")</f>
        <v/>
      </c>
      <c r="U1029" s="5" t="str">
        <f>IF($A1029&lt;&gt;"",IF(U$2&lt;&gt;"",INDEX('Instrument History'!$1:$1048576,CcyPerBase!$B1029,CcyPerBase!U$3) / $C1029,""),"")</f>
        <v/>
      </c>
      <c r="V1029" s="5" t="str">
        <f>IF($A1029&lt;&gt;"",IF(V$2&lt;&gt;"",INDEX('Instrument History'!$1:$1048576,CcyPerBase!$B1029,CcyPerBase!V$3) / $C1029,""),"")</f>
        <v/>
      </c>
      <c r="W1029" s="5" t="str">
        <f>IF($A1029&lt;&gt;"",IF(W$2&lt;&gt;"",INDEX('Instrument History'!$1:$1048576,CcyPerBase!$B1029,CcyPerBase!W$3) / $C1029,""),"")</f>
        <v/>
      </c>
      <c r="X1029" s="5" t="str">
        <f>IF($A1029&lt;&gt;"",IF(X$2&lt;&gt;"",INDEX('Instrument History'!$1:$1048576,CcyPerBase!$B1029,CcyPerBase!X$3) / $C1029,""),"")</f>
        <v/>
      </c>
    </row>
    <row r="1030" spans="1:24">
      <c r="A1030" s="12" t="str">
        <f>IF(A1029&lt;&gt;"",IF(A1029=$B$3,"",'Instrument History'!A1027),"")</f>
        <v/>
      </c>
      <c r="B1030" t="str">
        <f t="shared" si="16"/>
        <v/>
      </c>
      <c r="C1030" s="5" t="str">
        <f>IF(A1030&lt;&gt;"",INDEX('Instrument History'!$1:$1048576,CcyPerBase!B1030,CcyPerBase!$B$2),"")</f>
        <v/>
      </c>
      <c r="D1030" s="5" t="str">
        <f>IF($A1030&lt;&gt;"",INDEX('Instrument History'!$1:$1048576,CcyPerBase!$B1030,CcyPerBase!D$3) / $C1030,"")</f>
        <v/>
      </c>
      <c r="E1030" s="5" t="str">
        <f>IF($A1030&lt;&gt;"",IF(E$2&lt;&gt;"",INDEX('Instrument History'!$1:$1048576,CcyPerBase!$B1030,CcyPerBase!E$3) / $C1030,""),"")</f>
        <v/>
      </c>
      <c r="F1030" s="5" t="str">
        <f>IF($A1030&lt;&gt;"",IF(F$2&lt;&gt;"",INDEX('Instrument History'!$1:$1048576,CcyPerBase!$B1030,CcyPerBase!F$3) / $C1030,""),"")</f>
        <v/>
      </c>
      <c r="G1030" s="5" t="str">
        <f>IF($A1030&lt;&gt;"",IF(G$2&lt;&gt;"",INDEX('Instrument History'!$1:$1048576,CcyPerBase!$B1030,CcyPerBase!G$3) / $C1030,""),"")</f>
        <v/>
      </c>
      <c r="H1030" s="5" t="str">
        <f>IF($A1030&lt;&gt;"",IF(H$2&lt;&gt;"",INDEX('Instrument History'!$1:$1048576,CcyPerBase!$B1030,CcyPerBase!H$3) / $C1030,""),"")</f>
        <v/>
      </c>
      <c r="I1030" s="5" t="str">
        <f>IF($A1030&lt;&gt;"",IF(I$2&lt;&gt;"",INDEX('Instrument History'!$1:$1048576,CcyPerBase!$B1030,CcyPerBase!I$3) / $C1030,""),"")</f>
        <v/>
      </c>
      <c r="J1030" s="5" t="str">
        <f>IF($A1030&lt;&gt;"",IF(J$2&lt;&gt;"",INDEX('Instrument History'!$1:$1048576,CcyPerBase!$B1030,CcyPerBase!J$3) / $C1030,""),"")</f>
        <v/>
      </c>
      <c r="K1030" s="5" t="str">
        <f>IF($A1030&lt;&gt;"",IF(K$2&lt;&gt;"",INDEX('Instrument History'!$1:$1048576,CcyPerBase!$B1030,CcyPerBase!K$3) / $C1030,""),"")</f>
        <v/>
      </c>
      <c r="L1030" s="5" t="str">
        <f>IF($A1030&lt;&gt;"",IF(L$2&lt;&gt;"",INDEX('Instrument History'!$1:$1048576,CcyPerBase!$B1030,CcyPerBase!L$3) / $C1030,""),"")</f>
        <v/>
      </c>
      <c r="M1030" s="5" t="str">
        <f>IF($A1030&lt;&gt;"",IF(M$2&lt;&gt;"",INDEX('Instrument History'!$1:$1048576,CcyPerBase!$B1030,CcyPerBase!M$3) / $C1030,""),"")</f>
        <v/>
      </c>
      <c r="N1030" s="5" t="str">
        <f>IF($A1030&lt;&gt;"",IF(N$2&lt;&gt;"",INDEX('Instrument History'!$1:$1048576,CcyPerBase!$B1030,CcyPerBase!N$3) / $C1030,""),"")</f>
        <v/>
      </c>
      <c r="O1030" s="5" t="str">
        <f>IF($A1030&lt;&gt;"",IF(O$2&lt;&gt;"",INDEX('Instrument History'!$1:$1048576,CcyPerBase!$B1030,CcyPerBase!O$3) / $C1030,""),"")</f>
        <v/>
      </c>
      <c r="P1030" s="5" t="str">
        <f>IF($A1030&lt;&gt;"",IF(P$2&lt;&gt;"",INDEX('Instrument History'!$1:$1048576,CcyPerBase!$B1030,CcyPerBase!P$3) / $C1030,""),"")</f>
        <v/>
      </c>
      <c r="Q1030" s="5" t="str">
        <f>IF($A1030&lt;&gt;"",IF(Q$2&lt;&gt;"",INDEX('Instrument History'!$1:$1048576,CcyPerBase!$B1030,CcyPerBase!Q$3) / $C1030,""),"")</f>
        <v/>
      </c>
      <c r="R1030" s="5" t="str">
        <f>IF($A1030&lt;&gt;"",IF(R$2&lt;&gt;"",INDEX('Instrument History'!$1:$1048576,CcyPerBase!$B1030,CcyPerBase!R$3) / $C1030,""),"")</f>
        <v/>
      </c>
      <c r="S1030" s="5" t="str">
        <f>IF($A1030&lt;&gt;"",IF(S$2&lt;&gt;"",INDEX('Instrument History'!$1:$1048576,CcyPerBase!$B1030,CcyPerBase!S$3) / $C1030,""),"")</f>
        <v/>
      </c>
      <c r="T1030" s="5" t="str">
        <f>IF($A1030&lt;&gt;"",IF(T$2&lt;&gt;"",INDEX('Instrument History'!$1:$1048576,CcyPerBase!$B1030,CcyPerBase!T$3) / $C1030,""),"")</f>
        <v/>
      </c>
      <c r="U1030" s="5" t="str">
        <f>IF($A1030&lt;&gt;"",IF(U$2&lt;&gt;"",INDEX('Instrument History'!$1:$1048576,CcyPerBase!$B1030,CcyPerBase!U$3) / $C1030,""),"")</f>
        <v/>
      </c>
      <c r="V1030" s="5" t="str">
        <f>IF($A1030&lt;&gt;"",IF(V$2&lt;&gt;"",INDEX('Instrument History'!$1:$1048576,CcyPerBase!$B1030,CcyPerBase!V$3) / $C1030,""),"")</f>
        <v/>
      </c>
      <c r="W1030" s="5" t="str">
        <f>IF($A1030&lt;&gt;"",IF(W$2&lt;&gt;"",INDEX('Instrument History'!$1:$1048576,CcyPerBase!$B1030,CcyPerBase!W$3) / $C1030,""),"")</f>
        <v/>
      </c>
      <c r="X1030" s="5" t="str">
        <f>IF($A1030&lt;&gt;"",IF(X$2&lt;&gt;"",INDEX('Instrument History'!$1:$1048576,CcyPerBase!$B1030,CcyPerBase!X$3) / $C1030,""),"")</f>
        <v/>
      </c>
    </row>
    <row r="1031" spans="1:24">
      <c r="A1031" s="12" t="str">
        <f>IF(A1030&lt;&gt;"",IF(A1030=$B$3,"",'Instrument History'!A1028),"")</f>
        <v/>
      </c>
      <c r="B1031" t="str">
        <f t="shared" ref="B1031:B1094" si="17">IF(A1031&lt;&gt;"",B1030+1,"")</f>
        <v/>
      </c>
      <c r="C1031" s="5" t="str">
        <f>IF(A1031&lt;&gt;"",INDEX('Instrument History'!$1:$1048576,CcyPerBase!B1031,CcyPerBase!$B$2),"")</f>
        <v/>
      </c>
      <c r="D1031" s="5" t="str">
        <f>IF($A1031&lt;&gt;"",INDEX('Instrument History'!$1:$1048576,CcyPerBase!$B1031,CcyPerBase!D$3) / $C1031,"")</f>
        <v/>
      </c>
      <c r="E1031" s="5" t="str">
        <f>IF($A1031&lt;&gt;"",IF(E$2&lt;&gt;"",INDEX('Instrument History'!$1:$1048576,CcyPerBase!$B1031,CcyPerBase!E$3) / $C1031,""),"")</f>
        <v/>
      </c>
      <c r="F1031" s="5" t="str">
        <f>IF($A1031&lt;&gt;"",IF(F$2&lt;&gt;"",INDEX('Instrument History'!$1:$1048576,CcyPerBase!$B1031,CcyPerBase!F$3) / $C1031,""),"")</f>
        <v/>
      </c>
      <c r="G1031" s="5" t="str">
        <f>IF($A1031&lt;&gt;"",IF(G$2&lt;&gt;"",INDEX('Instrument History'!$1:$1048576,CcyPerBase!$B1031,CcyPerBase!G$3) / $C1031,""),"")</f>
        <v/>
      </c>
      <c r="H1031" s="5" t="str">
        <f>IF($A1031&lt;&gt;"",IF(H$2&lt;&gt;"",INDEX('Instrument History'!$1:$1048576,CcyPerBase!$B1031,CcyPerBase!H$3) / $C1031,""),"")</f>
        <v/>
      </c>
      <c r="I1031" s="5" t="str">
        <f>IF($A1031&lt;&gt;"",IF(I$2&lt;&gt;"",INDEX('Instrument History'!$1:$1048576,CcyPerBase!$B1031,CcyPerBase!I$3) / $C1031,""),"")</f>
        <v/>
      </c>
      <c r="J1031" s="5" t="str">
        <f>IF($A1031&lt;&gt;"",IF(J$2&lt;&gt;"",INDEX('Instrument History'!$1:$1048576,CcyPerBase!$B1031,CcyPerBase!J$3) / $C1031,""),"")</f>
        <v/>
      </c>
      <c r="K1031" s="5" t="str">
        <f>IF($A1031&lt;&gt;"",IF(K$2&lt;&gt;"",INDEX('Instrument History'!$1:$1048576,CcyPerBase!$B1031,CcyPerBase!K$3) / $C1031,""),"")</f>
        <v/>
      </c>
      <c r="L1031" s="5" t="str">
        <f>IF($A1031&lt;&gt;"",IF(L$2&lt;&gt;"",INDEX('Instrument History'!$1:$1048576,CcyPerBase!$B1031,CcyPerBase!L$3) / $C1031,""),"")</f>
        <v/>
      </c>
      <c r="M1031" s="5" t="str">
        <f>IF($A1031&lt;&gt;"",IF(M$2&lt;&gt;"",INDEX('Instrument History'!$1:$1048576,CcyPerBase!$B1031,CcyPerBase!M$3) / $C1031,""),"")</f>
        <v/>
      </c>
      <c r="N1031" s="5" t="str">
        <f>IF($A1031&lt;&gt;"",IF(N$2&lt;&gt;"",INDEX('Instrument History'!$1:$1048576,CcyPerBase!$B1031,CcyPerBase!N$3) / $C1031,""),"")</f>
        <v/>
      </c>
      <c r="O1031" s="5" t="str">
        <f>IF($A1031&lt;&gt;"",IF(O$2&lt;&gt;"",INDEX('Instrument History'!$1:$1048576,CcyPerBase!$B1031,CcyPerBase!O$3) / $C1031,""),"")</f>
        <v/>
      </c>
      <c r="P1031" s="5" t="str">
        <f>IF($A1031&lt;&gt;"",IF(P$2&lt;&gt;"",INDEX('Instrument History'!$1:$1048576,CcyPerBase!$B1031,CcyPerBase!P$3) / $C1031,""),"")</f>
        <v/>
      </c>
      <c r="Q1031" s="5" t="str">
        <f>IF($A1031&lt;&gt;"",IF(Q$2&lt;&gt;"",INDEX('Instrument History'!$1:$1048576,CcyPerBase!$B1031,CcyPerBase!Q$3) / $C1031,""),"")</f>
        <v/>
      </c>
      <c r="R1031" s="5" t="str">
        <f>IF($A1031&lt;&gt;"",IF(R$2&lt;&gt;"",INDEX('Instrument History'!$1:$1048576,CcyPerBase!$B1031,CcyPerBase!R$3) / $C1031,""),"")</f>
        <v/>
      </c>
      <c r="S1031" s="5" t="str">
        <f>IF($A1031&lt;&gt;"",IF(S$2&lt;&gt;"",INDEX('Instrument History'!$1:$1048576,CcyPerBase!$B1031,CcyPerBase!S$3) / $C1031,""),"")</f>
        <v/>
      </c>
      <c r="T1031" s="5" t="str">
        <f>IF($A1031&lt;&gt;"",IF(T$2&lt;&gt;"",INDEX('Instrument History'!$1:$1048576,CcyPerBase!$B1031,CcyPerBase!T$3) / $C1031,""),"")</f>
        <v/>
      </c>
      <c r="U1031" s="5" t="str">
        <f>IF($A1031&lt;&gt;"",IF(U$2&lt;&gt;"",INDEX('Instrument History'!$1:$1048576,CcyPerBase!$B1031,CcyPerBase!U$3) / $C1031,""),"")</f>
        <v/>
      </c>
      <c r="V1031" s="5" t="str">
        <f>IF($A1031&lt;&gt;"",IF(V$2&lt;&gt;"",INDEX('Instrument History'!$1:$1048576,CcyPerBase!$B1031,CcyPerBase!V$3) / $C1031,""),"")</f>
        <v/>
      </c>
      <c r="W1031" s="5" t="str">
        <f>IF($A1031&lt;&gt;"",IF(W$2&lt;&gt;"",INDEX('Instrument History'!$1:$1048576,CcyPerBase!$B1031,CcyPerBase!W$3) / $C1031,""),"")</f>
        <v/>
      </c>
      <c r="X1031" s="5" t="str">
        <f>IF($A1031&lt;&gt;"",IF(X$2&lt;&gt;"",INDEX('Instrument History'!$1:$1048576,CcyPerBase!$B1031,CcyPerBase!X$3) / $C1031,""),"")</f>
        <v/>
      </c>
    </row>
    <row r="1032" spans="1:24">
      <c r="A1032" s="12" t="str">
        <f>IF(A1031&lt;&gt;"",IF(A1031=$B$3,"",'Instrument History'!A1029),"")</f>
        <v/>
      </c>
      <c r="B1032" t="str">
        <f t="shared" si="17"/>
        <v/>
      </c>
      <c r="C1032" s="5" t="str">
        <f>IF(A1032&lt;&gt;"",INDEX('Instrument History'!$1:$1048576,CcyPerBase!B1032,CcyPerBase!$B$2),"")</f>
        <v/>
      </c>
      <c r="D1032" s="5" t="str">
        <f>IF($A1032&lt;&gt;"",INDEX('Instrument History'!$1:$1048576,CcyPerBase!$B1032,CcyPerBase!D$3) / $C1032,"")</f>
        <v/>
      </c>
      <c r="E1032" s="5" t="str">
        <f>IF($A1032&lt;&gt;"",IF(E$2&lt;&gt;"",INDEX('Instrument History'!$1:$1048576,CcyPerBase!$B1032,CcyPerBase!E$3) / $C1032,""),"")</f>
        <v/>
      </c>
      <c r="F1032" s="5" t="str">
        <f>IF($A1032&lt;&gt;"",IF(F$2&lt;&gt;"",INDEX('Instrument History'!$1:$1048576,CcyPerBase!$B1032,CcyPerBase!F$3) / $C1032,""),"")</f>
        <v/>
      </c>
      <c r="G1032" s="5" t="str">
        <f>IF($A1032&lt;&gt;"",IF(G$2&lt;&gt;"",INDEX('Instrument History'!$1:$1048576,CcyPerBase!$B1032,CcyPerBase!G$3) / $C1032,""),"")</f>
        <v/>
      </c>
      <c r="H1032" s="5" t="str">
        <f>IF($A1032&lt;&gt;"",IF(H$2&lt;&gt;"",INDEX('Instrument History'!$1:$1048576,CcyPerBase!$B1032,CcyPerBase!H$3) / $C1032,""),"")</f>
        <v/>
      </c>
      <c r="I1032" s="5" t="str">
        <f>IF($A1032&lt;&gt;"",IF(I$2&lt;&gt;"",INDEX('Instrument History'!$1:$1048576,CcyPerBase!$B1032,CcyPerBase!I$3) / $C1032,""),"")</f>
        <v/>
      </c>
      <c r="J1032" s="5" t="str">
        <f>IF($A1032&lt;&gt;"",IF(J$2&lt;&gt;"",INDEX('Instrument History'!$1:$1048576,CcyPerBase!$B1032,CcyPerBase!J$3) / $C1032,""),"")</f>
        <v/>
      </c>
      <c r="K1032" s="5" t="str">
        <f>IF($A1032&lt;&gt;"",IF(K$2&lt;&gt;"",INDEX('Instrument History'!$1:$1048576,CcyPerBase!$B1032,CcyPerBase!K$3) / $C1032,""),"")</f>
        <v/>
      </c>
      <c r="L1032" s="5" t="str">
        <f>IF($A1032&lt;&gt;"",IF(L$2&lt;&gt;"",INDEX('Instrument History'!$1:$1048576,CcyPerBase!$B1032,CcyPerBase!L$3) / $C1032,""),"")</f>
        <v/>
      </c>
      <c r="M1032" s="5" t="str">
        <f>IF($A1032&lt;&gt;"",IF(M$2&lt;&gt;"",INDEX('Instrument History'!$1:$1048576,CcyPerBase!$B1032,CcyPerBase!M$3) / $C1032,""),"")</f>
        <v/>
      </c>
      <c r="N1032" s="5" t="str">
        <f>IF($A1032&lt;&gt;"",IF(N$2&lt;&gt;"",INDEX('Instrument History'!$1:$1048576,CcyPerBase!$B1032,CcyPerBase!N$3) / $C1032,""),"")</f>
        <v/>
      </c>
      <c r="O1032" s="5" t="str">
        <f>IF($A1032&lt;&gt;"",IF(O$2&lt;&gt;"",INDEX('Instrument History'!$1:$1048576,CcyPerBase!$B1032,CcyPerBase!O$3) / $C1032,""),"")</f>
        <v/>
      </c>
      <c r="P1032" s="5" t="str">
        <f>IF($A1032&lt;&gt;"",IF(P$2&lt;&gt;"",INDEX('Instrument History'!$1:$1048576,CcyPerBase!$B1032,CcyPerBase!P$3) / $C1032,""),"")</f>
        <v/>
      </c>
      <c r="Q1032" s="5" t="str">
        <f>IF($A1032&lt;&gt;"",IF(Q$2&lt;&gt;"",INDEX('Instrument History'!$1:$1048576,CcyPerBase!$B1032,CcyPerBase!Q$3) / $C1032,""),"")</f>
        <v/>
      </c>
      <c r="R1032" s="5" t="str">
        <f>IF($A1032&lt;&gt;"",IF(R$2&lt;&gt;"",INDEX('Instrument History'!$1:$1048576,CcyPerBase!$B1032,CcyPerBase!R$3) / $C1032,""),"")</f>
        <v/>
      </c>
      <c r="S1032" s="5" t="str">
        <f>IF($A1032&lt;&gt;"",IF(S$2&lt;&gt;"",INDEX('Instrument History'!$1:$1048576,CcyPerBase!$B1032,CcyPerBase!S$3) / $C1032,""),"")</f>
        <v/>
      </c>
      <c r="T1032" s="5" t="str">
        <f>IF($A1032&lt;&gt;"",IF(T$2&lt;&gt;"",INDEX('Instrument History'!$1:$1048576,CcyPerBase!$B1032,CcyPerBase!T$3) / $C1032,""),"")</f>
        <v/>
      </c>
      <c r="U1032" s="5" t="str">
        <f>IF($A1032&lt;&gt;"",IF(U$2&lt;&gt;"",INDEX('Instrument History'!$1:$1048576,CcyPerBase!$B1032,CcyPerBase!U$3) / $C1032,""),"")</f>
        <v/>
      </c>
      <c r="V1032" s="5" t="str">
        <f>IF($A1032&lt;&gt;"",IF(V$2&lt;&gt;"",INDEX('Instrument History'!$1:$1048576,CcyPerBase!$B1032,CcyPerBase!V$3) / $C1032,""),"")</f>
        <v/>
      </c>
      <c r="W1032" s="5" t="str">
        <f>IF($A1032&lt;&gt;"",IF(W$2&lt;&gt;"",INDEX('Instrument History'!$1:$1048576,CcyPerBase!$B1032,CcyPerBase!W$3) / $C1032,""),"")</f>
        <v/>
      </c>
      <c r="X1032" s="5" t="str">
        <f>IF($A1032&lt;&gt;"",IF(X$2&lt;&gt;"",INDEX('Instrument History'!$1:$1048576,CcyPerBase!$B1032,CcyPerBase!X$3) / $C1032,""),"")</f>
        <v/>
      </c>
    </row>
    <row r="1033" spans="1:24">
      <c r="A1033" s="12" t="str">
        <f>IF(A1032&lt;&gt;"",IF(A1032=$B$3,"",'Instrument History'!A1030),"")</f>
        <v/>
      </c>
      <c r="B1033" t="str">
        <f t="shared" si="17"/>
        <v/>
      </c>
      <c r="C1033" s="5" t="str">
        <f>IF(A1033&lt;&gt;"",INDEX('Instrument History'!$1:$1048576,CcyPerBase!B1033,CcyPerBase!$B$2),"")</f>
        <v/>
      </c>
      <c r="D1033" s="5" t="str">
        <f>IF($A1033&lt;&gt;"",INDEX('Instrument History'!$1:$1048576,CcyPerBase!$B1033,CcyPerBase!D$3) / $C1033,"")</f>
        <v/>
      </c>
      <c r="E1033" s="5" t="str">
        <f>IF($A1033&lt;&gt;"",IF(E$2&lt;&gt;"",INDEX('Instrument History'!$1:$1048576,CcyPerBase!$B1033,CcyPerBase!E$3) / $C1033,""),"")</f>
        <v/>
      </c>
      <c r="F1033" s="5" t="str">
        <f>IF($A1033&lt;&gt;"",IF(F$2&lt;&gt;"",INDEX('Instrument History'!$1:$1048576,CcyPerBase!$B1033,CcyPerBase!F$3) / $C1033,""),"")</f>
        <v/>
      </c>
      <c r="G1033" s="5" t="str">
        <f>IF($A1033&lt;&gt;"",IF(G$2&lt;&gt;"",INDEX('Instrument History'!$1:$1048576,CcyPerBase!$B1033,CcyPerBase!G$3) / $C1033,""),"")</f>
        <v/>
      </c>
      <c r="H1033" s="5" t="str">
        <f>IF($A1033&lt;&gt;"",IF(H$2&lt;&gt;"",INDEX('Instrument History'!$1:$1048576,CcyPerBase!$B1033,CcyPerBase!H$3) / $C1033,""),"")</f>
        <v/>
      </c>
      <c r="I1033" s="5" t="str">
        <f>IF($A1033&lt;&gt;"",IF(I$2&lt;&gt;"",INDEX('Instrument History'!$1:$1048576,CcyPerBase!$B1033,CcyPerBase!I$3) / $C1033,""),"")</f>
        <v/>
      </c>
      <c r="J1033" s="5" t="str">
        <f>IF($A1033&lt;&gt;"",IF(J$2&lt;&gt;"",INDEX('Instrument History'!$1:$1048576,CcyPerBase!$B1033,CcyPerBase!J$3) / $C1033,""),"")</f>
        <v/>
      </c>
      <c r="K1033" s="5" t="str">
        <f>IF($A1033&lt;&gt;"",IF(K$2&lt;&gt;"",INDEX('Instrument History'!$1:$1048576,CcyPerBase!$B1033,CcyPerBase!K$3) / $C1033,""),"")</f>
        <v/>
      </c>
      <c r="L1033" s="5" t="str">
        <f>IF($A1033&lt;&gt;"",IF(L$2&lt;&gt;"",INDEX('Instrument History'!$1:$1048576,CcyPerBase!$B1033,CcyPerBase!L$3) / $C1033,""),"")</f>
        <v/>
      </c>
      <c r="M1033" s="5" t="str">
        <f>IF($A1033&lt;&gt;"",IF(M$2&lt;&gt;"",INDEX('Instrument History'!$1:$1048576,CcyPerBase!$B1033,CcyPerBase!M$3) / $C1033,""),"")</f>
        <v/>
      </c>
      <c r="N1033" s="5" t="str">
        <f>IF($A1033&lt;&gt;"",IF(N$2&lt;&gt;"",INDEX('Instrument History'!$1:$1048576,CcyPerBase!$B1033,CcyPerBase!N$3) / $C1033,""),"")</f>
        <v/>
      </c>
      <c r="O1033" s="5" t="str">
        <f>IF($A1033&lt;&gt;"",IF(O$2&lt;&gt;"",INDEX('Instrument History'!$1:$1048576,CcyPerBase!$B1033,CcyPerBase!O$3) / $C1033,""),"")</f>
        <v/>
      </c>
      <c r="P1033" s="5" t="str">
        <f>IF($A1033&lt;&gt;"",IF(P$2&lt;&gt;"",INDEX('Instrument History'!$1:$1048576,CcyPerBase!$B1033,CcyPerBase!P$3) / $C1033,""),"")</f>
        <v/>
      </c>
      <c r="Q1033" s="5" t="str">
        <f>IF($A1033&lt;&gt;"",IF(Q$2&lt;&gt;"",INDEX('Instrument History'!$1:$1048576,CcyPerBase!$B1033,CcyPerBase!Q$3) / $C1033,""),"")</f>
        <v/>
      </c>
      <c r="R1033" s="5" t="str">
        <f>IF($A1033&lt;&gt;"",IF(R$2&lt;&gt;"",INDEX('Instrument History'!$1:$1048576,CcyPerBase!$B1033,CcyPerBase!R$3) / $C1033,""),"")</f>
        <v/>
      </c>
      <c r="S1033" s="5" t="str">
        <f>IF($A1033&lt;&gt;"",IF(S$2&lt;&gt;"",INDEX('Instrument History'!$1:$1048576,CcyPerBase!$B1033,CcyPerBase!S$3) / $C1033,""),"")</f>
        <v/>
      </c>
      <c r="T1033" s="5" t="str">
        <f>IF($A1033&lt;&gt;"",IF(T$2&lt;&gt;"",INDEX('Instrument History'!$1:$1048576,CcyPerBase!$B1033,CcyPerBase!T$3) / $C1033,""),"")</f>
        <v/>
      </c>
      <c r="U1033" s="5" t="str">
        <f>IF($A1033&lt;&gt;"",IF(U$2&lt;&gt;"",INDEX('Instrument History'!$1:$1048576,CcyPerBase!$B1033,CcyPerBase!U$3) / $C1033,""),"")</f>
        <v/>
      </c>
      <c r="V1033" s="5" t="str">
        <f>IF($A1033&lt;&gt;"",IF(V$2&lt;&gt;"",INDEX('Instrument History'!$1:$1048576,CcyPerBase!$B1033,CcyPerBase!V$3) / $C1033,""),"")</f>
        <v/>
      </c>
      <c r="W1033" s="5" t="str">
        <f>IF($A1033&lt;&gt;"",IF(W$2&lt;&gt;"",INDEX('Instrument History'!$1:$1048576,CcyPerBase!$B1033,CcyPerBase!W$3) / $C1033,""),"")</f>
        <v/>
      </c>
      <c r="X1033" s="5" t="str">
        <f>IF($A1033&lt;&gt;"",IF(X$2&lt;&gt;"",INDEX('Instrument History'!$1:$1048576,CcyPerBase!$B1033,CcyPerBase!X$3) / $C1033,""),"")</f>
        <v/>
      </c>
    </row>
    <row r="1034" spans="1:24">
      <c r="A1034" s="12" t="str">
        <f>IF(A1033&lt;&gt;"",IF(A1033=$B$3,"",'Instrument History'!A1031),"")</f>
        <v/>
      </c>
      <c r="B1034" t="str">
        <f t="shared" si="17"/>
        <v/>
      </c>
      <c r="C1034" s="5" t="str">
        <f>IF(A1034&lt;&gt;"",INDEX('Instrument History'!$1:$1048576,CcyPerBase!B1034,CcyPerBase!$B$2),"")</f>
        <v/>
      </c>
      <c r="D1034" s="5" t="str">
        <f>IF($A1034&lt;&gt;"",INDEX('Instrument History'!$1:$1048576,CcyPerBase!$B1034,CcyPerBase!D$3) / $C1034,"")</f>
        <v/>
      </c>
      <c r="E1034" s="5" t="str">
        <f>IF($A1034&lt;&gt;"",IF(E$2&lt;&gt;"",INDEX('Instrument History'!$1:$1048576,CcyPerBase!$B1034,CcyPerBase!E$3) / $C1034,""),"")</f>
        <v/>
      </c>
      <c r="F1034" s="5" t="str">
        <f>IF($A1034&lt;&gt;"",IF(F$2&lt;&gt;"",INDEX('Instrument History'!$1:$1048576,CcyPerBase!$B1034,CcyPerBase!F$3) / $C1034,""),"")</f>
        <v/>
      </c>
      <c r="G1034" s="5" t="str">
        <f>IF($A1034&lt;&gt;"",IF(G$2&lt;&gt;"",INDEX('Instrument History'!$1:$1048576,CcyPerBase!$B1034,CcyPerBase!G$3) / $C1034,""),"")</f>
        <v/>
      </c>
      <c r="H1034" s="5" t="str">
        <f>IF($A1034&lt;&gt;"",IF(H$2&lt;&gt;"",INDEX('Instrument History'!$1:$1048576,CcyPerBase!$B1034,CcyPerBase!H$3) / $C1034,""),"")</f>
        <v/>
      </c>
      <c r="I1034" s="5" t="str">
        <f>IF($A1034&lt;&gt;"",IF(I$2&lt;&gt;"",INDEX('Instrument History'!$1:$1048576,CcyPerBase!$B1034,CcyPerBase!I$3) / $C1034,""),"")</f>
        <v/>
      </c>
      <c r="J1034" s="5" t="str">
        <f>IF($A1034&lt;&gt;"",IF(J$2&lt;&gt;"",INDEX('Instrument History'!$1:$1048576,CcyPerBase!$B1034,CcyPerBase!J$3) / $C1034,""),"")</f>
        <v/>
      </c>
      <c r="K1034" s="5" t="str">
        <f>IF($A1034&lt;&gt;"",IF(K$2&lt;&gt;"",INDEX('Instrument History'!$1:$1048576,CcyPerBase!$B1034,CcyPerBase!K$3) / $C1034,""),"")</f>
        <v/>
      </c>
      <c r="L1034" s="5" t="str">
        <f>IF($A1034&lt;&gt;"",IF(L$2&lt;&gt;"",INDEX('Instrument History'!$1:$1048576,CcyPerBase!$B1034,CcyPerBase!L$3) / $C1034,""),"")</f>
        <v/>
      </c>
      <c r="M1034" s="5" t="str">
        <f>IF($A1034&lt;&gt;"",IF(M$2&lt;&gt;"",INDEX('Instrument History'!$1:$1048576,CcyPerBase!$B1034,CcyPerBase!M$3) / $C1034,""),"")</f>
        <v/>
      </c>
      <c r="N1034" s="5" t="str">
        <f>IF($A1034&lt;&gt;"",IF(N$2&lt;&gt;"",INDEX('Instrument History'!$1:$1048576,CcyPerBase!$B1034,CcyPerBase!N$3) / $C1034,""),"")</f>
        <v/>
      </c>
      <c r="O1034" s="5" t="str">
        <f>IF($A1034&lt;&gt;"",IF(O$2&lt;&gt;"",INDEX('Instrument History'!$1:$1048576,CcyPerBase!$B1034,CcyPerBase!O$3) / $C1034,""),"")</f>
        <v/>
      </c>
      <c r="P1034" s="5" t="str">
        <f>IF($A1034&lt;&gt;"",IF(P$2&lt;&gt;"",INDEX('Instrument History'!$1:$1048576,CcyPerBase!$B1034,CcyPerBase!P$3) / $C1034,""),"")</f>
        <v/>
      </c>
      <c r="Q1034" s="5" t="str">
        <f>IF($A1034&lt;&gt;"",IF(Q$2&lt;&gt;"",INDEX('Instrument History'!$1:$1048576,CcyPerBase!$B1034,CcyPerBase!Q$3) / $C1034,""),"")</f>
        <v/>
      </c>
      <c r="R1034" s="5" t="str">
        <f>IF($A1034&lt;&gt;"",IF(R$2&lt;&gt;"",INDEX('Instrument History'!$1:$1048576,CcyPerBase!$B1034,CcyPerBase!R$3) / $C1034,""),"")</f>
        <v/>
      </c>
      <c r="S1034" s="5" t="str">
        <f>IF($A1034&lt;&gt;"",IF(S$2&lt;&gt;"",INDEX('Instrument History'!$1:$1048576,CcyPerBase!$B1034,CcyPerBase!S$3) / $C1034,""),"")</f>
        <v/>
      </c>
      <c r="T1034" s="5" t="str">
        <f>IF($A1034&lt;&gt;"",IF(T$2&lt;&gt;"",INDEX('Instrument History'!$1:$1048576,CcyPerBase!$B1034,CcyPerBase!T$3) / $C1034,""),"")</f>
        <v/>
      </c>
      <c r="U1034" s="5" t="str">
        <f>IF($A1034&lt;&gt;"",IF(U$2&lt;&gt;"",INDEX('Instrument History'!$1:$1048576,CcyPerBase!$B1034,CcyPerBase!U$3) / $C1034,""),"")</f>
        <v/>
      </c>
      <c r="V1034" s="5" t="str">
        <f>IF($A1034&lt;&gt;"",IF(V$2&lt;&gt;"",INDEX('Instrument History'!$1:$1048576,CcyPerBase!$B1034,CcyPerBase!V$3) / $C1034,""),"")</f>
        <v/>
      </c>
      <c r="W1034" s="5" t="str">
        <f>IF($A1034&lt;&gt;"",IF(W$2&lt;&gt;"",INDEX('Instrument History'!$1:$1048576,CcyPerBase!$B1034,CcyPerBase!W$3) / $C1034,""),"")</f>
        <v/>
      </c>
      <c r="X1034" s="5" t="str">
        <f>IF($A1034&lt;&gt;"",IF(X$2&lt;&gt;"",INDEX('Instrument History'!$1:$1048576,CcyPerBase!$B1034,CcyPerBase!X$3) / $C1034,""),"")</f>
        <v/>
      </c>
    </row>
    <row r="1035" spans="1:24">
      <c r="A1035" s="12" t="str">
        <f>IF(A1034&lt;&gt;"",IF(A1034=$B$3,"",'Instrument History'!A1032),"")</f>
        <v/>
      </c>
      <c r="B1035" t="str">
        <f t="shared" si="17"/>
        <v/>
      </c>
      <c r="C1035" s="5" t="str">
        <f>IF(A1035&lt;&gt;"",INDEX('Instrument History'!$1:$1048576,CcyPerBase!B1035,CcyPerBase!$B$2),"")</f>
        <v/>
      </c>
      <c r="D1035" s="5" t="str">
        <f>IF($A1035&lt;&gt;"",INDEX('Instrument History'!$1:$1048576,CcyPerBase!$B1035,CcyPerBase!D$3) / $C1035,"")</f>
        <v/>
      </c>
      <c r="E1035" s="5" t="str">
        <f>IF($A1035&lt;&gt;"",IF(E$2&lt;&gt;"",INDEX('Instrument History'!$1:$1048576,CcyPerBase!$B1035,CcyPerBase!E$3) / $C1035,""),"")</f>
        <v/>
      </c>
      <c r="F1035" s="5" t="str">
        <f>IF($A1035&lt;&gt;"",IF(F$2&lt;&gt;"",INDEX('Instrument History'!$1:$1048576,CcyPerBase!$B1035,CcyPerBase!F$3) / $C1035,""),"")</f>
        <v/>
      </c>
      <c r="G1035" s="5" t="str">
        <f>IF($A1035&lt;&gt;"",IF(G$2&lt;&gt;"",INDEX('Instrument History'!$1:$1048576,CcyPerBase!$B1035,CcyPerBase!G$3) / $C1035,""),"")</f>
        <v/>
      </c>
      <c r="H1035" s="5" t="str">
        <f>IF($A1035&lt;&gt;"",IF(H$2&lt;&gt;"",INDEX('Instrument History'!$1:$1048576,CcyPerBase!$B1035,CcyPerBase!H$3) / $C1035,""),"")</f>
        <v/>
      </c>
      <c r="I1035" s="5" t="str">
        <f>IF($A1035&lt;&gt;"",IF(I$2&lt;&gt;"",INDEX('Instrument History'!$1:$1048576,CcyPerBase!$B1035,CcyPerBase!I$3) / $C1035,""),"")</f>
        <v/>
      </c>
      <c r="J1035" s="5" t="str">
        <f>IF($A1035&lt;&gt;"",IF(J$2&lt;&gt;"",INDEX('Instrument History'!$1:$1048576,CcyPerBase!$B1035,CcyPerBase!J$3) / $C1035,""),"")</f>
        <v/>
      </c>
      <c r="K1035" s="5" t="str">
        <f>IF($A1035&lt;&gt;"",IF(K$2&lt;&gt;"",INDEX('Instrument History'!$1:$1048576,CcyPerBase!$B1035,CcyPerBase!K$3) / $C1035,""),"")</f>
        <v/>
      </c>
      <c r="L1035" s="5" t="str">
        <f>IF($A1035&lt;&gt;"",IF(L$2&lt;&gt;"",INDEX('Instrument History'!$1:$1048576,CcyPerBase!$B1035,CcyPerBase!L$3) / $C1035,""),"")</f>
        <v/>
      </c>
      <c r="M1035" s="5" t="str">
        <f>IF($A1035&lt;&gt;"",IF(M$2&lt;&gt;"",INDEX('Instrument History'!$1:$1048576,CcyPerBase!$B1035,CcyPerBase!M$3) / $C1035,""),"")</f>
        <v/>
      </c>
      <c r="N1035" s="5" t="str">
        <f>IF($A1035&lt;&gt;"",IF(N$2&lt;&gt;"",INDEX('Instrument History'!$1:$1048576,CcyPerBase!$B1035,CcyPerBase!N$3) / $C1035,""),"")</f>
        <v/>
      </c>
      <c r="O1035" s="5" t="str">
        <f>IF($A1035&lt;&gt;"",IF(O$2&lt;&gt;"",INDEX('Instrument History'!$1:$1048576,CcyPerBase!$B1035,CcyPerBase!O$3) / $C1035,""),"")</f>
        <v/>
      </c>
      <c r="P1035" s="5" t="str">
        <f>IF($A1035&lt;&gt;"",IF(P$2&lt;&gt;"",INDEX('Instrument History'!$1:$1048576,CcyPerBase!$B1035,CcyPerBase!P$3) / $C1035,""),"")</f>
        <v/>
      </c>
      <c r="Q1035" s="5" t="str">
        <f>IF($A1035&lt;&gt;"",IF(Q$2&lt;&gt;"",INDEX('Instrument History'!$1:$1048576,CcyPerBase!$B1035,CcyPerBase!Q$3) / $C1035,""),"")</f>
        <v/>
      </c>
      <c r="R1035" s="5" t="str">
        <f>IF($A1035&lt;&gt;"",IF(R$2&lt;&gt;"",INDEX('Instrument History'!$1:$1048576,CcyPerBase!$B1035,CcyPerBase!R$3) / $C1035,""),"")</f>
        <v/>
      </c>
      <c r="S1035" s="5" t="str">
        <f>IF($A1035&lt;&gt;"",IF(S$2&lt;&gt;"",INDEX('Instrument History'!$1:$1048576,CcyPerBase!$B1035,CcyPerBase!S$3) / $C1035,""),"")</f>
        <v/>
      </c>
      <c r="T1035" s="5" t="str">
        <f>IF($A1035&lt;&gt;"",IF(T$2&lt;&gt;"",INDEX('Instrument History'!$1:$1048576,CcyPerBase!$B1035,CcyPerBase!T$3) / $C1035,""),"")</f>
        <v/>
      </c>
      <c r="U1035" s="5" t="str">
        <f>IF($A1035&lt;&gt;"",IF(U$2&lt;&gt;"",INDEX('Instrument History'!$1:$1048576,CcyPerBase!$B1035,CcyPerBase!U$3) / $C1035,""),"")</f>
        <v/>
      </c>
      <c r="V1035" s="5" t="str">
        <f>IF($A1035&lt;&gt;"",IF(V$2&lt;&gt;"",INDEX('Instrument History'!$1:$1048576,CcyPerBase!$B1035,CcyPerBase!V$3) / $C1035,""),"")</f>
        <v/>
      </c>
      <c r="W1035" s="5" t="str">
        <f>IF($A1035&lt;&gt;"",IF(W$2&lt;&gt;"",INDEX('Instrument History'!$1:$1048576,CcyPerBase!$B1035,CcyPerBase!W$3) / $C1035,""),"")</f>
        <v/>
      </c>
      <c r="X1035" s="5" t="str">
        <f>IF($A1035&lt;&gt;"",IF(X$2&lt;&gt;"",INDEX('Instrument History'!$1:$1048576,CcyPerBase!$B1035,CcyPerBase!X$3) / $C1035,""),"")</f>
        <v/>
      </c>
    </row>
    <row r="1036" spans="1:24">
      <c r="A1036" s="12" t="str">
        <f>IF(A1035&lt;&gt;"",IF(A1035=$B$3,"",'Instrument History'!A1033),"")</f>
        <v/>
      </c>
      <c r="B1036" t="str">
        <f t="shared" si="17"/>
        <v/>
      </c>
      <c r="C1036" s="5" t="str">
        <f>IF(A1036&lt;&gt;"",INDEX('Instrument History'!$1:$1048576,CcyPerBase!B1036,CcyPerBase!$B$2),"")</f>
        <v/>
      </c>
      <c r="D1036" s="5" t="str">
        <f>IF($A1036&lt;&gt;"",INDEX('Instrument History'!$1:$1048576,CcyPerBase!$B1036,CcyPerBase!D$3) / $C1036,"")</f>
        <v/>
      </c>
      <c r="E1036" s="5" t="str">
        <f>IF($A1036&lt;&gt;"",IF(E$2&lt;&gt;"",INDEX('Instrument History'!$1:$1048576,CcyPerBase!$B1036,CcyPerBase!E$3) / $C1036,""),"")</f>
        <v/>
      </c>
      <c r="F1036" s="5" t="str">
        <f>IF($A1036&lt;&gt;"",IF(F$2&lt;&gt;"",INDEX('Instrument History'!$1:$1048576,CcyPerBase!$B1036,CcyPerBase!F$3) / $C1036,""),"")</f>
        <v/>
      </c>
      <c r="G1036" s="5" t="str">
        <f>IF($A1036&lt;&gt;"",IF(G$2&lt;&gt;"",INDEX('Instrument History'!$1:$1048576,CcyPerBase!$B1036,CcyPerBase!G$3) / $C1036,""),"")</f>
        <v/>
      </c>
      <c r="H1036" s="5" t="str">
        <f>IF($A1036&lt;&gt;"",IF(H$2&lt;&gt;"",INDEX('Instrument History'!$1:$1048576,CcyPerBase!$B1036,CcyPerBase!H$3) / $C1036,""),"")</f>
        <v/>
      </c>
      <c r="I1036" s="5" t="str">
        <f>IF($A1036&lt;&gt;"",IF(I$2&lt;&gt;"",INDEX('Instrument History'!$1:$1048576,CcyPerBase!$B1036,CcyPerBase!I$3) / $C1036,""),"")</f>
        <v/>
      </c>
      <c r="J1036" s="5" t="str">
        <f>IF($A1036&lt;&gt;"",IF(J$2&lt;&gt;"",INDEX('Instrument History'!$1:$1048576,CcyPerBase!$B1036,CcyPerBase!J$3) / $C1036,""),"")</f>
        <v/>
      </c>
      <c r="K1036" s="5" t="str">
        <f>IF($A1036&lt;&gt;"",IF(K$2&lt;&gt;"",INDEX('Instrument History'!$1:$1048576,CcyPerBase!$B1036,CcyPerBase!K$3) / $C1036,""),"")</f>
        <v/>
      </c>
      <c r="L1036" s="5" t="str">
        <f>IF($A1036&lt;&gt;"",IF(L$2&lt;&gt;"",INDEX('Instrument History'!$1:$1048576,CcyPerBase!$B1036,CcyPerBase!L$3) / $C1036,""),"")</f>
        <v/>
      </c>
      <c r="M1036" s="5" t="str">
        <f>IF($A1036&lt;&gt;"",IF(M$2&lt;&gt;"",INDEX('Instrument History'!$1:$1048576,CcyPerBase!$B1036,CcyPerBase!M$3) / $C1036,""),"")</f>
        <v/>
      </c>
      <c r="N1036" s="5" t="str">
        <f>IF($A1036&lt;&gt;"",IF(N$2&lt;&gt;"",INDEX('Instrument History'!$1:$1048576,CcyPerBase!$B1036,CcyPerBase!N$3) / $C1036,""),"")</f>
        <v/>
      </c>
      <c r="O1036" s="5" t="str">
        <f>IF($A1036&lt;&gt;"",IF(O$2&lt;&gt;"",INDEX('Instrument History'!$1:$1048576,CcyPerBase!$B1036,CcyPerBase!O$3) / $C1036,""),"")</f>
        <v/>
      </c>
      <c r="P1036" s="5" t="str">
        <f>IF($A1036&lt;&gt;"",IF(P$2&lt;&gt;"",INDEX('Instrument History'!$1:$1048576,CcyPerBase!$B1036,CcyPerBase!P$3) / $C1036,""),"")</f>
        <v/>
      </c>
      <c r="Q1036" s="5" t="str">
        <f>IF($A1036&lt;&gt;"",IF(Q$2&lt;&gt;"",INDEX('Instrument History'!$1:$1048576,CcyPerBase!$B1036,CcyPerBase!Q$3) / $C1036,""),"")</f>
        <v/>
      </c>
      <c r="R1036" s="5" t="str">
        <f>IF($A1036&lt;&gt;"",IF(R$2&lt;&gt;"",INDEX('Instrument History'!$1:$1048576,CcyPerBase!$B1036,CcyPerBase!R$3) / $C1036,""),"")</f>
        <v/>
      </c>
      <c r="S1036" s="5" t="str">
        <f>IF($A1036&lt;&gt;"",IF(S$2&lt;&gt;"",INDEX('Instrument History'!$1:$1048576,CcyPerBase!$B1036,CcyPerBase!S$3) / $C1036,""),"")</f>
        <v/>
      </c>
      <c r="T1036" s="5" t="str">
        <f>IF($A1036&lt;&gt;"",IF(T$2&lt;&gt;"",INDEX('Instrument History'!$1:$1048576,CcyPerBase!$B1036,CcyPerBase!T$3) / $C1036,""),"")</f>
        <v/>
      </c>
      <c r="U1036" s="5" t="str">
        <f>IF($A1036&lt;&gt;"",IF(U$2&lt;&gt;"",INDEX('Instrument History'!$1:$1048576,CcyPerBase!$B1036,CcyPerBase!U$3) / $C1036,""),"")</f>
        <v/>
      </c>
      <c r="V1036" s="5" t="str">
        <f>IF($A1036&lt;&gt;"",IF(V$2&lt;&gt;"",INDEX('Instrument History'!$1:$1048576,CcyPerBase!$B1036,CcyPerBase!V$3) / $C1036,""),"")</f>
        <v/>
      </c>
      <c r="W1036" s="5" t="str">
        <f>IF($A1036&lt;&gt;"",IF(W$2&lt;&gt;"",INDEX('Instrument History'!$1:$1048576,CcyPerBase!$B1036,CcyPerBase!W$3) / $C1036,""),"")</f>
        <v/>
      </c>
      <c r="X1036" s="5" t="str">
        <f>IF($A1036&lt;&gt;"",IF(X$2&lt;&gt;"",INDEX('Instrument History'!$1:$1048576,CcyPerBase!$B1036,CcyPerBase!X$3) / $C1036,""),"")</f>
        <v/>
      </c>
    </row>
    <row r="1037" spans="1:24">
      <c r="A1037" s="12" t="str">
        <f>IF(A1036&lt;&gt;"",IF(A1036=$B$3,"",'Instrument History'!A1034),"")</f>
        <v/>
      </c>
      <c r="B1037" t="str">
        <f t="shared" si="17"/>
        <v/>
      </c>
      <c r="C1037" s="5" t="str">
        <f>IF(A1037&lt;&gt;"",INDEX('Instrument History'!$1:$1048576,CcyPerBase!B1037,CcyPerBase!$B$2),"")</f>
        <v/>
      </c>
      <c r="D1037" s="5" t="str">
        <f>IF($A1037&lt;&gt;"",INDEX('Instrument History'!$1:$1048576,CcyPerBase!$B1037,CcyPerBase!D$3) / $C1037,"")</f>
        <v/>
      </c>
      <c r="E1037" s="5" t="str">
        <f>IF($A1037&lt;&gt;"",IF(E$2&lt;&gt;"",INDEX('Instrument History'!$1:$1048576,CcyPerBase!$B1037,CcyPerBase!E$3) / $C1037,""),"")</f>
        <v/>
      </c>
      <c r="F1037" s="5" t="str">
        <f>IF($A1037&lt;&gt;"",IF(F$2&lt;&gt;"",INDEX('Instrument History'!$1:$1048576,CcyPerBase!$B1037,CcyPerBase!F$3) / $C1037,""),"")</f>
        <v/>
      </c>
      <c r="G1037" s="5" t="str">
        <f>IF($A1037&lt;&gt;"",IF(G$2&lt;&gt;"",INDEX('Instrument History'!$1:$1048576,CcyPerBase!$B1037,CcyPerBase!G$3) / $C1037,""),"")</f>
        <v/>
      </c>
      <c r="H1037" s="5" t="str">
        <f>IF($A1037&lt;&gt;"",IF(H$2&lt;&gt;"",INDEX('Instrument History'!$1:$1048576,CcyPerBase!$B1037,CcyPerBase!H$3) / $C1037,""),"")</f>
        <v/>
      </c>
      <c r="I1037" s="5" t="str">
        <f>IF($A1037&lt;&gt;"",IF(I$2&lt;&gt;"",INDEX('Instrument History'!$1:$1048576,CcyPerBase!$B1037,CcyPerBase!I$3) / $C1037,""),"")</f>
        <v/>
      </c>
      <c r="J1037" s="5" t="str">
        <f>IF($A1037&lt;&gt;"",IF(J$2&lt;&gt;"",INDEX('Instrument History'!$1:$1048576,CcyPerBase!$B1037,CcyPerBase!J$3) / $C1037,""),"")</f>
        <v/>
      </c>
      <c r="K1037" s="5" t="str">
        <f>IF($A1037&lt;&gt;"",IF(K$2&lt;&gt;"",INDEX('Instrument History'!$1:$1048576,CcyPerBase!$B1037,CcyPerBase!K$3) / $C1037,""),"")</f>
        <v/>
      </c>
      <c r="L1037" s="5" t="str">
        <f>IF($A1037&lt;&gt;"",IF(L$2&lt;&gt;"",INDEX('Instrument History'!$1:$1048576,CcyPerBase!$B1037,CcyPerBase!L$3) / $C1037,""),"")</f>
        <v/>
      </c>
      <c r="M1037" s="5" t="str">
        <f>IF($A1037&lt;&gt;"",IF(M$2&lt;&gt;"",INDEX('Instrument History'!$1:$1048576,CcyPerBase!$B1037,CcyPerBase!M$3) / $C1037,""),"")</f>
        <v/>
      </c>
      <c r="N1037" s="5" t="str">
        <f>IF($A1037&lt;&gt;"",IF(N$2&lt;&gt;"",INDEX('Instrument History'!$1:$1048576,CcyPerBase!$B1037,CcyPerBase!N$3) / $C1037,""),"")</f>
        <v/>
      </c>
      <c r="O1037" s="5" t="str">
        <f>IF($A1037&lt;&gt;"",IF(O$2&lt;&gt;"",INDEX('Instrument History'!$1:$1048576,CcyPerBase!$B1037,CcyPerBase!O$3) / $C1037,""),"")</f>
        <v/>
      </c>
      <c r="P1037" s="5" t="str">
        <f>IF($A1037&lt;&gt;"",IF(P$2&lt;&gt;"",INDEX('Instrument History'!$1:$1048576,CcyPerBase!$B1037,CcyPerBase!P$3) / $C1037,""),"")</f>
        <v/>
      </c>
      <c r="Q1037" s="5" t="str">
        <f>IF($A1037&lt;&gt;"",IF(Q$2&lt;&gt;"",INDEX('Instrument History'!$1:$1048576,CcyPerBase!$B1037,CcyPerBase!Q$3) / $C1037,""),"")</f>
        <v/>
      </c>
      <c r="R1037" s="5" t="str">
        <f>IF($A1037&lt;&gt;"",IF(R$2&lt;&gt;"",INDEX('Instrument History'!$1:$1048576,CcyPerBase!$B1037,CcyPerBase!R$3) / $C1037,""),"")</f>
        <v/>
      </c>
      <c r="S1037" s="5" t="str">
        <f>IF($A1037&lt;&gt;"",IF(S$2&lt;&gt;"",INDEX('Instrument History'!$1:$1048576,CcyPerBase!$B1037,CcyPerBase!S$3) / $C1037,""),"")</f>
        <v/>
      </c>
      <c r="T1037" s="5" t="str">
        <f>IF($A1037&lt;&gt;"",IF(T$2&lt;&gt;"",INDEX('Instrument History'!$1:$1048576,CcyPerBase!$B1037,CcyPerBase!T$3) / $C1037,""),"")</f>
        <v/>
      </c>
      <c r="U1037" s="5" t="str">
        <f>IF($A1037&lt;&gt;"",IF(U$2&lt;&gt;"",INDEX('Instrument History'!$1:$1048576,CcyPerBase!$B1037,CcyPerBase!U$3) / $C1037,""),"")</f>
        <v/>
      </c>
      <c r="V1037" s="5" t="str">
        <f>IF($A1037&lt;&gt;"",IF(V$2&lt;&gt;"",INDEX('Instrument History'!$1:$1048576,CcyPerBase!$B1037,CcyPerBase!V$3) / $C1037,""),"")</f>
        <v/>
      </c>
      <c r="W1037" s="5" t="str">
        <f>IF($A1037&lt;&gt;"",IF(W$2&lt;&gt;"",INDEX('Instrument History'!$1:$1048576,CcyPerBase!$B1037,CcyPerBase!W$3) / $C1037,""),"")</f>
        <v/>
      </c>
      <c r="X1037" s="5" t="str">
        <f>IF($A1037&lt;&gt;"",IF(X$2&lt;&gt;"",INDEX('Instrument History'!$1:$1048576,CcyPerBase!$B1037,CcyPerBase!X$3) / $C1037,""),"")</f>
        <v/>
      </c>
    </row>
    <row r="1038" spans="1:24">
      <c r="A1038" s="12" t="str">
        <f>IF(A1037&lt;&gt;"",IF(A1037=$B$3,"",'Instrument History'!A1035),"")</f>
        <v/>
      </c>
      <c r="B1038" t="str">
        <f t="shared" si="17"/>
        <v/>
      </c>
      <c r="C1038" s="5" t="str">
        <f>IF(A1038&lt;&gt;"",INDEX('Instrument History'!$1:$1048576,CcyPerBase!B1038,CcyPerBase!$B$2),"")</f>
        <v/>
      </c>
      <c r="D1038" s="5" t="str">
        <f>IF($A1038&lt;&gt;"",INDEX('Instrument History'!$1:$1048576,CcyPerBase!$B1038,CcyPerBase!D$3) / $C1038,"")</f>
        <v/>
      </c>
      <c r="E1038" s="5" t="str">
        <f>IF($A1038&lt;&gt;"",IF(E$2&lt;&gt;"",INDEX('Instrument History'!$1:$1048576,CcyPerBase!$B1038,CcyPerBase!E$3) / $C1038,""),"")</f>
        <v/>
      </c>
      <c r="F1038" s="5" t="str">
        <f>IF($A1038&lt;&gt;"",IF(F$2&lt;&gt;"",INDEX('Instrument History'!$1:$1048576,CcyPerBase!$B1038,CcyPerBase!F$3) / $C1038,""),"")</f>
        <v/>
      </c>
      <c r="G1038" s="5" t="str">
        <f>IF($A1038&lt;&gt;"",IF(G$2&lt;&gt;"",INDEX('Instrument History'!$1:$1048576,CcyPerBase!$B1038,CcyPerBase!G$3) / $C1038,""),"")</f>
        <v/>
      </c>
      <c r="H1038" s="5" t="str">
        <f>IF($A1038&lt;&gt;"",IF(H$2&lt;&gt;"",INDEX('Instrument History'!$1:$1048576,CcyPerBase!$B1038,CcyPerBase!H$3) / $C1038,""),"")</f>
        <v/>
      </c>
      <c r="I1038" s="5" t="str">
        <f>IF($A1038&lt;&gt;"",IF(I$2&lt;&gt;"",INDEX('Instrument History'!$1:$1048576,CcyPerBase!$B1038,CcyPerBase!I$3) / $C1038,""),"")</f>
        <v/>
      </c>
      <c r="J1038" s="5" t="str">
        <f>IF($A1038&lt;&gt;"",IF(J$2&lt;&gt;"",INDEX('Instrument History'!$1:$1048576,CcyPerBase!$B1038,CcyPerBase!J$3) / $C1038,""),"")</f>
        <v/>
      </c>
      <c r="K1038" s="5" t="str">
        <f>IF($A1038&lt;&gt;"",IF(K$2&lt;&gt;"",INDEX('Instrument History'!$1:$1048576,CcyPerBase!$B1038,CcyPerBase!K$3) / $C1038,""),"")</f>
        <v/>
      </c>
      <c r="L1038" s="5" t="str">
        <f>IF($A1038&lt;&gt;"",IF(L$2&lt;&gt;"",INDEX('Instrument History'!$1:$1048576,CcyPerBase!$B1038,CcyPerBase!L$3) / $C1038,""),"")</f>
        <v/>
      </c>
      <c r="M1038" s="5" t="str">
        <f>IF($A1038&lt;&gt;"",IF(M$2&lt;&gt;"",INDEX('Instrument History'!$1:$1048576,CcyPerBase!$B1038,CcyPerBase!M$3) / $C1038,""),"")</f>
        <v/>
      </c>
      <c r="N1038" s="5" t="str">
        <f>IF($A1038&lt;&gt;"",IF(N$2&lt;&gt;"",INDEX('Instrument History'!$1:$1048576,CcyPerBase!$B1038,CcyPerBase!N$3) / $C1038,""),"")</f>
        <v/>
      </c>
      <c r="O1038" s="5" t="str">
        <f>IF($A1038&lt;&gt;"",IF(O$2&lt;&gt;"",INDEX('Instrument History'!$1:$1048576,CcyPerBase!$B1038,CcyPerBase!O$3) / $C1038,""),"")</f>
        <v/>
      </c>
      <c r="P1038" s="5" t="str">
        <f>IF($A1038&lt;&gt;"",IF(P$2&lt;&gt;"",INDEX('Instrument History'!$1:$1048576,CcyPerBase!$B1038,CcyPerBase!P$3) / $C1038,""),"")</f>
        <v/>
      </c>
      <c r="Q1038" s="5" t="str">
        <f>IF($A1038&lt;&gt;"",IF(Q$2&lt;&gt;"",INDEX('Instrument History'!$1:$1048576,CcyPerBase!$B1038,CcyPerBase!Q$3) / $C1038,""),"")</f>
        <v/>
      </c>
      <c r="R1038" s="5" t="str">
        <f>IF($A1038&lt;&gt;"",IF(R$2&lt;&gt;"",INDEX('Instrument History'!$1:$1048576,CcyPerBase!$B1038,CcyPerBase!R$3) / $C1038,""),"")</f>
        <v/>
      </c>
      <c r="S1038" s="5" t="str">
        <f>IF($A1038&lt;&gt;"",IF(S$2&lt;&gt;"",INDEX('Instrument History'!$1:$1048576,CcyPerBase!$B1038,CcyPerBase!S$3) / $C1038,""),"")</f>
        <v/>
      </c>
      <c r="T1038" s="5" t="str">
        <f>IF($A1038&lt;&gt;"",IF(T$2&lt;&gt;"",INDEX('Instrument History'!$1:$1048576,CcyPerBase!$B1038,CcyPerBase!T$3) / $C1038,""),"")</f>
        <v/>
      </c>
      <c r="U1038" s="5" t="str">
        <f>IF($A1038&lt;&gt;"",IF(U$2&lt;&gt;"",INDEX('Instrument History'!$1:$1048576,CcyPerBase!$B1038,CcyPerBase!U$3) / $C1038,""),"")</f>
        <v/>
      </c>
      <c r="V1038" s="5" t="str">
        <f>IF($A1038&lt;&gt;"",IF(V$2&lt;&gt;"",INDEX('Instrument History'!$1:$1048576,CcyPerBase!$B1038,CcyPerBase!V$3) / $C1038,""),"")</f>
        <v/>
      </c>
      <c r="W1038" s="5" t="str">
        <f>IF($A1038&lt;&gt;"",IF(W$2&lt;&gt;"",INDEX('Instrument History'!$1:$1048576,CcyPerBase!$B1038,CcyPerBase!W$3) / $C1038,""),"")</f>
        <v/>
      </c>
      <c r="X1038" s="5" t="str">
        <f>IF($A1038&lt;&gt;"",IF(X$2&lt;&gt;"",INDEX('Instrument History'!$1:$1048576,CcyPerBase!$B1038,CcyPerBase!X$3) / $C1038,""),"")</f>
        <v/>
      </c>
    </row>
    <row r="1039" spans="1:24">
      <c r="A1039" s="12" t="str">
        <f>IF(A1038&lt;&gt;"",IF(A1038=$B$3,"",'Instrument History'!A1036),"")</f>
        <v/>
      </c>
      <c r="B1039" t="str">
        <f t="shared" si="17"/>
        <v/>
      </c>
      <c r="C1039" s="5" t="str">
        <f>IF(A1039&lt;&gt;"",INDEX('Instrument History'!$1:$1048576,CcyPerBase!B1039,CcyPerBase!$B$2),"")</f>
        <v/>
      </c>
      <c r="D1039" s="5" t="str">
        <f>IF($A1039&lt;&gt;"",INDEX('Instrument History'!$1:$1048576,CcyPerBase!$B1039,CcyPerBase!D$3) / $C1039,"")</f>
        <v/>
      </c>
      <c r="E1039" s="5" t="str">
        <f>IF($A1039&lt;&gt;"",IF(E$2&lt;&gt;"",INDEX('Instrument History'!$1:$1048576,CcyPerBase!$B1039,CcyPerBase!E$3) / $C1039,""),"")</f>
        <v/>
      </c>
      <c r="F1039" s="5" t="str">
        <f>IF($A1039&lt;&gt;"",IF(F$2&lt;&gt;"",INDEX('Instrument History'!$1:$1048576,CcyPerBase!$B1039,CcyPerBase!F$3) / $C1039,""),"")</f>
        <v/>
      </c>
      <c r="G1039" s="5" t="str">
        <f>IF($A1039&lt;&gt;"",IF(G$2&lt;&gt;"",INDEX('Instrument History'!$1:$1048576,CcyPerBase!$B1039,CcyPerBase!G$3) / $C1039,""),"")</f>
        <v/>
      </c>
      <c r="H1039" s="5" t="str">
        <f>IF($A1039&lt;&gt;"",IF(H$2&lt;&gt;"",INDEX('Instrument History'!$1:$1048576,CcyPerBase!$B1039,CcyPerBase!H$3) / $C1039,""),"")</f>
        <v/>
      </c>
      <c r="I1039" s="5" t="str">
        <f>IF($A1039&lt;&gt;"",IF(I$2&lt;&gt;"",INDEX('Instrument History'!$1:$1048576,CcyPerBase!$B1039,CcyPerBase!I$3) / $C1039,""),"")</f>
        <v/>
      </c>
      <c r="J1039" s="5" t="str">
        <f>IF($A1039&lt;&gt;"",IF(J$2&lt;&gt;"",INDEX('Instrument History'!$1:$1048576,CcyPerBase!$B1039,CcyPerBase!J$3) / $C1039,""),"")</f>
        <v/>
      </c>
      <c r="K1039" s="5" t="str">
        <f>IF($A1039&lt;&gt;"",IF(K$2&lt;&gt;"",INDEX('Instrument History'!$1:$1048576,CcyPerBase!$B1039,CcyPerBase!K$3) / $C1039,""),"")</f>
        <v/>
      </c>
      <c r="L1039" s="5" t="str">
        <f>IF($A1039&lt;&gt;"",IF(L$2&lt;&gt;"",INDEX('Instrument History'!$1:$1048576,CcyPerBase!$B1039,CcyPerBase!L$3) / $C1039,""),"")</f>
        <v/>
      </c>
      <c r="M1039" s="5" t="str">
        <f>IF($A1039&lt;&gt;"",IF(M$2&lt;&gt;"",INDEX('Instrument History'!$1:$1048576,CcyPerBase!$B1039,CcyPerBase!M$3) / $C1039,""),"")</f>
        <v/>
      </c>
      <c r="N1039" s="5" t="str">
        <f>IF($A1039&lt;&gt;"",IF(N$2&lt;&gt;"",INDEX('Instrument History'!$1:$1048576,CcyPerBase!$B1039,CcyPerBase!N$3) / $C1039,""),"")</f>
        <v/>
      </c>
      <c r="O1039" s="5" t="str">
        <f>IF($A1039&lt;&gt;"",IF(O$2&lt;&gt;"",INDEX('Instrument History'!$1:$1048576,CcyPerBase!$B1039,CcyPerBase!O$3) / $C1039,""),"")</f>
        <v/>
      </c>
      <c r="P1039" s="5" t="str">
        <f>IF($A1039&lt;&gt;"",IF(P$2&lt;&gt;"",INDEX('Instrument History'!$1:$1048576,CcyPerBase!$B1039,CcyPerBase!P$3) / $C1039,""),"")</f>
        <v/>
      </c>
      <c r="Q1039" s="5" t="str">
        <f>IF($A1039&lt;&gt;"",IF(Q$2&lt;&gt;"",INDEX('Instrument History'!$1:$1048576,CcyPerBase!$B1039,CcyPerBase!Q$3) / $C1039,""),"")</f>
        <v/>
      </c>
      <c r="R1039" s="5" t="str">
        <f>IF($A1039&lt;&gt;"",IF(R$2&lt;&gt;"",INDEX('Instrument History'!$1:$1048576,CcyPerBase!$B1039,CcyPerBase!R$3) / $C1039,""),"")</f>
        <v/>
      </c>
      <c r="S1039" s="5" t="str">
        <f>IF($A1039&lt;&gt;"",IF(S$2&lt;&gt;"",INDEX('Instrument History'!$1:$1048576,CcyPerBase!$B1039,CcyPerBase!S$3) / $C1039,""),"")</f>
        <v/>
      </c>
      <c r="T1039" s="5" t="str">
        <f>IF($A1039&lt;&gt;"",IF(T$2&lt;&gt;"",INDEX('Instrument History'!$1:$1048576,CcyPerBase!$B1039,CcyPerBase!T$3) / $C1039,""),"")</f>
        <v/>
      </c>
      <c r="U1039" s="5" t="str">
        <f>IF($A1039&lt;&gt;"",IF(U$2&lt;&gt;"",INDEX('Instrument History'!$1:$1048576,CcyPerBase!$B1039,CcyPerBase!U$3) / $C1039,""),"")</f>
        <v/>
      </c>
      <c r="V1039" s="5" t="str">
        <f>IF($A1039&lt;&gt;"",IF(V$2&lt;&gt;"",INDEX('Instrument History'!$1:$1048576,CcyPerBase!$B1039,CcyPerBase!V$3) / $C1039,""),"")</f>
        <v/>
      </c>
      <c r="W1039" s="5" t="str">
        <f>IF($A1039&lt;&gt;"",IF(W$2&lt;&gt;"",INDEX('Instrument History'!$1:$1048576,CcyPerBase!$B1039,CcyPerBase!W$3) / $C1039,""),"")</f>
        <v/>
      </c>
      <c r="X1039" s="5" t="str">
        <f>IF($A1039&lt;&gt;"",IF(X$2&lt;&gt;"",INDEX('Instrument History'!$1:$1048576,CcyPerBase!$B1039,CcyPerBase!X$3) / $C1039,""),"")</f>
        <v/>
      </c>
    </row>
    <row r="1040" spans="1:24">
      <c r="A1040" s="12" t="str">
        <f>IF(A1039&lt;&gt;"",IF(A1039=$B$3,"",'Instrument History'!A1037),"")</f>
        <v/>
      </c>
      <c r="B1040" t="str">
        <f t="shared" si="17"/>
        <v/>
      </c>
      <c r="C1040" s="5" t="str">
        <f>IF(A1040&lt;&gt;"",INDEX('Instrument History'!$1:$1048576,CcyPerBase!B1040,CcyPerBase!$B$2),"")</f>
        <v/>
      </c>
      <c r="D1040" s="5" t="str">
        <f>IF($A1040&lt;&gt;"",INDEX('Instrument History'!$1:$1048576,CcyPerBase!$B1040,CcyPerBase!D$3) / $C1040,"")</f>
        <v/>
      </c>
      <c r="E1040" s="5" t="str">
        <f>IF($A1040&lt;&gt;"",IF(E$2&lt;&gt;"",INDEX('Instrument History'!$1:$1048576,CcyPerBase!$B1040,CcyPerBase!E$3) / $C1040,""),"")</f>
        <v/>
      </c>
      <c r="F1040" s="5" t="str">
        <f>IF($A1040&lt;&gt;"",IF(F$2&lt;&gt;"",INDEX('Instrument History'!$1:$1048576,CcyPerBase!$B1040,CcyPerBase!F$3) / $C1040,""),"")</f>
        <v/>
      </c>
      <c r="G1040" s="5" t="str">
        <f>IF($A1040&lt;&gt;"",IF(G$2&lt;&gt;"",INDEX('Instrument History'!$1:$1048576,CcyPerBase!$B1040,CcyPerBase!G$3) / $C1040,""),"")</f>
        <v/>
      </c>
      <c r="H1040" s="5" t="str">
        <f>IF($A1040&lt;&gt;"",IF(H$2&lt;&gt;"",INDEX('Instrument History'!$1:$1048576,CcyPerBase!$B1040,CcyPerBase!H$3) / $C1040,""),"")</f>
        <v/>
      </c>
      <c r="I1040" s="5" t="str">
        <f>IF($A1040&lt;&gt;"",IF(I$2&lt;&gt;"",INDEX('Instrument History'!$1:$1048576,CcyPerBase!$B1040,CcyPerBase!I$3) / $C1040,""),"")</f>
        <v/>
      </c>
      <c r="J1040" s="5" t="str">
        <f>IF($A1040&lt;&gt;"",IF(J$2&lt;&gt;"",INDEX('Instrument History'!$1:$1048576,CcyPerBase!$B1040,CcyPerBase!J$3) / $C1040,""),"")</f>
        <v/>
      </c>
      <c r="K1040" s="5" t="str">
        <f>IF($A1040&lt;&gt;"",IF(K$2&lt;&gt;"",INDEX('Instrument History'!$1:$1048576,CcyPerBase!$B1040,CcyPerBase!K$3) / $C1040,""),"")</f>
        <v/>
      </c>
      <c r="L1040" s="5" t="str">
        <f>IF($A1040&lt;&gt;"",IF(L$2&lt;&gt;"",INDEX('Instrument History'!$1:$1048576,CcyPerBase!$B1040,CcyPerBase!L$3) / $C1040,""),"")</f>
        <v/>
      </c>
      <c r="M1040" s="5" t="str">
        <f>IF($A1040&lt;&gt;"",IF(M$2&lt;&gt;"",INDEX('Instrument History'!$1:$1048576,CcyPerBase!$B1040,CcyPerBase!M$3) / $C1040,""),"")</f>
        <v/>
      </c>
      <c r="N1040" s="5" t="str">
        <f>IF($A1040&lt;&gt;"",IF(N$2&lt;&gt;"",INDEX('Instrument History'!$1:$1048576,CcyPerBase!$B1040,CcyPerBase!N$3) / $C1040,""),"")</f>
        <v/>
      </c>
      <c r="O1040" s="5" t="str">
        <f>IF($A1040&lt;&gt;"",IF(O$2&lt;&gt;"",INDEX('Instrument History'!$1:$1048576,CcyPerBase!$B1040,CcyPerBase!O$3) / $C1040,""),"")</f>
        <v/>
      </c>
      <c r="P1040" s="5" t="str">
        <f>IF($A1040&lt;&gt;"",IF(P$2&lt;&gt;"",INDEX('Instrument History'!$1:$1048576,CcyPerBase!$B1040,CcyPerBase!P$3) / $C1040,""),"")</f>
        <v/>
      </c>
      <c r="Q1040" s="5" t="str">
        <f>IF($A1040&lt;&gt;"",IF(Q$2&lt;&gt;"",INDEX('Instrument History'!$1:$1048576,CcyPerBase!$B1040,CcyPerBase!Q$3) / $C1040,""),"")</f>
        <v/>
      </c>
      <c r="R1040" s="5" t="str">
        <f>IF($A1040&lt;&gt;"",IF(R$2&lt;&gt;"",INDEX('Instrument History'!$1:$1048576,CcyPerBase!$B1040,CcyPerBase!R$3) / $C1040,""),"")</f>
        <v/>
      </c>
      <c r="S1040" s="5" t="str">
        <f>IF($A1040&lt;&gt;"",IF(S$2&lt;&gt;"",INDEX('Instrument History'!$1:$1048576,CcyPerBase!$B1040,CcyPerBase!S$3) / $C1040,""),"")</f>
        <v/>
      </c>
      <c r="T1040" s="5" t="str">
        <f>IF($A1040&lt;&gt;"",IF(T$2&lt;&gt;"",INDEX('Instrument History'!$1:$1048576,CcyPerBase!$B1040,CcyPerBase!T$3) / $C1040,""),"")</f>
        <v/>
      </c>
      <c r="U1040" s="5" t="str">
        <f>IF($A1040&lt;&gt;"",IF(U$2&lt;&gt;"",INDEX('Instrument History'!$1:$1048576,CcyPerBase!$B1040,CcyPerBase!U$3) / $C1040,""),"")</f>
        <v/>
      </c>
      <c r="V1040" s="5" t="str">
        <f>IF($A1040&lt;&gt;"",IF(V$2&lt;&gt;"",INDEX('Instrument History'!$1:$1048576,CcyPerBase!$B1040,CcyPerBase!V$3) / $C1040,""),"")</f>
        <v/>
      </c>
      <c r="W1040" s="5" t="str">
        <f>IF($A1040&lt;&gt;"",IF(W$2&lt;&gt;"",INDEX('Instrument History'!$1:$1048576,CcyPerBase!$B1040,CcyPerBase!W$3) / $C1040,""),"")</f>
        <v/>
      </c>
      <c r="X1040" s="5" t="str">
        <f>IF($A1040&lt;&gt;"",IF(X$2&lt;&gt;"",INDEX('Instrument History'!$1:$1048576,CcyPerBase!$B1040,CcyPerBase!X$3) / $C1040,""),"")</f>
        <v/>
      </c>
    </row>
    <row r="1041" spans="1:24">
      <c r="A1041" s="12" t="str">
        <f>IF(A1040&lt;&gt;"",IF(A1040=$B$3,"",'Instrument History'!A1038),"")</f>
        <v/>
      </c>
      <c r="B1041" t="str">
        <f t="shared" si="17"/>
        <v/>
      </c>
      <c r="C1041" s="5" t="str">
        <f>IF(A1041&lt;&gt;"",INDEX('Instrument History'!$1:$1048576,CcyPerBase!B1041,CcyPerBase!$B$2),"")</f>
        <v/>
      </c>
      <c r="D1041" s="5" t="str">
        <f>IF($A1041&lt;&gt;"",INDEX('Instrument History'!$1:$1048576,CcyPerBase!$B1041,CcyPerBase!D$3) / $C1041,"")</f>
        <v/>
      </c>
      <c r="E1041" s="5" t="str">
        <f>IF($A1041&lt;&gt;"",IF(E$2&lt;&gt;"",INDEX('Instrument History'!$1:$1048576,CcyPerBase!$B1041,CcyPerBase!E$3) / $C1041,""),"")</f>
        <v/>
      </c>
      <c r="F1041" s="5" t="str">
        <f>IF($A1041&lt;&gt;"",IF(F$2&lt;&gt;"",INDEX('Instrument History'!$1:$1048576,CcyPerBase!$B1041,CcyPerBase!F$3) / $C1041,""),"")</f>
        <v/>
      </c>
      <c r="G1041" s="5" t="str">
        <f>IF($A1041&lt;&gt;"",IF(G$2&lt;&gt;"",INDEX('Instrument History'!$1:$1048576,CcyPerBase!$B1041,CcyPerBase!G$3) / $C1041,""),"")</f>
        <v/>
      </c>
      <c r="H1041" s="5" t="str">
        <f>IF($A1041&lt;&gt;"",IF(H$2&lt;&gt;"",INDEX('Instrument History'!$1:$1048576,CcyPerBase!$B1041,CcyPerBase!H$3) / $C1041,""),"")</f>
        <v/>
      </c>
      <c r="I1041" s="5" t="str">
        <f>IF($A1041&lt;&gt;"",IF(I$2&lt;&gt;"",INDEX('Instrument History'!$1:$1048576,CcyPerBase!$B1041,CcyPerBase!I$3) / $C1041,""),"")</f>
        <v/>
      </c>
      <c r="J1041" s="5" t="str">
        <f>IF($A1041&lt;&gt;"",IF(J$2&lt;&gt;"",INDEX('Instrument History'!$1:$1048576,CcyPerBase!$B1041,CcyPerBase!J$3) / $C1041,""),"")</f>
        <v/>
      </c>
      <c r="K1041" s="5" t="str">
        <f>IF($A1041&lt;&gt;"",IF(K$2&lt;&gt;"",INDEX('Instrument History'!$1:$1048576,CcyPerBase!$B1041,CcyPerBase!K$3) / $C1041,""),"")</f>
        <v/>
      </c>
      <c r="L1041" s="5" t="str">
        <f>IF($A1041&lt;&gt;"",IF(L$2&lt;&gt;"",INDEX('Instrument History'!$1:$1048576,CcyPerBase!$B1041,CcyPerBase!L$3) / $C1041,""),"")</f>
        <v/>
      </c>
      <c r="M1041" s="5" t="str">
        <f>IF($A1041&lt;&gt;"",IF(M$2&lt;&gt;"",INDEX('Instrument History'!$1:$1048576,CcyPerBase!$B1041,CcyPerBase!M$3) / $C1041,""),"")</f>
        <v/>
      </c>
      <c r="N1041" s="5" t="str">
        <f>IF($A1041&lt;&gt;"",IF(N$2&lt;&gt;"",INDEX('Instrument History'!$1:$1048576,CcyPerBase!$B1041,CcyPerBase!N$3) / $C1041,""),"")</f>
        <v/>
      </c>
      <c r="O1041" s="5" t="str">
        <f>IF($A1041&lt;&gt;"",IF(O$2&lt;&gt;"",INDEX('Instrument History'!$1:$1048576,CcyPerBase!$B1041,CcyPerBase!O$3) / $C1041,""),"")</f>
        <v/>
      </c>
      <c r="P1041" s="5" t="str">
        <f>IF($A1041&lt;&gt;"",IF(P$2&lt;&gt;"",INDEX('Instrument History'!$1:$1048576,CcyPerBase!$B1041,CcyPerBase!P$3) / $C1041,""),"")</f>
        <v/>
      </c>
      <c r="Q1041" s="5" t="str">
        <f>IF($A1041&lt;&gt;"",IF(Q$2&lt;&gt;"",INDEX('Instrument History'!$1:$1048576,CcyPerBase!$B1041,CcyPerBase!Q$3) / $C1041,""),"")</f>
        <v/>
      </c>
      <c r="R1041" s="5" t="str">
        <f>IF($A1041&lt;&gt;"",IF(R$2&lt;&gt;"",INDEX('Instrument History'!$1:$1048576,CcyPerBase!$B1041,CcyPerBase!R$3) / $C1041,""),"")</f>
        <v/>
      </c>
      <c r="S1041" s="5" t="str">
        <f>IF($A1041&lt;&gt;"",IF(S$2&lt;&gt;"",INDEX('Instrument History'!$1:$1048576,CcyPerBase!$B1041,CcyPerBase!S$3) / $C1041,""),"")</f>
        <v/>
      </c>
      <c r="T1041" s="5" t="str">
        <f>IF($A1041&lt;&gt;"",IF(T$2&lt;&gt;"",INDEX('Instrument History'!$1:$1048576,CcyPerBase!$B1041,CcyPerBase!T$3) / $C1041,""),"")</f>
        <v/>
      </c>
      <c r="U1041" s="5" t="str">
        <f>IF($A1041&lt;&gt;"",IF(U$2&lt;&gt;"",INDEX('Instrument History'!$1:$1048576,CcyPerBase!$B1041,CcyPerBase!U$3) / $C1041,""),"")</f>
        <v/>
      </c>
      <c r="V1041" s="5" t="str">
        <f>IF($A1041&lt;&gt;"",IF(V$2&lt;&gt;"",INDEX('Instrument History'!$1:$1048576,CcyPerBase!$B1041,CcyPerBase!V$3) / $C1041,""),"")</f>
        <v/>
      </c>
      <c r="W1041" s="5" t="str">
        <f>IF($A1041&lt;&gt;"",IF(W$2&lt;&gt;"",INDEX('Instrument History'!$1:$1048576,CcyPerBase!$B1041,CcyPerBase!W$3) / $C1041,""),"")</f>
        <v/>
      </c>
      <c r="X1041" s="5" t="str">
        <f>IF($A1041&lt;&gt;"",IF(X$2&lt;&gt;"",INDEX('Instrument History'!$1:$1048576,CcyPerBase!$B1041,CcyPerBase!X$3) / $C1041,""),"")</f>
        <v/>
      </c>
    </row>
    <row r="1042" spans="1:24">
      <c r="A1042" s="12" t="str">
        <f>IF(A1041&lt;&gt;"",IF(A1041=$B$3,"",'Instrument History'!A1039),"")</f>
        <v/>
      </c>
      <c r="B1042" t="str">
        <f t="shared" si="17"/>
        <v/>
      </c>
      <c r="C1042" s="5" t="str">
        <f>IF(A1042&lt;&gt;"",INDEX('Instrument History'!$1:$1048576,CcyPerBase!B1042,CcyPerBase!$B$2),"")</f>
        <v/>
      </c>
      <c r="D1042" s="5" t="str">
        <f>IF($A1042&lt;&gt;"",INDEX('Instrument History'!$1:$1048576,CcyPerBase!$B1042,CcyPerBase!D$3) / $C1042,"")</f>
        <v/>
      </c>
      <c r="E1042" s="5" t="str">
        <f>IF($A1042&lt;&gt;"",IF(E$2&lt;&gt;"",INDEX('Instrument History'!$1:$1048576,CcyPerBase!$B1042,CcyPerBase!E$3) / $C1042,""),"")</f>
        <v/>
      </c>
      <c r="F1042" s="5" t="str">
        <f>IF($A1042&lt;&gt;"",IF(F$2&lt;&gt;"",INDEX('Instrument History'!$1:$1048576,CcyPerBase!$B1042,CcyPerBase!F$3) / $C1042,""),"")</f>
        <v/>
      </c>
      <c r="G1042" s="5" t="str">
        <f>IF($A1042&lt;&gt;"",IF(G$2&lt;&gt;"",INDEX('Instrument History'!$1:$1048576,CcyPerBase!$B1042,CcyPerBase!G$3) / $C1042,""),"")</f>
        <v/>
      </c>
      <c r="H1042" s="5" t="str">
        <f>IF($A1042&lt;&gt;"",IF(H$2&lt;&gt;"",INDEX('Instrument History'!$1:$1048576,CcyPerBase!$B1042,CcyPerBase!H$3) / $C1042,""),"")</f>
        <v/>
      </c>
      <c r="I1042" s="5" t="str">
        <f>IF($A1042&lt;&gt;"",IF(I$2&lt;&gt;"",INDEX('Instrument History'!$1:$1048576,CcyPerBase!$B1042,CcyPerBase!I$3) / $C1042,""),"")</f>
        <v/>
      </c>
      <c r="J1042" s="5" t="str">
        <f>IF($A1042&lt;&gt;"",IF(J$2&lt;&gt;"",INDEX('Instrument History'!$1:$1048576,CcyPerBase!$B1042,CcyPerBase!J$3) / $C1042,""),"")</f>
        <v/>
      </c>
      <c r="K1042" s="5" t="str">
        <f>IF($A1042&lt;&gt;"",IF(K$2&lt;&gt;"",INDEX('Instrument History'!$1:$1048576,CcyPerBase!$B1042,CcyPerBase!K$3) / $C1042,""),"")</f>
        <v/>
      </c>
      <c r="L1042" s="5" t="str">
        <f>IF($A1042&lt;&gt;"",IF(L$2&lt;&gt;"",INDEX('Instrument History'!$1:$1048576,CcyPerBase!$B1042,CcyPerBase!L$3) / $C1042,""),"")</f>
        <v/>
      </c>
      <c r="M1042" s="5" t="str">
        <f>IF($A1042&lt;&gt;"",IF(M$2&lt;&gt;"",INDEX('Instrument History'!$1:$1048576,CcyPerBase!$B1042,CcyPerBase!M$3) / $C1042,""),"")</f>
        <v/>
      </c>
      <c r="N1042" s="5" t="str">
        <f>IF($A1042&lt;&gt;"",IF(N$2&lt;&gt;"",INDEX('Instrument History'!$1:$1048576,CcyPerBase!$B1042,CcyPerBase!N$3) / $C1042,""),"")</f>
        <v/>
      </c>
      <c r="O1042" s="5" t="str">
        <f>IF($A1042&lt;&gt;"",IF(O$2&lt;&gt;"",INDEX('Instrument History'!$1:$1048576,CcyPerBase!$B1042,CcyPerBase!O$3) / $C1042,""),"")</f>
        <v/>
      </c>
      <c r="P1042" s="5" t="str">
        <f>IF($A1042&lt;&gt;"",IF(P$2&lt;&gt;"",INDEX('Instrument History'!$1:$1048576,CcyPerBase!$B1042,CcyPerBase!P$3) / $C1042,""),"")</f>
        <v/>
      </c>
      <c r="Q1042" s="5" t="str">
        <f>IF($A1042&lt;&gt;"",IF(Q$2&lt;&gt;"",INDEX('Instrument History'!$1:$1048576,CcyPerBase!$B1042,CcyPerBase!Q$3) / $C1042,""),"")</f>
        <v/>
      </c>
      <c r="R1042" s="5" t="str">
        <f>IF($A1042&lt;&gt;"",IF(R$2&lt;&gt;"",INDEX('Instrument History'!$1:$1048576,CcyPerBase!$B1042,CcyPerBase!R$3) / $C1042,""),"")</f>
        <v/>
      </c>
      <c r="S1042" s="5" t="str">
        <f>IF($A1042&lt;&gt;"",IF(S$2&lt;&gt;"",INDEX('Instrument History'!$1:$1048576,CcyPerBase!$B1042,CcyPerBase!S$3) / $C1042,""),"")</f>
        <v/>
      </c>
      <c r="T1042" s="5" t="str">
        <f>IF($A1042&lt;&gt;"",IF(T$2&lt;&gt;"",INDEX('Instrument History'!$1:$1048576,CcyPerBase!$B1042,CcyPerBase!T$3) / $C1042,""),"")</f>
        <v/>
      </c>
      <c r="U1042" s="5" t="str">
        <f>IF($A1042&lt;&gt;"",IF(U$2&lt;&gt;"",INDEX('Instrument History'!$1:$1048576,CcyPerBase!$B1042,CcyPerBase!U$3) / $C1042,""),"")</f>
        <v/>
      </c>
      <c r="V1042" s="5" t="str">
        <f>IF($A1042&lt;&gt;"",IF(V$2&lt;&gt;"",INDEX('Instrument History'!$1:$1048576,CcyPerBase!$B1042,CcyPerBase!V$3) / $C1042,""),"")</f>
        <v/>
      </c>
      <c r="W1042" s="5" t="str">
        <f>IF($A1042&lt;&gt;"",IF(W$2&lt;&gt;"",INDEX('Instrument History'!$1:$1048576,CcyPerBase!$B1042,CcyPerBase!W$3) / $C1042,""),"")</f>
        <v/>
      </c>
      <c r="X1042" s="5" t="str">
        <f>IF($A1042&lt;&gt;"",IF(X$2&lt;&gt;"",INDEX('Instrument History'!$1:$1048576,CcyPerBase!$B1042,CcyPerBase!X$3) / $C1042,""),"")</f>
        <v/>
      </c>
    </row>
    <row r="1043" spans="1:24">
      <c r="A1043" s="12" t="str">
        <f>IF(A1042&lt;&gt;"",IF(A1042=$B$3,"",'Instrument History'!A1040),"")</f>
        <v/>
      </c>
      <c r="B1043" t="str">
        <f t="shared" si="17"/>
        <v/>
      </c>
      <c r="C1043" s="5" t="str">
        <f>IF(A1043&lt;&gt;"",INDEX('Instrument History'!$1:$1048576,CcyPerBase!B1043,CcyPerBase!$B$2),"")</f>
        <v/>
      </c>
      <c r="D1043" s="5" t="str">
        <f>IF($A1043&lt;&gt;"",INDEX('Instrument History'!$1:$1048576,CcyPerBase!$B1043,CcyPerBase!D$3) / $C1043,"")</f>
        <v/>
      </c>
      <c r="E1043" s="5" t="str">
        <f>IF($A1043&lt;&gt;"",IF(E$2&lt;&gt;"",INDEX('Instrument History'!$1:$1048576,CcyPerBase!$B1043,CcyPerBase!E$3) / $C1043,""),"")</f>
        <v/>
      </c>
      <c r="F1043" s="5" t="str">
        <f>IF($A1043&lt;&gt;"",IF(F$2&lt;&gt;"",INDEX('Instrument History'!$1:$1048576,CcyPerBase!$B1043,CcyPerBase!F$3) / $C1043,""),"")</f>
        <v/>
      </c>
      <c r="G1043" s="5" t="str">
        <f>IF($A1043&lt;&gt;"",IF(G$2&lt;&gt;"",INDEX('Instrument History'!$1:$1048576,CcyPerBase!$B1043,CcyPerBase!G$3) / $C1043,""),"")</f>
        <v/>
      </c>
      <c r="H1043" s="5" t="str">
        <f>IF($A1043&lt;&gt;"",IF(H$2&lt;&gt;"",INDEX('Instrument History'!$1:$1048576,CcyPerBase!$B1043,CcyPerBase!H$3) / $C1043,""),"")</f>
        <v/>
      </c>
      <c r="I1043" s="5" t="str">
        <f>IF($A1043&lt;&gt;"",IF(I$2&lt;&gt;"",INDEX('Instrument History'!$1:$1048576,CcyPerBase!$B1043,CcyPerBase!I$3) / $C1043,""),"")</f>
        <v/>
      </c>
      <c r="J1043" s="5" t="str">
        <f>IF($A1043&lt;&gt;"",IF(J$2&lt;&gt;"",INDEX('Instrument History'!$1:$1048576,CcyPerBase!$B1043,CcyPerBase!J$3) / $C1043,""),"")</f>
        <v/>
      </c>
      <c r="K1043" s="5" t="str">
        <f>IF($A1043&lt;&gt;"",IF(K$2&lt;&gt;"",INDEX('Instrument History'!$1:$1048576,CcyPerBase!$B1043,CcyPerBase!K$3) / $C1043,""),"")</f>
        <v/>
      </c>
      <c r="L1043" s="5" t="str">
        <f>IF($A1043&lt;&gt;"",IF(L$2&lt;&gt;"",INDEX('Instrument History'!$1:$1048576,CcyPerBase!$B1043,CcyPerBase!L$3) / $C1043,""),"")</f>
        <v/>
      </c>
      <c r="M1043" s="5" t="str">
        <f>IF($A1043&lt;&gt;"",IF(M$2&lt;&gt;"",INDEX('Instrument History'!$1:$1048576,CcyPerBase!$B1043,CcyPerBase!M$3) / $C1043,""),"")</f>
        <v/>
      </c>
      <c r="N1043" s="5" t="str">
        <f>IF($A1043&lt;&gt;"",IF(N$2&lt;&gt;"",INDEX('Instrument History'!$1:$1048576,CcyPerBase!$B1043,CcyPerBase!N$3) / $C1043,""),"")</f>
        <v/>
      </c>
      <c r="O1043" s="5" t="str">
        <f>IF($A1043&lt;&gt;"",IF(O$2&lt;&gt;"",INDEX('Instrument History'!$1:$1048576,CcyPerBase!$B1043,CcyPerBase!O$3) / $C1043,""),"")</f>
        <v/>
      </c>
      <c r="P1043" s="5" t="str">
        <f>IF($A1043&lt;&gt;"",IF(P$2&lt;&gt;"",INDEX('Instrument History'!$1:$1048576,CcyPerBase!$B1043,CcyPerBase!P$3) / $C1043,""),"")</f>
        <v/>
      </c>
      <c r="Q1043" s="5" t="str">
        <f>IF($A1043&lt;&gt;"",IF(Q$2&lt;&gt;"",INDEX('Instrument History'!$1:$1048576,CcyPerBase!$B1043,CcyPerBase!Q$3) / $C1043,""),"")</f>
        <v/>
      </c>
      <c r="R1043" s="5" t="str">
        <f>IF($A1043&lt;&gt;"",IF(R$2&lt;&gt;"",INDEX('Instrument History'!$1:$1048576,CcyPerBase!$B1043,CcyPerBase!R$3) / $C1043,""),"")</f>
        <v/>
      </c>
      <c r="S1043" s="5" t="str">
        <f>IF($A1043&lt;&gt;"",IF(S$2&lt;&gt;"",INDEX('Instrument History'!$1:$1048576,CcyPerBase!$B1043,CcyPerBase!S$3) / $C1043,""),"")</f>
        <v/>
      </c>
      <c r="T1043" s="5" t="str">
        <f>IF($A1043&lt;&gt;"",IF(T$2&lt;&gt;"",INDEX('Instrument History'!$1:$1048576,CcyPerBase!$B1043,CcyPerBase!T$3) / $C1043,""),"")</f>
        <v/>
      </c>
      <c r="U1043" s="5" t="str">
        <f>IF($A1043&lt;&gt;"",IF(U$2&lt;&gt;"",INDEX('Instrument History'!$1:$1048576,CcyPerBase!$B1043,CcyPerBase!U$3) / $C1043,""),"")</f>
        <v/>
      </c>
      <c r="V1043" s="5" t="str">
        <f>IF($A1043&lt;&gt;"",IF(V$2&lt;&gt;"",INDEX('Instrument History'!$1:$1048576,CcyPerBase!$B1043,CcyPerBase!V$3) / $C1043,""),"")</f>
        <v/>
      </c>
      <c r="W1043" s="5" t="str">
        <f>IF($A1043&lt;&gt;"",IF(W$2&lt;&gt;"",INDEX('Instrument History'!$1:$1048576,CcyPerBase!$B1043,CcyPerBase!W$3) / $C1043,""),"")</f>
        <v/>
      </c>
      <c r="X1043" s="5" t="str">
        <f>IF($A1043&lt;&gt;"",IF(X$2&lt;&gt;"",INDEX('Instrument History'!$1:$1048576,CcyPerBase!$B1043,CcyPerBase!X$3) / $C1043,""),"")</f>
        <v/>
      </c>
    </row>
    <row r="1044" spans="1:24">
      <c r="A1044" s="12" t="str">
        <f>IF(A1043&lt;&gt;"",IF(A1043=$B$3,"",'Instrument History'!A1041),"")</f>
        <v/>
      </c>
      <c r="B1044" t="str">
        <f t="shared" si="17"/>
        <v/>
      </c>
      <c r="C1044" s="5" t="str">
        <f>IF(A1044&lt;&gt;"",INDEX('Instrument History'!$1:$1048576,CcyPerBase!B1044,CcyPerBase!$B$2),"")</f>
        <v/>
      </c>
      <c r="D1044" s="5" t="str">
        <f>IF($A1044&lt;&gt;"",INDEX('Instrument History'!$1:$1048576,CcyPerBase!$B1044,CcyPerBase!D$3) / $C1044,"")</f>
        <v/>
      </c>
      <c r="E1044" s="5" t="str">
        <f>IF($A1044&lt;&gt;"",IF(E$2&lt;&gt;"",INDEX('Instrument History'!$1:$1048576,CcyPerBase!$B1044,CcyPerBase!E$3) / $C1044,""),"")</f>
        <v/>
      </c>
      <c r="F1044" s="5" t="str">
        <f>IF($A1044&lt;&gt;"",IF(F$2&lt;&gt;"",INDEX('Instrument History'!$1:$1048576,CcyPerBase!$B1044,CcyPerBase!F$3) / $C1044,""),"")</f>
        <v/>
      </c>
      <c r="G1044" s="5" t="str">
        <f>IF($A1044&lt;&gt;"",IF(G$2&lt;&gt;"",INDEX('Instrument History'!$1:$1048576,CcyPerBase!$B1044,CcyPerBase!G$3) / $C1044,""),"")</f>
        <v/>
      </c>
      <c r="H1044" s="5" t="str">
        <f>IF($A1044&lt;&gt;"",IF(H$2&lt;&gt;"",INDEX('Instrument History'!$1:$1048576,CcyPerBase!$B1044,CcyPerBase!H$3) / $C1044,""),"")</f>
        <v/>
      </c>
      <c r="I1044" s="5" t="str">
        <f>IF($A1044&lt;&gt;"",IF(I$2&lt;&gt;"",INDEX('Instrument History'!$1:$1048576,CcyPerBase!$B1044,CcyPerBase!I$3) / $C1044,""),"")</f>
        <v/>
      </c>
      <c r="J1044" s="5" t="str">
        <f>IF($A1044&lt;&gt;"",IF(J$2&lt;&gt;"",INDEX('Instrument History'!$1:$1048576,CcyPerBase!$B1044,CcyPerBase!J$3) / $C1044,""),"")</f>
        <v/>
      </c>
      <c r="K1044" s="5" t="str">
        <f>IF($A1044&lt;&gt;"",IF(K$2&lt;&gt;"",INDEX('Instrument History'!$1:$1048576,CcyPerBase!$B1044,CcyPerBase!K$3) / $C1044,""),"")</f>
        <v/>
      </c>
      <c r="L1044" s="5" t="str">
        <f>IF($A1044&lt;&gt;"",IF(L$2&lt;&gt;"",INDEX('Instrument History'!$1:$1048576,CcyPerBase!$B1044,CcyPerBase!L$3) / $C1044,""),"")</f>
        <v/>
      </c>
      <c r="M1044" s="5" t="str">
        <f>IF($A1044&lt;&gt;"",IF(M$2&lt;&gt;"",INDEX('Instrument History'!$1:$1048576,CcyPerBase!$B1044,CcyPerBase!M$3) / $C1044,""),"")</f>
        <v/>
      </c>
      <c r="N1044" s="5" t="str">
        <f>IF($A1044&lt;&gt;"",IF(N$2&lt;&gt;"",INDEX('Instrument History'!$1:$1048576,CcyPerBase!$B1044,CcyPerBase!N$3) / $C1044,""),"")</f>
        <v/>
      </c>
      <c r="O1044" s="5" t="str">
        <f>IF($A1044&lt;&gt;"",IF(O$2&lt;&gt;"",INDEX('Instrument History'!$1:$1048576,CcyPerBase!$B1044,CcyPerBase!O$3) / $C1044,""),"")</f>
        <v/>
      </c>
      <c r="P1044" s="5" t="str">
        <f>IF($A1044&lt;&gt;"",IF(P$2&lt;&gt;"",INDEX('Instrument History'!$1:$1048576,CcyPerBase!$B1044,CcyPerBase!P$3) / $C1044,""),"")</f>
        <v/>
      </c>
      <c r="Q1044" s="5" t="str">
        <f>IF($A1044&lt;&gt;"",IF(Q$2&lt;&gt;"",INDEX('Instrument History'!$1:$1048576,CcyPerBase!$B1044,CcyPerBase!Q$3) / $C1044,""),"")</f>
        <v/>
      </c>
      <c r="R1044" s="5" t="str">
        <f>IF($A1044&lt;&gt;"",IF(R$2&lt;&gt;"",INDEX('Instrument History'!$1:$1048576,CcyPerBase!$B1044,CcyPerBase!R$3) / $C1044,""),"")</f>
        <v/>
      </c>
      <c r="S1044" s="5" t="str">
        <f>IF($A1044&lt;&gt;"",IF(S$2&lt;&gt;"",INDEX('Instrument History'!$1:$1048576,CcyPerBase!$B1044,CcyPerBase!S$3) / $C1044,""),"")</f>
        <v/>
      </c>
      <c r="T1044" s="5" t="str">
        <f>IF($A1044&lt;&gt;"",IF(T$2&lt;&gt;"",INDEX('Instrument History'!$1:$1048576,CcyPerBase!$B1044,CcyPerBase!T$3) / $C1044,""),"")</f>
        <v/>
      </c>
      <c r="U1044" s="5" t="str">
        <f>IF($A1044&lt;&gt;"",IF(U$2&lt;&gt;"",INDEX('Instrument History'!$1:$1048576,CcyPerBase!$B1044,CcyPerBase!U$3) / $C1044,""),"")</f>
        <v/>
      </c>
      <c r="V1044" s="5" t="str">
        <f>IF($A1044&lt;&gt;"",IF(V$2&lt;&gt;"",INDEX('Instrument History'!$1:$1048576,CcyPerBase!$B1044,CcyPerBase!V$3) / $C1044,""),"")</f>
        <v/>
      </c>
      <c r="W1044" s="5" t="str">
        <f>IF($A1044&lt;&gt;"",IF(W$2&lt;&gt;"",INDEX('Instrument History'!$1:$1048576,CcyPerBase!$B1044,CcyPerBase!W$3) / $C1044,""),"")</f>
        <v/>
      </c>
      <c r="X1044" s="5" t="str">
        <f>IF($A1044&lt;&gt;"",IF(X$2&lt;&gt;"",INDEX('Instrument History'!$1:$1048576,CcyPerBase!$B1044,CcyPerBase!X$3) / $C1044,""),"")</f>
        <v/>
      </c>
    </row>
    <row r="1045" spans="1:24">
      <c r="A1045" s="12" t="str">
        <f>IF(A1044&lt;&gt;"",IF(A1044=$B$3,"",'Instrument History'!A1042),"")</f>
        <v/>
      </c>
      <c r="B1045" t="str">
        <f t="shared" si="17"/>
        <v/>
      </c>
      <c r="C1045" s="5" t="str">
        <f>IF(A1045&lt;&gt;"",INDEX('Instrument History'!$1:$1048576,CcyPerBase!B1045,CcyPerBase!$B$2),"")</f>
        <v/>
      </c>
      <c r="D1045" s="5" t="str">
        <f>IF($A1045&lt;&gt;"",INDEX('Instrument History'!$1:$1048576,CcyPerBase!$B1045,CcyPerBase!D$3) / $C1045,"")</f>
        <v/>
      </c>
      <c r="E1045" s="5" t="str">
        <f>IF($A1045&lt;&gt;"",IF(E$2&lt;&gt;"",INDEX('Instrument History'!$1:$1048576,CcyPerBase!$B1045,CcyPerBase!E$3) / $C1045,""),"")</f>
        <v/>
      </c>
      <c r="F1045" s="5" t="str">
        <f>IF($A1045&lt;&gt;"",IF(F$2&lt;&gt;"",INDEX('Instrument History'!$1:$1048576,CcyPerBase!$B1045,CcyPerBase!F$3) / $C1045,""),"")</f>
        <v/>
      </c>
      <c r="G1045" s="5" t="str">
        <f>IF($A1045&lt;&gt;"",IF(G$2&lt;&gt;"",INDEX('Instrument History'!$1:$1048576,CcyPerBase!$B1045,CcyPerBase!G$3) / $C1045,""),"")</f>
        <v/>
      </c>
      <c r="H1045" s="5" t="str">
        <f>IF($A1045&lt;&gt;"",IF(H$2&lt;&gt;"",INDEX('Instrument History'!$1:$1048576,CcyPerBase!$B1045,CcyPerBase!H$3) / $C1045,""),"")</f>
        <v/>
      </c>
      <c r="I1045" s="5" t="str">
        <f>IF($A1045&lt;&gt;"",IF(I$2&lt;&gt;"",INDEX('Instrument History'!$1:$1048576,CcyPerBase!$B1045,CcyPerBase!I$3) / $C1045,""),"")</f>
        <v/>
      </c>
      <c r="J1045" s="5" t="str">
        <f>IF($A1045&lt;&gt;"",IF(J$2&lt;&gt;"",INDEX('Instrument History'!$1:$1048576,CcyPerBase!$B1045,CcyPerBase!J$3) / $C1045,""),"")</f>
        <v/>
      </c>
      <c r="K1045" s="5" t="str">
        <f>IF($A1045&lt;&gt;"",IF(K$2&lt;&gt;"",INDEX('Instrument History'!$1:$1048576,CcyPerBase!$B1045,CcyPerBase!K$3) / $C1045,""),"")</f>
        <v/>
      </c>
      <c r="L1045" s="5" t="str">
        <f>IF($A1045&lt;&gt;"",IF(L$2&lt;&gt;"",INDEX('Instrument History'!$1:$1048576,CcyPerBase!$B1045,CcyPerBase!L$3) / $C1045,""),"")</f>
        <v/>
      </c>
      <c r="M1045" s="5" t="str">
        <f>IF($A1045&lt;&gt;"",IF(M$2&lt;&gt;"",INDEX('Instrument History'!$1:$1048576,CcyPerBase!$B1045,CcyPerBase!M$3) / $C1045,""),"")</f>
        <v/>
      </c>
      <c r="N1045" s="5" t="str">
        <f>IF($A1045&lt;&gt;"",IF(N$2&lt;&gt;"",INDEX('Instrument History'!$1:$1048576,CcyPerBase!$B1045,CcyPerBase!N$3) / $C1045,""),"")</f>
        <v/>
      </c>
      <c r="O1045" s="5" t="str">
        <f>IF($A1045&lt;&gt;"",IF(O$2&lt;&gt;"",INDEX('Instrument History'!$1:$1048576,CcyPerBase!$B1045,CcyPerBase!O$3) / $C1045,""),"")</f>
        <v/>
      </c>
      <c r="P1045" s="5" t="str">
        <f>IF($A1045&lt;&gt;"",IF(P$2&lt;&gt;"",INDEX('Instrument History'!$1:$1048576,CcyPerBase!$B1045,CcyPerBase!P$3) / $C1045,""),"")</f>
        <v/>
      </c>
      <c r="Q1045" s="5" t="str">
        <f>IF($A1045&lt;&gt;"",IF(Q$2&lt;&gt;"",INDEX('Instrument History'!$1:$1048576,CcyPerBase!$B1045,CcyPerBase!Q$3) / $C1045,""),"")</f>
        <v/>
      </c>
      <c r="R1045" s="5" t="str">
        <f>IF($A1045&lt;&gt;"",IF(R$2&lt;&gt;"",INDEX('Instrument History'!$1:$1048576,CcyPerBase!$B1045,CcyPerBase!R$3) / $C1045,""),"")</f>
        <v/>
      </c>
      <c r="S1045" s="5" t="str">
        <f>IF($A1045&lt;&gt;"",IF(S$2&lt;&gt;"",INDEX('Instrument History'!$1:$1048576,CcyPerBase!$B1045,CcyPerBase!S$3) / $C1045,""),"")</f>
        <v/>
      </c>
      <c r="T1045" s="5" t="str">
        <f>IF($A1045&lt;&gt;"",IF(T$2&lt;&gt;"",INDEX('Instrument History'!$1:$1048576,CcyPerBase!$B1045,CcyPerBase!T$3) / $C1045,""),"")</f>
        <v/>
      </c>
      <c r="U1045" s="5" t="str">
        <f>IF($A1045&lt;&gt;"",IF(U$2&lt;&gt;"",INDEX('Instrument History'!$1:$1048576,CcyPerBase!$B1045,CcyPerBase!U$3) / $C1045,""),"")</f>
        <v/>
      </c>
      <c r="V1045" s="5" t="str">
        <f>IF($A1045&lt;&gt;"",IF(V$2&lt;&gt;"",INDEX('Instrument History'!$1:$1048576,CcyPerBase!$B1045,CcyPerBase!V$3) / $C1045,""),"")</f>
        <v/>
      </c>
      <c r="W1045" s="5" t="str">
        <f>IF($A1045&lt;&gt;"",IF(W$2&lt;&gt;"",INDEX('Instrument History'!$1:$1048576,CcyPerBase!$B1045,CcyPerBase!W$3) / $C1045,""),"")</f>
        <v/>
      </c>
      <c r="X1045" s="5" t="str">
        <f>IF($A1045&lt;&gt;"",IF(X$2&lt;&gt;"",INDEX('Instrument History'!$1:$1048576,CcyPerBase!$B1045,CcyPerBase!X$3) / $C1045,""),"")</f>
        <v/>
      </c>
    </row>
    <row r="1046" spans="1:24">
      <c r="A1046" s="12" t="str">
        <f>IF(A1045&lt;&gt;"",IF(A1045=$B$3,"",'Instrument History'!A1043),"")</f>
        <v/>
      </c>
      <c r="B1046" t="str">
        <f t="shared" si="17"/>
        <v/>
      </c>
      <c r="C1046" s="5" t="str">
        <f>IF(A1046&lt;&gt;"",INDEX('Instrument History'!$1:$1048576,CcyPerBase!B1046,CcyPerBase!$B$2),"")</f>
        <v/>
      </c>
      <c r="D1046" s="5" t="str">
        <f>IF($A1046&lt;&gt;"",INDEX('Instrument History'!$1:$1048576,CcyPerBase!$B1046,CcyPerBase!D$3) / $C1046,"")</f>
        <v/>
      </c>
      <c r="E1046" s="5" t="str">
        <f>IF($A1046&lt;&gt;"",IF(E$2&lt;&gt;"",INDEX('Instrument History'!$1:$1048576,CcyPerBase!$B1046,CcyPerBase!E$3) / $C1046,""),"")</f>
        <v/>
      </c>
      <c r="F1046" s="5" t="str">
        <f>IF($A1046&lt;&gt;"",IF(F$2&lt;&gt;"",INDEX('Instrument History'!$1:$1048576,CcyPerBase!$B1046,CcyPerBase!F$3) / $C1046,""),"")</f>
        <v/>
      </c>
      <c r="G1046" s="5" t="str">
        <f>IF($A1046&lt;&gt;"",IF(G$2&lt;&gt;"",INDEX('Instrument History'!$1:$1048576,CcyPerBase!$B1046,CcyPerBase!G$3) / $C1046,""),"")</f>
        <v/>
      </c>
      <c r="H1046" s="5" t="str">
        <f>IF($A1046&lt;&gt;"",IF(H$2&lt;&gt;"",INDEX('Instrument History'!$1:$1048576,CcyPerBase!$B1046,CcyPerBase!H$3) / $C1046,""),"")</f>
        <v/>
      </c>
      <c r="I1046" s="5" t="str">
        <f>IF($A1046&lt;&gt;"",IF(I$2&lt;&gt;"",INDEX('Instrument History'!$1:$1048576,CcyPerBase!$B1046,CcyPerBase!I$3) / $C1046,""),"")</f>
        <v/>
      </c>
      <c r="J1046" s="5" t="str">
        <f>IF($A1046&lt;&gt;"",IF(J$2&lt;&gt;"",INDEX('Instrument History'!$1:$1048576,CcyPerBase!$B1046,CcyPerBase!J$3) / $C1046,""),"")</f>
        <v/>
      </c>
      <c r="K1046" s="5" t="str">
        <f>IF($A1046&lt;&gt;"",IF(K$2&lt;&gt;"",INDEX('Instrument History'!$1:$1048576,CcyPerBase!$B1046,CcyPerBase!K$3) / $C1046,""),"")</f>
        <v/>
      </c>
      <c r="L1046" s="5" t="str">
        <f>IF($A1046&lt;&gt;"",IF(L$2&lt;&gt;"",INDEX('Instrument History'!$1:$1048576,CcyPerBase!$B1046,CcyPerBase!L$3) / $C1046,""),"")</f>
        <v/>
      </c>
      <c r="M1046" s="5" t="str">
        <f>IF($A1046&lt;&gt;"",IF(M$2&lt;&gt;"",INDEX('Instrument History'!$1:$1048576,CcyPerBase!$B1046,CcyPerBase!M$3) / $C1046,""),"")</f>
        <v/>
      </c>
      <c r="N1046" s="5" t="str">
        <f>IF($A1046&lt;&gt;"",IF(N$2&lt;&gt;"",INDEX('Instrument History'!$1:$1048576,CcyPerBase!$B1046,CcyPerBase!N$3) / $C1046,""),"")</f>
        <v/>
      </c>
      <c r="O1046" s="5" t="str">
        <f>IF($A1046&lt;&gt;"",IF(O$2&lt;&gt;"",INDEX('Instrument History'!$1:$1048576,CcyPerBase!$B1046,CcyPerBase!O$3) / $C1046,""),"")</f>
        <v/>
      </c>
      <c r="P1046" s="5" t="str">
        <f>IF($A1046&lt;&gt;"",IF(P$2&lt;&gt;"",INDEX('Instrument History'!$1:$1048576,CcyPerBase!$B1046,CcyPerBase!P$3) / $C1046,""),"")</f>
        <v/>
      </c>
      <c r="Q1046" s="5" t="str">
        <f>IF($A1046&lt;&gt;"",IF(Q$2&lt;&gt;"",INDEX('Instrument History'!$1:$1048576,CcyPerBase!$B1046,CcyPerBase!Q$3) / $C1046,""),"")</f>
        <v/>
      </c>
      <c r="R1046" s="5" t="str">
        <f>IF($A1046&lt;&gt;"",IF(R$2&lt;&gt;"",INDEX('Instrument History'!$1:$1048576,CcyPerBase!$B1046,CcyPerBase!R$3) / $C1046,""),"")</f>
        <v/>
      </c>
      <c r="S1046" s="5" t="str">
        <f>IF($A1046&lt;&gt;"",IF(S$2&lt;&gt;"",INDEX('Instrument History'!$1:$1048576,CcyPerBase!$B1046,CcyPerBase!S$3) / $C1046,""),"")</f>
        <v/>
      </c>
      <c r="T1046" s="5" t="str">
        <f>IF($A1046&lt;&gt;"",IF(T$2&lt;&gt;"",INDEX('Instrument History'!$1:$1048576,CcyPerBase!$B1046,CcyPerBase!T$3) / $C1046,""),"")</f>
        <v/>
      </c>
      <c r="U1046" s="5" t="str">
        <f>IF($A1046&lt;&gt;"",IF(U$2&lt;&gt;"",INDEX('Instrument History'!$1:$1048576,CcyPerBase!$B1046,CcyPerBase!U$3) / $C1046,""),"")</f>
        <v/>
      </c>
      <c r="V1046" s="5" t="str">
        <f>IF($A1046&lt;&gt;"",IF(V$2&lt;&gt;"",INDEX('Instrument History'!$1:$1048576,CcyPerBase!$B1046,CcyPerBase!V$3) / $C1046,""),"")</f>
        <v/>
      </c>
      <c r="W1046" s="5" t="str">
        <f>IF($A1046&lt;&gt;"",IF(W$2&lt;&gt;"",INDEX('Instrument History'!$1:$1048576,CcyPerBase!$B1046,CcyPerBase!W$3) / $C1046,""),"")</f>
        <v/>
      </c>
      <c r="X1046" s="5" t="str">
        <f>IF($A1046&lt;&gt;"",IF(X$2&lt;&gt;"",INDEX('Instrument History'!$1:$1048576,CcyPerBase!$B1046,CcyPerBase!X$3) / $C1046,""),"")</f>
        <v/>
      </c>
    </row>
    <row r="1047" spans="1:24">
      <c r="A1047" s="12" t="str">
        <f>IF(A1046&lt;&gt;"",IF(A1046=$B$3,"",'Instrument History'!A1044),"")</f>
        <v/>
      </c>
      <c r="B1047" t="str">
        <f t="shared" si="17"/>
        <v/>
      </c>
      <c r="C1047" s="5" t="str">
        <f>IF(A1047&lt;&gt;"",INDEX('Instrument History'!$1:$1048576,CcyPerBase!B1047,CcyPerBase!$B$2),"")</f>
        <v/>
      </c>
      <c r="D1047" s="5" t="str">
        <f>IF($A1047&lt;&gt;"",INDEX('Instrument History'!$1:$1048576,CcyPerBase!$B1047,CcyPerBase!D$3) / $C1047,"")</f>
        <v/>
      </c>
      <c r="E1047" s="5" t="str">
        <f>IF($A1047&lt;&gt;"",IF(E$2&lt;&gt;"",INDEX('Instrument History'!$1:$1048576,CcyPerBase!$B1047,CcyPerBase!E$3) / $C1047,""),"")</f>
        <v/>
      </c>
      <c r="F1047" s="5" t="str">
        <f>IF($A1047&lt;&gt;"",IF(F$2&lt;&gt;"",INDEX('Instrument History'!$1:$1048576,CcyPerBase!$B1047,CcyPerBase!F$3) / $C1047,""),"")</f>
        <v/>
      </c>
      <c r="G1047" s="5" t="str">
        <f>IF($A1047&lt;&gt;"",IF(G$2&lt;&gt;"",INDEX('Instrument History'!$1:$1048576,CcyPerBase!$B1047,CcyPerBase!G$3) / $C1047,""),"")</f>
        <v/>
      </c>
      <c r="H1047" s="5" t="str">
        <f>IF($A1047&lt;&gt;"",IF(H$2&lt;&gt;"",INDEX('Instrument History'!$1:$1048576,CcyPerBase!$B1047,CcyPerBase!H$3) / $C1047,""),"")</f>
        <v/>
      </c>
      <c r="I1047" s="5" t="str">
        <f>IF($A1047&lt;&gt;"",IF(I$2&lt;&gt;"",INDEX('Instrument History'!$1:$1048576,CcyPerBase!$B1047,CcyPerBase!I$3) / $C1047,""),"")</f>
        <v/>
      </c>
      <c r="J1047" s="5" t="str">
        <f>IF($A1047&lt;&gt;"",IF(J$2&lt;&gt;"",INDEX('Instrument History'!$1:$1048576,CcyPerBase!$B1047,CcyPerBase!J$3) / $C1047,""),"")</f>
        <v/>
      </c>
      <c r="K1047" s="5" t="str">
        <f>IF($A1047&lt;&gt;"",IF(K$2&lt;&gt;"",INDEX('Instrument History'!$1:$1048576,CcyPerBase!$B1047,CcyPerBase!K$3) / $C1047,""),"")</f>
        <v/>
      </c>
      <c r="L1047" s="5" t="str">
        <f>IF($A1047&lt;&gt;"",IF(L$2&lt;&gt;"",INDEX('Instrument History'!$1:$1048576,CcyPerBase!$B1047,CcyPerBase!L$3) / $C1047,""),"")</f>
        <v/>
      </c>
      <c r="M1047" s="5" t="str">
        <f>IF($A1047&lt;&gt;"",IF(M$2&lt;&gt;"",INDEX('Instrument History'!$1:$1048576,CcyPerBase!$B1047,CcyPerBase!M$3) / $C1047,""),"")</f>
        <v/>
      </c>
      <c r="N1047" s="5" t="str">
        <f>IF($A1047&lt;&gt;"",IF(N$2&lt;&gt;"",INDEX('Instrument History'!$1:$1048576,CcyPerBase!$B1047,CcyPerBase!N$3) / $C1047,""),"")</f>
        <v/>
      </c>
      <c r="O1047" s="5" t="str">
        <f>IF($A1047&lt;&gt;"",IF(O$2&lt;&gt;"",INDEX('Instrument History'!$1:$1048576,CcyPerBase!$B1047,CcyPerBase!O$3) / $C1047,""),"")</f>
        <v/>
      </c>
      <c r="P1047" s="5" t="str">
        <f>IF($A1047&lt;&gt;"",IF(P$2&lt;&gt;"",INDEX('Instrument History'!$1:$1048576,CcyPerBase!$B1047,CcyPerBase!P$3) / $C1047,""),"")</f>
        <v/>
      </c>
      <c r="Q1047" s="5" t="str">
        <f>IF($A1047&lt;&gt;"",IF(Q$2&lt;&gt;"",INDEX('Instrument History'!$1:$1048576,CcyPerBase!$B1047,CcyPerBase!Q$3) / $C1047,""),"")</f>
        <v/>
      </c>
      <c r="R1047" s="5" t="str">
        <f>IF($A1047&lt;&gt;"",IF(R$2&lt;&gt;"",INDEX('Instrument History'!$1:$1048576,CcyPerBase!$B1047,CcyPerBase!R$3) / $C1047,""),"")</f>
        <v/>
      </c>
      <c r="S1047" s="5" t="str">
        <f>IF($A1047&lt;&gt;"",IF(S$2&lt;&gt;"",INDEX('Instrument History'!$1:$1048576,CcyPerBase!$B1047,CcyPerBase!S$3) / $C1047,""),"")</f>
        <v/>
      </c>
      <c r="T1047" s="5" t="str">
        <f>IF($A1047&lt;&gt;"",IF(T$2&lt;&gt;"",INDEX('Instrument History'!$1:$1048576,CcyPerBase!$B1047,CcyPerBase!T$3) / $C1047,""),"")</f>
        <v/>
      </c>
      <c r="U1047" s="5" t="str">
        <f>IF($A1047&lt;&gt;"",IF(U$2&lt;&gt;"",INDEX('Instrument History'!$1:$1048576,CcyPerBase!$B1047,CcyPerBase!U$3) / $C1047,""),"")</f>
        <v/>
      </c>
      <c r="V1047" s="5" t="str">
        <f>IF($A1047&lt;&gt;"",IF(V$2&lt;&gt;"",INDEX('Instrument History'!$1:$1048576,CcyPerBase!$B1047,CcyPerBase!V$3) / $C1047,""),"")</f>
        <v/>
      </c>
      <c r="W1047" s="5" t="str">
        <f>IF($A1047&lt;&gt;"",IF(W$2&lt;&gt;"",INDEX('Instrument History'!$1:$1048576,CcyPerBase!$B1047,CcyPerBase!W$3) / $C1047,""),"")</f>
        <v/>
      </c>
      <c r="X1047" s="5" t="str">
        <f>IF($A1047&lt;&gt;"",IF(X$2&lt;&gt;"",INDEX('Instrument History'!$1:$1048576,CcyPerBase!$B1047,CcyPerBase!X$3) / $C1047,""),"")</f>
        <v/>
      </c>
    </row>
    <row r="1048" spans="1:24">
      <c r="A1048" s="12" t="str">
        <f>IF(A1047&lt;&gt;"",IF(A1047=$B$3,"",'Instrument History'!A1045),"")</f>
        <v/>
      </c>
      <c r="B1048" t="str">
        <f t="shared" si="17"/>
        <v/>
      </c>
      <c r="C1048" s="5" t="str">
        <f>IF(A1048&lt;&gt;"",INDEX('Instrument History'!$1:$1048576,CcyPerBase!B1048,CcyPerBase!$B$2),"")</f>
        <v/>
      </c>
      <c r="D1048" s="5" t="str">
        <f>IF($A1048&lt;&gt;"",INDEX('Instrument History'!$1:$1048576,CcyPerBase!$B1048,CcyPerBase!D$3) / $C1048,"")</f>
        <v/>
      </c>
      <c r="E1048" s="5" t="str">
        <f>IF($A1048&lt;&gt;"",IF(E$2&lt;&gt;"",INDEX('Instrument History'!$1:$1048576,CcyPerBase!$B1048,CcyPerBase!E$3) / $C1048,""),"")</f>
        <v/>
      </c>
      <c r="F1048" s="5" t="str">
        <f>IF($A1048&lt;&gt;"",IF(F$2&lt;&gt;"",INDEX('Instrument History'!$1:$1048576,CcyPerBase!$B1048,CcyPerBase!F$3) / $C1048,""),"")</f>
        <v/>
      </c>
      <c r="G1048" s="5" t="str">
        <f>IF($A1048&lt;&gt;"",IF(G$2&lt;&gt;"",INDEX('Instrument History'!$1:$1048576,CcyPerBase!$B1048,CcyPerBase!G$3) / $C1048,""),"")</f>
        <v/>
      </c>
      <c r="H1048" s="5" t="str">
        <f>IF($A1048&lt;&gt;"",IF(H$2&lt;&gt;"",INDEX('Instrument History'!$1:$1048576,CcyPerBase!$B1048,CcyPerBase!H$3) / $C1048,""),"")</f>
        <v/>
      </c>
      <c r="I1048" s="5" t="str">
        <f>IF($A1048&lt;&gt;"",IF(I$2&lt;&gt;"",INDEX('Instrument History'!$1:$1048576,CcyPerBase!$B1048,CcyPerBase!I$3) / $C1048,""),"")</f>
        <v/>
      </c>
      <c r="J1048" s="5" t="str">
        <f>IF($A1048&lt;&gt;"",IF(J$2&lt;&gt;"",INDEX('Instrument History'!$1:$1048576,CcyPerBase!$B1048,CcyPerBase!J$3) / $C1048,""),"")</f>
        <v/>
      </c>
      <c r="K1048" s="5" t="str">
        <f>IF($A1048&lt;&gt;"",IF(K$2&lt;&gt;"",INDEX('Instrument History'!$1:$1048576,CcyPerBase!$B1048,CcyPerBase!K$3) / $C1048,""),"")</f>
        <v/>
      </c>
      <c r="L1048" s="5" t="str">
        <f>IF($A1048&lt;&gt;"",IF(L$2&lt;&gt;"",INDEX('Instrument History'!$1:$1048576,CcyPerBase!$B1048,CcyPerBase!L$3) / $C1048,""),"")</f>
        <v/>
      </c>
      <c r="M1048" s="5" t="str">
        <f>IF($A1048&lt;&gt;"",IF(M$2&lt;&gt;"",INDEX('Instrument History'!$1:$1048576,CcyPerBase!$B1048,CcyPerBase!M$3) / $C1048,""),"")</f>
        <v/>
      </c>
      <c r="N1048" s="5" t="str">
        <f>IF($A1048&lt;&gt;"",IF(N$2&lt;&gt;"",INDEX('Instrument History'!$1:$1048576,CcyPerBase!$B1048,CcyPerBase!N$3) / $C1048,""),"")</f>
        <v/>
      </c>
      <c r="O1048" s="5" t="str">
        <f>IF($A1048&lt;&gt;"",IF(O$2&lt;&gt;"",INDEX('Instrument History'!$1:$1048576,CcyPerBase!$B1048,CcyPerBase!O$3) / $C1048,""),"")</f>
        <v/>
      </c>
      <c r="P1048" s="5" t="str">
        <f>IF($A1048&lt;&gt;"",IF(P$2&lt;&gt;"",INDEX('Instrument History'!$1:$1048576,CcyPerBase!$B1048,CcyPerBase!P$3) / $C1048,""),"")</f>
        <v/>
      </c>
      <c r="Q1048" s="5" t="str">
        <f>IF($A1048&lt;&gt;"",IF(Q$2&lt;&gt;"",INDEX('Instrument History'!$1:$1048576,CcyPerBase!$B1048,CcyPerBase!Q$3) / $C1048,""),"")</f>
        <v/>
      </c>
      <c r="R1048" s="5" t="str">
        <f>IF($A1048&lt;&gt;"",IF(R$2&lt;&gt;"",INDEX('Instrument History'!$1:$1048576,CcyPerBase!$B1048,CcyPerBase!R$3) / $C1048,""),"")</f>
        <v/>
      </c>
      <c r="S1048" s="5" t="str">
        <f>IF($A1048&lt;&gt;"",IF(S$2&lt;&gt;"",INDEX('Instrument History'!$1:$1048576,CcyPerBase!$B1048,CcyPerBase!S$3) / $C1048,""),"")</f>
        <v/>
      </c>
      <c r="T1048" s="5" t="str">
        <f>IF($A1048&lt;&gt;"",IF(T$2&lt;&gt;"",INDEX('Instrument History'!$1:$1048576,CcyPerBase!$B1048,CcyPerBase!T$3) / $C1048,""),"")</f>
        <v/>
      </c>
      <c r="U1048" s="5" t="str">
        <f>IF($A1048&lt;&gt;"",IF(U$2&lt;&gt;"",INDEX('Instrument History'!$1:$1048576,CcyPerBase!$B1048,CcyPerBase!U$3) / $C1048,""),"")</f>
        <v/>
      </c>
      <c r="V1048" s="5" t="str">
        <f>IF($A1048&lt;&gt;"",IF(V$2&lt;&gt;"",INDEX('Instrument History'!$1:$1048576,CcyPerBase!$B1048,CcyPerBase!V$3) / $C1048,""),"")</f>
        <v/>
      </c>
      <c r="W1048" s="5" t="str">
        <f>IF($A1048&lt;&gt;"",IF(W$2&lt;&gt;"",INDEX('Instrument History'!$1:$1048576,CcyPerBase!$B1048,CcyPerBase!W$3) / $C1048,""),"")</f>
        <v/>
      </c>
      <c r="X1048" s="5" t="str">
        <f>IF($A1048&lt;&gt;"",IF(X$2&lt;&gt;"",INDEX('Instrument History'!$1:$1048576,CcyPerBase!$B1048,CcyPerBase!X$3) / $C1048,""),"")</f>
        <v/>
      </c>
    </row>
    <row r="1049" spans="1:24">
      <c r="A1049" s="12" t="str">
        <f>IF(A1048&lt;&gt;"",IF(A1048=$B$3,"",'Instrument History'!A1046),"")</f>
        <v/>
      </c>
      <c r="B1049" t="str">
        <f t="shared" si="17"/>
        <v/>
      </c>
      <c r="C1049" s="5" t="str">
        <f>IF(A1049&lt;&gt;"",INDEX('Instrument History'!$1:$1048576,CcyPerBase!B1049,CcyPerBase!$B$2),"")</f>
        <v/>
      </c>
      <c r="D1049" s="5" t="str">
        <f>IF($A1049&lt;&gt;"",INDEX('Instrument History'!$1:$1048576,CcyPerBase!$B1049,CcyPerBase!D$3) / $C1049,"")</f>
        <v/>
      </c>
      <c r="E1049" s="5" t="str">
        <f>IF($A1049&lt;&gt;"",IF(E$2&lt;&gt;"",INDEX('Instrument History'!$1:$1048576,CcyPerBase!$B1049,CcyPerBase!E$3) / $C1049,""),"")</f>
        <v/>
      </c>
      <c r="F1049" s="5" t="str">
        <f>IF($A1049&lt;&gt;"",IF(F$2&lt;&gt;"",INDEX('Instrument History'!$1:$1048576,CcyPerBase!$B1049,CcyPerBase!F$3) / $C1049,""),"")</f>
        <v/>
      </c>
      <c r="G1049" s="5" t="str">
        <f>IF($A1049&lt;&gt;"",IF(G$2&lt;&gt;"",INDEX('Instrument History'!$1:$1048576,CcyPerBase!$B1049,CcyPerBase!G$3) / $C1049,""),"")</f>
        <v/>
      </c>
      <c r="H1049" s="5" t="str">
        <f>IF($A1049&lt;&gt;"",IF(H$2&lt;&gt;"",INDEX('Instrument History'!$1:$1048576,CcyPerBase!$B1049,CcyPerBase!H$3) / $C1049,""),"")</f>
        <v/>
      </c>
      <c r="I1049" s="5" t="str">
        <f>IF($A1049&lt;&gt;"",IF(I$2&lt;&gt;"",INDEX('Instrument History'!$1:$1048576,CcyPerBase!$B1049,CcyPerBase!I$3) / $C1049,""),"")</f>
        <v/>
      </c>
      <c r="J1049" s="5" t="str">
        <f>IF($A1049&lt;&gt;"",IF(J$2&lt;&gt;"",INDEX('Instrument History'!$1:$1048576,CcyPerBase!$B1049,CcyPerBase!J$3) / $C1049,""),"")</f>
        <v/>
      </c>
      <c r="K1049" s="5" t="str">
        <f>IF($A1049&lt;&gt;"",IF(K$2&lt;&gt;"",INDEX('Instrument History'!$1:$1048576,CcyPerBase!$B1049,CcyPerBase!K$3) / $C1049,""),"")</f>
        <v/>
      </c>
      <c r="L1049" s="5" t="str">
        <f>IF($A1049&lt;&gt;"",IF(L$2&lt;&gt;"",INDEX('Instrument History'!$1:$1048576,CcyPerBase!$B1049,CcyPerBase!L$3) / $C1049,""),"")</f>
        <v/>
      </c>
      <c r="M1049" s="5" t="str">
        <f>IF($A1049&lt;&gt;"",IF(M$2&lt;&gt;"",INDEX('Instrument History'!$1:$1048576,CcyPerBase!$B1049,CcyPerBase!M$3) / $C1049,""),"")</f>
        <v/>
      </c>
      <c r="N1049" s="5" t="str">
        <f>IF($A1049&lt;&gt;"",IF(N$2&lt;&gt;"",INDEX('Instrument History'!$1:$1048576,CcyPerBase!$B1049,CcyPerBase!N$3) / $C1049,""),"")</f>
        <v/>
      </c>
      <c r="O1049" s="5" t="str">
        <f>IF($A1049&lt;&gt;"",IF(O$2&lt;&gt;"",INDEX('Instrument History'!$1:$1048576,CcyPerBase!$B1049,CcyPerBase!O$3) / $C1049,""),"")</f>
        <v/>
      </c>
      <c r="P1049" s="5" t="str">
        <f>IF($A1049&lt;&gt;"",IF(P$2&lt;&gt;"",INDEX('Instrument History'!$1:$1048576,CcyPerBase!$B1049,CcyPerBase!P$3) / $C1049,""),"")</f>
        <v/>
      </c>
      <c r="Q1049" s="5" t="str">
        <f>IF($A1049&lt;&gt;"",IF(Q$2&lt;&gt;"",INDEX('Instrument History'!$1:$1048576,CcyPerBase!$B1049,CcyPerBase!Q$3) / $C1049,""),"")</f>
        <v/>
      </c>
      <c r="R1049" s="5" t="str">
        <f>IF($A1049&lt;&gt;"",IF(R$2&lt;&gt;"",INDEX('Instrument History'!$1:$1048576,CcyPerBase!$B1049,CcyPerBase!R$3) / $C1049,""),"")</f>
        <v/>
      </c>
      <c r="S1049" s="5" t="str">
        <f>IF($A1049&lt;&gt;"",IF(S$2&lt;&gt;"",INDEX('Instrument History'!$1:$1048576,CcyPerBase!$B1049,CcyPerBase!S$3) / $C1049,""),"")</f>
        <v/>
      </c>
      <c r="T1049" s="5" t="str">
        <f>IF($A1049&lt;&gt;"",IF(T$2&lt;&gt;"",INDEX('Instrument History'!$1:$1048576,CcyPerBase!$B1049,CcyPerBase!T$3) / $C1049,""),"")</f>
        <v/>
      </c>
      <c r="U1049" s="5" t="str">
        <f>IF($A1049&lt;&gt;"",IF(U$2&lt;&gt;"",INDEX('Instrument History'!$1:$1048576,CcyPerBase!$B1049,CcyPerBase!U$3) / $C1049,""),"")</f>
        <v/>
      </c>
      <c r="V1049" s="5" t="str">
        <f>IF($A1049&lt;&gt;"",IF(V$2&lt;&gt;"",INDEX('Instrument History'!$1:$1048576,CcyPerBase!$B1049,CcyPerBase!V$3) / $C1049,""),"")</f>
        <v/>
      </c>
      <c r="W1049" s="5" t="str">
        <f>IF($A1049&lt;&gt;"",IF(W$2&lt;&gt;"",INDEX('Instrument History'!$1:$1048576,CcyPerBase!$B1049,CcyPerBase!W$3) / $C1049,""),"")</f>
        <v/>
      </c>
      <c r="X1049" s="5" t="str">
        <f>IF($A1049&lt;&gt;"",IF(X$2&lt;&gt;"",INDEX('Instrument History'!$1:$1048576,CcyPerBase!$B1049,CcyPerBase!X$3) / $C1049,""),"")</f>
        <v/>
      </c>
    </row>
    <row r="1050" spans="1:24">
      <c r="A1050" s="12" t="str">
        <f>IF(A1049&lt;&gt;"",IF(A1049=$B$3,"",'Instrument History'!A1047),"")</f>
        <v/>
      </c>
      <c r="B1050" t="str">
        <f t="shared" si="17"/>
        <v/>
      </c>
      <c r="C1050" s="5" t="str">
        <f>IF(A1050&lt;&gt;"",INDEX('Instrument History'!$1:$1048576,CcyPerBase!B1050,CcyPerBase!$B$2),"")</f>
        <v/>
      </c>
      <c r="D1050" s="5" t="str">
        <f>IF($A1050&lt;&gt;"",INDEX('Instrument History'!$1:$1048576,CcyPerBase!$B1050,CcyPerBase!D$3) / $C1050,"")</f>
        <v/>
      </c>
      <c r="E1050" s="5" t="str">
        <f>IF($A1050&lt;&gt;"",IF(E$2&lt;&gt;"",INDEX('Instrument History'!$1:$1048576,CcyPerBase!$B1050,CcyPerBase!E$3) / $C1050,""),"")</f>
        <v/>
      </c>
      <c r="F1050" s="5" t="str">
        <f>IF($A1050&lt;&gt;"",IF(F$2&lt;&gt;"",INDEX('Instrument History'!$1:$1048576,CcyPerBase!$B1050,CcyPerBase!F$3) / $C1050,""),"")</f>
        <v/>
      </c>
      <c r="G1050" s="5" t="str">
        <f>IF($A1050&lt;&gt;"",IF(G$2&lt;&gt;"",INDEX('Instrument History'!$1:$1048576,CcyPerBase!$B1050,CcyPerBase!G$3) / $C1050,""),"")</f>
        <v/>
      </c>
      <c r="H1050" s="5" t="str">
        <f>IF($A1050&lt;&gt;"",IF(H$2&lt;&gt;"",INDEX('Instrument History'!$1:$1048576,CcyPerBase!$B1050,CcyPerBase!H$3) / $C1050,""),"")</f>
        <v/>
      </c>
      <c r="I1050" s="5" t="str">
        <f>IF($A1050&lt;&gt;"",IF(I$2&lt;&gt;"",INDEX('Instrument History'!$1:$1048576,CcyPerBase!$B1050,CcyPerBase!I$3) / $C1050,""),"")</f>
        <v/>
      </c>
      <c r="J1050" s="5" t="str">
        <f>IF($A1050&lt;&gt;"",IF(J$2&lt;&gt;"",INDEX('Instrument History'!$1:$1048576,CcyPerBase!$B1050,CcyPerBase!J$3) / $C1050,""),"")</f>
        <v/>
      </c>
      <c r="K1050" s="5" t="str">
        <f>IF($A1050&lt;&gt;"",IF(K$2&lt;&gt;"",INDEX('Instrument History'!$1:$1048576,CcyPerBase!$B1050,CcyPerBase!K$3) / $C1050,""),"")</f>
        <v/>
      </c>
      <c r="L1050" s="5" t="str">
        <f>IF($A1050&lt;&gt;"",IF(L$2&lt;&gt;"",INDEX('Instrument History'!$1:$1048576,CcyPerBase!$B1050,CcyPerBase!L$3) / $C1050,""),"")</f>
        <v/>
      </c>
      <c r="M1050" s="5" t="str">
        <f>IF($A1050&lt;&gt;"",IF(M$2&lt;&gt;"",INDEX('Instrument History'!$1:$1048576,CcyPerBase!$B1050,CcyPerBase!M$3) / $C1050,""),"")</f>
        <v/>
      </c>
      <c r="N1050" s="5" t="str">
        <f>IF($A1050&lt;&gt;"",IF(N$2&lt;&gt;"",INDEX('Instrument History'!$1:$1048576,CcyPerBase!$B1050,CcyPerBase!N$3) / $C1050,""),"")</f>
        <v/>
      </c>
      <c r="O1050" s="5" t="str">
        <f>IF($A1050&lt;&gt;"",IF(O$2&lt;&gt;"",INDEX('Instrument History'!$1:$1048576,CcyPerBase!$B1050,CcyPerBase!O$3) / $C1050,""),"")</f>
        <v/>
      </c>
      <c r="P1050" s="5" t="str">
        <f>IF($A1050&lt;&gt;"",IF(P$2&lt;&gt;"",INDEX('Instrument History'!$1:$1048576,CcyPerBase!$B1050,CcyPerBase!P$3) / $C1050,""),"")</f>
        <v/>
      </c>
      <c r="Q1050" s="5" t="str">
        <f>IF($A1050&lt;&gt;"",IF(Q$2&lt;&gt;"",INDEX('Instrument History'!$1:$1048576,CcyPerBase!$B1050,CcyPerBase!Q$3) / $C1050,""),"")</f>
        <v/>
      </c>
      <c r="R1050" s="5" t="str">
        <f>IF($A1050&lt;&gt;"",IF(R$2&lt;&gt;"",INDEX('Instrument History'!$1:$1048576,CcyPerBase!$B1050,CcyPerBase!R$3) / $C1050,""),"")</f>
        <v/>
      </c>
      <c r="S1050" s="5" t="str">
        <f>IF($A1050&lt;&gt;"",IF(S$2&lt;&gt;"",INDEX('Instrument History'!$1:$1048576,CcyPerBase!$B1050,CcyPerBase!S$3) / $C1050,""),"")</f>
        <v/>
      </c>
      <c r="T1050" s="5" t="str">
        <f>IF($A1050&lt;&gt;"",IF(T$2&lt;&gt;"",INDEX('Instrument History'!$1:$1048576,CcyPerBase!$B1050,CcyPerBase!T$3) / $C1050,""),"")</f>
        <v/>
      </c>
      <c r="U1050" s="5" t="str">
        <f>IF($A1050&lt;&gt;"",IF(U$2&lt;&gt;"",INDEX('Instrument History'!$1:$1048576,CcyPerBase!$B1050,CcyPerBase!U$3) / $C1050,""),"")</f>
        <v/>
      </c>
      <c r="V1050" s="5" t="str">
        <f>IF($A1050&lt;&gt;"",IF(V$2&lt;&gt;"",INDEX('Instrument History'!$1:$1048576,CcyPerBase!$B1050,CcyPerBase!V$3) / $C1050,""),"")</f>
        <v/>
      </c>
      <c r="W1050" s="5" t="str">
        <f>IF($A1050&lt;&gt;"",IF(W$2&lt;&gt;"",INDEX('Instrument History'!$1:$1048576,CcyPerBase!$B1050,CcyPerBase!W$3) / $C1050,""),"")</f>
        <v/>
      </c>
      <c r="X1050" s="5" t="str">
        <f>IF($A1050&lt;&gt;"",IF(X$2&lt;&gt;"",INDEX('Instrument History'!$1:$1048576,CcyPerBase!$B1050,CcyPerBase!X$3) / $C1050,""),"")</f>
        <v/>
      </c>
    </row>
    <row r="1051" spans="1:24">
      <c r="A1051" s="12" t="str">
        <f>IF(A1050&lt;&gt;"",IF(A1050=$B$3,"",'Instrument History'!A1048),"")</f>
        <v/>
      </c>
      <c r="B1051" t="str">
        <f t="shared" si="17"/>
        <v/>
      </c>
      <c r="C1051" s="5" t="str">
        <f>IF(A1051&lt;&gt;"",INDEX('Instrument History'!$1:$1048576,CcyPerBase!B1051,CcyPerBase!$B$2),"")</f>
        <v/>
      </c>
      <c r="D1051" s="5" t="str">
        <f>IF($A1051&lt;&gt;"",INDEX('Instrument History'!$1:$1048576,CcyPerBase!$B1051,CcyPerBase!D$3) / $C1051,"")</f>
        <v/>
      </c>
      <c r="E1051" s="5" t="str">
        <f>IF($A1051&lt;&gt;"",IF(E$2&lt;&gt;"",INDEX('Instrument History'!$1:$1048576,CcyPerBase!$B1051,CcyPerBase!E$3) / $C1051,""),"")</f>
        <v/>
      </c>
      <c r="F1051" s="5" t="str">
        <f>IF($A1051&lt;&gt;"",IF(F$2&lt;&gt;"",INDEX('Instrument History'!$1:$1048576,CcyPerBase!$B1051,CcyPerBase!F$3) / $C1051,""),"")</f>
        <v/>
      </c>
      <c r="G1051" s="5" t="str">
        <f>IF($A1051&lt;&gt;"",IF(G$2&lt;&gt;"",INDEX('Instrument History'!$1:$1048576,CcyPerBase!$B1051,CcyPerBase!G$3) / $C1051,""),"")</f>
        <v/>
      </c>
      <c r="H1051" s="5" t="str">
        <f>IF($A1051&lt;&gt;"",IF(H$2&lt;&gt;"",INDEX('Instrument History'!$1:$1048576,CcyPerBase!$B1051,CcyPerBase!H$3) / $C1051,""),"")</f>
        <v/>
      </c>
      <c r="I1051" s="5" t="str">
        <f>IF($A1051&lt;&gt;"",IF(I$2&lt;&gt;"",INDEX('Instrument History'!$1:$1048576,CcyPerBase!$B1051,CcyPerBase!I$3) / $C1051,""),"")</f>
        <v/>
      </c>
      <c r="J1051" s="5" t="str">
        <f>IF($A1051&lt;&gt;"",IF(J$2&lt;&gt;"",INDEX('Instrument History'!$1:$1048576,CcyPerBase!$B1051,CcyPerBase!J$3) / $C1051,""),"")</f>
        <v/>
      </c>
      <c r="K1051" s="5" t="str">
        <f>IF($A1051&lt;&gt;"",IF(K$2&lt;&gt;"",INDEX('Instrument History'!$1:$1048576,CcyPerBase!$B1051,CcyPerBase!K$3) / $C1051,""),"")</f>
        <v/>
      </c>
      <c r="L1051" s="5" t="str">
        <f>IF($A1051&lt;&gt;"",IF(L$2&lt;&gt;"",INDEX('Instrument History'!$1:$1048576,CcyPerBase!$B1051,CcyPerBase!L$3) / $C1051,""),"")</f>
        <v/>
      </c>
      <c r="M1051" s="5" t="str">
        <f>IF($A1051&lt;&gt;"",IF(M$2&lt;&gt;"",INDEX('Instrument History'!$1:$1048576,CcyPerBase!$B1051,CcyPerBase!M$3) / $C1051,""),"")</f>
        <v/>
      </c>
      <c r="N1051" s="5" t="str">
        <f>IF($A1051&lt;&gt;"",IF(N$2&lt;&gt;"",INDEX('Instrument History'!$1:$1048576,CcyPerBase!$B1051,CcyPerBase!N$3) / $C1051,""),"")</f>
        <v/>
      </c>
      <c r="O1051" s="5" t="str">
        <f>IF($A1051&lt;&gt;"",IF(O$2&lt;&gt;"",INDEX('Instrument History'!$1:$1048576,CcyPerBase!$B1051,CcyPerBase!O$3) / $C1051,""),"")</f>
        <v/>
      </c>
      <c r="P1051" s="5" t="str">
        <f>IF($A1051&lt;&gt;"",IF(P$2&lt;&gt;"",INDEX('Instrument History'!$1:$1048576,CcyPerBase!$B1051,CcyPerBase!P$3) / $C1051,""),"")</f>
        <v/>
      </c>
      <c r="Q1051" s="5" t="str">
        <f>IF($A1051&lt;&gt;"",IF(Q$2&lt;&gt;"",INDEX('Instrument History'!$1:$1048576,CcyPerBase!$B1051,CcyPerBase!Q$3) / $C1051,""),"")</f>
        <v/>
      </c>
      <c r="R1051" s="5" t="str">
        <f>IF($A1051&lt;&gt;"",IF(R$2&lt;&gt;"",INDEX('Instrument History'!$1:$1048576,CcyPerBase!$B1051,CcyPerBase!R$3) / $C1051,""),"")</f>
        <v/>
      </c>
      <c r="S1051" s="5" t="str">
        <f>IF($A1051&lt;&gt;"",IF(S$2&lt;&gt;"",INDEX('Instrument History'!$1:$1048576,CcyPerBase!$B1051,CcyPerBase!S$3) / $C1051,""),"")</f>
        <v/>
      </c>
      <c r="T1051" s="5" t="str">
        <f>IF($A1051&lt;&gt;"",IF(T$2&lt;&gt;"",INDEX('Instrument History'!$1:$1048576,CcyPerBase!$B1051,CcyPerBase!T$3) / $C1051,""),"")</f>
        <v/>
      </c>
      <c r="U1051" s="5" t="str">
        <f>IF($A1051&lt;&gt;"",IF(U$2&lt;&gt;"",INDEX('Instrument History'!$1:$1048576,CcyPerBase!$B1051,CcyPerBase!U$3) / $C1051,""),"")</f>
        <v/>
      </c>
      <c r="V1051" s="5" t="str">
        <f>IF($A1051&lt;&gt;"",IF(V$2&lt;&gt;"",INDEX('Instrument History'!$1:$1048576,CcyPerBase!$B1051,CcyPerBase!V$3) / $C1051,""),"")</f>
        <v/>
      </c>
      <c r="W1051" s="5" t="str">
        <f>IF($A1051&lt;&gt;"",IF(W$2&lt;&gt;"",INDEX('Instrument History'!$1:$1048576,CcyPerBase!$B1051,CcyPerBase!W$3) / $C1051,""),"")</f>
        <v/>
      </c>
      <c r="X1051" s="5" t="str">
        <f>IF($A1051&lt;&gt;"",IF(X$2&lt;&gt;"",INDEX('Instrument History'!$1:$1048576,CcyPerBase!$B1051,CcyPerBase!X$3) / $C1051,""),"")</f>
        <v/>
      </c>
    </row>
    <row r="1052" spans="1:24">
      <c r="A1052" s="12" t="str">
        <f>IF(A1051&lt;&gt;"",IF(A1051=$B$3,"",'Instrument History'!A1049),"")</f>
        <v/>
      </c>
      <c r="B1052" t="str">
        <f t="shared" si="17"/>
        <v/>
      </c>
      <c r="C1052" s="5" t="str">
        <f>IF(A1052&lt;&gt;"",INDEX('Instrument History'!$1:$1048576,CcyPerBase!B1052,CcyPerBase!$B$2),"")</f>
        <v/>
      </c>
      <c r="D1052" s="5" t="str">
        <f>IF($A1052&lt;&gt;"",INDEX('Instrument History'!$1:$1048576,CcyPerBase!$B1052,CcyPerBase!D$3) / $C1052,"")</f>
        <v/>
      </c>
      <c r="E1052" s="5" t="str">
        <f>IF($A1052&lt;&gt;"",IF(E$2&lt;&gt;"",INDEX('Instrument History'!$1:$1048576,CcyPerBase!$B1052,CcyPerBase!E$3) / $C1052,""),"")</f>
        <v/>
      </c>
      <c r="F1052" s="5" t="str">
        <f>IF($A1052&lt;&gt;"",IF(F$2&lt;&gt;"",INDEX('Instrument History'!$1:$1048576,CcyPerBase!$B1052,CcyPerBase!F$3) / $C1052,""),"")</f>
        <v/>
      </c>
      <c r="G1052" s="5" t="str">
        <f>IF($A1052&lt;&gt;"",IF(G$2&lt;&gt;"",INDEX('Instrument History'!$1:$1048576,CcyPerBase!$B1052,CcyPerBase!G$3) / $C1052,""),"")</f>
        <v/>
      </c>
      <c r="H1052" s="5" t="str">
        <f>IF($A1052&lt;&gt;"",IF(H$2&lt;&gt;"",INDEX('Instrument History'!$1:$1048576,CcyPerBase!$B1052,CcyPerBase!H$3) / $C1052,""),"")</f>
        <v/>
      </c>
      <c r="I1052" s="5" t="str">
        <f>IF($A1052&lt;&gt;"",IF(I$2&lt;&gt;"",INDEX('Instrument History'!$1:$1048576,CcyPerBase!$B1052,CcyPerBase!I$3) / $C1052,""),"")</f>
        <v/>
      </c>
      <c r="J1052" s="5" t="str">
        <f>IF($A1052&lt;&gt;"",IF(J$2&lt;&gt;"",INDEX('Instrument History'!$1:$1048576,CcyPerBase!$B1052,CcyPerBase!J$3) / $C1052,""),"")</f>
        <v/>
      </c>
      <c r="K1052" s="5" t="str">
        <f>IF($A1052&lt;&gt;"",IF(K$2&lt;&gt;"",INDEX('Instrument History'!$1:$1048576,CcyPerBase!$B1052,CcyPerBase!K$3) / $C1052,""),"")</f>
        <v/>
      </c>
      <c r="L1052" s="5" t="str">
        <f>IF($A1052&lt;&gt;"",IF(L$2&lt;&gt;"",INDEX('Instrument History'!$1:$1048576,CcyPerBase!$B1052,CcyPerBase!L$3) / $C1052,""),"")</f>
        <v/>
      </c>
      <c r="M1052" s="5" t="str">
        <f>IF($A1052&lt;&gt;"",IF(M$2&lt;&gt;"",INDEX('Instrument History'!$1:$1048576,CcyPerBase!$B1052,CcyPerBase!M$3) / $C1052,""),"")</f>
        <v/>
      </c>
      <c r="N1052" s="5" t="str">
        <f>IF($A1052&lt;&gt;"",IF(N$2&lt;&gt;"",INDEX('Instrument History'!$1:$1048576,CcyPerBase!$B1052,CcyPerBase!N$3) / $C1052,""),"")</f>
        <v/>
      </c>
      <c r="O1052" s="5" t="str">
        <f>IF($A1052&lt;&gt;"",IF(O$2&lt;&gt;"",INDEX('Instrument History'!$1:$1048576,CcyPerBase!$B1052,CcyPerBase!O$3) / $C1052,""),"")</f>
        <v/>
      </c>
      <c r="P1052" s="5" t="str">
        <f>IF($A1052&lt;&gt;"",IF(P$2&lt;&gt;"",INDEX('Instrument History'!$1:$1048576,CcyPerBase!$B1052,CcyPerBase!P$3) / $C1052,""),"")</f>
        <v/>
      </c>
      <c r="Q1052" s="5" t="str">
        <f>IF($A1052&lt;&gt;"",IF(Q$2&lt;&gt;"",INDEX('Instrument History'!$1:$1048576,CcyPerBase!$B1052,CcyPerBase!Q$3) / $C1052,""),"")</f>
        <v/>
      </c>
      <c r="R1052" s="5" t="str">
        <f>IF($A1052&lt;&gt;"",IF(R$2&lt;&gt;"",INDEX('Instrument History'!$1:$1048576,CcyPerBase!$B1052,CcyPerBase!R$3) / $C1052,""),"")</f>
        <v/>
      </c>
      <c r="S1052" s="5" t="str">
        <f>IF($A1052&lt;&gt;"",IF(S$2&lt;&gt;"",INDEX('Instrument History'!$1:$1048576,CcyPerBase!$B1052,CcyPerBase!S$3) / $C1052,""),"")</f>
        <v/>
      </c>
      <c r="T1052" s="5" t="str">
        <f>IF($A1052&lt;&gt;"",IF(T$2&lt;&gt;"",INDEX('Instrument History'!$1:$1048576,CcyPerBase!$B1052,CcyPerBase!T$3) / $C1052,""),"")</f>
        <v/>
      </c>
      <c r="U1052" s="5" t="str">
        <f>IF($A1052&lt;&gt;"",IF(U$2&lt;&gt;"",INDEX('Instrument History'!$1:$1048576,CcyPerBase!$B1052,CcyPerBase!U$3) / $C1052,""),"")</f>
        <v/>
      </c>
      <c r="V1052" s="5" t="str">
        <f>IF($A1052&lt;&gt;"",IF(V$2&lt;&gt;"",INDEX('Instrument History'!$1:$1048576,CcyPerBase!$B1052,CcyPerBase!V$3) / $C1052,""),"")</f>
        <v/>
      </c>
      <c r="W1052" s="5" t="str">
        <f>IF($A1052&lt;&gt;"",IF(W$2&lt;&gt;"",INDEX('Instrument History'!$1:$1048576,CcyPerBase!$B1052,CcyPerBase!W$3) / $C1052,""),"")</f>
        <v/>
      </c>
      <c r="X1052" s="5" t="str">
        <f>IF($A1052&lt;&gt;"",IF(X$2&lt;&gt;"",INDEX('Instrument History'!$1:$1048576,CcyPerBase!$B1052,CcyPerBase!X$3) / $C1052,""),"")</f>
        <v/>
      </c>
    </row>
    <row r="1053" spans="1:24">
      <c r="A1053" s="12" t="str">
        <f>IF(A1052&lt;&gt;"",IF(A1052=$B$3,"",'Instrument History'!A1050),"")</f>
        <v/>
      </c>
      <c r="B1053" t="str">
        <f t="shared" si="17"/>
        <v/>
      </c>
      <c r="C1053" s="5" t="str">
        <f>IF(A1053&lt;&gt;"",INDEX('Instrument History'!$1:$1048576,CcyPerBase!B1053,CcyPerBase!$B$2),"")</f>
        <v/>
      </c>
      <c r="D1053" s="5" t="str">
        <f>IF($A1053&lt;&gt;"",INDEX('Instrument History'!$1:$1048576,CcyPerBase!$B1053,CcyPerBase!D$3) / $C1053,"")</f>
        <v/>
      </c>
      <c r="E1053" s="5" t="str">
        <f>IF($A1053&lt;&gt;"",IF(E$2&lt;&gt;"",INDEX('Instrument History'!$1:$1048576,CcyPerBase!$B1053,CcyPerBase!E$3) / $C1053,""),"")</f>
        <v/>
      </c>
      <c r="F1053" s="5" t="str">
        <f>IF($A1053&lt;&gt;"",IF(F$2&lt;&gt;"",INDEX('Instrument History'!$1:$1048576,CcyPerBase!$B1053,CcyPerBase!F$3) / $C1053,""),"")</f>
        <v/>
      </c>
      <c r="G1053" s="5" t="str">
        <f>IF($A1053&lt;&gt;"",IF(G$2&lt;&gt;"",INDEX('Instrument History'!$1:$1048576,CcyPerBase!$B1053,CcyPerBase!G$3) / $C1053,""),"")</f>
        <v/>
      </c>
      <c r="H1053" s="5" t="str">
        <f>IF($A1053&lt;&gt;"",IF(H$2&lt;&gt;"",INDEX('Instrument History'!$1:$1048576,CcyPerBase!$B1053,CcyPerBase!H$3) / $C1053,""),"")</f>
        <v/>
      </c>
      <c r="I1053" s="5" t="str">
        <f>IF($A1053&lt;&gt;"",IF(I$2&lt;&gt;"",INDEX('Instrument History'!$1:$1048576,CcyPerBase!$B1053,CcyPerBase!I$3) / $C1053,""),"")</f>
        <v/>
      </c>
      <c r="J1053" s="5" t="str">
        <f>IF($A1053&lt;&gt;"",IF(J$2&lt;&gt;"",INDEX('Instrument History'!$1:$1048576,CcyPerBase!$B1053,CcyPerBase!J$3) / $C1053,""),"")</f>
        <v/>
      </c>
      <c r="K1053" s="5" t="str">
        <f>IF($A1053&lt;&gt;"",IF(K$2&lt;&gt;"",INDEX('Instrument History'!$1:$1048576,CcyPerBase!$B1053,CcyPerBase!K$3) / $C1053,""),"")</f>
        <v/>
      </c>
      <c r="L1053" s="5" t="str">
        <f>IF($A1053&lt;&gt;"",IF(L$2&lt;&gt;"",INDEX('Instrument History'!$1:$1048576,CcyPerBase!$B1053,CcyPerBase!L$3) / $C1053,""),"")</f>
        <v/>
      </c>
      <c r="M1053" s="5" t="str">
        <f>IF($A1053&lt;&gt;"",IF(M$2&lt;&gt;"",INDEX('Instrument History'!$1:$1048576,CcyPerBase!$B1053,CcyPerBase!M$3) / $C1053,""),"")</f>
        <v/>
      </c>
      <c r="N1053" s="5" t="str">
        <f>IF($A1053&lt;&gt;"",IF(N$2&lt;&gt;"",INDEX('Instrument History'!$1:$1048576,CcyPerBase!$B1053,CcyPerBase!N$3) / $C1053,""),"")</f>
        <v/>
      </c>
      <c r="O1053" s="5" t="str">
        <f>IF($A1053&lt;&gt;"",IF(O$2&lt;&gt;"",INDEX('Instrument History'!$1:$1048576,CcyPerBase!$B1053,CcyPerBase!O$3) / $C1053,""),"")</f>
        <v/>
      </c>
      <c r="P1053" s="5" t="str">
        <f>IF($A1053&lt;&gt;"",IF(P$2&lt;&gt;"",INDEX('Instrument History'!$1:$1048576,CcyPerBase!$B1053,CcyPerBase!P$3) / $C1053,""),"")</f>
        <v/>
      </c>
      <c r="Q1053" s="5" t="str">
        <f>IF($A1053&lt;&gt;"",IF(Q$2&lt;&gt;"",INDEX('Instrument History'!$1:$1048576,CcyPerBase!$B1053,CcyPerBase!Q$3) / $C1053,""),"")</f>
        <v/>
      </c>
      <c r="R1053" s="5" t="str">
        <f>IF($A1053&lt;&gt;"",IF(R$2&lt;&gt;"",INDEX('Instrument History'!$1:$1048576,CcyPerBase!$B1053,CcyPerBase!R$3) / $C1053,""),"")</f>
        <v/>
      </c>
      <c r="S1053" s="5" t="str">
        <f>IF($A1053&lt;&gt;"",IF(S$2&lt;&gt;"",INDEX('Instrument History'!$1:$1048576,CcyPerBase!$B1053,CcyPerBase!S$3) / $C1053,""),"")</f>
        <v/>
      </c>
      <c r="T1053" s="5" t="str">
        <f>IF($A1053&lt;&gt;"",IF(T$2&lt;&gt;"",INDEX('Instrument History'!$1:$1048576,CcyPerBase!$B1053,CcyPerBase!T$3) / $C1053,""),"")</f>
        <v/>
      </c>
      <c r="U1053" s="5" t="str">
        <f>IF($A1053&lt;&gt;"",IF(U$2&lt;&gt;"",INDEX('Instrument History'!$1:$1048576,CcyPerBase!$B1053,CcyPerBase!U$3) / $C1053,""),"")</f>
        <v/>
      </c>
      <c r="V1053" s="5" t="str">
        <f>IF($A1053&lt;&gt;"",IF(V$2&lt;&gt;"",INDEX('Instrument History'!$1:$1048576,CcyPerBase!$B1053,CcyPerBase!V$3) / $C1053,""),"")</f>
        <v/>
      </c>
      <c r="W1053" s="5" t="str">
        <f>IF($A1053&lt;&gt;"",IF(W$2&lt;&gt;"",INDEX('Instrument History'!$1:$1048576,CcyPerBase!$B1053,CcyPerBase!W$3) / $C1053,""),"")</f>
        <v/>
      </c>
      <c r="X1053" s="5" t="str">
        <f>IF($A1053&lt;&gt;"",IF(X$2&lt;&gt;"",INDEX('Instrument History'!$1:$1048576,CcyPerBase!$B1053,CcyPerBase!X$3) / $C1053,""),"")</f>
        <v/>
      </c>
    </row>
    <row r="1054" spans="1:24">
      <c r="A1054" s="12" t="str">
        <f>IF(A1053&lt;&gt;"",IF(A1053=$B$3,"",'Instrument History'!A1051),"")</f>
        <v/>
      </c>
      <c r="B1054" t="str">
        <f t="shared" si="17"/>
        <v/>
      </c>
      <c r="C1054" s="5" t="str">
        <f>IF(A1054&lt;&gt;"",INDEX('Instrument History'!$1:$1048576,CcyPerBase!B1054,CcyPerBase!$B$2),"")</f>
        <v/>
      </c>
      <c r="D1054" s="5" t="str">
        <f>IF($A1054&lt;&gt;"",INDEX('Instrument History'!$1:$1048576,CcyPerBase!$B1054,CcyPerBase!D$3) / $C1054,"")</f>
        <v/>
      </c>
      <c r="E1054" s="5" t="str">
        <f>IF($A1054&lt;&gt;"",IF(E$2&lt;&gt;"",INDEX('Instrument History'!$1:$1048576,CcyPerBase!$B1054,CcyPerBase!E$3) / $C1054,""),"")</f>
        <v/>
      </c>
      <c r="F1054" s="5" t="str">
        <f>IF($A1054&lt;&gt;"",IF(F$2&lt;&gt;"",INDEX('Instrument History'!$1:$1048576,CcyPerBase!$B1054,CcyPerBase!F$3) / $C1054,""),"")</f>
        <v/>
      </c>
      <c r="G1054" s="5" t="str">
        <f>IF($A1054&lt;&gt;"",IF(G$2&lt;&gt;"",INDEX('Instrument History'!$1:$1048576,CcyPerBase!$B1054,CcyPerBase!G$3) / $C1054,""),"")</f>
        <v/>
      </c>
      <c r="H1054" s="5" t="str">
        <f>IF($A1054&lt;&gt;"",IF(H$2&lt;&gt;"",INDEX('Instrument History'!$1:$1048576,CcyPerBase!$B1054,CcyPerBase!H$3) / $C1054,""),"")</f>
        <v/>
      </c>
      <c r="I1054" s="5" t="str">
        <f>IF($A1054&lt;&gt;"",IF(I$2&lt;&gt;"",INDEX('Instrument History'!$1:$1048576,CcyPerBase!$B1054,CcyPerBase!I$3) / $C1054,""),"")</f>
        <v/>
      </c>
      <c r="J1054" s="5" t="str">
        <f>IF($A1054&lt;&gt;"",IF(J$2&lt;&gt;"",INDEX('Instrument History'!$1:$1048576,CcyPerBase!$B1054,CcyPerBase!J$3) / $C1054,""),"")</f>
        <v/>
      </c>
      <c r="K1054" s="5" t="str">
        <f>IF($A1054&lt;&gt;"",IF(K$2&lt;&gt;"",INDEX('Instrument History'!$1:$1048576,CcyPerBase!$B1054,CcyPerBase!K$3) / $C1054,""),"")</f>
        <v/>
      </c>
      <c r="L1054" s="5" t="str">
        <f>IF($A1054&lt;&gt;"",IF(L$2&lt;&gt;"",INDEX('Instrument History'!$1:$1048576,CcyPerBase!$B1054,CcyPerBase!L$3) / $C1054,""),"")</f>
        <v/>
      </c>
      <c r="M1054" s="5" t="str">
        <f>IF($A1054&lt;&gt;"",IF(M$2&lt;&gt;"",INDEX('Instrument History'!$1:$1048576,CcyPerBase!$B1054,CcyPerBase!M$3) / $C1054,""),"")</f>
        <v/>
      </c>
      <c r="N1054" s="5" t="str">
        <f>IF($A1054&lt;&gt;"",IF(N$2&lt;&gt;"",INDEX('Instrument History'!$1:$1048576,CcyPerBase!$B1054,CcyPerBase!N$3) / $C1054,""),"")</f>
        <v/>
      </c>
      <c r="O1054" s="5" t="str">
        <f>IF($A1054&lt;&gt;"",IF(O$2&lt;&gt;"",INDEX('Instrument History'!$1:$1048576,CcyPerBase!$B1054,CcyPerBase!O$3) / $C1054,""),"")</f>
        <v/>
      </c>
      <c r="P1054" s="5" t="str">
        <f>IF($A1054&lt;&gt;"",IF(P$2&lt;&gt;"",INDEX('Instrument History'!$1:$1048576,CcyPerBase!$B1054,CcyPerBase!P$3) / $C1054,""),"")</f>
        <v/>
      </c>
      <c r="Q1054" s="5" t="str">
        <f>IF($A1054&lt;&gt;"",IF(Q$2&lt;&gt;"",INDEX('Instrument History'!$1:$1048576,CcyPerBase!$B1054,CcyPerBase!Q$3) / $C1054,""),"")</f>
        <v/>
      </c>
      <c r="R1054" s="5" t="str">
        <f>IF($A1054&lt;&gt;"",IF(R$2&lt;&gt;"",INDEX('Instrument History'!$1:$1048576,CcyPerBase!$B1054,CcyPerBase!R$3) / $C1054,""),"")</f>
        <v/>
      </c>
      <c r="S1054" s="5" t="str">
        <f>IF($A1054&lt;&gt;"",IF(S$2&lt;&gt;"",INDEX('Instrument History'!$1:$1048576,CcyPerBase!$B1054,CcyPerBase!S$3) / $C1054,""),"")</f>
        <v/>
      </c>
      <c r="T1054" s="5" t="str">
        <f>IF($A1054&lt;&gt;"",IF(T$2&lt;&gt;"",INDEX('Instrument History'!$1:$1048576,CcyPerBase!$B1054,CcyPerBase!T$3) / $C1054,""),"")</f>
        <v/>
      </c>
      <c r="U1054" s="5" t="str">
        <f>IF($A1054&lt;&gt;"",IF(U$2&lt;&gt;"",INDEX('Instrument History'!$1:$1048576,CcyPerBase!$B1054,CcyPerBase!U$3) / $C1054,""),"")</f>
        <v/>
      </c>
      <c r="V1054" s="5" t="str">
        <f>IF($A1054&lt;&gt;"",IF(V$2&lt;&gt;"",INDEX('Instrument History'!$1:$1048576,CcyPerBase!$B1054,CcyPerBase!V$3) / $C1054,""),"")</f>
        <v/>
      </c>
      <c r="W1054" s="5" t="str">
        <f>IF($A1054&lt;&gt;"",IF(W$2&lt;&gt;"",INDEX('Instrument History'!$1:$1048576,CcyPerBase!$B1054,CcyPerBase!W$3) / $C1054,""),"")</f>
        <v/>
      </c>
      <c r="X1054" s="5" t="str">
        <f>IF($A1054&lt;&gt;"",IF(X$2&lt;&gt;"",INDEX('Instrument History'!$1:$1048576,CcyPerBase!$B1054,CcyPerBase!X$3) / $C1054,""),"")</f>
        <v/>
      </c>
    </row>
    <row r="1055" spans="1:24">
      <c r="A1055" s="12" t="str">
        <f>IF(A1054&lt;&gt;"",IF(A1054=$B$3,"",'Instrument History'!A1052),"")</f>
        <v/>
      </c>
      <c r="B1055" t="str">
        <f t="shared" si="17"/>
        <v/>
      </c>
      <c r="C1055" s="5" t="str">
        <f>IF(A1055&lt;&gt;"",INDEX('Instrument History'!$1:$1048576,CcyPerBase!B1055,CcyPerBase!$B$2),"")</f>
        <v/>
      </c>
      <c r="D1055" s="5" t="str">
        <f>IF($A1055&lt;&gt;"",INDEX('Instrument History'!$1:$1048576,CcyPerBase!$B1055,CcyPerBase!D$3) / $C1055,"")</f>
        <v/>
      </c>
      <c r="E1055" s="5" t="str">
        <f>IF($A1055&lt;&gt;"",IF(E$2&lt;&gt;"",INDEX('Instrument History'!$1:$1048576,CcyPerBase!$B1055,CcyPerBase!E$3) / $C1055,""),"")</f>
        <v/>
      </c>
      <c r="F1055" s="5" t="str">
        <f>IF($A1055&lt;&gt;"",IF(F$2&lt;&gt;"",INDEX('Instrument History'!$1:$1048576,CcyPerBase!$B1055,CcyPerBase!F$3) / $C1055,""),"")</f>
        <v/>
      </c>
      <c r="G1055" s="5" t="str">
        <f>IF($A1055&lt;&gt;"",IF(G$2&lt;&gt;"",INDEX('Instrument History'!$1:$1048576,CcyPerBase!$B1055,CcyPerBase!G$3) / $C1055,""),"")</f>
        <v/>
      </c>
      <c r="H1055" s="5" t="str">
        <f>IF($A1055&lt;&gt;"",IF(H$2&lt;&gt;"",INDEX('Instrument History'!$1:$1048576,CcyPerBase!$B1055,CcyPerBase!H$3) / $C1055,""),"")</f>
        <v/>
      </c>
      <c r="I1055" s="5" t="str">
        <f>IF($A1055&lt;&gt;"",IF(I$2&lt;&gt;"",INDEX('Instrument History'!$1:$1048576,CcyPerBase!$B1055,CcyPerBase!I$3) / $C1055,""),"")</f>
        <v/>
      </c>
      <c r="J1055" s="5" t="str">
        <f>IF($A1055&lt;&gt;"",IF(J$2&lt;&gt;"",INDEX('Instrument History'!$1:$1048576,CcyPerBase!$B1055,CcyPerBase!J$3) / $C1055,""),"")</f>
        <v/>
      </c>
      <c r="K1055" s="5" t="str">
        <f>IF($A1055&lt;&gt;"",IF(K$2&lt;&gt;"",INDEX('Instrument History'!$1:$1048576,CcyPerBase!$B1055,CcyPerBase!K$3) / $C1055,""),"")</f>
        <v/>
      </c>
      <c r="L1055" s="5" t="str">
        <f>IF($A1055&lt;&gt;"",IF(L$2&lt;&gt;"",INDEX('Instrument History'!$1:$1048576,CcyPerBase!$B1055,CcyPerBase!L$3) / $C1055,""),"")</f>
        <v/>
      </c>
      <c r="M1055" s="5" t="str">
        <f>IF($A1055&lt;&gt;"",IF(M$2&lt;&gt;"",INDEX('Instrument History'!$1:$1048576,CcyPerBase!$B1055,CcyPerBase!M$3) / $C1055,""),"")</f>
        <v/>
      </c>
      <c r="N1055" s="5" t="str">
        <f>IF($A1055&lt;&gt;"",IF(N$2&lt;&gt;"",INDEX('Instrument History'!$1:$1048576,CcyPerBase!$B1055,CcyPerBase!N$3) / $C1055,""),"")</f>
        <v/>
      </c>
      <c r="O1055" s="5" t="str">
        <f>IF($A1055&lt;&gt;"",IF(O$2&lt;&gt;"",INDEX('Instrument History'!$1:$1048576,CcyPerBase!$B1055,CcyPerBase!O$3) / $C1055,""),"")</f>
        <v/>
      </c>
      <c r="P1055" s="5" t="str">
        <f>IF($A1055&lt;&gt;"",IF(P$2&lt;&gt;"",INDEX('Instrument History'!$1:$1048576,CcyPerBase!$B1055,CcyPerBase!P$3) / $C1055,""),"")</f>
        <v/>
      </c>
      <c r="Q1055" s="5" t="str">
        <f>IF($A1055&lt;&gt;"",IF(Q$2&lt;&gt;"",INDEX('Instrument History'!$1:$1048576,CcyPerBase!$B1055,CcyPerBase!Q$3) / $C1055,""),"")</f>
        <v/>
      </c>
      <c r="R1055" s="5" t="str">
        <f>IF($A1055&lt;&gt;"",IF(R$2&lt;&gt;"",INDEX('Instrument History'!$1:$1048576,CcyPerBase!$B1055,CcyPerBase!R$3) / $C1055,""),"")</f>
        <v/>
      </c>
      <c r="S1055" s="5" t="str">
        <f>IF($A1055&lt;&gt;"",IF(S$2&lt;&gt;"",INDEX('Instrument History'!$1:$1048576,CcyPerBase!$B1055,CcyPerBase!S$3) / $C1055,""),"")</f>
        <v/>
      </c>
      <c r="T1055" s="5" t="str">
        <f>IF($A1055&lt;&gt;"",IF(T$2&lt;&gt;"",INDEX('Instrument History'!$1:$1048576,CcyPerBase!$B1055,CcyPerBase!T$3) / $C1055,""),"")</f>
        <v/>
      </c>
      <c r="U1055" s="5" t="str">
        <f>IF($A1055&lt;&gt;"",IF(U$2&lt;&gt;"",INDEX('Instrument History'!$1:$1048576,CcyPerBase!$B1055,CcyPerBase!U$3) / $C1055,""),"")</f>
        <v/>
      </c>
      <c r="V1055" s="5" t="str">
        <f>IF($A1055&lt;&gt;"",IF(V$2&lt;&gt;"",INDEX('Instrument History'!$1:$1048576,CcyPerBase!$B1055,CcyPerBase!V$3) / $C1055,""),"")</f>
        <v/>
      </c>
      <c r="W1055" s="5" t="str">
        <f>IF($A1055&lt;&gt;"",IF(W$2&lt;&gt;"",INDEX('Instrument History'!$1:$1048576,CcyPerBase!$B1055,CcyPerBase!W$3) / $C1055,""),"")</f>
        <v/>
      </c>
      <c r="X1055" s="5" t="str">
        <f>IF($A1055&lt;&gt;"",IF(X$2&lt;&gt;"",INDEX('Instrument History'!$1:$1048576,CcyPerBase!$B1055,CcyPerBase!X$3) / $C1055,""),"")</f>
        <v/>
      </c>
    </row>
    <row r="1056" spans="1:24">
      <c r="A1056" s="12" t="str">
        <f>IF(A1055&lt;&gt;"",IF(A1055=$B$3,"",'Instrument History'!A1053),"")</f>
        <v/>
      </c>
      <c r="B1056" t="str">
        <f t="shared" si="17"/>
        <v/>
      </c>
      <c r="C1056" s="5" t="str">
        <f>IF(A1056&lt;&gt;"",INDEX('Instrument History'!$1:$1048576,CcyPerBase!B1056,CcyPerBase!$B$2),"")</f>
        <v/>
      </c>
      <c r="D1056" s="5" t="str">
        <f>IF($A1056&lt;&gt;"",INDEX('Instrument History'!$1:$1048576,CcyPerBase!$B1056,CcyPerBase!D$3) / $C1056,"")</f>
        <v/>
      </c>
      <c r="E1056" s="5" t="str">
        <f>IF($A1056&lt;&gt;"",IF(E$2&lt;&gt;"",INDEX('Instrument History'!$1:$1048576,CcyPerBase!$B1056,CcyPerBase!E$3) / $C1056,""),"")</f>
        <v/>
      </c>
      <c r="F1056" s="5" t="str">
        <f>IF($A1056&lt;&gt;"",IF(F$2&lt;&gt;"",INDEX('Instrument History'!$1:$1048576,CcyPerBase!$B1056,CcyPerBase!F$3) / $C1056,""),"")</f>
        <v/>
      </c>
      <c r="G1056" s="5" t="str">
        <f>IF($A1056&lt;&gt;"",IF(G$2&lt;&gt;"",INDEX('Instrument History'!$1:$1048576,CcyPerBase!$B1056,CcyPerBase!G$3) / $C1056,""),"")</f>
        <v/>
      </c>
      <c r="H1056" s="5" t="str">
        <f>IF($A1056&lt;&gt;"",IF(H$2&lt;&gt;"",INDEX('Instrument History'!$1:$1048576,CcyPerBase!$B1056,CcyPerBase!H$3) / $C1056,""),"")</f>
        <v/>
      </c>
      <c r="I1056" s="5" t="str">
        <f>IF($A1056&lt;&gt;"",IF(I$2&lt;&gt;"",INDEX('Instrument History'!$1:$1048576,CcyPerBase!$B1056,CcyPerBase!I$3) / $C1056,""),"")</f>
        <v/>
      </c>
      <c r="J1056" s="5" t="str">
        <f>IF($A1056&lt;&gt;"",IF(J$2&lt;&gt;"",INDEX('Instrument History'!$1:$1048576,CcyPerBase!$B1056,CcyPerBase!J$3) / $C1056,""),"")</f>
        <v/>
      </c>
      <c r="K1056" s="5" t="str">
        <f>IF($A1056&lt;&gt;"",IF(K$2&lt;&gt;"",INDEX('Instrument History'!$1:$1048576,CcyPerBase!$B1056,CcyPerBase!K$3) / $C1056,""),"")</f>
        <v/>
      </c>
      <c r="L1056" s="5" t="str">
        <f>IF($A1056&lt;&gt;"",IF(L$2&lt;&gt;"",INDEX('Instrument History'!$1:$1048576,CcyPerBase!$B1056,CcyPerBase!L$3) / $C1056,""),"")</f>
        <v/>
      </c>
      <c r="M1056" s="5" t="str">
        <f>IF($A1056&lt;&gt;"",IF(M$2&lt;&gt;"",INDEX('Instrument History'!$1:$1048576,CcyPerBase!$B1056,CcyPerBase!M$3) / $C1056,""),"")</f>
        <v/>
      </c>
      <c r="N1056" s="5" t="str">
        <f>IF($A1056&lt;&gt;"",IF(N$2&lt;&gt;"",INDEX('Instrument History'!$1:$1048576,CcyPerBase!$B1056,CcyPerBase!N$3) / $C1056,""),"")</f>
        <v/>
      </c>
      <c r="O1056" s="5" t="str">
        <f>IF($A1056&lt;&gt;"",IF(O$2&lt;&gt;"",INDEX('Instrument History'!$1:$1048576,CcyPerBase!$B1056,CcyPerBase!O$3) / $C1056,""),"")</f>
        <v/>
      </c>
      <c r="P1056" s="5" t="str">
        <f>IF($A1056&lt;&gt;"",IF(P$2&lt;&gt;"",INDEX('Instrument History'!$1:$1048576,CcyPerBase!$B1056,CcyPerBase!P$3) / $C1056,""),"")</f>
        <v/>
      </c>
      <c r="Q1056" s="5" t="str">
        <f>IF($A1056&lt;&gt;"",IF(Q$2&lt;&gt;"",INDEX('Instrument History'!$1:$1048576,CcyPerBase!$B1056,CcyPerBase!Q$3) / $C1056,""),"")</f>
        <v/>
      </c>
      <c r="R1056" s="5" t="str">
        <f>IF($A1056&lt;&gt;"",IF(R$2&lt;&gt;"",INDEX('Instrument History'!$1:$1048576,CcyPerBase!$B1056,CcyPerBase!R$3) / $C1056,""),"")</f>
        <v/>
      </c>
      <c r="S1056" s="5" t="str">
        <f>IF($A1056&lt;&gt;"",IF(S$2&lt;&gt;"",INDEX('Instrument History'!$1:$1048576,CcyPerBase!$B1056,CcyPerBase!S$3) / $C1056,""),"")</f>
        <v/>
      </c>
      <c r="T1056" s="5" t="str">
        <f>IF($A1056&lt;&gt;"",IF(T$2&lt;&gt;"",INDEX('Instrument History'!$1:$1048576,CcyPerBase!$B1056,CcyPerBase!T$3) / $C1056,""),"")</f>
        <v/>
      </c>
      <c r="U1056" s="5" t="str">
        <f>IF($A1056&lt;&gt;"",IF(U$2&lt;&gt;"",INDEX('Instrument History'!$1:$1048576,CcyPerBase!$B1056,CcyPerBase!U$3) / $C1056,""),"")</f>
        <v/>
      </c>
      <c r="V1056" s="5" t="str">
        <f>IF($A1056&lt;&gt;"",IF(V$2&lt;&gt;"",INDEX('Instrument History'!$1:$1048576,CcyPerBase!$B1056,CcyPerBase!V$3) / $C1056,""),"")</f>
        <v/>
      </c>
      <c r="W1056" s="5" t="str">
        <f>IF($A1056&lt;&gt;"",IF(W$2&lt;&gt;"",INDEX('Instrument History'!$1:$1048576,CcyPerBase!$B1056,CcyPerBase!W$3) / $C1056,""),"")</f>
        <v/>
      </c>
      <c r="X1056" s="5" t="str">
        <f>IF($A1056&lt;&gt;"",IF(X$2&lt;&gt;"",INDEX('Instrument History'!$1:$1048576,CcyPerBase!$B1056,CcyPerBase!X$3) / $C1056,""),"")</f>
        <v/>
      </c>
    </row>
    <row r="1057" spans="1:24">
      <c r="A1057" s="12" t="str">
        <f>IF(A1056&lt;&gt;"",IF(A1056=$B$3,"",'Instrument History'!A1054),"")</f>
        <v/>
      </c>
      <c r="B1057" t="str">
        <f t="shared" si="17"/>
        <v/>
      </c>
      <c r="C1057" s="5" t="str">
        <f>IF(A1057&lt;&gt;"",INDEX('Instrument History'!$1:$1048576,CcyPerBase!B1057,CcyPerBase!$B$2),"")</f>
        <v/>
      </c>
      <c r="D1057" s="5" t="str">
        <f>IF($A1057&lt;&gt;"",INDEX('Instrument History'!$1:$1048576,CcyPerBase!$B1057,CcyPerBase!D$3) / $C1057,"")</f>
        <v/>
      </c>
      <c r="E1057" s="5" t="str">
        <f>IF($A1057&lt;&gt;"",IF(E$2&lt;&gt;"",INDEX('Instrument History'!$1:$1048576,CcyPerBase!$B1057,CcyPerBase!E$3) / $C1057,""),"")</f>
        <v/>
      </c>
      <c r="F1057" s="5" t="str">
        <f>IF($A1057&lt;&gt;"",IF(F$2&lt;&gt;"",INDEX('Instrument History'!$1:$1048576,CcyPerBase!$B1057,CcyPerBase!F$3) / $C1057,""),"")</f>
        <v/>
      </c>
      <c r="G1057" s="5" t="str">
        <f>IF($A1057&lt;&gt;"",IF(G$2&lt;&gt;"",INDEX('Instrument History'!$1:$1048576,CcyPerBase!$B1057,CcyPerBase!G$3) / $C1057,""),"")</f>
        <v/>
      </c>
      <c r="H1057" s="5" t="str">
        <f>IF($A1057&lt;&gt;"",IF(H$2&lt;&gt;"",INDEX('Instrument History'!$1:$1048576,CcyPerBase!$B1057,CcyPerBase!H$3) / $C1057,""),"")</f>
        <v/>
      </c>
      <c r="I1057" s="5" t="str">
        <f>IF($A1057&lt;&gt;"",IF(I$2&lt;&gt;"",INDEX('Instrument History'!$1:$1048576,CcyPerBase!$B1057,CcyPerBase!I$3) / $C1057,""),"")</f>
        <v/>
      </c>
      <c r="J1057" s="5" t="str">
        <f>IF($A1057&lt;&gt;"",IF(J$2&lt;&gt;"",INDEX('Instrument History'!$1:$1048576,CcyPerBase!$B1057,CcyPerBase!J$3) / $C1057,""),"")</f>
        <v/>
      </c>
      <c r="K1057" s="5" t="str">
        <f>IF($A1057&lt;&gt;"",IF(K$2&lt;&gt;"",INDEX('Instrument History'!$1:$1048576,CcyPerBase!$B1057,CcyPerBase!K$3) / $C1057,""),"")</f>
        <v/>
      </c>
      <c r="L1057" s="5" t="str">
        <f>IF($A1057&lt;&gt;"",IF(L$2&lt;&gt;"",INDEX('Instrument History'!$1:$1048576,CcyPerBase!$B1057,CcyPerBase!L$3) / $C1057,""),"")</f>
        <v/>
      </c>
      <c r="M1057" s="5" t="str">
        <f>IF($A1057&lt;&gt;"",IF(M$2&lt;&gt;"",INDEX('Instrument History'!$1:$1048576,CcyPerBase!$B1057,CcyPerBase!M$3) / $C1057,""),"")</f>
        <v/>
      </c>
      <c r="N1057" s="5" t="str">
        <f>IF($A1057&lt;&gt;"",IF(N$2&lt;&gt;"",INDEX('Instrument History'!$1:$1048576,CcyPerBase!$B1057,CcyPerBase!N$3) / $C1057,""),"")</f>
        <v/>
      </c>
      <c r="O1057" s="5" t="str">
        <f>IF($A1057&lt;&gt;"",IF(O$2&lt;&gt;"",INDEX('Instrument History'!$1:$1048576,CcyPerBase!$B1057,CcyPerBase!O$3) / $C1057,""),"")</f>
        <v/>
      </c>
      <c r="P1057" s="5" t="str">
        <f>IF($A1057&lt;&gt;"",IF(P$2&lt;&gt;"",INDEX('Instrument History'!$1:$1048576,CcyPerBase!$B1057,CcyPerBase!P$3) / $C1057,""),"")</f>
        <v/>
      </c>
      <c r="Q1057" s="5" t="str">
        <f>IF($A1057&lt;&gt;"",IF(Q$2&lt;&gt;"",INDEX('Instrument History'!$1:$1048576,CcyPerBase!$B1057,CcyPerBase!Q$3) / $C1057,""),"")</f>
        <v/>
      </c>
      <c r="R1057" s="5" t="str">
        <f>IF($A1057&lt;&gt;"",IF(R$2&lt;&gt;"",INDEX('Instrument History'!$1:$1048576,CcyPerBase!$B1057,CcyPerBase!R$3) / $C1057,""),"")</f>
        <v/>
      </c>
      <c r="S1057" s="5" t="str">
        <f>IF($A1057&lt;&gt;"",IF(S$2&lt;&gt;"",INDEX('Instrument History'!$1:$1048576,CcyPerBase!$B1057,CcyPerBase!S$3) / $C1057,""),"")</f>
        <v/>
      </c>
      <c r="T1057" s="5" t="str">
        <f>IF($A1057&lt;&gt;"",IF(T$2&lt;&gt;"",INDEX('Instrument History'!$1:$1048576,CcyPerBase!$B1057,CcyPerBase!T$3) / $C1057,""),"")</f>
        <v/>
      </c>
      <c r="U1057" s="5" t="str">
        <f>IF($A1057&lt;&gt;"",IF(U$2&lt;&gt;"",INDEX('Instrument History'!$1:$1048576,CcyPerBase!$B1057,CcyPerBase!U$3) / $C1057,""),"")</f>
        <v/>
      </c>
      <c r="V1057" s="5" t="str">
        <f>IF($A1057&lt;&gt;"",IF(V$2&lt;&gt;"",INDEX('Instrument History'!$1:$1048576,CcyPerBase!$B1057,CcyPerBase!V$3) / $C1057,""),"")</f>
        <v/>
      </c>
      <c r="W1057" s="5" t="str">
        <f>IF($A1057&lt;&gt;"",IF(W$2&lt;&gt;"",INDEX('Instrument History'!$1:$1048576,CcyPerBase!$B1057,CcyPerBase!W$3) / $C1057,""),"")</f>
        <v/>
      </c>
      <c r="X1057" s="5" t="str">
        <f>IF($A1057&lt;&gt;"",IF(X$2&lt;&gt;"",INDEX('Instrument History'!$1:$1048576,CcyPerBase!$B1057,CcyPerBase!X$3) / $C1057,""),"")</f>
        <v/>
      </c>
    </row>
    <row r="1058" spans="1:24">
      <c r="A1058" s="12" t="str">
        <f>IF(A1057&lt;&gt;"",IF(A1057=$B$3,"",'Instrument History'!A1055),"")</f>
        <v/>
      </c>
      <c r="B1058" t="str">
        <f t="shared" si="17"/>
        <v/>
      </c>
      <c r="C1058" s="5" t="str">
        <f>IF(A1058&lt;&gt;"",INDEX('Instrument History'!$1:$1048576,CcyPerBase!B1058,CcyPerBase!$B$2),"")</f>
        <v/>
      </c>
      <c r="D1058" s="5" t="str">
        <f>IF($A1058&lt;&gt;"",INDEX('Instrument History'!$1:$1048576,CcyPerBase!$B1058,CcyPerBase!D$3) / $C1058,"")</f>
        <v/>
      </c>
      <c r="E1058" s="5" t="str">
        <f>IF($A1058&lt;&gt;"",IF(E$2&lt;&gt;"",INDEX('Instrument History'!$1:$1048576,CcyPerBase!$B1058,CcyPerBase!E$3) / $C1058,""),"")</f>
        <v/>
      </c>
      <c r="F1058" s="5" t="str">
        <f>IF($A1058&lt;&gt;"",IF(F$2&lt;&gt;"",INDEX('Instrument History'!$1:$1048576,CcyPerBase!$B1058,CcyPerBase!F$3) / $C1058,""),"")</f>
        <v/>
      </c>
      <c r="G1058" s="5" t="str">
        <f>IF($A1058&lt;&gt;"",IF(G$2&lt;&gt;"",INDEX('Instrument History'!$1:$1048576,CcyPerBase!$B1058,CcyPerBase!G$3) / $C1058,""),"")</f>
        <v/>
      </c>
      <c r="H1058" s="5" t="str">
        <f>IF($A1058&lt;&gt;"",IF(H$2&lt;&gt;"",INDEX('Instrument History'!$1:$1048576,CcyPerBase!$B1058,CcyPerBase!H$3) / $C1058,""),"")</f>
        <v/>
      </c>
      <c r="I1058" s="5" t="str">
        <f>IF($A1058&lt;&gt;"",IF(I$2&lt;&gt;"",INDEX('Instrument History'!$1:$1048576,CcyPerBase!$B1058,CcyPerBase!I$3) / $C1058,""),"")</f>
        <v/>
      </c>
      <c r="J1058" s="5" t="str">
        <f>IF($A1058&lt;&gt;"",IF(J$2&lt;&gt;"",INDEX('Instrument History'!$1:$1048576,CcyPerBase!$B1058,CcyPerBase!J$3) / $C1058,""),"")</f>
        <v/>
      </c>
      <c r="K1058" s="5" t="str">
        <f>IF($A1058&lt;&gt;"",IF(K$2&lt;&gt;"",INDEX('Instrument History'!$1:$1048576,CcyPerBase!$B1058,CcyPerBase!K$3) / $C1058,""),"")</f>
        <v/>
      </c>
      <c r="L1058" s="5" t="str">
        <f>IF($A1058&lt;&gt;"",IF(L$2&lt;&gt;"",INDEX('Instrument History'!$1:$1048576,CcyPerBase!$B1058,CcyPerBase!L$3) / $C1058,""),"")</f>
        <v/>
      </c>
      <c r="M1058" s="5" t="str">
        <f>IF($A1058&lt;&gt;"",IF(M$2&lt;&gt;"",INDEX('Instrument History'!$1:$1048576,CcyPerBase!$B1058,CcyPerBase!M$3) / $C1058,""),"")</f>
        <v/>
      </c>
      <c r="N1058" s="5" t="str">
        <f>IF($A1058&lt;&gt;"",IF(N$2&lt;&gt;"",INDEX('Instrument History'!$1:$1048576,CcyPerBase!$B1058,CcyPerBase!N$3) / $C1058,""),"")</f>
        <v/>
      </c>
      <c r="O1058" s="5" t="str">
        <f>IF($A1058&lt;&gt;"",IF(O$2&lt;&gt;"",INDEX('Instrument History'!$1:$1048576,CcyPerBase!$B1058,CcyPerBase!O$3) / $C1058,""),"")</f>
        <v/>
      </c>
      <c r="P1058" s="5" t="str">
        <f>IF($A1058&lt;&gt;"",IF(P$2&lt;&gt;"",INDEX('Instrument History'!$1:$1048576,CcyPerBase!$B1058,CcyPerBase!P$3) / $C1058,""),"")</f>
        <v/>
      </c>
      <c r="Q1058" s="5" t="str">
        <f>IF($A1058&lt;&gt;"",IF(Q$2&lt;&gt;"",INDEX('Instrument History'!$1:$1048576,CcyPerBase!$B1058,CcyPerBase!Q$3) / $C1058,""),"")</f>
        <v/>
      </c>
      <c r="R1058" s="5" t="str">
        <f>IF($A1058&lt;&gt;"",IF(R$2&lt;&gt;"",INDEX('Instrument History'!$1:$1048576,CcyPerBase!$B1058,CcyPerBase!R$3) / $C1058,""),"")</f>
        <v/>
      </c>
      <c r="S1058" s="5" t="str">
        <f>IF($A1058&lt;&gt;"",IF(S$2&lt;&gt;"",INDEX('Instrument History'!$1:$1048576,CcyPerBase!$B1058,CcyPerBase!S$3) / $C1058,""),"")</f>
        <v/>
      </c>
      <c r="T1058" s="5" t="str">
        <f>IF($A1058&lt;&gt;"",IF(T$2&lt;&gt;"",INDEX('Instrument History'!$1:$1048576,CcyPerBase!$B1058,CcyPerBase!T$3) / $C1058,""),"")</f>
        <v/>
      </c>
      <c r="U1058" s="5" t="str">
        <f>IF($A1058&lt;&gt;"",IF(U$2&lt;&gt;"",INDEX('Instrument History'!$1:$1048576,CcyPerBase!$B1058,CcyPerBase!U$3) / $C1058,""),"")</f>
        <v/>
      </c>
      <c r="V1058" s="5" t="str">
        <f>IF($A1058&lt;&gt;"",IF(V$2&lt;&gt;"",INDEX('Instrument History'!$1:$1048576,CcyPerBase!$B1058,CcyPerBase!V$3) / $C1058,""),"")</f>
        <v/>
      </c>
      <c r="W1058" s="5" t="str">
        <f>IF($A1058&lt;&gt;"",IF(W$2&lt;&gt;"",INDEX('Instrument History'!$1:$1048576,CcyPerBase!$B1058,CcyPerBase!W$3) / $C1058,""),"")</f>
        <v/>
      </c>
      <c r="X1058" s="5" t="str">
        <f>IF($A1058&lt;&gt;"",IF(X$2&lt;&gt;"",INDEX('Instrument History'!$1:$1048576,CcyPerBase!$B1058,CcyPerBase!X$3) / $C1058,""),"")</f>
        <v/>
      </c>
    </row>
    <row r="1059" spans="1:24">
      <c r="A1059" s="12" t="str">
        <f>IF(A1058&lt;&gt;"",IF(A1058=$B$3,"",'Instrument History'!A1056),"")</f>
        <v/>
      </c>
      <c r="B1059" t="str">
        <f t="shared" si="17"/>
        <v/>
      </c>
      <c r="C1059" s="5" t="str">
        <f>IF(A1059&lt;&gt;"",INDEX('Instrument History'!$1:$1048576,CcyPerBase!B1059,CcyPerBase!$B$2),"")</f>
        <v/>
      </c>
      <c r="D1059" s="5" t="str">
        <f>IF($A1059&lt;&gt;"",INDEX('Instrument History'!$1:$1048576,CcyPerBase!$B1059,CcyPerBase!D$3) / $C1059,"")</f>
        <v/>
      </c>
      <c r="E1059" s="5" t="str">
        <f>IF($A1059&lt;&gt;"",IF(E$2&lt;&gt;"",INDEX('Instrument History'!$1:$1048576,CcyPerBase!$B1059,CcyPerBase!E$3) / $C1059,""),"")</f>
        <v/>
      </c>
      <c r="F1059" s="5" t="str">
        <f>IF($A1059&lt;&gt;"",IF(F$2&lt;&gt;"",INDEX('Instrument History'!$1:$1048576,CcyPerBase!$B1059,CcyPerBase!F$3) / $C1059,""),"")</f>
        <v/>
      </c>
      <c r="G1059" s="5" t="str">
        <f>IF($A1059&lt;&gt;"",IF(G$2&lt;&gt;"",INDEX('Instrument History'!$1:$1048576,CcyPerBase!$B1059,CcyPerBase!G$3) / $C1059,""),"")</f>
        <v/>
      </c>
      <c r="H1059" s="5" t="str">
        <f>IF($A1059&lt;&gt;"",IF(H$2&lt;&gt;"",INDEX('Instrument History'!$1:$1048576,CcyPerBase!$B1059,CcyPerBase!H$3) / $C1059,""),"")</f>
        <v/>
      </c>
      <c r="I1059" s="5" t="str">
        <f>IF($A1059&lt;&gt;"",IF(I$2&lt;&gt;"",INDEX('Instrument History'!$1:$1048576,CcyPerBase!$B1059,CcyPerBase!I$3) / $C1059,""),"")</f>
        <v/>
      </c>
      <c r="J1059" s="5" t="str">
        <f>IF($A1059&lt;&gt;"",IF(J$2&lt;&gt;"",INDEX('Instrument History'!$1:$1048576,CcyPerBase!$B1059,CcyPerBase!J$3) / $C1059,""),"")</f>
        <v/>
      </c>
      <c r="K1059" s="5" t="str">
        <f>IF($A1059&lt;&gt;"",IF(K$2&lt;&gt;"",INDEX('Instrument History'!$1:$1048576,CcyPerBase!$B1059,CcyPerBase!K$3) / $C1059,""),"")</f>
        <v/>
      </c>
      <c r="L1059" s="5" t="str">
        <f>IF($A1059&lt;&gt;"",IF(L$2&lt;&gt;"",INDEX('Instrument History'!$1:$1048576,CcyPerBase!$B1059,CcyPerBase!L$3) / $C1059,""),"")</f>
        <v/>
      </c>
      <c r="M1059" s="5" t="str">
        <f>IF($A1059&lt;&gt;"",IF(M$2&lt;&gt;"",INDEX('Instrument History'!$1:$1048576,CcyPerBase!$B1059,CcyPerBase!M$3) / $C1059,""),"")</f>
        <v/>
      </c>
      <c r="N1059" s="5" t="str">
        <f>IF($A1059&lt;&gt;"",IF(N$2&lt;&gt;"",INDEX('Instrument History'!$1:$1048576,CcyPerBase!$B1059,CcyPerBase!N$3) / $C1059,""),"")</f>
        <v/>
      </c>
      <c r="O1059" s="5" t="str">
        <f>IF($A1059&lt;&gt;"",IF(O$2&lt;&gt;"",INDEX('Instrument History'!$1:$1048576,CcyPerBase!$B1059,CcyPerBase!O$3) / $C1059,""),"")</f>
        <v/>
      </c>
      <c r="P1059" s="5" t="str">
        <f>IF($A1059&lt;&gt;"",IF(P$2&lt;&gt;"",INDEX('Instrument History'!$1:$1048576,CcyPerBase!$B1059,CcyPerBase!P$3) / $C1059,""),"")</f>
        <v/>
      </c>
      <c r="Q1059" s="5" t="str">
        <f>IF($A1059&lt;&gt;"",IF(Q$2&lt;&gt;"",INDEX('Instrument History'!$1:$1048576,CcyPerBase!$B1059,CcyPerBase!Q$3) / $C1059,""),"")</f>
        <v/>
      </c>
      <c r="R1059" s="5" t="str">
        <f>IF($A1059&lt;&gt;"",IF(R$2&lt;&gt;"",INDEX('Instrument History'!$1:$1048576,CcyPerBase!$B1059,CcyPerBase!R$3) / $C1059,""),"")</f>
        <v/>
      </c>
      <c r="S1059" s="5" t="str">
        <f>IF($A1059&lt;&gt;"",IF(S$2&lt;&gt;"",INDEX('Instrument History'!$1:$1048576,CcyPerBase!$B1059,CcyPerBase!S$3) / $C1059,""),"")</f>
        <v/>
      </c>
      <c r="T1059" s="5" t="str">
        <f>IF($A1059&lt;&gt;"",IF(T$2&lt;&gt;"",INDEX('Instrument History'!$1:$1048576,CcyPerBase!$B1059,CcyPerBase!T$3) / $C1059,""),"")</f>
        <v/>
      </c>
      <c r="U1059" s="5" t="str">
        <f>IF($A1059&lt;&gt;"",IF(U$2&lt;&gt;"",INDEX('Instrument History'!$1:$1048576,CcyPerBase!$B1059,CcyPerBase!U$3) / $C1059,""),"")</f>
        <v/>
      </c>
      <c r="V1059" s="5" t="str">
        <f>IF($A1059&lt;&gt;"",IF(V$2&lt;&gt;"",INDEX('Instrument History'!$1:$1048576,CcyPerBase!$B1059,CcyPerBase!V$3) / $C1059,""),"")</f>
        <v/>
      </c>
      <c r="W1059" s="5" t="str">
        <f>IF($A1059&lt;&gt;"",IF(W$2&lt;&gt;"",INDEX('Instrument History'!$1:$1048576,CcyPerBase!$B1059,CcyPerBase!W$3) / $C1059,""),"")</f>
        <v/>
      </c>
      <c r="X1059" s="5" t="str">
        <f>IF($A1059&lt;&gt;"",IF(X$2&lt;&gt;"",INDEX('Instrument History'!$1:$1048576,CcyPerBase!$B1059,CcyPerBase!X$3) / $C1059,""),"")</f>
        <v/>
      </c>
    </row>
    <row r="1060" spans="1:24">
      <c r="A1060" s="12" t="str">
        <f>IF(A1059&lt;&gt;"",IF(A1059=$B$3,"",'Instrument History'!A1057),"")</f>
        <v/>
      </c>
      <c r="B1060" t="str">
        <f t="shared" si="17"/>
        <v/>
      </c>
      <c r="C1060" s="5" t="str">
        <f>IF(A1060&lt;&gt;"",INDEX('Instrument History'!$1:$1048576,CcyPerBase!B1060,CcyPerBase!$B$2),"")</f>
        <v/>
      </c>
      <c r="D1060" s="5" t="str">
        <f>IF($A1060&lt;&gt;"",INDEX('Instrument History'!$1:$1048576,CcyPerBase!$B1060,CcyPerBase!D$3) / $C1060,"")</f>
        <v/>
      </c>
      <c r="E1060" s="5" t="str">
        <f>IF($A1060&lt;&gt;"",IF(E$2&lt;&gt;"",INDEX('Instrument History'!$1:$1048576,CcyPerBase!$B1060,CcyPerBase!E$3) / $C1060,""),"")</f>
        <v/>
      </c>
      <c r="F1060" s="5" t="str">
        <f>IF($A1060&lt;&gt;"",IF(F$2&lt;&gt;"",INDEX('Instrument History'!$1:$1048576,CcyPerBase!$B1060,CcyPerBase!F$3) / $C1060,""),"")</f>
        <v/>
      </c>
      <c r="G1060" s="5" t="str">
        <f>IF($A1060&lt;&gt;"",IF(G$2&lt;&gt;"",INDEX('Instrument History'!$1:$1048576,CcyPerBase!$B1060,CcyPerBase!G$3) / $C1060,""),"")</f>
        <v/>
      </c>
      <c r="H1060" s="5" t="str">
        <f>IF($A1060&lt;&gt;"",IF(H$2&lt;&gt;"",INDEX('Instrument History'!$1:$1048576,CcyPerBase!$B1060,CcyPerBase!H$3) / $C1060,""),"")</f>
        <v/>
      </c>
      <c r="I1060" s="5" t="str">
        <f>IF($A1060&lt;&gt;"",IF(I$2&lt;&gt;"",INDEX('Instrument History'!$1:$1048576,CcyPerBase!$B1060,CcyPerBase!I$3) / $C1060,""),"")</f>
        <v/>
      </c>
      <c r="J1060" s="5" t="str">
        <f>IF($A1060&lt;&gt;"",IF(J$2&lt;&gt;"",INDEX('Instrument History'!$1:$1048576,CcyPerBase!$B1060,CcyPerBase!J$3) / $C1060,""),"")</f>
        <v/>
      </c>
      <c r="K1060" s="5" t="str">
        <f>IF($A1060&lt;&gt;"",IF(K$2&lt;&gt;"",INDEX('Instrument History'!$1:$1048576,CcyPerBase!$B1060,CcyPerBase!K$3) / $C1060,""),"")</f>
        <v/>
      </c>
      <c r="L1060" s="5" t="str">
        <f>IF($A1060&lt;&gt;"",IF(L$2&lt;&gt;"",INDEX('Instrument History'!$1:$1048576,CcyPerBase!$B1060,CcyPerBase!L$3) / $C1060,""),"")</f>
        <v/>
      </c>
      <c r="M1060" s="5" t="str">
        <f>IF($A1060&lt;&gt;"",IF(M$2&lt;&gt;"",INDEX('Instrument History'!$1:$1048576,CcyPerBase!$B1060,CcyPerBase!M$3) / $C1060,""),"")</f>
        <v/>
      </c>
      <c r="N1060" s="5" t="str">
        <f>IF($A1060&lt;&gt;"",IF(N$2&lt;&gt;"",INDEX('Instrument History'!$1:$1048576,CcyPerBase!$B1060,CcyPerBase!N$3) / $C1060,""),"")</f>
        <v/>
      </c>
      <c r="O1060" s="5" t="str">
        <f>IF($A1060&lt;&gt;"",IF(O$2&lt;&gt;"",INDEX('Instrument History'!$1:$1048576,CcyPerBase!$B1060,CcyPerBase!O$3) / $C1060,""),"")</f>
        <v/>
      </c>
      <c r="P1060" s="5" t="str">
        <f>IF($A1060&lt;&gt;"",IF(P$2&lt;&gt;"",INDEX('Instrument History'!$1:$1048576,CcyPerBase!$B1060,CcyPerBase!P$3) / $C1060,""),"")</f>
        <v/>
      </c>
      <c r="Q1060" s="5" t="str">
        <f>IF($A1060&lt;&gt;"",IF(Q$2&lt;&gt;"",INDEX('Instrument History'!$1:$1048576,CcyPerBase!$B1060,CcyPerBase!Q$3) / $C1060,""),"")</f>
        <v/>
      </c>
      <c r="R1060" s="5" t="str">
        <f>IF($A1060&lt;&gt;"",IF(R$2&lt;&gt;"",INDEX('Instrument History'!$1:$1048576,CcyPerBase!$B1060,CcyPerBase!R$3) / $C1060,""),"")</f>
        <v/>
      </c>
      <c r="S1060" s="5" t="str">
        <f>IF($A1060&lt;&gt;"",IF(S$2&lt;&gt;"",INDEX('Instrument History'!$1:$1048576,CcyPerBase!$B1060,CcyPerBase!S$3) / $C1060,""),"")</f>
        <v/>
      </c>
      <c r="T1060" s="5" t="str">
        <f>IF($A1060&lt;&gt;"",IF(T$2&lt;&gt;"",INDEX('Instrument History'!$1:$1048576,CcyPerBase!$B1060,CcyPerBase!T$3) / $C1060,""),"")</f>
        <v/>
      </c>
      <c r="U1060" s="5" t="str">
        <f>IF($A1060&lt;&gt;"",IF(U$2&lt;&gt;"",INDEX('Instrument History'!$1:$1048576,CcyPerBase!$B1060,CcyPerBase!U$3) / $C1060,""),"")</f>
        <v/>
      </c>
      <c r="V1060" s="5" t="str">
        <f>IF($A1060&lt;&gt;"",IF(V$2&lt;&gt;"",INDEX('Instrument History'!$1:$1048576,CcyPerBase!$B1060,CcyPerBase!V$3) / $C1060,""),"")</f>
        <v/>
      </c>
      <c r="W1060" s="5" t="str">
        <f>IF($A1060&lt;&gt;"",IF(W$2&lt;&gt;"",INDEX('Instrument History'!$1:$1048576,CcyPerBase!$B1060,CcyPerBase!W$3) / $C1060,""),"")</f>
        <v/>
      </c>
      <c r="X1060" s="5" t="str">
        <f>IF($A1060&lt;&gt;"",IF(X$2&lt;&gt;"",INDEX('Instrument History'!$1:$1048576,CcyPerBase!$B1060,CcyPerBase!X$3) / $C1060,""),"")</f>
        <v/>
      </c>
    </row>
    <row r="1061" spans="1:24">
      <c r="A1061" s="12" t="str">
        <f>IF(A1060&lt;&gt;"",IF(A1060=$B$3,"",'Instrument History'!A1058),"")</f>
        <v/>
      </c>
      <c r="B1061" t="str">
        <f t="shared" si="17"/>
        <v/>
      </c>
      <c r="C1061" s="5" t="str">
        <f>IF(A1061&lt;&gt;"",INDEX('Instrument History'!$1:$1048576,CcyPerBase!B1061,CcyPerBase!$B$2),"")</f>
        <v/>
      </c>
      <c r="D1061" s="5" t="str">
        <f>IF($A1061&lt;&gt;"",INDEX('Instrument History'!$1:$1048576,CcyPerBase!$B1061,CcyPerBase!D$3) / $C1061,"")</f>
        <v/>
      </c>
      <c r="E1061" s="5" t="str">
        <f>IF($A1061&lt;&gt;"",IF(E$2&lt;&gt;"",INDEX('Instrument History'!$1:$1048576,CcyPerBase!$B1061,CcyPerBase!E$3) / $C1061,""),"")</f>
        <v/>
      </c>
      <c r="F1061" s="5" t="str">
        <f>IF($A1061&lt;&gt;"",IF(F$2&lt;&gt;"",INDEX('Instrument History'!$1:$1048576,CcyPerBase!$B1061,CcyPerBase!F$3) / $C1061,""),"")</f>
        <v/>
      </c>
      <c r="G1061" s="5" t="str">
        <f>IF($A1061&lt;&gt;"",IF(G$2&lt;&gt;"",INDEX('Instrument History'!$1:$1048576,CcyPerBase!$B1061,CcyPerBase!G$3) / $C1061,""),"")</f>
        <v/>
      </c>
      <c r="H1061" s="5" t="str">
        <f>IF($A1061&lt;&gt;"",IF(H$2&lt;&gt;"",INDEX('Instrument History'!$1:$1048576,CcyPerBase!$B1061,CcyPerBase!H$3) / $C1061,""),"")</f>
        <v/>
      </c>
      <c r="I1061" s="5" t="str">
        <f>IF($A1061&lt;&gt;"",IF(I$2&lt;&gt;"",INDEX('Instrument History'!$1:$1048576,CcyPerBase!$B1061,CcyPerBase!I$3) / $C1061,""),"")</f>
        <v/>
      </c>
      <c r="J1061" s="5" t="str">
        <f>IF($A1061&lt;&gt;"",IF(J$2&lt;&gt;"",INDEX('Instrument History'!$1:$1048576,CcyPerBase!$B1061,CcyPerBase!J$3) / $C1061,""),"")</f>
        <v/>
      </c>
      <c r="K1061" s="5" t="str">
        <f>IF($A1061&lt;&gt;"",IF(K$2&lt;&gt;"",INDEX('Instrument History'!$1:$1048576,CcyPerBase!$B1061,CcyPerBase!K$3) / $C1061,""),"")</f>
        <v/>
      </c>
      <c r="L1061" s="5" t="str">
        <f>IF($A1061&lt;&gt;"",IF(L$2&lt;&gt;"",INDEX('Instrument History'!$1:$1048576,CcyPerBase!$B1061,CcyPerBase!L$3) / $C1061,""),"")</f>
        <v/>
      </c>
      <c r="M1061" s="5" t="str">
        <f>IF($A1061&lt;&gt;"",IF(M$2&lt;&gt;"",INDEX('Instrument History'!$1:$1048576,CcyPerBase!$B1061,CcyPerBase!M$3) / $C1061,""),"")</f>
        <v/>
      </c>
      <c r="N1061" s="5" t="str">
        <f>IF($A1061&lt;&gt;"",IF(N$2&lt;&gt;"",INDEX('Instrument History'!$1:$1048576,CcyPerBase!$B1061,CcyPerBase!N$3) / $C1061,""),"")</f>
        <v/>
      </c>
      <c r="O1061" s="5" t="str">
        <f>IF($A1061&lt;&gt;"",IF(O$2&lt;&gt;"",INDEX('Instrument History'!$1:$1048576,CcyPerBase!$B1061,CcyPerBase!O$3) / $C1061,""),"")</f>
        <v/>
      </c>
      <c r="P1061" s="5" t="str">
        <f>IF($A1061&lt;&gt;"",IF(P$2&lt;&gt;"",INDEX('Instrument History'!$1:$1048576,CcyPerBase!$B1061,CcyPerBase!P$3) / $C1061,""),"")</f>
        <v/>
      </c>
      <c r="Q1061" s="5" t="str">
        <f>IF($A1061&lt;&gt;"",IF(Q$2&lt;&gt;"",INDEX('Instrument History'!$1:$1048576,CcyPerBase!$B1061,CcyPerBase!Q$3) / $C1061,""),"")</f>
        <v/>
      </c>
      <c r="R1061" s="5" t="str">
        <f>IF($A1061&lt;&gt;"",IF(R$2&lt;&gt;"",INDEX('Instrument History'!$1:$1048576,CcyPerBase!$B1061,CcyPerBase!R$3) / $C1061,""),"")</f>
        <v/>
      </c>
      <c r="S1061" s="5" t="str">
        <f>IF($A1061&lt;&gt;"",IF(S$2&lt;&gt;"",INDEX('Instrument History'!$1:$1048576,CcyPerBase!$B1061,CcyPerBase!S$3) / $C1061,""),"")</f>
        <v/>
      </c>
      <c r="T1061" s="5" t="str">
        <f>IF($A1061&lt;&gt;"",IF(T$2&lt;&gt;"",INDEX('Instrument History'!$1:$1048576,CcyPerBase!$B1061,CcyPerBase!T$3) / $C1061,""),"")</f>
        <v/>
      </c>
      <c r="U1061" s="5" t="str">
        <f>IF($A1061&lt;&gt;"",IF(U$2&lt;&gt;"",INDEX('Instrument History'!$1:$1048576,CcyPerBase!$B1061,CcyPerBase!U$3) / $C1061,""),"")</f>
        <v/>
      </c>
      <c r="V1061" s="5" t="str">
        <f>IF($A1061&lt;&gt;"",IF(V$2&lt;&gt;"",INDEX('Instrument History'!$1:$1048576,CcyPerBase!$B1061,CcyPerBase!V$3) / $C1061,""),"")</f>
        <v/>
      </c>
      <c r="W1061" s="5" t="str">
        <f>IF($A1061&lt;&gt;"",IF(W$2&lt;&gt;"",INDEX('Instrument History'!$1:$1048576,CcyPerBase!$B1061,CcyPerBase!W$3) / $C1061,""),"")</f>
        <v/>
      </c>
      <c r="X1061" s="5" t="str">
        <f>IF($A1061&lt;&gt;"",IF(X$2&lt;&gt;"",INDEX('Instrument History'!$1:$1048576,CcyPerBase!$B1061,CcyPerBase!X$3) / $C1061,""),"")</f>
        <v/>
      </c>
    </row>
    <row r="1062" spans="1:24">
      <c r="A1062" s="12" t="str">
        <f>IF(A1061&lt;&gt;"",IF(A1061=$B$3,"",'Instrument History'!A1059),"")</f>
        <v/>
      </c>
      <c r="B1062" t="str">
        <f t="shared" si="17"/>
        <v/>
      </c>
      <c r="C1062" s="5" t="str">
        <f>IF(A1062&lt;&gt;"",INDEX('Instrument History'!$1:$1048576,CcyPerBase!B1062,CcyPerBase!$B$2),"")</f>
        <v/>
      </c>
      <c r="D1062" s="5" t="str">
        <f>IF($A1062&lt;&gt;"",INDEX('Instrument History'!$1:$1048576,CcyPerBase!$B1062,CcyPerBase!D$3) / $C1062,"")</f>
        <v/>
      </c>
      <c r="E1062" s="5" t="str">
        <f>IF($A1062&lt;&gt;"",IF(E$2&lt;&gt;"",INDEX('Instrument History'!$1:$1048576,CcyPerBase!$B1062,CcyPerBase!E$3) / $C1062,""),"")</f>
        <v/>
      </c>
      <c r="F1062" s="5" t="str">
        <f>IF($A1062&lt;&gt;"",IF(F$2&lt;&gt;"",INDEX('Instrument History'!$1:$1048576,CcyPerBase!$B1062,CcyPerBase!F$3) / $C1062,""),"")</f>
        <v/>
      </c>
      <c r="G1062" s="5" t="str">
        <f>IF($A1062&lt;&gt;"",IF(G$2&lt;&gt;"",INDEX('Instrument History'!$1:$1048576,CcyPerBase!$B1062,CcyPerBase!G$3) / $C1062,""),"")</f>
        <v/>
      </c>
      <c r="H1062" s="5" t="str">
        <f>IF($A1062&lt;&gt;"",IF(H$2&lt;&gt;"",INDEX('Instrument History'!$1:$1048576,CcyPerBase!$B1062,CcyPerBase!H$3) / $C1062,""),"")</f>
        <v/>
      </c>
      <c r="I1062" s="5" t="str">
        <f>IF($A1062&lt;&gt;"",IF(I$2&lt;&gt;"",INDEX('Instrument History'!$1:$1048576,CcyPerBase!$B1062,CcyPerBase!I$3) / $C1062,""),"")</f>
        <v/>
      </c>
      <c r="J1062" s="5" t="str">
        <f>IF($A1062&lt;&gt;"",IF(J$2&lt;&gt;"",INDEX('Instrument History'!$1:$1048576,CcyPerBase!$B1062,CcyPerBase!J$3) / $C1062,""),"")</f>
        <v/>
      </c>
      <c r="K1062" s="5" t="str">
        <f>IF($A1062&lt;&gt;"",IF(K$2&lt;&gt;"",INDEX('Instrument History'!$1:$1048576,CcyPerBase!$B1062,CcyPerBase!K$3) / $C1062,""),"")</f>
        <v/>
      </c>
      <c r="L1062" s="5" t="str">
        <f>IF($A1062&lt;&gt;"",IF(L$2&lt;&gt;"",INDEX('Instrument History'!$1:$1048576,CcyPerBase!$B1062,CcyPerBase!L$3) / $C1062,""),"")</f>
        <v/>
      </c>
      <c r="M1062" s="5" t="str">
        <f>IF($A1062&lt;&gt;"",IF(M$2&lt;&gt;"",INDEX('Instrument History'!$1:$1048576,CcyPerBase!$B1062,CcyPerBase!M$3) / $C1062,""),"")</f>
        <v/>
      </c>
      <c r="N1062" s="5" t="str">
        <f>IF($A1062&lt;&gt;"",IF(N$2&lt;&gt;"",INDEX('Instrument History'!$1:$1048576,CcyPerBase!$B1062,CcyPerBase!N$3) / $C1062,""),"")</f>
        <v/>
      </c>
      <c r="O1062" s="5" t="str">
        <f>IF($A1062&lt;&gt;"",IF(O$2&lt;&gt;"",INDEX('Instrument History'!$1:$1048576,CcyPerBase!$B1062,CcyPerBase!O$3) / $C1062,""),"")</f>
        <v/>
      </c>
      <c r="P1062" s="5" t="str">
        <f>IF($A1062&lt;&gt;"",IF(P$2&lt;&gt;"",INDEX('Instrument History'!$1:$1048576,CcyPerBase!$B1062,CcyPerBase!P$3) / $C1062,""),"")</f>
        <v/>
      </c>
      <c r="Q1062" s="5" t="str">
        <f>IF($A1062&lt;&gt;"",IF(Q$2&lt;&gt;"",INDEX('Instrument History'!$1:$1048576,CcyPerBase!$B1062,CcyPerBase!Q$3) / $C1062,""),"")</f>
        <v/>
      </c>
      <c r="R1062" s="5" t="str">
        <f>IF($A1062&lt;&gt;"",IF(R$2&lt;&gt;"",INDEX('Instrument History'!$1:$1048576,CcyPerBase!$B1062,CcyPerBase!R$3) / $C1062,""),"")</f>
        <v/>
      </c>
      <c r="S1062" s="5" t="str">
        <f>IF($A1062&lt;&gt;"",IF(S$2&lt;&gt;"",INDEX('Instrument History'!$1:$1048576,CcyPerBase!$B1062,CcyPerBase!S$3) / $C1062,""),"")</f>
        <v/>
      </c>
      <c r="T1062" s="5" t="str">
        <f>IF($A1062&lt;&gt;"",IF(T$2&lt;&gt;"",INDEX('Instrument History'!$1:$1048576,CcyPerBase!$B1062,CcyPerBase!T$3) / $C1062,""),"")</f>
        <v/>
      </c>
      <c r="U1062" s="5" t="str">
        <f>IF($A1062&lt;&gt;"",IF(U$2&lt;&gt;"",INDEX('Instrument History'!$1:$1048576,CcyPerBase!$B1062,CcyPerBase!U$3) / $C1062,""),"")</f>
        <v/>
      </c>
      <c r="V1062" s="5" t="str">
        <f>IF($A1062&lt;&gt;"",IF(V$2&lt;&gt;"",INDEX('Instrument History'!$1:$1048576,CcyPerBase!$B1062,CcyPerBase!V$3) / $C1062,""),"")</f>
        <v/>
      </c>
      <c r="W1062" s="5" t="str">
        <f>IF($A1062&lt;&gt;"",IF(W$2&lt;&gt;"",INDEX('Instrument History'!$1:$1048576,CcyPerBase!$B1062,CcyPerBase!W$3) / $C1062,""),"")</f>
        <v/>
      </c>
      <c r="X1062" s="5" t="str">
        <f>IF($A1062&lt;&gt;"",IF(X$2&lt;&gt;"",INDEX('Instrument History'!$1:$1048576,CcyPerBase!$B1062,CcyPerBase!X$3) / $C1062,""),"")</f>
        <v/>
      </c>
    </row>
    <row r="1063" spans="1:24">
      <c r="A1063" s="12" t="str">
        <f>IF(A1062&lt;&gt;"",IF(A1062=$B$3,"",'Instrument History'!A1060),"")</f>
        <v/>
      </c>
      <c r="B1063" t="str">
        <f t="shared" si="17"/>
        <v/>
      </c>
      <c r="C1063" s="5" t="str">
        <f>IF(A1063&lt;&gt;"",INDEX('Instrument History'!$1:$1048576,CcyPerBase!B1063,CcyPerBase!$B$2),"")</f>
        <v/>
      </c>
      <c r="D1063" s="5" t="str">
        <f>IF($A1063&lt;&gt;"",INDEX('Instrument History'!$1:$1048576,CcyPerBase!$B1063,CcyPerBase!D$3) / $C1063,"")</f>
        <v/>
      </c>
      <c r="E1063" s="5" t="str">
        <f>IF($A1063&lt;&gt;"",IF(E$2&lt;&gt;"",INDEX('Instrument History'!$1:$1048576,CcyPerBase!$B1063,CcyPerBase!E$3) / $C1063,""),"")</f>
        <v/>
      </c>
      <c r="F1063" s="5" t="str">
        <f>IF($A1063&lt;&gt;"",IF(F$2&lt;&gt;"",INDEX('Instrument History'!$1:$1048576,CcyPerBase!$B1063,CcyPerBase!F$3) / $C1063,""),"")</f>
        <v/>
      </c>
      <c r="G1063" s="5" t="str">
        <f>IF($A1063&lt;&gt;"",IF(G$2&lt;&gt;"",INDEX('Instrument History'!$1:$1048576,CcyPerBase!$B1063,CcyPerBase!G$3) / $C1063,""),"")</f>
        <v/>
      </c>
      <c r="H1063" s="5" t="str">
        <f>IF($A1063&lt;&gt;"",IF(H$2&lt;&gt;"",INDEX('Instrument History'!$1:$1048576,CcyPerBase!$B1063,CcyPerBase!H$3) / $C1063,""),"")</f>
        <v/>
      </c>
      <c r="I1063" s="5" t="str">
        <f>IF($A1063&lt;&gt;"",IF(I$2&lt;&gt;"",INDEX('Instrument History'!$1:$1048576,CcyPerBase!$B1063,CcyPerBase!I$3) / $C1063,""),"")</f>
        <v/>
      </c>
      <c r="J1063" s="5" t="str">
        <f>IF($A1063&lt;&gt;"",IF(J$2&lt;&gt;"",INDEX('Instrument History'!$1:$1048576,CcyPerBase!$B1063,CcyPerBase!J$3) / $C1063,""),"")</f>
        <v/>
      </c>
      <c r="K1063" s="5" t="str">
        <f>IF($A1063&lt;&gt;"",IF(K$2&lt;&gt;"",INDEX('Instrument History'!$1:$1048576,CcyPerBase!$B1063,CcyPerBase!K$3) / $C1063,""),"")</f>
        <v/>
      </c>
      <c r="L1063" s="5" t="str">
        <f>IF($A1063&lt;&gt;"",IF(L$2&lt;&gt;"",INDEX('Instrument History'!$1:$1048576,CcyPerBase!$B1063,CcyPerBase!L$3) / $C1063,""),"")</f>
        <v/>
      </c>
      <c r="M1063" s="5" t="str">
        <f>IF($A1063&lt;&gt;"",IF(M$2&lt;&gt;"",INDEX('Instrument History'!$1:$1048576,CcyPerBase!$B1063,CcyPerBase!M$3) / $C1063,""),"")</f>
        <v/>
      </c>
      <c r="N1063" s="5" t="str">
        <f>IF($A1063&lt;&gt;"",IF(N$2&lt;&gt;"",INDEX('Instrument History'!$1:$1048576,CcyPerBase!$B1063,CcyPerBase!N$3) / $C1063,""),"")</f>
        <v/>
      </c>
      <c r="O1063" s="5" t="str">
        <f>IF($A1063&lt;&gt;"",IF(O$2&lt;&gt;"",INDEX('Instrument History'!$1:$1048576,CcyPerBase!$B1063,CcyPerBase!O$3) / $C1063,""),"")</f>
        <v/>
      </c>
      <c r="P1063" s="5" t="str">
        <f>IF($A1063&lt;&gt;"",IF(P$2&lt;&gt;"",INDEX('Instrument History'!$1:$1048576,CcyPerBase!$B1063,CcyPerBase!P$3) / $C1063,""),"")</f>
        <v/>
      </c>
      <c r="Q1063" s="5" t="str">
        <f>IF($A1063&lt;&gt;"",IF(Q$2&lt;&gt;"",INDEX('Instrument History'!$1:$1048576,CcyPerBase!$B1063,CcyPerBase!Q$3) / $C1063,""),"")</f>
        <v/>
      </c>
      <c r="R1063" s="5" t="str">
        <f>IF($A1063&lt;&gt;"",IF(R$2&lt;&gt;"",INDEX('Instrument History'!$1:$1048576,CcyPerBase!$B1063,CcyPerBase!R$3) / $C1063,""),"")</f>
        <v/>
      </c>
      <c r="S1063" s="5" t="str">
        <f>IF($A1063&lt;&gt;"",IF(S$2&lt;&gt;"",INDEX('Instrument History'!$1:$1048576,CcyPerBase!$B1063,CcyPerBase!S$3) / $C1063,""),"")</f>
        <v/>
      </c>
      <c r="T1063" s="5" t="str">
        <f>IF($A1063&lt;&gt;"",IF(T$2&lt;&gt;"",INDEX('Instrument History'!$1:$1048576,CcyPerBase!$B1063,CcyPerBase!T$3) / $C1063,""),"")</f>
        <v/>
      </c>
      <c r="U1063" s="5" t="str">
        <f>IF($A1063&lt;&gt;"",IF(U$2&lt;&gt;"",INDEX('Instrument History'!$1:$1048576,CcyPerBase!$B1063,CcyPerBase!U$3) / $C1063,""),"")</f>
        <v/>
      </c>
      <c r="V1063" s="5" t="str">
        <f>IF($A1063&lt;&gt;"",IF(V$2&lt;&gt;"",INDEX('Instrument History'!$1:$1048576,CcyPerBase!$B1063,CcyPerBase!V$3) / $C1063,""),"")</f>
        <v/>
      </c>
      <c r="W1063" s="5" t="str">
        <f>IF($A1063&lt;&gt;"",IF(W$2&lt;&gt;"",INDEX('Instrument History'!$1:$1048576,CcyPerBase!$B1063,CcyPerBase!W$3) / $C1063,""),"")</f>
        <v/>
      </c>
      <c r="X1063" s="5" t="str">
        <f>IF($A1063&lt;&gt;"",IF(X$2&lt;&gt;"",INDEX('Instrument History'!$1:$1048576,CcyPerBase!$B1063,CcyPerBase!X$3) / $C1063,""),"")</f>
        <v/>
      </c>
    </row>
    <row r="1064" spans="1:24">
      <c r="A1064" s="12" t="str">
        <f>IF(A1063&lt;&gt;"",IF(A1063=$B$3,"",'Instrument History'!A1061),"")</f>
        <v/>
      </c>
      <c r="B1064" t="str">
        <f t="shared" si="17"/>
        <v/>
      </c>
      <c r="C1064" s="5" t="str">
        <f>IF(A1064&lt;&gt;"",INDEX('Instrument History'!$1:$1048576,CcyPerBase!B1064,CcyPerBase!$B$2),"")</f>
        <v/>
      </c>
      <c r="D1064" s="5" t="str">
        <f>IF($A1064&lt;&gt;"",INDEX('Instrument History'!$1:$1048576,CcyPerBase!$B1064,CcyPerBase!D$3) / $C1064,"")</f>
        <v/>
      </c>
      <c r="E1064" s="5" t="str">
        <f>IF($A1064&lt;&gt;"",IF(E$2&lt;&gt;"",INDEX('Instrument History'!$1:$1048576,CcyPerBase!$B1064,CcyPerBase!E$3) / $C1064,""),"")</f>
        <v/>
      </c>
      <c r="F1064" s="5" t="str">
        <f>IF($A1064&lt;&gt;"",IF(F$2&lt;&gt;"",INDEX('Instrument History'!$1:$1048576,CcyPerBase!$B1064,CcyPerBase!F$3) / $C1064,""),"")</f>
        <v/>
      </c>
      <c r="G1064" s="5" t="str">
        <f>IF($A1064&lt;&gt;"",IF(G$2&lt;&gt;"",INDEX('Instrument History'!$1:$1048576,CcyPerBase!$B1064,CcyPerBase!G$3) / $C1064,""),"")</f>
        <v/>
      </c>
      <c r="H1064" s="5" t="str">
        <f>IF($A1064&lt;&gt;"",IF(H$2&lt;&gt;"",INDEX('Instrument History'!$1:$1048576,CcyPerBase!$B1064,CcyPerBase!H$3) / $C1064,""),"")</f>
        <v/>
      </c>
      <c r="I1064" s="5" t="str">
        <f>IF($A1064&lt;&gt;"",IF(I$2&lt;&gt;"",INDEX('Instrument History'!$1:$1048576,CcyPerBase!$B1064,CcyPerBase!I$3) / $C1064,""),"")</f>
        <v/>
      </c>
      <c r="J1064" s="5" t="str">
        <f>IF($A1064&lt;&gt;"",IF(J$2&lt;&gt;"",INDEX('Instrument History'!$1:$1048576,CcyPerBase!$B1064,CcyPerBase!J$3) / $C1064,""),"")</f>
        <v/>
      </c>
      <c r="K1064" s="5" t="str">
        <f>IF($A1064&lt;&gt;"",IF(K$2&lt;&gt;"",INDEX('Instrument History'!$1:$1048576,CcyPerBase!$B1064,CcyPerBase!K$3) / $C1064,""),"")</f>
        <v/>
      </c>
      <c r="L1064" s="5" t="str">
        <f>IF($A1064&lt;&gt;"",IF(L$2&lt;&gt;"",INDEX('Instrument History'!$1:$1048576,CcyPerBase!$B1064,CcyPerBase!L$3) / $C1064,""),"")</f>
        <v/>
      </c>
      <c r="M1064" s="5" t="str">
        <f>IF($A1064&lt;&gt;"",IF(M$2&lt;&gt;"",INDEX('Instrument History'!$1:$1048576,CcyPerBase!$B1064,CcyPerBase!M$3) / $C1064,""),"")</f>
        <v/>
      </c>
      <c r="N1064" s="5" t="str">
        <f>IF($A1064&lt;&gt;"",IF(N$2&lt;&gt;"",INDEX('Instrument History'!$1:$1048576,CcyPerBase!$B1064,CcyPerBase!N$3) / $C1064,""),"")</f>
        <v/>
      </c>
      <c r="O1064" s="5" t="str">
        <f>IF($A1064&lt;&gt;"",IF(O$2&lt;&gt;"",INDEX('Instrument History'!$1:$1048576,CcyPerBase!$B1064,CcyPerBase!O$3) / $C1064,""),"")</f>
        <v/>
      </c>
      <c r="P1064" s="5" t="str">
        <f>IF($A1064&lt;&gt;"",IF(P$2&lt;&gt;"",INDEX('Instrument History'!$1:$1048576,CcyPerBase!$B1064,CcyPerBase!P$3) / $C1064,""),"")</f>
        <v/>
      </c>
      <c r="Q1064" s="5" t="str">
        <f>IF($A1064&lt;&gt;"",IF(Q$2&lt;&gt;"",INDEX('Instrument History'!$1:$1048576,CcyPerBase!$B1064,CcyPerBase!Q$3) / $C1064,""),"")</f>
        <v/>
      </c>
      <c r="R1064" s="5" t="str">
        <f>IF($A1064&lt;&gt;"",IF(R$2&lt;&gt;"",INDEX('Instrument History'!$1:$1048576,CcyPerBase!$B1064,CcyPerBase!R$3) / $C1064,""),"")</f>
        <v/>
      </c>
      <c r="S1064" s="5" t="str">
        <f>IF($A1064&lt;&gt;"",IF(S$2&lt;&gt;"",INDEX('Instrument History'!$1:$1048576,CcyPerBase!$B1064,CcyPerBase!S$3) / $C1064,""),"")</f>
        <v/>
      </c>
      <c r="T1064" s="5" t="str">
        <f>IF($A1064&lt;&gt;"",IF(T$2&lt;&gt;"",INDEX('Instrument History'!$1:$1048576,CcyPerBase!$B1064,CcyPerBase!T$3) / $C1064,""),"")</f>
        <v/>
      </c>
      <c r="U1064" s="5" t="str">
        <f>IF($A1064&lt;&gt;"",IF(U$2&lt;&gt;"",INDEX('Instrument History'!$1:$1048576,CcyPerBase!$B1064,CcyPerBase!U$3) / $C1064,""),"")</f>
        <v/>
      </c>
      <c r="V1064" s="5" t="str">
        <f>IF($A1064&lt;&gt;"",IF(V$2&lt;&gt;"",INDEX('Instrument History'!$1:$1048576,CcyPerBase!$B1064,CcyPerBase!V$3) / $C1064,""),"")</f>
        <v/>
      </c>
      <c r="W1064" s="5" t="str">
        <f>IF($A1064&lt;&gt;"",IF(W$2&lt;&gt;"",INDEX('Instrument History'!$1:$1048576,CcyPerBase!$B1064,CcyPerBase!W$3) / $C1064,""),"")</f>
        <v/>
      </c>
      <c r="X1064" s="5" t="str">
        <f>IF($A1064&lt;&gt;"",IF(X$2&lt;&gt;"",INDEX('Instrument History'!$1:$1048576,CcyPerBase!$B1064,CcyPerBase!X$3) / $C1064,""),"")</f>
        <v/>
      </c>
    </row>
    <row r="1065" spans="1:24">
      <c r="A1065" s="12" t="str">
        <f>IF(A1064&lt;&gt;"",IF(A1064=$B$3,"",'Instrument History'!A1062),"")</f>
        <v/>
      </c>
      <c r="B1065" t="str">
        <f t="shared" si="17"/>
        <v/>
      </c>
      <c r="C1065" s="5" t="str">
        <f>IF(A1065&lt;&gt;"",INDEX('Instrument History'!$1:$1048576,CcyPerBase!B1065,CcyPerBase!$B$2),"")</f>
        <v/>
      </c>
      <c r="D1065" s="5" t="str">
        <f>IF($A1065&lt;&gt;"",INDEX('Instrument History'!$1:$1048576,CcyPerBase!$B1065,CcyPerBase!D$3) / $C1065,"")</f>
        <v/>
      </c>
      <c r="E1065" s="5" t="str">
        <f>IF($A1065&lt;&gt;"",IF(E$2&lt;&gt;"",INDEX('Instrument History'!$1:$1048576,CcyPerBase!$B1065,CcyPerBase!E$3) / $C1065,""),"")</f>
        <v/>
      </c>
      <c r="F1065" s="5" t="str">
        <f>IF($A1065&lt;&gt;"",IF(F$2&lt;&gt;"",INDEX('Instrument History'!$1:$1048576,CcyPerBase!$B1065,CcyPerBase!F$3) / $C1065,""),"")</f>
        <v/>
      </c>
      <c r="G1065" s="5" t="str">
        <f>IF($A1065&lt;&gt;"",IF(G$2&lt;&gt;"",INDEX('Instrument History'!$1:$1048576,CcyPerBase!$B1065,CcyPerBase!G$3) / $C1065,""),"")</f>
        <v/>
      </c>
      <c r="H1065" s="5" t="str">
        <f>IF($A1065&lt;&gt;"",IF(H$2&lt;&gt;"",INDEX('Instrument History'!$1:$1048576,CcyPerBase!$B1065,CcyPerBase!H$3) / $C1065,""),"")</f>
        <v/>
      </c>
      <c r="I1065" s="5" t="str">
        <f>IF($A1065&lt;&gt;"",IF(I$2&lt;&gt;"",INDEX('Instrument History'!$1:$1048576,CcyPerBase!$B1065,CcyPerBase!I$3) / $C1065,""),"")</f>
        <v/>
      </c>
      <c r="J1065" s="5" t="str">
        <f>IF($A1065&lt;&gt;"",IF(J$2&lt;&gt;"",INDEX('Instrument History'!$1:$1048576,CcyPerBase!$B1065,CcyPerBase!J$3) / $C1065,""),"")</f>
        <v/>
      </c>
      <c r="K1065" s="5" t="str">
        <f>IF($A1065&lt;&gt;"",IF(K$2&lt;&gt;"",INDEX('Instrument History'!$1:$1048576,CcyPerBase!$B1065,CcyPerBase!K$3) / $C1065,""),"")</f>
        <v/>
      </c>
      <c r="L1065" s="5" t="str">
        <f>IF($A1065&lt;&gt;"",IF(L$2&lt;&gt;"",INDEX('Instrument History'!$1:$1048576,CcyPerBase!$B1065,CcyPerBase!L$3) / $C1065,""),"")</f>
        <v/>
      </c>
      <c r="M1065" s="5" t="str">
        <f>IF($A1065&lt;&gt;"",IF(M$2&lt;&gt;"",INDEX('Instrument History'!$1:$1048576,CcyPerBase!$B1065,CcyPerBase!M$3) / $C1065,""),"")</f>
        <v/>
      </c>
      <c r="N1065" s="5" t="str">
        <f>IF($A1065&lt;&gt;"",IF(N$2&lt;&gt;"",INDEX('Instrument History'!$1:$1048576,CcyPerBase!$B1065,CcyPerBase!N$3) / $C1065,""),"")</f>
        <v/>
      </c>
      <c r="O1065" s="5" t="str">
        <f>IF($A1065&lt;&gt;"",IF(O$2&lt;&gt;"",INDEX('Instrument History'!$1:$1048576,CcyPerBase!$B1065,CcyPerBase!O$3) / $C1065,""),"")</f>
        <v/>
      </c>
      <c r="P1065" s="5" t="str">
        <f>IF($A1065&lt;&gt;"",IF(P$2&lt;&gt;"",INDEX('Instrument History'!$1:$1048576,CcyPerBase!$B1065,CcyPerBase!P$3) / $C1065,""),"")</f>
        <v/>
      </c>
      <c r="Q1065" s="5" t="str">
        <f>IF($A1065&lt;&gt;"",IF(Q$2&lt;&gt;"",INDEX('Instrument History'!$1:$1048576,CcyPerBase!$B1065,CcyPerBase!Q$3) / $C1065,""),"")</f>
        <v/>
      </c>
      <c r="R1065" s="5" t="str">
        <f>IF($A1065&lt;&gt;"",IF(R$2&lt;&gt;"",INDEX('Instrument History'!$1:$1048576,CcyPerBase!$B1065,CcyPerBase!R$3) / $C1065,""),"")</f>
        <v/>
      </c>
      <c r="S1065" s="5" t="str">
        <f>IF($A1065&lt;&gt;"",IF(S$2&lt;&gt;"",INDEX('Instrument History'!$1:$1048576,CcyPerBase!$B1065,CcyPerBase!S$3) / $C1065,""),"")</f>
        <v/>
      </c>
      <c r="T1065" s="5" t="str">
        <f>IF($A1065&lt;&gt;"",IF(T$2&lt;&gt;"",INDEX('Instrument History'!$1:$1048576,CcyPerBase!$B1065,CcyPerBase!T$3) / $C1065,""),"")</f>
        <v/>
      </c>
      <c r="U1065" s="5" t="str">
        <f>IF($A1065&lt;&gt;"",IF(U$2&lt;&gt;"",INDEX('Instrument History'!$1:$1048576,CcyPerBase!$B1065,CcyPerBase!U$3) / $C1065,""),"")</f>
        <v/>
      </c>
      <c r="V1065" s="5" t="str">
        <f>IF($A1065&lt;&gt;"",IF(V$2&lt;&gt;"",INDEX('Instrument History'!$1:$1048576,CcyPerBase!$B1065,CcyPerBase!V$3) / $C1065,""),"")</f>
        <v/>
      </c>
      <c r="W1065" s="5" t="str">
        <f>IF($A1065&lt;&gt;"",IF(W$2&lt;&gt;"",INDEX('Instrument History'!$1:$1048576,CcyPerBase!$B1065,CcyPerBase!W$3) / $C1065,""),"")</f>
        <v/>
      </c>
      <c r="X1065" s="5" t="str">
        <f>IF($A1065&lt;&gt;"",IF(X$2&lt;&gt;"",INDEX('Instrument History'!$1:$1048576,CcyPerBase!$B1065,CcyPerBase!X$3) / $C1065,""),"")</f>
        <v/>
      </c>
    </row>
    <row r="1066" spans="1:24">
      <c r="A1066" s="12" t="str">
        <f>IF(A1065&lt;&gt;"",IF(A1065=$B$3,"",'Instrument History'!A1063),"")</f>
        <v/>
      </c>
      <c r="B1066" t="str">
        <f t="shared" si="17"/>
        <v/>
      </c>
      <c r="C1066" s="5" t="str">
        <f>IF(A1066&lt;&gt;"",INDEX('Instrument History'!$1:$1048576,CcyPerBase!B1066,CcyPerBase!$B$2),"")</f>
        <v/>
      </c>
      <c r="D1066" s="5" t="str">
        <f>IF($A1066&lt;&gt;"",INDEX('Instrument History'!$1:$1048576,CcyPerBase!$B1066,CcyPerBase!D$3) / $C1066,"")</f>
        <v/>
      </c>
      <c r="E1066" s="5" t="str">
        <f>IF($A1066&lt;&gt;"",IF(E$2&lt;&gt;"",INDEX('Instrument History'!$1:$1048576,CcyPerBase!$B1066,CcyPerBase!E$3) / $C1066,""),"")</f>
        <v/>
      </c>
      <c r="F1066" s="5" t="str">
        <f>IF($A1066&lt;&gt;"",IF(F$2&lt;&gt;"",INDEX('Instrument History'!$1:$1048576,CcyPerBase!$B1066,CcyPerBase!F$3) / $C1066,""),"")</f>
        <v/>
      </c>
      <c r="G1066" s="5" t="str">
        <f>IF($A1066&lt;&gt;"",IF(G$2&lt;&gt;"",INDEX('Instrument History'!$1:$1048576,CcyPerBase!$B1066,CcyPerBase!G$3) / $C1066,""),"")</f>
        <v/>
      </c>
      <c r="H1066" s="5" t="str">
        <f>IF($A1066&lt;&gt;"",IF(H$2&lt;&gt;"",INDEX('Instrument History'!$1:$1048576,CcyPerBase!$B1066,CcyPerBase!H$3) / $C1066,""),"")</f>
        <v/>
      </c>
      <c r="I1066" s="5" t="str">
        <f>IF($A1066&lt;&gt;"",IF(I$2&lt;&gt;"",INDEX('Instrument History'!$1:$1048576,CcyPerBase!$B1066,CcyPerBase!I$3) / $C1066,""),"")</f>
        <v/>
      </c>
      <c r="J1066" s="5" t="str">
        <f>IF($A1066&lt;&gt;"",IF(J$2&lt;&gt;"",INDEX('Instrument History'!$1:$1048576,CcyPerBase!$B1066,CcyPerBase!J$3) / $C1066,""),"")</f>
        <v/>
      </c>
      <c r="K1066" s="5" t="str">
        <f>IF($A1066&lt;&gt;"",IF(K$2&lt;&gt;"",INDEX('Instrument History'!$1:$1048576,CcyPerBase!$B1066,CcyPerBase!K$3) / $C1066,""),"")</f>
        <v/>
      </c>
      <c r="L1066" s="5" t="str">
        <f>IF($A1066&lt;&gt;"",IF(L$2&lt;&gt;"",INDEX('Instrument History'!$1:$1048576,CcyPerBase!$B1066,CcyPerBase!L$3) / $C1066,""),"")</f>
        <v/>
      </c>
      <c r="M1066" s="5" t="str">
        <f>IF($A1066&lt;&gt;"",IF(M$2&lt;&gt;"",INDEX('Instrument History'!$1:$1048576,CcyPerBase!$B1066,CcyPerBase!M$3) / $C1066,""),"")</f>
        <v/>
      </c>
      <c r="N1066" s="5" t="str">
        <f>IF($A1066&lt;&gt;"",IF(N$2&lt;&gt;"",INDEX('Instrument History'!$1:$1048576,CcyPerBase!$B1066,CcyPerBase!N$3) / $C1066,""),"")</f>
        <v/>
      </c>
      <c r="O1066" s="5" t="str">
        <f>IF($A1066&lt;&gt;"",IF(O$2&lt;&gt;"",INDEX('Instrument History'!$1:$1048576,CcyPerBase!$B1066,CcyPerBase!O$3) / $C1066,""),"")</f>
        <v/>
      </c>
      <c r="P1066" s="5" t="str">
        <f>IF($A1066&lt;&gt;"",IF(P$2&lt;&gt;"",INDEX('Instrument History'!$1:$1048576,CcyPerBase!$B1066,CcyPerBase!P$3) / $C1066,""),"")</f>
        <v/>
      </c>
      <c r="Q1066" s="5" t="str">
        <f>IF($A1066&lt;&gt;"",IF(Q$2&lt;&gt;"",INDEX('Instrument History'!$1:$1048576,CcyPerBase!$B1066,CcyPerBase!Q$3) / $C1066,""),"")</f>
        <v/>
      </c>
      <c r="R1066" s="5" t="str">
        <f>IF($A1066&lt;&gt;"",IF(R$2&lt;&gt;"",INDEX('Instrument History'!$1:$1048576,CcyPerBase!$B1066,CcyPerBase!R$3) / $C1066,""),"")</f>
        <v/>
      </c>
      <c r="S1066" s="5" t="str">
        <f>IF($A1066&lt;&gt;"",IF(S$2&lt;&gt;"",INDEX('Instrument History'!$1:$1048576,CcyPerBase!$B1066,CcyPerBase!S$3) / $C1066,""),"")</f>
        <v/>
      </c>
      <c r="T1066" s="5" t="str">
        <f>IF($A1066&lt;&gt;"",IF(T$2&lt;&gt;"",INDEX('Instrument History'!$1:$1048576,CcyPerBase!$B1066,CcyPerBase!T$3) / $C1066,""),"")</f>
        <v/>
      </c>
      <c r="U1066" s="5" t="str">
        <f>IF($A1066&lt;&gt;"",IF(U$2&lt;&gt;"",INDEX('Instrument History'!$1:$1048576,CcyPerBase!$B1066,CcyPerBase!U$3) / $C1066,""),"")</f>
        <v/>
      </c>
      <c r="V1066" s="5" t="str">
        <f>IF($A1066&lt;&gt;"",IF(V$2&lt;&gt;"",INDEX('Instrument History'!$1:$1048576,CcyPerBase!$B1066,CcyPerBase!V$3) / $C1066,""),"")</f>
        <v/>
      </c>
      <c r="W1066" s="5" t="str">
        <f>IF($A1066&lt;&gt;"",IF(W$2&lt;&gt;"",INDEX('Instrument History'!$1:$1048576,CcyPerBase!$B1066,CcyPerBase!W$3) / $C1066,""),"")</f>
        <v/>
      </c>
      <c r="X1066" s="5" t="str">
        <f>IF($A1066&lt;&gt;"",IF(X$2&lt;&gt;"",INDEX('Instrument History'!$1:$1048576,CcyPerBase!$B1066,CcyPerBase!X$3) / $C1066,""),"")</f>
        <v/>
      </c>
    </row>
    <row r="1067" spans="1:24">
      <c r="A1067" s="12" t="str">
        <f>IF(A1066&lt;&gt;"",IF(A1066=$B$3,"",'Instrument History'!A1064),"")</f>
        <v/>
      </c>
      <c r="B1067" t="str">
        <f t="shared" si="17"/>
        <v/>
      </c>
      <c r="C1067" s="5" t="str">
        <f>IF(A1067&lt;&gt;"",INDEX('Instrument History'!$1:$1048576,CcyPerBase!B1067,CcyPerBase!$B$2),"")</f>
        <v/>
      </c>
      <c r="D1067" s="5" t="str">
        <f>IF($A1067&lt;&gt;"",INDEX('Instrument History'!$1:$1048576,CcyPerBase!$B1067,CcyPerBase!D$3) / $C1067,"")</f>
        <v/>
      </c>
      <c r="E1067" s="5" t="str">
        <f>IF($A1067&lt;&gt;"",IF(E$2&lt;&gt;"",INDEX('Instrument History'!$1:$1048576,CcyPerBase!$B1067,CcyPerBase!E$3) / $C1067,""),"")</f>
        <v/>
      </c>
      <c r="F1067" s="5" t="str">
        <f>IF($A1067&lt;&gt;"",IF(F$2&lt;&gt;"",INDEX('Instrument History'!$1:$1048576,CcyPerBase!$B1067,CcyPerBase!F$3) / $C1067,""),"")</f>
        <v/>
      </c>
      <c r="G1067" s="5" t="str">
        <f>IF($A1067&lt;&gt;"",IF(G$2&lt;&gt;"",INDEX('Instrument History'!$1:$1048576,CcyPerBase!$B1067,CcyPerBase!G$3) / $C1067,""),"")</f>
        <v/>
      </c>
      <c r="H1067" s="5" t="str">
        <f>IF($A1067&lt;&gt;"",IF(H$2&lt;&gt;"",INDEX('Instrument History'!$1:$1048576,CcyPerBase!$B1067,CcyPerBase!H$3) / $C1067,""),"")</f>
        <v/>
      </c>
      <c r="I1067" s="5" t="str">
        <f>IF($A1067&lt;&gt;"",IF(I$2&lt;&gt;"",INDEX('Instrument History'!$1:$1048576,CcyPerBase!$B1067,CcyPerBase!I$3) / $C1067,""),"")</f>
        <v/>
      </c>
      <c r="J1067" s="5" t="str">
        <f>IF($A1067&lt;&gt;"",IF(J$2&lt;&gt;"",INDEX('Instrument History'!$1:$1048576,CcyPerBase!$B1067,CcyPerBase!J$3) / $C1067,""),"")</f>
        <v/>
      </c>
      <c r="K1067" s="5" t="str">
        <f>IF($A1067&lt;&gt;"",IF(K$2&lt;&gt;"",INDEX('Instrument History'!$1:$1048576,CcyPerBase!$B1067,CcyPerBase!K$3) / $C1067,""),"")</f>
        <v/>
      </c>
      <c r="L1067" s="5" t="str">
        <f>IF($A1067&lt;&gt;"",IF(L$2&lt;&gt;"",INDEX('Instrument History'!$1:$1048576,CcyPerBase!$B1067,CcyPerBase!L$3) / $C1067,""),"")</f>
        <v/>
      </c>
      <c r="M1067" s="5" t="str">
        <f>IF($A1067&lt;&gt;"",IF(M$2&lt;&gt;"",INDEX('Instrument History'!$1:$1048576,CcyPerBase!$B1067,CcyPerBase!M$3) / $C1067,""),"")</f>
        <v/>
      </c>
      <c r="N1067" s="5" t="str">
        <f>IF($A1067&lt;&gt;"",IF(N$2&lt;&gt;"",INDEX('Instrument History'!$1:$1048576,CcyPerBase!$B1067,CcyPerBase!N$3) / $C1067,""),"")</f>
        <v/>
      </c>
      <c r="O1067" s="5" t="str">
        <f>IF($A1067&lt;&gt;"",IF(O$2&lt;&gt;"",INDEX('Instrument History'!$1:$1048576,CcyPerBase!$B1067,CcyPerBase!O$3) / $C1067,""),"")</f>
        <v/>
      </c>
      <c r="P1067" s="5" t="str">
        <f>IF($A1067&lt;&gt;"",IF(P$2&lt;&gt;"",INDEX('Instrument History'!$1:$1048576,CcyPerBase!$B1067,CcyPerBase!P$3) / $C1067,""),"")</f>
        <v/>
      </c>
      <c r="Q1067" s="5" t="str">
        <f>IF($A1067&lt;&gt;"",IF(Q$2&lt;&gt;"",INDEX('Instrument History'!$1:$1048576,CcyPerBase!$B1067,CcyPerBase!Q$3) / $C1067,""),"")</f>
        <v/>
      </c>
      <c r="R1067" s="5" t="str">
        <f>IF($A1067&lt;&gt;"",IF(R$2&lt;&gt;"",INDEX('Instrument History'!$1:$1048576,CcyPerBase!$B1067,CcyPerBase!R$3) / $C1067,""),"")</f>
        <v/>
      </c>
      <c r="S1067" s="5" t="str">
        <f>IF($A1067&lt;&gt;"",IF(S$2&lt;&gt;"",INDEX('Instrument History'!$1:$1048576,CcyPerBase!$B1067,CcyPerBase!S$3) / $C1067,""),"")</f>
        <v/>
      </c>
      <c r="T1067" s="5" t="str">
        <f>IF($A1067&lt;&gt;"",IF(T$2&lt;&gt;"",INDEX('Instrument History'!$1:$1048576,CcyPerBase!$B1067,CcyPerBase!T$3) / $C1067,""),"")</f>
        <v/>
      </c>
      <c r="U1067" s="5" t="str">
        <f>IF($A1067&lt;&gt;"",IF(U$2&lt;&gt;"",INDEX('Instrument History'!$1:$1048576,CcyPerBase!$B1067,CcyPerBase!U$3) / $C1067,""),"")</f>
        <v/>
      </c>
      <c r="V1067" s="5" t="str">
        <f>IF($A1067&lt;&gt;"",IF(V$2&lt;&gt;"",INDEX('Instrument History'!$1:$1048576,CcyPerBase!$B1067,CcyPerBase!V$3) / $C1067,""),"")</f>
        <v/>
      </c>
      <c r="W1067" s="5" t="str">
        <f>IF($A1067&lt;&gt;"",IF(W$2&lt;&gt;"",INDEX('Instrument History'!$1:$1048576,CcyPerBase!$B1067,CcyPerBase!W$3) / $C1067,""),"")</f>
        <v/>
      </c>
      <c r="X1067" s="5" t="str">
        <f>IF($A1067&lt;&gt;"",IF(X$2&lt;&gt;"",INDEX('Instrument History'!$1:$1048576,CcyPerBase!$B1067,CcyPerBase!X$3) / $C1067,""),"")</f>
        <v/>
      </c>
    </row>
    <row r="1068" spans="1:24">
      <c r="A1068" s="12" t="str">
        <f>IF(A1067&lt;&gt;"",IF(A1067=$B$3,"",'Instrument History'!A1065),"")</f>
        <v/>
      </c>
      <c r="B1068" t="str">
        <f t="shared" si="17"/>
        <v/>
      </c>
      <c r="C1068" s="5" t="str">
        <f>IF(A1068&lt;&gt;"",INDEX('Instrument History'!$1:$1048576,CcyPerBase!B1068,CcyPerBase!$B$2),"")</f>
        <v/>
      </c>
      <c r="D1068" s="5" t="str">
        <f>IF($A1068&lt;&gt;"",INDEX('Instrument History'!$1:$1048576,CcyPerBase!$B1068,CcyPerBase!D$3) / $C1068,"")</f>
        <v/>
      </c>
      <c r="E1068" s="5" t="str">
        <f>IF($A1068&lt;&gt;"",IF(E$2&lt;&gt;"",INDEX('Instrument History'!$1:$1048576,CcyPerBase!$B1068,CcyPerBase!E$3) / $C1068,""),"")</f>
        <v/>
      </c>
      <c r="F1068" s="5" t="str">
        <f>IF($A1068&lt;&gt;"",IF(F$2&lt;&gt;"",INDEX('Instrument History'!$1:$1048576,CcyPerBase!$B1068,CcyPerBase!F$3) / $C1068,""),"")</f>
        <v/>
      </c>
      <c r="G1068" s="5" t="str">
        <f>IF($A1068&lt;&gt;"",IF(G$2&lt;&gt;"",INDEX('Instrument History'!$1:$1048576,CcyPerBase!$B1068,CcyPerBase!G$3) / $C1068,""),"")</f>
        <v/>
      </c>
      <c r="H1068" s="5" t="str">
        <f>IF($A1068&lt;&gt;"",IF(H$2&lt;&gt;"",INDEX('Instrument History'!$1:$1048576,CcyPerBase!$B1068,CcyPerBase!H$3) / $C1068,""),"")</f>
        <v/>
      </c>
      <c r="I1068" s="5" t="str">
        <f>IF($A1068&lt;&gt;"",IF(I$2&lt;&gt;"",INDEX('Instrument History'!$1:$1048576,CcyPerBase!$B1068,CcyPerBase!I$3) / $C1068,""),"")</f>
        <v/>
      </c>
      <c r="J1068" s="5" t="str">
        <f>IF($A1068&lt;&gt;"",IF(J$2&lt;&gt;"",INDEX('Instrument History'!$1:$1048576,CcyPerBase!$B1068,CcyPerBase!J$3) / $C1068,""),"")</f>
        <v/>
      </c>
      <c r="K1068" s="5" t="str">
        <f>IF($A1068&lt;&gt;"",IF(K$2&lt;&gt;"",INDEX('Instrument History'!$1:$1048576,CcyPerBase!$B1068,CcyPerBase!K$3) / $C1068,""),"")</f>
        <v/>
      </c>
      <c r="L1068" s="5" t="str">
        <f>IF($A1068&lt;&gt;"",IF(L$2&lt;&gt;"",INDEX('Instrument History'!$1:$1048576,CcyPerBase!$B1068,CcyPerBase!L$3) / $C1068,""),"")</f>
        <v/>
      </c>
      <c r="M1068" s="5" t="str">
        <f>IF($A1068&lt;&gt;"",IF(M$2&lt;&gt;"",INDEX('Instrument History'!$1:$1048576,CcyPerBase!$B1068,CcyPerBase!M$3) / $C1068,""),"")</f>
        <v/>
      </c>
      <c r="N1068" s="5" t="str">
        <f>IF($A1068&lt;&gt;"",IF(N$2&lt;&gt;"",INDEX('Instrument History'!$1:$1048576,CcyPerBase!$B1068,CcyPerBase!N$3) / $C1068,""),"")</f>
        <v/>
      </c>
      <c r="O1068" s="5" t="str">
        <f>IF($A1068&lt;&gt;"",IF(O$2&lt;&gt;"",INDEX('Instrument History'!$1:$1048576,CcyPerBase!$B1068,CcyPerBase!O$3) / $C1068,""),"")</f>
        <v/>
      </c>
      <c r="P1068" s="5" t="str">
        <f>IF($A1068&lt;&gt;"",IF(P$2&lt;&gt;"",INDEX('Instrument History'!$1:$1048576,CcyPerBase!$B1068,CcyPerBase!P$3) / $C1068,""),"")</f>
        <v/>
      </c>
      <c r="Q1068" s="5" t="str">
        <f>IF($A1068&lt;&gt;"",IF(Q$2&lt;&gt;"",INDEX('Instrument History'!$1:$1048576,CcyPerBase!$B1068,CcyPerBase!Q$3) / $C1068,""),"")</f>
        <v/>
      </c>
      <c r="R1068" s="5" t="str">
        <f>IF($A1068&lt;&gt;"",IF(R$2&lt;&gt;"",INDEX('Instrument History'!$1:$1048576,CcyPerBase!$B1068,CcyPerBase!R$3) / $C1068,""),"")</f>
        <v/>
      </c>
      <c r="S1068" s="5" t="str">
        <f>IF($A1068&lt;&gt;"",IF(S$2&lt;&gt;"",INDEX('Instrument History'!$1:$1048576,CcyPerBase!$B1068,CcyPerBase!S$3) / $C1068,""),"")</f>
        <v/>
      </c>
      <c r="T1068" s="5" t="str">
        <f>IF($A1068&lt;&gt;"",IF(T$2&lt;&gt;"",INDEX('Instrument History'!$1:$1048576,CcyPerBase!$B1068,CcyPerBase!T$3) / $C1068,""),"")</f>
        <v/>
      </c>
      <c r="U1068" s="5" t="str">
        <f>IF($A1068&lt;&gt;"",IF(U$2&lt;&gt;"",INDEX('Instrument History'!$1:$1048576,CcyPerBase!$B1068,CcyPerBase!U$3) / $C1068,""),"")</f>
        <v/>
      </c>
      <c r="V1068" s="5" t="str">
        <f>IF($A1068&lt;&gt;"",IF(V$2&lt;&gt;"",INDEX('Instrument History'!$1:$1048576,CcyPerBase!$B1068,CcyPerBase!V$3) / $C1068,""),"")</f>
        <v/>
      </c>
      <c r="W1068" s="5" t="str">
        <f>IF($A1068&lt;&gt;"",IF(W$2&lt;&gt;"",INDEX('Instrument History'!$1:$1048576,CcyPerBase!$B1068,CcyPerBase!W$3) / $C1068,""),"")</f>
        <v/>
      </c>
      <c r="X1068" s="5" t="str">
        <f>IF($A1068&lt;&gt;"",IF(X$2&lt;&gt;"",INDEX('Instrument History'!$1:$1048576,CcyPerBase!$B1068,CcyPerBase!X$3) / $C1068,""),"")</f>
        <v/>
      </c>
    </row>
    <row r="1069" spans="1:24">
      <c r="A1069" s="12" t="str">
        <f>IF(A1068&lt;&gt;"",IF(A1068=$B$3,"",'Instrument History'!A1066),"")</f>
        <v/>
      </c>
      <c r="B1069" t="str">
        <f t="shared" si="17"/>
        <v/>
      </c>
      <c r="C1069" s="5" t="str">
        <f>IF(A1069&lt;&gt;"",INDEX('Instrument History'!$1:$1048576,CcyPerBase!B1069,CcyPerBase!$B$2),"")</f>
        <v/>
      </c>
      <c r="D1069" s="5" t="str">
        <f>IF($A1069&lt;&gt;"",INDEX('Instrument History'!$1:$1048576,CcyPerBase!$B1069,CcyPerBase!D$3) / $C1069,"")</f>
        <v/>
      </c>
      <c r="E1069" s="5" t="str">
        <f>IF($A1069&lt;&gt;"",IF(E$2&lt;&gt;"",INDEX('Instrument History'!$1:$1048576,CcyPerBase!$B1069,CcyPerBase!E$3) / $C1069,""),"")</f>
        <v/>
      </c>
      <c r="F1069" s="5" t="str">
        <f>IF($A1069&lt;&gt;"",IF(F$2&lt;&gt;"",INDEX('Instrument History'!$1:$1048576,CcyPerBase!$B1069,CcyPerBase!F$3) / $C1069,""),"")</f>
        <v/>
      </c>
      <c r="G1069" s="5" t="str">
        <f>IF($A1069&lt;&gt;"",IF(G$2&lt;&gt;"",INDEX('Instrument History'!$1:$1048576,CcyPerBase!$B1069,CcyPerBase!G$3) / $C1069,""),"")</f>
        <v/>
      </c>
      <c r="H1069" s="5" t="str">
        <f>IF($A1069&lt;&gt;"",IF(H$2&lt;&gt;"",INDEX('Instrument History'!$1:$1048576,CcyPerBase!$B1069,CcyPerBase!H$3) / $C1069,""),"")</f>
        <v/>
      </c>
      <c r="I1069" s="5" t="str">
        <f>IF($A1069&lt;&gt;"",IF(I$2&lt;&gt;"",INDEX('Instrument History'!$1:$1048576,CcyPerBase!$B1069,CcyPerBase!I$3) / $C1069,""),"")</f>
        <v/>
      </c>
      <c r="J1069" s="5" t="str">
        <f>IF($A1069&lt;&gt;"",IF(J$2&lt;&gt;"",INDEX('Instrument History'!$1:$1048576,CcyPerBase!$B1069,CcyPerBase!J$3) / $C1069,""),"")</f>
        <v/>
      </c>
      <c r="K1069" s="5" t="str">
        <f>IF($A1069&lt;&gt;"",IF(K$2&lt;&gt;"",INDEX('Instrument History'!$1:$1048576,CcyPerBase!$B1069,CcyPerBase!K$3) / $C1069,""),"")</f>
        <v/>
      </c>
      <c r="L1069" s="5" t="str">
        <f>IF($A1069&lt;&gt;"",IF(L$2&lt;&gt;"",INDEX('Instrument History'!$1:$1048576,CcyPerBase!$B1069,CcyPerBase!L$3) / $C1069,""),"")</f>
        <v/>
      </c>
      <c r="M1069" s="5" t="str">
        <f>IF($A1069&lt;&gt;"",IF(M$2&lt;&gt;"",INDEX('Instrument History'!$1:$1048576,CcyPerBase!$B1069,CcyPerBase!M$3) / $C1069,""),"")</f>
        <v/>
      </c>
      <c r="N1069" s="5" t="str">
        <f>IF($A1069&lt;&gt;"",IF(N$2&lt;&gt;"",INDEX('Instrument History'!$1:$1048576,CcyPerBase!$B1069,CcyPerBase!N$3) / $C1069,""),"")</f>
        <v/>
      </c>
      <c r="O1069" s="5" t="str">
        <f>IF($A1069&lt;&gt;"",IF(O$2&lt;&gt;"",INDEX('Instrument History'!$1:$1048576,CcyPerBase!$B1069,CcyPerBase!O$3) / $C1069,""),"")</f>
        <v/>
      </c>
      <c r="P1069" s="5" t="str">
        <f>IF($A1069&lt;&gt;"",IF(P$2&lt;&gt;"",INDEX('Instrument History'!$1:$1048576,CcyPerBase!$B1069,CcyPerBase!P$3) / $C1069,""),"")</f>
        <v/>
      </c>
      <c r="Q1069" s="5" t="str">
        <f>IF($A1069&lt;&gt;"",IF(Q$2&lt;&gt;"",INDEX('Instrument History'!$1:$1048576,CcyPerBase!$B1069,CcyPerBase!Q$3) / $C1069,""),"")</f>
        <v/>
      </c>
      <c r="R1069" s="5" t="str">
        <f>IF($A1069&lt;&gt;"",IF(R$2&lt;&gt;"",INDEX('Instrument History'!$1:$1048576,CcyPerBase!$B1069,CcyPerBase!R$3) / $C1069,""),"")</f>
        <v/>
      </c>
      <c r="S1069" s="5" t="str">
        <f>IF($A1069&lt;&gt;"",IF(S$2&lt;&gt;"",INDEX('Instrument History'!$1:$1048576,CcyPerBase!$B1069,CcyPerBase!S$3) / $C1069,""),"")</f>
        <v/>
      </c>
      <c r="T1069" s="5" t="str">
        <f>IF($A1069&lt;&gt;"",IF(T$2&lt;&gt;"",INDEX('Instrument History'!$1:$1048576,CcyPerBase!$B1069,CcyPerBase!T$3) / $C1069,""),"")</f>
        <v/>
      </c>
      <c r="U1069" s="5" t="str">
        <f>IF($A1069&lt;&gt;"",IF(U$2&lt;&gt;"",INDEX('Instrument History'!$1:$1048576,CcyPerBase!$B1069,CcyPerBase!U$3) / $C1069,""),"")</f>
        <v/>
      </c>
      <c r="V1069" s="5" t="str">
        <f>IF($A1069&lt;&gt;"",IF(V$2&lt;&gt;"",INDEX('Instrument History'!$1:$1048576,CcyPerBase!$B1069,CcyPerBase!V$3) / $C1069,""),"")</f>
        <v/>
      </c>
      <c r="W1069" s="5" t="str">
        <f>IF($A1069&lt;&gt;"",IF(W$2&lt;&gt;"",INDEX('Instrument History'!$1:$1048576,CcyPerBase!$B1069,CcyPerBase!W$3) / $C1069,""),"")</f>
        <v/>
      </c>
      <c r="X1069" s="5" t="str">
        <f>IF($A1069&lt;&gt;"",IF(X$2&lt;&gt;"",INDEX('Instrument History'!$1:$1048576,CcyPerBase!$B1069,CcyPerBase!X$3) / $C1069,""),"")</f>
        <v/>
      </c>
    </row>
    <row r="1070" spans="1:24">
      <c r="A1070" s="12" t="str">
        <f>IF(A1069&lt;&gt;"",IF(A1069=$B$3,"",'Instrument History'!A1067),"")</f>
        <v/>
      </c>
      <c r="B1070" t="str">
        <f t="shared" si="17"/>
        <v/>
      </c>
      <c r="C1070" s="5" t="str">
        <f>IF(A1070&lt;&gt;"",INDEX('Instrument History'!$1:$1048576,CcyPerBase!B1070,CcyPerBase!$B$2),"")</f>
        <v/>
      </c>
      <c r="D1070" s="5" t="str">
        <f>IF($A1070&lt;&gt;"",INDEX('Instrument History'!$1:$1048576,CcyPerBase!$B1070,CcyPerBase!D$3) / $C1070,"")</f>
        <v/>
      </c>
      <c r="E1070" s="5" t="str">
        <f>IF($A1070&lt;&gt;"",IF(E$2&lt;&gt;"",INDEX('Instrument History'!$1:$1048576,CcyPerBase!$B1070,CcyPerBase!E$3) / $C1070,""),"")</f>
        <v/>
      </c>
      <c r="F1070" s="5" t="str">
        <f>IF($A1070&lt;&gt;"",IF(F$2&lt;&gt;"",INDEX('Instrument History'!$1:$1048576,CcyPerBase!$B1070,CcyPerBase!F$3) / $C1070,""),"")</f>
        <v/>
      </c>
      <c r="G1070" s="5" t="str">
        <f>IF($A1070&lt;&gt;"",IF(G$2&lt;&gt;"",INDEX('Instrument History'!$1:$1048576,CcyPerBase!$B1070,CcyPerBase!G$3) / $C1070,""),"")</f>
        <v/>
      </c>
      <c r="H1070" s="5" t="str">
        <f>IF($A1070&lt;&gt;"",IF(H$2&lt;&gt;"",INDEX('Instrument History'!$1:$1048576,CcyPerBase!$B1070,CcyPerBase!H$3) / $C1070,""),"")</f>
        <v/>
      </c>
      <c r="I1070" s="5" t="str">
        <f>IF($A1070&lt;&gt;"",IF(I$2&lt;&gt;"",INDEX('Instrument History'!$1:$1048576,CcyPerBase!$B1070,CcyPerBase!I$3) / $C1070,""),"")</f>
        <v/>
      </c>
      <c r="J1070" s="5" t="str">
        <f>IF($A1070&lt;&gt;"",IF(J$2&lt;&gt;"",INDEX('Instrument History'!$1:$1048576,CcyPerBase!$B1070,CcyPerBase!J$3) / $C1070,""),"")</f>
        <v/>
      </c>
      <c r="K1070" s="5" t="str">
        <f>IF($A1070&lt;&gt;"",IF(K$2&lt;&gt;"",INDEX('Instrument History'!$1:$1048576,CcyPerBase!$B1070,CcyPerBase!K$3) / $C1070,""),"")</f>
        <v/>
      </c>
      <c r="L1070" s="5" t="str">
        <f>IF($A1070&lt;&gt;"",IF(L$2&lt;&gt;"",INDEX('Instrument History'!$1:$1048576,CcyPerBase!$B1070,CcyPerBase!L$3) / $C1070,""),"")</f>
        <v/>
      </c>
      <c r="M1070" s="5" t="str">
        <f>IF($A1070&lt;&gt;"",IF(M$2&lt;&gt;"",INDEX('Instrument History'!$1:$1048576,CcyPerBase!$B1070,CcyPerBase!M$3) / $C1070,""),"")</f>
        <v/>
      </c>
      <c r="N1070" s="5" t="str">
        <f>IF($A1070&lt;&gt;"",IF(N$2&lt;&gt;"",INDEX('Instrument History'!$1:$1048576,CcyPerBase!$B1070,CcyPerBase!N$3) / $C1070,""),"")</f>
        <v/>
      </c>
      <c r="O1070" s="5" t="str">
        <f>IF($A1070&lt;&gt;"",IF(O$2&lt;&gt;"",INDEX('Instrument History'!$1:$1048576,CcyPerBase!$B1070,CcyPerBase!O$3) / $C1070,""),"")</f>
        <v/>
      </c>
      <c r="P1070" s="5" t="str">
        <f>IF($A1070&lt;&gt;"",IF(P$2&lt;&gt;"",INDEX('Instrument History'!$1:$1048576,CcyPerBase!$B1070,CcyPerBase!P$3) / $C1070,""),"")</f>
        <v/>
      </c>
      <c r="Q1070" s="5" t="str">
        <f>IF($A1070&lt;&gt;"",IF(Q$2&lt;&gt;"",INDEX('Instrument History'!$1:$1048576,CcyPerBase!$B1070,CcyPerBase!Q$3) / $C1070,""),"")</f>
        <v/>
      </c>
      <c r="R1070" s="5" t="str">
        <f>IF($A1070&lt;&gt;"",IF(R$2&lt;&gt;"",INDEX('Instrument History'!$1:$1048576,CcyPerBase!$B1070,CcyPerBase!R$3) / $C1070,""),"")</f>
        <v/>
      </c>
      <c r="S1070" s="5" t="str">
        <f>IF($A1070&lt;&gt;"",IF(S$2&lt;&gt;"",INDEX('Instrument History'!$1:$1048576,CcyPerBase!$B1070,CcyPerBase!S$3) / $C1070,""),"")</f>
        <v/>
      </c>
      <c r="T1070" s="5" t="str">
        <f>IF($A1070&lt;&gt;"",IF(T$2&lt;&gt;"",INDEX('Instrument History'!$1:$1048576,CcyPerBase!$B1070,CcyPerBase!T$3) / $C1070,""),"")</f>
        <v/>
      </c>
      <c r="U1070" s="5" t="str">
        <f>IF($A1070&lt;&gt;"",IF(U$2&lt;&gt;"",INDEX('Instrument History'!$1:$1048576,CcyPerBase!$B1070,CcyPerBase!U$3) / $C1070,""),"")</f>
        <v/>
      </c>
      <c r="V1070" s="5" t="str">
        <f>IF($A1070&lt;&gt;"",IF(V$2&lt;&gt;"",INDEX('Instrument History'!$1:$1048576,CcyPerBase!$B1070,CcyPerBase!V$3) / $C1070,""),"")</f>
        <v/>
      </c>
      <c r="W1070" s="5" t="str">
        <f>IF($A1070&lt;&gt;"",IF(W$2&lt;&gt;"",INDEX('Instrument History'!$1:$1048576,CcyPerBase!$B1070,CcyPerBase!W$3) / $C1070,""),"")</f>
        <v/>
      </c>
      <c r="X1070" s="5" t="str">
        <f>IF($A1070&lt;&gt;"",IF(X$2&lt;&gt;"",INDEX('Instrument History'!$1:$1048576,CcyPerBase!$B1070,CcyPerBase!X$3) / $C1070,""),"")</f>
        <v/>
      </c>
    </row>
    <row r="1071" spans="1:24">
      <c r="A1071" s="12" t="str">
        <f>IF(A1070&lt;&gt;"",IF(A1070=$B$3,"",'Instrument History'!A1068),"")</f>
        <v/>
      </c>
      <c r="B1071" t="str">
        <f t="shared" si="17"/>
        <v/>
      </c>
      <c r="C1071" s="5" t="str">
        <f>IF(A1071&lt;&gt;"",INDEX('Instrument History'!$1:$1048576,CcyPerBase!B1071,CcyPerBase!$B$2),"")</f>
        <v/>
      </c>
      <c r="D1071" s="5" t="str">
        <f>IF($A1071&lt;&gt;"",INDEX('Instrument History'!$1:$1048576,CcyPerBase!$B1071,CcyPerBase!D$3) / $C1071,"")</f>
        <v/>
      </c>
      <c r="E1071" s="5" t="str">
        <f>IF($A1071&lt;&gt;"",IF(E$2&lt;&gt;"",INDEX('Instrument History'!$1:$1048576,CcyPerBase!$B1071,CcyPerBase!E$3) / $C1071,""),"")</f>
        <v/>
      </c>
      <c r="F1071" s="5" t="str">
        <f>IF($A1071&lt;&gt;"",IF(F$2&lt;&gt;"",INDEX('Instrument History'!$1:$1048576,CcyPerBase!$B1071,CcyPerBase!F$3) / $C1071,""),"")</f>
        <v/>
      </c>
      <c r="G1071" s="5" t="str">
        <f>IF($A1071&lt;&gt;"",IF(G$2&lt;&gt;"",INDEX('Instrument History'!$1:$1048576,CcyPerBase!$B1071,CcyPerBase!G$3) / $C1071,""),"")</f>
        <v/>
      </c>
      <c r="H1071" s="5" t="str">
        <f>IF($A1071&lt;&gt;"",IF(H$2&lt;&gt;"",INDEX('Instrument History'!$1:$1048576,CcyPerBase!$B1071,CcyPerBase!H$3) / $C1071,""),"")</f>
        <v/>
      </c>
      <c r="I1071" s="5" t="str">
        <f>IF($A1071&lt;&gt;"",IF(I$2&lt;&gt;"",INDEX('Instrument History'!$1:$1048576,CcyPerBase!$B1071,CcyPerBase!I$3) / $C1071,""),"")</f>
        <v/>
      </c>
      <c r="J1071" s="5" t="str">
        <f>IF($A1071&lt;&gt;"",IF(J$2&lt;&gt;"",INDEX('Instrument History'!$1:$1048576,CcyPerBase!$B1071,CcyPerBase!J$3) / $C1071,""),"")</f>
        <v/>
      </c>
      <c r="K1071" s="5" t="str">
        <f>IF($A1071&lt;&gt;"",IF(K$2&lt;&gt;"",INDEX('Instrument History'!$1:$1048576,CcyPerBase!$B1071,CcyPerBase!K$3) / $C1071,""),"")</f>
        <v/>
      </c>
      <c r="L1071" s="5" t="str">
        <f>IF($A1071&lt;&gt;"",IF(L$2&lt;&gt;"",INDEX('Instrument History'!$1:$1048576,CcyPerBase!$B1071,CcyPerBase!L$3) / $C1071,""),"")</f>
        <v/>
      </c>
      <c r="M1071" s="5" t="str">
        <f>IF($A1071&lt;&gt;"",IF(M$2&lt;&gt;"",INDEX('Instrument History'!$1:$1048576,CcyPerBase!$B1071,CcyPerBase!M$3) / $C1071,""),"")</f>
        <v/>
      </c>
      <c r="N1071" s="5" t="str">
        <f>IF($A1071&lt;&gt;"",IF(N$2&lt;&gt;"",INDEX('Instrument History'!$1:$1048576,CcyPerBase!$B1071,CcyPerBase!N$3) / $C1071,""),"")</f>
        <v/>
      </c>
      <c r="O1071" s="5" t="str">
        <f>IF($A1071&lt;&gt;"",IF(O$2&lt;&gt;"",INDEX('Instrument History'!$1:$1048576,CcyPerBase!$B1071,CcyPerBase!O$3) / $C1071,""),"")</f>
        <v/>
      </c>
      <c r="P1071" s="5" t="str">
        <f>IF($A1071&lt;&gt;"",IF(P$2&lt;&gt;"",INDEX('Instrument History'!$1:$1048576,CcyPerBase!$B1071,CcyPerBase!P$3) / $C1071,""),"")</f>
        <v/>
      </c>
      <c r="Q1071" s="5" t="str">
        <f>IF($A1071&lt;&gt;"",IF(Q$2&lt;&gt;"",INDEX('Instrument History'!$1:$1048576,CcyPerBase!$B1071,CcyPerBase!Q$3) / $C1071,""),"")</f>
        <v/>
      </c>
      <c r="R1071" s="5" t="str">
        <f>IF($A1071&lt;&gt;"",IF(R$2&lt;&gt;"",INDEX('Instrument History'!$1:$1048576,CcyPerBase!$B1071,CcyPerBase!R$3) / $C1071,""),"")</f>
        <v/>
      </c>
      <c r="S1071" s="5" t="str">
        <f>IF($A1071&lt;&gt;"",IF(S$2&lt;&gt;"",INDEX('Instrument History'!$1:$1048576,CcyPerBase!$B1071,CcyPerBase!S$3) / $C1071,""),"")</f>
        <v/>
      </c>
      <c r="T1071" s="5" t="str">
        <f>IF($A1071&lt;&gt;"",IF(T$2&lt;&gt;"",INDEX('Instrument History'!$1:$1048576,CcyPerBase!$B1071,CcyPerBase!T$3) / $C1071,""),"")</f>
        <v/>
      </c>
      <c r="U1071" s="5" t="str">
        <f>IF($A1071&lt;&gt;"",IF(U$2&lt;&gt;"",INDEX('Instrument History'!$1:$1048576,CcyPerBase!$B1071,CcyPerBase!U$3) / $C1071,""),"")</f>
        <v/>
      </c>
      <c r="V1071" s="5" t="str">
        <f>IF($A1071&lt;&gt;"",IF(V$2&lt;&gt;"",INDEX('Instrument History'!$1:$1048576,CcyPerBase!$B1071,CcyPerBase!V$3) / $C1071,""),"")</f>
        <v/>
      </c>
      <c r="W1071" s="5" t="str">
        <f>IF($A1071&lt;&gt;"",IF(W$2&lt;&gt;"",INDEX('Instrument History'!$1:$1048576,CcyPerBase!$B1071,CcyPerBase!W$3) / $C1071,""),"")</f>
        <v/>
      </c>
      <c r="X1071" s="5" t="str">
        <f>IF($A1071&lt;&gt;"",IF(X$2&lt;&gt;"",INDEX('Instrument History'!$1:$1048576,CcyPerBase!$B1071,CcyPerBase!X$3) / $C1071,""),"")</f>
        <v/>
      </c>
    </row>
    <row r="1072" spans="1:24">
      <c r="A1072" s="12" t="str">
        <f>IF(A1071&lt;&gt;"",IF(A1071=$B$3,"",'Instrument History'!A1069),"")</f>
        <v/>
      </c>
      <c r="B1072" t="str">
        <f t="shared" si="17"/>
        <v/>
      </c>
      <c r="C1072" s="5" t="str">
        <f>IF(A1072&lt;&gt;"",INDEX('Instrument History'!$1:$1048576,CcyPerBase!B1072,CcyPerBase!$B$2),"")</f>
        <v/>
      </c>
      <c r="D1072" s="5" t="str">
        <f>IF($A1072&lt;&gt;"",INDEX('Instrument History'!$1:$1048576,CcyPerBase!$B1072,CcyPerBase!D$3) / $C1072,"")</f>
        <v/>
      </c>
      <c r="E1072" s="5" t="str">
        <f>IF($A1072&lt;&gt;"",IF(E$2&lt;&gt;"",INDEX('Instrument History'!$1:$1048576,CcyPerBase!$B1072,CcyPerBase!E$3) / $C1072,""),"")</f>
        <v/>
      </c>
      <c r="F1072" s="5" t="str">
        <f>IF($A1072&lt;&gt;"",IF(F$2&lt;&gt;"",INDEX('Instrument History'!$1:$1048576,CcyPerBase!$B1072,CcyPerBase!F$3) / $C1072,""),"")</f>
        <v/>
      </c>
      <c r="G1072" s="5" t="str">
        <f>IF($A1072&lt;&gt;"",IF(G$2&lt;&gt;"",INDEX('Instrument History'!$1:$1048576,CcyPerBase!$B1072,CcyPerBase!G$3) / $C1072,""),"")</f>
        <v/>
      </c>
      <c r="H1072" s="5" t="str">
        <f>IF($A1072&lt;&gt;"",IF(H$2&lt;&gt;"",INDEX('Instrument History'!$1:$1048576,CcyPerBase!$B1072,CcyPerBase!H$3) / $C1072,""),"")</f>
        <v/>
      </c>
      <c r="I1072" s="5" t="str">
        <f>IF($A1072&lt;&gt;"",IF(I$2&lt;&gt;"",INDEX('Instrument History'!$1:$1048576,CcyPerBase!$B1072,CcyPerBase!I$3) / $C1072,""),"")</f>
        <v/>
      </c>
      <c r="J1072" s="5" t="str">
        <f>IF($A1072&lt;&gt;"",IF(J$2&lt;&gt;"",INDEX('Instrument History'!$1:$1048576,CcyPerBase!$B1072,CcyPerBase!J$3) / $C1072,""),"")</f>
        <v/>
      </c>
      <c r="K1072" s="5" t="str">
        <f>IF($A1072&lt;&gt;"",IF(K$2&lt;&gt;"",INDEX('Instrument History'!$1:$1048576,CcyPerBase!$B1072,CcyPerBase!K$3) / $C1072,""),"")</f>
        <v/>
      </c>
      <c r="L1072" s="5" t="str">
        <f>IF($A1072&lt;&gt;"",IF(L$2&lt;&gt;"",INDEX('Instrument History'!$1:$1048576,CcyPerBase!$B1072,CcyPerBase!L$3) / $C1072,""),"")</f>
        <v/>
      </c>
      <c r="M1072" s="5" t="str">
        <f>IF($A1072&lt;&gt;"",IF(M$2&lt;&gt;"",INDEX('Instrument History'!$1:$1048576,CcyPerBase!$B1072,CcyPerBase!M$3) / $C1072,""),"")</f>
        <v/>
      </c>
      <c r="N1072" s="5" t="str">
        <f>IF($A1072&lt;&gt;"",IF(N$2&lt;&gt;"",INDEX('Instrument History'!$1:$1048576,CcyPerBase!$B1072,CcyPerBase!N$3) / $C1072,""),"")</f>
        <v/>
      </c>
      <c r="O1072" s="5" t="str">
        <f>IF($A1072&lt;&gt;"",IF(O$2&lt;&gt;"",INDEX('Instrument History'!$1:$1048576,CcyPerBase!$B1072,CcyPerBase!O$3) / $C1072,""),"")</f>
        <v/>
      </c>
      <c r="P1072" s="5" t="str">
        <f>IF($A1072&lt;&gt;"",IF(P$2&lt;&gt;"",INDEX('Instrument History'!$1:$1048576,CcyPerBase!$B1072,CcyPerBase!P$3) / $C1072,""),"")</f>
        <v/>
      </c>
      <c r="Q1072" s="5" t="str">
        <f>IF($A1072&lt;&gt;"",IF(Q$2&lt;&gt;"",INDEX('Instrument History'!$1:$1048576,CcyPerBase!$B1072,CcyPerBase!Q$3) / $C1072,""),"")</f>
        <v/>
      </c>
      <c r="R1072" s="5" t="str">
        <f>IF($A1072&lt;&gt;"",IF(R$2&lt;&gt;"",INDEX('Instrument History'!$1:$1048576,CcyPerBase!$B1072,CcyPerBase!R$3) / $C1072,""),"")</f>
        <v/>
      </c>
      <c r="S1072" s="5" t="str">
        <f>IF($A1072&lt;&gt;"",IF(S$2&lt;&gt;"",INDEX('Instrument History'!$1:$1048576,CcyPerBase!$B1072,CcyPerBase!S$3) / $C1072,""),"")</f>
        <v/>
      </c>
      <c r="T1072" s="5" t="str">
        <f>IF($A1072&lt;&gt;"",IF(T$2&lt;&gt;"",INDEX('Instrument History'!$1:$1048576,CcyPerBase!$B1072,CcyPerBase!T$3) / $C1072,""),"")</f>
        <v/>
      </c>
      <c r="U1072" s="5" t="str">
        <f>IF($A1072&lt;&gt;"",IF(U$2&lt;&gt;"",INDEX('Instrument History'!$1:$1048576,CcyPerBase!$B1072,CcyPerBase!U$3) / $C1072,""),"")</f>
        <v/>
      </c>
      <c r="V1072" s="5" t="str">
        <f>IF($A1072&lt;&gt;"",IF(V$2&lt;&gt;"",INDEX('Instrument History'!$1:$1048576,CcyPerBase!$B1072,CcyPerBase!V$3) / $C1072,""),"")</f>
        <v/>
      </c>
      <c r="W1072" s="5" t="str">
        <f>IF($A1072&lt;&gt;"",IF(W$2&lt;&gt;"",INDEX('Instrument History'!$1:$1048576,CcyPerBase!$B1072,CcyPerBase!W$3) / $C1072,""),"")</f>
        <v/>
      </c>
      <c r="X1072" s="5" t="str">
        <f>IF($A1072&lt;&gt;"",IF(X$2&lt;&gt;"",INDEX('Instrument History'!$1:$1048576,CcyPerBase!$B1072,CcyPerBase!X$3) / $C1072,""),"")</f>
        <v/>
      </c>
    </row>
    <row r="1073" spans="1:24">
      <c r="A1073" s="12" t="str">
        <f>IF(A1072&lt;&gt;"",IF(A1072=$B$3,"",'Instrument History'!A1070),"")</f>
        <v/>
      </c>
      <c r="B1073" t="str">
        <f t="shared" si="17"/>
        <v/>
      </c>
      <c r="C1073" s="5" t="str">
        <f>IF(A1073&lt;&gt;"",INDEX('Instrument History'!$1:$1048576,CcyPerBase!B1073,CcyPerBase!$B$2),"")</f>
        <v/>
      </c>
      <c r="D1073" s="5" t="str">
        <f>IF($A1073&lt;&gt;"",INDEX('Instrument History'!$1:$1048576,CcyPerBase!$B1073,CcyPerBase!D$3) / $C1073,"")</f>
        <v/>
      </c>
      <c r="E1073" s="5" t="str">
        <f>IF($A1073&lt;&gt;"",IF(E$2&lt;&gt;"",INDEX('Instrument History'!$1:$1048576,CcyPerBase!$B1073,CcyPerBase!E$3) / $C1073,""),"")</f>
        <v/>
      </c>
      <c r="F1073" s="5" t="str">
        <f>IF($A1073&lt;&gt;"",IF(F$2&lt;&gt;"",INDEX('Instrument History'!$1:$1048576,CcyPerBase!$B1073,CcyPerBase!F$3) / $C1073,""),"")</f>
        <v/>
      </c>
      <c r="G1073" s="5" t="str">
        <f>IF($A1073&lt;&gt;"",IF(G$2&lt;&gt;"",INDEX('Instrument History'!$1:$1048576,CcyPerBase!$B1073,CcyPerBase!G$3) / $C1073,""),"")</f>
        <v/>
      </c>
      <c r="H1073" s="5" t="str">
        <f>IF($A1073&lt;&gt;"",IF(H$2&lt;&gt;"",INDEX('Instrument History'!$1:$1048576,CcyPerBase!$B1073,CcyPerBase!H$3) / $C1073,""),"")</f>
        <v/>
      </c>
      <c r="I1073" s="5" t="str">
        <f>IF($A1073&lt;&gt;"",IF(I$2&lt;&gt;"",INDEX('Instrument History'!$1:$1048576,CcyPerBase!$B1073,CcyPerBase!I$3) / $C1073,""),"")</f>
        <v/>
      </c>
      <c r="J1073" s="5" t="str">
        <f>IF($A1073&lt;&gt;"",IF(J$2&lt;&gt;"",INDEX('Instrument History'!$1:$1048576,CcyPerBase!$B1073,CcyPerBase!J$3) / $C1073,""),"")</f>
        <v/>
      </c>
      <c r="K1073" s="5" t="str">
        <f>IF($A1073&lt;&gt;"",IF(K$2&lt;&gt;"",INDEX('Instrument History'!$1:$1048576,CcyPerBase!$B1073,CcyPerBase!K$3) / $C1073,""),"")</f>
        <v/>
      </c>
      <c r="L1073" s="5" t="str">
        <f>IF($A1073&lt;&gt;"",IF(L$2&lt;&gt;"",INDEX('Instrument History'!$1:$1048576,CcyPerBase!$B1073,CcyPerBase!L$3) / $C1073,""),"")</f>
        <v/>
      </c>
      <c r="M1073" s="5" t="str">
        <f>IF($A1073&lt;&gt;"",IF(M$2&lt;&gt;"",INDEX('Instrument History'!$1:$1048576,CcyPerBase!$B1073,CcyPerBase!M$3) / $C1073,""),"")</f>
        <v/>
      </c>
      <c r="N1073" s="5" t="str">
        <f>IF($A1073&lt;&gt;"",IF(N$2&lt;&gt;"",INDEX('Instrument History'!$1:$1048576,CcyPerBase!$B1073,CcyPerBase!N$3) / $C1073,""),"")</f>
        <v/>
      </c>
      <c r="O1073" s="5" t="str">
        <f>IF($A1073&lt;&gt;"",IF(O$2&lt;&gt;"",INDEX('Instrument History'!$1:$1048576,CcyPerBase!$B1073,CcyPerBase!O$3) / $C1073,""),"")</f>
        <v/>
      </c>
      <c r="P1073" s="5" t="str">
        <f>IF($A1073&lt;&gt;"",IF(P$2&lt;&gt;"",INDEX('Instrument History'!$1:$1048576,CcyPerBase!$B1073,CcyPerBase!P$3) / $C1073,""),"")</f>
        <v/>
      </c>
      <c r="Q1073" s="5" t="str">
        <f>IF($A1073&lt;&gt;"",IF(Q$2&lt;&gt;"",INDEX('Instrument History'!$1:$1048576,CcyPerBase!$B1073,CcyPerBase!Q$3) / $C1073,""),"")</f>
        <v/>
      </c>
      <c r="R1073" s="5" t="str">
        <f>IF($A1073&lt;&gt;"",IF(R$2&lt;&gt;"",INDEX('Instrument History'!$1:$1048576,CcyPerBase!$B1073,CcyPerBase!R$3) / $C1073,""),"")</f>
        <v/>
      </c>
      <c r="S1073" s="5" t="str">
        <f>IF($A1073&lt;&gt;"",IF(S$2&lt;&gt;"",INDEX('Instrument History'!$1:$1048576,CcyPerBase!$B1073,CcyPerBase!S$3) / $C1073,""),"")</f>
        <v/>
      </c>
      <c r="T1073" s="5" t="str">
        <f>IF($A1073&lt;&gt;"",IF(T$2&lt;&gt;"",INDEX('Instrument History'!$1:$1048576,CcyPerBase!$B1073,CcyPerBase!T$3) / $C1073,""),"")</f>
        <v/>
      </c>
      <c r="U1073" s="5" t="str">
        <f>IF($A1073&lt;&gt;"",IF(U$2&lt;&gt;"",INDEX('Instrument History'!$1:$1048576,CcyPerBase!$B1073,CcyPerBase!U$3) / $C1073,""),"")</f>
        <v/>
      </c>
      <c r="V1073" s="5" t="str">
        <f>IF($A1073&lt;&gt;"",IF(V$2&lt;&gt;"",INDEX('Instrument History'!$1:$1048576,CcyPerBase!$B1073,CcyPerBase!V$3) / $C1073,""),"")</f>
        <v/>
      </c>
      <c r="W1073" s="5" t="str">
        <f>IF($A1073&lt;&gt;"",IF(W$2&lt;&gt;"",INDEX('Instrument History'!$1:$1048576,CcyPerBase!$B1073,CcyPerBase!W$3) / $C1073,""),"")</f>
        <v/>
      </c>
      <c r="X1073" s="5" t="str">
        <f>IF($A1073&lt;&gt;"",IF(X$2&lt;&gt;"",INDEX('Instrument History'!$1:$1048576,CcyPerBase!$B1073,CcyPerBase!X$3) / $C1073,""),"")</f>
        <v/>
      </c>
    </row>
    <row r="1074" spans="1:24">
      <c r="A1074" s="12" t="str">
        <f>IF(A1073&lt;&gt;"",IF(A1073=$B$3,"",'Instrument History'!A1071),"")</f>
        <v/>
      </c>
      <c r="B1074" t="str">
        <f t="shared" si="17"/>
        <v/>
      </c>
      <c r="C1074" s="5" t="str">
        <f>IF(A1074&lt;&gt;"",INDEX('Instrument History'!$1:$1048576,CcyPerBase!B1074,CcyPerBase!$B$2),"")</f>
        <v/>
      </c>
      <c r="D1074" s="5" t="str">
        <f>IF($A1074&lt;&gt;"",INDEX('Instrument History'!$1:$1048576,CcyPerBase!$B1074,CcyPerBase!D$3) / $C1074,"")</f>
        <v/>
      </c>
      <c r="E1074" s="5" t="str">
        <f>IF($A1074&lt;&gt;"",IF(E$2&lt;&gt;"",INDEX('Instrument History'!$1:$1048576,CcyPerBase!$B1074,CcyPerBase!E$3) / $C1074,""),"")</f>
        <v/>
      </c>
      <c r="F1074" s="5" t="str">
        <f>IF($A1074&lt;&gt;"",IF(F$2&lt;&gt;"",INDEX('Instrument History'!$1:$1048576,CcyPerBase!$B1074,CcyPerBase!F$3) / $C1074,""),"")</f>
        <v/>
      </c>
      <c r="G1074" s="5" t="str">
        <f>IF($A1074&lt;&gt;"",IF(G$2&lt;&gt;"",INDEX('Instrument History'!$1:$1048576,CcyPerBase!$B1074,CcyPerBase!G$3) / $C1074,""),"")</f>
        <v/>
      </c>
      <c r="H1074" s="5" t="str">
        <f>IF($A1074&lt;&gt;"",IF(H$2&lt;&gt;"",INDEX('Instrument History'!$1:$1048576,CcyPerBase!$B1074,CcyPerBase!H$3) / $C1074,""),"")</f>
        <v/>
      </c>
      <c r="I1074" s="5" t="str">
        <f>IF($A1074&lt;&gt;"",IF(I$2&lt;&gt;"",INDEX('Instrument History'!$1:$1048576,CcyPerBase!$B1074,CcyPerBase!I$3) / $C1074,""),"")</f>
        <v/>
      </c>
      <c r="J1074" s="5" t="str">
        <f>IF($A1074&lt;&gt;"",IF(J$2&lt;&gt;"",INDEX('Instrument History'!$1:$1048576,CcyPerBase!$B1074,CcyPerBase!J$3) / $C1074,""),"")</f>
        <v/>
      </c>
      <c r="K1074" s="5" t="str">
        <f>IF($A1074&lt;&gt;"",IF(K$2&lt;&gt;"",INDEX('Instrument History'!$1:$1048576,CcyPerBase!$B1074,CcyPerBase!K$3) / $C1074,""),"")</f>
        <v/>
      </c>
      <c r="L1074" s="5" t="str">
        <f>IF($A1074&lt;&gt;"",IF(L$2&lt;&gt;"",INDEX('Instrument History'!$1:$1048576,CcyPerBase!$B1074,CcyPerBase!L$3) / $C1074,""),"")</f>
        <v/>
      </c>
      <c r="M1074" s="5" t="str">
        <f>IF($A1074&lt;&gt;"",IF(M$2&lt;&gt;"",INDEX('Instrument History'!$1:$1048576,CcyPerBase!$B1074,CcyPerBase!M$3) / $C1074,""),"")</f>
        <v/>
      </c>
      <c r="N1074" s="5" t="str">
        <f>IF($A1074&lt;&gt;"",IF(N$2&lt;&gt;"",INDEX('Instrument History'!$1:$1048576,CcyPerBase!$B1074,CcyPerBase!N$3) / $C1074,""),"")</f>
        <v/>
      </c>
      <c r="O1074" s="5" t="str">
        <f>IF($A1074&lt;&gt;"",IF(O$2&lt;&gt;"",INDEX('Instrument History'!$1:$1048576,CcyPerBase!$B1074,CcyPerBase!O$3) / $C1074,""),"")</f>
        <v/>
      </c>
      <c r="P1074" s="5" t="str">
        <f>IF($A1074&lt;&gt;"",IF(P$2&lt;&gt;"",INDEX('Instrument History'!$1:$1048576,CcyPerBase!$B1074,CcyPerBase!P$3) / $C1074,""),"")</f>
        <v/>
      </c>
      <c r="Q1074" s="5" t="str">
        <f>IF($A1074&lt;&gt;"",IF(Q$2&lt;&gt;"",INDEX('Instrument History'!$1:$1048576,CcyPerBase!$B1074,CcyPerBase!Q$3) / $C1074,""),"")</f>
        <v/>
      </c>
      <c r="R1074" s="5" t="str">
        <f>IF($A1074&lt;&gt;"",IF(R$2&lt;&gt;"",INDEX('Instrument History'!$1:$1048576,CcyPerBase!$B1074,CcyPerBase!R$3) / $C1074,""),"")</f>
        <v/>
      </c>
      <c r="S1074" s="5" t="str">
        <f>IF($A1074&lt;&gt;"",IF(S$2&lt;&gt;"",INDEX('Instrument History'!$1:$1048576,CcyPerBase!$B1074,CcyPerBase!S$3) / $C1074,""),"")</f>
        <v/>
      </c>
      <c r="T1074" s="5" t="str">
        <f>IF($A1074&lt;&gt;"",IF(T$2&lt;&gt;"",INDEX('Instrument History'!$1:$1048576,CcyPerBase!$B1074,CcyPerBase!T$3) / $C1074,""),"")</f>
        <v/>
      </c>
      <c r="U1074" s="5" t="str">
        <f>IF($A1074&lt;&gt;"",IF(U$2&lt;&gt;"",INDEX('Instrument History'!$1:$1048576,CcyPerBase!$B1074,CcyPerBase!U$3) / $C1074,""),"")</f>
        <v/>
      </c>
      <c r="V1074" s="5" t="str">
        <f>IF($A1074&lt;&gt;"",IF(V$2&lt;&gt;"",INDEX('Instrument History'!$1:$1048576,CcyPerBase!$B1074,CcyPerBase!V$3) / $C1074,""),"")</f>
        <v/>
      </c>
      <c r="W1074" s="5" t="str">
        <f>IF($A1074&lt;&gt;"",IF(W$2&lt;&gt;"",INDEX('Instrument History'!$1:$1048576,CcyPerBase!$B1074,CcyPerBase!W$3) / $C1074,""),"")</f>
        <v/>
      </c>
      <c r="X1074" s="5" t="str">
        <f>IF($A1074&lt;&gt;"",IF(X$2&lt;&gt;"",INDEX('Instrument History'!$1:$1048576,CcyPerBase!$B1074,CcyPerBase!X$3) / $C1074,""),"")</f>
        <v/>
      </c>
    </row>
    <row r="1075" spans="1:24">
      <c r="A1075" s="12" t="str">
        <f>IF(A1074&lt;&gt;"",IF(A1074=$B$3,"",'Instrument History'!A1072),"")</f>
        <v/>
      </c>
      <c r="B1075" t="str">
        <f t="shared" si="17"/>
        <v/>
      </c>
      <c r="C1075" s="5" t="str">
        <f>IF(A1075&lt;&gt;"",INDEX('Instrument History'!$1:$1048576,CcyPerBase!B1075,CcyPerBase!$B$2),"")</f>
        <v/>
      </c>
      <c r="D1075" s="5" t="str">
        <f>IF($A1075&lt;&gt;"",INDEX('Instrument History'!$1:$1048576,CcyPerBase!$B1075,CcyPerBase!D$3) / $C1075,"")</f>
        <v/>
      </c>
      <c r="E1075" s="5" t="str">
        <f>IF($A1075&lt;&gt;"",IF(E$2&lt;&gt;"",INDEX('Instrument History'!$1:$1048576,CcyPerBase!$B1075,CcyPerBase!E$3) / $C1075,""),"")</f>
        <v/>
      </c>
      <c r="F1075" s="5" t="str">
        <f>IF($A1075&lt;&gt;"",IF(F$2&lt;&gt;"",INDEX('Instrument History'!$1:$1048576,CcyPerBase!$B1075,CcyPerBase!F$3) / $C1075,""),"")</f>
        <v/>
      </c>
      <c r="G1075" s="5" t="str">
        <f>IF($A1075&lt;&gt;"",IF(G$2&lt;&gt;"",INDEX('Instrument History'!$1:$1048576,CcyPerBase!$B1075,CcyPerBase!G$3) / $C1075,""),"")</f>
        <v/>
      </c>
      <c r="H1075" s="5" t="str">
        <f>IF($A1075&lt;&gt;"",IF(H$2&lt;&gt;"",INDEX('Instrument History'!$1:$1048576,CcyPerBase!$B1075,CcyPerBase!H$3) / $C1075,""),"")</f>
        <v/>
      </c>
      <c r="I1075" s="5" t="str">
        <f>IF($A1075&lt;&gt;"",IF(I$2&lt;&gt;"",INDEX('Instrument History'!$1:$1048576,CcyPerBase!$B1075,CcyPerBase!I$3) / $C1075,""),"")</f>
        <v/>
      </c>
      <c r="J1075" s="5" t="str">
        <f>IF($A1075&lt;&gt;"",IF(J$2&lt;&gt;"",INDEX('Instrument History'!$1:$1048576,CcyPerBase!$B1075,CcyPerBase!J$3) / $C1075,""),"")</f>
        <v/>
      </c>
      <c r="K1075" s="5" t="str">
        <f>IF($A1075&lt;&gt;"",IF(K$2&lt;&gt;"",INDEX('Instrument History'!$1:$1048576,CcyPerBase!$B1075,CcyPerBase!K$3) / $C1075,""),"")</f>
        <v/>
      </c>
      <c r="L1075" s="5" t="str">
        <f>IF($A1075&lt;&gt;"",IF(L$2&lt;&gt;"",INDEX('Instrument History'!$1:$1048576,CcyPerBase!$B1075,CcyPerBase!L$3) / $C1075,""),"")</f>
        <v/>
      </c>
      <c r="M1075" s="5" t="str">
        <f>IF($A1075&lt;&gt;"",IF(M$2&lt;&gt;"",INDEX('Instrument History'!$1:$1048576,CcyPerBase!$B1075,CcyPerBase!M$3) / $C1075,""),"")</f>
        <v/>
      </c>
      <c r="N1075" s="5" t="str">
        <f>IF($A1075&lt;&gt;"",IF(N$2&lt;&gt;"",INDEX('Instrument History'!$1:$1048576,CcyPerBase!$B1075,CcyPerBase!N$3) / $C1075,""),"")</f>
        <v/>
      </c>
      <c r="O1075" s="5" t="str">
        <f>IF($A1075&lt;&gt;"",IF(O$2&lt;&gt;"",INDEX('Instrument History'!$1:$1048576,CcyPerBase!$B1075,CcyPerBase!O$3) / $C1075,""),"")</f>
        <v/>
      </c>
      <c r="P1075" s="5" t="str">
        <f>IF($A1075&lt;&gt;"",IF(P$2&lt;&gt;"",INDEX('Instrument History'!$1:$1048576,CcyPerBase!$B1075,CcyPerBase!P$3) / $C1075,""),"")</f>
        <v/>
      </c>
      <c r="Q1075" s="5" t="str">
        <f>IF($A1075&lt;&gt;"",IF(Q$2&lt;&gt;"",INDEX('Instrument History'!$1:$1048576,CcyPerBase!$B1075,CcyPerBase!Q$3) / $C1075,""),"")</f>
        <v/>
      </c>
      <c r="R1075" s="5" t="str">
        <f>IF($A1075&lt;&gt;"",IF(R$2&lt;&gt;"",INDEX('Instrument History'!$1:$1048576,CcyPerBase!$B1075,CcyPerBase!R$3) / $C1075,""),"")</f>
        <v/>
      </c>
      <c r="S1075" s="5" t="str">
        <f>IF($A1075&lt;&gt;"",IF(S$2&lt;&gt;"",INDEX('Instrument History'!$1:$1048576,CcyPerBase!$B1075,CcyPerBase!S$3) / $C1075,""),"")</f>
        <v/>
      </c>
      <c r="T1075" s="5" t="str">
        <f>IF($A1075&lt;&gt;"",IF(T$2&lt;&gt;"",INDEX('Instrument History'!$1:$1048576,CcyPerBase!$B1075,CcyPerBase!T$3) / $C1075,""),"")</f>
        <v/>
      </c>
      <c r="U1075" s="5" t="str">
        <f>IF($A1075&lt;&gt;"",IF(U$2&lt;&gt;"",INDEX('Instrument History'!$1:$1048576,CcyPerBase!$B1075,CcyPerBase!U$3) / $C1075,""),"")</f>
        <v/>
      </c>
      <c r="V1075" s="5" t="str">
        <f>IF($A1075&lt;&gt;"",IF(V$2&lt;&gt;"",INDEX('Instrument History'!$1:$1048576,CcyPerBase!$B1075,CcyPerBase!V$3) / $C1075,""),"")</f>
        <v/>
      </c>
      <c r="W1075" s="5" t="str">
        <f>IF($A1075&lt;&gt;"",IF(W$2&lt;&gt;"",INDEX('Instrument History'!$1:$1048576,CcyPerBase!$B1075,CcyPerBase!W$3) / $C1075,""),"")</f>
        <v/>
      </c>
      <c r="X1075" s="5" t="str">
        <f>IF($A1075&lt;&gt;"",IF(X$2&lt;&gt;"",INDEX('Instrument History'!$1:$1048576,CcyPerBase!$B1075,CcyPerBase!X$3) / $C1075,""),"")</f>
        <v/>
      </c>
    </row>
    <row r="1076" spans="1:24">
      <c r="A1076" s="12" t="str">
        <f>IF(A1075&lt;&gt;"",IF(A1075=$B$3,"",'Instrument History'!A1073),"")</f>
        <v/>
      </c>
      <c r="B1076" t="str">
        <f t="shared" si="17"/>
        <v/>
      </c>
      <c r="C1076" s="5" t="str">
        <f>IF(A1076&lt;&gt;"",INDEX('Instrument History'!$1:$1048576,CcyPerBase!B1076,CcyPerBase!$B$2),"")</f>
        <v/>
      </c>
      <c r="D1076" s="5" t="str">
        <f>IF($A1076&lt;&gt;"",INDEX('Instrument History'!$1:$1048576,CcyPerBase!$B1076,CcyPerBase!D$3) / $C1076,"")</f>
        <v/>
      </c>
      <c r="E1076" s="5" t="str">
        <f>IF($A1076&lt;&gt;"",IF(E$2&lt;&gt;"",INDEX('Instrument History'!$1:$1048576,CcyPerBase!$B1076,CcyPerBase!E$3) / $C1076,""),"")</f>
        <v/>
      </c>
      <c r="F1076" s="5" t="str">
        <f>IF($A1076&lt;&gt;"",IF(F$2&lt;&gt;"",INDEX('Instrument History'!$1:$1048576,CcyPerBase!$B1076,CcyPerBase!F$3) / $C1076,""),"")</f>
        <v/>
      </c>
      <c r="G1076" s="5" t="str">
        <f>IF($A1076&lt;&gt;"",IF(G$2&lt;&gt;"",INDEX('Instrument History'!$1:$1048576,CcyPerBase!$B1076,CcyPerBase!G$3) / $C1076,""),"")</f>
        <v/>
      </c>
      <c r="H1076" s="5" t="str">
        <f>IF($A1076&lt;&gt;"",IF(H$2&lt;&gt;"",INDEX('Instrument History'!$1:$1048576,CcyPerBase!$B1076,CcyPerBase!H$3) / $C1076,""),"")</f>
        <v/>
      </c>
      <c r="I1076" s="5" t="str">
        <f>IF($A1076&lt;&gt;"",IF(I$2&lt;&gt;"",INDEX('Instrument History'!$1:$1048576,CcyPerBase!$B1076,CcyPerBase!I$3) / $C1076,""),"")</f>
        <v/>
      </c>
      <c r="J1076" s="5" t="str">
        <f>IF($A1076&lt;&gt;"",IF(J$2&lt;&gt;"",INDEX('Instrument History'!$1:$1048576,CcyPerBase!$B1076,CcyPerBase!J$3) / $C1076,""),"")</f>
        <v/>
      </c>
      <c r="K1076" s="5" t="str">
        <f>IF($A1076&lt;&gt;"",IF(K$2&lt;&gt;"",INDEX('Instrument History'!$1:$1048576,CcyPerBase!$B1076,CcyPerBase!K$3) / $C1076,""),"")</f>
        <v/>
      </c>
      <c r="L1076" s="5" t="str">
        <f>IF($A1076&lt;&gt;"",IF(L$2&lt;&gt;"",INDEX('Instrument History'!$1:$1048576,CcyPerBase!$B1076,CcyPerBase!L$3) / $C1076,""),"")</f>
        <v/>
      </c>
      <c r="M1076" s="5" t="str">
        <f>IF($A1076&lt;&gt;"",IF(M$2&lt;&gt;"",INDEX('Instrument History'!$1:$1048576,CcyPerBase!$B1076,CcyPerBase!M$3) / $C1076,""),"")</f>
        <v/>
      </c>
      <c r="N1076" s="5" t="str">
        <f>IF($A1076&lt;&gt;"",IF(N$2&lt;&gt;"",INDEX('Instrument History'!$1:$1048576,CcyPerBase!$B1076,CcyPerBase!N$3) / $C1076,""),"")</f>
        <v/>
      </c>
      <c r="O1076" s="5" t="str">
        <f>IF($A1076&lt;&gt;"",IF(O$2&lt;&gt;"",INDEX('Instrument History'!$1:$1048576,CcyPerBase!$B1076,CcyPerBase!O$3) / $C1076,""),"")</f>
        <v/>
      </c>
      <c r="P1076" s="5" t="str">
        <f>IF($A1076&lt;&gt;"",IF(P$2&lt;&gt;"",INDEX('Instrument History'!$1:$1048576,CcyPerBase!$B1076,CcyPerBase!P$3) / $C1076,""),"")</f>
        <v/>
      </c>
      <c r="Q1076" s="5" t="str">
        <f>IF($A1076&lt;&gt;"",IF(Q$2&lt;&gt;"",INDEX('Instrument History'!$1:$1048576,CcyPerBase!$B1076,CcyPerBase!Q$3) / $C1076,""),"")</f>
        <v/>
      </c>
      <c r="R1076" s="5" t="str">
        <f>IF($A1076&lt;&gt;"",IF(R$2&lt;&gt;"",INDEX('Instrument History'!$1:$1048576,CcyPerBase!$B1076,CcyPerBase!R$3) / $C1076,""),"")</f>
        <v/>
      </c>
      <c r="S1076" s="5" t="str">
        <f>IF($A1076&lt;&gt;"",IF(S$2&lt;&gt;"",INDEX('Instrument History'!$1:$1048576,CcyPerBase!$B1076,CcyPerBase!S$3) / $C1076,""),"")</f>
        <v/>
      </c>
      <c r="T1076" s="5" t="str">
        <f>IF($A1076&lt;&gt;"",IF(T$2&lt;&gt;"",INDEX('Instrument History'!$1:$1048576,CcyPerBase!$B1076,CcyPerBase!T$3) / $C1076,""),"")</f>
        <v/>
      </c>
      <c r="U1076" s="5" t="str">
        <f>IF($A1076&lt;&gt;"",IF(U$2&lt;&gt;"",INDEX('Instrument History'!$1:$1048576,CcyPerBase!$B1076,CcyPerBase!U$3) / $C1076,""),"")</f>
        <v/>
      </c>
      <c r="V1076" s="5" t="str">
        <f>IF($A1076&lt;&gt;"",IF(V$2&lt;&gt;"",INDEX('Instrument History'!$1:$1048576,CcyPerBase!$B1076,CcyPerBase!V$3) / $C1076,""),"")</f>
        <v/>
      </c>
      <c r="W1076" s="5" t="str">
        <f>IF($A1076&lt;&gt;"",IF(W$2&lt;&gt;"",INDEX('Instrument History'!$1:$1048576,CcyPerBase!$B1076,CcyPerBase!W$3) / $C1076,""),"")</f>
        <v/>
      </c>
      <c r="X1076" s="5" t="str">
        <f>IF($A1076&lt;&gt;"",IF(X$2&lt;&gt;"",INDEX('Instrument History'!$1:$1048576,CcyPerBase!$B1076,CcyPerBase!X$3) / $C1076,""),"")</f>
        <v/>
      </c>
    </row>
    <row r="1077" spans="1:24">
      <c r="A1077" s="12" t="str">
        <f>IF(A1076&lt;&gt;"",IF(A1076=$B$3,"",'Instrument History'!A1074),"")</f>
        <v/>
      </c>
      <c r="B1077" t="str">
        <f t="shared" si="17"/>
        <v/>
      </c>
      <c r="C1077" s="5" t="str">
        <f>IF(A1077&lt;&gt;"",INDEX('Instrument History'!$1:$1048576,CcyPerBase!B1077,CcyPerBase!$B$2),"")</f>
        <v/>
      </c>
      <c r="D1077" s="5" t="str">
        <f>IF($A1077&lt;&gt;"",INDEX('Instrument History'!$1:$1048576,CcyPerBase!$B1077,CcyPerBase!D$3) / $C1077,"")</f>
        <v/>
      </c>
      <c r="E1077" s="5" t="str">
        <f>IF($A1077&lt;&gt;"",IF(E$2&lt;&gt;"",INDEX('Instrument History'!$1:$1048576,CcyPerBase!$B1077,CcyPerBase!E$3) / $C1077,""),"")</f>
        <v/>
      </c>
      <c r="F1077" s="5" t="str">
        <f>IF($A1077&lt;&gt;"",IF(F$2&lt;&gt;"",INDEX('Instrument History'!$1:$1048576,CcyPerBase!$B1077,CcyPerBase!F$3) / $C1077,""),"")</f>
        <v/>
      </c>
      <c r="G1077" s="5" t="str">
        <f>IF($A1077&lt;&gt;"",IF(G$2&lt;&gt;"",INDEX('Instrument History'!$1:$1048576,CcyPerBase!$B1077,CcyPerBase!G$3) / $C1077,""),"")</f>
        <v/>
      </c>
      <c r="H1077" s="5" t="str">
        <f>IF($A1077&lt;&gt;"",IF(H$2&lt;&gt;"",INDEX('Instrument History'!$1:$1048576,CcyPerBase!$B1077,CcyPerBase!H$3) / $C1077,""),"")</f>
        <v/>
      </c>
      <c r="I1077" s="5" t="str">
        <f>IF($A1077&lt;&gt;"",IF(I$2&lt;&gt;"",INDEX('Instrument History'!$1:$1048576,CcyPerBase!$B1077,CcyPerBase!I$3) / $C1077,""),"")</f>
        <v/>
      </c>
      <c r="J1077" s="5" t="str">
        <f>IF($A1077&lt;&gt;"",IF(J$2&lt;&gt;"",INDEX('Instrument History'!$1:$1048576,CcyPerBase!$B1077,CcyPerBase!J$3) / $C1077,""),"")</f>
        <v/>
      </c>
      <c r="K1077" s="5" t="str">
        <f>IF($A1077&lt;&gt;"",IF(K$2&lt;&gt;"",INDEX('Instrument History'!$1:$1048576,CcyPerBase!$B1077,CcyPerBase!K$3) / $C1077,""),"")</f>
        <v/>
      </c>
      <c r="L1077" s="5" t="str">
        <f>IF($A1077&lt;&gt;"",IF(L$2&lt;&gt;"",INDEX('Instrument History'!$1:$1048576,CcyPerBase!$B1077,CcyPerBase!L$3) / $C1077,""),"")</f>
        <v/>
      </c>
      <c r="M1077" s="5" t="str">
        <f>IF($A1077&lt;&gt;"",IF(M$2&lt;&gt;"",INDEX('Instrument History'!$1:$1048576,CcyPerBase!$B1077,CcyPerBase!M$3) / $C1077,""),"")</f>
        <v/>
      </c>
      <c r="N1077" s="5" t="str">
        <f>IF($A1077&lt;&gt;"",IF(N$2&lt;&gt;"",INDEX('Instrument History'!$1:$1048576,CcyPerBase!$B1077,CcyPerBase!N$3) / $C1077,""),"")</f>
        <v/>
      </c>
      <c r="O1077" s="5" t="str">
        <f>IF($A1077&lt;&gt;"",IF(O$2&lt;&gt;"",INDEX('Instrument History'!$1:$1048576,CcyPerBase!$B1077,CcyPerBase!O$3) / $C1077,""),"")</f>
        <v/>
      </c>
      <c r="P1077" s="5" t="str">
        <f>IF($A1077&lt;&gt;"",IF(P$2&lt;&gt;"",INDEX('Instrument History'!$1:$1048576,CcyPerBase!$B1077,CcyPerBase!P$3) / $C1077,""),"")</f>
        <v/>
      </c>
      <c r="Q1077" s="5" t="str">
        <f>IF($A1077&lt;&gt;"",IF(Q$2&lt;&gt;"",INDEX('Instrument History'!$1:$1048576,CcyPerBase!$B1077,CcyPerBase!Q$3) / $C1077,""),"")</f>
        <v/>
      </c>
      <c r="R1077" s="5" t="str">
        <f>IF($A1077&lt;&gt;"",IF(R$2&lt;&gt;"",INDEX('Instrument History'!$1:$1048576,CcyPerBase!$B1077,CcyPerBase!R$3) / $C1077,""),"")</f>
        <v/>
      </c>
      <c r="S1077" s="5" t="str">
        <f>IF($A1077&lt;&gt;"",IF(S$2&lt;&gt;"",INDEX('Instrument History'!$1:$1048576,CcyPerBase!$B1077,CcyPerBase!S$3) / $C1077,""),"")</f>
        <v/>
      </c>
      <c r="T1077" s="5" t="str">
        <f>IF($A1077&lt;&gt;"",IF(T$2&lt;&gt;"",INDEX('Instrument History'!$1:$1048576,CcyPerBase!$B1077,CcyPerBase!T$3) / $C1077,""),"")</f>
        <v/>
      </c>
      <c r="U1077" s="5" t="str">
        <f>IF($A1077&lt;&gt;"",IF(U$2&lt;&gt;"",INDEX('Instrument History'!$1:$1048576,CcyPerBase!$B1077,CcyPerBase!U$3) / $C1077,""),"")</f>
        <v/>
      </c>
      <c r="V1077" s="5" t="str">
        <f>IF($A1077&lt;&gt;"",IF(V$2&lt;&gt;"",INDEX('Instrument History'!$1:$1048576,CcyPerBase!$B1077,CcyPerBase!V$3) / $C1077,""),"")</f>
        <v/>
      </c>
      <c r="W1077" s="5" t="str">
        <f>IF($A1077&lt;&gt;"",IF(W$2&lt;&gt;"",INDEX('Instrument History'!$1:$1048576,CcyPerBase!$B1077,CcyPerBase!W$3) / $C1077,""),"")</f>
        <v/>
      </c>
      <c r="X1077" s="5" t="str">
        <f>IF($A1077&lt;&gt;"",IF(X$2&lt;&gt;"",INDEX('Instrument History'!$1:$1048576,CcyPerBase!$B1077,CcyPerBase!X$3) / $C1077,""),"")</f>
        <v/>
      </c>
    </row>
    <row r="1078" spans="1:24">
      <c r="A1078" s="12" t="str">
        <f>IF(A1077&lt;&gt;"",IF(A1077=$B$3,"",'Instrument History'!A1075),"")</f>
        <v/>
      </c>
      <c r="B1078" t="str">
        <f t="shared" si="17"/>
        <v/>
      </c>
      <c r="C1078" s="5" t="str">
        <f>IF(A1078&lt;&gt;"",INDEX('Instrument History'!$1:$1048576,CcyPerBase!B1078,CcyPerBase!$B$2),"")</f>
        <v/>
      </c>
      <c r="D1078" s="5" t="str">
        <f>IF($A1078&lt;&gt;"",INDEX('Instrument History'!$1:$1048576,CcyPerBase!$B1078,CcyPerBase!D$3) / $C1078,"")</f>
        <v/>
      </c>
      <c r="E1078" s="5" t="str">
        <f>IF($A1078&lt;&gt;"",IF(E$2&lt;&gt;"",INDEX('Instrument History'!$1:$1048576,CcyPerBase!$B1078,CcyPerBase!E$3) / $C1078,""),"")</f>
        <v/>
      </c>
      <c r="F1078" s="5" t="str">
        <f>IF($A1078&lt;&gt;"",IF(F$2&lt;&gt;"",INDEX('Instrument History'!$1:$1048576,CcyPerBase!$B1078,CcyPerBase!F$3) / $C1078,""),"")</f>
        <v/>
      </c>
      <c r="G1078" s="5" t="str">
        <f>IF($A1078&lt;&gt;"",IF(G$2&lt;&gt;"",INDEX('Instrument History'!$1:$1048576,CcyPerBase!$B1078,CcyPerBase!G$3) / $C1078,""),"")</f>
        <v/>
      </c>
      <c r="H1078" s="5" t="str">
        <f>IF($A1078&lt;&gt;"",IF(H$2&lt;&gt;"",INDEX('Instrument History'!$1:$1048576,CcyPerBase!$B1078,CcyPerBase!H$3) / $C1078,""),"")</f>
        <v/>
      </c>
      <c r="I1078" s="5" t="str">
        <f>IF($A1078&lt;&gt;"",IF(I$2&lt;&gt;"",INDEX('Instrument History'!$1:$1048576,CcyPerBase!$B1078,CcyPerBase!I$3) / $C1078,""),"")</f>
        <v/>
      </c>
      <c r="J1078" s="5" t="str">
        <f>IF($A1078&lt;&gt;"",IF(J$2&lt;&gt;"",INDEX('Instrument History'!$1:$1048576,CcyPerBase!$B1078,CcyPerBase!J$3) / $C1078,""),"")</f>
        <v/>
      </c>
      <c r="K1078" s="5" t="str">
        <f>IF($A1078&lt;&gt;"",IF(K$2&lt;&gt;"",INDEX('Instrument History'!$1:$1048576,CcyPerBase!$B1078,CcyPerBase!K$3) / $C1078,""),"")</f>
        <v/>
      </c>
      <c r="L1078" s="5" t="str">
        <f>IF($A1078&lt;&gt;"",IF(L$2&lt;&gt;"",INDEX('Instrument History'!$1:$1048576,CcyPerBase!$B1078,CcyPerBase!L$3) / $C1078,""),"")</f>
        <v/>
      </c>
      <c r="M1078" s="5" t="str">
        <f>IF($A1078&lt;&gt;"",IF(M$2&lt;&gt;"",INDEX('Instrument History'!$1:$1048576,CcyPerBase!$B1078,CcyPerBase!M$3) / $C1078,""),"")</f>
        <v/>
      </c>
      <c r="N1078" s="5" t="str">
        <f>IF($A1078&lt;&gt;"",IF(N$2&lt;&gt;"",INDEX('Instrument History'!$1:$1048576,CcyPerBase!$B1078,CcyPerBase!N$3) / $C1078,""),"")</f>
        <v/>
      </c>
      <c r="O1078" s="5" t="str">
        <f>IF($A1078&lt;&gt;"",IF(O$2&lt;&gt;"",INDEX('Instrument History'!$1:$1048576,CcyPerBase!$B1078,CcyPerBase!O$3) / $C1078,""),"")</f>
        <v/>
      </c>
      <c r="P1078" s="5" t="str">
        <f>IF($A1078&lt;&gt;"",IF(P$2&lt;&gt;"",INDEX('Instrument History'!$1:$1048576,CcyPerBase!$B1078,CcyPerBase!P$3) / $C1078,""),"")</f>
        <v/>
      </c>
      <c r="Q1078" s="5" t="str">
        <f>IF($A1078&lt;&gt;"",IF(Q$2&lt;&gt;"",INDEX('Instrument History'!$1:$1048576,CcyPerBase!$B1078,CcyPerBase!Q$3) / $C1078,""),"")</f>
        <v/>
      </c>
      <c r="R1078" s="5" t="str">
        <f>IF($A1078&lt;&gt;"",IF(R$2&lt;&gt;"",INDEX('Instrument History'!$1:$1048576,CcyPerBase!$B1078,CcyPerBase!R$3) / $C1078,""),"")</f>
        <v/>
      </c>
      <c r="S1078" s="5" t="str">
        <f>IF($A1078&lt;&gt;"",IF(S$2&lt;&gt;"",INDEX('Instrument History'!$1:$1048576,CcyPerBase!$B1078,CcyPerBase!S$3) / $C1078,""),"")</f>
        <v/>
      </c>
      <c r="T1078" s="5" t="str">
        <f>IF($A1078&lt;&gt;"",IF(T$2&lt;&gt;"",INDEX('Instrument History'!$1:$1048576,CcyPerBase!$B1078,CcyPerBase!T$3) / $C1078,""),"")</f>
        <v/>
      </c>
      <c r="U1078" s="5" t="str">
        <f>IF($A1078&lt;&gt;"",IF(U$2&lt;&gt;"",INDEX('Instrument History'!$1:$1048576,CcyPerBase!$B1078,CcyPerBase!U$3) / $C1078,""),"")</f>
        <v/>
      </c>
      <c r="V1078" s="5" t="str">
        <f>IF($A1078&lt;&gt;"",IF(V$2&lt;&gt;"",INDEX('Instrument History'!$1:$1048576,CcyPerBase!$B1078,CcyPerBase!V$3) / $C1078,""),"")</f>
        <v/>
      </c>
      <c r="W1078" s="5" t="str">
        <f>IF($A1078&lt;&gt;"",IF(W$2&lt;&gt;"",INDEX('Instrument History'!$1:$1048576,CcyPerBase!$B1078,CcyPerBase!W$3) / $C1078,""),"")</f>
        <v/>
      </c>
      <c r="X1078" s="5" t="str">
        <f>IF($A1078&lt;&gt;"",IF(X$2&lt;&gt;"",INDEX('Instrument History'!$1:$1048576,CcyPerBase!$B1078,CcyPerBase!X$3) / $C1078,""),"")</f>
        <v/>
      </c>
    </row>
    <row r="1079" spans="1:24">
      <c r="A1079" s="12" t="str">
        <f>IF(A1078&lt;&gt;"",IF(A1078=$B$3,"",'Instrument History'!A1076),"")</f>
        <v/>
      </c>
      <c r="B1079" t="str">
        <f t="shared" si="17"/>
        <v/>
      </c>
      <c r="C1079" s="5" t="str">
        <f>IF(A1079&lt;&gt;"",INDEX('Instrument History'!$1:$1048576,CcyPerBase!B1079,CcyPerBase!$B$2),"")</f>
        <v/>
      </c>
      <c r="D1079" s="5" t="str">
        <f>IF($A1079&lt;&gt;"",INDEX('Instrument History'!$1:$1048576,CcyPerBase!$B1079,CcyPerBase!D$3) / $C1079,"")</f>
        <v/>
      </c>
      <c r="E1079" s="5" t="str">
        <f>IF($A1079&lt;&gt;"",IF(E$2&lt;&gt;"",INDEX('Instrument History'!$1:$1048576,CcyPerBase!$B1079,CcyPerBase!E$3) / $C1079,""),"")</f>
        <v/>
      </c>
      <c r="F1079" s="5" t="str">
        <f>IF($A1079&lt;&gt;"",IF(F$2&lt;&gt;"",INDEX('Instrument History'!$1:$1048576,CcyPerBase!$B1079,CcyPerBase!F$3) / $C1079,""),"")</f>
        <v/>
      </c>
      <c r="G1079" s="5" t="str">
        <f>IF($A1079&lt;&gt;"",IF(G$2&lt;&gt;"",INDEX('Instrument History'!$1:$1048576,CcyPerBase!$B1079,CcyPerBase!G$3) / $C1079,""),"")</f>
        <v/>
      </c>
      <c r="H1079" s="5" t="str">
        <f>IF($A1079&lt;&gt;"",IF(H$2&lt;&gt;"",INDEX('Instrument History'!$1:$1048576,CcyPerBase!$B1079,CcyPerBase!H$3) / $C1079,""),"")</f>
        <v/>
      </c>
      <c r="I1079" s="5" t="str">
        <f>IF($A1079&lt;&gt;"",IF(I$2&lt;&gt;"",INDEX('Instrument History'!$1:$1048576,CcyPerBase!$B1079,CcyPerBase!I$3) / $C1079,""),"")</f>
        <v/>
      </c>
      <c r="J1079" s="5" t="str">
        <f>IF($A1079&lt;&gt;"",IF(J$2&lt;&gt;"",INDEX('Instrument History'!$1:$1048576,CcyPerBase!$B1079,CcyPerBase!J$3) / $C1079,""),"")</f>
        <v/>
      </c>
      <c r="K1079" s="5" t="str">
        <f>IF($A1079&lt;&gt;"",IF(K$2&lt;&gt;"",INDEX('Instrument History'!$1:$1048576,CcyPerBase!$B1079,CcyPerBase!K$3) / $C1079,""),"")</f>
        <v/>
      </c>
      <c r="L1079" s="5" t="str">
        <f>IF($A1079&lt;&gt;"",IF(L$2&lt;&gt;"",INDEX('Instrument History'!$1:$1048576,CcyPerBase!$B1079,CcyPerBase!L$3) / $C1079,""),"")</f>
        <v/>
      </c>
      <c r="M1079" s="5" t="str">
        <f>IF($A1079&lt;&gt;"",IF(M$2&lt;&gt;"",INDEX('Instrument History'!$1:$1048576,CcyPerBase!$B1079,CcyPerBase!M$3) / $C1079,""),"")</f>
        <v/>
      </c>
      <c r="N1079" s="5" t="str">
        <f>IF($A1079&lt;&gt;"",IF(N$2&lt;&gt;"",INDEX('Instrument History'!$1:$1048576,CcyPerBase!$B1079,CcyPerBase!N$3) / $C1079,""),"")</f>
        <v/>
      </c>
      <c r="O1079" s="5" t="str">
        <f>IF($A1079&lt;&gt;"",IF(O$2&lt;&gt;"",INDEX('Instrument History'!$1:$1048576,CcyPerBase!$B1079,CcyPerBase!O$3) / $C1079,""),"")</f>
        <v/>
      </c>
      <c r="P1079" s="5" t="str">
        <f>IF($A1079&lt;&gt;"",IF(P$2&lt;&gt;"",INDEX('Instrument History'!$1:$1048576,CcyPerBase!$B1079,CcyPerBase!P$3) / $C1079,""),"")</f>
        <v/>
      </c>
      <c r="Q1079" s="5" t="str">
        <f>IF($A1079&lt;&gt;"",IF(Q$2&lt;&gt;"",INDEX('Instrument History'!$1:$1048576,CcyPerBase!$B1079,CcyPerBase!Q$3) / $C1079,""),"")</f>
        <v/>
      </c>
      <c r="R1079" s="5" t="str">
        <f>IF($A1079&lt;&gt;"",IF(R$2&lt;&gt;"",INDEX('Instrument History'!$1:$1048576,CcyPerBase!$B1079,CcyPerBase!R$3) / $C1079,""),"")</f>
        <v/>
      </c>
      <c r="S1079" s="5" t="str">
        <f>IF($A1079&lt;&gt;"",IF(S$2&lt;&gt;"",INDEX('Instrument History'!$1:$1048576,CcyPerBase!$B1079,CcyPerBase!S$3) / $C1079,""),"")</f>
        <v/>
      </c>
      <c r="T1079" s="5" t="str">
        <f>IF($A1079&lt;&gt;"",IF(T$2&lt;&gt;"",INDEX('Instrument History'!$1:$1048576,CcyPerBase!$B1079,CcyPerBase!T$3) / $C1079,""),"")</f>
        <v/>
      </c>
      <c r="U1079" s="5" t="str">
        <f>IF($A1079&lt;&gt;"",IF(U$2&lt;&gt;"",INDEX('Instrument History'!$1:$1048576,CcyPerBase!$B1079,CcyPerBase!U$3) / $C1079,""),"")</f>
        <v/>
      </c>
      <c r="V1079" s="5" t="str">
        <f>IF($A1079&lt;&gt;"",IF(V$2&lt;&gt;"",INDEX('Instrument History'!$1:$1048576,CcyPerBase!$B1079,CcyPerBase!V$3) / $C1079,""),"")</f>
        <v/>
      </c>
      <c r="W1079" s="5" t="str">
        <f>IF($A1079&lt;&gt;"",IF(W$2&lt;&gt;"",INDEX('Instrument History'!$1:$1048576,CcyPerBase!$B1079,CcyPerBase!W$3) / $C1079,""),"")</f>
        <v/>
      </c>
      <c r="X1079" s="5" t="str">
        <f>IF($A1079&lt;&gt;"",IF(X$2&lt;&gt;"",INDEX('Instrument History'!$1:$1048576,CcyPerBase!$B1079,CcyPerBase!X$3) / $C1079,""),"")</f>
        <v/>
      </c>
    </row>
    <row r="1080" spans="1:24">
      <c r="A1080" s="12" t="str">
        <f>IF(A1079&lt;&gt;"",IF(A1079=$B$3,"",'Instrument History'!A1077),"")</f>
        <v/>
      </c>
      <c r="B1080" t="str">
        <f t="shared" si="17"/>
        <v/>
      </c>
      <c r="C1080" s="5" t="str">
        <f>IF(A1080&lt;&gt;"",INDEX('Instrument History'!$1:$1048576,CcyPerBase!B1080,CcyPerBase!$B$2),"")</f>
        <v/>
      </c>
      <c r="D1080" s="5" t="str">
        <f>IF($A1080&lt;&gt;"",INDEX('Instrument History'!$1:$1048576,CcyPerBase!$B1080,CcyPerBase!D$3) / $C1080,"")</f>
        <v/>
      </c>
      <c r="E1080" s="5" t="str">
        <f>IF($A1080&lt;&gt;"",IF(E$2&lt;&gt;"",INDEX('Instrument History'!$1:$1048576,CcyPerBase!$B1080,CcyPerBase!E$3) / $C1080,""),"")</f>
        <v/>
      </c>
      <c r="F1080" s="5" t="str">
        <f>IF($A1080&lt;&gt;"",IF(F$2&lt;&gt;"",INDEX('Instrument History'!$1:$1048576,CcyPerBase!$B1080,CcyPerBase!F$3) / $C1080,""),"")</f>
        <v/>
      </c>
      <c r="G1080" s="5" t="str">
        <f>IF($A1080&lt;&gt;"",IF(G$2&lt;&gt;"",INDEX('Instrument History'!$1:$1048576,CcyPerBase!$B1080,CcyPerBase!G$3) / $C1080,""),"")</f>
        <v/>
      </c>
      <c r="H1080" s="5" t="str">
        <f>IF($A1080&lt;&gt;"",IF(H$2&lt;&gt;"",INDEX('Instrument History'!$1:$1048576,CcyPerBase!$B1080,CcyPerBase!H$3) / $C1080,""),"")</f>
        <v/>
      </c>
      <c r="I1080" s="5" t="str">
        <f>IF($A1080&lt;&gt;"",IF(I$2&lt;&gt;"",INDEX('Instrument History'!$1:$1048576,CcyPerBase!$B1080,CcyPerBase!I$3) / $C1080,""),"")</f>
        <v/>
      </c>
      <c r="J1080" s="5" t="str">
        <f>IF($A1080&lt;&gt;"",IF(J$2&lt;&gt;"",INDEX('Instrument History'!$1:$1048576,CcyPerBase!$B1080,CcyPerBase!J$3) / $C1080,""),"")</f>
        <v/>
      </c>
      <c r="K1080" s="5" t="str">
        <f>IF($A1080&lt;&gt;"",IF(K$2&lt;&gt;"",INDEX('Instrument History'!$1:$1048576,CcyPerBase!$B1080,CcyPerBase!K$3) / $C1080,""),"")</f>
        <v/>
      </c>
      <c r="L1080" s="5" t="str">
        <f>IF($A1080&lt;&gt;"",IF(L$2&lt;&gt;"",INDEX('Instrument History'!$1:$1048576,CcyPerBase!$B1080,CcyPerBase!L$3) / $C1080,""),"")</f>
        <v/>
      </c>
      <c r="M1080" s="5" t="str">
        <f>IF($A1080&lt;&gt;"",IF(M$2&lt;&gt;"",INDEX('Instrument History'!$1:$1048576,CcyPerBase!$B1080,CcyPerBase!M$3) / $C1080,""),"")</f>
        <v/>
      </c>
      <c r="N1080" s="5" t="str">
        <f>IF($A1080&lt;&gt;"",IF(N$2&lt;&gt;"",INDEX('Instrument History'!$1:$1048576,CcyPerBase!$B1080,CcyPerBase!N$3) / $C1080,""),"")</f>
        <v/>
      </c>
      <c r="O1080" s="5" t="str">
        <f>IF($A1080&lt;&gt;"",IF(O$2&lt;&gt;"",INDEX('Instrument History'!$1:$1048576,CcyPerBase!$B1080,CcyPerBase!O$3) / $C1080,""),"")</f>
        <v/>
      </c>
      <c r="P1080" s="5" t="str">
        <f>IF($A1080&lt;&gt;"",IF(P$2&lt;&gt;"",INDEX('Instrument History'!$1:$1048576,CcyPerBase!$B1080,CcyPerBase!P$3) / $C1080,""),"")</f>
        <v/>
      </c>
      <c r="Q1080" s="5" t="str">
        <f>IF($A1080&lt;&gt;"",IF(Q$2&lt;&gt;"",INDEX('Instrument History'!$1:$1048576,CcyPerBase!$B1080,CcyPerBase!Q$3) / $C1080,""),"")</f>
        <v/>
      </c>
      <c r="R1080" s="5" t="str">
        <f>IF($A1080&lt;&gt;"",IF(R$2&lt;&gt;"",INDEX('Instrument History'!$1:$1048576,CcyPerBase!$B1080,CcyPerBase!R$3) / $C1080,""),"")</f>
        <v/>
      </c>
      <c r="S1080" s="5" t="str">
        <f>IF($A1080&lt;&gt;"",IF(S$2&lt;&gt;"",INDEX('Instrument History'!$1:$1048576,CcyPerBase!$B1080,CcyPerBase!S$3) / $C1080,""),"")</f>
        <v/>
      </c>
      <c r="T1080" s="5" t="str">
        <f>IF($A1080&lt;&gt;"",IF(T$2&lt;&gt;"",INDEX('Instrument History'!$1:$1048576,CcyPerBase!$B1080,CcyPerBase!T$3) / $C1080,""),"")</f>
        <v/>
      </c>
      <c r="U1080" s="5" t="str">
        <f>IF($A1080&lt;&gt;"",IF(U$2&lt;&gt;"",INDEX('Instrument History'!$1:$1048576,CcyPerBase!$B1080,CcyPerBase!U$3) / $C1080,""),"")</f>
        <v/>
      </c>
      <c r="V1080" s="5" t="str">
        <f>IF($A1080&lt;&gt;"",IF(V$2&lt;&gt;"",INDEX('Instrument History'!$1:$1048576,CcyPerBase!$B1080,CcyPerBase!V$3) / $C1080,""),"")</f>
        <v/>
      </c>
      <c r="W1080" s="5" t="str">
        <f>IF($A1080&lt;&gt;"",IF(W$2&lt;&gt;"",INDEX('Instrument History'!$1:$1048576,CcyPerBase!$B1080,CcyPerBase!W$3) / $C1080,""),"")</f>
        <v/>
      </c>
      <c r="X1080" s="5" t="str">
        <f>IF($A1080&lt;&gt;"",IF(X$2&lt;&gt;"",INDEX('Instrument History'!$1:$1048576,CcyPerBase!$B1080,CcyPerBase!X$3) / $C1080,""),"")</f>
        <v/>
      </c>
    </row>
    <row r="1081" spans="1:24">
      <c r="A1081" s="12" t="str">
        <f>IF(A1080&lt;&gt;"",IF(A1080=$B$3,"",'Instrument History'!A1078),"")</f>
        <v/>
      </c>
      <c r="B1081" t="str">
        <f t="shared" si="17"/>
        <v/>
      </c>
      <c r="C1081" s="5" t="str">
        <f>IF(A1081&lt;&gt;"",INDEX('Instrument History'!$1:$1048576,CcyPerBase!B1081,CcyPerBase!$B$2),"")</f>
        <v/>
      </c>
      <c r="D1081" s="5" t="str">
        <f>IF($A1081&lt;&gt;"",INDEX('Instrument History'!$1:$1048576,CcyPerBase!$B1081,CcyPerBase!D$3) / $C1081,"")</f>
        <v/>
      </c>
      <c r="E1081" s="5" t="str">
        <f>IF($A1081&lt;&gt;"",IF(E$2&lt;&gt;"",INDEX('Instrument History'!$1:$1048576,CcyPerBase!$B1081,CcyPerBase!E$3) / $C1081,""),"")</f>
        <v/>
      </c>
      <c r="F1081" s="5" t="str">
        <f>IF($A1081&lt;&gt;"",IF(F$2&lt;&gt;"",INDEX('Instrument History'!$1:$1048576,CcyPerBase!$B1081,CcyPerBase!F$3) / $C1081,""),"")</f>
        <v/>
      </c>
      <c r="G1081" s="5" t="str">
        <f>IF($A1081&lt;&gt;"",IF(G$2&lt;&gt;"",INDEX('Instrument History'!$1:$1048576,CcyPerBase!$B1081,CcyPerBase!G$3) / $C1081,""),"")</f>
        <v/>
      </c>
      <c r="H1081" s="5" t="str">
        <f>IF($A1081&lt;&gt;"",IF(H$2&lt;&gt;"",INDEX('Instrument History'!$1:$1048576,CcyPerBase!$B1081,CcyPerBase!H$3) / $C1081,""),"")</f>
        <v/>
      </c>
      <c r="I1081" s="5" t="str">
        <f>IF($A1081&lt;&gt;"",IF(I$2&lt;&gt;"",INDEX('Instrument History'!$1:$1048576,CcyPerBase!$B1081,CcyPerBase!I$3) / $C1081,""),"")</f>
        <v/>
      </c>
      <c r="J1081" s="5" t="str">
        <f>IF($A1081&lt;&gt;"",IF(J$2&lt;&gt;"",INDEX('Instrument History'!$1:$1048576,CcyPerBase!$B1081,CcyPerBase!J$3) / $C1081,""),"")</f>
        <v/>
      </c>
      <c r="K1081" s="5" t="str">
        <f>IF($A1081&lt;&gt;"",IF(K$2&lt;&gt;"",INDEX('Instrument History'!$1:$1048576,CcyPerBase!$B1081,CcyPerBase!K$3) / $C1081,""),"")</f>
        <v/>
      </c>
      <c r="L1081" s="5" t="str">
        <f>IF($A1081&lt;&gt;"",IF(L$2&lt;&gt;"",INDEX('Instrument History'!$1:$1048576,CcyPerBase!$B1081,CcyPerBase!L$3) / $C1081,""),"")</f>
        <v/>
      </c>
      <c r="M1081" s="5" t="str">
        <f>IF($A1081&lt;&gt;"",IF(M$2&lt;&gt;"",INDEX('Instrument History'!$1:$1048576,CcyPerBase!$B1081,CcyPerBase!M$3) / $C1081,""),"")</f>
        <v/>
      </c>
      <c r="N1081" s="5" t="str">
        <f>IF($A1081&lt;&gt;"",IF(N$2&lt;&gt;"",INDEX('Instrument History'!$1:$1048576,CcyPerBase!$B1081,CcyPerBase!N$3) / $C1081,""),"")</f>
        <v/>
      </c>
      <c r="O1081" s="5" t="str">
        <f>IF($A1081&lt;&gt;"",IF(O$2&lt;&gt;"",INDEX('Instrument History'!$1:$1048576,CcyPerBase!$B1081,CcyPerBase!O$3) / $C1081,""),"")</f>
        <v/>
      </c>
      <c r="P1081" s="5" t="str">
        <f>IF($A1081&lt;&gt;"",IF(P$2&lt;&gt;"",INDEX('Instrument History'!$1:$1048576,CcyPerBase!$B1081,CcyPerBase!P$3) / $C1081,""),"")</f>
        <v/>
      </c>
      <c r="Q1081" s="5" t="str">
        <f>IF($A1081&lt;&gt;"",IF(Q$2&lt;&gt;"",INDEX('Instrument History'!$1:$1048576,CcyPerBase!$B1081,CcyPerBase!Q$3) / $C1081,""),"")</f>
        <v/>
      </c>
      <c r="R1081" s="5" t="str">
        <f>IF($A1081&lt;&gt;"",IF(R$2&lt;&gt;"",INDEX('Instrument History'!$1:$1048576,CcyPerBase!$B1081,CcyPerBase!R$3) / $C1081,""),"")</f>
        <v/>
      </c>
      <c r="S1081" s="5" t="str">
        <f>IF($A1081&lt;&gt;"",IF(S$2&lt;&gt;"",INDEX('Instrument History'!$1:$1048576,CcyPerBase!$B1081,CcyPerBase!S$3) / $C1081,""),"")</f>
        <v/>
      </c>
      <c r="T1081" s="5" t="str">
        <f>IF($A1081&lt;&gt;"",IF(T$2&lt;&gt;"",INDEX('Instrument History'!$1:$1048576,CcyPerBase!$B1081,CcyPerBase!T$3) / $C1081,""),"")</f>
        <v/>
      </c>
      <c r="U1081" s="5" t="str">
        <f>IF($A1081&lt;&gt;"",IF(U$2&lt;&gt;"",INDEX('Instrument History'!$1:$1048576,CcyPerBase!$B1081,CcyPerBase!U$3) / $C1081,""),"")</f>
        <v/>
      </c>
      <c r="V1081" s="5" t="str">
        <f>IF($A1081&lt;&gt;"",IF(V$2&lt;&gt;"",INDEX('Instrument History'!$1:$1048576,CcyPerBase!$B1081,CcyPerBase!V$3) / $C1081,""),"")</f>
        <v/>
      </c>
      <c r="W1081" s="5" t="str">
        <f>IF($A1081&lt;&gt;"",IF(W$2&lt;&gt;"",INDEX('Instrument History'!$1:$1048576,CcyPerBase!$B1081,CcyPerBase!W$3) / $C1081,""),"")</f>
        <v/>
      </c>
      <c r="X1081" s="5" t="str">
        <f>IF($A1081&lt;&gt;"",IF(X$2&lt;&gt;"",INDEX('Instrument History'!$1:$1048576,CcyPerBase!$B1081,CcyPerBase!X$3) / $C1081,""),"")</f>
        <v/>
      </c>
    </row>
    <row r="1082" spans="1:24">
      <c r="A1082" s="12" t="str">
        <f>IF(A1081&lt;&gt;"",IF(A1081=$B$3,"",'Instrument History'!A1079),"")</f>
        <v/>
      </c>
      <c r="B1082" t="str">
        <f t="shared" si="17"/>
        <v/>
      </c>
      <c r="C1082" s="5" t="str">
        <f>IF(A1082&lt;&gt;"",INDEX('Instrument History'!$1:$1048576,CcyPerBase!B1082,CcyPerBase!$B$2),"")</f>
        <v/>
      </c>
      <c r="D1082" s="5" t="str">
        <f>IF($A1082&lt;&gt;"",INDEX('Instrument History'!$1:$1048576,CcyPerBase!$B1082,CcyPerBase!D$3) / $C1082,"")</f>
        <v/>
      </c>
      <c r="E1082" s="5" t="str">
        <f>IF($A1082&lt;&gt;"",IF(E$2&lt;&gt;"",INDEX('Instrument History'!$1:$1048576,CcyPerBase!$B1082,CcyPerBase!E$3) / $C1082,""),"")</f>
        <v/>
      </c>
      <c r="F1082" s="5" t="str">
        <f>IF($A1082&lt;&gt;"",IF(F$2&lt;&gt;"",INDEX('Instrument History'!$1:$1048576,CcyPerBase!$B1082,CcyPerBase!F$3) / $C1082,""),"")</f>
        <v/>
      </c>
      <c r="G1082" s="5" t="str">
        <f>IF($A1082&lt;&gt;"",IF(G$2&lt;&gt;"",INDEX('Instrument History'!$1:$1048576,CcyPerBase!$B1082,CcyPerBase!G$3) / $C1082,""),"")</f>
        <v/>
      </c>
      <c r="H1082" s="5" t="str">
        <f>IF($A1082&lt;&gt;"",IF(H$2&lt;&gt;"",INDEX('Instrument History'!$1:$1048576,CcyPerBase!$B1082,CcyPerBase!H$3) / $C1082,""),"")</f>
        <v/>
      </c>
      <c r="I1082" s="5" t="str">
        <f>IF($A1082&lt;&gt;"",IF(I$2&lt;&gt;"",INDEX('Instrument History'!$1:$1048576,CcyPerBase!$B1082,CcyPerBase!I$3) / $C1082,""),"")</f>
        <v/>
      </c>
      <c r="J1082" s="5" t="str">
        <f>IF($A1082&lt;&gt;"",IF(J$2&lt;&gt;"",INDEX('Instrument History'!$1:$1048576,CcyPerBase!$B1082,CcyPerBase!J$3) / $C1082,""),"")</f>
        <v/>
      </c>
      <c r="K1082" s="5" t="str">
        <f>IF($A1082&lt;&gt;"",IF(K$2&lt;&gt;"",INDEX('Instrument History'!$1:$1048576,CcyPerBase!$B1082,CcyPerBase!K$3) / $C1082,""),"")</f>
        <v/>
      </c>
      <c r="L1082" s="5" t="str">
        <f>IF($A1082&lt;&gt;"",IF(L$2&lt;&gt;"",INDEX('Instrument History'!$1:$1048576,CcyPerBase!$B1082,CcyPerBase!L$3) / $C1082,""),"")</f>
        <v/>
      </c>
      <c r="M1082" s="5" t="str">
        <f>IF($A1082&lt;&gt;"",IF(M$2&lt;&gt;"",INDEX('Instrument History'!$1:$1048576,CcyPerBase!$B1082,CcyPerBase!M$3) / $C1082,""),"")</f>
        <v/>
      </c>
      <c r="N1082" s="5" t="str">
        <f>IF($A1082&lt;&gt;"",IF(N$2&lt;&gt;"",INDEX('Instrument History'!$1:$1048576,CcyPerBase!$B1082,CcyPerBase!N$3) / $C1082,""),"")</f>
        <v/>
      </c>
      <c r="O1082" s="5" t="str">
        <f>IF($A1082&lt;&gt;"",IF(O$2&lt;&gt;"",INDEX('Instrument History'!$1:$1048576,CcyPerBase!$B1082,CcyPerBase!O$3) / $C1082,""),"")</f>
        <v/>
      </c>
      <c r="P1082" s="5" t="str">
        <f>IF($A1082&lt;&gt;"",IF(P$2&lt;&gt;"",INDEX('Instrument History'!$1:$1048576,CcyPerBase!$B1082,CcyPerBase!P$3) / $C1082,""),"")</f>
        <v/>
      </c>
      <c r="Q1082" s="5" t="str">
        <f>IF($A1082&lt;&gt;"",IF(Q$2&lt;&gt;"",INDEX('Instrument History'!$1:$1048576,CcyPerBase!$B1082,CcyPerBase!Q$3) / $C1082,""),"")</f>
        <v/>
      </c>
      <c r="R1082" s="5" t="str">
        <f>IF($A1082&lt;&gt;"",IF(R$2&lt;&gt;"",INDEX('Instrument History'!$1:$1048576,CcyPerBase!$B1082,CcyPerBase!R$3) / $C1082,""),"")</f>
        <v/>
      </c>
      <c r="S1082" s="5" t="str">
        <f>IF($A1082&lt;&gt;"",IF(S$2&lt;&gt;"",INDEX('Instrument History'!$1:$1048576,CcyPerBase!$B1082,CcyPerBase!S$3) / $C1082,""),"")</f>
        <v/>
      </c>
      <c r="T1082" s="5" t="str">
        <f>IF($A1082&lt;&gt;"",IF(T$2&lt;&gt;"",INDEX('Instrument History'!$1:$1048576,CcyPerBase!$B1082,CcyPerBase!T$3) / $C1082,""),"")</f>
        <v/>
      </c>
      <c r="U1082" s="5" t="str">
        <f>IF($A1082&lt;&gt;"",IF(U$2&lt;&gt;"",INDEX('Instrument History'!$1:$1048576,CcyPerBase!$B1082,CcyPerBase!U$3) / $C1082,""),"")</f>
        <v/>
      </c>
      <c r="V1082" s="5" t="str">
        <f>IF($A1082&lt;&gt;"",IF(V$2&lt;&gt;"",INDEX('Instrument History'!$1:$1048576,CcyPerBase!$B1082,CcyPerBase!V$3) / $C1082,""),"")</f>
        <v/>
      </c>
      <c r="W1082" s="5" t="str">
        <f>IF($A1082&lt;&gt;"",IF(W$2&lt;&gt;"",INDEX('Instrument History'!$1:$1048576,CcyPerBase!$B1082,CcyPerBase!W$3) / $C1082,""),"")</f>
        <v/>
      </c>
      <c r="X1082" s="5" t="str">
        <f>IF($A1082&lt;&gt;"",IF(X$2&lt;&gt;"",INDEX('Instrument History'!$1:$1048576,CcyPerBase!$B1082,CcyPerBase!X$3) / $C1082,""),"")</f>
        <v/>
      </c>
    </row>
    <row r="1083" spans="1:24">
      <c r="A1083" s="12" t="str">
        <f>IF(A1082&lt;&gt;"",IF(A1082=$B$3,"",'Instrument History'!A1080),"")</f>
        <v/>
      </c>
      <c r="B1083" t="str">
        <f t="shared" si="17"/>
        <v/>
      </c>
      <c r="C1083" s="5" t="str">
        <f>IF(A1083&lt;&gt;"",INDEX('Instrument History'!$1:$1048576,CcyPerBase!B1083,CcyPerBase!$B$2),"")</f>
        <v/>
      </c>
      <c r="D1083" s="5" t="str">
        <f>IF($A1083&lt;&gt;"",INDEX('Instrument History'!$1:$1048576,CcyPerBase!$B1083,CcyPerBase!D$3) / $C1083,"")</f>
        <v/>
      </c>
      <c r="E1083" s="5" t="str">
        <f>IF($A1083&lt;&gt;"",IF(E$2&lt;&gt;"",INDEX('Instrument History'!$1:$1048576,CcyPerBase!$B1083,CcyPerBase!E$3) / $C1083,""),"")</f>
        <v/>
      </c>
      <c r="F1083" s="5" t="str">
        <f>IF($A1083&lt;&gt;"",IF(F$2&lt;&gt;"",INDEX('Instrument History'!$1:$1048576,CcyPerBase!$B1083,CcyPerBase!F$3) / $C1083,""),"")</f>
        <v/>
      </c>
      <c r="G1083" s="5" t="str">
        <f>IF($A1083&lt;&gt;"",IF(G$2&lt;&gt;"",INDEX('Instrument History'!$1:$1048576,CcyPerBase!$B1083,CcyPerBase!G$3) / $C1083,""),"")</f>
        <v/>
      </c>
      <c r="H1083" s="5" t="str">
        <f>IF($A1083&lt;&gt;"",IF(H$2&lt;&gt;"",INDEX('Instrument History'!$1:$1048576,CcyPerBase!$B1083,CcyPerBase!H$3) / $C1083,""),"")</f>
        <v/>
      </c>
      <c r="I1083" s="5" t="str">
        <f>IF($A1083&lt;&gt;"",IF(I$2&lt;&gt;"",INDEX('Instrument History'!$1:$1048576,CcyPerBase!$B1083,CcyPerBase!I$3) / $C1083,""),"")</f>
        <v/>
      </c>
      <c r="J1083" s="5" t="str">
        <f>IF($A1083&lt;&gt;"",IF(J$2&lt;&gt;"",INDEX('Instrument History'!$1:$1048576,CcyPerBase!$B1083,CcyPerBase!J$3) / $C1083,""),"")</f>
        <v/>
      </c>
      <c r="K1083" s="5" t="str">
        <f>IF($A1083&lt;&gt;"",IF(K$2&lt;&gt;"",INDEX('Instrument History'!$1:$1048576,CcyPerBase!$B1083,CcyPerBase!K$3) / $C1083,""),"")</f>
        <v/>
      </c>
      <c r="L1083" s="5" t="str">
        <f>IF($A1083&lt;&gt;"",IF(L$2&lt;&gt;"",INDEX('Instrument History'!$1:$1048576,CcyPerBase!$B1083,CcyPerBase!L$3) / $C1083,""),"")</f>
        <v/>
      </c>
      <c r="M1083" s="5" t="str">
        <f>IF($A1083&lt;&gt;"",IF(M$2&lt;&gt;"",INDEX('Instrument History'!$1:$1048576,CcyPerBase!$B1083,CcyPerBase!M$3) / $C1083,""),"")</f>
        <v/>
      </c>
      <c r="N1083" s="5" t="str">
        <f>IF($A1083&lt;&gt;"",IF(N$2&lt;&gt;"",INDEX('Instrument History'!$1:$1048576,CcyPerBase!$B1083,CcyPerBase!N$3) / $C1083,""),"")</f>
        <v/>
      </c>
      <c r="O1083" s="5" t="str">
        <f>IF($A1083&lt;&gt;"",IF(O$2&lt;&gt;"",INDEX('Instrument History'!$1:$1048576,CcyPerBase!$B1083,CcyPerBase!O$3) / $C1083,""),"")</f>
        <v/>
      </c>
      <c r="P1083" s="5" t="str">
        <f>IF($A1083&lt;&gt;"",IF(P$2&lt;&gt;"",INDEX('Instrument History'!$1:$1048576,CcyPerBase!$B1083,CcyPerBase!P$3) / $C1083,""),"")</f>
        <v/>
      </c>
      <c r="Q1083" s="5" t="str">
        <f>IF($A1083&lt;&gt;"",IF(Q$2&lt;&gt;"",INDEX('Instrument History'!$1:$1048576,CcyPerBase!$B1083,CcyPerBase!Q$3) / $C1083,""),"")</f>
        <v/>
      </c>
      <c r="R1083" s="5" t="str">
        <f>IF($A1083&lt;&gt;"",IF(R$2&lt;&gt;"",INDEX('Instrument History'!$1:$1048576,CcyPerBase!$B1083,CcyPerBase!R$3) / $C1083,""),"")</f>
        <v/>
      </c>
      <c r="S1083" s="5" t="str">
        <f>IF($A1083&lt;&gt;"",IF(S$2&lt;&gt;"",INDEX('Instrument History'!$1:$1048576,CcyPerBase!$B1083,CcyPerBase!S$3) / $C1083,""),"")</f>
        <v/>
      </c>
      <c r="T1083" s="5" t="str">
        <f>IF($A1083&lt;&gt;"",IF(T$2&lt;&gt;"",INDEX('Instrument History'!$1:$1048576,CcyPerBase!$B1083,CcyPerBase!T$3) / $C1083,""),"")</f>
        <v/>
      </c>
      <c r="U1083" s="5" t="str">
        <f>IF($A1083&lt;&gt;"",IF(U$2&lt;&gt;"",INDEX('Instrument History'!$1:$1048576,CcyPerBase!$B1083,CcyPerBase!U$3) / $C1083,""),"")</f>
        <v/>
      </c>
      <c r="V1083" s="5" t="str">
        <f>IF($A1083&lt;&gt;"",IF(V$2&lt;&gt;"",INDEX('Instrument History'!$1:$1048576,CcyPerBase!$B1083,CcyPerBase!V$3) / $C1083,""),"")</f>
        <v/>
      </c>
      <c r="W1083" s="5" t="str">
        <f>IF($A1083&lt;&gt;"",IF(W$2&lt;&gt;"",INDEX('Instrument History'!$1:$1048576,CcyPerBase!$B1083,CcyPerBase!W$3) / $C1083,""),"")</f>
        <v/>
      </c>
      <c r="X1083" s="5" t="str">
        <f>IF($A1083&lt;&gt;"",IF(X$2&lt;&gt;"",INDEX('Instrument History'!$1:$1048576,CcyPerBase!$B1083,CcyPerBase!X$3) / $C1083,""),"")</f>
        <v/>
      </c>
    </row>
    <row r="1084" spans="1:24">
      <c r="A1084" s="12" t="str">
        <f>IF(A1083&lt;&gt;"",IF(A1083=$B$3,"",'Instrument History'!A1081),"")</f>
        <v/>
      </c>
      <c r="B1084" t="str">
        <f t="shared" si="17"/>
        <v/>
      </c>
      <c r="C1084" s="5" t="str">
        <f>IF(A1084&lt;&gt;"",INDEX('Instrument History'!$1:$1048576,CcyPerBase!B1084,CcyPerBase!$B$2),"")</f>
        <v/>
      </c>
      <c r="D1084" s="5" t="str">
        <f>IF($A1084&lt;&gt;"",INDEX('Instrument History'!$1:$1048576,CcyPerBase!$B1084,CcyPerBase!D$3) / $C1084,"")</f>
        <v/>
      </c>
      <c r="E1084" s="5" t="str">
        <f>IF($A1084&lt;&gt;"",IF(E$2&lt;&gt;"",INDEX('Instrument History'!$1:$1048576,CcyPerBase!$B1084,CcyPerBase!E$3) / $C1084,""),"")</f>
        <v/>
      </c>
      <c r="F1084" s="5" t="str">
        <f>IF($A1084&lt;&gt;"",IF(F$2&lt;&gt;"",INDEX('Instrument History'!$1:$1048576,CcyPerBase!$B1084,CcyPerBase!F$3) / $C1084,""),"")</f>
        <v/>
      </c>
      <c r="G1084" s="5" t="str">
        <f>IF($A1084&lt;&gt;"",IF(G$2&lt;&gt;"",INDEX('Instrument History'!$1:$1048576,CcyPerBase!$B1084,CcyPerBase!G$3) / $C1084,""),"")</f>
        <v/>
      </c>
      <c r="H1084" s="5" t="str">
        <f>IF($A1084&lt;&gt;"",IF(H$2&lt;&gt;"",INDEX('Instrument History'!$1:$1048576,CcyPerBase!$B1084,CcyPerBase!H$3) / $C1084,""),"")</f>
        <v/>
      </c>
      <c r="I1084" s="5" t="str">
        <f>IF($A1084&lt;&gt;"",IF(I$2&lt;&gt;"",INDEX('Instrument History'!$1:$1048576,CcyPerBase!$B1084,CcyPerBase!I$3) / $C1084,""),"")</f>
        <v/>
      </c>
      <c r="J1084" s="5" t="str">
        <f>IF($A1084&lt;&gt;"",IF(J$2&lt;&gt;"",INDEX('Instrument History'!$1:$1048576,CcyPerBase!$B1084,CcyPerBase!J$3) / $C1084,""),"")</f>
        <v/>
      </c>
      <c r="K1084" s="5" t="str">
        <f>IF($A1084&lt;&gt;"",IF(K$2&lt;&gt;"",INDEX('Instrument History'!$1:$1048576,CcyPerBase!$B1084,CcyPerBase!K$3) / $C1084,""),"")</f>
        <v/>
      </c>
      <c r="L1084" s="5" t="str">
        <f>IF($A1084&lt;&gt;"",IF(L$2&lt;&gt;"",INDEX('Instrument History'!$1:$1048576,CcyPerBase!$B1084,CcyPerBase!L$3) / $C1084,""),"")</f>
        <v/>
      </c>
      <c r="M1084" s="5" t="str">
        <f>IF($A1084&lt;&gt;"",IF(M$2&lt;&gt;"",INDEX('Instrument History'!$1:$1048576,CcyPerBase!$B1084,CcyPerBase!M$3) / $C1084,""),"")</f>
        <v/>
      </c>
      <c r="N1084" s="5" t="str">
        <f>IF($A1084&lt;&gt;"",IF(N$2&lt;&gt;"",INDEX('Instrument History'!$1:$1048576,CcyPerBase!$B1084,CcyPerBase!N$3) / $C1084,""),"")</f>
        <v/>
      </c>
      <c r="O1084" s="5" t="str">
        <f>IF($A1084&lt;&gt;"",IF(O$2&lt;&gt;"",INDEX('Instrument History'!$1:$1048576,CcyPerBase!$B1084,CcyPerBase!O$3) / $C1084,""),"")</f>
        <v/>
      </c>
      <c r="P1084" s="5" t="str">
        <f>IF($A1084&lt;&gt;"",IF(P$2&lt;&gt;"",INDEX('Instrument History'!$1:$1048576,CcyPerBase!$B1084,CcyPerBase!P$3) / $C1084,""),"")</f>
        <v/>
      </c>
      <c r="Q1084" s="5" t="str">
        <f>IF($A1084&lt;&gt;"",IF(Q$2&lt;&gt;"",INDEX('Instrument History'!$1:$1048576,CcyPerBase!$B1084,CcyPerBase!Q$3) / $C1084,""),"")</f>
        <v/>
      </c>
      <c r="R1084" s="5" t="str">
        <f>IF($A1084&lt;&gt;"",IF(R$2&lt;&gt;"",INDEX('Instrument History'!$1:$1048576,CcyPerBase!$B1084,CcyPerBase!R$3) / $C1084,""),"")</f>
        <v/>
      </c>
      <c r="S1084" s="5" t="str">
        <f>IF($A1084&lt;&gt;"",IF(S$2&lt;&gt;"",INDEX('Instrument History'!$1:$1048576,CcyPerBase!$B1084,CcyPerBase!S$3) / $C1084,""),"")</f>
        <v/>
      </c>
      <c r="T1084" s="5" t="str">
        <f>IF($A1084&lt;&gt;"",IF(T$2&lt;&gt;"",INDEX('Instrument History'!$1:$1048576,CcyPerBase!$B1084,CcyPerBase!T$3) / $C1084,""),"")</f>
        <v/>
      </c>
      <c r="U1084" s="5" t="str">
        <f>IF($A1084&lt;&gt;"",IF(U$2&lt;&gt;"",INDEX('Instrument History'!$1:$1048576,CcyPerBase!$B1084,CcyPerBase!U$3) / $C1084,""),"")</f>
        <v/>
      </c>
      <c r="V1084" s="5" t="str">
        <f>IF($A1084&lt;&gt;"",IF(V$2&lt;&gt;"",INDEX('Instrument History'!$1:$1048576,CcyPerBase!$B1084,CcyPerBase!V$3) / $C1084,""),"")</f>
        <v/>
      </c>
      <c r="W1084" s="5" t="str">
        <f>IF($A1084&lt;&gt;"",IF(W$2&lt;&gt;"",INDEX('Instrument History'!$1:$1048576,CcyPerBase!$B1084,CcyPerBase!W$3) / $C1084,""),"")</f>
        <v/>
      </c>
      <c r="X1084" s="5" t="str">
        <f>IF($A1084&lt;&gt;"",IF(X$2&lt;&gt;"",INDEX('Instrument History'!$1:$1048576,CcyPerBase!$B1084,CcyPerBase!X$3) / $C1084,""),"")</f>
        <v/>
      </c>
    </row>
    <row r="1085" spans="1:24">
      <c r="A1085" s="12" t="str">
        <f>IF(A1084&lt;&gt;"",IF(A1084=$B$3,"",'Instrument History'!A1082),"")</f>
        <v/>
      </c>
      <c r="B1085" t="str">
        <f t="shared" si="17"/>
        <v/>
      </c>
      <c r="C1085" s="5" t="str">
        <f>IF(A1085&lt;&gt;"",INDEX('Instrument History'!$1:$1048576,CcyPerBase!B1085,CcyPerBase!$B$2),"")</f>
        <v/>
      </c>
      <c r="D1085" s="5" t="str">
        <f>IF($A1085&lt;&gt;"",INDEX('Instrument History'!$1:$1048576,CcyPerBase!$B1085,CcyPerBase!D$3) / $C1085,"")</f>
        <v/>
      </c>
      <c r="E1085" s="5" t="str">
        <f>IF($A1085&lt;&gt;"",IF(E$2&lt;&gt;"",INDEX('Instrument History'!$1:$1048576,CcyPerBase!$B1085,CcyPerBase!E$3) / $C1085,""),"")</f>
        <v/>
      </c>
      <c r="F1085" s="5" t="str">
        <f>IF($A1085&lt;&gt;"",IF(F$2&lt;&gt;"",INDEX('Instrument History'!$1:$1048576,CcyPerBase!$B1085,CcyPerBase!F$3) / $C1085,""),"")</f>
        <v/>
      </c>
      <c r="G1085" s="5" t="str">
        <f>IF($A1085&lt;&gt;"",IF(G$2&lt;&gt;"",INDEX('Instrument History'!$1:$1048576,CcyPerBase!$B1085,CcyPerBase!G$3) / $C1085,""),"")</f>
        <v/>
      </c>
      <c r="H1085" s="5" t="str">
        <f>IF($A1085&lt;&gt;"",IF(H$2&lt;&gt;"",INDEX('Instrument History'!$1:$1048576,CcyPerBase!$B1085,CcyPerBase!H$3) / $C1085,""),"")</f>
        <v/>
      </c>
      <c r="I1085" s="5" t="str">
        <f>IF($A1085&lt;&gt;"",IF(I$2&lt;&gt;"",INDEX('Instrument History'!$1:$1048576,CcyPerBase!$B1085,CcyPerBase!I$3) / $C1085,""),"")</f>
        <v/>
      </c>
      <c r="J1085" s="5" t="str">
        <f>IF($A1085&lt;&gt;"",IF(J$2&lt;&gt;"",INDEX('Instrument History'!$1:$1048576,CcyPerBase!$B1085,CcyPerBase!J$3) / $C1085,""),"")</f>
        <v/>
      </c>
      <c r="K1085" s="5" t="str">
        <f>IF($A1085&lt;&gt;"",IF(K$2&lt;&gt;"",INDEX('Instrument History'!$1:$1048576,CcyPerBase!$B1085,CcyPerBase!K$3) / $C1085,""),"")</f>
        <v/>
      </c>
      <c r="L1085" s="5" t="str">
        <f>IF($A1085&lt;&gt;"",IF(L$2&lt;&gt;"",INDEX('Instrument History'!$1:$1048576,CcyPerBase!$B1085,CcyPerBase!L$3) / $C1085,""),"")</f>
        <v/>
      </c>
      <c r="M1085" s="5" t="str">
        <f>IF($A1085&lt;&gt;"",IF(M$2&lt;&gt;"",INDEX('Instrument History'!$1:$1048576,CcyPerBase!$B1085,CcyPerBase!M$3) / $C1085,""),"")</f>
        <v/>
      </c>
      <c r="N1085" s="5" t="str">
        <f>IF($A1085&lt;&gt;"",IF(N$2&lt;&gt;"",INDEX('Instrument History'!$1:$1048576,CcyPerBase!$B1085,CcyPerBase!N$3) / $C1085,""),"")</f>
        <v/>
      </c>
      <c r="O1085" s="5" t="str">
        <f>IF($A1085&lt;&gt;"",IF(O$2&lt;&gt;"",INDEX('Instrument History'!$1:$1048576,CcyPerBase!$B1085,CcyPerBase!O$3) / $C1085,""),"")</f>
        <v/>
      </c>
      <c r="P1085" s="5" t="str">
        <f>IF($A1085&lt;&gt;"",IF(P$2&lt;&gt;"",INDEX('Instrument History'!$1:$1048576,CcyPerBase!$B1085,CcyPerBase!P$3) / $C1085,""),"")</f>
        <v/>
      </c>
      <c r="Q1085" s="5" t="str">
        <f>IF($A1085&lt;&gt;"",IF(Q$2&lt;&gt;"",INDEX('Instrument History'!$1:$1048576,CcyPerBase!$B1085,CcyPerBase!Q$3) / $C1085,""),"")</f>
        <v/>
      </c>
      <c r="R1085" s="5" t="str">
        <f>IF($A1085&lt;&gt;"",IF(R$2&lt;&gt;"",INDEX('Instrument History'!$1:$1048576,CcyPerBase!$B1085,CcyPerBase!R$3) / $C1085,""),"")</f>
        <v/>
      </c>
      <c r="S1085" s="5" t="str">
        <f>IF($A1085&lt;&gt;"",IF(S$2&lt;&gt;"",INDEX('Instrument History'!$1:$1048576,CcyPerBase!$B1085,CcyPerBase!S$3) / $C1085,""),"")</f>
        <v/>
      </c>
      <c r="T1085" s="5" t="str">
        <f>IF($A1085&lt;&gt;"",IF(T$2&lt;&gt;"",INDEX('Instrument History'!$1:$1048576,CcyPerBase!$B1085,CcyPerBase!T$3) / $C1085,""),"")</f>
        <v/>
      </c>
      <c r="U1085" s="5" t="str">
        <f>IF($A1085&lt;&gt;"",IF(U$2&lt;&gt;"",INDEX('Instrument History'!$1:$1048576,CcyPerBase!$B1085,CcyPerBase!U$3) / $C1085,""),"")</f>
        <v/>
      </c>
      <c r="V1085" s="5" t="str">
        <f>IF($A1085&lt;&gt;"",IF(V$2&lt;&gt;"",INDEX('Instrument History'!$1:$1048576,CcyPerBase!$B1085,CcyPerBase!V$3) / $C1085,""),"")</f>
        <v/>
      </c>
      <c r="W1085" s="5" t="str">
        <f>IF($A1085&lt;&gt;"",IF(W$2&lt;&gt;"",INDEX('Instrument History'!$1:$1048576,CcyPerBase!$B1085,CcyPerBase!W$3) / $C1085,""),"")</f>
        <v/>
      </c>
      <c r="X1085" s="5" t="str">
        <f>IF($A1085&lt;&gt;"",IF(X$2&lt;&gt;"",INDEX('Instrument History'!$1:$1048576,CcyPerBase!$B1085,CcyPerBase!X$3) / $C1085,""),"")</f>
        <v/>
      </c>
    </row>
    <row r="1086" spans="1:24">
      <c r="A1086" s="12" t="str">
        <f>IF(A1085&lt;&gt;"",IF(A1085=$B$3,"",'Instrument History'!A1083),"")</f>
        <v/>
      </c>
      <c r="B1086" t="str">
        <f t="shared" si="17"/>
        <v/>
      </c>
      <c r="C1086" s="5" t="str">
        <f>IF(A1086&lt;&gt;"",INDEX('Instrument History'!$1:$1048576,CcyPerBase!B1086,CcyPerBase!$B$2),"")</f>
        <v/>
      </c>
      <c r="D1086" s="5" t="str">
        <f>IF($A1086&lt;&gt;"",INDEX('Instrument History'!$1:$1048576,CcyPerBase!$B1086,CcyPerBase!D$3) / $C1086,"")</f>
        <v/>
      </c>
      <c r="E1086" s="5" t="str">
        <f>IF($A1086&lt;&gt;"",IF(E$2&lt;&gt;"",INDEX('Instrument History'!$1:$1048576,CcyPerBase!$B1086,CcyPerBase!E$3) / $C1086,""),"")</f>
        <v/>
      </c>
      <c r="F1086" s="5" t="str">
        <f>IF($A1086&lt;&gt;"",IF(F$2&lt;&gt;"",INDEX('Instrument History'!$1:$1048576,CcyPerBase!$B1086,CcyPerBase!F$3) / $C1086,""),"")</f>
        <v/>
      </c>
      <c r="G1086" s="5" t="str">
        <f>IF($A1086&lt;&gt;"",IF(G$2&lt;&gt;"",INDEX('Instrument History'!$1:$1048576,CcyPerBase!$B1086,CcyPerBase!G$3) / $C1086,""),"")</f>
        <v/>
      </c>
      <c r="H1086" s="5" t="str">
        <f>IF($A1086&lt;&gt;"",IF(H$2&lt;&gt;"",INDEX('Instrument History'!$1:$1048576,CcyPerBase!$B1086,CcyPerBase!H$3) / $C1086,""),"")</f>
        <v/>
      </c>
      <c r="I1086" s="5" t="str">
        <f>IF($A1086&lt;&gt;"",IF(I$2&lt;&gt;"",INDEX('Instrument History'!$1:$1048576,CcyPerBase!$B1086,CcyPerBase!I$3) / $C1086,""),"")</f>
        <v/>
      </c>
      <c r="J1086" s="5" t="str">
        <f>IF($A1086&lt;&gt;"",IF(J$2&lt;&gt;"",INDEX('Instrument History'!$1:$1048576,CcyPerBase!$B1086,CcyPerBase!J$3) / $C1086,""),"")</f>
        <v/>
      </c>
      <c r="K1086" s="5" t="str">
        <f>IF($A1086&lt;&gt;"",IF(K$2&lt;&gt;"",INDEX('Instrument History'!$1:$1048576,CcyPerBase!$B1086,CcyPerBase!K$3) / $C1086,""),"")</f>
        <v/>
      </c>
      <c r="L1086" s="5" t="str">
        <f>IF($A1086&lt;&gt;"",IF(L$2&lt;&gt;"",INDEX('Instrument History'!$1:$1048576,CcyPerBase!$B1086,CcyPerBase!L$3) / $C1086,""),"")</f>
        <v/>
      </c>
      <c r="M1086" s="5" t="str">
        <f>IF($A1086&lt;&gt;"",IF(M$2&lt;&gt;"",INDEX('Instrument History'!$1:$1048576,CcyPerBase!$B1086,CcyPerBase!M$3) / $C1086,""),"")</f>
        <v/>
      </c>
      <c r="N1086" s="5" t="str">
        <f>IF($A1086&lt;&gt;"",IF(N$2&lt;&gt;"",INDEX('Instrument History'!$1:$1048576,CcyPerBase!$B1086,CcyPerBase!N$3) / $C1086,""),"")</f>
        <v/>
      </c>
      <c r="O1086" s="5" t="str">
        <f>IF($A1086&lt;&gt;"",IF(O$2&lt;&gt;"",INDEX('Instrument History'!$1:$1048576,CcyPerBase!$B1086,CcyPerBase!O$3) / $C1086,""),"")</f>
        <v/>
      </c>
      <c r="P1086" s="5" t="str">
        <f>IF($A1086&lt;&gt;"",IF(P$2&lt;&gt;"",INDEX('Instrument History'!$1:$1048576,CcyPerBase!$B1086,CcyPerBase!P$3) / $C1086,""),"")</f>
        <v/>
      </c>
      <c r="Q1086" s="5" t="str">
        <f>IF($A1086&lt;&gt;"",IF(Q$2&lt;&gt;"",INDEX('Instrument History'!$1:$1048576,CcyPerBase!$B1086,CcyPerBase!Q$3) / $C1086,""),"")</f>
        <v/>
      </c>
      <c r="R1086" s="5" t="str">
        <f>IF($A1086&lt;&gt;"",IF(R$2&lt;&gt;"",INDEX('Instrument History'!$1:$1048576,CcyPerBase!$B1086,CcyPerBase!R$3) / $C1086,""),"")</f>
        <v/>
      </c>
      <c r="S1086" s="5" t="str">
        <f>IF($A1086&lt;&gt;"",IF(S$2&lt;&gt;"",INDEX('Instrument History'!$1:$1048576,CcyPerBase!$B1086,CcyPerBase!S$3) / $C1086,""),"")</f>
        <v/>
      </c>
      <c r="T1086" s="5" t="str">
        <f>IF($A1086&lt;&gt;"",IF(T$2&lt;&gt;"",INDEX('Instrument History'!$1:$1048576,CcyPerBase!$B1086,CcyPerBase!T$3) / $C1086,""),"")</f>
        <v/>
      </c>
      <c r="U1086" s="5" t="str">
        <f>IF($A1086&lt;&gt;"",IF(U$2&lt;&gt;"",INDEX('Instrument History'!$1:$1048576,CcyPerBase!$B1086,CcyPerBase!U$3) / $C1086,""),"")</f>
        <v/>
      </c>
      <c r="V1086" s="5" t="str">
        <f>IF($A1086&lt;&gt;"",IF(V$2&lt;&gt;"",INDEX('Instrument History'!$1:$1048576,CcyPerBase!$B1086,CcyPerBase!V$3) / $C1086,""),"")</f>
        <v/>
      </c>
      <c r="W1086" s="5" t="str">
        <f>IF($A1086&lt;&gt;"",IF(W$2&lt;&gt;"",INDEX('Instrument History'!$1:$1048576,CcyPerBase!$B1086,CcyPerBase!W$3) / $C1086,""),"")</f>
        <v/>
      </c>
      <c r="X1086" s="5" t="str">
        <f>IF($A1086&lt;&gt;"",IF(X$2&lt;&gt;"",INDEX('Instrument History'!$1:$1048576,CcyPerBase!$B1086,CcyPerBase!X$3) / $C1086,""),"")</f>
        <v/>
      </c>
    </row>
    <row r="1087" spans="1:24">
      <c r="A1087" s="12" t="str">
        <f>IF(A1086&lt;&gt;"",IF(A1086=$B$3,"",'Instrument History'!A1084),"")</f>
        <v/>
      </c>
      <c r="B1087" t="str">
        <f t="shared" si="17"/>
        <v/>
      </c>
      <c r="C1087" s="5" t="str">
        <f>IF(A1087&lt;&gt;"",INDEX('Instrument History'!$1:$1048576,CcyPerBase!B1087,CcyPerBase!$B$2),"")</f>
        <v/>
      </c>
      <c r="D1087" s="5" t="str">
        <f>IF($A1087&lt;&gt;"",INDEX('Instrument History'!$1:$1048576,CcyPerBase!$B1087,CcyPerBase!D$3) / $C1087,"")</f>
        <v/>
      </c>
      <c r="E1087" s="5" t="str">
        <f>IF($A1087&lt;&gt;"",IF(E$2&lt;&gt;"",INDEX('Instrument History'!$1:$1048576,CcyPerBase!$B1087,CcyPerBase!E$3) / $C1087,""),"")</f>
        <v/>
      </c>
      <c r="F1087" s="5" t="str">
        <f>IF($A1087&lt;&gt;"",IF(F$2&lt;&gt;"",INDEX('Instrument History'!$1:$1048576,CcyPerBase!$B1087,CcyPerBase!F$3) / $C1087,""),"")</f>
        <v/>
      </c>
      <c r="G1087" s="5" t="str">
        <f>IF($A1087&lt;&gt;"",IF(G$2&lt;&gt;"",INDEX('Instrument History'!$1:$1048576,CcyPerBase!$B1087,CcyPerBase!G$3) / $C1087,""),"")</f>
        <v/>
      </c>
      <c r="H1087" s="5" t="str">
        <f>IF($A1087&lt;&gt;"",IF(H$2&lt;&gt;"",INDEX('Instrument History'!$1:$1048576,CcyPerBase!$B1087,CcyPerBase!H$3) / $C1087,""),"")</f>
        <v/>
      </c>
      <c r="I1087" s="5" t="str">
        <f>IF($A1087&lt;&gt;"",IF(I$2&lt;&gt;"",INDEX('Instrument History'!$1:$1048576,CcyPerBase!$B1087,CcyPerBase!I$3) / $C1087,""),"")</f>
        <v/>
      </c>
      <c r="J1087" s="5" t="str">
        <f>IF($A1087&lt;&gt;"",IF(J$2&lt;&gt;"",INDEX('Instrument History'!$1:$1048576,CcyPerBase!$B1087,CcyPerBase!J$3) / $C1087,""),"")</f>
        <v/>
      </c>
      <c r="K1087" s="5" t="str">
        <f>IF($A1087&lt;&gt;"",IF(K$2&lt;&gt;"",INDEX('Instrument History'!$1:$1048576,CcyPerBase!$B1087,CcyPerBase!K$3) / $C1087,""),"")</f>
        <v/>
      </c>
      <c r="L1087" s="5" t="str">
        <f>IF($A1087&lt;&gt;"",IF(L$2&lt;&gt;"",INDEX('Instrument History'!$1:$1048576,CcyPerBase!$B1087,CcyPerBase!L$3) / $C1087,""),"")</f>
        <v/>
      </c>
      <c r="M1087" s="5" t="str">
        <f>IF($A1087&lt;&gt;"",IF(M$2&lt;&gt;"",INDEX('Instrument History'!$1:$1048576,CcyPerBase!$B1087,CcyPerBase!M$3) / $C1087,""),"")</f>
        <v/>
      </c>
      <c r="N1087" s="5" t="str">
        <f>IF($A1087&lt;&gt;"",IF(N$2&lt;&gt;"",INDEX('Instrument History'!$1:$1048576,CcyPerBase!$B1087,CcyPerBase!N$3) / $C1087,""),"")</f>
        <v/>
      </c>
      <c r="O1087" s="5" t="str">
        <f>IF($A1087&lt;&gt;"",IF(O$2&lt;&gt;"",INDEX('Instrument History'!$1:$1048576,CcyPerBase!$B1087,CcyPerBase!O$3) / $C1087,""),"")</f>
        <v/>
      </c>
      <c r="P1087" s="5" t="str">
        <f>IF($A1087&lt;&gt;"",IF(P$2&lt;&gt;"",INDEX('Instrument History'!$1:$1048576,CcyPerBase!$B1087,CcyPerBase!P$3) / $C1087,""),"")</f>
        <v/>
      </c>
      <c r="Q1087" s="5" t="str">
        <f>IF($A1087&lt;&gt;"",IF(Q$2&lt;&gt;"",INDEX('Instrument History'!$1:$1048576,CcyPerBase!$B1087,CcyPerBase!Q$3) / $C1087,""),"")</f>
        <v/>
      </c>
      <c r="R1087" s="5" t="str">
        <f>IF($A1087&lt;&gt;"",IF(R$2&lt;&gt;"",INDEX('Instrument History'!$1:$1048576,CcyPerBase!$B1087,CcyPerBase!R$3) / $C1087,""),"")</f>
        <v/>
      </c>
      <c r="S1087" s="5" t="str">
        <f>IF($A1087&lt;&gt;"",IF(S$2&lt;&gt;"",INDEX('Instrument History'!$1:$1048576,CcyPerBase!$B1087,CcyPerBase!S$3) / $C1087,""),"")</f>
        <v/>
      </c>
      <c r="T1087" s="5" t="str">
        <f>IF($A1087&lt;&gt;"",IF(T$2&lt;&gt;"",INDEX('Instrument History'!$1:$1048576,CcyPerBase!$B1087,CcyPerBase!T$3) / $C1087,""),"")</f>
        <v/>
      </c>
      <c r="U1087" s="5" t="str">
        <f>IF($A1087&lt;&gt;"",IF(U$2&lt;&gt;"",INDEX('Instrument History'!$1:$1048576,CcyPerBase!$B1087,CcyPerBase!U$3) / $C1087,""),"")</f>
        <v/>
      </c>
      <c r="V1087" s="5" t="str">
        <f>IF($A1087&lt;&gt;"",IF(V$2&lt;&gt;"",INDEX('Instrument History'!$1:$1048576,CcyPerBase!$B1087,CcyPerBase!V$3) / $C1087,""),"")</f>
        <v/>
      </c>
      <c r="W1087" s="5" t="str">
        <f>IF($A1087&lt;&gt;"",IF(W$2&lt;&gt;"",INDEX('Instrument History'!$1:$1048576,CcyPerBase!$B1087,CcyPerBase!W$3) / $C1087,""),"")</f>
        <v/>
      </c>
      <c r="X1087" s="5" t="str">
        <f>IF($A1087&lt;&gt;"",IF(X$2&lt;&gt;"",INDEX('Instrument History'!$1:$1048576,CcyPerBase!$B1087,CcyPerBase!X$3) / $C1087,""),"")</f>
        <v/>
      </c>
    </row>
    <row r="1088" spans="1:24">
      <c r="A1088" s="12" t="str">
        <f>IF(A1087&lt;&gt;"",IF(A1087=$B$3,"",'Instrument History'!A1085),"")</f>
        <v/>
      </c>
      <c r="B1088" t="str">
        <f t="shared" si="17"/>
        <v/>
      </c>
      <c r="C1088" s="5" t="str">
        <f>IF(A1088&lt;&gt;"",INDEX('Instrument History'!$1:$1048576,CcyPerBase!B1088,CcyPerBase!$B$2),"")</f>
        <v/>
      </c>
      <c r="D1088" s="5" t="str">
        <f>IF($A1088&lt;&gt;"",INDEX('Instrument History'!$1:$1048576,CcyPerBase!$B1088,CcyPerBase!D$3) / $C1088,"")</f>
        <v/>
      </c>
      <c r="E1088" s="5" t="str">
        <f>IF($A1088&lt;&gt;"",IF(E$2&lt;&gt;"",INDEX('Instrument History'!$1:$1048576,CcyPerBase!$B1088,CcyPerBase!E$3) / $C1088,""),"")</f>
        <v/>
      </c>
      <c r="F1088" s="5" t="str">
        <f>IF($A1088&lt;&gt;"",IF(F$2&lt;&gt;"",INDEX('Instrument History'!$1:$1048576,CcyPerBase!$B1088,CcyPerBase!F$3) / $C1088,""),"")</f>
        <v/>
      </c>
      <c r="G1088" s="5" t="str">
        <f>IF($A1088&lt;&gt;"",IF(G$2&lt;&gt;"",INDEX('Instrument History'!$1:$1048576,CcyPerBase!$B1088,CcyPerBase!G$3) / $C1088,""),"")</f>
        <v/>
      </c>
      <c r="H1088" s="5" t="str">
        <f>IF($A1088&lt;&gt;"",IF(H$2&lt;&gt;"",INDEX('Instrument History'!$1:$1048576,CcyPerBase!$B1088,CcyPerBase!H$3) / $C1088,""),"")</f>
        <v/>
      </c>
      <c r="I1088" s="5" t="str">
        <f>IF($A1088&lt;&gt;"",IF(I$2&lt;&gt;"",INDEX('Instrument History'!$1:$1048576,CcyPerBase!$B1088,CcyPerBase!I$3) / $C1088,""),"")</f>
        <v/>
      </c>
      <c r="J1088" s="5" t="str">
        <f>IF($A1088&lt;&gt;"",IF(J$2&lt;&gt;"",INDEX('Instrument History'!$1:$1048576,CcyPerBase!$B1088,CcyPerBase!J$3) / $C1088,""),"")</f>
        <v/>
      </c>
      <c r="K1088" s="5" t="str">
        <f>IF($A1088&lt;&gt;"",IF(K$2&lt;&gt;"",INDEX('Instrument History'!$1:$1048576,CcyPerBase!$B1088,CcyPerBase!K$3) / $C1088,""),"")</f>
        <v/>
      </c>
      <c r="L1088" s="5" t="str">
        <f>IF($A1088&lt;&gt;"",IF(L$2&lt;&gt;"",INDEX('Instrument History'!$1:$1048576,CcyPerBase!$B1088,CcyPerBase!L$3) / $C1088,""),"")</f>
        <v/>
      </c>
      <c r="M1088" s="5" t="str">
        <f>IF($A1088&lt;&gt;"",IF(M$2&lt;&gt;"",INDEX('Instrument History'!$1:$1048576,CcyPerBase!$B1088,CcyPerBase!M$3) / $C1088,""),"")</f>
        <v/>
      </c>
      <c r="N1088" s="5" t="str">
        <f>IF($A1088&lt;&gt;"",IF(N$2&lt;&gt;"",INDEX('Instrument History'!$1:$1048576,CcyPerBase!$B1088,CcyPerBase!N$3) / $C1088,""),"")</f>
        <v/>
      </c>
      <c r="O1088" s="5" t="str">
        <f>IF($A1088&lt;&gt;"",IF(O$2&lt;&gt;"",INDEX('Instrument History'!$1:$1048576,CcyPerBase!$B1088,CcyPerBase!O$3) / $C1088,""),"")</f>
        <v/>
      </c>
      <c r="P1088" s="5" t="str">
        <f>IF($A1088&lt;&gt;"",IF(P$2&lt;&gt;"",INDEX('Instrument History'!$1:$1048576,CcyPerBase!$B1088,CcyPerBase!P$3) / $C1088,""),"")</f>
        <v/>
      </c>
      <c r="Q1088" s="5" t="str">
        <f>IF($A1088&lt;&gt;"",IF(Q$2&lt;&gt;"",INDEX('Instrument History'!$1:$1048576,CcyPerBase!$B1088,CcyPerBase!Q$3) / $C1088,""),"")</f>
        <v/>
      </c>
      <c r="R1088" s="5" t="str">
        <f>IF($A1088&lt;&gt;"",IF(R$2&lt;&gt;"",INDEX('Instrument History'!$1:$1048576,CcyPerBase!$B1088,CcyPerBase!R$3) / $C1088,""),"")</f>
        <v/>
      </c>
      <c r="S1088" s="5" t="str">
        <f>IF($A1088&lt;&gt;"",IF(S$2&lt;&gt;"",INDEX('Instrument History'!$1:$1048576,CcyPerBase!$B1088,CcyPerBase!S$3) / $C1088,""),"")</f>
        <v/>
      </c>
      <c r="T1088" s="5" t="str">
        <f>IF($A1088&lt;&gt;"",IF(T$2&lt;&gt;"",INDEX('Instrument History'!$1:$1048576,CcyPerBase!$B1088,CcyPerBase!T$3) / $C1088,""),"")</f>
        <v/>
      </c>
      <c r="U1088" s="5" t="str">
        <f>IF($A1088&lt;&gt;"",IF(U$2&lt;&gt;"",INDEX('Instrument History'!$1:$1048576,CcyPerBase!$B1088,CcyPerBase!U$3) / $C1088,""),"")</f>
        <v/>
      </c>
      <c r="V1088" s="5" t="str">
        <f>IF($A1088&lt;&gt;"",IF(V$2&lt;&gt;"",INDEX('Instrument History'!$1:$1048576,CcyPerBase!$B1088,CcyPerBase!V$3) / $C1088,""),"")</f>
        <v/>
      </c>
      <c r="W1088" s="5" t="str">
        <f>IF($A1088&lt;&gt;"",IF(W$2&lt;&gt;"",INDEX('Instrument History'!$1:$1048576,CcyPerBase!$B1088,CcyPerBase!W$3) / $C1088,""),"")</f>
        <v/>
      </c>
      <c r="X1088" s="5" t="str">
        <f>IF($A1088&lt;&gt;"",IF(X$2&lt;&gt;"",INDEX('Instrument History'!$1:$1048576,CcyPerBase!$B1088,CcyPerBase!X$3) / $C1088,""),"")</f>
        <v/>
      </c>
    </row>
    <row r="1089" spans="1:24">
      <c r="A1089" s="12" t="str">
        <f>IF(A1088&lt;&gt;"",IF(A1088=$B$3,"",'Instrument History'!A1086),"")</f>
        <v/>
      </c>
      <c r="B1089" t="str">
        <f t="shared" si="17"/>
        <v/>
      </c>
      <c r="C1089" s="5" t="str">
        <f>IF(A1089&lt;&gt;"",INDEX('Instrument History'!$1:$1048576,CcyPerBase!B1089,CcyPerBase!$B$2),"")</f>
        <v/>
      </c>
      <c r="D1089" s="5" t="str">
        <f>IF($A1089&lt;&gt;"",INDEX('Instrument History'!$1:$1048576,CcyPerBase!$B1089,CcyPerBase!D$3) / $C1089,"")</f>
        <v/>
      </c>
      <c r="E1089" s="5" t="str">
        <f>IF($A1089&lt;&gt;"",IF(E$2&lt;&gt;"",INDEX('Instrument History'!$1:$1048576,CcyPerBase!$B1089,CcyPerBase!E$3) / $C1089,""),"")</f>
        <v/>
      </c>
      <c r="F1089" s="5" t="str">
        <f>IF($A1089&lt;&gt;"",IF(F$2&lt;&gt;"",INDEX('Instrument History'!$1:$1048576,CcyPerBase!$B1089,CcyPerBase!F$3) / $C1089,""),"")</f>
        <v/>
      </c>
      <c r="G1089" s="5" t="str">
        <f>IF($A1089&lt;&gt;"",IF(G$2&lt;&gt;"",INDEX('Instrument History'!$1:$1048576,CcyPerBase!$B1089,CcyPerBase!G$3) / $C1089,""),"")</f>
        <v/>
      </c>
      <c r="H1089" s="5" t="str">
        <f>IF($A1089&lt;&gt;"",IF(H$2&lt;&gt;"",INDEX('Instrument History'!$1:$1048576,CcyPerBase!$B1089,CcyPerBase!H$3) / $C1089,""),"")</f>
        <v/>
      </c>
      <c r="I1089" s="5" t="str">
        <f>IF($A1089&lt;&gt;"",IF(I$2&lt;&gt;"",INDEX('Instrument History'!$1:$1048576,CcyPerBase!$B1089,CcyPerBase!I$3) / $C1089,""),"")</f>
        <v/>
      </c>
      <c r="J1089" s="5" t="str">
        <f>IF($A1089&lt;&gt;"",IF(J$2&lt;&gt;"",INDEX('Instrument History'!$1:$1048576,CcyPerBase!$B1089,CcyPerBase!J$3) / $C1089,""),"")</f>
        <v/>
      </c>
      <c r="K1089" s="5" t="str">
        <f>IF($A1089&lt;&gt;"",IF(K$2&lt;&gt;"",INDEX('Instrument History'!$1:$1048576,CcyPerBase!$B1089,CcyPerBase!K$3) / $C1089,""),"")</f>
        <v/>
      </c>
      <c r="L1089" s="5" t="str">
        <f>IF($A1089&lt;&gt;"",IF(L$2&lt;&gt;"",INDEX('Instrument History'!$1:$1048576,CcyPerBase!$B1089,CcyPerBase!L$3) / $C1089,""),"")</f>
        <v/>
      </c>
      <c r="M1089" s="5" t="str">
        <f>IF($A1089&lt;&gt;"",IF(M$2&lt;&gt;"",INDEX('Instrument History'!$1:$1048576,CcyPerBase!$B1089,CcyPerBase!M$3) / $C1089,""),"")</f>
        <v/>
      </c>
      <c r="N1089" s="5" t="str">
        <f>IF($A1089&lt;&gt;"",IF(N$2&lt;&gt;"",INDEX('Instrument History'!$1:$1048576,CcyPerBase!$B1089,CcyPerBase!N$3) / $C1089,""),"")</f>
        <v/>
      </c>
      <c r="O1089" s="5" t="str">
        <f>IF($A1089&lt;&gt;"",IF(O$2&lt;&gt;"",INDEX('Instrument History'!$1:$1048576,CcyPerBase!$B1089,CcyPerBase!O$3) / $C1089,""),"")</f>
        <v/>
      </c>
      <c r="P1089" s="5" t="str">
        <f>IF($A1089&lt;&gt;"",IF(P$2&lt;&gt;"",INDEX('Instrument History'!$1:$1048576,CcyPerBase!$B1089,CcyPerBase!P$3) / $C1089,""),"")</f>
        <v/>
      </c>
      <c r="Q1089" s="5" t="str">
        <f>IF($A1089&lt;&gt;"",IF(Q$2&lt;&gt;"",INDEX('Instrument History'!$1:$1048576,CcyPerBase!$B1089,CcyPerBase!Q$3) / $C1089,""),"")</f>
        <v/>
      </c>
      <c r="R1089" s="5" t="str">
        <f>IF($A1089&lt;&gt;"",IF(R$2&lt;&gt;"",INDEX('Instrument History'!$1:$1048576,CcyPerBase!$B1089,CcyPerBase!R$3) / $C1089,""),"")</f>
        <v/>
      </c>
      <c r="S1089" s="5" t="str">
        <f>IF($A1089&lt;&gt;"",IF(S$2&lt;&gt;"",INDEX('Instrument History'!$1:$1048576,CcyPerBase!$B1089,CcyPerBase!S$3) / $C1089,""),"")</f>
        <v/>
      </c>
      <c r="T1089" s="5" t="str">
        <f>IF($A1089&lt;&gt;"",IF(T$2&lt;&gt;"",INDEX('Instrument History'!$1:$1048576,CcyPerBase!$B1089,CcyPerBase!T$3) / $C1089,""),"")</f>
        <v/>
      </c>
      <c r="U1089" s="5" t="str">
        <f>IF($A1089&lt;&gt;"",IF(U$2&lt;&gt;"",INDEX('Instrument History'!$1:$1048576,CcyPerBase!$B1089,CcyPerBase!U$3) / $C1089,""),"")</f>
        <v/>
      </c>
      <c r="V1089" s="5" t="str">
        <f>IF($A1089&lt;&gt;"",IF(V$2&lt;&gt;"",INDEX('Instrument History'!$1:$1048576,CcyPerBase!$B1089,CcyPerBase!V$3) / $C1089,""),"")</f>
        <v/>
      </c>
      <c r="W1089" s="5" t="str">
        <f>IF($A1089&lt;&gt;"",IF(W$2&lt;&gt;"",INDEX('Instrument History'!$1:$1048576,CcyPerBase!$B1089,CcyPerBase!W$3) / $C1089,""),"")</f>
        <v/>
      </c>
      <c r="X1089" s="5" t="str">
        <f>IF($A1089&lt;&gt;"",IF(X$2&lt;&gt;"",INDEX('Instrument History'!$1:$1048576,CcyPerBase!$B1089,CcyPerBase!X$3) / $C1089,""),"")</f>
        <v/>
      </c>
    </row>
    <row r="1090" spans="1:24">
      <c r="A1090" s="12" t="str">
        <f>IF(A1089&lt;&gt;"",IF(A1089=$B$3,"",'Instrument History'!A1087),"")</f>
        <v/>
      </c>
      <c r="B1090" t="str">
        <f t="shared" si="17"/>
        <v/>
      </c>
      <c r="C1090" s="5" t="str">
        <f>IF(A1090&lt;&gt;"",INDEX('Instrument History'!$1:$1048576,CcyPerBase!B1090,CcyPerBase!$B$2),"")</f>
        <v/>
      </c>
      <c r="D1090" s="5" t="str">
        <f>IF($A1090&lt;&gt;"",INDEX('Instrument History'!$1:$1048576,CcyPerBase!$B1090,CcyPerBase!D$3) / $C1090,"")</f>
        <v/>
      </c>
      <c r="E1090" s="5" t="str">
        <f>IF($A1090&lt;&gt;"",IF(E$2&lt;&gt;"",INDEX('Instrument History'!$1:$1048576,CcyPerBase!$B1090,CcyPerBase!E$3) / $C1090,""),"")</f>
        <v/>
      </c>
      <c r="F1090" s="5" t="str">
        <f>IF($A1090&lt;&gt;"",IF(F$2&lt;&gt;"",INDEX('Instrument History'!$1:$1048576,CcyPerBase!$B1090,CcyPerBase!F$3) / $C1090,""),"")</f>
        <v/>
      </c>
      <c r="G1090" s="5" t="str">
        <f>IF($A1090&lt;&gt;"",IF(G$2&lt;&gt;"",INDEX('Instrument History'!$1:$1048576,CcyPerBase!$B1090,CcyPerBase!G$3) / $C1090,""),"")</f>
        <v/>
      </c>
      <c r="H1090" s="5" t="str">
        <f>IF($A1090&lt;&gt;"",IF(H$2&lt;&gt;"",INDEX('Instrument History'!$1:$1048576,CcyPerBase!$B1090,CcyPerBase!H$3) / $C1090,""),"")</f>
        <v/>
      </c>
      <c r="I1090" s="5" t="str">
        <f>IF($A1090&lt;&gt;"",IF(I$2&lt;&gt;"",INDEX('Instrument History'!$1:$1048576,CcyPerBase!$B1090,CcyPerBase!I$3) / $C1090,""),"")</f>
        <v/>
      </c>
      <c r="J1090" s="5" t="str">
        <f>IF($A1090&lt;&gt;"",IF(J$2&lt;&gt;"",INDEX('Instrument History'!$1:$1048576,CcyPerBase!$B1090,CcyPerBase!J$3) / $C1090,""),"")</f>
        <v/>
      </c>
      <c r="K1090" s="5" t="str">
        <f>IF($A1090&lt;&gt;"",IF(K$2&lt;&gt;"",INDEX('Instrument History'!$1:$1048576,CcyPerBase!$B1090,CcyPerBase!K$3) / $C1090,""),"")</f>
        <v/>
      </c>
      <c r="L1090" s="5" t="str">
        <f>IF($A1090&lt;&gt;"",IF(L$2&lt;&gt;"",INDEX('Instrument History'!$1:$1048576,CcyPerBase!$B1090,CcyPerBase!L$3) / $C1090,""),"")</f>
        <v/>
      </c>
      <c r="M1090" s="5" t="str">
        <f>IF($A1090&lt;&gt;"",IF(M$2&lt;&gt;"",INDEX('Instrument History'!$1:$1048576,CcyPerBase!$B1090,CcyPerBase!M$3) / $C1090,""),"")</f>
        <v/>
      </c>
      <c r="N1090" s="5" t="str">
        <f>IF($A1090&lt;&gt;"",IF(N$2&lt;&gt;"",INDEX('Instrument History'!$1:$1048576,CcyPerBase!$B1090,CcyPerBase!N$3) / $C1090,""),"")</f>
        <v/>
      </c>
      <c r="O1090" s="5" t="str">
        <f>IF($A1090&lt;&gt;"",IF(O$2&lt;&gt;"",INDEX('Instrument History'!$1:$1048576,CcyPerBase!$B1090,CcyPerBase!O$3) / $C1090,""),"")</f>
        <v/>
      </c>
      <c r="P1090" s="5" t="str">
        <f>IF($A1090&lt;&gt;"",IF(P$2&lt;&gt;"",INDEX('Instrument History'!$1:$1048576,CcyPerBase!$B1090,CcyPerBase!P$3) / $C1090,""),"")</f>
        <v/>
      </c>
      <c r="Q1090" s="5" t="str">
        <f>IF($A1090&lt;&gt;"",IF(Q$2&lt;&gt;"",INDEX('Instrument History'!$1:$1048576,CcyPerBase!$B1090,CcyPerBase!Q$3) / $C1090,""),"")</f>
        <v/>
      </c>
      <c r="R1090" s="5" t="str">
        <f>IF($A1090&lt;&gt;"",IF(R$2&lt;&gt;"",INDEX('Instrument History'!$1:$1048576,CcyPerBase!$B1090,CcyPerBase!R$3) / $C1090,""),"")</f>
        <v/>
      </c>
      <c r="S1090" s="5" t="str">
        <f>IF($A1090&lt;&gt;"",IF(S$2&lt;&gt;"",INDEX('Instrument History'!$1:$1048576,CcyPerBase!$B1090,CcyPerBase!S$3) / $C1090,""),"")</f>
        <v/>
      </c>
      <c r="T1090" s="5" t="str">
        <f>IF($A1090&lt;&gt;"",IF(T$2&lt;&gt;"",INDEX('Instrument History'!$1:$1048576,CcyPerBase!$B1090,CcyPerBase!T$3) / $C1090,""),"")</f>
        <v/>
      </c>
      <c r="U1090" s="5" t="str">
        <f>IF($A1090&lt;&gt;"",IF(U$2&lt;&gt;"",INDEX('Instrument History'!$1:$1048576,CcyPerBase!$B1090,CcyPerBase!U$3) / $C1090,""),"")</f>
        <v/>
      </c>
      <c r="V1090" s="5" t="str">
        <f>IF($A1090&lt;&gt;"",IF(V$2&lt;&gt;"",INDEX('Instrument History'!$1:$1048576,CcyPerBase!$B1090,CcyPerBase!V$3) / $C1090,""),"")</f>
        <v/>
      </c>
      <c r="W1090" s="5" t="str">
        <f>IF($A1090&lt;&gt;"",IF(W$2&lt;&gt;"",INDEX('Instrument History'!$1:$1048576,CcyPerBase!$B1090,CcyPerBase!W$3) / $C1090,""),"")</f>
        <v/>
      </c>
      <c r="X1090" s="5" t="str">
        <f>IF($A1090&lt;&gt;"",IF(X$2&lt;&gt;"",INDEX('Instrument History'!$1:$1048576,CcyPerBase!$B1090,CcyPerBase!X$3) / $C1090,""),"")</f>
        <v/>
      </c>
    </row>
    <row r="1091" spans="1:24">
      <c r="A1091" s="12" t="str">
        <f>IF(A1090&lt;&gt;"",IF(A1090=$B$3,"",'Instrument History'!A1088),"")</f>
        <v/>
      </c>
      <c r="B1091" t="str">
        <f t="shared" si="17"/>
        <v/>
      </c>
      <c r="C1091" s="5" t="str">
        <f>IF(A1091&lt;&gt;"",INDEX('Instrument History'!$1:$1048576,CcyPerBase!B1091,CcyPerBase!$B$2),"")</f>
        <v/>
      </c>
      <c r="D1091" s="5" t="str">
        <f>IF($A1091&lt;&gt;"",INDEX('Instrument History'!$1:$1048576,CcyPerBase!$B1091,CcyPerBase!D$3) / $C1091,"")</f>
        <v/>
      </c>
      <c r="E1091" s="5" t="str">
        <f>IF($A1091&lt;&gt;"",IF(E$2&lt;&gt;"",INDEX('Instrument History'!$1:$1048576,CcyPerBase!$B1091,CcyPerBase!E$3) / $C1091,""),"")</f>
        <v/>
      </c>
      <c r="F1091" s="5" t="str">
        <f>IF($A1091&lt;&gt;"",IF(F$2&lt;&gt;"",INDEX('Instrument History'!$1:$1048576,CcyPerBase!$B1091,CcyPerBase!F$3) / $C1091,""),"")</f>
        <v/>
      </c>
      <c r="G1091" s="5" t="str">
        <f>IF($A1091&lt;&gt;"",IF(G$2&lt;&gt;"",INDEX('Instrument History'!$1:$1048576,CcyPerBase!$B1091,CcyPerBase!G$3) / $C1091,""),"")</f>
        <v/>
      </c>
      <c r="H1091" s="5" t="str">
        <f>IF($A1091&lt;&gt;"",IF(H$2&lt;&gt;"",INDEX('Instrument History'!$1:$1048576,CcyPerBase!$B1091,CcyPerBase!H$3) / $C1091,""),"")</f>
        <v/>
      </c>
      <c r="I1091" s="5" t="str">
        <f>IF($A1091&lt;&gt;"",IF(I$2&lt;&gt;"",INDEX('Instrument History'!$1:$1048576,CcyPerBase!$B1091,CcyPerBase!I$3) / $C1091,""),"")</f>
        <v/>
      </c>
      <c r="J1091" s="5" t="str">
        <f>IF($A1091&lt;&gt;"",IF(J$2&lt;&gt;"",INDEX('Instrument History'!$1:$1048576,CcyPerBase!$B1091,CcyPerBase!J$3) / $C1091,""),"")</f>
        <v/>
      </c>
      <c r="K1091" s="5" t="str">
        <f>IF($A1091&lt;&gt;"",IF(K$2&lt;&gt;"",INDEX('Instrument History'!$1:$1048576,CcyPerBase!$B1091,CcyPerBase!K$3) / $C1091,""),"")</f>
        <v/>
      </c>
      <c r="L1091" s="5" t="str">
        <f>IF($A1091&lt;&gt;"",IF(L$2&lt;&gt;"",INDEX('Instrument History'!$1:$1048576,CcyPerBase!$B1091,CcyPerBase!L$3) / $C1091,""),"")</f>
        <v/>
      </c>
      <c r="M1091" s="5" t="str">
        <f>IF($A1091&lt;&gt;"",IF(M$2&lt;&gt;"",INDEX('Instrument History'!$1:$1048576,CcyPerBase!$B1091,CcyPerBase!M$3) / $C1091,""),"")</f>
        <v/>
      </c>
      <c r="N1091" s="5" t="str">
        <f>IF($A1091&lt;&gt;"",IF(N$2&lt;&gt;"",INDEX('Instrument History'!$1:$1048576,CcyPerBase!$B1091,CcyPerBase!N$3) / $C1091,""),"")</f>
        <v/>
      </c>
      <c r="O1091" s="5" t="str">
        <f>IF($A1091&lt;&gt;"",IF(O$2&lt;&gt;"",INDEX('Instrument History'!$1:$1048576,CcyPerBase!$B1091,CcyPerBase!O$3) / $C1091,""),"")</f>
        <v/>
      </c>
      <c r="P1091" s="5" t="str">
        <f>IF($A1091&lt;&gt;"",IF(P$2&lt;&gt;"",INDEX('Instrument History'!$1:$1048576,CcyPerBase!$B1091,CcyPerBase!P$3) / $C1091,""),"")</f>
        <v/>
      </c>
      <c r="Q1091" s="5" t="str">
        <f>IF($A1091&lt;&gt;"",IF(Q$2&lt;&gt;"",INDEX('Instrument History'!$1:$1048576,CcyPerBase!$B1091,CcyPerBase!Q$3) / $C1091,""),"")</f>
        <v/>
      </c>
      <c r="R1091" s="5" t="str">
        <f>IF($A1091&lt;&gt;"",IF(R$2&lt;&gt;"",INDEX('Instrument History'!$1:$1048576,CcyPerBase!$B1091,CcyPerBase!R$3) / $C1091,""),"")</f>
        <v/>
      </c>
      <c r="S1091" s="5" t="str">
        <f>IF($A1091&lt;&gt;"",IF(S$2&lt;&gt;"",INDEX('Instrument History'!$1:$1048576,CcyPerBase!$B1091,CcyPerBase!S$3) / $C1091,""),"")</f>
        <v/>
      </c>
      <c r="T1091" s="5" t="str">
        <f>IF($A1091&lt;&gt;"",IF(T$2&lt;&gt;"",INDEX('Instrument History'!$1:$1048576,CcyPerBase!$B1091,CcyPerBase!T$3) / $C1091,""),"")</f>
        <v/>
      </c>
      <c r="U1091" s="5" t="str">
        <f>IF($A1091&lt;&gt;"",IF(U$2&lt;&gt;"",INDEX('Instrument History'!$1:$1048576,CcyPerBase!$B1091,CcyPerBase!U$3) / $C1091,""),"")</f>
        <v/>
      </c>
      <c r="V1091" s="5" t="str">
        <f>IF($A1091&lt;&gt;"",IF(V$2&lt;&gt;"",INDEX('Instrument History'!$1:$1048576,CcyPerBase!$B1091,CcyPerBase!V$3) / $C1091,""),"")</f>
        <v/>
      </c>
      <c r="W1091" s="5" t="str">
        <f>IF($A1091&lt;&gt;"",IF(W$2&lt;&gt;"",INDEX('Instrument History'!$1:$1048576,CcyPerBase!$B1091,CcyPerBase!W$3) / $C1091,""),"")</f>
        <v/>
      </c>
      <c r="X1091" s="5" t="str">
        <f>IF($A1091&lt;&gt;"",IF(X$2&lt;&gt;"",INDEX('Instrument History'!$1:$1048576,CcyPerBase!$B1091,CcyPerBase!X$3) / $C1091,""),"")</f>
        <v/>
      </c>
    </row>
    <row r="1092" spans="1:24">
      <c r="A1092" s="12" t="str">
        <f>IF(A1091&lt;&gt;"",IF(A1091=$B$3,"",'Instrument History'!A1089),"")</f>
        <v/>
      </c>
      <c r="B1092" t="str">
        <f t="shared" si="17"/>
        <v/>
      </c>
      <c r="C1092" s="5" t="str">
        <f>IF(A1092&lt;&gt;"",INDEX('Instrument History'!$1:$1048576,CcyPerBase!B1092,CcyPerBase!$B$2),"")</f>
        <v/>
      </c>
      <c r="D1092" s="5" t="str">
        <f>IF($A1092&lt;&gt;"",INDEX('Instrument History'!$1:$1048576,CcyPerBase!$B1092,CcyPerBase!D$3) / $C1092,"")</f>
        <v/>
      </c>
      <c r="E1092" s="5" t="str">
        <f>IF($A1092&lt;&gt;"",IF(E$2&lt;&gt;"",INDEX('Instrument History'!$1:$1048576,CcyPerBase!$B1092,CcyPerBase!E$3) / $C1092,""),"")</f>
        <v/>
      </c>
      <c r="F1092" s="5" t="str">
        <f>IF($A1092&lt;&gt;"",IF(F$2&lt;&gt;"",INDEX('Instrument History'!$1:$1048576,CcyPerBase!$B1092,CcyPerBase!F$3) / $C1092,""),"")</f>
        <v/>
      </c>
      <c r="G1092" s="5" t="str">
        <f>IF($A1092&lt;&gt;"",IF(G$2&lt;&gt;"",INDEX('Instrument History'!$1:$1048576,CcyPerBase!$B1092,CcyPerBase!G$3) / $C1092,""),"")</f>
        <v/>
      </c>
      <c r="H1092" s="5" t="str">
        <f>IF($A1092&lt;&gt;"",IF(H$2&lt;&gt;"",INDEX('Instrument History'!$1:$1048576,CcyPerBase!$B1092,CcyPerBase!H$3) / $C1092,""),"")</f>
        <v/>
      </c>
      <c r="I1092" s="5" t="str">
        <f>IF($A1092&lt;&gt;"",IF(I$2&lt;&gt;"",INDEX('Instrument History'!$1:$1048576,CcyPerBase!$B1092,CcyPerBase!I$3) / $C1092,""),"")</f>
        <v/>
      </c>
      <c r="J1092" s="5" t="str">
        <f>IF($A1092&lt;&gt;"",IF(J$2&lt;&gt;"",INDEX('Instrument History'!$1:$1048576,CcyPerBase!$B1092,CcyPerBase!J$3) / $C1092,""),"")</f>
        <v/>
      </c>
      <c r="K1092" s="5" t="str">
        <f>IF($A1092&lt;&gt;"",IF(K$2&lt;&gt;"",INDEX('Instrument History'!$1:$1048576,CcyPerBase!$B1092,CcyPerBase!K$3) / $C1092,""),"")</f>
        <v/>
      </c>
      <c r="L1092" s="5" t="str">
        <f>IF($A1092&lt;&gt;"",IF(L$2&lt;&gt;"",INDEX('Instrument History'!$1:$1048576,CcyPerBase!$B1092,CcyPerBase!L$3) / $C1092,""),"")</f>
        <v/>
      </c>
      <c r="M1092" s="5" t="str">
        <f>IF($A1092&lt;&gt;"",IF(M$2&lt;&gt;"",INDEX('Instrument History'!$1:$1048576,CcyPerBase!$B1092,CcyPerBase!M$3) / $C1092,""),"")</f>
        <v/>
      </c>
      <c r="N1092" s="5" t="str">
        <f>IF($A1092&lt;&gt;"",IF(N$2&lt;&gt;"",INDEX('Instrument History'!$1:$1048576,CcyPerBase!$B1092,CcyPerBase!N$3) / $C1092,""),"")</f>
        <v/>
      </c>
      <c r="O1092" s="5" t="str">
        <f>IF($A1092&lt;&gt;"",IF(O$2&lt;&gt;"",INDEX('Instrument History'!$1:$1048576,CcyPerBase!$B1092,CcyPerBase!O$3) / $C1092,""),"")</f>
        <v/>
      </c>
      <c r="P1092" s="5" t="str">
        <f>IF($A1092&lt;&gt;"",IF(P$2&lt;&gt;"",INDEX('Instrument History'!$1:$1048576,CcyPerBase!$B1092,CcyPerBase!P$3) / $C1092,""),"")</f>
        <v/>
      </c>
      <c r="Q1092" s="5" t="str">
        <f>IF($A1092&lt;&gt;"",IF(Q$2&lt;&gt;"",INDEX('Instrument History'!$1:$1048576,CcyPerBase!$B1092,CcyPerBase!Q$3) / $C1092,""),"")</f>
        <v/>
      </c>
      <c r="R1092" s="5" t="str">
        <f>IF($A1092&lt;&gt;"",IF(R$2&lt;&gt;"",INDEX('Instrument History'!$1:$1048576,CcyPerBase!$B1092,CcyPerBase!R$3) / $C1092,""),"")</f>
        <v/>
      </c>
      <c r="S1092" s="5" t="str">
        <f>IF($A1092&lt;&gt;"",IF(S$2&lt;&gt;"",INDEX('Instrument History'!$1:$1048576,CcyPerBase!$B1092,CcyPerBase!S$3) / $C1092,""),"")</f>
        <v/>
      </c>
      <c r="T1092" s="5" t="str">
        <f>IF($A1092&lt;&gt;"",IF(T$2&lt;&gt;"",INDEX('Instrument History'!$1:$1048576,CcyPerBase!$B1092,CcyPerBase!T$3) / $C1092,""),"")</f>
        <v/>
      </c>
      <c r="U1092" s="5" t="str">
        <f>IF($A1092&lt;&gt;"",IF(U$2&lt;&gt;"",INDEX('Instrument History'!$1:$1048576,CcyPerBase!$B1092,CcyPerBase!U$3) / $C1092,""),"")</f>
        <v/>
      </c>
      <c r="V1092" s="5" t="str">
        <f>IF($A1092&lt;&gt;"",IF(V$2&lt;&gt;"",INDEX('Instrument History'!$1:$1048576,CcyPerBase!$B1092,CcyPerBase!V$3) / $C1092,""),"")</f>
        <v/>
      </c>
      <c r="W1092" s="5" t="str">
        <f>IF($A1092&lt;&gt;"",IF(W$2&lt;&gt;"",INDEX('Instrument History'!$1:$1048576,CcyPerBase!$B1092,CcyPerBase!W$3) / $C1092,""),"")</f>
        <v/>
      </c>
      <c r="X1092" s="5" t="str">
        <f>IF($A1092&lt;&gt;"",IF(X$2&lt;&gt;"",INDEX('Instrument History'!$1:$1048576,CcyPerBase!$B1092,CcyPerBase!X$3) / $C1092,""),"")</f>
        <v/>
      </c>
    </row>
    <row r="1093" spans="1:24">
      <c r="A1093" s="12" t="str">
        <f>IF(A1092&lt;&gt;"",IF(A1092=$B$3,"",'Instrument History'!A1090),"")</f>
        <v/>
      </c>
      <c r="B1093" t="str">
        <f t="shared" si="17"/>
        <v/>
      </c>
      <c r="C1093" s="5" t="str">
        <f>IF(A1093&lt;&gt;"",INDEX('Instrument History'!$1:$1048576,CcyPerBase!B1093,CcyPerBase!$B$2),"")</f>
        <v/>
      </c>
      <c r="D1093" s="5" t="str">
        <f>IF($A1093&lt;&gt;"",INDEX('Instrument History'!$1:$1048576,CcyPerBase!$B1093,CcyPerBase!D$3) / $C1093,"")</f>
        <v/>
      </c>
      <c r="E1093" s="5" t="str">
        <f>IF($A1093&lt;&gt;"",IF(E$2&lt;&gt;"",INDEX('Instrument History'!$1:$1048576,CcyPerBase!$B1093,CcyPerBase!E$3) / $C1093,""),"")</f>
        <v/>
      </c>
      <c r="F1093" s="5" t="str">
        <f>IF($A1093&lt;&gt;"",IF(F$2&lt;&gt;"",INDEX('Instrument History'!$1:$1048576,CcyPerBase!$B1093,CcyPerBase!F$3) / $C1093,""),"")</f>
        <v/>
      </c>
      <c r="G1093" s="5" t="str">
        <f>IF($A1093&lt;&gt;"",IF(G$2&lt;&gt;"",INDEX('Instrument History'!$1:$1048576,CcyPerBase!$B1093,CcyPerBase!G$3) / $C1093,""),"")</f>
        <v/>
      </c>
      <c r="H1093" s="5" t="str">
        <f>IF($A1093&lt;&gt;"",IF(H$2&lt;&gt;"",INDEX('Instrument History'!$1:$1048576,CcyPerBase!$B1093,CcyPerBase!H$3) / $C1093,""),"")</f>
        <v/>
      </c>
      <c r="I1093" s="5" t="str">
        <f>IF($A1093&lt;&gt;"",IF(I$2&lt;&gt;"",INDEX('Instrument History'!$1:$1048576,CcyPerBase!$B1093,CcyPerBase!I$3) / $C1093,""),"")</f>
        <v/>
      </c>
      <c r="J1093" s="5" t="str">
        <f>IF($A1093&lt;&gt;"",IF(J$2&lt;&gt;"",INDEX('Instrument History'!$1:$1048576,CcyPerBase!$B1093,CcyPerBase!J$3) / $C1093,""),"")</f>
        <v/>
      </c>
      <c r="K1093" s="5" t="str">
        <f>IF($A1093&lt;&gt;"",IF(K$2&lt;&gt;"",INDEX('Instrument History'!$1:$1048576,CcyPerBase!$B1093,CcyPerBase!K$3) / $C1093,""),"")</f>
        <v/>
      </c>
      <c r="L1093" s="5" t="str">
        <f>IF($A1093&lt;&gt;"",IF(L$2&lt;&gt;"",INDEX('Instrument History'!$1:$1048576,CcyPerBase!$B1093,CcyPerBase!L$3) / $C1093,""),"")</f>
        <v/>
      </c>
      <c r="M1093" s="5" t="str">
        <f>IF($A1093&lt;&gt;"",IF(M$2&lt;&gt;"",INDEX('Instrument History'!$1:$1048576,CcyPerBase!$B1093,CcyPerBase!M$3) / $C1093,""),"")</f>
        <v/>
      </c>
      <c r="N1093" s="5" t="str">
        <f>IF($A1093&lt;&gt;"",IF(N$2&lt;&gt;"",INDEX('Instrument History'!$1:$1048576,CcyPerBase!$B1093,CcyPerBase!N$3) / $C1093,""),"")</f>
        <v/>
      </c>
      <c r="O1093" s="5" t="str">
        <f>IF($A1093&lt;&gt;"",IF(O$2&lt;&gt;"",INDEX('Instrument History'!$1:$1048576,CcyPerBase!$B1093,CcyPerBase!O$3) / $C1093,""),"")</f>
        <v/>
      </c>
      <c r="P1093" s="5" t="str">
        <f>IF($A1093&lt;&gt;"",IF(P$2&lt;&gt;"",INDEX('Instrument History'!$1:$1048576,CcyPerBase!$B1093,CcyPerBase!P$3) / $C1093,""),"")</f>
        <v/>
      </c>
      <c r="Q1093" s="5" t="str">
        <f>IF($A1093&lt;&gt;"",IF(Q$2&lt;&gt;"",INDEX('Instrument History'!$1:$1048576,CcyPerBase!$B1093,CcyPerBase!Q$3) / $C1093,""),"")</f>
        <v/>
      </c>
      <c r="R1093" s="5" t="str">
        <f>IF($A1093&lt;&gt;"",IF(R$2&lt;&gt;"",INDEX('Instrument History'!$1:$1048576,CcyPerBase!$B1093,CcyPerBase!R$3) / $C1093,""),"")</f>
        <v/>
      </c>
      <c r="S1093" s="5" t="str">
        <f>IF($A1093&lt;&gt;"",IF(S$2&lt;&gt;"",INDEX('Instrument History'!$1:$1048576,CcyPerBase!$B1093,CcyPerBase!S$3) / $C1093,""),"")</f>
        <v/>
      </c>
      <c r="T1093" s="5" t="str">
        <f>IF($A1093&lt;&gt;"",IF(T$2&lt;&gt;"",INDEX('Instrument History'!$1:$1048576,CcyPerBase!$B1093,CcyPerBase!T$3) / $C1093,""),"")</f>
        <v/>
      </c>
      <c r="U1093" s="5" t="str">
        <f>IF($A1093&lt;&gt;"",IF(U$2&lt;&gt;"",INDEX('Instrument History'!$1:$1048576,CcyPerBase!$B1093,CcyPerBase!U$3) / $C1093,""),"")</f>
        <v/>
      </c>
      <c r="V1093" s="5" t="str">
        <f>IF($A1093&lt;&gt;"",IF(V$2&lt;&gt;"",INDEX('Instrument History'!$1:$1048576,CcyPerBase!$B1093,CcyPerBase!V$3) / $C1093,""),"")</f>
        <v/>
      </c>
      <c r="W1093" s="5" t="str">
        <f>IF($A1093&lt;&gt;"",IF(W$2&lt;&gt;"",INDEX('Instrument History'!$1:$1048576,CcyPerBase!$B1093,CcyPerBase!W$3) / $C1093,""),"")</f>
        <v/>
      </c>
      <c r="X1093" s="5" t="str">
        <f>IF($A1093&lt;&gt;"",IF(X$2&lt;&gt;"",INDEX('Instrument History'!$1:$1048576,CcyPerBase!$B1093,CcyPerBase!X$3) / $C1093,""),"")</f>
        <v/>
      </c>
    </row>
    <row r="1094" spans="1:24">
      <c r="A1094" s="12" t="str">
        <f>IF(A1093&lt;&gt;"",IF(A1093=$B$3,"",'Instrument History'!A1091),"")</f>
        <v/>
      </c>
      <c r="B1094" t="str">
        <f t="shared" si="17"/>
        <v/>
      </c>
      <c r="C1094" s="5" t="str">
        <f>IF(A1094&lt;&gt;"",INDEX('Instrument History'!$1:$1048576,CcyPerBase!B1094,CcyPerBase!$B$2),"")</f>
        <v/>
      </c>
      <c r="D1094" s="5" t="str">
        <f>IF($A1094&lt;&gt;"",INDEX('Instrument History'!$1:$1048576,CcyPerBase!$B1094,CcyPerBase!D$3) / $C1094,"")</f>
        <v/>
      </c>
      <c r="E1094" s="5" t="str">
        <f>IF($A1094&lt;&gt;"",IF(E$2&lt;&gt;"",INDEX('Instrument History'!$1:$1048576,CcyPerBase!$B1094,CcyPerBase!E$3) / $C1094,""),"")</f>
        <v/>
      </c>
      <c r="F1094" s="5" t="str">
        <f>IF($A1094&lt;&gt;"",IF(F$2&lt;&gt;"",INDEX('Instrument History'!$1:$1048576,CcyPerBase!$B1094,CcyPerBase!F$3) / $C1094,""),"")</f>
        <v/>
      </c>
      <c r="G1094" s="5" t="str">
        <f>IF($A1094&lt;&gt;"",IF(G$2&lt;&gt;"",INDEX('Instrument History'!$1:$1048576,CcyPerBase!$B1094,CcyPerBase!G$3) / $C1094,""),"")</f>
        <v/>
      </c>
      <c r="H1094" s="5" t="str">
        <f>IF($A1094&lt;&gt;"",IF(H$2&lt;&gt;"",INDEX('Instrument History'!$1:$1048576,CcyPerBase!$B1094,CcyPerBase!H$3) / $C1094,""),"")</f>
        <v/>
      </c>
      <c r="I1094" s="5" t="str">
        <f>IF($A1094&lt;&gt;"",IF(I$2&lt;&gt;"",INDEX('Instrument History'!$1:$1048576,CcyPerBase!$B1094,CcyPerBase!I$3) / $C1094,""),"")</f>
        <v/>
      </c>
      <c r="J1094" s="5" t="str">
        <f>IF($A1094&lt;&gt;"",IF(J$2&lt;&gt;"",INDEX('Instrument History'!$1:$1048576,CcyPerBase!$B1094,CcyPerBase!J$3) / $C1094,""),"")</f>
        <v/>
      </c>
      <c r="K1094" s="5" t="str">
        <f>IF($A1094&lt;&gt;"",IF(K$2&lt;&gt;"",INDEX('Instrument History'!$1:$1048576,CcyPerBase!$B1094,CcyPerBase!K$3) / $C1094,""),"")</f>
        <v/>
      </c>
      <c r="L1094" s="5" t="str">
        <f>IF($A1094&lt;&gt;"",IF(L$2&lt;&gt;"",INDEX('Instrument History'!$1:$1048576,CcyPerBase!$B1094,CcyPerBase!L$3) / $C1094,""),"")</f>
        <v/>
      </c>
      <c r="M1094" s="5" t="str">
        <f>IF($A1094&lt;&gt;"",IF(M$2&lt;&gt;"",INDEX('Instrument History'!$1:$1048576,CcyPerBase!$B1094,CcyPerBase!M$3) / $C1094,""),"")</f>
        <v/>
      </c>
      <c r="N1094" s="5" t="str">
        <f>IF($A1094&lt;&gt;"",IF(N$2&lt;&gt;"",INDEX('Instrument History'!$1:$1048576,CcyPerBase!$B1094,CcyPerBase!N$3) / $C1094,""),"")</f>
        <v/>
      </c>
      <c r="O1094" s="5" t="str">
        <f>IF($A1094&lt;&gt;"",IF(O$2&lt;&gt;"",INDEX('Instrument History'!$1:$1048576,CcyPerBase!$B1094,CcyPerBase!O$3) / $C1094,""),"")</f>
        <v/>
      </c>
      <c r="P1094" s="5" t="str">
        <f>IF($A1094&lt;&gt;"",IF(P$2&lt;&gt;"",INDEX('Instrument History'!$1:$1048576,CcyPerBase!$B1094,CcyPerBase!P$3) / $C1094,""),"")</f>
        <v/>
      </c>
      <c r="Q1094" s="5" t="str">
        <f>IF($A1094&lt;&gt;"",IF(Q$2&lt;&gt;"",INDEX('Instrument History'!$1:$1048576,CcyPerBase!$B1094,CcyPerBase!Q$3) / $C1094,""),"")</f>
        <v/>
      </c>
      <c r="R1094" s="5" t="str">
        <f>IF($A1094&lt;&gt;"",IF(R$2&lt;&gt;"",INDEX('Instrument History'!$1:$1048576,CcyPerBase!$B1094,CcyPerBase!R$3) / $C1094,""),"")</f>
        <v/>
      </c>
      <c r="S1094" s="5" t="str">
        <f>IF($A1094&lt;&gt;"",IF(S$2&lt;&gt;"",INDEX('Instrument History'!$1:$1048576,CcyPerBase!$B1094,CcyPerBase!S$3) / $C1094,""),"")</f>
        <v/>
      </c>
      <c r="T1094" s="5" t="str">
        <f>IF($A1094&lt;&gt;"",IF(T$2&lt;&gt;"",INDEX('Instrument History'!$1:$1048576,CcyPerBase!$B1094,CcyPerBase!T$3) / $C1094,""),"")</f>
        <v/>
      </c>
      <c r="U1094" s="5" t="str">
        <f>IF($A1094&lt;&gt;"",IF(U$2&lt;&gt;"",INDEX('Instrument History'!$1:$1048576,CcyPerBase!$B1094,CcyPerBase!U$3) / $C1094,""),"")</f>
        <v/>
      </c>
      <c r="V1094" s="5" t="str">
        <f>IF($A1094&lt;&gt;"",IF(V$2&lt;&gt;"",INDEX('Instrument History'!$1:$1048576,CcyPerBase!$B1094,CcyPerBase!V$3) / $C1094,""),"")</f>
        <v/>
      </c>
      <c r="W1094" s="5" t="str">
        <f>IF($A1094&lt;&gt;"",IF(W$2&lt;&gt;"",INDEX('Instrument History'!$1:$1048576,CcyPerBase!$B1094,CcyPerBase!W$3) / $C1094,""),"")</f>
        <v/>
      </c>
      <c r="X1094" s="5" t="str">
        <f>IF($A1094&lt;&gt;"",IF(X$2&lt;&gt;"",INDEX('Instrument History'!$1:$1048576,CcyPerBase!$B1094,CcyPerBase!X$3) / $C1094,""),"")</f>
        <v/>
      </c>
    </row>
    <row r="1095" spans="1:24">
      <c r="A1095" s="12" t="str">
        <f>IF(A1094&lt;&gt;"",IF(A1094=$B$3,"",'Instrument History'!A1092),"")</f>
        <v/>
      </c>
      <c r="B1095" t="str">
        <f t="shared" ref="B1095:B1158" si="18">IF(A1095&lt;&gt;"",B1094+1,"")</f>
        <v/>
      </c>
      <c r="C1095" s="5" t="str">
        <f>IF(A1095&lt;&gt;"",INDEX('Instrument History'!$1:$1048576,CcyPerBase!B1095,CcyPerBase!$B$2),"")</f>
        <v/>
      </c>
      <c r="D1095" s="5" t="str">
        <f>IF($A1095&lt;&gt;"",INDEX('Instrument History'!$1:$1048576,CcyPerBase!$B1095,CcyPerBase!D$3) / $C1095,"")</f>
        <v/>
      </c>
      <c r="E1095" s="5" t="str">
        <f>IF($A1095&lt;&gt;"",IF(E$2&lt;&gt;"",INDEX('Instrument History'!$1:$1048576,CcyPerBase!$B1095,CcyPerBase!E$3) / $C1095,""),"")</f>
        <v/>
      </c>
      <c r="F1095" s="5" t="str">
        <f>IF($A1095&lt;&gt;"",IF(F$2&lt;&gt;"",INDEX('Instrument History'!$1:$1048576,CcyPerBase!$B1095,CcyPerBase!F$3) / $C1095,""),"")</f>
        <v/>
      </c>
      <c r="G1095" s="5" t="str">
        <f>IF($A1095&lt;&gt;"",IF(G$2&lt;&gt;"",INDEX('Instrument History'!$1:$1048576,CcyPerBase!$B1095,CcyPerBase!G$3) / $C1095,""),"")</f>
        <v/>
      </c>
      <c r="H1095" s="5" t="str">
        <f>IF($A1095&lt;&gt;"",IF(H$2&lt;&gt;"",INDEX('Instrument History'!$1:$1048576,CcyPerBase!$B1095,CcyPerBase!H$3) / $C1095,""),"")</f>
        <v/>
      </c>
      <c r="I1095" s="5" t="str">
        <f>IF($A1095&lt;&gt;"",IF(I$2&lt;&gt;"",INDEX('Instrument History'!$1:$1048576,CcyPerBase!$B1095,CcyPerBase!I$3) / $C1095,""),"")</f>
        <v/>
      </c>
      <c r="J1095" s="5" t="str">
        <f>IF($A1095&lt;&gt;"",IF(J$2&lt;&gt;"",INDEX('Instrument History'!$1:$1048576,CcyPerBase!$B1095,CcyPerBase!J$3) / $C1095,""),"")</f>
        <v/>
      </c>
      <c r="K1095" s="5" t="str">
        <f>IF($A1095&lt;&gt;"",IF(K$2&lt;&gt;"",INDEX('Instrument History'!$1:$1048576,CcyPerBase!$B1095,CcyPerBase!K$3) / $C1095,""),"")</f>
        <v/>
      </c>
      <c r="L1095" s="5" t="str">
        <f>IF($A1095&lt;&gt;"",IF(L$2&lt;&gt;"",INDEX('Instrument History'!$1:$1048576,CcyPerBase!$B1095,CcyPerBase!L$3) / $C1095,""),"")</f>
        <v/>
      </c>
      <c r="M1095" s="5" t="str">
        <f>IF($A1095&lt;&gt;"",IF(M$2&lt;&gt;"",INDEX('Instrument History'!$1:$1048576,CcyPerBase!$B1095,CcyPerBase!M$3) / $C1095,""),"")</f>
        <v/>
      </c>
      <c r="N1095" s="5" t="str">
        <f>IF($A1095&lt;&gt;"",IF(N$2&lt;&gt;"",INDEX('Instrument History'!$1:$1048576,CcyPerBase!$B1095,CcyPerBase!N$3) / $C1095,""),"")</f>
        <v/>
      </c>
      <c r="O1095" s="5" t="str">
        <f>IF($A1095&lt;&gt;"",IF(O$2&lt;&gt;"",INDEX('Instrument History'!$1:$1048576,CcyPerBase!$B1095,CcyPerBase!O$3) / $C1095,""),"")</f>
        <v/>
      </c>
      <c r="P1095" s="5" t="str">
        <f>IF($A1095&lt;&gt;"",IF(P$2&lt;&gt;"",INDEX('Instrument History'!$1:$1048576,CcyPerBase!$B1095,CcyPerBase!P$3) / $C1095,""),"")</f>
        <v/>
      </c>
      <c r="Q1095" s="5" t="str">
        <f>IF($A1095&lt;&gt;"",IF(Q$2&lt;&gt;"",INDEX('Instrument History'!$1:$1048576,CcyPerBase!$B1095,CcyPerBase!Q$3) / $C1095,""),"")</f>
        <v/>
      </c>
      <c r="R1095" s="5" t="str">
        <f>IF($A1095&lt;&gt;"",IF(R$2&lt;&gt;"",INDEX('Instrument History'!$1:$1048576,CcyPerBase!$B1095,CcyPerBase!R$3) / $C1095,""),"")</f>
        <v/>
      </c>
      <c r="S1095" s="5" t="str">
        <f>IF($A1095&lt;&gt;"",IF(S$2&lt;&gt;"",INDEX('Instrument History'!$1:$1048576,CcyPerBase!$B1095,CcyPerBase!S$3) / $C1095,""),"")</f>
        <v/>
      </c>
      <c r="T1095" s="5" t="str">
        <f>IF($A1095&lt;&gt;"",IF(T$2&lt;&gt;"",INDEX('Instrument History'!$1:$1048576,CcyPerBase!$B1095,CcyPerBase!T$3) / $C1095,""),"")</f>
        <v/>
      </c>
      <c r="U1095" s="5" t="str">
        <f>IF($A1095&lt;&gt;"",IF(U$2&lt;&gt;"",INDEX('Instrument History'!$1:$1048576,CcyPerBase!$B1095,CcyPerBase!U$3) / $C1095,""),"")</f>
        <v/>
      </c>
      <c r="V1095" s="5" t="str">
        <f>IF($A1095&lt;&gt;"",IF(V$2&lt;&gt;"",INDEX('Instrument History'!$1:$1048576,CcyPerBase!$B1095,CcyPerBase!V$3) / $C1095,""),"")</f>
        <v/>
      </c>
      <c r="W1095" s="5" t="str">
        <f>IF($A1095&lt;&gt;"",IF(W$2&lt;&gt;"",INDEX('Instrument History'!$1:$1048576,CcyPerBase!$B1095,CcyPerBase!W$3) / $C1095,""),"")</f>
        <v/>
      </c>
      <c r="X1095" s="5" t="str">
        <f>IF($A1095&lt;&gt;"",IF(X$2&lt;&gt;"",INDEX('Instrument History'!$1:$1048576,CcyPerBase!$B1095,CcyPerBase!X$3) / $C1095,""),"")</f>
        <v/>
      </c>
    </row>
    <row r="1096" spans="1:24">
      <c r="A1096" s="12" t="str">
        <f>IF(A1095&lt;&gt;"",IF(A1095=$B$3,"",'Instrument History'!A1093),"")</f>
        <v/>
      </c>
      <c r="B1096" t="str">
        <f t="shared" si="18"/>
        <v/>
      </c>
      <c r="C1096" s="5" t="str">
        <f>IF(A1096&lt;&gt;"",INDEX('Instrument History'!$1:$1048576,CcyPerBase!B1096,CcyPerBase!$B$2),"")</f>
        <v/>
      </c>
      <c r="D1096" s="5" t="str">
        <f>IF($A1096&lt;&gt;"",INDEX('Instrument History'!$1:$1048576,CcyPerBase!$B1096,CcyPerBase!D$3) / $C1096,"")</f>
        <v/>
      </c>
      <c r="E1096" s="5" t="str">
        <f>IF($A1096&lt;&gt;"",IF(E$2&lt;&gt;"",INDEX('Instrument History'!$1:$1048576,CcyPerBase!$B1096,CcyPerBase!E$3) / $C1096,""),"")</f>
        <v/>
      </c>
      <c r="F1096" s="5" t="str">
        <f>IF($A1096&lt;&gt;"",IF(F$2&lt;&gt;"",INDEX('Instrument History'!$1:$1048576,CcyPerBase!$B1096,CcyPerBase!F$3) / $C1096,""),"")</f>
        <v/>
      </c>
      <c r="G1096" s="5" t="str">
        <f>IF($A1096&lt;&gt;"",IF(G$2&lt;&gt;"",INDEX('Instrument History'!$1:$1048576,CcyPerBase!$B1096,CcyPerBase!G$3) / $C1096,""),"")</f>
        <v/>
      </c>
      <c r="H1096" s="5" t="str">
        <f>IF($A1096&lt;&gt;"",IF(H$2&lt;&gt;"",INDEX('Instrument History'!$1:$1048576,CcyPerBase!$B1096,CcyPerBase!H$3) / $C1096,""),"")</f>
        <v/>
      </c>
      <c r="I1096" s="5" t="str">
        <f>IF($A1096&lt;&gt;"",IF(I$2&lt;&gt;"",INDEX('Instrument History'!$1:$1048576,CcyPerBase!$B1096,CcyPerBase!I$3) / $C1096,""),"")</f>
        <v/>
      </c>
      <c r="J1096" s="5" t="str">
        <f>IF($A1096&lt;&gt;"",IF(J$2&lt;&gt;"",INDEX('Instrument History'!$1:$1048576,CcyPerBase!$B1096,CcyPerBase!J$3) / $C1096,""),"")</f>
        <v/>
      </c>
      <c r="K1096" s="5" t="str">
        <f>IF($A1096&lt;&gt;"",IF(K$2&lt;&gt;"",INDEX('Instrument History'!$1:$1048576,CcyPerBase!$B1096,CcyPerBase!K$3) / $C1096,""),"")</f>
        <v/>
      </c>
      <c r="L1096" s="5" t="str">
        <f>IF($A1096&lt;&gt;"",IF(L$2&lt;&gt;"",INDEX('Instrument History'!$1:$1048576,CcyPerBase!$B1096,CcyPerBase!L$3) / $C1096,""),"")</f>
        <v/>
      </c>
      <c r="M1096" s="5" t="str">
        <f>IF($A1096&lt;&gt;"",IF(M$2&lt;&gt;"",INDEX('Instrument History'!$1:$1048576,CcyPerBase!$B1096,CcyPerBase!M$3) / $C1096,""),"")</f>
        <v/>
      </c>
      <c r="N1096" s="5" t="str">
        <f>IF($A1096&lt;&gt;"",IF(N$2&lt;&gt;"",INDEX('Instrument History'!$1:$1048576,CcyPerBase!$B1096,CcyPerBase!N$3) / $C1096,""),"")</f>
        <v/>
      </c>
      <c r="O1096" s="5" t="str">
        <f>IF($A1096&lt;&gt;"",IF(O$2&lt;&gt;"",INDEX('Instrument History'!$1:$1048576,CcyPerBase!$B1096,CcyPerBase!O$3) / $C1096,""),"")</f>
        <v/>
      </c>
      <c r="P1096" s="5" t="str">
        <f>IF($A1096&lt;&gt;"",IF(P$2&lt;&gt;"",INDEX('Instrument History'!$1:$1048576,CcyPerBase!$B1096,CcyPerBase!P$3) / $C1096,""),"")</f>
        <v/>
      </c>
      <c r="Q1096" s="5" t="str">
        <f>IF($A1096&lt;&gt;"",IF(Q$2&lt;&gt;"",INDEX('Instrument History'!$1:$1048576,CcyPerBase!$B1096,CcyPerBase!Q$3) / $C1096,""),"")</f>
        <v/>
      </c>
      <c r="R1096" s="5" t="str">
        <f>IF($A1096&lt;&gt;"",IF(R$2&lt;&gt;"",INDEX('Instrument History'!$1:$1048576,CcyPerBase!$B1096,CcyPerBase!R$3) / $C1096,""),"")</f>
        <v/>
      </c>
      <c r="S1096" s="5" t="str">
        <f>IF($A1096&lt;&gt;"",IF(S$2&lt;&gt;"",INDEX('Instrument History'!$1:$1048576,CcyPerBase!$B1096,CcyPerBase!S$3) / $C1096,""),"")</f>
        <v/>
      </c>
      <c r="T1096" s="5" t="str">
        <f>IF($A1096&lt;&gt;"",IF(T$2&lt;&gt;"",INDEX('Instrument History'!$1:$1048576,CcyPerBase!$B1096,CcyPerBase!T$3) / $C1096,""),"")</f>
        <v/>
      </c>
      <c r="U1096" s="5" t="str">
        <f>IF($A1096&lt;&gt;"",IF(U$2&lt;&gt;"",INDEX('Instrument History'!$1:$1048576,CcyPerBase!$B1096,CcyPerBase!U$3) / $C1096,""),"")</f>
        <v/>
      </c>
      <c r="V1096" s="5" t="str">
        <f>IF($A1096&lt;&gt;"",IF(V$2&lt;&gt;"",INDEX('Instrument History'!$1:$1048576,CcyPerBase!$B1096,CcyPerBase!V$3) / $C1096,""),"")</f>
        <v/>
      </c>
      <c r="W1096" s="5" t="str">
        <f>IF($A1096&lt;&gt;"",IF(W$2&lt;&gt;"",INDEX('Instrument History'!$1:$1048576,CcyPerBase!$B1096,CcyPerBase!W$3) / $C1096,""),"")</f>
        <v/>
      </c>
      <c r="X1096" s="5" t="str">
        <f>IF($A1096&lt;&gt;"",IF(X$2&lt;&gt;"",INDEX('Instrument History'!$1:$1048576,CcyPerBase!$B1096,CcyPerBase!X$3) / $C1096,""),"")</f>
        <v/>
      </c>
    </row>
    <row r="1097" spans="1:24">
      <c r="A1097" s="12" t="str">
        <f>IF(A1096&lt;&gt;"",IF(A1096=$B$3,"",'Instrument History'!A1094),"")</f>
        <v/>
      </c>
      <c r="B1097" t="str">
        <f t="shared" si="18"/>
        <v/>
      </c>
      <c r="C1097" s="5" t="str">
        <f>IF(A1097&lt;&gt;"",INDEX('Instrument History'!$1:$1048576,CcyPerBase!B1097,CcyPerBase!$B$2),"")</f>
        <v/>
      </c>
      <c r="D1097" s="5" t="str">
        <f>IF($A1097&lt;&gt;"",INDEX('Instrument History'!$1:$1048576,CcyPerBase!$B1097,CcyPerBase!D$3) / $C1097,"")</f>
        <v/>
      </c>
      <c r="E1097" s="5" t="str">
        <f>IF($A1097&lt;&gt;"",IF(E$2&lt;&gt;"",INDEX('Instrument History'!$1:$1048576,CcyPerBase!$B1097,CcyPerBase!E$3) / $C1097,""),"")</f>
        <v/>
      </c>
      <c r="F1097" s="5" t="str">
        <f>IF($A1097&lt;&gt;"",IF(F$2&lt;&gt;"",INDEX('Instrument History'!$1:$1048576,CcyPerBase!$B1097,CcyPerBase!F$3) / $C1097,""),"")</f>
        <v/>
      </c>
      <c r="G1097" s="5" t="str">
        <f>IF($A1097&lt;&gt;"",IF(G$2&lt;&gt;"",INDEX('Instrument History'!$1:$1048576,CcyPerBase!$B1097,CcyPerBase!G$3) / $C1097,""),"")</f>
        <v/>
      </c>
      <c r="H1097" s="5" t="str">
        <f>IF($A1097&lt;&gt;"",IF(H$2&lt;&gt;"",INDEX('Instrument History'!$1:$1048576,CcyPerBase!$B1097,CcyPerBase!H$3) / $C1097,""),"")</f>
        <v/>
      </c>
      <c r="I1097" s="5" t="str">
        <f>IF($A1097&lt;&gt;"",IF(I$2&lt;&gt;"",INDEX('Instrument History'!$1:$1048576,CcyPerBase!$B1097,CcyPerBase!I$3) / $C1097,""),"")</f>
        <v/>
      </c>
      <c r="J1097" s="5" t="str">
        <f>IF($A1097&lt;&gt;"",IF(J$2&lt;&gt;"",INDEX('Instrument History'!$1:$1048576,CcyPerBase!$B1097,CcyPerBase!J$3) / $C1097,""),"")</f>
        <v/>
      </c>
      <c r="K1097" s="5" t="str">
        <f>IF($A1097&lt;&gt;"",IF(K$2&lt;&gt;"",INDEX('Instrument History'!$1:$1048576,CcyPerBase!$B1097,CcyPerBase!K$3) / $C1097,""),"")</f>
        <v/>
      </c>
      <c r="L1097" s="5" t="str">
        <f>IF($A1097&lt;&gt;"",IF(L$2&lt;&gt;"",INDEX('Instrument History'!$1:$1048576,CcyPerBase!$B1097,CcyPerBase!L$3) / $C1097,""),"")</f>
        <v/>
      </c>
      <c r="M1097" s="5" t="str">
        <f>IF($A1097&lt;&gt;"",IF(M$2&lt;&gt;"",INDEX('Instrument History'!$1:$1048576,CcyPerBase!$B1097,CcyPerBase!M$3) / $C1097,""),"")</f>
        <v/>
      </c>
      <c r="N1097" s="5" t="str">
        <f>IF($A1097&lt;&gt;"",IF(N$2&lt;&gt;"",INDEX('Instrument History'!$1:$1048576,CcyPerBase!$B1097,CcyPerBase!N$3) / $C1097,""),"")</f>
        <v/>
      </c>
      <c r="O1097" s="5" t="str">
        <f>IF($A1097&lt;&gt;"",IF(O$2&lt;&gt;"",INDEX('Instrument History'!$1:$1048576,CcyPerBase!$B1097,CcyPerBase!O$3) / $C1097,""),"")</f>
        <v/>
      </c>
      <c r="P1097" s="5" t="str">
        <f>IF($A1097&lt;&gt;"",IF(P$2&lt;&gt;"",INDEX('Instrument History'!$1:$1048576,CcyPerBase!$B1097,CcyPerBase!P$3) / $C1097,""),"")</f>
        <v/>
      </c>
      <c r="Q1097" s="5" t="str">
        <f>IF($A1097&lt;&gt;"",IF(Q$2&lt;&gt;"",INDEX('Instrument History'!$1:$1048576,CcyPerBase!$B1097,CcyPerBase!Q$3) / $C1097,""),"")</f>
        <v/>
      </c>
      <c r="R1097" s="5" t="str">
        <f>IF($A1097&lt;&gt;"",IF(R$2&lt;&gt;"",INDEX('Instrument History'!$1:$1048576,CcyPerBase!$B1097,CcyPerBase!R$3) / $C1097,""),"")</f>
        <v/>
      </c>
      <c r="S1097" s="5" t="str">
        <f>IF($A1097&lt;&gt;"",IF(S$2&lt;&gt;"",INDEX('Instrument History'!$1:$1048576,CcyPerBase!$B1097,CcyPerBase!S$3) / $C1097,""),"")</f>
        <v/>
      </c>
      <c r="T1097" s="5" t="str">
        <f>IF($A1097&lt;&gt;"",IF(T$2&lt;&gt;"",INDEX('Instrument History'!$1:$1048576,CcyPerBase!$B1097,CcyPerBase!T$3) / $C1097,""),"")</f>
        <v/>
      </c>
      <c r="U1097" s="5" t="str">
        <f>IF($A1097&lt;&gt;"",IF(U$2&lt;&gt;"",INDEX('Instrument History'!$1:$1048576,CcyPerBase!$B1097,CcyPerBase!U$3) / $C1097,""),"")</f>
        <v/>
      </c>
      <c r="V1097" s="5" t="str">
        <f>IF($A1097&lt;&gt;"",IF(V$2&lt;&gt;"",INDEX('Instrument History'!$1:$1048576,CcyPerBase!$B1097,CcyPerBase!V$3) / $C1097,""),"")</f>
        <v/>
      </c>
      <c r="W1097" s="5" t="str">
        <f>IF($A1097&lt;&gt;"",IF(W$2&lt;&gt;"",INDEX('Instrument History'!$1:$1048576,CcyPerBase!$B1097,CcyPerBase!W$3) / $C1097,""),"")</f>
        <v/>
      </c>
      <c r="X1097" s="5" t="str">
        <f>IF($A1097&lt;&gt;"",IF(X$2&lt;&gt;"",INDEX('Instrument History'!$1:$1048576,CcyPerBase!$B1097,CcyPerBase!X$3) / $C1097,""),"")</f>
        <v/>
      </c>
    </row>
    <row r="1098" spans="1:24">
      <c r="A1098" s="12" t="str">
        <f>IF(A1097&lt;&gt;"",IF(A1097=$B$3,"",'Instrument History'!A1095),"")</f>
        <v/>
      </c>
      <c r="B1098" t="str">
        <f t="shared" si="18"/>
        <v/>
      </c>
      <c r="C1098" s="5" t="str">
        <f>IF(A1098&lt;&gt;"",INDEX('Instrument History'!$1:$1048576,CcyPerBase!B1098,CcyPerBase!$B$2),"")</f>
        <v/>
      </c>
      <c r="D1098" s="5" t="str">
        <f>IF($A1098&lt;&gt;"",INDEX('Instrument History'!$1:$1048576,CcyPerBase!$B1098,CcyPerBase!D$3) / $C1098,"")</f>
        <v/>
      </c>
      <c r="E1098" s="5" t="str">
        <f>IF($A1098&lt;&gt;"",IF(E$2&lt;&gt;"",INDEX('Instrument History'!$1:$1048576,CcyPerBase!$B1098,CcyPerBase!E$3) / $C1098,""),"")</f>
        <v/>
      </c>
      <c r="F1098" s="5" t="str">
        <f>IF($A1098&lt;&gt;"",IF(F$2&lt;&gt;"",INDEX('Instrument History'!$1:$1048576,CcyPerBase!$B1098,CcyPerBase!F$3) / $C1098,""),"")</f>
        <v/>
      </c>
      <c r="G1098" s="5" t="str">
        <f>IF($A1098&lt;&gt;"",IF(G$2&lt;&gt;"",INDEX('Instrument History'!$1:$1048576,CcyPerBase!$B1098,CcyPerBase!G$3) / $C1098,""),"")</f>
        <v/>
      </c>
      <c r="H1098" s="5" t="str">
        <f>IF($A1098&lt;&gt;"",IF(H$2&lt;&gt;"",INDEX('Instrument History'!$1:$1048576,CcyPerBase!$B1098,CcyPerBase!H$3) / $C1098,""),"")</f>
        <v/>
      </c>
      <c r="I1098" s="5" t="str">
        <f>IF($A1098&lt;&gt;"",IF(I$2&lt;&gt;"",INDEX('Instrument History'!$1:$1048576,CcyPerBase!$B1098,CcyPerBase!I$3) / $C1098,""),"")</f>
        <v/>
      </c>
      <c r="J1098" s="5" t="str">
        <f>IF($A1098&lt;&gt;"",IF(J$2&lt;&gt;"",INDEX('Instrument History'!$1:$1048576,CcyPerBase!$B1098,CcyPerBase!J$3) / $C1098,""),"")</f>
        <v/>
      </c>
      <c r="K1098" s="5" t="str">
        <f>IF($A1098&lt;&gt;"",IF(K$2&lt;&gt;"",INDEX('Instrument History'!$1:$1048576,CcyPerBase!$B1098,CcyPerBase!K$3) / $C1098,""),"")</f>
        <v/>
      </c>
      <c r="L1098" s="5" t="str">
        <f>IF($A1098&lt;&gt;"",IF(L$2&lt;&gt;"",INDEX('Instrument History'!$1:$1048576,CcyPerBase!$B1098,CcyPerBase!L$3) / $C1098,""),"")</f>
        <v/>
      </c>
      <c r="M1098" s="5" t="str">
        <f>IF($A1098&lt;&gt;"",IF(M$2&lt;&gt;"",INDEX('Instrument History'!$1:$1048576,CcyPerBase!$B1098,CcyPerBase!M$3) / $C1098,""),"")</f>
        <v/>
      </c>
      <c r="N1098" s="5" t="str">
        <f>IF($A1098&lt;&gt;"",IF(N$2&lt;&gt;"",INDEX('Instrument History'!$1:$1048576,CcyPerBase!$B1098,CcyPerBase!N$3) / $C1098,""),"")</f>
        <v/>
      </c>
      <c r="O1098" s="5" t="str">
        <f>IF($A1098&lt;&gt;"",IF(O$2&lt;&gt;"",INDEX('Instrument History'!$1:$1048576,CcyPerBase!$B1098,CcyPerBase!O$3) / $C1098,""),"")</f>
        <v/>
      </c>
      <c r="P1098" s="5" t="str">
        <f>IF($A1098&lt;&gt;"",IF(P$2&lt;&gt;"",INDEX('Instrument History'!$1:$1048576,CcyPerBase!$B1098,CcyPerBase!P$3) / $C1098,""),"")</f>
        <v/>
      </c>
      <c r="Q1098" s="5" t="str">
        <f>IF($A1098&lt;&gt;"",IF(Q$2&lt;&gt;"",INDEX('Instrument History'!$1:$1048576,CcyPerBase!$B1098,CcyPerBase!Q$3) / $C1098,""),"")</f>
        <v/>
      </c>
      <c r="R1098" s="5" t="str">
        <f>IF($A1098&lt;&gt;"",IF(R$2&lt;&gt;"",INDEX('Instrument History'!$1:$1048576,CcyPerBase!$B1098,CcyPerBase!R$3) / $C1098,""),"")</f>
        <v/>
      </c>
      <c r="S1098" s="5" t="str">
        <f>IF($A1098&lt;&gt;"",IF(S$2&lt;&gt;"",INDEX('Instrument History'!$1:$1048576,CcyPerBase!$B1098,CcyPerBase!S$3) / $C1098,""),"")</f>
        <v/>
      </c>
      <c r="T1098" s="5" t="str">
        <f>IF($A1098&lt;&gt;"",IF(T$2&lt;&gt;"",INDEX('Instrument History'!$1:$1048576,CcyPerBase!$B1098,CcyPerBase!T$3) / $C1098,""),"")</f>
        <v/>
      </c>
      <c r="U1098" s="5" t="str">
        <f>IF($A1098&lt;&gt;"",IF(U$2&lt;&gt;"",INDEX('Instrument History'!$1:$1048576,CcyPerBase!$B1098,CcyPerBase!U$3) / $C1098,""),"")</f>
        <v/>
      </c>
      <c r="V1098" s="5" t="str">
        <f>IF($A1098&lt;&gt;"",IF(V$2&lt;&gt;"",INDEX('Instrument History'!$1:$1048576,CcyPerBase!$B1098,CcyPerBase!V$3) / $C1098,""),"")</f>
        <v/>
      </c>
      <c r="W1098" s="5" t="str">
        <f>IF($A1098&lt;&gt;"",IF(W$2&lt;&gt;"",INDEX('Instrument History'!$1:$1048576,CcyPerBase!$B1098,CcyPerBase!W$3) / $C1098,""),"")</f>
        <v/>
      </c>
      <c r="X1098" s="5" t="str">
        <f>IF($A1098&lt;&gt;"",IF(X$2&lt;&gt;"",INDEX('Instrument History'!$1:$1048576,CcyPerBase!$B1098,CcyPerBase!X$3) / $C1098,""),"")</f>
        <v/>
      </c>
    </row>
    <row r="1099" spans="1:24">
      <c r="A1099" s="12" t="str">
        <f>IF(A1098&lt;&gt;"",IF(A1098=$B$3,"",'Instrument History'!A1096),"")</f>
        <v/>
      </c>
      <c r="B1099" t="str">
        <f t="shared" si="18"/>
        <v/>
      </c>
      <c r="C1099" s="5" t="str">
        <f>IF(A1099&lt;&gt;"",INDEX('Instrument History'!$1:$1048576,CcyPerBase!B1099,CcyPerBase!$B$2),"")</f>
        <v/>
      </c>
      <c r="D1099" s="5" t="str">
        <f>IF($A1099&lt;&gt;"",INDEX('Instrument History'!$1:$1048576,CcyPerBase!$B1099,CcyPerBase!D$3) / $C1099,"")</f>
        <v/>
      </c>
      <c r="E1099" s="5" t="str">
        <f>IF($A1099&lt;&gt;"",IF(E$2&lt;&gt;"",INDEX('Instrument History'!$1:$1048576,CcyPerBase!$B1099,CcyPerBase!E$3) / $C1099,""),"")</f>
        <v/>
      </c>
      <c r="F1099" s="5" t="str">
        <f>IF($A1099&lt;&gt;"",IF(F$2&lt;&gt;"",INDEX('Instrument History'!$1:$1048576,CcyPerBase!$B1099,CcyPerBase!F$3) / $C1099,""),"")</f>
        <v/>
      </c>
      <c r="G1099" s="5" t="str">
        <f>IF($A1099&lt;&gt;"",IF(G$2&lt;&gt;"",INDEX('Instrument History'!$1:$1048576,CcyPerBase!$B1099,CcyPerBase!G$3) / $C1099,""),"")</f>
        <v/>
      </c>
      <c r="H1099" s="5" t="str">
        <f>IF($A1099&lt;&gt;"",IF(H$2&lt;&gt;"",INDEX('Instrument History'!$1:$1048576,CcyPerBase!$B1099,CcyPerBase!H$3) / $C1099,""),"")</f>
        <v/>
      </c>
      <c r="I1099" s="5" t="str">
        <f>IF($A1099&lt;&gt;"",IF(I$2&lt;&gt;"",INDEX('Instrument History'!$1:$1048576,CcyPerBase!$B1099,CcyPerBase!I$3) / $C1099,""),"")</f>
        <v/>
      </c>
      <c r="J1099" s="5" t="str">
        <f>IF($A1099&lt;&gt;"",IF(J$2&lt;&gt;"",INDEX('Instrument History'!$1:$1048576,CcyPerBase!$B1099,CcyPerBase!J$3) / $C1099,""),"")</f>
        <v/>
      </c>
      <c r="K1099" s="5" t="str">
        <f>IF($A1099&lt;&gt;"",IF(K$2&lt;&gt;"",INDEX('Instrument History'!$1:$1048576,CcyPerBase!$B1099,CcyPerBase!K$3) / $C1099,""),"")</f>
        <v/>
      </c>
      <c r="L1099" s="5" t="str">
        <f>IF($A1099&lt;&gt;"",IF(L$2&lt;&gt;"",INDEX('Instrument History'!$1:$1048576,CcyPerBase!$B1099,CcyPerBase!L$3) / $C1099,""),"")</f>
        <v/>
      </c>
      <c r="M1099" s="5" t="str">
        <f>IF($A1099&lt;&gt;"",IF(M$2&lt;&gt;"",INDEX('Instrument History'!$1:$1048576,CcyPerBase!$B1099,CcyPerBase!M$3) / $C1099,""),"")</f>
        <v/>
      </c>
      <c r="N1099" s="5" t="str">
        <f>IF($A1099&lt;&gt;"",IF(N$2&lt;&gt;"",INDEX('Instrument History'!$1:$1048576,CcyPerBase!$B1099,CcyPerBase!N$3) / $C1099,""),"")</f>
        <v/>
      </c>
      <c r="O1099" s="5" t="str">
        <f>IF($A1099&lt;&gt;"",IF(O$2&lt;&gt;"",INDEX('Instrument History'!$1:$1048576,CcyPerBase!$B1099,CcyPerBase!O$3) / $C1099,""),"")</f>
        <v/>
      </c>
      <c r="P1099" s="5" t="str">
        <f>IF($A1099&lt;&gt;"",IF(P$2&lt;&gt;"",INDEX('Instrument History'!$1:$1048576,CcyPerBase!$B1099,CcyPerBase!P$3) / $C1099,""),"")</f>
        <v/>
      </c>
      <c r="Q1099" s="5" t="str">
        <f>IF($A1099&lt;&gt;"",IF(Q$2&lt;&gt;"",INDEX('Instrument History'!$1:$1048576,CcyPerBase!$B1099,CcyPerBase!Q$3) / $C1099,""),"")</f>
        <v/>
      </c>
      <c r="R1099" s="5" t="str">
        <f>IF($A1099&lt;&gt;"",IF(R$2&lt;&gt;"",INDEX('Instrument History'!$1:$1048576,CcyPerBase!$B1099,CcyPerBase!R$3) / $C1099,""),"")</f>
        <v/>
      </c>
      <c r="S1099" s="5" t="str">
        <f>IF($A1099&lt;&gt;"",IF(S$2&lt;&gt;"",INDEX('Instrument History'!$1:$1048576,CcyPerBase!$B1099,CcyPerBase!S$3) / $C1099,""),"")</f>
        <v/>
      </c>
      <c r="T1099" s="5" t="str">
        <f>IF($A1099&lt;&gt;"",IF(T$2&lt;&gt;"",INDEX('Instrument History'!$1:$1048576,CcyPerBase!$B1099,CcyPerBase!T$3) / $C1099,""),"")</f>
        <v/>
      </c>
      <c r="U1099" s="5" t="str">
        <f>IF($A1099&lt;&gt;"",IF(U$2&lt;&gt;"",INDEX('Instrument History'!$1:$1048576,CcyPerBase!$B1099,CcyPerBase!U$3) / $C1099,""),"")</f>
        <v/>
      </c>
      <c r="V1099" s="5" t="str">
        <f>IF($A1099&lt;&gt;"",IF(V$2&lt;&gt;"",INDEX('Instrument History'!$1:$1048576,CcyPerBase!$B1099,CcyPerBase!V$3) / $C1099,""),"")</f>
        <v/>
      </c>
      <c r="W1099" s="5" t="str">
        <f>IF($A1099&lt;&gt;"",IF(W$2&lt;&gt;"",INDEX('Instrument History'!$1:$1048576,CcyPerBase!$B1099,CcyPerBase!W$3) / $C1099,""),"")</f>
        <v/>
      </c>
      <c r="X1099" s="5" t="str">
        <f>IF($A1099&lt;&gt;"",IF(X$2&lt;&gt;"",INDEX('Instrument History'!$1:$1048576,CcyPerBase!$B1099,CcyPerBase!X$3) / $C1099,""),"")</f>
        <v/>
      </c>
    </row>
    <row r="1100" spans="1:24">
      <c r="A1100" s="12" t="str">
        <f>IF(A1099&lt;&gt;"",IF(A1099=$B$3,"",'Instrument History'!A1097),"")</f>
        <v/>
      </c>
      <c r="B1100" t="str">
        <f t="shared" si="18"/>
        <v/>
      </c>
      <c r="C1100" s="5" t="str">
        <f>IF(A1100&lt;&gt;"",INDEX('Instrument History'!$1:$1048576,CcyPerBase!B1100,CcyPerBase!$B$2),"")</f>
        <v/>
      </c>
      <c r="D1100" s="5" t="str">
        <f>IF($A1100&lt;&gt;"",INDEX('Instrument History'!$1:$1048576,CcyPerBase!$B1100,CcyPerBase!D$3) / $C1100,"")</f>
        <v/>
      </c>
      <c r="E1100" s="5" t="str">
        <f>IF($A1100&lt;&gt;"",IF(E$2&lt;&gt;"",INDEX('Instrument History'!$1:$1048576,CcyPerBase!$B1100,CcyPerBase!E$3) / $C1100,""),"")</f>
        <v/>
      </c>
      <c r="F1100" s="5" t="str">
        <f>IF($A1100&lt;&gt;"",IF(F$2&lt;&gt;"",INDEX('Instrument History'!$1:$1048576,CcyPerBase!$B1100,CcyPerBase!F$3) / $C1100,""),"")</f>
        <v/>
      </c>
      <c r="G1100" s="5" t="str">
        <f>IF($A1100&lt;&gt;"",IF(G$2&lt;&gt;"",INDEX('Instrument History'!$1:$1048576,CcyPerBase!$B1100,CcyPerBase!G$3) / $C1100,""),"")</f>
        <v/>
      </c>
      <c r="H1100" s="5" t="str">
        <f>IF($A1100&lt;&gt;"",IF(H$2&lt;&gt;"",INDEX('Instrument History'!$1:$1048576,CcyPerBase!$B1100,CcyPerBase!H$3) / $C1100,""),"")</f>
        <v/>
      </c>
      <c r="I1100" s="5" t="str">
        <f>IF($A1100&lt;&gt;"",IF(I$2&lt;&gt;"",INDEX('Instrument History'!$1:$1048576,CcyPerBase!$B1100,CcyPerBase!I$3) / $C1100,""),"")</f>
        <v/>
      </c>
      <c r="J1100" s="5" t="str">
        <f>IF($A1100&lt;&gt;"",IF(J$2&lt;&gt;"",INDEX('Instrument History'!$1:$1048576,CcyPerBase!$B1100,CcyPerBase!J$3) / $C1100,""),"")</f>
        <v/>
      </c>
      <c r="K1100" s="5" t="str">
        <f>IF($A1100&lt;&gt;"",IF(K$2&lt;&gt;"",INDEX('Instrument History'!$1:$1048576,CcyPerBase!$B1100,CcyPerBase!K$3) / $C1100,""),"")</f>
        <v/>
      </c>
      <c r="L1100" s="5" t="str">
        <f>IF($A1100&lt;&gt;"",IF(L$2&lt;&gt;"",INDEX('Instrument History'!$1:$1048576,CcyPerBase!$B1100,CcyPerBase!L$3) / $C1100,""),"")</f>
        <v/>
      </c>
      <c r="M1100" s="5" t="str">
        <f>IF($A1100&lt;&gt;"",IF(M$2&lt;&gt;"",INDEX('Instrument History'!$1:$1048576,CcyPerBase!$B1100,CcyPerBase!M$3) / $C1100,""),"")</f>
        <v/>
      </c>
      <c r="N1100" s="5" t="str">
        <f>IF($A1100&lt;&gt;"",IF(N$2&lt;&gt;"",INDEX('Instrument History'!$1:$1048576,CcyPerBase!$B1100,CcyPerBase!N$3) / $C1100,""),"")</f>
        <v/>
      </c>
      <c r="O1100" s="5" t="str">
        <f>IF($A1100&lt;&gt;"",IF(O$2&lt;&gt;"",INDEX('Instrument History'!$1:$1048576,CcyPerBase!$B1100,CcyPerBase!O$3) / $C1100,""),"")</f>
        <v/>
      </c>
      <c r="P1100" s="5" t="str">
        <f>IF($A1100&lt;&gt;"",IF(P$2&lt;&gt;"",INDEX('Instrument History'!$1:$1048576,CcyPerBase!$B1100,CcyPerBase!P$3) / $C1100,""),"")</f>
        <v/>
      </c>
      <c r="Q1100" s="5" t="str">
        <f>IF($A1100&lt;&gt;"",IF(Q$2&lt;&gt;"",INDEX('Instrument History'!$1:$1048576,CcyPerBase!$B1100,CcyPerBase!Q$3) / $C1100,""),"")</f>
        <v/>
      </c>
      <c r="R1100" s="5" t="str">
        <f>IF($A1100&lt;&gt;"",IF(R$2&lt;&gt;"",INDEX('Instrument History'!$1:$1048576,CcyPerBase!$B1100,CcyPerBase!R$3) / $C1100,""),"")</f>
        <v/>
      </c>
      <c r="S1100" s="5" t="str">
        <f>IF($A1100&lt;&gt;"",IF(S$2&lt;&gt;"",INDEX('Instrument History'!$1:$1048576,CcyPerBase!$B1100,CcyPerBase!S$3) / $C1100,""),"")</f>
        <v/>
      </c>
      <c r="T1100" s="5" t="str">
        <f>IF($A1100&lt;&gt;"",IF(T$2&lt;&gt;"",INDEX('Instrument History'!$1:$1048576,CcyPerBase!$B1100,CcyPerBase!T$3) / $C1100,""),"")</f>
        <v/>
      </c>
      <c r="U1100" s="5" t="str">
        <f>IF($A1100&lt;&gt;"",IF(U$2&lt;&gt;"",INDEX('Instrument History'!$1:$1048576,CcyPerBase!$B1100,CcyPerBase!U$3) / $C1100,""),"")</f>
        <v/>
      </c>
      <c r="V1100" s="5" t="str">
        <f>IF($A1100&lt;&gt;"",IF(V$2&lt;&gt;"",INDEX('Instrument History'!$1:$1048576,CcyPerBase!$B1100,CcyPerBase!V$3) / $C1100,""),"")</f>
        <v/>
      </c>
      <c r="W1100" s="5" t="str">
        <f>IF($A1100&lt;&gt;"",IF(W$2&lt;&gt;"",INDEX('Instrument History'!$1:$1048576,CcyPerBase!$B1100,CcyPerBase!W$3) / $C1100,""),"")</f>
        <v/>
      </c>
      <c r="X1100" s="5" t="str">
        <f>IF($A1100&lt;&gt;"",IF(X$2&lt;&gt;"",INDEX('Instrument History'!$1:$1048576,CcyPerBase!$B1100,CcyPerBase!X$3) / $C1100,""),"")</f>
        <v/>
      </c>
    </row>
    <row r="1101" spans="1:24">
      <c r="A1101" s="12" t="str">
        <f>IF(A1100&lt;&gt;"",IF(A1100=$B$3,"",'Instrument History'!A1098),"")</f>
        <v/>
      </c>
      <c r="B1101" t="str">
        <f t="shared" si="18"/>
        <v/>
      </c>
      <c r="C1101" s="5" t="str">
        <f>IF(A1101&lt;&gt;"",INDEX('Instrument History'!$1:$1048576,CcyPerBase!B1101,CcyPerBase!$B$2),"")</f>
        <v/>
      </c>
      <c r="D1101" s="5" t="str">
        <f>IF($A1101&lt;&gt;"",INDEX('Instrument History'!$1:$1048576,CcyPerBase!$B1101,CcyPerBase!D$3) / $C1101,"")</f>
        <v/>
      </c>
      <c r="E1101" s="5" t="str">
        <f>IF($A1101&lt;&gt;"",IF(E$2&lt;&gt;"",INDEX('Instrument History'!$1:$1048576,CcyPerBase!$B1101,CcyPerBase!E$3) / $C1101,""),"")</f>
        <v/>
      </c>
      <c r="F1101" s="5" t="str">
        <f>IF($A1101&lt;&gt;"",IF(F$2&lt;&gt;"",INDEX('Instrument History'!$1:$1048576,CcyPerBase!$B1101,CcyPerBase!F$3) / $C1101,""),"")</f>
        <v/>
      </c>
      <c r="G1101" s="5" t="str">
        <f>IF($A1101&lt;&gt;"",IF(G$2&lt;&gt;"",INDEX('Instrument History'!$1:$1048576,CcyPerBase!$B1101,CcyPerBase!G$3) / $C1101,""),"")</f>
        <v/>
      </c>
      <c r="H1101" s="5" t="str">
        <f>IF($A1101&lt;&gt;"",IF(H$2&lt;&gt;"",INDEX('Instrument History'!$1:$1048576,CcyPerBase!$B1101,CcyPerBase!H$3) / $C1101,""),"")</f>
        <v/>
      </c>
      <c r="I1101" s="5" t="str">
        <f>IF($A1101&lt;&gt;"",IF(I$2&lt;&gt;"",INDEX('Instrument History'!$1:$1048576,CcyPerBase!$B1101,CcyPerBase!I$3) / $C1101,""),"")</f>
        <v/>
      </c>
      <c r="J1101" s="5" t="str">
        <f>IF($A1101&lt;&gt;"",IF(J$2&lt;&gt;"",INDEX('Instrument History'!$1:$1048576,CcyPerBase!$B1101,CcyPerBase!J$3) / $C1101,""),"")</f>
        <v/>
      </c>
      <c r="K1101" s="5" t="str">
        <f>IF($A1101&lt;&gt;"",IF(K$2&lt;&gt;"",INDEX('Instrument History'!$1:$1048576,CcyPerBase!$B1101,CcyPerBase!K$3) / $C1101,""),"")</f>
        <v/>
      </c>
      <c r="L1101" s="5" t="str">
        <f>IF($A1101&lt;&gt;"",IF(L$2&lt;&gt;"",INDEX('Instrument History'!$1:$1048576,CcyPerBase!$B1101,CcyPerBase!L$3) / $C1101,""),"")</f>
        <v/>
      </c>
      <c r="M1101" s="5" t="str">
        <f>IF($A1101&lt;&gt;"",IF(M$2&lt;&gt;"",INDEX('Instrument History'!$1:$1048576,CcyPerBase!$B1101,CcyPerBase!M$3) / $C1101,""),"")</f>
        <v/>
      </c>
      <c r="N1101" s="5" t="str">
        <f>IF($A1101&lt;&gt;"",IF(N$2&lt;&gt;"",INDEX('Instrument History'!$1:$1048576,CcyPerBase!$B1101,CcyPerBase!N$3) / $C1101,""),"")</f>
        <v/>
      </c>
      <c r="O1101" s="5" t="str">
        <f>IF($A1101&lt;&gt;"",IF(O$2&lt;&gt;"",INDEX('Instrument History'!$1:$1048576,CcyPerBase!$B1101,CcyPerBase!O$3) / $C1101,""),"")</f>
        <v/>
      </c>
      <c r="P1101" s="5" t="str">
        <f>IF($A1101&lt;&gt;"",IF(P$2&lt;&gt;"",INDEX('Instrument History'!$1:$1048576,CcyPerBase!$B1101,CcyPerBase!P$3) / $C1101,""),"")</f>
        <v/>
      </c>
      <c r="Q1101" s="5" t="str">
        <f>IF($A1101&lt;&gt;"",IF(Q$2&lt;&gt;"",INDEX('Instrument History'!$1:$1048576,CcyPerBase!$B1101,CcyPerBase!Q$3) / $C1101,""),"")</f>
        <v/>
      </c>
      <c r="R1101" s="5" t="str">
        <f>IF($A1101&lt;&gt;"",IF(R$2&lt;&gt;"",INDEX('Instrument History'!$1:$1048576,CcyPerBase!$B1101,CcyPerBase!R$3) / $C1101,""),"")</f>
        <v/>
      </c>
      <c r="S1101" s="5" t="str">
        <f>IF($A1101&lt;&gt;"",IF(S$2&lt;&gt;"",INDEX('Instrument History'!$1:$1048576,CcyPerBase!$B1101,CcyPerBase!S$3) / $C1101,""),"")</f>
        <v/>
      </c>
      <c r="T1101" s="5" t="str">
        <f>IF($A1101&lt;&gt;"",IF(T$2&lt;&gt;"",INDEX('Instrument History'!$1:$1048576,CcyPerBase!$B1101,CcyPerBase!T$3) / $C1101,""),"")</f>
        <v/>
      </c>
      <c r="U1101" s="5" t="str">
        <f>IF($A1101&lt;&gt;"",IF(U$2&lt;&gt;"",INDEX('Instrument History'!$1:$1048576,CcyPerBase!$B1101,CcyPerBase!U$3) / $C1101,""),"")</f>
        <v/>
      </c>
      <c r="V1101" s="5" t="str">
        <f>IF($A1101&lt;&gt;"",IF(V$2&lt;&gt;"",INDEX('Instrument History'!$1:$1048576,CcyPerBase!$B1101,CcyPerBase!V$3) / $C1101,""),"")</f>
        <v/>
      </c>
      <c r="W1101" s="5" t="str">
        <f>IF($A1101&lt;&gt;"",IF(W$2&lt;&gt;"",INDEX('Instrument History'!$1:$1048576,CcyPerBase!$B1101,CcyPerBase!W$3) / $C1101,""),"")</f>
        <v/>
      </c>
      <c r="X1101" s="5" t="str">
        <f>IF($A1101&lt;&gt;"",IF(X$2&lt;&gt;"",INDEX('Instrument History'!$1:$1048576,CcyPerBase!$B1101,CcyPerBase!X$3) / $C1101,""),"")</f>
        <v/>
      </c>
    </row>
    <row r="1102" spans="1:24">
      <c r="A1102" s="12" t="str">
        <f>IF(A1101&lt;&gt;"",IF(A1101=$B$3,"",'Instrument History'!A1099),"")</f>
        <v/>
      </c>
      <c r="B1102" t="str">
        <f t="shared" si="18"/>
        <v/>
      </c>
      <c r="C1102" s="5" t="str">
        <f>IF(A1102&lt;&gt;"",INDEX('Instrument History'!$1:$1048576,CcyPerBase!B1102,CcyPerBase!$B$2),"")</f>
        <v/>
      </c>
      <c r="D1102" s="5" t="str">
        <f>IF($A1102&lt;&gt;"",INDEX('Instrument History'!$1:$1048576,CcyPerBase!$B1102,CcyPerBase!D$3) / $C1102,"")</f>
        <v/>
      </c>
      <c r="E1102" s="5" t="str">
        <f>IF($A1102&lt;&gt;"",IF(E$2&lt;&gt;"",INDEX('Instrument History'!$1:$1048576,CcyPerBase!$B1102,CcyPerBase!E$3) / $C1102,""),"")</f>
        <v/>
      </c>
      <c r="F1102" s="5" t="str">
        <f>IF($A1102&lt;&gt;"",IF(F$2&lt;&gt;"",INDEX('Instrument History'!$1:$1048576,CcyPerBase!$B1102,CcyPerBase!F$3) / $C1102,""),"")</f>
        <v/>
      </c>
      <c r="G1102" s="5" t="str">
        <f>IF($A1102&lt;&gt;"",IF(G$2&lt;&gt;"",INDEX('Instrument History'!$1:$1048576,CcyPerBase!$B1102,CcyPerBase!G$3) / $C1102,""),"")</f>
        <v/>
      </c>
      <c r="H1102" s="5" t="str">
        <f>IF($A1102&lt;&gt;"",IF(H$2&lt;&gt;"",INDEX('Instrument History'!$1:$1048576,CcyPerBase!$B1102,CcyPerBase!H$3) / $C1102,""),"")</f>
        <v/>
      </c>
      <c r="I1102" s="5" t="str">
        <f>IF($A1102&lt;&gt;"",IF(I$2&lt;&gt;"",INDEX('Instrument History'!$1:$1048576,CcyPerBase!$B1102,CcyPerBase!I$3) / $C1102,""),"")</f>
        <v/>
      </c>
      <c r="J1102" s="5" t="str">
        <f>IF($A1102&lt;&gt;"",IF(J$2&lt;&gt;"",INDEX('Instrument History'!$1:$1048576,CcyPerBase!$B1102,CcyPerBase!J$3) / $C1102,""),"")</f>
        <v/>
      </c>
      <c r="K1102" s="5" t="str">
        <f>IF($A1102&lt;&gt;"",IF(K$2&lt;&gt;"",INDEX('Instrument History'!$1:$1048576,CcyPerBase!$B1102,CcyPerBase!K$3) / $C1102,""),"")</f>
        <v/>
      </c>
      <c r="L1102" s="5" t="str">
        <f>IF($A1102&lt;&gt;"",IF(L$2&lt;&gt;"",INDEX('Instrument History'!$1:$1048576,CcyPerBase!$B1102,CcyPerBase!L$3) / $C1102,""),"")</f>
        <v/>
      </c>
      <c r="M1102" s="5" t="str">
        <f>IF($A1102&lt;&gt;"",IF(M$2&lt;&gt;"",INDEX('Instrument History'!$1:$1048576,CcyPerBase!$B1102,CcyPerBase!M$3) / $C1102,""),"")</f>
        <v/>
      </c>
      <c r="N1102" s="5" t="str">
        <f>IF($A1102&lt;&gt;"",IF(N$2&lt;&gt;"",INDEX('Instrument History'!$1:$1048576,CcyPerBase!$B1102,CcyPerBase!N$3) / $C1102,""),"")</f>
        <v/>
      </c>
      <c r="O1102" s="5" t="str">
        <f>IF($A1102&lt;&gt;"",IF(O$2&lt;&gt;"",INDEX('Instrument History'!$1:$1048576,CcyPerBase!$B1102,CcyPerBase!O$3) / $C1102,""),"")</f>
        <v/>
      </c>
      <c r="P1102" s="5" t="str">
        <f>IF($A1102&lt;&gt;"",IF(P$2&lt;&gt;"",INDEX('Instrument History'!$1:$1048576,CcyPerBase!$B1102,CcyPerBase!P$3) / $C1102,""),"")</f>
        <v/>
      </c>
      <c r="Q1102" s="5" t="str">
        <f>IF($A1102&lt;&gt;"",IF(Q$2&lt;&gt;"",INDEX('Instrument History'!$1:$1048576,CcyPerBase!$B1102,CcyPerBase!Q$3) / $C1102,""),"")</f>
        <v/>
      </c>
      <c r="R1102" s="5" t="str">
        <f>IF($A1102&lt;&gt;"",IF(R$2&lt;&gt;"",INDEX('Instrument History'!$1:$1048576,CcyPerBase!$B1102,CcyPerBase!R$3) / $C1102,""),"")</f>
        <v/>
      </c>
      <c r="S1102" s="5" t="str">
        <f>IF($A1102&lt;&gt;"",IF(S$2&lt;&gt;"",INDEX('Instrument History'!$1:$1048576,CcyPerBase!$B1102,CcyPerBase!S$3) / $C1102,""),"")</f>
        <v/>
      </c>
      <c r="T1102" s="5" t="str">
        <f>IF($A1102&lt;&gt;"",IF(T$2&lt;&gt;"",INDEX('Instrument History'!$1:$1048576,CcyPerBase!$B1102,CcyPerBase!T$3) / $C1102,""),"")</f>
        <v/>
      </c>
      <c r="U1102" s="5" t="str">
        <f>IF($A1102&lt;&gt;"",IF(U$2&lt;&gt;"",INDEX('Instrument History'!$1:$1048576,CcyPerBase!$B1102,CcyPerBase!U$3) / $C1102,""),"")</f>
        <v/>
      </c>
      <c r="V1102" s="5" t="str">
        <f>IF($A1102&lt;&gt;"",IF(V$2&lt;&gt;"",INDEX('Instrument History'!$1:$1048576,CcyPerBase!$B1102,CcyPerBase!V$3) / $C1102,""),"")</f>
        <v/>
      </c>
      <c r="W1102" s="5" t="str">
        <f>IF($A1102&lt;&gt;"",IF(W$2&lt;&gt;"",INDEX('Instrument History'!$1:$1048576,CcyPerBase!$B1102,CcyPerBase!W$3) / $C1102,""),"")</f>
        <v/>
      </c>
      <c r="X1102" s="5" t="str">
        <f>IF($A1102&lt;&gt;"",IF(X$2&lt;&gt;"",INDEX('Instrument History'!$1:$1048576,CcyPerBase!$B1102,CcyPerBase!X$3) / $C1102,""),"")</f>
        <v/>
      </c>
    </row>
    <row r="1103" spans="1:24">
      <c r="A1103" s="12" t="str">
        <f>IF(A1102&lt;&gt;"",IF(A1102=$B$3,"",'Instrument History'!A1100),"")</f>
        <v/>
      </c>
      <c r="B1103" t="str">
        <f t="shared" si="18"/>
        <v/>
      </c>
      <c r="C1103" s="5" t="str">
        <f>IF(A1103&lt;&gt;"",INDEX('Instrument History'!$1:$1048576,CcyPerBase!B1103,CcyPerBase!$B$2),"")</f>
        <v/>
      </c>
      <c r="D1103" s="5" t="str">
        <f>IF($A1103&lt;&gt;"",INDEX('Instrument History'!$1:$1048576,CcyPerBase!$B1103,CcyPerBase!D$3) / $C1103,"")</f>
        <v/>
      </c>
      <c r="E1103" s="5" t="str">
        <f>IF($A1103&lt;&gt;"",IF(E$2&lt;&gt;"",INDEX('Instrument History'!$1:$1048576,CcyPerBase!$B1103,CcyPerBase!E$3) / $C1103,""),"")</f>
        <v/>
      </c>
      <c r="F1103" s="5" t="str">
        <f>IF($A1103&lt;&gt;"",IF(F$2&lt;&gt;"",INDEX('Instrument History'!$1:$1048576,CcyPerBase!$B1103,CcyPerBase!F$3) / $C1103,""),"")</f>
        <v/>
      </c>
      <c r="G1103" s="5" t="str">
        <f>IF($A1103&lt;&gt;"",IF(G$2&lt;&gt;"",INDEX('Instrument History'!$1:$1048576,CcyPerBase!$B1103,CcyPerBase!G$3) / $C1103,""),"")</f>
        <v/>
      </c>
      <c r="H1103" s="5" t="str">
        <f>IF($A1103&lt;&gt;"",IF(H$2&lt;&gt;"",INDEX('Instrument History'!$1:$1048576,CcyPerBase!$B1103,CcyPerBase!H$3) / $C1103,""),"")</f>
        <v/>
      </c>
      <c r="I1103" s="5" t="str">
        <f>IF($A1103&lt;&gt;"",IF(I$2&lt;&gt;"",INDEX('Instrument History'!$1:$1048576,CcyPerBase!$B1103,CcyPerBase!I$3) / $C1103,""),"")</f>
        <v/>
      </c>
      <c r="J1103" s="5" t="str">
        <f>IF($A1103&lt;&gt;"",IF(J$2&lt;&gt;"",INDEX('Instrument History'!$1:$1048576,CcyPerBase!$B1103,CcyPerBase!J$3) / $C1103,""),"")</f>
        <v/>
      </c>
      <c r="K1103" s="5" t="str">
        <f>IF($A1103&lt;&gt;"",IF(K$2&lt;&gt;"",INDEX('Instrument History'!$1:$1048576,CcyPerBase!$B1103,CcyPerBase!K$3) / $C1103,""),"")</f>
        <v/>
      </c>
      <c r="L1103" s="5" t="str">
        <f>IF($A1103&lt;&gt;"",IF(L$2&lt;&gt;"",INDEX('Instrument History'!$1:$1048576,CcyPerBase!$B1103,CcyPerBase!L$3) / $C1103,""),"")</f>
        <v/>
      </c>
      <c r="M1103" s="5" t="str">
        <f>IF($A1103&lt;&gt;"",IF(M$2&lt;&gt;"",INDEX('Instrument History'!$1:$1048576,CcyPerBase!$B1103,CcyPerBase!M$3) / $C1103,""),"")</f>
        <v/>
      </c>
      <c r="N1103" s="5" t="str">
        <f>IF($A1103&lt;&gt;"",IF(N$2&lt;&gt;"",INDEX('Instrument History'!$1:$1048576,CcyPerBase!$B1103,CcyPerBase!N$3) / $C1103,""),"")</f>
        <v/>
      </c>
      <c r="O1103" s="5" t="str">
        <f>IF($A1103&lt;&gt;"",IF(O$2&lt;&gt;"",INDEX('Instrument History'!$1:$1048576,CcyPerBase!$B1103,CcyPerBase!O$3) / $C1103,""),"")</f>
        <v/>
      </c>
      <c r="P1103" s="5" t="str">
        <f>IF($A1103&lt;&gt;"",IF(P$2&lt;&gt;"",INDEX('Instrument History'!$1:$1048576,CcyPerBase!$B1103,CcyPerBase!P$3) / $C1103,""),"")</f>
        <v/>
      </c>
      <c r="Q1103" s="5" t="str">
        <f>IF($A1103&lt;&gt;"",IF(Q$2&lt;&gt;"",INDEX('Instrument History'!$1:$1048576,CcyPerBase!$B1103,CcyPerBase!Q$3) / $C1103,""),"")</f>
        <v/>
      </c>
      <c r="R1103" s="5" t="str">
        <f>IF($A1103&lt;&gt;"",IF(R$2&lt;&gt;"",INDEX('Instrument History'!$1:$1048576,CcyPerBase!$B1103,CcyPerBase!R$3) / $C1103,""),"")</f>
        <v/>
      </c>
      <c r="S1103" s="5" t="str">
        <f>IF($A1103&lt;&gt;"",IF(S$2&lt;&gt;"",INDEX('Instrument History'!$1:$1048576,CcyPerBase!$B1103,CcyPerBase!S$3) / $C1103,""),"")</f>
        <v/>
      </c>
      <c r="T1103" s="5" t="str">
        <f>IF($A1103&lt;&gt;"",IF(T$2&lt;&gt;"",INDEX('Instrument History'!$1:$1048576,CcyPerBase!$B1103,CcyPerBase!T$3) / $C1103,""),"")</f>
        <v/>
      </c>
      <c r="U1103" s="5" t="str">
        <f>IF($A1103&lt;&gt;"",IF(U$2&lt;&gt;"",INDEX('Instrument History'!$1:$1048576,CcyPerBase!$B1103,CcyPerBase!U$3) / $C1103,""),"")</f>
        <v/>
      </c>
      <c r="V1103" s="5" t="str">
        <f>IF($A1103&lt;&gt;"",IF(V$2&lt;&gt;"",INDEX('Instrument History'!$1:$1048576,CcyPerBase!$B1103,CcyPerBase!V$3) / $C1103,""),"")</f>
        <v/>
      </c>
      <c r="W1103" s="5" t="str">
        <f>IF($A1103&lt;&gt;"",IF(W$2&lt;&gt;"",INDEX('Instrument History'!$1:$1048576,CcyPerBase!$B1103,CcyPerBase!W$3) / $C1103,""),"")</f>
        <v/>
      </c>
      <c r="X1103" s="5" t="str">
        <f>IF($A1103&lt;&gt;"",IF(X$2&lt;&gt;"",INDEX('Instrument History'!$1:$1048576,CcyPerBase!$B1103,CcyPerBase!X$3) / $C1103,""),"")</f>
        <v/>
      </c>
    </row>
    <row r="1104" spans="1:24">
      <c r="A1104" s="12" t="str">
        <f>IF(A1103&lt;&gt;"",IF(A1103=$B$3,"",'Instrument History'!A1101),"")</f>
        <v/>
      </c>
      <c r="B1104" t="str">
        <f t="shared" si="18"/>
        <v/>
      </c>
      <c r="C1104" s="5" t="str">
        <f>IF(A1104&lt;&gt;"",INDEX('Instrument History'!$1:$1048576,CcyPerBase!B1104,CcyPerBase!$B$2),"")</f>
        <v/>
      </c>
      <c r="D1104" s="5" t="str">
        <f>IF($A1104&lt;&gt;"",INDEX('Instrument History'!$1:$1048576,CcyPerBase!$B1104,CcyPerBase!D$3) / $C1104,"")</f>
        <v/>
      </c>
      <c r="E1104" s="5" t="str">
        <f>IF($A1104&lt;&gt;"",IF(E$2&lt;&gt;"",INDEX('Instrument History'!$1:$1048576,CcyPerBase!$B1104,CcyPerBase!E$3) / $C1104,""),"")</f>
        <v/>
      </c>
      <c r="F1104" s="5" t="str">
        <f>IF($A1104&lt;&gt;"",IF(F$2&lt;&gt;"",INDEX('Instrument History'!$1:$1048576,CcyPerBase!$B1104,CcyPerBase!F$3) / $C1104,""),"")</f>
        <v/>
      </c>
      <c r="G1104" s="5" t="str">
        <f>IF($A1104&lt;&gt;"",IF(G$2&lt;&gt;"",INDEX('Instrument History'!$1:$1048576,CcyPerBase!$B1104,CcyPerBase!G$3) / $C1104,""),"")</f>
        <v/>
      </c>
      <c r="H1104" s="5" t="str">
        <f>IF($A1104&lt;&gt;"",IF(H$2&lt;&gt;"",INDEX('Instrument History'!$1:$1048576,CcyPerBase!$B1104,CcyPerBase!H$3) / $C1104,""),"")</f>
        <v/>
      </c>
      <c r="I1104" s="5" t="str">
        <f>IF($A1104&lt;&gt;"",IF(I$2&lt;&gt;"",INDEX('Instrument History'!$1:$1048576,CcyPerBase!$B1104,CcyPerBase!I$3) / $C1104,""),"")</f>
        <v/>
      </c>
      <c r="J1104" s="5" t="str">
        <f>IF($A1104&lt;&gt;"",IF(J$2&lt;&gt;"",INDEX('Instrument History'!$1:$1048576,CcyPerBase!$B1104,CcyPerBase!J$3) / $C1104,""),"")</f>
        <v/>
      </c>
      <c r="K1104" s="5" t="str">
        <f>IF($A1104&lt;&gt;"",IF(K$2&lt;&gt;"",INDEX('Instrument History'!$1:$1048576,CcyPerBase!$B1104,CcyPerBase!K$3) / $C1104,""),"")</f>
        <v/>
      </c>
      <c r="L1104" s="5" t="str">
        <f>IF($A1104&lt;&gt;"",IF(L$2&lt;&gt;"",INDEX('Instrument History'!$1:$1048576,CcyPerBase!$B1104,CcyPerBase!L$3) / $C1104,""),"")</f>
        <v/>
      </c>
      <c r="M1104" s="5" t="str">
        <f>IF($A1104&lt;&gt;"",IF(M$2&lt;&gt;"",INDEX('Instrument History'!$1:$1048576,CcyPerBase!$B1104,CcyPerBase!M$3) / $C1104,""),"")</f>
        <v/>
      </c>
      <c r="N1104" s="5" t="str">
        <f>IF($A1104&lt;&gt;"",IF(N$2&lt;&gt;"",INDEX('Instrument History'!$1:$1048576,CcyPerBase!$B1104,CcyPerBase!N$3) / $C1104,""),"")</f>
        <v/>
      </c>
      <c r="O1104" s="5" t="str">
        <f>IF($A1104&lt;&gt;"",IF(O$2&lt;&gt;"",INDEX('Instrument History'!$1:$1048576,CcyPerBase!$B1104,CcyPerBase!O$3) / $C1104,""),"")</f>
        <v/>
      </c>
      <c r="P1104" s="5" t="str">
        <f>IF($A1104&lt;&gt;"",IF(P$2&lt;&gt;"",INDEX('Instrument History'!$1:$1048576,CcyPerBase!$B1104,CcyPerBase!P$3) / $C1104,""),"")</f>
        <v/>
      </c>
      <c r="Q1104" s="5" t="str">
        <f>IF($A1104&lt;&gt;"",IF(Q$2&lt;&gt;"",INDEX('Instrument History'!$1:$1048576,CcyPerBase!$B1104,CcyPerBase!Q$3) / $C1104,""),"")</f>
        <v/>
      </c>
      <c r="R1104" s="5" t="str">
        <f>IF($A1104&lt;&gt;"",IF(R$2&lt;&gt;"",INDEX('Instrument History'!$1:$1048576,CcyPerBase!$B1104,CcyPerBase!R$3) / $C1104,""),"")</f>
        <v/>
      </c>
      <c r="S1104" s="5" t="str">
        <f>IF($A1104&lt;&gt;"",IF(S$2&lt;&gt;"",INDEX('Instrument History'!$1:$1048576,CcyPerBase!$B1104,CcyPerBase!S$3) / $C1104,""),"")</f>
        <v/>
      </c>
      <c r="T1104" s="5" t="str">
        <f>IF($A1104&lt;&gt;"",IF(T$2&lt;&gt;"",INDEX('Instrument History'!$1:$1048576,CcyPerBase!$B1104,CcyPerBase!T$3) / $C1104,""),"")</f>
        <v/>
      </c>
      <c r="U1104" s="5" t="str">
        <f>IF($A1104&lt;&gt;"",IF(U$2&lt;&gt;"",INDEX('Instrument History'!$1:$1048576,CcyPerBase!$B1104,CcyPerBase!U$3) / $C1104,""),"")</f>
        <v/>
      </c>
      <c r="V1104" s="5" t="str">
        <f>IF($A1104&lt;&gt;"",IF(V$2&lt;&gt;"",INDEX('Instrument History'!$1:$1048576,CcyPerBase!$B1104,CcyPerBase!V$3) / $C1104,""),"")</f>
        <v/>
      </c>
      <c r="W1104" s="5" t="str">
        <f>IF($A1104&lt;&gt;"",IF(W$2&lt;&gt;"",INDEX('Instrument History'!$1:$1048576,CcyPerBase!$B1104,CcyPerBase!W$3) / $C1104,""),"")</f>
        <v/>
      </c>
      <c r="X1104" s="5" t="str">
        <f>IF($A1104&lt;&gt;"",IF(X$2&lt;&gt;"",INDEX('Instrument History'!$1:$1048576,CcyPerBase!$B1104,CcyPerBase!X$3) / $C1104,""),"")</f>
        <v/>
      </c>
    </row>
    <row r="1105" spans="1:24">
      <c r="A1105" s="12" t="str">
        <f>IF(A1104&lt;&gt;"",IF(A1104=$B$3,"",'Instrument History'!A1102),"")</f>
        <v/>
      </c>
      <c r="B1105" t="str">
        <f t="shared" si="18"/>
        <v/>
      </c>
      <c r="C1105" s="5" t="str">
        <f>IF(A1105&lt;&gt;"",INDEX('Instrument History'!$1:$1048576,CcyPerBase!B1105,CcyPerBase!$B$2),"")</f>
        <v/>
      </c>
      <c r="D1105" s="5" t="str">
        <f>IF($A1105&lt;&gt;"",INDEX('Instrument History'!$1:$1048576,CcyPerBase!$B1105,CcyPerBase!D$3) / $C1105,"")</f>
        <v/>
      </c>
      <c r="E1105" s="5" t="str">
        <f>IF($A1105&lt;&gt;"",IF(E$2&lt;&gt;"",INDEX('Instrument History'!$1:$1048576,CcyPerBase!$B1105,CcyPerBase!E$3) / $C1105,""),"")</f>
        <v/>
      </c>
      <c r="F1105" s="5" t="str">
        <f>IF($A1105&lt;&gt;"",IF(F$2&lt;&gt;"",INDEX('Instrument History'!$1:$1048576,CcyPerBase!$B1105,CcyPerBase!F$3) / $C1105,""),"")</f>
        <v/>
      </c>
      <c r="G1105" s="5" t="str">
        <f>IF($A1105&lt;&gt;"",IF(G$2&lt;&gt;"",INDEX('Instrument History'!$1:$1048576,CcyPerBase!$B1105,CcyPerBase!G$3) / $C1105,""),"")</f>
        <v/>
      </c>
      <c r="H1105" s="5" t="str">
        <f>IF($A1105&lt;&gt;"",IF(H$2&lt;&gt;"",INDEX('Instrument History'!$1:$1048576,CcyPerBase!$B1105,CcyPerBase!H$3) / $C1105,""),"")</f>
        <v/>
      </c>
      <c r="I1105" s="5" t="str">
        <f>IF($A1105&lt;&gt;"",IF(I$2&lt;&gt;"",INDEX('Instrument History'!$1:$1048576,CcyPerBase!$B1105,CcyPerBase!I$3) / $C1105,""),"")</f>
        <v/>
      </c>
      <c r="J1105" s="5" t="str">
        <f>IF($A1105&lt;&gt;"",IF(J$2&lt;&gt;"",INDEX('Instrument History'!$1:$1048576,CcyPerBase!$B1105,CcyPerBase!J$3) / $C1105,""),"")</f>
        <v/>
      </c>
      <c r="K1105" s="5" t="str">
        <f>IF($A1105&lt;&gt;"",IF(K$2&lt;&gt;"",INDEX('Instrument History'!$1:$1048576,CcyPerBase!$B1105,CcyPerBase!K$3) / $C1105,""),"")</f>
        <v/>
      </c>
      <c r="L1105" s="5" t="str">
        <f>IF($A1105&lt;&gt;"",IF(L$2&lt;&gt;"",INDEX('Instrument History'!$1:$1048576,CcyPerBase!$B1105,CcyPerBase!L$3) / $C1105,""),"")</f>
        <v/>
      </c>
      <c r="M1105" s="5" t="str">
        <f>IF($A1105&lt;&gt;"",IF(M$2&lt;&gt;"",INDEX('Instrument History'!$1:$1048576,CcyPerBase!$B1105,CcyPerBase!M$3) / $C1105,""),"")</f>
        <v/>
      </c>
      <c r="N1105" s="5" t="str">
        <f>IF($A1105&lt;&gt;"",IF(N$2&lt;&gt;"",INDEX('Instrument History'!$1:$1048576,CcyPerBase!$B1105,CcyPerBase!N$3) / $C1105,""),"")</f>
        <v/>
      </c>
      <c r="O1105" s="5" t="str">
        <f>IF($A1105&lt;&gt;"",IF(O$2&lt;&gt;"",INDEX('Instrument History'!$1:$1048576,CcyPerBase!$B1105,CcyPerBase!O$3) / $C1105,""),"")</f>
        <v/>
      </c>
      <c r="P1105" s="5" t="str">
        <f>IF($A1105&lt;&gt;"",IF(P$2&lt;&gt;"",INDEX('Instrument History'!$1:$1048576,CcyPerBase!$B1105,CcyPerBase!P$3) / $C1105,""),"")</f>
        <v/>
      </c>
      <c r="Q1105" s="5" t="str">
        <f>IF($A1105&lt;&gt;"",IF(Q$2&lt;&gt;"",INDEX('Instrument History'!$1:$1048576,CcyPerBase!$B1105,CcyPerBase!Q$3) / $C1105,""),"")</f>
        <v/>
      </c>
      <c r="R1105" s="5" t="str">
        <f>IF($A1105&lt;&gt;"",IF(R$2&lt;&gt;"",INDEX('Instrument History'!$1:$1048576,CcyPerBase!$B1105,CcyPerBase!R$3) / $C1105,""),"")</f>
        <v/>
      </c>
      <c r="S1105" s="5" t="str">
        <f>IF($A1105&lt;&gt;"",IF(S$2&lt;&gt;"",INDEX('Instrument History'!$1:$1048576,CcyPerBase!$B1105,CcyPerBase!S$3) / $C1105,""),"")</f>
        <v/>
      </c>
      <c r="T1105" s="5" t="str">
        <f>IF($A1105&lt;&gt;"",IF(T$2&lt;&gt;"",INDEX('Instrument History'!$1:$1048576,CcyPerBase!$B1105,CcyPerBase!T$3) / $C1105,""),"")</f>
        <v/>
      </c>
      <c r="U1105" s="5" t="str">
        <f>IF($A1105&lt;&gt;"",IF(U$2&lt;&gt;"",INDEX('Instrument History'!$1:$1048576,CcyPerBase!$B1105,CcyPerBase!U$3) / $C1105,""),"")</f>
        <v/>
      </c>
      <c r="V1105" s="5" t="str">
        <f>IF($A1105&lt;&gt;"",IF(V$2&lt;&gt;"",INDEX('Instrument History'!$1:$1048576,CcyPerBase!$B1105,CcyPerBase!V$3) / $C1105,""),"")</f>
        <v/>
      </c>
      <c r="W1105" s="5" t="str">
        <f>IF($A1105&lt;&gt;"",IF(W$2&lt;&gt;"",INDEX('Instrument History'!$1:$1048576,CcyPerBase!$B1105,CcyPerBase!W$3) / $C1105,""),"")</f>
        <v/>
      </c>
      <c r="X1105" s="5" t="str">
        <f>IF($A1105&lt;&gt;"",IF(X$2&lt;&gt;"",INDEX('Instrument History'!$1:$1048576,CcyPerBase!$B1105,CcyPerBase!X$3) / $C1105,""),"")</f>
        <v/>
      </c>
    </row>
    <row r="1106" spans="1:24">
      <c r="A1106" s="12" t="str">
        <f>IF(A1105&lt;&gt;"",IF(A1105=$B$3,"",'Instrument History'!A1103),"")</f>
        <v/>
      </c>
      <c r="B1106" t="str">
        <f t="shared" si="18"/>
        <v/>
      </c>
      <c r="C1106" s="5" t="str">
        <f>IF(A1106&lt;&gt;"",INDEX('Instrument History'!$1:$1048576,CcyPerBase!B1106,CcyPerBase!$B$2),"")</f>
        <v/>
      </c>
      <c r="D1106" s="5" t="str">
        <f>IF($A1106&lt;&gt;"",INDEX('Instrument History'!$1:$1048576,CcyPerBase!$B1106,CcyPerBase!D$3) / $C1106,"")</f>
        <v/>
      </c>
      <c r="E1106" s="5" t="str">
        <f>IF($A1106&lt;&gt;"",IF(E$2&lt;&gt;"",INDEX('Instrument History'!$1:$1048576,CcyPerBase!$B1106,CcyPerBase!E$3) / $C1106,""),"")</f>
        <v/>
      </c>
      <c r="F1106" s="5" t="str">
        <f>IF($A1106&lt;&gt;"",IF(F$2&lt;&gt;"",INDEX('Instrument History'!$1:$1048576,CcyPerBase!$B1106,CcyPerBase!F$3) / $C1106,""),"")</f>
        <v/>
      </c>
      <c r="G1106" s="5" t="str">
        <f>IF($A1106&lt;&gt;"",IF(G$2&lt;&gt;"",INDEX('Instrument History'!$1:$1048576,CcyPerBase!$B1106,CcyPerBase!G$3) / $C1106,""),"")</f>
        <v/>
      </c>
      <c r="H1106" s="5" t="str">
        <f>IF($A1106&lt;&gt;"",IF(H$2&lt;&gt;"",INDEX('Instrument History'!$1:$1048576,CcyPerBase!$B1106,CcyPerBase!H$3) / $C1106,""),"")</f>
        <v/>
      </c>
      <c r="I1106" s="5" t="str">
        <f>IF($A1106&lt;&gt;"",IF(I$2&lt;&gt;"",INDEX('Instrument History'!$1:$1048576,CcyPerBase!$B1106,CcyPerBase!I$3) / $C1106,""),"")</f>
        <v/>
      </c>
      <c r="J1106" s="5" t="str">
        <f>IF($A1106&lt;&gt;"",IF(J$2&lt;&gt;"",INDEX('Instrument History'!$1:$1048576,CcyPerBase!$B1106,CcyPerBase!J$3) / $C1106,""),"")</f>
        <v/>
      </c>
      <c r="K1106" s="5" t="str">
        <f>IF($A1106&lt;&gt;"",IF(K$2&lt;&gt;"",INDEX('Instrument History'!$1:$1048576,CcyPerBase!$B1106,CcyPerBase!K$3) / $C1106,""),"")</f>
        <v/>
      </c>
      <c r="L1106" s="5" t="str">
        <f>IF($A1106&lt;&gt;"",IF(L$2&lt;&gt;"",INDEX('Instrument History'!$1:$1048576,CcyPerBase!$B1106,CcyPerBase!L$3) / $C1106,""),"")</f>
        <v/>
      </c>
      <c r="M1106" s="5" t="str">
        <f>IF($A1106&lt;&gt;"",IF(M$2&lt;&gt;"",INDEX('Instrument History'!$1:$1048576,CcyPerBase!$B1106,CcyPerBase!M$3) / $C1106,""),"")</f>
        <v/>
      </c>
      <c r="N1106" s="5" t="str">
        <f>IF($A1106&lt;&gt;"",IF(N$2&lt;&gt;"",INDEX('Instrument History'!$1:$1048576,CcyPerBase!$B1106,CcyPerBase!N$3) / $C1106,""),"")</f>
        <v/>
      </c>
      <c r="O1106" s="5" t="str">
        <f>IF($A1106&lt;&gt;"",IF(O$2&lt;&gt;"",INDEX('Instrument History'!$1:$1048576,CcyPerBase!$B1106,CcyPerBase!O$3) / $C1106,""),"")</f>
        <v/>
      </c>
      <c r="P1106" s="5" t="str">
        <f>IF($A1106&lt;&gt;"",IF(P$2&lt;&gt;"",INDEX('Instrument History'!$1:$1048576,CcyPerBase!$B1106,CcyPerBase!P$3) / $C1106,""),"")</f>
        <v/>
      </c>
      <c r="Q1106" s="5" t="str">
        <f>IF($A1106&lt;&gt;"",IF(Q$2&lt;&gt;"",INDEX('Instrument History'!$1:$1048576,CcyPerBase!$B1106,CcyPerBase!Q$3) / $C1106,""),"")</f>
        <v/>
      </c>
      <c r="R1106" s="5" t="str">
        <f>IF($A1106&lt;&gt;"",IF(R$2&lt;&gt;"",INDEX('Instrument History'!$1:$1048576,CcyPerBase!$B1106,CcyPerBase!R$3) / $C1106,""),"")</f>
        <v/>
      </c>
      <c r="S1106" s="5" t="str">
        <f>IF($A1106&lt;&gt;"",IF(S$2&lt;&gt;"",INDEX('Instrument History'!$1:$1048576,CcyPerBase!$B1106,CcyPerBase!S$3) / $C1106,""),"")</f>
        <v/>
      </c>
      <c r="T1106" s="5" t="str">
        <f>IF($A1106&lt;&gt;"",IF(T$2&lt;&gt;"",INDEX('Instrument History'!$1:$1048576,CcyPerBase!$B1106,CcyPerBase!T$3) / $C1106,""),"")</f>
        <v/>
      </c>
      <c r="U1106" s="5" t="str">
        <f>IF($A1106&lt;&gt;"",IF(U$2&lt;&gt;"",INDEX('Instrument History'!$1:$1048576,CcyPerBase!$B1106,CcyPerBase!U$3) / $C1106,""),"")</f>
        <v/>
      </c>
      <c r="V1106" s="5" t="str">
        <f>IF($A1106&lt;&gt;"",IF(V$2&lt;&gt;"",INDEX('Instrument History'!$1:$1048576,CcyPerBase!$B1106,CcyPerBase!V$3) / $C1106,""),"")</f>
        <v/>
      </c>
      <c r="W1106" s="5" t="str">
        <f>IF($A1106&lt;&gt;"",IF(W$2&lt;&gt;"",INDEX('Instrument History'!$1:$1048576,CcyPerBase!$B1106,CcyPerBase!W$3) / $C1106,""),"")</f>
        <v/>
      </c>
      <c r="X1106" s="5" t="str">
        <f>IF($A1106&lt;&gt;"",IF(X$2&lt;&gt;"",INDEX('Instrument History'!$1:$1048576,CcyPerBase!$B1106,CcyPerBase!X$3) / $C1106,""),"")</f>
        <v/>
      </c>
    </row>
    <row r="1107" spans="1:24">
      <c r="A1107" s="12" t="str">
        <f>IF(A1106&lt;&gt;"",IF(A1106=$B$3,"",'Instrument History'!A1104),"")</f>
        <v/>
      </c>
      <c r="B1107" t="str">
        <f t="shared" si="18"/>
        <v/>
      </c>
      <c r="C1107" s="5" t="str">
        <f>IF(A1107&lt;&gt;"",INDEX('Instrument History'!$1:$1048576,CcyPerBase!B1107,CcyPerBase!$B$2),"")</f>
        <v/>
      </c>
      <c r="D1107" s="5" t="str">
        <f>IF($A1107&lt;&gt;"",INDEX('Instrument History'!$1:$1048576,CcyPerBase!$B1107,CcyPerBase!D$3) / $C1107,"")</f>
        <v/>
      </c>
      <c r="E1107" s="5" t="str">
        <f>IF($A1107&lt;&gt;"",IF(E$2&lt;&gt;"",INDEX('Instrument History'!$1:$1048576,CcyPerBase!$B1107,CcyPerBase!E$3) / $C1107,""),"")</f>
        <v/>
      </c>
      <c r="F1107" s="5" t="str">
        <f>IF($A1107&lt;&gt;"",IF(F$2&lt;&gt;"",INDEX('Instrument History'!$1:$1048576,CcyPerBase!$B1107,CcyPerBase!F$3) / $C1107,""),"")</f>
        <v/>
      </c>
      <c r="G1107" s="5" t="str">
        <f>IF($A1107&lt;&gt;"",IF(G$2&lt;&gt;"",INDEX('Instrument History'!$1:$1048576,CcyPerBase!$B1107,CcyPerBase!G$3) / $C1107,""),"")</f>
        <v/>
      </c>
      <c r="H1107" s="5" t="str">
        <f>IF($A1107&lt;&gt;"",IF(H$2&lt;&gt;"",INDEX('Instrument History'!$1:$1048576,CcyPerBase!$B1107,CcyPerBase!H$3) / $C1107,""),"")</f>
        <v/>
      </c>
      <c r="I1107" s="5" t="str">
        <f>IF($A1107&lt;&gt;"",IF(I$2&lt;&gt;"",INDEX('Instrument History'!$1:$1048576,CcyPerBase!$B1107,CcyPerBase!I$3) / $C1107,""),"")</f>
        <v/>
      </c>
      <c r="J1107" s="5" t="str">
        <f>IF($A1107&lt;&gt;"",IF(J$2&lt;&gt;"",INDEX('Instrument History'!$1:$1048576,CcyPerBase!$B1107,CcyPerBase!J$3) / $C1107,""),"")</f>
        <v/>
      </c>
      <c r="K1107" s="5" t="str">
        <f>IF($A1107&lt;&gt;"",IF(K$2&lt;&gt;"",INDEX('Instrument History'!$1:$1048576,CcyPerBase!$B1107,CcyPerBase!K$3) / $C1107,""),"")</f>
        <v/>
      </c>
      <c r="L1107" s="5" t="str">
        <f>IF($A1107&lt;&gt;"",IF(L$2&lt;&gt;"",INDEX('Instrument History'!$1:$1048576,CcyPerBase!$B1107,CcyPerBase!L$3) / $C1107,""),"")</f>
        <v/>
      </c>
      <c r="M1107" s="5" t="str">
        <f>IF($A1107&lt;&gt;"",IF(M$2&lt;&gt;"",INDEX('Instrument History'!$1:$1048576,CcyPerBase!$B1107,CcyPerBase!M$3) / $C1107,""),"")</f>
        <v/>
      </c>
      <c r="N1107" s="5" t="str">
        <f>IF($A1107&lt;&gt;"",IF(N$2&lt;&gt;"",INDEX('Instrument History'!$1:$1048576,CcyPerBase!$B1107,CcyPerBase!N$3) / $C1107,""),"")</f>
        <v/>
      </c>
      <c r="O1107" s="5" t="str">
        <f>IF($A1107&lt;&gt;"",IF(O$2&lt;&gt;"",INDEX('Instrument History'!$1:$1048576,CcyPerBase!$B1107,CcyPerBase!O$3) / $C1107,""),"")</f>
        <v/>
      </c>
      <c r="P1107" s="5" t="str">
        <f>IF($A1107&lt;&gt;"",IF(P$2&lt;&gt;"",INDEX('Instrument History'!$1:$1048576,CcyPerBase!$B1107,CcyPerBase!P$3) / $C1107,""),"")</f>
        <v/>
      </c>
      <c r="Q1107" s="5" t="str">
        <f>IF($A1107&lt;&gt;"",IF(Q$2&lt;&gt;"",INDEX('Instrument History'!$1:$1048576,CcyPerBase!$B1107,CcyPerBase!Q$3) / $C1107,""),"")</f>
        <v/>
      </c>
      <c r="R1107" s="5" t="str">
        <f>IF($A1107&lt;&gt;"",IF(R$2&lt;&gt;"",INDEX('Instrument History'!$1:$1048576,CcyPerBase!$B1107,CcyPerBase!R$3) / $C1107,""),"")</f>
        <v/>
      </c>
      <c r="S1107" s="5" t="str">
        <f>IF($A1107&lt;&gt;"",IF(S$2&lt;&gt;"",INDEX('Instrument History'!$1:$1048576,CcyPerBase!$B1107,CcyPerBase!S$3) / $C1107,""),"")</f>
        <v/>
      </c>
      <c r="T1107" s="5" t="str">
        <f>IF($A1107&lt;&gt;"",IF(T$2&lt;&gt;"",INDEX('Instrument History'!$1:$1048576,CcyPerBase!$B1107,CcyPerBase!T$3) / $C1107,""),"")</f>
        <v/>
      </c>
      <c r="U1107" s="5" t="str">
        <f>IF($A1107&lt;&gt;"",IF(U$2&lt;&gt;"",INDEX('Instrument History'!$1:$1048576,CcyPerBase!$B1107,CcyPerBase!U$3) / $C1107,""),"")</f>
        <v/>
      </c>
      <c r="V1107" s="5" t="str">
        <f>IF($A1107&lt;&gt;"",IF(V$2&lt;&gt;"",INDEX('Instrument History'!$1:$1048576,CcyPerBase!$B1107,CcyPerBase!V$3) / $C1107,""),"")</f>
        <v/>
      </c>
      <c r="W1107" s="5" t="str">
        <f>IF($A1107&lt;&gt;"",IF(W$2&lt;&gt;"",INDEX('Instrument History'!$1:$1048576,CcyPerBase!$B1107,CcyPerBase!W$3) / $C1107,""),"")</f>
        <v/>
      </c>
      <c r="X1107" s="5" t="str">
        <f>IF($A1107&lt;&gt;"",IF(X$2&lt;&gt;"",INDEX('Instrument History'!$1:$1048576,CcyPerBase!$B1107,CcyPerBase!X$3) / $C1107,""),"")</f>
        <v/>
      </c>
    </row>
    <row r="1108" spans="1:24">
      <c r="A1108" s="12" t="str">
        <f>IF(A1107&lt;&gt;"",IF(A1107=$B$3,"",'Instrument History'!A1105),"")</f>
        <v/>
      </c>
      <c r="B1108" t="str">
        <f t="shared" si="18"/>
        <v/>
      </c>
      <c r="C1108" s="5" t="str">
        <f>IF(A1108&lt;&gt;"",INDEX('Instrument History'!$1:$1048576,CcyPerBase!B1108,CcyPerBase!$B$2),"")</f>
        <v/>
      </c>
      <c r="D1108" s="5" t="str">
        <f>IF($A1108&lt;&gt;"",INDEX('Instrument History'!$1:$1048576,CcyPerBase!$B1108,CcyPerBase!D$3) / $C1108,"")</f>
        <v/>
      </c>
      <c r="E1108" s="5" t="str">
        <f>IF($A1108&lt;&gt;"",IF(E$2&lt;&gt;"",INDEX('Instrument History'!$1:$1048576,CcyPerBase!$B1108,CcyPerBase!E$3) / $C1108,""),"")</f>
        <v/>
      </c>
      <c r="F1108" s="5" t="str">
        <f>IF($A1108&lt;&gt;"",IF(F$2&lt;&gt;"",INDEX('Instrument History'!$1:$1048576,CcyPerBase!$B1108,CcyPerBase!F$3) / $C1108,""),"")</f>
        <v/>
      </c>
      <c r="G1108" s="5" t="str">
        <f>IF($A1108&lt;&gt;"",IF(G$2&lt;&gt;"",INDEX('Instrument History'!$1:$1048576,CcyPerBase!$B1108,CcyPerBase!G$3) / $C1108,""),"")</f>
        <v/>
      </c>
      <c r="H1108" s="5" t="str">
        <f>IF($A1108&lt;&gt;"",IF(H$2&lt;&gt;"",INDEX('Instrument History'!$1:$1048576,CcyPerBase!$B1108,CcyPerBase!H$3) / $C1108,""),"")</f>
        <v/>
      </c>
      <c r="I1108" s="5" t="str">
        <f>IF($A1108&lt;&gt;"",IF(I$2&lt;&gt;"",INDEX('Instrument History'!$1:$1048576,CcyPerBase!$B1108,CcyPerBase!I$3) / $C1108,""),"")</f>
        <v/>
      </c>
      <c r="J1108" s="5" t="str">
        <f>IF($A1108&lt;&gt;"",IF(J$2&lt;&gt;"",INDEX('Instrument History'!$1:$1048576,CcyPerBase!$B1108,CcyPerBase!J$3) / $C1108,""),"")</f>
        <v/>
      </c>
      <c r="K1108" s="5" t="str">
        <f>IF($A1108&lt;&gt;"",IF(K$2&lt;&gt;"",INDEX('Instrument History'!$1:$1048576,CcyPerBase!$B1108,CcyPerBase!K$3) / $C1108,""),"")</f>
        <v/>
      </c>
      <c r="L1108" s="5" t="str">
        <f>IF($A1108&lt;&gt;"",IF(L$2&lt;&gt;"",INDEX('Instrument History'!$1:$1048576,CcyPerBase!$B1108,CcyPerBase!L$3) / $C1108,""),"")</f>
        <v/>
      </c>
      <c r="M1108" s="5" t="str">
        <f>IF($A1108&lt;&gt;"",IF(M$2&lt;&gt;"",INDEX('Instrument History'!$1:$1048576,CcyPerBase!$B1108,CcyPerBase!M$3) / $C1108,""),"")</f>
        <v/>
      </c>
      <c r="N1108" s="5" t="str">
        <f>IF($A1108&lt;&gt;"",IF(N$2&lt;&gt;"",INDEX('Instrument History'!$1:$1048576,CcyPerBase!$B1108,CcyPerBase!N$3) / $C1108,""),"")</f>
        <v/>
      </c>
      <c r="O1108" s="5" t="str">
        <f>IF($A1108&lt;&gt;"",IF(O$2&lt;&gt;"",INDEX('Instrument History'!$1:$1048576,CcyPerBase!$B1108,CcyPerBase!O$3) / $C1108,""),"")</f>
        <v/>
      </c>
      <c r="P1108" s="5" t="str">
        <f>IF($A1108&lt;&gt;"",IF(P$2&lt;&gt;"",INDEX('Instrument History'!$1:$1048576,CcyPerBase!$B1108,CcyPerBase!P$3) / $C1108,""),"")</f>
        <v/>
      </c>
      <c r="Q1108" s="5" t="str">
        <f>IF($A1108&lt;&gt;"",IF(Q$2&lt;&gt;"",INDEX('Instrument History'!$1:$1048576,CcyPerBase!$B1108,CcyPerBase!Q$3) / $C1108,""),"")</f>
        <v/>
      </c>
      <c r="R1108" s="5" t="str">
        <f>IF($A1108&lt;&gt;"",IF(R$2&lt;&gt;"",INDEX('Instrument History'!$1:$1048576,CcyPerBase!$B1108,CcyPerBase!R$3) / $C1108,""),"")</f>
        <v/>
      </c>
      <c r="S1108" s="5" t="str">
        <f>IF($A1108&lt;&gt;"",IF(S$2&lt;&gt;"",INDEX('Instrument History'!$1:$1048576,CcyPerBase!$B1108,CcyPerBase!S$3) / $C1108,""),"")</f>
        <v/>
      </c>
      <c r="T1108" s="5" t="str">
        <f>IF($A1108&lt;&gt;"",IF(T$2&lt;&gt;"",INDEX('Instrument History'!$1:$1048576,CcyPerBase!$B1108,CcyPerBase!T$3) / $C1108,""),"")</f>
        <v/>
      </c>
      <c r="U1108" s="5" t="str">
        <f>IF($A1108&lt;&gt;"",IF(U$2&lt;&gt;"",INDEX('Instrument History'!$1:$1048576,CcyPerBase!$B1108,CcyPerBase!U$3) / $C1108,""),"")</f>
        <v/>
      </c>
      <c r="V1108" s="5" t="str">
        <f>IF($A1108&lt;&gt;"",IF(V$2&lt;&gt;"",INDEX('Instrument History'!$1:$1048576,CcyPerBase!$B1108,CcyPerBase!V$3) / $C1108,""),"")</f>
        <v/>
      </c>
      <c r="W1108" s="5" t="str">
        <f>IF($A1108&lt;&gt;"",IF(W$2&lt;&gt;"",INDEX('Instrument History'!$1:$1048576,CcyPerBase!$B1108,CcyPerBase!W$3) / $C1108,""),"")</f>
        <v/>
      </c>
      <c r="X1108" s="5" t="str">
        <f>IF($A1108&lt;&gt;"",IF(X$2&lt;&gt;"",INDEX('Instrument History'!$1:$1048576,CcyPerBase!$B1108,CcyPerBase!X$3) / $C1108,""),"")</f>
        <v/>
      </c>
    </row>
    <row r="1109" spans="1:24">
      <c r="A1109" s="12" t="str">
        <f>IF(A1108&lt;&gt;"",IF(A1108=$B$3,"",'Instrument History'!A1106),"")</f>
        <v/>
      </c>
      <c r="B1109" t="str">
        <f t="shared" si="18"/>
        <v/>
      </c>
      <c r="C1109" s="5" t="str">
        <f>IF(A1109&lt;&gt;"",INDEX('Instrument History'!$1:$1048576,CcyPerBase!B1109,CcyPerBase!$B$2),"")</f>
        <v/>
      </c>
      <c r="D1109" s="5" t="str">
        <f>IF($A1109&lt;&gt;"",INDEX('Instrument History'!$1:$1048576,CcyPerBase!$B1109,CcyPerBase!D$3) / $C1109,"")</f>
        <v/>
      </c>
      <c r="E1109" s="5" t="str">
        <f>IF($A1109&lt;&gt;"",IF(E$2&lt;&gt;"",INDEX('Instrument History'!$1:$1048576,CcyPerBase!$B1109,CcyPerBase!E$3) / $C1109,""),"")</f>
        <v/>
      </c>
      <c r="F1109" s="5" t="str">
        <f>IF($A1109&lt;&gt;"",IF(F$2&lt;&gt;"",INDEX('Instrument History'!$1:$1048576,CcyPerBase!$B1109,CcyPerBase!F$3) / $C1109,""),"")</f>
        <v/>
      </c>
      <c r="G1109" s="5" t="str">
        <f>IF($A1109&lt;&gt;"",IF(G$2&lt;&gt;"",INDEX('Instrument History'!$1:$1048576,CcyPerBase!$B1109,CcyPerBase!G$3) / $C1109,""),"")</f>
        <v/>
      </c>
      <c r="H1109" s="5" t="str">
        <f>IF($A1109&lt;&gt;"",IF(H$2&lt;&gt;"",INDEX('Instrument History'!$1:$1048576,CcyPerBase!$B1109,CcyPerBase!H$3) / $C1109,""),"")</f>
        <v/>
      </c>
      <c r="I1109" s="5" t="str">
        <f>IF($A1109&lt;&gt;"",IF(I$2&lt;&gt;"",INDEX('Instrument History'!$1:$1048576,CcyPerBase!$B1109,CcyPerBase!I$3) / $C1109,""),"")</f>
        <v/>
      </c>
      <c r="J1109" s="5" t="str">
        <f>IF($A1109&lt;&gt;"",IF(J$2&lt;&gt;"",INDEX('Instrument History'!$1:$1048576,CcyPerBase!$B1109,CcyPerBase!J$3) / $C1109,""),"")</f>
        <v/>
      </c>
      <c r="K1109" s="5" t="str">
        <f>IF($A1109&lt;&gt;"",IF(K$2&lt;&gt;"",INDEX('Instrument History'!$1:$1048576,CcyPerBase!$B1109,CcyPerBase!K$3) / $C1109,""),"")</f>
        <v/>
      </c>
      <c r="L1109" s="5" t="str">
        <f>IF($A1109&lt;&gt;"",IF(L$2&lt;&gt;"",INDEX('Instrument History'!$1:$1048576,CcyPerBase!$B1109,CcyPerBase!L$3) / $C1109,""),"")</f>
        <v/>
      </c>
      <c r="M1109" s="5" t="str">
        <f>IF($A1109&lt;&gt;"",IF(M$2&lt;&gt;"",INDEX('Instrument History'!$1:$1048576,CcyPerBase!$B1109,CcyPerBase!M$3) / $C1109,""),"")</f>
        <v/>
      </c>
      <c r="N1109" s="5" t="str">
        <f>IF($A1109&lt;&gt;"",IF(N$2&lt;&gt;"",INDEX('Instrument History'!$1:$1048576,CcyPerBase!$B1109,CcyPerBase!N$3) / $C1109,""),"")</f>
        <v/>
      </c>
      <c r="O1109" s="5" t="str">
        <f>IF($A1109&lt;&gt;"",IF(O$2&lt;&gt;"",INDEX('Instrument History'!$1:$1048576,CcyPerBase!$B1109,CcyPerBase!O$3) / $C1109,""),"")</f>
        <v/>
      </c>
      <c r="P1109" s="5" t="str">
        <f>IF($A1109&lt;&gt;"",IF(P$2&lt;&gt;"",INDEX('Instrument History'!$1:$1048576,CcyPerBase!$B1109,CcyPerBase!P$3) / $C1109,""),"")</f>
        <v/>
      </c>
      <c r="Q1109" s="5" t="str">
        <f>IF($A1109&lt;&gt;"",IF(Q$2&lt;&gt;"",INDEX('Instrument History'!$1:$1048576,CcyPerBase!$B1109,CcyPerBase!Q$3) / $C1109,""),"")</f>
        <v/>
      </c>
      <c r="R1109" s="5" t="str">
        <f>IF($A1109&lt;&gt;"",IF(R$2&lt;&gt;"",INDEX('Instrument History'!$1:$1048576,CcyPerBase!$B1109,CcyPerBase!R$3) / $C1109,""),"")</f>
        <v/>
      </c>
      <c r="S1109" s="5" t="str">
        <f>IF($A1109&lt;&gt;"",IF(S$2&lt;&gt;"",INDEX('Instrument History'!$1:$1048576,CcyPerBase!$B1109,CcyPerBase!S$3) / $C1109,""),"")</f>
        <v/>
      </c>
      <c r="T1109" s="5" t="str">
        <f>IF($A1109&lt;&gt;"",IF(T$2&lt;&gt;"",INDEX('Instrument History'!$1:$1048576,CcyPerBase!$B1109,CcyPerBase!T$3) / $C1109,""),"")</f>
        <v/>
      </c>
      <c r="U1109" s="5" t="str">
        <f>IF($A1109&lt;&gt;"",IF(U$2&lt;&gt;"",INDEX('Instrument History'!$1:$1048576,CcyPerBase!$B1109,CcyPerBase!U$3) / $C1109,""),"")</f>
        <v/>
      </c>
      <c r="V1109" s="5" t="str">
        <f>IF($A1109&lt;&gt;"",IF(V$2&lt;&gt;"",INDEX('Instrument History'!$1:$1048576,CcyPerBase!$B1109,CcyPerBase!V$3) / $C1109,""),"")</f>
        <v/>
      </c>
      <c r="W1109" s="5" t="str">
        <f>IF($A1109&lt;&gt;"",IF(W$2&lt;&gt;"",INDEX('Instrument History'!$1:$1048576,CcyPerBase!$B1109,CcyPerBase!W$3) / $C1109,""),"")</f>
        <v/>
      </c>
      <c r="X1109" s="5" t="str">
        <f>IF($A1109&lt;&gt;"",IF(X$2&lt;&gt;"",INDEX('Instrument History'!$1:$1048576,CcyPerBase!$B1109,CcyPerBase!X$3) / $C1109,""),"")</f>
        <v/>
      </c>
    </row>
    <row r="1110" spans="1:24">
      <c r="A1110" s="12" t="str">
        <f>IF(A1109&lt;&gt;"",IF(A1109=$B$3,"",'Instrument History'!A1107),"")</f>
        <v/>
      </c>
      <c r="B1110" t="str">
        <f t="shared" si="18"/>
        <v/>
      </c>
      <c r="C1110" s="5" t="str">
        <f>IF(A1110&lt;&gt;"",INDEX('Instrument History'!$1:$1048576,CcyPerBase!B1110,CcyPerBase!$B$2),"")</f>
        <v/>
      </c>
      <c r="D1110" s="5" t="str">
        <f>IF($A1110&lt;&gt;"",INDEX('Instrument History'!$1:$1048576,CcyPerBase!$B1110,CcyPerBase!D$3) / $C1110,"")</f>
        <v/>
      </c>
      <c r="E1110" s="5" t="str">
        <f>IF($A1110&lt;&gt;"",IF(E$2&lt;&gt;"",INDEX('Instrument History'!$1:$1048576,CcyPerBase!$B1110,CcyPerBase!E$3) / $C1110,""),"")</f>
        <v/>
      </c>
      <c r="F1110" s="5" t="str">
        <f>IF($A1110&lt;&gt;"",IF(F$2&lt;&gt;"",INDEX('Instrument History'!$1:$1048576,CcyPerBase!$B1110,CcyPerBase!F$3) / $C1110,""),"")</f>
        <v/>
      </c>
      <c r="G1110" s="5" t="str">
        <f>IF($A1110&lt;&gt;"",IF(G$2&lt;&gt;"",INDEX('Instrument History'!$1:$1048576,CcyPerBase!$B1110,CcyPerBase!G$3) / $C1110,""),"")</f>
        <v/>
      </c>
      <c r="H1110" s="5" t="str">
        <f>IF($A1110&lt;&gt;"",IF(H$2&lt;&gt;"",INDEX('Instrument History'!$1:$1048576,CcyPerBase!$B1110,CcyPerBase!H$3) / $C1110,""),"")</f>
        <v/>
      </c>
      <c r="I1110" s="5" t="str">
        <f>IF($A1110&lt;&gt;"",IF(I$2&lt;&gt;"",INDEX('Instrument History'!$1:$1048576,CcyPerBase!$B1110,CcyPerBase!I$3) / $C1110,""),"")</f>
        <v/>
      </c>
      <c r="J1110" s="5" t="str">
        <f>IF($A1110&lt;&gt;"",IF(J$2&lt;&gt;"",INDEX('Instrument History'!$1:$1048576,CcyPerBase!$B1110,CcyPerBase!J$3) / $C1110,""),"")</f>
        <v/>
      </c>
      <c r="K1110" s="5" t="str">
        <f>IF($A1110&lt;&gt;"",IF(K$2&lt;&gt;"",INDEX('Instrument History'!$1:$1048576,CcyPerBase!$B1110,CcyPerBase!K$3) / $C1110,""),"")</f>
        <v/>
      </c>
      <c r="L1110" s="5" t="str">
        <f>IF($A1110&lt;&gt;"",IF(L$2&lt;&gt;"",INDEX('Instrument History'!$1:$1048576,CcyPerBase!$B1110,CcyPerBase!L$3) / $C1110,""),"")</f>
        <v/>
      </c>
      <c r="M1110" s="5" t="str">
        <f>IF($A1110&lt;&gt;"",IF(M$2&lt;&gt;"",INDEX('Instrument History'!$1:$1048576,CcyPerBase!$B1110,CcyPerBase!M$3) / $C1110,""),"")</f>
        <v/>
      </c>
      <c r="N1110" s="5" t="str">
        <f>IF($A1110&lt;&gt;"",IF(N$2&lt;&gt;"",INDEX('Instrument History'!$1:$1048576,CcyPerBase!$B1110,CcyPerBase!N$3) / $C1110,""),"")</f>
        <v/>
      </c>
      <c r="O1110" s="5" t="str">
        <f>IF($A1110&lt;&gt;"",IF(O$2&lt;&gt;"",INDEX('Instrument History'!$1:$1048576,CcyPerBase!$B1110,CcyPerBase!O$3) / $C1110,""),"")</f>
        <v/>
      </c>
      <c r="P1110" s="5" t="str">
        <f>IF($A1110&lt;&gt;"",IF(P$2&lt;&gt;"",INDEX('Instrument History'!$1:$1048576,CcyPerBase!$B1110,CcyPerBase!P$3) / $C1110,""),"")</f>
        <v/>
      </c>
      <c r="Q1110" s="5" t="str">
        <f>IF($A1110&lt;&gt;"",IF(Q$2&lt;&gt;"",INDEX('Instrument History'!$1:$1048576,CcyPerBase!$B1110,CcyPerBase!Q$3) / $C1110,""),"")</f>
        <v/>
      </c>
      <c r="R1110" s="5" t="str">
        <f>IF($A1110&lt;&gt;"",IF(R$2&lt;&gt;"",INDEX('Instrument History'!$1:$1048576,CcyPerBase!$B1110,CcyPerBase!R$3) / $C1110,""),"")</f>
        <v/>
      </c>
      <c r="S1110" s="5" t="str">
        <f>IF($A1110&lt;&gt;"",IF(S$2&lt;&gt;"",INDEX('Instrument History'!$1:$1048576,CcyPerBase!$B1110,CcyPerBase!S$3) / $C1110,""),"")</f>
        <v/>
      </c>
      <c r="T1110" s="5" t="str">
        <f>IF($A1110&lt;&gt;"",IF(T$2&lt;&gt;"",INDEX('Instrument History'!$1:$1048576,CcyPerBase!$B1110,CcyPerBase!T$3) / $C1110,""),"")</f>
        <v/>
      </c>
      <c r="U1110" s="5" t="str">
        <f>IF($A1110&lt;&gt;"",IF(U$2&lt;&gt;"",INDEX('Instrument History'!$1:$1048576,CcyPerBase!$B1110,CcyPerBase!U$3) / $C1110,""),"")</f>
        <v/>
      </c>
      <c r="V1110" s="5" t="str">
        <f>IF($A1110&lt;&gt;"",IF(V$2&lt;&gt;"",INDEX('Instrument History'!$1:$1048576,CcyPerBase!$B1110,CcyPerBase!V$3) / $C1110,""),"")</f>
        <v/>
      </c>
      <c r="W1110" s="5" t="str">
        <f>IF($A1110&lt;&gt;"",IF(W$2&lt;&gt;"",INDEX('Instrument History'!$1:$1048576,CcyPerBase!$B1110,CcyPerBase!W$3) / $C1110,""),"")</f>
        <v/>
      </c>
      <c r="X1110" s="5" t="str">
        <f>IF($A1110&lt;&gt;"",IF(X$2&lt;&gt;"",INDEX('Instrument History'!$1:$1048576,CcyPerBase!$B1110,CcyPerBase!X$3) / $C1110,""),"")</f>
        <v/>
      </c>
    </row>
    <row r="1111" spans="1:24">
      <c r="A1111" s="12" t="str">
        <f>IF(A1110&lt;&gt;"",IF(A1110=$B$3,"",'Instrument History'!A1108),"")</f>
        <v/>
      </c>
      <c r="B1111" t="str">
        <f t="shared" si="18"/>
        <v/>
      </c>
      <c r="C1111" s="5" t="str">
        <f>IF(A1111&lt;&gt;"",INDEX('Instrument History'!$1:$1048576,CcyPerBase!B1111,CcyPerBase!$B$2),"")</f>
        <v/>
      </c>
      <c r="D1111" s="5" t="str">
        <f>IF($A1111&lt;&gt;"",INDEX('Instrument History'!$1:$1048576,CcyPerBase!$B1111,CcyPerBase!D$3) / $C1111,"")</f>
        <v/>
      </c>
      <c r="E1111" s="5" t="str">
        <f>IF($A1111&lt;&gt;"",IF(E$2&lt;&gt;"",INDEX('Instrument History'!$1:$1048576,CcyPerBase!$B1111,CcyPerBase!E$3) / $C1111,""),"")</f>
        <v/>
      </c>
      <c r="F1111" s="5" t="str">
        <f>IF($A1111&lt;&gt;"",IF(F$2&lt;&gt;"",INDEX('Instrument History'!$1:$1048576,CcyPerBase!$B1111,CcyPerBase!F$3) / $C1111,""),"")</f>
        <v/>
      </c>
      <c r="G1111" s="5" t="str">
        <f>IF($A1111&lt;&gt;"",IF(G$2&lt;&gt;"",INDEX('Instrument History'!$1:$1048576,CcyPerBase!$B1111,CcyPerBase!G$3) / $C1111,""),"")</f>
        <v/>
      </c>
      <c r="H1111" s="5" t="str">
        <f>IF($A1111&lt;&gt;"",IF(H$2&lt;&gt;"",INDEX('Instrument History'!$1:$1048576,CcyPerBase!$B1111,CcyPerBase!H$3) / $C1111,""),"")</f>
        <v/>
      </c>
      <c r="I1111" s="5" t="str">
        <f>IF($A1111&lt;&gt;"",IF(I$2&lt;&gt;"",INDEX('Instrument History'!$1:$1048576,CcyPerBase!$B1111,CcyPerBase!I$3) / $C1111,""),"")</f>
        <v/>
      </c>
      <c r="J1111" s="5" t="str">
        <f>IF($A1111&lt;&gt;"",IF(J$2&lt;&gt;"",INDEX('Instrument History'!$1:$1048576,CcyPerBase!$B1111,CcyPerBase!J$3) / $C1111,""),"")</f>
        <v/>
      </c>
      <c r="K1111" s="5" t="str">
        <f>IF($A1111&lt;&gt;"",IF(K$2&lt;&gt;"",INDEX('Instrument History'!$1:$1048576,CcyPerBase!$B1111,CcyPerBase!K$3) / $C1111,""),"")</f>
        <v/>
      </c>
      <c r="L1111" s="5" t="str">
        <f>IF($A1111&lt;&gt;"",IF(L$2&lt;&gt;"",INDEX('Instrument History'!$1:$1048576,CcyPerBase!$B1111,CcyPerBase!L$3) / $C1111,""),"")</f>
        <v/>
      </c>
      <c r="M1111" s="5" t="str">
        <f>IF($A1111&lt;&gt;"",IF(M$2&lt;&gt;"",INDEX('Instrument History'!$1:$1048576,CcyPerBase!$B1111,CcyPerBase!M$3) / $C1111,""),"")</f>
        <v/>
      </c>
      <c r="N1111" s="5" t="str">
        <f>IF($A1111&lt;&gt;"",IF(N$2&lt;&gt;"",INDEX('Instrument History'!$1:$1048576,CcyPerBase!$B1111,CcyPerBase!N$3) / $C1111,""),"")</f>
        <v/>
      </c>
      <c r="O1111" s="5" t="str">
        <f>IF($A1111&lt;&gt;"",IF(O$2&lt;&gt;"",INDEX('Instrument History'!$1:$1048576,CcyPerBase!$B1111,CcyPerBase!O$3) / $C1111,""),"")</f>
        <v/>
      </c>
      <c r="P1111" s="5" t="str">
        <f>IF($A1111&lt;&gt;"",IF(P$2&lt;&gt;"",INDEX('Instrument History'!$1:$1048576,CcyPerBase!$B1111,CcyPerBase!P$3) / $C1111,""),"")</f>
        <v/>
      </c>
      <c r="Q1111" s="5" t="str">
        <f>IF($A1111&lt;&gt;"",IF(Q$2&lt;&gt;"",INDEX('Instrument History'!$1:$1048576,CcyPerBase!$B1111,CcyPerBase!Q$3) / $C1111,""),"")</f>
        <v/>
      </c>
      <c r="R1111" s="5" t="str">
        <f>IF($A1111&lt;&gt;"",IF(R$2&lt;&gt;"",INDEX('Instrument History'!$1:$1048576,CcyPerBase!$B1111,CcyPerBase!R$3) / $C1111,""),"")</f>
        <v/>
      </c>
      <c r="S1111" s="5" t="str">
        <f>IF($A1111&lt;&gt;"",IF(S$2&lt;&gt;"",INDEX('Instrument History'!$1:$1048576,CcyPerBase!$B1111,CcyPerBase!S$3) / $C1111,""),"")</f>
        <v/>
      </c>
      <c r="T1111" s="5" t="str">
        <f>IF($A1111&lt;&gt;"",IF(T$2&lt;&gt;"",INDEX('Instrument History'!$1:$1048576,CcyPerBase!$B1111,CcyPerBase!T$3) / $C1111,""),"")</f>
        <v/>
      </c>
      <c r="U1111" s="5" t="str">
        <f>IF($A1111&lt;&gt;"",IF(U$2&lt;&gt;"",INDEX('Instrument History'!$1:$1048576,CcyPerBase!$B1111,CcyPerBase!U$3) / $C1111,""),"")</f>
        <v/>
      </c>
      <c r="V1111" s="5" t="str">
        <f>IF($A1111&lt;&gt;"",IF(V$2&lt;&gt;"",INDEX('Instrument History'!$1:$1048576,CcyPerBase!$B1111,CcyPerBase!V$3) / $C1111,""),"")</f>
        <v/>
      </c>
      <c r="W1111" s="5" t="str">
        <f>IF($A1111&lt;&gt;"",IF(W$2&lt;&gt;"",INDEX('Instrument History'!$1:$1048576,CcyPerBase!$B1111,CcyPerBase!W$3) / $C1111,""),"")</f>
        <v/>
      </c>
      <c r="X1111" s="5" t="str">
        <f>IF($A1111&lt;&gt;"",IF(X$2&lt;&gt;"",INDEX('Instrument History'!$1:$1048576,CcyPerBase!$B1111,CcyPerBase!X$3) / $C1111,""),"")</f>
        <v/>
      </c>
    </row>
    <row r="1112" spans="1:24">
      <c r="A1112" s="12" t="str">
        <f>IF(A1111&lt;&gt;"",IF(A1111=$B$3,"",'Instrument History'!A1109),"")</f>
        <v/>
      </c>
      <c r="B1112" t="str">
        <f t="shared" si="18"/>
        <v/>
      </c>
      <c r="C1112" s="5" t="str">
        <f>IF(A1112&lt;&gt;"",INDEX('Instrument History'!$1:$1048576,CcyPerBase!B1112,CcyPerBase!$B$2),"")</f>
        <v/>
      </c>
      <c r="D1112" s="5" t="str">
        <f>IF($A1112&lt;&gt;"",INDEX('Instrument History'!$1:$1048576,CcyPerBase!$B1112,CcyPerBase!D$3) / $C1112,"")</f>
        <v/>
      </c>
      <c r="E1112" s="5" t="str">
        <f>IF($A1112&lt;&gt;"",IF(E$2&lt;&gt;"",INDEX('Instrument History'!$1:$1048576,CcyPerBase!$B1112,CcyPerBase!E$3) / $C1112,""),"")</f>
        <v/>
      </c>
      <c r="F1112" s="5" t="str">
        <f>IF($A1112&lt;&gt;"",IF(F$2&lt;&gt;"",INDEX('Instrument History'!$1:$1048576,CcyPerBase!$B1112,CcyPerBase!F$3) / $C1112,""),"")</f>
        <v/>
      </c>
      <c r="G1112" s="5" t="str">
        <f>IF($A1112&lt;&gt;"",IF(G$2&lt;&gt;"",INDEX('Instrument History'!$1:$1048576,CcyPerBase!$B1112,CcyPerBase!G$3) / $C1112,""),"")</f>
        <v/>
      </c>
      <c r="H1112" s="5" t="str">
        <f>IF($A1112&lt;&gt;"",IF(H$2&lt;&gt;"",INDEX('Instrument History'!$1:$1048576,CcyPerBase!$B1112,CcyPerBase!H$3) / $C1112,""),"")</f>
        <v/>
      </c>
      <c r="I1112" s="5" t="str">
        <f>IF($A1112&lt;&gt;"",IF(I$2&lt;&gt;"",INDEX('Instrument History'!$1:$1048576,CcyPerBase!$B1112,CcyPerBase!I$3) / $C1112,""),"")</f>
        <v/>
      </c>
      <c r="J1112" s="5" t="str">
        <f>IF($A1112&lt;&gt;"",IF(J$2&lt;&gt;"",INDEX('Instrument History'!$1:$1048576,CcyPerBase!$B1112,CcyPerBase!J$3) / $C1112,""),"")</f>
        <v/>
      </c>
      <c r="K1112" s="5" t="str">
        <f>IF($A1112&lt;&gt;"",IF(K$2&lt;&gt;"",INDEX('Instrument History'!$1:$1048576,CcyPerBase!$B1112,CcyPerBase!K$3) / $C1112,""),"")</f>
        <v/>
      </c>
      <c r="L1112" s="5" t="str">
        <f>IF($A1112&lt;&gt;"",IF(L$2&lt;&gt;"",INDEX('Instrument History'!$1:$1048576,CcyPerBase!$B1112,CcyPerBase!L$3) / $C1112,""),"")</f>
        <v/>
      </c>
      <c r="M1112" s="5" t="str">
        <f>IF($A1112&lt;&gt;"",IF(M$2&lt;&gt;"",INDEX('Instrument History'!$1:$1048576,CcyPerBase!$B1112,CcyPerBase!M$3) / $C1112,""),"")</f>
        <v/>
      </c>
      <c r="N1112" s="5" t="str">
        <f>IF($A1112&lt;&gt;"",IF(N$2&lt;&gt;"",INDEX('Instrument History'!$1:$1048576,CcyPerBase!$B1112,CcyPerBase!N$3) / $C1112,""),"")</f>
        <v/>
      </c>
      <c r="O1112" s="5" t="str">
        <f>IF($A1112&lt;&gt;"",IF(O$2&lt;&gt;"",INDEX('Instrument History'!$1:$1048576,CcyPerBase!$B1112,CcyPerBase!O$3) / $C1112,""),"")</f>
        <v/>
      </c>
      <c r="P1112" s="5" t="str">
        <f>IF($A1112&lt;&gt;"",IF(P$2&lt;&gt;"",INDEX('Instrument History'!$1:$1048576,CcyPerBase!$B1112,CcyPerBase!P$3) / $C1112,""),"")</f>
        <v/>
      </c>
      <c r="Q1112" s="5" t="str">
        <f>IF($A1112&lt;&gt;"",IF(Q$2&lt;&gt;"",INDEX('Instrument History'!$1:$1048576,CcyPerBase!$B1112,CcyPerBase!Q$3) / $C1112,""),"")</f>
        <v/>
      </c>
      <c r="R1112" s="5" t="str">
        <f>IF($A1112&lt;&gt;"",IF(R$2&lt;&gt;"",INDEX('Instrument History'!$1:$1048576,CcyPerBase!$B1112,CcyPerBase!R$3) / $C1112,""),"")</f>
        <v/>
      </c>
      <c r="S1112" s="5" t="str">
        <f>IF($A1112&lt;&gt;"",IF(S$2&lt;&gt;"",INDEX('Instrument History'!$1:$1048576,CcyPerBase!$B1112,CcyPerBase!S$3) / $C1112,""),"")</f>
        <v/>
      </c>
      <c r="T1112" s="5" t="str">
        <f>IF($A1112&lt;&gt;"",IF(T$2&lt;&gt;"",INDEX('Instrument History'!$1:$1048576,CcyPerBase!$B1112,CcyPerBase!T$3) / $C1112,""),"")</f>
        <v/>
      </c>
      <c r="U1112" s="5" t="str">
        <f>IF($A1112&lt;&gt;"",IF(U$2&lt;&gt;"",INDEX('Instrument History'!$1:$1048576,CcyPerBase!$B1112,CcyPerBase!U$3) / $C1112,""),"")</f>
        <v/>
      </c>
      <c r="V1112" s="5" t="str">
        <f>IF($A1112&lt;&gt;"",IF(V$2&lt;&gt;"",INDEX('Instrument History'!$1:$1048576,CcyPerBase!$B1112,CcyPerBase!V$3) / $C1112,""),"")</f>
        <v/>
      </c>
      <c r="W1112" s="5" t="str">
        <f>IF($A1112&lt;&gt;"",IF(W$2&lt;&gt;"",INDEX('Instrument History'!$1:$1048576,CcyPerBase!$B1112,CcyPerBase!W$3) / $C1112,""),"")</f>
        <v/>
      </c>
      <c r="X1112" s="5" t="str">
        <f>IF($A1112&lt;&gt;"",IF(X$2&lt;&gt;"",INDEX('Instrument History'!$1:$1048576,CcyPerBase!$B1112,CcyPerBase!X$3) / $C1112,""),"")</f>
        <v/>
      </c>
    </row>
    <row r="1113" spans="1:24">
      <c r="A1113" s="12" t="str">
        <f>IF(A1112&lt;&gt;"",IF(A1112=$B$3,"",'Instrument History'!A1110),"")</f>
        <v/>
      </c>
      <c r="B1113" t="str">
        <f t="shared" si="18"/>
        <v/>
      </c>
      <c r="C1113" s="5" t="str">
        <f>IF(A1113&lt;&gt;"",INDEX('Instrument History'!$1:$1048576,CcyPerBase!B1113,CcyPerBase!$B$2),"")</f>
        <v/>
      </c>
      <c r="D1113" s="5" t="str">
        <f>IF($A1113&lt;&gt;"",INDEX('Instrument History'!$1:$1048576,CcyPerBase!$B1113,CcyPerBase!D$3) / $C1113,"")</f>
        <v/>
      </c>
      <c r="E1113" s="5" t="str">
        <f>IF($A1113&lt;&gt;"",IF(E$2&lt;&gt;"",INDEX('Instrument History'!$1:$1048576,CcyPerBase!$B1113,CcyPerBase!E$3) / $C1113,""),"")</f>
        <v/>
      </c>
      <c r="F1113" s="5" t="str">
        <f>IF($A1113&lt;&gt;"",IF(F$2&lt;&gt;"",INDEX('Instrument History'!$1:$1048576,CcyPerBase!$B1113,CcyPerBase!F$3) / $C1113,""),"")</f>
        <v/>
      </c>
      <c r="G1113" s="5" t="str">
        <f>IF($A1113&lt;&gt;"",IF(G$2&lt;&gt;"",INDEX('Instrument History'!$1:$1048576,CcyPerBase!$B1113,CcyPerBase!G$3) / $C1113,""),"")</f>
        <v/>
      </c>
      <c r="H1113" s="5" t="str">
        <f>IF($A1113&lt;&gt;"",IF(H$2&lt;&gt;"",INDEX('Instrument History'!$1:$1048576,CcyPerBase!$B1113,CcyPerBase!H$3) / $C1113,""),"")</f>
        <v/>
      </c>
      <c r="I1113" s="5" t="str">
        <f>IF($A1113&lt;&gt;"",IF(I$2&lt;&gt;"",INDEX('Instrument History'!$1:$1048576,CcyPerBase!$B1113,CcyPerBase!I$3) / $C1113,""),"")</f>
        <v/>
      </c>
      <c r="J1113" s="5" t="str">
        <f>IF($A1113&lt;&gt;"",IF(J$2&lt;&gt;"",INDEX('Instrument History'!$1:$1048576,CcyPerBase!$B1113,CcyPerBase!J$3) / $C1113,""),"")</f>
        <v/>
      </c>
      <c r="K1113" s="5" t="str">
        <f>IF($A1113&lt;&gt;"",IF(K$2&lt;&gt;"",INDEX('Instrument History'!$1:$1048576,CcyPerBase!$B1113,CcyPerBase!K$3) / $C1113,""),"")</f>
        <v/>
      </c>
      <c r="L1113" s="5" t="str">
        <f>IF($A1113&lt;&gt;"",IF(L$2&lt;&gt;"",INDEX('Instrument History'!$1:$1048576,CcyPerBase!$B1113,CcyPerBase!L$3) / $C1113,""),"")</f>
        <v/>
      </c>
      <c r="M1113" s="5" t="str">
        <f>IF($A1113&lt;&gt;"",IF(M$2&lt;&gt;"",INDEX('Instrument History'!$1:$1048576,CcyPerBase!$B1113,CcyPerBase!M$3) / $C1113,""),"")</f>
        <v/>
      </c>
      <c r="N1113" s="5" t="str">
        <f>IF($A1113&lt;&gt;"",IF(N$2&lt;&gt;"",INDEX('Instrument History'!$1:$1048576,CcyPerBase!$B1113,CcyPerBase!N$3) / $C1113,""),"")</f>
        <v/>
      </c>
      <c r="O1113" s="5" t="str">
        <f>IF($A1113&lt;&gt;"",IF(O$2&lt;&gt;"",INDEX('Instrument History'!$1:$1048576,CcyPerBase!$B1113,CcyPerBase!O$3) / $C1113,""),"")</f>
        <v/>
      </c>
      <c r="P1113" s="5" t="str">
        <f>IF($A1113&lt;&gt;"",IF(P$2&lt;&gt;"",INDEX('Instrument History'!$1:$1048576,CcyPerBase!$B1113,CcyPerBase!P$3) / $C1113,""),"")</f>
        <v/>
      </c>
      <c r="Q1113" s="5" t="str">
        <f>IF($A1113&lt;&gt;"",IF(Q$2&lt;&gt;"",INDEX('Instrument History'!$1:$1048576,CcyPerBase!$B1113,CcyPerBase!Q$3) / $C1113,""),"")</f>
        <v/>
      </c>
      <c r="R1113" s="5" t="str">
        <f>IF($A1113&lt;&gt;"",IF(R$2&lt;&gt;"",INDEX('Instrument History'!$1:$1048576,CcyPerBase!$B1113,CcyPerBase!R$3) / $C1113,""),"")</f>
        <v/>
      </c>
      <c r="S1113" s="5" t="str">
        <f>IF($A1113&lt;&gt;"",IF(S$2&lt;&gt;"",INDEX('Instrument History'!$1:$1048576,CcyPerBase!$B1113,CcyPerBase!S$3) / $C1113,""),"")</f>
        <v/>
      </c>
      <c r="T1113" s="5" t="str">
        <f>IF($A1113&lt;&gt;"",IF(T$2&lt;&gt;"",INDEX('Instrument History'!$1:$1048576,CcyPerBase!$B1113,CcyPerBase!T$3) / $C1113,""),"")</f>
        <v/>
      </c>
      <c r="U1113" s="5" t="str">
        <f>IF($A1113&lt;&gt;"",IF(U$2&lt;&gt;"",INDEX('Instrument History'!$1:$1048576,CcyPerBase!$B1113,CcyPerBase!U$3) / $C1113,""),"")</f>
        <v/>
      </c>
      <c r="V1113" s="5" t="str">
        <f>IF($A1113&lt;&gt;"",IF(V$2&lt;&gt;"",INDEX('Instrument History'!$1:$1048576,CcyPerBase!$B1113,CcyPerBase!V$3) / $C1113,""),"")</f>
        <v/>
      </c>
      <c r="W1113" s="5" t="str">
        <f>IF($A1113&lt;&gt;"",IF(W$2&lt;&gt;"",INDEX('Instrument History'!$1:$1048576,CcyPerBase!$B1113,CcyPerBase!W$3) / $C1113,""),"")</f>
        <v/>
      </c>
      <c r="X1113" s="5" t="str">
        <f>IF($A1113&lt;&gt;"",IF(X$2&lt;&gt;"",INDEX('Instrument History'!$1:$1048576,CcyPerBase!$B1113,CcyPerBase!X$3) / $C1113,""),"")</f>
        <v/>
      </c>
    </row>
    <row r="1114" spans="1:24">
      <c r="A1114" s="12" t="str">
        <f>IF(A1113&lt;&gt;"",IF(A1113=$B$3,"",'Instrument History'!A1111),"")</f>
        <v/>
      </c>
      <c r="B1114" t="str">
        <f t="shared" si="18"/>
        <v/>
      </c>
      <c r="C1114" s="5" t="str">
        <f>IF(A1114&lt;&gt;"",INDEX('Instrument History'!$1:$1048576,CcyPerBase!B1114,CcyPerBase!$B$2),"")</f>
        <v/>
      </c>
      <c r="D1114" s="5" t="str">
        <f>IF($A1114&lt;&gt;"",INDEX('Instrument History'!$1:$1048576,CcyPerBase!$B1114,CcyPerBase!D$3) / $C1114,"")</f>
        <v/>
      </c>
      <c r="E1114" s="5" t="str">
        <f>IF($A1114&lt;&gt;"",IF(E$2&lt;&gt;"",INDEX('Instrument History'!$1:$1048576,CcyPerBase!$B1114,CcyPerBase!E$3) / $C1114,""),"")</f>
        <v/>
      </c>
      <c r="F1114" s="5" t="str">
        <f>IF($A1114&lt;&gt;"",IF(F$2&lt;&gt;"",INDEX('Instrument History'!$1:$1048576,CcyPerBase!$B1114,CcyPerBase!F$3) / $C1114,""),"")</f>
        <v/>
      </c>
      <c r="G1114" s="5" t="str">
        <f>IF($A1114&lt;&gt;"",IF(G$2&lt;&gt;"",INDEX('Instrument History'!$1:$1048576,CcyPerBase!$B1114,CcyPerBase!G$3) / $C1114,""),"")</f>
        <v/>
      </c>
      <c r="H1114" s="5" t="str">
        <f>IF($A1114&lt;&gt;"",IF(H$2&lt;&gt;"",INDEX('Instrument History'!$1:$1048576,CcyPerBase!$B1114,CcyPerBase!H$3) / $C1114,""),"")</f>
        <v/>
      </c>
      <c r="I1114" s="5" t="str">
        <f>IF($A1114&lt;&gt;"",IF(I$2&lt;&gt;"",INDEX('Instrument History'!$1:$1048576,CcyPerBase!$B1114,CcyPerBase!I$3) / $C1114,""),"")</f>
        <v/>
      </c>
      <c r="J1114" s="5" t="str">
        <f>IF($A1114&lt;&gt;"",IF(J$2&lt;&gt;"",INDEX('Instrument History'!$1:$1048576,CcyPerBase!$B1114,CcyPerBase!J$3) / $C1114,""),"")</f>
        <v/>
      </c>
      <c r="K1114" s="5" t="str">
        <f>IF($A1114&lt;&gt;"",IF(K$2&lt;&gt;"",INDEX('Instrument History'!$1:$1048576,CcyPerBase!$B1114,CcyPerBase!K$3) / $C1114,""),"")</f>
        <v/>
      </c>
      <c r="L1114" s="5" t="str">
        <f>IF($A1114&lt;&gt;"",IF(L$2&lt;&gt;"",INDEX('Instrument History'!$1:$1048576,CcyPerBase!$B1114,CcyPerBase!L$3) / $C1114,""),"")</f>
        <v/>
      </c>
      <c r="M1114" s="5" t="str">
        <f>IF($A1114&lt;&gt;"",IF(M$2&lt;&gt;"",INDEX('Instrument History'!$1:$1048576,CcyPerBase!$B1114,CcyPerBase!M$3) / $C1114,""),"")</f>
        <v/>
      </c>
      <c r="N1114" s="5" t="str">
        <f>IF($A1114&lt;&gt;"",IF(N$2&lt;&gt;"",INDEX('Instrument History'!$1:$1048576,CcyPerBase!$B1114,CcyPerBase!N$3) / $C1114,""),"")</f>
        <v/>
      </c>
      <c r="O1114" s="5" t="str">
        <f>IF($A1114&lt;&gt;"",IF(O$2&lt;&gt;"",INDEX('Instrument History'!$1:$1048576,CcyPerBase!$B1114,CcyPerBase!O$3) / $C1114,""),"")</f>
        <v/>
      </c>
      <c r="P1114" s="5" t="str">
        <f>IF($A1114&lt;&gt;"",IF(P$2&lt;&gt;"",INDEX('Instrument History'!$1:$1048576,CcyPerBase!$B1114,CcyPerBase!P$3) / $C1114,""),"")</f>
        <v/>
      </c>
      <c r="Q1114" s="5" t="str">
        <f>IF($A1114&lt;&gt;"",IF(Q$2&lt;&gt;"",INDEX('Instrument History'!$1:$1048576,CcyPerBase!$B1114,CcyPerBase!Q$3) / $C1114,""),"")</f>
        <v/>
      </c>
      <c r="R1114" s="5" t="str">
        <f>IF($A1114&lt;&gt;"",IF(R$2&lt;&gt;"",INDEX('Instrument History'!$1:$1048576,CcyPerBase!$B1114,CcyPerBase!R$3) / $C1114,""),"")</f>
        <v/>
      </c>
      <c r="S1114" s="5" t="str">
        <f>IF($A1114&lt;&gt;"",IF(S$2&lt;&gt;"",INDEX('Instrument History'!$1:$1048576,CcyPerBase!$B1114,CcyPerBase!S$3) / $C1114,""),"")</f>
        <v/>
      </c>
      <c r="T1114" s="5" t="str">
        <f>IF($A1114&lt;&gt;"",IF(T$2&lt;&gt;"",INDEX('Instrument History'!$1:$1048576,CcyPerBase!$B1114,CcyPerBase!T$3) / $C1114,""),"")</f>
        <v/>
      </c>
      <c r="U1114" s="5" t="str">
        <f>IF($A1114&lt;&gt;"",IF(U$2&lt;&gt;"",INDEX('Instrument History'!$1:$1048576,CcyPerBase!$B1114,CcyPerBase!U$3) / $C1114,""),"")</f>
        <v/>
      </c>
      <c r="V1114" s="5" t="str">
        <f>IF($A1114&lt;&gt;"",IF(V$2&lt;&gt;"",INDEX('Instrument History'!$1:$1048576,CcyPerBase!$B1114,CcyPerBase!V$3) / $C1114,""),"")</f>
        <v/>
      </c>
      <c r="W1114" s="5" t="str">
        <f>IF($A1114&lt;&gt;"",IF(W$2&lt;&gt;"",INDEX('Instrument History'!$1:$1048576,CcyPerBase!$B1114,CcyPerBase!W$3) / $C1114,""),"")</f>
        <v/>
      </c>
      <c r="X1114" s="5" t="str">
        <f>IF($A1114&lt;&gt;"",IF(X$2&lt;&gt;"",INDEX('Instrument History'!$1:$1048576,CcyPerBase!$B1114,CcyPerBase!X$3) / $C1114,""),"")</f>
        <v/>
      </c>
    </row>
    <row r="1115" spans="1:24">
      <c r="A1115" s="12" t="str">
        <f>IF(A1114&lt;&gt;"",IF(A1114=$B$3,"",'Instrument History'!A1112),"")</f>
        <v/>
      </c>
      <c r="B1115" t="str">
        <f t="shared" si="18"/>
        <v/>
      </c>
      <c r="C1115" s="5" t="str">
        <f>IF(A1115&lt;&gt;"",INDEX('Instrument History'!$1:$1048576,CcyPerBase!B1115,CcyPerBase!$B$2),"")</f>
        <v/>
      </c>
      <c r="D1115" s="5" t="str">
        <f>IF($A1115&lt;&gt;"",INDEX('Instrument History'!$1:$1048576,CcyPerBase!$B1115,CcyPerBase!D$3) / $C1115,"")</f>
        <v/>
      </c>
      <c r="E1115" s="5" t="str">
        <f>IF($A1115&lt;&gt;"",IF(E$2&lt;&gt;"",INDEX('Instrument History'!$1:$1048576,CcyPerBase!$B1115,CcyPerBase!E$3) / $C1115,""),"")</f>
        <v/>
      </c>
      <c r="F1115" s="5" t="str">
        <f>IF($A1115&lt;&gt;"",IF(F$2&lt;&gt;"",INDEX('Instrument History'!$1:$1048576,CcyPerBase!$B1115,CcyPerBase!F$3) / $C1115,""),"")</f>
        <v/>
      </c>
      <c r="G1115" s="5" t="str">
        <f>IF($A1115&lt;&gt;"",IF(G$2&lt;&gt;"",INDEX('Instrument History'!$1:$1048576,CcyPerBase!$B1115,CcyPerBase!G$3) / $C1115,""),"")</f>
        <v/>
      </c>
      <c r="H1115" s="5" t="str">
        <f>IF($A1115&lt;&gt;"",IF(H$2&lt;&gt;"",INDEX('Instrument History'!$1:$1048576,CcyPerBase!$B1115,CcyPerBase!H$3) / $C1115,""),"")</f>
        <v/>
      </c>
      <c r="I1115" s="5" t="str">
        <f>IF($A1115&lt;&gt;"",IF(I$2&lt;&gt;"",INDEX('Instrument History'!$1:$1048576,CcyPerBase!$B1115,CcyPerBase!I$3) / $C1115,""),"")</f>
        <v/>
      </c>
      <c r="J1115" s="5" t="str">
        <f>IF($A1115&lt;&gt;"",IF(J$2&lt;&gt;"",INDEX('Instrument History'!$1:$1048576,CcyPerBase!$B1115,CcyPerBase!J$3) / $C1115,""),"")</f>
        <v/>
      </c>
      <c r="K1115" s="5" t="str">
        <f>IF($A1115&lt;&gt;"",IF(K$2&lt;&gt;"",INDEX('Instrument History'!$1:$1048576,CcyPerBase!$B1115,CcyPerBase!K$3) / $C1115,""),"")</f>
        <v/>
      </c>
      <c r="L1115" s="5" t="str">
        <f>IF($A1115&lt;&gt;"",IF(L$2&lt;&gt;"",INDEX('Instrument History'!$1:$1048576,CcyPerBase!$B1115,CcyPerBase!L$3) / $C1115,""),"")</f>
        <v/>
      </c>
      <c r="M1115" s="5" t="str">
        <f>IF($A1115&lt;&gt;"",IF(M$2&lt;&gt;"",INDEX('Instrument History'!$1:$1048576,CcyPerBase!$B1115,CcyPerBase!M$3) / $C1115,""),"")</f>
        <v/>
      </c>
      <c r="N1115" s="5" t="str">
        <f>IF($A1115&lt;&gt;"",IF(N$2&lt;&gt;"",INDEX('Instrument History'!$1:$1048576,CcyPerBase!$B1115,CcyPerBase!N$3) / $C1115,""),"")</f>
        <v/>
      </c>
      <c r="O1115" s="5" t="str">
        <f>IF($A1115&lt;&gt;"",IF(O$2&lt;&gt;"",INDEX('Instrument History'!$1:$1048576,CcyPerBase!$B1115,CcyPerBase!O$3) / $C1115,""),"")</f>
        <v/>
      </c>
      <c r="P1115" s="5" t="str">
        <f>IF($A1115&lt;&gt;"",IF(P$2&lt;&gt;"",INDEX('Instrument History'!$1:$1048576,CcyPerBase!$B1115,CcyPerBase!P$3) / $C1115,""),"")</f>
        <v/>
      </c>
      <c r="Q1115" s="5" t="str">
        <f>IF($A1115&lt;&gt;"",IF(Q$2&lt;&gt;"",INDEX('Instrument History'!$1:$1048576,CcyPerBase!$B1115,CcyPerBase!Q$3) / $C1115,""),"")</f>
        <v/>
      </c>
      <c r="R1115" s="5" t="str">
        <f>IF($A1115&lt;&gt;"",IF(R$2&lt;&gt;"",INDEX('Instrument History'!$1:$1048576,CcyPerBase!$B1115,CcyPerBase!R$3) / $C1115,""),"")</f>
        <v/>
      </c>
      <c r="S1115" s="5" t="str">
        <f>IF($A1115&lt;&gt;"",IF(S$2&lt;&gt;"",INDEX('Instrument History'!$1:$1048576,CcyPerBase!$B1115,CcyPerBase!S$3) / $C1115,""),"")</f>
        <v/>
      </c>
      <c r="T1115" s="5" t="str">
        <f>IF($A1115&lt;&gt;"",IF(T$2&lt;&gt;"",INDEX('Instrument History'!$1:$1048576,CcyPerBase!$B1115,CcyPerBase!T$3) / $C1115,""),"")</f>
        <v/>
      </c>
      <c r="U1115" s="5" t="str">
        <f>IF($A1115&lt;&gt;"",IF(U$2&lt;&gt;"",INDEX('Instrument History'!$1:$1048576,CcyPerBase!$B1115,CcyPerBase!U$3) / $C1115,""),"")</f>
        <v/>
      </c>
      <c r="V1115" s="5" t="str">
        <f>IF($A1115&lt;&gt;"",IF(V$2&lt;&gt;"",INDEX('Instrument History'!$1:$1048576,CcyPerBase!$B1115,CcyPerBase!V$3) / $C1115,""),"")</f>
        <v/>
      </c>
      <c r="W1115" s="5" t="str">
        <f>IF($A1115&lt;&gt;"",IF(W$2&lt;&gt;"",INDEX('Instrument History'!$1:$1048576,CcyPerBase!$B1115,CcyPerBase!W$3) / $C1115,""),"")</f>
        <v/>
      </c>
      <c r="X1115" s="5" t="str">
        <f>IF($A1115&lt;&gt;"",IF(X$2&lt;&gt;"",INDEX('Instrument History'!$1:$1048576,CcyPerBase!$B1115,CcyPerBase!X$3) / $C1115,""),"")</f>
        <v/>
      </c>
    </row>
    <row r="1116" spans="1:24">
      <c r="A1116" s="12" t="str">
        <f>IF(A1115&lt;&gt;"",IF(A1115=$B$3,"",'Instrument History'!A1113),"")</f>
        <v/>
      </c>
      <c r="B1116" t="str">
        <f t="shared" si="18"/>
        <v/>
      </c>
      <c r="C1116" s="5" t="str">
        <f>IF(A1116&lt;&gt;"",INDEX('Instrument History'!$1:$1048576,CcyPerBase!B1116,CcyPerBase!$B$2),"")</f>
        <v/>
      </c>
      <c r="D1116" s="5" t="str">
        <f>IF($A1116&lt;&gt;"",INDEX('Instrument History'!$1:$1048576,CcyPerBase!$B1116,CcyPerBase!D$3) / $C1116,"")</f>
        <v/>
      </c>
      <c r="E1116" s="5" t="str">
        <f>IF($A1116&lt;&gt;"",IF(E$2&lt;&gt;"",INDEX('Instrument History'!$1:$1048576,CcyPerBase!$B1116,CcyPerBase!E$3) / $C1116,""),"")</f>
        <v/>
      </c>
      <c r="F1116" s="5" t="str">
        <f>IF($A1116&lt;&gt;"",IF(F$2&lt;&gt;"",INDEX('Instrument History'!$1:$1048576,CcyPerBase!$B1116,CcyPerBase!F$3) / $C1116,""),"")</f>
        <v/>
      </c>
      <c r="G1116" s="5" t="str">
        <f>IF($A1116&lt;&gt;"",IF(G$2&lt;&gt;"",INDEX('Instrument History'!$1:$1048576,CcyPerBase!$B1116,CcyPerBase!G$3) / $C1116,""),"")</f>
        <v/>
      </c>
      <c r="H1116" s="5" t="str">
        <f>IF($A1116&lt;&gt;"",IF(H$2&lt;&gt;"",INDEX('Instrument History'!$1:$1048576,CcyPerBase!$B1116,CcyPerBase!H$3) / $C1116,""),"")</f>
        <v/>
      </c>
      <c r="I1116" s="5" t="str">
        <f>IF($A1116&lt;&gt;"",IF(I$2&lt;&gt;"",INDEX('Instrument History'!$1:$1048576,CcyPerBase!$B1116,CcyPerBase!I$3) / $C1116,""),"")</f>
        <v/>
      </c>
      <c r="J1116" s="5" t="str">
        <f>IF($A1116&lt;&gt;"",IF(J$2&lt;&gt;"",INDEX('Instrument History'!$1:$1048576,CcyPerBase!$B1116,CcyPerBase!J$3) / $C1116,""),"")</f>
        <v/>
      </c>
      <c r="K1116" s="5" t="str">
        <f>IF($A1116&lt;&gt;"",IF(K$2&lt;&gt;"",INDEX('Instrument History'!$1:$1048576,CcyPerBase!$B1116,CcyPerBase!K$3) / $C1116,""),"")</f>
        <v/>
      </c>
      <c r="L1116" s="5" t="str">
        <f>IF($A1116&lt;&gt;"",IF(L$2&lt;&gt;"",INDEX('Instrument History'!$1:$1048576,CcyPerBase!$B1116,CcyPerBase!L$3) / $C1116,""),"")</f>
        <v/>
      </c>
      <c r="M1116" s="5" t="str">
        <f>IF($A1116&lt;&gt;"",IF(M$2&lt;&gt;"",INDEX('Instrument History'!$1:$1048576,CcyPerBase!$B1116,CcyPerBase!M$3) / $C1116,""),"")</f>
        <v/>
      </c>
      <c r="N1116" s="5" t="str">
        <f>IF($A1116&lt;&gt;"",IF(N$2&lt;&gt;"",INDEX('Instrument History'!$1:$1048576,CcyPerBase!$B1116,CcyPerBase!N$3) / $C1116,""),"")</f>
        <v/>
      </c>
      <c r="O1116" s="5" t="str">
        <f>IF($A1116&lt;&gt;"",IF(O$2&lt;&gt;"",INDEX('Instrument History'!$1:$1048576,CcyPerBase!$B1116,CcyPerBase!O$3) / $C1116,""),"")</f>
        <v/>
      </c>
      <c r="P1116" s="5" t="str">
        <f>IF($A1116&lt;&gt;"",IF(P$2&lt;&gt;"",INDEX('Instrument History'!$1:$1048576,CcyPerBase!$B1116,CcyPerBase!P$3) / $C1116,""),"")</f>
        <v/>
      </c>
      <c r="Q1116" s="5" t="str">
        <f>IF($A1116&lt;&gt;"",IF(Q$2&lt;&gt;"",INDEX('Instrument History'!$1:$1048576,CcyPerBase!$B1116,CcyPerBase!Q$3) / $C1116,""),"")</f>
        <v/>
      </c>
      <c r="R1116" s="5" t="str">
        <f>IF($A1116&lt;&gt;"",IF(R$2&lt;&gt;"",INDEX('Instrument History'!$1:$1048576,CcyPerBase!$B1116,CcyPerBase!R$3) / $C1116,""),"")</f>
        <v/>
      </c>
      <c r="S1116" s="5" t="str">
        <f>IF($A1116&lt;&gt;"",IF(S$2&lt;&gt;"",INDEX('Instrument History'!$1:$1048576,CcyPerBase!$B1116,CcyPerBase!S$3) / $C1116,""),"")</f>
        <v/>
      </c>
      <c r="T1116" s="5" t="str">
        <f>IF($A1116&lt;&gt;"",IF(T$2&lt;&gt;"",INDEX('Instrument History'!$1:$1048576,CcyPerBase!$B1116,CcyPerBase!T$3) / $C1116,""),"")</f>
        <v/>
      </c>
      <c r="U1116" s="5" t="str">
        <f>IF($A1116&lt;&gt;"",IF(U$2&lt;&gt;"",INDEX('Instrument History'!$1:$1048576,CcyPerBase!$B1116,CcyPerBase!U$3) / $C1116,""),"")</f>
        <v/>
      </c>
      <c r="V1116" s="5" t="str">
        <f>IF($A1116&lt;&gt;"",IF(V$2&lt;&gt;"",INDEX('Instrument History'!$1:$1048576,CcyPerBase!$B1116,CcyPerBase!V$3) / $C1116,""),"")</f>
        <v/>
      </c>
      <c r="W1116" s="5" t="str">
        <f>IF($A1116&lt;&gt;"",IF(W$2&lt;&gt;"",INDEX('Instrument History'!$1:$1048576,CcyPerBase!$B1116,CcyPerBase!W$3) / $C1116,""),"")</f>
        <v/>
      </c>
      <c r="X1116" s="5" t="str">
        <f>IF($A1116&lt;&gt;"",IF(X$2&lt;&gt;"",INDEX('Instrument History'!$1:$1048576,CcyPerBase!$B1116,CcyPerBase!X$3) / $C1116,""),"")</f>
        <v/>
      </c>
    </row>
    <row r="1117" spans="1:24">
      <c r="A1117" s="12" t="str">
        <f>IF(A1116&lt;&gt;"",IF(A1116=$B$3,"",'Instrument History'!A1114),"")</f>
        <v/>
      </c>
      <c r="B1117" t="str">
        <f t="shared" si="18"/>
        <v/>
      </c>
      <c r="C1117" s="5" t="str">
        <f>IF(A1117&lt;&gt;"",INDEX('Instrument History'!$1:$1048576,CcyPerBase!B1117,CcyPerBase!$B$2),"")</f>
        <v/>
      </c>
      <c r="D1117" s="5" t="str">
        <f>IF($A1117&lt;&gt;"",INDEX('Instrument History'!$1:$1048576,CcyPerBase!$B1117,CcyPerBase!D$3) / $C1117,"")</f>
        <v/>
      </c>
      <c r="E1117" s="5" t="str">
        <f>IF($A1117&lt;&gt;"",IF(E$2&lt;&gt;"",INDEX('Instrument History'!$1:$1048576,CcyPerBase!$B1117,CcyPerBase!E$3) / $C1117,""),"")</f>
        <v/>
      </c>
      <c r="F1117" s="5" t="str">
        <f>IF($A1117&lt;&gt;"",IF(F$2&lt;&gt;"",INDEX('Instrument History'!$1:$1048576,CcyPerBase!$B1117,CcyPerBase!F$3) / $C1117,""),"")</f>
        <v/>
      </c>
      <c r="G1117" s="5" t="str">
        <f>IF($A1117&lt;&gt;"",IF(G$2&lt;&gt;"",INDEX('Instrument History'!$1:$1048576,CcyPerBase!$B1117,CcyPerBase!G$3) / $C1117,""),"")</f>
        <v/>
      </c>
      <c r="H1117" s="5" t="str">
        <f>IF($A1117&lt;&gt;"",IF(H$2&lt;&gt;"",INDEX('Instrument History'!$1:$1048576,CcyPerBase!$B1117,CcyPerBase!H$3) / $C1117,""),"")</f>
        <v/>
      </c>
      <c r="I1117" s="5" t="str">
        <f>IF($A1117&lt;&gt;"",IF(I$2&lt;&gt;"",INDEX('Instrument History'!$1:$1048576,CcyPerBase!$B1117,CcyPerBase!I$3) / $C1117,""),"")</f>
        <v/>
      </c>
      <c r="J1117" s="5" t="str">
        <f>IF($A1117&lt;&gt;"",IF(J$2&lt;&gt;"",INDEX('Instrument History'!$1:$1048576,CcyPerBase!$B1117,CcyPerBase!J$3) / $C1117,""),"")</f>
        <v/>
      </c>
      <c r="K1117" s="5" t="str">
        <f>IF($A1117&lt;&gt;"",IF(K$2&lt;&gt;"",INDEX('Instrument History'!$1:$1048576,CcyPerBase!$B1117,CcyPerBase!K$3) / $C1117,""),"")</f>
        <v/>
      </c>
      <c r="L1117" s="5" t="str">
        <f>IF($A1117&lt;&gt;"",IF(L$2&lt;&gt;"",INDEX('Instrument History'!$1:$1048576,CcyPerBase!$B1117,CcyPerBase!L$3) / $C1117,""),"")</f>
        <v/>
      </c>
      <c r="M1117" s="5" t="str">
        <f>IF($A1117&lt;&gt;"",IF(M$2&lt;&gt;"",INDEX('Instrument History'!$1:$1048576,CcyPerBase!$B1117,CcyPerBase!M$3) / $C1117,""),"")</f>
        <v/>
      </c>
      <c r="N1117" s="5" t="str">
        <f>IF($A1117&lt;&gt;"",IF(N$2&lt;&gt;"",INDEX('Instrument History'!$1:$1048576,CcyPerBase!$B1117,CcyPerBase!N$3) / $C1117,""),"")</f>
        <v/>
      </c>
      <c r="O1117" s="5" t="str">
        <f>IF($A1117&lt;&gt;"",IF(O$2&lt;&gt;"",INDEX('Instrument History'!$1:$1048576,CcyPerBase!$B1117,CcyPerBase!O$3) / $C1117,""),"")</f>
        <v/>
      </c>
      <c r="P1117" s="5" t="str">
        <f>IF($A1117&lt;&gt;"",IF(P$2&lt;&gt;"",INDEX('Instrument History'!$1:$1048576,CcyPerBase!$B1117,CcyPerBase!P$3) / $C1117,""),"")</f>
        <v/>
      </c>
      <c r="Q1117" s="5" t="str">
        <f>IF($A1117&lt;&gt;"",IF(Q$2&lt;&gt;"",INDEX('Instrument History'!$1:$1048576,CcyPerBase!$B1117,CcyPerBase!Q$3) / $C1117,""),"")</f>
        <v/>
      </c>
      <c r="R1117" s="5" t="str">
        <f>IF($A1117&lt;&gt;"",IF(R$2&lt;&gt;"",INDEX('Instrument History'!$1:$1048576,CcyPerBase!$B1117,CcyPerBase!R$3) / $C1117,""),"")</f>
        <v/>
      </c>
      <c r="S1117" s="5" t="str">
        <f>IF($A1117&lt;&gt;"",IF(S$2&lt;&gt;"",INDEX('Instrument History'!$1:$1048576,CcyPerBase!$B1117,CcyPerBase!S$3) / $C1117,""),"")</f>
        <v/>
      </c>
      <c r="T1117" s="5" t="str">
        <f>IF($A1117&lt;&gt;"",IF(T$2&lt;&gt;"",INDEX('Instrument History'!$1:$1048576,CcyPerBase!$B1117,CcyPerBase!T$3) / $C1117,""),"")</f>
        <v/>
      </c>
      <c r="U1117" s="5" t="str">
        <f>IF($A1117&lt;&gt;"",IF(U$2&lt;&gt;"",INDEX('Instrument History'!$1:$1048576,CcyPerBase!$B1117,CcyPerBase!U$3) / $C1117,""),"")</f>
        <v/>
      </c>
      <c r="V1117" s="5" t="str">
        <f>IF($A1117&lt;&gt;"",IF(V$2&lt;&gt;"",INDEX('Instrument History'!$1:$1048576,CcyPerBase!$B1117,CcyPerBase!V$3) / $C1117,""),"")</f>
        <v/>
      </c>
      <c r="W1117" s="5" t="str">
        <f>IF($A1117&lt;&gt;"",IF(W$2&lt;&gt;"",INDEX('Instrument History'!$1:$1048576,CcyPerBase!$B1117,CcyPerBase!W$3) / $C1117,""),"")</f>
        <v/>
      </c>
      <c r="X1117" s="5" t="str">
        <f>IF($A1117&lt;&gt;"",IF(X$2&lt;&gt;"",INDEX('Instrument History'!$1:$1048576,CcyPerBase!$B1117,CcyPerBase!X$3) / $C1117,""),"")</f>
        <v/>
      </c>
    </row>
    <row r="1118" spans="1:24">
      <c r="A1118" s="12" t="str">
        <f>IF(A1117&lt;&gt;"",IF(A1117=$B$3,"",'Instrument History'!A1115),"")</f>
        <v/>
      </c>
      <c r="B1118" t="str">
        <f t="shared" si="18"/>
        <v/>
      </c>
      <c r="C1118" s="5" t="str">
        <f>IF(A1118&lt;&gt;"",INDEX('Instrument History'!$1:$1048576,CcyPerBase!B1118,CcyPerBase!$B$2),"")</f>
        <v/>
      </c>
      <c r="D1118" s="5" t="str">
        <f>IF($A1118&lt;&gt;"",INDEX('Instrument History'!$1:$1048576,CcyPerBase!$B1118,CcyPerBase!D$3) / $C1118,"")</f>
        <v/>
      </c>
      <c r="E1118" s="5" t="str">
        <f>IF($A1118&lt;&gt;"",IF(E$2&lt;&gt;"",INDEX('Instrument History'!$1:$1048576,CcyPerBase!$B1118,CcyPerBase!E$3) / $C1118,""),"")</f>
        <v/>
      </c>
      <c r="F1118" s="5" t="str">
        <f>IF($A1118&lt;&gt;"",IF(F$2&lt;&gt;"",INDEX('Instrument History'!$1:$1048576,CcyPerBase!$B1118,CcyPerBase!F$3) / $C1118,""),"")</f>
        <v/>
      </c>
      <c r="G1118" s="5" t="str">
        <f>IF($A1118&lt;&gt;"",IF(G$2&lt;&gt;"",INDEX('Instrument History'!$1:$1048576,CcyPerBase!$B1118,CcyPerBase!G$3) / $C1118,""),"")</f>
        <v/>
      </c>
      <c r="H1118" s="5" t="str">
        <f>IF($A1118&lt;&gt;"",IF(H$2&lt;&gt;"",INDEX('Instrument History'!$1:$1048576,CcyPerBase!$B1118,CcyPerBase!H$3) / $C1118,""),"")</f>
        <v/>
      </c>
      <c r="I1118" s="5" t="str">
        <f>IF($A1118&lt;&gt;"",IF(I$2&lt;&gt;"",INDEX('Instrument History'!$1:$1048576,CcyPerBase!$B1118,CcyPerBase!I$3) / $C1118,""),"")</f>
        <v/>
      </c>
      <c r="J1118" s="5" t="str">
        <f>IF($A1118&lt;&gt;"",IF(J$2&lt;&gt;"",INDEX('Instrument History'!$1:$1048576,CcyPerBase!$B1118,CcyPerBase!J$3) / $C1118,""),"")</f>
        <v/>
      </c>
      <c r="K1118" s="5" t="str">
        <f>IF($A1118&lt;&gt;"",IF(K$2&lt;&gt;"",INDEX('Instrument History'!$1:$1048576,CcyPerBase!$B1118,CcyPerBase!K$3) / $C1118,""),"")</f>
        <v/>
      </c>
      <c r="L1118" s="5" t="str">
        <f>IF($A1118&lt;&gt;"",IF(L$2&lt;&gt;"",INDEX('Instrument History'!$1:$1048576,CcyPerBase!$B1118,CcyPerBase!L$3) / $C1118,""),"")</f>
        <v/>
      </c>
      <c r="M1118" s="5" t="str">
        <f>IF($A1118&lt;&gt;"",IF(M$2&lt;&gt;"",INDEX('Instrument History'!$1:$1048576,CcyPerBase!$B1118,CcyPerBase!M$3) / $C1118,""),"")</f>
        <v/>
      </c>
      <c r="N1118" s="5" t="str">
        <f>IF($A1118&lt;&gt;"",IF(N$2&lt;&gt;"",INDEX('Instrument History'!$1:$1048576,CcyPerBase!$B1118,CcyPerBase!N$3) / $C1118,""),"")</f>
        <v/>
      </c>
      <c r="O1118" s="5" t="str">
        <f>IF($A1118&lt;&gt;"",IF(O$2&lt;&gt;"",INDEX('Instrument History'!$1:$1048576,CcyPerBase!$B1118,CcyPerBase!O$3) / $C1118,""),"")</f>
        <v/>
      </c>
      <c r="P1118" s="5" t="str">
        <f>IF($A1118&lt;&gt;"",IF(P$2&lt;&gt;"",INDEX('Instrument History'!$1:$1048576,CcyPerBase!$B1118,CcyPerBase!P$3) / $C1118,""),"")</f>
        <v/>
      </c>
      <c r="Q1118" s="5" t="str">
        <f>IF($A1118&lt;&gt;"",IF(Q$2&lt;&gt;"",INDEX('Instrument History'!$1:$1048576,CcyPerBase!$B1118,CcyPerBase!Q$3) / $C1118,""),"")</f>
        <v/>
      </c>
      <c r="R1118" s="5" t="str">
        <f>IF($A1118&lt;&gt;"",IF(R$2&lt;&gt;"",INDEX('Instrument History'!$1:$1048576,CcyPerBase!$B1118,CcyPerBase!R$3) / $C1118,""),"")</f>
        <v/>
      </c>
      <c r="S1118" s="5" t="str">
        <f>IF($A1118&lt;&gt;"",IF(S$2&lt;&gt;"",INDEX('Instrument History'!$1:$1048576,CcyPerBase!$B1118,CcyPerBase!S$3) / $C1118,""),"")</f>
        <v/>
      </c>
      <c r="T1118" s="5" t="str">
        <f>IF($A1118&lt;&gt;"",IF(T$2&lt;&gt;"",INDEX('Instrument History'!$1:$1048576,CcyPerBase!$B1118,CcyPerBase!T$3) / $C1118,""),"")</f>
        <v/>
      </c>
      <c r="U1118" s="5" t="str">
        <f>IF($A1118&lt;&gt;"",IF(U$2&lt;&gt;"",INDEX('Instrument History'!$1:$1048576,CcyPerBase!$B1118,CcyPerBase!U$3) / $C1118,""),"")</f>
        <v/>
      </c>
      <c r="V1118" s="5" t="str">
        <f>IF($A1118&lt;&gt;"",IF(V$2&lt;&gt;"",INDEX('Instrument History'!$1:$1048576,CcyPerBase!$B1118,CcyPerBase!V$3) / $C1118,""),"")</f>
        <v/>
      </c>
      <c r="W1118" s="5" t="str">
        <f>IF($A1118&lt;&gt;"",IF(W$2&lt;&gt;"",INDEX('Instrument History'!$1:$1048576,CcyPerBase!$B1118,CcyPerBase!W$3) / $C1118,""),"")</f>
        <v/>
      </c>
      <c r="X1118" s="5" t="str">
        <f>IF($A1118&lt;&gt;"",IF(X$2&lt;&gt;"",INDEX('Instrument History'!$1:$1048576,CcyPerBase!$B1118,CcyPerBase!X$3) / $C1118,""),"")</f>
        <v/>
      </c>
    </row>
    <row r="1119" spans="1:24">
      <c r="A1119" s="12" t="str">
        <f>IF(A1118&lt;&gt;"",IF(A1118=$B$3,"",'Instrument History'!A1116),"")</f>
        <v/>
      </c>
      <c r="B1119" t="str">
        <f t="shared" si="18"/>
        <v/>
      </c>
      <c r="C1119" s="5" t="str">
        <f>IF(A1119&lt;&gt;"",INDEX('Instrument History'!$1:$1048576,CcyPerBase!B1119,CcyPerBase!$B$2),"")</f>
        <v/>
      </c>
      <c r="D1119" s="5" t="str">
        <f>IF($A1119&lt;&gt;"",INDEX('Instrument History'!$1:$1048576,CcyPerBase!$B1119,CcyPerBase!D$3) / $C1119,"")</f>
        <v/>
      </c>
      <c r="E1119" s="5" t="str">
        <f>IF($A1119&lt;&gt;"",IF(E$2&lt;&gt;"",INDEX('Instrument History'!$1:$1048576,CcyPerBase!$B1119,CcyPerBase!E$3) / $C1119,""),"")</f>
        <v/>
      </c>
      <c r="F1119" s="5" t="str">
        <f>IF($A1119&lt;&gt;"",IF(F$2&lt;&gt;"",INDEX('Instrument History'!$1:$1048576,CcyPerBase!$B1119,CcyPerBase!F$3) / $C1119,""),"")</f>
        <v/>
      </c>
      <c r="G1119" s="5" t="str">
        <f>IF($A1119&lt;&gt;"",IF(G$2&lt;&gt;"",INDEX('Instrument History'!$1:$1048576,CcyPerBase!$B1119,CcyPerBase!G$3) / $C1119,""),"")</f>
        <v/>
      </c>
      <c r="H1119" s="5" t="str">
        <f>IF($A1119&lt;&gt;"",IF(H$2&lt;&gt;"",INDEX('Instrument History'!$1:$1048576,CcyPerBase!$B1119,CcyPerBase!H$3) / $C1119,""),"")</f>
        <v/>
      </c>
      <c r="I1119" s="5" t="str">
        <f>IF($A1119&lt;&gt;"",IF(I$2&lt;&gt;"",INDEX('Instrument History'!$1:$1048576,CcyPerBase!$B1119,CcyPerBase!I$3) / $C1119,""),"")</f>
        <v/>
      </c>
      <c r="J1119" s="5" t="str">
        <f>IF($A1119&lt;&gt;"",IF(J$2&lt;&gt;"",INDEX('Instrument History'!$1:$1048576,CcyPerBase!$B1119,CcyPerBase!J$3) / $C1119,""),"")</f>
        <v/>
      </c>
      <c r="K1119" s="5" t="str">
        <f>IF($A1119&lt;&gt;"",IF(K$2&lt;&gt;"",INDEX('Instrument History'!$1:$1048576,CcyPerBase!$B1119,CcyPerBase!K$3) / $C1119,""),"")</f>
        <v/>
      </c>
      <c r="L1119" s="5" t="str">
        <f>IF($A1119&lt;&gt;"",IF(L$2&lt;&gt;"",INDEX('Instrument History'!$1:$1048576,CcyPerBase!$B1119,CcyPerBase!L$3) / $C1119,""),"")</f>
        <v/>
      </c>
      <c r="M1119" s="5" t="str">
        <f>IF($A1119&lt;&gt;"",IF(M$2&lt;&gt;"",INDEX('Instrument History'!$1:$1048576,CcyPerBase!$B1119,CcyPerBase!M$3) / $C1119,""),"")</f>
        <v/>
      </c>
      <c r="N1119" s="5" t="str">
        <f>IF($A1119&lt;&gt;"",IF(N$2&lt;&gt;"",INDEX('Instrument History'!$1:$1048576,CcyPerBase!$B1119,CcyPerBase!N$3) / $C1119,""),"")</f>
        <v/>
      </c>
      <c r="O1119" s="5" t="str">
        <f>IF($A1119&lt;&gt;"",IF(O$2&lt;&gt;"",INDEX('Instrument History'!$1:$1048576,CcyPerBase!$B1119,CcyPerBase!O$3) / $C1119,""),"")</f>
        <v/>
      </c>
      <c r="P1119" s="5" t="str">
        <f>IF($A1119&lt;&gt;"",IF(P$2&lt;&gt;"",INDEX('Instrument History'!$1:$1048576,CcyPerBase!$B1119,CcyPerBase!P$3) / $C1119,""),"")</f>
        <v/>
      </c>
      <c r="Q1119" s="5" t="str">
        <f>IF($A1119&lt;&gt;"",IF(Q$2&lt;&gt;"",INDEX('Instrument History'!$1:$1048576,CcyPerBase!$B1119,CcyPerBase!Q$3) / $C1119,""),"")</f>
        <v/>
      </c>
      <c r="R1119" s="5" t="str">
        <f>IF($A1119&lt;&gt;"",IF(R$2&lt;&gt;"",INDEX('Instrument History'!$1:$1048576,CcyPerBase!$B1119,CcyPerBase!R$3) / $C1119,""),"")</f>
        <v/>
      </c>
      <c r="S1119" s="5" t="str">
        <f>IF($A1119&lt;&gt;"",IF(S$2&lt;&gt;"",INDEX('Instrument History'!$1:$1048576,CcyPerBase!$B1119,CcyPerBase!S$3) / $C1119,""),"")</f>
        <v/>
      </c>
      <c r="T1119" s="5" t="str">
        <f>IF($A1119&lt;&gt;"",IF(T$2&lt;&gt;"",INDEX('Instrument History'!$1:$1048576,CcyPerBase!$B1119,CcyPerBase!T$3) / $C1119,""),"")</f>
        <v/>
      </c>
      <c r="U1119" s="5" t="str">
        <f>IF($A1119&lt;&gt;"",IF(U$2&lt;&gt;"",INDEX('Instrument History'!$1:$1048576,CcyPerBase!$B1119,CcyPerBase!U$3) / $C1119,""),"")</f>
        <v/>
      </c>
      <c r="V1119" s="5" t="str">
        <f>IF($A1119&lt;&gt;"",IF(V$2&lt;&gt;"",INDEX('Instrument History'!$1:$1048576,CcyPerBase!$B1119,CcyPerBase!V$3) / $C1119,""),"")</f>
        <v/>
      </c>
      <c r="W1119" s="5" t="str">
        <f>IF($A1119&lt;&gt;"",IF(W$2&lt;&gt;"",INDEX('Instrument History'!$1:$1048576,CcyPerBase!$B1119,CcyPerBase!W$3) / $C1119,""),"")</f>
        <v/>
      </c>
      <c r="X1119" s="5" t="str">
        <f>IF($A1119&lt;&gt;"",IF(X$2&lt;&gt;"",INDEX('Instrument History'!$1:$1048576,CcyPerBase!$B1119,CcyPerBase!X$3) / $C1119,""),"")</f>
        <v/>
      </c>
    </row>
    <row r="1120" spans="1:24">
      <c r="A1120" s="12" t="str">
        <f>IF(A1119&lt;&gt;"",IF(A1119=$B$3,"",'Instrument History'!A1117),"")</f>
        <v/>
      </c>
      <c r="B1120" t="str">
        <f t="shared" si="18"/>
        <v/>
      </c>
      <c r="C1120" s="5" t="str">
        <f>IF(A1120&lt;&gt;"",INDEX('Instrument History'!$1:$1048576,CcyPerBase!B1120,CcyPerBase!$B$2),"")</f>
        <v/>
      </c>
      <c r="D1120" s="5" t="str">
        <f>IF($A1120&lt;&gt;"",INDEX('Instrument History'!$1:$1048576,CcyPerBase!$B1120,CcyPerBase!D$3) / $C1120,"")</f>
        <v/>
      </c>
      <c r="E1120" s="5" t="str">
        <f>IF($A1120&lt;&gt;"",IF(E$2&lt;&gt;"",INDEX('Instrument History'!$1:$1048576,CcyPerBase!$B1120,CcyPerBase!E$3) / $C1120,""),"")</f>
        <v/>
      </c>
      <c r="F1120" s="5" t="str">
        <f>IF($A1120&lt;&gt;"",IF(F$2&lt;&gt;"",INDEX('Instrument History'!$1:$1048576,CcyPerBase!$B1120,CcyPerBase!F$3) / $C1120,""),"")</f>
        <v/>
      </c>
      <c r="G1120" s="5" t="str">
        <f>IF($A1120&lt;&gt;"",IF(G$2&lt;&gt;"",INDEX('Instrument History'!$1:$1048576,CcyPerBase!$B1120,CcyPerBase!G$3) / $C1120,""),"")</f>
        <v/>
      </c>
      <c r="H1120" s="5" t="str">
        <f>IF($A1120&lt;&gt;"",IF(H$2&lt;&gt;"",INDEX('Instrument History'!$1:$1048576,CcyPerBase!$B1120,CcyPerBase!H$3) / $C1120,""),"")</f>
        <v/>
      </c>
      <c r="I1120" s="5" t="str">
        <f>IF($A1120&lt;&gt;"",IF(I$2&lt;&gt;"",INDEX('Instrument History'!$1:$1048576,CcyPerBase!$B1120,CcyPerBase!I$3) / $C1120,""),"")</f>
        <v/>
      </c>
      <c r="J1120" s="5" t="str">
        <f>IF($A1120&lt;&gt;"",IF(J$2&lt;&gt;"",INDEX('Instrument History'!$1:$1048576,CcyPerBase!$B1120,CcyPerBase!J$3) / $C1120,""),"")</f>
        <v/>
      </c>
      <c r="K1120" s="5" t="str">
        <f>IF($A1120&lt;&gt;"",IF(K$2&lt;&gt;"",INDEX('Instrument History'!$1:$1048576,CcyPerBase!$B1120,CcyPerBase!K$3) / $C1120,""),"")</f>
        <v/>
      </c>
      <c r="L1120" s="5" t="str">
        <f>IF($A1120&lt;&gt;"",IF(L$2&lt;&gt;"",INDEX('Instrument History'!$1:$1048576,CcyPerBase!$B1120,CcyPerBase!L$3) / $C1120,""),"")</f>
        <v/>
      </c>
      <c r="M1120" s="5" t="str">
        <f>IF($A1120&lt;&gt;"",IF(M$2&lt;&gt;"",INDEX('Instrument History'!$1:$1048576,CcyPerBase!$B1120,CcyPerBase!M$3) / $C1120,""),"")</f>
        <v/>
      </c>
      <c r="N1120" s="5" t="str">
        <f>IF($A1120&lt;&gt;"",IF(N$2&lt;&gt;"",INDEX('Instrument History'!$1:$1048576,CcyPerBase!$B1120,CcyPerBase!N$3) / $C1120,""),"")</f>
        <v/>
      </c>
      <c r="O1120" s="5" t="str">
        <f>IF($A1120&lt;&gt;"",IF(O$2&lt;&gt;"",INDEX('Instrument History'!$1:$1048576,CcyPerBase!$B1120,CcyPerBase!O$3) / $C1120,""),"")</f>
        <v/>
      </c>
      <c r="P1120" s="5" t="str">
        <f>IF($A1120&lt;&gt;"",IF(P$2&lt;&gt;"",INDEX('Instrument History'!$1:$1048576,CcyPerBase!$B1120,CcyPerBase!P$3) / $C1120,""),"")</f>
        <v/>
      </c>
      <c r="Q1120" s="5" t="str">
        <f>IF($A1120&lt;&gt;"",IF(Q$2&lt;&gt;"",INDEX('Instrument History'!$1:$1048576,CcyPerBase!$B1120,CcyPerBase!Q$3) / $C1120,""),"")</f>
        <v/>
      </c>
      <c r="R1120" s="5" t="str">
        <f>IF($A1120&lt;&gt;"",IF(R$2&lt;&gt;"",INDEX('Instrument History'!$1:$1048576,CcyPerBase!$B1120,CcyPerBase!R$3) / $C1120,""),"")</f>
        <v/>
      </c>
      <c r="S1120" s="5" t="str">
        <f>IF($A1120&lt;&gt;"",IF(S$2&lt;&gt;"",INDEX('Instrument History'!$1:$1048576,CcyPerBase!$B1120,CcyPerBase!S$3) / $C1120,""),"")</f>
        <v/>
      </c>
      <c r="T1120" s="5" t="str">
        <f>IF($A1120&lt;&gt;"",IF(T$2&lt;&gt;"",INDEX('Instrument History'!$1:$1048576,CcyPerBase!$B1120,CcyPerBase!T$3) / $C1120,""),"")</f>
        <v/>
      </c>
      <c r="U1120" s="5" t="str">
        <f>IF($A1120&lt;&gt;"",IF(U$2&lt;&gt;"",INDEX('Instrument History'!$1:$1048576,CcyPerBase!$B1120,CcyPerBase!U$3) / $C1120,""),"")</f>
        <v/>
      </c>
      <c r="V1120" s="5" t="str">
        <f>IF($A1120&lt;&gt;"",IF(V$2&lt;&gt;"",INDEX('Instrument History'!$1:$1048576,CcyPerBase!$B1120,CcyPerBase!V$3) / $C1120,""),"")</f>
        <v/>
      </c>
      <c r="W1120" s="5" t="str">
        <f>IF($A1120&lt;&gt;"",IF(W$2&lt;&gt;"",INDEX('Instrument History'!$1:$1048576,CcyPerBase!$B1120,CcyPerBase!W$3) / $C1120,""),"")</f>
        <v/>
      </c>
      <c r="X1120" s="5" t="str">
        <f>IF($A1120&lt;&gt;"",IF(X$2&lt;&gt;"",INDEX('Instrument History'!$1:$1048576,CcyPerBase!$B1120,CcyPerBase!X$3) / $C1120,""),"")</f>
        <v/>
      </c>
    </row>
    <row r="1121" spans="1:24">
      <c r="A1121" s="12" t="str">
        <f>IF(A1120&lt;&gt;"",IF(A1120=$B$3,"",'Instrument History'!A1118),"")</f>
        <v/>
      </c>
      <c r="B1121" t="str">
        <f t="shared" si="18"/>
        <v/>
      </c>
      <c r="C1121" s="5" t="str">
        <f>IF(A1121&lt;&gt;"",INDEX('Instrument History'!$1:$1048576,CcyPerBase!B1121,CcyPerBase!$B$2),"")</f>
        <v/>
      </c>
      <c r="D1121" s="5" t="str">
        <f>IF($A1121&lt;&gt;"",INDEX('Instrument History'!$1:$1048576,CcyPerBase!$B1121,CcyPerBase!D$3) / $C1121,"")</f>
        <v/>
      </c>
      <c r="E1121" s="5" t="str">
        <f>IF($A1121&lt;&gt;"",IF(E$2&lt;&gt;"",INDEX('Instrument History'!$1:$1048576,CcyPerBase!$B1121,CcyPerBase!E$3) / $C1121,""),"")</f>
        <v/>
      </c>
      <c r="F1121" s="5" t="str">
        <f>IF($A1121&lt;&gt;"",IF(F$2&lt;&gt;"",INDEX('Instrument History'!$1:$1048576,CcyPerBase!$B1121,CcyPerBase!F$3) / $C1121,""),"")</f>
        <v/>
      </c>
      <c r="G1121" s="5" t="str">
        <f>IF($A1121&lt;&gt;"",IF(G$2&lt;&gt;"",INDEX('Instrument History'!$1:$1048576,CcyPerBase!$B1121,CcyPerBase!G$3) / $C1121,""),"")</f>
        <v/>
      </c>
      <c r="H1121" s="5" t="str">
        <f>IF($A1121&lt;&gt;"",IF(H$2&lt;&gt;"",INDEX('Instrument History'!$1:$1048576,CcyPerBase!$B1121,CcyPerBase!H$3) / $C1121,""),"")</f>
        <v/>
      </c>
      <c r="I1121" s="5" t="str">
        <f>IF($A1121&lt;&gt;"",IF(I$2&lt;&gt;"",INDEX('Instrument History'!$1:$1048576,CcyPerBase!$B1121,CcyPerBase!I$3) / $C1121,""),"")</f>
        <v/>
      </c>
      <c r="J1121" s="5" t="str">
        <f>IF($A1121&lt;&gt;"",IF(J$2&lt;&gt;"",INDEX('Instrument History'!$1:$1048576,CcyPerBase!$B1121,CcyPerBase!J$3) / $C1121,""),"")</f>
        <v/>
      </c>
      <c r="K1121" s="5" t="str">
        <f>IF($A1121&lt;&gt;"",IF(K$2&lt;&gt;"",INDEX('Instrument History'!$1:$1048576,CcyPerBase!$B1121,CcyPerBase!K$3) / $C1121,""),"")</f>
        <v/>
      </c>
      <c r="L1121" s="5" t="str">
        <f>IF($A1121&lt;&gt;"",IF(L$2&lt;&gt;"",INDEX('Instrument History'!$1:$1048576,CcyPerBase!$B1121,CcyPerBase!L$3) / $C1121,""),"")</f>
        <v/>
      </c>
      <c r="M1121" s="5" t="str">
        <f>IF($A1121&lt;&gt;"",IF(M$2&lt;&gt;"",INDEX('Instrument History'!$1:$1048576,CcyPerBase!$B1121,CcyPerBase!M$3) / $C1121,""),"")</f>
        <v/>
      </c>
      <c r="N1121" s="5" t="str">
        <f>IF($A1121&lt;&gt;"",IF(N$2&lt;&gt;"",INDEX('Instrument History'!$1:$1048576,CcyPerBase!$B1121,CcyPerBase!N$3) / $C1121,""),"")</f>
        <v/>
      </c>
      <c r="O1121" s="5" t="str">
        <f>IF($A1121&lt;&gt;"",IF(O$2&lt;&gt;"",INDEX('Instrument History'!$1:$1048576,CcyPerBase!$B1121,CcyPerBase!O$3) / $C1121,""),"")</f>
        <v/>
      </c>
      <c r="P1121" s="5" t="str">
        <f>IF($A1121&lt;&gt;"",IF(P$2&lt;&gt;"",INDEX('Instrument History'!$1:$1048576,CcyPerBase!$B1121,CcyPerBase!P$3) / $C1121,""),"")</f>
        <v/>
      </c>
      <c r="Q1121" s="5" t="str">
        <f>IF($A1121&lt;&gt;"",IF(Q$2&lt;&gt;"",INDEX('Instrument History'!$1:$1048576,CcyPerBase!$B1121,CcyPerBase!Q$3) / $C1121,""),"")</f>
        <v/>
      </c>
      <c r="R1121" s="5" t="str">
        <f>IF($A1121&lt;&gt;"",IF(R$2&lt;&gt;"",INDEX('Instrument History'!$1:$1048576,CcyPerBase!$B1121,CcyPerBase!R$3) / $C1121,""),"")</f>
        <v/>
      </c>
      <c r="S1121" s="5" t="str">
        <f>IF($A1121&lt;&gt;"",IF(S$2&lt;&gt;"",INDEX('Instrument History'!$1:$1048576,CcyPerBase!$B1121,CcyPerBase!S$3) / $C1121,""),"")</f>
        <v/>
      </c>
      <c r="T1121" s="5" t="str">
        <f>IF($A1121&lt;&gt;"",IF(T$2&lt;&gt;"",INDEX('Instrument History'!$1:$1048576,CcyPerBase!$B1121,CcyPerBase!T$3) / $C1121,""),"")</f>
        <v/>
      </c>
      <c r="U1121" s="5" t="str">
        <f>IF($A1121&lt;&gt;"",IF(U$2&lt;&gt;"",INDEX('Instrument History'!$1:$1048576,CcyPerBase!$B1121,CcyPerBase!U$3) / $C1121,""),"")</f>
        <v/>
      </c>
      <c r="V1121" s="5" t="str">
        <f>IF($A1121&lt;&gt;"",IF(V$2&lt;&gt;"",INDEX('Instrument History'!$1:$1048576,CcyPerBase!$B1121,CcyPerBase!V$3) / $C1121,""),"")</f>
        <v/>
      </c>
      <c r="W1121" s="5" t="str">
        <f>IF($A1121&lt;&gt;"",IF(W$2&lt;&gt;"",INDEX('Instrument History'!$1:$1048576,CcyPerBase!$B1121,CcyPerBase!W$3) / $C1121,""),"")</f>
        <v/>
      </c>
      <c r="X1121" s="5" t="str">
        <f>IF($A1121&lt;&gt;"",IF(X$2&lt;&gt;"",INDEX('Instrument History'!$1:$1048576,CcyPerBase!$B1121,CcyPerBase!X$3) / $C1121,""),"")</f>
        <v/>
      </c>
    </row>
    <row r="1122" spans="1:24">
      <c r="A1122" s="12" t="str">
        <f>IF(A1121&lt;&gt;"",IF(A1121=$B$3,"",'Instrument History'!A1119),"")</f>
        <v/>
      </c>
      <c r="B1122" t="str">
        <f t="shared" si="18"/>
        <v/>
      </c>
      <c r="C1122" s="5" t="str">
        <f>IF(A1122&lt;&gt;"",INDEX('Instrument History'!$1:$1048576,CcyPerBase!B1122,CcyPerBase!$B$2),"")</f>
        <v/>
      </c>
      <c r="D1122" s="5" t="str">
        <f>IF($A1122&lt;&gt;"",INDEX('Instrument History'!$1:$1048576,CcyPerBase!$B1122,CcyPerBase!D$3) / $C1122,"")</f>
        <v/>
      </c>
      <c r="E1122" s="5" t="str">
        <f>IF($A1122&lt;&gt;"",IF(E$2&lt;&gt;"",INDEX('Instrument History'!$1:$1048576,CcyPerBase!$B1122,CcyPerBase!E$3) / $C1122,""),"")</f>
        <v/>
      </c>
      <c r="F1122" s="5" t="str">
        <f>IF($A1122&lt;&gt;"",IF(F$2&lt;&gt;"",INDEX('Instrument History'!$1:$1048576,CcyPerBase!$B1122,CcyPerBase!F$3) / $C1122,""),"")</f>
        <v/>
      </c>
      <c r="G1122" s="5" t="str">
        <f>IF($A1122&lt;&gt;"",IF(G$2&lt;&gt;"",INDEX('Instrument History'!$1:$1048576,CcyPerBase!$B1122,CcyPerBase!G$3) / $C1122,""),"")</f>
        <v/>
      </c>
      <c r="H1122" s="5" t="str">
        <f>IF($A1122&lt;&gt;"",IF(H$2&lt;&gt;"",INDEX('Instrument History'!$1:$1048576,CcyPerBase!$B1122,CcyPerBase!H$3) / $C1122,""),"")</f>
        <v/>
      </c>
      <c r="I1122" s="5" t="str">
        <f>IF($A1122&lt;&gt;"",IF(I$2&lt;&gt;"",INDEX('Instrument History'!$1:$1048576,CcyPerBase!$B1122,CcyPerBase!I$3) / $C1122,""),"")</f>
        <v/>
      </c>
      <c r="J1122" s="5" t="str">
        <f>IF($A1122&lt;&gt;"",IF(J$2&lt;&gt;"",INDEX('Instrument History'!$1:$1048576,CcyPerBase!$B1122,CcyPerBase!J$3) / $C1122,""),"")</f>
        <v/>
      </c>
      <c r="K1122" s="5" t="str">
        <f>IF($A1122&lt;&gt;"",IF(K$2&lt;&gt;"",INDEX('Instrument History'!$1:$1048576,CcyPerBase!$B1122,CcyPerBase!K$3) / $C1122,""),"")</f>
        <v/>
      </c>
      <c r="L1122" s="5" t="str">
        <f>IF($A1122&lt;&gt;"",IF(L$2&lt;&gt;"",INDEX('Instrument History'!$1:$1048576,CcyPerBase!$B1122,CcyPerBase!L$3) / $C1122,""),"")</f>
        <v/>
      </c>
      <c r="M1122" s="5" t="str">
        <f>IF($A1122&lt;&gt;"",IF(M$2&lt;&gt;"",INDEX('Instrument History'!$1:$1048576,CcyPerBase!$B1122,CcyPerBase!M$3) / $C1122,""),"")</f>
        <v/>
      </c>
      <c r="N1122" s="5" t="str">
        <f>IF($A1122&lt;&gt;"",IF(N$2&lt;&gt;"",INDEX('Instrument History'!$1:$1048576,CcyPerBase!$B1122,CcyPerBase!N$3) / $C1122,""),"")</f>
        <v/>
      </c>
      <c r="O1122" s="5" t="str">
        <f>IF($A1122&lt;&gt;"",IF(O$2&lt;&gt;"",INDEX('Instrument History'!$1:$1048576,CcyPerBase!$B1122,CcyPerBase!O$3) / $C1122,""),"")</f>
        <v/>
      </c>
      <c r="P1122" s="5" t="str">
        <f>IF($A1122&lt;&gt;"",IF(P$2&lt;&gt;"",INDEX('Instrument History'!$1:$1048576,CcyPerBase!$B1122,CcyPerBase!P$3) / $C1122,""),"")</f>
        <v/>
      </c>
      <c r="Q1122" s="5" t="str">
        <f>IF($A1122&lt;&gt;"",IF(Q$2&lt;&gt;"",INDEX('Instrument History'!$1:$1048576,CcyPerBase!$B1122,CcyPerBase!Q$3) / $C1122,""),"")</f>
        <v/>
      </c>
      <c r="R1122" s="5" t="str">
        <f>IF($A1122&lt;&gt;"",IF(R$2&lt;&gt;"",INDEX('Instrument History'!$1:$1048576,CcyPerBase!$B1122,CcyPerBase!R$3) / $C1122,""),"")</f>
        <v/>
      </c>
      <c r="S1122" s="5" t="str">
        <f>IF($A1122&lt;&gt;"",IF(S$2&lt;&gt;"",INDEX('Instrument History'!$1:$1048576,CcyPerBase!$B1122,CcyPerBase!S$3) / $C1122,""),"")</f>
        <v/>
      </c>
      <c r="T1122" s="5" t="str">
        <f>IF($A1122&lt;&gt;"",IF(T$2&lt;&gt;"",INDEX('Instrument History'!$1:$1048576,CcyPerBase!$B1122,CcyPerBase!T$3) / $C1122,""),"")</f>
        <v/>
      </c>
      <c r="U1122" s="5" t="str">
        <f>IF($A1122&lt;&gt;"",IF(U$2&lt;&gt;"",INDEX('Instrument History'!$1:$1048576,CcyPerBase!$B1122,CcyPerBase!U$3) / $C1122,""),"")</f>
        <v/>
      </c>
      <c r="V1122" s="5" t="str">
        <f>IF($A1122&lt;&gt;"",IF(V$2&lt;&gt;"",INDEX('Instrument History'!$1:$1048576,CcyPerBase!$B1122,CcyPerBase!V$3) / $C1122,""),"")</f>
        <v/>
      </c>
      <c r="W1122" s="5" t="str">
        <f>IF($A1122&lt;&gt;"",IF(W$2&lt;&gt;"",INDEX('Instrument History'!$1:$1048576,CcyPerBase!$B1122,CcyPerBase!W$3) / $C1122,""),"")</f>
        <v/>
      </c>
      <c r="X1122" s="5" t="str">
        <f>IF($A1122&lt;&gt;"",IF(X$2&lt;&gt;"",INDEX('Instrument History'!$1:$1048576,CcyPerBase!$B1122,CcyPerBase!X$3) / $C1122,""),"")</f>
        <v/>
      </c>
    </row>
    <row r="1123" spans="1:24">
      <c r="A1123" s="12" t="str">
        <f>IF(A1122&lt;&gt;"",IF(A1122=$B$3,"",'Instrument History'!A1120),"")</f>
        <v/>
      </c>
      <c r="B1123" t="str">
        <f t="shared" si="18"/>
        <v/>
      </c>
      <c r="C1123" s="5" t="str">
        <f>IF(A1123&lt;&gt;"",INDEX('Instrument History'!$1:$1048576,CcyPerBase!B1123,CcyPerBase!$B$2),"")</f>
        <v/>
      </c>
      <c r="D1123" s="5" t="str">
        <f>IF($A1123&lt;&gt;"",INDEX('Instrument History'!$1:$1048576,CcyPerBase!$B1123,CcyPerBase!D$3) / $C1123,"")</f>
        <v/>
      </c>
      <c r="E1123" s="5" t="str">
        <f>IF($A1123&lt;&gt;"",IF(E$2&lt;&gt;"",INDEX('Instrument History'!$1:$1048576,CcyPerBase!$B1123,CcyPerBase!E$3) / $C1123,""),"")</f>
        <v/>
      </c>
      <c r="F1123" s="5" t="str">
        <f>IF($A1123&lt;&gt;"",IF(F$2&lt;&gt;"",INDEX('Instrument History'!$1:$1048576,CcyPerBase!$B1123,CcyPerBase!F$3) / $C1123,""),"")</f>
        <v/>
      </c>
      <c r="G1123" s="5" t="str">
        <f>IF($A1123&lt;&gt;"",IF(G$2&lt;&gt;"",INDEX('Instrument History'!$1:$1048576,CcyPerBase!$B1123,CcyPerBase!G$3) / $C1123,""),"")</f>
        <v/>
      </c>
      <c r="H1123" s="5" t="str">
        <f>IF($A1123&lt;&gt;"",IF(H$2&lt;&gt;"",INDEX('Instrument History'!$1:$1048576,CcyPerBase!$B1123,CcyPerBase!H$3) / $C1123,""),"")</f>
        <v/>
      </c>
      <c r="I1123" s="5" t="str">
        <f>IF($A1123&lt;&gt;"",IF(I$2&lt;&gt;"",INDEX('Instrument History'!$1:$1048576,CcyPerBase!$B1123,CcyPerBase!I$3) / $C1123,""),"")</f>
        <v/>
      </c>
      <c r="J1123" s="5" t="str">
        <f>IF($A1123&lt;&gt;"",IF(J$2&lt;&gt;"",INDEX('Instrument History'!$1:$1048576,CcyPerBase!$B1123,CcyPerBase!J$3) / $C1123,""),"")</f>
        <v/>
      </c>
      <c r="K1123" s="5" t="str">
        <f>IF($A1123&lt;&gt;"",IF(K$2&lt;&gt;"",INDEX('Instrument History'!$1:$1048576,CcyPerBase!$B1123,CcyPerBase!K$3) / $C1123,""),"")</f>
        <v/>
      </c>
      <c r="L1123" s="5" t="str">
        <f>IF($A1123&lt;&gt;"",IF(L$2&lt;&gt;"",INDEX('Instrument History'!$1:$1048576,CcyPerBase!$B1123,CcyPerBase!L$3) / $C1123,""),"")</f>
        <v/>
      </c>
      <c r="M1123" s="5" t="str">
        <f>IF($A1123&lt;&gt;"",IF(M$2&lt;&gt;"",INDEX('Instrument History'!$1:$1048576,CcyPerBase!$B1123,CcyPerBase!M$3) / $C1123,""),"")</f>
        <v/>
      </c>
      <c r="N1123" s="5" t="str">
        <f>IF($A1123&lt;&gt;"",IF(N$2&lt;&gt;"",INDEX('Instrument History'!$1:$1048576,CcyPerBase!$B1123,CcyPerBase!N$3) / $C1123,""),"")</f>
        <v/>
      </c>
      <c r="O1123" s="5" t="str">
        <f>IF($A1123&lt;&gt;"",IF(O$2&lt;&gt;"",INDEX('Instrument History'!$1:$1048576,CcyPerBase!$B1123,CcyPerBase!O$3) / $C1123,""),"")</f>
        <v/>
      </c>
      <c r="P1123" s="5" t="str">
        <f>IF($A1123&lt;&gt;"",IF(P$2&lt;&gt;"",INDEX('Instrument History'!$1:$1048576,CcyPerBase!$B1123,CcyPerBase!P$3) / $C1123,""),"")</f>
        <v/>
      </c>
      <c r="Q1123" s="5" t="str">
        <f>IF($A1123&lt;&gt;"",IF(Q$2&lt;&gt;"",INDEX('Instrument History'!$1:$1048576,CcyPerBase!$B1123,CcyPerBase!Q$3) / $C1123,""),"")</f>
        <v/>
      </c>
      <c r="R1123" s="5" t="str">
        <f>IF($A1123&lt;&gt;"",IF(R$2&lt;&gt;"",INDEX('Instrument History'!$1:$1048576,CcyPerBase!$B1123,CcyPerBase!R$3) / $C1123,""),"")</f>
        <v/>
      </c>
      <c r="S1123" s="5" t="str">
        <f>IF($A1123&lt;&gt;"",IF(S$2&lt;&gt;"",INDEX('Instrument History'!$1:$1048576,CcyPerBase!$B1123,CcyPerBase!S$3) / $C1123,""),"")</f>
        <v/>
      </c>
      <c r="T1123" s="5" t="str">
        <f>IF($A1123&lt;&gt;"",IF(T$2&lt;&gt;"",INDEX('Instrument History'!$1:$1048576,CcyPerBase!$B1123,CcyPerBase!T$3) / $C1123,""),"")</f>
        <v/>
      </c>
      <c r="U1123" s="5" t="str">
        <f>IF($A1123&lt;&gt;"",IF(U$2&lt;&gt;"",INDEX('Instrument History'!$1:$1048576,CcyPerBase!$B1123,CcyPerBase!U$3) / $C1123,""),"")</f>
        <v/>
      </c>
      <c r="V1123" s="5" t="str">
        <f>IF($A1123&lt;&gt;"",IF(V$2&lt;&gt;"",INDEX('Instrument History'!$1:$1048576,CcyPerBase!$B1123,CcyPerBase!V$3) / $C1123,""),"")</f>
        <v/>
      </c>
      <c r="W1123" s="5" t="str">
        <f>IF($A1123&lt;&gt;"",IF(W$2&lt;&gt;"",INDEX('Instrument History'!$1:$1048576,CcyPerBase!$B1123,CcyPerBase!W$3) / $C1123,""),"")</f>
        <v/>
      </c>
      <c r="X1123" s="5" t="str">
        <f>IF($A1123&lt;&gt;"",IF(X$2&lt;&gt;"",INDEX('Instrument History'!$1:$1048576,CcyPerBase!$B1123,CcyPerBase!X$3) / $C1123,""),"")</f>
        <v/>
      </c>
    </row>
    <row r="1124" spans="1:24">
      <c r="A1124" s="12" t="str">
        <f>IF(A1123&lt;&gt;"",IF(A1123=$B$3,"",'Instrument History'!A1121),"")</f>
        <v/>
      </c>
      <c r="B1124" t="str">
        <f t="shared" si="18"/>
        <v/>
      </c>
      <c r="C1124" s="5" t="str">
        <f>IF(A1124&lt;&gt;"",INDEX('Instrument History'!$1:$1048576,CcyPerBase!B1124,CcyPerBase!$B$2),"")</f>
        <v/>
      </c>
      <c r="D1124" s="5" t="str">
        <f>IF($A1124&lt;&gt;"",INDEX('Instrument History'!$1:$1048576,CcyPerBase!$B1124,CcyPerBase!D$3) / $C1124,"")</f>
        <v/>
      </c>
      <c r="E1124" s="5" t="str">
        <f>IF($A1124&lt;&gt;"",IF(E$2&lt;&gt;"",INDEX('Instrument History'!$1:$1048576,CcyPerBase!$B1124,CcyPerBase!E$3) / $C1124,""),"")</f>
        <v/>
      </c>
      <c r="F1124" s="5" t="str">
        <f>IF($A1124&lt;&gt;"",IF(F$2&lt;&gt;"",INDEX('Instrument History'!$1:$1048576,CcyPerBase!$B1124,CcyPerBase!F$3) / $C1124,""),"")</f>
        <v/>
      </c>
      <c r="G1124" s="5" t="str">
        <f>IF($A1124&lt;&gt;"",IF(G$2&lt;&gt;"",INDEX('Instrument History'!$1:$1048576,CcyPerBase!$B1124,CcyPerBase!G$3) / $C1124,""),"")</f>
        <v/>
      </c>
      <c r="H1124" s="5" t="str">
        <f>IF($A1124&lt;&gt;"",IF(H$2&lt;&gt;"",INDEX('Instrument History'!$1:$1048576,CcyPerBase!$B1124,CcyPerBase!H$3) / $C1124,""),"")</f>
        <v/>
      </c>
      <c r="I1124" s="5" t="str">
        <f>IF($A1124&lt;&gt;"",IF(I$2&lt;&gt;"",INDEX('Instrument History'!$1:$1048576,CcyPerBase!$B1124,CcyPerBase!I$3) / $C1124,""),"")</f>
        <v/>
      </c>
      <c r="J1124" s="5" t="str">
        <f>IF($A1124&lt;&gt;"",IF(J$2&lt;&gt;"",INDEX('Instrument History'!$1:$1048576,CcyPerBase!$B1124,CcyPerBase!J$3) / $C1124,""),"")</f>
        <v/>
      </c>
      <c r="K1124" s="5" t="str">
        <f>IF($A1124&lt;&gt;"",IF(K$2&lt;&gt;"",INDEX('Instrument History'!$1:$1048576,CcyPerBase!$B1124,CcyPerBase!K$3) / $C1124,""),"")</f>
        <v/>
      </c>
      <c r="L1124" s="5" t="str">
        <f>IF($A1124&lt;&gt;"",IF(L$2&lt;&gt;"",INDEX('Instrument History'!$1:$1048576,CcyPerBase!$B1124,CcyPerBase!L$3) / $C1124,""),"")</f>
        <v/>
      </c>
      <c r="M1124" s="5" t="str">
        <f>IF($A1124&lt;&gt;"",IF(M$2&lt;&gt;"",INDEX('Instrument History'!$1:$1048576,CcyPerBase!$B1124,CcyPerBase!M$3) / $C1124,""),"")</f>
        <v/>
      </c>
      <c r="N1124" s="5" t="str">
        <f>IF($A1124&lt;&gt;"",IF(N$2&lt;&gt;"",INDEX('Instrument History'!$1:$1048576,CcyPerBase!$B1124,CcyPerBase!N$3) / $C1124,""),"")</f>
        <v/>
      </c>
      <c r="O1124" s="5" t="str">
        <f>IF($A1124&lt;&gt;"",IF(O$2&lt;&gt;"",INDEX('Instrument History'!$1:$1048576,CcyPerBase!$B1124,CcyPerBase!O$3) / $C1124,""),"")</f>
        <v/>
      </c>
      <c r="P1124" s="5" t="str">
        <f>IF($A1124&lt;&gt;"",IF(P$2&lt;&gt;"",INDEX('Instrument History'!$1:$1048576,CcyPerBase!$B1124,CcyPerBase!P$3) / $C1124,""),"")</f>
        <v/>
      </c>
      <c r="Q1124" s="5" t="str">
        <f>IF($A1124&lt;&gt;"",IF(Q$2&lt;&gt;"",INDEX('Instrument History'!$1:$1048576,CcyPerBase!$B1124,CcyPerBase!Q$3) / $C1124,""),"")</f>
        <v/>
      </c>
      <c r="R1124" s="5" t="str">
        <f>IF($A1124&lt;&gt;"",IF(R$2&lt;&gt;"",INDEX('Instrument History'!$1:$1048576,CcyPerBase!$B1124,CcyPerBase!R$3) / $C1124,""),"")</f>
        <v/>
      </c>
      <c r="S1124" s="5" t="str">
        <f>IF($A1124&lt;&gt;"",IF(S$2&lt;&gt;"",INDEX('Instrument History'!$1:$1048576,CcyPerBase!$B1124,CcyPerBase!S$3) / $C1124,""),"")</f>
        <v/>
      </c>
      <c r="T1124" s="5" t="str">
        <f>IF($A1124&lt;&gt;"",IF(T$2&lt;&gt;"",INDEX('Instrument History'!$1:$1048576,CcyPerBase!$B1124,CcyPerBase!T$3) / $C1124,""),"")</f>
        <v/>
      </c>
      <c r="U1124" s="5" t="str">
        <f>IF($A1124&lt;&gt;"",IF(U$2&lt;&gt;"",INDEX('Instrument History'!$1:$1048576,CcyPerBase!$B1124,CcyPerBase!U$3) / $C1124,""),"")</f>
        <v/>
      </c>
      <c r="V1124" s="5" t="str">
        <f>IF($A1124&lt;&gt;"",IF(V$2&lt;&gt;"",INDEX('Instrument History'!$1:$1048576,CcyPerBase!$B1124,CcyPerBase!V$3) / $C1124,""),"")</f>
        <v/>
      </c>
      <c r="W1124" s="5" t="str">
        <f>IF($A1124&lt;&gt;"",IF(W$2&lt;&gt;"",INDEX('Instrument History'!$1:$1048576,CcyPerBase!$B1124,CcyPerBase!W$3) / $C1124,""),"")</f>
        <v/>
      </c>
      <c r="X1124" s="5" t="str">
        <f>IF($A1124&lt;&gt;"",IF(X$2&lt;&gt;"",INDEX('Instrument History'!$1:$1048576,CcyPerBase!$B1124,CcyPerBase!X$3) / $C1124,""),"")</f>
        <v/>
      </c>
    </row>
    <row r="1125" spans="1:24">
      <c r="A1125" s="12" t="str">
        <f>IF(A1124&lt;&gt;"",IF(A1124=$B$3,"",'Instrument History'!A1122),"")</f>
        <v/>
      </c>
      <c r="B1125" t="str">
        <f t="shared" si="18"/>
        <v/>
      </c>
      <c r="C1125" s="5" t="str">
        <f>IF(A1125&lt;&gt;"",INDEX('Instrument History'!$1:$1048576,CcyPerBase!B1125,CcyPerBase!$B$2),"")</f>
        <v/>
      </c>
      <c r="D1125" s="5" t="str">
        <f>IF($A1125&lt;&gt;"",INDEX('Instrument History'!$1:$1048576,CcyPerBase!$B1125,CcyPerBase!D$3) / $C1125,"")</f>
        <v/>
      </c>
      <c r="E1125" s="5" t="str">
        <f>IF($A1125&lt;&gt;"",IF(E$2&lt;&gt;"",INDEX('Instrument History'!$1:$1048576,CcyPerBase!$B1125,CcyPerBase!E$3) / $C1125,""),"")</f>
        <v/>
      </c>
      <c r="F1125" s="5" t="str">
        <f>IF($A1125&lt;&gt;"",IF(F$2&lt;&gt;"",INDEX('Instrument History'!$1:$1048576,CcyPerBase!$B1125,CcyPerBase!F$3) / $C1125,""),"")</f>
        <v/>
      </c>
      <c r="G1125" s="5" t="str">
        <f>IF($A1125&lt;&gt;"",IF(G$2&lt;&gt;"",INDEX('Instrument History'!$1:$1048576,CcyPerBase!$B1125,CcyPerBase!G$3) / $C1125,""),"")</f>
        <v/>
      </c>
      <c r="H1125" s="5" t="str">
        <f>IF($A1125&lt;&gt;"",IF(H$2&lt;&gt;"",INDEX('Instrument History'!$1:$1048576,CcyPerBase!$B1125,CcyPerBase!H$3) / $C1125,""),"")</f>
        <v/>
      </c>
      <c r="I1125" s="5" t="str">
        <f>IF($A1125&lt;&gt;"",IF(I$2&lt;&gt;"",INDEX('Instrument History'!$1:$1048576,CcyPerBase!$B1125,CcyPerBase!I$3) / $C1125,""),"")</f>
        <v/>
      </c>
      <c r="J1125" s="5" t="str">
        <f>IF($A1125&lt;&gt;"",IF(J$2&lt;&gt;"",INDEX('Instrument History'!$1:$1048576,CcyPerBase!$B1125,CcyPerBase!J$3) / $C1125,""),"")</f>
        <v/>
      </c>
      <c r="K1125" s="5" t="str">
        <f>IF($A1125&lt;&gt;"",IF(K$2&lt;&gt;"",INDEX('Instrument History'!$1:$1048576,CcyPerBase!$B1125,CcyPerBase!K$3) / $C1125,""),"")</f>
        <v/>
      </c>
      <c r="L1125" s="5" t="str">
        <f>IF($A1125&lt;&gt;"",IF(L$2&lt;&gt;"",INDEX('Instrument History'!$1:$1048576,CcyPerBase!$B1125,CcyPerBase!L$3) / $C1125,""),"")</f>
        <v/>
      </c>
      <c r="M1125" s="5" t="str">
        <f>IF($A1125&lt;&gt;"",IF(M$2&lt;&gt;"",INDEX('Instrument History'!$1:$1048576,CcyPerBase!$B1125,CcyPerBase!M$3) / $C1125,""),"")</f>
        <v/>
      </c>
      <c r="N1125" s="5" t="str">
        <f>IF($A1125&lt;&gt;"",IF(N$2&lt;&gt;"",INDEX('Instrument History'!$1:$1048576,CcyPerBase!$B1125,CcyPerBase!N$3) / $C1125,""),"")</f>
        <v/>
      </c>
      <c r="O1125" s="5" t="str">
        <f>IF($A1125&lt;&gt;"",IF(O$2&lt;&gt;"",INDEX('Instrument History'!$1:$1048576,CcyPerBase!$B1125,CcyPerBase!O$3) / $C1125,""),"")</f>
        <v/>
      </c>
      <c r="P1125" s="5" t="str">
        <f>IF($A1125&lt;&gt;"",IF(P$2&lt;&gt;"",INDEX('Instrument History'!$1:$1048576,CcyPerBase!$B1125,CcyPerBase!P$3) / $C1125,""),"")</f>
        <v/>
      </c>
      <c r="Q1125" s="5" t="str">
        <f>IF($A1125&lt;&gt;"",IF(Q$2&lt;&gt;"",INDEX('Instrument History'!$1:$1048576,CcyPerBase!$B1125,CcyPerBase!Q$3) / $C1125,""),"")</f>
        <v/>
      </c>
      <c r="R1125" s="5" t="str">
        <f>IF($A1125&lt;&gt;"",IF(R$2&lt;&gt;"",INDEX('Instrument History'!$1:$1048576,CcyPerBase!$B1125,CcyPerBase!R$3) / $C1125,""),"")</f>
        <v/>
      </c>
      <c r="S1125" s="5" t="str">
        <f>IF($A1125&lt;&gt;"",IF(S$2&lt;&gt;"",INDEX('Instrument History'!$1:$1048576,CcyPerBase!$B1125,CcyPerBase!S$3) / $C1125,""),"")</f>
        <v/>
      </c>
      <c r="T1125" s="5" t="str">
        <f>IF($A1125&lt;&gt;"",IF(T$2&lt;&gt;"",INDEX('Instrument History'!$1:$1048576,CcyPerBase!$B1125,CcyPerBase!T$3) / $C1125,""),"")</f>
        <v/>
      </c>
      <c r="U1125" s="5" t="str">
        <f>IF($A1125&lt;&gt;"",IF(U$2&lt;&gt;"",INDEX('Instrument History'!$1:$1048576,CcyPerBase!$B1125,CcyPerBase!U$3) / $C1125,""),"")</f>
        <v/>
      </c>
      <c r="V1125" s="5" t="str">
        <f>IF($A1125&lt;&gt;"",IF(V$2&lt;&gt;"",INDEX('Instrument History'!$1:$1048576,CcyPerBase!$B1125,CcyPerBase!V$3) / $C1125,""),"")</f>
        <v/>
      </c>
      <c r="W1125" s="5" t="str">
        <f>IF($A1125&lt;&gt;"",IF(W$2&lt;&gt;"",INDEX('Instrument History'!$1:$1048576,CcyPerBase!$B1125,CcyPerBase!W$3) / $C1125,""),"")</f>
        <v/>
      </c>
      <c r="X1125" s="5" t="str">
        <f>IF($A1125&lt;&gt;"",IF(X$2&lt;&gt;"",INDEX('Instrument History'!$1:$1048576,CcyPerBase!$B1125,CcyPerBase!X$3) / $C1125,""),"")</f>
        <v/>
      </c>
    </row>
    <row r="1126" spans="1:24">
      <c r="A1126" s="12" t="str">
        <f>IF(A1125&lt;&gt;"",IF(A1125=$B$3,"",'Instrument History'!A1123),"")</f>
        <v/>
      </c>
      <c r="B1126" t="str">
        <f t="shared" si="18"/>
        <v/>
      </c>
      <c r="C1126" s="5" t="str">
        <f>IF(A1126&lt;&gt;"",INDEX('Instrument History'!$1:$1048576,CcyPerBase!B1126,CcyPerBase!$B$2),"")</f>
        <v/>
      </c>
      <c r="D1126" s="5" t="str">
        <f>IF($A1126&lt;&gt;"",INDEX('Instrument History'!$1:$1048576,CcyPerBase!$B1126,CcyPerBase!D$3) / $C1126,"")</f>
        <v/>
      </c>
      <c r="E1126" s="5" t="str">
        <f>IF($A1126&lt;&gt;"",IF(E$2&lt;&gt;"",INDEX('Instrument History'!$1:$1048576,CcyPerBase!$B1126,CcyPerBase!E$3) / $C1126,""),"")</f>
        <v/>
      </c>
      <c r="F1126" s="5" t="str">
        <f>IF($A1126&lt;&gt;"",IF(F$2&lt;&gt;"",INDEX('Instrument History'!$1:$1048576,CcyPerBase!$B1126,CcyPerBase!F$3) / $C1126,""),"")</f>
        <v/>
      </c>
      <c r="G1126" s="5" t="str">
        <f>IF($A1126&lt;&gt;"",IF(G$2&lt;&gt;"",INDEX('Instrument History'!$1:$1048576,CcyPerBase!$B1126,CcyPerBase!G$3) / $C1126,""),"")</f>
        <v/>
      </c>
      <c r="H1126" s="5" t="str">
        <f>IF($A1126&lt;&gt;"",IF(H$2&lt;&gt;"",INDEX('Instrument History'!$1:$1048576,CcyPerBase!$B1126,CcyPerBase!H$3) / $C1126,""),"")</f>
        <v/>
      </c>
      <c r="I1126" s="5" t="str">
        <f>IF($A1126&lt;&gt;"",IF(I$2&lt;&gt;"",INDEX('Instrument History'!$1:$1048576,CcyPerBase!$B1126,CcyPerBase!I$3) / $C1126,""),"")</f>
        <v/>
      </c>
      <c r="J1126" s="5" t="str">
        <f>IF($A1126&lt;&gt;"",IF(J$2&lt;&gt;"",INDEX('Instrument History'!$1:$1048576,CcyPerBase!$B1126,CcyPerBase!J$3) / $C1126,""),"")</f>
        <v/>
      </c>
      <c r="K1126" s="5" t="str">
        <f>IF($A1126&lt;&gt;"",IF(K$2&lt;&gt;"",INDEX('Instrument History'!$1:$1048576,CcyPerBase!$B1126,CcyPerBase!K$3) / $C1126,""),"")</f>
        <v/>
      </c>
      <c r="L1126" s="5" t="str">
        <f>IF($A1126&lt;&gt;"",IF(L$2&lt;&gt;"",INDEX('Instrument History'!$1:$1048576,CcyPerBase!$B1126,CcyPerBase!L$3) / $C1126,""),"")</f>
        <v/>
      </c>
      <c r="M1126" s="5" t="str">
        <f>IF($A1126&lt;&gt;"",IF(M$2&lt;&gt;"",INDEX('Instrument History'!$1:$1048576,CcyPerBase!$B1126,CcyPerBase!M$3) / $C1126,""),"")</f>
        <v/>
      </c>
      <c r="N1126" s="5" t="str">
        <f>IF($A1126&lt;&gt;"",IF(N$2&lt;&gt;"",INDEX('Instrument History'!$1:$1048576,CcyPerBase!$B1126,CcyPerBase!N$3) / $C1126,""),"")</f>
        <v/>
      </c>
      <c r="O1126" s="5" t="str">
        <f>IF($A1126&lt;&gt;"",IF(O$2&lt;&gt;"",INDEX('Instrument History'!$1:$1048576,CcyPerBase!$B1126,CcyPerBase!O$3) / $C1126,""),"")</f>
        <v/>
      </c>
      <c r="P1126" s="5" t="str">
        <f>IF($A1126&lt;&gt;"",IF(P$2&lt;&gt;"",INDEX('Instrument History'!$1:$1048576,CcyPerBase!$B1126,CcyPerBase!P$3) / $C1126,""),"")</f>
        <v/>
      </c>
      <c r="Q1126" s="5" t="str">
        <f>IF($A1126&lt;&gt;"",IF(Q$2&lt;&gt;"",INDEX('Instrument History'!$1:$1048576,CcyPerBase!$B1126,CcyPerBase!Q$3) / $C1126,""),"")</f>
        <v/>
      </c>
      <c r="R1126" s="5" t="str">
        <f>IF($A1126&lt;&gt;"",IF(R$2&lt;&gt;"",INDEX('Instrument History'!$1:$1048576,CcyPerBase!$B1126,CcyPerBase!R$3) / $C1126,""),"")</f>
        <v/>
      </c>
      <c r="S1126" s="5" t="str">
        <f>IF($A1126&lt;&gt;"",IF(S$2&lt;&gt;"",INDEX('Instrument History'!$1:$1048576,CcyPerBase!$B1126,CcyPerBase!S$3) / $C1126,""),"")</f>
        <v/>
      </c>
      <c r="T1126" s="5" t="str">
        <f>IF($A1126&lt;&gt;"",IF(T$2&lt;&gt;"",INDEX('Instrument History'!$1:$1048576,CcyPerBase!$B1126,CcyPerBase!T$3) / $C1126,""),"")</f>
        <v/>
      </c>
      <c r="U1126" s="5" t="str">
        <f>IF($A1126&lt;&gt;"",IF(U$2&lt;&gt;"",INDEX('Instrument History'!$1:$1048576,CcyPerBase!$B1126,CcyPerBase!U$3) / $C1126,""),"")</f>
        <v/>
      </c>
      <c r="V1126" s="5" t="str">
        <f>IF($A1126&lt;&gt;"",IF(V$2&lt;&gt;"",INDEX('Instrument History'!$1:$1048576,CcyPerBase!$B1126,CcyPerBase!V$3) / $C1126,""),"")</f>
        <v/>
      </c>
      <c r="W1126" s="5" t="str">
        <f>IF($A1126&lt;&gt;"",IF(W$2&lt;&gt;"",INDEX('Instrument History'!$1:$1048576,CcyPerBase!$B1126,CcyPerBase!W$3) / $C1126,""),"")</f>
        <v/>
      </c>
      <c r="X1126" s="5" t="str">
        <f>IF($A1126&lt;&gt;"",IF(X$2&lt;&gt;"",INDEX('Instrument History'!$1:$1048576,CcyPerBase!$B1126,CcyPerBase!X$3) / $C1126,""),"")</f>
        <v/>
      </c>
    </row>
    <row r="1127" spans="1:24">
      <c r="A1127" s="12" t="str">
        <f>IF(A1126&lt;&gt;"",IF(A1126=$B$3,"",'Instrument History'!A1124),"")</f>
        <v/>
      </c>
      <c r="B1127" t="str">
        <f t="shared" si="18"/>
        <v/>
      </c>
      <c r="C1127" s="5" t="str">
        <f>IF(A1127&lt;&gt;"",INDEX('Instrument History'!$1:$1048576,CcyPerBase!B1127,CcyPerBase!$B$2),"")</f>
        <v/>
      </c>
      <c r="D1127" s="5" t="str">
        <f>IF($A1127&lt;&gt;"",INDEX('Instrument History'!$1:$1048576,CcyPerBase!$B1127,CcyPerBase!D$3) / $C1127,"")</f>
        <v/>
      </c>
      <c r="E1127" s="5" t="str">
        <f>IF($A1127&lt;&gt;"",IF(E$2&lt;&gt;"",INDEX('Instrument History'!$1:$1048576,CcyPerBase!$B1127,CcyPerBase!E$3) / $C1127,""),"")</f>
        <v/>
      </c>
      <c r="F1127" s="5" t="str">
        <f>IF($A1127&lt;&gt;"",IF(F$2&lt;&gt;"",INDEX('Instrument History'!$1:$1048576,CcyPerBase!$B1127,CcyPerBase!F$3) / $C1127,""),"")</f>
        <v/>
      </c>
      <c r="G1127" s="5" t="str">
        <f>IF($A1127&lt;&gt;"",IF(G$2&lt;&gt;"",INDEX('Instrument History'!$1:$1048576,CcyPerBase!$B1127,CcyPerBase!G$3) / $C1127,""),"")</f>
        <v/>
      </c>
      <c r="H1127" s="5" t="str">
        <f>IF($A1127&lt;&gt;"",IF(H$2&lt;&gt;"",INDEX('Instrument History'!$1:$1048576,CcyPerBase!$B1127,CcyPerBase!H$3) / $C1127,""),"")</f>
        <v/>
      </c>
      <c r="I1127" s="5" t="str">
        <f>IF($A1127&lt;&gt;"",IF(I$2&lt;&gt;"",INDEX('Instrument History'!$1:$1048576,CcyPerBase!$B1127,CcyPerBase!I$3) / $C1127,""),"")</f>
        <v/>
      </c>
      <c r="J1127" s="5" t="str">
        <f>IF($A1127&lt;&gt;"",IF(J$2&lt;&gt;"",INDEX('Instrument History'!$1:$1048576,CcyPerBase!$B1127,CcyPerBase!J$3) / $C1127,""),"")</f>
        <v/>
      </c>
      <c r="K1127" s="5" t="str">
        <f>IF($A1127&lt;&gt;"",IF(K$2&lt;&gt;"",INDEX('Instrument History'!$1:$1048576,CcyPerBase!$B1127,CcyPerBase!K$3) / $C1127,""),"")</f>
        <v/>
      </c>
      <c r="L1127" s="5" t="str">
        <f>IF($A1127&lt;&gt;"",IF(L$2&lt;&gt;"",INDEX('Instrument History'!$1:$1048576,CcyPerBase!$B1127,CcyPerBase!L$3) / $C1127,""),"")</f>
        <v/>
      </c>
      <c r="M1127" s="5" t="str">
        <f>IF($A1127&lt;&gt;"",IF(M$2&lt;&gt;"",INDEX('Instrument History'!$1:$1048576,CcyPerBase!$B1127,CcyPerBase!M$3) / $C1127,""),"")</f>
        <v/>
      </c>
      <c r="N1127" s="5" t="str">
        <f>IF($A1127&lt;&gt;"",IF(N$2&lt;&gt;"",INDEX('Instrument History'!$1:$1048576,CcyPerBase!$B1127,CcyPerBase!N$3) / $C1127,""),"")</f>
        <v/>
      </c>
      <c r="O1127" s="5" t="str">
        <f>IF($A1127&lt;&gt;"",IF(O$2&lt;&gt;"",INDEX('Instrument History'!$1:$1048576,CcyPerBase!$B1127,CcyPerBase!O$3) / $C1127,""),"")</f>
        <v/>
      </c>
      <c r="P1127" s="5" t="str">
        <f>IF($A1127&lt;&gt;"",IF(P$2&lt;&gt;"",INDEX('Instrument History'!$1:$1048576,CcyPerBase!$B1127,CcyPerBase!P$3) / $C1127,""),"")</f>
        <v/>
      </c>
      <c r="Q1127" s="5" t="str">
        <f>IF($A1127&lt;&gt;"",IF(Q$2&lt;&gt;"",INDEX('Instrument History'!$1:$1048576,CcyPerBase!$B1127,CcyPerBase!Q$3) / $C1127,""),"")</f>
        <v/>
      </c>
      <c r="R1127" s="5" t="str">
        <f>IF($A1127&lt;&gt;"",IF(R$2&lt;&gt;"",INDEX('Instrument History'!$1:$1048576,CcyPerBase!$B1127,CcyPerBase!R$3) / $C1127,""),"")</f>
        <v/>
      </c>
      <c r="S1127" s="5" t="str">
        <f>IF($A1127&lt;&gt;"",IF(S$2&lt;&gt;"",INDEX('Instrument History'!$1:$1048576,CcyPerBase!$B1127,CcyPerBase!S$3) / $C1127,""),"")</f>
        <v/>
      </c>
      <c r="T1127" s="5" t="str">
        <f>IF($A1127&lt;&gt;"",IF(T$2&lt;&gt;"",INDEX('Instrument History'!$1:$1048576,CcyPerBase!$B1127,CcyPerBase!T$3) / $C1127,""),"")</f>
        <v/>
      </c>
      <c r="U1127" s="5" t="str">
        <f>IF($A1127&lt;&gt;"",IF(U$2&lt;&gt;"",INDEX('Instrument History'!$1:$1048576,CcyPerBase!$B1127,CcyPerBase!U$3) / $C1127,""),"")</f>
        <v/>
      </c>
      <c r="V1127" s="5" t="str">
        <f>IF($A1127&lt;&gt;"",IF(V$2&lt;&gt;"",INDEX('Instrument History'!$1:$1048576,CcyPerBase!$B1127,CcyPerBase!V$3) / $C1127,""),"")</f>
        <v/>
      </c>
      <c r="W1127" s="5" t="str">
        <f>IF($A1127&lt;&gt;"",IF(W$2&lt;&gt;"",INDEX('Instrument History'!$1:$1048576,CcyPerBase!$B1127,CcyPerBase!W$3) / $C1127,""),"")</f>
        <v/>
      </c>
      <c r="X1127" s="5" t="str">
        <f>IF($A1127&lt;&gt;"",IF(X$2&lt;&gt;"",INDEX('Instrument History'!$1:$1048576,CcyPerBase!$B1127,CcyPerBase!X$3) / $C1127,""),"")</f>
        <v/>
      </c>
    </row>
    <row r="1128" spans="1:24">
      <c r="A1128" s="12" t="str">
        <f>IF(A1127&lt;&gt;"",IF(A1127=$B$3,"",'Instrument History'!A1125),"")</f>
        <v/>
      </c>
      <c r="B1128" t="str">
        <f t="shared" si="18"/>
        <v/>
      </c>
      <c r="C1128" s="5" t="str">
        <f>IF(A1128&lt;&gt;"",INDEX('Instrument History'!$1:$1048576,CcyPerBase!B1128,CcyPerBase!$B$2),"")</f>
        <v/>
      </c>
      <c r="D1128" s="5" t="str">
        <f>IF($A1128&lt;&gt;"",INDEX('Instrument History'!$1:$1048576,CcyPerBase!$B1128,CcyPerBase!D$3) / $C1128,"")</f>
        <v/>
      </c>
      <c r="E1128" s="5" t="str">
        <f>IF($A1128&lt;&gt;"",IF(E$2&lt;&gt;"",INDEX('Instrument History'!$1:$1048576,CcyPerBase!$B1128,CcyPerBase!E$3) / $C1128,""),"")</f>
        <v/>
      </c>
      <c r="F1128" s="5" t="str">
        <f>IF($A1128&lt;&gt;"",IF(F$2&lt;&gt;"",INDEX('Instrument History'!$1:$1048576,CcyPerBase!$B1128,CcyPerBase!F$3) / $C1128,""),"")</f>
        <v/>
      </c>
      <c r="G1128" s="5" t="str">
        <f>IF($A1128&lt;&gt;"",IF(G$2&lt;&gt;"",INDEX('Instrument History'!$1:$1048576,CcyPerBase!$B1128,CcyPerBase!G$3) / $C1128,""),"")</f>
        <v/>
      </c>
      <c r="H1128" s="5" t="str">
        <f>IF($A1128&lt;&gt;"",IF(H$2&lt;&gt;"",INDEX('Instrument History'!$1:$1048576,CcyPerBase!$B1128,CcyPerBase!H$3) / $C1128,""),"")</f>
        <v/>
      </c>
      <c r="I1128" s="5" t="str">
        <f>IF($A1128&lt;&gt;"",IF(I$2&lt;&gt;"",INDEX('Instrument History'!$1:$1048576,CcyPerBase!$B1128,CcyPerBase!I$3) / $C1128,""),"")</f>
        <v/>
      </c>
      <c r="J1128" s="5" t="str">
        <f>IF($A1128&lt;&gt;"",IF(J$2&lt;&gt;"",INDEX('Instrument History'!$1:$1048576,CcyPerBase!$B1128,CcyPerBase!J$3) / $C1128,""),"")</f>
        <v/>
      </c>
      <c r="K1128" s="5" t="str">
        <f>IF($A1128&lt;&gt;"",IF(K$2&lt;&gt;"",INDEX('Instrument History'!$1:$1048576,CcyPerBase!$B1128,CcyPerBase!K$3) / $C1128,""),"")</f>
        <v/>
      </c>
      <c r="L1128" s="5" t="str">
        <f>IF($A1128&lt;&gt;"",IF(L$2&lt;&gt;"",INDEX('Instrument History'!$1:$1048576,CcyPerBase!$B1128,CcyPerBase!L$3) / $C1128,""),"")</f>
        <v/>
      </c>
      <c r="M1128" s="5" t="str">
        <f>IF($A1128&lt;&gt;"",IF(M$2&lt;&gt;"",INDEX('Instrument History'!$1:$1048576,CcyPerBase!$B1128,CcyPerBase!M$3) / $C1128,""),"")</f>
        <v/>
      </c>
      <c r="N1128" s="5" t="str">
        <f>IF($A1128&lt;&gt;"",IF(N$2&lt;&gt;"",INDEX('Instrument History'!$1:$1048576,CcyPerBase!$B1128,CcyPerBase!N$3) / $C1128,""),"")</f>
        <v/>
      </c>
      <c r="O1128" s="5" t="str">
        <f>IF($A1128&lt;&gt;"",IF(O$2&lt;&gt;"",INDEX('Instrument History'!$1:$1048576,CcyPerBase!$B1128,CcyPerBase!O$3) / $C1128,""),"")</f>
        <v/>
      </c>
      <c r="P1128" s="5" t="str">
        <f>IF($A1128&lt;&gt;"",IF(P$2&lt;&gt;"",INDEX('Instrument History'!$1:$1048576,CcyPerBase!$B1128,CcyPerBase!P$3) / $C1128,""),"")</f>
        <v/>
      </c>
      <c r="Q1128" s="5" t="str">
        <f>IF($A1128&lt;&gt;"",IF(Q$2&lt;&gt;"",INDEX('Instrument History'!$1:$1048576,CcyPerBase!$B1128,CcyPerBase!Q$3) / $C1128,""),"")</f>
        <v/>
      </c>
      <c r="R1128" s="5" t="str">
        <f>IF($A1128&lt;&gt;"",IF(R$2&lt;&gt;"",INDEX('Instrument History'!$1:$1048576,CcyPerBase!$B1128,CcyPerBase!R$3) / $C1128,""),"")</f>
        <v/>
      </c>
      <c r="S1128" s="5" t="str">
        <f>IF($A1128&lt;&gt;"",IF(S$2&lt;&gt;"",INDEX('Instrument History'!$1:$1048576,CcyPerBase!$B1128,CcyPerBase!S$3) / $C1128,""),"")</f>
        <v/>
      </c>
      <c r="T1128" s="5" t="str">
        <f>IF($A1128&lt;&gt;"",IF(T$2&lt;&gt;"",INDEX('Instrument History'!$1:$1048576,CcyPerBase!$B1128,CcyPerBase!T$3) / $C1128,""),"")</f>
        <v/>
      </c>
      <c r="U1128" s="5" t="str">
        <f>IF($A1128&lt;&gt;"",IF(U$2&lt;&gt;"",INDEX('Instrument History'!$1:$1048576,CcyPerBase!$B1128,CcyPerBase!U$3) / $C1128,""),"")</f>
        <v/>
      </c>
      <c r="V1128" s="5" t="str">
        <f>IF($A1128&lt;&gt;"",IF(V$2&lt;&gt;"",INDEX('Instrument History'!$1:$1048576,CcyPerBase!$B1128,CcyPerBase!V$3) / $C1128,""),"")</f>
        <v/>
      </c>
      <c r="W1128" s="5" t="str">
        <f>IF($A1128&lt;&gt;"",IF(W$2&lt;&gt;"",INDEX('Instrument History'!$1:$1048576,CcyPerBase!$B1128,CcyPerBase!W$3) / $C1128,""),"")</f>
        <v/>
      </c>
      <c r="X1128" s="5" t="str">
        <f>IF($A1128&lt;&gt;"",IF(X$2&lt;&gt;"",INDEX('Instrument History'!$1:$1048576,CcyPerBase!$B1128,CcyPerBase!X$3) / $C1128,""),"")</f>
        <v/>
      </c>
    </row>
    <row r="1129" spans="1:24">
      <c r="A1129" s="12" t="str">
        <f>IF(A1128&lt;&gt;"",IF(A1128=$B$3,"",'Instrument History'!A1126),"")</f>
        <v/>
      </c>
      <c r="B1129" t="str">
        <f t="shared" si="18"/>
        <v/>
      </c>
      <c r="C1129" s="5" t="str">
        <f>IF(A1129&lt;&gt;"",INDEX('Instrument History'!$1:$1048576,CcyPerBase!B1129,CcyPerBase!$B$2),"")</f>
        <v/>
      </c>
      <c r="D1129" s="5" t="str">
        <f>IF($A1129&lt;&gt;"",INDEX('Instrument History'!$1:$1048576,CcyPerBase!$B1129,CcyPerBase!D$3) / $C1129,"")</f>
        <v/>
      </c>
      <c r="E1129" s="5" t="str">
        <f>IF($A1129&lt;&gt;"",IF(E$2&lt;&gt;"",INDEX('Instrument History'!$1:$1048576,CcyPerBase!$B1129,CcyPerBase!E$3) / $C1129,""),"")</f>
        <v/>
      </c>
      <c r="F1129" s="5" t="str">
        <f>IF($A1129&lt;&gt;"",IF(F$2&lt;&gt;"",INDEX('Instrument History'!$1:$1048576,CcyPerBase!$B1129,CcyPerBase!F$3) / $C1129,""),"")</f>
        <v/>
      </c>
      <c r="G1129" s="5" t="str">
        <f>IF($A1129&lt;&gt;"",IF(G$2&lt;&gt;"",INDEX('Instrument History'!$1:$1048576,CcyPerBase!$B1129,CcyPerBase!G$3) / $C1129,""),"")</f>
        <v/>
      </c>
      <c r="H1129" s="5" t="str">
        <f>IF($A1129&lt;&gt;"",IF(H$2&lt;&gt;"",INDEX('Instrument History'!$1:$1048576,CcyPerBase!$B1129,CcyPerBase!H$3) / $C1129,""),"")</f>
        <v/>
      </c>
      <c r="I1129" s="5" t="str">
        <f>IF($A1129&lt;&gt;"",IF(I$2&lt;&gt;"",INDEX('Instrument History'!$1:$1048576,CcyPerBase!$B1129,CcyPerBase!I$3) / $C1129,""),"")</f>
        <v/>
      </c>
      <c r="J1129" s="5" t="str">
        <f>IF($A1129&lt;&gt;"",IF(J$2&lt;&gt;"",INDEX('Instrument History'!$1:$1048576,CcyPerBase!$B1129,CcyPerBase!J$3) / $C1129,""),"")</f>
        <v/>
      </c>
      <c r="K1129" s="5" t="str">
        <f>IF($A1129&lt;&gt;"",IF(K$2&lt;&gt;"",INDEX('Instrument History'!$1:$1048576,CcyPerBase!$B1129,CcyPerBase!K$3) / $C1129,""),"")</f>
        <v/>
      </c>
      <c r="L1129" s="5" t="str">
        <f>IF($A1129&lt;&gt;"",IF(L$2&lt;&gt;"",INDEX('Instrument History'!$1:$1048576,CcyPerBase!$B1129,CcyPerBase!L$3) / $C1129,""),"")</f>
        <v/>
      </c>
      <c r="M1129" s="5" t="str">
        <f>IF($A1129&lt;&gt;"",IF(M$2&lt;&gt;"",INDEX('Instrument History'!$1:$1048576,CcyPerBase!$B1129,CcyPerBase!M$3) / $C1129,""),"")</f>
        <v/>
      </c>
      <c r="N1129" s="5" t="str">
        <f>IF($A1129&lt;&gt;"",IF(N$2&lt;&gt;"",INDEX('Instrument History'!$1:$1048576,CcyPerBase!$B1129,CcyPerBase!N$3) / $C1129,""),"")</f>
        <v/>
      </c>
      <c r="O1129" s="5" t="str">
        <f>IF($A1129&lt;&gt;"",IF(O$2&lt;&gt;"",INDEX('Instrument History'!$1:$1048576,CcyPerBase!$B1129,CcyPerBase!O$3) / $C1129,""),"")</f>
        <v/>
      </c>
      <c r="P1129" s="5" t="str">
        <f>IF($A1129&lt;&gt;"",IF(P$2&lt;&gt;"",INDEX('Instrument History'!$1:$1048576,CcyPerBase!$B1129,CcyPerBase!P$3) / $C1129,""),"")</f>
        <v/>
      </c>
      <c r="Q1129" s="5" t="str">
        <f>IF($A1129&lt;&gt;"",IF(Q$2&lt;&gt;"",INDEX('Instrument History'!$1:$1048576,CcyPerBase!$B1129,CcyPerBase!Q$3) / $C1129,""),"")</f>
        <v/>
      </c>
      <c r="R1129" s="5" t="str">
        <f>IF($A1129&lt;&gt;"",IF(R$2&lt;&gt;"",INDEX('Instrument History'!$1:$1048576,CcyPerBase!$B1129,CcyPerBase!R$3) / $C1129,""),"")</f>
        <v/>
      </c>
      <c r="S1129" s="5" t="str">
        <f>IF($A1129&lt;&gt;"",IF(S$2&lt;&gt;"",INDEX('Instrument History'!$1:$1048576,CcyPerBase!$B1129,CcyPerBase!S$3) / $C1129,""),"")</f>
        <v/>
      </c>
      <c r="T1129" s="5" t="str">
        <f>IF($A1129&lt;&gt;"",IF(T$2&lt;&gt;"",INDEX('Instrument History'!$1:$1048576,CcyPerBase!$B1129,CcyPerBase!T$3) / $C1129,""),"")</f>
        <v/>
      </c>
      <c r="U1129" s="5" t="str">
        <f>IF($A1129&lt;&gt;"",IF(U$2&lt;&gt;"",INDEX('Instrument History'!$1:$1048576,CcyPerBase!$B1129,CcyPerBase!U$3) / $C1129,""),"")</f>
        <v/>
      </c>
      <c r="V1129" s="5" t="str">
        <f>IF($A1129&lt;&gt;"",IF(V$2&lt;&gt;"",INDEX('Instrument History'!$1:$1048576,CcyPerBase!$B1129,CcyPerBase!V$3) / $C1129,""),"")</f>
        <v/>
      </c>
      <c r="W1129" s="5" t="str">
        <f>IF($A1129&lt;&gt;"",IF(W$2&lt;&gt;"",INDEX('Instrument History'!$1:$1048576,CcyPerBase!$B1129,CcyPerBase!W$3) / $C1129,""),"")</f>
        <v/>
      </c>
      <c r="X1129" s="5" t="str">
        <f>IF($A1129&lt;&gt;"",IF(X$2&lt;&gt;"",INDEX('Instrument History'!$1:$1048576,CcyPerBase!$B1129,CcyPerBase!X$3) / $C1129,""),"")</f>
        <v/>
      </c>
    </row>
    <row r="1130" spans="1:24">
      <c r="A1130" s="12" t="str">
        <f>IF(A1129&lt;&gt;"",IF(A1129=$B$3,"",'Instrument History'!A1127),"")</f>
        <v/>
      </c>
      <c r="B1130" t="str">
        <f t="shared" si="18"/>
        <v/>
      </c>
      <c r="C1130" s="5" t="str">
        <f>IF(A1130&lt;&gt;"",INDEX('Instrument History'!$1:$1048576,CcyPerBase!B1130,CcyPerBase!$B$2),"")</f>
        <v/>
      </c>
      <c r="D1130" s="5" t="str">
        <f>IF($A1130&lt;&gt;"",INDEX('Instrument History'!$1:$1048576,CcyPerBase!$B1130,CcyPerBase!D$3) / $C1130,"")</f>
        <v/>
      </c>
      <c r="E1130" s="5" t="str">
        <f>IF($A1130&lt;&gt;"",IF(E$2&lt;&gt;"",INDEX('Instrument History'!$1:$1048576,CcyPerBase!$B1130,CcyPerBase!E$3) / $C1130,""),"")</f>
        <v/>
      </c>
      <c r="F1130" s="5" t="str">
        <f>IF($A1130&lt;&gt;"",IF(F$2&lt;&gt;"",INDEX('Instrument History'!$1:$1048576,CcyPerBase!$B1130,CcyPerBase!F$3) / $C1130,""),"")</f>
        <v/>
      </c>
      <c r="G1130" s="5" t="str">
        <f>IF($A1130&lt;&gt;"",IF(G$2&lt;&gt;"",INDEX('Instrument History'!$1:$1048576,CcyPerBase!$B1130,CcyPerBase!G$3) / $C1130,""),"")</f>
        <v/>
      </c>
      <c r="H1130" s="5" t="str">
        <f>IF($A1130&lt;&gt;"",IF(H$2&lt;&gt;"",INDEX('Instrument History'!$1:$1048576,CcyPerBase!$B1130,CcyPerBase!H$3) / $C1130,""),"")</f>
        <v/>
      </c>
      <c r="I1130" s="5" t="str">
        <f>IF($A1130&lt;&gt;"",IF(I$2&lt;&gt;"",INDEX('Instrument History'!$1:$1048576,CcyPerBase!$B1130,CcyPerBase!I$3) / $C1130,""),"")</f>
        <v/>
      </c>
      <c r="J1130" s="5" t="str">
        <f>IF($A1130&lt;&gt;"",IF(J$2&lt;&gt;"",INDEX('Instrument History'!$1:$1048576,CcyPerBase!$B1130,CcyPerBase!J$3) / $C1130,""),"")</f>
        <v/>
      </c>
      <c r="K1130" s="5" t="str">
        <f>IF($A1130&lt;&gt;"",IF(K$2&lt;&gt;"",INDEX('Instrument History'!$1:$1048576,CcyPerBase!$B1130,CcyPerBase!K$3) / $C1130,""),"")</f>
        <v/>
      </c>
      <c r="L1130" s="5" t="str">
        <f>IF($A1130&lt;&gt;"",IF(L$2&lt;&gt;"",INDEX('Instrument History'!$1:$1048576,CcyPerBase!$B1130,CcyPerBase!L$3) / $C1130,""),"")</f>
        <v/>
      </c>
      <c r="M1130" s="5" t="str">
        <f>IF($A1130&lt;&gt;"",IF(M$2&lt;&gt;"",INDEX('Instrument History'!$1:$1048576,CcyPerBase!$B1130,CcyPerBase!M$3) / $C1130,""),"")</f>
        <v/>
      </c>
      <c r="N1130" s="5" t="str">
        <f>IF($A1130&lt;&gt;"",IF(N$2&lt;&gt;"",INDEX('Instrument History'!$1:$1048576,CcyPerBase!$B1130,CcyPerBase!N$3) / $C1130,""),"")</f>
        <v/>
      </c>
      <c r="O1130" s="5" t="str">
        <f>IF($A1130&lt;&gt;"",IF(O$2&lt;&gt;"",INDEX('Instrument History'!$1:$1048576,CcyPerBase!$B1130,CcyPerBase!O$3) / $C1130,""),"")</f>
        <v/>
      </c>
      <c r="P1130" s="5" t="str">
        <f>IF($A1130&lt;&gt;"",IF(P$2&lt;&gt;"",INDEX('Instrument History'!$1:$1048576,CcyPerBase!$B1130,CcyPerBase!P$3) / $C1130,""),"")</f>
        <v/>
      </c>
      <c r="Q1130" s="5" t="str">
        <f>IF($A1130&lt;&gt;"",IF(Q$2&lt;&gt;"",INDEX('Instrument History'!$1:$1048576,CcyPerBase!$B1130,CcyPerBase!Q$3) / $C1130,""),"")</f>
        <v/>
      </c>
      <c r="R1130" s="5" t="str">
        <f>IF($A1130&lt;&gt;"",IF(R$2&lt;&gt;"",INDEX('Instrument History'!$1:$1048576,CcyPerBase!$B1130,CcyPerBase!R$3) / $C1130,""),"")</f>
        <v/>
      </c>
      <c r="S1130" s="5" t="str">
        <f>IF($A1130&lt;&gt;"",IF(S$2&lt;&gt;"",INDEX('Instrument History'!$1:$1048576,CcyPerBase!$B1130,CcyPerBase!S$3) / $C1130,""),"")</f>
        <v/>
      </c>
      <c r="T1130" s="5" t="str">
        <f>IF($A1130&lt;&gt;"",IF(T$2&lt;&gt;"",INDEX('Instrument History'!$1:$1048576,CcyPerBase!$B1130,CcyPerBase!T$3) / $C1130,""),"")</f>
        <v/>
      </c>
      <c r="U1130" s="5" t="str">
        <f>IF($A1130&lt;&gt;"",IF(U$2&lt;&gt;"",INDEX('Instrument History'!$1:$1048576,CcyPerBase!$B1130,CcyPerBase!U$3) / $C1130,""),"")</f>
        <v/>
      </c>
      <c r="V1130" s="5" t="str">
        <f>IF($A1130&lt;&gt;"",IF(V$2&lt;&gt;"",INDEX('Instrument History'!$1:$1048576,CcyPerBase!$B1130,CcyPerBase!V$3) / $C1130,""),"")</f>
        <v/>
      </c>
      <c r="W1130" s="5" t="str">
        <f>IF($A1130&lt;&gt;"",IF(W$2&lt;&gt;"",INDEX('Instrument History'!$1:$1048576,CcyPerBase!$B1130,CcyPerBase!W$3) / $C1130,""),"")</f>
        <v/>
      </c>
      <c r="X1130" s="5" t="str">
        <f>IF($A1130&lt;&gt;"",IF(X$2&lt;&gt;"",INDEX('Instrument History'!$1:$1048576,CcyPerBase!$B1130,CcyPerBase!X$3) / $C1130,""),"")</f>
        <v/>
      </c>
    </row>
    <row r="1131" spans="1:24">
      <c r="A1131" s="12" t="str">
        <f>IF(A1130&lt;&gt;"",IF(A1130=$B$3,"",'Instrument History'!A1128),"")</f>
        <v/>
      </c>
      <c r="B1131" t="str">
        <f t="shared" si="18"/>
        <v/>
      </c>
      <c r="C1131" s="5" t="str">
        <f>IF(A1131&lt;&gt;"",INDEX('Instrument History'!$1:$1048576,CcyPerBase!B1131,CcyPerBase!$B$2),"")</f>
        <v/>
      </c>
      <c r="D1131" s="5" t="str">
        <f>IF($A1131&lt;&gt;"",INDEX('Instrument History'!$1:$1048576,CcyPerBase!$B1131,CcyPerBase!D$3) / $C1131,"")</f>
        <v/>
      </c>
      <c r="E1131" s="5" t="str">
        <f>IF($A1131&lt;&gt;"",IF(E$2&lt;&gt;"",INDEX('Instrument History'!$1:$1048576,CcyPerBase!$B1131,CcyPerBase!E$3) / $C1131,""),"")</f>
        <v/>
      </c>
      <c r="F1131" s="5" t="str">
        <f>IF($A1131&lt;&gt;"",IF(F$2&lt;&gt;"",INDEX('Instrument History'!$1:$1048576,CcyPerBase!$B1131,CcyPerBase!F$3) / $C1131,""),"")</f>
        <v/>
      </c>
      <c r="G1131" s="5" t="str">
        <f>IF($A1131&lt;&gt;"",IF(G$2&lt;&gt;"",INDEX('Instrument History'!$1:$1048576,CcyPerBase!$B1131,CcyPerBase!G$3) / $C1131,""),"")</f>
        <v/>
      </c>
      <c r="H1131" s="5" t="str">
        <f>IF($A1131&lt;&gt;"",IF(H$2&lt;&gt;"",INDEX('Instrument History'!$1:$1048576,CcyPerBase!$B1131,CcyPerBase!H$3) / $C1131,""),"")</f>
        <v/>
      </c>
      <c r="I1131" s="5" t="str">
        <f>IF($A1131&lt;&gt;"",IF(I$2&lt;&gt;"",INDEX('Instrument History'!$1:$1048576,CcyPerBase!$B1131,CcyPerBase!I$3) / $C1131,""),"")</f>
        <v/>
      </c>
      <c r="J1131" s="5" t="str">
        <f>IF($A1131&lt;&gt;"",IF(J$2&lt;&gt;"",INDEX('Instrument History'!$1:$1048576,CcyPerBase!$B1131,CcyPerBase!J$3) / $C1131,""),"")</f>
        <v/>
      </c>
      <c r="K1131" s="5" t="str">
        <f>IF($A1131&lt;&gt;"",IF(K$2&lt;&gt;"",INDEX('Instrument History'!$1:$1048576,CcyPerBase!$B1131,CcyPerBase!K$3) / $C1131,""),"")</f>
        <v/>
      </c>
      <c r="L1131" s="5" t="str">
        <f>IF($A1131&lt;&gt;"",IF(L$2&lt;&gt;"",INDEX('Instrument History'!$1:$1048576,CcyPerBase!$B1131,CcyPerBase!L$3) / $C1131,""),"")</f>
        <v/>
      </c>
      <c r="M1131" s="5" t="str">
        <f>IF($A1131&lt;&gt;"",IF(M$2&lt;&gt;"",INDEX('Instrument History'!$1:$1048576,CcyPerBase!$B1131,CcyPerBase!M$3) / $C1131,""),"")</f>
        <v/>
      </c>
      <c r="N1131" s="5" t="str">
        <f>IF($A1131&lt;&gt;"",IF(N$2&lt;&gt;"",INDEX('Instrument History'!$1:$1048576,CcyPerBase!$B1131,CcyPerBase!N$3) / $C1131,""),"")</f>
        <v/>
      </c>
      <c r="O1131" s="5" t="str">
        <f>IF($A1131&lt;&gt;"",IF(O$2&lt;&gt;"",INDEX('Instrument History'!$1:$1048576,CcyPerBase!$B1131,CcyPerBase!O$3) / $C1131,""),"")</f>
        <v/>
      </c>
      <c r="P1131" s="5" t="str">
        <f>IF($A1131&lt;&gt;"",IF(P$2&lt;&gt;"",INDEX('Instrument History'!$1:$1048576,CcyPerBase!$B1131,CcyPerBase!P$3) / $C1131,""),"")</f>
        <v/>
      </c>
      <c r="Q1131" s="5" t="str">
        <f>IF($A1131&lt;&gt;"",IF(Q$2&lt;&gt;"",INDEX('Instrument History'!$1:$1048576,CcyPerBase!$B1131,CcyPerBase!Q$3) / $C1131,""),"")</f>
        <v/>
      </c>
      <c r="R1131" s="5" t="str">
        <f>IF($A1131&lt;&gt;"",IF(R$2&lt;&gt;"",INDEX('Instrument History'!$1:$1048576,CcyPerBase!$B1131,CcyPerBase!R$3) / $C1131,""),"")</f>
        <v/>
      </c>
      <c r="S1131" s="5" t="str">
        <f>IF($A1131&lt;&gt;"",IF(S$2&lt;&gt;"",INDEX('Instrument History'!$1:$1048576,CcyPerBase!$B1131,CcyPerBase!S$3) / $C1131,""),"")</f>
        <v/>
      </c>
      <c r="T1131" s="5" t="str">
        <f>IF($A1131&lt;&gt;"",IF(T$2&lt;&gt;"",INDEX('Instrument History'!$1:$1048576,CcyPerBase!$B1131,CcyPerBase!T$3) / $C1131,""),"")</f>
        <v/>
      </c>
      <c r="U1131" s="5" t="str">
        <f>IF($A1131&lt;&gt;"",IF(U$2&lt;&gt;"",INDEX('Instrument History'!$1:$1048576,CcyPerBase!$B1131,CcyPerBase!U$3) / $C1131,""),"")</f>
        <v/>
      </c>
      <c r="V1131" s="5" t="str">
        <f>IF($A1131&lt;&gt;"",IF(V$2&lt;&gt;"",INDEX('Instrument History'!$1:$1048576,CcyPerBase!$B1131,CcyPerBase!V$3) / $C1131,""),"")</f>
        <v/>
      </c>
      <c r="W1131" s="5" t="str">
        <f>IF($A1131&lt;&gt;"",IF(W$2&lt;&gt;"",INDEX('Instrument History'!$1:$1048576,CcyPerBase!$B1131,CcyPerBase!W$3) / $C1131,""),"")</f>
        <v/>
      </c>
      <c r="X1131" s="5" t="str">
        <f>IF($A1131&lt;&gt;"",IF(X$2&lt;&gt;"",INDEX('Instrument History'!$1:$1048576,CcyPerBase!$B1131,CcyPerBase!X$3) / $C1131,""),"")</f>
        <v/>
      </c>
    </row>
    <row r="1132" spans="1:24">
      <c r="A1132" s="12" t="str">
        <f>IF(A1131&lt;&gt;"",IF(A1131=$B$3,"",'Instrument History'!A1129),"")</f>
        <v/>
      </c>
      <c r="B1132" t="str">
        <f t="shared" si="18"/>
        <v/>
      </c>
      <c r="C1132" s="5" t="str">
        <f>IF(A1132&lt;&gt;"",INDEX('Instrument History'!$1:$1048576,CcyPerBase!B1132,CcyPerBase!$B$2),"")</f>
        <v/>
      </c>
      <c r="D1132" s="5" t="str">
        <f>IF($A1132&lt;&gt;"",INDEX('Instrument History'!$1:$1048576,CcyPerBase!$B1132,CcyPerBase!D$3) / $C1132,"")</f>
        <v/>
      </c>
      <c r="E1132" s="5" t="str">
        <f>IF($A1132&lt;&gt;"",IF(E$2&lt;&gt;"",INDEX('Instrument History'!$1:$1048576,CcyPerBase!$B1132,CcyPerBase!E$3) / $C1132,""),"")</f>
        <v/>
      </c>
      <c r="F1132" s="5" t="str">
        <f>IF($A1132&lt;&gt;"",IF(F$2&lt;&gt;"",INDEX('Instrument History'!$1:$1048576,CcyPerBase!$B1132,CcyPerBase!F$3) / $C1132,""),"")</f>
        <v/>
      </c>
      <c r="G1132" s="5" t="str">
        <f>IF($A1132&lt;&gt;"",IF(G$2&lt;&gt;"",INDEX('Instrument History'!$1:$1048576,CcyPerBase!$B1132,CcyPerBase!G$3) / $C1132,""),"")</f>
        <v/>
      </c>
      <c r="H1132" s="5" t="str">
        <f>IF($A1132&lt;&gt;"",IF(H$2&lt;&gt;"",INDEX('Instrument History'!$1:$1048576,CcyPerBase!$B1132,CcyPerBase!H$3) / $C1132,""),"")</f>
        <v/>
      </c>
      <c r="I1132" s="5" t="str">
        <f>IF($A1132&lt;&gt;"",IF(I$2&lt;&gt;"",INDEX('Instrument History'!$1:$1048576,CcyPerBase!$B1132,CcyPerBase!I$3) / $C1132,""),"")</f>
        <v/>
      </c>
      <c r="J1132" s="5" t="str">
        <f>IF($A1132&lt;&gt;"",IF(J$2&lt;&gt;"",INDEX('Instrument History'!$1:$1048576,CcyPerBase!$B1132,CcyPerBase!J$3) / $C1132,""),"")</f>
        <v/>
      </c>
      <c r="K1132" s="5" t="str">
        <f>IF($A1132&lt;&gt;"",IF(K$2&lt;&gt;"",INDEX('Instrument History'!$1:$1048576,CcyPerBase!$B1132,CcyPerBase!K$3) / $C1132,""),"")</f>
        <v/>
      </c>
      <c r="L1132" s="5" t="str">
        <f>IF($A1132&lt;&gt;"",IF(L$2&lt;&gt;"",INDEX('Instrument History'!$1:$1048576,CcyPerBase!$B1132,CcyPerBase!L$3) / $C1132,""),"")</f>
        <v/>
      </c>
      <c r="M1132" s="5" t="str">
        <f>IF($A1132&lt;&gt;"",IF(M$2&lt;&gt;"",INDEX('Instrument History'!$1:$1048576,CcyPerBase!$B1132,CcyPerBase!M$3) / $C1132,""),"")</f>
        <v/>
      </c>
      <c r="N1132" s="5" t="str">
        <f>IF($A1132&lt;&gt;"",IF(N$2&lt;&gt;"",INDEX('Instrument History'!$1:$1048576,CcyPerBase!$B1132,CcyPerBase!N$3) / $C1132,""),"")</f>
        <v/>
      </c>
      <c r="O1132" s="5" t="str">
        <f>IF($A1132&lt;&gt;"",IF(O$2&lt;&gt;"",INDEX('Instrument History'!$1:$1048576,CcyPerBase!$B1132,CcyPerBase!O$3) / $C1132,""),"")</f>
        <v/>
      </c>
      <c r="P1132" s="5" t="str">
        <f>IF($A1132&lt;&gt;"",IF(P$2&lt;&gt;"",INDEX('Instrument History'!$1:$1048576,CcyPerBase!$B1132,CcyPerBase!P$3) / $C1132,""),"")</f>
        <v/>
      </c>
      <c r="Q1132" s="5" t="str">
        <f>IF($A1132&lt;&gt;"",IF(Q$2&lt;&gt;"",INDEX('Instrument History'!$1:$1048576,CcyPerBase!$B1132,CcyPerBase!Q$3) / $C1132,""),"")</f>
        <v/>
      </c>
      <c r="R1132" s="5" t="str">
        <f>IF($A1132&lt;&gt;"",IF(R$2&lt;&gt;"",INDEX('Instrument History'!$1:$1048576,CcyPerBase!$B1132,CcyPerBase!R$3) / $C1132,""),"")</f>
        <v/>
      </c>
      <c r="S1132" s="5" t="str">
        <f>IF($A1132&lt;&gt;"",IF(S$2&lt;&gt;"",INDEX('Instrument History'!$1:$1048576,CcyPerBase!$B1132,CcyPerBase!S$3) / $C1132,""),"")</f>
        <v/>
      </c>
      <c r="T1132" s="5" t="str">
        <f>IF($A1132&lt;&gt;"",IF(T$2&lt;&gt;"",INDEX('Instrument History'!$1:$1048576,CcyPerBase!$B1132,CcyPerBase!T$3) / $C1132,""),"")</f>
        <v/>
      </c>
      <c r="U1132" s="5" t="str">
        <f>IF($A1132&lt;&gt;"",IF(U$2&lt;&gt;"",INDEX('Instrument History'!$1:$1048576,CcyPerBase!$B1132,CcyPerBase!U$3) / $C1132,""),"")</f>
        <v/>
      </c>
      <c r="V1132" s="5" t="str">
        <f>IF($A1132&lt;&gt;"",IF(V$2&lt;&gt;"",INDEX('Instrument History'!$1:$1048576,CcyPerBase!$B1132,CcyPerBase!V$3) / $C1132,""),"")</f>
        <v/>
      </c>
      <c r="W1132" s="5" t="str">
        <f>IF($A1132&lt;&gt;"",IF(W$2&lt;&gt;"",INDEX('Instrument History'!$1:$1048576,CcyPerBase!$B1132,CcyPerBase!W$3) / $C1132,""),"")</f>
        <v/>
      </c>
      <c r="X1132" s="5" t="str">
        <f>IF($A1132&lt;&gt;"",IF(X$2&lt;&gt;"",INDEX('Instrument History'!$1:$1048576,CcyPerBase!$B1132,CcyPerBase!X$3) / $C1132,""),"")</f>
        <v/>
      </c>
    </row>
    <row r="1133" spans="1:24">
      <c r="A1133" s="12" t="str">
        <f>IF(A1132&lt;&gt;"",IF(A1132=$B$3,"",'Instrument History'!A1130),"")</f>
        <v/>
      </c>
      <c r="B1133" t="str">
        <f t="shared" si="18"/>
        <v/>
      </c>
      <c r="C1133" s="5" t="str">
        <f>IF(A1133&lt;&gt;"",INDEX('Instrument History'!$1:$1048576,CcyPerBase!B1133,CcyPerBase!$B$2),"")</f>
        <v/>
      </c>
      <c r="D1133" s="5" t="str">
        <f>IF($A1133&lt;&gt;"",INDEX('Instrument History'!$1:$1048576,CcyPerBase!$B1133,CcyPerBase!D$3) / $C1133,"")</f>
        <v/>
      </c>
      <c r="E1133" s="5" t="str">
        <f>IF($A1133&lt;&gt;"",IF(E$2&lt;&gt;"",INDEX('Instrument History'!$1:$1048576,CcyPerBase!$B1133,CcyPerBase!E$3) / $C1133,""),"")</f>
        <v/>
      </c>
      <c r="F1133" s="5" t="str">
        <f>IF($A1133&lt;&gt;"",IF(F$2&lt;&gt;"",INDEX('Instrument History'!$1:$1048576,CcyPerBase!$B1133,CcyPerBase!F$3) / $C1133,""),"")</f>
        <v/>
      </c>
      <c r="G1133" s="5" t="str">
        <f>IF($A1133&lt;&gt;"",IF(G$2&lt;&gt;"",INDEX('Instrument History'!$1:$1048576,CcyPerBase!$B1133,CcyPerBase!G$3) / $C1133,""),"")</f>
        <v/>
      </c>
      <c r="H1133" s="5" t="str">
        <f>IF($A1133&lt;&gt;"",IF(H$2&lt;&gt;"",INDEX('Instrument History'!$1:$1048576,CcyPerBase!$B1133,CcyPerBase!H$3) / $C1133,""),"")</f>
        <v/>
      </c>
      <c r="I1133" s="5" t="str">
        <f>IF($A1133&lt;&gt;"",IF(I$2&lt;&gt;"",INDEX('Instrument History'!$1:$1048576,CcyPerBase!$B1133,CcyPerBase!I$3) / $C1133,""),"")</f>
        <v/>
      </c>
      <c r="J1133" s="5" t="str">
        <f>IF($A1133&lt;&gt;"",IF(J$2&lt;&gt;"",INDEX('Instrument History'!$1:$1048576,CcyPerBase!$B1133,CcyPerBase!J$3) / $C1133,""),"")</f>
        <v/>
      </c>
      <c r="K1133" s="5" t="str">
        <f>IF($A1133&lt;&gt;"",IF(K$2&lt;&gt;"",INDEX('Instrument History'!$1:$1048576,CcyPerBase!$B1133,CcyPerBase!K$3) / $C1133,""),"")</f>
        <v/>
      </c>
      <c r="L1133" s="5" t="str">
        <f>IF($A1133&lt;&gt;"",IF(L$2&lt;&gt;"",INDEX('Instrument History'!$1:$1048576,CcyPerBase!$B1133,CcyPerBase!L$3) / $C1133,""),"")</f>
        <v/>
      </c>
      <c r="M1133" s="5" t="str">
        <f>IF($A1133&lt;&gt;"",IF(M$2&lt;&gt;"",INDEX('Instrument History'!$1:$1048576,CcyPerBase!$B1133,CcyPerBase!M$3) / $C1133,""),"")</f>
        <v/>
      </c>
      <c r="N1133" s="5" t="str">
        <f>IF($A1133&lt;&gt;"",IF(N$2&lt;&gt;"",INDEX('Instrument History'!$1:$1048576,CcyPerBase!$B1133,CcyPerBase!N$3) / $C1133,""),"")</f>
        <v/>
      </c>
      <c r="O1133" s="5" t="str">
        <f>IF($A1133&lt;&gt;"",IF(O$2&lt;&gt;"",INDEX('Instrument History'!$1:$1048576,CcyPerBase!$B1133,CcyPerBase!O$3) / $C1133,""),"")</f>
        <v/>
      </c>
      <c r="P1133" s="5" t="str">
        <f>IF($A1133&lt;&gt;"",IF(P$2&lt;&gt;"",INDEX('Instrument History'!$1:$1048576,CcyPerBase!$B1133,CcyPerBase!P$3) / $C1133,""),"")</f>
        <v/>
      </c>
      <c r="Q1133" s="5" t="str">
        <f>IF($A1133&lt;&gt;"",IF(Q$2&lt;&gt;"",INDEX('Instrument History'!$1:$1048576,CcyPerBase!$B1133,CcyPerBase!Q$3) / $C1133,""),"")</f>
        <v/>
      </c>
      <c r="R1133" s="5" t="str">
        <f>IF($A1133&lt;&gt;"",IF(R$2&lt;&gt;"",INDEX('Instrument History'!$1:$1048576,CcyPerBase!$B1133,CcyPerBase!R$3) / $C1133,""),"")</f>
        <v/>
      </c>
      <c r="S1133" s="5" t="str">
        <f>IF($A1133&lt;&gt;"",IF(S$2&lt;&gt;"",INDEX('Instrument History'!$1:$1048576,CcyPerBase!$B1133,CcyPerBase!S$3) / $C1133,""),"")</f>
        <v/>
      </c>
      <c r="T1133" s="5" t="str">
        <f>IF($A1133&lt;&gt;"",IF(T$2&lt;&gt;"",INDEX('Instrument History'!$1:$1048576,CcyPerBase!$B1133,CcyPerBase!T$3) / $C1133,""),"")</f>
        <v/>
      </c>
      <c r="U1133" s="5" t="str">
        <f>IF($A1133&lt;&gt;"",IF(U$2&lt;&gt;"",INDEX('Instrument History'!$1:$1048576,CcyPerBase!$B1133,CcyPerBase!U$3) / $C1133,""),"")</f>
        <v/>
      </c>
      <c r="V1133" s="5" t="str">
        <f>IF($A1133&lt;&gt;"",IF(V$2&lt;&gt;"",INDEX('Instrument History'!$1:$1048576,CcyPerBase!$B1133,CcyPerBase!V$3) / $C1133,""),"")</f>
        <v/>
      </c>
      <c r="W1133" s="5" t="str">
        <f>IF($A1133&lt;&gt;"",IF(W$2&lt;&gt;"",INDEX('Instrument History'!$1:$1048576,CcyPerBase!$B1133,CcyPerBase!W$3) / $C1133,""),"")</f>
        <v/>
      </c>
      <c r="X1133" s="5" t="str">
        <f>IF($A1133&lt;&gt;"",IF(X$2&lt;&gt;"",INDEX('Instrument History'!$1:$1048576,CcyPerBase!$B1133,CcyPerBase!X$3) / $C1133,""),"")</f>
        <v/>
      </c>
    </row>
    <row r="1134" spans="1:24">
      <c r="A1134" s="12" t="str">
        <f>IF(A1133&lt;&gt;"",IF(A1133=$B$3,"",'Instrument History'!A1131),"")</f>
        <v/>
      </c>
      <c r="B1134" t="str">
        <f t="shared" si="18"/>
        <v/>
      </c>
      <c r="C1134" s="5" t="str">
        <f>IF(A1134&lt;&gt;"",INDEX('Instrument History'!$1:$1048576,CcyPerBase!B1134,CcyPerBase!$B$2),"")</f>
        <v/>
      </c>
      <c r="D1134" s="5" t="str">
        <f>IF($A1134&lt;&gt;"",INDEX('Instrument History'!$1:$1048576,CcyPerBase!$B1134,CcyPerBase!D$3) / $C1134,"")</f>
        <v/>
      </c>
      <c r="E1134" s="5" t="str">
        <f>IF($A1134&lt;&gt;"",IF(E$2&lt;&gt;"",INDEX('Instrument History'!$1:$1048576,CcyPerBase!$B1134,CcyPerBase!E$3) / $C1134,""),"")</f>
        <v/>
      </c>
      <c r="F1134" s="5" t="str">
        <f>IF($A1134&lt;&gt;"",IF(F$2&lt;&gt;"",INDEX('Instrument History'!$1:$1048576,CcyPerBase!$B1134,CcyPerBase!F$3) / $C1134,""),"")</f>
        <v/>
      </c>
      <c r="G1134" s="5" t="str">
        <f>IF($A1134&lt;&gt;"",IF(G$2&lt;&gt;"",INDEX('Instrument History'!$1:$1048576,CcyPerBase!$B1134,CcyPerBase!G$3) / $C1134,""),"")</f>
        <v/>
      </c>
      <c r="H1134" s="5" t="str">
        <f>IF($A1134&lt;&gt;"",IF(H$2&lt;&gt;"",INDEX('Instrument History'!$1:$1048576,CcyPerBase!$B1134,CcyPerBase!H$3) / $C1134,""),"")</f>
        <v/>
      </c>
      <c r="I1134" s="5" t="str">
        <f>IF($A1134&lt;&gt;"",IF(I$2&lt;&gt;"",INDEX('Instrument History'!$1:$1048576,CcyPerBase!$B1134,CcyPerBase!I$3) / $C1134,""),"")</f>
        <v/>
      </c>
      <c r="J1134" s="5" t="str">
        <f>IF($A1134&lt;&gt;"",IF(J$2&lt;&gt;"",INDEX('Instrument History'!$1:$1048576,CcyPerBase!$B1134,CcyPerBase!J$3) / $C1134,""),"")</f>
        <v/>
      </c>
      <c r="K1134" s="5" t="str">
        <f>IF($A1134&lt;&gt;"",IF(K$2&lt;&gt;"",INDEX('Instrument History'!$1:$1048576,CcyPerBase!$B1134,CcyPerBase!K$3) / $C1134,""),"")</f>
        <v/>
      </c>
      <c r="L1134" s="5" t="str">
        <f>IF($A1134&lt;&gt;"",IF(L$2&lt;&gt;"",INDEX('Instrument History'!$1:$1048576,CcyPerBase!$B1134,CcyPerBase!L$3) / $C1134,""),"")</f>
        <v/>
      </c>
      <c r="M1134" s="5" t="str">
        <f>IF($A1134&lt;&gt;"",IF(M$2&lt;&gt;"",INDEX('Instrument History'!$1:$1048576,CcyPerBase!$B1134,CcyPerBase!M$3) / $C1134,""),"")</f>
        <v/>
      </c>
      <c r="N1134" s="5" t="str">
        <f>IF($A1134&lt;&gt;"",IF(N$2&lt;&gt;"",INDEX('Instrument History'!$1:$1048576,CcyPerBase!$B1134,CcyPerBase!N$3) / $C1134,""),"")</f>
        <v/>
      </c>
      <c r="O1134" s="5" t="str">
        <f>IF($A1134&lt;&gt;"",IF(O$2&lt;&gt;"",INDEX('Instrument History'!$1:$1048576,CcyPerBase!$B1134,CcyPerBase!O$3) / $C1134,""),"")</f>
        <v/>
      </c>
      <c r="P1134" s="5" t="str">
        <f>IF($A1134&lt;&gt;"",IF(P$2&lt;&gt;"",INDEX('Instrument History'!$1:$1048576,CcyPerBase!$B1134,CcyPerBase!P$3) / $C1134,""),"")</f>
        <v/>
      </c>
      <c r="Q1134" s="5" t="str">
        <f>IF($A1134&lt;&gt;"",IF(Q$2&lt;&gt;"",INDEX('Instrument History'!$1:$1048576,CcyPerBase!$B1134,CcyPerBase!Q$3) / $C1134,""),"")</f>
        <v/>
      </c>
      <c r="R1134" s="5" t="str">
        <f>IF($A1134&lt;&gt;"",IF(R$2&lt;&gt;"",INDEX('Instrument History'!$1:$1048576,CcyPerBase!$B1134,CcyPerBase!R$3) / $C1134,""),"")</f>
        <v/>
      </c>
      <c r="S1134" s="5" t="str">
        <f>IF($A1134&lt;&gt;"",IF(S$2&lt;&gt;"",INDEX('Instrument History'!$1:$1048576,CcyPerBase!$B1134,CcyPerBase!S$3) / $C1134,""),"")</f>
        <v/>
      </c>
      <c r="T1134" s="5" t="str">
        <f>IF($A1134&lt;&gt;"",IF(T$2&lt;&gt;"",INDEX('Instrument History'!$1:$1048576,CcyPerBase!$B1134,CcyPerBase!T$3) / $C1134,""),"")</f>
        <v/>
      </c>
      <c r="U1134" s="5" t="str">
        <f>IF($A1134&lt;&gt;"",IF(U$2&lt;&gt;"",INDEX('Instrument History'!$1:$1048576,CcyPerBase!$B1134,CcyPerBase!U$3) / $C1134,""),"")</f>
        <v/>
      </c>
      <c r="V1134" s="5" t="str">
        <f>IF($A1134&lt;&gt;"",IF(V$2&lt;&gt;"",INDEX('Instrument History'!$1:$1048576,CcyPerBase!$B1134,CcyPerBase!V$3) / $C1134,""),"")</f>
        <v/>
      </c>
      <c r="W1134" s="5" t="str">
        <f>IF($A1134&lt;&gt;"",IF(W$2&lt;&gt;"",INDEX('Instrument History'!$1:$1048576,CcyPerBase!$B1134,CcyPerBase!W$3) / $C1134,""),"")</f>
        <v/>
      </c>
      <c r="X1134" s="5" t="str">
        <f>IF($A1134&lt;&gt;"",IF(X$2&lt;&gt;"",INDEX('Instrument History'!$1:$1048576,CcyPerBase!$B1134,CcyPerBase!X$3) / $C1134,""),"")</f>
        <v/>
      </c>
    </row>
    <row r="1135" spans="1:24">
      <c r="A1135" s="12" t="str">
        <f>IF(A1134&lt;&gt;"",IF(A1134=$B$3,"",'Instrument History'!A1132),"")</f>
        <v/>
      </c>
      <c r="B1135" t="str">
        <f t="shared" si="18"/>
        <v/>
      </c>
      <c r="C1135" s="5" t="str">
        <f>IF(A1135&lt;&gt;"",INDEX('Instrument History'!$1:$1048576,CcyPerBase!B1135,CcyPerBase!$B$2),"")</f>
        <v/>
      </c>
      <c r="D1135" s="5" t="str">
        <f>IF($A1135&lt;&gt;"",INDEX('Instrument History'!$1:$1048576,CcyPerBase!$B1135,CcyPerBase!D$3) / $C1135,"")</f>
        <v/>
      </c>
      <c r="E1135" s="5" t="str">
        <f>IF($A1135&lt;&gt;"",IF(E$2&lt;&gt;"",INDEX('Instrument History'!$1:$1048576,CcyPerBase!$B1135,CcyPerBase!E$3) / $C1135,""),"")</f>
        <v/>
      </c>
      <c r="F1135" s="5" t="str">
        <f>IF($A1135&lt;&gt;"",IF(F$2&lt;&gt;"",INDEX('Instrument History'!$1:$1048576,CcyPerBase!$B1135,CcyPerBase!F$3) / $C1135,""),"")</f>
        <v/>
      </c>
      <c r="G1135" s="5" t="str">
        <f>IF($A1135&lt;&gt;"",IF(G$2&lt;&gt;"",INDEX('Instrument History'!$1:$1048576,CcyPerBase!$B1135,CcyPerBase!G$3) / $C1135,""),"")</f>
        <v/>
      </c>
      <c r="H1135" s="5" t="str">
        <f>IF($A1135&lt;&gt;"",IF(H$2&lt;&gt;"",INDEX('Instrument History'!$1:$1048576,CcyPerBase!$B1135,CcyPerBase!H$3) / $C1135,""),"")</f>
        <v/>
      </c>
      <c r="I1135" s="5" t="str">
        <f>IF($A1135&lt;&gt;"",IF(I$2&lt;&gt;"",INDEX('Instrument History'!$1:$1048576,CcyPerBase!$B1135,CcyPerBase!I$3) / $C1135,""),"")</f>
        <v/>
      </c>
      <c r="J1135" s="5" t="str">
        <f>IF($A1135&lt;&gt;"",IF(J$2&lt;&gt;"",INDEX('Instrument History'!$1:$1048576,CcyPerBase!$B1135,CcyPerBase!J$3) / $C1135,""),"")</f>
        <v/>
      </c>
      <c r="K1135" s="5" t="str">
        <f>IF($A1135&lt;&gt;"",IF(K$2&lt;&gt;"",INDEX('Instrument History'!$1:$1048576,CcyPerBase!$B1135,CcyPerBase!K$3) / $C1135,""),"")</f>
        <v/>
      </c>
      <c r="L1135" s="5" t="str">
        <f>IF($A1135&lt;&gt;"",IF(L$2&lt;&gt;"",INDEX('Instrument History'!$1:$1048576,CcyPerBase!$B1135,CcyPerBase!L$3) / $C1135,""),"")</f>
        <v/>
      </c>
      <c r="M1135" s="5" t="str">
        <f>IF($A1135&lt;&gt;"",IF(M$2&lt;&gt;"",INDEX('Instrument History'!$1:$1048576,CcyPerBase!$B1135,CcyPerBase!M$3) / $C1135,""),"")</f>
        <v/>
      </c>
      <c r="N1135" s="5" t="str">
        <f>IF($A1135&lt;&gt;"",IF(N$2&lt;&gt;"",INDEX('Instrument History'!$1:$1048576,CcyPerBase!$B1135,CcyPerBase!N$3) / $C1135,""),"")</f>
        <v/>
      </c>
      <c r="O1135" s="5" t="str">
        <f>IF($A1135&lt;&gt;"",IF(O$2&lt;&gt;"",INDEX('Instrument History'!$1:$1048576,CcyPerBase!$B1135,CcyPerBase!O$3) / $C1135,""),"")</f>
        <v/>
      </c>
      <c r="P1135" s="5" t="str">
        <f>IF($A1135&lt;&gt;"",IF(P$2&lt;&gt;"",INDEX('Instrument History'!$1:$1048576,CcyPerBase!$B1135,CcyPerBase!P$3) / $C1135,""),"")</f>
        <v/>
      </c>
      <c r="Q1135" s="5" t="str">
        <f>IF($A1135&lt;&gt;"",IF(Q$2&lt;&gt;"",INDEX('Instrument History'!$1:$1048576,CcyPerBase!$B1135,CcyPerBase!Q$3) / $C1135,""),"")</f>
        <v/>
      </c>
      <c r="R1135" s="5" t="str">
        <f>IF($A1135&lt;&gt;"",IF(R$2&lt;&gt;"",INDEX('Instrument History'!$1:$1048576,CcyPerBase!$B1135,CcyPerBase!R$3) / $C1135,""),"")</f>
        <v/>
      </c>
      <c r="S1135" s="5" t="str">
        <f>IF($A1135&lt;&gt;"",IF(S$2&lt;&gt;"",INDEX('Instrument History'!$1:$1048576,CcyPerBase!$B1135,CcyPerBase!S$3) / $C1135,""),"")</f>
        <v/>
      </c>
      <c r="T1135" s="5" t="str">
        <f>IF($A1135&lt;&gt;"",IF(T$2&lt;&gt;"",INDEX('Instrument History'!$1:$1048576,CcyPerBase!$B1135,CcyPerBase!T$3) / $C1135,""),"")</f>
        <v/>
      </c>
      <c r="U1135" s="5" t="str">
        <f>IF($A1135&lt;&gt;"",IF(U$2&lt;&gt;"",INDEX('Instrument History'!$1:$1048576,CcyPerBase!$B1135,CcyPerBase!U$3) / $C1135,""),"")</f>
        <v/>
      </c>
      <c r="V1135" s="5" t="str">
        <f>IF($A1135&lt;&gt;"",IF(V$2&lt;&gt;"",INDEX('Instrument History'!$1:$1048576,CcyPerBase!$B1135,CcyPerBase!V$3) / $C1135,""),"")</f>
        <v/>
      </c>
      <c r="W1135" s="5" t="str">
        <f>IF($A1135&lt;&gt;"",IF(W$2&lt;&gt;"",INDEX('Instrument History'!$1:$1048576,CcyPerBase!$B1135,CcyPerBase!W$3) / $C1135,""),"")</f>
        <v/>
      </c>
      <c r="X1135" s="5" t="str">
        <f>IF($A1135&lt;&gt;"",IF(X$2&lt;&gt;"",INDEX('Instrument History'!$1:$1048576,CcyPerBase!$B1135,CcyPerBase!X$3) / $C1135,""),"")</f>
        <v/>
      </c>
    </row>
    <row r="1136" spans="1:24">
      <c r="A1136" s="12" t="str">
        <f>IF(A1135&lt;&gt;"",IF(A1135=$B$3,"",'Instrument History'!A1133),"")</f>
        <v/>
      </c>
      <c r="B1136" t="str">
        <f t="shared" si="18"/>
        <v/>
      </c>
      <c r="C1136" s="5" t="str">
        <f>IF(A1136&lt;&gt;"",INDEX('Instrument History'!$1:$1048576,CcyPerBase!B1136,CcyPerBase!$B$2),"")</f>
        <v/>
      </c>
      <c r="D1136" s="5" t="str">
        <f>IF($A1136&lt;&gt;"",INDEX('Instrument History'!$1:$1048576,CcyPerBase!$B1136,CcyPerBase!D$3) / $C1136,"")</f>
        <v/>
      </c>
      <c r="E1136" s="5" t="str">
        <f>IF($A1136&lt;&gt;"",IF(E$2&lt;&gt;"",INDEX('Instrument History'!$1:$1048576,CcyPerBase!$B1136,CcyPerBase!E$3) / $C1136,""),"")</f>
        <v/>
      </c>
      <c r="F1136" s="5" t="str">
        <f>IF($A1136&lt;&gt;"",IF(F$2&lt;&gt;"",INDEX('Instrument History'!$1:$1048576,CcyPerBase!$B1136,CcyPerBase!F$3) / $C1136,""),"")</f>
        <v/>
      </c>
      <c r="G1136" s="5" t="str">
        <f>IF($A1136&lt;&gt;"",IF(G$2&lt;&gt;"",INDEX('Instrument History'!$1:$1048576,CcyPerBase!$B1136,CcyPerBase!G$3) / $C1136,""),"")</f>
        <v/>
      </c>
      <c r="H1136" s="5" t="str">
        <f>IF($A1136&lt;&gt;"",IF(H$2&lt;&gt;"",INDEX('Instrument History'!$1:$1048576,CcyPerBase!$B1136,CcyPerBase!H$3) / $C1136,""),"")</f>
        <v/>
      </c>
      <c r="I1136" s="5" t="str">
        <f>IF($A1136&lt;&gt;"",IF(I$2&lt;&gt;"",INDEX('Instrument History'!$1:$1048576,CcyPerBase!$B1136,CcyPerBase!I$3) / $C1136,""),"")</f>
        <v/>
      </c>
      <c r="J1136" s="5" t="str">
        <f>IF($A1136&lt;&gt;"",IF(J$2&lt;&gt;"",INDEX('Instrument History'!$1:$1048576,CcyPerBase!$B1136,CcyPerBase!J$3) / $C1136,""),"")</f>
        <v/>
      </c>
      <c r="K1136" s="5" t="str">
        <f>IF($A1136&lt;&gt;"",IF(K$2&lt;&gt;"",INDEX('Instrument History'!$1:$1048576,CcyPerBase!$B1136,CcyPerBase!K$3) / $C1136,""),"")</f>
        <v/>
      </c>
      <c r="L1136" s="5" t="str">
        <f>IF($A1136&lt;&gt;"",IF(L$2&lt;&gt;"",INDEX('Instrument History'!$1:$1048576,CcyPerBase!$B1136,CcyPerBase!L$3) / $C1136,""),"")</f>
        <v/>
      </c>
      <c r="M1136" s="5" t="str">
        <f>IF($A1136&lt;&gt;"",IF(M$2&lt;&gt;"",INDEX('Instrument History'!$1:$1048576,CcyPerBase!$B1136,CcyPerBase!M$3) / $C1136,""),"")</f>
        <v/>
      </c>
      <c r="N1136" s="5" t="str">
        <f>IF($A1136&lt;&gt;"",IF(N$2&lt;&gt;"",INDEX('Instrument History'!$1:$1048576,CcyPerBase!$B1136,CcyPerBase!N$3) / $C1136,""),"")</f>
        <v/>
      </c>
      <c r="O1136" s="5" t="str">
        <f>IF($A1136&lt;&gt;"",IF(O$2&lt;&gt;"",INDEX('Instrument History'!$1:$1048576,CcyPerBase!$B1136,CcyPerBase!O$3) / $C1136,""),"")</f>
        <v/>
      </c>
      <c r="P1136" s="5" t="str">
        <f>IF($A1136&lt;&gt;"",IF(P$2&lt;&gt;"",INDEX('Instrument History'!$1:$1048576,CcyPerBase!$B1136,CcyPerBase!P$3) / $C1136,""),"")</f>
        <v/>
      </c>
      <c r="Q1136" s="5" t="str">
        <f>IF($A1136&lt;&gt;"",IF(Q$2&lt;&gt;"",INDEX('Instrument History'!$1:$1048576,CcyPerBase!$B1136,CcyPerBase!Q$3) / $C1136,""),"")</f>
        <v/>
      </c>
      <c r="R1136" s="5" t="str">
        <f>IF($A1136&lt;&gt;"",IF(R$2&lt;&gt;"",INDEX('Instrument History'!$1:$1048576,CcyPerBase!$B1136,CcyPerBase!R$3) / $C1136,""),"")</f>
        <v/>
      </c>
      <c r="S1136" s="5" t="str">
        <f>IF($A1136&lt;&gt;"",IF(S$2&lt;&gt;"",INDEX('Instrument History'!$1:$1048576,CcyPerBase!$B1136,CcyPerBase!S$3) / $C1136,""),"")</f>
        <v/>
      </c>
      <c r="T1136" s="5" t="str">
        <f>IF($A1136&lt;&gt;"",IF(T$2&lt;&gt;"",INDEX('Instrument History'!$1:$1048576,CcyPerBase!$B1136,CcyPerBase!T$3) / $C1136,""),"")</f>
        <v/>
      </c>
      <c r="U1136" s="5" t="str">
        <f>IF($A1136&lt;&gt;"",IF(U$2&lt;&gt;"",INDEX('Instrument History'!$1:$1048576,CcyPerBase!$B1136,CcyPerBase!U$3) / $C1136,""),"")</f>
        <v/>
      </c>
      <c r="V1136" s="5" t="str">
        <f>IF($A1136&lt;&gt;"",IF(V$2&lt;&gt;"",INDEX('Instrument History'!$1:$1048576,CcyPerBase!$B1136,CcyPerBase!V$3) / $C1136,""),"")</f>
        <v/>
      </c>
      <c r="W1136" s="5" t="str">
        <f>IF($A1136&lt;&gt;"",IF(W$2&lt;&gt;"",INDEX('Instrument History'!$1:$1048576,CcyPerBase!$B1136,CcyPerBase!W$3) / $C1136,""),"")</f>
        <v/>
      </c>
      <c r="X1136" s="5" t="str">
        <f>IF($A1136&lt;&gt;"",IF(X$2&lt;&gt;"",INDEX('Instrument History'!$1:$1048576,CcyPerBase!$B1136,CcyPerBase!X$3) / $C1136,""),"")</f>
        <v/>
      </c>
    </row>
    <row r="1137" spans="1:24">
      <c r="A1137" s="12" t="str">
        <f>IF(A1136&lt;&gt;"",IF(A1136=$B$3,"",'Instrument History'!A1134),"")</f>
        <v/>
      </c>
      <c r="B1137" t="str">
        <f t="shared" si="18"/>
        <v/>
      </c>
      <c r="C1137" s="5" t="str">
        <f>IF(A1137&lt;&gt;"",INDEX('Instrument History'!$1:$1048576,CcyPerBase!B1137,CcyPerBase!$B$2),"")</f>
        <v/>
      </c>
      <c r="D1137" s="5" t="str">
        <f>IF($A1137&lt;&gt;"",INDEX('Instrument History'!$1:$1048576,CcyPerBase!$B1137,CcyPerBase!D$3) / $C1137,"")</f>
        <v/>
      </c>
      <c r="E1137" s="5" t="str">
        <f>IF($A1137&lt;&gt;"",IF(E$2&lt;&gt;"",INDEX('Instrument History'!$1:$1048576,CcyPerBase!$B1137,CcyPerBase!E$3) / $C1137,""),"")</f>
        <v/>
      </c>
      <c r="F1137" s="5" t="str">
        <f>IF($A1137&lt;&gt;"",IF(F$2&lt;&gt;"",INDEX('Instrument History'!$1:$1048576,CcyPerBase!$B1137,CcyPerBase!F$3) / $C1137,""),"")</f>
        <v/>
      </c>
      <c r="G1137" s="5" t="str">
        <f>IF($A1137&lt;&gt;"",IF(G$2&lt;&gt;"",INDEX('Instrument History'!$1:$1048576,CcyPerBase!$B1137,CcyPerBase!G$3) / $C1137,""),"")</f>
        <v/>
      </c>
      <c r="H1137" s="5" t="str">
        <f>IF($A1137&lt;&gt;"",IF(H$2&lt;&gt;"",INDEX('Instrument History'!$1:$1048576,CcyPerBase!$B1137,CcyPerBase!H$3) / $C1137,""),"")</f>
        <v/>
      </c>
      <c r="I1137" s="5" t="str">
        <f>IF($A1137&lt;&gt;"",IF(I$2&lt;&gt;"",INDEX('Instrument History'!$1:$1048576,CcyPerBase!$B1137,CcyPerBase!I$3) / $C1137,""),"")</f>
        <v/>
      </c>
      <c r="J1137" s="5" t="str">
        <f>IF($A1137&lt;&gt;"",IF(J$2&lt;&gt;"",INDEX('Instrument History'!$1:$1048576,CcyPerBase!$B1137,CcyPerBase!J$3) / $C1137,""),"")</f>
        <v/>
      </c>
      <c r="K1137" s="5" t="str">
        <f>IF($A1137&lt;&gt;"",IF(K$2&lt;&gt;"",INDEX('Instrument History'!$1:$1048576,CcyPerBase!$B1137,CcyPerBase!K$3) / $C1137,""),"")</f>
        <v/>
      </c>
      <c r="L1137" s="5" t="str">
        <f>IF($A1137&lt;&gt;"",IF(L$2&lt;&gt;"",INDEX('Instrument History'!$1:$1048576,CcyPerBase!$B1137,CcyPerBase!L$3) / $C1137,""),"")</f>
        <v/>
      </c>
      <c r="M1137" s="5" t="str">
        <f>IF($A1137&lt;&gt;"",IF(M$2&lt;&gt;"",INDEX('Instrument History'!$1:$1048576,CcyPerBase!$B1137,CcyPerBase!M$3) / $C1137,""),"")</f>
        <v/>
      </c>
      <c r="N1137" s="5" t="str">
        <f>IF($A1137&lt;&gt;"",IF(N$2&lt;&gt;"",INDEX('Instrument History'!$1:$1048576,CcyPerBase!$B1137,CcyPerBase!N$3) / $C1137,""),"")</f>
        <v/>
      </c>
      <c r="O1137" s="5" t="str">
        <f>IF($A1137&lt;&gt;"",IF(O$2&lt;&gt;"",INDEX('Instrument History'!$1:$1048576,CcyPerBase!$B1137,CcyPerBase!O$3) / $C1137,""),"")</f>
        <v/>
      </c>
      <c r="P1137" s="5" t="str">
        <f>IF($A1137&lt;&gt;"",IF(P$2&lt;&gt;"",INDEX('Instrument History'!$1:$1048576,CcyPerBase!$B1137,CcyPerBase!P$3) / $C1137,""),"")</f>
        <v/>
      </c>
      <c r="Q1137" s="5" t="str">
        <f>IF($A1137&lt;&gt;"",IF(Q$2&lt;&gt;"",INDEX('Instrument History'!$1:$1048576,CcyPerBase!$B1137,CcyPerBase!Q$3) / $C1137,""),"")</f>
        <v/>
      </c>
      <c r="R1137" s="5" t="str">
        <f>IF($A1137&lt;&gt;"",IF(R$2&lt;&gt;"",INDEX('Instrument History'!$1:$1048576,CcyPerBase!$B1137,CcyPerBase!R$3) / $C1137,""),"")</f>
        <v/>
      </c>
      <c r="S1137" s="5" t="str">
        <f>IF($A1137&lt;&gt;"",IF(S$2&lt;&gt;"",INDEX('Instrument History'!$1:$1048576,CcyPerBase!$B1137,CcyPerBase!S$3) / $C1137,""),"")</f>
        <v/>
      </c>
      <c r="T1137" s="5" t="str">
        <f>IF($A1137&lt;&gt;"",IF(T$2&lt;&gt;"",INDEX('Instrument History'!$1:$1048576,CcyPerBase!$B1137,CcyPerBase!T$3) / $C1137,""),"")</f>
        <v/>
      </c>
      <c r="U1137" s="5" t="str">
        <f>IF($A1137&lt;&gt;"",IF(U$2&lt;&gt;"",INDEX('Instrument History'!$1:$1048576,CcyPerBase!$B1137,CcyPerBase!U$3) / $C1137,""),"")</f>
        <v/>
      </c>
      <c r="V1137" s="5" t="str">
        <f>IF($A1137&lt;&gt;"",IF(V$2&lt;&gt;"",INDEX('Instrument History'!$1:$1048576,CcyPerBase!$B1137,CcyPerBase!V$3) / $C1137,""),"")</f>
        <v/>
      </c>
      <c r="W1137" s="5" t="str">
        <f>IF($A1137&lt;&gt;"",IF(W$2&lt;&gt;"",INDEX('Instrument History'!$1:$1048576,CcyPerBase!$B1137,CcyPerBase!W$3) / $C1137,""),"")</f>
        <v/>
      </c>
      <c r="X1137" s="5" t="str">
        <f>IF($A1137&lt;&gt;"",IF(X$2&lt;&gt;"",INDEX('Instrument History'!$1:$1048576,CcyPerBase!$B1137,CcyPerBase!X$3) / $C1137,""),"")</f>
        <v/>
      </c>
    </row>
    <row r="1138" spans="1:24">
      <c r="A1138" s="12" t="str">
        <f>IF(A1137&lt;&gt;"",IF(A1137=$B$3,"",'Instrument History'!A1135),"")</f>
        <v/>
      </c>
      <c r="B1138" t="str">
        <f t="shared" si="18"/>
        <v/>
      </c>
      <c r="C1138" s="5" t="str">
        <f>IF(A1138&lt;&gt;"",INDEX('Instrument History'!$1:$1048576,CcyPerBase!B1138,CcyPerBase!$B$2),"")</f>
        <v/>
      </c>
      <c r="D1138" s="5" t="str">
        <f>IF($A1138&lt;&gt;"",INDEX('Instrument History'!$1:$1048576,CcyPerBase!$B1138,CcyPerBase!D$3) / $C1138,"")</f>
        <v/>
      </c>
      <c r="E1138" s="5" t="str">
        <f>IF($A1138&lt;&gt;"",IF(E$2&lt;&gt;"",INDEX('Instrument History'!$1:$1048576,CcyPerBase!$B1138,CcyPerBase!E$3) / $C1138,""),"")</f>
        <v/>
      </c>
      <c r="F1138" s="5" t="str">
        <f>IF($A1138&lt;&gt;"",IF(F$2&lt;&gt;"",INDEX('Instrument History'!$1:$1048576,CcyPerBase!$B1138,CcyPerBase!F$3) / $C1138,""),"")</f>
        <v/>
      </c>
      <c r="G1138" s="5" t="str">
        <f>IF($A1138&lt;&gt;"",IF(G$2&lt;&gt;"",INDEX('Instrument History'!$1:$1048576,CcyPerBase!$B1138,CcyPerBase!G$3) / $C1138,""),"")</f>
        <v/>
      </c>
      <c r="H1138" s="5" t="str">
        <f>IF($A1138&lt;&gt;"",IF(H$2&lt;&gt;"",INDEX('Instrument History'!$1:$1048576,CcyPerBase!$B1138,CcyPerBase!H$3) / $C1138,""),"")</f>
        <v/>
      </c>
      <c r="I1138" s="5" t="str">
        <f>IF($A1138&lt;&gt;"",IF(I$2&lt;&gt;"",INDEX('Instrument History'!$1:$1048576,CcyPerBase!$B1138,CcyPerBase!I$3) / $C1138,""),"")</f>
        <v/>
      </c>
      <c r="J1138" s="5" t="str">
        <f>IF($A1138&lt;&gt;"",IF(J$2&lt;&gt;"",INDEX('Instrument History'!$1:$1048576,CcyPerBase!$B1138,CcyPerBase!J$3) / $C1138,""),"")</f>
        <v/>
      </c>
      <c r="K1138" s="5" t="str">
        <f>IF($A1138&lt;&gt;"",IF(K$2&lt;&gt;"",INDEX('Instrument History'!$1:$1048576,CcyPerBase!$B1138,CcyPerBase!K$3) / $C1138,""),"")</f>
        <v/>
      </c>
      <c r="L1138" s="5" t="str">
        <f>IF($A1138&lt;&gt;"",IF(L$2&lt;&gt;"",INDEX('Instrument History'!$1:$1048576,CcyPerBase!$B1138,CcyPerBase!L$3) / $C1138,""),"")</f>
        <v/>
      </c>
      <c r="M1138" s="5" t="str">
        <f>IF($A1138&lt;&gt;"",IF(M$2&lt;&gt;"",INDEX('Instrument History'!$1:$1048576,CcyPerBase!$B1138,CcyPerBase!M$3) / $C1138,""),"")</f>
        <v/>
      </c>
      <c r="N1138" s="5" t="str">
        <f>IF($A1138&lt;&gt;"",IF(N$2&lt;&gt;"",INDEX('Instrument History'!$1:$1048576,CcyPerBase!$B1138,CcyPerBase!N$3) / $C1138,""),"")</f>
        <v/>
      </c>
      <c r="O1138" s="5" t="str">
        <f>IF($A1138&lt;&gt;"",IF(O$2&lt;&gt;"",INDEX('Instrument History'!$1:$1048576,CcyPerBase!$B1138,CcyPerBase!O$3) / $C1138,""),"")</f>
        <v/>
      </c>
      <c r="P1138" s="5" t="str">
        <f>IF($A1138&lt;&gt;"",IF(P$2&lt;&gt;"",INDEX('Instrument History'!$1:$1048576,CcyPerBase!$B1138,CcyPerBase!P$3) / $C1138,""),"")</f>
        <v/>
      </c>
      <c r="Q1138" s="5" t="str">
        <f>IF($A1138&lt;&gt;"",IF(Q$2&lt;&gt;"",INDEX('Instrument History'!$1:$1048576,CcyPerBase!$B1138,CcyPerBase!Q$3) / $C1138,""),"")</f>
        <v/>
      </c>
      <c r="R1138" s="5" t="str">
        <f>IF($A1138&lt;&gt;"",IF(R$2&lt;&gt;"",INDEX('Instrument History'!$1:$1048576,CcyPerBase!$B1138,CcyPerBase!R$3) / $C1138,""),"")</f>
        <v/>
      </c>
      <c r="S1138" s="5" t="str">
        <f>IF($A1138&lt;&gt;"",IF(S$2&lt;&gt;"",INDEX('Instrument History'!$1:$1048576,CcyPerBase!$B1138,CcyPerBase!S$3) / $C1138,""),"")</f>
        <v/>
      </c>
      <c r="T1138" s="5" t="str">
        <f>IF($A1138&lt;&gt;"",IF(T$2&lt;&gt;"",INDEX('Instrument History'!$1:$1048576,CcyPerBase!$B1138,CcyPerBase!T$3) / $C1138,""),"")</f>
        <v/>
      </c>
      <c r="U1138" s="5" t="str">
        <f>IF($A1138&lt;&gt;"",IF(U$2&lt;&gt;"",INDEX('Instrument History'!$1:$1048576,CcyPerBase!$B1138,CcyPerBase!U$3) / $C1138,""),"")</f>
        <v/>
      </c>
      <c r="V1138" s="5" t="str">
        <f>IF($A1138&lt;&gt;"",IF(V$2&lt;&gt;"",INDEX('Instrument History'!$1:$1048576,CcyPerBase!$B1138,CcyPerBase!V$3) / $C1138,""),"")</f>
        <v/>
      </c>
      <c r="W1138" s="5" t="str">
        <f>IF($A1138&lt;&gt;"",IF(W$2&lt;&gt;"",INDEX('Instrument History'!$1:$1048576,CcyPerBase!$B1138,CcyPerBase!W$3) / $C1138,""),"")</f>
        <v/>
      </c>
      <c r="X1138" s="5" t="str">
        <f>IF($A1138&lt;&gt;"",IF(X$2&lt;&gt;"",INDEX('Instrument History'!$1:$1048576,CcyPerBase!$B1138,CcyPerBase!X$3) / $C1138,""),"")</f>
        <v/>
      </c>
    </row>
    <row r="1139" spans="1:24">
      <c r="A1139" s="12" t="str">
        <f>IF(A1138&lt;&gt;"",IF(A1138=$B$3,"",'Instrument History'!A1136),"")</f>
        <v/>
      </c>
      <c r="B1139" t="str">
        <f t="shared" si="18"/>
        <v/>
      </c>
      <c r="C1139" s="5" t="str">
        <f>IF(A1139&lt;&gt;"",INDEX('Instrument History'!$1:$1048576,CcyPerBase!B1139,CcyPerBase!$B$2),"")</f>
        <v/>
      </c>
      <c r="D1139" s="5" t="str">
        <f>IF($A1139&lt;&gt;"",INDEX('Instrument History'!$1:$1048576,CcyPerBase!$B1139,CcyPerBase!D$3) / $C1139,"")</f>
        <v/>
      </c>
      <c r="E1139" s="5" t="str">
        <f>IF($A1139&lt;&gt;"",IF(E$2&lt;&gt;"",INDEX('Instrument History'!$1:$1048576,CcyPerBase!$B1139,CcyPerBase!E$3) / $C1139,""),"")</f>
        <v/>
      </c>
      <c r="F1139" s="5" t="str">
        <f>IF($A1139&lt;&gt;"",IF(F$2&lt;&gt;"",INDEX('Instrument History'!$1:$1048576,CcyPerBase!$B1139,CcyPerBase!F$3) / $C1139,""),"")</f>
        <v/>
      </c>
      <c r="G1139" s="5" t="str">
        <f>IF($A1139&lt;&gt;"",IF(G$2&lt;&gt;"",INDEX('Instrument History'!$1:$1048576,CcyPerBase!$B1139,CcyPerBase!G$3) / $C1139,""),"")</f>
        <v/>
      </c>
      <c r="H1139" s="5" t="str">
        <f>IF($A1139&lt;&gt;"",IF(H$2&lt;&gt;"",INDEX('Instrument History'!$1:$1048576,CcyPerBase!$B1139,CcyPerBase!H$3) / $C1139,""),"")</f>
        <v/>
      </c>
      <c r="I1139" s="5" t="str">
        <f>IF($A1139&lt;&gt;"",IF(I$2&lt;&gt;"",INDEX('Instrument History'!$1:$1048576,CcyPerBase!$B1139,CcyPerBase!I$3) / $C1139,""),"")</f>
        <v/>
      </c>
      <c r="J1139" s="5" t="str">
        <f>IF($A1139&lt;&gt;"",IF(J$2&lt;&gt;"",INDEX('Instrument History'!$1:$1048576,CcyPerBase!$B1139,CcyPerBase!J$3) / $C1139,""),"")</f>
        <v/>
      </c>
      <c r="K1139" s="5" t="str">
        <f>IF($A1139&lt;&gt;"",IF(K$2&lt;&gt;"",INDEX('Instrument History'!$1:$1048576,CcyPerBase!$B1139,CcyPerBase!K$3) / $C1139,""),"")</f>
        <v/>
      </c>
      <c r="L1139" s="5" t="str">
        <f>IF($A1139&lt;&gt;"",IF(L$2&lt;&gt;"",INDEX('Instrument History'!$1:$1048576,CcyPerBase!$B1139,CcyPerBase!L$3) / $C1139,""),"")</f>
        <v/>
      </c>
      <c r="M1139" s="5" t="str">
        <f>IF($A1139&lt;&gt;"",IF(M$2&lt;&gt;"",INDEX('Instrument History'!$1:$1048576,CcyPerBase!$B1139,CcyPerBase!M$3) / $C1139,""),"")</f>
        <v/>
      </c>
      <c r="N1139" s="5" t="str">
        <f>IF($A1139&lt;&gt;"",IF(N$2&lt;&gt;"",INDEX('Instrument History'!$1:$1048576,CcyPerBase!$B1139,CcyPerBase!N$3) / $C1139,""),"")</f>
        <v/>
      </c>
      <c r="O1139" s="5" t="str">
        <f>IF($A1139&lt;&gt;"",IF(O$2&lt;&gt;"",INDEX('Instrument History'!$1:$1048576,CcyPerBase!$B1139,CcyPerBase!O$3) / $C1139,""),"")</f>
        <v/>
      </c>
      <c r="P1139" s="5" t="str">
        <f>IF($A1139&lt;&gt;"",IF(P$2&lt;&gt;"",INDEX('Instrument History'!$1:$1048576,CcyPerBase!$B1139,CcyPerBase!P$3) / $C1139,""),"")</f>
        <v/>
      </c>
      <c r="Q1139" s="5" t="str">
        <f>IF($A1139&lt;&gt;"",IF(Q$2&lt;&gt;"",INDEX('Instrument History'!$1:$1048576,CcyPerBase!$B1139,CcyPerBase!Q$3) / $C1139,""),"")</f>
        <v/>
      </c>
      <c r="R1139" s="5" t="str">
        <f>IF($A1139&lt;&gt;"",IF(R$2&lt;&gt;"",INDEX('Instrument History'!$1:$1048576,CcyPerBase!$B1139,CcyPerBase!R$3) / $C1139,""),"")</f>
        <v/>
      </c>
      <c r="S1139" s="5" t="str">
        <f>IF($A1139&lt;&gt;"",IF(S$2&lt;&gt;"",INDEX('Instrument History'!$1:$1048576,CcyPerBase!$B1139,CcyPerBase!S$3) / $C1139,""),"")</f>
        <v/>
      </c>
      <c r="T1139" s="5" t="str">
        <f>IF($A1139&lt;&gt;"",IF(T$2&lt;&gt;"",INDEX('Instrument History'!$1:$1048576,CcyPerBase!$B1139,CcyPerBase!T$3) / $C1139,""),"")</f>
        <v/>
      </c>
      <c r="U1139" s="5" t="str">
        <f>IF($A1139&lt;&gt;"",IF(U$2&lt;&gt;"",INDEX('Instrument History'!$1:$1048576,CcyPerBase!$B1139,CcyPerBase!U$3) / $C1139,""),"")</f>
        <v/>
      </c>
      <c r="V1139" s="5" t="str">
        <f>IF($A1139&lt;&gt;"",IF(V$2&lt;&gt;"",INDEX('Instrument History'!$1:$1048576,CcyPerBase!$B1139,CcyPerBase!V$3) / $C1139,""),"")</f>
        <v/>
      </c>
      <c r="W1139" s="5" t="str">
        <f>IF($A1139&lt;&gt;"",IF(W$2&lt;&gt;"",INDEX('Instrument History'!$1:$1048576,CcyPerBase!$B1139,CcyPerBase!W$3) / $C1139,""),"")</f>
        <v/>
      </c>
      <c r="X1139" s="5" t="str">
        <f>IF($A1139&lt;&gt;"",IF(X$2&lt;&gt;"",INDEX('Instrument History'!$1:$1048576,CcyPerBase!$B1139,CcyPerBase!X$3) / $C1139,""),"")</f>
        <v/>
      </c>
    </row>
    <row r="1140" spans="1:24">
      <c r="A1140" s="12" t="str">
        <f>IF(A1139&lt;&gt;"",IF(A1139=$B$3,"",'Instrument History'!A1137),"")</f>
        <v/>
      </c>
      <c r="B1140" t="str">
        <f t="shared" si="18"/>
        <v/>
      </c>
      <c r="C1140" s="5" t="str">
        <f>IF(A1140&lt;&gt;"",INDEX('Instrument History'!$1:$1048576,CcyPerBase!B1140,CcyPerBase!$B$2),"")</f>
        <v/>
      </c>
      <c r="D1140" s="5" t="str">
        <f>IF($A1140&lt;&gt;"",INDEX('Instrument History'!$1:$1048576,CcyPerBase!$B1140,CcyPerBase!D$3) / $C1140,"")</f>
        <v/>
      </c>
      <c r="E1140" s="5" t="str">
        <f>IF($A1140&lt;&gt;"",IF(E$2&lt;&gt;"",INDEX('Instrument History'!$1:$1048576,CcyPerBase!$B1140,CcyPerBase!E$3) / $C1140,""),"")</f>
        <v/>
      </c>
      <c r="F1140" s="5" t="str">
        <f>IF($A1140&lt;&gt;"",IF(F$2&lt;&gt;"",INDEX('Instrument History'!$1:$1048576,CcyPerBase!$B1140,CcyPerBase!F$3) / $C1140,""),"")</f>
        <v/>
      </c>
      <c r="G1140" s="5" t="str">
        <f>IF($A1140&lt;&gt;"",IF(G$2&lt;&gt;"",INDEX('Instrument History'!$1:$1048576,CcyPerBase!$B1140,CcyPerBase!G$3) / $C1140,""),"")</f>
        <v/>
      </c>
      <c r="H1140" s="5" t="str">
        <f>IF($A1140&lt;&gt;"",IF(H$2&lt;&gt;"",INDEX('Instrument History'!$1:$1048576,CcyPerBase!$B1140,CcyPerBase!H$3) / $C1140,""),"")</f>
        <v/>
      </c>
      <c r="I1140" s="5" t="str">
        <f>IF($A1140&lt;&gt;"",IF(I$2&lt;&gt;"",INDEX('Instrument History'!$1:$1048576,CcyPerBase!$B1140,CcyPerBase!I$3) / $C1140,""),"")</f>
        <v/>
      </c>
      <c r="J1140" s="5" t="str">
        <f>IF($A1140&lt;&gt;"",IF(J$2&lt;&gt;"",INDEX('Instrument History'!$1:$1048576,CcyPerBase!$B1140,CcyPerBase!J$3) / $C1140,""),"")</f>
        <v/>
      </c>
      <c r="K1140" s="5" t="str">
        <f>IF($A1140&lt;&gt;"",IF(K$2&lt;&gt;"",INDEX('Instrument History'!$1:$1048576,CcyPerBase!$B1140,CcyPerBase!K$3) / $C1140,""),"")</f>
        <v/>
      </c>
      <c r="L1140" s="5" t="str">
        <f>IF($A1140&lt;&gt;"",IF(L$2&lt;&gt;"",INDEX('Instrument History'!$1:$1048576,CcyPerBase!$B1140,CcyPerBase!L$3) / $C1140,""),"")</f>
        <v/>
      </c>
      <c r="M1140" s="5" t="str">
        <f>IF($A1140&lt;&gt;"",IF(M$2&lt;&gt;"",INDEX('Instrument History'!$1:$1048576,CcyPerBase!$B1140,CcyPerBase!M$3) / $C1140,""),"")</f>
        <v/>
      </c>
      <c r="N1140" s="5" t="str">
        <f>IF($A1140&lt;&gt;"",IF(N$2&lt;&gt;"",INDEX('Instrument History'!$1:$1048576,CcyPerBase!$B1140,CcyPerBase!N$3) / $C1140,""),"")</f>
        <v/>
      </c>
      <c r="O1140" s="5" t="str">
        <f>IF($A1140&lt;&gt;"",IF(O$2&lt;&gt;"",INDEX('Instrument History'!$1:$1048576,CcyPerBase!$B1140,CcyPerBase!O$3) / $C1140,""),"")</f>
        <v/>
      </c>
      <c r="P1140" s="5" t="str">
        <f>IF($A1140&lt;&gt;"",IF(P$2&lt;&gt;"",INDEX('Instrument History'!$1:$1048576,CcyPerBase!$B1140,CcyPerBase!P$3) / $C1140,""),"")</f>
        <v/>
      </c>
      <c r="Q1140" s="5" t="str">
        <f>IF($A1140&lt;&gt;"",IF(Q$2&lt;&gt;"",INDEX('Instrument History'!$1:$1048576,CcyPerBase!$B1140,CcyPerBase!Q$3) / $C1140,""),"")</f>
        <v/>
      </c>
      <c r="R1140" s="5" t="str">
        <f>IF($A1140&lt;&gt;"",IF(R$2&lt;&gt;"",INDEX('Instrument History'!$1:$1048576,CcyPerBase!$B1140,CcyPerBase!R$3) / $C1140,""),"")</f>
        <v/>
      </c>
      <c r="S1140" s="5" t="str">
        <f>IF($A1140&lt;&gt;"",IF(S$2&lt;&gt;"",INDEX('Instrument History'!$1:$1048576,CcyPerBase!$B1140,CcyPerBase!S$3) / $C1140,""),"")</f>
        <v/>
      </c>
      <c r="T1140" s="5" t="str">
        <f>IF($A1140&lt;&gt;"",IF(T$2&lt;&gt;"",INDEX('Instrument History'!$1:$1048576,CcyPerBase!$B1140,CcyPerBase!T$3) / $C1140,""),"")</f>
        <v/>
      </c>
      <c r="U1140" s="5" t="str">
        <f>IF($A1140&lt;&gt;"",IF(U$2&lt;&gt;"",INDEX('Instrument History'!$1:$1048576,CcyPerBase!$B1140,CcyPerBase!U$3) / $C1140,""),"")</f>
        <v/>
      </c>
      <c r="V1140" s="5" t="str">
        <f>IF($A1140&lt;&gt;"",IF(V$2&lt;&gt;"",INDEX('Instrument History'!$1:$1048576,CcyPerBase!$B1140,CcyPerBase!V$3) / $C1140,""),"")</f>
        <v/>
      </c>
      <c r="W1140" s="5" t="str">
        <f>IF($A1140&lt;&gt;"",IF(W$2&lt;&gt;"",INDEX('Instrument History'!$1:$1048576,CcyPerBase!$B1140,CcyPerBase!W$3) / $C1140,""),"")</f>
        <v/>
      </c>
      <c r="X1140" s="5" t="str">
        <f>IF($A1140&lt;&gt;"",IF(X$2&lt;&gt;"",INDEX('Instrument History'!$1:$1048576,CcyPerBase!$B1140,CcyPerBase!X$3) / $C1140,""),"")</f>
        <v/>
      </c>
    </row>
    <row r="1141" spans="1:24">
      <c r="A1141" s="12" t="str">
        <f>IF(A1140&lt;&gt;"",IF(A1140=$B$3,"",'Instrument History'!A1138),"")</f>
        <v/>
      </c>
      <c r="B1141" t="str">
        <f t="shared" si="18"/>
        <v/>
      </c>
      <c r="C1141" s="5" t="str">
        <f>IF(A1141&lt;&gt;"",INDEX('Instrument History'!$1:$1048576,CcyPerBase!B1141,CcyPerBase!$B$2),"")</f>
        <v/>
      </c>
      <c r="D1141" s="5" t="str">
        <f>IF($A1141&lt;&gt;"",INDEX('Instrument History'!$1:$1048576,CcyPerBase!$B1141,CcyPerBase!D$3) / $C1141,"")</f>
        <v/>
      </c>
      <c r="E1141" s="5" t="str">
        <f>IF($A1141&lt;&gt;"",IF(E$2&lt;&gt;"",INDEX('Instrument History'!$1:$1048576,CcyPerBase!$B1141,CcyPerBase!E$3) / $C1141,""),"")</f>
        <v/>
      </c>
      <c r="F1141" s="5" t="str">
        <f>IF($A1141&lt;&gt;"",IF(F$2&lt;&gt;"",INDEX('Instrument History'!$1:$1048576,CcyPerBase!$B1141,CcyPerBase!F$3) / $C1141,""),"")</f>
        <v/>
      </c>
      <c r="G1141" s="5" t="str">
        <f>IF($A1141&lt;&gt;"",IF(G$2&lt;&gt;"",INDEX('Instrument History'!$1:$1048576,CcyPerBase!$B1141,CcyPerBase!G$3) / $C1141,""),"")</f>
        <v/>
      </c>
      <c r="H1141" s="5" t="str">
        <f>IF($A1141&lt;&gt;"",IF(H$2&lt;&gt;"",INDEX('Instrument History'!$1:$1048576,CcyPerBase!$B1141,CcyPerBase!H$3) / $C1141,""),"")</f>
        <v/>
      </c>
      <c r="I1141" s="5" t="str">
        <f>IF($A1141&lt;&gt;"",IF(I$2&lt;&gt;"",INDEX('Instrument History'!$1:$1048576,CcyPerBase!$B1141,CcyPerBase!I$3) / $C1141,""),"")</f>
        <v/>
      </c>
      <c r="J1141" s="5" t="str">
        <f>IF($A1141&lt;&gt;"",IF(J$2&lt;&gt;"",INDEX('Instrument History'!$1:$1048576,CcyPerBase!$B1141,CcyPerBase!J$3) / $C1141,""),"")</f>
        <v/>
      </c>
      <c r="K1141" s="5" t="str">
        <f>IF($A1141&lt;&gt;"",IF(K$2&lt;&gt;"",INDEX('Instrument History'!$1:$1048576,CcyPerBase!$B1141,CcyPerBase!K$3) / $C1141,""),"")</f>
        <v/>
      </c>
      <c r="L1141" s="5" t="str">
        <f>IF($A1141&lt;&gt;"",IF(L$2&lt;&gt;"",INDEX('Instrument History'!$1:$1048576,CcyPerBase!$B1141,CcyPerBase!L$3) / $C1141,""),"")</f>
        <v/>
      </c>
      <c r="M1141" s="5" t="str">
        <f>IF($A1141&lt;&gt;"",IF(M$2&lt;&gt;"",INDEX('Instrument History'!$1:$1048576,CcyPerBase!$B1141,CcyPerBase!M$3) / $C1141,""),"")</f>
        <v/>
      </c>
      <c r="N1141" s="5" t="str">
        <f>IF($A1141&lt;&gt;"",IF(N$2&lt;&gt;"",INDEX('Instrument History'!$1:$1048576,CcyPerBase!$B1141,CcyPerBase!N$3) / $C1141,""),"")</f>
        <v/>
      </c>
      <c r="O1141" s="5" t="str">
        <f>IF($A1141&lt;&gt;"",IF(O$2&lt;&gt;"",INDEX('Instrument History'!$1:$1048576,CcyPerBase!$B1141,CcyPerBase!O$3) / $C1141,""),"")</f>
        <v/>
      </c>
      <c r="P1141" s="5" t="str">
        <f>IF($A1141&lt;&gt;"",IF(P$2&lt;&gt;"",INDEX('Instrument History'!$1:$1048576,CcyPerBase!$B1141,CcyPerBase!P$3) / $C1141,""),"")</f>
        <v/>
      </c>
      <c r="Q1141" s="5" t="str">
        <f>IF($A1141&lt;&gt;"",IF(Q$2&lt;&gt;"",INDEX('Instrument History'!$1:$1048576,CcyPerBase!$B1141,CcyPerBase!Q$3) / $C1141,""),"")</f>
        <v/>
      </c>
      <c r="R1141" s="5" t="str">
        <f>IF($A1141&lt;&gt;"",IF(R$2&lt;&gt;"",INDEX('Instrument History'!$1:$1048576,CcyPerBase!$B1141,CcyPerBase!R$3) / $C1141,""),"")</f>
        <v/>
      </c>
      <c r="S1141" s="5" t="str">
        <f>IF($A1141&lt;&gt;"",IF(S$2&lt;&gt;"",INDEX('Instrument History'!$1:$1048576,CcyPerBase!$B1141,CcyPerBase!S$3) / $C1141,""),"")</f>
        <v/>
      </c>
      <c r="T1141" s="5" t="str">
        <f>IF($A1141&lt;&gt;"",IF(T$2&lt;&gt;"",INDEX('Instrument History'!$1:$1048576,CcyPerBase!$B1141,CcyPerBase!T$3) / $C1141,""),"")</f>
        <v/>
      </c>
      <c r="U1141" s="5" t="str">
        <f>IF($A1141&lt;&gt;"",IF(U$2&lt;&gt;"",INDEX('Instrument History'!$1:$1048576,CcyPerBase!$B1141,CcyPerBase!U$3) / $C1141,""),"")</f>
        <v/>
      </c>
      <c r="V1141" s="5" t="str">
        <f>IF($A1141&lt;&gt;"",IF(V$2&lt;&gt;"",INDEX('Instrument History'!$1:$1048576,CcyPerBase!$B1141,CcyPerBase!V$3) / $C1141,""),"")</f>
        <v/>
      </c>
      <c r="W1141" s="5" t="str">
        <f>IF($A1141&lt;&gt;"",IF(W$2&lt;&gt;"",INDEX('Instrument History'!$1:$1048576,CcyPerBase!$B1141,CcyPerBase!W$3) / $C1141,""),"")</f>
        <v/>
      </c>
      <c r="X1141" s="5" t="str">
        <f>IF($A1141&lt;&gt;"",IF(X$2&lt;&gt;"",INDEX('Instrument History'!$1:$1048576,CcyPerBase!$B1141,CcyPerBase!X$3) / $C1141,""),"")</f>
        <v/>
      </c>
    </row>
    <row r="1142" spans="1:24">
      <c r="A1142" s="12" t="str">
        <f>IF(A1141&lt;&gt;"",IF(A1141=$B$3,"",'Instrument History'!A1139),"")</f>
        <v/>
      </c>
      <c r="B1142" t="str">
        <f t="shared" si="18"/>
        <v/>
      </c>
      <c r="C1142" s="5" t="str">
        <f>IF(A1142&lt;&gt;"",INDEX('Instrument History'!$1:$1048576,CcyPerBase!B1142,CcyPerBase!$B$2),"")</f>
        <v/>
      </c>
      <c r="D1142" s="5" t="str">
        <f>IF($A1142&lt;&gt;"",INDEX('Instrument History'!$1:$1048576,CcyPerBase!$B1142,CcyPerBase!D$3) / $C1142,"")</f>
        <v/>
      </c>
      <c r="E1142" s="5" t="str">
        <f>IF($A1142&lt;&gt;"",IF(E$2&lt;&gt;"",INDEX('Instrument History'!$1:$1048576,CcyPerBase!$B1142,CcyPerBase!E$3) / $C1142,""),"")</f>
        <v/>
      </c>
      <c r="F1142" s="5" t="str">
        <f>IF($A1142&lt;&gt;"",IF(F$2&lt;&gt;"",INDEX('Instrument History'!$1:$1048576,CcyPerBase!$B1142,CcyPerBase!F$3) / $C1142,""),"")</f>
        <v/>
      </c>
      <c r="G1142" s="5" t="str">
        <f>IF($A1142&lt;&gt;"",IF(G$2&lt;&gt;"",INDEX('Instrument History'!$1:$1048576,CcyPerBase!$B1142,CcyPerBase!G$3) / $C1142,""),"")</f>
        <v/>
      </c>
      <c r="H1142" s="5" t="str">
        <f>IF($A1142&lt;&gt;"",IF(H$2&lt;&gt;"",INDEX('Instrument History'!$1:$1048576,CcyPerBase!$B1142,CcyPerBase!H$3) / $C1142,""),"")</f>
        <v/>
      </c>
      <c r="I1142" s="5" t="str">
        <f>IF($A1142&lt;&gt;"",IF(I$2&lt;&gt;"",INDEX('Instrument History'!$1:$1048576,CcyPerBase!$B1142,CcyPerBase!I$3) / $C1142,""),"")</f>
        <v/>
      </c>
      <c r="J1142" s="5" t="str">
        <f>IF($A1142&lt;&gt;"",IF(J$2&lt;&gt;"",INDEX('Instrument History'!$1:$1048576,CcyPerBase!$B1142,CcyPerBase!J$3) / $C1142,""),"")</f>
        <v/>
      </c>
      <c r="K1142" s="5" t="str">
        <f>IF($A1142&lt;&gt;"",IF(K$2&lt;&gt;"",INDEX('Instrument History'!$1:$1048576,CcyPerBase!$B1142,CcyPerBase!K$3) / $C1142,""),"")</f>
        <v/>
      </c>
      <c r="L1142" s="5" t="str">
        <f>IF($A1142&lt;&gt;"",IF(L$2&lt;&gt;"",INDEX('Instrument History'!$1:$1048576,CcyPerBase!$B1142,CcyPerBase!L$3) / $C1142,""),"")</f>
        <v/>
      </c>
      <c r="M1142" s="5" t="str">
        <f>IF($A1142&lt;&gt;"",IF(M$2&lt;&gt;"",INDEX('Instrument History'!$1:$1048576,CcyPerBase!$B1142,CcyPerBase!M$3) / $C1142,""),"")</f>
        <v/>
      </c>
      <c r="N1142" s="5" t="str">
        <f>IF($A1142&lt;&gt;"",IF(N$2&lt;&gt;"",INDEX('Instrument History'!$1:$1048576,CcyPerBase!$B1142,CcyPerBase!N$3) / $C1142,""),"")</f>
        <v/>
      </c>
      <c r="O1142" s="5" t="str">
        <f>IF($A1142&lt;&gt;"",IF(O$2&lt;&gt;"",INDEX('Instrument History'!$1:$1048576,CcyPerBase!$B1142,CcyPerBase!O$3) / $C1142,""),"")</f>
        <v/>
      </c>
      <c r="P1142" s="5" t="str">
        <f>IF($A1142&lt;&gt;"",IF(P$2&lt;&gt;"",INDEX('Instrument History'!$1:$1048576,CcyPerBase!$B1142,CcyPerBase!P$3) / $C1142,""),"")</f>
        <v/>
      </c>
      <c r="Q1142" s="5" t="str">
        <f>IF($A1142&lt;&gt;"",IF(Q$2&lt;&gt;"",INDEX('Instrument History'!$1:$1048576,CcyPerBase!$B1142,CcyPerBase!Q$3) / $C1142,""),"")</f>
        <v/>
      </c>
      <c r="R1142" s="5" t="str">
        <f>IF($A1142&lt;&gt;"",IF(R$2&lt;&gt;"",INDEX('Instrument History'!$1:$1048576,CcyPerBase!$B1142,CcyPerBase!R$3) / $C1142,""),"")</f>
        <v/>
      </c>
      <c r="S1142" s="5" t="str">
        <f>IF($A1142&lt;&gt;"",IF(S$2&lt;&gt;"",INDEX('Instrument History'!$1:$1048576,CcyPerBase!$B1142,CcyPerBase!S$3) / $C1142,""),"")</f>
        <v/>
      </c>
      <c r="T1142" s="5" t="str">
        <f>IF($A1142&lt;&gt;"",IF(T$2&lt;&gt;"",INDEX('Instrument History'!$1:$1048576,CcyPerBase!$B1142,CcyPerBase!T$3) / $C1142,""),"")</f>
        <v/>
      </c>
      <c r="U1142" s="5" t="str">
        <f>IF($A1142&lt;&gt;"",IF(U$2&lt;&gt;"",INDEX('Instrument History'!$1:$1048576,CcyPerBase!$B1142,CcyPerBase!U$3) / $C1142,""),"")</f>
        <v/>
      </c>
      <c r="V1142" s="5" t="str">
        <f>IF($A1142&lt;&gt;"",IF(V$2&lt;&gt;"",INDEX('Instrument History'!$1:$1048576,CcyPerBase!$B1142,CcyPerBase!V$3) / $C1142,""),"")</f>
        <v/>
      </c>
      <c r="W1142" s="5" t="str">
        <f>IF($A1142&lt;&gt;"",IF(W$2&lt;&gt;"",INDEX('Instrument History'!$1:$1048576,CcyPerBase!$B1142,CcyPerBase!W$3) / $C1142,""),"")</f>
        <v/>
      </c>
      <c r="X1142" s="5" t="str">
        <f>IF($A1142&lt;&gt;"",IF(X$2&lt;&gt;"",INDEX('Instrument History'!$1:$1048576,CcyPerBase!$B1142,CcyPerBase!X$3) / $C1142,""),"")</f>
        <v/>
      </c>
    </row>
    <row r="1143" spans="1:24">
      <c r="A1143" s="12" t="str">
        <f>IF(A1142&lt;&gt;"",IF(A1142=$B$3,"",'Instrument History'!A1140),"")</f>
        <v/>
      </c>
      <c r="B1143" t="str">
        <f t="shared" si="18"/>
        <v/>
      </c>
      <c r="C1143" s="5" t="str">
        <f>IF(A1143&lt;&gt;"",INDEX('Instrument History'!$1:$1048576,CcyPerBase!B1143,CcyPerBase!$B$2),"")</f>
        <v/>
      </c>
      <c r="D1143" s="5" t="str">
        <f>IF($A1143&lt;&gt;"",INDEX('Instrument History'!$1:$1048576,CcyPerBase!$B1143,CcyPerBase!D$3) / $C1143,"")</f>
        <v/>
      </c>
      <c r="E1143" s="5" t="str">
        <f>IF($A1143&lt;&gt;"",IF(E$2&lt;&gt;"",INDEX('Instrument History'!$1:$1048576,CcyPerBase!$B1143,CcyPerBase!E$3) / $C1143,""),"")</f>
        <v/>
      </c>
      <c r="F1143" s="5" t="str">
        <f>IF($A1143&lt;&gt;"",IF(F$2&lt;&gt;"",INDEX('Instrument History'!$1:$1048576,CcyPerBase!$B1143,CcyPerBase!F$3) / $C1143,""),"")</f>
        <v/>
      </c>
      <c r="G1143" s="5" t="str">
        <f>IF($A1143&lt;&gt;"",IF(G$2&lt;&gt;"",INDEX('Instrument History'!$1:$1048576,CcyPerBase!$B1143,CcyPerBase!G$3) / $C1143,""),"")</f>
        <v/>
      </c>
      <c r="H1143" s="5" t="str">
        <f>IF($A1143&lt;&gt;"",IF(H$2&lt;&gt;"",INDEX('Instrument History'!$1:$1048576,CcyPerBase!$B1143,CcyPerBase!H$3) / $C1143,""),"")</f>
        <v/>
      </c>
      <c r="I1143" s="5" t="str">
        <f>IF($A1143&lt;&gt;"",IF(I$2&lt;&gt;"",INDEX('Instrument History'!$1:$1048576,CcyPerBase!$B1143,CcyPerBase!I$3) / $C1143,""),"")</f>
        <v/>
      </c>
      <c r="J1143" s="5" t="str">
        <f>IF($A1143&lt;&gt;"",IF(J$2&lt;&gt;"",INDEX('Instrument History'!$1:$1048576,CcyPerBase!$B1143,CcyPerBase!J$3) / $C1143,""),"")</f>
        <v/>
      </c>
      <c r="K1143" s="5" t="str">
        <f>IF($A1143&lt;&gt;"",IF(K$2&lt;&gt;"",INDEX('Instrument History'!$1:$1048576,CcyPerBase!$B1143,CcyPerBase!K$3) / $C1143,""),"")</f>
        <v/>
      </c>
      <c r="L1143" s="5" t="str">
        <f>IF($A1143&lt;&gt;"",IF(L$2&lt;&gt;"",INDEX('Instrument History'!$1:$1048576,CcyPerBase!$B1143,CcyPerBase!L$3) / $C1143,""),"")</f>
        <v/>
      </c>
      <c r="M1143" s="5" t="str">
        <f>IF($A1143&lt;&gt;"",IF(M$2&lt;&gt;"",INDEX('Instrument History'!$1:$1048576,CcyPerBase!$B1143,CcyPerBase!M$3) / $C1143,""),"")</f>
        <v/>
      </c>
      <c r="N1143" s="5" t="str">
        <f>IF($A1143&lt;&gt;"",IF(N$2&lt;&gt;"",INDEX('Instrument History'!$1:$1048576,CcyPerBase!$B1143,CcyPerBase!N$3) / $C1143,""),"")</f>
        <v/>
      </c>
      <c r="O1143" s="5" t="str">
        <f>IF($A1143&lt;&gt;"",IF(O$2&lt;&gt;"",INDEX('Instrument History'!$1:$1048576,CcyPerBase!$B1143,CcyPerBase!O$3) / $C1143,""),"")</f>
        <v/>
      </c>
      <c r="P1143" s="5" t="str">
        <f>IF($A1143&lt;&gt;"",IF(P$2&lt;&gt;"",INDEX('Instrument History'!$1:$1048576,CcyPerBase!$B1143,CcyPerBase!P$3) / $C1143,""),"")</f>
        <v/>
      </c>
      <c r="Q1143" s="5" t="str">
        <f>IF($A1143&lt;&gt;"",IF(Q$2&lt;&gt;"",INDEX('Instrument History'!$1:$1048576,CcyPerBase!$B1143,CcyPerBase!Q$3) / $C1143,""),"")</f>
        <v/>
      </c>
      <c r="R1143" s="5" t="str">
        <f>IF($A1143&lt;&gt;"",IF(R$2&lt;&gt;"",INDEX('Instrument History'!$1:$1048576,CcyPerBase!$B1143,CcyPerBase!R$3) / $C1143,""),"")</f>
        <v/>
      </c>
      <c r="S1143" s="5" t="str">
        <f>IF($A1143&lt;&gt;"",IF(S$2&lt;&gt;"",INDEX('Instrument History'!$1:$1048576,CcyPerBase!$B1143,CcyPerBase!S$3) / $C1143,""),"")</f>
        <v/>
      </c>
      <c r="T1143" s="5" t="str">
        <f>IF($A1143&lt;&gt;"",IF(T$2&lt;&gt;"",INDEX('Instrument History'!$1:$1048576,CcyPerBase!$B1143,CcyPerBase!T$3) / $C1143,""),"")</f>
        <v/>
      </c>
      <c r="U1143" s="5" t="str">
        <f>IF($A1143&lt;&gt;"",IF(U$2&lt;&gt;"",INDEX('Instrument History'!$1:$1048576,CcyPerBase!$B1143,CcyPerBase!U$3) / $C1143,""),"")</f>
        <v/>
      </c>
      <c r="V1143" s="5" t="str">
        <f>IF($A1143&lt;&gt;"",IF(V$2&lt;&gt;"",INDEX('Instrument History'!$1:$1048576,CcyPerBase!$B1143,CcyPerBase!V$3) / $C1143,""),"")</f>
        <v/>
      </c>
      <c r="W1143" s="5" t="str">
        <f>IF($A1143&lt;&gt;"",IF(W$2&lt;&gt;"",INDEX('Instrument History'!$1:$1048576,CcyPerBase!$B1143,CcyPerBase!W$3) / $C1143,""),"")</f>
        <v/>
      </c>
      <c r="X1143" s="5" t="str">
        <f>IF($A1143&lt;&gt;"",IF(X$2&lt;&gt;"",INDEX('Instrument History'!$1:$1048576,CcyPerBase!$B1143,CcyPerBase!X$3) / $C1143,""),"")</f>
        <v/>
      </c>
    </row>
    <row r="1144" spans="1:24">
      <c r="A1144" s="12" t="str">
        <f>IF(A1143&lt;&gt;"",IF(A1143=$B$3,"",'Instrument History'!A1141),"")</f>
        <v/>
      </c>
      <c r="B1144" t="str">
        <f t="shared" si="18"/>
        <v/>
      </c>
      <c r="C1144" s="5" t="str">
        <f>IF(A1144&lt;&gt;"",INDEX('Instrument History'!$1:$1048576,CcyPerBase!B1144,CcyPerBase!$B$2),"")</f>
        <v/>
      </c>
      <c r="D1144" s="5" t="str">
        <f>IF($A1144&lt;&gt;"",INDEX('Instrument History'!$1:$1048576,CcyPerBase!$B1144,CcyPerBase!D$3) / $C1144,"")</f>
        <v/>
      </c>
      <c r="E1144" s="5" t="str">
        <f>IF($A1144&lt;&gt;"",IF(E$2&lt;&gt;"",INDEX('Instrument History'!$1:$1048576,CcyPerBase!$B1144,CcyPerBase!E$3) / $C1144,""),"")</f>
        <v/>
      </c>
      <c r="F1144" s="5" t="str">
        <f>IF($A1144&lt;&gt;"",IF(F$2&lt;&gt;"",INDEX('Instrument History'!$1:$1048576,CcyPerBase!$B1144,CcyPerBase!F$3) / $C1144,""),"")</f>
        <v/>
      </c>
      <c r="G1144" s="5" t="str">
        <f>IF($A1144&lt;&gt;"",IF(G$2&lt;&gt;"",INDEX('Instrument History'!$1:$1048576,CcyPerBase!$B1144,CcyPerBase!G$3) / $C1144,""),"")</f>
        <v/>
      </c>
      <c r="H1144" s="5" t="str">
        <f>IF($A1144&lt;&gt;"",IF(H$2&lt;&gt;"",INDEX('Instrument History'!$1:$1048576,CcyPerBase!$B1144,CcyPerBase!H$3) / $C1144,""),"")</f>
        <v/>
      </c>
      <c r="I1144" s="5" t="str">
        <f>IF($A1144&lt;&gt;"",IF(I$2&lt;&gt;"",INDEX('Instrument History'!$1:$1048576,CcyPerBase!$B1144,CcyPerBase!I$3) / $C1144,""),"")</f>
        <v/>
      </c>
      <c r="J1144" s="5" t="str">
        <f>IF($A1144&lt;&gt;"",IF(J$2&lt;&gt;"",INDEX('Instrument History'!$1:$1048576,CcyPerBase!$B1144,CcyPerBase!J$3) / $C1144,""),"")</f>
        <v/>
      </c>
      <c r="K1144" s="5" t="str">
        <f>IF($A1144&lt;&gt;"",IF(K$2&lt;&gt;"",INDEX('Instrument History'!$1:$1048576,CcyPerBase!$B1144,CcyPerBase!K$3) / $C1144,""),"")</f>
        <v/>
      </c>
      <c r="L1144" s="5" t="str">
        <f>IF($A1144&lt;&gt;"",IF(L$2&lt;&gt;"",INDEX('Instrument History'!$1:$1048576,CcyPerBase!$B1144,CcyPerBase!L$3) / $C1144,""),"")</f>
        <v/>
      </c>
      <c r="M1144" s="5" t="str">
        <f>IF($A1144&lt;&gt;"",IF(M$2&lt;&gt;"",INDEX('Instrument History'!$1:$1048576,CcyPerBase!$B1144,CcyPerBase!M$3) / $C1144,""),"")</f>
        <v/>
      </c>
      <c r="N1144" s="5" t="str">
        <f>IF($A1144&lt;&gt;"",IF(N$2&lt;&gt;"",INDEX('Instrument History'!$1:$1048576,CcyPerBase!$B1144,CcyPerBase!N$3) / $C1144,""),"")</f>
        <v/>
      </c>
      <c r="O1144" s="5" t="str">
        <f>IF($A1144&lt;&gt;"",IF(O$2&lt;&gt;"",INDEX('Instrument History'!$1:$1048576,CcyPerBase!$B1144,CcyPerBase!O$3) / $C1144,""),"")</f>
        <v/>
      </c>
      <c r="P1144" s="5" t="str">
        <f>IF($A1144&lt;&gt;"",IF(P$2&lt;&gt;"",INDEX('Instrument History'!$1:$1048576,CcyPerBase!$B1144,CcyPerBase!P$3) / $C1144,""),"")</f>
        <v/>
      </c>
      <c r="Q1144" s="5" t="str">
        <f>IF($A1144&lt;&gt;"",IF(Q$2&lt;&gt;"",INDEX('Instrument History'!$1:$1048576,CcyPerBase!$B1144,CcyPerBase!Q$3) / $C1144,""),"")</f>
        <v/>
      </c>
      <c r="R1144" s="5" t="str">
        <f>IF($A1144&lt;&gt;"",IF(R$2&lt;&gt;"",INDEX('Instrument History'!$1:$1048576,CcyPerBase!$B1144,CcyPerBase!R$3) / $C1144,""),"")</f>
        <v/>
      </c>
      <c r="S1144" s="5" t="str">
        <f>IF($A1144&lt;&gt;"",IF(S$2&lt;&gt;"",INDEX('Instrument History'!$1:$1048576,CcyPerBase!$B1144,CcyPerBase!S$3) / $C1144,""),"")</f>
        <v/>
      </c>
      <c r="T1144" s="5" t="str">
        <f>IF($A1144&lt;&gt;"",IF(T$2&lt;&gt;"",INDEX('Instrument History'!$1:$1048576,CcyPerBase!$B1144,CcyPerBase!T$3) / $C1144,""),"")</f>
        <v/>
      </c>
      <c r="U1144" s="5" t="str">
        <f>IF($A1144&lt;&gt;"",IF(U$2&lt;&gt;"",INDEX('Instrument History'!$1:$1048576,CcyPerBase!$B1144,CcyPerBase!U$3) / $C1144,""),"")</f>
        <v/>
      </c>
      <c r="V1144" s="5" t="str">
        <f>IF($A1144&lt;&gt;"",IF(V$2&lt;&gt;"",INDEX('Instrument History'!$1:$1048576,CcyPerBase!$B1144,CcyPerBase!V$3) / $C1144,""),"")</f>
        <v/>
      </c>
      <c r="W1144" s="5" t="str">
        <f>IF($A1144&lt;&gt;"",IF(W$2&lt;&gt;"",INDEX('Instrument History'!$1:$1048576,CcyPerBase!$B1144,CcyPerBase!W$3) / $C1144,""),"")</f>
        <v/>
      </c>
      <c r="X1144" s="5" t="str">
        <f>IF($A1144&lt;&gt;"",IF(X$2&lt;&gt;"",INDEX('Instrument History'!$1:$1048576,CcyPerBase!$B1144,CcyPerBase!X$3) / $C1144,""),"")</f>
        <v/>
      </c>
    </row>
    <row r="1145" spans="1:24">
      <c r="A1145" s="12" t="str">
        <f>IF(A1144&lt;&gt;"",IF(A1144=$B$3,"",'Instrument History'!A1142),"")</f>
        <v/>
      </c>
      <c r="B1145" t="str">
        <f t="shared" si="18"/>
        <v/>
      </c>
      <c r="C1145" s="5" t="str">
        <f>IF(A1145&lt;&gt;"",INDEX('Instrument History'!$1:$1048576,CcyPerBase!B1145,CcyPerBase!$B$2),"")</f>
        <v/>
      </c>
      <c r="D1145" s="5" t="str">
        <f>IF($A1145&lt;&gt;"",INDEX('Instrument History'!$1:$1048576,CcyPerBase!$B1145,CcyPerBase!D$3) / $C1145,"")</f>
        <v/>
      </c>
      <c r="E1145" s="5" t="str">
        <f>IF($A1145&lt;&gt;"",IF(E$2&lt;&gt;"",INDEX('Instrument History'!$1:$1048576,CcyPerBase!$B1145,CcyPerBase!E$3) / $C1145,""),"")</f>
        <v/>
      </c>
      <c r="F1145" s="5" t="str">
        <f>IF($A1145&lt;&gt;"",IF(F$2&lt;&gt;"",INDEX('Instrument History'!$1:$1048576,CcyPerBase!$B1145,CcyPerBase!F$3) / $C1145,""),"")</f>
        <v/>
      </c>
      <c r="G1145" s="5" t="str">
        <f>IF($A1145&lt;&gt;"",IF(G$2&lt;&gt;"",INDEX('Instrument History'!$1:$1048576,CcyPerBase!$B1145,CcyPerBase!G$3) / $C1145,""),"")</f>
        <v/>
      </c>
      <c r="H1145" s="5" t="str">
        <f>IF($A1145&lt;&gt;"",IF(H$2&lt;&gt;"",INDEX('Instrument History'!$1:$1048576,CcyPerBase!$B1145,CcyPerBase!H$3) / $C1145,""),"")</f>
        <v/>
      </c>
      <c r="I1145" s="5" t="str">
        <f>IF($A1145&lt;&gt;"",IF(I$2&lt;&gt;"",INDEX('Instrument History'!$1:$1048576,CcyPerBase!$B1145,CcyPerBase!I$3) / $C1145,""),"")</f>
        <v/>
      </c>
      <c r="J1145" s="5" t="str">
        <f>IF($A1145&lt;&gt;"",IF(J$2&lt;&gt;"",INDEX('Instrument History'!$1:$1048576,CcyPerBase!$B1145,CcyPerBase!J$3) / $C1145,""),"")</f>
        <v/>
      </c>
      <c r="K1145" s="5" t="str">
        <f>IF($A1145&lt;&gt;"",IF(K$2&lt;&gt;"",INDEX('Instrument History'!$1:$1048576,CcyPerBase!$B1145,CcyPerBase!K$3) / $C1145,""),"")</f>
        <v/>
      </c>
      <c r="L1145" s="5" t="str">
        <f>IF($A1145&lt;&gt;"",IF(L$2&lt;&gt;"",INDEX('Instrument History'!$1:$1048576,CcyPerBase!$B1145,CcyPerBase!L$3) / $C1145,""),"")</f>
        <v/>
      </c>
      <c r="M1145" s="5" t="str">
        <f>IF($A1145&lt;&gt;"",IF(M$2&lt;&gt;"",INDEX('Instrument History'!$1:$1048576,CcyPerBase!$B1145,CcyPerBase!M$3) / $C1145,""),"")</f>
        <v/>
      </c>
      <c r="N1145" s="5" t="str">
        <f>IF($A1145&lt;&gt;"",IF(N$2&lt;&gt;"",INDEX('Instrument History'!$1:$1048576,CcyPerBase!$B1145,CcyPerBase!N$3) / $C1145,""),"")</f>
        <v/>
      </c>
      <c r="O1145" s="5" t="str">
        <f>IF($A1145&lt;&gt;"",IF(O$2&lt;&gt;"",INDEX('Instrument History'!$1:$1048576,CcyPerBase!$B1145,CcyPerBase!O$3) / $C1145,""),"")</f>
        <v/>
      </c>
      <c r="P1145" s="5" t="str">
        <f>IF($A1145&lt;&gt;"",IF(P$2&lt;&gt;"",INDEX('Instrument History'!$1:$1048576,CcyPerBase!$B1145,CcyPerBase!P$3) / $C1145,""),"")</f>
        <v/>
      </c>
      <c r="Q1145" s="5" t="str">
        <f>IF($A1145&lt;&gt;"",IF(Q$2&lt;&gt;"",INDEX('Instrument History'!$1:$1048576,CcyPerBase!$B1145,CcyPerBase!Q$3) / $C1145,""),"")</f>
        <v/>
      </c>
      <c r="R1145" s="5" t="str">
        <f>IF($A1145&lt;&gt;"",IF(R$2&lt;&gt;"",INDEX('Instrument History'!$1:$1048576,CcyPerBase!$B1145,CcyPerBase!R$3) / $C1145,""),"")</f>
        <v/>
      </c>
      <c r="S1145" s="5" t="str">
        <f>IF($A1145&lt;&gt;"",IF(S$2&lt;&gt;"",INDEX('Instrument History'!$1:$1048576,CcyPerBase!$B1145,CcyPerBase!S$3) / $C1145,""),"")</f>
        <v/>
      </c>
      <c r="T1145" s="5" t="str">
        <f>IF($A1145&lt;&gt;"",IF(T$2&lt;&gt;"",INDEX('Instrument History'!$1:$1048576,CcyPerBase!$B1145,CcyPerBase!T$3) / $C1145,""),"")</f>
        <v/>
      </c>
      <c r="U1145" s="5" t="str">
        <f>IF($A1145&lt;&gt;"",IF(U$2&lt;&gt;"",INDEX('Instrument History'!$1:$1048576,CcyPerBase!$B1145,CcyPerBase!U$3) / $C1145,""),"")</f>
        <v/>
      </c>
      <c r="V1145" s="5" t="str">
        <f>IF($A1145&lt;&gt;"",IF(V$2&lt;&gt;"",INDEX('Instrument History'!$1:$1048576,CcyPerBase!$B1145,CcyPerBase!V$3) / $C1145,""),"")</f>
        <v/>
      </c>
      <c r="W1145" s="5" t="str">
        <f>IF($A1145&lt;&gt;"",IF(W$2&lt;&gt;"",INDEX('Instrument History'!$1:$1048576,CcyPerBase!$B1145,CcyPerBase!W$3) / $C1145,""),"")</f>
        <v/>
      </c>
      <c r="X1145" s="5" t="str">
        <f>IF($A1145&lt;&gt;"",IF(X$2&lt;&gt;"",INDEX('Instrument History'!$1:$1048576,CcyPerBase!$B1145,CcyPerBase!X$3) / $C1145,""),"")</f>
        <v/>
      </c>
    </row>
    <row r="1146" spans="1:24">
      <c r="A1146" s="12" t="str">
        <f>IF(A1145&lt;&gt;"",IF(A1145=$B$3,"",'Instrument History'!A1143),"")</f>
        <v/>
      </c>
      <c r="B1146" t="str">
        <f t="shared" si="18"/>
        <v/>
      </c>
      <c r="C1146" s="5" t="str">
        <f>IF(A1146&lt;&gt;"",INDEX('Instrument History'!$1:$1048576,CcyPerBase!B1146,CcyPerBase!$B$2),"")</f>
        <v/>
      </c>
      <c r="D1146" s="5" t="str">
        <f>IF($A1146&lt;&gt;"",INDEX('Instrument History'!$1:$1048576,CcyPerBase!$B1146,CcyPerBase!D$3) / $C1146,"")</f>
        <v/>
      </c>
      <c r="E1146" s="5" t="str">
        <f>IF($A1146&lt;&gt;"",IF(E$2&lt;&gt;"",INDEX('Instrument History'!$1:$1048576,CcyPerBase!$B1146,CcyPerBase!E$3) / $C1146,""),"")</f>
        <v/>
      </c>
      <c r="F1146" s="5" t="str">
        <f>IF($A1146&lt;&gt;"",IF(F$2&lt;&gt;"",INDEX('Instrument History'!$1:$1048576,CcyPerBase!$B1146,CcyPerBase!F$3) / $C1146,""),"")</f>
        <v/>
      </c>
      <c r="G1146" s="5" t="str">
        <f>IF($A1146&lt;&gt;"",IF(G$2&lt;&gt;"",INDEX('Instrument History'!$1:$1048576,CcyPerBase!$B1146,CcyPerBase!G$3) / $C1146,""),"")</f>
        <v/>
      </c>
      <c r="H1146" s="5" t="str">
        <f>IF($A1146&lt;&gt;"",IF(H$2&lt;&gt;"",INDEX('Instrument History'!$1:$1048576,CcyPerBase!$B1146,CcyPerBase!H$3) / $C1146,""),"")</f>
        <v/>
      </c>
      <c r="I1146" s="5" t="str">
        <f>IF($A1146&lt;&gt;"",IF(I$2&lt;&gt;"",INDEX('Instrument History'!$1:$1048576,CcyPerBase!$B1146,CcyPerBase!I$3) / $C1146,""),"")</f>
        <v/>
      </c>
      <c r="J1146" s="5" t="str">
        <f>IF($A1146&lt;&gt;"",IF(J$2&lt;&gt;"",INDEX('Instrument History'!$1:$1048576,CcyPerBase!$B1146,CcyPerBase!J$3) / $C1146,""),"")</f>
        <v/>
      </c>
      <c r="K1146" s="5" t="str">
        <f>IF($A1146&lt;&gt;"",IF(K$2&lt;&gt;"",INDEX('Instrument History'!$1:$1048576,CcyPerBase!$B1146,CcyPerBase!K$3) / $C1146,""),"")</f>
        <v/>
      </c>
      <c r="L1146" s="5" t="str">
        <f>IF($A1146&lt;&gt;"",IF(L$2&lt;&gt;"",INDEX('Instrument History'!$1:$1048576,CcyPerBase!$B1146,CcyPerBase!L$3) / $C1146,""),"")</f>
        <v/>
      </c>
      <c r="M1146" s="5" t="str">
        <f>IF($A1146&lt;&gt;"",IF(M$2&lt;&gt;"",INDEX('Instrument History'!$1:$1048576,CcyPerBase!$B1146,CcyPerBase!M$3) / $C1146,""),"")</f>
        <v/>
      </c>
      <c r="N1146" s="5" t="str">
        <f>IF($A1146&lt;&gt;"",IF(N$2&lt;&gt;"",INDEX('Instrument History'!$1:$1048576,CcyPerBase!$B1146,CcyPerBase!N$3) / $C1146,""),"")</f>
        <v/>
      </c>
      <c r="O1146" s="5" t="str">
        <f>IF($A1146&lt;&gt;"",IF(O$2&lt;&gt;"",INDEX('Instrument History'!$1:$1048576,CcyPerBase!$B1146,CcyPerBase!O$3) / $C1146,""),"")</f>
        <v/>
      </c>
      <c r="P1146" s="5" t="str">
        <f>IF($A1146&lt;&gt;"",IF(P$2&lt;&gt;"",INDEX('Instrument History'!$1:$1048576,CcyPerBase!$B1146,CcyPerBase!P$3) / $C1146,""),"")</f>
        <v/>
      </c>
      <c r="Q1146" s="5" t="str">
        <f>IF($A1146&lt;&gt;"",IF(Q$2&lt;&gt;"",INDEX('Instrument History'!$1:$1048576,CcyPerBase!$B1146,CcyPerBase!Q$3) / $C1146,""),"")</f>
        <v/>
      </c>
      <c r="R1146" s="5" t="str">
        <f>IF($A1146&lt;&gt;"",IF(R$2&lt;&gt;"",INDEX('Instrument History'!$1:$1048576,CcyPerBase!$B1146,CcyPerBase!R$3) / $C1146,""),"")</f>
        <v/>
      </c>
      <c r="S1146" s="5" t="str">
        <f>IF($A1146&lt;&gt;"",IF(S$2&lt;&gt;"",INDEX('Instrument History'!$1:$1048576,CcyPerBase!$B1146,CcyPerBase!S$3) / $C1146,""),"")</f>
        <v/>
      </c>
      <c r="T1146" s="5" t="str">
        <f>IF($A1146&lt;&gt;"",IF(T$2&lt;&gt;"",INDEX('Instrument History'!$1:$1048576,CcyPerBase!$B1146,CcyPerBase!T$3) / $C1146,""),"")</f>
        <v/>
      </c>
      <c r="U1146" s="5" t="str">
        <f>IF($A1146&lt;&gt;"",IF(U$2&lt;&gt;"",INDEX('Instrument History'!$1:$1048576,CcyPerBase!$B1146,CcyPerBase!U$3) / $C1146,""),"")</f>
        <v/>
      </c>
      <c r="V1146" s="5" t="str">
        <f>IF($A1146&lt;&gt;"",IF(V$2&lt;&gt;"",INDEX('Instrument History'!$1:$1048576,CcyPerBase!$B1146,CcyPerBase!V$3) / $C1146,""),"")</f>
        <v/>
      </c>
      <c r="W1146" s="5" t="str">
        <f>IF($A1146&lt;&gt;"",IF(W$2&lt;&gt;"",INDEX('Instrument History'!$1:$1048576,CcyPerBase!$B1146,CcyPerBase!W$3) / $C1146,""),"")</f>
        <v/>
      </c>
      <c r="X1146" s="5" t="str">
        <f>IF($A1146&lt;&gt;"",IF(X$2&lt;&gt;"",INDEX('Instrument History'!$1:$1048576,CcyPerBase!$B1146,CcyPerBase!X$3) / $C1146,""),"")</f>
        <v/>
      </c>
    </row>
    <row r="1147" spans="1:24">
      <c r="A1147" s="12" t="str">
        <f>IF(A1146&lt;&gt;"",IF(A1146=$B$3,"",'Instrument History'!A1144),"")</f>
        <v/>
      </c>
      <c r="B1147" t="str">
        <f t="shared" si="18"/>
        <v/>
      </c>
      <c r="C1147" s="5" t="str">
        <f>IF(A1147&lt;&gt;"",INDEX('Instrument History'!$1:$1048576,CcyPerBase!B1147,CcyPerBase!$B$2),"")</f>
        <v/>
      </c>
      <c r="D1147" s="5" t="str">
        <f>IF($A1147&lt;&gt;"",INDEX('Instrument History'!$1:$1048576,CcyPerBase!$B1147,CcyPerBase!D$3) / $C1147,"")</f>
        <v/>
      </c>
      <c r="E1147" s="5" t="str">
        <f>IF($A1147&lt;&gt;"",IF(E$2&lt;&gt;"",INDEX('Instrument History'!$1:$1048576,CcyPerBase!$B1147,CcyPerBase!E$3) / $C1147,""),"")</f>
        <v/>
      </c>
      <c r="F1147" s="5" t="str">
        <f>IF($A1147&lt;&gt;"",IF(F$2&lt;&gt;"",INDEX('Instrument History'!$1:$1048576,CcyPerBase!$B1147,CcyPerBase!F$3) / $C1147,""),"")</f>
        <v/>
      </c>
      <c r="G1147" s="5" t="str">
        <f>IF($A1147&lt;&gt;"",IF(G$2&lt;&gt;"",INDEX('Instrument History'!$1:$1048576,CcyPerBase!$B1147,CcyPerBase!G$3) / $C1147,""),"")</f>
        <v/>
      </c>
      <c r="H1147" s="5" t="str">
        <f>IF($A1147&lt;&gt;"",IF(H$2&lt;&gt;"",INDEX('Instrument History'!$1:$1048576,CcyPerBase!$B1147,CcyPerBase!H$3) / $C1147,""),"")</f>
        <v/>
      </c>
      <c r="I1147" s="5" t="str">
        <f>IF($A1147&lt;&gt;"",IF(I$2&lt;&gt;"",INDEX('Instrument History'!$1:$1048576,CcyPerBase!$B1147,CcyPerBase!I$3) / $C1147,""),"")</f>
        <v/>
      </c>
      <c r="J1147" s="5" t="str">
        <f>IF($A1147&lt;&gt;"",IF(J$2&lt;&gt;"",INDEX('Instrument History'!$1:$1048576,CcyPerBase!$B1147,CcyPerBase!J$3) / $C1147,""),"")</f>
        <v/>
      </c>
      <c r="K1147" s="5" t="str">
        <f>IF($A1147&lt;&gt;"",IF(K$2&lt;&gt;"",INDEX('Instrument History'!$1:$1048576,CcyPerBase!$B1147,CcyPerBase!K$3) / $C1147,""),"")</f>
        <v/>
      </c>
      <c r="L1147" s="5" t="str">
        <f>IF($A1147&lt;&gt;"",IF(L$2&lt;&gt;"",INDEX('Instrument History'!$1:$1048576,CcyPerBase!$B1147,CcyPerBase!L$3) / $C1147,""),"")</f>
        <v/>
      </c>
      <c r="M1147" s="5" t="str">
        <f>IF($A1147&lt;&gt;"",IF(M$2&lt;&gt;"",INDEX('Instrument History'!$1:$1048576,CcyPerBase!$B1147,CcyPerBase!M$3) / $C1147,""),"")</f>
        <v/>
      </c>
      <c r="N1147" s="5" t="str">
        <f>IF($A1147&lt;&gt;"",IF(N$2&lt;&gt;"",INDEX('Instrument History'!$1:$1048576,CcyPerBase!$B1147,CcyPerBase!N$3) / $C1147,""),"")</f>
        <v/>
      </c>
      <c r="O1147" s="5" t="str">
        <f>IF($A1147&lt;&gt;"",IF(O$2&lt;&gt;"",INDEX('Instrument History'!$1:$1048576,CcyPerBase!$B1147,CcyPerBase!O$3) / $C1147,""),"")</f>
        <v/>
      </c>
      <c r="P1147" s="5" t="str">
        <f>IF($A1147&lt;&gt;"",IF(P$2&lt;&gt;"",INDEX('Instrument History'!$1:$1048576,CcyPerBase!$B1147,CcyPerBase!P$3) / $C1147,""),"")</f>
        <v/>
      </c>
      <c r="Q1147" s="5" t="str">
        <f>IF($A1147&lt;&gt;"",IF(Q$2&lt;&gt;"",INDEX('Instrument History'!$1:$1048576,CcyPerBase!$B1147,CcyPerBase!Q$3) / $C1147,""),"")</f>
        <v/>
      </c>
      <c r="R1147" s="5" t="str">
        <f>IF($A1147&lt;&gt;"",IF(R$2&lt;&gt;"",INDEX('Instrument History'!$1:$1048576,CcyPerBase!$B1147,CcyPerBase!R$3) / $C1147,""),"")</f>
        <v/>
      </c>
      <c r="S1147" s="5" t="str">
        <f>IF($A1147&lt;&gt;"",IF(S$2&lt;&gt;"",INDEX('Instrument History'!$1:$1048576,CcyPerBase!$B1147,CcyPerBase!S$3) / $C1147,""),"")</f>
        <v/>
      </c>
      <c r="T1147" s="5" t="str">
        <f>IF($A1147&lt;&gt;"",IF(T$2&lt;&gt;"",INDEX('Instrument History'!$1:$1048576,CcyPerBase!$B1147,CcyPerBase!T$3) / $C1147,""),"")</f>
        <v/>
      </c>
      <c r="U1147" s="5" t="str">
        <f>IF($A1147&lt;&gt;"",IF(U$2&lt;&gt;"",INDEX('Instrument History'!$1:$1048576,CcyPerBase!$B1147,CcyPerBase!U$3) / $C1147,""),"")</f>
        <v/>
      </c>
      <c r="V1147" s="5" t="str">
        <f>IF($A1147&lt;&gt;"",IF(V$2&lt;&gt;"",INDEX('Instrument History'!$1:$1048576,CcyPerBase!$B1147,CcyPerBase!V$3) / $C1147,""),"")</f>
        <v/>
      </c>
      <c r="W1147" s="5" t="str">
        <f>IF($A1147&lt;&gt;"",IF(W$2&lt;&gt;"",INDEX('Instrument History'!$1:$1048576,CcyPerBase!$B1147,CcyPerBase!W$3) / $C1147,""),"")</f>
        <v/>
      </c>
      <c r="X1147" s="5" t="str">
        <f>IF($A1147&lt;&gt;"",IF(X$2&lt;&gt;"",INDEX('Instrument History'!$1:$1048576,CcyPerBase!$B1147,CcyPerBase!X$3) / $C1147,""),"")</f>
        <v/>
      </c>
    </row>
    <row r="1148" spans="1:24">
      <c r="A1148" s="12" t="str">
        <f>IF(A1147&lt;&gt;"",IF(A1147=$B$3,"",'Instrument History'!A1145),"")</f>
        <v/>
      </c>
      <c r="B1148" t="str">
        <f t="shared" si="18"/>
        <v/>
      </c>
      <c r="C1148" s="5" t="str">
        <f>IF(A1148&lt;&gt;"",INDEX('Instrument History'!$1:$1048576,CcyPerBase!B1148,CcyPerBase!$B$2),"")</f>
        <v/>
      </c>
      <c r="D1148" s="5" t="str">
        <f>IF($A1148&lt;&gt;"",INDEX('Instrument History'!$1:$1048576,CcyPerBase!$B1148,CcyPerBase!D$3) / $C1148,"")</f>
        <v/>
      </c>
      <c r="E1148" s="5" t="str">
        <f>IF($A1148&lt;&gt;"",IF(E$2&lt;&gt;"",INDEX('Instrument History'!$1:$1048576,CcyPerBase!$B1148,CcyPerBase!E$3) / $C1148,""),"")</f>
        <v/>
      </c>
      <c r="F1148" s="5" t="str">
        <f>IF($A1148&lt;&gt;"",IF(F$2&lt;&gt;"",INDEX('Instrument History'!$1:$1048576,CcyPerBase!$B1148,CcyPerBase!F$3) / $C1148,""),"")</f>
        <v/>
      </c>
      <c r="G1148" s="5" t="str">
        <f>IF($A1148&lt;&gt;"",IF(G$2&lt;&gt;"",INDEX('Instrument History'!$1:$1048576,CcyPerBase!$B1148,CcyPerBase!G$3) / $C1148,""),"")</f>
        <v/>
      </c>
      <c r="H1148" s="5" t="str">
        <f>IF($A1148&lt;&gt;"",IF(H$2&lt;&gt;"",INDEX('Instrument History'!$1:$1048576,CcyPerBase!$B1148,CcyPerBase!H$3) / $C1148,""),"")</f>
        <v/>
      </c>
      <c r="I1148" s="5" t="str">
        <f>IF($A1148&lt;&gt;"",IF(I$2&lt;&gt;"",INDEX('Instrument History'!$1:$1048576,CcyPerBase!$B1148,CcyPerBase!I$3) / $C1148,""),"")</f>
        <v/>
      </c>
      <c r="J1148" s="5" t="str">
        <f>IF($A1148&lt;&gt;"",IF(J$2&lt;&gt;"",INDEX('Instrument History'!$1:$1048576,CcyPerBase!$B1148,CcyPerBase!J$3) / $C1148,""),"")</f>
        <v/>
      </c>
      <c r="K1148" s="5" t="str">
        <f>IF($A1148&lt;&gt;"",IF(K$2&lt;&gt;"",INDEX('Instrument History'!$1:$1048576,CcyPerBase!$B1148,CcyPerBase!K$3) / $C1148,""),"")</f>
        <v/>
      </c>
      <c r="L1148" s="5" t="str">
        <f>IF($A1148&lt;&gt;"",IF(L$2&lt;&gt;"",INDEX('Instrument History'!$1:$1048576,CcyPerBase!$B1148,CcyPerBase!L$3) / $C1148,""),"")</f>
        <v/>
      </c>
      <c r="M1148" s="5" t="str">
        <f>IF($A1148&lt;&gt;"",IF(M$2&lt;&gt;"",INDEX('Instrument History'!$1:$1048576,CcyPerBase!$B1148,CcyPerBase!M$3) / $C1148,""),"")</f>
        <v/>
      </c>
      <c r="N1148" s="5" t="str">
        <f>IF($A1148&lt;&gt;"",IF(N$2&lt;&gt;"",INDEX('Instrument History'!$1:$1048576,CcyPerBase!$B1148,CcyPerBase!N$3) / $C1148,""),"")</f>
        <v/>
      </c>
      <c r="O1148" s="5" t="str">
        <f>IF($A1148&lt;&gt;"",IF(O$2&lt;&gt;"",INDEX('Instrument History'!$1:$1048576,CcyPerBase!$B1148,CcyPerBase!O$3) / $C1148,""),"")</f>
        <v/>
      </c>
      <c r="P1148" s="5" t="str">
        <f>IF($A1148&lt;&gt;"",IF(P$2&lt;&gt;"",INDEX('Instrument History'!$1:$1048576,CcyPerBase!$B1148,CcyPerBase!P$3) / $C1148,""),"")</f>
        <v/>
      </c>
      <c r="Q1148" s="5" t="str">
        <f>IF($A1148&lt;&gt;"",IF(Q$2&lt;&gt;"",INDEX('Instrument History'!$1:$1048576,CcyPerBase!$B1148,CcyPerBase!Q$3) / $C1148,""),"")</f>
        <v/>
      </c>
      <c r="R1148" s="5" t="str">
        <f>IF($A1148&lt;&gt;"",IF(R$2&lt;&gt;"",INDEX('Instrument History'!$1:$1048576,CcyPerBase!$B1148,CcyPerBase!R$3) / $C1148,""),"")</f>
        <v/>
      </c>
      <c r="S1148" s="5" t="str">
        <f>IF($A1148&lt;&gt;"",IF(S$2&lt;&gt;"",INDEX('Instrument History'!$1:$1048576,CcyPerBase!$B1148,CcyPerBase!S$3) / $C1148,""),"")</f>
        <v/>
      </c>
      <c r="T1148" s="5" t="str">
        <f>IF($A1148&lt;&gt;"",IF(T$2&lt;&gt;"",INDEX('Instrument History'!$1:$1048576,CcyPerBase!$B1148,CcyPerBase!T$3) / $C1148,""),"")</f>
        <v/>
      </c>
      <c r="U1148" s="5" t="str">
        <f>IF($A1148&lt;&gt;"",IF(U$2&lt;&gt;"",INDEX('Instrument History'!$1:$1048576,CcyPerBase!$B1148,CcyPerBase!U$3) / $C1148,""),"")</f>
        <v/>
      </c>
      <c r="V1148" s="5" t="str">
        <f>IF($A1148&lt;&gt;"",IF(V$2&lt;&gt;"",INDEX('Instrument History'!$1:$1048576,CcyPerBase!$B1148,CcyPerBase!V$3) / $C1148,""),"")</f>
        <v/>
      </c>
      <c r="W1148" s="5" t="str">
        <f>IF($A1148&lt;&gt;"",IF(W$2&lt;&gt;"",INDEX('Instrument History'!$1:$1048576,CcyPerBase!$B1148,CcyPerBase!W$3) / $C1148,""),"")</f>
        <v/>
      </c>
      <c r="X1148" s="5" t="str">
        <f>IF($A1148&lt;&gt;"",IF(X$2&lt;&gt;"",INDEX('Instrument History'!$1:$1048576,CcyPerBase!$B1148,CcyPerBase!X$3) / $C1148,""),"")</f>
        <v/>
      </c>
    </row>
    <row r="1149" spans="1:24">
      <c r="A1149" s="12" t="str">
        <f>IF(A1148&lt;&gt;"",IF(A1148=$B$3,"",'Instrument History'!A1146),"")</f>
        <v/>
      </c>
      <c r="B1149" t="str">
        <f t="shared" si="18"/>
        <v/>
      </c>
      <c r="C1149" s="5" t="str">
        <f>IF(A1149&lt;&gt;"",INDEX('Instrument History'!$1:$1048576,CcyPerBase!B1149,CcyPerBase!$B$2),"")</f>
        <v/>
      </c>
      <c r="D1149" s="5" t="str">
        <f>IF($A1149&lt;&gt;"",INDEX('Instrument History'!$1:$1048576,CcyPerBase!$B1149,CcyPerBase!D$3) / $C1149,"")</f>
        <v/>
      </c>
      <c r="E1149" s="5" t="str">
        <f>IF($A1149&lt;&gt;"",IF(E$2&lt;&gt;"",INDEX('Instrument History'!$1:$1048576,CcyPerBase!$B1149,CcyPerBase!E$3) / $C1149,""),"")</f>
        <v/>
      </c>
      <c r="F1149" s="5" t="str">
        <f>IF($A1149&lt;&gt;"",IF(F$2&lt;&gt;"",INDEX('Instrument History'!$1:$1048576,CcyPerBase!$B1149,CcyPerBase!F$3) / $C1149,""),"")</f>
        <v/>
      </c>
      <c r="G1149" s="5" t="str">
        <f>IF($A1149&lt;&gt;"",IF(G$2&lt;&gt;"",INDEX('Instrument History'!$1:$1048576,CcyPerBase!$B1149,CcyPerBase!G$3) / $C1149,""),"")</f>
        <v/>
      </c>
      <c r="H1149" s="5" t="str">
        <f>IF($A1149&lt;&gt;"",IF(H$2&lt;&gt;"",INDEX('Instrument History'!$1:$1048576,CcyPerBase!$B1149,CcyPerBase!H$3) / $C1149,""),"")</f>
        <v/>
      </c>
      <c r="I1149" s="5" t="str">
        <f>IF($A1149&lt;&gt;"",IF(I$2&lt;&gt;"",INDEX('Instrument History'!$1:$1048576,CcyPerBase!$B1149,CcyPerBase!I$3) / $C1149,""),"")</f>
        <v/>
      </c>
      <c r="J1149" s="5" t="str">
        <f>IF($A1149&lt;&gt;"",IF(J$2&lt;&gt;"",INDEX('Instrument History'!$1:$1048576,CcyPerBase!$B1149,CcyPerBase!J$3) / $C1149,""),"")</f>
        <v/>
      </c>
      <c r="K1149" s="5" t="str">
        <f>IF($A1149&lt;&gt;"",IF(K$2&lt;&gt;"",INDEX('Instrument History'!$1:$1048576,CcyPerBase!$B1149,CcyPerBase!K$3) / $C1149,""),"")</f>
        <v/>
      </c>
      <c r="L1149" s="5" t="str">
        <f>IF($A1149&lt;&gt;"",IF(L$2&lt;&gt;"",INDEX('Instrument History'!$1:$1048576,CcyPerBase!$B1149,CcyPerBase!L$3) / $C1149,""),"")</f>
        <v/>
      </c>
      <c r="M1149" s="5" t="str">
        <f>IF($A1149&lt;&gt;"",IF(M$2&lt;&gt;"",INDEX('Instrument History'!$1:$1048576,CcyPerBase!$B1149,CcyPerBase!M$3) / $C1149,""),"")</f>
        <v/>
      </c>
      <c r="N1149" s="5" t="str">
        <f>IF($A1149&lt;&gt;"",IF(N$2&lt;&gt;"",INDEX('Instrument History'!$1:$1048576,CcyPerBase!$B1149,CcyPerBase!N$3) / $C1149,""),"")</f>
        <v/>
      </c>
      <c r="O1149" s="5" t="str">
        <f>IF($A1149&lt;&gt;"",IF(O$2&lt;&gt;"",INDEX('Instrument History'!$1:$1048576,CcyPerBase!$B1149,CcyPerBase!O$3) / $C1149,""),"")</f>
        <v/>
      </c>
      <c r="P1149" s="5" t="str">
        <f>IF($A1149&lt;&gt;"",IF(P$2&lt;&gt;"",INDEX('Instrument History'!$1:$1048576,CcyPerBase!$B1149,CcyPerBase!P$3) / $C1149,""),"")</f>
        <v/>
      </c>
      <c r="Q1149" s="5" t="str">
        <f>IF($A1149&lt;&gt;"",IF(Q$2&lt;&gt;"",INDEX('Instrument History'!$1:$1048576,CcyPerBase!$B1149,CcyPerBase!Q$3) / $C1149,""),"")</f>
        <v/>
      </c>
      <c r="R1149" s="5" t="str">
        <f>IF($A1149&lt;&gt;"",IF(R$2&lt;&gt;"",INDEX('Instrument History'!$1:$1048576,CcyPerBase!$B1149,CcyPerBase!R$3) / $C1149,""),"")</f>
        <v/>
      </c>
      <c r="S1149" s="5" t="str">
        <f>IF($A1149&lt;&gt;"",IF(S$2&lt;&gt;"",INDEX('Instrument History'!$1:$1048576,CcyPerBase!$B1149,CcyPerBase!S$3) / $C1149,""),"")</f>
        <v/>
      </c>
      <c r="T1149" s="5" t="str">
        <f>IF($A1149&lt;&gt;"",IF(T$2&lt;&gt;"",INDEX('Instrument History'!$1:$1048576,CcyPerBase!$B1149,CcyPerBase!T$3) / $C1149,""),"")</f>
        <v/>
      </c>
      <c r="U1149" s="5" t="str">
        <f>IF($A1149&lt;&gt;"",IF(U$2&lt;&gt;"",INDEX('Instrument History'!$1:$1048576,CcyPerBase!$B1149,CcyPerBase!U$3) / $C1149,""),"")</f>
        <v/>
      </c>
      <c r="V1149" s="5" t="str">
        <f>IF($A1149&lt;&gt;"",IF(V$2&lt;&gt;"",INDEX('Instrument History'!$1:$1048576,CcyPerBase!$B1149,CcyPerBase!V$3) / $C1149,""),"")</f>
        <v/>
      </c>
      <c r="W1149" s="5" t="str">
        <f>IF($A1149&lt;&gt;"",IF(W$2&lt;&gt;"",INDEX('Instrument History'!$1:$1048576,CcyPerBase!$B1149,CcyPerBase!W$3) / $C1149,""),"")</f>
        <v/>
      </c>
      <c r="X1149" s="5" t="str">
        <f>IF($A1149&lt;&gt;"",IF(X$2&lt;&gt;"",INDEX('Instrument History'!$1:$1048576,CcyPerBase!$B1149,CcyPerBase!X$3) / $C1149,""),"")</f>
        <v/>
      </c>
    </row>
    <row r="1150" spans="1:24">
      <c r="A1150" s="12" t="str">
        <f>IF(A1149&lt;&gt;"",IF(A1149=$B$3,"",'Instrument History'!A1147),"")</f>
        <v/>
      </c>
      <c r="B1150" t="str">
        <f t="shared" si="18"/>
        <v/>
      </c>
      <c r="C1150" s="5" t="str">
        <f>IF(A1150&lt;&gt;"",INDEX('Instrument History'!$1:$1048576,CcyPerBase!B1150,CcyPerBase!$B$2),"")</f>
        <v/>
      </c>
      <c r="D1150" s="5" t="str">
        <f>IF($A1150&lt;&gt;"",INDEX('Instrument History'!$1:$1048576,CcyPerBase!$B1150,CcyPerBase!D$3) / $C1150,"")</f>
        <v/>
      </c>
      <c r="E1150" s="5" t="str">
        <f>IF($A1150&lt;&gt;"",IF(E$2&lt;&gt;"",INDEX('Instrument History'!$1:$1048576,CcyPerBase!$B1150,CcyPerBase!E$3) / $C1150,""),"")</f>
        <v/>
      </c>
      <c r="F1150" s="5" t="str">
        <f>IF($A1150&lt;&gt;"",IF(F$2&lt;&gt;"",INDEX('Instrument History'!$1:$1048576,CcyPerBase!$B1150,CcyPerBase!F$3) / $C1150,""),"")</f>
        <v/>
      </c>
      <c r="G1150" s="5" t="str">
        <f>IF($A1150&lt;&gt;"",IF(G$2&lt;&gt;"",INDEX('Instrument History'!$1:$1048576,CcyPerBase!$B1150,CcyPerBase!G$3) / $C1150,""),"")</f>
        <v/>
      </c>
      <c r="H1150" s="5" t="str">
        <f>IF($A1150&lt;&gt;"",IF(H$2&lt;&gt;"",INDEX('Instrument History'!$1:$1048576,CcyPerBase!$B1150,CcyPerBase!H$3) / $C1150,""),"")</f>
        <v/>
      </c>
      <c r="I1150" s="5" t="str">
        <f>IF($A1150&lt;&gt;"",IF(I$2&lt;&gt;"",INDEX('Instrument History'!$1:$1048576,CcyPerBase!$B1150,CcyPerBase!I$3) / $C1150,""),"")</f>
        <v/>
      </c>
      <c r="J1150" s="5" t="str">
        <f>IF($A1150&lt;&gt;"",IF(J$2&lt;&gt;"",INDEX('Instrument History'!$1:$1048576,CcyPerBase!$B1150,CcyPerBase!J$3) / $C1150,""),"")</f>
        <v/>
      </c>
      <c r="K1150" s="5" t="str">
        <f>IF($A1150&lt;&gt;"",IF(K$2&lt;&gt;"",INDEX('Instrument History'!$1:$1048576,CcyPerBase!$B1150,CcyPerBase!K$3) / $C1150,""),"")</f>
        <v/>
      </c>
      <c r="L1150" s="5" t="str">
        <f>IF($A1150&lt;&gt;"",IF(L$2&lt;&gt;"",INDEX('Instrument History'!$1:$1048576,CcyPerBase!$B1150,CcyPerBase!L$3) / $C1150,""),"")</f>
        <v/>
      </c>
      <c r="M1150" s="5" t="str">
        <f>IF($A1150&lt;&gt;"",IF(M$2&lt;&gt;"",INDEX('Instrument History'!$1:$1048576,CcyPerBase!$B1150,CcyPerBase!M$3) / $C1150,""),"")</f>
        <v/>
      </c>
      <c r="N1150" s="5" t="str">
        <f>IF($A1150&lt;&gt;"",IF(N$2&lt;&gt;"",INDEX('Instrument History'!$1:$1048576,CcyPerBase!$B1150,CcyPerBase!N$3) / $C1150,""),"")</f>
        <v/>
      </c>
      <c r="O1150" s="5" t="str">
        <f>IF($A1150&lt;&gt;"",IF(O$2&lt;&gt;"",INDEX('Instrument History'!$1:$1048576,CcyPerBase!$B1150,CcyPerBase!O$3) / $C1150,""),"")</f>
        <v/>
      </c>
      <c r="P1150" s="5" t="str">
        <f>IF($A1150&lt;&gt;"",IF(P$2&lt;&gt;"",INDEX('Instrument History'!$1:$1048576,CcyPerBase!$B1150,CcyPerBase!P$3) / $C1150,""),"")</f>
        <v/>
      </c>
      <c r="Q1150" s="5" t="str">
        <f>IF($A1150&lt;&gt;"",IF(Q$2&lt;&gt;"",INDEX('Instrument History'!$1:$1048576,CcyPerBase!$B1150,CcyPerBase!Q$3) / $C1150,""),"")</f>
        <v/>
      </c>
      <c r="R1150" s="5" t="str">
        <f>IF($A1150&lt;&gt;"",IF(R$2&lt;&gt;"",INDEX('Instrument History'!$1:$1048576,CcyPerBase!$B1150,CcyPerBase!R$3) / $C1150,""),"")</f>
        <v/>
      </c>
      <c r="S1150" s="5" t="str">
        <f>IF($A1150&lt;&gt;"",IF(S$2&lt;&gt;"",INDEX('Instrument History'!$1:$1048576,CcyPerBase!$B1150,CcyPerBase!S$3) / $C1150,""),"")</f>
        <v/>
      </c>
      <c r="T1150" s="5" t="str">
        <f>IF($A1150&lt;&gt;"",IF(T$2&lt;&gt;"",INDEX('Instrument History'!$1:$1048576,CcyPerBase!$B1150,CcyPerBase!T$3) / $C1150,""),"")</f>
        <v/>
      </c>
      <c r="U1150" s="5" t="str">
        <f>IF($A1150&lt;&gt;"",IF(U$2&lt;&gt;"",INDEX('Instrument History'!$1:$1048576,CcyPerBase!$B1150,CcyPerBase!U$3) / $C1150,""),"")</f>
        <v/>
      </c>
      <c r="V1150" s="5" t="str">
        <f>IF($A1150&lt;&gt;"",IF(V$2&lt;&gt;"",INDEX('Instrument History'!$1:$1048576,CcyPerBase!$B1150,CcyPerBase!V$3) / $C1150,""),"")</f>
        <v/>
      </c>
      <c r="W1150" s="5" t="str">
        <f>IF($A1150&lt;&gt;"",IF(W$2&lt;&gt;"",INDEX('Instrument History'!$1:$1048576,CcyPerBase!$B1150,CcyPerBase!W$3) / $C1150,""),"")</f>
        <v/>
      </c>
      <c r="X1150" s="5" t="str">
        <f>IF($A1150&lt;&gt;"",IF(X$2&lt;&gt;"",INDEX('Instrument History'!$1:$1048576,CcyPerBase!$B1150,CcyPerBase!X$3) / $C1150,""),"")</f>
        <v/>
      </c>
    </row>
    <row r="1151" spans="1:24">
      <c r="A1151" s="12" t="str">
        <f>IF(A1150&lt;&gt;"",IF(A1150=$B$3,"",'Instrument History'!A1148),"")</f>
        <v/>
      </c>
      <c r="B1151" t="str">
        <f t="shared" si="18"/>
        <v/>
      </c>
      <c r="C1151" s="5" t="str">
        <f>IF(A1151&lt;&gt;"",INDEX('Instrument History'!$1:$1048576,CcyPerBase!B1151,CcyPerBase!$B$2),"")</f>
        <v/>
      </c>
      <c r="D1151" s="5" t="str">
        <f>IF($A1151&lt;&gt;"",INDEX('Instrument History'!$1:$1048576,CcyPerBase!$B1151,CcyPerBase!D$3) / $C1151,"")</f>
        <v/>
      </c>
      <c r="E1151" s="5" t="str">
        <f>IF($A1151&lt;&gt;"",IF(E$2&lt;&gt;"",INDEX('Instrument History'!$1:$1048576,CcyPerBase!$B1151,CcyPerBase!E$3) / $C1151,""),"")</f>
        <v/>
      </c>
      <c r="F1151" s="5" t="str">
        <f>IF($A1151&lt;&gt;"",IF(F$2&lt;&gt;"",INDEX('Instrument History'!$1:$1048576,CcyPerBase!$B1151,CcyPerBase!F$3) / $C1151,""),"")</f>
        <v/>
      </c>
      <c r="G1151" s="5" t="str">
        <f>IF($A1151&lt;&gt;"",IF(G$2&lt;&gt;"",INDEX('Instrument History'!$1:$1048576,CcyPerBase!$B1151,CcyPerBase!G$3) / $C1151,""),"")</f>
        <v/>
      </c>
      <c r="H1151" s="5" t="str">
        <f>IF($A1151&lt;&gt;"",IF(H$2&lt;&gt;"",INDEX('Instrument History'!$1:$1048576,CcyPerBase!$B1151,CcyPerBase!H$3) / $C1151,""),"")</f>
        <v/>
      </c>
      <c r="I1151" s="5" t="str">
        <f>IF($A1151&lt;&gt;"",IF(I$2&lt;&gt;"",INDEX('Instrument History'!$1:$1048576,CcyPerBase!$B1151,CcyPerBase!I$3) / $C1151,""),"")</f>
        <v/>
      </c>
      <c r="J1151" s="5" t="str">
        <f>IF($A1151&lt;&gt;"",IF(J$2&lt;&gt;"",INDEX('Instrument History'!$1:$1048576,CcyPerBase!$B1151,CcyPerBase!J$3) / $C1151,""),"")</f>
        <v/>
      </c>
      <c r="K1151" s="5" t="str">
        <f>IF($A1151&lt;&gt;"",IF(K$2&lt;&gt;"",INDEX('Instrument History'!$1:$1048576,CcyPerBase!$B1151,CcyPerBase!K$3) / $C1151,""),"")</f>
        <v/>
      </c>
      <c r="L1151" s="5" t="str">
        <f>IF($A1151&lt;&gt;"",IF(L$2&lt;&gt;"",INDEX('Instrument History'!$1:$1048576,CcyPerBase!$B1151,CcyPerBase!L$3) / $C1151,""),"")</f>
        <v/>
      </c>
      <c r="M1151" s="5" t="str">
        <f>IF($A1151&lt;&gt;"",IF(M$2&lt;&gt;"",INDEX('Instrument History'!$1:$1048576,CcyPerBase!$B1151,CcyPerBase!M$3) / $C1151,""),"")</f>
        <v/>
      </c>
      <c r="N1151" s="5" t="str">
        <f>IF($A1151&lt;&gt;"",IF(N$2&lt;&gt;"",INDEX('Instrument History'!$1:$1048576,CcyPerBase!$B1151,CcyPerBase!N$3) / $C1151,""),"")</f>
        <v/>
      </c>
      <c r="O1151" s="5" t="str">
        <f>IF($A1151&lt;&gt;"",IF(O$2&lt;&gt;"",INDEX('Instrument History'!$1:$1048576,CcyPerBase!$B1151,CcyPerBase!O$3) / $C1151,""),"")</f>
        <v/>
      </c>
      <c r="P1151" s="5" t="str">
        <f>IF($A1151&lt;&gt;"",IF(P$2&lt;&gt;"",INDEX('Instrument History'!$1:$1048576,CcyPerBase!$B1151,CcyPerBase!P$3) / $C1151,""),"")</f>
        <v/>
      </c>
      <c r="Q1151" s="5" t="str">
        <f>IF($A1151&lt;&gt;"",IF(Q$2&lt;&gt;"",INDEX('Instrument History'!$1:$1048576,CcyPerBase!$B1151,CcyPerBase!Q$3) / $C1151,""),"")</f>
        <v/>
      </c>
      <c r="R1151" s="5" t="str">
        <f>IF($A1151&lt;&gt;"",IF(R$2&lt;&gt;"",INDEX('Instrument History'!$1:$1048576,CcyPerBase!$B1151,CcyPerBase!R$3) / $C1151,""),"")</f>
        <v/>
      </c>
      <c r="S1151" s="5" t="str">
        <f>IF($A1151&lt;&gt;"",IF(S$2&lt;&gt;"",INDEX('Instrument History'!$1:$1048576,CcyPerBase!$B1151,CcyPerBase!S$3) / $C1151,""),"")</f>
        <v/>
      </c>
      <c r="T1151" s="5" t="str">
        <f>IF($A1151&lt;&gt;"",IF(T$2&lt;&gt;"",INDEX('Instrument History'!$1:$1048576,CcyPerBase!$B1151,CcyPerBase!T$3) / $C1151,""),"")</f>
        <v/>
      </c>
      <c r="U1151" s="5" t="str">
        <f>IF($A1151&lt;&gt;"",IF(U$2&lt;&gt;"",INDEX('Instrument History'!$1:$1048576,CcyPerBase!$B1151,CcyPerBase!U$3) / $C1151,""),"")</f>
        <v/>
      </c>
      <c r="V1151" s="5" t="str">
        <f>IF($A1151&lt;&gt;"",IF(V$2&lt;&gt;"",INDEX('Instrument History'!$1:$1048576,CcyPerBase!$B1151,CcyPerBase!V$3) / $C1151,""),"")</f>
        <v/>
      </c>
      <c r="W1151" s="5" t="str">
        <f>IF($A1151&lt;&gt;"",IF(W$2&lt;&gt;"",INDEX('Instrument History'!$1:$1048576,CcyPerBase!$B1151,CcyPerBase!W$3) / $C1151,""),"")</f>
        <v/>
      </c>
      <c r="X1151" s="5" t="str">
        <f>IF($A1151&lt;&gt;"",IF(X$2&lt;&gt;"",INDEX('Instrument History'!$1:$1048576,CcyPerBase!$B1151,CcyPerBase!X$3) / $C1151,""),"")</f>
        <v/>
      </c>
    </row>
    <row r="1152" spans="1:24">
      <c r="A1152" s="12" t="str">
        <f>IF(A1151&lt;&gt;"",IF(A1151=$B$3,"",'Instrument History'!A1149),"")</f>
        <v/>
      </c>
      <c r="B1152" t="str">
        <f t="shared" si="18"/>
        <v/>
      </c>
      <c r="C1152" s="5" t="str">
        <f>IF(A1152&lt;&gt;"",INDEX('Instrument History'!$1:$1048576,CcyPerBase!B1152,CcyPerBase!$B$2),"")</f>
        <v/>
      </c>
      <c r="D1152" s="5" t="str">
        <f>IF($A1152&lt;&gt;"",INDEX('Instrument History'!$1:$1048576,CcyPerBase!$B1152,CcyPerBase!D$3) / $C1152,"")</f>
        <v/>
      </c>
      <c r="E1152" s="5" t="str">
        <f>IF($A1152&lt;&gt;"",IF(E$2&lt;&gt;"",INDEX('Instrument History'!$1:$1048576,CcyPerBase!$B1152,CcyPerBase!E$3) / $C1152,""),"")</f>
        <v/>
      </c>
      <c r="F1152" s="5" t="str">
        <f>IF($A1152&lt;&gt;"",IF(F$2&lt;&gt;"",INDEX('Instrument History'!$1:$1048576,CcyPerBase!$B1152,CcyPerBase!F$3) / $C1152,""),"")</f>
        <v/>
      </c>
      <c r="G1152" s="5" t="str">
        <f>IF($A1152&lt;&gt;"",IF(G$2&lt;&gt;"",INDEX('Instrument History'!$1:$1048576,CcyPerBase!$B1152,CcyPerBase!G$3) / $C1152,""),"")</f>
        <v/>
      </c>
      <c r="H1152" s="5" t="str">
        <f>IF($A1152&lt;&gt;"",IF(H$2&lt;&gt;"",INDEX('Instrument History'!$1:$1048576,CcyPerBase!$B1152,CcyPerBase!H$3) / $C1152,""),"")</f>
        <v/>
      </c>
      <c r="I1152" s="5" t="str">
        <f>IF($A1152&lt;&gt;"",IF(I$2&lt;&gt;"",INDEX('Instrument History'!$1:$1048576,CcyPerBase!$B1152,CcyPerBase!I$3) / $C1152,""),"")</f>
        <v/>
      </c>
      <c r="J1152" s="5" t="str">
        <f>IF($A1152&lt;&gt;"",IF(J$2&lt;&gt;"",INDEX('Instrument History'!$1:$1048576,CcyPerBase!$B1152,CcyPerBase!J$3) / $C1152,""),"")</f>
        <v/>
      </c>
      <c r="K1152" s="5" t="str">
        <f>IF($A1152&lt;&gt;"",IF(K$2&lt;&gt;"",INDEX('Instrument History'!$1:$1048576,CcyPerBase!$B1152,CcyPerBase!K$3) / $C1152,""),"")</f>
        <v/>
      </c>
      <c r="L1152" s="5" t="str">
        <f>IF($A1152&lt;&gt;"",IF(L$2&lt;&gt;"",INDEX('Instrument History'!$1:$1048576,CcyPerBase!$B1152,CcyPerBase!L$3) / $C1152,""),"")</f>
        <v/>
      </c>
      <c r="M1152" s="5" t="str">
        <f>IF($A1152&lt;&gt;"",IF(M$2&lt;&gt;"",INDEX('Instrument History'!$1:$1048576,CcyPerBase!$B1152,CcyPerBase!M$3) / $C1152,""),"")</f>
        <v/>
      </c>
      <c r="N1152" s="5" t="str">
        <f>IF($A1152&lt;&gt;"",IF(N$2&lt;&gt;"",INDEX('Instrument History'!$1:$1048576,CcyPerBase!$B1152,CcyPerBase!N$3) / $C1152,""),"")</f>
        <v/>
      </c>
      <c r="O1152" s="5" t="str">
        <f>IF($A1152&lt;&gt;"",IF(O$2&lt;&gt;"",INDEX('Instrument History'!$1:$1048576,CcyPerBase!$B1152,CcyPerBase!O$3) / $C1152,""),"")</f>
        <v/>
      </c>
      <c r="P1152" s="5" t="str">
        <f>IF($A1152&lt;&gt;"",IF(P$2&lt;&gt;"",INDEX('Instrument History'!$1:$1048576,CcyPerBase!$B1152,CcyPerBase!P$3) / $C1152,""),"")</f>
        <v/>
      </c>
      <c r="Q1152" s="5" t="str">
        <f>IF($A1152&lt;&gt;"",IF(Q$2&lt;&gt;"",INDEX('Instrument History'!$1:$1048576,CcyPerBase!$B1152,CcyPerBase!Q$3) / $C1152,""),"")</f>
        <v/>
      </c>
      <c r="R1152" s="5" t="str">
        <f>IF($A1152&lt;&gt;"",IF(R$2&lt;&gt;"",INDEX('Instrument History'!$1:$1048576,CcyPerBase!$B1152,CcyPerBase!R$3) / $C1152,""),"")</f>
        <v/>
      </c>
      <c r="S1152" s="5" t="str">
        <f>IF($A1152&lt;&gt;"",IF(S$2&lt;&gt;"",INDEX('Instrument History'!$1:$1048576,CcyPerBase!$B1152,CcyPerBase!S$3) / $C1152,""),"")</f>
        <v/>
      </c>
      <c r="T1152" s="5" t="str">
        <f>IF($A1152&lt;&gt;"",IF(T$2&lt;&gt;"",INDEX('Instrument History'!$1:$1048576,CcyPerBase!$B1152,CcyPerBase!T$3) / $C1152,""),"")</f>
        <v/>
      </c>
      <c r="U1152" s="5" t="str">
        <f>IF($A1152&lt;&gt;"",IF(U$2&lt;&gt;"",INDEX('Instrument History'!$1:$1048576,CcyPerBase!$B1152,CcyPerBase!U$3) / $C1152,""),"")</f>
        <v/>
      </c>
      <c r="V1152" s="5" t="str">
        <f>IF($A1152&lt;&gt;"",IF(V$2&lt;&gt;"",INDEX('Instrument History'!$1:$1048576,CcyPerBase!$B1152,CcyPerBase!V$3) / $C1152,""),"")</f>
        <v/>
      </c>
      <c r="W1152" s="5" t="str">
        <f>IF($A1152&lt;&gt;"",IF(W$2&lt;&gt;"",INDEX('Instrument History'!$1:$1048576,CcyPerBase!$B1152,CcyPerBase!W$3) / $C1152,""),"")</f>
        <v/>
      </c>
      <c r="X1152" s="5" t="str">
        <f>IF($A1152&lt;&gt;"",IF(X$2&lt;&gt;"",INDEX('Instrument History'!$1:$1048576,CcyPerBase!$B1152,CcyPerBase!X$3) / $C1152,""),"")</f>
        <v/>
      </c>
    </row>
    <row r="1153" spans="1:24">
      <c r="A1153" s="12" t="str">
        <f>IF(A1152&lt;&gt;"",IF(A1152=$B$3,"",'Instrument History'!A1150),"")</f>
        <v/>
      </c>
      <c r="B1153" t="str">
        <f t="shared" si="18"/>
        <v/>
      </c>
      <c r="C1153" s="5" t="str">
        <f>IF(A1153&lt;&gt;"",INDEX('Instrument History'!$1:$1048576,CcyPerBase!B1153,CcyPerBase!$B$2),"")</f>
        <v/>
      </c>
      <c r="D1153" s="5" t="str">
        <f>IF($A1153&lt;&gt;"",INDEX('Instrument History'!$1:$1048576,CcyPerBase!$B1153,CcyPerBase!D$3) / $C1153,"")</f>
        <v/>
      </c>
      <c r="E1153" s="5" t="str">
        <f>IF($A1153&lt;&gt;"",IF(E$2&lt;&gt;"",INDEX('Instrument History'!$1:$1048576,CcyPerBase!$B1153,CcyPerBase!E$3) / $C1153,""),"")</f>
        <v/>
      </c>
      <c r="F1153" s="5" t="str">
        <f>IF($A1153&lt;&gt;"",IF(F$2&lt;&gt;"",INDEX('Instrument History'!$1:$1048576,CcyPerBase!$B1153,CcyPerBase!F$3) / $C1153,""),"")</f>
        <v/>
      </c>
      <c r="G1153" s="5" t="str">
        <f>IF($A1153&lt;&gt;"",IF(G$2&lt;&gt;"",INDEX('Instrument History'!$1:$1048576,CcyPerBase!$B1153,CcyPerBase!G$3) / $C1153,""),"")</f>
        <v/>
      </c>
      <c r="H1153" s="5" t="str">
        <f>IF($A1153&lt;&gt;"",IF(H$2&lt;&gt;"",INDEX('Instrument History'!$1:$1048576,CcyPerBase!$B1153,CcyPerBase!H$3) / $C1153,""),"")</f>
        <v/>
      </c>
      <c r="I1153" s="5" t="str">
        <f>IF($A1153&lt;&gt;"",IF(I$2&lt;&gt;"",INDEX('Instrument History'!$1:$1048576,CcyPerBase!$B1153,CcyPerBase!I$3) / $C1153,""),"")</f>
        <v/>
      </c>
      <c r="J1153" s="5" t="str">
        <f>IF($A1153&lt;&gt;"",IF(J$2&lt;&gt;"",INDEX('Instrument History'!$1:$1048576,CcyPerBase!$B1153,CcyPerBase!J$3) / $C1153,""),"")</f>
        <v/>
      </c>
      <c r="K1153" s="5" t="str">
        <f>IF($A1153&lt;&gt;"",IF(K$2&lt;&gt;"",INDEX('Instrument History'!$1:$1048576,CcyPerBase!$B1153,CcyPerBase!K$3) / $C1153,""),"")</f>
        <v/>
      </c>
      <c r="L1153" s="5" t="str">
        <f>IF($A1153&lt;&gt;"",IF(L$2&lt;&gt;"",INDEX('Instrument History'!$1:$1048576,CcyPerBase!$B1153,CcyPerBase!L$3) / $C1153,""),"")</f>
        <v/>
      </c>
      <c r="M1153" s="5" t="str">
        <f>IF($A1153&lt;&gt;"",IF(M$2&lt;&gt;"",INDEX('Instrument History'!$1:$1048576,CcyPerBase!$B1153,CcyPerBase!M$3) / $C1153,""),"")</f>
        <v/>
      </c>
      <c r="N1153" s="5" t="str">
        <f>IF($A1153&lt;&gt;"",IF(N$2&lt;&gt;"",INDEX('Instrument History'!$1:$1048576,CcyPerBase!$B1153,CcyPerBase!N$3) / $C1153,""),"")</f>
        <v/>
      </c>
      <c r="O1153" s="5" t="str">
        <f>IF($A1153&lt;&gt;"",IF(O$2&lt;&gt;"",INDEX('Instrument History'!$1:$1048576,CcyPerBase!$B1153,CcyPerBase!O$3) / $C1153,""),"")</f>
        <v/>
      </c>
      <c r="P1153" s="5" t="str">
        <f>IF($A1153&lt;&gt;"",IF(P$2&lt;&gt;"",INDEX('Instrument History'!$1:$1048576,CcyPerBase!$B1153,CcyPerBase!P$3) / $C1153,""),"")</f>
        <v/>
      </c>
      <c r="Q1153" s="5" t="str">
        <f>IF($A1153&lt;&gt;"",IF(Q$2&lt;&gt;"",INDEX('Instrument History'!$1:$1048576,CcyPerBase!$B1153,CcyPerBase!Q$3) / $C1153,""),"")</f>
        <v/>
      </c>
      <c r="R1153" s="5" t="str">
        <f>IF($A1153&lt;&gt;"",IF(R$2&lt;&gt;"",INDEX('Instrument History'!$1:$1048576,CcyPerBase!$B1153,CcyPerBase!R$3) / $C1153,""),"")</f>
        <v/>
      </c>
      <c r="S1153" s="5" t="str">
        <f>IF($A1153&lt;&gt;"",IF(S$2&lt;&gt;"",INDEX('Instrument History'!$1:$1048576,CcyPerBase!$B1153,CcyPerBase!S$3) / $C1153,""),"")</f>
        <v/>
      </c>
      <c r="T1153" s="5" t="str">
        <f>IF($A1153&lt;&gt;"",IF(T$2&lt;&gt;"",INDEX('Instrument History'!$1:$1048576,CcyPerBase!$B1153,CcyPerBase!T$3) / $C1153,""),"")</f>
        <v/>
      </c>
      <c r="U1153" s="5" t="str">
        <f>IF($A1153&lt;&gt;"",IF(U$2&lt;&gt;"",INDEX('Instrument History'!$1:$1048576,CcyPerBase!$B1153,CcyPerBase!U$3) / $C1153,""),"")</f>
        <v/>
      </c>
      <c r="V1153" s="5" t="str">
        <f>IF($A1153&lt;&gt;"",IF(V$2&lt;&gt;"",INDEX('Instrument History'!$1:$1048576,CcyPerBase!$B1153,CcyPerBase!V$3) / $C1153,""),"")</f>
        <v/>
      </c>
      <c r="W1153" s="5" t="str">
        <f>IF($A1153&lt;&gt;"",IF(W$2&lt;&gt;"",INDEX('Instrument History'!$1:$1048576,CcyPerBase!$B1153,CcyPerBase!W$3) / $C1153,""),"")</f>
        <v/>
      </c>
      <c r="X1153" s="5" t="str">
        <f>IF($A1153&lt;&gt;"",IF(X$2&lt;&gt;"",INDEX('Instrument History'!$1:$1048576,CcyPerBase!$B1153,CcyPerBase!X$3) / $C1153,""),"")</f>
        <v/>
      </c>
    </row>
    <row r="1154" spans="1:24">
      <c r="A1154" s="12" t="str">
        <f>IF(A1153&lt;&gt;"",IF(A1153=$B$3,"",'Instrument History'!A1151),"")</f>
        <v/>
      </c>
      <c r="B1154" t="str">
        <f t="shared" si="18"/>
        <v/>
      </c>
      <c r="C1154" s="5" t="str">
        <f>IF(A1154&lt;&gt;"",INDEX('Instrument History'!$1:$1048576,CcyPerBase!B1154,CcyPerBase!$B$2),"")</f>
        <v/>
      </c>
      <c r="D1154" s="5" t="str">
        <f>IF($A1154&lt;&gt;"",INDEX('Instrument History'!$1:$1048576,CcyPerBase!$B1154,CcyPerBase!D$3) / $C1154,"")</f>
        <v/>
      </c>
      <c r="E1154" s="5" t="str">
        <f>IF($A1154&lt;&gt;"",IF(E$2&lt;&gt;"",INDEX('Instrument History'!$1:$1048576,CcyPerBase!$B1154,CcyPerBase!E$3) / $C1154,""),"")</f>
        <v/>
      </c>
      <c r="F1154" s="5" t="str">
        <f>IF($A1154&lt;&gt;"",IF(F$2&lt;&gt;"",INDEX('Instrument History'!$1:$1048576,CcyPerBase!$B1154,CcyPerBase!F$3) / $C1154,""),"")</f>
        <v/>
      </c>
      <c r="G1154" s="5" t="str">
        <f>IF($A1154&lt;&gt;"",IF(G$2&lt;&gt;"",INDEX('Instrument History'!$1:$1048576,CcyPerBase!$B1154,CcyPerBase!G$3) / $C1154,""),"")</f>
        <v/>
      </c>
      <c r="H1154" s="5" t="str">
        <f>IF($A1154&lt;&gt;"",IF(H$2&lt;&gt;"",INDEX('Instrument History'!$1:$1048576,CcyPerBase!$B1154,CcyPerBase!H$3) / $C1154,""),"")</f>
        <v/>
      </c>
      <c r="I1154" s="5" t="str">
        <f>IF($A1154&lt;&gt;"",IF(I$2&lt;&gt;"",INDEX('Instrument History'!$1:$1048576,CcyPerBase!$B1154,CcyPerBase!I$3) / $C1154,""),"")</f>
        <v/>
      </c>
      <c r="J1154" s="5" t="str">
        <f>IF($A1154&lt;&gt;"",IF(J$2&lt;&gt;"",INDEX('Instrument History'!$1:$1048576,CcyPerBase!$B1154,CcyPerBase!J$3) / $C1154,""),"")</f>
        <v/>
      </c>
      <c r="K1154" s="5" t="str">
        <f>IF($A1154&lt;&gt;"",IF(K$2&lt;&gt;"",INDEX('Instrument History'!$1:$1048576,CcyPerBase!$B1154,CcyPerBase!K$3) / $C1154,""),"")</f>
        <v/>
      </c>
      <c r="L1154" s="5" t="str">
        <f>IF($A1154&lt;&gt;"",IF(L$2&lt;&gt;"",INDEX('Instrument History'!$1:$1048576,CcyPerBase!$B1154,CcyPerBase!L$3) / $C1154,""),"")</f>
        <v/>
      </c>
      <c r="M1154" s="5" t="str">
        <f>IF($A1154&lt;&gt;"",IF(M$2&lt;&gt;"",INDEX('Instrument History'!$1:$1048576,CcyPerBase!$B1154,CcyPerBase!M$3) / $C1154,""),"")</f>
        <v/>
      </c>
      <c r="N1154" s="5" t="str">
        <f>IF($A1154&lt;&gt;"",IF(N$2&lt;&gt;"",INDEX('Instrument History'!$1:$1048576,CcyPerBase!$B1154,CcyPerBase!N$3) / $C1154,""),"")</f>
        <v/>
      </c>
      <c r="O1154" s="5" t="str">
        <f>IF($A1154&lt;&gt;"",IF(O$2&lt;&gt;"",INDEX('Instrument History'!$1:$1048576,CcyPerBase!$B1154,CcyPerBase!O$3) / $C1154,""),"")</f>
        <v/>
      </c>
      <c r="P1154" s="5" t="str">
        <f>IF($A1154&lt;&gt;"",IF(P$2&lt;&gt;"",INDEX('Instrument History'!$1:$1048576,CcyPerBase!$B1154,CcyPerBase!P$3) / $C1154,""),"")</f>
        <v/>
      </c>
      <c r="Q1154" s="5" t="str">
        <f>IF($A1154&lt;&gt;"",IF(Q$2&lt;&gt;"",INDEX('Instrument History'!$1:$1048576,CcyPerBase!$B1154,CcyPerBase!Q$3) / $C1154,""),"")</f>
        <v/>
      </c>
      <c r="R1154" s="5" t="str">
        <f>IF($A1154&lt;&gt;"",IF(R$2&lt;&gt;"",INDEX('Instrument History'!$1:$1048576,CcyPerBase!$B1154,CcyPerBase!R$3) / $C1154,""),"")</f>
        <v/>
      </c>
      <c r="S1154" s="5" t="str">
        <f>IF($A1154&lt;&gt;"",IF(S$2&lt;&gt;"",INDEX('Instrument History'!$1:$1048576,CcyPerBase!$B1154,CcyPerBase!S$3) / $C1154,""),"")</f>
        <v/>
      </c>
      <c r="T1154" s="5" t="str">
        <f>IF($A1154&lt;&gt;"",IF(T$2&lt;&gt;"",INDEX('Instrument History'!$1:$1048576,CcyPerBase!$B1154,CcyPerBase!T$3) / $C1154,""),"")</f>
        <v/>
      </c>
      <c r="U1154" s="5" t="str">
        <f>IF($A1154&lt;&gt;"",IF(U$2&lt;&gt;"",INDEX('Instrument History'!$1:$1048576,CcyPerBase!$B1154,CcyPerBase!U$3) / $C1154,""),"")</f>
        <v/>
      </c>
      <c r="V1154" s="5" t="str">
        <f>IF($A1154&lt;&gt;"",IF(V$2&lt;&gt;"",INDEX('Instrument History'!$1:$1048576,CcyPerBase!$B1154,CcyPerBase!V$3) / $C1154,""),"")</f>
        <v/>
      </c>
      <c r="W1154" s="5" t="str">
        <f>IF($A1154&lt;&gt;"",IF(W$2&lt;&gt;"",INDEX('Instrument History'!$1:$1048576,CcyPerBase!$B1154,CcyPerBase!W$3) / $C1154,""),"")</f>
        <v/>
      </c>
      <c r="X1154" s="5" t="str">
        <f>IF($A1154&lt;&gt;"",IF(X$2&lt;&gt;"",INDEX('Instrument History'!$1:$1048576,CcyPerBase!$B1154,CcyPerBase!X$3) / $C1154,""),"")</f>
        <v/>
      </c>
    </row>
    <row r="1155" spans="1:24">
      <c r="A1155" s="12" t="str">
        <f>IF(A1154&lt;&gt;"",IF(A1154=$B$3,"",'Instrument History'!A1152),"")</f>
        <v/>
      </c>
      <c r="B1155" t="str">
        <f t="shared" si="18"/>
        <v/>
      </c>
      <c r="C1155" s="5" t="str">
        <f>IF(A1155&lt;&gt;"",INDEX('Instrument History'!$1:$1048576,CcyPerBase!B1155,CcyPerBase!$B$2),"")</f>
        <v/>
      </c>
      <c r="D1155" s="5" t="str">
        <f>IF($A1155&lt;&gt;"",INDEX('Instrument History'!$1:$1048576,CcyPerBase!$B1155,CcyPerBase!D$3) / $C1155,"")</f>
        <v/>
      </c>
      <c r="E1155" s="5" t="str">
        <f>IF($A1155&lt;&gt;"",IF(E$2&lt;&gt;"",INDEX('Instrument History'!$1:$1048576,CcyPerBase!$B1155,CcyPerBase!E$3) / $C1155,""),"")</f>
        <v/>
      </c>
      <c r="F1155" s="5" t="str">
        <f>IF($A1155&lt;&gt;"",IF(F$2&lt;&gt;"",INDEX('Instrument History'!$1:$1048576,CcyPerBase!$B1155,CcyPerBase!F$3) / $C1155,""),"")</f>
        <v/>
      </c>
      <c r="G1155" s="5" t="str">
        <f>IF($A1155&lt;&gt;"",IF(G$2&lt;&gt;"",INDEX('Instrument History'!$1:$1048576,CcyPerBase!$B1155,CcyPerBase!G$3) / $C1155,""),"")</f>
        <v/>
      </c>
      <c r="H1155" s="5" t="str">
        <f>IF($A1155&lt;&gt;"",IF(H$2&lt;&gt;"",INDEX('Instrument History'!$1:$1048576,CcyPerBase!$B1155,CcyPerBase!H$3) / $C1155,""),"")</f>
        <v/>
      </c>
      <c r="I1155" s="5" t="str">
        <f>IF($A1155&lt;&gt;"",IF(I$2&lt;&gt;"",INDEX('Instrument History'!$1:$1048576,CcyPerBase!$B1155,CcyPerBase!I$3) / $C1155,""),"")</f>
        <v/>
      </c>
      <c r="J1155" s="5" t="str">
        <f>IF($A1155&lt;&gt;"",IF(J$2&lt;&gt;"",INDEX('Instrument History'!$1:$1048576,CcyPerBase!$B1155,CcyPerBase!J$3) / $C1155,""),"")</f>
        <v/>
      </c>
      <c r="K1155" s="5" t="str">
        <f>IF($A1155&lt;&gt;"",IF(K$2&lt;&gt;"",INDEX('Instrument History'!$1:$1048576,CcyPerBase!$B1155,CcyPerBase!K$3) / $C1155,""),"")</f>
        <v/>
      </c>
      <c r="L1155" s="5" t="str">
        <f>IF($A1155&lt;&gt;"",IF(L$2&lt;&gt;"",INDEX('Instrument History'!$1:$1048576,CcyPerBase!$B1155,CcyPerBase!L$3) / $C1155,""),"")</f>
        <v/>
      </c>
      <c r="M1155" s="5" t="str">
        <f>IF($A1155&lt;&gt;"",IF(M$2&lt;&gt;"",INDEX('Instrument History'!$1:$1048576,CcyPerBase!$B1155,CcyPerBase!M$3) / $C1155,""),"")</f>
        <v/>
      </c>
      <c r="N1155" s="5" t="str">
        <f>IF($A1155&lt;&gt;"",IF(N$2&lt;&gt;"",INDEX('Instrument History'!$1:$1048576,CcyPerBase!$B1155,CcyPerBase!N$3) / $C1155,""),"")</f>
        <v/>
      </c>
      <c r="O1155" s="5" t="str">
        <f>IF($A1155&lt;&gt;"",IF(O$2&lt;&gt;"",INDEX('Instrument History'!$1:$1048576,CcyPerBase!$B1155,CcyPerBase!O$3) / $C1155,""),"")</f>
        <v/>
      </c>
      <c r="P1155" s="5" t="str">
        <f>IF($A1155&lt;&gt;"",IF(P$2&lt;&gt;"",INDEX('Instrument History'!$1:$1048576,CcyPerBase!$B1155,CcyPerBase!P$3) / $C1155,""),"")</f>
        <v/>
      </c>
      <c r="Q1155" s="5" t="str">
        <f>IF($A1155&lt;&gt;"",IF(Q$2&lt;&gt;"",INDEX('Instrument History'!$1:$1048576,CcyPerBase!$B1155,CcyPerBase!Q$3) / $C1155,""),"")</f>
        <v/>
      </c>
      <c r="R1155" s="5" t="str">
        <f>IF($A1155&lt;&gt;"",IF(R$2&lt;&gt;"",INDEX('Instrument History'!$1:$1048576,CcyPerBase!$B1155,CcyPerBase!R$3) / $C1155,""),"")</f>
        <v/>
      </c>
      <c r="S1155" s="5" t="str">
        <f>IF($A1155&lt;&gt;"",IF(S$2&lt;&gt;"",INDEX('Instrument History'!$1:$1048576,CcyPerBase!$B1155,CcyPerBase!S$3) / $C1155,""),"")</f>
        <v/>
      </c>
      <c r="T1155" s="5" t="str">
        <f>IF($A1155&lt;&gt;"",IF(T$2&lt;&gt;"",INDEX('Instrument History'!$1:$1048576,CcyPerBase!$B1155,CcyPerBase!T$3) / $C1155,""),"")</f>
        <v/>
      </c>
      <c r="U1155" s="5" t="str">
        <f>IF($A1155&lt;&gt;"",IF(U$2&lt;&gt;"",INDEX('Instrument History'!$1:$1048576,CcyPerBase!$B1155,CcyPerBase!U$3) / $C1155,""),"")</f>
        <v/>
      </c>
      <c r="V1155" s="5" t="str">
        <f>IF($A1155&lt;&gt;"",IF(V$2&lt;&gt;"",INDEX('Instrument History'!$1:$1048576,CcyPerBase!$B1155,CcyPerBase!V$3) / $C1155,""),"")</f>
        <v/>
      </c>
      <c r="W1155" s="5" t="str">
        <f>IF($A1155&lt;&gt;"",IF(W$2&lt;&gt;"",INDEX('Instrument History'!$1:$1048576,CcyPerBase!$B1155,CcyPerBase!W$3) / $C1155,""),"")</f>
        <v/>
      </c>
      <c r="X1155" s="5" t="str">
        <f>IF($A1155&lt;&gt;"",IF(X$2&lt;&gt;"",INDEX('Instrument History'!$1:$1048576,CcyPerBase!$B1155,CcyPerBase!X$3) / $C1155,""),"")</f>
        <v/>
      </c>
    </row>
    <row r="1156" spans="1:24">
      <c r="A1156" s="12" t="str">
        <f>IF(A1155&lt;&gt;"",IF(A1155=$B$3,"",'Instrument History'!A1153),"")</f>
        <v/>
      </c>
      <c r="B1156" t="str">
        <f t="shared" si="18"/>
        <v/>
      </c>
      <c r="C1156" s="5" t="str">
        <f>IF(A1156&lt;&gt;"",INDEX('Instrument History'!$1:$1048576,CcyPerBase!B1156,CcyPerBase!$B$2),"")</f>
        <v/>
      </c>
      <c r="D1156" s="5" t="str">
        <f>IF($A1156&lt;&gt;"",INDEX('Instrument History'!$1:$1048576,CcyPerBase!$B1156,CcyPerBase!D$3) / $C1156,"")</f>
        <v/>
      </c>
      <c r="E1156" s="5" t="str">
        <f>IF($A1156&lt;&gt;"",IF(E$2&lt;&gt;"",INDEX('Instrument History'!$1:$1048576,CcyPerBase!$B1156,CcyPerBase!E$3) / $C1156,""),"")</f>
        <v/>
      </c>
      <c r="F1156" s="5" t="str">
        <f>IF($A1156&lt;&gt;"",IF(F$2&lt;&gt;"",INDEX('Instrument History'!$1:$1048576,CcyPerBase!$B1156,CcyPerBase!F$3) / $C1156,""),"")</f>
        <v/>
      </c>
      <c r="G1156" s="5" t="str">
        <f>IF($A1156&lt;&gt;"",IF(G$2&lt;&gt;"",INDEX('Instrument History'!$1:$1048576,CcyPerBase!$B1156,CcyPerBase!G$3) / $C1156,""),"")</f>
        <v/>
      </c>
      <c r="H1156" s="5" t="str">
        <f>IF($A1156&lt;&gt;"",IF(H$2&lt;&gt;"",INDEX('Instrument History'!$1:$1048576,CcyPerBase!$B1156,CcyPerBase!H$3) / $C1156,""),"")</f>
        <v/>
      </c>
      <c r="I1156" s="5" t="str">
        <f>IF($A1156&lt;&gt;"",IF(I$2&lt;&gt;"",INDEX('Instrument History'!$1:$1048576,CcyPerBase!$B1156,CcyPerBase!I$3) / $C1156,""),"")</f>
        <v/>
      </c>
      <c r="J1156" s="5" t="str">
        <f>IF($A1156&lt;&gt;"",IF(J$2&lt;&gt;"",INDEX('Instrument History'!$1:$1048576,CcyPerBase!$B1156,CcyPerBase!J$3) / $C1156,""),"")</f>
        <v/>
      </c>
      <c r="K1156" s="5" t="str">
        <f>IF($A1156&lt;&gt;"",IF(K$2&lt;&gt;"",INDEX('Instrument History'!$1:$1048576,CcyPerBase!$B1156,CcyPerBase!K$3) / $C1156,""),"")</f>
        <v/>
      </c>
      <c r="L1156" s="5" t="str">
        <f>IF($A1156&lt;&gt;"",IF(L$2&lt;&gt;"",INDEX('Instrument History'!$1:$1048576,CcyPerBase!$B1156,CcyPerBase!L$3) / $C1156,""),"")</f>
        <v/>
      </c>
      <c r="M1156" s="5" t="str">
        <f>IF($A1156&lt;&gt;"",IF(M$2&lt;&gt;"",INDEX('Instrument History'!$1:$1048576,CcyPerBase!$B1156,CcyPerBase!M$3) / $C1156,""),"")</f>
        <v/>
      </c>
      <c r="N1156" s="5" t="str">
        <f>IF($A1156&lt;&gt;"",IF(N$2&lt;&gt;"",INDEX('Instrument History'!$1:$1048576,CcyPerBase!$B1156,CcyPerBase!N$3) / $C1156,""),"")</f>
        <v/>
      </c>
      <c r="O1156" s="5" t="str">
        <f>IF($A1156&lt;&gt;"",IF(O$2&lt;&gt;"",INDEX('Instrument History'!$1:$1048576,CcyPerBase!$B1156,CcyPerBase!O$3) / $C1156,""),"")</f>
        <v/>
      </c>
      <c r="P1156" s="5" t="str">
        <f>IF($A1156&lt;&gt;"",IF(P$2&lt;&gt;"",INDEX('Instrument History'!$1:$1048576,CcyPerBase!$B1156,CcyPerBase!P$3) / $C1156,""),"")</f>
        <v/>
      </c>
      <c r="Q1156" s="5" t="str">
        <f>IF($A1156&lt;&gt;"",IF(Q$2&lt;&gt;"",INDEX('Instrument History'!$1:$1048576,CcyPerBase!$B1156,CcyPerBase!Q$3) / $C1156,""),"")</f>
        <v/>
      </c>
      <c r="R1156" s="5" t="str">
        <f>IF($A1156&lt;&gt;"",IF(R$2&lt;&gt;"",INDEX('Instrument History'!$1:$1048576,CcyPerBase!$B1156,CcyPerBase!R$3) / $C1156,""),"")</f>
        <v/>
      </c>
      <c r="S1156" s="5" t="str">
        <f>IF($A1156&lt;&gt;"",IF(S$2&lt;&gt;"",INDEX('Instrument History'!$1:$1048576,CcyPerBase!$B1156,CcyPerBase!S$3) / $C1156,""),"")</f>
        <v/>
      </c>
      <c r="T1156" s="5" t="str">
        <f>IF($A1156&lt;&gt;"",IF(T$2&lt;&gt;"",INDEX('Instrument History'!$1:$1048576,CcyPerBase!$B1156,CcyPerBase!T$3) / $C1156,""),"")</f>
        <v/>
      </c>
      <c r="U1156" s="5" t="str">
        <f>IF($A1156&lt;&gt;"",IF(U$2&lt;&gt;"",INDEX('Instrument History'!$1:$1048576,CcyPerBase!$B1156,CcyPerBase!U$3) / $C1156,""),"")</f>
        <v/>
      </c>
      <c r="V1156" s="5" t="str">
        <f>IF($A1156&lt;&gt;"",IF(V$2&lt;&gt;"",INDEX('Instrument History'!$1:$1048576,CcyPerBase!$B1156,CcyPerBase!V$3) / $C1156,""),"")</f>
        <v/>
      </c>
      <c r="W1156" s="5" t="str">
        <f>IF($A1156&lt;&gt;"",IF(W$2&lt;&gt;"",INDEX('Instrument History'!$1:$1048576,CcyPerBase!$B1156,CcyPerBase!W$3) / $C1156,""),"")</f>
        <v/>
      </c>
      <c r="X1156" s="5" t="str">
        <f>IF($A1156&lt;&gt;"",IF(X$2&lt;&gt;"",INDEX('Instrument History'!$1:$1048576,CcyPerBase!$B1156,CcyPerBase!X$3) / $C1156,""),"")</f>
        <v/>
      </c>
    </row>
    <row r="1157" spans="1:24">
      <c r="A1157" s="12" t="str">
        <f>IF(A1156&lt;&gt;"",IF(A1156=$B$3,"",'Instrument History'!A1154),"")</f>
        <v/>
      </c>
      <c r="B1157" t="str">
        <f t="shared" si="18"/>
        <v/>
      </c>
      <c r="C1157" s="5" t="str">
        <f>IF(A1157&lt;&gt;"",INDEX('Instrument History'!$1:$1048576,CcyPerBase!B1157,CcyPerBase!$B$2),"")</f>
        <v/>
      </c>
      <c r="D1157" s="5" t="str">
        <f>IF($A1157&lt;&gt;"",INDEX('Instrument History'!$1:$1048576,CcyPerBase!$B1157,CcyPerBase!D$3) / $C1157,"")</f>
        <v/>
      </c>
      <c r="E1157" s="5" t="str">
        <f>IF($A1157&lt;&gt;"",IF(E$2&lt;&gt;"",INDEX('Instrument History'!$1:$1048576,CcyPerBase!$B1157,CcyPerBase!E$3) / $C1157,""),"")</f>
        <v/>
      </c>
      <c r="F1157" s="5" t="str">
        <f>IF($A1157&lt;&gt;"",IF(F$2&lt;&gt;"",INDEX('Instrument History'!$1:$1048576,CcyPerBase!$B1157,CcyPerBase!F$3) / $C1157,""),"")</f>
        <v/>
      </c>
      <c r="G1157" s="5" t="str">
        <f>IF($A1157&lt;&gt;"",IF(G$2&lt;&gt;"",INDEX('Instrument History'!$1:$1048576,CcyPerBase!$B1157,CcyPerBase!G$3) / $C1157,""),"")</f>
        <v/>
      </c>
      <c r="H1157" s="5" t="str">
        <f>IF($A1157&lt;&gt;"",IF(H$2&lt;&gt;"",INDEX('Instrument History'!$1:$1048576,CcyPerBase!$B1157,CcyPerBase!H$3) / $C1157,""),"")</f>
        <v/>
      </c>
      <c r="I1157" s="5" t="str">
        <f>IF($A1157&lt;&gt;"",IF(I$2&lt;&gt;"",INDEX('Instrument History'!$1:$1048576,CcyPerBase!$B1157,CcyPerBase!I$3) / $C1157,""),"")</f>
        <v/>
      </c>
      <c r="J1157" s="5" t="str">
        <f>IF($A1157&lt;&gt;"",IF(J$2&lt;&gt;"",INDEX('Instrument History'!$1:$1048576,CcyPerBase!$B1157,CcyPerBase!J$3) / $C1157,""),"")</f>
        <v/>
      </c>
      <c r="K1157" s="5" t="str">
        <f>IF($A1157&lt;&gt;"",IF(K$2&lt;&gt;"",INDEX('Instrument History'!$1:$1048576,CcyPerBase!$B1157,CcyPerBase!K$3) / $C1157,""),"")</f>
        <v/>
      </c>
      <c r="L1157" s="5" t="str">
        <f>IF($A1157&lt;&gt;"",IF(L$2&lt;&gt;"",INDEX('Instrument History'!$1:$1048576,CcyPerBase!$B1157,CcyPerBase!L$3) / $C1157,""),"")</f>
        <v/>
      </c>
      <c r="M1157" s="5" t="str">
        <f>IF($A1157&lt;&gt;"",IF(M$2&lt;&gt;"",INDEX('Instrument History'!$1:$1048576,CcyPerBase!$B1157,CcyPerBase!M$3) / $C1157,""),"")</f>
        <v/>
      </c>
      <c r="N1157" s="5" t="str">
        <f>IF($A1157&lt;&gt;"",IF(N$2&lt;&gt;"",INDEX('Instrument History'!$1:$1048576,CcyPerBase!$B1157,CcyPerBase!N$3) / $C1157,""),"")</f>
        <v/>
      </c>
      <c r="O1157" s="5" t="str">
        <f>IF($A1157&lt;&gt;"",IF(O$2&lt;&gt;"",INDEX('Instrument History'!$1:$1048576,CcyPerBase!$B1157,CcyPerBase!O$3) / $C1157,""),"")</f>
        <v/>
      </c>
      <c r="P1157" s="5" t="str">
        <f>IF($A1157&lt;&gt;"",IF(P$2&lt;&gt;"",INDEX('Instrument History'!$1:$1048576,CcyPerBase!$B1157,CcyPerBase!P$3) / $C1157,""),"")</f>
        <v/>
      </c>
      <c r="Q1157" s="5" t="str">
        <f>IF($A1157&lt;&gt;"",IF(Q$2&lt;&gt;"",INDEX('Instrument History'!$1:$1048576,CcyPerBase!$B1157,CcyPerBase!Q$3) / $C1157,""),"")</f>
        <v/>
      </c>
      <c r="R1157" s="5" t="str">
        <f>IF($A1157&lt;&gt;"",IF(R$2&lt;&gt;"",INDEX('Instrument History'!$1:$1048576,CcyPerBase!$B1157,CcyPerBase!R$3) / $C1157,""),"")</f>
        <v/>
      </c>
      <c r="S1157" s="5" t="str">
        <f>IF($A1157&lt;&gt;"",IF(S$2&lt;&gt;"",INDEX('Instrument History'!$1:$1048576,CcyPerBase!$B1157,CcyPerBase!S$3) / $C1157,""),"")</f>
        <v/>
      </c>
      <c r="T1157" s="5" t="str">
        <f>IF($A1157&lt;&gt;"",IF(T$2&lt;&gt;"",INDEX('Instrument History'!$1:$1048576,CcyPerBase!$B1157,CcyPerBase!T$3) / $C1157,""),"")</f>
        <v/>
      </c>
      <c r="U1157" s="5" t="str">
        <f>IF($A1157&lt;&gt;"",IF(U$2&lt;&gt;"",INDEX('Instrument History'!$1:$1048576,CcyPerBase!$B1157,CcyPerBase!U$3) / $C1157,""),"")</f>
        <v/>
      </c>
      <c r="V1157" s="5" t="str">
        <f>IF($A1157&lt;&gt;"",IF(V$2&lt;&gt;"",INDEX('Instrument History'!$1:$1048576,CcyPerBase!$B1157,CcyPerBase!V$3) / $C1157,""),"")</f>
        <v/>
      </c>
      <c r="W1157" s="5" t="str">
        <f>IF($A1157&lt;&gt;"",IF(W$2&lt;&gt;"",INDEX('Instrument History'!$1:$1048576,CcyPerBase!$B1157,CcyPerBase!W$3) / $C1157,""),"")</f>
        <v/>
      </c>
      <c r="X1157" s="5" t="str">
        <f>IF($A1157&lt;&gt;"",IF(X$2&lt;&gt;"",INDEX('Instrument History'!$1:$1048576,CcyPerBase!$B1157,CcyPerBase!X$3) / $C1157,""),"")</f>
        <v/>
      </c>
    </row>
    <row r="1158" spans="1:24">
      <c r="A1158" s="12" t="str">
        <f>IF(A1157&lt;&gt;"",IF(A1157=$B$3,"",'Instrument History'!A1155),"")</f>
        <v/>
      </c>
      <c r="B1158" t="str">
        <f t="shared" si="18"/>
        <v/>
      </c>
      <c r="C1158" s="5" t="str">
        <f>IF(A1158&lt;&gt;"",INDEX('Instrument History'!$1:$1048576,CcyPerBase!B1158,CcyPerBase!$B$2),"")</f>
        <v/>
      </c>
      <c r="D1158" s="5" t="str">
        <f>IF($A1158&lt;&gt;"",INDEX('Instrument History'!$1:$1048576,CcyPerBase!$B1158,CcyPerBase!D$3) / $C1158,"")</f>
        <v/>
      </c>
      <c r="E1158" s="5" t="str">
        <f>IF($A1158&lt;&gt;"",IF(E$2&lt;&gt;"",INDEX('Instrument History'!$1:$1048576,CcyPerBase!$B1158,CcyPerBase!E$3) / $C1158,""),"")</f>
        <v/>
      </c>
      <c r="F1158" s="5" t="str">
        <f>IF($A1158&lt;&gt;"",IF(F$2&lt;&gt;"",INDEX('Instrument History'!$1:$1048576,CcyPerBase!$B1158,CcyPerBase!F$3) / $C1158,""),"")</f>
        <v/>
      </c>
      <c r="G1158" s="5" t="str">
        <f>IF($A1158&lt;&gt;"",IF(G$2&lt;&gt;"",INDEX('Instrument History'!$1:$1048576,CcyPerBase!$B1158,CcyPerBase!G$3) / $C1158,""),"")</f>
        <v/>
      </c>
      <c r="H1158" s="5" t="str">
        <f>IF($A1158&lt;&gt;"",IF(H$2&lt;&gt;"",INDEX('Instrument History'!$1:$1048576,CcyPerBase!$B1158,CcyPerBase!H$3) / $C1158,""),"")</f>
        <v/>
      </c>
      <c r="I1158" s="5" t="str">
        <f>IF($A1158&lt;&gt;"",IF(I$2&lt;&gt;"",INDEX('Instrument History'!$1:$1048576,CcyPerBase!$B1158,CcyPerBase!I$3) / $C1158,""),"")</f>
        <v/>
      </c>
      <c r="J1158" s="5" t="str">
        <f>IF($A1158&lt;&gt;"",IF(J$2&lt;&gt;"",INDEX('Instrument History'!$1:$1048576,CcyPerBase!$B1158,CcyPerBase!J$3) / $C1158,""),"")</f>
        <v/>
      </c>
      <c r="K1158" s="5" t="str">
        <f>IF($A1158&lt;&gt;"",IF(K$2&lt;&gt;"",INDEX('Instrument History'!$1:$1048576,CcyPerBase!$B1158,CcyPerBase!K$3) / $C1158,""),"")</f>
        <v/>
      </c>
      <c r="L1158" s="5" t="str">
        <f>IF($A1158&lt;&gt;"",IF(L$2&lt;&gt;"",INDEX('Instrument History'!$1:$1048576,CcyPerBase!$B1158,CcyPerBase!L$3) / $C1158,""),"")</f>
        <v/>
      </c>
      <c r="M1158" s="5" t="str">
        <f>IF($A1158&lt;&gt;"",IF(M$2&lt;&gt;"",INDEX('Instrument History'!$1:$1048576,CcyPerBase!$B1158,CcyPerBase!M$3) / $C1158,""),"")</f>
        <v/>
      </c>
      <c r="N1158" s="5" t="str">
        <f>IF($A1158&lt;&gt;"",IF(N$2&lt;&gt;"",INDEX('Instrument History'!$1:$1048576,CcyPerBase!$B1158,CcyPerBase!N$3) / $C1158,""),"")</f>
        <v/>
      </c>
      <c r="O1158" s="5" t="str">
        <f>IF($A1158&lt;&gt;"",IF(O$2&lt;&gt;"",INDEX('Instrument History'!$1:$1048576,CcyPerBase!$B1158,CcyPerBase!O$3) / $C1158,""),"")</f>
        <v/>
      </c>
      <c r="P1158" s="5" t="str">
        <f>IF($A1158&lt;&gt;"",IF(P$2&lt;&gt;"",INDEX('Instrument History'!$1:$1048576,CcyPerBase!$B1158,CcyPerBase!P$3) / $C1158,""),"")</f>
        <v/>
      </c>
      <c r="Q1158" s="5" t="str">
        <f>IF($A1158&lt;&gt;"",IF(Q$2&lt;&gt;"",INDEX('Instrument History'!$1:$1048576,CcyPerBase!$B1158,CcyPerBase!Q$3) / $C1158,""),"")</f>
        <v/>
      </c>
      <c r="R1158" s="5" t="str">
        <f>IF($A1158&lt;&gt;"",IF(R$2&lt;&gt;"",INDEX('Instrument History'!$1:$1048576,CcyPerBase!$B1158,CcyPerBase!R$3) / $C1158,""),"")</f>
        <v/>
      </c>
      <c r="S1158" s="5" t="str">
        <f>IF($A1158&lt;&gt;"",IF(S$2&lt;&gt;"",INDEX('Instrument History'!$1:$1048576,CcyPerBase!$B1158,CcyPerBase!S$3) / $C1158,""),"")</f>
        <v/>
      </c>
      <c r="T1158" s="5" t="str">
        <f>IF($A1158&lt;&gt;"",IF(T$2&lt;&gt;"",INDEX('Instrument History'!$1:$1048576,CcyPerBase!$B1158,CcyPerBase!T$3) / $C1158,""),"")</f>
        <v/>
      </c>
      <c r="U1158" s="5" t="str">
        <f>IF($A1158&lt;&gt;"",IF(U$2&lt;&gt;"",INDEX('Instrument History'!$1:$1048576,CcyPerBase!$B1158,CcyPerBase!U$3) / $C1158,""),"")</f>
        <v/>
      </c>
      <c r="V1158" s="5" t="str">
        <f>IF($A1158&lt;&gt;"",IF(V$2&lt;&gt;"",INDEX('Instrument History'!$1:$1048576,CcyPerBase!$B1158,CcyPerBase!V$3) / $C1158,""),"")</f>
        <v/>
      </c>
      <c r="W1158" s="5" t="str">
        <f>IF($A1158&lt;&gt;"",IF(W$2&lt;&gt;"",INDEX('Instrument History'!$1:$1048576,CcyPerBase!$B1158,CcyPerBase!W$3) / $C1158,""),"")</f>
        <v/>
      </c>
      <c r="X1158" s="5" t="str">
        <f>IF($A1158&lt;&gt;"",IF(X$2&lt;&gt;"",INDEX('Instrument History'!$1:$1048576,CcyPerBase!$B1158,CcyPerBase!X$3) / $C1158,""),"")</f>
        <v/>
      </c>
    </row>
    <row r="1159" spans="1:24">
      <c r="A1159" s="12" t="str">
        <f>IF(A1158&lt;&gt;"",IF(A1158=$B$3,"",'Instrument History'!A1156),"")</f>
        <v/>
      </c>
      <c r="B1159" t="str">
        <f t="shared" ref="B1159:B1222" si="19">IF(A1159&lt;&gt;"",B1158+1,"")</f>
        <v/>
      </c>
      <c r="C1159" s="5" t="str">
        <f>IF(A1159&lt;&gt;"",INDEX('Instrument History'!$1:$1048576,CcyPerBase!B1159,CcyPerBase!$B$2),"")</f>
        <v/>
      </c>
      <c r="D1159" s="5" t="str">
        <f>IF($A1159&lt;&gt;"",INDEX('Instrument History'!$1:$1048576,CcyPerBase!$B1159,CcyPerBase!D$3) / $C1159,"")</f>
        <v/>
      </c>
      <c r="E1159" s="5" t="str">
        <f>IF($A1159&lt;&gt;"",IF(E$2&lt;&gt;"",INDEX('Instrument History'!$1:$1048576,CcyPerBase!$B1159,CcyPerBase!E$3) / $C1159,""),"")</f>
        <v/>
      </c>
      <c r="F1159" s="5" t="str">
        <f>IF($A1159&lt;&gt;"",IF(F$2&lt;&gt;"",INDEX('Instrument History'!$1:$1048576,CcyPerBase!$B1159,CcyPerBase!F$3) / $C1159,""),"")</f>
        <v/>
      </c>
      <c r="G1159" s="5" t="str">
        <f>IF($A1159&lt;&gt;"",IF(G$2&lt;&gt;"",INDEX('Instrument History'!$1:$1048576,CcyPerBase!$B1159,CcyPerBase!G$3) / $C1159,""),"")</f>
        <v/>
      </c>
      <c r="H1159" s="5" t="str">
        <f>IF($A1159&lt;&gt;"",IF(H$2&lt;&gt;"",INDEX('Instrument History'!$1:$1048576,CcyPerBase!$B1159,CcyPerBase!H$3) / $C1159,""),"")</f>
        <v/>
      </c>
      <c r="I1159" s="5" t="str">
        <f>IF($A1159&lt;&gt;"",IF(I$2&lt;&gt;"",INDEX('Instrument History'!$1:$1048576,CcyPerBase!$B1159,CcyPerBase!I$3) / $C1159,""),"")</f>
        <v/>
      </c>
      <c r="J1159" s="5" t="str">
        <f>IF($A1159&lt;&gt;"",IF(J$2&lt;&gt;"",INDEX('Instrument History'!$1:$1048576,CcyPerBase!$B1159,CcyPerBase!J$3) / $C1159,""),"")</f>
        <v/>
      </c>
      <c r="K1159" s="5" t="str">
        <f>IF($A1159&lt;&gt;"",IF(K$2&lt;&gt;"",INDEX('Instrument History'!$1:$1048576,CcyPerBase!$B1159,CcyPerBase!K$3) / $C1159,""),"")</f>
        <v/>
      </c>
      <c r="L1159" s="5" t="str">
        <f>IF($A1159&lt;&gt;"",IF(L$2&lt;&gt;"",INDEX('Instrument History'!$1:$1048576,CcyPerBase!$B1159,CcyPerBase!L$3) / $C1159,""),"")</f>
        <v/>
      </c>
      <c r="M1159" s="5" t="str">
        <f>IF($A1159&lt;&gt;"",IF(M$2&lt;&gt;"",INDEX('Instrument History'!$1:$1048576,CcyPerBase!$B1159,CcyPerBase!M$3) / $C1159,""),"")</f>
        <v/>
      </c>
      <c r="N1159" s="5" t="str">
        <f>IF($A1159&lt;&gt;"",IF(N$2&lt;&gt;"",INDEX('Instrument History'!$1:$1048576,CcyPerBase!$B1159,CcyPerBase!N$3) / $C1159,""),"")</f>
        <v/>
      </c>
      <c r="O1159" s="5" t="str">
        <f>IF($A1159&lt;&gt;"",IF(O$2&lt;&gt;"",INDEX('Instrument History'!$1:$1048576,CcyPerBase!$B1159,CcyPerBase!O$3) / $C1159,""),"")</f>
        <v/>
      </c>
      <c r="P1159" s="5" t="str">
        <f>IF($A1159&lt;&gt;"",IF(P$2&lt;&gt;"",INDEX('Instrument History'!$1:$1048576,CcyPerBase!$B1159,CcyPerBase!P$3) / $C1159,""),"")</f>
        <v/>
      </c>
      <c r="Q1159" s="5" t="str">
        <f>IF($A1159&lt;&gt;"",IF(Q$2&lt;&gt;"",INDEX('Instrument History'!$1:$1048576,CcyPerBase!$B1159,CcyPerBase!Q$3) / $C1159,""),"")</f>
        <v/>
      </c>
      <c r="R1159" s="5" t="str">
        <f>IF($A1159&lt;&gt;"",IF(R$2&lt;&gt;"",INDEX('Instrument History'!$1:$1048576,CcyPerBase!$B1159,CcyPerBase!R$3) / $C1159,""),"")</f>
        <v/>
      </c>
      <c r="S1159" s="5" t="str">
        <f>IF($A1159&lt;&gt;"",IF(S$2&lt;&gt;"",INDEX('Instrument History'!$1:$1048576,CcyPerBase!$B1159,CcyPerBase!S$3) / $C1159,""),"")</f>
        <v/>
      </c>
      <c r="T1159" s="5" t="str">
        <f>IF($A1159&lt;&gt;"",IF(T$2&lt;&gt;"",INDEX('Instrument History'!$1:$1048576,CcyPerBase!$B1159,CcyPerBase!T$3) / $C1159,""),"")</f>
        <v/>
      </c>
      <c r="U1159" s="5" t="str">
        <f>IF($A1159&lt;&gt;"",IF(U$2&lt;&gt;"",INDEX('Instrument History'!$1:$1048576,CcyPerBase!$B1159,CcyPerBase!U$3) / $C1159,""),"")</f>
        <v/>
      </c>
      <c r="V1159" s="5" t="str">
        <f>IF($A1159&lt;&gt;"",IF(V$2&lt;&gt;"",INDEX('Instrument History'!$1:$1048576,CcyPerBase!$B1159,CcyPerBase!V$3) / $C1159,""),"")</f>
        <v/>
      </c>
      <c r="W1159" s="5" t="str">
        <f>IF($A1159&lt;&gt;"",IF(W$2&lt;&gt;"",INDEX('Instrument History'!$1:$1048576,CcyPerBase!$B1159,CcyPerBase!W$3) / $C1159,""),"")</f>
        <v/>
      </c>
      <c r="X1159" s="5" t="str">
        <f>IF($A1159&lt;&gt;"",IF(X$2&lt;&gt;"",INDEX('Instrument History'!$1:$1048576,CcyPerBase!$B1159,CcyPerBase!X$3) / $C1159,""),"")</f>
        <v/>
      </c>
    </row>
    <row r="1160" spans="1:24">
      <c r="A1160" s="12" t="str">
        <f>IF(A1159&lt;&gt;"",IF(A1159=$B$3,"",'Instrument History'!A1157),"")</f>
        <v/>
      </c>
      <c r="B1160" t="str">
        <f t="shared" si="19"/>
        <v/>
      </c>
      <c r="C1160" s="5" t="str">
        <f>IF(A1160&lt;&gt;"",INDEX('Instrument History'!$1:$1048576,CcyPerBase!B1160,CcyPerBase!$B$2),"")</f>
        <v/>
      </c>
      <c r="D1160" s="5" t="str">
        <f>IF($A1160&lt;&gt;"",INDEX('Instrument History'!$1:$1048576,CcyPerBase!$B1160,CcyPerBase!D$3) / $C1160,"")</f>
        <v/>
      </c>
      <c r="E1160" s="5" t="str">
        <f>IF($A1160&lt;&gt;"",IF(E$2&lt;&gt;"",INDEX('Instrument History'!$1:$1048576,CcyPerBase!$B1160,CcyPerBase!E$3) / $C1160,""),"")</f>
        <v/>
      </c>
      <c r="F1160" s="5" t="str">
        <f>IF($A1160&lt;&gt;"",IF(F$2&lt;&gt;"",INDEX('Instrument History'!$1:$1048576,CcyPerBase!$B1160,CcyPerBase!F$3) / $C1160,""),"")</f>
        <v/>
      </c>
      <c r="G1160" s="5" t="str">
        <f>IF($A1160&lt;&gt;"",IF(G$2&lt;&gt;"",INDEX('Instrument History'!$1:$1048576,CcyPerBase!$B1160,CcyPerBase!G$3) / $C1160,""),"")</f>
        <v/>
      </c>
      <c r="H1160" s="5" t="str">
        <f>IF($A1160&lt;&gt;"",IF(H$2&lt;&gt;"",INDEX('Instrument History'!$1:$1048576,CcyPerBase!$B1160,CcyPerBase!H$3) / $C1160,""),"")</f>
        <v/>
      </c>
      <c r="I1160" s="5" t="str">
        <f>IF($A1160&lt;&gt;"",IF(I$2&lt;&gt;"",INDEX('Instrument History'!$1:$1048576,CcyPerBase!$B1160,CcyPerBase!I$3) / $C1160,""),"")</f>
        <v/>
      </c>
      <c r="J1160" s="5" t="str">
        <f>IF($A1160&lt;&gt;"",IF(J$2&lt;&gt;"",INDEX('Instrument History'!$1:$1048576,CcyPerBase!$B1160,CcyPerBase!J$3) / $C1160,""),"")</f>
        <v/>
      </c>
      <c r="K1160" s="5" t="str">
        <f>IF($A1160&lt;&gt;"",IF(K$2&lt;&gt;"",INDEX('Instrument History'!$1:$1048576,CcyPerBase!$B1160,CcyPerBase!K$3) / $C1160,""),"")</f>
        <v/>
      </c>
      <c r="L1160" s="5" t="str">
        <f>IF($A1160&lt;&gt;"",IF(L$2&lt;&gt;"",INDEX('Instrument History'!$1:$1048576,CcyPerBase!$B1160,CcyPerBase!L$3) / $C1160,""),"")</f>
        <v/>
      </c>
      <c r="M1160" s="5" t="str">
        <f>IF($A1160&lt;&gt;"",IF(M$2&lt;&gt;"",INDEX('Instrument History'!$1:$1048576,CcyPerBase!$B1160,CcyPerBase!M$3) / $C1160,""),"")</f>
        <v/>
      </c>
      <c r="N1160" s="5" t="str">
        <f>IF($A1160&lt;&gt;"",IF(N$2&lt;&gt;"",INDEX('Instrument History'!$1:$1048576,CcyPerBase!$B1160,CcyPerBase!N$3) / $C1160,""),"")</f>
        <v/>
      </c>
      <c r="O1160" s="5" t="str">
        <f>IF($A1160&lt;&gt;"",IF(O$2&lt;&gt;"",INDEX('Instrument History'!$1:$1048576,CcyPerBase!$B1160,CcyPerBase!O$3) / $C1160,""),"")</f>
        <v/>
      </c>
      <c r="P1160" s="5" t="str">
        <f>IF($A1160&lt;&gt;"",IF(P$2&lt;&gt;"",INDEX('Instrument History'!$1:$1048576,CcyPerBase!$B1160,CcyPerBase!P$3) / $C1160,""),"")</f>
        <v/>
      </c>
      <c r="Q1160" s="5" t="str">
        <f>IF($A1160&lt;&gt;"",IF(Q$2&lt;&gt;"",INDEX('Instrument History'!$1:$1048576,CcyPerBase!$B1160,CcyPerBase!Q$3) / $C1160,""),"")</f>
        <v/>
      </c>
      <c r="R1160" s="5" t="str">
        <f>IF($A1160&lt;&gt;"",IF(R$2&lt;&gt;"",INDEX('Instrument History'!$1:$1048576,CcyPerBase!$B1160,CcyPerBase!R$3) / $C1160,""),"")</f>
        <v/>
      </c>
      <c r="S1160" s="5" t="str">
        <f>IF($A1160&lt;&gt;"",IF(S$2&lt;&gt;"",INDEX('Instrument History'!$1:$1048576,CcyPerBase!$B1160,CcyPerBase!S$3) / $C1160,""),"")</f>
        <v/>
      </c>
      <c r="T1160" s="5" t="str">
        <f>IF($A1160&lt;&gt;"",IF(T$2&lt;&gt;"",INDEX('Instrument History'!$1:$1048576,CcyPerBase!$B1160,CcyPerBase!T$3) / $C1160,""),"")</f>
        <v/>
      </c>
      <c r="U1160" s="5" t="str">
        <f>IF($A1160&lt;&gt;"",IF(U$2&lt;&gt;"",INDEX('Instrument History'!$1:$1048576,CcyPerBase!$B1160,CcyPerBase!U$3) / $C1160,""),"")</f>
        <v/>
      </c>
      <c r="V1160" s="5" t="str">
        <f>IF($A1160&lt;&gt;"",IF(V$2&lt;&gt;"",INDEX('Instrument History'!$1:$1048576,CcyPerBase!$B1160,CcyPerBase!V$3) / $C1160,""),"")</f>
        <v/>
      </c>
      <c r="W1160" s="5" t="str">
        <f>IF($A1160&lt;&gt;"",IF(W$2&lt;&gt;"",INDEX('Instrument History'!$1:$1048576,CcyPerBase!$B1160,CcyPerBase!W$3) / $C1160,""),"")</f>
        <v/>
      </c>
      <c r="X1160" s="5" t="str">
        <f>IF($A1160&lt;&gt;"",IF(X$2&lt;&gt;"",INDEX('Instrument History'!$1:$1048576,CcyPerBase!$B1160,CcyPerBase!X$3) / $C1160,""),"")</f>
        <v/>
      </c>
    </row>
    <row r="1161" spans="1:24">
      <c r="A1161" s="12" t="str">
        <f>IF(A1160&lt;&gt;"",IF(A1160=$B$3,"",'Instrument History'!A1158),"")</f>
        <v/>
      </c>
      <c r="B1161" t="str">
        <f t="shared" si="19"/>
        <v/>
      </c>
      <c r="C1161" s="5" t="str">
        <f>IF(A1161&lt;&gt;"",INDEX('Instrument History'!$1:$1048576,CcyPerBase!B1161,CcyPerBase!$B$2),"")</f>
        <v/>
      </c>
      <c r="D1161" s="5" t="str">
        <f>IF($A1161&lt;&gt;"",INDEX('Instrument History'!$1:$1048576,CcyPerBase!$B1161,CcyPerBase!D$3) / $C1161,"")</f>
        <v/>
      </c>
      <c r="E1161" s="5" t="str">
        <f>IF($A1161&lt;&gt;"",IF(E$2&lt;&gt;"",INDEX('Instrument History'!$1:$1048576,CcyPerBase!$B1161,CcyPerBase!E$3) / $C1161,""),"")</f>
        <v/>
      </c>
      <c r="F1161" s="5" t="str">
        <f>IF($A1161&lt;&gt;"",IF(F$2&lt;&gt;"",INDEX('Instrument History'!$1:$1048576,CcyPerBase!$B1161,CcyPerBase!F$3) / $C1161,""),"")</f>
        <v/>
      </c>
      <c r="G1161" s="5" t="str">
        <f>IF($A1161&lt;&gt;"",IF(G$2&lt;&gt;"",INDEX('Instrument History'!$1:$1048576,CcyPerBase!$B1161,CcyPerBase!G$3) / $C1161,""),"")</f>
        <v/>
      </c>
      <c r="H1161" s="5" t="str">
        <f>IF($A1161&lt;&gt;"",IF(H$2&lt;&gt;"",INDEX('Instrument History'!$1:$1048576,CcyPerBase!$B1161,CcyPerBase!H$3) / $C1161,""),"")</f>
        <v/>
      </c>
      <c r="I1161" s="5" t="str">
        <f>IF($A1161&lt;&gt;"",IF(I$2&lt;&gt;"",INDEX('Instrument History'!$1:$1048576,CcyPerBase!$B1161,CcyPerBase!I$3) / $C1161,""),"")</f>
        <v/>
      </c>
      <c r="J1161" s="5" t="str">
        <f>IF($A1161&lt;&gt;"",IF(J$2&lt;&gt;"",INDEX('Instrument History'!$1:$1048576,CcyPerBase!$B1161,CcyPerBase!J$3) / $C1161,""),"")</f>
        <v/>
      </c>
      <c r="K1161" s="5" t="str">
        <f>IF($A1161&lt;&gt;"",IF(K$2&lt;&gt;"",INDEX('Instrument History'!$1:$1048576,CcyPerBase!$B1161,CcyPerBase!K$3) / $C1161,""),"")</f>
        <v/>
      </c>
      <c r="L1161" s="5" t="str">
        <f>IF($A1161&lt;&gt;"",IF(L$2&lt;&gt;"",INDEX('Instrument History'!$1:$1048576,CcyPerBase!$B1161,CcyPerBase!L$3) / $C1161,""),"")</f>
        <v/>
      </c>
      <c r="M1161" s="5" t="str">
        <f>IF($A1161&lt;&gt;"",IF(M$2&lt;&gt;"",INDEX('Instrument History'!$1:$1048576,CcyPerBase!$B1161,CcyPerBase!M$3) / $C1161,""),"")</f>
        <v/>
      </c>
      <c r="N1161" s="5" t="str">
        <f>IF($A1161&lt;&gt;"",IF(N$2&lt;&gt;"",INDEX('Instrument History'!$1:$1048576,CcyPerBase!$B1161,CcyPerBase!N$3) / $C1161,""),"")</f>
        <v/>
      </c>
      <c r="O1161" s="5" t="str">
        <f>IF($A1161&lt;&gt;"",IF(O$2&lt;&gt;"",INDEX('Instrument History'!$1:$1048576,CcyPerBase!$B1161,CcyPerBase!O$3) / $C1161,""),"")</f>
        <v/>
      </c>
      <c r="P1161" s="5" t="str">
        <f>IF($A1161&lt;&gt;"",IF(P$2&lt;&gt;"",INDEX('Instrument History'!$1:$1048576,CcyPerBase!$B1161,CcyPerBase!P$3) / $C1161,""),"")</f>
        <v/>
      </c>
      <c r="Q1161" s="5" t="str">
        <f>IF($A1161&lt;&gt;"",IF(Q$2&lt;&gt;"",INDEX('Instrument History'!$1:$1048576,CcyPerBase!$B1161,CcyPerBase!Q$3) / $C1161,""),"")</f>
        <v/>
      </c>
      <c r="R1161" s="5" t="str">
        <f>IF($A1161&lt;&gt;"",IF(R$2&lt;&gt;"",INDEX('Instrument History'!$1:$1048576,CcyPerBase!$B1161,CcyPerBase!R$3) / $C1161,""),"")</f>
        <v/>
      </c>
      <c r="S1161" s="5" t="str">
        <f>IF($A1161&lt;&gt;"",IF(S$2&lt;&gt;"",INDEX('Instrument History'!$1:$1048576,CcyPerBase!$B1161,CcyPerBase!S$3) / $C1161,""),"")</f>
        <v/>
      </c>
      <c r="T1161" s="5" t="str">
        <f>IF($A1161&lt;&gt;"",IF(T$2&lt;&gt;"",INDEX('Instrument History'!$1:$1048576,CcyPerBase!$B1161,CcyPerBase!T$3) / $C1161,""),"")</f>
        <v/>
      </c>
      <c r="U1161" s="5" t="str">
        <f>IF($A1161&lt;&gt;"",IF(U$2&lt;&gt;"",INDEX('Instrument History'!$1:$1048576,CcyPerBase!$B1161,CcyPerBase!U$3) / $C1161,""),"")</f>
        <v/>
      </c>
      <c r="V1161" s="5" t="str">
        <f>IF($A1161&lt;&gt;"",IF(V$2&lt;&gt;"",INDEX('Instrument History'!$1:$1048576,CcyPerBase!$B1161,CcyPerBase!V$3) / $C1161,""),"")</f>
        <v/>
      </c>
      <c r="W1161" s="5" t="str">
        <f>IF($A1161&lt;&gt;"",IF(W$2&lt;&gt;"",INDEX('Instrument History'!$1:$1048576,CcyPerBase!$B1161,CcyPerBase!W$3) / $C1161,""),"")</f>
        <v/>
      </c>
      <c r="X1161" s="5" t="str">
        <f>IF($A1161&lt;&gt;"",IF(X$2&lt;&gt;"",INDEX('Instrument History'!$1:$1048576,CcyPerBase!$B1161,CcyPerBase!X$3) / $C1161,""),"")</f>
        <v/>
      </c>
    </row>
    <row r="1162" spans="1:24">
      <c r="A1162" s="12" t="str">
        <f>IF(A1161&lt;&gt;"",IF(A1161=$B$3,"",'Instrument History'!A1159),"")</f>
        <v/>
      </c>
      <c r="B1162" t="str">
        <f t="shared" si="19"/>
        <v/>
      </c>
      <c r="C1162" s="5" t="str">
        <f>IF(A1162&lt;&gt;"",INDEX('Instrument History'!$1:$1048576,CcyPerBase!B1162,CcyPerBase!$B$2),"")</f>
        <v/>
      </c>
      <c r="D1162" s="5" t="str">
        <f>IF($A1162&lt;&gt;"",INDEX('Instrument History'!$1:$1048576,CcyPerBase!$B1162,CcyPerBase!D$3) / $C1162,"")</f>
        <v/>
      </c>
      <c r="E1162" s="5" t="str">
        <f>IF($A1162&lt;&gt;"",IF(E$2&lt;&gt;"",INDEX('Instrument History'!$1:$1048576,CcyPerBase!$B1162,CcyPerBase!E$3) / $C1162,""),"")</f>
        <v/>
      </c>
      <c r="F1162" s="5" t="str">
        <f>IF($A1162&lt;&gt;"",IF(F$2&lt;&gt;"",INDEX('Instrument History'!$1:$1048576,CcyPerBase!$B1162,CcyPerBase!F$3) / $C1162,""),"")</f>
        <v/>
      </c>
      <c r="G1162" s="5" t="str">
        <f>IF($A1162&lt;&gt;"",IF(G$2&lt;&gt;"",INDEX('Instrument History'!$1:$1048576,CcyPerBase!$B1162,CcyPerBase!G$3) / $C1162,""),"")</f>
        <v/>
      </c>
      <c r="H1162" s="5" t="str">
        <f>IF($A1162&lt;&gt;"",IF(H$2&lt;&gt;"",INDEX('Instrument History'!$1:$1048576,CcyPerBase!$B1162,CcyPerBase!H$3) / $C1162,""),"")</f>
        <v/>
      </c>
      <c r="I1162" s="5" t="str">
        <f>IF($A1162&lt;&gt;"",IF(I$2&lt;&gt;"",INDEX('Instrument History'!$1:$1048576,CcyPerBase!$B1162,CcyPerBase!I$3) / $C1162,""),"")</f>
        <v/>
      </c>
      <c r="J1162" s="5" t="str">
        <f>IF($A1162&lt;&gt;"",IF(J$2&lt;&gt;"",INDEX('Instrument History'!$1:$1048576,CcyPerBase!$B1162,CcyPerBase!J$3) / $C1162,""),"")</f>
        <v/>
      </c>
      <c r="K1162" s="5" t="str">
        <f>IF($A1162&lt;&gt;"",IF(K$2&lt;&gt;"",INDEX('Instrument History'!$1:$1048576,CcyPerBase!$B1162,CcyPerBase!K$3) / $C1162,""),"")</f>
        <v/>
      </c>
      <c r="L1162" s="5" t="str">
        <f>IF($A1162&lt;&gt;"",IF(L$2&lt;&gt;"",INDEX('Instrument History'!$1:$1048576,CcyPerBase!$B1162,CcyPerBase!L$3) / $C1162,""),"")</f>
        <v/>
      </c>
      <c r="M1162" s="5" t="str">
        <f>IF($A1162&lt;&gt;"",IF(M$2&lt;&gt;"",INDEX('Instrument History'!$1:$1048576,CcyPerBase!$B1162,CcyPerBase!M$3) / $C1162,""),"")</f>
        <v/>
      </c>
      <c r="N1162" s="5" t="str">
        <f>IF($A1162&lt;&gt;"",IF(N$2&lt;&gt;"",INDEX('Instrument History'!$1:$1048576,CcyPerBase!$B1162,CcyPerBase!N$3) / $C1162,""),"")</f>
        <v/>
      </c>
      <c r="O1162" s="5" t="str">
        <f>IF($A1162&lt;&gt;"",IF(O$2&lt;&gt;"",INDEX('Instrument History'!$1:$1048576,CcyPerBase!$B1162,CcyPerBase!O$3) / $C1162,""),"")</f>
        <v/>
      </c>
      <c r="P1162" s="5" t="str">
        <f>IF($A1162&lt;&gt;"",IF(P$2&lt;&gt;"",INDEX('Instrument History'!$1:$1048576,CcyPerBase!$B1162,CcyPerBase!P$3) / $C1162,""),"")</f>
        <v/>
      </c>
      <c r="Q1162" s="5" t="str">
        <f>IF($A1162&lt;&gt;"",IF(Q$2&lt;&gt;"",INDEX('Instrument History'!$1:$1048576,CcyPerBase!$B1162,CcyPerBase!Q$3) / $C1162,""),"")</f>
        <v/>
      </c>
      <c r="R1162" s="5" t="str">
        <f>IF($A1162&lt;&gt;"",IF(R$2&lt;&gt;"",INDEX('Instrument History'!$1:$1048576,CcyPerBase!$B1162,CcyPerBase!R$3) / $C1162,""),"")</f>
        <v/>
      </c>
      <c r="S1162" s="5" t="str">
        <f>IF($A1162&lt;&gt;"",IF(S$2&lt;&gt;"",INDEX('Instrument History'!$1:$1048576,CcyPerBase!$B1162,CcyPerBase!S$3) / $C1162,""),"")</f>
        <v/>
      </c>
      <c r="T1162" s="5" t="str">
        <f>IF($A1162&lt;&gt;"",IF(T$2&lt;&gt;"",INDEX('Instrument History'!$1:$1048576,CcyPerBase!$B1162,CcyPerBase!T$3) / $C1162,""),"")</f>
        <v/>
      </c>
      <c r="U1162" s="5" t="str">
        <f>IF($A1162&lt;&gt;"",IF(U$2&lt;&gt;"",INDEX('Instrument History'!$1:$1048576,CcyPerBase!$B1162,CcyPerBase!U$3) / $C1162,""),"")</f>
        <v/>
      </c>
      <c r="V1162" s="5" t="str">
        <f>IF($A1162&lt;&gt;"",IF(V$2&lt;&gt;"",INDEX('Instrument History'!$1:$1048576,CcyPerBase!$B1162,CcyPerBase!V$3) / $C1162,""),"")</f>
        <v/>
      </c>
      <c r="W1162" s="5" t="str">
        <f>IF($A1162&lt;&gt;"",IF(W$2&lt;&gt;"",INDEX('Instrument History'!$1:$1048576,CcyPerBase!$B1162,CcyPerBase!W$3) / $C1162,""),"")</f>
        <v/>
      </c>
      <c r="X1162" s="5" t="str">
        <f>IF($A1162&lt;&gt;"",IF(X$2&lt;&gt;"",INDEX('Instrument History'!$1:$1048576,CcyPerBase!$B1162,CcyPerBase!X$3) / $C1162,""),"")</f>
        <v/>
      </c>
    </row>
    <row r="1163" spans="1:24">
      <c r="A1163" s="12" t="str">
        <f>IF(A1162&lt;&gt;"",IF(A1162=$B$3,"",'Instrument History'!A1160),"")</f>
        <v/>
      </c>
      <c r="B1163" t="str">
        <f t="shared" si="19"/>
        <v/>
      </c>
      <c r="C1163" s="5" t="str">
        <f>IF(A1163&lt;&gt;"",INDEX('Instrument History'!$1:$1048576,CcyPerBase!B1163,CcyPerBase!$B$2),"")</f>
        <v/>
      </c>
      <c r="D1163" s="5" t="str">
        <f>IF($A1163&lt;&gt;"",INDEX('Instrument History'!$1:$1048576,CcyPerBase!$B1163,CcyPerBase!D$3) / $C1163,"")</f>
        <v/>
      </c>
      <c r="E1163" s="5" t="str">
        <f>IF($A1163&lt;&gt;"",IF(E$2&lt;&gt;"",INDEX('Instrument History'!$1:$1048576,CcyPerBase!$B1163,CcyPerBase!E$3) / $C1163,""),"")</f>
        <v/>
      </c>
      <c r="F1163" s="5" t="str">
        <f>IF($A1163&lt;&gt;"",IF(F$2&lt;&gt;"",INDEX('Instrument History'!$1:$1048576,CcyPerBase!$B1163,CcyPerBase!F$3) / $C1163,""),"")</f>
        <v/>
      </c>
      <c r="G1163" s="5" t="str">
        <f>IF($A1163&lt;&gt;"",IF(G$2&lt;&gt;"",INDEX('Instrument History'!$1:$1048576,CcyPerBase!$B1163,CcyPerBase!G$3) / $C1163,""),"")</f>
        <v/>
      </c>
      <c r="H1163" s="5" t="str">
        <f>IF($A1163&lt;&gt;"",IF(H$2&lt;&gt;"",INDEX('Instrument History'!$1:$1048576,CcyPerBase!$B1163,CcyPerBase!H$3) / $C1163,""),"")</f>
        <v/>
      </c>
      <c r="I1163" s="5" t="str">
        <f>IF($A1163&lt;&gt;"",IF(I$2&lt;&gt;"",INDEX('Instrument History'!$1:$1048576,CcyPerBase!$B1163,CcyPerBase!I$3) / $C1163,""),"")</f>
        <v/>
      </c>
      <c r="J1163" s="5" t="str">
        <f>IF($A1163&lt;&gt;"",IF(J$2&lt;&gt;"",INDEX('Instrument History'!$1:$1048576,CcyPerBase!$B1163,CcyPerBase!J$3) / $C1163,""),"")</f>
        <v/>
      </c>
      <c r="K1163" s="5" t="str">
        <f>IF($A1163&lt;&gt;"",IF(K$2&lt;&gt;"",INDEX('Instrument History'!$1:$1048576,CcyPerBase!$B1163,CcyPerBase!K$3) / $C1163,""),"")</f>
        <v/>
      </c>
      <c r="L1163" s="5" t="str">
        <f>IF($A1163&lt;&gt;"",IF(L$2&lt;&gt;"",INDEX('Instrument History'!$1:$1048576,CcyPerBase!$B1163,CcyPerBase!L$3) / $C1163,""),"")</f>
        <v/>
      </c>
      <c r="M1163" s="5" t="str">
        <f>IF($A1163&lt;&gt;"",IF(M$2&lt;&gt;"",INDEX('Instrument History'!$1:$1048576,CcyPerBase!$B1163,CcyPerBase!M$3) / $C1163,""),"")</f>
        <v/>
      </c>
      <c r="N1163" s="5" t="str">
        <f>IF($A1163&lt;&gt;"",IF(N$2&lt;&gt;"",INDEX('Instrument History'!$1:$1048576,CcyPerBase!$B1163,CcyPerBase!N$3) / $C1163,""),"")</f>
        <v/>
      </c>
      <c r="O1163" s="5" t="str">
        <f>IF($A1163&lt;&gt;"",IF(O$2&lt;&gt;"",INDEX('Instrument History'!$1:$1048576,CcyPerBase!$B1163,CcyPerBase!O$3) / $C1163,""),"")</f>
        <v/>
      </c>
      <c r="P1163" s="5" t="str">
        <f>IF($A1163&lt;&gt;"",IF(P$2&lt;&gt;"",INDEX('Instrument History'!$1:$1048576,CcyPerBase!$B1163,CcyPerBase!P$3) / $C1163,""),"")</f>
        <v/>
      </c>
      <c r="Q1163" s="5" t="str">
        <f>IF($A1163&lt;&gt;"",IF(Q$2&lt;&gt;"",INDEX('Instrument History'!$1:$1048576,CcyPerBase!$B1163,CcyPerBase!Q$3) / $C1163,""),"")</f>
        <v/>
      </c>
      <c r="R1163" s="5" t="str">
        <f>IF($A1163&lt;&gt;"",IF(R$2&lt;&gt;"",INDEX('Instrument History'!$1:$1048576,CcyPerBase!$B1163,CcyPerBase!R$3) / $C1163,""),"")</f>
        <v/>
      </c>
      <c r="S1163" s="5" t="str">
        <f>IF($A1163&lt;&gt;"",IF(S$2&lt;&gt;"",INDEX('Instrument History'!$1:$1048576,CcyPerBase!$B1163,CcyPerBase!S$3) / $C1163,""),"")</f>
        <v/>
      </c>
      <c r="T1163" s="5" t="str">
        <f>IF($A1163&lt;&gt;"",IF(T$2&lt;&gt;"",INDEX('Instrument History'!$1:$1048576,CcyPerBase!$B1163,CcyPerBase!T$3) / $C1163,""),"")</f>
        <v/>
      </c>
      <c r="U1163" s="5" t="str">
        <f>IF($A1163&lt;&gt;"",IF(U$2&lt;&gt;"",INDEX('Instrument History'!$1:$1048576,CcyPerBase!$B1163,CcyPerBase!U$3) / $C1163,""),"")</f>
        <v/>
      </c>
      <c r="V1163" s="5" t="str">
        <f>IF($A1163&lt;&gt;"",IF(V$2&lt;&gt;"",INDEX('Instrument History'!$1:$1048576,CcyPerBase!$B1163,CcyPerBase!V$3) / $C1163,""),"")</f>
        <v/>
      </c>
      <c r="W1163" s="5" t="str">
        <f>IF($A1163&lt;&gt;"",IF(W$2&lt;&gt;"",INDEX('Instrument History'!$1:$1048576,CcyPerBase!$B1163,CcyPerBase!W$3) / $C1163,""),"")</f>
        <v/>
      </c>
      <c r="X1163" s="5" t="str">
        <f>IF($A1163&lt;&gt;"",IF(X$2&lt;&gt;"",INDEX('Instrument History'!$1:$1048576,CcyPerBase!$B1163,CcyPerBase!X$3) / $C1163,""),"")</f>
        <v/>
      </c>
    </row>
    <row r="1164" spans="1:24">
      <c r="A1164" s="12" t="str">
        <f>IF(A1163&lt;&gt;"",IF(A1163=$B$3,"",'Instrument History'!A1161),"")</f>
        <v/>
      </c>
      <c r="B1164" t="str">
        <f t="shared" si="19"/>
        <v/>
      </c>
      <c r="C1164" s="5" t="str">
        <f>IF(A1164&lt;&gt;"",INDEX('Instrument History'!$1:$1048576,CcyPerBase!B1164,CcyPerBase!$B$2),"")</f>
        <v/>
      </c>
      <c r="D1164" s="5" t="str">
        <f>IF($A1164&lt;&gt;"",INDEX('Instrument History'!$1:$1048576,CcyPerBase!$B1164,CcyPerBase!D$3) / $C1164,"")</f>
        <v/>
      </c>
      <c r="E1164" s="5" t="str">
        <f>IF($A1164&lt;&gt;"",IF(E$2&lt;&gt;"",INDEX('Instrument History'!$1:$1048576,CcyPerBase!$B1164,CcyPerBase!E$3) / $C1164,""),"")</f>
        <v/>
      </c>
      <c r="F1164" s="5" t="str">
        <f>IF($A1164&lt;&gt;"",IF(F$2&lt;&gt;"",INDEX('Instrument History'!$1:$1048576,CcyPerBase!$B1164,CcyPerBase!F$3) / $C1164,""),"")</f>
        <v/>
      </c>
      <c r="G1164" s="5" t="str">
        <f>IF($A1164&lt;&gt;"",IF(G$2&lt;&gt;"",INDEX('Instrument History'!$1:$1048576,CcyPerBase!$B1164,CcyPerBase!G$3) / $C1164,""),"")</f>
        <v/>
      </c>
      <c r="H1164" s="5" t="str">
        <f>IF($A1164&lt;&gt;"",IF(H$2&lt;&gt;"",INDEX('Instrument History'!$1:$1048576,CcyPerBase!$B1164,CcyPerBase!H$3) / $C1164,""),"")</f>
        <v/>
      </c>
      <c r="I1164" s="5" t="str">
        <f>IF($A1164&lt;&gt;"",IF(I$2&lt;&gt;"",INDEX('Instrument History'!$1:$1048576,CcyPerBase!$B1164,CcyPerBase!I$3) / $C1164,""),"")</f>
        <v/>
      </c>
      <c r="J1164" s="5" t="str">
        <f>IF($A1164&lt;&gt;"",IF(J$2&lt;&gt;"",INDEX('Instrument History'!$1:$1048576,CcyPerBase!$B1164,CcyPerBase!J$3) / $C1164,""),"")</f>
        <v/>
      </c>
      <c r="K1164" s="5" t="str">
        <f>IF($A1164&lt;&gt;"",IF(K$2&lt;&gt;"",INDEX('Instrument History'!$1:$1048576,CcyPerBase!$B1164,CcyPerBase!K$3) / $C1164,""),"")</f>
        <v/>
      </c>
      <c r="L1164" s="5" t="str">
        <f>IF($A1164&lt;&gt;"",IF(L$2&lt;&gt;"",INDEX('Instrument History'!$1:$1048576,CcyPerBase!$B1164,CcyPerBase!L$3) / $C1164,""),"")</f>
        <v/>
      </c>
      <c r="M1164" s="5" t="str">
        <f>IF($A1164&lt;&gt;"",IF(M$2&lt;&gt;"",INDEX('Instrument History'!$1:$1048576,CcyPerBase!$B1164,CcyPerBase!M$3) / $C1164,""),"")</f>
        <v/>
      </c>
      <c r="N1164" s="5" t="str">
        <f>IF($A1164&lt;&gt;"",IF(N$2&lt;&gt;"",INDEX('Instrument History'!$1:$1048576,CcyPerBase!$B1164,CcyPerBase!N$3) / $C1164,""),"")</f>
        <v/>
      </c>
      <c r="O1164" s="5" t="str">
        <f>IF($A1164&lt;&gt;"",IF(O$2&lt;&gt;"",INDEX('Instrument History'!$1:$1048576,CcyPerBase!$B1164,CcyPerBase!O$3) / $C1164,""),"")</f>
        <v/>
      </c>
      <c r="P1164" s="5" t="str">
        <f>IF($A1164&lt;&gt;"",IF(P$2&lt;&gt;"",INDEX('Instrument History'!$1:$1048576,CcyPerBase!$B1164,CcyPerBase!P$3) / $C1164,""),"")</f>
        <v/>
      </c>
      <c r="Q1164" s="5" t="str">
        <f>IF($A1164&lt;&gt;"",IF(Q$2&lt;&gt;"",INDEX('Instrument History'!$1:$1048576,CcyPerBase!$B1164,CcyPerBase!Q$3) / $C1164,""),"")</f>
        <v/>
      </c>
      <c r="R1164" s="5" t="str">
        <f>IF($A1164&lt;&gt;"",IF(R$2&lt;&gt;"",INDEX('Instrument History'!$1:$1048576,CcyPerBase!$B1164,CcyPerBase!R$3) / $C1164,""),"")</f>
        <v/>
      </c>
      <c r="S1164" s="5" t="str">
        <f>IF($A1164&lt;&gt;"",IF(S$2&lt;&gt;"",INDEX('Instrument History'!$1:$1048576,CcyPerBase!$B1164,CcyPerBase!S$3) / $C1164,""),"")</f>
        <v/>
      </c>
      <c r="T1164" s="5" t="str">
        <f>IF($A1164&lt;&gt;"",IF(T$2&lt;&gt;"",INDEX('Instrument History'!$1:$1048576,CcyPerBase!$B1164,CcyPerBase!T$3) / $C1164,""),"")</f>
        <v/>
      </c>
      <c r="U1164" s="5" t="str">
        <f>IF($A1164&lt;&gt;"",IF(U$2&lt;&gt;"",INDEX('Instrument History'!$1:$1048576,CcyPerBase!$B1164,CcyPerBase!U$3) / $C1164,""),"")</f>
        <v/>
      </c>
      <c r="V1164" s="5" t="str">
        <f>IF($A1164&lt;&gt;"",IF(V$2&lt;&gt;"",INDEX('Instrument History'!$1:$1048576,CcyPerBase!$B1164,CcyPerBase!V$3) / $C1164,""),"")</f>
        <v/>
      </c>
      <c r="W1164" s="5" t="str">
        <f>IF($A1164&lt;&gt;"",IF(W$2&lt;&gt;"",INDEX('Instrument History'!$1:$1048576,CcyPerBase!$B1164,CcyPerBase!W$3) / $C1164,""),"")</f>
        <v/>
      </c>
      <c r="X1164" s="5" t="str">
        <f>IF($A1164&lt;&gt;"",IF(X$2&lt;&gt;"",INDEX('Instrument History'!$1:$1048576,CcyPerBase!$B1164,CcyPerBase!X$3) / $C1164,""),"")</f>
        <v/>
      </c>
    </row>
    <row r="1165" spans="1:24">
      <c r="A1165" s="12" t="str">
        <f>IF(A1164&lt;&gt;"",IF(A1164=$B$3,"",'Instrument History'!A1162),"")</f>
        <v/>
      </c>
      <c r="B1165" t="str">
        <f t="shared" si="19"/>
        <v/>
      </c>
      <c r="C1165" s="5" t="str">
        <f>IF(A1165&lt;&gt;"",INDEX('Instrument History'!$1:$1048576,CcyPerBase!B1165,CcyPerBase!$B$2),"")</f>
        <v/>
      </c>
      <c r="D1165" s="5" t="str">
        <f>IF($A1165&lt;&gt;"",INDEX('Instrument History'!$1:$1048576,CcyPerBase!$B1165,CcyPerBase!D$3) / $C1165,"")</f>
        <v/>
      </c>
      <c r="E1165" s="5" t="str">
        <f>IF($A1165&lt;&gt;"",IF(E$2&lt;&gt;"",INDEX('Instrument History'!$1:$1048576,CcyPerBase!$B1165,CcyPerBase!E$3) / $C1165,""),"")</f>
        <v/>
      </c>
      <c r="F1165" s="5" t="str">
        <f>IF($A1165&lt;&gt;"",IF(F$2&lt;&gt;"",INDEX('Instrument History'!$1:$1048576,CcyPerBase!$B1165,CcyPerBase!F$3) / $C1165,""),"")</f>
        <v/>
      </c>
      <c r="G1165" s="5" t="str">
        <f>IF($A1165&lt;&gt;"",IF(G$2&lt;&gt;"",INDEX('Instrument History'!$1:$1048576,CcyPerBase!$B1165,CcyPerBase!G$3) / $C1165,""),"")</f>
        <v/>
      </c>
      <c r="H1165" s="5" t="str">
        <f>IF($A1165&lt;&gt;"",IF(H$2&lt;&gt;"",INDEX('Instrument History'!$1:$1048576,CcyPerBase!$B1165,CcyPerBase!H$3) / $C1165,""),"")</f>
        <v/>
      </c>
      <c r="I1165" s="5" t="str">
        <f>IF($A1165&lt;&gt;"",IF(I$2&lt;&gt;"",INDEX('Instrument History'!$1:$1048576,CcyPerBase!$B1165,CcyPerBase!I$3) / $C1165,""),"")</f>
        <v/>
      </c>
      <c r="J1165" s="5" t="str">
        <f>IF($A1165&lt;&gt;"",IF(J$2&lt;&gt;"",INDEX('Instrument History'!$1:$1048576,CcyPerBase!$B1165,CcyPerBase!J$3) / $C1165,""),"")</f>
        <v/>
      </c>
      <c r="K1165" s="5" t="str">
        <f>IF($A1165&lt;&gt;"",IF(K$2&lt;&gt;"",INDEX('Instrument History'!$1:$1048576,CcyPerBase!$B1165,CcyPerBase!K$3) / $C1165,""),"")</f>
        <v/>
      </c>
      <c r="L1165" s="5" t="str">
        <f>IF($A1165&lt;&gt;"",IF(L$2&lt;&gt;"",INDEX('Instrument History'!$1:$1048576,CcyPerBase!$B1165,CcyPerBase!L$3) / $C1165,""),"")</f>
        <v/>
      </c>
      <c r="M1165" s="5" t="str">
        <f>IF($A1165&lt;&gt;"",IF(M$2&lt;&gt;"",INDEX('Instrument History'!$1:$1048576,CcyPerBase!$B1165,CcyPerBase!M$3) / $C1165,""),"")</f>
        <v/>
      </c>
      <c r="N1165" s="5" t="str">
        <f>IF($A1165&lt;&gt;"",IF(N$2&lt;&gt;"",INDEX('Instrument History'!$1:$1048576,CcyPerBase!$B1165,CcyPerBase!N$3) / $C1165,""),"")</f>
        <v/>
      </c>
      <c r="O1165" s="5" t="str">
        <f>IF($A1165&lt;&gt;"",IF(O$2&lt;&gt;"",INDEX('Instrument History'!$1:$1048576,CcyPerBase!$B1165,CcyPerBase!O$3) / $C1165,""),"")</f>
        <v/>
      </c>
      <c r="P1165" s="5" t="str">
        <f>IF($A1165&lt;&gt;"",IF(P$2&lt;&gt;"",INDEX('Instrument History'!$1:$1048576,CcyPerBase!$B1165,CcyPerBase!P$3) / $C1165,""),"")</f>
        <v/>
      </c>
      <c r="Q1165" s="5" t="str">
        <f>IF($A1165&lt;&gt;"",IF(Q$2&lt;&gt;"",INDEX('Instrument History'!$1:$1048576,CcyPerBase!$B1165,CcyPerBase!Q$3) / $C1165,""),"")</f>
        <v/>
      </c>
      <c r="R1165" s="5" t="str">
        <f>IF($A1165&lt;&gt;"",IF(R$2&lt;&gt;"",INDEX('Instrument History'!$1:$1048576,CcyPerBase!$B1165,CcyPerBase!R$3) / $C1165,""),"")</f>
        <v/>
      </c>
      <c r="S1165" s="5" t="str">
        <f>IF($A1165&lt;&gt;"",IF(S$2&lt;&gt;"",INDEX('Instrument History'!$1:$1048576,CcyPerBase!$B1165,CcyPerBase!S$3) / $C1165,""),"")</f>
        <v/>
      </c>
      <c r="T1165" s="5" t="str">
        <f>IF($A1165&lt;&gt;"",IF(T$2&lt;&gt;"",INDEX('Instrument History'!$1:$1048576,CcyPerBase!$B1165,CcyPerBase!T$3) / $C1165,""),"")</f>
        <v/>
      </c>
      <c r="U1165" s="5" t="str">
        <f>IF($A1165&lt;&gt;"",IF(U$2&lt;&gt;"",INDEX('Instrument History'!$1:$1048576,CcyPerBase!$B1165,CcyPerBase!U$3) / $C1165,""),"")</f>
        <v/>
      </c>
      <c r="V1165" s="5" t="str">
        <f>IF($A1165&lt;&gt;"",IF(V$2&lt;&gt;"",INDEX('Instrument History'!$1:$1048576,CcyPerBase!$B1165,CcyPerBase!V$3) / $C1165,""),"")</f>
        <v/>
      </c>
      <c r="W1165" s="5" t="str">
        <f>IF($A1165&lt;&gt;"",IF(W$2&lt;&gt;"",INDEX('Instrument History'!$1:$1048576,CcyPerBase!$B1165,CcyPerBase!W$3) / $C1165,""),"")</f>
        <v/>
      </c>
      <c r="X1165" s="5" t="str">
        <f>IF($A1165&lt;&gt;"",IF(X$2&lt;&gt;"",INDEX('Instrument History'!$1:$1048576,CcyPerBase!$B1165,CcyPerBase!X$3) / $C1165,""),"")</f>
        <v/>
      </c>
    </row>
    <row r="1166" spans="1:24">
      <c r="A1166" s="12" t="str">
        <f>IF(A1165&lt;&gt;"",IF(A1165=$B$3,"",'Instrument History'!A1163),"")</f>
        <v/>
      </c>
      <c r="B1166" t="str">
        <f t="shared" si="19"/>
        <v/>
      </c>
      <c r="C1166" s="5" t="str">
        <f>IF(A1166&lt;&gt;"",INDEX('Instrument History'!$1:$1048576,CcyPerBase!B1166,CcyPerBase!$B$2),"")</f>
        <v/>
      </c>
      <c r="D1166" s="5" t="str">
        <f>IF($A1166&lt;&gt;"",INDEX('Instrument History'!$1:$1048576,CcyPerBase!$B1166,CcyPerBase!D$3) / $C1166,"")</f>
        <v/>
      </c>
      <c r="E1166" s="5" t="str">
        <f>IF($A1166&lt;&gt;"",IF(E$2&lt;&gt;"",INDEX('Instrument History'!$1:$1048576,CcyPerBase!$B1166,CcyPerBase!E$3) / $C1166,""),"")</f>
        <v/>
      </c>
      <c r="F1166" s="5" t="str">
        <f>IF($A1166&lt;&gt;"",IF(F$2&lt;&gt;"",INDEX('Instrument History'!$1:$1048576,CcyPerBase!$B1166,CcyPerBase!F$3) / $C1166,""),"")</f>
        <v/>
      </c>
      <c r="G1166" s="5" t="str">
        <f>IF($A1166&lt;&gt;"",IF(G$2&lt;&gt;"",INDEX('Instrument History'!$1:$1048576,CcyPerBase!$B1166,CcyPerBase!G$3) / $C1166,""),"")</f>
        <v/>
      </c>
      <c r="H1166" s="5" t="str">
        <f>IF($A1166&lt;&gt;"",IF(H$2&lt;&gt;"",INDEX('Instrument History'!$1:$1048576,CcyPerBase!$B1166,CcyPerBase!H$3) / $C1166,""),"")</f>
        <v/>
      </c>
      <c r="I1166" s="5" t="str">
        <f>IF($A1166&lt;&gt;"",IF(I$2&lt;&gt;"",INDEX('Instrument History'!$1:$1048576,CcyPerBase!$B1166,CcyPerBase!I$3) / $C1166,""),"")</f>
        <v/>
      </c>
      <c r="J1166" s="5" t="str">
        <f>IF($A1166&lt;&gt;"",IF(J$2&lt;&gt;"",INDEX('Instrument History'!$1:$1048576,CcyPerBase!$B1166,CcyPerBase!J$3) / $C1166,""),"")</f>
        <v/>
      </c>
      <c r="K1166" s="5" t="str">
        <f>IF($A1166&lt;&gt;"",IF(K$2&lt;&gt;"",INDEX('Instrument History'!$1:$1048576,CcyPerBase!$B1166,CcyPerBase!K$3) / $C1166,""),"")</f>
        <v/>
      </c>
      <c r="L1166" s="5" t="str">
        <f>IF($A1166&lt;&gt;"",IF(L$2&lt;&gt;"",INDEX('Instrument History'!$1:$1048576,CcyPerBase!$B1166,CcyPerBase!L$3) / $C1166,""),"")</f>
        <v/>
      </c>
      <c r="M1166" s="5" t="str">
        <f>IF($A1166&lt;&gt;"",IF(M$2&lt;&gt;"",INDEX('Instrument History'!$1:$1048576,CcyPerBase!$B1166,CcyPerBase!M$3) / $C1166,""),"")</f>
        <v/>
      </c>
      <c r="N1166" s="5" t="str">
        <f>IF($A1166&lt;&gt;"",IF(N$2&lt;&gt;"",INDEX('Instrument History'!$1:$1048576,CcyPerBase!$B1166,CcyPerBase!N$3) / $C1166,""),"")</f>
        <v/>
      </c>
      <c r="O1166" s="5" t="str">
        <f>IF($A1166&lt;&gt;"",IF(O$2&lt;&gt;"",INDEX('Instrument History'!$1:$1048576,CcyPerBase!$B1166,CcyPerBase!O$3) / $C1166,""),"")</f>
        <v/>
      </c>
      <c r="P1166" s="5" t="str">
        <f>IF($A1166&lt;&gt;"",IF(P$2&lt;&gt;"",INDEX('Instrument History'!$1:$1048576,CcyPerBase!$B1166,CcyPerBase!P$3) / $C1166,""),"")</f>
        <v/>
      </c>
      <c r="Q1166" s="5" t="str">
        <f>IF($A1166&lt;&gt;"",IF(Q$2&lt;&gt;"",INDEX('Instrument History'!$1:$1048576,CcyPerBase!$B1166,CcyPerBase!Q$3) / $C1166,""),"")</f>
        <v/>
      </c>
      <c r="R1166" s="5" t="str">
        <f>IF($A1166&lt;&gt;"",IF(R$2&lt;&gt;"",INDEX('Instrument History'!$1:$1048576,CcyPerBase!$B1166,CcyPerBase!R$3) / $C1166,""),"")</f>
        <v/>
      </c>
      <c r="S1166" s="5" t="str">
        <f>IF($A1166&lt;&gt;"",IF(S$2&lt;&gt;"",INDEX('Instrument History'!$1:$1048576,CcyPerBase!$B1166,CcyPerBase!S$3) / $C1166,""),"")</f>
        <v/>
      </c>
      <c r="T1166" s="5" t="str">
        <f>IF($A1166&lt;&gt;"",IF(T$2&lt;&gt;"",INDEX('Instrument History'!$1:$1048576,CcyPerBase!$B1166,CcyPerBase!T$3) / $C1166,""),"")</f>
        <v/>
      </c>
      <c r="U1166" s="5" t="str">
        <f>IF($A1166&lt;&gt;"",IF(U$2&lt;&gt;"",INDEX('Instrument History'!$1:$1048576,CcyPerBase!$B1166,CcyPerBase!U$3) / $C1166,""),"")</f>
        <v/>
      </c>
      <c r="V1166" s="5" t="str">
        <f>IF($A1166&lt;&gt;"",IF(V$2&lt;&gt;"",INDEX('Instrument History'!$1:$1048576,CcyPerBase!$B1166,CcyPerBase!V$3) / $C1166,""),"")</f>
        <v/>
      </c>
      <c r="W1166" s="5" t="str">
        <f>IF($A1166&lt;&gt;"",IF(W$2&lt;&gt;"",INDEX('Instrument History'!$1:$1048576,CcyPerBase!$B1166,CcyPerBase!W$3) / $C1166,""),"")</f>
        <v/>
      </c>
      <c r="X1166" s="5" t="str">
        <f>IF($A1166&lt;&gt;"",IF(X$2&lt;&gt;"",INDEX('Instrument History'!$1:$1048576,CcyPerBase!$B1166,CcyPerBase!X$3) / $C1166,""),"")</f>
        <v/>
      </c>
    </row>
    <row r="1167" spans="1:24">
      <c r="A1167" s="12" t="str">
        <f>IF(A1166&lt;&gt;"",IF(A1166=$B$3,"",'Instrument History'!A1164),"")</f>
        <v/>
      </c>
      <c r="B1167" t="str">
        <f t="shared" si="19"/>
        <v/>
      </c>
      <c r="C1167" s="5" t="str">
        <f>IF(A1167&lt;&gt;"",INDEX('Instrument History'!$1:$1048576,CcyPerBase!B1167,CcyPerBase!$B$2),"")</f>
        <v/>
      </c>
      <c r="D1167" s="5" t="str">
        <f>IF($A1167&lt;&gt;"",INDEX('Instrument History'!$1:$1048576,CcyPerBase!$B1167,CcyPerBase!D$3) / $C1167,"")</f>
        <v/>
      </c>
      <c r="E1167" s="5" t="str">
        <f>IF($A1167&lt;&gt;"",IF(E$2&lt;&gt;"",INDEX('Instrument History'!$1:$1048576,CcyPerBase!$B1167,CcyPerBase!E$3) / $C1167,""),"")</f>
        <v/>
      </c>
      <c r="F1167" s="5" t="str">
        <f>IF($A1167&lt;&gt;"",IF(F$2&lt;&gt;"",INDEX('Instrument History'!$1:$1048576,CcyPerBase!$B1167,CcyPerBase!F$3) / $C1167,""),"")</f>
        <v/>
      </c>
      <c r="G1167" s="5" t="str">
        <f>IF($A1167&lt;&gt;"",IF(G$2&lt;&gt;"",INDEX('Instrument History'!$1:$1048576,CcyPerBase!$B1167,CcyPerBase!G$3) / $C1167,""),"")</f>
        <v/>
      </c>
      <c r="H1167" s="5" t="str">
        <f>IF($A1167&lt;&gt;"",IF(H$2&lt;&gt;"",INDEX('Instrument History'!$1:$1048576,CcyPerBase!$B1167,CcyPerBase!H$3) / $C1167,""),"")</f>
        <v/>
      </c>
      <c r="I1167" s="5" t="str">
        <f>IF($A1167&lt;&gt;"",IF(I$2&lt;&gt;"",INDEX('Instrument History'!$1:$1048576,CcyPerBase!$B1167,CcyPerBase!I$3) / $C1167,""),"")</f>
        <v/>
      </c>
      <c r="J1167" s="5" t="str">
        <f>IF($A1167&lt;&gt;"",IF(J$2&lt;&gt;"",INDEX('Instrument History'!$1:$1048576,CcyPerBase!$B1167,CcyPerBase!J$3) / $C1167,""),"")</f>
        <v/>
      </c>
      <c r="K1167" s="5" t="str">
        <f>IF($A1167&lt;&gt;"",IF(K$2&lt;&gt;"",INDEX('Instrument History'!$1:$1048576,CcyPerBase!$B1167,CcyPerBase!K$3) / $C1167,""),"")</f>
        <v/>
      </c>
      <c r="L1167" s="5" t="str">
        <f>IF($A1167&lt;&gt;"",IF(L$2&lt;&gt;"",INDEX('Instrument History'!$1:$1048576,CcyPerBase!$B1167,CcyPerBase!L$3) / $C1167,""),"")</f>
        <v/>
      </c>
      <c r="M1167" s="5" t="str">
        <f>IF($A1167&lt;&gt;"",IF(M$2&lt;&gt;"",INDEX('Instrument History'!$1:$1048576,CcyPerBase!$B1167,CcyPerBase!M$3) / $C1167,""),"")</f>
        <v/>
      </c>
      <c r="N1167" s="5" t="str">
        <f>IF($A1167&lt;&gt;"",IF(N$2&lt;&gt;"",INDEX('Instrument History'!$1:$1048576,CcyPerBase!$B1167,CcyPerBase!N$3) / $C1167,""),"")</f>
        <v/>
      </c>
      <c r="O1167" s="5" t="str">
        <f>IF($A1167&lt;&gt;"",IF(O$2&lt;&gt;"",INDEX('Instrument History'!$1:$1048576,CcyPerBase!$B1167,CcyPerBase!O$3) / $C1167,""),"")</f>
        <v/>
      </c>
      <c r="P1167" s="5" t="str">
        <f>IF($A1167&lt;&gt;"",IF(P$2&lt;&gt;"",INDEX('Instrument History'!$1:$1048576,CcyPerBase!$B1167,CcyPerBase!P$3) / $C1167,""),"")</f>
        <v/>
      </c>
      <c r="Q1167" s="5" t="str">
        <f>IF($A1167&lt;&gt;"",IF(Q$2&lt;&gt;"",INDEX('Instrument History'!$1:$1048576,CcyPerBase!$B1167,CcyPerBase!Q$3) / $C1167,""),"")</f>
        <v/>
      </c>
      <c r="R1167" s="5" t="str">
        <f>IF($A1167&lt;&gt;"",IF(R$2&lt;&gt;"",INDEX('Instrument History'!$1:$1048576,CcyPerBase!$B1167,CcyPerBase!R$3) / $C1167,""),"")</f>
        <v/>
      </c>
      <c r="S1167" s="5" t="str">
        <f>IF($A1167&lt;&gt;"",IF(S$2&lt;&gt;"",INDEX('Instrument History'!$1:$1048576,CcyPerBase!$B1167,CcyPerBase!S$3) / $C1167,""),"")</f>
        <v/>
      </c>
      <c r="T1167" s="5" t="str">
        <f>IF($A1167&lt;&gt;"",IF(T$2&lt;&gt;"",INDEX('Instrument History'!$1:$1048576,CcyPerBase!$B1167,CcyPerBase!T$3) / $C1167,""),"")</f>
        <v/>
      </c>
      <c r="U1167" s="5" t="str">
        <f>IF($A1167&lt;&gt;"",IF(U$2&lt;&gt;"",INDEX('Instrument History'!$1:$1048576,CcyPerBase!$B1167,CcyPerBase!U$3) / $C1167,""),"")</f>
        <v/>
      </c>
      <c r="V1167" s="5" t="str">
        <f>IF($A1167&lt;&gt;"",IF(V$2&lt;&gt;"",INDEX('Instrument History'!$1:$1048576,CcyPerBase!$B1167,CcyPerBase!V$3) / $C1167,""),"")</f>
        <v/>
      </c>
      <c r="W1167" s="5" t="str">
        <f>IF($A1167&lt;&gt;"",IF(W$2&lt;&gt;"",INDEX('Instrument History'!$1:$1048576,CcyPerBase!$B1167,CcyPerBase!W$3) / $C1167,""),"")</f>
        <v/>
      </c>
      <c r="X1167" s="5" t="str">
        <f>IF($A1167&lt;&gt;"",IF(X$2&lt;&gt;"",INDEX('Instrument History'!$1:$1048576,CcyPerBase!$B1167,CcyPerBase!X$3) / $C1167,""),"")</f>
        <v/>
      </c>
    </row>
    <row r="1168" spans="1:24">
      <c r="A1168" s="12" t="str">
        <f>IF(A1167&lt;&gt;"",IF(A1167=$B$3,"",'Instrument History'!A1165),"")</f>
        <v/>
      </c>
      <c r="B1168" t="str">
        <f t="shared" si="19"/>
        <v/>
      </c>
      <c r="C1168" s="5" t="str">
        <f>IF(A1168&lt;&gt;"",INDEX('Instrument History'!$1:$1048576,CcyPerBase!B1168,CcyPerBase!$B$2),"")</f>
        <v/>
      </c>
      <c r="D1168" s="5" t="str">
        <f>IF($A1168&lt;&gt;"",INDEX('Instrument History'!$1:$1048576,CcyPerBase!$B1168,CcyPerBase!D$3) / $C1168,"")</f>
        <v/>
      </c>
      <c r="E1168" s="5" t="str">
        <f>IF($A1168&lt;&gt;"",IF(E$2&lt;&gt;"",INDEX('Instrument History'!$1:$1048576,CcyPerBase!$B1168,CcyPerBase!E$3) / $C1168,""),"")</f>
        <v/>
      </c>
      <c r="F1168" s="5" t="str">
        <f>IF($A1168&lt;&gt;"",IF(F$2&lt;&gt;"",INDEX('Instrument History'!$1:$1048576,CcyPerBase!$B1168,CcyPerBase!F$3) / $C1168,""),"")</f>
        <v/>
      </c>
      <c r="G1168" s="5" t="str">
        <f>IF($A1168&lt;&gt;"",IF(G$2&lt;&gt;"",INDEX('Instrument History'!$1:$1048576,CcyPerBase!$B1168,CcyPerBase!G$3) / $C1168,""),"")</f>
        <v/>
      </c>
      <c r="H1168" s="5" t="str">
        <f>IF($A1168&lt;&gt;"",IF(H$2&lt;&gt;"",INDEX('Instrument History'!$1:$1048576,CcyPerBase!$B1168,CcyPerBase!H$3) / $C1168,""),"")</f>
        <v/>
      </c>
      <c r="I1168" s="5" t="str">
        <f>IF($A1168&lt;&gt;"",IF(I$2&lt;&gt;"",INDEX('Instrument History'!$1:$1048576,CcyPerBase!$B1168,CcyPerBase!I$3) / $C1168,""),"")</f>
        <v/>
      </c>
      <c r="J1168" s="5" t="str">
        <f>IF($A1168&lt;&gt;"",IF(J$2&lt;&gt;"",INDEX('Instrument History'!$1:$1048576,CcyPerBase!$B1168,CcyPerBase!J$3) / $C1168,""),"")</f>
        <v/>
      </c>
      <c r="K1168" s="5" t="str">
        <f>IF($A1168&lt;&gt;"",IF(K$2&lt;&gt;"",INDEX('Instrument History'!$1:$1048576,CcyPerBase!$B1168,CcyPerBase!K$3) / $C1168,""),"")</f>
        <v/>
      </c>
      <c r="L1168" s="5" t="str">
        <f>IF($A1168&lt;&gt;"",IF(L$2&lt;&gt;"",INDEX('Instrument History'!$1:$1048576,CcyPerBase!$B1168,CcyPerBase!L$3) / $C1168,""),"")</f>
        <v/>
      </c>
      <c r="M1168" s="5" t="str">
        <f>IF($A1168&lt;&gt;"",IF(M$2&lt;&gt;"",INDEX('Instrument History'!$1:$1048576,CcyPerBase!$B1168,CcyPerBase!M$3) / $C1168,""),"")</f>
        <v/>
      </c>
      <c r="N1168" s="5" t="str">
        <f>IF($A1168&lt;&gt;"",IF(N$2&lt;&gt;"",INDEX('Instrument History'!$1:$1048576,CcyPerBase!$B1168,CcyPerBase!N$3) / $C1168,""),"")</f>
        <v/>
      </c>
      <c r="O1168" s="5" t="str">
        <f>IF($A1168&lt;&gt;"",IF(O$2&lt;&gt;"",INDEX('Instrument History'!$1:$1048576,CcyPerBase!$B1168,CcyPerBase!O$3) / $C1168,""),"")</f>
        <v/>
      </c>
      <c r="P1168" s="5" t="str">
        <f>IF($A1168&lt;&gt;"",IF(P$2&lt;&gt;"",INDEX('Instrument History'!$1:$1048576,CcyPerBase!$B1168,CcyPerBase!P$3) / $C1168,""),"")</f>
        <v/>
      </c>
      <c r="Q1168" s="5" t="str">
        <f>IF($A1168&lt;&gt;"",IF(Q$2&lt;&gt;"",INDEX('Instrument History'!$1:$1048576,CcyPerBase!$B1168,CcyPerBase!Q$3) / $C1168,""),"")</f>
        <v/>
      </c>
      <c r="R1168" s="5" t="str">
        <f>IF($A1168&lt;&gt;"",IF(R$2&lt;&gt;"",INDEX('Instrument History'!$1:$1048576,CcyPerBase!$B1168,CcyPerBase!R$3) / $C1168,""),"")</f>
        <v/>
      </c>
      <c r="S1168" s="5" t="str">
        <f>IF($A1168&lt;&gt;"",IF(S$2&lt;&gt;"",INDEX('Instrument History'!$1:$1048576,CcyPerBase!$B1168,CcyPerBase!S$3) / $C1168,""),"")</f>
        <v/>
      </c>
      <c r="T1168" s="5" t="str">
        <f>IF($A1168&lt;&gt;"",IF(T$2&lt;&gt;"",INDEX('Instrument History'!$1:$1048576,CcyPerBase!$B1168,CcyPerBase!T$3) / $C1168,""),"")</f>
        <v/>
      </c>
      <c r="U1168" s="5" t="str">
        <f>IF($A1168&lt;&gt;"",IF(U$2&lt;&gt;"",INDEX('Instrument History'!$1:$1048576,CcyPerBase!$B1168,CcyPerBase!U$3) / $C1168,""),"")</f>
        <v/>
      </c>
      <c r="V1168" s="5" t="str">
        <f>IF($A1168&lt;&gt;"",IF(V$2&lt;&gt;"",INDEX('Instrument History'!$1:$1048576,CcyPerBase!$B1168,CcyPerBase!V$3) / $C1168,""),"")</f>
        <v/>
      </c>
      <c r="W1168" s="5" t="str">
        <f>IF($A1168&lt;&gt;"",IF(W$2&lt;&gt;"",INDEX('Instrument History'!$1:$1048576,CcyPerBase!$B1168,CcyPerBase!W$3) / $C1168,""),"")</f>
        <v/>
      </c>
      <c r="X1168" s="5" t="str">
        <f>IF($A1168&lt;&gt;"",IF(X$2&lt;&gt;"",INDEX('Instrument History'!$1:$1048576,CcyPerBase!$B1168,CcyPerBase!X$3) / $C1168,""),"")</f>
        <v/>
      </c>
    </row>
    <row r="1169" spans="1:24">
      <c r="A1169" s="12" t="str">
        <f>IF(A1168&lt;&gt;"",IF(A1168=$B$3,"",'Instrument History'!A1166),"")</f>
        <v/>
      </c>
      <c r="B1169" t="str">
        <f t="shared" si="19"/>
        <v/>
      </c>
      <c r="C1169" s="5" t="str">
        <f>IF(A1169&lt;&gt;"",INDEX('Instrument History'!$1:$1048576,CcyPerBase!B1169,CcyPerBase!$B$2),"")</f>
        <v/>
      </c>
      <c r="D1169" s="5" t="str">
        <f>IF($A1169&lt;&gt;"",INDEX('Instrument History'!$1:$1048576,CcyPerBase!$B1169,CcyPerBase!D$3) / $C1169,"")</f>
        <v/>
      </c>
      <c r="E1169" s="5" t="str">
        <f>IF($A1169&lt;&gt;"",IF(E$2&lt;&gt;"",INDEX('Instrument History'!$1:$1048576,CcyPerBase!$B1169,CcyPerBase!E$3) / $C1169,""),"")</f>
        <v/>
      </c>
      <c r="F1169" s="5" t="str">
        <f>IF($A1169&lt;&gt;"",IF(F$2&lt;&gt;"",INDEX('Instrument History'!$1:$1048576,CcyPerBase!$B1169,CcyPerBase!F$3) / $C1169,""),"")</f>
        <v/>
      </c>
      <c r="G1169" s="5" t="str">
        <f>IF($A1169&lt;&gt;"",IF(G$2&lt;&gt;"",INDEX('Instrument History'!$1:$1048576,CcyPerBase!$B1169,CcyPerBase!G$3) / $C1169,""),"")</f>
        <v/>
      </c>
      <c r="H1169" s="5" t="str">
        <f>IF($A1169&lt;&gt;"",IF(H$2&lt;&gt;"",INDEX('Instrument History'!$1:$1048576,CcyPerBase!$B1169,CcyPerBase!H$3) / $C1169,""),"")</f>
        <v/>
      </c>
      <c r="I1169" s="5" t="str">
        <f>IF($A1169&lt;&gt;"",IF(I$2&lt;&gt;"",INDEX('Instrument History'!$1:$1048576,CcyPerBase!$B1169,CcyPerBase!I$3) / $C1169,""),"")</f>
        <v/>
      </c>
      <c r="J1169" s="5" t="str">
        <f>IF($A1169&lt;&gt;"",IF(J$2&lt;&gt;"",INDEX('Instrument History'!$1:$1048576,CcyPerBase!$B1169,CcyPerBase!J$3) / $C1169,""),"")</f>
        <v/>
      </c>
      <c r="K1169" s="5" t="str">
        <f>IF($A1169&lt;&gt;"",IF(K$2&lt;&gt;"",INDEX('Instrument History'!$1:$1048576,CcyPerBase!$B1169,CcyPerBase!K$3) / $C1169,""),"")</f>
        <v/>
      </c>
      <c r="L1169" s="5" t="str">
        <f>IF($A1169&lt;&gt;"",IF(L$2&lt;&gt;"",INDEX('Instrument History'!$1:$1048576,CcyPerBase!$B1169,CcyPerBase!L$3) / $C1169,""),"")</f>
        <v/>
      </c>
      <c r="M1169" s="5" t="str">
        <f>IF($A1169&lt;&gt;"",IF(M$2&lt;&gt;"",INDEX('Instrument History'!$1:$1048576,CcyPerBase!$B1169,CcyPerBase!M$3) / $C1169,""),"")</f>
        <v/>
      </c>
      <c r="N1169" s="5" t="str">
        <f>IF($A1169&lt;&gt;"",IF(N$2&lt;&gt;"",INDEX('Instrument History'!$1:$1048576,CcyPerBase!$B1169,CcyPerBase!N$3) / $C1169,""),"")</f>
        <v/>
      </c>
      <c r="O1169" s="5" t="str">
        <f>IF($A1169&lt;&gt;"",IF(O$2&lt;&gt;"",INDEX('Instrument History'!$1:$1048576,CcyPerBase!$B1169,CcyPerBase!O$3) / $C1169,""),"")</f>
        <v/>
      </c>
      <c r="P1169" s="5" t="str">
        <f>IF($A1169&lt;&gt;"",IF(P$2&lt;&gt;"",INDEX('Instrument History'!$1:$1048576,CcyPerBase!$B1169,CcyPerBase!P$3) / $C1169,""),"")</f>
        <v/>
      </c>
      <c r="Q1169" s="5" t="str">
        <f>IF($A1169&lt;&gt;"",IF(Q$2&lt;&gt;"",INDEX('Instrument History'!$1:$1048576,CcyPerBase!$B1169,CcyPerBase!Q$3) / $C1169,""),"")</f>
        <v/>
      </c>
      <c r="R1169" s="5" t="str">
        <f>IF($A1169&lt;&gt;"",IF(R$2&lt;&gt;"",INDEX('Instrument History'!$1:$1048576,CcyPerBase!$B1169,CcyPerBase!R$3) / $C1169,""),"")</f>
        <v/>
      </c>
      <c r="S1169" s="5" t="str">
        <f>IF($A1169&lt;&gt;"",IF(S$2&lt;&gt;"",INDEX('Instrument History'!$1:$1048576,CcyPerBase!$B1169,CcyPerBase!S$3) / $C1169,""),"")</f>
        <v/>
      </c>
      <c r="T1169" s="5" t="str">
        <f>IF($A1169&lt;&gt;"",IF(T$2&lt;&gt;"",INDEX('Instrument History'!$1:$1048576,CcyPerBase!$B1169,CcyPerBase!T$3) / $C1169,""),"")</f>
        <v/>
      </c>
      <c r="U1169" s="5" t="str">
        <f>IF($A1169&lt;&gt;"",IF(U$2&lt;&gt;"",INDEX('Instrument History'!$1:$1048576,CcyPerBase!$B1169,CcyPerBase!U$3) / $C1169,""),"")</f>
        <v/>
      </c>
      <c r="V1169" s="5" t="str">
        <f>IF($A1169&lt;&gt;"",IF(V$2&lt;&gt;"",INDEX('Instrument History'!$1:$1048576,CcyPerBase!$B1169,CcyPerBase!V$3) / $C1169,""),"")</f>
        <v/>
      </c>
      <c r="W1169" s="5" t="str">
        <f>IF($A1169&lt;&gt;"",IF(W$2&lt;&gt;"",INDEX('Instrument History'!$1:$1048576,CcyPerBase!$B1169,CcyPerBase!W$3) / $C1169,""),"")</f>
        <v/>
      </c>
      <c r="X1169" s="5" t="str">
        <f>IF($A1169&lt;&gt;"",IF(X$2&lt;&gt;"",INDEX('Instrument History'!$1:$1048576,CcyPerBase!$B1169,CcyPerBase!X$3) / $C1169,""),"")</f>
        <v/>
      </c>
    </row>
    <row r="1170" spans="1:24">
      <c r="A1170" s="12" t="str">
        <f>IF(A1169&lt;&gt;"",IF(A1169=$B$3,"",'Instrument History'!A1167),"")</f>
        <v/>
      </c>
      <c r="B1170" t="str">
        <f t="shared" si="19"/>
        <v/>
      </c>
      <c r="C1170" s="5" t="str">
        <f>IF(A1170&lt;&gt;"",INDEX('Instrument History'!$1:$1048576,CcyPerBase!B1170,CcyPerBase!$B$2),"")</f>
        <v/>
      </c>
      <c r="D1170" s="5" t="str">
        <f>IF($A1170&lt;&gt;"",INDEX('Instrument History'!$1:$1048576,CcyPerBase!$B1170,CcyPerBase!D$3) / $C1170,"")</f>
        <v/>
      </c>
      <c r="E1170" s="5" t="str">
        <f>IF($A1170&lt;&gt;"",IF(E$2&lt;&gt;"",INDEX('Instrument History'!$1:$1048576,CcyPerBase!$B1170,CcyPerBase!E$3) / $C1170,""),"")</f>
        <v/>
      </c>
      <c r="F1170" s="5" t="str">
        <f>IF($A1170&lt;&gt;"",IF(F$2&lt;&gt;"",INDEX('Instrument History'!$1:$1048576,CcyPerBase!$B1170,CcyPerBase!F$3) / $C1170,""),"")</f>
        <v/>
      </c>
      <c r="G1170" s="5" t="str">
        <f>IF($A1170&lt;&gt;"",IF(G$2&lt;&gt;"",INDEX('Instrument History'!$1:$1048576,CcyPerBase!$B1170,CcyPerBase!G$3) / $C1170,""),"")</f>
        <v/>
      </c>
      <c r="H1170" s="5" t="str">
        <f>IF($A1170&lt;&gt;"",IF(H$2&lt;&gt;"",INDEX('Instrument History'!$1:$1048576,CcyPerBase!$B1170,CcyPerBase!H$3) / $C1170,""),"")</f>
        <v/>
      </c>
      <c r="I1170" s="5" t="str">
        <f>IF($A1170&lt;&gt;"",IF(I$2&lt;&gt;"",INDEX('Instrument History'!$1:$1048576,CcyPerBase!$B1170,CcyPerBase!I$3) / $C1170,""),"")</f>
        <v/>
      </c>
      <c r="J1170" s="5" t="str">
        <f>IF($A1170&lt;&gt;"",IF(J$2&lt;&gt;"",INDEX('Instrument History'!$1:$1048576,CcyPerBase!$B1170,CcyPerBase!J$3) / $C1170,""),"")</f>
        <v/>
      </c>
      <c r="K1170" s="5" t="str">
        <f>IF($A1170&lt;&gt;"",IF(K$2&lt;&gt;"",INDEX('Instrument History'!$1:$1048576,CcyPerBase!$B1170,CcyPerBase!K$3) / $C1170,""),"")</f>
        <v/>
      </c>
      <c r="L1170" s="5" t="str">
        <f>IF($A1170&lt;&gt;"",IF(L$2&lt;&gt;"",INDEX('Instrument History'!$1:$1048576,CcyPerBase!$B1170,CcyPerBase!L$3) / $C1170,""),"")</f>
        <v/>
      </c>
      <c r="M1170" s="5" t="str">
        <f>IF($A1170&lt;&gt;"",IF(M$2&lt;&gt;"",INDEX('Instrument History'!$1:$1048576,CcyPerBase!$B1170,CcyPerBase!M$3) / $C1170,""),"")</f>
        <v/>
      </c>
      <c r="N1170" s="5" t="str">
        <f>IF($A1170&lt;&gt;"",IF(N$2&lt;&gt;"",INDEX('Instrument History'!$1:$1048576,CcyPerBase!$B1170,CcyPerBase!N$3) / $C1170,""),"")</f>
        <v/>
      </c>
      <c r="O1170" s="5" t="str">
        <f>IF($A1170&lt;&gt;"",IF(O$2&lt;&gt;"",INDEX('Instrument History'!$1:$1048576,CcyPerBase!$B1170,CcyPerBase!O$3) / $C1170,""),"")</f>
        <v/>
      </c>
      <c r="P1170" s="5" t="str">
        <f>IF($A1170&lt;&gt;"",IF(P$2&lt;&gt;"",INDEX('Instrument History'!$1:$1048576,CcyPerBase!$B1170,CcyPerBase!P$3) / $C1170,""),"")</f>
        <v/>
      </c>
      <c r="Q1170" s="5" t="str">
        <f>IF($A1170&lt;&gt;"",IF(Q$2&lt;&gt;"",INDEX('Instrument History'!$1:$1048576,CcyPerBase!$B1170,CcyPerBase!Q$3) / $C1170,""),"")</f>
        <v/>
      </c>
      <c r="R1170" s="5" t="str">
        <f>IF($A1170&lt;&gt;"",IF(R$2&lt;&gt;"",INDEX('Instrument History'!$1:$1048576,CcyPerBase!$B1170,CcyPerBase!R$3) / $C1170,""),"")</f>
        <v/>
      </c>
      <c r="S1170" s="5" t="str">
        <f>IF($A1170&lt;&gt;"",IF(S$2&lt;&gt;"",INDEX('Instrument History'!$1:$1048576,CcyPerBase!$B1170,CcyPerBase!S$3) / $C1170,""),"")</f>
        <v/>
      </c>
      <c r="T1170" s="5" t="str">
        <f>IF($A1170&lt;&gt;"",IF(T$2&lt;&gt;"",INDEX('Instrument History'!$1:$1048576,CcyPerBase!$B1170,CcyPerBase!T$3) / $C1170,""),"")</f>
        <v/>
      </c>
      <c r="U1170" s="5" t="str">
        <f>IF($A1170&lt;&gt;"",IF(U$2&lt;&gt;"",INDEX('Instrument History'!$1:$1048576,CcyPerBase!$B1170,CcyPerBase!U$3) / $C1170,""),"")</f>
        <v/>
      </c>
      <c r="V1170" s="5" t="str">
        <f>IF($A1170&lt;&gt;"",IF(V$2&lt;&gt;"",INDEX('Instrument History'!$1:$1048576,CcyPerBase!$B1170,CcyPerBase!V$3) / $C1170,""),"")</f>
        <v/>
      </c>
      <c r="W1170" s="5" t="str">
        <f>IF($A1170&lt;&gt;"",IF(W$2&lt;&gt;"",INDEX('Instrument History'!$1:$1048576,CcyPerBase!$B1170,CcyPerBase!W$3) / $C1170,""),"")</f>
        <v/>
      </c>
      <c r="X1170" s="5" t="str">
        <f>IF($A1170&lt;&gt;"",IF(X$2&lt;&gt;"",INDEX('Instrument History'!$1:$1048576,CcyPerBase!$B1170,CcyPerBase!X$3) / $C1170,""),"")</f>
        <v/>
      </c>
    </row>
    <row r="1171" spans="1:24">
      <c r="A1171" s="12" t="str">
        <f>IF(A1170&lt;&gt;"",IF(A1170=$B$3,"",'Instrument History'!A1168),"")</f>
        <v/>
      </c>
      <c r="B1171" t="str">
        <f t="shared" si="19"/>
        <v/>
      </c>
      <c r="C1171" s="5" t="str">
        <f>IF(A1171&lt;&gt;"",INDEX('Instrument History'!$1:$1048576,CcyPerBase!B1171,CcyPerBase!$B$2),"")</f>
        <v/>
      </c>
      <c r="D1171" s="5" t="str">
        <f>IF($A1171&lt;&gt;"",INDEX('Instrument History'!$1:$1048576,CcyPerBase!$B1171,CcyPerBase!D$3) / $C1171,"")</f>
        <v/>
      </c>
      <c r="E1171" s="5" t="str">
        <f>IF($A1171&lt;&gt;"",IF(E$2&lt;&gt;"",INDEX('Instrument History'!$1:$1048576,CcyPerBase!$B1171,CcyPerBase!E$3) / $C1171,""),"")</f>
        <v/>
      </c>
      <c r="F1171" s="5" t="str">
        <f>IF($A1171&lt;&gt;"",IF(F$2&lt;&gt;"",INDEX('Instrument History'!$1:$1048576,CcyPerBase!$B1171,CcyPerBase!F$3) / $C1171,""),"")</f>
        <v/>
      </c>
      <c r="G1171" s="5" t="str">
        <f>IF($A1171&lt;&gt;"",IF(G$2&lt;&gt;"",INDEX('Instrument History'!$1:$1048576,CcyPerBase!$B1171,CcyPerBase!G$3) / $C1171,""),"")</f>
        <v/>
      </c>
      <c r="H1171" s="5" t="str">
        <f>IF($A1171&lt;&gt;"",IF(H$2&lt;&gt;"",INDEX('Instrument History'!$1:$1048576,CcyPerBase!$B1171,CcyPerBase!H$3) / $C1171,""),"")</f>
        <v/>
      </c>
      <c r="I1171" s="5" t="str">
        <f>IF($A1171&lt;&gt;"",IF(I$2&lt;&gt;"",INDEX('Instrument History'!$1:$1048576,CcyPerBase!$B1171,CcyPerBase!I$3) / $C1171,""),"")</f>
        <v/>
      </c>
      <c r="J1171" s="5" t="str">
        <f>IF($A1171&lt;&gt;"",IF(J$2&lt;&gt;"",INDEX('Instrument History'!$1:$1048576,CcyPerBase!$B1171,CcyPerBase!J$3) / $C1171,""),"")</f>
        <v/>
      </c>
      <c r="K1171" s="5" t="str">
        <f>IF($A1171&lt;&gt;"",IF(K$2&lt;&gt;"",INDEX('Instrument History'!$1:$1048576,CcyPerBase!$B1171,CcyPerBase!K$3) / $C1171,""),"")</f>
        <v/>
      </c>
      <c r="L1171" s="5" t="str">
        <f>IF($A1171&lt;&gt;"",IF(L$2&lt;&gt;"",INDEX('Instrument History'!$1:$1048576,CcyPerBase!$B1171,CcyPerBase!L$3) / $C1171,""),"")</f>
        <v/>
      </c>
      <c r="M1171" s="5" t="str">
        <f>IF($A1171&lt;&gt;"",IF(M$2&lt;&gt;"",INDEX('Instrument History'!$1:$1048576,CcyPerBase!$B1171,CcyPerBase!M$3) / $C1171,""),"")</f>
        <v/>
      </c>
      <c r="N1171" s="5" t="str">
        <f>IF($A1171&lt;&gt;"",IF(N$2&lt;&gt;"",INDEX('Instrument History'!$1:$1048576,CcyPerBase!$B1171,CcyPerBase!N$3) / $C1171,""),"")</f>
        <v/>
      </c>
      <c r="O1171" s="5" t="str">
        <f>IF($A1171&lt;&gt;"",IF(O$2&lt;&gt;"",INDEX('Instrument History'!$1:$1048576,CcyPerBase!$B1171,CcyPerBase!O$3) / $C1171,""),"")</f>
        <v/>
      </c>
      <c r="P1171" s="5" t="str">
        <f>IF($A1171&lt;&gt;"",IF(P$2&lt;&gt;"",INDEX('Instrument History'!$1:$1048576,CcyPerBase!$B1171,CcyPerBase!P$3) / $C1171,""),"")</f>
        <v/>
      </c>
      <c r="Q1171" s="5" t="str">
        <f>IF($A1171&lt;&gt;"",IF(Q$2&lt;&gt;"",INDEX('Instrument History'!$1:$1048576,CcyPerBase!$B1171,CcyPerBase!Q$3) / $C1171,""),"")</f>
        <v/>
      </c>
      <c r="R1171" s="5" t="str">
        <f>IF($A1171&lt;&gt;"",IF(R$2&lt;&gt;"",INDEX('Instrument History'!$1:$1048576,CcyPerBase!$B1171,CcyPerBase!R$3) / $C1171,""),"")</f>
        <v/>
      </c>
      <c r="S1171" s="5" t="str">
        <f>IF($A1171&lt;&gt;"",IF(S$2&lt;&gt;"",INDEX('Instrument History'!$1:$1048576,CcyPerBase!$B1171,CcyPerBase!S$3) / $C1171,""),"")</f>
        <v/>
      </c>
      <c r="T1171" s="5" t="str">
        <f>IF($A1171&lt;&gt;"",IF(T$2&lt;&gt;"",INDEX('Instrument History'!$1:$1048576,CcyPerBase!$B1171,CcyPerBase!T$3) / $C1171,""),"")</f>
        <v/>
      </c>
      <c r="U1171" s="5" t="str">
        <f>IF($A1171&lt;&gt;"",IF(U$2&lt;&gt;"",INDEX('Instrument History'!$1:$1048576,CcyPerBase!$B1171,CcyPerBase!U$3) / $C1171,""),"")</f>
        <v/>
      </c>
      <c r="V1171" s="5" t="str">
        <f>IF($A1171&lt;&gt;"",IF(V$2&lt;&gt;"",INDEX('Instrument History'!$1:$1048576,CcyPerBase!$B1171,CcyPerBase!V$3) / $C1171,""),"")</f>
        <v/>
      </c>
      <c r="W1171" s="5" t="str">
        <f>IF($A1171&lt;&gt;"",IF(W$2&lt;&gt;"",INDEX('Instrument History'!$1:$1048576,CcyPerBase!$B1171,CcyPerBase!W$3) / $C1171,""),"")</f>
        <v/>
      </c>
      <c r="X1171" s="5" t="str">
        <f>IF($A1171&lt;&gt;"",IF(X$2&lt;&gt;"",INDEX('Instrument History'!$1:$1048576,CcyPerBase!$B1171,CcyPerBase!X$3) / $C1171,""),"")</f>
        <v/>
      </c>
    </row>
    <row r="1172" spans="1:24">
      <c r="A1172" s="12" t="str">
        <f>IF(A1171&lt;&gt;"",IF(A1171=$B$3,"",'Instrument History'!A1169),"")</f>
        <v/>
      </c>
      <c r="B1172" t="str">
        <f t="shared" si="19"/>
        <v/>
      </c>
      <c r="C1172" s="5" t="str">
        <f>IF(A1172&lt;&gt;"",INDEX('Instrument History'!$1:$1048576,CcyPerBase!B1172,CcyPerBase!$B$2),"")</f>
        <v/>
      </c>
      <c r="D1172" s="5" t="str">
        <f>IF($A1172&lt;&gt;"",INDEX('Instrument History'!$1:$1048576,CcyPerBase!$B1172,CcyPerBase!D$3) / $C1172,"")</f>
        <v/>
      </c>
      <c r="E1172" s="5" t="str">
        <f>IF($A1172&lt;&gt;"",IF(E$2&lt;&gt;"",INDEX('Instrument History'!$1:$1048576,CcyPerBase!$B1172,CcyPerBase!E$3) / $C1172,""),"")</f>
        <v/>
      </c>
      <c r="F1172" s="5" t="str">
        <f>IF($A1172&lt;&gt;"",IF(F$2&lt;&gt;"",INDEX('Instrument History'!$1:$1048576,CcyPerBase!$B1172,CcyPerBase!F$3) / $C1172,""),"")</f>
        <v/>
      </c>
      <c r="G1172" s="5" t="str">
        <f>IF($A1172&lt;&gt;"",IF(G$2&lt;&gt;"",INDEX('Instrument History'!$1:$1048576,CcyPerBase!$B1172,CcyPerBase!G$3) / $C1172,""),"")</f>
        <v/>
      </c>
      <c r="H1172" s="5" t="str">
        <f>IF($A1172&lt;&gt;"",IF(H$2&lt;&gt;"",INDEX('Instrument History'!$1:$1048576,CcyPerBase!$B1172,CcyPerBase!H$3) / $C1172,""),"")</f>
        <v/>
      </c>
      <c r="I1172" s="5" t="str">
        <f>IF($A1172&lt;&gt;"",IF(I$2&lt;&gt;"",INDEX('Instrument History'!$1:$1048576,CcyPerBase!$B1172,CcyPerBase!I$3) / $C1172,""),"")</f>
        <v/>
      </c>
      <c r="J1172" s="5" t="str">
        <f>IF($A1172&lt;&gt;"",IF(J$2&lt;&gt;"",INDEX('Instrument History'!$1:$1048576,CcyPerBase!$B1172,CcyPerBase!J$3) / $C1172,""),"")</f>
        <v/>
      </c>
      <c r="K1172" s="5" t="str">
        <f>IF($A1172&lt;&gt;"",IF(K$2&lt;&gt;"",INDEX('Instrument History'!$1:$1048576,CcyPerBase!$B1172,CcyPerBase!K$3) / $C1172,""),"")</f>
        <v/>
      </c>
      <c r="L1172" s="5" t="str">
        <f>IF($A1172&lt;&gt;"",IF(L$2&lt;&gt;"",INDEX('Instrument History'!$1:$1048576,CcyPerBase!$B1172,CcyPerBase!L$3) / $C1172,""),"")</f>
        <v/>
      </c>
      <c r="M1172" s="5" t="str">
        <f>IF($A1172&lt;&gt;"",IF(M$2&lt;&gt;"",INDEX('Instrument History'!$1:$1048576,CcyPerBase!$B1172,CcyPerBase!M$3) / $C1172,""),"")</f>
        <v/>
      </c>
      <c r="N1172" s="5" t="str">
        <f>IF($A1172&lt;&gt;"",IF(N$2&lt;&gt;"",INDEX('Instrument History'!$1:$1048576,CcyPerBase!$B1172,CcyPerBase!N$3) / $C1172,""),"")</f>
        <v/>
      </c>
      <c r="O1172" s="5" t="str">
        <f>IF($A1172&lt;&gt;"",IF(O$2&lt;&gt;"",INDEX('Instrument History'!$1:$1048576,CcyPerBase!$B1172,CcyPerBase!O$3) / $C1172,""),"")</f>
        <v/>
      </c>
      <c r="P1172" s="5" t="str">
        <f>IF($A1172&lt;&gt;"",IF(P$2&lt;&gt;"",INDEX('Instrument History'!$1:$1048576,CcyPerBase!$B1172,CcyPerBase!P$3) / $C1172,""),"")</f>
        <v/>
      </c>
      <c r="Q1172" s="5" t="str">
        <f>IF($A1172&lt;&gt;"",IF(Q$2&lt;&gt;"",INDEX('Instrument History'!$1:$1048576,CcyPerBase!$B1172,CcyPerBase!Q$3) / $C1172,""),"")</f>
        <v/>
      </c>
      <c r="R1172" s="5" t="str">
        <f>IF($A1172&lt;&gt;"",IF(R$2&lt;&gt;"",INDEX('Instrument History'!$1:$1048576,CcyPerBase!$B1172,CcyPerBase!R$3) / $C1172,""),"")</f>
        <v/>
      </c>
      <c r="S1172" s="5" t="str">
        <f>IF($A1172&lt;&gt;"",IF(S$2&lt;&gt;"",INDEX('Instrument History'!$1:$1048576,CcyPerBase!$B1172,CcyPerBase!S$3) / $C1172,""),"")</f>
        <v/>
      </c>
      <c r="T1172" s="5" t="str">
        <f>IF($A1172&lt;&gt;"",IF(T$2&lt;&gt;"",INDEX('Instrument History'!$1:$1048576,CcyPerBase!$B1172,CcyPerBase!T$3) / $C1172,""),"")</f>
        <v/>
      </c>
      <c r="U1172" s="5" t="str">
        <f>IF($A1172&lt;&gt;"",IF(U$2&lt;&gt;"",INDEX('Instrument History'!$1:$1048576,CcyPerBase!$B1172,CcyPerBase!U$3) / $C1172,""),"")</f>
        <v/>
      </c>
      <c r="V1172" s="5" t="str">
        <f>IF($A1172&lt;&gt;"",IF(V$2&lt;&gt;"",INDEX('Instrument History'!$1:$1048576,CcyPerBase!$B1172,CcyPerBase!V$3) / $C1172,""),"")</f>
        <v/>
      </c>
      <c r="W1172" s="5" t="str">
        <f>IF($A1172&lt;&gt;"",IF(W$2&lt;&gt;"",INDEX('Instrument History'!$1:$1048576,CcyPerBase!$B1172,CcyPerBase!W$3) / $C1172,""),"")</f>
        <v/>
      </c>
      <c r="X1172" s="5" t="str">
        <f>IF($A1172&lt;&gt;"",IF(X$2&lt;&gt;"",INDEX('Instrument History'!$1:$1048576,CcyPerBase!$B1172,CcyPerBase!X$3) / $C1172,""),"")</f>
        <v/>
      </c>
    </row>
    <row r="1173" spans="1:24">
      <c r="A1173" s="12" t="str">
        <f>IF(A1172&lt;&gt;"",IF(A1172=$B$3,"",'Instrument History'!A1170),"")</f>
        <v/>
      </c>
      <c r="B1173" t="str">
        <f t="shared" si="19"/>
        <v/>
      </c>
      <c r="C1173" s="5" t="str">
        <f>IF(A1173&lt;&gt;"",INDEX('Instrument History'!$1:$1048576,CcyPerBase!B1173,CcyPerBase!$B$2),"")</f>
        <v/>
      </c>
      <c r="D1173" s="5" t="str">
        <f>IF($A1173&lt;&gt;"",INDEX('Instrument History'!$1:$1048576,CcyPerBase!$B1173,CcyPerBase!D$3) / $C1173,"")</f>
        <v/>
      </c>
      <c r="E1173" s="5" t="str">
        <f>IF($A1173&lt;&gt;"",IF(E$2&lt;&gt;"",INDEX('Instrument History'!$1:$1048576,CcyPerBase!$B1173,CcyPerBase!E$3) / $C1173,""),"")</f>
        <v/>
      </c>
      <c r="F1173" s="5" t="str">
        <f>IF($A1173&lt;&gt;"",IF(F$2&lt;&gt;"",INDEX('Instrument History'!$1:$1048576,CcyPerBase!$B1173,CcyPerBase!F$3) / $C1173,""),"")</f>
        <v/>
      </c>
      <c r="G1173" s="5" t="str">
        <f>IF($A1173&lt;&gt;"",IF(G$2&lt;&gt;"",INDEX('Instrument History'!$1:$1048576,CcyPerBase!$B1173,CcyPerBase!G$3) / $C1173,""),"")</f>
        <v/>
      </c>
      <c r="H1173" s="5" t="str">
        <f>IF($A1173&lt;&gt;"",IF(H$2&lt;&gt;"",INDEX('Instrument History'!$1:$1048576,CcyPerBase!$B1173,CcyPerBase!H$3) / $C1173,""),"")</f>
        <v/>
      </c>
      <c r="I1173" s="5" t="str">
        <f>IF($A1173&lt;&gt;"",IF(I$2&lt;&gt;"",INDEX('Instrument History'!$1:$1048576,CcyPerBase!$B1173,CcyPerBase!I$3) / $C1173,""),"")</f>
        <v/>
      </c>
      <c r="J1173" s="5" t="str">
        <f>IF($A1173&lt;&gt;"",IF(J$2&lt;&gt;"",INDEX('Instrument History'!$1:$1048576,CcyPerBase!$B1173,CcyPerBase!J$3) / $C1173,""),"")</f>
        <v/>
      </c>
      <c r="K1173" s="5" t="str">
        <f>IF($A1173&lt;&gt;"",IF(K$2&lt;&gt;"",INDEX('Instrument History'!$1:$1048576,CcyPerBase!$B1173,CcyPerBase!K$3) / $C1173,""),"")</f>
        <v/>
      </c>
      <c r="L1173" s="5" t="str">
        <f>IF($A1173&lt;&gt;"",IF(L$2&lt;&gt;"",INDEX('Instrument History'!$1:$1048576,CcyPerBase!$B1173,CcyPerBase!L$3) / $C1173,""),"")</f>
        <v/>
      </c>
      <c r="M1173" s="5" t="str">
        <f>IF($A1173&lt;&gt;"",IF(M$2&lt;&gt;"",INDEX('Instrument History'!$1:$1048576,CcyPerBase!$B1173,CcyPerBase!M$3) / $C1173,""),"")</f>
        <v/>
      </c>
      <c r="N1173" s="5" t="str">
        <f>IF($A1173&lt;&gt;"",IF(N$2&lt;&gt;"",INDEX('Instrument History'!$1:$1048576,CcyPerBase!$B1173,CcyPerBase!N$3) / $C1173,""),"")</f>
        <v/>
      </c>
      <c r="O1173" s="5" t="str">
        <f>IF($A1173&lt;&gt;"",IF(O$2&lt;&gt;"",INDEX('Instrument History'!$1:$1048576,CcyPerBase!$B1173,CcyPerBase!O$3) / $C1173,""),"")</f>
        <v/>
      </c>
      <c r="P1173" s="5" t="str">
        <f>IF($A1173&lt;&gt;"",IF(P$2&lt;&gt;"",INDEX('Instrument History'!$1:$1048576,CcyPerBase!$B1173,CcyPerBase!P$3) / $C1173,""),"")</f>
        <v/>
      </c>
      <c r="Q1173" s="5" t="str">
        <f>IF($A1173&lt;&gt;"",IF(Q$2&lt;&gt;"",INDEX('Instrument History'!$1:$1048576,CcyPerBase!$B1173,CcyPerBase!Q$3) / $C1173,""),"")</f>
        <v/>
      </c>
      <c r="R1173" s="5" t="str">
        <f>IF($A1173&lt;&gt;"",IF(R$2&lt;&gt;"",INDEX('Instrument History'!$1:$1048576,CcyPerBase!$B1173,CcyPerBase!R$3) / $C1173,""),"")</f>
        <v/>
      </c>
      <c r="S1173" s="5" t="str">
        <f>IF($A1173&lt;&gt;"",IF(S$2&lt;&gt;"",INDEX('Instrument History'!$1:$1048576,CcyPerBase!$B1173,CcyPerBase!S$3) / $C1173,""),"")</f>
        <v/>
      </c>
      <c r="T1173" s="5" t="str">
        <f>IF($A1173&lt;&gt;"",IF(T$2&lt;&gt;"",INDEX('Instrument History'!$1:$1048576,CcyPerBase!$B1173,CcyPerBase!T$3) / $C1173,""),"")</f>
        <v/>
      </c>
      <c r="U1173" s="5" t="str">
        <f>IF($A1173&lt;&gt;"",IF(U$2&lt;&gt;"",INDEX('Instrument History'!$1:$1048576,CcyPerBase!$B1173,CcyPerBase!U$3) / $C1173,""),"")</f>
        <v/>
      </c>
      <c r="V1173" s="5" t="str">
        <f>IF($A1173&lt;&gt;"",IF(V$2&lt;&gt;"",INDEX('Instrument History'!$1:$1048576,CcyPerBase!$B1173,CcyPerBase!V$3) / $C1173,""),"")</f>
        <v/>
      </c>
      <c r="W1173" s="5" t="str">
        <f>IF($A1173&lt;&gt;"",IF(W$2&lt;&gt;"",INDEX('Instrument History'!$1:$1048576,CcyPerBase!$B1173,CcyPerBase!W$3) / $C1173,""),"")</f>
        <v/>
      </c>
      <c r="X1173" s="5" t="str">
        <f>IF($A1173&lt;&gt;"",IF(X$2&lt;&gt;"",INDEX('Instrument History'!$1:$1048576,CcyPerBase!$B1173,CcyPerBase!X$3) / $C1173,""),"")</f>
        <v/>
      </c>
    </row>
    <row r="1174" spans="1:24">
      <c r="A1174" s="12" t="str">
        <f>IF(A1173&lt;&gt;"",IF(A1173=$B$3,"",'Instrument History'!A1171),"")</f>
        <v/>
      </c>
      <c r="B1174" t="str">
        <f t="shared" si="19"/>
        <v/>
      </c>
      <c r="C1174" s="5" t="str">
        <f>IF(A1174&lt;&gt;"",INDEX('Instrument History'!$1:$1048576,CcyPerBase!B1174,CcyPerBase!$B$2),"")</f>
        <v/>
      </c>
      <c r="D1174" s="5" t="str">
        <f>IF($A1174&lt;&gt;"",INDEX('Instrument History'!$1:$1048576,CcyPerBase!$B1174,CcyPerBase!D$3) / $C1174,"")</f>
        <v/>
      </c>
      <c r="E1174" s="5" t="str">
        <f>IF($A1174&lt;&gt;"",IF(E$2&lt;&gt;"",INDEX('Instrument History'!$1:$1048576,CcyPerBase!$B1174,CcyPerBase!E$3) / $C1174,""),"")</f>
        <v/>
      </c>
      <c r="F1174" s="5" t="str">
        <f>IF($A1174&lt;&gt;"",IF(F$2&lt;&gt;"",INDEX('Instrument History'!$1:$1048576,CcyPerBase!$B1174,CcyPerBase!F$3) / $C1174,""),"")</f>
        <v/>
      </c>
      <c r="G1174" s="5" t="str">
        <f>IF($A1174&lt;&gt;"",IF(G$2&lt;&gt;"",INDEX('Instrument History'!$1:$1048576,CcyPerBase!$B1174,CcyPerBase!G$3) / $C1174,""),"")</f>
        <v/>
      </c>
      <c r="H1174" s="5" t="str">
        <f>IF($A1174&lt;&gt;"",IF(H$2&lt;&gt;"",INDEX('Instrument History'!$1:$1048576,CcyPerBase!$B1174,CcyPerBase!H$3) / $C1174,""),"")</f>
        <v/>
      </c>
      <c r="I1174" s="5" t="str">
        <f>IF($A1174&lt;&gt;"",IF(I$2&lt;&gt;"",INDEX('Instrument History'!$1:$1048576,CcyPerBase!$B1174,CcyPerBase!I$3) / $C1174,""),"")</f>
        <v/>
      </c>
      <c r="J1174" s="5" t="str">
        <f>IF($A1174&lt;&gt;"",IF(J$2&lt;&gt;"",INDEX('Instrument History'!$1:$1048576,CcyPerBase!$B1174,CcyPerBase!J$3) / $C1174,""),"")</f>
        <v/>
      </c>
      <c r="K1174" s="5" t="str">
        <f>IF($A1174&lt;&gt;"",IF(K$2&lt;&gt;"",INDEX('Instrument History'!$1:$1048576,CcyPerBase!$B1174,CcyPerBase!K$3) / $C1174,""),"")</f>
        <v/>
      </c>
      <c r="L1174" s="5" t="str">
        <f>IF($A1174&lt;&gt;"",IF(L$2&lt;&gt;"",INDEX('Instrument History'!$1:$1048576,CcyPerBase!$B1174,CcyPerBase!L$3) / $C1174,""),"")</f>
        <v/>
      </c>
      <c r="M1174" s="5" t="str">
        <f>IF($A1174&lt;&gt;"",IF(M$2&lt;&gt;"",INDEX('Instrument History'!$1:$1048576,CcyPerBase!$B1174,CcyPerBase!M$3) / $C1174,""),"")</f>
        <v/>
      </c>
      <c r="N1174" s="5" t="str">
        <f>IF($A1174&lt;&gt;"",IF(N$2&lt;&gt;"",INDEX('Instrument History'!$1:$1048576,CcyPerBase!$B1174,CcyPerBase!N$3) / $C1174,""),"")</f>
        <v/>
      </c>
      <c r="O1174" s="5" t="str">
        <f>IF($A1174&lt;&gt;"",IF(O$2&lt;&gt;"",INDEX('Instrument History'!$1:$1048576,CcyPerBase!$B1174,CcyPerBase!O$3) / $C1174,""),"")</f>
        <v/>
      </c>
      <c r="P1174" s="5" t="str">
        <f>IF($A1174&lt;&gt;"",IF(P$2&lt;&gt;"",INDEX('Instrument History'!$1:$1048576,CcyPerBase!$B1174,CcyPerBase!P$3) / $C1174,""),"")</f>
        <v/>
      </c>
      <c r="Q1174" s="5" t="str">
        <f>IF($A1174&lt;&gt;"",IF(Q$2&lt;&gt;"",INDEX('Instrument History'!$1:$1048576,CcyPerBase!$B1174,CcyPerBase!Q$3) / $C1174,""),"")</f>
        <v/>
      </c>
      <c r="R1174" s="5" t="str">
        <f>IF($A1174&lt;&gt;"",IF(R$2&lt;&gt;"",INDEX('Instrument History'!$1:$1048576,CcyPerBase!$B1174,CcyPerBase!R$3) / $C1174,""),"")</f>
        <v/>
      </c>
      <c r="S1174" s="5" t="str">
        <f>IF($A1174&lt;&gt;"",IF(S$2&lt;&gt;"",INDEX('Instrument History'!$1:$1048576,CcyPerBase!$B1174,CcyPerBase!S$3) / $C1174,""),"")</f>
        <v/>
      </c>
      <c r="T1174" s="5" t="str">
        <f>IF($A1174&lt;&gt;"",IF(T$2&lt;&gt;"",INDEX('Instrument History'!$1:$1048576,CcyPerBase!$B1174,CcyPerBase!T$3) / $C1174,""),"")</f>
        <v/>
      </c>
      <c r="U1174" s="5" t="str">
        <f>IF($A1174&lt;&gt;"",IF(U$2&lt;&gt;"",INDEX('Instrument History'!$1:$1048576,CcyPerBase!$B1174,CcyPerBase!U$3) / $C1174,""),"")</f>
        <v/>
      </c>
      <c r="V1174" s="5" t="str">
        <f>IF($A1174&lt;&gt;"",IF(V$2&lt;&gt;"",INDEX('Instrument History'!$1:$1048576,CcyPerBase!$B1174,CcyPerBase!V$3) / $C1174,""),"")</f>
        <v/>
      </c>
      <c r="W1174" s="5" t="str">
        <f>IF($A1174&lt;&gt;"",IF(W$2&lt;&gt;"",INDEX('Instrument History'!$1:$1048576,CcyPerBase!$B1174,CcyPerBase!W$3) / $C1174,""),"")</f>
        <v/>
      </c>
      <c r="X1174" s="5" t="str">
        <f>IF($A1174&lt;&gt;"",IF(X$2&lt;&gt;"",INDEX('Instrument History'!$1:$1048576,CcyPerBase!$B1174,CcyPerBase!X$3) / $C1174,""),"")</f>
        <v/>
      </c>
    </row>
    <row r="1175" spans="1:24">
      <c r="A1175" s="12" t="str">
        <f>IF(A1174&lt;&gt;"",IF(A1174=$B$3,"",'Instrument History'!A1172),"")</f>
        <v/>
      </c>
      <c r="B1175" t="str">
        <f t="shared" si="19"/>
        <v/>
      </c>
      <c r="C1175" s="5" t="str">
        <f>IF(A1175&lt;&gt;"",INDEX('Instrument History'!$1:$1048576,CcyPerBase!B1175,CcyPerBase!$B$2),"")</f>
        <v/>
      </c>
      <c r="D1175" s="5" t="str">
        <f>IF($A1175&lt;&gt;"",INDEX('Instrument History'!$1:$1048576,CcyPerBase!$B1175,CcyPerBase!D$3) / $C1175,"")</f>
        <v/>
      </c>
      <c r="E1175" s="5" t="str">
        <f>IF($A1175&lt;&gt;"",IF(E$2&lt;&gt;"",INDEX('Instrument History'!$1:$1048576,CcyPerBase!$B1175,CcyPerBase!E$3) / $C1175,""),"")</f>
        <v/>
      </c>
      <c r="F1175" s="5" t="str">
        <f>IF($A1175&lt;&gt;"",IF(F$2&lt;&gt;"",INDEX('Instrument History'!$1:$1048576,CcyPerBase!$B1175,CcyPerBase!F$3) / $C1175,""),"")</f>
        <v/>
      </c>
      <c r="G1175" s="5" t="str">
        <f>IF($A1175&lt;&gt;"",IF(G$2&lt;&gt;"",INDEX('Instrument History'!$1:$1048576,CcyPerBase!$B1175,CcyPerBase!G$3) / $C1175,""),"")</f>
        <v/>
      </c>
      <c r="H1175" s="5" t="str">
        <f>IF($A1175&lt;&gt;"",IF(H$2&lt;&gt;"",INDEX('Instrument History'!$1:$1048576,CcyPerBase!$B1175,CcyPerBase!H$3) / $C1175,""),"")</f>
        <v/>
      </c>
      <c r="I1175" s="5" t="str">
        <f>IF($A1175&lt;&gt;"",IF(I$2&lt;&gt;"",INDEX('Instrument History'!$1:$1048576,CcyPerBase!$B1175,CcyPerBase!I$3) / $C1175,""),"")</f>
        <v/>
      </c>
      <c r="J1175" s="5" t="str">
        <f>IF($A1175&lt;&gt;"",IF(J$2&lt;&gt;"",INDEX('Instrument History'!$1:$1048576,CcyPerBase!$B1175,CcyPerBase!J$3) / $C1175,""),"")</f>
        <v/>
      </c>
      <c r="K1175" s="5" t="str">
        <f>IF($A1175&lt;&gt;"",IF(K$2&lt;&gt;"",INDEX('Instrument History'!$1:$1048576,CcyPerBase!$B1175,CcyPerBase!K$3) / $C1175,""),"")</f>
        <v/>
      </c>
      <c r="L1175" s="5" t="str">
        <f>IF($A1175&lt;&gt;"",IF(L$2&lt;&gt;"",INDEX('Instrument History'!$1:$1048576,CcyPerBase!$B1175,CcyPerBase!L$3) / $C1175,""),"")</f>
        <v/>
      </c>
      <c r="M1175" s="5" t="str">
        <f>IF($A1175&lt;&gt;"",IF(M$2&lt;&gt;"",INDEX('Instrument History'!$1:$1048576,CcyPerBase!$B1175,CcyPerBase!M$3) / $C1175,""),"")</f>
        <v/>
      </c>
      <c r="N1175" s="5" t="str">
        <f>IF($A1175&lt;&gt;"",IF(N$2&lt;&gt;"",INDEX('Instrument History'!$1:$1048576,CcyPerBase!$B1175,CcyPerBase!N$3) / $C1175,""),"")</f>
        <v/>
      </c>
      <c r="O1175" s="5" t="str">
        <f>IF($A1175&lt;&gt;"",IF(O$2&lt;&gt;"",INDEX('Instrument History'!$1:$1048576,CcyPerBase!$B1175,CcyPerBase!O$3) / $C1175,""),"")</f>
        <v/>
      </c>
      <c r="P1175" s="5" t="str">
        <f>IF($A1175&lt;&gt;"",IF(P$2&lt;&gt;"",INDEX('Instrument History'!$1:$1048576,CcyPerBase!$B1175,CcyPerBase!P$3) / $C1175,""),"")</f>
        <v/>
      </c>
      <c r="Q1175" s="5" t="str">
        <f>IF($A1175&lt;&gt;"",IF(Q$2&lt;&gt;"",INDEX('Instrument History'!$1:$1048576,CcyPerBase!$B1175,CcyPerBase!Q$3) / $C1175,""),"")</f>
        <v/>
      </c>
      <c r="R1175" s="5" t="str">
        <f>IF($A1175&lt;&gt;"",IF(R$2&lt;&gt;"",INDEX('Instrument History'!$1:$1048576,CcyPerBase!$B1175,CcyPerBase!R$3) / $C1175,""),"")</f>
        <v/>
      </c>
      <c r="S1175" s="5" t="str">
        <f>IF($A1175&lt;&gt;"",IF(S$2&lt;&gt;"",INDEX('Instrument History'!$1:$1048576,CcyPerBase!$B1175,CcyPerBase!S$3) / $C1175,""),"")</f>
        <v/>
      </c>
      <c r="T1175" s="5" t="str">
        <f>IF($A1175&lt;&gt;"",IF(T$2&lt;&gt;"",INDEX('Instrument History'!$1:$1048576,CcyPerBase!$B1175,CcyPerBase!T$3) / $C1175,""),"")</f>
        <v/>
      </c>
      <c r="U1175" s="5" t="str">
        <f>IF($A1175&lt;&gt;"",IF(U$2&lt;&gt;"",INDEX('Instrument History'!$1:$1048576,CcyPerBase!$B1175,CcyPerBase!U$3) / $C1175,""),"")</f>
        <v/>
      </c>
      <c r="V1175" s="5" t="str">
        <f>IF($A1175&lt;&gt;"",IF(V$2&lt;&gt;"",INDEX('Instrument History'!$1:$1048576,CcyPerBase!$B1175,CcyPerBase!V$3) / $C1175,""),"")</f>
        <v/>
      </c>
      <c r="W1175" s="5" t="str">
        <f>IF($A1175&lt;&gt;"",IF(W$2&lt;&gt;"",INDEX('Instrument History'!$1:$1048576,CcyPerBase!$B1175,CcyPerBase!W$3) / $C1175,""),"")</f>
        <v/>
      </c>
      <c r="X1175" s="5" t="str">
        <f>IF($A1175&lt;&gt;"",IF(X$2&lt;&gt;"",INDEX('Instrument History'!$1:$1048576,CcyPerBase!$B1175,CcyPerBase!X$3) / $C1175,""),"")</f>
        <v/>
      </c>
    </row>
    <row r="1176" spans="1:24">
      <c r="A1176" s="12" t="str">
        <f>IF(A1175&lt;&gt;"",IF(A1175=$B$3,"",'Instrument History'!A1173),"")</f>
        <v/>
      </c>
      <c r="B1176" t="str">
        <f t="shared" si="19"/>
        <v/>
      </c>
      <c r="C1176" s="5" t="str">
        <f>IF(A1176&lt;&gt;"",INDEX('Instrument History'!$1:$1048576,CcyPerBase!B1176,CcyPerBase!$B$2),"")</f>
        <v/>
      </c>
      <c r="D1176" s="5" t="str">
        <f>IF($A1176&lt;&gt;"",INDEX('Instrument History'!$1:$1048576,CcyPerBase!$B1176,CcyPerBase!D$3) / $C1176,"")</f>
        <v/>
      </c>
      <c r="E1176" s="5" t="str">
        <f>IF($A1176&lt;&gt;"",IF(E$2&lt;&gt;"",INDEX('Instrument History'!$1:$1048576,CcyPerBase!$B1176,CcyPerBase!E$3) / $C1176,""),"")</f>
        <v/>
      </c>
      <c r="F1176" s="5" t="str">
        <f>IF($A1176&lt;&gt;"",IF(F$2&lt;&gt;"",INDEX('Instrument History'!$1:$1048576,CcyPerBase!$B1176,CcyPerBase!F$3) / $C1176,""),"")</f>
        <v/>
      </c>
      <c r="G1176" s="5" t="str">
        <f>IF($A1176&lt;&gt;"",IF(G$2&lt;&gt;"",INDEX('Instrument History'!$1:$1048576,CcyPerBase!$B1176,CcyPerBase!G$3) / $C1176,""),"")</f>
        <v/>
      </c>
      <c r="H1176" s="5" t="str">
        <f>IF($A1176&lt;&gt;"",IF(H$2&lt;&gt;"",INDEX('Instrument History'!$1:$1048576,CcyPerBase!$B1176,CcyPerBase!H$3) / $C1176,""),"")</f>
        <v/>
      </c>
      <c r="I1176" s="5" t="str">
        <f>IF($A1176&lt;&gt;"",IF(I$2&lt;&gt;"",INDEX('Instrument History'!$1:$1048576,CcyPerBase!$B1176,CcyPerBase!I$3) / $C1176,""),"")</f>
        <v/>
      </c>
      <c r="J1176" s="5" t="str">
        <f>IF($A1176&lt;&gt;"",IF(J$2&lt;&gt;"",INDEX('Instrument History'!$1:$1048576,CcyPerBase!$B1176,CcyPerBase!J$3) / $C1176,""),"")</f>
        <v/>
      </c>
      <c r="K1176" s="5" t="str">
        <f>IF($A1176&lt;&gt;"",IF(K$2&lt;&gt;"",INDEX('Instrument History'!$1:$1048576,CcyPerBase!$B1176,CcyPerBase!K$3) / $C1176,""),"")</f>
        <v/>
      </c>
      <c r="L1176" s="5" t="str">
        <f>IF($A1176&lt;&gt;"",IF(L$2&lt;&gt;"",INDEX('Instrument History'!$1:$1048576,CcyPerBase!$B1176,CcyPerBase!L$3) / $C1176,""),"")</f>
        <v/>
      </c>
      <c r="M1176" s="5" t="str">
        <f>IF($A1176&lt;&gt;"",IF(M$2&lt;&gt;"",INDEX('Instrument History'!$1:$1048576,CcyPerBase!$B1176,CcyPerBase!M$3) / $C1176,""),"")</f>
        <v/>
      </c>
      <c r="N1176" s="5" t="str">
        <f>IF($A1176&lt;&gt;"",IF(N$2&lt;&gt;"",INDEX('Instrument History'!$1:$1048576,CcyPerBase!$B1176,CcyPerBase!N$3) / $C1176,""),"")</f>
        <v/>
      </c>
      <c r="O1176" s="5" t="str">
        <f>IF($A1176&lt;&gt;"",IF(O$2&lt;&gt;"",INDEX('Instrument History'!$1:$1048576,CcyPerBase!$B1176,CcyPerBase!O$3) / $C1176,""),"")</f>
        <v/>
      </c>
      <c r="P1176" s="5" t="str">
        <f>IF($A1176&lt;&gt;"",IF(P$2&lt;&gt;"",INDEX('Instrument History'!$1:$1048576,CcyPerBase!$B1176,CcyPerBase!P$3) / $C1176,""),"")</f>
        <v/>
      </c>
      <c r="Q1176" s="5" t="str">
        <f>IF($A1176&lt;&gt;"",IF(Q$2&lt;&gt;"",INDEX('Instrument History'!$1:$1048576,CcyPerBase!$B1176,CcyPerBase!Q$3) / $C1176,""),"")</f>
        <v/>
      </c>
      <c r="R1176" s="5" t="str">
        <f>IF($A1176&lt;&gt;"",IF(R$2&lt;&gt;"",INDEX('Instrument History'!$1:$1048576,CcyPerBase!$B1176,CcyPerBase!R$3) / $C1176,""),"")</f>
        <v/>
      </c>
      <c r="S1176" s="5" t="str">
        <f>IF($A1176&lt;&gt;"",IF(S$2&lt;&gt;"",INDEX('Instrument History'!$1:$1048576,CcyPerBase!$B1176,CcyPerBase!S$3) / $C1176,""),"")</f>
        <v/>
      </c>
      <c r="T1176" s="5" t="str">
        <f>IF($A1176&lt;&gt;"",IF(T$2&lt;&gt;"",INDEX('Instrument History'!$1:$1048576,CcyPerBase!$B1176,CcyPerBase!T$3) / $C1176,""),"")</f>
        <v/>
      </c>
      <c r="U1176" s="5" t="str">
        <f>IF($A1176&lt;&gt;"",IF(U$2&lt;&gt;"",INDEX('Instrument History'!$1:$1048576,CcyPerBase!$B1176,CcyPerBase!U$3) / $C1176,""),"")</f>
        <v/>
      </c>
      <c r="V1176" s="5" t="str">
        <f>IF($A1176&lt;&gt;"",IF(V$2&lt;&gt;"",INDEX('Instrument History'!$1:$1048576,CcyPerBase!$B1176,CcyPerBase!V$3) / $C1176,""),"")</f>
        <v/>
      </c>
      <c r="W1176" s="5" t="str">
        <f>IF($A1176&lt;&gt;"",IF(W$2&lt;&gt;"",INDEX('Instrument History'!$1:$1048576,CcyPerBase!$B1176,CcyPerBase!W$3) / $C1176,""),"")</f>
        <v/>
      </c>
      <c r="X1176" s="5" t="str">
        <f>IF($A1176&lt;&gt;"",IF(X$2&lt;&gt;"",INDEX('Instrument History'!$1:$1048576,CcyPerBase!$B1176,CcyPerBase!X$3) / $C1176,""),"")</f>
        <v/>
      </c>
    </row>
    <row r="1177" spans="1:24">
      <c r="A1177" s="12" t="str">
        <f>IF(A1176&lt;&gt;"",IF(A1176=$B$3,"",'Instrument History'!A1174),"")</f>
        <v/>
      </c>
      <c r="B1177" t="str">
        <f t="shared" si="19"/>
        <v/>
      </c>
      <c r="C1177" s="5" t="str">
        <f>IF(A1177&lt;&gt;"",INDEX('Instrument History'!$1:$1048576,CcyPerBase!B1177,CcyPerBase!$B$2),"")</f>
        <v/>
      </c>
      <c r="D1177" s="5" t="str">
        <f>IF($A1177&lt;&gt;"",INDEX('Instrument History'!$1:$1048576,CcyPerBase!$B1177,CcyPerBase!D$3) / $C1177,"")</f>
        <v/>
      </c>
      <c r="E1177" s="5" t="str">
        <f>IF($A1177&lt;&gt;"",IF(E$2&lt;&gt;"",INDEX('Instrument History'!$1:$1048576,CcyPerBase!$B1177,CcyPerBase!E$3) / $C1177,""),"")</f>
        <v/>
      </c>
      <c r="F1177" s="5" t="str">
        <f>IF($A1177&lt;&gt;"",IF(F$2&lt;&gt;"",INDEX('Instrument History'!$1:$1048576,CcyPerBase!$B1177,CcyPerBase!F$3) / $C1177,""),"")</f>
        <v/>
      </c>
      <c r="G1177" s="5" t="str">
        <f>IF($A1177&lt;&gt;"",IF(G$2&lt;&gt;"",INDEX('Instrument History'!$1:$1048576,CcyPerBase!$B1177,CcyPerBase!G$3) / $C1177,""),"")</f>
        <v/>
      </c>
      <c r="H1177" s="5" t="str">
        <f>IF($A1177&lt;&gt;"",IF(H$2&lt;&gt;"",INDEX('Instrument History'!$1:$1048576,CcyPerBase!$B1177,CcyPerBase!H$3) / $C1177,""),"")</f>
        <v/>
      </c>
      <c r="I1177" s="5" t="str">
        <f>IF($A1177&lt;&gt;"",IF(I$2&lt;&gt;"",INDEX('Instrument History'!$1:$1048576,CcyPerBase!$B1177,CcyPerBase!I$3) / $C1177,""),"")</f>
        <v/>
      </c>
      <c r="J1177" s="5" t="str">
        <f>IF($A1177&lt;&gt;"",IF(J$2&lt;&gt;"",INDEX('Instrument History'!$1:$1048576,CcyPerBase!$B1177,CcyPerBase!J$3) / $C1177,""),"")</f>
        <v/>
      </c>
      <c r="K1177" s="5" t="str">
        <f>IF($A1177&lt;&gt;"",IF(K$2&lt;&gt;"",INDEX('Instrument History'!$1:$1048576,CcyPerBase!$B1177,CcyPerBase!K$3) / $C1177,""),"")</f>
        <v/>
      </c>
      <c r="L1177" s="5" t="str">
        <f>IF($A1177&lt;&gt;"",IF(L$2&lt;&gt;"",INDEX('Instrument History'!$1:$1048576,CcyPerBase!$B1177,CcyPerBase!L$3) / $C1177,""),"")</f>
        <v/>
      </c>
      <c r="M1177" s="5" t="str">
        <f>IF($A1177&lt;&gt;"",IF(M$2&lt;&gt;"",INDEX('Instrument History'!$1:$1048576,CcyPerBase!$B1177,CcyPerBase!M$3) / $C1177,""),"")</f>
        <v/>
      </c>
      <c r="N1177" s="5" t="str">
        <f>IF($A1177&lt;&gt;"",IF(N$2&lt;&gt;"",INDEX('Instrument History'!$1:$1048576,CcyPerBase!$B1177,CcyPerBase!N$3) / $C1177,""),"")</f>
        <v/>
      </c>
      <c r="O1177" s="5" t="str">
        <f>IF($A1177&lt;&gt;"",IF(O$2&lt;&gt;"",INDEX('Instrument History'!$1:$1048576,CcyPerBase!$B1177,CcyPerBase!O$3) / $C1177,""),"")</f>
        <v/>
      </c>
      <c r="P1177" s="5" t="str">
        <f>IF($A1177&lt;&gt;"",IF(P$2&lt;&gt;"",INDEX('Instrument History'!$1:$1048576,CcyPerBase!$B1177,CcyPerBase!P$3) / $C1177,""),"")</f>
        <v/>
      </c>
      <c r="Q1177" s="5" t="str">
        <f>IF($A1177&lt;&gt;"",IF(Q$2&lt;&gt;"",INDEX('Instrument History'!$1:$1048576,CcyPerBase!$B1177,CcyPerBase!Q$3) / $C1177,""),"")</f>
        <v/>
      </c>
      <c r="R1177" s="5" t="str">
        <f>IF($A1177&lt;&gt;"",IF(R$2&lt;&gt;"",INDEX('Instrument History'!$1:$1048576,CcyPerBase!$B1177,CcyPerBase!R$3) / $C1177,""),"")</f>
        <v/>
      </c>
      <c r="S1177" s="5" t="str">
        <f>IF($A1177&lt;&gt;"",IF(S$2&lt;&gt;"",INDEX('Instrument History'!$1:$1048576,CcyPerBase!$B1177,CcyPerBase!S$3) / $C1177,""),"")</f>
        <v/>
      </c>
      <c r="T1177" s="5" t="str">
        <f>IF($A1177&lt;&gt;"",IF(T$2&lt;&gt;"",INDEX('Instrument History'!$1:$1048576,CcyPerBase!$B1177,CcyPerBase!T$3) / $C1177,""),"")</f>
        <v/>
      </c>
      <c r="U1177" s="5" t="str">
        <f>IF($A1177&lt;&gt;"",IF(U$2&lt;&gt;"",INDEX('Instrument History'!$1:$1048576,CcyPerBase!$B1177,CcyPerBase!U$3) / $C1177,""),"")</f>
        <v/>
      </c>
      <c r="V1177" s="5" t="str">
        <f>IF($A1177&lt;&gt;"",IF(V$2&lt;&gt;"",INDEX('Instrument History'!$1:$1048576,CcyPerBase!$B1177,CcyPerBase!V$3) / $C1177,""),"")</f>
        <v/>
      </c>
      <c r="W1177" s="5" t="str">
        <f>IF($A1177&lt;&gt;"",IF(W$2&lt;&gt;"",INDEX('Instrument History'!$1:$1048576,CcyPerBase!$B1177,CcyPerBase!W$3) / $C1177,""),"")</f>
        <v/>
      </c>
      <c r="X1177" s="5" t="str">
        <f>IF($A1177&lt;&gt;"",IF(X$2&lt;&gt;"",INDEX('Instrument History'!$1:$1048576,CcyPerBase!$B1177,CcyPerBase!X$3) / $C1177,""),"")</f>
        <v/>
      </c>
    </row>
    <row r="1178" spans="1:24">
      <c r="A1178" s="12" t="str">
        <f>IF(A1177&lt;&gt;"",IF(A1177=$B$3,"",'Instrument History'!A1175),"")</f>
        <v/>
      </c>
      <c r="B1178" t="str">
        <f t="shared" si="19"/>
        <v/>
      </c>
      <c r="C1178" s="5" t="str">
        <f>IF(A1178&lt;&gt;"",INDEX('Instrument History'!$1:$1048576,CcyPerBase!B1178,CcyPerBase!$B$2),"")</f>
        <v/>
      </c>
      <c r="D1178" s="5" t="str">
        <f>IF($A1178&lt;&gt;"",INDEX('Instrument History'!$1:$1048576,CcyPerBase!$B1178,CcyPerBase!D$3) / $C1178,"")</f>
        <v/>
      </c>
      <c r="E1178" s="5" t="str">
        <f>IF($A1178&lt;&gt;"",IF(E$2&lt;&gt;"",INDEX('Instrument History'!$1:$1048576,CcyPerBase!$B1178,CcyPerBase!E$3) / $C1178,""),"")</f>
        <v/>
      </c>
      <c r="F1178" s="5" t="str">
        <f>IF($A1178&lt;&gt;"",IF(F$2&lt;&gt;"",INDEX('Instrument History'!$1:$1048576,CcyPerBase!$B1178,CcyPerBase!F$3) / $C1178,""),"")</f>
        <v/>
      </c>
      <c r="G1178" s="5" t="str">
        <f>IF($A1178&lt;&gt;"",IF(G$2&lt;&gt;"",INDEX('Instrument History'!$1:$1048576,CcyPerBase!$B1178,CcyPerBase!G$3) / $C1178,""),"")</f>
        <v/>
      </c>
      <c r="H1178" s="5" t="str">
        <f>IF($A1178&lt;&gt;"",IF(H$2&lt;&gt;"",INDEX('Instrument History'!$1:$1048576,CcyPerBase!$B1178,CcyPerBase!H$3) / $C1178,""),"")</f>
        <v/>
      </c>
      <c r="I1178" s="5" t="str">
        <f>IF($A1178&lt;&gt;"",IF(I$2&lt;&gt;"",INDEX('Instrument History'!$1:$1048576,CcyPerBase!$B1178,CcyPerBase!I$3) / $C1178,""),"")</f>
        <v/>
      </c>
      <c r="J1178" s="5" t="str">
        <f>IF($A1178&lt;&gt;"",IF(J$2&lt;&gt;"",INDEX('Instrument History'!$1:$1048576,CcyPerBase!$B1178,CcyPerBase!J$3) / $C1178,""),"")</f>
        <v/>
      </c>
      <c r="K1178" s="5" t="str">
        <f>IF($A1178&lt;&gt;"",IF(K$2&lt;&gt;"",INDEX('Instrument History'!$1:$1048576,CcyPerBase!$B1178,CcyPerBase!K$3) / $C1178,""),"")</f>
        <v/>
      </c>
      <c r="L1178" s="5" t="str">
        <f>IF($A1178&lt;&gt;"",IF(L$2&lt;&gt;"",INDEX('Instrument History'!$1:$1048576,CcyPerBase!$B1178,CcyPerBase!L$3) / $C1178,""),"")</f>
        <v/>
      </c>
      <c r="M1178" s="5" t="str">
        <f>IF($A1178&lt;&gt;"",IF(M$2&lt;&gt;"",INDEX('Instrument History'!$1:$1048576,CcyPerBase!$B1178,CcyPerBase!M$3) / $C1178,""),"")</f>
        <v/>
      </c>
      <c r="N1178" s="5" t="str">
        <f>IF($A1178&lt;&gt;"",IF(N$2&lt;&gt;"",INDEX('Instrument History'!$1:$1048576,CcyPerBase!$B1178,CcyPerBase!N$3) / $C1178,""),"")</f>
        <v/>
      </c>
      <c r="O1178" s="5" t="str">
        <f>IF($A1178&lt;&gt;"",IF(O$2&lt;&gt;"",INDEX('Instrument History'!$1:$1048576,CcyPerBase!$B1178,CcyPerBase!O$3) / $C1178,""),"")</f>
        <v/>
      </c>
      <c r="P1178" s="5" t="str">
        <f>IF($A1178&lt;&gt;"",IF(P$2&lt;&gt;"",INDEX('Instrument History'!$1:$1048576,CcyPerBase!$B1178,CcyPerBase!P$3) / $C1178,""),"")</f>
        <v/>
      </c>
      <c r="Q1178" s="5" t="str">
        <f>IF($A1178&lt;&gt;"",IF(Q$2&lt;&gt;"",INDEX('Instrument History'!$1:$1048576,CcyPerBase!$B1178,CcyPerBase!Q$3) / $C1178,""),"")</f>
        <v/>
      </c>
      <c r="R1178" s="5" t="str">
        <f>IF($A1178&lt;&gt;"",IF(R$2&lt;&gt;"",INDEX('Instrument History'!$1:$1048576,CcyPerBase!$B1178,CcyPerBase!R$3) / $C1178,""),"")</f>
        <v/>
      </c>
      <c r="S1178" s="5" t="str">
        <f>IF($A1178&lt;&gt;"",IF(S$2&lt;&gt;"",INDEX('Instrument History'!$1:$1048576,CcyPerBase!$B1178,CcyPerBase!S$3) / $C1178,""),"")</f>
        <v/>
      </c>
      <c r="T1178" s="5" t="str">
        <f>IF($A1178&lt;&gt;"",IF(T$2&lt;&gt;"",INDEX('Instrument History'!$1:$1048576,CcyPerBase!$B1178,CcyPerBase!T$3) / $C1178,""),"")</f>
        <v/>
      </c>
      <c r="U1178" s="5" t="str">
        <f>IF($A1178&lt;&gt;"",IF(U$2&lt;&gt;"",INDEX('Instrument History'!$1:$1048576,CcyPerBase!$B1178,CcyPerBase!U$3) / $C1178,""),"")</f>
        <v/>
      </c>
      <c r="V1178" s="5" t="str">
        <f>IF($A1178&lt;&gt;"",IF(V$2&lt;&gt;"",INDEX('Instrument History'!$1:$1048576,CcyPerBase!$B1178,CcyPerBase!V$3) / $C1178,""),"")</f>
        <v/>
      </c>
      <c r="W1178" s="5" t="str">
        <f>IF($A1178&lt;&gt;"",IF(W$2&lt;&gt;"",INDEX('Instrument History'!$1:$1048576,CcyPerBase!$B1178,CcyPerBase!W$3) / $C1178,""),"")</f>
        <v/>
      </c>
      <c r="X1178" s="5" t="str">
        <f>IF($A1178&lt;&gt;"",IF(X$2&lt;&gt;"",INDEX('Instrument History'!$1:$1048576,CcyPerBase!$B1178,CcyPerBase!X$3) / $C1178,""),"")</f>
        <v/>
      </c>
    </row>
    <row r="1179" spans="1:24">
      <c r="A1179" s="12" t="str">
        <f>IF(A1178&lt;&gt;"",IF(A1178=$B$3,"",'Instrument History'!A1176),"")</f>
        <v/>
      </c>
      <c r="B1179" t="str">
        <f t="shared" si="19"/>
        <v/>
      </c>
      <c r="C1179" s="5" t="str">
        <f>IF(A1179&lt;&gt;"",INDEX('Instrument History'!$1:$1048576,CcyPerBase!B1179,CcyPerBase!$B$2),"")</f>
        <v/>
      </c>
      <c r="D1179" s="5" t="str">
        <f>IF($A1179&lt;&gt;"",INDEX('Instrument History'!$1:$1048576,CcyPerBase!$B1179,CcyPerBase!D$3) / $C1179,"")</f>
        <v/>
      </c>
      <c r="E1179" s="5" t="str">
        <f>IF($A1179&lt;&gt;"",IF(E$2&lt;&gt;"",INDEX('Instrument History'!$1:$1048576,CcyPerBase!$B1179,CcyPerBase!E$3) / $C1179,""),"")</f>
        <v/>
      </c>
      <c r="F1179" s="5" t="str">
        <f>IF($A1179&lt;&gt;"",IF(F$2&lt;&gt;"",INDEX('Instrument History'!$1:$1048576,CcyPerBase!$B1179,CcyPerBase!F$3) / $C1179,""),"")</f>
        <v/>
      </c>
      <c r="G1179" s="5" t="str">
        <f>IF($A1179&lt;&gt;"",IF(G$2&lt;&gt;"",INDEX('Instrument History'!$1:$1048576,CcyPerBase!$B1179,CcyPerBase!G$3) / $C1179,""),"")</f>
        <v/>
      </c>
      <c r="H1179" s="5" t="str">
        <f>IF($A1179&lt;&gt;"",IF(H$2&lt;&gt;"",INDEX('Instrument History'!$1:$1048576,CcyPerBase!$B1179,CcyPerBase!H$3) / $C1179,""),"")</f>
        <v/>
      </c>
      <c r="I1179" s="5" t="str">
        <f>IF($A1179&lt;&gt;"",IF(I$2&lt;&gt;"",INDEX('Instrument History'!$1:$1048576,CcyPerBase!$B1179,CcyPerBase!I$3) / $C1179,""),"")</f>
        <v/>
      </c>
      <c r="J1179" s="5" t="str">
        <f>IF($A1179&lt;&gt;"",IF(J$2&lt;&gt;"",INDEX('Instrument History'!$1:$1048576,CcyPerBase!$B1179,CcyPerBase!J$3) / $C1179,""),"")</f>
        <v/>
      </c>
      <c r="K1179" s="5" t="str">
        <f>IF($A1179&lt;&gt;"",IF(K$2&lt;&gt;"",INDEX('Instrument History'!$1:$1048576,CcyPerBase!$B1179,CcyPerBase!K$3) / $C1179,""),"")</f>
        <v/>
      </c>
      <c r="L1179" s="5" t="str">
        <f>IF($A1179&lt;&gt;"",IF(L$2&lt;&gt;"",INDEX('Instrument History'!$1:$1048576,CcyPerBase!$B1179,CcyPerBase!L$3) / $C1179,""),"")</f>
        <v/>
      </c>
      <c r="M1179" s="5" t="str">
        <f>IF($A1179&lt;&gt;"",IF(M$2&lt;&gt;"",INDEX('Instrument History'!$1:$1048576,CcyPerBase!$B1179,CcyPerBase!M$3) / $C1179,""),"")</f>
        <v/>
      </c>
      <c r="N1179" s="5" t="str">
        <f>IF($A1179&lt;&gt;"",IF(N$2&lt;&gt;"",INDEX('Instrument History'!$1:$1048576,CcyPerBase!$B1179,CcyPerBase!N$3) / $C1179,""),"")</f>
        <v/>
      </c>
      <c r="O1179" s="5" t="str">
        <f>IF($A1179&lt;&gt;"",IF(O$2&lt;&gt;"",INDEX('Instrument History'!$1:$1048576,CcyPerBase!$B1179,CcyPerBase!O$3) / $C1179,""),"")</f>
        <v/>
      </c>
      <c r="P1179" s="5" t="str">
        <f>IF($A1179&lt;&gt;"",IF(P$2&lt;&gt;"",INDEX('Instrument History'!$1:$1048576,CcyPerBase!$B1179,CcyPerBase!P$3) / $C1179,""),"")</f>
        <v/>
      </c>
      <c r="Q1179" s="5" t="str">
        <f>IF($A1179&lt;&gt;"",IF(Q$2&lt;&gt;"",INDEX('Instrument History'!$1:$1048576,CcyPerBase!$B1179,CcyPerBase!Q$3) / $C1179,""),"")</f>
        <v/>
      </c>
      <c r="R1179" s="5" t="str">
        <f>IF($A1179&lt;&gt;"",IF(R$2&lt;&gt;"",INDEX('Instrument History'!$1:$1048576,CcyPerBase!$B1179,CcyPerBase!R$3) / $C1179,""),"")</f>
        <v/>
      </c>
      <c r="S1179" s="5" t="str">
        <f>IF($A1179&lt;&gt;"",IF(S$2&lt;&gt;"",INDEX('Instrument History'!$1:$1048576,CcyPerBase!$B1179,CcyPerBase!S$3) / $C1179,""),"")</f>
        <v/>
      </c>
      <c r="T1179" s="5" t="str">
        <f>IF($A1179&lt;&gt;"",IF(T$2&lt;&gt;"",INDEX('Instrument History'!$1:$1048576,CcyPerBase!$B1179,CcyPerBase!T$3) / $C1179,""),"")</f>
        <v/>
      </c>
      <c r="U1179" s="5" t="str">
        <f>IF($A1179&lt;&gt;"",IF(U$2&lt;&gt;"",INDEX('Instrument History'!$1:$1048576,CcyPerBase!$B1179,CcyPerBase!U$3) / $C1179,""),"")</f>
        <v/>
      </c>
      <c r="V1179" s="5" t="str">
        <f>IF($A1179&lt;&gt;"",IF(V$2&lt;&gt;"",INDEX('Instrument History'!$1:$1048576,CcyPerBase!$B1179,CcyPerBase!V$3) / $C1179,""),"")</f>
        <v/>
      </c>
      <c r="W1179" s="5" t="str">
        <f>IF($A1179&lt;&gt;"",IF(W$2&lt;&gt;"",INDEX('Instrument History'!$1:$1048576,CcyPerBase!$B1179,CcyPerBase!W$3) / $C1179,""),"")</f>
        <v/>
      </c>
      <c r="X1179" s="5" t="str">
        <f>IF($A1179&lt;&gt;"",IF(X$2&lt;&gt;"",INDEX('Instrument History'!$1:$1048576,CcyPerBase!$B1179,CcyPerBase!X$3) / $C1179,""),"")</f>
        <v/>
      </c>
    </row>
    <row r="1180" spans="1:24">
      <c r="A1180" s="12" t="str">
        <f>IF(A1179&lt;&gt;"",IF(A1179=$B$3,"",'Instrument History'!A1177),"")</f>
        <v/>
      </c>
      <c r="B1180" t="str">
        <f t="shared" si="19"/>
        <v/>
      </c>
      <c r="C1180" s="5" t="str">
        <f>IF(A1180&lt;&gt;"",INDEX('Instrument History'!$1:$1048576,CcyPerBase!B1180,CcyPerBase!$B$2),"")</f>
        <v/>
      </c>
      <c r="D1180" s="5" t="str">
        <f>IF($A1180&lt;&gt;"",INDEX('Instrument History'!$1:$1048576,CcyPerBase!$B1180,CcyPerBase!D$3) / $C1180,"")</f>
        <v/>
      </c>
      <c r="E1180" s="5" t="str">
        <f>IF($A1180&lt;&gt;"",IF(E$2&lt;&gt;"",INDEX('Instrument History'!$1:$1048576,CcyPerBase!$B1180,CcyPerBase!E$3) / $C1180,""),"")</f>
        <v/>
      </c>
      <c r="F1180" s="5" t="str">
        <f>IF($A1180&lt;&gt;"",IF(F$2&lt;&gt;"",INDEX('Instrument History'!$1:$1048576,CcyPerBase!$B1180,CcyPerBase!F$3) / $C1180,""),"")</f>
        <v/>
      </c>
      <c r="G1180" s="5" t="str">
        <f>IF($A1180&lt;&gt;"",IF(G$2&lt;&gt;"",INDEX('Instrument History'!$1:$1048576,CcyPerBase!$B1180,CcyPerBase!G$3) / $C1180,""),"")</f>
        <v/>
      </c>
      <c r="H1180" s="5" t="str">
        <f>IF($A1180&lt;&gt;"",IF(H$2&lt;&gt;"",INDEX('Instrument History'!$1:$1048576,CcyPerBase!$B1180,CcyPerBase!H$3) / $C1180,""),"")</f>
        <v/>
      </c>
      <c r="I1180" s="5" t="str">
        <f>IF($A1180&lt;&gt;"",IF(I$2&lt;&gt;"",INDEX('Instrument History'!$1:$1048576,CcyPerBase!$B1180,CcyPerBase!I$3) / $C1180,""),"")</f>
        <v/>
      </c>
      <c r="J1180" s="5" t="str">
        <f>IF($A1180&lt;&gt;"",IF(J$2&lt;&gt;"",INDEX('Instrument History'!$1:$1048576,CcyPerBase!$B1180,CcyPerBase!J$3) / $C1180,""),"")</f>
        <v/>
      </c>
      <c r="K1180" s="5" t="str">
        <f>IF($A1180&lt;&gt;"",IF(K$2&lt;&gt;"",INDEX('Instrument History'!$1:$1048576,CcyPerBase!$B1180,CcyPerBase!K$3) / $C1180,""),"")</f>
        <v/>
      </c>
      <c r="L1180" s="5" t="str">
        <f>IF($A1180&lt;&gt;"",IF(L$2&lt;&gt;"",INDEX('Instrument History'!$1:$1048576,CcyPerBase!$B1180,CcyPerBase!L$3) / $C1180,""),"")</f>
        <v/>
      </c>
      <c r="M1180" s="5" t="str">
        <f>IF($A1180&lt;&gt;"",IF(M$2&lt;&gt;"",INDEX('Instrument History'!$1:$1048576,CcyPerBase!$B1180,CcyPerBase!M$3) / $C1180,""),"")</f>
        <v/>
      </c>
      <c r="N1180" s="5" t="str">
        <f>IF($A1180&lt;&gt;"",IF(N$2&lt;&gt;"",INDEX('Instrument History'!$1:$1048576,CcyPerBase!$B1180,CcyPerBase!N$3) / $C1180,""),"")</f>
        <v/>
      </c>
      <c r="O1180" s="5" t="str">
        <f>IF($A1180&lt;&gt;"",IF(O$2&lt;&gt;"",INDEX('Instrument History'!$1:$1048576,CcyPerBase!$B1180,CcyPerBase!O$3) / $C1180,""),"")</f>
        <v/>
      </c>
      <c r="P1180" s="5" t="str">
        <f>IF($A1180&lt;&gt;"",IF(P$2&lt;&gt;"",INDEX('Instrument History'!$1:$1048576,CcyPerBase!$B1180,CcyPerBase!P$3) / $C1180,""),"")</f>
        <v/>
      </c>
      <c r="Q1180" s="5" t="str">
        <f>IF($A1180&lt;&gt;"",IF(Q$2&lt;&gt;"",INDEX('Instrument History'!$1:$1048576,CcyPerBase!$B1180,CcyPerBase!Q$3) / $C1180,""),"")</f>
        <v/>
      </c>
      <c r="R1180" s="5" t="str">
        <f>IF($A1180&lt;&gt;"",IF(R$2&lt;&gt;"",INDEX('Instrument History'!$1:$1048576,CcyPerBase!$B1180,CcyPerBase!R$3) / $C1180,""),"")</f>
        <v/>
      </c>
      <c r="S1180" s="5" t="str">
        <f>IF($A1180&lt;&gt;"",IF(S$2&lt;&gt;"",INDEX('Instrument History'!$1:$1048576,CcyPerBase!$B1180,CcyPerBase!S$3) / $C1180,""),"")</f>
        <v/>
      </c>
      <c r="T1180" s="5" t="str">
        <f>IF($A1180&lt;&gt;"",IF(T$2&lt;&gt;"",INDEX('Instrument History'!$1:$1048576,CcyPerBase!$B1180,CcyPerBase!T$3) / $C1180,""),"")</f>
        <v/>
      </c>
      <c r="U1180" s="5" t="str">
        <f>IF($A1180&lt;&gt;"",IF(U$2&lt;&gt;"",INDEX('Instrument History'!$1:$1048576,CcyPerBase!$B1180,CcyPerBase!U$3) / $C1180,""),"")</f>
        <v/>
      </c>
      <c r="V1180" s="5" t="str">
        <f>IF($A1180&lt;&gt;"",IF(V$2&lt;&gt;"",INDEX('Instrument History'!$1:$1048576,CcyPerBase!$B1180,CcyPerBase!V$3) / $C1180,""),"")</f>
        <v/>
      </c>
      <c r="W1180" s="5" t="str">
        <f>IF($A1180&lt;&gt;"",IF(W$2&lt;&gt;"",INDEX('Instrument History'!$1:$1048576,CcyPerBase!$B1180,CcyPerBase!W$3) / $C1180,""),"")</f>
        <v/>
      </c>
      <c r="X1180" s="5" t="str">
        <f>IF($A1180&lt;&gt;"",IF(X$2&lt;&gt;"",INDEX('Instrument History'!$1:$1048576,CcyPerBase!$B1180,CcyPerBase!X$3) / $C1180,""),"")</f>
        <v/>
      </c>
    </row>
    <row r="1181" spans="1:24">
      <c r="A1181" s="12" t="str">
        <f>IF(A1180&lt;&gt;"",IF(A1180=$B$3,"",'Instrument History'!A1178),"")</f>
        <v/>
      </c>
      <c r="B1181" t="str">
        <f t="shared" si="19"/>
        <v/>
      </c>
      <c r="C1181" s="5" t="str">
        <f>IF(A1181&lt;&gt;"",INDEX('Instrument History'!$1:$1048576,CcyPerBase!B1181,CcyPerBase!$B$2),"")</f>
        <v/>
      </c>
      <c r="D1181" s="5" t="str">
        <f>IF($A1181&lt;&gt;"",INDEX('Instrument History'!$1:$1048576,CcyPerBase!$B1181,CcyPerBase!D$3) / $C1181,"")</f>
        <v/>
      </c>
      <c r="E1181" s="5" t="str">
        <f>IF($A1181&lt;&gt;"",IF(E$2&lt;&gt;"",INDEX('Instrument History'!$1:$1048576,CcyPerBase!$B1181,CcyPerBase!E$3) / $C1181,""),"")</f>
        <v/>
      </c>
      <c r="F1181" s="5" t="str">
        <f>IF($A1181&lt;&gt;"",IF(F$2&lt;&gt;"",INDEX('Instrument History'!$1:$1048576,CcyPerBase!$B1181,CcyPerBase!F$3) / $C1181,""),"")</f>
        <v/>
      </c>
      <c r="G1181" s="5" t="str">
        <f>IF($A1181&lt;&gt;"",IF(G$2&lt;&gt;"",INDEX('Instrument History'!$1:$1048576,CcyPerBase!$B1181,CcyPerBase!G$3) / $C1181,""),"")</f>
        <v/>
      </c>
      <c r="H1181" s="5" t="str">
        <f>IF($A1181&lt;&gt;"",IF(H$2&lt;&gt;"",INDEX('Instrument History'!$1:$1048576,CcyPerBase!$B1181,CcyPerBase!H$3) / $C1181,""),"")</f>
        <v/>
      </c>
      <c r="I1181" s="5" t="str">
        <f>IF($A1181&lt;&gt;"",IF(I$2&lt;&gt;"",INDEX('Instrument History'!$1:$1048576,CcyPerBase!$B1181,CcyPerBase!I$3) / $C1181,""),"")</f>
        <v/>
      </c>
      <c r="J1181" s="5" t="str">
        <f>IF($A1181&lt;&gt;"",IF(J$2&lt;&gt;"",INDEX('Instrument History'!$1:$1048576,CcyPerBase!$B1181,CcyPerBase!J$3) / $C1181,""),"")</f>
        <v/>
      </c>
      <c r="K1181" s="5" t="str">
        <f>IF($A1181&lt;&gt;"",IF(K$2&lt;&gt;"",INDEX('Instrument History'!$1:$1048576,CcyPerBase!$B1181,CcyPerBase!K$3) / $C1181,""),"")</f>
        <v/>
      </c>
      <c r="L1181" s="5" t="str">
        <f>IF($A1181&lt;&gt;"",IF(L$2&lt;&gt;"",INDEX('Instrument History'!$1:$1048576,CcyPerBase!$B1181,CcyPerBase!L$3) / $C1181,""),"")</f>
        <v/>
      </c>
      <c r="M1181" s="5" t="str">
        <f>IF($A1181&lt;&gt;"",IF(M$2&lt;&gt;"",INDEX('Instrument History'!$1:$1048576,CcyPerBase!$B1181,CcyPerBase!M$3) / $C1181,""),"")</f>
        <v/>
      </c>
      <c r="N1181" s="5" t="str">
        <f>IF($A1181&lt;&gt;"",IF(N$2&lt;&gt;"",INDEX('Instrument History'!$1:$1048576,CcyPerBase!$B1181,CcyPerBase!N$3) / $C1181,""),"")</f>
        <v/>
      </c>
      <c r="O1181" s="5" t="str">
        <f>IF($A1181&lt;&gt;"",IF(O$2&lt;&gt;"",INDEX('Instrument History'!$1:$1048576,CcyPerBase!$B1181,CcyPerBase!O$3) / $C1181,""),"")</f>
        <v/>
      </c>
      <c r="P1181" s="5" t="str">
        <f>IF($A1181&lt;&gt;"",IF(P$2&lt;&gt;"",INDEX('Instrument History'!$1:$1048576,CcyPerBase!$B1181,CcyPerBase!P$3) / $C1181,""),"")</f>
        <v/>
      </c>
      <c r="Q1181" s="5" t="str">
        <f>IF($A1181&lt;&gt;"",IF(Q$2&lt;&gt;"",INDEX('Instrument History'!$1:$1048576,CcyPerBase!$B1181,CcyPerBase!Q$3) / $C1181,""),"")</f>
        <v/>
      </c>
      <c r="R1181" s="5" t="str">
        <f>IF($A1181&lt;&gt;"",IF(R$2&lt;&gt;"",INDEX('Instrument History'!$1:$1048576,CcyPerBase!$B1181,CcyPerBase!R$3) / $C1181,""),"")</f>
        <v/>
      </c>
      <c r="S1181" s="5" t="str">
        <f>IF($A1181&lt;&gt;"",IF(S$2&lt;&gt;"",INDEX('Instrument History'!$1:$1048576,CcyPerBase!$B1181,CcyPerBase!S$3) / $C1181,""),"")</f>
        <v/>
      </c>
      <c r="T1181" s="5" t="str">
        <f>IF($A1181&lt;&gt;"",IF(T$2&lt;&gt;"",INDEX('Instrument History'!$1:$1048576,CcyPerBase!$B1181,CcyPerBase!T$3) / $C1181,""),"")</f>
        <v/>
      </c>
      <c r="U1181" s="5" t="str">
        <f>IF($A1181&lt;&gt;"",IF(U$2&lt;&gt;"",INDEX('Instrument History'!$1:$1048576,CcyPerBase!$B1181,CcyPerBase!U$3) / $C1181,""),"")</f>
        <v/>
      </c>
      <c r="V1181" s="5" t="str">
        <f>IF($A1181&lt;&gt;"",IF(V$2&lt;&gt;"",INDEX('Instrument History'!$1:$1048576,CcyPerBase!$B1181,CcyPerBase!V$3) / $C1181,""),"")</f>
        <v/>
      </c>
      <c r="W1181" s="5" t="str">
        <f>IF($A1181&lt;&gt;"",IF(W$2&lt;&gt;"",INDEX('Instrument History'!$1:$1048576,CcyPerBase!$B1181,CcyPerBase!W$3) / $C1181,""),"")</f>
        <v/>
      </c>
      <c r="X1181" s="5" t="str">
        <f>IF($A1181&lt;&gt;"",IF(X$2&lt;&gt;"",INDEX('Instrument History'!$1:$1048576,CcyPerBase!$B1181,CcyPerBase!X$3) / $C1181,""),"")</f>
        <v/>
      </c>
    </row>
    <row r="1182" spans="1:24">
      <c r="A1182" s="12" t="str">
        <f>IF(A1181&lt;&gt;"",IF(A1181=$B$3,"",'Instrument History'!A1179),"")</f>
        <v/>
      </c>
      <c r="B1182" t="str">
        <f t="shared" si="19"/>
        <v/>
      </c>
      <c r="C1182" s="5" t="str">
        <f>IF(A1182&lt;&gt;"",INDEX('Instrument History'!$1:$1048576,CcyPerBase!B1182,CcyPerBase!$B$2),"")</f>
        <v/>
      </c>
      <c r="D1182" s="5" t="str">
        <f>IF($A1182&lt;&gt;"",INDEX('Instrument History'!$1:$1048576,CcyPerBase!$B1182,CcyPerBase!D$3) / $C1182,"")</f>
        <v/>
      </c>
      <c r="E1182" s="5" t="str">
        <f>IF($A1182&lt;&gt;"",IF(E$2&lt;&gt;"",INDEX('Instrument History'!$1:$1048576,CcyPerBase!$B1182,CcyPerBase!E$3) / $C1182,""),"")</f>
        <v/>
      </c>
      <c r="F1182" s="5" t="str">
        <f>IF($A1182&lt;&gt;"",IF(F$2&lt;&gt;"",INDEX('Instrument History'!$1:$1048576,CcyPerBase!$B1182,CcyPerBase!F$3) / $C1182,""),"")</f>
        <v/>
      </c>
      <c r="G1182" s="5" t="str">
        <f>IF($A1182&lt;&gt;"",IF(G$2&lt;&gt;"",INDEX('Instrument History'!$1:$1048576,CcyPerBase!$B1182,CcyPerBase!G$3) / $C1182,""),"")</f>
        <v/>
      </c>
      <c r="H1182" s="5" t="str">
        <f>IF($A1182&lt;&gt;"",IF(H$2&lt;&gt;"",INDEX('Instrument History'!$1:$1048576,CcyPerBase!$B1182,CcyPerBase!H$3) / $C1182,""),"")</f>
        <v/>
      </c>
      <c r="I1182" s="5" t="str">
        <f>IF($A1182&lt;&gt;"",IF(I$2&lt;&gt;"",INDEX('Instrument History'!$1:$1048576,CcyPerBase!$B1182,CcyPerBase!I$3) / $C1182,""),"")</f>
        <v/>
      </c>
      <c r="J1182" s="5" t="str">
        <f>IF($A1182&lt;&gt;"",IF(J$2&lt;&gt;"",INDEX('Instrument History'!$1:$1048576,CcyPerBase!$B1182,CcyPerBase!J$3) / $C1182,""),"")</f>
        <v/>
      </c>
      <c r="K1182" s="5" t="str">
        <f>IF($A1182&lt;&gt;"",IF(K$2&lt;&gt;"",INDEX('Instrument History'!$1:$1048576,CcyPerBase!$B1182,CcyPerBase!K$3) / $C1182,""),"")</f>
        <v/>
      </c>
      <c r="L1182" s="5" t="str">
        <f>IF($A1182&lt;&gt;"",IF(L$2&lt;&gt;"",INDEX('Instrument History'!$1:$1048576,CcyPerBase!$B1182,CcyPerBase!L$3) / $C1182,""),"")</f>
        <v/>
      </c>
      <c r="M1182" s="5" t="str">
        <f>IF($A1182&lt;&gt;"",IF(M$2&lt;&gt;"",INDEX('Instrument History'!$1:$1048576,CcyPerBase!$B1182,CcyPerBase!M$3) / $C1182,""),"")</f>
        <v/>
      </c>
      <c r="N1182" s="5" t="str">
        <f>IF($A1182&lt;&gt;"",IF(N$2&lt;&gt;"",INDEX('Instrument History'!$1:$1048576,CcyPerBase!$B1182,CcyPerBase!N$3) / $C1182,""),"")</f>
        <v/>
      </c>
      <c r="O1182" s="5" t="str">
        <f>IF($A1182&lt;&gt;"",IF(O$2&lt;&gt;"",INDEX('Instrument History'!$1:$1048576,CcyPerBase!$B1182,CcyPerBase!O$3) / $C1182,""),"")</f>
        <v/>
      </c>
      <c r="P1182" s="5" t="str">
        <f>IF($A1182&lt;&gt;"",IF(P$2&lt;&gt;"",INDEX('Instrument History'!$1:$1048576,CcyPerBase!$B1182,CcyPerBase!P$3) / $C1182,""),"")</f>
        <v/>
      </c>
      <c r="Q1182" s="5" t="str">
        <f>IF($A1182&lt;&gt;"",IF(Q$2&lt;&gt;"",INDEX('Instrument History'!$1:$1048576,CcyPerBase!$B1182,CcyPerBase!Q$3) / $C1182,""),"")</f>
        <v/>
      </c>
      <c r="R1182" s="5" t="str">
        <f>IF($A1182&lt;&gt;"",IF(R$2&lt;&gt;"",INDEX('Instrument History'!$1:$1048576,CcyPerBase!$B1182,CcyPerBase!R$3) / $C1182,""),"")</f>
        <v/>
      </c>
      <c r="S1182" s="5" t="str">
        <f>IF($A1182&lt;&gt;"",IF(S$2&lt;&gt;"",INDEX('Instrument History'!$1:$1048576,CcyPerBase!$B1182,CcyPerBase!S$3) / $C1182,""),"")</f>
        <v/>
      </c>
      <c r="T1182" s="5" t="str">
        <f>IF($A1182&lt;&gt;"",IF(T$2&lt;&gt;"",INDEX('Instrument History'!$1:$1048576,CcyPerBase!$B1182,CcyPerBase!T$3) / $C1182,""),"")</f>
        <v/>
      </c>
      <c r="U1182" s="5" t="str">
        <f>IF($A1182&lt;&gt;"",IF(U$2&lt;&gt;"",INDEX('Instrument History'!$1:$1048576,CcyPerBase!$B1182,CcyPerBase!U$3) / $C1182,""),"")</f>
        <v/>
      </c>
      <c r="V1182" s="5" t="str">
        <f>IF($A1182&lt;&gt;"",IF(V$2&lt;&gt;"",INDEX('Instrument History'!$1:$1048576,CcyPerBase!$B1182,CcyPerBase!V$3) / $C1182,""),"")</f>
        <v/>
      </c>
      <c r="W1182" s="5" t="str">
        <f>IF($A1182&lt;&gt;"",IF(W$2&lt;&gt;"",INDEX('Instrument History'!$1:$1048576,CcyPerBase!$B1182,CcyPerBase!W$3) / $C1182,""),"")</f>
        <v/>
      </c>
      <c r="X1182" s="5" t="str">
        <f>IF($A1182&lt;&gt;"",IF(X$2&lt;&gt;"",INDEX('Instrument History'!$1:$1048576,CcyPerBase!$B1182,CcyPerBase!X$3) / $C1182,""),"")</f>
        <v/>
      </c>
    </row>
    <row r="1183" spans="1:24">
      <c r="A1183" s="12" t="str">
        <f>IF(A1182&lt;&gt;"",IF(A1182=$B$3,"",'Instrument History'!A1180),"")</f>
        <v/>
      </c>
      <c r="B1183" t="str">
        <f t="shared" si="19"/>
        <v/>
      </c>
      <c r="C1183" s="5" t="str">
        <f>IF(A1183&lt;&gt;"",INDEX('Instrument History'!$1:$1048576,CcyPerBase!B1183,CcyPerBase!$B$2),"")</f>
        <v/>
      </c>
      <c r="D1183" s="5" t="str">
        <f>IF($A1183&lt;&gt;"",INDEX('Instrument History'!$1:$1048576,CcyPerBase!$B1183,CcyPerBase!D$3) / $C1183,"")</f>
        <v/>
      </c>
      <c r="E1183" s="5" t="str">
        <f>IF($A1183&lt;&gt;"",IF(E$2&lt;&gt;"",INDEX('Instrument History'!$1:$1048576,CcyPerBase!$B1183,CcyPerBase!E$3) / $C1183,""),"")</f>
        <v/>
      </c>
      <c r="F1183" s="5" t="str">
        <f>IF($A1183&lt;&gt;"",IF(F$2&lt;&gt;"",INDEX('Instrument History'!$1:$1048576,CcyPerBase!$B1183,CcyPerBase!F$3) / $C1183,""),"")</f>
        <v/>
      </c>
      <c r="G1183" s="5" t="str">
        <f>IF($A1183&lt;&gt;"",IF(G$2&lt;&gt;"",INDEX('Instrument History'!$1:$1048576,CcyPerBase!$B1183,CcyPerBase!G$3) / $C1183,""),"")</f>
        <v/>
      </c>
      <c r="H1183" s="5" t="str">
        <f>IF($A1183&lt;&gt;"",IF(H$2&lt;&gt;"",INDEX('Instrument History'!$1:$1048576,CcyPerBase!$B1183,CcyPerBase!H$3) / $C1183,""),"")</f>
        <v/>
      </c>
      <c r="I1183" s="5" t="str">
        <f>IF($A1183&lt;&gt;"",IF(I$2&lt;&gt;"",INDEX('Instrument History'!$1:$1048576,CcyPerBase!$B1183,CcyPerBase!I$3) / $C1183,""),"")</f>
        <v/>
      </c>
      <c r="J1183" s="5" t="str">
        <f>IF($A1183&lt;&gt;"",IF(J$2&lt;&gt;"",INDEX('Instrument History'!$1:$1048576,CcyPerBase!$B1183,CcyPerBase!J$3) / $C1183,""),"")</f>
        <v/>
      </c>
      <c r="K1183" s="5" t="str">
        <f>IF($A1183&lt;&gt;"",IF(K$2&lt;&gt;"",INDEX('Instrument History'!$1:$1048576,CcyPerBase!$B1183,CcyPerBase!K$3) / $C1183,""),"")</f>
        <v/>
      </c>
      <c r="L1183" s="5" t="str">
        <f>IF($A1183&lt;&gt;"",IF(L$2&lt;&gt;"",INDEX('Instrument History'!$1:$1048576,CcyPerBase!$B1183,CcyPerBase!L$3) / $C1183,""),"")</f>
        <v/>
      </c>
      <c r="M1183" s="5" t="str">
        <f>IF($A1183&lt;&gt;"",IF(M$2&lt;&gt;"",INDEX('Instrument History'!$1:$1048576,CcyPerBase!$B1183,CcyPerBase!M$3) / $C1183,""),"")</f>
        <v/>
      </c>
      <c r="N1183" s="5" t="str">
        <f>IF($A1183&lt;&gt;"",IF(N$2&lt;&gt;"",INDEX('Instrument History'!$1:$1048576,CcyPerBase!$B1183,CcyPerBase!N$3) / $C1183,""),"")</f>
        <v/>
      </c>
      <c r="O1183" s="5" t="str">
        <f>IF($A1183&lt;&gt;"",IF(O$2&lt;&gt;"",INDEX('Instrument History'!$1:$1048576,CcyPerBase!$B1183,CcyPerBase!O$3) / $C1183,""),"")</f>
        <v/>
      </c>
      <c r="P1183" s="5" t="str">
        <f>IF($A1183&lt;&gt;"",IF(P$2&lt;&gt;"",INDEX('Instrument History'!$1:$1048576,CcyPerBase!$B1183,CcyPerBase!P$3) / $C1183,""),"")</f>
        <v/>
      </c>
      <c r="Q1183" s="5" t="str">
        <f>IF($A1183&lt;&gt;"",IF(Q$2&lt;&gt;"",INDEX('Instrument History'!$1:$1048576,CcyPerBase!$B1183,CcyPerBase!Q$3) / $C1183,""),"")</f>
        <v/>
      </c>
      <c r="R1183" s="5" t="str">
        <f>IF($A1183&lt;&gt;"",IF(R$2&lt;&gt;"",INDEX('Instrument History'!$1:$1048576,CcyPerBase!$B1183,CcyPerBase!R$3) / $C1183,""),"")</f>
        <v/>
      </c>
      <c r="S1183" s="5" t="str">
        <f>IF($A1183&lt;&gt;"",IF(S$2&lt;&gt;"",INDEX('Instrument History'!$1:$1048576,CcyPerBase!$B1183,CcyPerBase!S$3) / $C1183,""),"")</f>
        <v/>
      </c>
      <c r="T1183" s="5" t="str">
        <f>IF($A1183&lt;&gt;"",IF(T$2&lt;&gt;"",INDEX('Instrument History'!$1:$1048576,CcyPerBase!$B1183,CcyPerBase!T$3) / $C1183,""),"")</f>
        <v/>
      </c>
      <c r="U1183" s="5" t="str">
        <f>IF($A1183&lt;&gt;"",IF(U$2&lt;&gt;"",INDEX('Instrument History'!$1:$1048576,CcyPerBase!$B1183,CcyPerBase!U$3) / $C1183,""),"")</f>
        <v/>
      </c>
      <c r="V1183" s="5" t="str">
        <f>IF($A1183&lt;&gt;"",IF(V$2&lt;&gt;"",INDEX('Instrument History'!$1:$1048576,CcyPerBase!$B1183,CcyPerBase!V$3) / $C1183,""),"")</f>
        <v/>
      </c>
      <c r="W1183" s="5" t="str">
        <f>IF($A1183&lt;&gt;"",IF(W$2&lt;&gt;"",INDEX('Instrument History'!$1:$1048576,CcyPerBase!$B1183,CcyPerBase!W$3) / $C1183,""),"")</f>
        <v/>
      </c>
      <c r="X1183" s="5" t="str">
        <f>IF($A1183&lt;&gt;"",IF(X$2&lt;&gt;"",INDEX('Instrument History'!$1:$1048576,CcyPerBase!$B1183,CcyPerBase!X$3) / $C1183,""),"")</f>
        <v/>
      </c>
    </row>
    <row r="1184" spans="1:24">
      <c r="A1184" s="12" t="str">
        <f>IF(A1183&lt;&gt;"",IF(A1183=$B$3,"",'Instrument History'!A1181),"")</f>
        <v/>
      </c>
      <c r="B1184" t="str">
        <f t="shared" si="19"/>
        <v/>
      </c>
      <c r="C1184" s="5" t="str">
        <f>IF(A1184&lt;&gt;"",INDEX('Instrument History'!$1:$1048576,CcyPerBase!B1184,CcyPerBase!$B$2),"")</f>
        <v/>
      </c>
      <c r="D1184" s="5" t="str">
        <f>IF($A1184&lt;&gt;"",INDEX('Instrument History'!$1:$1048576,CcyPerBase!$B1184,CcyPerBase!D$3) / $C1184,"")</f>
        <v/>
      </c>
      <c r="E1184" s="5" t="str">
        <f>IF($A1184&lt;&gt;"",IF(E$2&lt;&gt;"",INDEX('Instrument History'!$1:$1048576,CcyPerBase!$B1184,CcyPerBase!E$3) / $C1184,""),"")</f>
        <v/>
      </c>
      <c r="F1184" s="5" t="str">
        <f>IF($A1184&lt;&gt;"",IF(F$2&lt;&gt;"",INDEX('Instrument History'!$1:$1048576,CcyPerBase!$B1184,CcyPerBase!F$3) / $C1184,""),"")</f>
        <v/>
      </c>
      <c r="G1184" s="5" t="str">
        <f>IF($A1184&lt;&gt;"",IF(G$2&lt;&gt;"",INDEX('Instrument History'!$1:$1048576,CcyPerBase!$B1184,CcyPerBase!G$3) / $C1184,""),"")</f>
        <v/>
      </c>
      <c r="H1184" s="5" t="str">
        <f>IF($A1184&lt;&gt;"",IF(H$2&lt;&gt;"",INDEX('Instrument History'!$1:$1048576,CcyPerBase!$B1184,CcyPerBase!H$3) / $C1184,""),"")</f>
        <v/>
      </c>
      <c r="I1184" s="5" t="str">
        <f>IF($A1184&lt;&gt;"",IF(I$2&lt;&gt;"",INDEX('Instrument History'!$1:$1048576,CcyPerBase!$B1184,CcyPerBase!I$3) / $C1184,""),"")</f>
        <v/>
      </c>
      <c r="J1184" s="5" t="str">
        <f>IF($A1184&lt;&gt;"",IF(J$2&lt;&gt;"",INDEX('Instrument History'!$1:$1048576,CcyPerBase!$B1184,CcyPerBase!J$3) / $C1184,""),"")</f>
        <v/>
      </c>
      <c r="K1184" s="5" t="str">
        <f>IF($A1184&lt;&gt;"",IF(K$2&lt;&gt;"",INDEX('Instrument History'!$1:$1048576,CcyPerBase!$B1184,CcyPerBase!K$3) / $C1184,""),"")</f>
        <v/>
      </c>
      <c r="L1184" s="5" t="str">
        <f>IF($A1184&lt;&gt;"",IF(L$2&lt;&gt;"",INDEX('Instrument History'!$1:$1048576,CcyPerBase!$B1184,CcyPerBase!L$3) / $C1184,""),"")</f>
        <v/>
      </c>
      <c r="M1184" s="5" t="str">
        <f>IF($A1184&lt;&gt;"",IF(M$2&lt;&gt;"",INDEX('Instrument History'!$1:$1048576,CcyPerBase!$B1184,CcyPerBase!M$3) / $C1184,""),"")</f>
        <v/>
      </c>
      <c r="N1184" s="5" t="str">
        <f>IF($A1184&lt;&gt;"",IF(N$2&lt;&gt;"",INDEX('Instrument History'!$1:$1048576,CcyPerBase!$B1184,CcyPerBase!N$3) / $C1184,""),"")</f>
        <v/>
      </c>
      <c r="O1184" s="5" t="str">
        <f>IF($A1184&lt;&gt;"",IF(O$2&lt;&gt;"",INDEX('Instrument History'!$1:$1048576,CcyPerBase!$B1184,CcyPerBase!O$3) / $C1184,""),"")</f>
        <v/>
      </c>
      <c r="P1184" s="5" t="str">
        <f>IF($A1184&lt;&gt;"",IF(P$2&lt;&gt;"",INDEX('Instrument History'!$1:$1048576,CcyPerBase!$B1184,CcyPerBase!P$3) / $C1184,""),"")</f>
        <v/>
      </c>
      <c r="Q1184" s="5" t="str">
        <f>IF($A1184&lt;&gt;"",IF(Q$2&lt;&gt;"",INDEX('Instrument History'!$1:$1048576,CcyPerBase!$B1184,CcyPerBase!Q$3) / $C1184,""),"")</f>
        <v/>
      </c>
      <c r="R1184" s="5" t="str">
        <f>IF($A1184&lt;&gt;"",IF(R$2&lt;&gt;"",INDEX('Instrument History'!$1:$1048576,CcyPerBase!$B1184,CcyPerBase!R$3) / $C1184,""),"")</f>
        <v/>
      </c>
      <c r="S1184" s="5" t="str">
        <f>IF($A1184&lt;&gt;"",IF(S$2&lt;&gt;"",INDEX('Instrument History'!$1:$1048576,CcyPerBase!$B1184,CcyPerBase!S$3) / $C1184,""),"")</f>
        <v/>
      </c>
      <c r="T1184" s="5" t="str">
        <f>IF($A1184&lt;&gt;"",IF(T$2&lt;&gt;"",INDEX('Instrument History'!$1:$1048576,CcyPerBase!$B1184,CcyPerBase!T$3) / $C1184,""),"")</f>
        <v/>
      </c>
      <c r="U1184" s="5" t="str">
        <f>IF($A1184&lt;&gt;"",IF(U$2&lt;&gt;"",INDEX('Instrument History'!$1:$1048576,CcyPerBase!$B1184,CcyPerBase!U$3) / $C1184,""),"")</f>
        <v/>
      </c>
      <c r="V1184" s="5" t="str">
        <f>IF($A1184&lt;&gt;"",IF(V$2&lt;&gt;"",INDEX('Instrument History'!$1:$1048576,CcyPerBase!$B1184,CcyPerBase!V$3) / $C1184,""),"")</f>
        <v/>
      </c>
      <c r="W1184" s="5" t="str">
        <f>IF($A1184&lt;&gt;"",IF(W$2&lt;&gt;"",INDEX('Instrument History'!$1:$1048576,CcyPerBase!$B1184,CcyPerBase!W$3) / $C1184,""),"")</f>
        <v/>
      </c>
      <c r="X1184" s="5" t="str">
        <f>IF($A1184&lt;&gt;"",IF(X$2&lt;&gt;"",INDEX('Instrument History'!$1:$1048576,CcyPerBase!$B1184,CcyPerBase!X$3) / $C1184,""),"")</f>
        <v/>
      </c>
    </row>
    <row r="1185" spans="1:24">
      <c r="A1185" s="12" t="str">
        <f>IF(A1184&lt;&gt;"",IF(A1184=$B$3,"",'Instrument History'!A1182),"")</f>
        <v/>
      </c>
      <c r="B1185" t="str">
        <f t="shared" si="19"/>
        <v/>
      </c>
      <c r="C1185" s="5" t="str">
        <f>IF(A1185&lt;&gt;"",INDEX('Instrument History'!$1:$1048576,CcyPerBase!B1185,CcyPerBase!$B$2),"")</f>
        <v/>
      </c>
      <c r="D1185" s="5" t="str">
        <f>IF($A1185&lt;&gt;"",INDEX('Instrument History'!$1:$1048576,CcyPerBase!$B1185,CcyPerBase!D$3) / $C1185,"")</f>
        <v/>
      </c>
      <c r="E1185" s="5" t="str">
        <f>IF($A1185&lt;&gt;"",IF(E$2&lt;&gt;"",INDEX('Instrument History'!$1:$1048576,CcyPerBase!$B1185,CcyPerBase!E$3) / $C1185,""),"")</f>
        <v/>
      </c>
      <c r="F1185" s="5" t="str">
        <f>IF($A1185&lt;&gt;"",IF(F$2&lt;&gt;"",INDEX('Instrument History'!$1:$1048576,CcyPerBase!$B1185,CcyPerBase!F$3) / $C1185,""),"")</f>
        <v/>
      </c>
      <c r="G1185" s="5" t="str">
        <f>IF($A1185&lt;&gt;"",IF(G$2&lt;&gt;"",INDEX('Instrument History'!$1:$1048576,CcyPerBase!$B1185,CcyPerBase!G$3) / $C1185,""),"")</f>
        <v/>
      </c>
      <c r="H1185" s="5" t="str">
        <f>IF($A1185&lt;&gt;"",IF(H$2&lt;&gt;"",INDEX('Instrument History'!$1:$1048576,CcyPerBase!$B1185,CcyPerBase!H$3) / $C1185,""),"")</f>
        <v/>
      </c>
      <c r="I1185" s="5" t="str">
        <f>IF($A1185&lt;&gt;"",IF(I$2&lt;&gt;"",INDEX('Instrument History'!$1:$1048576,CcyPerBase!$B1185,CcyPerBase!I$3) / $C1185,""),"")</f>
        <v/>
      </c>
      <c r="J1185" s="5" t="str">
        <f>IF($A1185&lt;&gt;"",IF(J$2&lt;&gt;"",INDEX('Instrument History'!$1:$1048576,CcyPerBase!$B1185,CcyPerBase!J$3) / $C1185,""),"")</f>
        <v/>
      </c>
      <c r="K1185" s="5" t="str">
        <f>IF($A1185&lt;&gt;"",IF(K$2&lt;&gt;"",INDEX('Instrument History'!$1:$1048576,CcyPerBase!$B1185,CcyPerBase!K$3) / $C1185,""),"")</f>
        <v/>
      </c>
      <c r="L1185" s="5" t="str">
        <f>IF($A1185&lt;&gt;"",IF(L$2&lt;&gt;"",INDEX('Instrument History'!$1:$1048576,CcyPerBase!$B1185,CcyPerBase!L$3) / $C1185,""),"")</f>
        <v/>
      </c>
      <c r="M1185" s="5" t="str">
        <f>IF($A1185&lt;&gt;"",IF(M$2&lt;&gt;"",INDEX('Instrument History'!$1:$1048576,CcyPerBase!$B1185,CcyPerBase!M$3) / $C1185,""),"")</f>
        <v/>
      </c>
      <c r="N1185" s="5" t="str">
        <f>IF($A1185&lt;&gt;"",IF(N$2&lt;&gt;"",INDEX('Instrument History'!$1:$1048576,CcyPerBase!$B1185,CcyPerBase!N$3) / $C1185,""),"")</f>
        <v/>
      </c>
      <c r="O1185" s="5" t="str">
        <f>IF($A1185&lt;&gt;"",IF(O$2&lt;&gt;"",INDEX('Instrument History'!$1:$1048576,CcyPerBase!$B1185,CcyPerBase!O$3) / $C1185,""),"")</f>
        <v/>
      </c>
      <c r="P1185" s="5" t="str">
        <f>IF($A1185&lt;&gt;"",IF(P$2&lt;&gt;"",INDEX('Instrument History'!$1:$1048576,CcyPerBase!$B1185,CcyPerBase!P$3) / $C1185,""),"")</f>
        <v/>
      </c>
      <c r="Q1185" s="5" t="str">
        <f>IF($A1185&lt;&gt;"",IF(Q$2&lt;&gt;"",INDEX('Instrument History'!$1:$1048576,CcyPerBase!$B1185,CcyPerBase!Q$3) / $C1185,""),"")</f>
        <v/>
      </c>
      <c r="R1185" s="5" t="str">
        <f>IF($A1185&lt;&gt;"",IF(R$2&lt;&gt;"",INDEX('Instrument History'!$1:$1048576,CcyPerBase!$B1185,CcyPerBase!R$3) / $C1185,""),"")</f>
        <v/>
      </c>
      <c r="S1185" s="5" t="str">
        <f>IF($A1185&lt;&gt;"",IF(S$2&lt;&gt;"",INDEX('Instrument History'!$1:$1048576,CcyPerBase!$B1185,CcyPerBase!S$3) / $C1185,""),"")</f>
        <v/>
      </c>
      <c r="T1185" s="5" t="str">
        <f>IF($A1185&lt;&gt;"",IF(T$2&lt;&gt;"",INDEX('Instrument History'!$1:$1048576,CcyPerBase!$B1185,CcyPerBase!T$3) / $C1185,""),"")</f>
        <v/>
      </c>
      <c r="U1185" s="5" t="str">
        <f>IF($A1185&lt;&gt;"",IF(U$2&lt;&gt;"",INDEX('Instrument History'!$1:$1048576,CcyPerBase!$B1185,CcyPerBase!U$3) / $C1185,""),"")</f>
        <v/>
      </c>
      <c r="V1185" s="5" t="str">
        <f>IF($A1185&lt;&gt;"",IF(V$2&lt;&gt;"",INDEX('Instrument History'!$1:$1048576,CcyPerBase!$B1185,CcyPerBase!V$3) / $C1185,""),"")</f>
        <v/>
      </c>
      <c r="W1185" s="5" t="str">
        <f>IF($A1185&lt;&gt;"",IF(W$2&lt;&gt;"",INDEX('Instrument History'!$1:$1048576,CcyPerBase!$B1185,CcyPerBase!W$3) / $C1185,""),"")</f>
        <v/>
      </c>
      <c r="X1185" s="5" t="str">
        <f>IF($A1185&lt;&gt;"",IF(X$2&lt;&gt;"",INDEX('Instrument History'!$1:$1048576,CcyPerBase!$B1185,CcyPerBase!X$3) / $C1185,""),"")</f>
        <v/>
      </c>
    </row>
    <row r="1186" spans="1:24">
      <c r="A1186" s="12" t="str">
        <f>IF(A1185&lt;&gt;"",IF(A1185=$B$3,"",'Instrument History'!A1183),"")</f>
        <v/>
      </c>
      <c r="B1186" t="str">
        <f t="shared" si="19"/>
        <v/>
      </c>
      <c r="C1186" s="5" t="str">
        <f>IF(A1186&lt;&gt;"",INDEX('Instrument History'!$1:$1048576,CcyPerBase!B1186,CcyPerBase!$B$2),"")</f>
        <v/>
      </c>
      <c r="D1186" s="5" t="str">
        <f>IF($A1186&lt;&gt;"",INDEX('Instrument History'!$1:$1048576,CcyPerBase!$B1186,CcyPerBase!D$3) / $C1186,"")</f>
        <v/>
      </c>
      <c r="E1186" s="5" t="str">
        <f>IF($A1186&lt;&gt;"",IF(E$2&lt;&gt;"",INDEX('Instrument History'!$1:$1048576,CcyPerBase!$B1186,CcyPerBase!E$3) / $C1186,""),"")</f>
        <v/>
      </c>
      <c r="F1186" s="5" t="str">
        <f>IF($A1186&lt;&gt;"",IF(F$2&lt;&gt;"",INDEX('Instrument History'!$1:$1048576,CcyPerBase!$B1186,CcyPerBase!F$3) / $C1186,""),"")</f>
        <v/>
      </c>
      <c r="G1186" s="5" t="str">
        <f>IF($A1186&lt;&gt;"",IF(G$2&lt;&gt;"",INDEX('Instrument History'!$1:$1048576,CcyPerBase!$B1186,CcyPerBase!G$3) / $C1186,""),"")</f>
        <v/>
      </c>
      <c r="H1186" s="5" t="str">
        <f>IF($A1186&lt;&gt;"",IF(H$2&lt;&gt;"",INDEX('Instrument History'!$1:$1048576,CcyPerBase!$B1186,CcyPerBase!H$3) / $C1186,""),"")</f>
        <v/>
      </c>
      <c r="I1186" s="5" t="str">
        <f>IF($A1186&lt;&gt;"",IF(I$2&lt;&gt;"",INDEX('Instrument History'!$1:$1048576,CcyPerBase!$B1186,CcyPerBase!I$3) / $C1186,""),"")</f>
        <v/>
      </c>
      <c r="J1186" s="5" t="str">
        <f>IF($A1186&lt;&gt;"",IF(J$2&lt;&gt;"",INDEX('Instrument History'!$1:$1048576,CcyPerBase!$B1186,CcyPerBase!J$3) / $C1186,""),"")</f>
        <v/>
      </c>
      <c r="K1186" s="5" t="str">
        <f>IF($A1186&lt;&gt;"",IF(K$2&lt;&gt;"",INDEX('Instrument History'!$1:$1048576,CcyPerBase!$B1186,CcyPerBase!K$3) / $C1186,""),"")</f>
        <v/>
      </c>
      <c r="L1186" s="5" t="str">
        <f>IF($A1186&lt;&gt;"",IF(L$2&lt;&gt;"",INDEX('Instrument History'!$1:$1048576,CcyPerBase!$B1186,CcyPerBase!L$3) / $C1186,""),"")</f>
        <v/>
      </c>
      <c r="M1186" s="5" t="str">
        <f>IF($A1186&lt;&gt;"",IF(M$2&lt;&gt;"",INDEX('Instrument History'!$1:$1048576,CcyPerBase!$B1186,CcyPerBase!M$3) / $C1186,""),"")</f>
        <v/>
      </c>
      <c r="N1186" s="5" t="str">
        <f>IF($A1186&lt;&gt;"",IF(N$2&lt;&gt;"",INDEX('Instrument History'!$1:$1048576,CcyPerBase!$B1186,CcyPerBase!N$3) / $C1186,""),"")</f>
        <v/>
      </c>
      <c r="O1186" s="5" t="str">
        <f>IF($A1186&lt;&gt;"",IF(O$2&lt;&gt;"",INDEX('Instrument History'!$1:$1048576,CcyPerBase!$B1186,CcyPerBase!O$3) / $C1186,""),"")</f>
        <v/>
      </c>
      <c r="P1186" s="5" t="str">
        <f>IF($A1186&lt;&gt;"",IF(P$2&lt;&gt;"",INDEX('Instrument History'!$1:$1048576,CcyPerBase!$B1186,CcyPerBase!P$3) / $C1186,""),"")</f>
        <v/>
      </c>
      <c r="Q1186" s="5" t="str">
        <f>IF($A1186&lt;&gt;"",IF(Q$2&lt;&gt;"",INDEX('Instrument History'!$1:$1048576,CcyPerBase!$B1186,CcyPerBase!Q$3) / $C1186,""),"")</f>
        <v/>
      </c>
      <c r="R1186" s="5" t="str">
        <f>IF($A1186&lt;&gt;"",IF(R$2&lt;&gt;"",INDEX('Instrument History'!$1:$1048576,CcyPerBase!$B1186,CcyPerBase!R$3) / $C1186,""),"")</f>
        <v/>
      </c>
      <c r="S1186" s="5" t="str">
        <f>IF($A1186&lt;&gt;"",IF(S$2&lt;&gt;"",INDEX('Instrument History'!$1:$1048576,CcyPerBase!$B1186,CcyPerBase!S$3) / $C1186,""),"")</f>
        <v/>
      </c>
      <c r="T1186" s="5" t="str">
        <f>IF($A1186&lt;&gt;"",IF(T$2&lt;&gt;"",INDEX('Instrument History'!$1:$1048576,CcyPerBase!$B1186,CcyPerBase!T$3) / $C1186,""),"")</f>
        <v/>
      </c>
      <c r="U1186" s="5" t="str">
        <f>IF($A1186&lt;&gt;"",IF(U$2&lt;&gt;"",INDEX('Instrument History'!$1:$1048576,CcyPerBase!$B1186,CcyPerBase!U$3) / $C1186,""),"")</f>
        <v/>
      </c>
      <c r="V1186" s="5" t="str">
        <f>IF($A1186&lt;&gt;"",IF(V$2&lt;&gt;"",INDEX('Instrument History'!$1:$1048576,CcyPerBase!$B1186,CcyPerBase!V$3) / $C1186,""),"")</f>
        <v/>
      </c>
      <c r="W1186" s="5" t="str">
        <f>IF($A1186&lt;&gt;"",IF(W$2&lt;&gt;"",INDEX('Instrument History'!$1:$1048576,CcyPerBase!$B1186,CcyPerBase!W$3) / $C1186,""),"")</f>
        <v/>
      </c>
      <c r="X1186" s="5" t="str">
        <f>IF($A1186&lt;&gt;"",IF(X$2&lt;&gt;"",INDEX('Instrument History'!$1:$1048576,CcyPerBase!$B1186,CcyPerBase!X$3) / $C1186,""),"")</f>
        <v/>
      </c>
    </row>
    <row r="1187" spans="1:24">
      <c r="A1187" s="12" t="str">
        <f>IF(A1186&lt;&gt;"",IF(A1186=$B$3,"",'Instrument History'!A1184),"")</f>
        <v/>
      </c>
      <c r="B1187" t="str">
        <f t="shared" si="19"/>
        <v/>
      </c>
      <c r="C1187" s="5" t="str">
        <f>IF(A1187&lt;&gt;"",INDEX('Instrument History'!$1:$1048576,CcyPerBase!B1187,CcyPerBase!$B$2),"")</f>
        <v/>
      </c>
      <c r="D1187" s="5" t="str">
        <f>IF($A1187&lt;&gt;"",INDEX('Instrument History'!$1:$1048576,CcyPerBase!$B1187,CcyPerBase!D$3) / $C1187,"")</f>
        <v/>
      </c>
      <c r="E1187" s="5" t="str">
        <f>IF($A1187&lt;&gt;"",IF(E$2&lt;&gt;"",INDEX('Instrument History'!$1:$1048576,CcyPerBase!$B1187,CcyPerBase!E$3) / $C1187,""),"")</f>
        <v/>
      </c>
      <c r="F1187" s="5" t="str">
        <f>IF($A1187&lt;&gt;"",IF(F$2&lt;&gt;"",INDEX('Instrument History'!$1:$1048576,CcyPerBase!$B1187,CcyPerBase!F$3) / $C1187,""),"")</f>
        <v/>
      </c>
      <c r="G1187" s="5" t="str">
        <f>IF($A1187&lt;&gt;"",IF(G$2&lt;&gt;"",INDEX('Instrument History'!$1:$1048576,CcyPerBase!$B1187,CcyPerBase!G$3) / $C1187,""),"")</f>
        <v/>
      </c>
      <c r="H1187" s="5" t="str">
        <f>IF($A1187&lt;&gt;"",IF(H$2&lt;&gt;"",INDEX('Instrument History'!$1:$1048576,CcyPerBase!$B1187,CcyPerBase!H$3) / $C1187,""),"")</f>
        <v/>
      </c>
      <c r="I1187" s="5" t="str">
        <f>IF($A1187&lt;&gt;"",IF(I$2&lt;&gt;"",INDEX('Instrument History'!$1:$1048576,CcyPerBase!$B1187,CcyPerBase!I$3) / $C1187,""),"")</f>
        <v/>
      </c>
      <c r="J1187" s="5" t="str">
        <f>IF($A1187&lt;&gt;"",IF(J$2&lt;&gt;"",INDEX('Instrument History'!$1:$1048576,CcyPerBase!$B1187,CcyPerBase!J$3) / $C1187,""),"")</f>
        <v/>
      </c>
      <c r="K1187" s="5" t="str">
        <f>IF($A1187&lt;&gt;"",IF(K$2&lt;&gt;"",INDEX('Instrument History'!$1:$1048576,CcyPerBase!$B1187,CcyPerBase!K$3) / $C1187,""),"")</f>
        <v/>
      </c>
      <c r="L1187" s="5" t="str">
        <f>IF($A1187&lt;&gt;"",IF(L$2&lt;&gt;"",INDEX('Instrument History'!$1:$1048576,CcyPerBase!$B1187,CcyPerBase!L$3) / $C1187,""),"")</f>
        <v/>
      </c>
      <c r="M1187" s="5" t="str">
        <f>IF($A1187&lt;&gt;"",IF(M$2&lt;&gt;"",INDEX('Instrument History'!$1:$1048576,CcyPerBase!$B1187,CcyPerBase!M$3) / $C1187,""),"")</f>
        <v/>
      </c>
      <c r="N1187" s="5" t="str">
        <f>IF($A1187&lt;&gt;"",IF(N$2&lt;&gt;"",INDEX('Instrument History'!$1:$1048576,CcyPerBase!$B1187,CcyPerBase!N$3) / $C1187,""),"")</f>
        <v/>
      </c>
      <c r="O1187" s="5" t="str">
        <f>IF($A1187&lt;&gt;"",IF(O$2&lt;&gt;"",INDEX('Instrument History'!$1:$1048576,CcyPerBase!$B1187,CcyPerBase!O$3) / $C1187,""),"")</f>
        <v/>
      </c>
      <c r="P1187" s="5" t="str">
        <f>IF($A1187&lt;&gt;"",IF(P$2&lt;&gt;"",INDEX('Instrument History'!$1:$1048576,CcyPerBase!$B1187,CcyPerBase!P$3) / $C1187,""),"")</f>
        <v/>
      </c>
      <c r="Q1187" s="5" t="str">
        <f>IF($A1187&lt;&gt;"",IF(Q$2&lt;&gt;"",INDEX('Instrument History'!$1:$1048576,CcyPerBase!$B1187,CcyPerBase!Q$3) / $C1187,""),"")</f>
        <v/>
      </c>
      <c r="R1187" s="5" t="str">
        <f>IF($A1187&lt;&gt;"",IF(R$2&lt;&gt;"",INDEX('Instrument History'!$1:$1048576,CcyPerBase!$B1187,CcyPerBase!R$3) / $C1187,""),"")</f>
        <v/>
      </c>
      <c r="S1187" s="5" t="str">
        <f>IF($A1187&lt;&gt;"",IF(S$2&lt;&gt;"",INDEX('Instrument History'!$1:$1048576,CcyPerBase!$B1187,CcyPerBase!S$3) / $C1187,""),"")</f>
        <v/>
      </c>
      <c r="T1187" s="5" t="str">
        <f>IF($A1187&lt;&gt;"",IF(T$2&lt;&gt;"",INDEX('Instrument History'!$1:$1048576,CcyPerBase!$B1187,CcyPerBase!T$3) / $C1187,""),"")</f>
        <v/>
      </c>
      <c r="U1187" s="5" t="str">
        <f>IF($A1187&lt;&gt;"",IF(U$2&lt;&gt;"",INDEX('Instrument History'!$1:$1048576,CcyPerBase!$B1187,CcyPerBase!U$3) / $C1187,""),"")</f>
        <v/>
      </c>
      <c r="V1187" s="5" t="str">
        <f>IF($A1187&lt;&gt;"",IF(V$2&lt;&gt;"",INDEX('Instrument History'!$1:$1048576,CcyPerBase!$B1187,CcyPerBase!V$3) / $C1187,""),"")</f>
        <v/>
      </c>
      <c r="W1187" s="5" t="str">
        <f>IF($A1187&lt;&gt;"",IF(W$2&lt;&gt;"",INDEX('Instrument History'!$1:$1048576,CcyPerBase!$B1187,CcyPerBase!W$3) / $C1187,""),"")</f>
        <v/>
      </c>
      <c r="X1187" s="5" t="str">
        <f>IF($A1187&lt;&gt;"",IF(X$2&lt;&gt;"",INDEX('Instrument History'!$1:$1048576,CcyPerBase!$B1187,CcyPerBase!X$3) / $C1187,""),"")</f>
        <v/>
      </c>
    </row>
    <row r="1188" spans="1:24">
      <c r="A1188" s="12" t="str">
        <f>IF(A1187&lt;&gt;"",IF(A1187=$B$3,"",'Instrument History'!A1185),"")</f>
        <v/>
      </c>
      <c r="B1188" t="str">
        <f t="shared" si="19"/>
        <v/>
      </c>
      <c r="C1188" s="5" t="str">
        <f>IF(A1188&lt;&gt;"",INDEX('Instrument History'!$1:$1048576,CcyPerBase!B1188,CcyPerBase!$B$2),"")</f>
        <v/>
      </c>
      <c r="D1188" s="5" t="str">
        <f>IF($A1188&lt;&gt;"",INDEX('Instrument History'!$1:$1048576,CcyPerBase!$B1188,CcyPerBase!D$3) / $C1188,"")</f>
        <v/>
      </c>
      <c r="E1188" s="5" t="str">
        <f>IF($A1188&lt;&gt;"",IF(E$2&lt;&gt;"",INDEX('Instrument History'!$1:$1048576,CcyPerBase!$B1188,CcyPerBase!E$3) / $C1188,""),"")</f>
        <v/>
      </c>
      <c r="F1188" s="5" t="str">
        <f>IF($A1188&lt;&gt;"",IF(F$2&lt;&gt;"",INDEX('Instrument History'!$1:$1048576,CcyPerBase!$B1188,CcyPerBase!F$3) / $C1188,""),"")</f>
        <v/>
      </c>
      <c r="G1188" s="5" t="str">
        <f>IF($A1188&lt;&gt;"",IF(G$2&lt;&gt;"",INDEX('Instrument History'!$1:$1048576,CcyPerBase!$B1188,CcyPerBase!G$3) / $C1188,""),"")</f>
        <v/>
      </c>
      <c r="H1188" s="5" t="str">
        <f>IF($A1188&lt;&gt;"",IF(H$2&lt;&gt;"",INDEX('Instrument History'!$1:$1048576,CcyPerBase!$B1188,CcyPerBase!H$3) / $C1188,""),"")</f>
        <v/>
      </c>
      <c r="I1188" s="5" t="str">
        <f>IF($A1188&lt;&gt;"",IF(I$2&lt;&gt;"",INDEX('Instrument History'!$1:$1048576,CcyPerBase!$B1188,CcyPerBase!I$3) / $C1188,""),"")</f>
        <v/>
      </c>
      <c r="J1188" s="5" t="str">
        <f>IF($A1188&lt;&gt;"",IF(J$2&lt;&gt;"",INDEX('Instrument History'!$1:$1048576,CcyPerBase!$B1188,CcyPerBase!J$3) / $C1188,""),"")</f>
        <v/>
      </c>
      <c r="K1188" s="5" t="str">
        <f>IF($A1188&lt;&gt;"",IF(K$2&lt;&gt;"",INDEX('Instrument History'!$1:$1048576,CcyPerBase!$B1188,CcyPerBase!K$3) / $C1188,""),"")</f>
        <v/>
      </c>
      <c r="L1188" s="5" t="str">
        <f>IF($A1188&lt;&gt;"",IF(L$2&lt;&gt;"",INDEX('Instrument History'!$1:$1048576,CcyPerBase!$B1188,CcyPerBase!L$3) / $C1188,""),"")</f>
        <v/>
      </c>
      <c r="M1188" s="5" t="str">
        <f>IF($A1188&lt;&gt;"",IF(M$2&lt;&gt;"",INDEX('Instrument History'!$1:$1048576,CcyPerBase!$B1188,CcyPerBase!M$3) / $C1188,""),"")</f>
        <v/>
      </c>
      <c r="N1188" s="5" t="str">
        <f>IF($A1188&lt;&gt;"",IF(N$2&lt;&gt;"",INDEX('Instrument History'!$1:$1048576,CcyPerBase!$B1188,CcyPerBase!N$3) / $C1188,""),"")</f>
        <v/>
      </c>
      <c r="O1188" s="5" t="str">
        <f>IF($A1188&lt;&gt;"",IF(O$2&lt;&gt;"",INDEX('Instrument History'!$1:$1048576,CcyPerBase!$B1188,CcyPerBase!O$3) / $C1188,""),"")</f>
        <v/>
      </c>
      <c r="P1188" s="5" t="str">
        <f>IF($A1188&lt;&gt;"",IF(P$2&lt;&gt;"",INDEX('Instrument History'!$1:$1048576,CcyPerBase!$B1188,CcyPerBase!P$3) / $C1188,""),"")</f>
        <v/>
      </c>
      <c r="Q1188" s="5" t="str">
        <f>IF($A1188&lt;&gt;"",IF(Q$2&lt;&gt;"",INDEX('Instrument History'!$1:$1048576,CcyPerBase!$B1188,CcyPerBase!Q$3) / $C1188,""),"")</f>
        <v/>
      </c>
      <c r="R1188" s="5" t="str">
        <f>IF($A1188&lt;&gt;"",IF(R$2&lt;&gt;"",INDEX('Instrument History'!$1:$1048576,CcyPerBase!$B1188,CcyPerBase!R$3) / $C1188,""),"")</f>
        <v/>
      </c>
      <c r="S1188" s="5" t="str">
        <f>IF($A1188&lt;&gt;"",IF(S$2&lt;&gt;"",INDEX('Instrument History'!$1:$1048576,CcyPerBase!$B1188,CcyPerBase!S$3) / $C1188,""),"")</f>
        <v/>
      </c>
      <c r="T1188" s="5" t="str">
        <f>IF($A1188&lt;&gt;"",IF(T$2&lt;&gt;"",INDEX('Instrument History'!$1:$1048576,CcyPerBase!$B1188,CcyPerBase!T$3) / $C1188,""),"")</f>
        <v/>
      </c>
      <c r="U1188" s="5" t="str">
        <f>IF($A1188&lt;&gt;"",IF(U$2&lt;&gt;"",INDEX('Instrument History'!$1:$1048576,CcyPerBase!$B1188,CcyPerBase!U$3) / $C1188,""),"")</f>
        <v/>
      </c>
      <c r="V1188" s="5" t="str">
        <f>IF($A1188&lt;&gt;"",IF(V$2&lt;&gt;"",INDEX('Instrument History'!$1:$1048576,CcyPerBase!$B1188,CcyPerBase!V$3) / $C1188,""),"")</f>
        <v/>
      </c>
      <c r="W1188" s="5" t="str">
        <f>IF($A1188&lt;&gt;"",IF(W$2&lt;&gt;"",INDEX('Instrument History'!$1:$1048576,CcyPerBase!$B1188,CcyPerBase!W$3) / $C1188,""),"")</f>
        <v/>
      </c>
      <c r="X1188" s="5" t="str">
        <f>IF($A1188&lt;&gt;"",IF(X$2&lt;&gt;"",INDEX('Instrument History'!$1:$1048576,CcyPerBase!$B1188,CcyPerBase!X$3) / $C1188,""),"")</f>
        <v/>
      </c>
    </row>
    <row r="1189" spans="1:24">
      <c r="A1189" s="12" t="str">
        <f>IF(A1188&lt;&gt;"",IF(A1188=$B$3,"",'Instrument History'!A1186),"")</f>
        <v/>
      </c>
      <c r="B1189" t="str">
        <f t="shared" si="19"/>
        <v/>
      </c>
      <c r="C1189" s="5" t="str">
        <f>IF(A1189&lt;&gt;"",INDEX('Instrument History'!$1:$1048576,CcyPerBase!B1189,CcyPerBase!$B$2),"")</f>
        <v/>
      </c>
      <c r="D1189" s="5" t="str">
        <f>IF($A1189&lt;&gt;"",INDEX('Instrument History'!$1:$1048576,CcyPerBase!$B1189,CcyPerBase!D$3) / $C1189,"")</f>
        <v/>
      </c>
      <c r="E1189" s="5" t="str">
        <f>IF($A1189&lt;&gt;"",IF(E$2&lt;&gt;"",INDEX('Instrument History'!$1:$1048576,CcyPerBase!$B1189,CcyPerBase!E$3) / $C1189,""),"")</f>
        <v/>
      </c>
      <c r="F1189" s="5" t="str">
        <f>IF($A1189&lt;&gt;"",IF(F$2&lt;&gt;"",INDEX('Instrument History'!$1:$1048576,CcyPerBase!$B1189,CcyPerBase!F$3) / $C1189,""),"")</f>
        <v/>
      </c>
      <c r="G1189" s="5" t="str">
        <f>IF($A1189&lt;&gt;"",IF(G$2&lt;&gt;"",INDEX('Instrument History'!$1:$1048576,CcyPerBase!$B1189,CcyPerBase!G$3) / $C1189,""),"")</f>
        <v/>
      </c>
      <c r="H1189" s="5" t="str">
        <f>IF($A1189&lt;&gt;"",IF(H$2&lt;&gt;"",INDEX('Instrument History'!$1:$1048576,CcyPerBase!$B1189,CcyPerBase!H$3) / $C1189,""),"")</f>
        <v/>
      </c>
      <c r="I1189" s="5" t="str">
        <f>IF($A1189&lt;&gt;"",IF(I$2&lt;&gt;"",INDEX('Instrument History'!$1:$1048576,CcyPerBase!$B1189,CcyPerBase!I$3) / $C1189,""),"")</f>
        <v/>
      </c>
      <c r="J1189" s="5" t="str">
        <f>IF($A1189&lt;&gt;"",IF(J$2&lt;&gt;"",INDEX('Instrument History'!$1:$1048576,CcyPerBase!$B1189,CcyPerBase!J$3) / $C1189,""),"")</f>
        <v/>
      </c>
      <c r="K1189" s="5" t="str">
        <f>IF($A1189&lt;&gt;"",IF(K$2&lt;&gt;"",INDEX('Instrument History'!$1:$1048576,CcyPerBase!$B1189,CcyPerBase!K$3) / $C1189,""),"")</f>
        <v/>
      </c>
      <c r="L1189" s="5" t="str">
        <f>IF($A1189&lt;&gt;"",IF(L$2&lt;&gt;"",INDEX('Instrument History'!$1:$1048576,CcyPerBase!$B1189,CcyPerBase!L$3) / $C1189,""),"")</f>
        <v/>
      </c>
      <c r="M1189" s="5" t="str">
        <f>IF($A1189&lt;&gt;"",IF(M$2&lt;&gt;"",INDEX('Instrument History'!$1:$1048576,CcyPerBase!$B1189,CcyPerBase!M$3) / $C1189,""),"")</f>
        <v/>
      </c>
      <c r="N1189" s="5" t="str">
        <f>IF($A1189&lt;&gt;"",IF(N$2&lt;&gt;"",INDEX('Instrument History'!$1:$1048576,CcyPerBase!$B1189,CcyPerBase!N$3) / $C1189,""),"")</f>
        <v/>
      </c>
      <c r="O1189" s="5" t="str">
        <f>IF($A1189&lt;&gt;"",IF(O$2&lt;&gt;"",INDEX('Instrument History'!$1:$1048576,CcyPerBase!$B1189,CcyPerBase!O$3) / $C1189,""),"")</f>
        <v/>
      </c>
      <c r="P1189" s="5" t="str">
        <f>IF($A1189&lt;&gt;"",IF(P$2&lt;&gt;"",INDEX('Instrument History'!$1:$1048576,CcyPerBase!$B1189,CcyPerBase!P$3) / $C1189,""),"")</f>
        <v/>
      </c>
      <c r="Q1189" s="5" t="str">
        <f>IF($A1189&lt;&gt;"",IF(Q$2&lt;&gt;"",INDEX('Instrument History'!$1:$1048576,CcyPerBase!$B1189,CcyPerBase!Q$3) / $C1189,""),"")</f>
        <v/>
      </c>
      <c r="R1189" s="5" t="str">
        <f>IF($A1189&lt;&gt;"",IF(R$2&lt;&gt;"",INDEX('Instrument History'!$1:$1048576,CcyPerBase!$B1189,CcyPerBase!R$3) / $C1189,""),"")</f>
        <v/>
      </c>
      <c r="S1189" s="5" t="str">
        <f>IF($A1189&lt;&gt;"",IF(S$2&lt;&gt;"",INDEX('Instrument History'!$1:$1048576,CcyPerBase!$B1189,CcyPerBase!S$3) / $C1189,""),"")</f>
        <v/>
      </c>
      <c r="T1189" s="5" t="str">
        <f>IF($A1189&lt;&gt;"",IF(T$2&lt;&gt;"",INDEX('Instrument History'!$1:$1048576,CcyPerBase!$B1189,CcyPerBase!T$3) / $C1189,""),"")</f>
        <v/>
      </c>
      <c r="U1189" s="5" t="str">
        <f>IF($A1189&lt;&gt;"",IF(U$2&lt;&gt;"",INDEX('Instrument History'!$1:$1048576,CcyPerBase!$B1189,CcyPerBase!U$3) / $C1189,""),"")</f>
        <v/>
      </c>
      <c r="V1189" s="5" t="str">
        <f>IF($A1189&lt;&gt;"",IF(V$2&lt;&gt;"",INDEX('Instrument History'!$1:$1048576,CcyPerBase!$B1189,CcyPerBase!V$3) / $C1189,""),"")</f>
        <v/>
      </c>
      <c r="W1189" s="5" t="str">
        <f>IF($A1189&lt;&gt;"",IF(W$2&lt;&gt;"",INDEX('Instrument History'!$1:$1048576,CcyPerBase!$B1189,CcyPerBase!W$3) / $C1189,""),"")</f>
        <v/>
      </c>
      <c r="X1189" s="5" t="str">
        <f>IF($A1189&lt;&gt;"",IF(X$2&lt;&gt;"",INDEX('Instrument History'!$1:$1048576,CcyPerBase!$B1189,CcyPerBase!X$3) / $C1189,""),"")</f>
        <v/>
      </c>
    </row>
    <row r="1190" spans="1:24">
      <c r="A1190" s="12" t="str">
        <f>IF(A1189&lt;&gt;"",IF(A1189=$B$3,"",'Instrument History'!A1187),"")</f>
        <v/>
      </c>
      <c r="B1190" t="str">
        <f t="shared" si="19"/>
        <v/>
      </c>
      <c r="C1190" s="5" t="str">
        <f>IF(A1190&lt;&gt;"",INDEX('Instrument History'!$1:$1048576,CcyPerBase!B1190,CcyPerBase!$B$2),"")</f>
        <v/>
      </c>
      <c r="D1190" s="5" t="str">
        <f>IF($A1190&lt;&gt;"",INDEX('Instrument History'!$1:$1048576,CcyPerBase!$B1190,CcyPerBase!D$3) / $C1190,"")</f>
        <v/>
      </c>
      <c r="E1190" s="5" t="str">
        <f>IF($A1190&lt;&gt;"",IF(E$2&lt;&gt;"",INDEX('Instrument History'!$1:$1048576,CcyPerBase!$B1190,CcyPerBase!E$3) / $C1190,""),"")</f>
        <v/>
      </c>
      <c r="F1190" s="5" t="str">
        <f>IF($A1190&lt;&gt;"",IF(F$2&lt;&gt;"",INDEX('Instrument History'!$1:$1048576,CcyPerBase!$B1190,CcyPerBase!F$3) / $C1190,""),"")</f>
        <v/>
      </c>
      <c r="G1190" s="5" t="str">
        <f>IF($A1190&lt;&gt;"",IF(G$2&lt;&gt;"",INDEX('Instrument History'!$1:$1048576,CcyPerBase!$B1190,CcyPerBase!G$3) / $C1190,""),"")</f>
        <v/>
      </c>
      <c r="H1190" s="5" t="str">
        <f>IF($A1190&lt;&gt;"",IF(H$2&lt;&gt;"",INDEX('Instrument History'!$1:$1048576,CcyPerBase!$B1190,CcyPerBase!H$3) / $C1190,""),"")</f>
        <v/>
      </c>
      <c r="I1190" s="5" t="str">
        <f>IF($A1190&lt;&gt;"",IF(I$2&lt;&gt;"",INDEX('Instrument History'!$1:$1048576,CcyPerBase!$B1190,CcyPerBase!I$3) / $C1190,""),"")</f>
        <v/>
      </c>
      <c r="J1190" s="5" t="str">
        <f>IF($A1190&lt;&gt;"",IF(J$2&lt;&gt;"",INDEX('Instrument History'!$1:$1048576,CcyPerBase!$B1190,CcyPerBase!J$3) / $C1190,""),"")</f>
        <v/>
      </c>
      <c r="K1190" s="5" t="str">
        <f>IF($A1190&lt;&gt;"",IF(K$2&lt;&gt;"",INDEX('Instrument History'!$1:$1048576,CcyPerBase!$B1190,CcyPerBase!K$3) / $C1190,""),"")</f>
        <v/>
      </c>
      <c r="L1190" s="5" t="str">
        <f>IF($A1190&lt;&gt;"",IF(L$2&lt;&gt;"",INDEX('Instrument History'!$1:$1048576,CcyPerBase!$B1190,CcyPerBase!L$3) / $C1190,""),"")</f>
        <v/>
      </c>
      <c r="M1190" s="5" t="str">
        <f>IF($A1190&lt;&gt;"",IF(M$2&lt;&gt;"",INDEX('Instrument History'!$1:$1048576,CcyPerBase!$B1190,CcyPerBase!M$3) / $C1190,""),"")</f>
        <v/>
      </c>
      <c r="N1190" s="5" t="str">
        <f>IF($A1190&lt;&gt;"",IF(N$2&lt;&gt;"",INDEX('Instrument History'!$1:$1048576,CcyPerBase!$B1190,CcyPerBase!N$3) / $C1190,""),"")</f>
        <v/>
      </c>
      <c r="O1190" s="5" t="str">
        <f>IF($A1190&lt;&gt;"",IF(O$2&lt;&gt;"",INDEX('Instrument History'!$1:$1048576,CcyPerBase!$B1190,CcyPerBase!O$3) / $C1190,""),"")</f>
        <v/>
      </c>
      <c r="P1190" s="5" t="str">
        <f>IF($A1190&lt;&gt;"",IF(P$2&lt;&gt;"",INDEX('Instrument History'!$1:$1048576,CcyPerBase!$B1190,CcyPerBase!P$3) / $C1190,""),"")</f>
        <v/>
      </c>
      <c r="Q1190" s="5" t="str">
        <f>IF($A1190&lt;&gt;"",IF(Q$2&lt;&gt;"",INDEX('Instrument History'!$1:$1048576,CcyPerBase!$B1190,CcyPerBase!Q$3) / $C1190,""),"")</f>
        <v/>
      </c>
      <c r="R1190" s="5" t="str">
        <f>IF($A1190&lt;&gt;"",IF(R$2&lt;&gt;"",INDEX('Instrument History'!$1:$1048576,CcyPerBase!$B1190,CcyPerBase!R$3) / $C1190,""),"")</f>
        <v/>
      </c>
      <c r="S1190" s="5" t="str">
        <f>IF($A1190&lt;&gt;"",IF(S$2&lt;&gt;"",INDEX('Instrument History'!$1:$1048576,CcyPerBase!$B1190,CcyPerBase!S$3) / $C1190,""),"")</f>
        <v/>
      </c>
      <c r="T1190" s="5" t="str">
        <f>IF($A1190&lt;&gt;"",IF(T$2&lt;&gt;"",INDEX('Instrument History'!$1:$1048576,CcyPerBase!$B1190,CcyPerBase!T$3) / $C1190,""),"")</f>
        <v/>
      </c>
      <c r="U1190" s="5" t="str">
        <f>IF($A1190&lt;&gt;"",IF(U$2&lt;&gt;"",INDEX('Instrument History'!$1:$1048576,CcyPerBase!$B1190,CcyPerBase!U$3) / $C1190,""),"")</f>
        <v/>
      </c>
      <c r="V1190" s="5" t="str">
        <f>IF($A1190&lt;&gt;"",IF(V$2&lt;&gt;"",INDEX('Instrument History'!$1:$1048576,CcyPerBase!$B1190,CcyPerBase!V$3) / $C1190,""),"")</f>
        <v/>
      </c>
      <c r="W1190" s="5" t="str">
        <f>IF($A1190&lt;&gt;"",IF(W$2&lt;&gt;"",INDEX('Instrument History'!$1:$1048576,CcyPerBase!$B1190,CcyPerBase!W$3) / $C1190,""),"")</f>
        <v/>
      </c>
      <c r="X1190" s="5" t="str">
        <f>IF($A1190&lt;&gt;"",IF(X$2&lt;&gt;"",INDEX('Instrument History'!$1:$1048576,CcyPerBase!$B1190,CcyPerBase!X$3) / $C1190,""),"")</f>
        <v/>
      </c>
    </row>
    <row r="1191" spans="1:24">
      <c r="A1191" s="12" t="str">
        <f>IF(A1190&lt;&gt;"",IF(A1190=$B$3,"",'Instrument History'!A1188),"")</f>
        <v/>
      </c>
      <c r="B1191" t="str">
        <f t="shared" si="19"/>
        <v/>
      </c>
      <c r="C1191" s="5" t="str">
        <f>IF(A1191&lt;&gt;"",INDEX('Instrument History'!$1:$1048576,CcyPerBase!B1191,CcyPerBase!$B$2),"")</f>
        <v/>
      </c>
      <c r="D1191" s="5" t="str">
        <f>IF($A1191&lt;&gt;"",INDEX('Instrument History'!$1:$1048576,CcyPerBase!$B1191,CcyPerBase!D$3) / $C1191,"")</f>
        <v/>
      </c>
      <c r="E1191" s="5" t="str">
        <f>IF($A1191&lt;&gt;"",IF(E$2&lt;&gt;"",INDEX('Instrument History'!$1:$1048576,CcyPerBase!$B1191,CcyPerBase!E$3) / $C1191,""),"")</f>
        <v/>
      </c>
      <c r="F1191" s="5" t="str">
        <f>IF($A1191&lt;&gt;"",IF(F$2&lt;&gt;"",INDEX('Instrument History'!$1:$1048576,CcyPerBase!$B1191,CcyPerBase!F$3) / $C1191,""),"")</f>
        <v/>
      </c>
      <c r="G1191" s="5" t="str">
        <f>IF($A1191&lt;&gt;"",IF(G$2&lt;&gt;"",INDEX('Instrument History'!$1:$1048576,CcyPerBase!$B1191,CcyPerBase!G$3) / $C1191,""),"")</f>
        <v/>
      </c>
      <c r="H1191" s="5" t="str">
        <f>IF($A1191&lt;&gt;"",IF(H$2&lt;&gt;"",INDEX('Instrument History'!$1:$1048576,CcyPerBase!$B1191,CcyPerBase!H$3) / $C1191,""),"")</f>
        <v/>
      </c>
      <c r="I1191" s="5" t="str">
        <f>IF($A1191&lt;&gt;"",IF(I$2&lt;&gt;"",INDEX('Instrument History'!$1:$1048576,CcyPerBase!$B1191,CcyPerBase!I$3) / $C1191,""),"")</f>
        <v/>
      </c>
      <c r="J1191" s="5" t="str">
        <f>IF($A1191&lt;&gt;"",IF(J$2&lt;&gt;"",INDEX('Instrument History'!$1:$1048576,CcyPerBase!$B1191,CcyPerBase!J$3) / $C1191,""),"")</f>
        <v/>
      </c>
      <c r="K1191" s="5" t="str">
        <f>IF($A1191&lt;&gt;"",IF(K$2&lt;&gt;"",INDEX('Instrument History'!$1:$1048576,CcyPerBase!$B1191,CcyPerBase!K$3) / $C1191,""),"")</f>
        <v/>
      </c>
      <c r="L1191" s="5" t="str">
        <f>IF($A1191&lt;&gt;"",IF(L$2&lt;&gt;"",INDEX('Instrument History'!$1:$1048576,CcyPerBase!$B1191,CcyPerBase!L$3) / $C1191,""),"")</f>
        <v/>
      </c>
      <c r="M1191" s="5" t="str">
        <f>IF($A1191&lt;&gt;"",IF(M$2&lt;&gt;"",INDEX('Instrument History'!$1:$1048576,CcyPerBase!$B1191,CcyPerBase!M$3) / $C1191,""),"")</f>
        <v/>
      </c>
      <c r="N1191" s="5" t="str">
        <f>IF($A1191&lt;&gt;"",IF(N$2&lt;&gt;"",INDEX('Instrument History'!$1:$1048576,CcyPerBase!$B1191,CcyPerBase!N$3) / $C1191,""),"")</f>
        <v/>
      </c>
      <c r="O1191" s="5" t="str">
        <f>IF($A1191&lt;&gt;"",IF(O$2&lt;&gt;"",INDEX('Instrument History'!$1:$1048576,CcyPerBase!$B1191,CcyPerBase!O$3) / $C1191,""),"")</f>
        <v/>
      </c>
      <c r="P1191" s="5" t="str">
        <f>IF($A1191&lt;&gt;"",IF(P$2&lt;&gt;"",INDEX('Instrument History'!$1:$1048576,CcyPerBase!$B1191,CcyPerBase!P$3) / $C1191,""),"")</f>
        <v/>
      </c>
      <c r="Q1191" s="5" t="str">
        <f>IF($A1191&lt;&gt;"",IF(Q$2&lt;&gt;"",INDEX('Instrument History'!$1:$1048576,CcyPerBase!$B1191,CcyPerBase!Q$3) / $C1191,""),"")</f>
        <v/>
      </c>
      <c r="R1191" s="5" t="str">
        <f>IF($A1191&lt;&gt;"",IF(R$2&lt;&gt;"",INDEX('Instrument History'!$1:$1048576,CcyPerBase!$B1191,CcyPerBase!R$3) / $C1191,""),"")</f>
        <v/>
      </c>
      <c r="S1191" s="5" t="str">
        <f>IF($A1191&lt;&gt;"",IF(S$2&lt;&gt;"",INDEX('Instrument History'!$1:$1048576,CcyPerBase!$B1191,CcyPerBase!S$3) / $C1191,""),"")</f>
        <v/>
      </c>
      <c r="T1191" s="5" t="str">
        <f>IF($A1191&lt;&gt;"",IF(T$2&lt;&gt;"",INDEX('Instrument History'!$1:$1048576,CcyPerBase!$B1191,CcyPerBase!T$3) / $C1191,""),"")</f>
        <v/>
      </c>
      <c r="U1191" s="5" t="str">
        <f>IF($A1191&lt;&gt;"",IF(U$2&lt;&gt;"",INDEX('Instrument History'!$1:$1048576,CcyPerBase!$B1191,CcyPerBase!U$3) / $C1191,""),"")</f>
        <v/>
      </c>
      <c r="V1191" s="5" t="str">
        <f>IF($A1191&lt;&gt;"",IF(V$2&lt;&gt;"",INDEX('Instrument History'!$1:$1048576,CcyPerBase!$B1191,CcyPerBase!V$3) / $C1191,""),"")</f>
        <v/>
      </c>
      <c r="W1191" s="5" t="str">
        <f>IF($A1191&lt;&gt;"",IF(W$2&lt;&gt;"",INDEX('Instrument History'!$1:$1048576,CcyPerBase!$B1191,CcyPerBase!W$3) / $C1191,""),"")</f>
        <v/>
      </c>
      <c r="X1191" s="5" t="str">
        <f>IF($A1191&lt;&gt;"",IF(X$2&lt;&gt;"",INDEX('Instrument History'!$1:$1048576,CcyPerBase!$B1191,CcyPerBase!X$3) / $C1191,""),"")</f>
        <v/>
      </c>
    </row>
    <row r="1192" spans="1:24">
      <c r="A1192" s="12" t="str">
        <f>IF(A1191&lt;&gt;"",IF(A1191=$B$3,"",'Instrument History'!A1189),"")</f>
        <v/>
      </c>
      <c r="B1192" t="str">
        <f t="shared" si="19"/>
        <v/>
      </c>
      <c r="C1192" s="5" t="str">
        <f>IF(A1192&lt;&gt;"",INDEX('Instrument History'!$1:$1048576,CcyPerBase!B1192,CcyPerBase!$B$2),"")</f>
        <v/>
      </c>
      <c r="D1192" s="5" t="str">
        <f>IF($A1192&lt;&gt;"",INDEX('Instrument History'!$1:$1048576,CcyPerBase!$B1192,CcyPerBase!D$3) / $C1192,"")</f>
        <v/>
      </c>
      <c r="E1192" s="5" t="str">
        <f>IF($A1192&lt;&gt;"",IF(E$2&lt;&gt;"",INDEX('Instrument History'!$1:$1048576,CcyPerBase!$B1192,CcyPerBase!E$3) / $C1192,""),"")</f>
        <v/>
      </c>
      <c r="F1192" s="5" t="str">
        <f>IF($A1192&lt;&gt;"",IF(F$2&lt;&gt;"",INDEX('Instrument History'!$1:$1048576,CcyPerBase!$B1192,CcyPerBase!F$3) / $C1192,""),"")</f>
        <v/>
      </c>
      <c r="G1192" s="5" t="str">
        <f>IF($A1192&lt;&gt;"",IF(G$2&lt;&gt;"",INDEX('Instrument History'!$1:$1048576,CcyPerBase!$B1192,CcyPerBase!G$3) / $C1192,""),"")</f>
        <v/>
      </c>
      <c r="H1192" s="5" t="str">
        <f>IF($A1192&lt;&gt;"",IF(H$2&lt;&gt;"",INDEX('Instrument History'!$1:$1048576,CcyPerBase!$B1192,CcyPerBase!H$3) / $C1192,""),"")</f>
        <v/>
      </c>
      <c r="I1192" s="5" t="str">
        <f>IF($A1192&lt;&gt;"",IF(I$2&lt;&gt;"",INDEX('Instrument History'!$1:$1048576,CcyPerBase!$B1192,CcyPerBase!I$3) / $C1192,""),"")</f>
        <v/>
      </c>
      <c r="J1192" s="5" t="str">
        <f>IF($A1192&lt;&gt;"",IF(J$2&lt;&gt;"",INDEX('Instrument History'!$1:$1048576,CcyPerBase!$B1192,CcyPerBase!J$3) / $C1192,""),"")</f>
        <v/>
      </c>
      <c r="K1192" s="5" t="str">
        <f>IF($A1192&lt;&gt;"",IF(K$2&lt;&gt;"",INDEX('Instrument History'!$1:$1048576,CcyPerBase!$B1192,CcyPerBase!K$3) / $C1192,""),"")</f>
        <v/>
      </c>
      <c r="L1192" s="5" t="str">
        <f>IF($A1192&lt;&gt;"",IF(L$2&lt;&gt;"",INDEX('Instrument History'!$1:$1048576,CcyPerBase!$B1192,CcyPerBase!L$3) / $C1192,""),"")</f>
        <v/>
      </c>
      <c r="M1192" s="5" t="str">
        <f>IF($A1192&lt;&gt;"",IF(M$2&lt;&gt;"",INDEX('Instrument History'!$1:$1048576,CcyPerBase!$B1192,CcyPerBase!M$3) / $C1192,""),"")</f>
        <v/>
      </c>
      <c r="N1192" s="5" t="str">
        <f>IF($A1192&lt;&gt;"",IF(N$2&lt;&gt;"",INDEX('Instrument History'!$1:$1048576,CcyPerBase!$B1192,CcyPerBase!N$3) / $C1192,""),"")</f>
        <v/>
      </c>
      <c r="O1192" s="5" t="str">
        <f>IF($A1192&lt;&gt;"",IF(O$2&lt;&gt;"",INDEX('Instrument History'!$1:$1048576,CcyPerBase!$B1192,CcyPerBase!O$3) / $C1192,""),"")</f>
        <v/>
      </c>
      <c r="P1192" s="5" t="str">
        <f>IF($A1192&lt;&gt;"",IF(P$2&lt;&gt;"",INDEX('Instrument History'!$1:$1048576,CcyPerBase!$B1192,CcyPerBase!P$3) / $C1192,""),"")</f>
        <v/>
      </c>
      <c r="Q1192" s="5" t="str">
        <f>IF($A1192&lt;&gt;"",IF(Q$2&lt;&gt;"",INDEX('Instrument History'!$1:$1048576,CcyPerBase!$B1192,CcyPerBase!Q$3) / $C1192,""),"")</f>
        <v/>
      </c>
      <c r="R1192" s="5" t="str">
        <f>IF($A1192&lt;&gt;"",IF(R$2&lt;&gt;"",INDEX('Instrument History'!$1:$1048576,CcyPerBase!$B1192,CcyPerBase!R$3) / $C1192,""),"")</f>
        <v/>
      </c>
      <c r="S1192" s="5" t="str">
        <f>IF($A1192&lt;&gt;"",IF(S$2&lt;&gt;"",INDEX('Instrument History'!$1:$1048576,CcyPerBase!$B1192,CcyPerBase!S$3) / $C1192,""),"")</f>
        <v/>
      </c>
      <c r="T1192" s="5" t="str">
        <f>IF($A1192&lt;&gt;"",IF(T$2&lt;&gt;"",INDEX('Instrument History'!$1:$1048576,CcyPerBase!$B1192,CcyPerBase!T$3) / $C1192,""),"")</f>
        <v/>
      </c>
      <c r="U1192" s="5" t="str">
        <f>IF($A1192&lt;&gt;"",IF(U$2&lt;&gt;"",INDEX('Instrument History'!$1:$1048576,CcyPerBase!$B1192,CcyPerBase!U$3) / $C1192,""),"")</f>
        <v/>
      </c>
      <c r="V1192" s="5" t="str">
        <f>IF($A1192&lt;&gt;"",IF(V$2&lt;&gt;"",INDEX('Instrument History'!$1:$1048576,CcyPerBase!$B1192,CcyPerBase!V$3) / $C1192,""),"")</f>
        <v/>
      </c>
      <c r="W1192" s="5" t="str">
        <f>IF($A1192&lt;&gt;"",IF(W$2&lt;&gt;"",INDEX('Instrument History'!$1:$1048576,CcyPerBase!$B1192,CcyPerBase!W$3) / $C1192,""),"")</f>
        <v/>
      </c>
      <c r="X1192" s="5" t="str">
        <f>IF($A1192&lt;&gt;"",IF(X$2&lt;&gt;"",INDEX('Instrument History'!$1:$1048576,CcyPerBase!$B1192,CcyPerBase!X$3) / $C1192,""),"")</f>
        <v/>
      </c>
    </row>
    <row r="1193" spans="1:24">
      <c r="A1193" s="12" t="str">
        <f>IF(A1192&lt;&gt;"",IF(A1192=$B$3,"",'Instrument History'!A1190),"")</f>
        <v/>
      </c>
      <c r="B1193" t="str">
        <f t="shared" si="19"/>
        <v/>
      </c>
      <c r="C1193" s="5" t="str">
        <f>IF(A1193&lt;&gt;"",INDEX('Instrument History'!$1:$1048576,CcyPerBase!B1193,CcyPerBase!$B$2),"")</f>
        <v/>
      </c>
      <c r="D1193" s="5" t="str">
        <f>IF($A1193&lt;&gt;"",INDEX('Instrument History'!$1:$1048576,CcyPerBase!$B1193,CcyPerBase!D$3) / $C1193,"")</f>
        <v/>
      </c>
      <c r="E1193" s="5" t="str">
        <f>IF($A1193&lt;&gt;"",IF(E$2&lt;&gt;"",INDEX('Instrument History'!$1:$1048576,CcyPerBase!$B1193,CcyPerBase!E$3) / $C1193,""),"")</f>
        <v/>
      </c>
      <c r="F1193" s="5" t="str">
        <f>IF($A1193&lt;&gt;"",IF(F$2&lt;&gt;"",INDEX('Instrument History'!$1:$1048576,CcyPerBase!$B1193,CcyPerBase!F$3) / $C1193,""),"")</f>
        <v/>
      </c>
      <c r="G1193" s="5" t="str">
        <f>IF($A1193&lt;&gt;"",IF(G$2&lt;&gt;"",INDEX('Instrument History'!$1:$1048576,CcyPerBase!$B1193,CcyPerBase!G$3) / $C1193,""),"")</f>
        <v/>
      </c>
      <c r="H1193" s="5" t="str">
        <f>IF($A1193&lt;&gt;"",IF(H$2&lt;&gt;"",INDEX('Instrument History'!$1:$1048576,CcyPerBase!$B1193,CcyPerBase!H$3) / $C1193,""),"")</f>
        <v/>
      </c>
      <c r="I1193" s="5" t="str">
        <f>IF($A1193&lt;&gt;"",IF(I$2&lt;&gt;"",INDEX('Instrument History'!$1:$1048576,CcyPerBase!$B1193,CcyPerBase!I$3) / $C1193,""),"")</f>
        <v/>
      </c>
      <c r="J1193" s="5" t="str">
        <f>IF($A1193&lt;&gt;"",IF(J$2&lt;&gt;"",INDEX('Instrument History'!$1:$1048576,CcyPerBase!$B1193,CcyPerBase!J$3) / $C1193,""),"")</f>
        <v/>
      </c>
      <c r="K1193" s="5" t="str">
        <f>IF($A1193&lt;&gt;"",IF(K$2&lt;&gt;"",INDEX('Instrument History'!$1:$1048576,CcyPerBase!$B1193,CcyPerBase!K$3) / $C1193,""),"")</f>
        <v/>
      </c>
      <c r="L1193" s="5" t="str">
        <f>IF($A1193&lt;&gt;"",IF(L$2&lt;&gt;"",INDEX('Instrument History'!$1:$1048576,CcyPerBase!$B1193,CcyPerBase!L$3) / $C1193,""),"")</f>
        <v/>
      </c>
      <c r="M1193" s="5" t="str">
        <f>IF($A1193&lt;&gt;"",IF(M$2&lt;&gt;"",INDEX('Instrument History'!$1:$1048576,CcyPerBase!$B1193,CcyPerBase!M$3) / $C1193,""),"")</f>
        <v/>
      </c>
      <c r="N1193" s="5" t="str">
        <f>IF($A1193&lt;&gt;"",IF(N$2&lt;&gt;"",INDEX('Instrument History'!$1:$1048576,CcyPerBase!$B1193,CcyPerBase!N$3) / $C1193,""),"")</f>
        <v/>
      </c>
      <c r="O1193" s="5" t="str">
        <f>IF($A1193&lt;&gt;"",IF(O$2&lt;&gt;"",INDEX('Instrument History'!$1:$1048576,CcyPerBase!$B1193,CcyPerBase!O$3) / $C1193,""),"")</f>
        <v/>
      </c>
      <c r="P1193" s="5" t="str">
        <f>IF($A1193&lt;&gt;"",IF(P$2&lt;&gt;"",INDEX('Instrument History'!$1:$1048576,CcyPerBase!$B1193,CcyPerBase!P$3) / $C1193,""),"")</f>
        <v/>
      </c>
      <c r="Q1193" s="5" t="str">
        <f>IF($A1193&lt;&gt;"",IF(Q$2&lt;&gt;"",INDEX('Instrument History'!$1:$1048576,CcyPerBase!$B1193,CcyPerBase!Q$3) / $C1193,""),"")</f>
        <v/>
      </c>
      <c r="R1193" s="5" t="str">
        <f>IF($A1193&lt;&gt;"",IF(R$2&lt;&gt;"",INDEX('Instrument History'!$1:$1048576,CcyPerBase!$B1193,CcyPerBase!R$3) / $C1193,""),"")</f>
        <v/>
      </c>
      <c r="S1193" s="5" t="str">
        <f>IF($A1193&lt;&gt;"",IF(S$2&lt;&gt;"",INDEX('Instrument History'!$1:$1048576,CcyPerBase!$B1193,CcyPerBase!S$3) / $C1193,""),"")</f>
        <v/>
      </c>
      <c r="T1193" s="5" t="str">
        <f>IF($A1193&lt;&gt;"",IF(T$2&lt;&gt;"",INDEX('Instrument History'!$1:$1048576,CcyPerBase!$B1193,CcyPerBase!T$3) / $C1193,""),"")</f>
        <v/>
      </c>
      <c r="U1193" s="5" t="str">
        <f>IF($A1193&lt;&gt;"",IF(U$2&lt;&gt;"",INDEX('Instrument History'!$1:$1048576,CcyPerBase!$B1193,CcyPerBase!U$3) / $C1193,""),"")</f>
        <v/>
      </c>
      <c r="V1193" s="5" t="str">
        <f>IF($A1193&lt;&gt;"",IF(V$2&lt;&gt;"",INDEX('Instrument History'!$1:$1048576,CcyPerBase!$B1193,CcyPerBase!V$3) / $C1193,""),"")</f>
        <v/>
      </c>
      <c r="W1193" s="5" t="str">
        <f>IF($A1193&lt;&gt;"",IF(W$2&lt;&gt;"",INDEX('Instrument History'!$1:$1048576,CcyPerBase!$B1193,CcyPerBase!W$3) / $C1193,""),"")</f>
        <v/>
      </c>
      <c r="X1193" s="5" t="str">
        <f>IF($A1193&lt;&gt;"",IF(X$2&lt;&gt;"",INDEX('Instrument History'!$1:$1048576,CcyPerBase!$B1193,CcyPerBase!X$3) / $C1193,""),"")</f>
        <v/>
      </c>
    </row>
    <row r="1194" spans="1:24">
      <c r="A1194" s="12" t="str">
        <f>IF(A1193&lt;&gt;"",IF(A1193=$B$3,"",'Instrument History'!A1191),"")</f>
        <v/>
      </c>
      <c r="B1194" t="str">
        <f t="shared" si="19"/>
        <v/>
      </c>
      <c r="C1194" s="5" t="str">
        <f>IF(A1194&lt;&gt;"",INDEX('Instrument History'!$1:$1048576,CcyPerBase!B1194,CcyPerBase!$B$2),"")</f>
        <v/>
      </c>
      <c r="D1194" s="5" t="str">
        <f>IF($A1194&lt;&gt;"",INDEX('Instrument History'!$1:$1048576,CcyPerBase!$B1194,CcyPerBase!D$3) / $C1194,"")</f>
        <v/>
      </c>
      <c r="E1194" s="5" t="str">
        <f>IF($A1194&lt;&gt;"",IF(E$2&lt;&gt;"",INDEX('Instrument History'!$1:$1048576,CcyPerBase!$B1194,CcyPerBase!E$3) / $C1194,""),"")</f>
        <v/>
      </c>
      <c r="F1194" s="5" t="str">
        <f>IF($A1194&lt;&gt;"",IF(F$2&lt;&gt;"",INDEX('Instrument History'!$1:$1048576,CcyPerBase!$B1194,CcyPerBase!F$3) / $C1194,""),"")</f>
        <v/>
      </c>
      <c r="G1194" s="5" t="str">
        <f>IF($A1194&lt;&gt;"",IF(G$2&lt;&gt;"",INDEX('Instrument History'!$1:$1048576,CcyPerBase!$B1194,CcyPerBase!G$3) / $C1194,""),"")</f>
        <v/>
      </c>
      <c r="H1194" s="5" t="str">
        <f>IF($A1194&lt;&gt;"",IF(H$2&lt;&gt;"",INDEX('Instrument History'!$1:$1048576,CcyPerBase!$B1194,CcyPerBase!H$3) / $C1194,""),"")</f>
        <v/>
      </c>
      <c r="I1194" s="5" t="str">
        <f>IF($A1194&lt;&gt;"",IF(I$2&lt;&gt;"",INDEX('Instrument History'!$1:$1048576,CcyPerBase!$B1194,CcyPerBase!I$3) / $C1194,""),"")</f>
        <v/>
      </c>
      <c r="J1194" s="5" t="str">
        <f>IF($A1194&lt;&gt;"",IF(J$2&lt;&gt;"",INDEX('Instrument History'!$1:$1048576,CcyPerBase!$B1194,CcyPerBase!J$3) / $C1194,""),"")</f>
        <v/>
      </c>
      <c r="K1194" s="5" t="str">
        <f>IF($A1194&lt;&gt;"",IF(K$2&lt;&gt;"",INDEX('Instrument History'!$1:$1048576,CcyPerBase!$B1194,CcyPerBase!K$3) / $C1194,""),"")</f>
        <v/>
      </c>
      <c r="L1194" s="5" t="str">
        <f>IF($A1194&lt;&gt;"",IF(L$2&lt;&gt;"",INDEX('Instrument History'!$1:$1048576,CcyPerBase!$B1194,CcyPerBase!L$3) / $C1194,""),"")</f>
        <v/>
      </c>
      <c r="M1194" s="5" t="str">
        <f>IF($A1194&lt;&gt;"",IF(M$2&lt;&gt;"",INDEX('Instrument History'!$1:$1048576,CcyPerBase!$B1194,CcyPerBase!M$3) / $C1194,""),"")</f>
        <v/>
      </c>
      <c r="N1194" s="5" t="str">
        <f>IF($A1194&lt;&gt;"",IF(N$2&lt;&gt;"",INDEX('Instrument History'!$1:$1048576,CcyPerBase!$B1194,CcyPerBase!N$3) / $C1194,""),"")</f>
        <v/>
      </c>
      <c r="O1194" s="5" t="str">
        <f>IF($A1194&lt;&gt;"",IF(O$2&lt;&gt;"",INDEX('Instrument History'!$1:$1048576,CcyPerBase!$B1194,CcyPerBase!O$3) / $C1194,""),"")</f>
        <v/>
      </c>
      <c r="P1194" s="5" t="str">
        <f>IF($A1194&lt;&gt;"",IF(P$2&lt;&gt;"",INDEX('Instrument History'!$1:$1048576,CcyPerBase!$B1194,CcyPerBase!P$3) / $C1194,""),"")</f>
        <v/>
      </c>
      <c r="Q1194" s="5" t="str">
        <f>IF($A1194&lt;&gt;"",IF(Q$2&lt;&gt;"",INDEX('Instrument History'!$1:$1048576,CcyPerBase!$B1194,CcyPerBase!Q$3) / $C1194,""),"")</f>
        <v/>
      </c>
      <c r="R1194" s="5" t="str">
        <f>IF($A1194&lt;&gt;"",IF(R$2&lt;&gt;"",INDEX('Instrument History'!$1:$1048576,CcyPerBase!$B1194,CcyPerBase!R$3) / $C1194,""),"")</f>
        <v/>
      </c>
      <c r="S1194" s="5" t="str">
        <f>IF($A1194&lt;&gt;"",IF(S$2&lt;&gt;"",INDEX('Instrument History'!$1:$1048576,CcyPerBase!$B1194,CcyPerBase!S$3) / $C1194,""),"")</f>
        <v/>
      </c>
      <c r="T1194" s="5" t="str">
        <f>IF($A1194&lt;&gt;"",IF(T$2&lt;&gt;"",INDEX('Instrument History'!$1:$1048576,CcyPerBase!$B1194,CcyPerBase!T$3) / $C1194,""),"")</f>
        <v/>
      </c>
      <c r="U1194" s="5" t="str">
        <f>IF($A1194&lt;&gt;"",IF(U$2&lt;&gt;"",INDEX('Instrument History'!$1:$1048576,CcyPerBase!$B1194,CcyPerBase!U$3) / $C1194,""),"")</f>
        <v/>
      </c>
      <c r="V1194" s="5" t="str">
        <f>IF($A1194&lt;&gt;"",IF(V$2&lt;&gt;"",INDEX('Instrument History'!$1:$1048576,CcyPerBase!$B1194,CcyPerBase!V$3) / $C1194,""),"")</f>
        <v/>
      </c>
      <c r="W1194" s="5" t="str">
        <f>IF($A1194&lt;&gt;"",IF(W$2&lt;&gt;"",INDEX('Instrument History'!$1:$1048576,CcyPerBase!$B1194,CcyPerBase!W$3) / $C1194,""),"")</f>
        <v/>
      </c>
      <c r="X1194" s="5" t="str">
        <f>IF($A1194&lt;&gt;"",IF(X$2&lt;&gt;"",INDEX('Instrument History'!$1:$1048576,CcyPerBase!$B1194,CcyPerBase!X$3) / $C1194,""),"")</f>
        <v/>
      </c>
    </row>
    <row r="1195" spans="1:24">
      <c r="A1195" s="12" t="str">
        <f>IF(A1194&lt;&gt;"",IF(A1194=$B$3,"",'Instrument History'!A1192),"")</f>
        <v/>
      </c>
      <c r="B1195" t="str">
        <f t="shared" si="19"/>
        <v/>
      </c>
      <c r="C1195" s="5" t="str">
        <f>IF(A1195&lt;&gt;"",INDEX('Instrument History'!$1:$1048576,CcyPerBase!B1195,CcyPerBase!$B$2),"")</f>
        <v/>
      </c>
      <c r="D1195" s="5" t="str">
        <f>IF($A1195&lt;&gt;"",INDEX('Instrument History'!$1:$1048576,CcyPerBase!$B1195,CcyPerBase!D$3) / $C1195,"")</f>
        <v/>
      </c>
      <c r="E1195" s="5" t="str">
        <f>IF($A1195&lt;&gt;"",IF(E$2&lt;&gt;"",INDEX('Instrument History'!$1:$1048576,CcyPerBase!$B1195,CcyPerBase!E$3) / $C1195,""),"")</f>
        <v/>
      </c>
      <c r="F1195" s="5" t="str">
        <f>IF($A1195&lt;&gt;"",IF(F$2&lt;&gt;"",INDEX('Instrument History'!$1:$1048576,CcyPerBase!$B1195,CcyPerBase!F$3) / $C1195,""),"")</f>
        <v/>
      </c>
      <c r="G1195" s="5" t="str">
        <f>IF($A1195&lt;&gt;"",IF(G$2&lt;&gt;"",INDEX('Instrument History'!$1:$1048576,CcyPerBase!$B1195,CcyPerBase!G$3) / $C1195,""),"")</f>
        <v/>
      </c>
      <c r="H1195" s="5" t="str">
        <f>IF($A1195&lt;&gt;"",IF(H$2&lt;&gt;"",INDEX('Instrument History'!$1:$1048576,CcyPerBase!$B1195,CcyPerBase!H$3) / $C1195,""),"")</f>
        <v/>
      </c>
      <c r="I1195" s="5" t="str">
        <f>IF($A1195&lt;&gt;"",IF(I$2&lt;&gt;"",INDEX('Instrument History'!$1:$1048576,CcyPerBase!$B1195,CcyPerBase!I$3) / $C1195,""),"")</f>
        <v/>
      </c>
      <c r="J1195" s="5" t="str">
        <f>IF($A1195&lt;&gt;"",IF(J$2&lt;&gt;"",INDEX('Instrument History'!$1:$1048576,CcyPerBase!$B1195,CcyPerBase!J$3) / $C1195,""),"")</f>
        <v/>
      </c>
      <c r="K1195" s="5" t="str">
        <f>IF($A1195&lt;&gt;"",IF(K$2&lt;&gt;"",INDEX('Instrument History'!$1:$1048576,CcyPerBase!$B1195,CcyPerBase!K$3) / $C1195,""),"")</f>
        <v/>
      </c>
      <c r="L1195" s="5" t="str">
        <f>IF($A1195&lt;&gt;"",IF(L$2&lt;&gt;"",INDEX('Instrument History'!$1:$1048576,CcyPerBase!$B1195,CcyPerBase!L$3) / $C1195,""),"")</f>
        <v/>
      </c>
      <c r="M1195" s="5" t="str">
        <f>IF($A1195&lt;&gt;"",IF(M$2&lt;&gt;"",INDEX('Instrument History'!$1:$1048576,CcyPerBase!$B1195,CcyPerBase!M$3) / $C1195,""),"")</f>
        <v/>
      </c>
      <c r="N1195" s="5" t="str">
        <f>IF($A1195&lt;&gt;"",IF(N$2&lt;&gt;"",INDEX('Instrument History'!$1:$1048576,CcyPerBase!$B1195,CcyPerBase!N$3) / $C1195,""),"")</f>
        <v/>
      </c>
      <c r="O1195" s="5" t="str">
        <f>IF($A1195&lt;&gt;"",IF(O$2&lt;&gt;"",INDEX('Instrument History'!$1:$1048576,CcyPerBase!$B1195,CcyPerBase!O$3) / $C1195,""),"")</f>
        <v/>
      </c>
      <c r="P1195" s="5" t="str">
        <f>IF($A1195&lt;&gt;"",IF(P$2&lt;&gt;"",INDEX('Instrument History'!$1:$1048576,CcyPerBase!$B1195,CcyPerBase!P$3) / $C1195,""),"")</f>
        <v/>
      </c>
      <c r="Q1195" s="5" t="str">
        <f>IF($A1195&lt;&gt;"",IF(Q$2&lt;&gt;"",INDEX('Instrument History'!$1:$1048576,CcyPerBase!$B1195,CcyPerBase!Q$3) / $C1195,""),"")</f>
        <v/>
      </c>
      <c r="R1195" s="5" t="str">
        <f>IF($A1195&lt;&gt;"",IF(R$2&lt;&gt;"",INDEX('Instrument History'!$1:$1048576,CcyPerBase!$B1195,CcyPerBase!R$3) / $C1195,""),"")</f>
        <v/>
      </c>
      <c r="S1195" s="5" t="str">
        <f>IF($A1195&lt;&gt;"",IF(S$2&lt;&gt;"",INDEX('Instrument History'!$1:$1048576,CcyPerBase!$B1195,CcyPerBase!S$3) / $C1195,""),"")</f>
        <v/>
      </c>
      <c r="T1195" s="5" t="str">
        <f>IF($A1195&lt;&gt;"",IF(T$2&lt;&gt;"",INDEX('Instrument History'!$1:$1048576,CcyPerBase!$B1195,CcyPerBase!T$3) / $C1195,""),"")</f>
        <v/>
      </c>
      <c r="U1195" s="5" t="str">
        <f>IF($A1195&lt;&gt;"",IF(U$2&lt;&gt;"",INDEX('Instrument History'!$1:$1048576,CcyPerBase!$B1195,CcyPerBase!U$3) / $C1195,""),"")</f>
        <v/>
      </c>
      <c r="V1195" s="5" t="str">
        <f>IF($A1195&lt;&gt;"",IF(V$2&lt;&gt;"",INDEX('Instrument History'!$1:$1048576,CcyPerBase!$B1195,CcyPerBase!V$3) / $C1195,""),"")</f>
        <v/>
      </c>
      <c r="W1195" s="5" t="str">
        <f>IF($A1195&lt;&gt;"",IF(W$2&lt;&gt;"",INDEX('Instrument History'!$1:$1048576,CcyPerBase!$B1195,CcyPerBase!W$3) / $C1195,""),"")</f>
        <v/>
      </c>
      <c r="X1195" s="5" t="str">
        <f>IF($A1195&lt;&gt;"",IF(X$2&lt;&gt;"",INDEX('Instrument History'!$1:$1048576,CcyPerBase!$B1195,CcyPerBase!X$3) / $C1195,""),"")</f>
        <v/>
      </c>
    </row>
    <row r="1196" spans="1:24">
      <c r="A1196" s="12" t="str">
        <f>IF(A1195&lt;&gt;"",IF(A1195=$B$3,"",'Instrument History'!A1193),"")</f>
        <v/>
      </c>
      <c r="B1196" t="str">
        <f t="shared" si="19"/>
        <v/>
      </c>
      <c r="C1196" s="5" t="str">
        <f>IF(A1196&lt;&gt;"",INDEX('Instrument History'!$1:$1048576,CcyPerBase!B1196,CcyPerBase!$B$2),"")</f>
        <v/>
      </c>
      <c r="D1196" s="5" t="str">
        <f>IF($A1196&lt;&gt;"",INDEX('Instrument History'!$1:$1048576,CcyPerBase!$B1196,CcyPerBase!D$3) / $C1196,"")</f>
        <v/>
      </c>
      <c r="E1196" s="5" t="str">
        <f>IF($A1196&lt;&gt;"",IF(E$2&lt;&gt;"",INDEX('Instrument History'!$1:$1048576,CcyPerBase!$B1196,CcyPerBase!E$3) / $C1196,""),"")</f>
        <v/>
      </c>
      <c r="F1196" s="5" t="str">
        <f>IF($A1196&lt;&gt;"",IF(F$2&lt;&gt;"",INDEX('Instrument History'!$1:$1048576,CcyPerBase!$B1196,CcyPerBase!F$3) / $C1196,""),"")</f>
        <v/>
      </c>
      <c r="G1196" s="5" t="str">
        <f>IF($A1196&lt;&gt;"",IF(G$2&lt;&gt;"",INDEX('Instrument History'!$1:$1048576,CcyPerBase!$B1196,CcyPerBase!G$3) / $C1196,""),"")</f>
        <v/>
      </c>
      <c r="H1196" s="5" t="str">
        <f>IF($A1196&lt;&gt;"",IF(H$2&lt;&gt;"",INDEX('Instrument History'!$1:$1048576,CcyPerBase!$B1196,CcyPerBase!H$3) / $C1196,""),"")</f>
        <v/>
      </c>
      <c r="I1196" s="5" t="str">
        <f>IF($A1196&lt;&gt;"",IF(I$2&lt;&gt;"",INDEX('Instrument History'!$1:$1048576,CcyPerBase!$B1196,CcyPerBase!I$3) / $C1196,""),"")</f>
        <v/>
      </c>
      <c r="J1196" s="5" t="str">
        <f>IF($A1196&lt;&gt;"",IF(J$2&lt;&gt;"",INDEX('Instrument History'!$1:$1048576,CcyPerBase!$B1196,CcyPerBase!J$3) / $C1196,""),"")</f>
        <v/>
      </c>
      <c r="K1196" s="5" t="str">
        <f>IF($A1196&lt;&gt;"",IF(K$2&lt;&gt;"",INDEX('Instrument History'!$1:$1048576,CcyPerBase!$B1196,CcyPerBase!K$3) / $C1196,""),"")</f>
        <v/>
      </c>
      <c r="L1196" s="5" t="str">
        <f>IF($A1196&lt;&gt;"",IF(L$2&lt;&gt;"",INDEX('Instrument History'!$1:$1048576,CcyPerBase!$B1196,CcyPerBase!L$3) / $C1196,""),"")</f>
        <v/>
      </c>
      <c r="M1196" s="5" t="str">
        <f>IF($A1196&lt;&gt;"",IF(M$2&lt;&gt;"",INDEX('Instrument History'!$1:$1048576,CcyPerBase!$B1196,CcyPerBase!M$3) / $C1196,""),"")</f>
        <v/>
      </c>
      <c r="N1196" s="5" t="str">
        <f>IF($A1196&lt;&gt;"",IF(N$2&lt;&gt;"",INDEX('Instrument History'!$1:$1048576,CcyPerBase!$B1196,CcyPerBase!N$3) / $C1196,""),"")</f>
        <v/>
      </c>
      <c r="O1196" s="5" t="str">
        <f>IF($A1196&lt;&gt;"",IF(O$2&lt;&gt;"",INDEX('Instrument History'!$1:$1048576,CcyPerBase!$B1196,CcyPerBase!O$3) / $C1196,""),"")</f>
        <v/>
      </c>
      <c r="P1196" s="5" t="str">
        <f>IF($A1196&lt;&gt;"",IF(P$2&lt;&gt;"",INDEX('Instrument History'!$1:$1048576,CcyPerBase!$B1196,CcyPerBase!P$3) / $C1196,""),"")</f>
        <v/>
      </c>
      <c r="Q1196" s="5" t="str">
        <f>IF($A1196&lt;&gt;"",IF(Q$2&lt;&gt;"",INDEX('Instrument History'!$1:$1048576,CcyPerBase!$B1196,CcyPerBase!Q$3) / $C1196,""),"")</f>
        <v/>
      </c>
      <c r="R1196" s="5" t="str">
        <f>IF($A1196&lt;&gt;"",IF(R$2&lt;&gt;"",INDEX('Instrument History'!$1:$1048576,CcyPerBase!$B1196,CcyPerBase!R$3) / $C1196,""),"")</f>
        <v/>
      </c>
      <c r="S1196" s="5" t="str">
        <f>IF($A1196&lt;&gt;"",IF(S$2&lt;&gt;"",INDEX('Instrument History'!$1:$1048576,CcyPerBase!$B1196,CcyPerBase!S$3) / $C1196,""),"")</f>
        <v/>
      </c>
      <c r="T1196" s="5" t="str">
        <f>IF($A1196&lt;&gt;"",IF(T$2&lt;&gt;"",INDEX('Instrument History'!$1:$1048576,CcyPerBase!$B1196,CcyPerBase!T$3) / $C1196,""),"")</f>
        <v/>
      </c>
      <c r="U1196" s="5" t="str">
        <f>IF($A1196&lt;&gt;"",IF(U$2&lt;&gt;"",INDEX('Instrument History'!$1:$1048576,CcyPerBase!$B1196,CcyPerBase!U$3) / $C1196,""),"")</f>
        <v/>
      </c>
      <c r="V1196" s="5" t="str">
        <f>IF($A1196&lt;&gt;"",IF(V$2&lt;&gt;"",INDEX('Instrument History'!$1:$1048576,CcyPerBase!$B1196,CcyPerBase!V$3) / $C1196,""),"")</f>
        <v/>
      </c>
      <c r="W1196" s="5" t="str">
        <f>IF($A1196&lt;&gt;"",IF(W$2&lt;&gt;"",INDEX('Instrument History'!$1:$1048576,CcyPerBase!$B1196,CcyPerBase!W$3) / $C1196,""),"")</f>
        <v/>
      </c>
      <c r="X1196" s="5" t="str">
        <f>IF($A1196&lt;&gt;"",IF(X$2&lt;&gt;"",INDEX('Instrument History'!$1:$1048576,CcyPerBase!$B1196,CcyPerBase!X$3) / $C1196,""),"")</f>
        <v/>
      </c>
    </row>
    <row r="1197" spans="1:24">
      <c r="A1197" s="12" t="str">
        <f>IF(A1196&lt;&gt;"",IF(A1196=$B$3,"",'Instrument History'!A1194),"")</f>
        <v/>
      </c>
      <c r="B1197" t="str">
        <f t="shared" si="19"/>
        <v/>
      </c>
      <c r="C1197" s="5" t="str">
        <f>IF(A1197&lt;&gt;"",INDEX('Instrument History'!$1:$1048576,CcyPerBase!B1197,CcyPerBase!$B$2),"")</f>
        <v/>
      </c>
      <c r="D1197" s="5" t="str">
        <f>IF($A1197&lt;&gt;"",INDEX('Instrument History'!$1:$1048576,CcyPerBase!$B1197,CcyPerBase!D$3) / $C1197,"")</f>
        <v/>
      </c>
      <c r="E1197" s="5" t="str">
        <f>IF($A1197&lt;&gt;"",IF(E$2&lt;&gt;"",INDEX('Instrument History'!$1:$1048576,CcyPerBase!$B1197,CcyPerBase!E$3) / $C1197,""),"")</f>
        <v/>
      </c>
      <c r="F1197" s="5" t="str">
        <f>IF($A1197&lt;&gt;"",IF(F$2&lt;&gt;"",INDEX('Instrument History'!$1:$1048576,CcyPerBase!$B1197,CcyPerBase!F$3) / $C1197,""),"")</f>
        <v/>
      </c>
      <c r="G1197" s="5" t="str">
        <f>IF($A1197&lt;&gt;"",IF(G$2&lt;&gt;"",INDEX('Instrument History'!$1:$1048576,CcyPerBase!$B1197,CcyPerBase!G$3) / $C1197,""),"")</f>
        <v/>
      </c>
      <c r="H1197" s="5" t="str">
        <f>IF($A1197&lt;&gt;"",IF(H$2&lt;&gt;"",INDEX('Instrument History'!$1:$1048576,CcyPerBase!$B1197,CcyPerBase!H$3) / $C1197,""),"")</f>
        <v/>
      </c>
      <c r="I1197" s="5" t="str">
        <f>IF($A1197&lt;&gt;"",IF(I$2&lt;&gt;"",INDEX('Instrument History'!$1:$1048576,CcyPerBase!$B1197,CcyPerBase!I$3) / $C1197,""),"")</f>
        <v/>
      </c>
      <c r="J1197" s="5" t="str">
        <f>IF($A1197&lt;&gt;"",IF(J$2&lt;&gt;"",INDEX('Instrument History'!$1:$1048576,CcyPerBase!$B1197,CcyPerBase!J$3) / $C1197,""),"")</f>
        <v/>
      </c>
      <c r="K1197" s="5" t="str">
        <f>IF($A1197&lt;&gt;"",IF(K$2&lt;&gt;"",INDEX('Instrument History'!$1:$1048576,CcyPerBase!$B1197,CcyPerBase!K$3) / $C1197,""),"")</f>
        <v/>
      </c>
      <c r="L1197" s="5" t="str">
        <f>IF($A1197&lt;&gt;"",IF(L$2&lt;&gt;"",INDEX('Instrument History'!$1:$1048576,CcyPerBase!$B1197,CcyPerBase!L$3) / $C1197,""),"")</f>
        <v/>
      </c>
      <c r="M1197" s="5" t="str">
        <f>IF($A1197&lt;&gt;"",IF(M$2&lt;&gt;"",INDEX('Instrument History'!$1:$1048576,CcyPerBase!$B1197,CcyPerBase!M$3) / $C1197,""),"")</f>
        <v/>
      </c>
      <c r="N1197" s="5" t="str">
        <f>IF($A1197&lt;&gt;"",IF(N$2&lt;&gt;"",INDEX('Instrument History'!$1:$1048576,CcyPerBase!$B1197,CcyPerBase!N$3) / $C1197,""),"")</f>
        <v/>
      </c>
      <c r="O1197" s="5" t="str">
        <f>IF($A1197&lt;&gt;"",IF(O$2&lt;&gt;"",INDEX('Instrument History'!$1:$1048576,CcyPerBase!$B1197,CcyPerBase!O$3) / $C1197,""),"")</f>
        <v/>
      </c>
      <c r="P1197" s="5" t="str">
        <f>IF($A1197&lt;&gt;"",IF(P$2&lt;&gt;"",INDEX('Instrument History'!$1:$1048576,CcyPerBase!$B1197,CcyPerBase!P$3) / $C1197,""),"")</f>
        <v/>
      </c>
      <c r="Q1197" s="5" t="str">
        <f>IF($A1197&lt;&gt;"",IF(Q$2&lt;&gt;"",INDEX('Instrument History'!$1:$1048576,CcyPerBase!$B1197,CcyPerBase!Q$3) / $C1197,""),"")</f>
        <v/>
      </c>
      <c r="R1197" s="5" t="str">
        <f>IF($A1197&lt;&gt;"",IF(R$2&lt;&gt;"",INDEX('Instrument History'!$1:$1048576,CcyPerBase!$B1197,CcyPerBase!R$3) / $C1197,""),"")</f>
        <v/>
      </c>
      <c r="S1197" s="5" t="str">
        <f>IF($A1197&lt;&gt;"",IF(S$2&lt;&gt;"",INDEX('Instrument History'!$1:$1048576,CcyPerBase!$B1197,CcyPerBase!S$3) / $C1197,""),"")</f>
        <v/>
      </c>
      <c r="T1197" s="5" t="str">
        <f>IF($A1197&lt;&gt;"",IF(T$2&lt;&gt;"",INDEX('Instrument History'!$1:$1048576,CcyPerBase!$B1197,CcyPerBase!T$3) / $C1197,""),"")</f>
        <v/>
      </c>
      <c r="U1197" s="5" t="str">
        <f>IF($A1197&lt;&gt;"",IF(U$2&lt;&gt;"",INDEX('Instrument History'!$1:$1048576,CcyPerBase!$B1197,CcyPerBase!U$3) / $C1197,""),"")</f>
        <v/>
      </c>
      <c r="V1197" s="5" t="str">
        <f>IF($A1197&lt;&gt;"",IF(V$2&lt;&gt;"",INDEX('Instrument History'!$1:$1048576,CcyPerBase!$B1197,CcyPerBase!V$3) / $C1197,""),"")</f>
        <v/>
      </c>
      <c r="W1197" s="5" t="str">
        <f>IF($A1197&lt;&gt;"",IF(W$2&lt;&gt;"",INDEX('Instrument History'!$1:$1048576,CcyPerBase!$B1197,CcyPerBase!W$3) / $C1197,""),"")</f>
        <v/>
      </c>
      <c r="X1197" s="5" t="str">
        <f>IF($A1197&lt;&gt;"",IF(X$2&lt;&gt;"",INDEX('Instrument History'!$1:$1048576,CcyPerBase!$B1197,CcyPerBase!X$3) / $C1197,""),"")</f>
        <v/>
      </c>
    </row>
    <row r="1198" spans="1:24">
      <c r="A1198" s="12" t="str">
        <f>IF(A1197&lt;&gt;"",IF(A1197=$B$3,"",'Instrument History'!A1195),"")</f>
        <v/>
      </c>
      <c r="B1198" t="str">
        <f t="shared" si="19"/>
        <v/>
      </c>
      <c r="C1198" s="5" t="str">
        <f>IF(A1198&lt;&gt;"",INDEX('Instrument History'!$1:$1048576,CcyPerBase!B1198,CcyPerBase!$B$2),"")</f>
        <v/>
      </c>
      <c r="D1198" s="5" t="str">
        <f>IF($A1198&lt;&gt;"",INDEX('Instrument History'!$1:$1048576,CcyPerBase!$B1198,CcyPerBase!D$3) / $C1198,"")</f>
        <v/>
      </c>
      <c r="E1198" s="5" t="str">
        <f>IF($A1198&lt;&gt;"",IF(E$2&lt;&gt;"",INDEX('Instrument History'!$1:$1048576,CcyPerBase!$B1198,CcyPerBase!E$3) / $C1198,""),"")</f>
        <v/>
      </c>
      <c r="F1198" s="5" t="str">
        <f>IF($A1198&lt;&gt;"",IF(F$2&lt;&gt;"",INDEX('Instrument History'!$1:$1048576,CcyPerBase!$B1198,CcyPerBase!F$3) / $C1198,""),"")</f>
        <v/>
      </c>
      <c r="G1198" s="5" t="str">
        <f>IF($A1198&lt;&gt;"",IF(G$2&lt;&gt;"",INDEX('Instrument History'!$1:$1048576,CcyPerBase!$B1198,CcyPerBase!G$3) / $C1198,""),"")</f>
        <v/>
      </c>
      <c r="H1198" s="5" t="str">
        <f>IF($A1198&lt;&gt;"",IF(H$2&lt;&gt;"",INDEX('Instrument History'!$1:$1048576,CcyPerBase!$B1198,CcyPerBase!H$3) / $C1198,""),"")</f>
        <v/>
      </c>
      <c r="I1198" s="5" t="str">
        <f>IF($A1198&lt;&gt;"",IF(I$2&lt;&gt;"",INDEX('Instrument History'!$1:$1048576,CcyPerBase!$B1198,CcyPerBase!I$3) / $C1198,""),"")</f>
        <v/>
      </c>
      <c r="J1198" s="5" t="str">
        <f>IF($A1198&lt;&gt;"",IF(J$2&lt;&gt;"",INDEX('Instrument History'!$1:$1048576,CcyPerBase!$B1198,CcyPerBase!J$3) / $C1198,""),"")</f>
        <v/>
      </c>
      <c r="K1198" s="5" t="str">
        <f>IF($A1198&lt;&gt;"",IF(K$2&lt;&gt;"",INDEX('Instrument History'!$1:$1048576,CcyPerBase!$B1198,CcyPerBase!K$3) / $C1198,""),"")</f>
        <v/>
      </c>
      <c r="L1198" s="5" t="str">
        <f>IF($A1198&lt;&gt;"",IF(L$2&lt;&gt;"",INDEX('Instrument History'!$1:$1048576,CcyPerBase!$B1198,CcyPerBase!L$3) / $C1198,""),"")</f>
        <v/>
      </c>
      <c r="M1198" s="5" t="str">
        <f>IF($A1198&lt;&gt;"",IF(M$2&lt;&gt;"",INDEX('Instrument History'!$1:$1048576,CcyPerBase!$B1198,CcyPerBase!M$3) / $C1198,""),"")</f>
        <v/>
      </c>
      <c r="N1198" s="5" t="str">
        <f>IF($A1198&lt;&gt;"",IF(N$2&lt;&gt;"",INDEX('Instrument History'!$1:$1048576,CcyPerBase!$B1198,CcyPerBase!N$3) / $C1198,""),"")</f>
        <v/>
      </c>
      <c r="O1198" s="5" t="str">
        <f>IF($A1198&lt;&gt;"",IF(O$2&lt;&gt;"",INDEX('Instrument History'!$1:$1048576,CcyPerBase!$B1198,CcyPerBase!O$3) / $C1198,""),"")</f>
        <v/>
      </c>
      <c r="P1198" s="5" t="str">
        <f>IF($A1198&lt;&gt;"",IF(P$2&lt;&gt;"",INDEX('Instrument History'!$1:$1048576,CcyPerBase!$B1198,CcyPerBase!P$3) / $C1198,""),"")</f>
        <v/>
      </c>
      <c r="Q1198" s="5" t="str">
        <f>IF($A1198&lt;&gt;"",IF(Q$2&lt;&gt;"",INDEX('Instrument History'!$1:$1048576,CcyPerBase!$B1198,CcyPerBase!Q$3) / $C1198,""),"")</f>
        <v/>
      </c>
      <c r="R1198" s="5" t="str">
        <f>IF($A1198&lt;&gt;"",IF(R$2&lt;&gt;"",INDEX('Instrument History'!$1:$1048576,CcyPerBase!$B1198,CcyPerBase!R$3) / $C1198,""),"")</f>
        <v/>
      </c>
      <c r="S1198" s="5" t="str">
        <f>IF($A1198&lt;&gt;"",IF(S$2&lt;&gt;"",INDEX('Instrument History'!$1:$1048576,CcyPerBase!$B1198,CcyPerBase!S$3) / $C1198,""),"")</f>
        <v/>
      </c>
      <c r="T1198" s="5" t="str">
        <f>IF($A1198&lt;&gt;"",IF(T$2&lt;&gt;"",INDEX('Instrument History'!$1:$1048576,CcyPerBase!$B1198,CcyPerBase!T$3) / $C1198,""),"")</f>
        <v/>
      </c>
      <c r="U1198" s="5" t="str">
        <f>IF($A1198&lt;&gt;"",IF(U$2&lt;&gt;"",INDEX('Instrument History'!$1:$1048576,CcyPerBase!$B1198,CcyPerBase!U$3) / $C1198,""),"")</f>
        <v/>
      </c>
      <c r="V1198" s="5" t="str">
        <f>IF($A1198&lt;&gt;"",IF(V$2&lt;&gt;"",INDEX('Instrument History'!$1:$1048576,CcyPerBase!$B1198,CcyPerBase!V$3) / $C1198,""),"")</f>
        <v/>
      </c>
      <c r="W1198" s="5" t="str">
        <f>IF($A1198&lt;&gt;"",IF(W$2&lt;&gt;"",INDEX('Instrument History'!$1:$1048576,CcyPerBase!$B1198,CcyPerBase!W$3) / $C1198,""),"")</f>
        <v/>
      </c>
      <c r="X1198" s="5" t="str">
        <f>IF($A1198&lt;&gt;"",IF(X$2&lt;&gt;"",INDEX('Instrument History'!$1:$1048576,CcyPerBase!$B1198,CcyPerBase!X$3) / $C1198,""),"")</f>
        <v/>
      </c>
    </row>
    <row r="1199" spans="1:24">
      <c r="A1199" s="12" t="str">
        <f>IF(A1198&lt;&gt;"",IF(A1198=$B$3,"",'Instrument History'!A1196),"")</f>
        <v/>
      </c>
      <c r="B1199" t="str">
        <f t="shared" si="19"/>
        <v/>
      </c>
      <c r="C1199" s="5" t="str">
        <f>IF(A1199&lt;&gt;"",INDEX('Instrument History'!$1:$1048576,CcyPerBase!B1199,CcyPerBase!$B$2),"")</f>
        <v/>
      </c>
      <c r="D1199" s="5" t="str">
        <f>IF($A1199&lt;&gt;"",INDEX('Instrument History'!$1:$1048576,CcyPerBase!$B1199,CcyPerBase!D$3) / $C1199,"")</f>
        <v/>
      </c>
      <c r="E1199" s="5" t="str">
        <f>IF($A1199&lt;&gt;"",IF(E$2&lt;&gt;"",INDEX('Instrument History'!$1:$1048576,CcyPerBase!$B1199,CcyPerBase!E$3) / $C1199,""),"")</f>
        <v/>
      </c>
      <c r="F1199" s="5" t="str">
        <f>IF($A1199&lt;&gt;"",IF(F$2&lt;&gt;"",INDEX('Instrument History'!$1:$1048576,CcyPerBase!$B1199,CcyPerBase!F$3) / $C1199,""),"")</f>
        <v/>
      </c>
      <c r="G1199" s="5" t="str">
        <f>IF($A1199&lt;&gt;"",IF(G$2&lt;&gt;"",INDEX('Instrument History'!$1:$1048576,CcyPerBase!$B1199,CcyPerBase!G$3) / $C1199,""),"")</f>
        <v/>
      </c>
      <c r="H1199" s="5" t="str">
        <f>IF($A1199&lt;&gt;"",IF(H$2&lt;&gt;"",INDEX('Instrument History'!$1:$1048576,CcyPerBase!$B1199,CcyPerBase!H$3) / $C1199,""),"")</f>
        <v/>
      </c>
      <c r="I1199" s="5" t="str">
        <f>IF($A1199&lt;&gt;"",IF(I$2&lt;&gt;"",INDEX('Instrument History'!$1:$1048576,CcyPerBase!$B1199,CcyPerBase!I$3) / $C1199,""),"")</f>
        <v/>
      </c>
      <c r="J1199" s="5" t="str">
        <f>IF($A1199&lt;&gt;"",IF(J$2&lt;&gt;"",INDEX('Instrument History'!$1:$1048576,CcyPerBase!$B1199,CcyPerBase!J$3) / $C1199,""),"")</f>
        <v/>
      </c>
      <c r="K1199" s="5" t="str">
        <f>IF($A1199&lt;&gt;"",IF(K$2&lt;&gt;"",INDEX('Instrument History'!$1:$1048576,CcyPerBase!$B1199,CcyPerBase!K$3) / $C1199,""),"")</f>
        <v/>
      </c>
      <c r="L1199" s="5" t="str">
        <f>IF($A1199&lt;&gt;"",IF(L$2&lt;&gt;"",INDEX('Instrument History'!$1:$1048576,CcyPerBase!$B1199,CcyPerBase!L$3) / $C1199,""),"")</f>
        <v/>
      </c>
      <c r="M1199" s="5" t="str">
        <f>IF($A1199&lt;&gt;"",IF(M$2&lt;&gt;"",INDEX('Instrument History'!$1:$1048576,CcyPerBase!$B1199,CcyPerBase!M$3) / $C1199,""),"")</f>
        <v/>
      </c>
      <c r="N1199" s="5" t="str">
        <f>IF($A1199&lt;&gt;"",IF(N$2&lt;&gt;"",INDEX('Instrument History'!$1:$1048576,CcyPerBase!$B1199,CcyPerBase!N$3) / $C1199,""),"")</f>
        <v/>
      </c>
      <c r="O1199" s="5" t="str">
        <f>IF($A1199&lt;&gt;"",IF(O$2&lt;&gt;"",INDEX('Instrument History'!$1:$1048576,CcyPerBase!$B1199,CcyPerBase!O$3) / $C1199,""),"")</f>
        <v/>
      </c>
      <c r="P1199" s="5" t="str">
        <f>IF($A1199&lt;&gt;"",IF(P$2&lt;&gt;"",INDEX('Instrument History'!$1:$1048576,CcyPerBase!$B1199,CcyPerBase!P$3) / $C1199,""),"")</f>
        <v/>
      </c>
      <c r="Q1199" s="5" t="str">
        <f>IF($A1199&lt;&gt;"",IF(Q$2&lt;&gt;"",INDEX('Instrument History'!$1:$1048576,CcyPerBase!$B1199,CcyPerBase!Q$3) / $C1199,""),"")</f>
        <v/>
      </c>
      <c r="R1199" s="5" t="str">
        <f>IF($A1199&lt;&gt;"",IF(R$2&lt;&gt;"",INDEX('Instrument History'!$1:$1048576,CcyPerBase!$B1199,CcyPerBase!R$3) / $C1199,""),"")</f>
        <v/>
      </c>
      <c r="S1199" s="5" t="str">
        <f>IF($A1199&lt;&gt;"",IF(S$2&lt;&gt;"",INDEX('Instrument History'!$1:$1048576,CcyPerBase!$B1199,CcyPerBase!S$3) / $C1199,""),"")</f>
        <v/>
      </c>
      <c r="T1199" s="5" t="str">
        <f>IF($A1199&lt;&gt;"",IF(T$2&lt;&gt;"",INDEX('Instrument History'!$1:$1048576,CcyPerBase!$B1199,CcyPerBase!T$3) / $C1199,""),"")</f>
        <v/>
      </c>
      <c r="U1199" s="5" t="str">
        <f>IF($A1199&lt;&gt;"",IF(U$2&lt;&gt;"",INDEX('Instrument History'!$1:$1048576,CcyPerBase!$B1199,CcyPerBase!U$3) / $C1199,""),"")</f>
        <v/>
      </c>
      <c r="V1199" s="5" t="str">
        <f>IF($A1199&lt;&gt;"",IF(V$2&lt;&gt;"",INDEX('Instrument History'!$1:$1048576,CcyPerBase!$B1199,CcyPerBase!V$3) / $C1199,""),"")</f>
        <v/>
      </c>
      <c r="W1199" s="5" t="str">
        <f>IF($A1199&lt;&gt;"",IF(W$2&lt;&gt;"",INDEX('Instrument History'!$1:$1048576,CcyPerBase!$B1199,CcyPerBase!W$3) / $C1199,""),"")</f>
        <v/>
      </c>
      <c r="X1199" s="5" t="str">
        <f>IF($A1199&lt;&gt;"",IF(X$2&lt;&gt;"",INDEX('Instrument History'!$1:$1048576,CcyPerBase!$B1199,CcyPerBase!X$3) / $C1199,""),"")</f>
        <v/>
      </c>
    </row>
    <row r="1200" spans="1:24">
      <c r="A1200" s="12" t="str">
        <f>IF(A1199&lt;&gt;"",IF(A1199=$B$3,"",'Instrument History'!A1197),"")</f>
        <v/>
      </c>
      <c r="B1200" t="str">
        <f t="shared" si="19"/>
        <v/>
      </c>
      <c r="C1200" s="5" t="str">
        <f>IF(A1200&lt;&gt;"",INDEX('Instrument History'!$1:$1048576,CcyPerBase!B1200,CcyPerBase!$B$2),"")</f>
        <v/>
      </c>
      <c r="D1200" s="5" t="str">
        <f>IF($A1200&lt;&gt;"",INDEX('Instrument History'!$1:$1048576,CcyPerBase!$B1200,CcyPerBase!D$3) / $C1200,"")</f>
        <v/>
      </c>
      <c r="E1200" s="5" t="str">
        <f>IF($A1200&lt;&gt;"",IF(E$2&lt;&gt;"",INDEX('Instrument History'!$1:$1048576,CcyPerBase!$B1200,CcyPerBase!E$3) / $C1200,""),"")</f>
        <v/>
      </c>
      <c r="F1200" s="5" t="str">
        <f>IF($A1200&lt;&gt;"",IF(F$2&lt;&gt;"",INDEX('Instrument History'!$1:$1048576,CcyPerBase!$B1200,CcyPerBase!F$3) / $C1200,""),"")</f>
        <v/>
      </c>
      <c r="G1200" s="5" t="str">
        <f>IF($A1200&lt;&gt;"",IF(G$2&lt;&gt;"",INDEX('Instrument History'!$1:$1048576,CcyPerBase!$B1200,CcyPerBase!G$3) / $C1200,""),"")</f>
        <v/>
      </c>
      <c r="H1200" s="5" t="str">
        <f>IF($A1200&lt;&gt;"",IF(H$2&lt;&gt;"",INDEX('Instrument History'!$1:$1048576,CcyPerBase!$B1200,CcyPerBase!H$3) / $C1200,""),"")</f>
        <v/>
      </c>
      <c r="I1200" s="5" t="str">
        <f>IF($A1200&lt;&gt;"",IF(I$2&lt;&gt;"",INDEX('Instrument History'!$1:$1048576,CcyPerBase!$B1200,CcyPerBase!I$3) / $C1200,""),"")</f>
        <v/>
      </c>
      <c r="J1200" s="5" t="str">
        <f>IF($A1200&lt;&gt;"",IF(J$2&lt;&gt;"",INDEX('Instrument History'!$1:$1048576,CcyPerBase!$B1200,CcyPerBase!J$3) / $C1200,""),"")</f>
        <v/>
      </c>
      <c r="K1200" s="5" t="str">
        <f>IF($A1200&lt;&gt;"",IF(K$2&lt;&gt;"",INDEX('Instrument History'!$1:$1048576,CcyPerBase!$B1200,CcyPerBase!K$3) / $C1200,""),"")</f>
        <v/>
      </c>
      <c r="L1200" s="5" t="str">
        <f>IF($A1200&lt;&gt;"",IF(L$2&lt;&gt;"",INDEX('Instrument History'!$1:$1048576,CcyPerBase!$B1200,CcyPerBase!L$3) / $C1200,""),"")</f>
        <v/>
      </c>
      <c r="M1200" s="5" t="str">
        <f>IF($A1200&lt;&gt;"",IF(M$2&lt;&gt;"",INDEX('Instrument History'!$1:$1048576,CcyPerBase!$B1200,CcyPerBase!M$3) / $C1200,""),"")</f>
        <v/>
      </c>
      <c r="N1200" s="5" t="str">
        <f>IF($A1200&lt;&gt;"",IF(N$2&lt;&gt;"",INDEX('Instrument History'!$1:$1048576,CcyPerBase!$B1200,CcyPerBase!N$3) / $C1200,""),"")</f>
        <v/>
      </c>
      <c r="O1200" s="5" t="str">
        <f>IF($A1200&lt;&gt;"",IF(O$2&lt;&gt;"",INDEX('Instrument History'!$1:$1048576,CcyPerBase!$B1200,CcyPerBase!O$3) / $C1200,""),"")</f>
        <v/>
      </c>
      <c r="P1200" s="5" t="str">
        <f>IF($A1200&lt;&gt;"",IF(P$2&lt;&gt;"",INDEX('Instrument History'!$1:$1048576,CcyPerBase!$B1200,CcyPerBase!P$3) / $C1200,""),"")</f>
        <v/>
      </c>
      <c r="Q1200" s="5" t="str">
        <f>IF($A1200&lt;&gt;"",IF(Q$2&lt;&gt;"",INDEX('Instrument History'!$1:$1048576,CcyPerBase!$B1200,CcyPerBase!Q$3) / $C1200,""),"")</f>
        <v/>
      </c>
      <c r="R1200" s="5" t="str">
        <f>IF($A1200&lt;&gt;"",IF(R$2&lt;&gt;"",INDEX('Instrument History'!$1:$1048576,CcyPerBase!$B1200,CcyPerBase!R$3) / $C1200,""),"")</f>
        <v/>
      </c>
      <c r="S1200" s="5" t="str">
        <f>IF($A1200&lt;&gt;"",IF(S$2&lt;&gt;"",INDEX('Instrument History'!$1:$1048576,CcyPerBase!$B1200,CcyPerBase!S$3) / $C1200,""),"")</f>
        <v/>
      </c>
      <c r="T1200" s="5" t="str">
        <f>IF($A1200&lt;&gt;"",IF(T$2&lt;&gt;"",INDEX('Instrument History'!$1:$1048576,CcyPerBase!$B1200,CcyPerBase!T$3) / $C1200,""),"")</f>
        <v/>
      </c>
      <c r="U1200" s="5" t="str">
        <f>IF($A1200&lt;&gt;"",IF(U$2&lt;&gt;"",INDEX('Instrument History'!$1:$1048576,CcyPerBase!$B1200,CcyPerBase!U$3) / $C1200,""),"")</f>
        <v/>
      </c>
      <c r="V1200" s="5" t="str">
        <f>IF($A1200&lt;&gt;"",IF(V$2&lt;&gt;"",INDEX('Instrument History'!$1:$1048576,CcyPerBase!$B1200,CcyPerBase!V$3) / $C1200,""),"")</f>
        <v/>
      </c>
      <c r="W1200" s="5" t="str">
        <f>IF($A1200&lt;&gt;"",IF(W$2&lt;&gt;"",INDEX('Instrument History'!$1:$1048576,CcyPerBase!$B1200,CcyPerBase!W$3) / $C1200,""),"")</f>
        <v/>
      </c>
      <c r="X1200" s="5" t="str">
        <f>IF($A1200&lt;&gt;"",IF(X$2&lt;&gt;"",INDEX('Instrument History'!$1:$1048576,CcyPerBase!$B1200,CcyPerBase!X$3) / $C1200,""),"")</f>
        <v/>
      </c>
    </row>
    <row r="1201" spans="1:24">
      <c r="A1201" s="12" t="str">
        <f>IF(A1200&lt;&gt;"",IF(A1200=$B$3,"",'Instrument History'!A1198),"")</f>
        <v/>
      </c>
      <c r="B1201" t="str">
        <f t="shared" si="19"/>
        <v/>
      </c>
      <c r="C1201" s="5" t="str">
        <f>IF(A1201&lt;&gt;"",INDEX('Instrument History'!$1:$1048576,CcyPerBase!B1201,CcyPerBase!$B$2),"")</f>
        <v/>
      </c>
      <c r="D1201" s="5" t="str">
        <f>IF($A1201&lt;&gt;"",INDEX('Instrument History'!$1:$1048576,CcyPerBase!$B1201,CcyPerBase!D$3) / $C1201,"")</f>
        <v/>
      </c>
      <c r="E1201" s="5" t="str">
        <f>IF($A1201&lt;&gt;"",IF(E$2&lt;&gt;"",INDEX('Instrument History'!$1:$1048576,CcyPerBase!$B1201,CcyPerBase!E$3) / $C1201,""),"")</f>
        <v/>
      </c>
      <c r="F1201" s="5" t="str">
        <f>IF($A1201&lt;&gt;"",IF(F$2&lt;&gt;"",INDEX('Instrument History'!$1:$1048576,CcyPerBase!$B1201,CcyPerBase!F$3) / $C1201,""),"")</f>
        <v/>
      </c>
      <c r="G1201" s="5" t="str">
        <f>IF($A1201&lt;&gt;"",IF(G$2&lt;&gt;"",INDEX('Instrument History'!$1:$1048576,CcyPerBase!$B1201,CcyPerBase!G$3) / $C1201,""),"")</f>
        <v/>
      </c>
      <c r="H1201" s="5" t="str">
        <f>IF($A1201&lt;&gt;"",IF(H$2&lt;&gt;"",INDEX('Instrument History'!$1:$1048576,CcyPerBase!$B1201,CcyPerBase!H$3) / $C1201,""),"")</f>
        <v/>
      </c>
      <c r="I1201" s="5" t="str">
        <f>IF($A1201&lt;&gt;"",IF(I$2&lt;&gt;"",INDEX('Instrument History'!$1:$1048576,CcyPerBase!$B1201,CcyPerBase!I$3) / $C1201,""),"")</f>
        <v/>
      </c>
      <c r="J1201" s="5" t="str">
        <f>IF($A1201&lt;&gt;"",IF(J$2&lt;&gt;"",INDEX('Instrument History'!$1:$1048576,CcyPerBase!$B1201,CcyPerBase!J$3) / $C1201,""),"")</f>
        <v/>
      </c>
      <c r="K1201" s="5" t="str">
        <f>IF($A1201&lt;&gt;"",IF(K$2&lt;&gt;"",INDEX('Instrument History'!$1:$1048576,CcyPerBase!$B1201,CcyPerBase!K$3) / $C1201,""),"")</f>
        <v/>
      </c>
      <c r="L1201" s="5" t="str">
        <f>IF($A1201&lt;&gt;"",IF(L$2&lt;&gt;"",INDEX('Instrument History'!$1:$1048576,CcyPerBase!$B1201,CcyPerBase!L$3) / $C1201,""),"")</f>
        <v/>
      </c>
      <c r="M1201" s="5" t="str">
        <f>IF($A1201&lt;&gt;"",IF(M$2&lt;&gt;"",INDEX('Instrument History'!$1:$1048576,CcyPerBase!$B1201,CcyPerBase!M$3) / $C1201,""),"")</f>
        <v/>
      </c>
      <c r="N1201" s="5" t="str">
        <f>IF($A1201&lt;&gt;"",IF(N$2&lt;&gt;"",INDEX('Instrument History'!$1:$1048576,CcyPerBase!$B1201,CcyPerBase!N$3) / $C1201,""),"")</f>
        <v/>
      </c>
      <c r="O1201" s="5" t="str">
        <f>IF($A1201&lt;&gt;"",IF(O$2&lt;&gt;"",INDEX('Instrument History'!$1:$1048576,CcyPerBase!$B1201,CcyPerBase!O$3) / $C1201,""),"")</f>
        <v/>
      </c>
      <c r="P1201" s="5" t="str">
        <f>IF($A1201&lt;&gt;"",IF(P$2&lt;&gt;"",INDEX('Instrument History'!$1:$1048576,CcyPerBase!$B1201,CcyPerBase!P$3) / $C1201,""),"")</f>
        <v/>
      </c>
      <c r="Q1201" s="5" t="str">
        <f>IF($A1201&lt;&gt;"",IF(Q$2&lt;&gt;"",INDEX('Instrument History'!$1:$1048576,CcyPerBase!$B1201,CcyPerBase!Q$3) / $C1201,""),"")</f>
        <v/>
      </c>
      <c r="R1201" s="5" t="str">
        <f>IF($A1201&lt;&gt;"",IF(R$2&lt;&gt;"",INDEX('Instrument History'!$1:$1048576,CcyPerBase!$B1201,CcyPerBase!R$3) / $C1201,""),"")</f>
        <v/>
      </c>
      <c r="S1201" s="5" t="str">
        <f>IF($A1201&lt;&gt;"",IF(S$2&lt;&gt;"",INDEX('Instrument History'!$1:$1048576,CcyPerBase!$B1201,CcyPerBase!S$3) / $C1201,""),"")</f>
        <v/>
      </c>
      <c r="T1201" s="5" t="str">
        <f>IF($A1201&lt;&gt;"",IF(T$2&lt;&gt;"",INDEX('Instrument History'!$1:$1048576,CcyPerBase!$B1201,CcyPerBase!T$3) / $C1201,""),"")</f>
        <v/>
      </c>
      <c r="U1201" s="5" t="str">
        <f>IF($A1201&lt;&gt;"",IF(U$2&lt;&gt;"",INDEX('Instrument History'!$1:$1048576,CcyPerBase!$B1201,CcyPerBase!U$3) / $C1201,""),"")</f>
        <v/>
      </c>
      <c r="V1201" s="5" t="str">
        <f>IF($A1201&lt;&gt;"",IF(V$2&lt;&gt;"",INDEX('Instrument History'!$1:$1048576,CcyPerBase!$B1201,CcyPerBase!V$3) / $C1201,""),"")</f>
        <v/>
      </c>
      <c r="W1201" s="5" t="str">
        <f>IF($A1201&lt;&gt;"",IF(W$2&lt;&gt;"",INDEX('Instrument History'!$1:$1048576,CcyPerBase!$B1201,CcyPerBase!W$3) / $C1201,""),"")</f>
        <v/>
      </c>
      <c r="X1201" s="5" t="str">
        <f>IF($A1201&lt;&gt;"",IF(X$2&lt;&gt;"",INDEX('Instrument History'!$1:$1048576,CcyPerBase!$B1201,CcyPerBase!X$3) / $C1201,""),"")</f>
        <v/>
      </c>
    </row>
    <row r="1202" spans="1:24">
      <c r="A1202" s="12" t="str">
        <f>IF(A1201&lt;&gt;"",IF(A1201=$B$3,"",'Instrument History'!A1199),"")</f>
        <v/>
      </c>
      <c r="B1202" t="str">
        <f t="shared" si="19"/>
        <v/>
      </c>
      <c r="C1202" s="5" t="str">
        <f>IF(A1202&lt;&gt;"",INDEX('Instrument History'!$1:$1048576,CcyPerBase!B1202,CcyPerBase!$B$2),"")</f>
        <v/>
      </c>
      <c r="D1202" s="5" t="str">
        <f>IF($A1202&lt;&gt;"",INDEX('Instrument History'!$1:$1048576,CcyPerBase!$B1202,CcyPerBase!D$3) / $C1202,"")</f>
        <v/>
      </c>
      <c r="E1202" s="5" t="str">
        <f>IF($A1202&lt;&gt;"",IF(E$2&lt;&gt;"",INDEX('Instrument History'!$1:$1048576,CcyPerBase!$B1202,CcyPerBase!E$3) / $C1202,""),"")</f>
        <v/>
      </c>
      <c r="F1202" s="5" t="str">
        <f>IF($A1202&lt;&gt;"",IF(F$2&lt;&gt;"",INDEX('Instrument History'!$1:$1048576,CcyPerBase!$B1202,CcyPerBase!F$3) / $C1202,""),"")</f>
        <v/>
      </c>
      <c r="G1202" s="5" t="str">
        <f>IF($A1202&lt;&gt;"",IF(G$2&lt;&gt;"",INDEX('Instrument History'!$1:$1048576,CcyPerBase!$B1202,CcyPerBase!G$3) / $C1202,""),"")</f>
        <v/>
      </c>
      <c r="H1202" s="5" t="str">
        <f>IF($A1202&lt;&gt;"",IF(H$2&lt;&gt;"",INDEX('Instrument History'!$1:$1048576,CcyPerBase!$B1202,CcyPerBase!H$3) / $C1202,""),"")</f>
        <v/>
      </c>
      <c r="I1202" s="5" t="str">
        <f>IF($A1202&lt;&gt;"",IF(I$2&lt;&gt;"",INDEX('Instrument History'!$1:$1048576,CcyPerBase!$B1202,CcyPerBase!I$3) / $C1202,""),"")</f>
        <v/>
      </c>
      <c r="J1202" s="5" t="str">
        <f>IF($A1202&lt;&gt;"",IF(J$2&lt;&gt;"",INDEX('Instrument History'!$1:$1048576,CcyPerBase!$B1202,CcyPerBase!J$3) / $C1202,""),"")</f>
        <v/>
      </c>
      <c r="K1202" s="5" t="str">
        <f>IF($A1202&lt;&gt;"",IF(K$2&lt;&gt;"",INDEX('Instrument History'!$1:$1048576,CcyPerBase!$B1202,CcyPerBase!K$3) / $C1202,""),"")</f>
        <v/>
      </c>
      <c r="L1202" s="5" t="str">
        <f>IF($A1202&lt;&gt;"",IF(L$2&lt;&gt;"",INDEX('Instrument History'!$1:$1048576,CcyPerBase!$B1202,CcyPerBase!L$3) / $C1202,""),"")</f>
        <v/>
      </c>
      <c r="M1202" s="5" t="str">
        <f>IF($A1202&lt;&gt;"",IF(M$2&lt;&gt;"",INDEX('Instrument History'!$1:$1048576,CcyPerBase!$B1202,CcyPerBase!M$3) / $C1202,""),"")</f>
        <v/>
      </c>
      <c r="N1202" s="5" t="str">
        <f>IF($A1202&lt;&gt;"",IF(N$2&lt;&gt;"",INDEX('Instrument History'!$1:$1048576,CcyPerBase!$B1202,CcyPerBase!N$3) / $C1202,""),"")</f>
        <v/>
      </c>
      <c r="O1202" s="5" t="str">
        <f>IF($A1202&lt;&gt;"",IF(O$2&lt;&gt;"",INDEX('Instrument History'!$1:$1048576,CcyPerBase!$B1202,CcyPerBase!O$3) / $C1202,""),"")</f>
        <v/>
      </c>
      <c r="P1202" s="5" t="str">
        <f>IF($A1202&lt;&gt;"",IF(P$2&lt;&gt;"",INDEX('Instrument History'!$1:$1048576,CcyPerBase!$B1202,CcyPerBase!P$3) / $C1202,""),"")</f>
        <v/>
      </c>
      <c r="Q1202" s="5" t="str">
        <f>IF($A1202&lt;&gt;"",IF(Q$2&lt;&gt;"",INDEX('Instrument History'!$1:$1048576,CcyPerBase!$B1202,CcyPerBase!Q$3) / $C1202,""),"")</f>
        <v/>
      </c>
      <c r="R1202" s="5" t="str">
        <f>IF($A1202&lt;&gt;"",IF(R$2&lt;&gt;"",INDEX('Instrument History'!$1:$1048576,CcyPerBase!$B1202,CcyPerBase!R$3) / $C1202,""),"")</f>
        <v/>
      </c>
      <c r="S1202" s="5" t="str">
        <f>IF($A1202&lt;&gt;"",IF(S$2&lt;&gt;"",INDEX('Instrument History'!$1:$1048576,CcyPerBase!$B1202,CcyPerBase!S$3) / $C1202,""),"")</f>
        <v/>
      </c>
      <c r="T1202" s="5" t="str">
        <f>IF($A1202&lt;&gt;"",IF(T$2&lt;&gt;"",INDEX('Instrument History'!$1:$1048576,CcyPerBase!$B1202,CcyPerBase!T$3) / $C1202,""),"")</f>
        <v/>
      </c>
      <c r="U1202" s="5" t="str">
        <f>IF($A1202&lt;&gt;"",IF(U$2&lt;&gt;"",INDEX('Instrument History'!$1:$1048576,CcyPerBase!$B1202,CcyPerBase!U$3) / $C1202,""),"")</f>
        <v/>
      </c>
      <c r="V1202" s="5" t="str">
        <f>IF($A1202&lt;&gt;"",IF(V$2&lt;&gt;"",INDEX('Instrument History'!$1:$1048576,CcyPerBase!$B1202,CcyPerBase!V$3) / $C1202,""),"")</f>
        <v/>
      </c>
      <c r="W1202" s="5" t="str">
        <f>IF($A1202&lt;&gt;"",IF(W$2&lt;&gt;"",INDEX('Instrument History'!$1:$1048576,CcyPerBase!$B1202,CcyPerBase!W$3) / $C1202,""),"")</f>
        <v/>
      </c>
      <c r="X1202" s="5" t="str">
        <f>IF($A1202&lt;&gt;"",IF(X$2&lt;&gt;"",INDEX('Instrument History'!$1:$1048576,CcyPerBase!$B1202,CcyPerBase!X$3) / $C1202,""),"")</f>
        <v/>
      </c>
    </row>
    <row r="1203" spans="1:24">
      <c r="A1203" s="12" t="str">
        <f>IF(A1202&lt;&gt;"",IF(A1202=$B$3,"",'Instrument History'!A1200),"")</f>
        <v/>
      </c>
      <c r="B1203" t="str">
        <f t="shared" si="19"/>
        <v/>
      </c>
      <c r="C1203" s="5" t="str">
        <f>IF(A1203&lt;&gt;"",INDEX('Instrument History'!$1:$1048576,CcyPerBase!B1203,CcyPerBase!$B$2),"")</f>
        <v/>
      </c>
      <c r="D1203" s="5" t="str">
        <f>IF($A1203&lt;&gt;"",INDEX('Instrument History'!$1:$1048576,CcyPerBase!$B1203,CcyPerBase!D$3) / $C1203,"")</f>
        <v/>
      </c>
      <c r="E1203" s="5" t="str">
        <f>IF($A1203&lt;&gt;"",IF(E$2&lt;&gt;"",INDEX('Instrument History'!$1:$1048576,CcyPerBase!$B1203,CcyPerBase!E$3) / $C1203,""),"")</f>
        <v/>
      </c>
      <c r="F1203" s="5" t="str">
        <f>IF($A1203&lt;&gt;"",IF(F$2&lt;&gt;"",INDEX('Instrument History'!$1:$1048576,CcyPerBase!$B1203,CcyPerBase!F$3) / $C1203,""),"")</f>
        <v/>
      </c>
      <c r="G1203" s="5" t="str">
        <f>IF($A1203&lt;&gt;"",IF(G$2&lt;&gt;"",INDEX('Instrument History'!$1:$1048576,CcyPerBase!$B1203,CcyPerBase!G$3) / $C1203,""),"")</f>
        <v/>
      </c>
      <c r="H1203" s="5" t="str">
        <f>IF($A1203&lt;&gt;"",IF(H$2&lt;&gt;"",INDEX('Instrument History'!$1:$1048576,CcyPerBase!$B1203,CcyPerBase!H$3) / $C1203,""),"")</f>
        <v/>
      </c>
      <c r="I1203" s="5" t="str">
        <f>IF($A1203&lt;&gt;"",IF(I$2&lt;&gt;"",INDEX('Instrument History'!$1:$1048576,CcyPerBase!$B1203,CcyPerBase!I$3) / $C1203,""),"")</f>
        <v/>
      </c>
      <c r="J1203" s="5" t="str">
        <f>IF($A1203&lt;&gt;"",IF(J$2&lt;&gt;"",INDEX('Instrument History'!$1:$1048576,CcyPerBase!$B1203,CcyPerBase!J$3) / $C1203,""),"")</f>
        <v/>
      </c>
      <c r="K1203" s="5" t="str">
        <f>IF($A1203&lt;&gt;"",IF(K$2&lt;&gt;"",INDEX('Instrument History'!$1:$1048576,CcyPerBase!$B1203,CcyPerBase!K$3) / $C1203,""),"")</f>
        <v/>
      </c>
      <c r="L1203" s="5" t="str">
        <f>IF($A1203&lt;&gt;"",IF(L$2&lt;&gt;"",INDEX('Instrument History'!$1:$1048576,CcyPerBase!$B1203,CcyPerBase!L$3) / $C1203,""),"")</f>
        <v/>
      </c>
      <c r="M1203" s="5" t="str">
        <f>IF($A1203&lt;&gt;"",IF(M$2&lt;&gt;"",INDEX('Instrument History'!$1:$1048576,CcyPerBase!$B1203,CcyPerBase!M$3) / $C1203,""),"")</f>
        <v/>
      </c>
      <c r="N1203" s="5" t="str">
        <f>IF($A1203&lt;&gt;"",IF(N$2&lt;&gt;"",INDEX('Instrument History'!$1:$1048576,CcyPerBase!$B1203,CcyPerBase!N$3) / $C1203,""),"")</f>
        <v/>
      </c>
      <c r="O1203" s="5" t="str">
        <f>IF($A1203&lt;&gt;"",IF(O$2&lt;&gt;"",INDEX('Instrument History'!$1:$1048576,CcyPerBase!$B1203,CcyPerBase!O$3) / $C1203,""),"")</f>
        <v/>
      </c>
      <c r="P1203" s="5" t="str">
        <f>IF($A1203&lt;&gt;"",IF(P$2&lt;&gt;"",INDEX('Instrument History'!$1:$1048576,CcyPerBase!$B1203,CcyPerBase!P$3) / $C1203,""),"")</f>
        <v/>
      </c>
      <c r="Q1203" s="5" t="str">
        <f>IF($A1203&lt;&gt;"",IF(Q$2&lt;&gt;"",INDEX('Instrument History'!$1:$1048576,CcyPerBase!$B1203,CcyPerBase!Q$3) / $C1203,""),"")</f>
        <v/>
      </c>
      <c r="R1203" s="5" t="str">
        <f>IF($A1203&lt;&gt;"",IF(R$2&lt;&gt;"",INDEX('Instrument History'!$1:$1048576,CcyPerBase!$B1203,CcyPerBase!R$3) / $C1203,""),"")</f>
        <v/>
      </c>
      <c r="S1203" s="5" t="str">
        <f>IF($A1203&lt;&gt;"",IF(S$2&lt;&gt;"",INDEX('Instrument History'!$1:$1048576,CcyPerBase!$B1203,CcyPerBase!S$3) / $C1203,""),"")</f>
        <v/>
      </c>
      <c r="T1203" s="5" t="str">
        <f>IF($A1203&lt;&gt;"",IF(T$2&lt;&gt;"",INDEX('Instrument History'!$1:$1048576,CcyPerBase!$B1203,CcyPerBase!T$3) / $C1203,""),"")</f>
        <v/>
      </c>
      <c r="U1203" s="5" t="str">
        <f>IF($A1203&lt;&gt;"",IF(U$2&lt;&gt;"",INDEX('Instrument History'!$1:$1048576,CcyPerBase!$B1203,CcyPerBase!U$3) / $C1203,""),"")</f>
        <v/>
      </c>
      <c r="V1203" s="5" t="str">
        <f>IF($A1203&lt;&gt;"",IF(V$2&lt;&gt;"",INDEX('Instrument History'!$1:$1048576,CcyPerBase!$B1203,CcyPerBase!V$3) / $C1203,""),"")</f>
        <v/>
      </c>
      <c r="W1203" s="5" t="str">
        <f>IF($A1203&lt;&gt;"",IF(W$2&lt;&gt;"",INDEX('Instrument History'!$1:$1048576,CcyPerBase!$B1203,CcyPerBase!W$3) / $C1203,""),"")</f>
        <v/>
      </c>
      <c r="X1203" s="5" t="str">
        <f>IF($A1203&lt;&gt;"",IF(X$2&lt;&gt;"",INDEX('Instrument History'!$1:$1048576,CcyPerBase!$B1203,CcyPerBase!X$3) / $C1203,""),"")</f>
        <v/>
      </c>
    </row>
    <row r="1204" spans="1:24">
      <c r="A1204" s="12" t="str">
        <f>IF(A1203&lt;&gt;"",IF(A1203=$B$3,"",'Instrument History'!A1201),"")</f>
        <v/>
      </c>
      <c r="B1204" t="str">
        <f t="shared" si="19"/>
        <v/>
      </c>
      <c r="C1204" s="5" t="str">
        <f>IF(A1204&lt;&gt;"",INDEX('Instrument History'!$1:$1048576,CcyPerBase!B1204,CcyPerBase!$B$2),"")</f>
        <v/>
      </c>
      <c r="D1204" s="5" t="str">
        <f>IF($A1204&lt;&gt;"",INDEX('Instrument History'!$1:$1048576,CcyPerBase!$B1204,CcyPerBase!D$3) / $C1204,"")</f>
        <v/>
      </c>
      <c r="E1204" s="5" t="str">
        <f>IF($A1204&lt;&gt;"",IF(E$2&lt;&gt;"",INDEX('Instrument History'!$1:$1048576,CcyPerBase!$B1204,CcyPerBase!E$3) / $C1204,""),"")</f>
        <v/>
      </c>
      <c r="F1204" s="5" t="str">
        <f>IF($A1204&lt;&gt;"",IF(F$2&lt;&gt;"",INDEX('Instrument History'!$1:$1048576,CcyPerBase!$B1204,CcyPerBase!F$3) / $C1204,""),"")</f>
        <v/>
      </c>
      <c r="G1204" s="5" t="str">
        <f>IF($A1204&lt;&gt;"",IF(G$2&lt;&gt;"",INDEX('Instrument History'!$1:$1048576,CcyPerBase!$B1204,CcyPerBase!G$3) / $C1204,""),"")</f>
        <v/>
      </c>
      <c r="H1204" s="5" t="str">
        <f>IF($A1204&lt;&gt;"",IF(H$2&lt;&gt;"",INDEX('Instrument History'!$1:$1048576,CcyPerBase!$B1204,CcyPerBase!H$3) / $C1204,""),"")</f>
        <v/>
      </c>
      <c r="I1204" s="5" t="str">
        <f>IF($A1204&lt;&gt;"",IF(I$2&lt;&gt;"",INDEX('Instrument History'!$1:$1048576,CcyPerBase!$B1204,CcyPerBase!I$3) / $C1204,""),"")</f>
        <v/>
      </c>
      <c r="J1204" s="5" t="str">
        <f>IF($A1204&lt;&gt;"",IF(J$2&lt;&gt;"",INDEX('Instrument History'!$1:$1048576,CcyPerBase!$B1204,CcyPerBase!J$3) / $C1204,""),"")</f>
        <v/>
      </c>
      <c r="K1204" s="5" t="str">
        <f>IF($A1204&lt;&gt;"",IF(K$2&lt;&gt;"",INDEX('Instrument History'!$1:$1048576,CcyPerBase!$B1204,CcyPerBase!K$3) / $C1204,""),"")</f>
        <v/>
      </c>
      <c r="L1204" s="5" t="str">
        <f>IF($A1204&lt;&gt;"",IF(L$2&lt;&gt;"",INDEX('Instrument History'!$1:$1048576,CcyPerBase!$B1204,CcyPerBase!L$3) / $C1204,""),"")</f>
        <v/>
      </c>
      <c r="M1204" s="5" t="str">
        <f>IF($A1204&lt;&gt;"",IF(M$2&lt;&gt;"",INDEX('Instrument History'!$1:$1048576,CcyPerBase!$B1204,CcyPerBase!M$3) / $C1204,""),"")</f>
        <v/>
      </c>
      <c r="N1204" s="5" t="str">
        <f>IF($A1204&lt;&gt;"",IF(N$2&lt;&gt;"",INDEX('Instrument History'!$1:$1048576,CcyPerBase!$B1204,CcyPerBase!N$3) / $C1204,""),"")</f>
        <v/>
      </c>
      <c r="O1204" s="5" t="str">
        <f>IF($A1204&lt;&gt;"",IF(O$2&lt;&gt;"",INDEX('Instrument History'!$1:$1048576,CcyPerBase!$B1204,CcyPerBase!O$3) / $C1204,""),"")</f>
        <v/>
      </c>
      <c r="P1204" s="5" t="str">
        <f>IF($A1204&lt;&gt;"",IF(P$2&lt;&gt;"",INDEX('Instrument History'!$1:$1048576,CcyPerBase!$B1204,CcyPerBase!P$3) / $C1204,""),"")</f>
        <v/>
      </c>
      <c r="Q1204" s="5" t="str">
        <f>IF($A1204&lt;&gt;"",IF(Q$2&lt;&gt;"",INDEX('Instrument History'!$1:$1048576,CcyPerBase!$B1204,CcyPerBase!Q$3) / $C1204,""),"")</f>
        <v/>
      </c>
      <c r="R1204" s="5" t="str">
        <f>IF($A1204&lt;&gt;"",IF(R$2&lt;&gt;"",INDEX('Instrument History'!$1:$1048576,CcyPerBase!$B1204,CcyPerBase!R$3) / $C1204,""),"")</f>
        <v/>
      </c>
      <c r="S1204" s="5" t="str">
        <f>IF($A1204&lt;&gt;"",IF(S$2&lt;&gt;"",INDEX('Instrument History'!$1:$1048576,CcyPerBase!$B1204,CcyPerBase!S$3) / $C1204,""),"")</f>
        <v/>
      </c>
      <c r="T1204" s="5" t="str">
        <f>IF($A1204&lt;&gt;"",IF(T$2&lt;&gt;"",INDEX('Instrument History'!$1:$1048576,CcyPerBase!$B1204,CcyPerBase!T$3) / $C1204,""),"")</f>
        <v/>
      </c>
      <c r="U1204" s="5" t="str">
        <f>IF($A1204&lt;&gt;"",IF(U$2&lt;&gt;"",INDEX('Instrument History'!$1:$1048576,CcyPerBase!$B1204,CcyPerBase!U$3) / $C1204,""),"")</f>
        <v/>
      </c>
      <c r="V1204" s="5" t="str">
        <f>IF($A1204&lt;&gt;"",IF(V$2&lt;&gt;"",INDEX('Instrument History'!$1:$1048576,CcyPerBase!$B1204,CcyPerBase!V$3) / $C1204,""),"")</f>
        <v/>
      </c>
      <c r="W1204" s="5" t="str">
        <f>IF($A1204&lt;&gt;"",IF(W$2&lt;&gt;"",INDEX('Instrument History'!$1:$1048576,CcyPerBase!$B1204,CcyPerBase!W$3) / $C1204,""),"")</f>
        <v/>
      </c>
      <c r="X1204" s="5" t="str">
        <f>IF($A1204&lt;&gt;"",IF(X$2&lt;&gt;"",INDEX('Instrument History'!$1:$1048576,CcyPerBase!$B1204,CcyPerBase!X$3) / $C1204,""),"")</f>
        <v/>
      </c>
    </row>
    <row r="1205" spans="1:24">
      <c r="A1205" s="12" t="str">
        <f>IF(A1204&lt;&gt;"",IF(A1204=$B$3,"",'Instrument History'!A1202),"")</f>
        <v/>
      </c>
      <c r="B1205" t="str">
        <f t="shared" si="19"/>
        <v/>
      </c>
      <c r="C1205" s="5" t="str">
        <f>IF(A1205&lt;&gt;"",INDEX('Instrument History'!$1:$1048576,CcyPerBase!B1205,CcyPerBase!$B$2),"")</f>
        <v/>
      </c>
      <c r="D1205" s="5" t="str">
        <f>IF($A1205&lt;&gt;"",INDEX('Instrument History'!$1:$1048576,CcyPerBase!$B1205,CcyPerBase!D$3) / $C1205,"")</f>
        <v/>
      </c>
      <c r="E1205" s="5" t="str">
        <f>IF($A1205&lt;&gt;"",IF(E$2&lt;&gt;"",INDEX('Instrument History'!$1:$1048576,CcyPerBase!$B1205,CcyPerBase!E$3) / $C1205,""),"")</f>
        <v/>
      </c>
      <c r="F1205" s="5" t="str">
        <f>IF($A1205&lt;&gt;"",IF(F$2&lt;&gt;"",INDEX('Instrument History'!$1:$1048576,CcyPerBase!$B1205,CcyPerBase!F$3) / $C1205,""),"")</f>
        <v/>
      </c>
      <c r="G1205" s="5" t="str">
        <f>IF($A1205&lt;&gt;"",IF(G$2&lt;&gt;"",INDEX('Instrument History'!$1:$1048576,CcyPerBase!$B1205,CcyPerBase!G$3) / $C1205,""),"")</f>
        <v/>
      </c>
      <c r="H1205" s="5" t="str">
        <f>IF($A1205&lt;&gt;"",IF(H$2&lt;&gt;"",INDEX('Instrument History'!$1:$1048576,CcyPerBase!$B1205,CcyPerBase!H$3) / $C1205,""),"")</f>
        <v/>
      </c>
      <c r="I1205" s="5" t="str">
        <f>IF($A1205&lt;&gt;"",IF(I$2&lt;&gt;"",INDEX('Instrument History'!$1:$1048576,CcyPerBase!$B1205,CcyPerBase!I$3) / $C1205,""),"")</f>
        <v/>
      </c>
      <c r="J1205" s="5" t="str">
        <f>IF($A1205&lt;&gt;"",IF(J$2&lt;&gt;"",INDEX('Instrument History'!$1:$1048576,CcyPerBase!$B1205,CcyPerBase!J$3) / $C1205,""),"")</f>
        <v/>
      </c>
      <c r="K1205" s="5" t="str">
        <f>IF($A1205&lt;&gt;"",IF(K$2&lt;&gt;"",INDEX('Instrument History'!$1:$1048576,CcyPerBase!$B1205,CcyPerBase!K$3) / $C1205,""),"")</f>
        <v/>
      </c>
      <c r="L1205" s="5" t="str">
        <f>IF($A1205&lt;&gt;"",IF(L$2&lt;&gt;"",INDEX('Instrument History'!$1:$1048576,CcyPerBase!$B1205,CcyPerBase!L$3) / $C1205,""),"")</f>
        <v/>
      </c>
      <c r="M1205" s="5" t="str">
        <f>IF($A1205&lt;&gt;"",IF(M$2&lt;&gt;"",INDEX('Instrument History'!$1:$1048576,CcyPerBase!$B1205,CcyPerBase!M$3) / $C1205,""),"")</f>
        <v/>
      </c>
      <c r="N1205" s="5" t="str">
        <f>IF($A1205&lt;&gt;"",IF(N$2&lt;&gt;"",INDEX('Instrument History'!$1:$1048576,CcyPerBase!$B1205,CcyPerBase!N$3) / $C1205,""),"")</f>
        <v/>
      </c>
      <c r="O1205" s="5" t="str">
        <f>IF($A1205&lt;&gt;"",IF(O$2&lt;&gt;"",INDEX('Instrument History'!$1:$1048576,CcyPerBase!$B1205,CcyPerBase!O$3) / $C1205,""),"")</f>
        <v/>
      </c>
      <c r="P1205" s="5" t="str">
        <f>IF($A1205&lt;&gt;"",IF(P$2&lt;&gt;"",INDEX('Instrument History'!$1:$1048576,CcyPerBase!$B1205,CcyPerBase!P$3) / $C1205,""),"")</f>
        <v/>
      </c>
      <c r="Q1205" s="5" t="str">
        <f>IF($A1205&lt;&gt;"",IF(Q$2&lt;&gt;"",INDEX('Instrument History'!$1:$1048576,CcyPerBase!$B1205,CcyPerBase!Q$3) / $C1205,""),"")</f>
        <v/>
      </c>
      <c r="R1205" s="5" t="str">
        <f>IF($A1205&lt;&gt;"",IF(R$2&lt;&gt;"",INDEX('Instrument History'!$1:$1048576,CcyPerBase!$B1205,CcyPerBase!R$3) / $C1205,""),"")</f>
        <v/>
      </c>
      <c r="S1205" s="5" t="str">
        <f>IF($A1205&lt;&gt;"",IF(S$2&lt;&gt;"",INDEX('Instrument History'!$1:$1048576,CcyPerBase!$B1205,CcyPerBase!S$3) / $C1205,""),"")</f>
        <v/>
      </c>
      <c r="T1205" s="5" t="str">
        <f>IF($A1205&lt;&gt;"",IF(T$2&lt;&gt;"",INDEX('Instrument History'!$1:$1048576,CcyPerBase!$B1205,CcyPerBase!T$3) / $C1205,""),"")</f>
        <v/>
      </c>
      <c r="U1205" s="5" t="str">
        <f>IF($A1205&lt;&gt;"",IF(U$2&lt;&gt;"",INDEX('Instrument History'!$1:$1048576,CcyPerBase!$B1205,CcyPerBase!U$3) / $C1205,""),"")</f>
        <v/>
      </c>
      <c r="V1205" s="5" t="str">
        <f>IF($A1205&lt;&gt;"",IF(V$2&lt;&gt;"",INDEX('Instrument History'!$1:$1048576,CcyPerBase!$B1205,CcyPerBase!V$3) / $C1205,""),"")</f>
        <v/>
      </c>
      <c r="W1205" s="5" t="str">
        <f>IF($A1205&lt;&gt;"",IF(W$2&lt;&gt;"",INDEX('Instrument History'!$1:$1048576,CcyPerBase!$B1205,CcyPerBase!W$3) / $C1205,""),"")</f>
        <v/>
      </c>
      <c r="X1205" s="5" t="str">
        <f>IF($A1205&lt;&gt;"",IF(X$2&lt;&gt;"",INDEX('Instrument History'!$1:$1048576,CcyPerBase!$B1205,CcyPerBase!X$3) / $C1205,""),"")</f>
        <v/>
      </c>
    </row>
    <row r="1206" spans="1:24">
      <c r="A1206" s="12" t="str">
        <f>IF(A1205&lt;&gt;"",IF(A1205=$B$3,"",'Instrument History'!A1203),"")</f>
        <v/>
      </c>
      <c r="B1206" t="str">
        <f t="shared" si="19"/>
        <v/>
      </c>
      <c r="C1206" s="5" t="str">
        <f>IF(A1206&lt;&gt;"",INDEX('Instrument History'!$1:$1048576,CcyPerBase!B1206,CcyPerBase!$B$2),"")</f>
        <v/>
      </c>
      <c r="D1206" s="5" t="str">
        <f>IF($A1206&lt;&gt;"",INDEX('Instrument History'!$1:$1048576,CcyPerBase!$B1206,CcyPerBase!D$3) / $C1206,"")</f>
        <v/>
      </c>
      <c r="E1206" s="5" t="str">
        <f>IF($A1206&lt;&gt;"",IF(E$2&lt;&gt;"",INDEX('Instrument History'!$1:$1048576,CcyPerBase!$B1206,CcyPerBase!E$3) / $C1206,""),"")</f>
        <v/>
      </c>
      <c r="F1206" s="5" t="str">
        <f>IF($A1206&lt;&gt;"",IF(F$2&lt;&gt;"",INDEX('Instrument History'!$1:$1048576,CcyPerBase!$B1206,CcyPerBase!F$3) / $C1206,""),"")</f>
        <v/>
      </c>
      <c r="G1206" s="5" t="str">
        <f>IF($A1206&lt;&gt;"",IF(G$2&lt;&gt;"",INDEX('Instrument History'!$1:$1048576,CcyPerBase!$B1206,CcyPerBase!G$3) / $C1206,""),"")</f>
        <v/>
      </c>
      <c r="H1206" s="5" t="str">
        <f>IF($A1206&lt;&gt;"",IF(H$2&lt;&gt;"",INDEX('Instrument History'!$1:$1048576,CcyPerBase!$B1206,CcyPerBase!H$3) / $C1206,""),"")</f>
        <v/>
      </c>
      <c r="I1206" s="5" t="str">
        <f>IF($A1206&lt;&gt;"",IF(I$2&lt;&gt;"",INDEX('Instrument History'!$1:$1048576,CcyPerBase!$B1206,CcyPerBase!I$3) / $C1206,""),"")</f>
        <v/>
      </c>
      <c r="J1206" s="5" t="str">
        <f>IF($A1206&lt;&gt;"",IF(J$2&lt;&gt;"",INDEX('Instrument History'!$1:$1048576,CcyPerBase!$B1206,CcyPerBase!J$3) / $C1206,""),"")</f>
        <v/>
      </c>
      <c r="K1206" s="5" t="str">
        <f>IF($A1206&lt;&gt;"",IF(K$2&lt;&gt;"",INDEX('Instrument History'!$1:$1048576,CcyPerBase!$B1206,CcyPerBase!K$3) / $C1206,""),"")</f>
        <v/>
      </c>
      <c r="L1206" s="5" t="str">
        <f>IF($A1206&lt;&gt;"",IF(L$2&lt;&gt;"",INDEX('Instrument History'!$1:$1048576,CcyPerBase!$B1206,CcyPerBase!L$3) / $C1206,""),"")</f>
        <v/>
      </c>
      <c r="M1206" s="5" t="str">
        <f>IF($A1206&lt;&gt;"",IF(M$2&lt;&gt;"",INDEX('Instrument History'!$1:$1048576,CcyPerBase!$B1206,CcyPerBase!M$3) / $C1206,""),"")</f>
        <v/>
      </c>
      <c r="N1206" s="5" t="str">
        <f>IF($A1206&lt;&gt;"",IF(N$2&lt;&gt;"",INDEX('Instrument History'!$1:$1048576,CcyPerBase!$B1206,CcyPerBase!N$3) / $C1206,""),"")</f>
        <v/>
      </c>
      <c r="O1206" s="5" t="str">
        <f>IF($A1206&lt;&gt;"",IF(O$2&lt;&gt;"",INDEX('Instrument History'!$1:$1048576,CcyPerBase!$B1206,CcyPerBase!O$3) / $C1206,""),"")</f>
        <v/>
      </c>
      <c r="P1206" s="5" t="str">
        <f>IF($A1206&lt;&gt;"",IF(P$2&lt;&gt;"",INDEX('Instrument History'!$1:$1048576,CcyPerBase!$B1206,CcyPerBase!P$3) / $C1206,""),"")</f>
        <v/>
      </c>
      <c r="Q1206" s="5" t="str">
        <f>IF($A1206&lt;&gt;"",IF(Q$2&lt;&gt;"",INDEX('Instrument History'!$1:$1048576,CcyPerBase!$B1206,CcyPerBase!Q$3) / $C1206,""),"")</f>
        <v/>
      </c>
      <c r="R1206" s="5" t="str">
        <f>IF($A1206&lt;&gt;"",IF(R$2&lt;&gt;"",INDEX('Instrument History'!$1:$1048576,CcyPerBase!$B1206,CcyPerBase!R$3) / $C1206,""),"")</f>
        <v/>
      </c>
      <c r="S1206" s="5" t="str">
        <f>IF($A1206&lt;&gt;"",IF(S$2&lt;&gt;"",INDEX('Instrument History'!$1:$1048576,CcyPerBase!$B1206,CcyPerBase!S$3) / $C1206,""),"")</f>
        <v/>
      </c>
      <c r="T1206" s="5" t="str">
        <f>IF($A1206&lt;&gt;"",IF(T$2&lt;&gt;"",INDEX('Instrument History'!$1:$1048576,CcyPerBase!$B1206,CcyPerBase!T$3) / $C1206,""),"")</f>
        <v/>
      </c>
      <c r="U1206" s="5" t="str">
        <f>IF($A1206&lt;&gt;"",IF(U$2&lt;&gt;"",INDEX('Instrument History'!$1:$1048576,CcyPerBase!$B1206,CcyPerBase!U$3) / $C1206,""),"")</f>
        <v/>
      </c>
      <c r="V1206" s="5" t="str">
        <f>IF($A1206&lt;&gt;"",IF(V$2&lt;&gt;"",INDEX('Instrument History'!$1:$1048576,CcyPerBase!$B1206,CcyPerBase!V$3) / $C1206,""),"")</f>
        <v/>
      </c>
      <c r="W1206" s="5" t="str">
        <f>IF($A1206&lt;&gt;"",IF(W$2&lt;&gt;"",INDEX('Instrument History'!$1:$1048576,CcyPerBase!$B1206,CcyPerBase!W$3) / $C1206,""),"")</f>
        <v/>
      </c>
      <c r="X1206" s="5" t="str">
        <f>IF($A1206&lt;&gt;"",IF(X$2&lt;&gt;"",INDEX('Instrument History'!$1:$1048576,CcyPerBase!$B1206,CcyPerBase!X$3) / $C1206,""),"")</f>
        <v/>
      </c>
    </row>
    <row r="1207" spans="1:24">
      <c r="A1207" s="12" t="str">
        <f>IF(A1206&lt;&gt;"",IF(A1206=$B$3,"",'Instrument History'!A1204),"")</f>
        <v/>
      </c>
      <c r="B1207" t="str">
        <f t="shared" si="19"/>
        <v/>
      </c>
      <c r="C1207" s="5" t="str">
        <f>IF(A1207&lt;&gt;"",INDEX('Instrument History'!$1:$1048576,CcyPerBase!B1207,CcyPerBase!$B$2),"")</f>
        <v/>
      </c>
      <c r="D1207" s="5" t="str">
        <f>IF($A1207&lt;&gt;"",INDEX('Instrument History'!$1:$1048576,CcyPerBase!$B1207,CcyPerBase!D$3) / $C1207,"")</f>
        <v/>
      </c>
      <c r="E1207" s="5" t="str">
        <f>IF($A1207&lt;&gt;"",IF(E$2&lt;&gt;"",INDEX('Instrument History'!$1:$1048576,CcyPerBase!$B1207,CcyPerBase!E$3) / $C1207,""),"")</f>
        <v/>
      </c>
      <c r="F1207" s="5" t="str">
        <f>IF($A1207&lt;&gt;"",IF(F$2&lt;&gt;"",INDEX('Instrument History'!$1:$1048576,CcyPerBase!$B1207,CcyPerBase!F$3) / $C1207,""),"")</f>
        <v/>
      </c>
      <c r="G1207" s="5" t="str">
        <f>IF($A1207&lt;&gt;"",IF(G$2&lt;&gt;"",INDEX('Instrument History'!$1:$1048576,CcyPerBase!$B1207,CcyPerBase!G$3) / $C1207,""),"")</f>
        <v/>
      </c>
      <c r="H1207" s="5" t="str">
        <f>IF($A1207&lt;&gt;"",IF(H$2&lt;&gt;"",INDEX('Instrument History'!$1:$1048576,CcyPerBase!$B1207,CcyPerBase!H$3) / $C1207,""),"")</f>
        <v/>
      </c>
      <c r="I1207" s="5" t="str">
        <f>IF($A1207&lt;&gt;"",IF(I$2&lt;&gt;"",INDEX('Instrument History'!$1:$1048576,CcyPerBase!$B1207,CcyPerBase!I$3) / $C1207,""),"")</f>
        <v/>
      </c>
      <c r="J1207" s="5" t="str">
        <f>IF($A1207&lt;&gt;"",IF(J$2&lt;&gt;"",INDEX('Instrument History'!$1:$1048576,CcyPerBase!$B1207,CcyPerBase!J$3) / $C1207,""),"")</f>
        <v/>
      </c>
      <c r="K1207" s="5" t="str">
        <f>IF($A1207&lt;&gt;"",IF(K$2&lt;&gt;"",INDEX('Instrument History'!$1:$1048576,CcyPerBase!$B1207,CcyPerBase!K$3) / $C1207,""),"")</f>
        <v/>
      </c>
      <c r="L1207" s="5" t="str">
        <f>IF($A1207&lt;&gt;"",IF(L$2&lt;&gt;"",INDEX('Instrument History'!$1:$1048576,CcyPerBase!$B1207,CcyPerBase!L$3) / $C1207,""),"")</f>
        <v/>
      </c>
      <c r="M1207" s="5" t="str">
        <f>IF($A1207&lt;&gt;"",IF(M$2&lt;&gt;"",INDEX('Instrument History'!$1:$1048576,CcyPerBase!$B1207,CcyPerBase!M$3) / $C1207,""),"")</f>
        <v/>
      </c>
      <c r="N1207" s="5" t="str">
        <f>IF($A1207&lt;&gt;"",IF(N$2&lt;&gt;"",INDEX('Instrument History'!$1:$1048576,CcyPerBase!$B1207,CcyPerBase!N$3) / $C1207,""),"")</f>
        <v/>
      </c>
      <c r="O1207" s="5" t="str">
        <f>IF($A1207&lt;&gt;"",IF(O$2&lt;&gt;"",INDEX('Instrument History'!$1:$1048576,CcyPerBase!$B1207,CcyPerBase!O$3) / $C1207,""),"")</f>
        <v/>
      </c>
      <c r="P1207" s="5" t="str">
        <f>IF($A1207&lt;&gt;"",IF(P$2&lt;&gt;"",INDEX('Instrument History'!$1:$1048576,CcyPerBase!$B1207,CcyPerBase!P$3) / $C1207,""),"")</f>
        <v/>
      </c>
      <c r="Q1207" s="5" t="str">
        <f>IF($A1207&lt;&gt;"",IF(Q$2&lt;&gt;"",INDEX('Instrument History'!$1:$1048576,CcyPerBase!$B1207,CcyPerBase!Q$3) / $C1207,""),"")</f>
        <v/>
      </c>
      <c r="R1207" s="5" t="str">
        <f>IF($A1207&lt;&gt;"",IF(R$2&lt;&gt;"",INDEX('Instrument History'!$1:$1048576,CcyPerBase!$B1207,CcyPerBase!R$3) / $C1207,""),"")</f>
        <v/>
      </c>
      <c r="S1207" s="5" t="str">
        <f>IF($A1207&lt;&gt;"",IF(S$2&lt;&gt;"",INDEX('Instrument History'!$1:$1048576,CcyPerBase!$B1207,CcyPerBase!S$3) / $C1207,""),"")</f>
        <v/>
      </c>
      <c r="T1207" s="5" t="str">
        <f>IF($A1207&lt;&gt;"",IF(T$2&lt;&gt;"",INDEX('Instrument History'!$1:$1048576,CcyPerBase!$B1207,CcyPerBase!T$3) / $C1207,""),"")</f>
        <v/>
      </c>
      <c r="U1207" s="5" t="str">
        <f>IF($A1207&lt;&gt;"",IF(U$2&lt;&gt;"",INDEX('Instrument History'!$1:$1048576,CcyPerBase!$B1207,CcyPerBase!U$3) / $C1207,""),"")</f>
        <v/>
      </c>
      <c r="V1207" s="5" t="str">
        <f>IF($A1207&lt;&gt;"",IF(V$2&lt;&gt;"",INDEX('Instrument History'!$1:$1048576,CcyPerBase!$B1207,CcyPerBase!V$3) / $C1207,""),"")</f>
        <v/>
      </c>
      <c r="W1207" s="5" t="str">
        <f>IF($A1207&lt;&gt;"",IF(W$2&lt;&gt;"",INDEX('Instrument History'!$1:$1048576,CcyPerBase!$B1207,CcyPerBase!W$3) / $C1207,""),"")</f>
        <v/>
      </c>
      <c r="X1207" s="5" t="str">
        <f>IF($A1207&lt;&gt;"",IF(X$2&lt;&gt;"",INDEX('Instrument History'!$1:$1048576,CcyPerBase!$B1207,CcyPerBase!X$3) / $C1207,""),"")</f>
        <v/>
      </c>
    </row>
    <row r="1208" spans="1:24">
      <c r="A1208" s="12" t="str">
        <f>IF(A1207&lt;&gt;"",IF(A1207=$B$3,"",'Instrument History'!A1205),"")</f>
        <v/>
      </c>
      <c r="B1208" t="str">
        <f t="shared" si="19"/>
        <v/>
      </c>
      <c r="C1208" s="5" t="str">
        <f>IF(A1208&lt;&gt;"",INDEX('Instrument History'!$1:$1048576,CcyPerBase!B1208,CcyPerBase!$B$2),"")</f>
        <v/>
      </c>
      <c r="D1208" s="5" t="str">
        <f>IF($A1208&lt;&gt;"",INDEX('Instrument History'!$1:$1048576,CcyPerBase!$B1208,CcyPerBase!D$3) / $C1208,"")</f>
        <v/>
      </c>
      <c r="E1208" s="5" t="str">
        <f>IF($A1208&lt;&gt;"",IF(E$2&lt;&gt;"",INDEX('Instrument History'!$1:$1048576,CcyPerBase!$B1208,CcyPerBase!E$3) / $C1208,""),"")</f>
        <v/>
      </c>
      <c r="F1208" s="5" t="str">
        <f>IF($A1208&lt;&gt;"",IF(F$2&lt;&gt;"",INDEX('Instrument History'!$1:$1048576,CcyPerBase!$B1208,CcyPerBase!F$3) / $C1208,""),"")</f>
        <v/>
      </c>
      <c r="G1208" s="5" t="str">
        <f>IF($A1208&lt;&gt;"",IF(G$2&lt;&gt;"",INDEX('Instrument History'!$1:$1048576,CcyPerBase!$B1208,CcyPerBase!G$3) / $C1208,""),"")</f>
        <v/>
      </c>
      <c r="H1208" s="5" t="str">
        <f>IF($A1208&lt;&gt;"",IF(H$2&lt;&gt;"",INDEX('Instrument History'!$1:$1048576,CcyPerBase!$B1208,CcyPerBase!H$3) / $C1208,""),"")</f>
        <v/>
      </c>
      <c r="I1208" s="5" t="str">
        <f>IF($A1208&lt;&gt;"",IF(I$2&lt;&gt;"",INDEX('Instrument History'!$1:$1048576,CcyPerBase!$B1208,CcyPerBase!I$3) / $C1208,""),"")</f>
        <v/>
      </c>
      <c r="J1208" s="5" t="str">
        <f>IF($A1208&lt;&gt;"",IF(J$2&lt;&gt;"",INDEX('Instrument History'!$1:$1048576,CcyPerBase!$B1208,CcyPerBase!J$3) / $C1208,""),"")</f>
        <v/>
      </c>
      <c r="K1208" s="5" t="str">
        <f>IF($A1208&lt;&gt;"",IF(K$2&lt;&gt;"",INDEX('Instrument History'!$1:$1048576,CcyPerBase!$B1208,CcyPerBase!K$3) / $C1208,""),"")</f>
        <v/>
      </c>
      <c r="L1208" s="5" t="str">
        <f>IF($A1208&lt;&gt;"",IF(L$2&lt;&gt;"",INDEX('Instrument History'!$1:$1048576,CcyPerBase!$B1208,CcyPerBase!L$3) / $C1208,""),"")</f>
        <v/>
      </c>
      <c r="M1208" s="5" t="str">
        <f>IF($A1208&lt;&gt;"",IF(M$2&lt;&gt;"",INDEX('Instrument History'!$1:$1048576,CcyPerBase!$B1208,CcyPerBase!M$3) / $C1208,""),"")</f>
        <v/>
      </c>
      <c r="N1208" s="5" t="str">
        <f>IF($A1208&lt;&gt;"",IF(N$2&lt;&gt;"",INDEX('Instrument History'!$1:$1048576,CcyPerBase!$B1208,CcyPerBase!N$3) / $C1208,""),"")</f>
        <v/>
      </c>
      <c r="O1208" s="5" t="str">
        <f>IF($A1208&lt;&gt;"",IF(O$2&lt;&gt;"",INDEX('Instrument History'!$1:$1048576,CcyPerBase!$B1208,CcyPerBase!O$3) / $C1208,""),"")</f>
        <v/>
      </c>
      <c r="P1208" s="5" t="str">
        <f>IF($A1208&lt;&gt;"",IF(P$2&lt;&gt;"",INDEX('Instrument History'!$1:$1048576,CcyPerBase!$B1208,CcyPerBase!P$3) / $C1208,""),"")</f>
        <v/>
      </c>
      <c r="Q1208" s="5" t="str">
        <f>IF($A1208&lt;&gt;"",IF(Q$2&lt;&gt;"",INDEX('Instrument History'!$1:$1048576,CcyPerBase!$B1208,CcyPerBase!Q$3) / $C1208,""),"")</f>
        <v/>
      </c>
      <c r="R1208" s="5" t="str">
        <f>IF($A1208&lt;&gt;"",IF(R$2&lt;&gt;"",INDEX('Instrument History'!$1:$1048576,CcyPerBase!$B1208,CcyPerBase!R$3) / $C1208,""),"")</f>
        <v/>
      </c>
      <c r="S1208" s="5" t="str">
        <f>IF($A1208&lt;&gt;"",IF(S$2&lt;&gt;"",INDEX('Instrument History'!$1:$1048576,CcyPerBase!$B1208,CcyPerBase!S$3) / $C1208,""),"")</f>
        <v/>
      </c>
      <c r="T1208" s="5" t="str">
        <f>IF($A1208&lt;&gt;"",IF(T$2&lt;&gt;"",INDEX('Instrument History'!$1:$1048576,CcyPerBase!$B1208,CcyPerBase!T$3) / $C1208,""),"")</f>
        <v/>
      </c>
      <c r="U1208" s="5" t="str">
        <f>IF($A1208&lt;&gt;"",IF(U$2&lt;&gt;"",INDEX('Instrument History'!$1:$1048576,CcyPerBase!$B1208,CcyPerBase!U$3) / $C1208,""),"")</f>
        <v/>
      </c>
      <c r="V1208" s="5" t="str">
        <f>IF($A1208&lt;&gt;"",IF(V$2&lt;&gt;"",INDEX('Instrument History'!$1:$1048576,CcyPerBase!$B1208,CcyPerBase!V$3) / $C1208,""),"")</f>
        <v/>
      </c>
      <c r="W1208" s="5" t="str">
        <f>IF($A1208&lt;&gt;"",IF(W$2&lt;&gt;"",INDEX('Instrument History'!$1:$1048576,CcyPerBase!$B1208,CcyPerBase!W$3) / $C1208,""),"")</f>
        <v/>
      </c>
      <c r="X1208" s="5" t="str">
        <f>IF($A1208&lt;&gt;"",IF(X$2&lt;&gt;"",INDEX('Instrument History'!$1:$1048576,CcyPerBase!$B1208,CcyPerBase!X$3) / $C1208,""),"")</f>
        <v/>
      </c>
    </row>
    <row r="1209" spans="1:24">
      <c r="A1209" s="12" t="str">
        <f>IF(A1208&lt;&gt;"",IF(A1208=$B$3,"",'Instrument History'!A1206),"")</f>
        <v/>
      </c>
      <c r="B1209" t="str">
        <f t="shared" si="19"/>
        <v/>
      </c>
      <c r="C1209" s="5" t="str">
        <f>IF(A1209&lt;&gt;"",INDEX('Instrument History'!$1:$1048576,CcyPerBase!B1209,CcyPerBase!$B$2),"")</f>
        <v/>
      </c>
      <c r="D1209" s="5" t="str">
        <f>IF($A1209&lt;&gt;"",INDEX('Instrument History'!$1:$1048576,CcyPerBase!$B1209,CcyPerBase!D$3) / $C1209,"")</f>
        <v/>
      </c>
      <c r="E1209" s="5" t="str">
        <f>IF($A1209&lt;&gt;"",IF(E$2&lt;&gt;"",INDEX('Instrument History'!$1:$1048576,CcyPerBase!$B1209,CcyPerBase!E$3) / $C1209,""),"")</f>
        <v/>
      </c>
      <c r="F1209" s="5" t="str">
        <f>IF($A1209&lt;&gt;"",IF(F$2&lt;&gt;"",INDEX('Instrument History'!$1:$1048576,CcyPerBase!$B1209,CcyPerBase!F$3) / $C1209,""),"")</f>
        <v/>
      </c>
      <c r="G1209" s="5" t="str">
        <f>IF($A1209&lt;&gt;"",IF(G$2&lt;&gt;"",INDEX('Instrument History'!$1:$1048576,CcyPerBase!$B1209,CcyPerBase!G$3) / $C1209,""),"")</f>
        <v/>
      </c>
      <c r="H1209" s="5" t="str">
        <f>IF($A1209&lt;&gt;"",IF(H$2&lt;&gt;"",INDEX('Instrument History'!$1:$1048576,CcyPerBase!$B1209,CcyPerBase!H$3) / $C1209,""),"")</f>
        <v/>
      </c>
      <c r="I1209" s="5" t="str">
        <f>IF($A1209&lt;&gt;"",IF(I$2&lt;&gt;"",INDEX('Instrument History'!$1:$1048576,CcyPerBase!$B1209,CcyPerBase!I$3) / $C1209,""),"")</f>
        <v/>
      </c>
      <c r="J1209" s="5" t="str">
        <f>IF($A1209&lt;&gt;"",IF(J$2&lt;&gt;"",INDEX('Instrument History'!$1:$1048576,CcyPerBase!$B1209,CcyPerBase!J$3) / $C1209,""),"")</f>
        <v/>
      </c>
      <c r="K1209" s="5" t="str">
        <f>IF($A1209&lt;&gt;"",IF(K$2&lt;&gt;"",INDEX('Instrument History'!$1:$1048576,CcyPerBase!$B1209,CcyPerBase!K$3) / $C1209,""),"")</f>
        <v/>
      </c>
      <c r="L1209" s="5" t="str">
        <f>IF($A1209&lt;&gt;"",IF(L$2&lt;&gt;"",INDEX('Instrument History'!$1:$1048576,CcyPerBase!$B1209,CcyPerBase!L$3) / $C1209,""),"")</f>
        <v/>
      </c>
      <c r="M1209" s="5" t="str">
        <f>IF($A1209&lt;&gt;"",IF(M$2&lt;&gt;"",INDEX('Instrument History'!$1:$1048576,CcyPerBase!$B1209,CcyPerBase!M$3) / $C1209,""),"")</f>
        <v/>
      </c>
      <c r="N1209" s="5" t="str">
        <f>IF($A1209&lt;&gt;"",IF(N$2&lt;&gt;"",INDEX('Instrument History'!$1:$1048576,CcyPerBase!$B1209,CcyPerBase!N$3) / $C1209,""),"")</f>
        <v/>
      </c>
      <c r="O1209" s="5" t="str">
        <f>IF($A1209&lt;&gt;"",IF(O$2&lt;&gt;"",INDEX('Instrument History'!$1:$1048576,CcyPerBase!$B1209,CcyPerBase!O$3) / $C1209,""),"")</f>
        <v/>
      </c>
      <c r="P1209" s="5" t="str">
        <f>IF($A1209&lt;&gt;"",IF(P$2&lt;&gt;"",INDEX('Instrument History'!$1:$1048576,CcyPerBase!$B1209,CcyPerBase!P$3) / $C1209,""),"")</f>
        <v/>
      </c>
      <c r="Q1209" s="5" t="str">
        <f>IF($A1209&lt;&gt;"",IF(Q$2&lt;&gt;"",INDEX('Instrument History'!$1:$1048576,CcyPerBase!$B1209,CcyPerBase!Q$3) / $C1209,""),"")</f>
        <v/>
      </c>
      <c r="R1209" s="5" t="str">
        <f>IF($A1209&lt;&gt;"",IF(R$2&lt;&gt;"",INDEX('Instrument History'!$1:$1048576,CcyPerBase!$B1209,CcyPerBase!R$3) / $C1209,""),"")</f>
        <v/>
      </c>
      <c r="S1209" s="5" t="str">
        <f>IF($A1209&lt;&gt;"",IF(S$2&lt;&gt;"",INDEX('Instrument History'!$1:$1048576,CcyPerBase!$B1209,CcyPerBase!S$3) / $C1209,""),"")</f>
        <v/>
      </c>
      <c r="T1209" s="5" t="str">
        <f>IF($A1209&lt;&gt;"",IF(T$2&lt;&gt;"",INDEX('Instrument History'!$1:$1048576,CcyPerBase!$B1209,CcyPerBase!T$3) / $C1209,""),"")</f>
        <v/>
      </c>
      <c r="U1209" s="5" t="str">
        <f>IF($A1209&lt;&gt;"",IF(U$2&lt;&gt;"",INDEX('Instrument History'!$1:$1048576,CcyPerBase!$B1209,CcyPerBase!U$3) / $C1209,""),"")</f>
        <v/>
      </c>
      <c r="V1209" s="5" t="str">
        <f>IF($A1209&lt;&gt;"",IF(V$2&lt;&gt;"",INDEX('Instrument History'!$1:$1048576,CcyPerBase!$B1209,CcyPerBase!V$3) / $C1209,""),"")</f>
        <v/>
      </c>
      <c r="W1209" s="5" t="str">
        <f>IF($A1209&lt;&gt;"",IF(W$2&lt;&gt;"",INDEX('Instrument History'!$1:$1048576,CcyPerBase!$B1209,CcyPerBase!W$3) / $C1209,""),"")</f>
        <v/>
      </c>
      <c r="X1209" s="5" t="str">
        <f>IF($A1209&lt;&gt;"",IF(X$2&lt;&gt;"",INDEX('Instrument History'!$1:$1048576,CcyPerBase!$B1209,CcyPerBase!X$3) / $C1209,""),"")</f>
        <v/>
      </c>
    </row>
    <row r="1210" spans="1:24">
      <c r="A1210" s="12" t="str">
        <f>IF(A1209&lt;&gt;"",IF(A1209=$B$3,"",'Instrument History'!A1207),"")</f>
        <v/>
      </c>
      <c r="B1210" t="str">
        <f t="shared" si="19"/>
        <v/>
      </c>
      <c r="C1210" s="5" t="str">
        <f>IF(A1210&lt;&gt;"",INDEX('Instrument History'!$1:$1048576,CcyPerBase!B1210,CcyPerBase!$B$2),"")</f>
        <v/>
      </c>
      <c r="D1210" s="5" t="str">
        <f>IF($A1210&lt;&gt;"",INDEX('Instrument History'!$1:$1048576,CcyPerBase!$B1210,CcyPerBase!D$3) / $C1210,"")</f>
        <v/>
      </c>
      <c r="E1210" s="5" t="str">
        <f>IF($A1210&lt;&gt;"",IF(E$2&lt;&gt;"",INDEX('Instrument History'!$1:$1048576,CcyPerBase!$B1210,CcyPerBase!E$3) / $C1210,""),"")</f>
        <v/>
      </c>
      <c r="F1210" s="5" t="str">
        <f>IF($A1210&lt;&gt;"",IF(F$2&lt;&gt;"",INDEX('Instrument History'!$1:$1048576,CcyPerBase!$B1210,CcyPerBase!F$3) / $C1210,""),"")</f>
        <v/>
      </c>
      <c r="G1210" s="5" t="str">
        <f>IF($A1210&lt;&gt;"",IF(G$2&lt;&gt;"",INDEX('Instrument History'!$1:$1048576,CcyPerBase!$B1210,CcyPerBase!G$3) / $C1210,""),"")</f>
        <v/>
      </c>
      <c r="H1210" s="5" t="str">
        <f>IF($A1210&lt;&gt;"",IF(H$2&lt;&gt;"",INDEX('Instrument History'!$1:$1048576,CcyPerBase!$B1210,CcyPerBase!H$3) / $C1210,""),"")</f>
        <v/>
      </c>
      <c r="I1210" s="5" t="str">
        <f>IF($A1210&lt;&gt;"",IF(I$2&lt;&gt;"",INDEX('Instrument History'!$1:$1048576,CcyPerBase!$B1210,CcyPerBase!I$3) / $C1210,""),"")</f>
        <v/>
      </c>
      <c r="J1210" s="5" t="str">
        <f>IF($A1210&lt;&gt;"",IF(J$2&lt;&gt;"",INDEX('Instrument History'!$1:$1048576,CcyPerBase!$B1210,CcyPerBase!J$3) / $C1210,""),"")</f>
        <v/>
      </c>
      <c r="K1210" s="5" t="str">
        <f>IF($A1210&lt;&gt;"",IF(K$2&lt;&gt;"",INDEX('Instrument History'!$1:$1048576,CcyPerBase!$B1210,CcyPerBase!K$3) / $C1210,""),"")</f>
        <v/>
      </c>
      <c r="L1210" s="5" t="str">
        <f>IF($A1210&lt;&gt;"",IF(L$2&lt;&gt;"",INDEX('Instrument History'!$1:$1048576,CcyPerBase!$B1210,CcyPerBase!L$3) / $C1210,""),"")</f>
        <v/>
      </c>
      <c r="M1210" s="5" t="str">
        <f>IF($A1210&lt;&gt;"",IF(M$2&lt;&gt;"",INDEX('Instrument History'!$1:$1048576,CcyPerBase!$B1210,CcyPerBase!M$3) / $C1210,""),"")</f>
        <v/>
      </c>
      <c r="N1210" s="5" t="str">
        <f>IF($A1210&lt;&gt;"",IF(N$2&lt;&gt;"",INDEX('Instrument History'!$1:$1048576,CcyPerBase!$B1210,CcyPerBase!N$3) / $C1210,""),"")</f>
        <v/>
      </c>
      <c r="O1210" s="5" t="str">
        <f>IF($A1210&lt;&gt;"",IF(O$2&lt;&gt;"",INDEX('Instrument History'!$1:$1048576,CcyPerBase!$B1210,CcyPerBase!O$3) / $C1210,""),"")</f>
        <v/>
      </c>
      <c r="P1210" s="5" t="str">
        <f>IF($A1210&lt;&gt;"",IF(P$2&lt;&gt;"",INDEX('Instrument History'!$1:$1048576,CcyPerBase!$B1210,CcyPerBase!P$3) / $C1210,""),"")</f>
        <v/>
      </c>
      <c r="Q1210" s="5" t="str">
        <f>IF($A1210&lt;&gt;"",IF(Q$2&lt;&gt;"",INDEX('Instrument History'!$1:$1048576,CcyPerBase!$B1210,CcyPerBase!Q$3) / $C1210,""),"")</f>
        <v/>
      </c>
      <c r="R1210" s="5" t="str">
        <f>IF($A1210&lt;&gt;"",IF(R$2&lt;&gt;"",INDEX('Instrument History'!$1:$1048576,CcyPerBase!$B1210,CcyPerBase!R$3) / $C1210,""),"")</f>
        <v/>
      </c>
      <c r="S1210" s="5" t="str">
        <f>IF($A1210&lt;&gt;"",IF(S$2&lt;&gt;"",INDEX('Instrument History'!$1:$1048576,CcyPerBase!$B1210,CcyPerBase!S$3) / $C1210,""),"")</f>
        <v/>
      </c>
      <c r="T1210" s="5" t="str">
        <f>IF($A1210&lt;&gt;"",IF(T$2&lt;&gt;"",INDEX('Instrument History'!$1:$1048576,CcyPerBase!$B1210,CcyPerBase!T$3) / $C1210,""),"")</f>
        <v/>
      </c>
      <c r="U1210" s="5" t="str">
        <f>IF($A1210&lt;&gt;"",IF(U$2&lt;&gt;"",INDEX('Instrument History'!$1:$1048576,CcyPerBase!$B1210,CcyPerBase!U$3) / $C1210,""),"")</f>
        <v/>
      </c>
      <c r="V1210" s="5" t="str">
        <f>IF($A1210&lt;&gt;"",IF(V$2&lt;&gt;"",INDEX('Instrument History'!$1:$1048576,CcyPerBase!$B1210,CcyPerBase!V$3) / $C1210,""),"")</f>
        <v/>
      </c>
      <c r="W1210" s="5" t="str">
        <f>IF($A1210&lt;&gt;"",IF(W$2&lt;&gt;"",INDEX('Instrument History'!$1:$1048576,CcyPerBase!$B1210,CcyPerBase!W$3) / $C1210,""),"")</f>
        <v/>
      </c>
      <c r="X1210" s="5" t="str">
        <f>IF($A1210&lt;&gt;"",IF(X$2&lt;&gt;"",INDEX('Instrument History'!$1:$1048576,CcyPerBase!$B1210,CcyPerBase!X$3) / $C1210,""),"")</f>
        <v/>
      </c>
    </row>
    <row r="1211" spans="1:24">
      <c r="A1211" s="12" t="str">
        <f>IF(A1210&lt;&gt;"",IF(A1210=$B$3,"",'Instrument History'!A1208),"")</f>
        <v/>
      </c>
      <c r="B1211" t="str">
        <f t="shared" si="19"/>
        <v/>
      </c>
      <c r="C1211" s="5" t="str">
        <f>IF(A1211&lt;&gt;"",INDEX('Instrument History'!$1:$1048576,CcyPerBase!B1211,CcyPerBase!$B$2),"")</f>
        <v/>
      </c>
      <c r="D1211" s="5" t="str">
        <f>IF($A1211&lt;&gt;"",INDEX('Instrument History'!$1:$1048576,CcyPerBase!$B1211,CcyPerBase!D$3) / $C1211,"")</f>
        <v/>
      </c>
      <c r="E1211" s="5" t="str">
        <f>IF($A1211&lt;&gt;"",IF(E$2&lt;&gt;"",INDEX('Instrument History'!$1:$1048576,CcyPerBase!$B1211,CcyPerBase!E$3) / $C1211,""),"")</f>
        <v/>
      </c>
      <c r="F1211" s="5" t="str">
        <f>IF($A1211&lt;&gt;"",IF(F$2&lt;&gt;"",INDEX('Instrument History'!$1:$1048576,CcyPerBase!$B1211,CcyPerBase!F$3) / $C1211,""),"")</f>
        <v/>
      </c>
      <c r="G1211" s="5" t="str">
        <f>IF($A1211&lt;&gt;"",IF(G$2&lt;&gt;"",INDEX('Instrument History'!$1:$1048576,CcyPerBase!$B1211,CcyPerBase!G$3) / $C1211,""),"")</f>
        <v/>
      </c>
      <c r="H1211" s="5" t="str">
        <f>IF($A1211&lt;&gt;"",IF(H$2&lt;&gt;"",INDEX('Instrument History'!$1:$1048576,CcyPerBase!$B1211,CcyPerBase!H$3) / $C1211,""),"")</f>
        <v/>
      </c>
      <c r="I1211" s="5" t="str">
        <f>IF($A1211&lt;&gt;"",IF(I$2&lt;&gt;"",INDEX('Instrument History'!$1:$1048576,CcyPerBase!$B1211,CcyPerBase!I$3) / $C1211,""),"")</f>
        <v/>
      </c>
      <c r="J1211" s="5" t="str">
        <f>IF($A1211&lt;&gt;"",IF(J$2&lt;&gt;"",INDEX('Instrument History'!$1:$1048576,CcyPerBase!$B1211,CcyPerBase!J$3) / $C1211,""),"")</f>
        <v/>
      </c>
      <c r="K1211" s="5" t="str">
        <f>IF($A1211&lt;&gt;"",IF(K$2&lt;&gt;"",INDEX('Instrument History'!$1:$1048576,CcyPerBase!$B1211,CcyPerBase!K$3) / $C1211,""),"")</f>
        <v/>
      </c>
      <c r="L1211" s="5" t="str">
        <f>IF($A1211&lt;&gt;"",IF(L$2&lt;&gt;"",INDEX('Instrument History'!$1:$1048576,CcyPerBase!$B1211,CcyPerBase!L$3) / $C1211,""),"")</f>
        <v/>
      </c>
      <c r="M1211" s="5" t="str">
        <f>IF($A1211&lt;&gt;"",IF(M$2&lt;&gt;"",INDEX('Instrument History'!$1:$1048576,CcyPerBase!$B1211,CcyPerBase!M$3) / $C1211,""),"")</f>
        <v/>
      </c>
      <c r="N1211" s="5" t="str">
        <f>IF($A1211&lt;&gt;"",IF(N$2&lt;&gt;"",INDEX('Instrument History'!$1:$1048576,CcyPerBase!$B1211,CcyPerBase!N$3) / $C1211,""),"")</f>
        <v/>
      </c>
      <c r="O1211" s="5" t="str">
        <f>IF($A1211&lt;&gt;"",IF(O$2&lt;&gt;"",INDEX('Instrument History'!$1:$1048576,CcyPerBase!$B1211,CcyPerBase!O$3) / $C1211,""),"")</f>
        <v/>
      </c>
      <c r="P1211" s="5" t="str">
        <f>IF($A1211&lt;&gt;"",IF(P$2&lt;&gt;"",INDEX('Instrument History'!$1:$1048576,CcyPerBase!$B1211,CcyPerBase!P$3) / $C1211,""),"")</f>
        <v/>
      </c>
      <c r="Q1211" s="5" t="str">
        <f>IF($A1211&lt;&gt;"",IF(Q$2&lt;&gt;"",INDEX('Instrument History'!$1:$1048576,CcyPerBase!$B1211,CcyPerBase!Q$3) / $C1211,""),"")</f>
        <v/>
      </c>
      <c r="R1211" s="5" t="str">
        <f>IF($A1211&lt;&gt;"",IF(R$2&lt;&gt;"",INDEX('Instrument History'!$1:$1048576,CcyPerBase!$B1211,CcyPerBase!R$3) / $C1211,""),"")</f>
        <v/>
      </c>
      <c r="S1211" s="5" t="str">
        <f>IF($A1211&lt;&gt;"",IF(S$2&lt;&gt;"",INDEX('Instrument History'!$1:$1048576,CcyPerBase!$B1211,CcyPerBase!S$3) / $C1211,""),"")</f>
        <v/>
      </c>
      <c r="T1211" s="5" t="str">
        <f>IF($A1211&lt;&gt;"",IF(T$2&lt;&gt;"",INDEX('Instrument History'!$1:$1048576,CcyPerBase!$B1211,CcyPerBase!T$3) / $C1211,""),"")</f>
        <v/>
      </c>
      <c r="U1211" s="5" t="str">
        <f>IF($A1211&lt;&gt;"",IF(U$2&lt;&gt;"",INDEX('Instrument History'!$1:$1048576,CcyPerBase!$B1211,CcyPerBase!U$3) / $C1211,""),"")</f>
        <v/>
      </c>
      <c r="V1211" s="5" t="str">
        <f>IF($A1211&lt;&gt;"",IF(V$2&lt;&gt;"",INDEX('Instrument History'!$1:$1048576,CcyPerBase!$B1211,CcyPerBase!V$3) / $C1211,""),"")</f>
        <v/>
      </c>
      <c r="W1211" s="5" t="str">
        <f>IF($A1211&lt;&gt;"",IF(W$2&lt;&gt;"",INDEX('Instrument History'!$1:$1048576,CcyPerBase!$B1211,CcyPerBase!W$3) / $C1211,""),"")</f>
        <v/>
      </c>
      <c r="X1211" s="5" t="str">
        <f>IF($A1211&lt;&gt;"",IF(X$2&lt;&gt;"",INDEX('Instrument History'!$1:$1048576,CcyPerBase!$B1211,CcyPerBase!X$3) / $C1211,""),"")</f>
        <v/>
      </c>
    </row>
    <row r="1212" spans="1:24">
      <c r="A1212" s="12" t="str">
        <f>IF(A1211&lt;&gt;"",IF(A1211=$B$3,"",'Instrument History'!A1209),"")</f>
        <v/>
      </c>
      <c r="B1212" t="str">
        <f t="shared" si="19"/>
        <v/>
      </c>
      <c r="C1212" s="5" t="str">
        <f>IF(A1212&lt;&gt;"",INDEX('Instrument History'!$1:$1048576,CcyPerBase!B1212,CcyPerBase!$B$2),"")</f>
        <v/>
      </c>
      <c r="D1212" s="5" t="str">
        <f>IF($A1212&lt;&gt;"",INDEX('Instrument History'!$1:$1048576,CcyPerBase!$B1212,CcyPerBase!D$3) / $C1212,"")</f>
        <v/>
      </c>
      <c r="E1212" s="5" t="str">
        <f>IF($A1212&lt;&gt;"",IF(E$2&lt;&gt;"",INDEX('Instrument History'!$1:$1048576,CcyPerBase!$B1212,CcyPerBase!E$3) / $C1212,""),"")</f>
        <v/>
      </c>
      <c r="F1212" s="5" t="str">
        <f>IF($A1212&lt;&gt;"",IF(F$2&lt;&gt;"",INDEX('Instrument History'!$1:$1048576,CcyPerBase!$B1212,CcyPerBase!F$3) / $C1212,""),"")</f>
        <v/>
      </c>
      <c r="G1212" s="5" t="str">
        <f>IF($A1212&lt;&gt;"",IF(G$2&lt;&gt;"",INDEX('Instrument History'!$1:$1048576,CcyPerBase!$B1212,CcyPerBase!G$3) / $C1212,""),"")</f>
        <v/>
      </c>
      <c r="H1212" s="5" t="str">
        <f>IF($A1212&lt;&gt;"",IF(H$2&lt;&gt;"",INDEX('Instrument History'!$1:$1048576,CcyPerBase!$B1212,CcyPerBase!H$3) / $C1212,""),"")</f>
        <v/>
      </c>
      <c r="I1212" s="5" t="str">
        <f>IF($A1212&lt;&gt;"",IF(I$2&lt;&gt;"",INDEX('Instrument History'!$1:$1048576,CcyPerBase!$B1212,CcyPerBase!I$3) / $C1212,""),"")</f>
        <v/>
      </c>
      <c r="J1212" s="5" t="str">
        <f>IF($A1212&lt;&gt;"",IF(J$2&lt;&gt;"",INDEX('Instrument History'!$1:$1048576,CcyPerBase!$B1212,CcyPerBase!J$3) / $C1212,""),"")</f>
        <v/>
      </c>
      <c r="K1212" s="5" t="str">
        <f>IF($A1212&lt;&gt;"",IF(K$2&lt;&gt;"",INDEX('Instrument History'!$1:$1048576,CcyPerBase!$B1212,CcyPerBase!K$3) / $C1212,""),"")</f>
        <v/>
      </c>
      <c r="L1212" s="5" t="str">
        <f>IF($A1212&lt;&gt;"",IF(L$2&lt;&gt;"",INDEX('Instrument History'!$1:$1048576,CcyPerBase!$B1212,CcyPerBase!L$3) / $C1212,""),"")</f>
        <v/>
      </c>
      <c r="M1212" s="5" t="str">
        <f>IF($A1212&lt;&gt;"",IF(M$2&lt;&gt;"",INDEX('Instrument History'!$1:$1048576,CcyPerBase!$B1212,CcyPerBase!M$3) / $C1212,""),"")</f>
        <v/>
      </c>
      <c r="N1212" s="5" t="str">
        <f>IF($A1212&lt;&gt;"",IF(N$2&lt;&gt;"",INDEX('Instrument History'!$1:$1048576,CcyPerBase!$B1212,CcyPerBase!N$3) / $C1212,""),"")</f>
        <v/>
      </c>
      <c r="O1212" s="5" t="str">
        <f>IF($A1212&lt;&gt;"",IF(O$2&lt;&gt;"",INDEX('Instrument History'!$1:$1048576,CcyPerBase!$B1212,CcyPerBase!O$3) / $C1212,""),"")</f>
        <v/>
      </c>
      <c r="P1212" s="5" t="str">
        <f>IF($A1212&lt;&gt;"",IF(P$2&lt;&gt;"",INDEX('Instrument History'!$1:$1048576,CcyPerBase!$B1212,CcyPerBase!P$3) / $C1212,""),"")</f>
        <v/>
      </c>
      <c r="Q1212" s="5" t="str">
        <f>IF($A1212&lt;&gt;"",IF(Q$2&lt;&gt;"",INDEX('Instrument History'!$1:$1048576,CcyPerBase!$B1212,CcyPerBase!Q$3) / $C1212,""),"")</f>
        <v/>
      </c>
      <c r="R1212" s="5" t="str">
        <f>IF($A1212&lt;&gt;"",IF(R$2&lt;&gt;"",INDEX('Instrument History'!$1:$1048576,CcyPerBase!$B1212,CcyPerBase!R$3) / $C1212,""),"")</f>
        <v/>
      </c>
      <c r="S1212" s="5" t="str">
        <f>IF($A1212&lt;&gt;"",IF(S$2&lt;&gt;"",INDEX('Instrument History'!$1:$1048576,CcyPerBase!$B1212,CcyPerBase!S$3) / $C1212,""),"")</f>
        <v/>
      </c>
      <c r="T1212" s="5" t="str">
        <f>IF($A1212&lt;&gt;"",IF(T$2&lt;&gt;"",INDEX('Instrument History'!$1:$1048576,CcyPerBase!$B1212,CcyPerBase!T$3) / $C1212,""),"")</f>
        <v/>
      </c>
      <c r="U1212" s="5" t="str">
        <f>IF($A1212&lt;&gt;"",IF(U$2&lt;&gt;"",INDEX('Instrument History'!$1:$1048576,CcyPerBase!$B1212,CcyPerBase!U$3) / $C1212,""),"")</f>
        <v/>
      </c>
      <c r="V1212" s="5" t="str">
        <f>IF($A1212&lt;&gt;"",IF(V$2&lt;&gt;"",INDEX('Instrument History'!$1:$1048576,CcyPerBase!$B1212,CcyPerBase!V$3) / $C1212,""),"")</f>
        <v/>
      </c>
      <c r="W1212" s="5" t="str">
        <f>IF($A1212&lt;&gt;"",IF(W$2&lt;&gt;"",INDEX('Instrument History'!$1:$1048576,CcyPerBase!$B1212,CcyPerBase!W$3) / $C1212,""),"")</f>
        <v/>
      </c>
      <c r="X1212" s="5" t="str">
        <f>IF($A1212&lt;&gt;"",IF(X$2&lt;&gt;"",INDEX('Instrument History'!$1:$1048576,CcyPerBase!$B1212,CcyPerBase!X$3) / $C1212,""),"")</f>
        <v/>
      </c>
    </row>
    <row r="1213" spans="1:24">
      <c r="A1213" s="12" t="str">
        <f>IF(A1212&lt;&gt;"",IF(A1212=$B$3,"",'Instrument History'!A1210),"")</f>
        <v/>
      </c>
      <c r="B1213" t="str">
        <f t="shared" si="19"/>
        <v/>
      </c>
      <c r="C1213" s="5" t="str">
        <f>IF(A1213&lt;&gt;"",INDEX('Instrument History'!$1:$1048576,CcyPerBase!B1213,CcyPerBase!$B$2),"")</f>
        <v/>
      </c>
      <c r="D1213" s="5" t="str">
        <f>IF($A1213&lt;&gt;"",INDEX('Instrument History'!$1:$1048576,CcyPerBase!$B1213,CcyPerBase!D$3) / $C1213,"")</f>
        <v/>
      </c>
      <c r="E1213" s="5" t="str">
        <f>IF($A1213&lt;&gt;"",IF(E$2&lt;&gt;"",INDEX('Instrument History'!$1:$1048576,CcyPerBase!$B1213,CcyPerBase!E$3) / $C1213,""),"")</f>
        <v/>
      </c>
      <c r="F1213" s="5" t="str">
        <f>IF($A1213&lt;&gt;"",IF(F$2&lt;&gt;"",INDEX('Instrument History'!$1:$1048576,CcyPerBase!$B1213,CcyPerBase!F$3) / $C1213,""),"")</f>
        <v/>
      </c>
      <c r="G1213" s="5" t="str">
        <f>IF($A1213&lt;&gt;"",IF(G$2&lt;&gt;"",INDEX('Instrument History'!$1:$1048576,CcyPerBase!$B1213,CcyPerBase!G$3) / $C1213,""),"")</f>
        <v/>
      </c>
      <c r="H1213" s="5" t="str">
        <f>IF($A1213&lt;&gt;"",IF(H$2&lt;&gt;"",INDEX('Instrument History'!$1:$1048576,CcyPerBase!$B1213,CcyPerBase!H$3) / $C1213,""),"")</f>
        <v/>
      </c>
      <c r="I1213" s="5" t="str">
        <f>IF($A1213&lt;&gt;"",IF(I$2&lt;&gt;"",INDEX('Instrument History'!$1:$1048576,CcyPerBase!$B1213,CcyPerBase!I$3) / $C1213,""),"")</f>
        <v/>
      </c>
      <c r="J1213" s="5" t="str">
        <f>IF($A1213&lt;&gt;"",IF(J$2&lt;&gt;"",INDEX('Instrument History'!$1:$1048576,CcyPerBase!$B1213,CcyPerBase!J$3) / $C1213,""),"")</f>
        <v/>
      </c>
      <c r="K1213" s="5" t="str">
        <f>IF($A1213&lt;&gt;"",IF(K$2&lt;&gt;"",INDEX('Instrument History'!$1:$1048576,CcyPerBase!$B1213,CcyPerBase!K$3) / $C1213,""),"")</f>
        <v/>
      </c>
      <c r="L1213" s="5" t="str">
        <f>IF($A1213&lt;&gt;"",IF(L$2&lt;&gt;"",INDEX('Instrument History'!$1:$1048576,CcyPerBase!$B1213,CcyPerBase!L$3) / $C1213,""),"")</f>
        <v/>
      </c>
      <c r="M1213" s="5" t="str">
        <f>IF($A1213&lt;&gt;"",IF(M$2&lt;&gt;"",INDEX('Instrument History'!$1:$1048576,CcyPerBase!$B1213,CcyPerBase!M$3) / $C1213,""),"")</f>
        <v/>
      </c>
      <c r="N1213" s="5" t="str">
        <f>IF($A1213&lt;&gt;"",IF(N$2&lt;&gt;"",INDEX('Instrument History'!$1:$1048576,CcyPerBase!$B1213,CcyPerBase!N$3) / $C1213,""),"")</f>
        <v/>
      </c>
      <c r="O1213" s="5" t="str">
        <f>IF($A1213&lt;&gt;"",IF(O$2&lt;&gt;"",INDEX('Instrument History'!$1:$1048576,CcyPerBase!$B1213,CcyPerBase!O$3) / $C1213,""),"")</f>
        <v/>
      </c>
      <c r="P1213" s="5" t="str">
        <f>IF($A1213&lt;&gt;"",IF(P$2&lt;&gt;"",INDEX('Instrument History'!$1:$1048576,CcyPerBase!$B1213,CcyPerBase!P$3) / $C1213,""),"")</f>
        <v/>
      </c>
      <c r="Q1213" s="5" t="str">
        <f>IF($A1213&lt;&gt;"",IF(Q$2&lt;&gt;"",INDEX('Instrument History'!$1:$1048576,CcyPerBase!$B1213,CcyPerBase!Q$3) / $C1213,""),"")</f>
        <v/>
      </c>
      <c r="R1213" s="5" t="str">
        <f>IF($A1213&lt;&gt;"",IF(R$2&lt;&gt;"",INDEX('Instrument History'!$1:$1048576,CcyPerBase!$B1213,CcyPerBase!R$3) / $C1213,""),"")</f>
        <v/>
      </c>
      <c r="S1213" s="5" t="str">
        <f>IF($A1213&lt;&gt;"",IF(S$2&lt;&gt;"",INDEX('Instrument History'!$1:$1048576,CcyPerBase!$B1213,CcyPerBase!S$3) / $C1213,""),"")</f>
        <v/>
      </c>
      <c r="T1213" s="5" t="str">
        <f>IF($A1213&lt;&gt;"",IF(T$2&lt;&gt;"",INDEX('Instrument History'!$1:$1048576,CcyPerBase!$B1213,CcyPerBase!T$3) / $C1213,""),"")</f>
        <v/>
      </c>
      <c r="U1213" s="5" t="str">
        <f>IF($A1213&lt;&gt;"",IF(U$2&lt;&gt;"",INDEX('Instrument History'!$1:$1048576,CcyPerBase!$B1213,CcyPerBase!U$3) / $C1213,""),"")</f>
        <v/>
      </c>
      <c r="V1213" s="5" t="str">
        <f>IF($A1213&lt;&gt;"",IF(V$2&lt;&gt;"",INDEX('Instrument History'!$1:$1048576,CcyPerBase!$B1213,CcyPerBase!V$3) / $C1213,""),"")</f>
        <v/>
      </c>
      <c r="W1213" s="5" t="str">
        <f>IF($A1213&lt;&gt;"",IF(W$2&lt;&gt;"",INDEX('Instrument History'!$1:$1048576,CcyPerBase!$B1213,CcyPerBase!W$3) / $C1213,""),"")</f>
        <v/>
      </c>
      <c r="X1213" s="5" t="str">
        <f>IF($A1213&lt;&gt;"",IF(X$2&lt;&gt;"",INDEX('Instrument History'!$1:$1048576,CcyPerBase!$B1213,CcyPerBase!X$3) / $C1213,""),"")</f>
        <v/>
      </c>
    </row>
    <row r="1214" spans="1:24">
      <c r="A1214" s="12" t="str">
        <f>IF(A1213&lt;&gt;"",IF(A1213=$B$3,"",'Instrument History'!A1211),"")</f>
        <v/>
      </c>
      <c r="B1214" t="str">
        <f t="shared" si="19"/>
        <v/>
      </c>
      <c r="C1214" s="5" t="str">
        <f>IF(A1214&lt;&gt;"",INDEX('Instrument History'!$1:$1048576,CcyPerBase!B1214,CcyPerBase!$B$2),"")</f>
        <v/>
      </c>
      <c r="D1214" s="5" t="str">
        <f>IF($A1214&lt;&gt;"",INDEX('Instrument History'!$1:$1048576,CcyPerBase!$B1214,CcyPerBase!D$3) / $C1214,"")</f>
        <v/>
      </c>
      <c r="E1214" s="5" t="str">
        <f>IF($A1214&lt;&gt;"",IF(E$2&lt;&gt;"",INDEX('Instrument History'!$1:$1048576,CcyPerBase!$B1214,CcyPerBase!E$3) / $C1214,""),"")</f>
        <v/>
      </c>
      <c r="F1214" s="5" t="str">
        <f>IF($A1214&lt;&gt;"",IF(F$2&lt;&gt;"",INDEX('Instrument History'!$1:$1048576,CcyPerBase!$B1214,CcyPerBase!F$3) / $C1214,""),"")</f>
        <v/>
      </c>
      <c r="G1214" s="5" t="str">
        <f>IF($A1214&lt;&gt;"",IF(G$2&lt;&gt;"",INDEX('Instrument History'!$1:$1048576,CcyPerBase!$B1214,CcyPerBase!G$3) / $C1214,""),"")</f>
        <v/>
      </c>
      <c r="H1214" s="5" t="str">
        <f>IF($A1214&lt;&gt;"",IF(H$2&lt;&gt;"",INDEX('Instrument History'!$1:$1048576,CcyPerBase!$B1214,CcyPerBase!H$3) / $C1214,""),"")</f>
        <v/>
      </c>
      <c r="I1214" s="5" t="str">
        <f>IF($A1214&lt;&gt;"",IF(I$2&lt;&gt;"",INDEX('Instrument History'!$1:$1048576,CcyPerBase!$B1214,CcyPerBase!I$3) / $C1214,""),"")</f>
        <v/>
      </c>
      <c r="J1214" s="5" t="str">
        <f>IF($A1214&lt;&gt;"",IF(J$2&lt;&gt;"",INDEX('Instrument History'!$1:$1048576,CcyPerBase!$B1214,CcyPerBase!J$3) / $C1214,""),"")</f>
        <v/>
      </c>
      <c r="K1214" s="5" t="str">
        <f>IF($A1214&lt;&gt;"",IF(K$2&lt;&gt;"",INDEX('Instrument History'!$1:$1048576,CcyPerBase!$B1214,CcyPerBase!K$3) / $C1214,""),"")</f>
        <v/>
      </c>
      <c r="L1214" s="5" t="str">
        <f>IF($A1214&lt;&gt;"",IF(L$2&lt;&gt;"",INDEX('Instrument History'!$1:$1048576,CcyPerBase!$B1214,CcyPerBase!L$3) / $C1214,""),"")</f>
        <v/>
      </c>
      <c r="M1214" s="5" t="str">
        <f>IF($A1214&lt;&gt;"",IF(M$2&lt;&gt;"",INDEX('Instrument History'!$1:$1048576,CcyPerBase!$B1214,CcyPerBase!M$3) / $C1214,""),"")</f>
        <v/>
      </c>
      <c r="N1214" s="5" t="str">
        <f>IF($A1214&lt;&gt;"",IF(N$2&lt;&gt;"",INDEX('Instrument History'!$1:$1048576,CcyPerBase!$B1214,CcyPerBase!N$3) / $C1214,""),"")</f>
        <v/>
      </c>
      <c r="O1214" s="5" t="str">
        <f>IF($A1214&lt;&gt;"",IF(O$2&lt;&gt;"",INDEX('Instrument History'!$1:$1048576,CcyPerBase!$B1214,CcyPerBase!O$3) / $C1214,""),"")</f>
        <v/>
      </c>
      <c r="P1214" s="5" t="str">
        <f>IF($A1214&lt;&gt;"",IF(P$2&lt;&gt;"",INDEX('Instrument History'!$1:$1048576,CcyPerBase!$B1214,CcyPerBase!P$3) / $C1214,""),"")</f>
        <v/>
      </c>
      <c r="Q1214" s="5" t="str">
        <f>IF($A1214&lt;&gt;"",IF(Q$2&lt;&gt;"",INDEX('Instrument History'!$1:$1048576,CcyPerBase!$B1214,CcyPerBase!Q$3) / $C1214,""),"")</f>
        <v/>
      </c>
      <c r="R1214" s="5" t="str">
        <f>IF($A1214&lt;&gt;"",IF(R$2&lt;&gt;"",INDEX('Instrument History'!$1:$1048576,CcyPerBase!$B1214,CcyPerBase!R$3) / $C1214,""),"")</f>
        <v/>
      </c>
      <c r="S1214" s="5" t="str">
        <f>IF($A1214&lt;&gt;"",IF(S$2&lt;&gt;"",INDEX('Instrument History'!$1:$1048576,CcyPerBase!$B1214,CcyPerBase!S$3) / $C1214,""),"")</f>
        <v/>
      </c>
      <c r="T1214" s="5" t="str">
        <f>IF($A1214&lt;&gt;"",IF(T$2&lt;&gt;"",INDEX('Instrument History'!$1:$1048576,CcyPerBase!$B1214,CcyPerBase!T$3) / $C1214,""),"")</f>
        <v/>
      </c>
      <c r="U1214" s="5" t="str">
        <f>IF($A1214&lt;&gt;"",IF(U$2&lt;&gt;"",INDEX('Instrument History'!$1:$1048576,CcyPerBase!$B1214,CcyPerBase!U$3) / $C1214,""),"")</f>
        <v/>
      </c>
      <c r="V1214" s="5" t="str">
        <f>IF($A1214&lt;&gt;"",IF(V$2&lt;&gt;"",INDEX('Instrument History'!$1:$1048576,CcyPerBase!$B1214,CcyPerBase!V$3) / $C1214,""),"")</f>
        <v/>
      </c>
      <c r="W1214" s="5" t="str">
        <f>IF($A1214&lt;&gt;"",IF(W$2&lt;&gt;"",INDEX('Instrument History'!$1:$1048576,CcyPerBase!$B1214,CcyPerBase!W$3) / $C1214,""),"")</f>
        <v/>
      </c>
      <c r="X1214" s="5" t="str">
        <f>IF($A1214&lt;&gt;"",IF(X$2&lt;&gt;"",INDEX('Instrument History'!$1:$1048576,CcyPerBase!$B1214,CcyPerBase!X$3) / $C1214,""),"")</f>
        <v/>
      </c>
    </row>
    <row r="1215" spans="1:24">
      <c r="A1215" s="12" t="str">
        <f>IF(A1214&lt;&gt;"",IF(A1214=$B$3,"",'Instrument History'!A1212),"")</f>
        <v/>
      </c>
      <c r="B1215" t="str">
        <f t="shared" si="19"/>
        <v/>
      </c>
      <c r="C1215" s="5" t="str">
        <f>IF(A1215&lt;&gt;"",INDEX('Instrument History'!$1:$1048576,CcyPerBase!B1215,CcyPerBase!$B$2),"")</f>
        <v/>
      </c>
      <c r="D1215" s="5" t="str">
        <f>IF($A1215&lt;&gt;"",INDEX('Instrument History'!$1:$1048576,CcyPerBase!$B1215,CcyPerBase!D$3) / $C1215,"")</f>
        <v/>
      </c>
      <c r="E1215" s="5" t="str">
        <f>IF($A1215&lt;&gt;"",IF(E$2&lt;&gt;"",INDEX('Instrument History'!$1:$1048576,CcyPerBase!$B1215,CcyPerBase!E$3) / $C1215,""),"")</f>
        <v/>
      </c>
      <c r="F1215" s="5" t="str">
        <f>IF($A1215&lt;&gt;"",IF(F$2&lt;&gt;"",INDEX('Instrument History'!$1:$1048576,CcyPerBase!$B1215,CcyPerBase!F$3) / $C1215,""),"")</f>
        <v/>
      </c>
      <c r="G1215" s="5" t="str">
        <f>IF($A1215&lt;&gt;"",IF(G$2&lt;&gt;"",INDEX('Instrument History'!$1:$1048576,CcyPerBase!$B1215,CcyPerBase!G$3) / $C1215,""),"")</f>
        <v/>
      </c>
      <c r="H1215" s="5" t="str">
        <f>IF($A1215&lt;&gt;"",IF(H$2&lt;&gt;"",INDEX('Instrument History'!$1:$1048576,CcyPerBase!$B1215,CcyPerBase!H$3) / $C1215,""),"")</f>
        <v/>
      </c>
      <c r="I1215" s="5" t="str">
        <f>IF($A1215&lt;&gt;"",IF(I$2&lt;&gt;"",INDEX('Instrument History'!$1:$1048576,CcyPerBase!$B1215,CcyPerBase!I$3) / $C1215,""),"")</f>
        <v/>
      </c>
      <c r="J1215" s="5" t="str">
        <f>IF($A1215&lt;&gt;"",IF(J$2&lt;&gt;"",INDEX('Instrument History'!$1:$1048576,CcyPerBase!$B1215,CcyPerBase!J$3) / $C1215,""),"")</f>
        <v/>
      </c>
      <c r="K1215" s="5" t="str">
        <f>IF($A1215&lt;&gt;"",IF(K$2&lt;&gt;"",INDEX('Instrument History'!$1:$1048576,CcyPerBase!$B1215,CcyPerBase!K$3) / $C1215,""),"")</f>
        <v/>
      </c>
      <c r="L1215" s="5" t="str">
        <f>IF($A1215&lt;&gt;"",IF(L$2&lt;&gt;"",INDEX('Instrument History'!$1:$1048576,CcyPerBase!$B1215,CcyPerBase!L$3) / $C1215,""),"")</f>
        <v/>
      </c>
      <c r="M1215" s="5" t="str">
        <f>IF($A1215&lt;&gt;"",IF(M$2&lt;&gt;"",INDEX('Instrument History'!$1:$1048576,CcyPerBase!$B1215,CcyPerBase!M$3) / $C1215,""),"")</f>
        <v/>
      </c>
      <c r="N1215" s="5" t="str">
        <f>IF($A1215&lt;&gt;"",IF(N$2&lt;&gt;"",INDEX('Instrument History'!$1:$1048576,CcyPerBase!$B1215,CcyPerBase!N$3) / $C1215,""),"")</f>
        <v/>
      </c>
      <c r="O1215" s="5" t="str">
        <f>IF($A1215&lt;&gt;"",IF(O$2&lt;&gt;"",INDEX('Instrument History'!$1:$1048576,CcyPerBase!$B1215,CcyPerBase!O$3) / $C1215,""),"")</f>
        <v/>
      </c>
      <c r="P1215" s="5" t="str">
        <f>IF($A1215&lt;&gt;"",IF(P$2&lt;&gt;"",INDEX('Instrument History'!$1:$1048576,CcyPerBase!$B1215,CcyPerBase!P$3) / $C1215,""),"")</f>
        <v/>
      </c>
      <c r="Q1215" s="5" t="str">
        <f>IF($A1215&lt;&gt;"",IF(Q$2&lt;&gt;"",INDEX('Instrument History'!$1:$1048576,CcyPerBase!$B1215,CcyPerBase!Q$3) / $C1215,""),"")</f>
        <v/>
      </c>
      <c r="R1215" s="5" t="str">
        <f>IF($A1215&lt;&gt;"",IF(R$2&lt;&gt;"",INDEX('Instrument History'!$1:$1048576,CcyPerBase!$B1215,CcyPerBase!R$3) / $C1215,""),"")</f>
        <v/>
      </c>
      <c r="S1215" s="5" t="str">
        <f>IF($A1215&lt;&gt;"",IF(S$2&lt;&gt;"",INDEX('Instrument History'!$1:$1048576,CcyPerBase!$B1215,CcyPerBase!S$3) / $C1215,""),"")</f>
        <v/>
      </c>
      <c r="T1215" s="5" t="str">
        <f>IF($A1215&lt;&gt;"",IF(T$2&lt;&gt;"",INDEX('Instrument History'!$1:$1048576,CcyPerBase!$B1215,CcyPerBase!T$3) / $C1215,""),"")</f>
        <v/>
      </c>
      <c r="U1215" s="5" t="str">
        <f>IF($A1215&lt;&gt;"",IF(U$2&lt;&gt;"",INDEX('Instrument History'!$1:$1048576,CcyPerBase!$B1215,CcyPerBase!U$3) / $C1215,""),"")</f>
        <v/>
      </c>
      <c r="V1215" s="5" t="str">
        <f>IF($A1215&lt;&gt;"",IF(V$2&lt;&gt;"",INDEX('Instrument History'!$1:$1048576,CcyPerBase!$B1215,CcyPerBase!V$3) / $C1215,""),"")</f>
        <v/>
      </c>
      <c r="W1215" s="5" t="str">
        <f>IF($A1215&lt;&gt;"",IF(W$2&lt;&gt;"",INDEX('Instrument History'!$1:$1048576,CcyPerBase!$B1215,CcyPerBase!W$3) / $C1215,""),"")</f>
        <v/>
      </c>
      <c r="X1215" s="5" t="str">
        <f>IF($A1215&lt;&gt;"",IF(X$2&lt;&gt;"",INDEX('Instrument History'!$1:$1048576,CcyPerBase!$B1215,CcyPerBase!X$3) / $C1215,""),"")</f>
        <v/>
      </c>
    </row>
    <row r="1216" spans="1:24">
      <c r="A1216" s="12" t="str">
        <f>IF(A1215&lt;&gt;"",IF(A1215=$B$3,"",'Instrument History'!A1213),"")</f>
        <v/>
      </c>
      <c r="B1216" t="str">
        <f t="shared" si="19"/>
        <v/>
      </c>
      <c r="C1216" s="5" t="str">
        <f>IF(A1216&lt;&gt;"",INDEX('Instrument History'!$1:$1048576,CcyPerBase!B1216,CcyPerBase!$B$2),"")</f>
        <v/>
      </c>
      <c r="D1216" s="5" t="str">
        <f>IF($A1216&lt;&gt;"",INDEX('Instrument History'!$1:$1048576,CcyPerBase!$B1216,CcyPerBase!D$3) / $C1216,"")</f>
        <v/>
      </c>
      <c r="E1216" s="5" t="str">
        <f>IF($A1216&lt;&gt;"",IF(E$2&lt;&gt;"",INDEX('Instrument History'!$1:$1048576,CcyPerBase!$B1216,CcyPerBase!E$3) / $C1216,""),"")</f>
        <v/>
      </c>
      <c r="F1216" s="5" t="str">
        <f>IF($A1216&lt;&gt;"",IF(F$2&lt;&gt;"",INDEX('Instrument History'!$1:$1048576,CcyPerBase!$B1216,CcyPerBase!F$3) / $C1216,""),"")</f>
        <v/>
      </c>
      <c r="G1216" s="5" t="str">
        <f>IF($A1216&lt;&gt;"",IF(G$2&lt;&gt;"",INDEX('Instrument History'!$1:$1048576,CcyPerBase!$B1216,CcyPerBase!G$3) / $C1216,""),"")</f>
        <v/>
      </c>
      <c r="H1216" s="5" t="str">
        <f>IF($A1216&lt;&gt;"",IF(H$2&lt;&gt;"",INDEX('Instrument History'!$1:$1048576,CcyPerBase!$B1216,CcyPerBase!H$3) / $C1216,""),"")</f>
        <v/>
      </c>
      <c r="I1216" s="5" t="str">
        <f>IF($A1216&lt;&gt;"",IF(I$2&lt;&gt;"",INDEX('Instrument History'!$1:$1048576,CcyPerBase!$B1216,CcyPerBase!I$3) / $C1216,""),"")</f>
        <v/>
      </c>
      <c r="J1216" s="5" t="str">
        <f>IF($A1216&lt;&gt;"",IF(J$2&lt;&gt;"",INDEX('Instrument History'!$1:$1048576,CcyPerBase!$B1216,CcyPerBase!J$3) / $C1216,""),"")</f>
        <v/>
      </c>
      <c r="K1216" s="5" t="str">
        <f>IF($A1216&lt;&gt;"",IF(K$2&lt;&gt;"",INDEX('Instrument History'!$1:$1048576,CcyPerBase!$B1216,CcyPerBase!K$3) / $C1216,""),"")</f>
        <v/>
      </c>
      <c r="L1216" s="5" t="str">
        <f>IF($A1216&lt;&gt;"",IF(L$2&lt;&gt;"",INDEX('Instrument History'!$1:$1048576,CcyPerBase!$B1216,CcyPerBase!L$3) / $C1216,""),"")</f>
        <v/>
      </c>
      <c r="M1216" s="5" t="str">
        <f>IF($A1216&lt;&gt;"",IF(M$2&lt;&gt;"",INDEX('Instrument History'!$1:$1048576,CcyPerBase!$B1216,CcyPerBase!M$3) / $C1216,""),"")</f>
        <v/>
      </c>
      <c r="N1216" s="5" t="str">
        <f>IF($A1216&lt;&gt;"",IF(N$2&lt;&gt;"",INDEX('Instrument History'!$1:$1048576,CcyPerBase!$B1216,CcyPerBase!N$3) / $C1216,""),"")</f>
        <v/>
      </c>
      <c r="O1216" s="5" t="str">
        <f>IF($A1216&lt;&gt;"",IF(O$2&lt;&gt;"",INDEX('Instrument History'!$1:$1048576,CcyPerBase!$B1216,CcyPerBase!O$3) / $C1216,""),"")</f>
        <v/>
      </c>
      <c r="P1216" s="5" t="str">
        <f>IF($A1216&lt;&gt;"",IF(P$2&lt;&gt;"",INDEX('Instrument History'!$1:$1048576,CcyPerBase!$B1216,CcyPerBase!P$3) / $C1216,""),"")</f>
        <v/>
      </c>
      <c r="Q1216" s="5" t="str">
        <f>IF($A1216&lt;&gt;"",IF(Q$2&lt;&gt;"",INDEX('Instrument History'!$1:$1048576,CcyPerBase!$B1216,CcyPerBase!Q$3) / $C1216,""),"")</f>
        <v/>
      </c>
      <c r="R1216" s="5" t="str">
        <f>IF($A1216&lt;&gt;"",IF(R$2&lt;&gt;"",INDEX('Instrument History'!$1:$1048576,CcyPerBase!$B1216,CcyPerBase!R$3) / $C1216,""),"")</f>
        <v/>
      </c>
      <c r="S1216" s="5" t="str">
        <f>IF($A1216&lt;&gt;"",IF(S$2&lt;&gt;"",INDEX('Instrument History'!$1:$1048576,CcyPerBase!$B1216,CcyPerBase!S$3) / $C1216,""),"")</f>
        <v/>
      </c>
      <c r="T1216" s="5" t="str">
        <f>IF($A1216&lt;&gt;"",IF(T$2&lt;&gt;"",INDEX('Instrument History'!$1:$1048576,CcyPerBase!$B1216,CcyPerBase!T$3) / $C1216,""),"")</f>
        <v/>
      </c>
      <c r="U1216" s="5" t="str">
        <f>IF($A1216&lt;&gt;"",IF(U$2&lt;&gt;"",INDEX('Instrument History'!$1:$1048576,CcyPerBase!$B1216,CcyPerBase!U$3) / $C1216,""),"")</f>
        <v/>
      </c>
      <c r="V1216" s="5" t="str">
        <f>IF($A1216&lt;&gt;"",IF(V$2&lt;&gt;"",INDEX('Instrument History'!$1:$1048576,CcyPerBase!$B1216,CcyPerBase!V$3) / $C1216,""),"")</f>
        <v/>
      </c>
      <c r="W1216" s="5" t="str">
        <f>IF($A1216&lt;&gt;"",IF(W$2&lt;&gt;"",INDEX('Instrument History'!$1:$1048576,CcyPerBase!$B1216,CcyPerBase!W$3) / $C1216,""),"")</f>
        <v/>
      </c>
      <c r="X1216" s="5" t="str">
        <f>IF($A1216&lt;&gt;"",IF(X$2&lt;&gt;"",INDEX('Instrument History'!$1:$1048576,CcyPerBase!$B1216,CcyPerBase!X$3) / $C1216,""),"")</f>
        <v/>
      </c>
    </row>
    <row r="1217" spans="1:24">
      <c r="A1217" s="12" t="str">
        <f>IF(A1216&lt;&gt;"",IF(A1216=$B$3,"",'Instrument History'!A1214),"")</f>
        <v/>
      </c>
      <c r="B1217" t="str">
        <f t="shared" si="19"/>
        <v/>
      </c>
      <c r="C1217" s="5" t="str">
        <f>IF(A1217&lt;&gt;"",INDEX('Instrument History'!$1:$1048576,CcyPerBase!B1217,CcyPerBase!$B$2),"")</f>
        <v/>
      </c>
      <c r="D1217" s="5" t="str">
        <f>IF($A1217&lt;&gt;"",INDEX('Instrument History'!$1:$1048576,CcyPerBase!$B1217,CcyPerBase!D$3) / $C1217,"")</f>
        <v/>
      </c>
      <c r="E1217" s="5" t="str">
        <f>IF($A1217&lt;&gt;"",IF(E$2&lt;&gt;"",INDEX('Instrument History'!$1:$1048576,CcyPerBase!$B1217,CcyPerBase!E$3) / $C1217,""),"")</f>
        <v/>
      </c>
      <c r="F1217" s="5" t="str">
        <f>IF($A1217&lt;&gt;"",IF(F$2&lt;&gt;"",INDEX('Instrument History'!$1:$1048576,CcyPerBase!$B1217,CcyPerBase!F$3) / $C1217,""),"")</f>
        <v/>
      </c>
      <c r="G1217" s="5" t="str">
        <f>IF($A1217&lt;&gt;"",IF(G$2&lt;&gt;"",INDEX('Instrument History'!$1:$1048576,CcyPerBase!$B1217,CcyPerBase!G$3) / $C1217,""),"")</f>
        <v/>
      </c>
      <c r="H1217" s="5" t="str">
        <f>IF($A1217&lt;&gt;"",IF(H$2&lt;&gt;"",INDEX('Instrument History'!$1:$1048576,CcyPerBase!$B1217,CcyPerBase!H$3) / $C1217,""),"")</f>
        <v/>
      </c>
      <c r="I1217" s="5" t="str">
        <f>IF($A1217&lt;&gt;"",IF(I$2&lt;&gt;"",INDEX('Instrument History'!$1:$1048576,CcyPerBase!$B1217,CcyPerBase!I$3) / $C1217,""),"")</f>
        <v/>
      </c>
      <c r="J1217" s="5" t="str">
        <f>IF($A1217&lt;&gt;"",IF(J$2&lt;&gt;"",INDEX('Instrument History'!$1:$1048576,CcyPerBase!$B1217,CcyPerBase!J$3) / $C1217,""),"")</f>
        <v/>
      </c>
      <c r="K1217" s="5" t="str">
        <f>IF($A1217&lt;&gt;"",IF(K$2&lt;&gt;"",INDEX('Instrument History'!$1:$1048576,CcyPerBase!$B1217,CcyPerBase!K$3) / $C1217,""),"")</f>
        <v/>
      </c>
      <c r="L1217" s="5" t="str">
        <f>IF($A1217&lt;&gt;"",IF(L$2&lt;&gt;"",INDEX('Instrument History'!$1:$1048576,CcyPerBase!$B1217,CcyPerBase!L$3) / $C1217,""),"")</f>
        <v/>
      </c>
      <c r="M1217" s="5" t="str">
        <f>IF($A1217&lt;&gt;"",IF(M$2&lt;&gt;"",INDEX('Instrument History'!$1:$1048576,CcyPerBase!$B1217,CcyPerBase!M$3) / $C1217,""),"")</f>
        <v/>
      </c>
      <c r="N1217" s="5" t="str">
        <f>IF($A1217&lt;&gt;"",IF(N$2&lt;&gt;"",INDEX('Instrument History'!$1:$1048576,CcyPerBase!$B1217,CcyPerBase!N$3) / $C1217,""),"")</f>
        <v/>
      </c>
      <c r="O1217" s="5" t="str">
        <f>IF($A1217&lt;&gt;"",IF(O$2&lt;&gt;"",INDEX('Instrument History'!$1:$1048576,CcyPerBase!$B1217,CcyPerBase!O$3) / $C1217,""),"")</f>
        <v/>
      </c>
      <c r="P1217" s="5" t="str">
        <f>IF($A1217&lt;&gt;"",IF(P$2&lt;&gt;"",INDEX('Instrument History'!$1:$1048576,CcyPerBase!$B1217,CcyPerBase!P$3) / $C1217,""),"")</f>
        <v/>
      </c>
      <c r="Q1217" s="5" t="str">
        <f>IF($A1217&lt;&gt;"",IF(Q$2&lt;&gt;"",INDEX('Instrument History'!$1:$1048576,CcyPerBase!$B1217,CcyPerBase!Q$3) / $C1217,""),"")</f>
        <v/>
      </c>
      <c r="R1217" s="5" t="str">
        <f>IF($A1217&lt;&gt;"",IF(R$2&lt;&gt;"",INDEX('Instrument History'!$1:$1048576,CcyPerBase!$B1217,CcyPerBase!R$3) / $C1217,""),"")</f>
        <v/>
      </c>
      <c r="S1217" s="5" t="str">
        <f>IF($A1217&lt;&gt;"",IF(S$2&lt;&gt;"",INDEX('Instrument History'!$1:$1048576,CcyPerBase!$B1217,CcyPerBase!S$3) / $C1217,""),"")</f>
        <v/>
      </c>
      <c r="T1217" s="5" t="str">
        <f>IF($A1217&lt;&gt;"",IF(T$2&lt;&gt;"",INDEX('Instrument History'!$1:$1048576,CcyPerBase!$B1217,CcyPerBase!T$3) / $C1217,""),"")</f>
        <v/>
      </c>
      <c r="U1217" s="5" t="str">
        <f>IF($A1217&lt;&gt;"",IF(U$2&lt;&gt;"",INDEX('Instrument History'!$1:$1048576,CcyPerBase!$B1217,CcyPerBase!U$3) / $C1217,""),"")</f>
        <v/>
      </c>
      <c r="V1217" s="5" t="str">
        <f>IF($A1217&lt;&gt;"",IF(V$2&lt;&gt;"",INDEX('Instrument History'!$1:$1048576,CcyPerBase!$B1217,CcyPerBase!V$3) / $C1217,""),"")</f>
        <v/>
      </c>
      <c r="W1217" s="5" t="str">
        <f>IF($A1217&lt;&gt;"",IF(W$2&lt;&gt;"",INDEX('Instrument History'!$1:$1048576,CcyPerBase!$B1217,CcyPerBase!W$3) / $C1217,""),"")</f>
        <v/>
      </c>
      <c r="X1217" s="5" t="str">
        <f>IF($A1217&lt;&gt;"",IF(X$2&lt;&gt;"",INDEX('Instrument History'!$1:$1048576,CcyPerBase!$B1217,CcyPerBase!X$3) / $C1217,""),"")</f>
        <v/>
      </c>
    </row>
    <row r="1218" spans="1:24">
      <c r="A1218" s="12" t="str">
        <f>IF(A1217&lt;&gt;"",IF(A1217=$B$3,"",'Instrument History'!A1215),"")</f>
        <v/>
      </c>
      <c r="B1218" t="str">
        <f t="shared" si="19"/>
        <v/>
      </c>
      <c r="C1218" s="5" t="str">
        <f>IF(A1218&lt;&gt;"",INDEX('Instrument History'!$1:$1048576,CcyPerBase!B1218,CcyPerBase!$B$2),"")</f>
        <v/>
      </c>
      <c r="D1218" s="5" t="str">
        <f>IF($A1218&lt;&gt;"",INDEX('Instrument History'!$1:$1048576,CcyPerBase!$B1218,CcyPerBase!D$3) / $C1218,"")</f>
        <v/>
      </c>
      <c r="E1218" s="5" t="str">
        <f>IF($A1218&lt;&gt;"",IF(E$2&lt;&gt;"",INDEX('Instrument History'!$1:$1048576,CcyPerBase!$B1218,CcyPerBase!E$3) / $C1218,""),"")</f>
        <v/>
      </c>
      <c r="F1218" s="5" t="str">
        <f>IF($A1218&lt;&gt;"",IF(F$2&lt;&gt;"",INDEX('Instrument History'!$1:$1048576,CcyPerBase!$B1218,CcyPerBase!F$3) / $C1218,""),"")</f>
        <v/>
      </c>
      <c r="G1218" s="5" t="str">
        <f>IF($A1218&lt;&gt;"",IF(G$2&lt;&gt;"",INDEX('Instrument History'!$1:$1048576,CcyPerBase!$B1218,CcyPerBase!G$3) / $C1218,""),"")</f>
        <v/>
      </c>
      <c r="H1218" s="5" t="str">
        <f>IF($A1218&lt;&gt;"",IF(H$2&lt;&gt;"",INDEX('Instrument History'!$1:$1048576,CcyPerBase!$B1218,CcyPerBase!H$3) / $C1218,""),"")</f>
        <v/>
      </c>
      <c r="I1218" s="5" t="str">
        <f>IF($A1218&lt;&gt;"",IF(I$2&lt;&gt;"",INDEX('Instrument History'!$1:$1048576,CcyPerBase!$B1218,CcyPerBase!I$3) / $C1218,""),"")</f>
        <v/>
      </c>
      <c r="J1218" s="5" t="str">
        <f>IF($A1218&lt;&gt;"",IF(J$2&lt;&gt;"",INDEX('Instrument History'!$1:$1048576,CcyPerBase!$B1218,CcyPerBase!J$3) / $C1218,""),"")</f>
        <v/>
      </c>
      <c r="K1218" s="5" t="str">
        <f>IF($A1218&lt;&gt;"",IF(K$2&lt;&gt;"",INDEX('Instrument History'!$1:$1048576,CcyPerBase!$B1218,CcyPerBase!K$3) / $C1218,""),"")</f>
        <v/>
      </c>
      <c r="L1218" s="5" t="str">
        <f>IF($A1218&lt;&gt;"",IF(L$2&lt;&gt;"",INDEX('Instrument History'!$1:$1048576,CcyPerBase!$B1218,CcyPerBase!L$3) / $C1218,""),"")</f>
        <v/>
      </c>
      <c r="M1218" s="5" t="str">
        <f>IF($A1218&lt;&gt;"",IF(M$2&lt;&gt;"",INDEX('Instrument History'!$1:$1048576,CcyPerBase!$B1218,CcyPerBase!M$3) / $C1218,""),"")</f>
        <v/>
      </c>
      <c r="N1218" s="5" t="str">
        <f>IF($A1218&lt;&gt;"",IF(N$2&lt;&gt;"",INDEX('Instrument History'!$1:$1048576,CcyPerBase!$B1218,CcyPerBase!N$3) / $C1218,""),"")</f>
        <v/>
      </c>
      <c r="O1218" s="5" t="str">
        <f>IF($A1218&lt;&gt;"",IF(O$2&lt;&gt;"",INDEX('Instrument History'!$1:$1048576,CcyPerBase!$B1218,CcyPerBase!O$3) / $C1218,""),"")</f>
        <v/>
      </c>
      <c r="P1218" s="5" t="str">
        <f>IF($A1218&lt;&gt;"",IF(P$2&lt;&gt;"",INDEX('Instrument History'!$1:$1048576,CcyPerBase!$B1218,CcyPerBase!P$3) / $C1218,""),"")</f>
        <v/>
      </c>
      <c r="Q1218" s="5" t="str">
        <f>IF($A1218&lt;&gt;"",IF(Q$2&lt;&gt;"",INDEX('Instrument History'!$1:$1048576,CcyPerBase!$B1218,CcyPerBase!Q$3) / $C1218,""),"")</f>
        <v/>
      </c>
      <c r="R1218" s="5" t="str">
        <f>IF($A1218&lt;&gt;"",IF(R$2&lt;&gt;"",INDEX('Instrument History'!$1:$1048576,CcyPerBase!$B1218,CcyPerBase!R$3) / $C1218,""),"")</f>
        <v/>
      </c>
      <c r="S1218" s="5" t="str">
        <f>IF($A1218&lt;&gt;"",IF(S$2&lt;&gt;"",INDEX('Instrument History'!$1:$1048576,CcyPerBase!$B1218,CcyPerBase!S$3) / $C1218,""),"")</f>
        <v/>
      </c>
      <c r="T1218" s="5" t="str">
        <f>IF($A1218&lt;&gt;"",IF(T$2&lt;&gt;"",INDEX('Instrument History'!$1:$1048576,CcyPerBase!$B1218,CcyPerBase!T$3) / $C1218,""),"")</f>
        <v/>
      </c>
      <c r="U1218" s="5" t="str">
        <f>IF($A1218&lt;&gt;"",IF(U$2&lt;&gt;"",INDEX('Instrument History'!$1:$1048576,CcyPerBase!$B1218,CcyPerBase!U$3) / $C1218,""),"")</f>
        <v/>
      </c>
      <c r="V1218" s="5" t="str">
        <f>IF($A1218&lt;&gt;"",IF(V$2&lt;&gt;"",INDEX('Instrument History'!$1:$1048576,CcyPerBase!$B1218,CcyPerBase!V$3) / $C1218,""),"")</f>
        <v/>
      </c>
      <c r="W1218" s="5" t="str">
        <f>IF($A1218&lt;&gt;"",IF(W$2&lt;&gt;"",INDEX('Instrument History'!$1:$1048576,CcyPerBase!$B1218,CcyPerBase!W$3) / $C1218,""),"")</f>
        <v/>
      </c>
      <c r="X1218" s="5" t="str">
        <f>IF($A1218&lt;&gt;"",IF(X$2&lt;&gt;"",INDEX('Instrument History'!$1:$1048576,CcyPerBase!$B1218,CcyPerBase!X$3) / $C1218,""),"")</f>
        <v/>
      </c>
    </row>
    <row r="1219" spans="1:24">
      <c r="A1219" s="12" t="str">
        <f>IF(A1218&lt;&gt;"",IF(A1218=$B$3,"",'Instrument History'!A1216),"")</f>
        <v/>
      </c>
      <c r="B1219" t="str">
        <f t="shared" si="19"/>
        <v/>
      </c>
      <c r="C1219" s="5" t="str">
        <f>IF(A1219&lt;&gt;"",INDEX('Instrument History'!$1:$1048576,CcyPerBase!B1219,CcyPerBase!$B$2),"")</f>
        <v/>
      </c>
      <c r="D1219" s="5" t="str">
        <f>IF($A1219&lt;&gt;"",INDEX('Instrument History'!$1:$1048576,CcyPerBase!$B1219,CcyPerBase!D$3) / $C1219,"")</f>
        <v/>
      </c>
      <c r="E1219" s="5" t="str">
        <f>IF($A1219&lt;&gt;"",IF(E$2&lt;&gt;"",INDEX('Instrument History'!$1:$1048576,CcyPerBase!$B1219,CcyPerBase!E$3) / $C1219,""),"")</f>
        <v/>
      </c>
      <c r="F1219" s="5" t="str">
        <f>IF($A1219&lt;&gt;"",IF(F$2&lt;&gt;"",INDEX('Instrument History'!$1:$1048576,CcyPerBase!$B1219,CcyPerBase!F$3) / $C1219,""),"")</f>
        <v/>
      </c>
      <c r="G1219" s="5" t="str">
        <f>IF($A1219&lt;&gt;"",IF(G$2&lt;&gt;"",INDEX('Instrument History'!$1:$1048576,CcyPerBase!$B1219,CcyPerBase!G$3) / $C1219,""),"")</f>
        <v/>
      </c>
      <c r="H1219" s="5" t="str">
        <f>IF($A1219&lt;&gt;"",IF(H$2&lt;&gt;"",INDEX('Instrument History'!$1:$1048576,CcyPerBase!$B1219,CcyPerBase!H$3) / $C1219,""),"")</f>
        <v/>
      </c>
      <c r="I1219" s="5" t="str">
        <f>IF($A1219&lt;&gt;"",IF(I$2&lt;&gt;"",INDEX('Instrument History'!$1:$1048576,CcyPerBase!$B1219,CcyPerBase!I$3) / $C1219,""),"")</f>
        <v/>
      </c>
      <c r="J1219" s="5" t="str">
        <f>IF($A1219&lt;&gt;"",IF(J$2&lt;&gt;"",INDEX('Instrument History'!$1:$1048576,CcyPerBase!$B1219,CcyPerBase!J$3) / $C1219,""),"")</f>
        <v/>
      </c>
      <c r="K1219" s="5" t="str">
        <f>IF($A1219&lt;&gt;"",IF(K$2&lt;&gt;"",INDEX('Instrument History'!$1:$1048576,CcyPerBase!$B1219,CcyPerBase!K$3) / $C1219,""),"")</f>
        <v/>
      </c>
      <c r="L1219" s="5" t="str">
        <f>IF($A1219&lt;&gt;"",IF(L$2&lt;&gt;"",INDEX('Instrument History'!$1:$1048576,CcyPerBase!$B1219,CcyPerBase!L$3) / $C1219,""),"")</f>
        <v/>
      </c>
      <c r="M1219" s="5" t="str">
        <f>IF($A1219&lt;&gt;"",IF(M$2&lt;&gt;"",INDEX('Instrument History'!$1:$1048576,CcyPerBase!$B1219,CcyPerBase!M$3) / $C1219,""),"")</f>
        <v/>
      </c>
      <c r="N1219" s="5" t="str">
        <f>IF($A1219&lt;&gt;"",IF(N$2&lt;&gt;"",INDEX('Instrument History'!$1:$1048576,CcyPerBase!$B1219,CcyPerBase!N$3) / $C1219,""),"")</f>
        <v/>
      </c>
      <c r="O1219" s="5" t="str">
        <f>IF($A1219&lt;&gt;"",IF(O$2&lt;&gt;"",INDEX('Instrument History'!$1:$1048576,CcyPerBase!$B1219,CcyPerBase!O$3) / $C1219,""),"")</f>
        <v/>
      </c>
      <c r="P1219" s="5" t="str">
        <f>IF($A1219&lt;&gt;"",IF(P$2&lt;&gt;"",INDEX('Instrument History'!$1:$1048576,CcyPerBase!$B1219,CcyPerBase!P$3) / $C1219,""),"")</f>
        <v/>
      </c>
      <c r="Q1219" s="5" t="str">
        <f>IF($A1219&lt;&gt;"",IF(Q$2&lt;&gt;"",INDEX('Instrument History'!$1:$1048576,CcyPerBase!$B1219,CcyPerBase!Q$3) / $C1219,""),"")</f>
        <v/>
      </c>
      <c r="R1219" s="5" t="str">
        <f>IF($A1219&lt;&gt;"",IF(R$2&lt;&gt;"",INDEX('Instrument History'!$1:$1048576,CcyPerBase!$B1219,CcyPerBase!R$3) / $C1219,""),"")</f>
        <v/>
      </c>
      <c r="S1219" s="5" t="str">
        <f>IF($A1219&lt;&gt;"",IF(S$2&lt;&gt;"",INDEX('Instrument History'!$1:$1048576,CcyPerBase!$B1219,CcyPerBase!S$3) / $C1219,""),"")</f>
        <v/>
      </c>
      <c r="T1219" s="5" t="str">
        <f>IF($A1219&lt;&gt;"",IF(T$2&lt;&gt;"",INDEX('Instrument History'!$1:$1048576,CcyPerBase!$B1219,CcyPerBase!T$3) / $C1219,""),"")</f>
        <v/>
      </c>
      <c r="U1219" s="5" t="str">
        <f>IF($A1219&lt;&gt;"",IF(U$2&lt;&gt;"",INDEX('Instrument History'!$1:$1048576,CcyPerBase!$B1219,CcyPerBase!U$3) / $C1219,""),"")</f>
        <v/>
      </c>
      <c r="V1219" s="5" t="str">
        <f>IF($A1219&lt;&gt;"",IF(V$2&lt;&gt;"",INDEX('Instrument History'!$1:$1048576,CcyPerBase!$B1219,CcyPerBase!V$3) / $C1219,""),"")</f>
        <v/>
      </c>
      <c r="W1219" s="5" t="str">
        <f>IF($A1219&lt;&gt;"",IF(W$2&lt;&gt;"",INDEX('Instrument History'!$1:$1048576,CcyPerBase!$B1219,CcyPerBase!W$3) / $C1219,""),"")</f>
        <v/>
      </c>
      <c r="X1219" s="5" t="str">
        <f>IF($A1219&lt;&gt;"",IF(X$2&lt;&gt;"",INDEX('Instrument History'!$1:$1048576,CcyPerBase!$B1219,CcyPerBase!X$3) / $C1219,""),"")</f>
        <v/>
      </c>
    </row>
    <row r="1220" spans="1:24">
      <c r="A1220" s="12" t="str">
        <f>IF(A1219&lt;&gt;"",IF(A1219=$B$3,"",'Instrument History'!A1217),"")</f>
        <v/>
      </c>
      <c r="B1220" t="str">
        <f t="shared" si="19"/>
        <v/>
      </c>
      <c r="C1220" s="5" t="str">
        <f>IF(A1220&lt;&gt;"",INDEX('Instrument History'!$1:$1048576,CcyPerBase!B1220,CcyPerBase!$B$2),"")</f>
        <v/>
      </c>
      <c r="D1220" s="5" t="str">
        <f>IF($A1220&lt;&gt;"",INDEX('Instrument History'!$1:$1048576,CcyPerBase!$B1220,CcyPerBase!D$3) / $C1220,"")</f>
        <v/>
      </c>
      <c r="E1220" s="5" t="str">
        <f>IF($A1220&lt;&gt;"",IF(E$2&lt;&gt;"",INDEX('Instrument History'!$1:$1048576,CcyPerBase!$B1220,CcyPerBase!E$3) / $C1220,""),"")</f>
        <v/>
      </c>
      <c r="F1220" s="5" t="str">
        <f>IF($A1220&lt;&gt;"",IF(F$2&lt;&gt;"",INDEX('Instrument History'!$1:$1048576,CcyPerBase!$B1220,CcyPerBase!F$3) / $C1220,""),"")</f>
        <v/>
      </c>
      <c r="G1220" s="5" t="str">
        <f>IF($A1220&lt;&gt;"",IF(G$2&lt;&gt;"",INDEX('Instrument History'!$1:$1048576,CcyPerBase!$B1220,CcyPerBase!G$3) / $C1220,""),"")</f>
        <v/>
      </c>
      <c r="H1220" s="5" t="str">
        <f>IF($A1220&lt;&gt;"",IF(H$2&lt;&gt;"",INDEX('Instrument History'!$1:$1048576,CcyPerBase!$B1220,CcyPerBase!H$3) / $C1220,""),"")</f>
        <v/>
      </c>
      <c r="I1220" s="5" t="str">
        <f>IF($A1220&lt;&gt;"",IF(I$2&lt;&gt;"",INDEX('Instrument History'!$1:$1048576,CcyPerBase!$B1220,CcyPerBase!I$3) / $C1220,""),"")</f>
        <v/>
      </c>
      <c r="J1220" s="5" t="str">
        <f>IF($A1220&lt;&gt;"",IF(J$2&lt;&gt;"",INDEX('Instrument History'!$1:$1048576,CcyPerBase!$B1220,CcyPerBase!J$3) / $C1220,""),"")</f>
        <v/>
      </c>
      <c r="K1220" s="5" t="str">
        <f>IF($A1220&lt;&gt;"",IF(K$2&lt;&gt;"",INDEX('Instrument History'!$1:$1048576,CcyPerBase!$B1220,CcyPerBase!K$3) / $C1220,""),"")</f>
        <v/>
      </c>
      <c r="L1220" s="5" t="str">
        <f>IF($A1220&lt;&gt;"",IF(L$2&lt;&gt;"",INDEX('Instrument History'!$1:$1048576,CcyPerBase!$B1220,CcyPerBase!L$3) / $C1220,""),"")</f>
        <v/>
      </c>
      <c r="M1220" s="5" t="str">
        <f>IF($A1220&lt;&gt;"",IF(M$2&lt;&gt;"",INDEX('Instrument History'!$1:$1048576,CcyPerBase!$B1220,CcyPerBase!M$3) / $C1220,""),"")</f>
        <v/>
      </c>
      <c r="N1220" s="5" t="str">
        <f>IF($A1220&lt;&gt;"",IF(N$2&lt;&gt;"",INDEX('Instrument History'!$1:$1048576,CcyPerBase!$B1220,CcyPerBase!N$3) / $C1220,""),"")</f>
        <v/>
      </c>
      <c r="O1220" s="5" t="str">
        <f>IF($A1220&lt;&gt;"",IF(O$2&lt;&gt;"",INDEX('Instrument History'!$1:$1048576,CcyPerBase!$B1220,CcyPerBase!O$3) / $C1220,""),"")</f>
        <v/>
      </c>
      <c r="P1220" s="5" t="str">
        <f>IF($A1220&lt;&gt;"",IF(P$2&lt;&gt;"",INDEX('Instrument History'!$1:$1048576,CcyPerBase!$B1220,CcyPerBase!P$3) / $C1220,""),"")</f>
        <v/>
      </c>
      <c r="Q1220" s="5" t="str">
        <f>IF($A1220&lt;&gt;"",IF(Q$2&lt;&gt;"",INDEX('Instrument History'!$1:$1048576,CcyPerBase!$B1220,CcyPerBase!Q$3) / $C1220,""),"")</f>
        <v/>
      </c>
      <c r="R1220" s="5" t="str">
        <f>IF($A1220&lt;&gt;"",IF(R$2&lt;&gt;"",INDEX('Instrument History'!$1:$1048576,CcyPerBase!$B1220,CcyPerBase!R$3) / $C1220,""),"")</f>
        <v/>
      </c>
      <c r="S1220" s="5" t="str">
        <f>IF($A1220&lt;&gt;"",IF(S$2&lt;&gt;"",INDEX('Instrument History'!$1:$1048576,CcyPerBase!$B1220,CcyPerBase!S$3) / $C1220,""),"")</f>
        <v/>
      </c>
      <c r="T1220" s="5" t="str">
        <f>IF($A1220&lt;&gt;"",IF(T$2&lt;&gt;"",INDEX('Instrument History'!$1:$1048576,CcyPerBase!$B1220,CcyPerBase!T$3) / $C1220,""),"")</f>
        <v/>
      </c>
      <c r="U1220" s="5" t="str">
        <f>IF($A1220&lt;&gt;"",IF(U$2&lt;&gt;"",INDEX('Instrument History'!$1:$1048576,CcyPerBase!$B1220,CcyPerBase!U$3) / $C1220,""),"")</f>
        <v/>
      </c>
      <c r="V1220" s="5" t="str">
        <f>IF($A1220&lt;&gt;"",IF(V$2&lt;&gt;"",INDEX('Instrument History'!$1:$1048576,CcyPerBase!$B1220,CcyPerBase!V$3) / $C1220,""),"")</f>
        <v/>
      </c>
      <c r="W1220" s="5" t="str">
        <f>IF($A1220&lt;&gt;"",IF(W$2&lt;&gt;"",INDEX('Instrument History'!$1:$1048576,CcyPerBase!$B1220,CcyPerBase!W$3) / $C1220,""),"")</f>
        <v/>
      </c>
      <c r="X1220" s="5" t="str">
        <f>IF($A1220&lt;&gt;"",IF(X$2&lt;&gt;"",INDEX('Instrument History'!$1:$1048576,CcyPerBase!$B1220,CcyPerBase!X$3) / $C1220,""),"")</f>
        <v/>
      </c>
    </row>
    <row r="1221" spans="1:24">
      <c r="A1221" s="12" t="str">
        <f>IF(A1220&lt;&gt;"",IF(A1220=$B$3,"",'Instrument History'!A1218),"")</f>
        <v/>
      </c>
      <c r="B1221" t="str">
        <f t="shared" si="19"/>
        <v/>
      </c>
      <c r="C1221" s="5" t="str">
        <f>IF(A1221&lt;&gt;"",INDEX('Instrument History'!$1:$1048576,CcyPerBase!B1221,CcyPerBase!$B$2),"")</f>
        <v/>
      </c>
      <c r="D1221" s="5" t="str">
        <f>IF($A1221&lt;&gt;"",INDEX('Instrument History'!$1:$1048576,CcyPerBase!$B1221,CcyPerBase!D$3) / $C1221,"")</f>
        <v/>
      </c>
      <c r="E1221" s="5" t="str">
        <f>IF($A1221&lt;&gt;"",IF(E$2&lt;&gt;"",INDEX('Instrument History'!$1:$1048576,CcyPerBase!$B1221,CcyPerBase!E$3) / $C1221,""),"")</f>
        <v/>
      </c>
      <c r="F1221" s="5" t="str">
        <f>IF($A1221&lt;&gt;"",IF(F$2&lt;&gt;"",INDEX('Instrument History'!$1:$1048576,CcyPerBase!$B1221,CcyPerBase!F$3) / $C1221,""),"")</f>
        <v/>
      </c>
      <c r="G1221" s="5" t="str">
        <f>IF($A1221&lt;&gt;"",IF(G$2&lt;&gt;"",INDEX('Instrument History'!$1:$1048576,CcyPerBase!$B1221,CcyPerBase!G$3) / $C1221,""),"")</f>
        <v/>
      </c>
      <c r="H1221" s="5" t="str">
        <f>IF($A1221&lt;&gt;"",IF(H$2&lt;&gt;"",INDEX('Instrument History'!$1:$1048576,CcyPerBase!$B1221,CcyPerBase!H$3) / $C1221,""),"")</f>
        <v/>
      </c>
      <c r="I1221" s="5" t="str">
        <f>IF($A1221&lt;&gt;"",IF(I$2&lt;&gt;"",INDEX('Instrument History'!$1:$1048576,CcyPerBase!$B1221,CcyPerBase!I$3) / $C1221,""),"")</f>
        <v/>
      </c>
      <c r="J1221" s="5" t="str">
        <f>IF($A1221&lt;&gt;"",IF(J$2&lt;&gt;"",INDEX('Instrument History'!$1:$1048576,CcyPerBase!$B1221,CcyPerBase!J$3) / $C1221,""),"")</f>
        <v/>
      </c>
      <c r="K1221" s="5" t="str">
        <f>IF($A1221&lt;&gt;"",IF(K$2&lt;&gt;"",INDEX('Instrument History'!$1:$1048576,CcyPerBase!$B1221,CcyPerBase!K$3) / $C1221,""),"")</f>
        <v/>
      </c>
      <c r="L1221" s="5" t="str">
        <f>IF($A1221&lt;&gt;"",IF(L$2&lt;&gt;"",INDEX('Instrument History'!$1:$1048576,CcyPerBase!$B1221,CcyPerBase!L$3) / $C1221,""),"")</f>
        <v/>
      </c>
      <c r="M1221" s="5" t="str">
        <f>IF($A1221&lt;&gt;"",IF(M$2&lt;&gt;"",INDEX('Instrument History'!$1:$1048576,CcyPerBase!$B1221,CcyPerBase!M$3) / $C1221,""),"")</f>
        <v/>
      </c>
      <c r="N1221" s="5" t="str">
        <f>IF($A1221&lt;&gt;"",IF(N$2&lt;&gt;"",INDEX('Instrument History'!$1:$1048576,CcyPerBase!$B1221,CcyPerBase!N$3) / $C1221,""),"")</f>
        <v/>
      </c>
      <c r="O1221" s="5" t="str">
        <f>IF($A1221&lt;&gt;"",IF(O$2&lt;&gt;"",INDEX('Instrument History'!$1:$1048576,CcyPerBase!$B1221,CcyPerBase!O$3) / $C1221,""),"")</f>
        <v/>
      </c>
      <c r="P1221" s="5" t="str">
        <f>IF($A1221&lt;&gt;"",IF(P$2&lt;&gt;"",INDEX('Instrument History'!$1:$1048576,CcyPerBase!$B1221,CcyPerBase!P$3) / $C1221,""),"")</f>
        <v/>
      </c>
      <c r="Q1221" s="5" t="str">
        <f>IF($A1221&lt;&gt;"",IF(Q$2&lt;&gt;"",INDEX('Instrument History'!$1:$1048576,CcyPerBase!$B1221,CcyPerBase!Q$3) / $C1221,""),"")</f>
        <v/>
      </c>
      <c r="R1221" s="5" t="str">
        <f>IF($A1221&lt;&gt;"",IF(R$2&lt;&gt;"",INDEX('Instrument History'!$1:$1048576,CcyPerBase!$B1221,CcyPerBase!R$3) / $C1221,""),"")</f>
        <v/>
      </c>
      <c r="S1221" s="5" t="str">
        <f>IF($A1221&lt;&gt;"",IF(S$2&lt;&gt;"",INDEX('Instrument History'!$1:$1048576,CcyPerBase!$B1221,CcyPerBase!S$3) / $C1221,""),"")</f>
        <v/>
      </c>
      <c r="T1221" s="5" t="str">
        <f>IF($A1221&lt;&gt;"",IF(T$2&lt;&gt;"",INDEX('Instrument History'!$1:$1048576,CcyPerBase!$B1221,CcyPerBase!T$3) / $C1221,""),"")</f>
        <v/>
      </c>
      <c r="U1221" s="5" t="str">
        <f>IF($A1221&lt;&gt;"",IF(U$2&lt;&gt;"",INDEX('Instrument History'!$1:$1048576,CcyPerBase!$B1221,CcyPerBase!U$3) / $C1221,""),"")</f>
        <v/>
      </c>
      <c r="V1221" s="5" t="str">
        <f>IF($A1221&lt;&gt;"",IF(V$2&lt;&gt;"",INDEX('Instrument History'!$1:$1048576,CcyPerBase!$B1221,CcyPerBase!V$3) / $C1221,""),"")</f>
        <v/>
      </c>
      <c r="W1221" s="5" t="str">
        <f>IF($A1221&lt;&gt;"",IF(W$2&lt;&gt;"",INDEX('Instrument History'!$1:$1048576,CcyPerBase!$B1221,CcyPerBase!W$3) / $C1221,""),"")</f>
        <v/>
      </c>
      <c r="X1221" s="5" t="str">
        <f>IF($A1221&lt;&gt;"",IF(X$2&lt;&gt;"",INDEX('Instrument History'!$1:$1048576,CcyPerBase!$B1221,CcyPerBase!X$3) / $C1221,""),"")</f>
        <v/>
      </c>
    </row>
    <row r="1222" spans="1:24">
      <c r="A1222" s="12" t="str">
        <f>IF(A1221&lt;&gt;"",IF(A1221=$B$3,"",'Instrument History'!A1219),"")</f>
        <v/>
      </c>
      <c r="B1222" t="str">
        <f t="shared" si="19"/>
        <v/>
      </c>
      <c r="C1222" s="5" t="str">
        <f>IF(A1222&lt;&gt;"",INDEX('Instrument History'!$1:$1048576,CcyPerBase!B1222,CcyPerBase!$B$2),"")</f>
        <v/>
      </c>
      <c r="D1222" s="5" t="str">
        <f>IF($A1222&lt;&gt;"",INDEX('Instrument History'!$1:$1048576,CcyPerBase!$B1222,CcyPerBase!D$3) / $C1222,"")</f>
        <v/>
      </c>
      <c r="E1222" s="5" t="str">
        <f>IF($A1222&lt;&gt;"",IF(E$2&lt;&gt;"",INDEX('Instrument History'!$1:$1048576,CcyPerBase!$B1222,CcyPerBase!E$3) / $C1222,""),"")</f>
        <v/>
      </c>
      <c r="F1222" s="5" t="str">
        <f>IF($A1222&lt;&gt;"",IF(F$2&lt;&gt;"",INDEX('Instrument History'!$1:$1048576,CcyPerBase!$B1222,CcyPerBase!F$3) / $C1222,""),"")</f>
        <v/>
      </c>
      <c r="G1222" s="5" t="str">
        <f>IF($A1222&lt;&gt;"",IF(G$2&lt;&gt;"",INDEX('Instrument History'!$1:$1048576,CcyPerBase!$B1222,CcyPerBase!G$3) / $C1222,""),"")</f>
        <v/>
      </c>
      <c r="H1222" s="5" t="str">
        <f>IF($A1222&lt;&gt;"",IF(H$2&lt;&gt;"",INDEX('Instrument History'!$1:$1048576,CcyPerBase!$B1222,CcyPerBase!H$3) / $C1222,""),"")</f>
        <v/>
      </c>
      <c r="I1222" s="5" t="str">
        <f>IF($A1222&lt;&gt;"",IF(I$2&lt;&gt;"",INDEX('Instrument History'!$1:$1048576,CcyPerBase!$B1222,CcyPerBase!I$3) / $C1222,""),"")</f>
        <v/>
      </c>
      <c r="J1222" s="5" t="str">
        <f>IF($A1222&lt;&gt;"",IF(J$2&lt;&gt;"",INDEX('Instrument History'!$1:$1048576,CcyPerBase!$B1222,CcyPerBase!J$3) / $C1222,""),"")</f>
        <v/>
      </c>
      <c r="K1222" s="5" t="str">
        <f>IF($A1222&lt;&gt;"",IF(K$2&lt;&gt;"",INDEX('Instrument History'!$1:$1048576,CcyPerBase!$B1222,CcyPerBase!K$3) / $C1222,""),"")</f>
        <v/>
      </c>
      <c r="L1222" s="5" t="str">
        <f>IF($A1222&lt;&gt;"",IF(L$2&lt;&gt;"",INDEX('Instrument History'!$1:$1048576,CcyPerBase!$B1222,CcyPerBase!L$3) / $C1222,""),"")</f>
        <v/>
      </c>
      <c r="M1222" s="5" t="str">
        <f>IF($A1222&lt;&gt;"",IF(M$2&lt;&gt;"",INDEX('Instrument History'!$1:$1048576,CcyPerBase!$B1222,CcyPerBase!M$3) / $C1222,""),"")</f>
        <v/>
      </c>
      <c r="N1222" s="5" t="str">
        <f>IF($A1222&lt;&gt;"",IF(N$2&lt;&gt;"",INDEX('Instrument History'!$1:$1048576,CcyPerBase!$B1222,CcyPerBase!N$3) / $C1222,""),"")</f>
        <v/>
      </c>
      <c r="O1222" s="5" t="str">
        <f>IF($A1222&lt;&gt;"",IF(O$2&lt;&gt;"",INDEX('Instrument History'!$1:$1048576,CcyPerBase!$B1222,CcyPerBase!O$3) / $C1222,""),"")</f>
        <v/>
      </c>
      <c r="P1222" s="5" t="str">
        <f>IF($A1222&lt;&gt;"",IF(P$2&lt;&gt;"",INDEX('Instrument History'!$1:$1048576,CcyPerBase!$B1222,CcyPerBase!P$3) / $C1222,""),"")</f>
        <v/>
      </c>
      <c r="Q1222" s="5" t="str">
        <f>IF($A1222&lt;&gt;"",IF(Q$2&lt;&gt;"",INDEX('Instrument History'!$1:$1048576,CcyPerBase!$B1222,CcyPerBase!Q$3) / $C1222,""),"")</f>
        <v/>
      </c>
      <c r="R1222" s="5" t="str">
        <f>IF($A1222&lt;&gt;"",IF(R$2&lt;&gt;"",INDEX('Instrument History'!$1:$1048576,CcyPerBase!$B1222,CcyPerBase!R$3) / $C1222,""),"")</f>
        <v/>
      </c>
      <c r="S1222" s="5" t="str">
        <f>IF($A1222&lt;&gt;"",IF(S$2&lt;&gt;"",INDEX('Instrument History'!$1:$1048576,CcyPerBase!$B1222,CcyPerBase!S$3) / $C1222,""),"")</f>
        <v/>
      </c>
      <c r="T1222" s="5" t="str">
        <f>IF($A1222&lt;&gt;"",IF(T$2&lt;&gt;"",INDEX('Instrument History'!$1:$1048576,CcyPerBase!$B1222,CcyPerBase!T$3) / $C1222,""),"")</f>
        <v/>
      </c>
      <c r="U1222" s="5" t="str">
        <f>IF($A1222&lt;&gt;"",IF(U$2&lt;&gt;"",INDEX('Instrument History'!$1:$1048576,CcyPerBase!$B1222,CcyPerBase!U$3) / $C1222,""),"")</f>
        <v/>
      </c>
      <c r="V1222" s="5" t="str">
        <f>IF($A1222&lt;&gt;"",IF(V$2&lt;&gt;"",INDEX('Instrument History'!$1:$1048576,CcyPerBase!$B1222,CcyPerBase!V$3) / $C1222,""),"")</f>
        <v/>
      </c>
      <c r="W1222" s="5" t="str">
        <f>IF($A1222&lt;&gt;"",IF(W$2&lt;&gt;"",INDEX('Instrument History'!$1:$1048576,CcyPerBase!$B1222,CcyPerBase!W$3) / $C1222,""),"")</f>
        <v/>
      </c>
      <c r="X1222" s="5" t="str">
        <f>IF($A1222&lt;&gt;"",IF(X$2&lt;&gt;"",INDEX('Instrument History'!$1:$1048576,CcyPerBase!$B1222,CcyPerBase!X$3) / $C1222,""),"")</f>
        <v/>
      </c>
    </row>
    <row r="1223" spans="1:24">
      <c r="A1223" s="12" t="str">
        <f>IF(A1222&lt;&gt;"",IF(A1222=$B$3,"",'Instrument History'!A1220),"")</f>
        <v/>
      </c>
      <c r="B1223" t="str">
        <f t="shared" ref="B1223:B1226" si="20">IF(A1223&lt;&gt;"",B1222+1,"")</f>
        <v/>
      </c>
      <c r="C1223" s="5" t="str">
        <f>IF(A1223&lt;&gt;"",INDEX('Instrument History'!$1:$1048576,CcyPerBase!B1223,CcyPerBase!$B$2),"")</f>
        <v/>
      </c>
      <c r="D1223" s="5" t="str">
        <f>IF($A1223&lt;&gt;"",INDEX('Instrument History'!$1:$1048576,CcyPerBase!$B1223,CcyPerBase!D$3) / $C1223,"")</f>
        <v/>
      </c>
      <c r="E1223" s="5" t="str">
        <f>IF($A1223&lt;&gt;"",IF(E$2&lt;&gt;"",INDEX('Instrument History'!$1:$1048576,CcyPerBase!$B1223,CcyPerBase!E$3) / $C1223,""),"")</f>
        <v/>
      </c>
      <c r="F1223" s="5" t="str">
        <f>IF($A1223&lt;&gt;"",IF(F$2&lt;&gt;"",INDEX('Instrument History'!$1:$1048576,CcyPerBase!$B1223,CcyPerBase!F$3) / $C1223,""),"")</f>
        <v/>
      </c>
      <c r="G1223" s="5" t="str">
        <f>IF($A1223&lt;&gt;"",IF(G$2&lt;&gt;"",INDEX('Instrument History'!$1:$1048576,CcyPerBase!$B1223,CcyPerBase!G$3) / $C1223,""),"")</f>
        <v/>
      </c>
      <c r="H1223" s="5" t="str">
        <f>IF($A1223&lt;&gt;"",IF(H$2&lt;&gt;"",INDEX('Instrument History'!$1:$1048576,CcyPerBase!$B1223,CcyPerBase!H$3) / $C1223,""),"")</f>
        <v/>
      </c>
      <c r="I1223" s="5" t="str">
        <f>IF($A1223&lt;&gt;"",IF(I$2&lt;&gt;"",INDEX('Instrument History'!$1:$1048576,CcyPerBase!$B1223,CcyPerBase!I$3) / $C1223,""),"")</f>
        <v/>
      </c>
      <c r="J1223" s="5" t="str">
        <f>IF($A1223&lt;&gt;"",IF(J$2&lt;&gt;"",INDEX('Instrument History'!$1:$1048576,CcyPerBase!$B1223,CcyPerBase!J$3) / $C1223,""),"")</f>
        <v/>
      </c>
      <c r="K1223" s="5" t="str">
        <f>IF($A1223&lt;&gt;"",IF(K$2&lt;&gt;"",INDEX('Instrument History'!$1:$1048576,CcyPerBase!$B1223,CcyPerBase!K$3) / $C1223,""),"")</f>
        <v/>
      </c>
      <c r="L1223" s="5" t="str">
        <f>IF($A1223&lt;&gt;"",IF(L$2&lt;&gt;"",INDEX('Instrument History'!$1:$1048576,CcyPerBase!$B1223,CcyPerBase!L$3) / $C1223,""),"")</f>
        <v/>
      </c>
      <c r="M1223" s="5" t="str">
        <f>IF($A1223&lt;&gt;"",IF(M$2&lt;&gt;"",INDEX('Instrument History'!$1:$1048576,CcyPerBase!$B1223,CcyPerBase!M$3) / $C1223,""),"")</f>
        <v/>
      </c>
      <c r="N1223" s="5" t="str">
        <f>IF($A1223&lt;&gt;"",IF(N$2&lt;&gt;"",INDEX('Instrument History'!$1:$1048576,CcyPerBase!$B1223,CcyPerBase!N$3) / $C1223,""),"")</f>
        <v/>
      </c>
      <c r="O1223" s="5" t="str">
        <f>IF($A1223&lt;&gt;"",IF(O$2&lt;&gt;"",INDEX('Instrument History'!$1:$1048576,CcyPerBase!$B1223,CcyPerBase!O$3) / $C1223,""),"")</f>
        <v/>
      </c>
      <c r="P1223" s="5" t="str">
        <f>IF($A1223&lt;&gt;"",IF(P$2&lt;&gt;"",INDEX('Instrument History'!$1:$1048576,CcyPerBase!$B1223,CcyPerBase!P$3) / $C1223,""),"")</f>
        <v/>
      </c>
      <c r="Q1223" s="5" t="str">
        <f>IF($A1223&lt;&gt;"",IF(Q$2&lt;&gt;"",INDEX('Instrument History'!$1:$1048576,CcyPerBase!$B1223,CcyPerBase!Q$3) / $C1223,""),"")</f>
        <v/>
      </c>
      <c r="R1223" s="5" t="str">
        <f>IF($A1223&lt;&gt;"",IF(R$2&lt;&gt;"",INDEX('Instrument History'!$1:$1048576,CcyPerBase!$B1223,CcyPerBase!R$3) / $C1223,""),"")</f>
        <v/>
      </c>
      <c r="S1223" s="5" t="str">
        <f>IF($A1223&lt;&gt;"",IF(S$2&lt;&gt;"",INDEX('Instrument History'!$1:$1048576,CcyPerBase!$B1223,CcyPerBase!S$3) / $C1223,""),"")</f>
        <v/>
      </c>
      <c r="T1223" s="5" t="str">
        <f>IF($A1223&lt;&gt;"",IF(T$2&lt;&gt;"",INDEX('Instrument History'!$1:$1048576,CcyPerBase!$B1223,CcyPerBase!T$3) / $C1223,""),"")</f>
        <v/>
      </c>
      <c r="U1223" s="5" t="str">
        <f>IF($A1223&lt;&gt;"",IF(U$2&lt;&gt;"",INDEX('Instrument History'!$1:$1048576,CcyPerBase!$B1223,CcyPerBase!U$3) / $C1223,""),"")</f>
        <v/>
      </c>
      <c r="V1223" s="5" t="str">
        <f>IF($A1223&lt;&gt;"",IF(V$2&lt;&gt;"",INDEX('Instrument History'!$1:$1048576,CcyPerBase!$B1223,CcyPerBase!V$3) / $C1223,""),"")</f>
        <v/>
      </c>
      <c r="W1223" s="5" t="str">
        <f>IF($A1223&lt;&gt;"",IF(W$2&lt;&gt;"",INDEX('Instrument History'!$1:$1048576,CcyPerBase!$B1223,CcyPerBase!W$3) / $C1223,""),"")</f>
        <v/>
      </c>
      <c r="X1223" s="5" t="str">
        <f>IF($A1223&lt;&gt;"",IF(X$2&lt;&gt;"",INDEX('Instrument History'!$1:$1048576,CcyPerBase!$B1223,CcyPerBase!X$3) / $C1223,""),"")</f>
        <v/>
      </c>
    </row>
    <row r="1224" spans="1:24">
      <c r="A1224" s="12" t="str">
        <f>IF(A1223&lt;&gt;"",IF(A1223=$B$3,"",'Instrument History'!A1221),"")</f>
        <v/>
      </c>
      <c r="B1224" t="str">
        <f t="shared" si="20"/>
        <v/>
      </c>
      <c r="C1224" s="5" t="str">
        <f>IF(A1224&lt;&gt;"",INDEX('Instrument History'!$1:$1048576,CcyPerBase!B1224,CcyPerBase!$B$2),"")</f>
        <v/>
      </c>
      <c r="D1224" s="5" t="str">
        <f>IF($A1224&lt;&gt;"",INDEX('Instrument History'!$1:$1048576,CcyPerBase!$B1224,CcyPerBase!D$3) / $C1224,"")</f>
        <v/>
      </c>
      <c r="E1224" s="5" t="str">
        <f>IF($A1224&lt;&gt;"",IF(E$2&lt;&gt;"",INDEX('Instrument History'!$1:$1048576,CcyPerBase!$B1224,CcyPerBase!E$3) / $C1224,""),"")</f>
        <v/>
      </c>
      <c r="F1224" s="5" t="str">
        <f>IF($A1224&lt;&gt;"",IF(F$2&lt;&gt;"",INDEX('Instrument History'!$1:$1048576,CcyPerBase!$B1224,CcyPerBase!F$3) / $C1224,""),"")</f>
        <v/>
      </c>
      <c r="G1224" s="5" t="str">
        <f>IF($A1224&lt;&gt;"",IF(G$2&lt;&gt;"",INDEX('Instrument History'!$1:$1048576,CcyPerBase!$B1224,CcyPerBase!G$3) / $C1224,""),"")</f>
        <v/>
      </c>
      <c r="H1224" s="5" t="str">
        <f>IF($A1224&lt;&gt;"",IF(H$2&lt;&gt;"",INDEX('Instrument History'!$1:$1048576,CcyPerBase!$B1224,CcyPerBase!H$3) / $C1224,""),"")</f>
        <v/>
      </c>
      <c r="I1224" s="5" t="str">
        <f>IF($A1224&lt;&gt;"",IF(I$2&lt;&gt;"",INDEX('Instrument History'!$1:$1048576,CcyPerBase!$B1224,CcyPerBase!I$3) / $C1224,""),"")</f>
        <v/>
      </c>
      <c r="J1224" s="5" t="str">
        <f>IF($A1224&lt;&gt;"",IF(J$2&lt;&gt;"",INDEX('Instrument History'!$1:$1048576,CcyPerBase!$B1224,CcyPerBase!J$3) / $C1224,""),"")</f>
        <v/>
      </c>
      <c r="K1224" s="5" t="str">
        <f>IF($A1224&lt;&gt;"",IF(K$2&lt;&gt;"",INDEX('Instrument History'!$1:$1048576,CcyPerBase!$B1224,CcyPerBase!K$3) / $C1224,""),"")</f>
        <v/>
      </c>
      <c r="L1224" s="5" t="str">
        <f>IF($A1224&lt;&gt;"",IF(L$2&lt;&gt;"",INDEX('Instrument History'!$1:$1048576,CcyPerBase!$B1224,CcyPerBase!L$3) / $C1224,""),"")</f>
        <v/>
      </c>
      <c r="M1224" s="5" t="str">
        <f>IF($A1224&lt;&gt;"",IF(M$2&lt;&gt;"",INDEX('Instrument History'!$1:$1048576,CcyPerBase!$B1224,CcyPerBase!M$3) / $C1224,""),"")</f>
        <v/>
      </c>
      <c r="N1224" s="5" t="str">
        <f>IF($A1224&lt;&gt;"",IF(N$2&lt;&gt;"",INDEX('Instrument History'!$1:$1048576,CcyPerBase!$B1224,CcyPerBase!N$3) / $C1224,""),"")</f>
        <v/>
      </c>
      <c r="O1224" s="5" t="str">
        <f>IF($A1224&lt;&gt;"",IF(O$2&lt;&gt;"",INDEX('Instrument History'!$1:$1048576,CcyPerBase!$B1224,CcyPerBase!O$3) / $C1224,""),"")</f>
        <v/>
      </c>
      <c r="P1224" s="5" t="str">
        <f>IF($A1224&lt;&gt;"",IF(P$2&lt;&gt;"",INDEX('Instrument History'!$1:$1048576,CcyPerBase!$B1224,CcyPerBase!P$3) / $C1224,""),"")</f>
        <v/>
      </c>
      <c r="Q1224" s="5" t="str">
        <f>IF($A1224&lt;&gt;"",IF(Q$2&lt;&gt;"",INDEX('Instrument History'!$1:$1048576,CcyPerBase!$B1224,CcyPerBase!Q$3) / $C1224,""),"")</f>
        <v/>
      </c>
      <c r="R1224" s="5" t="str">
        <f>IF($A1224&lt;&gt;"",IF(R$2&lt;&gt;"",INDEX('Instrument History'!$1:$1048576,CcyPerBase!$B1224,CcyPerBase!R$3) / $C1224,""),"")</f>
        <v/>
      </c>
      <c r="S1224" s="5" t="str">
        <f>IF($A1224&lt;&gt;"",IF(S$2&lt;&gt;"",INDEX('Instrument History'!$1:$1048576,CcyPerBase!$B1224,CcyPerBase!S$3) / $C1224,""),"")</f>
        <v/>
      </c>
      <c r="T1224" s="5" t="str">
        <f>IF($A1224&lt;&gt;"",IF(T$2&lt;&gt;"",INDEX('Instrument History'!$1:$1048576,CcyPerBase!$B1224,CcyPerBase!T$3) / $C1224,""),"")</f>
        <v/>
      </c>
      <c r="U1224" s="5" t="str">
        <f>IF($A1224&lt;&gt;"",IF(U$2&lt;&gt;"",INDEX('Instrument History'!$1:$1048576,CcyPerBase!$B1224,CcyPerBase!U$3) / $C1224,""),"")</f>
        <v/>
      </c>
      <c r="V1224" s="5" t="str">
        <f>IF($A1224&lt;&gt;"",IF(V$2&lt;&gt;"",INDEX('Instrument History'!$1:$1048576,CcyPerBase!$B1224,CcyPerBase!V$3) / $C1224,""),"")</f>
        <v/>
      </c>
      <c r="W1224" s="5" t="str">
        <f>IF($A1224&lt;&gt;"",IF(W$2&lt;&gt;"",INDEX('Instrument History'!$1:$1048576,CcyPerBase!$B1224,CcyPerBase!W$3) / $C1224,""),"")</f>
        <v/>
      </c>
      <c r="X1224" s="5" t="str">
        <f>IF($A1224&lt;&gt;"",IF(X$2&lt;&gt;"",INDEX('Instrument History'!$1:$1048576,CcyPerBase!$B1224,CcyPerBase!X$3) / $C1224,""),"")</f>
        <v/>
      </c>
    </row>
    <row r="1225" spans="1:24">
      <c r="A1225" s="12" t="str">
        <f>IF(A1224&lt;&gt;"",IF(A1224=$B$3,"",'Instrument History'!A1222),"")</f>
        <v/>
      </c>
      <c r="B1225" t="str">
        <f t="shared" si="20"/>
        <v/>
      </c>
      <c r="C1225" s="5" t="str">
        <f>IF(A1225&lt;&gt;"",INDEX('Instrument History'!$1:$1048576,CcyPerBase!B1225,CcyPerBase!$B$2),"")</f>
        <v/>
      </c>
      <c r="D1225" s="5" t="str">
        <f>IF($A1225&lt;&gt;"",INDEX('Instrument History'!$1:$1048576,CcyPerBase!$B1225,CcyPerBase!D$3) / $C1225,"")</f>
        <v/>
      </c>
      <c r="E1225" s="5" t="str">
        <f>IF($A1225&lt;&gt;"",IF(E$2&lt;&gt;"",INDEX('Instrument History'!$1:$1048576,CcyPerBase!$B1225,CcyPerBase!E$3) / $C1225,""),"")</f>
        <v/>
      </c>
      <c r="F1225" s="5" t="str">
        <f>IF($A1225&lt;&gt;"",IF(F$2&lt;&gt;"",INDEX('Instrument History'!$1:$1048576,CcyPerBase!$B1225,CcyPerBase!F$3) / $C1225,""),"")</f>
        <v/>
      </c>
      <c r="G1225" s="5" t="str">
        <f>IF($A1225&lt;&gt;"",IF(G$2&lt;&gt;"",INDEX('Instrument History'!$1:$1048576,CcyPerBase!$B1225,CcyPerBase!G$3) / $C1225,""),"")</f>
        <v/>
      </c>
      <c r="H1225" s="5" t="str">
        <f>IF($A1225&lt;&gt;"",IF(H$2&lt;&gt;"",INDEX('Instrument History'!$1:$1048576,CcyPerBase!$B1225,CcyPerBase!H$3) / $C1225,""),"")</f>
        <v/>
      </c>
      <c r="I1225" s="5" t="str">
        <f>IF($A1225&lt;&gt;"",IF(I$2&lt;&gt;"",INDEX('Instrument History'!$1:$1048576,CcyPerBase!$B1225,CcyPerBase!I$3) / $C1225,""),"")</f>
        <v/>
      </c>
      <c r="J1225" s="5" t="str">
        <f>IF($A1225&lt;&gt;"",IF(J$2&lt;&gt;"",INDEX('Instrument History'!$1:$1048576,CcyPerBase!$B1225,CcyPerBase!J$3) / $C1225,""),"")</f>
        <v/>
      </c>
      <c r="K1225" s="5" t="str">
        <f>IF($A1225&lt;&gt;"",IF(K$2&lt;&gt;"",INDEX('Instrument History'!$1:$1048576,CcyPerBase!$B1225,CcyPerBase!K$3) / $C1225,""),"")</f>
        <v/>
      </c>
      <c r="L1225" s="5" t="str">
        <f>IF($A1225&lt;&gt;"",IF(L$2&lt;&gt;"",INDEX('Instrument History'!$1:$1048576,CcyPerBase!$B1225,CcyPerBase!L$3) / $C1225,""),"")</f>
        <v/>
      </c>
      <c r="M1225" s="5" t="str">
        <f>IF($A1225&lt;&gt;"",IF(M$2&lt;&gt;"",INDEX('Instrument History'!$1:$1048576,CcyPerBase!$B1225,CcyPerBase!M$3) / $C1225,""),"")</f>
        <v/>
      </c>
      <c r="N1225" s="5" t="str">
        <f>IF($A1225&lt;&gt;"",IF(N$2&lt;&gt;"",INDEX('Instrument History'!$1:$1048576,CcyPerBase!$B1225,CcyPerBase!N$3) / $C1225,""),"")</f>
        <v/>
      </c>
      <c r="O1225" s="5" t="str">
        <f>IF($A1225&lt;&gt;"",IF(O$2&lt;&gt;"",INDEX('Instrument History'!$1:$1048576,CcyPerBase!$B1225,CcyPerBase!O$3) / $C1225,""),"")</f>
        <v/>
      </c>
      <c r="P1225" s="5" t="str">
        <f>IF($A1225&lt;&gt;"",IF(P$2&lt;&gt;"",INDEX('Instrument History'!$1:$1048576,CcyPerBase!$B1225,CcyPerBase!P$3) / $C1225,""),"")</f>
        <v/>
      </c>
      <c r="Q1225" s="5" t="str">
        <f>IF($A1225&lt;&gt;"",IF(Q$2&lt;&gt;"",INDEX('Instrument History'!$1:$1048576,CcyPerBase!$B1225,CcyPerBase!Q$3) / $C1225,""),"")</f>
        <v/>
      </c>
      <c r="R1225" s="5" t="str">
        <f>IF($A1225&lt;&gt;"",IF(R$2&lt;&gt;"",INDEX('Instrument History'!$1:$1048576,CcyPerBase!$B1225,CcyPerBase!R$3) / $C1225,""),"")</f>
        <v/>
      </c>
      <c r="S1225" s="5" t="str">
        <f>IF($A1225&lt;&gt;"",IF(S$2&lt;&gt;"",INDEX('Instrument History'!$1:$1048576,CcyPerBase!$B1225,CcyPerBase!S$3) / $C1225,""),"")</f>
        <v/>
      </c>
      <c r="T1225" s="5" t="str">
        <f>IF($A1225&lt;&gt;"",IF(T$2&lt;&gt;"",INDEX('Instrument History'!$1:$1048576,CcyPerBase!$B1225,CcyPerBase!T$3) / $C1225,""),"")</f>
        <v/>
      </c>
      <c r="U1225" s="5" t="str">
        <f>IF($A1225&lt;&gt;"",IF(U$2&lt;&gt;"",INDEX('Instrument History'!$1:$1048576,CcyPerBase!$B1225,CcyPerBase!U$3) / $C1225,""),"")</f>
        <v/>
      </c>
      <c r="V1225" s="5" t="str">
        <f>IF($A1225&lt;&gt;"",IF(V$2&lt;&gt;"",INDEX('Instrument History'!$1:$1048576,CcyPerBase!$B1225,CcyPerBase!V$3) / $C1225,""),"")</f>
        <v/>
      </c>
      <c r="W1225" s="5" t="str">
        <f>IF($A1225&lt;&gt;"",IF(W$2&lt;&gt;"",INDEX('Instrument History'!$1:$1048576,CcyPerBase!$B1225,CcyPerBase!W$3) / $C1225,""),"")</f>
        <v/>
      </c>
      <c r="X1225" s="5" t="str">
        <f>IF($A1225&lt;&gt;"",IF(X$2&lt;&gt;"",INDEX('Instrument History'!$1:$1048576,CcyPerBase!$B1225,CcyPerBase!X$3) / $C1225,""),"")</f>
        <v/>
      </c>
    </row>
    <row r="1226" spans="1:24">
      <c r="A1226" s="12" t="str">
        <f>IF(A1225&lt;&gt;"",IF(A1225=$B$3,"",'Instrument History'!A1223),"")</f>
        <v/>
      </c>
      <c r="B1226" t="str">
        <f t="shared" si="20"/>
        <v/>
      </c>
      <c r="C1226" s="5" t="str">
        <f>IF(A1226&lt;&gt;"",INDEX('Instrument History'!$1:$1048576,CcyPerBase!B1226,CcyPerBase!$B$2),"")</f>
        <v/>
      </c>
      <c r="D1226" s="5" t="str">
        <f>IF($A1226&lt;&gt;"",INDEX('Instrument History'!$1:$1048576,CcyPerBase!$B1226,CcyPerBase!D$3) / $C1226,"")</f>
        <v/>
      </c>
      <c r="E1226" s="5" t="str">
        <f>IF($A1226&lt;&gt;"",IF(E$2&lt;&gt;"",INDEX('Instrument History'!$1:$1048576,CcyPerBase!$B1226,CcyPerBase!E$3) / $C1226,""),"")</f>
        <v/>
      </c>
      <c r="F1226" s="5" t="str">
        <f>IF($A1226&lt;&gt;"",IF(F$2&lt;&gt;"",INDEX('Instrument History'!$1:$1048576,CcyPerBase!$B1226,CcyPerBase!F$3) / $C1226,""),"")</f>
        <v/>
      </c>
      <c r="G1226" s="5" t="str">
        <f>IF($A1226&lt;&gt;"",IF(G$2&lt;&gt;"",INDEX('Instrument History'!$1:$1048576,CcyPerBase!$B1226,CcyPerBase!G$3) / $C1226,""),"")</f>
        <v/>
      </c>
      <c r="H1226" s="5" t="str">
        <f>IF($A1226&lt;&gt;"",IF(H$2&lt;&gt;"",INDEX('Instrument History'!$1:$1048576,CcyPerBase!$B1226,CcyPerBase!H$3) / $C1226,""),"")</f>
        <v/>
      </c>
      <c r="I1226" s="5" t="str">
        <f>IF($A1226&lt;&gt;"",IF(I$2&lt;&gt;"",INDEX('Instrument History'!$1:$1048576,CcyPerBase!$B1226,CcyPerBase!I$3) / $C1226,""),"")</f>
        <v/>
      </c>
      <c r="J1226" s="5" t="str">
        <f>IF($A1226&lt;&gt;"",IF(J$2&lt;&gt;"",INDEX('Instrument History'!$1:$1048576,CcyPerBase!$B1226,CcyPerBase!J$3) / $C1226,""),"")</f>
        <v/>
      </c>
      <c r="K1226" s="5" t="str">
        <f>IF($A1226&lt;&gt;"",IF(K$2&lt;&gt;"",INDEX('Instrument History'!$1:$1048576,CcyPerBase!$B1226,CcyPerBase!K$3) / $C1226,""),"")</f>
        <v/>
      </c>
      <c r="L1226" s="5" t="str">
        <f>IF($A1226&lt;&gt;"",IF(L$2&lt;&gt;"",INDEX('Instrument History'!$1:$1048576,CcyPerBase!$B1226,CcyPerBase!L$3) / $C1226,""),"")</f>
        <v/>
      </c>
      <c r="M1226" s="5" t="str">
        <f>IF($A1226&lt;&gt;"",IF(M$2&lt;&gt;"",INDEX('Instrument History'!$1:$1048576,CcyPerBase!$B1226,CcyPerBase!M$3) / $C1226,""),"")</f>
        <v/>
      </c>
      <c r="N1226" s="5" t="str">
        <f>IF($A1226&lt;&gt;"",IF(N$2&lt;&gt;"",INDEX('Instrument History'!$1:$1048576,CcyPerBase!$B1226,CcyPerBase!N$3) / $C1226,""),"")</f>
        <v/>
      </c>
      <c r="O1226" s="5" t="str">
        <f>IF($A1226&lt;&gt;"",IF(O$2&lt;&gt;"",INDEX('Instrument History'!$1:$1048576,CcyPerBase!$B1226,CcyPerBase!O$3) / $C1226,""),"")</f>
        <v/>
      </c>
      <c r="P1226" s="5" t="str">
        <f>IF($A1226&lt;&gt;"",IF(P$2&lt;&gt;"",INDEX('Instrument History'!$1:$1048576,CcyPerBase!$B1226,CcyPerBase!P$3) / $C1226,""),"")</f>
        <v/>
      </c>
      <c r="Q1226" s="5" t="str">
        <f>IF($A1226&lt;&gt;"",IF(Q$2&lt;&gt;"",INDEX('Instrument History'!$1:$1048576,CcyPerBase!$B1226,CcyPerBase!Q$3) / $C1226,""),"")</f>
        <v/>
      </c>
      <c r="R1226" s="5" t="str">
        <f>IF($A1226&lt;&gt;"",IF(R$2&lt;&gt;"",INDEX('Instrument History'!$1:$1048576,CcyPerBase!$B1226,CcyPerBase!R$3) / $C1226,""),"")</f>
        <v/>
      </c>
      <c r="S1226" s="5" t="str">
        <f>IF($A1226&lt;&gt;"",IF(S$2&lt;&gt;"",INDEX('Instrument History'!$1:$1048576,CcyPerBase!$B1226,CcyPerBase!S$3) / $C1226,""),"")</f>
        <v/>
      </c>
      <c r="T1226" s="5" t="str">
        <f>IF($A1226&lt;&gt;"",IF(T$2&lt;&gt;"",INDEX('Instrument History'!$1:$1048576,CcyPerBase!$B1226,CcyPerBase!T$3) / $C1226,""),"")</f>
        <v/>
      </c>
      <c r="U1226" s="5" t="str">
        <f>IF($A1226&lt;&gt;"",IF(U$2&lt;&gt;"",INDEX('Instrument History'!$1:$1048576,CcyPerBase!$B1226,CcyPerBase!U$3) / $C1226,""),"")</f>
        <v/>
      </c>
      <c r="V1226" s="5" t="str">
        <f>IF($A1226&lt;&gt;"",IF(V$2&lt;&gt;"",INDEX('Instrument History'!$1:$1048576,CcyPerBase!$B1226,CcyPerBase!V$3) / $C1226,""),"")</f>
        <v/>
      </c>
      <c r="W1226" s="5" t="str">
        <f>IF($A1226&lt;&gt;"",IF(W$2&lt;&gt;"",INDEX('Instrument History'!$1:$1048576,CcyPerBase!$B1226,CcyPerBase!W$3) / $C1226,""),"")</f>
        <v/>
      </c>
      <c r="X1226" s="5" t="str">
        <f>IF($A1226&lt;&gt;"",IF(X$2&lt;&gt;"",INDEX('Instrument History'!$1:$1048576,CcyPerBase!$B1226,CcyPerBase!X$3) / $C1226,""),"")</f>
        <v/>
      </c>
    </row>
  </sheetData>
  <pageMargins left="0.75" right="0.75" top="1" bottom="1" header="0.5" footer="0.5"/>
  <pageSetup paperSize="9" orientation="portrait" horizontalDpi="4294967292" verticalDpi="4294967292"/>
  <extLst>
    <ext xmlns:mx="http://schemas.microsoft.com/office/mac/excel/2008/main" uri="{64002731-A6B0-56B0-2670-7721B7C09600}">
      <mx:PLV Mode="0" OnePage="0" WScale="0"/>
    </ext>
  </extLst>
</worksheet>
</file>

<file path=xl/worksheets/sheet7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sheetPr enableFormatConditionsCalculation="0">
    <tabColor rgb="FFFF6600"/>
  </sheetPr>
  <dimension ref="A1:Y1227"/>
  <sheetViews>
    <sheetView showRuler="0" workbookViewId="0">
      <pane xSplit="1" ySplit="5" topLeftCell="B6" activePane="bottomRight" state="frozen"/>
      <selection activeCell="D5" sqref="D5"/>
      <selection pane="topRight" activeCell="D5" sqref="D5"/>
      <selection pane="bottomLeft" activeCell="D5" sqref="D5"/>
      <selection pane="bottomRight" activeCell="E6" sqref="E6"/>
    </sheetView>
  </sheetViews>
  <sheetFormatPr baseColWidth="10" defaultRowHeight="15" x14ac:dyDescent="0"/>
  <cols>
    <col min="1" max="2" width="12.5" bestFit="1" customWidth="1"/>
    <col min="3" max="5" width="12.5" customWidth="1"/>
    <col min="6" max="6" width="12.5" bestFit="1" customWidth="1"/>
    <col min="7" max="13" width="10.83203125" customWidth="1"/>
  </cols>
  <sheetData>
    <row r="1" spans="1:25">
      <c r="A1" s="3" t="s">
        <v>21</v>
      </c>
      <c r="B1" s="12">
        <f>Master!R12</f>
        <v>40543</v>
      </c>
      <c r="E1" t="s">
        <v>15</v>
      </c>
      <c r="F1">
        <v>1</v>
      </c>
      <c r="G1">
        <f t="shared" ref="G1:Y1" si="0">F1+1</f>
        <v>2</v>
      </c>
      <c r="H1">
        <f t="shared" si="0"/>
        <v>3</v>
      </c>
      <c r="I1">
        <f t="shared" si="0"/>
        <v>4</v>
      </c>
      <c r="J1">
        <f t="shared" si="0"/>
        <v>5</v>
      </c>
      <c r="K1">
        <f t="shared" si="0"/>
        <v>6</v>
      </c>
      <c r="L1">
        <f t="shared" si="0"/>
        <v>7</v>
      </c>
      <c r="M1">
        <f t="shared" si="0"/>
        <v>8</v>
      </c>
      <c r="N1">
        <f t="shared" si="0"/>
        <v>9</v>
      </c>
      <c r="O1">
        <f t="shared" si="0"/>
        <v>10</v>
      </c>
      <c r="P1">
        <f t="shared" si="0"/>
        <v>11</v>
      </c>
      <c r="Q1">
        <f t="shared" si="0"/>
        <v>12</v>
      </c>
      <c r="R1">
        <f t="shared" si="0"/>
        <v>13</v>
      </c>
      <c r="S1">
        <f t="shared" si="0"/>
        <v>14</v>
      </c>
      <c r="T1">
        <f t="shared" si="0"/>
        <v>15</v>
      </c>
      <c r="U1">
        <f t="shared" si="0"/>
        <v>16</v>
      </c>
      <c r="V1">
        <f t="shared" si="0"/>
        <v>17</v>
      </c>
      <c r="W1">
        <f t="shared" si="0"/>
        <v>18</v>
      </c>
      <c r="X1">
        <f t="shared" si="0"/>
        <v>19</v>
      </c>
      <c r="Y1">
        <f t="shared" si="0"/>
        <v>20</v>
      </c>
    </row>
    <row r="2" spans="1:25">
      <c r="C2" t="str">
        <f>Master!R11</f>
        <v>NASDAQ</v>
      </c>
      <c r="E2" t="s">
        <v>10</v>
      </c>
      <c r="F2" t="str">
        <f>VLOOKUP(F1,Master!$B$7:$I$27,2,FALSE)</f>
        <v>Apple</v>
      </c>
      <c r="G2" t="str">
        <f>VLOOKUP(G1,Master!$B$7:$I$27,2,FALSE)</f>
        <v>Google</v>
      </c>
      <c r="H2" t="str">
        <f>VLOOKUP(H1,Master!$B$7:$I$27,2,FALSE)</f>
        <v>Facebook</v>
      </c>
      <c r="I2" t="str">
        <f>VLOOKUP(I1,Master!$B$7:$I$27,2,FALSE)</f>
        <v>Yahoo</v>
      </c>
      <c r="J2" t="str">
        <f>VLOOKUP(J1,Master!$B$7:$I$27,2,FALSE)</f>
        <v>Samsung</v>
      </c>
      <c r="K2" t="str">
        <f>VLOOKUP(K1,Master!$B$7:$I$27,2,FALSE)</f>
        <v>Asustek</v>
      </c>
      <c r="L2" t="str">
        <f>VLOOKUP(L1,Master!$B$7:$I$27,2,FALSE)</f>
        <v>Quanta</v>
      </c>
      <c r="M2" t="str">
        <f>VLOOKUP(M1,Master!$B$7:$I$27,2,FALSE)</f>
        <v>TomTom</v>
      </c>
      <c r="N2" t="str">
        <f>VLOOKUP(N1,Master!$B$7:$I$27,2,FALSE)</f>
        <v>SAP</v>
      </c>
      <c r="O2" t="str">
        <f>VLOOKUP(O1,Master!$B$7:$I$27,2,FALSE)</f>
        <v>Nokia</v>
      </c>
      <c r="P2" t="str">
        <f>VLOOKUP(P1,Master!$B$7:$I$27,2,FALSE)</f>
        <v/>
      </c>
      <c r="Q2" t="str">
        <f>VLOOKUP(Q1,Master!$B$7:$I$27,2,FALSE)</f>
        <v/>
      </c>
      <c r="R2" t="str">
        <f>VLOOKUP(R1,Master!$B$7:$I$27,2,FALSE)</f>
        <v/>
      </c>
      <c r="S2" t="str">
        <f>VLOOKUP(S1,Master!$B$7:$I$27,2,FALSE)</f>
        <v/>
      </c>
      <c r="T2" t="str">
        <f>VLOOKUP(T1,Master!$B$7:$I$27,2,FALSE)</f>
        <v/>
      </c>
      <c r="U2" t="str">
        <f>VLOOKUP(U1,Master!$B$7:$I$27,2,FALSE)</f>
        <v/>
      </c>
      <c r="V2" t="str">
        <f>VLOOKUP(V1,Master!$B$7:$I$27,2,FALSE)</f>
        <v/>
      </c>
      <c r="W2" t="str">
        <f>VLOOKUP(W1,Master!$B$7:$I$27,2,FALSE)</f>
        <v/>
      </c>
      <c r="X2" t="str">
        <f>VLOOKUP(X1,Master!$B$7:$I$27,2,FALSE)</f>
        <v/>
      </c>
      <c r="Y2" t="str">
        <f>VLOOKUP(Y1,Master!$B$7:$I$27,2,FALSE)</f>
        <v/>
      </c>
    </row>
    <row r="3" spans="1:25">
      <c r="C3">
        <f>MATCH(C2,'Instrument History'!$1:$1,FALSE)</f>
        <v>20</v>
      </c>
      <c r="E3" t="s">
        <v>16</v>
      </c>
      <c r="F3">
        <f>IF(F2&lt;&gt;"",MATCH(F2,'Instrument History'!$1:$1,FALSE),"")</f>
        <v>3</v>
      </c>
      <c r="G3">
        <f>IF(G2&lt;&gt;"",MATCH(G2,'Instrument History'!$1:$1,FALSE),"")</f>
        <v>4</v>
      </c>
      <c r="H3">
        <f>IF(H2&lt;&gt;"",MATCH(H2,'Instrument History'!$1:$1,FALSE),"")</f>
        <v>5</v>
      </c>
      <c r="I3">
        <f>IF(I2&lt;&gt;"",MATCH(I2,'Instrument History'!$1:$1,FALSE),"")</f>
        <v>6</v>
      </c>
      <c r="J3">
        <f>IF(J2&lt;&gt;"",MATCH(J2,'Instrument History'!$1:$1,FALSE),"")</f>
        <v>7</v>
      </c>
      <c r="K3">
        <f>IF(K2&lt;&gt;"",MATCH(K2,'Instrument History'!$1:$1,FALSE),"")</f>
        <v>8</v>
      </c>
      <c r="L3">
        <f>IF(L2&lt;&gt;"",MATCH(L2,'Instrument History'!$1:$1,FALSE),"")</f>
        <v>9</v>
      </c>
      <c r="M3">
        <f>IF(M2&lt;&gt;"",MATCH(M2,'Instrument History'!$1:$1,FALSE),"")</f>
        <v>10</v>
      </c>
      <c r="N3">
        <f>IF(N2&lt;&gt;"",MATCH(N2,'Instrument History'!$1:$1,FALSE),"")</f>
        <v>11</v>
      </c>
      <c r="O3">
        <f>IF(O2&lt;&gt;"",MATCH(O2,'Instrument History'!$1:$1,FALSE),"")</f>
        <v>12</v>
      </c>
      <c r="P3" t="str">
        <f>IF(P2&lt;&gt;"",MATCH(P2,'Instrument History'!$1:$1,FALSE),"")</f>
        <v/>
      </c>
      <c r="Q3" t="str">
        <f>IF(Q2&lt;&gt;"",MATCH(Q2,'Instrument History'!$1:$1,FALSE),"")</f>
        <v/>
      </c>
      <c r="R3" t="str">
        <f>IF(R2&lt;&gt;"",MATCH(R2,'Instrument History'!$1:$1,FALSE),"")</f>
        <v/>
      </c>
      <c r="S3" t="str">
        <f>IF(S2&lt;&gt;"",MATCH(S2,'Instrument History'!$1:$1,FALSE),"")</f>
        <v/>
      </c>
      <c r="T3" t="str">
        <f>IF(T2&lt;&gt;"",MATCH(T2,'Instrument History'!$1:$1,FALSE),"")</f>
        <v/>
      </c>
      <c r="U3" t="str">
        <f>IF(U2&lt;&gt;"",MATCH(U2,'Instrument History'!$1:$1,FALSE),"")</f>
        <v/>
      </c>
      <c r="V3" t="str">
        <f>IF(V2&lt;&gt;"",MATCH(V2,'Instrument History'!$1:$1,FALSE),"")</f>
        <v/>
      </c>
      <c r="W3" t="str">
        <f>IF(W2&lt;&gt;"",MATCH(W2,'Instrument History'!$1:$1,FALSE),"")</f>
        <v/>
      </c>
      <c r="X3" t="str">
        <f>IF(X2&lt;&gt;"",MATCH(X2,'Instrument History'!$1:$1,FALSE),"")</f>
        <v/>
      </c>
      <c r="Y3" t="str">
        <f>IF(Y2&lt;&gt;"",MATCH(Y2,'Instrument History'!$1:$1,FALSE),"")</f>
        <v/>
      </c>
    </row>
    <row r="4" spans="1:25">
      <c r="D4" s="5">
        <f>VLOOKUP(B1,A:C,3,FALSE)</f>
        <v>2239.6026203370657</v>
      </c>
      <c r="E4" t="s">
        <v>27</v>
      </c>
      <c r="F4" s="6">
        <f>VLOOKUP(F1,Master!$B$7:$O$27,14,FALSE)</f>
        <v>4.9711145121410756E-3</v>
      </c>
      <c r="G4" s="6">
        <f>VLOOKUP(G1,Master!$B$7:$O$27,14,FALSE)</f>
        <v>3.1354455188908011E-3</v>
      </c>
      <c r="H4" s="6">
        <f>VLOOKUP(H1,Master!$B$7:$O$27,14,FALSE)</f>
        <v>1.7224876453971597E-3</v>
      </c>
      <c r="I4" s="6">
        <f>VLOOKUP(I1,Master!$B$7:$O$27,14,FALSE)</f>
        <v>2.5365876963231227E-3</v>
      </c>
      <c r="J4" s="6">
        <f>VLOOKUP(J1,Master!$B$7:$O$27,14,FALSE)</f>
        <v>0.15066453983450342</v>
      </c>
      <c r="K4" s="6">
        <f>VLOOKUP(K1,Master!$B$7:$O$27,14,FALSE)</f>
        <v>4.4285743778779051E-2</v>
      </c>
      <c r="L4" s="6">
        <f>VLOOKUP(L1,Master!$B$7:$O$27,14,FALSE)</f>
        <v>7.0795017401430377E-2</v>
      </c>
      <c r="M4" s="6">
        <f>VLOOKUP(M1,Master!$B$7:$O$27,14,FALSE)</f>
        <v>0.21076379311071411</v>
      </c>
      <c r="N4" s="6">
        <f>VLOOKUP(N1,Master!$B$7:$O$27,14,FALSE)</f>
        <v>0.21332576841598941</v>
      </c>
      <c r="O4" s="6">
        <f>VLOOKUP(O1,Master!$B$7:$O$27,14,FALSE)</f>
        <v>0.10734163382719653</v>
      </c>
      <c r="P4" s="6" t="str">
        <f>VLOOKUP(P1,Master!$B$7:$O$27,14,FALSE)</f>
        <v/>
      </c>
      <c r="Q4" s="6" t="str">
        <f>VLOOKUP(Q1,Master!$B$7:$O$27,14,FALSE)</f>
        <v/>
      </c>
      <c r="R4" s="6" t="str">
        <f>VLOOKUP(R1,Master!$B$7:$O$27,14,FALSE)</f>
        <v/>
      </c>
      <c r="S4" s="6" t="str">
        <f>VLOOKUP(S1,Master!$B$7:$O$27,14,FALSE)</f>
        <v/>
      </c>
      <c r="T4" s="6" t="str">
        <f>VLOOKUP(T1,Master!$B$7:$O$27,14,FALSE)</f>
        <v/>
      </c>
      <c r="U4" s="6" t="str">
        <f>VLOOKUP(U1,Master!$B$7:$O$27,14,FALSE)</f>
        <v/>
      </c>
      <c r="V4" s="6" t="str">
        <f>VLOOKUP(V1,Master!$B$7:$O$27,14,FALSE)</f>
        <v/>
      </c>
      <c r="W4" s="6" t="str">
        <f>VLOOKUP(W1,Master!$B$7:$O$27,14,FALSE)</f>
        <v/>
      </c>
      <c r="X4" s="6" t="str">
        <f>VLOOKUP(X1,Master!$B$7:$O$27,14,FALSE)</f>
        <v/>
      </c>
      <c r="Y4" s="6" t="str">
        <f>VLOOKUP(Y1,Master!$B$7:$O$27,14,FALSE)</f>
        <v/>
      </c>
    </row>
    <row r="5" spans="1:25">
      <c r="A5" t="s">
        <v>4</v>
      </c>
      <c r="B5" t="s">
        <v>16</v>
      </c>
      <c r="C5" t="s">
        <v>41</v>
      </c>
      <c r="D5" t="s">
        <v>42</v>
      </c>
      <c r="E5" t="s">
        <v>38</v>
      </c>
    </row>
    <row r="6" spans="1:25">
      <c r="A6" s="12">
        <f>IF(A5&lt;&gt;"",IF(A5=$B$1,"",'Instrument History'!A2),"")</f>
        <v>41299</v>
      </c>
      <c r="B6" s="13">
        <v>2</v>
      </c>
      <c r="C6" s="14">
        <f>IF($A6&lt;&gt;"",INDEX('Instrument History'!$1:$1048576,$B6,C$3) / CcyPerBase!D5,"")</f>
        <v>1522.6188071056533</v>
      </c>
      <c r="D6" s="14">
        <f>IF(A6&lt;&gt;"",C6/$D$4*Master!$R$18,"")</f>
        <v>67.986114736573029</v>
      </c>
      <c r="E6" s="5">
        <f>IF(A6&lt;&gt;"",SUMPRODUCT($F$4:$Y$4,F6:Y6),"")</f>
        <v>157.32070234582795</v>
      </c>
      <c r="F6" s="5">
        <f>IF($A6&lt;&gt;"",IF(F$2&lt;&gt;"",INDEX('Instrument History'!$1:$1048576,$B6,F$3) / CcyPerBase!E5,""),"")</f>
        <v>3637.3166058473917</v>
      </c>
      <c r="G6" s="5">
        <f>IF($A6&lt;&gt;"",IF(G$2&lt;&gt;"",INDEX('Instrument History'!$1:$1048576,$B6,G$3) / CcyPerBase!F5,""),"")</f>
        <v>8365.4483491516039</v>
      </c>
      <c r="H6" s="5">
        <f>IF($A6&lt;&gt;"",IF(H$2&lt;&gt;"",INDEX('Instrument History'!$1:$1048576,$B6,H$3) / CcyPerBase!G5,""),"")</f>
        <v>8116.5812907539639</v>
      </c>
      <c r="I6" s="5">
        <f>IF($A6&lt;&gt;"",IF(I$2&lt;&gt;"",INDEX('Instrument History'!$1:$1048576,$B6,I$3) / CcyPerBase!H5,""),"")</f>
        <v>7087.4880435264049</v>
      </c>
      <c r="J6" s="5">
        <f>IF($A6&lt;&gt;"",IF(J$2&lt;&gt;"",INDEX('Instrument History'!$1:$1048576,$B6,J$3) / CcyPerBase!I5,""),"")</f>
        <v>11.812710405683275</v>
      </c>
      <c r="K6" s="5">
        <f>IF($A6&lt;&gt;"",IF(K$2&lt;&gt;"",INDEX('Instrument History'!$1:$1048576,$B6,K$3) / CcyPerBase!J5,""),"")</f>
        <v>570.91150827495574</v>
      </c>
      <c r="L6" s="5">
        <f>IF($A6&lt;&gt;"",IF(L$2&lt;&gt;"",INDEX('Instrument History'!$1:$1048576,$B6,L$3) / CcyPerBase!K5,""),"")</f>
        <v>353.8874484725481</v>
      </c>
      <c r="M6" s="5">
        <f>IF($A6&lt;&gt;"",IF(M$2&lt;&gt;"",INDEX('Instrument History'!$1:$1048576,$B6,M$3) / CcyPerBase!L5,""),"")</f>
        <v>30.186793375260304</v>
      </c>
      <c r="N6" s="5">
        <f>IF($A6&lt;&gt;"",IF(N$2&lt;&gt;"",INDEX('Instrument History'!$1:$1048576,$B6,N$3) / CcyPerBase!M5,""),"")</f>
        <v>34.811002119105858</v>
      </c>
      <c r="O6" s="5">
        <f>IF($A6&lt;&gt;"",IF(O$2&lt;&gt;"",INDEX('Instrument History'!$1:$1048576,$B6,O$3) / CcyPerBase!N5,""),"")</f>
        <v>141.10274513315323</v>
      </c>
      <c r="P6" s="5" t="str">
        <f>IF($A6&lt;&gt;"",IF(P$2&lt;&gt;"",INDEX('Instrument History'!$1:$1048576,$B6,P$3) / CcyPerBase!O5,""),"")</f>
        <v/>
      </c>
      <c r="Q6" s="5" t="str">
        <f>IF($A6&lt;&gt;"",IF(Q$2&lt;&gt;"",INDEX('Instrument History'!$1:$1048576,$B6,Q$3) / CcyPerBase!P5,""),"")</f>
        <v/>
      </c>
      <c r="R6" s="5" t="str">
        <f>IF($A6&lt;&gt;"",IF(R$2&lt;&gt;"",INDEX('Instrument History'!$1:$1048576,$B6,R$3) / CcyPerBase!Q5,""),"")</f>
        <v/>
      </c>
      <c r="S6" s="5" t="str">
        <f>IF($A6&lt;&gt;"",IF(S$2&lt;&gt;"",INDEX('Instrument History'!$1:$1048576,$B6,S$3) / CcyPerBase!R5,""),"")</f>
        <v/>
      </c>
      <c r="T6" s="5" t="str">
        <f>IF($A6&lt;&gt;"",IF(T$2&lt;&gt;"",INDEX('Instrument History'!$1:$1048576,$B6,T$3) / CcyPerBase!S5,""),"")</f>
        <v/>
      </c>
      <c r="U6" s="5" t="str">
        <f>IF($A6&lt;&gt;"",IF(U$2&lt;&gt;"",INDEX('Instrument History'!$1:$1048576,$B6,U$3) / CcyPerBase!T5,""),"")</f>
        <v/>
      </c>
      <c r="V6" s="5" t="str">
        <f>IF($A6&lt;&gt;"",IF(V$2&lt;&gt;"",INDEX('Instrument History'!$1:$1048576,$B6,V$3) / CcyPerBase!U5,""),"")</f>
        <v/>
      </c>
      <c r="W6" s="5" t="str">
        <f>IF($A6&lt;&gt;"",IF(W$2&lt;&gt;"",INDEX('Instrument History'!$1:$1048576,$B6,W$3) / CcyPerBase!V5,""),"")</f>
        <v/>
      </c>
      <c r="X6" s="5" t="str">
        <f>IF($A6&lt;&gt;"",IF(X$2&lt;&gt;"",INDEX('Instrument History'!$1:$1048576,$B6,X$3) / CcyPerBase!W5,""),"")</f>
        <v/>
      </c>
      <c r="Y6" s="5" t="str">
        <f>IF($A6&lt;&gt;"",IF(Y$2&lt;&gt;"",INDEX('Instrument History'!$1:$1048576,$B6,Y$3) / CcyPerBase!X5,""),"")</f>
        <v/>
      </c>
    </row>
    <row r="7" spans="1:25">
      <c r="A7" s="12">
        <f>IF(A6&lt;&gt;"",IF(A6=$B$1,"",'Instrument History'!A3),"")</f>
        <v>41298</v>
      </c>
      <c r="B7">
        <f t="shared" ref="B7:B70" si="1">IF(A7&lt;&gt;"",B6+1,"")</f>
        <v>3</v>
      </c>
      <c r="C7" s="14">
        <f>IF($A7&lt;&gt;"",INDEX('Instrument History'!$1:$1048576,$B7,C$3) / CcyPerBase!D6,"")</f>
        <v>1484.0332454195509</v>
      </c>
      <c r="D7" s="14">
        <f>IF(A7&lt;&gt;"",C7/$D$4*Master!$R$18,"")</f>
        <v>66.263239377537445</v>
      </c>
      <c r="E7" s="5">
        <f t="shared" ref="E7:E70" si="2">IF(A7&lt;&gt;"",SUMPRODUCT($F$4:$Y$4,F7:Y7),"")</f>
        <v>154.40678202914566</v>
      </c>
      <c r="F7" s="5">
        <f>IF($A7&lt;&gt;"",IF(F$2&lt;&gt;"",INDEX('Instrument History'!$1:$1048576,$B7,F$3) / CcyPerBase!E6,""),"")</f>
        <v>3406.0514683148112</v>
      </c>
      <c r="G7" s="5">
        <f>IF($A7&lt;&gt;"",IF(G$2&lt;&gt;"",INDEX('Instrument History'!$1:$1048576,$B7,G$3) / CcyPerBase!F6,""),"")</f>
        <v>8377.0019206297911</v>
      </c>
      <c r="H7" s="5">
        <f>IF($A7&lt;&gt;"",IF(H$2&lt;&gt;"",INDEX('Instrument History'!$1:$1048576,$B7,H$3) / CcyPerBase!G6,""),"")</f>
        <v>7795.9269490842662</v>
      </c>
      <c r="I7" s="5">
        <f>IF($A7&lt;&gt;"",IF(I$2&lt;&gt;"",INDEX('Instrument History'!$1:$1048576,$B7,I$3) / CcyPerBase!H6,""),"")</f>
        <v>7281.7602408582261</v>
      </c>
      <c r="J7" s="5">
        <f>IF($A7&lt;&gt;"",IF(J$2&lt;&gt;"",INDEX('Instrument History'!$1:$1048576,$B7,J$3) / CcyPerBase!I6,""),"")</f>
        <v>12.339559489224333</v>
      </c>
      <c r="K7" s="5">
        <f>IF($A7&lt;&gt;"",IF(K$2&lt;&gt;"",INDEX('Instrument History'!$1:$1048576,$B7,K$3) / CcyPerBase!J6,""),"")</f>
        <v>559.37492292361128</v>
      </c>
      <c r="L7" s="5">
        <f>IF($A7&lt;&gt;"",IF(L$2&lt;&gt;"",INDEX('Instrument History'!$1:$1048576,$B7,L$3) / CcyPerBase!K6,""),"")</f>
        <v>346.88593769549874</v>
      </c>
      <c r="M7" s="5">
        <f>IF($A7&lt;&gt;"",IF(M$2&lt;&gt;"",INDEX('Instrument History'!$1:$1048576,$B7,M$3) / CcyPerBase!L6,""),"")</f>
        <v>30.601342818233359</v>
      </c>
      <c r="N7" s="5">
        <f>IF($A7&lt;&gt;"",IF(N$2&lt;&gt;"",INDEX('Instrument History'!$1:$1048576,$B7,N$3) / CcyPerBase!M6,""),"")</f>
        <v>33.159344584759872</v>
      </c>
      <c r="O7" s="5">
        <f>IF($A7&lt;&gt;"",IF(O$2&lt;&gt;"",INDEX('Instrument History'!$1:$1048576,$B7,O$3) / CcyPerBase!N6,""),"")</f>
        <v>135.99013627806934</v>
      </c>
      <c r="P7" s="5" t="str">
        <f>IF($A7&lt;&gt;"",IF(P$2&lt;&gt;"",INDEX('Instrument History'!$1:$1048576,$B7,P$3) / CcyPerBase!O6,""),"")</f>
        <v/>
      </c>
      <c r="Q7" s="5" t="str">
        <f>IF($A7&lt;&gt;"",IF(Q$2&lt;&gt;"",INDEX('Instrument History'!$1:$1048576,$B7,Q$3) / CcyPerBase!P6,""),"")</f>
        <v/>
      </c>
      <c r="R7" s="5" t="str">
        <f>IF($A7&lt;&gt;"",IF(R$2&lt;&gt;"",INDEX('Instrument History'!$1:$1048576,$B7,R$3) / CcyPerBase!Q6,""),"")</f>
        <v/>
      </c>
      <c r="S7" s="5" t="str">
        <f>IF($A7&lt;&gt;"",IF(S$2&lt;&gt;"",INDEX('Instrument History'!$1:$1048576,$B7,S$3) / CcyPerBase!R6,""),"")</f>
        <v/>
      </c>
      <c r="T7" s="5" t="str">
        <f>IF($A7&lt;&gt;"",IF(T$2&lt;&gt;"",INDEX('Instrument History'!$1:$1048576,$B7,T$3) / CcyPerBase!S6,""),"")</f>
        <v/>
      </c>
      <c r="U7" s="5" t="str">
        <f>IF($A7&lt;&gt;"",IF(U$2&lt;&gt;"",INDEX('Instrument History'!$1:$1048576,$B7,U$3) / CcyPerBase!T6,""),"")</f>
        <v/>
      </c>
      <c r="V7" s="5" t="str">
        <f>IF($A7&lt;&gt;"",IF(V$2&lt;&gt;"",INDEX('Instrument History'!$1:$1048576,$B7,V$3) / CcyPerBase!U6,""),"")</f>
        <v/>
      </c>
      <c r="W7" s="5" t="str">
        <f>IF($A7&lt;&gt;"",IF(W$2&lt;&gt;"",INDEX('Instrument History'!$1:$1048576,$B7,W$3) / CcyPerBase!V6,""),"")</f>
        <v/>
      </c>
      <c r="X7" s="5" t="str">
        <f>IF($A7&lt;&gt;"",IF(X$2&lt;&gt;"",INDEX('Instrument History'!$1:$1048576,$B7,X$3) / CcyPerBase!W6,""),"")</f>
        <v/>
      </c>
      <c r="Y7" s="5" t="str">
        <f>IF($A7&lt;&gt;"",IF(Y$2&lt;&gt;"",INDEX('Instrument History'!$1:$1048576,$B7,Y$3) / CcyPerBase!X6,""),"")</f>
        <v/>
      </c>
    </row>
    <row r="8" spans="1:25">
      <c r="A8" s="12">
        <f>IF(A7&lt;&gt;"",IF(A7=$B$1,"",'Instrument History'!A4),"")</f>
        <v>41297</v>
      </c>
      <c r="B8">
        <f t="shared" si="1"/>
        <v>4</v>
      </c>
      <c r="C8" s="14">
        <f>IF($A8&lt;&gt;"",INDEX('Instrument History'!$1:$1048576,$B8,C$3) / CcyPerBase!D7,"")</f>
        <v>1489.4704903769539</v>
      </c>
      <c r="D8" s="14">
        <f>IF(A8&lt;&gt;"",C8/$D$4*Master!$R$18,"")</f>
        <v>66.506016596497147</v>
      </c>
      <c r="E8" s="5">
        <f t="shared" si="2"/>
        <v>151.99810232972891</v>
      </c>
      <c r="F8" s="5">
        <f>IF($A8&lt;&gt;"",IF(F$2&lt;&gt;"",INDEX('Instrument History'!$1:$1048576,$B8,F$3) / CcyPerBase!E7,""),"")</f>
        <v>3222.9000079662947</v>
      </c>
      <c r="G8" s="5">
        <f>IF($A8&lt;&gt;"",IF(G$2&lt;&gt;"",INDEX('Instrument History'!$1:$1048576,$B8,G$3) / CcyPerBase!F7,""),"")</f>
        <v>8339.9896937535996</v>
      </c>
      <c r="H8" s="5">
        <f>IF($A8&lt;&gt;"",IF(H$2&lt;&gt;"",INDEX('Instrument History'!$1:$1048576,$B8,H$3) / CcyPerBase!G7,""),"")</f>
        <v>7715.3029852936761</v>
      </c>
      <c r="I8" s="5">
        <f>IF($A8&lt;&gt;"",IF(I$2&lt;&gt;"",INDEX('Instrument History'!$1:$1048576,$B8,I$3) / CcyPerBase!H7,""),"")</f>
        <v>7506.5068544638234</v>
      </c>
      <c r="J8" s="5">
        <f>IF($A8&lt;&gt;"",IF(J$2&lt;&gt;"",INDEX('Instrument History'!$1:$1048576,$B8,J$3) / CcyPerBase!I7,""),"")</f>
        <v>12.379904091956599</v>
      </c>
      <c r="K8" s="5">
        <f>IF($A8&lt;&gt;"",IF(K$2&lt;&gt;"",INDEX('Instrument History'!$1:$1048576,$B8,K$3) / CcyPerBase!J7,""),"")</f>
        <v>544.59237659507312</v>
      </c>
      <c r="L8" s="5">
        <f>IF($A8&lt;&gt;"",IF(L$2&lt;&gt;"",INDEX('Instrument History'!$1:$1048576,$B8,L$3) / CcyPerBase!K7,""),"")</f>
        <v>339.82532639544752</v>
      </c>
      <c r="M8" s="5">
        <f>IF($A8&lt;&gt;"",IF(M$2&lt;&gt;"",INDEX('Instrument History'!$1:$1048576,$B8,M$3) / CcyPerBase!L7,""),"")</f>
        <v>29.550515856213647</v>
      </c>
      <c r="N8" s="5">
        <f>IF($A8&lt;&gt;"",IF(N$2&lt;&gt;"",INDEX('Instrument History'!$1:$1048576,$B8,N$3) / CcyPerBase!M7,""),"")</f>
        <v>33.404986900706824</v>
      </c>
      <c r="O8" s="5">
        <f>IF($A8&lt;&gt;"",IF(O$2&lt;&gt;"",INDEX('Instrument History'!$1:$1048576,$B8,O$3) / CcyPerBase!N7,""),"")</f>
        <v>131.37058100280512</v>
      </c>
      <c r="P8" s="5" t="str">
        <f>IF($A8&lt;&gt;"",IF(P$2&lt;&gt;"",INDEX('Instrument History'!$1:$1048576,$B8,P$3) / CcyPerBase!O7,""),"")</f>
        <v/>
      </c>
      <c r="Q8" s="5" t="str">
        <f>IF($A8&lt;&gt;"",IF(Q$2&lt;&gt;"",INDEX('Instrument History'!$1:$1048576,$B8,Q$3) / CcyPerBase!P7,""),"")</f>
        <v/>
      </c>
      <c r="R8" s="5" t="str">
        <f>IF($A8&lt;&gt;"",IF(R$2&lt;&gt;"",INDEX('Instrument History'!$1:$1048576,$B8,R$3) / CcyPerBase!Q7,""),"")</f>
        <v/>
      </c>
      <c r="S8" s="5" t="str">
        <f>IF($A8&lt;&gt;"",IF(S$2&lt;&gt;"",INDEX('Instrument History'!$1:$1048576,$B8,S$3) / CcyPerBase!R7,""),"")</f>
        <v/>
      </c>
      <c r="T8" s="5" t="str">
        <f>IF($A8&lt;&gt;"",IF(T$2&lt;&gt;"",INDEX('Instrument History'!$1:$1048576,$B8,T$3) / CcyPerBase!S7,""),"")</f>
        <v/>
      </c>
      <c r="U8" s="5" t="str">
        <f>IF($A8&lt;&gt;"",IF(U$2&lt;&gt;"",INDEX('Instrument History'!$1:$1048576,$B8,U$3) / CcyPerBase!T7,""),"")</f>
        <v/>
      </c>
      <c r="V8" s="5" t="str">
        <f>IF($A8&lt;&gt;"",IF(V$2&lt;&gt;"",INDEX('Instrument History'!$1:$1048576,$B8,V$3) / CcyPerBase!U7,""),"")</f>
        <v/>
      </c>
      <c r="W8" s="5" t="str">
        <f>IF($A8&lt;&gt;"",IF(W$2&lt;&gt;"",INDEX('Instrument History'!$1:$1048576,$B8,W$3) / CcyPerBase!V7,""),"")</f>
        <v/>
      </c>
      <c r="X8" s="5" t="str">
        <f>IF($A8&lt;&gt;"",IF(X$2&lt;&gt;"",INDEX('Instrument History'!$1:$1048576,$B8,X$3) / CcyPerBase!W7,""),"")</f>
        <v/>
      </c>
      <c r="Y8" s="5" t="str">
        <f>IF($A8&lt;&gt;"",IF(Y$2&lt;&gt;"",INDEX('Instrument History'!$1:$1048576,$B8,Y$3) / CcyPerBase!X7,""),"")</f>
        <v/>
      </c>
    </row>
    <row r="9" spans="1:25">
      <c r="A9" s="12">
        <f>IF(A8&lt;&gt;"",IF(A8=$B$1,"",'Instrument History'!A5),"")</f>
        <v>41296</v>
      </c>
      <c r="B9">
        <f t="shared" si="1"/>
        <v>5</v>
      </c>
      <c r="C9" s="14">
        <f>IF($A9&lt;&gt;"",INDEX('Instrument History'!$1:$1048576,$B9,C$3) / CcyPerBase!D8,"")</f>
        <v>1413.0816240057898</v>
      </c>
      <c r="D9" s="14">
        <f>IF(A9&lt;&gt;"",C9/$D$4*Master!$R$18,"")</f>
        <v>63.095194262324874</v>
      </c>
      <c r="E9" s="5">
        <f t="shared" si="2"/>
        <v>152.69708326670803</v>
      </c>
      <c r="F9" s="5">
        <f>IF($A9&lt;&gt;"",IF(F$2&lt;&gt;"",INDEX('Instrument History'!$1:$1048576,$B9,F$3) / CcyPerBase!E8,""),"")</f>
        <v>3289.3172117908571</v>
      </c>
      <c r="G9" s="5">
        <f>IF($A9&lt;&gt;"",IF(G$2&lt;&gt;"",INDEX('Instrument History'!$1:$1048576,$B9,G$3) / CcyPerBase!F8,""),"")</f>
        <v>7906.2054154087127</v>
      </c>
      <c r="H9" s="5">
        <f>IF($A9&lt;&gt;"",IF(H$2&lt;&gt;"",INDEX('Instrument History'!$1:$1048576,$B9,H$3) / CcyPerBase!G8,""),"")</f>
        <v>7726.3636075231498</v>
      </c>
      <c r="I9" s="5">
        <f>IF($A9&lt;&gt;"",IF(I$2&lt;&gt;"",INDEX('Instrument History'!$1:$1048576,$B9,I$3) / CcyPerBase!H8,""),"")</f>
        <v>7198.3144237147462</v>
      </c>
      <c r="J9" s="5">
        <f>IF($A9&lt;&gt;"",IF(J$2&lt;&gt;"",INDEX('Instrument History'!$1:$1048576,$B9,J$3) / CcyPerBase!I8,""),"")</f>
        <v>12.838165203964849</v>
      </c>
      <c r="K9" s="5">
        <f>IF($A9&lt;&gt;"",IF(K$2&lt;&gt;"",INDEX('Instrument History'!$1:$1048576,$B9,K$3) / CcyPerBase!J8,""),"")</f>
        <v>575.33258664522828</v>
      </c>
      <c r="L9" s="5">
        <f>IF($A9&lt;&gt;"",IF(L$2&lt;&gt;"",INDEX('Instrument History'!$1:$1048576,$B9,L$3) / CcyPerBase!K8,""),"")</f>
        <v>348.61190908962493</v>
      </c>
      <c r="M9" s="5">
        <f>IF($A9&lt;&gt;"",IF(M$2&lt;&gt;"",INDEX('Instrument History'!$1:$1048576,$B9,M$3) / CcyPerBase!L8,""),"")</f>
        <v>30.209677083604365</v>
      </c>
      <c r="N9" s="5">
        <f>IF($A9&lt;&gt;"",IF(N$2&lt;&gt;"",INDEX('Instrument History'!$1:$1048576,$B9,N$3) / CcyPerBase!M8,""),"")</f>
        <v>32.33404267807412</v>
      </c>
      <c r="O9" s="5">
        <f>IF($A9&lt;&gt;"",IF(O$2&lt;&gt;"",INDEX('Instrument History'!$1:$1048576,$B9,O$3) / CcyPerBase!N8,""),"")</f>
        <v>136.29611963326346</v>
      </c>
      <c r="P9" s="5" t="str">
        <f>IF($A9&lt;&gt;"",IF(P$2&lt;&gt;"",INDEX('Instrument History'!$1:$1048576,$B9,P$3) / CcyPerBase!O8,""),"")</f>
        <v/>
      </c>
      <c r="Q9" s="5" t="str">
        <f>IF($A9&lt;&gt;"",IF(Q$2&lt;&gt;"",INDEX('Instrument History'!$1:$1048576,$B9,Q$3) / CcyPerBase!P8,""),"")</f>
        <v/>
      </c>
      <c r="R9" s="5" t="str">
        <f>IF($A9&lt;&gt;"",IF(R$2&lt;&gt;"",INDEX('Instrument History'!$1:$1048576,$B9,R$3) / CcyPerBase!Q8,""),"")</f>
        <v/>
      </c>
      <c r="S9" s="5" t="str">
        <f>IF($A9&lt;&gt;"",IF(S$2&lt;&gt;"",INDEX('Instrument History'!$1:$1048576,$B9,S$3) / CcyPerBase!R8,""),"")</f>
        <v/>
      </c>
      <c r="T9" s="5" t="str">
        <f>IF($A9&lt;&gt;"",IF(T$2&lt;&gt;"",INDEX('Instrument History'!$1:$1048576,$B9,T$3) / CcyPerBase!S8,""),"")</f>
        <v/>
      </c>
      <c r="U9" s="5" t="str">
        <f>IF($A9&lt;&gt;"",IF(U$2&lt;&gt;"",INDEX('Instrument History'!$1:$1048576,$B9,U$3) / CcyPerBase!T8,""),"")</f>
        <v/>
      </c>
      <c r="V9" s="5" t="str">
        <f>IF($A9&lt;&gt;"",IF(V$2&lt;&gt;"",INDEX('Instrument History'!$1:$1048576,$B9,V$3) / CcyPerBase!U8,""),"")</f>
        <v/>
      </c>
      <c r="W9" s="5" t="str">
        <f>IF($A9&lt;&gt;"",IF(W$2&lt;&gt;"",INDEX('Instrument History'!$1:$1048576,$B9,W$3) / CcyPerBase!V8,""),"")</f>
        <v/>
      </c>
      <c r="X9" s="5" t="str">
        <f>IF($A9&lt;&gt;"",IF(X$2&lt;&gt;"",INDEX('Instrument History'!$1:$1048576,$B9,X$3) / CcyPerBase!W8,""),"")</f>
        <v/>
      </c>
      <c r="Y9" s="5" t="str">
        <f>IF($A9&lt;&gt;"",IF(Y$2&lt;&gt;"",INDEX('Instrument History'!$1:$1048576,$B9,Y$3) / CcyPerBase!X8,""),"")</f>
        <v/>
      </c>
    </row>
    <row r="10" spans="1:25">
      <c r="A10" s="12">
        <f>IF(A9&lt;&gt;"",IF(A9=$B$1,"",'Instrument History'!A6),"")</f>
        <v>41295</v>
      </c>
      <c r="B10">
        <f t="shared" si="1"/>
        <v>6</v>
      </c>
      <c r="C10" s="14">
        <f>IF($A10&lt;&gt;"",INDEX('Instrument History'!$1:$1048576,$B10,C$3) / CcyPerBase!D9,"")</f>
        <v>1399.4178371655596</v>
      </c>
      <c r="D10" s="14">
        <f>IF(A10&lt;&gt;"",C10/$D$4*Master!$R$18,"")</f>
        <v>62.485095545876071</v>
      </c>
      <c r="E10" s="5">
        <f t="shared" si="2"/>
        <v>160.66848963337446</v>
      </c>
      <c r="F10" s="5">
        <f>IF($A10&lt;&gt;"",IF(F$2&lt;&gt;"",INDEX('Instrument History'!$1:$1048576,$B10,F$3) / CcyPerBase!E9,""),"")</f>
        <v>3310.6102892614708</v>
      </c>
      <c r="G10" s="5">
        <f>IF($A10&lt;&gt;"",IF(G$2&lt;&gt;"",INDEX('Instrument History'!$1:$1048576,$B10,G$3) / CcyPerBase!F9,""),"")</f>
        <v>8549.6146753241774</v>
      </c>
      <c r="H10" s="5">
        <f>IF($A10&lt;&gt;"",IF(H$2&lt;&gt;"",INDEX('Instrument History'!$1:$1048576,$B10,H$3) / CcyPerBase!G9,""),"")</f>
        <v>8227.4615951031701</v>
      </c>
      <c r="I10" s="5">
        <f>IF($A10&lt;&gt;"",IF(I$2&lt;&gt;"",INDEX('Instrument History'!$1:$1048576,$B10,I$3) / CcyPerBase!H9,""),"")</f>
        <v>7723.4737421607224</v>
      </c>
      <c r="J10" s="5">
        <f>IF($A10&lt;&gt;"",IF(J$2&lt;&gt;"",INDEX('Instrument History'!$1:$1048576,$B10,J$3) / CcyPerBase!I9,""),"")</f>
        <v>12.844958436365602</v>
      </c>
      <c r="K10" s="5">
        <f>IF($A10&lt;&gt;"",IF(K$2&lt;&gt;"",INDEX('Instrument History'!$1:$1048576,$B10,K$3) / CcyPerBase!J9,""),"")</f>
        <v>617.3768916475176</v>
      </c>
      <c r="L10" s="5">
        <f>IF($A10&lt;&gt;"",IF(L$2&lt;&gt;"",INDEX('Instrument History'!$1:$1048576,$B10,L$3) / CcyPerBase!K9,""),"")</f>
        <v>369.48407005331768</v>
      </c>
      <c r="M10" s="5">
        <f>IF($A10&lt;&gt;"",IF(M$2&lt;&gt;"",INDEX('Instrument History'!$1:$1048576,$B10,M$3) / CcyPerBase!L9,""),"")</f>
        <v>28.976644103994836</v>
      </c>
      <c r="N10" s="5">
        <f>IF($A10&lt;&gt;"",IF(N$2&lt;&gt;"",INDEX('Instrument History'!$1:$1048576,$B10,N$3) / CcyPerBase!M9,""),"")</f>
        <v>34.000143694519608</v>
      </c>
      <c r="O10" s="5">
        <f>IF($A10&lt;&gt;"",IF(O$2&lt;&gt;"",INDEX('Instrument History'!$1:$1048576,$B10,O$3) / CcyPerBase!N9,""),"")</f>
        <v>138.31544992339201</v>
      </c>
      <c r="P10" s="5" t="str">
        <f>IF($A10&lt;&gt;"",IF(P$2&lt;&gt;"",INDEX('Instrument History'!$1:$1048576,$B10,P$3) / CcyPerBase!O9,""),"")</f>
        <v/>
      </c>
      <c r="Q10" s="5" t="str">
        <f>IF($A10&lt;&gt;"",IF(Q$2&lt;&gt;"",INDEX('Instrument History'!$1:$1048576,$B10,Q$3) / CcyPerBase!P9,""),"")</f>
        <v/>
      </c>
      <c r="R10" s="5" t="str">
        <f>IF($A10&lt;&gt;"",IF(R$2&lt;&gt;"",INDEX('Instrument History'!$1:$1048576,$B10,R$3) / CcyPerBase!Q9,""),"")</f>
        <v/>
      </c>
      <c r="S10" s="5" t="str">
        <f>IF($A10&lt;&gt;"",IF(S$2&lt;&gt;"",INDEX('Instrument History'!$1:$1048576,$B10,S$3) / CcyPerBase!R9,""),"")</f>
        <v/>
      </c>
      <c r="T10" s="5" t="str">
        <f>IF($A10&lt;&gt;"",IF(T$2&lt;&gt;"",INDEX('Instrument History'!$1:$1048576,$B10,T$3) / CcyPerBase!S9,""),"")</f>
        <v/>
      </c>
      <c r="U10" s="5" t="str">
        <f>IF($A10&lt;&gt;"",IF(U$2&lt;&gt;"",INDEX('Instrument History'!$1:$1048576,$B10,U$3) / CcyPerBase!T9,""),"")</f>
        <v/>
      </c>
      <c r="V10" s="5" t="str">
        <f>IF($A10&lt;&gt;"",IF(V$2&lt;&gt;"",INDEX('Instrument History'!$1:$1048576,$B10,V$3) / CcyPerBase!U9,""),"")</f>
        <v/>
      </c>
      <c r="W10" s="5" t="str">
        <f>IF($A10&lt;&gt;"",IF(W$2&lt;&gt;"",INDEX('Instrument History'!$1:$1048576,$B10,W$3) / CcyPerBase!V9,""),"")</f>
        <v/>
      </c>
      <c r="X10" s="5" t="str">
        <f>IF($A10&lt;&gt;"",IF(X$2&lt;&gt;"",INDEX('Instrument History'!$1:$1048576,$B10,X$3) / CcyPerBase!W9,""),"")</f>
        <v/>
      </c>
      <c r="Y10" s="5" t="str">
        <f>IF($A10&lt;&gt;"",IF(Y$2&lt;&gt;"",INDEX('Instrument History'!$1:$1048576,$B10,Y$3) / CcyPerBase!X9,""),"")</f>
        <v/>
      </c>
    </row>
    <row r="11" spans="1:25">
      <c r="A11" s="12">
        <f>IF(A10&lt;&gt;"",IF(A10=$B$1,"",'Instrument History'!A7),"")</f>
        <v>41292</v>
      </c>
      <c r="B11">
        <f t="shared" si="1"/>
        <v>7</v>
      </c>
      <c r="C11" s="14">
        <f>IF($A11&lt;&gt;"",INDEX('Instrument History'!$1:$1048576,$B11,C$3) / CcyPerBase!D10,"")</f>
        <v>1309.9124110803559</v>
      </c>
      <c r="D11" s="14">
        <f>IF(A11&lt;&gt;"",C11/$D$4*Master!$R$18,"")</f>
        <v>58.488608612326544</v>
      </c>
      <c r="E11" s="5">
        <f t="shared" si="2"/>
        <v>157.68826390651753</v>
      </c>
      <c r="F11" s="5">
        <f>IF($A11&lt;&gt;"",IF(F$2&lt;&gt;"",INDEX('Instrument History'!$1:$1048576,$B11,F$3) / CcyPerBase!E10,""),"")</f>
        <v>3325.6137728016624</v>
      </c>
      <c r="G11" s="5">
        <f>IF($A11&lt;&gt;"",IF(G$2&lt;&gt;"",INDEX('Instrument History'!$1:$1048576,$B11,G$3) / CcyPerBase!F10,""),"")</f>
        <v>8380.7541261476999</v>
      </c>
      <c r="H11" s="5">
        <f>IF($A11&lt;&gt;"",IF(H$2&lt;&gt;"",INDEX('Instrument History'!$1:$1048576,$B11,H$3) / CcyPerBase!G10,""),"")</f>
        <v>8241.1009721038045</v>
      </c>
      <c r="I11" s="5">
        <f>IF($A11&lt;&gt;"",IF(I$2&lt;&gt;"",INDEX('Instrument History'!$1:$1048576,$B11,I$3) / CcyPerBase!H10,""),"")</f>
        <v>7329.5760525329833</v>
      </c>
      <c r="J11" s="5">
        <f>IF($A11&lt;&gt;"",IF(J$2&lt;&gt;"",INDEX('Instrument History'!$1:$1048576,$B11,J$3) / CcyPerBase!I10,""),"")</f>
        <v>11.954014526095168</v>
      </c>
      <c r="K11" s="5">
        <f>IF($A11&lt;&gt;"",IF(K$2&lt;&gt;"",INDEX('Instrument History'!$1:$1048576,$B11,K$3) / CcyPerBase!J10,""),"")</f>
        <v>610.16226974030701</v>
      </c>
      <c r="L11" s="5">
        <f>IF($A11&lt;&gt;"",IF(L$2&lt;&gt;"",INDEX('Instrument History'!$1:$1048576,$B11,L$3) / CcyPerBase!K10,""),"")</f>
        <v>363.83989620114033</v>
      </c>
      <c r="M11" s="5">
        <f>IF($A11&lt;&gt;"",IF(M$2&lt;&gt;"",INDEX('Instrument History'!$1:$1048576,$B11,M$3) / CcyPerBase!L10,""),"")</f>
        <v>28.200216862374752</v>
      </c>
      <c r="N11" s="5">
        <f>IF($A11&lt;&gt;"",IF(N$2&lt;&gt;"",INDEX('Instrument History'!$1:$1048576,$B11,N$3) / CcyPerBase!M10,""),"")</f>
        <v>33.181810564656928</v>
      </c>
      <c r="O11" s="5">
        <f>IF($A11&lt;&gt;"",IF(O$2&lt;&gt;"",INDEX('Instrument History'!$1:$1048576,$B11,O$3) / CcyPerBase!N10,""),"")</f>
        <v>134.97879395853306</v>
      </c>
      <c r="P11" s="5" t="str">
        <f>IF($A11&lt;&gt;"",IF(P$2&lt;&gt;"",INDEX('Instrument History'!$1:$1048576,$B11,P$3) / CcyPerBase!O10,""),"")</f>
        <v/>
      </c>
      <c r="Q11" s="5" t="str">
        <f>IF($A11&lt;&gt;"",IF(Q$2&lt;&gt;"",INDEX('Instrument History'!$1:$1048576,$B11,Q$3) / CcyPerBase!P10,""),"")</f>
        <v/>
      </c>
      <c r="R11" s="5" t="str">
        <f>IF($A11&lt;&gt;"",IF(R$2&lt;&gt;"",INDEX('Instrument History'!$1:$1048576,$B11,R$3) / CcyPerBase!Q10,""),"")</f>
        <v/>
      </c>
      <c r="S11" s="5" t="str">
        <f>IF($A11&lt;&gt;"",IF(S$2&lt;&gt;"",INDEX('Instrument History'!$1:$1048576,$B11,S$3) / CcyPerBase!R10,""),"")</f>
        <v/>
      </c>
      <c r="T11" s="5" t="str">
        <f>IF($A11&lt;&gt;"",IF(T$2&lt;&gt;"",INDEX('Instrument History'!$1:$1048576,$B11,T$3) / CcyPerBase!S10,""),"")</f>
        <v/>
      </c>
      <c r="U11" s="5" t="str">
        <f>IF($A11&lt;&gt;"",IF(U$2&lt;&gt;"",INDEX('Instrument History'!$1:$1048576,$B11,U$3) / CcyPerBase!T10,""),"")</f>
        <v/>
      </c>
      <c r="V11" s="5" t="str">
        <f>IF($A11&lt;&gt;"",IF(V$2&lt;&gt;"",INDEX('Instrument History'!$1:$1048576,$B11,V$3) / CcyPerBase!U10,""),"")</f>
        <v/>
      </c>
      <c r="W11" s="5" t="str">
        <f>IF($A11&lt;&gt;"",IF(W$2&lt;&gt;"",INDEX('Instrument History'!$1:$1048576,$B11,W$3) / CcyPerBase!V10,""),"")</f>
        <v/>
      </c>
      <c r="X11" s="5" t="str">
        <f>IF($A11&lt;&gt;"",IF(X$2&lt;&gt;"",INDEX('Instrument History'!$1:$1048576,$B11,X$3) / CcyPerBase!W10,""),"")</f>
        <v/>
      </c>
      <c r="Y11" s="5" t="str">
        <f>IF($A11&lt;&gt;"",IF(Y$2&lt;&gt;"",INDEX('Instrument History'!$1:$1048576,$B11,Y$3) / CcyPerBase!X10,""),"")</f>
        <v/>
      </c>
    </row>
    <row r="12" spans="1:25">
      <c r="A12" s="12">
        <f>IF(A11&lt;&gt;"",IF(A11=$B$1,"",'Instrument History'!A8),"")</f>
        <v>41291</v>
      </c>
      <c r="B12">
        <f t="shared" si="1"/>
        <v>8</v>
      </c>
      <c r="C12" s="14">
        <f>IF($A12&lt;&gt;"",INDEX('Instrument History'!$1:$1048576,$B12,C$3) / CcyPerBase!D11,"")</f>
        <v>1239.4110533039241</v>
      </c>
      <c r="D12" s="14">
        <f>IF(A12&lt;&gt;"",C12/$D$4*Master!$R$18,"")</f>
        <v>55.340668118944677</v>
      </c>
      <c r="E12" s="5">
        <f t="shared" si="2"/>
        <v>151.57246598936487</v>
      </c>
      <c r="F12" s="5">
        <f>IF($A12&lt;&gt;"",IF(F$2&lt;&gt;"",INDEX('Instrument History'!$1:$1048576,$B12,F$3) / CcyPerBase!E11,""),"")</f>
        <v>3088.6247169327721</v>
      </c>
      <c r="G12" s="5">
        <f>IF($A12&lt;&gt;"",IF(G$2&lt;&gt;"",INDEX('Instrument History'!$1:$1048576,$B12,G$3) / CcyPerBase!F11,""),"")</f>
        <v>8086.764419212891</v>
      </c>
      <c r="H12" s="5">
        <f>IF($A12&lt;&gt;"",IF(H$2&lt;&gt;"",INDEX('Instrument History'!$1:$1048576,$B12,H$3) / CcyPerBase!G11,""),"")</f>
        <v>8218.8504161650926</v>
      </c>
      <c r="I12" s="5">
        <f>IF($A12&lt;&gt;"",IF(I$2&lt;&gt;"",INDEX('Instrument History'!$1:$1048576,$B12,I$3) / CcyPerBase!H11,""),"")</f>
        <v>6670.8873997890823</v>
      </c>
      <c r="J12" s="5">
        <f>IF($A12&lt;&gt;"",IF(J$2&lt;&gt;"",INDEX('Instrument History'!$1:$1048576,$B12,J$3) / CcyPerBase!I11,""),"")</f>
        <v>12.095114127681656</v>
      </c>
      <c r="K12" s="5">
        <f>IF($A12&lt;&gt;"",IF(K$2&lt;&gt;"",INDEX('Instrument History'!$1:$1048576,$B12,K$3) / CcyPerBase!J11,""),"")</f>
        <v>572.11776966137677</v>
      </c>
      <c r="L12" s="5">
        <f>IF($A12&lt;&gt;"",IF(L$2&lt;&gt;"",INDEX('Instrument History'!$1:$1048576,$B12,L$3) / CcyPerBase!K11,""),"")</f>
        <v>342.25268564168579</v>
      </c>
      <c r="M12" s="5">
        <f>IF($A12&lt;&gt;"",IF(M$2&lt;&gt;"",INDEX('Instrument History'!$1:$1048576,$B12,M$3) / CcyPerBase!L11,""),"")</f>
        <v>28.959123839512614</v>
      </c>
      <c r="N12" s="5">
        <f>IF($A12&lt;&gt;"",IF(N$2&lt;&gt;"",INDEX('Instrument History'!$1:$1048576,$B12,N$3) / CcyPerBase!M11,""),"")</f>
        <v>33.205508710866241</v>
      </c>
      <c r="O12" s="5">
        <f>IF($A12&lt;&gt;"",IF(O$2&lt;&gt;"",INDEX('Instrument History'!$1:$1048576,$B12,O$3) / CcyPerBase!N11,""),"")</f>
        <v>141.68700237846113</v>
      </c>
      <c r="P12" s="5" t="str">
        <f>IF($A12&lt;&gt;"",IF(P$2&lt;&gt;"",INDEX('Instrument History'!$1:$1048576,$B12,P$3) / CcyPerBase!O11,""),"")</f>
        <v/>
      </c>
      <c r="Q12" s="5" t="str">
        <f>IF($A12&lt;&gt;"",IF(Q$2&lt;&gt;"",INDEX('Instrument History'!$1:$1048576,$B12,Q$3) / CcyPerBase!P11,""),"")</f>
        <v/>
      </c>
      <c r="R12" s="5" t="str">
        <f>IF($A12&lt;&gt;"",IF(R$2&lt;&gt;"",INDEX('Instrument History'!$1:$1048576,$B12,R$3) / CcyPerBase!Q11,""),"")</f>
        <v/>
      </c>
      <c r="S12" s="5" t="str">
        <f>IF($A12&lt;&gt;"",IF(S$2&lt;&gt;"",INDEX('Instrument History'!$1:$1048576,$B12,S$3) / CcyPerBase!R11,""),"")</f>
        <v/>
      </c>
      <c r="T12" s="5" t="str">
        <f>IF($A12&lt;&gt;"",IF(T$2&lt;&gt;"",INDEX('Instrument History'!$1:$1048576,$B12,T$3) / CcyPerBase!S11,""),"")</f>
        <v/>
      </c>
      <c r="U12" s="5" t="str">
        <f>IF($A12&lt;&gt;"",IF(U$2&lt;&gt;"",INDEX('Instrument History'!$1:$1048576,$B12,U$3) / CcyPerBase!T11,""),"")</f>
        <v/>
      </c>
      <c r="V12" s="5" t="str">
        <f>IF($A12&lt;&gt;"",IF(V$2&lt;&gt;"",INDEX('Instrument History'!$1:$1048576,$B12,V$3) / CcyPerBase!U11,""),"")</f>
        <v/>
      </c>
      <c r="W12" s="5" t="str">
        <f>IF($A12&lt;&gt;"",IF(W$2&lt;&gt;"",INDEX('Instrument History'!$1:$1048576,$B12,W$3) / CcyPerBase!V11,""),"")</f>
        <v/>
      </c>
      <c r="X12" s="5" t="str">
        <f>IF($A12&lt;&gt;"",IF(X$2&lt;&gt;"",INDEX('Instrument History'!$1:$1048576,$B12,X$3) / CcyPerBase!W11,""),"")</f>
        <v/>
      </c>
      <c r="Y12" s="5" t="str">
        <f>IF($A12&lt;&gt;"",IF(Y$2&lt;&gt;"",INDEX('Instrument History'!$1:$1048576,$B12,Y$3) / CcyPerBase!X11,""),"")</f>
        <v/>
      </c>
    </row>
    <row r="13" spans="1:25">
      <c r="A13" s="12">
        <f>IF(A12&lt;&gt;"",IF(A12=$B$1,"",'Instrument History'!A9),"")</f>
        <v>41290</v>
      </c>
      <c r="B13">
        <f t="shared" si="1"/>
        <v>9</v>
      </c>
      <c r="C13" s="14">
        <f>IF($A13&lt;&gt;"",INDEX('Instrument History'!$1:$1048576,$B13,C$3) / CcyPerBase!D12,"")</f>
        <v>1370.9939253609086</v>
      </c>
      <c r="D13" s="14">
        <f>IF(A13&lt;&gt;"",C13/$D$4*Master!$R$18,"")</f>
        <v>61.215945762492929</v>
      </c>
      <c r="E13" s="5">
        <f t="shared" si="2"/>
        <v>161.64861811644749</v>
      </c>
      <c r="F13" s="5">
        <f>IF($A13&lt;&gt;"",IF(F$2&lt;&gt;"",INDEX('Instrument History'!$1:$1048576,$B13,F$3) / CcyPerBase!E12,""),"")</f>
        <v>3379.0594468743775</v>
      </c>
      <c r="G13" s="5">
        <f>IF($A13&lt;&gt;"",IF(G$2&lt;&gt;"",INDEX('Instrument History'!$1:$1048576,$B13,G$3) / CcyPerBase!F12,""),"")</f>
        <v>8241.0270729866788</v>
      </c>
      <c r="H13" s="5">
        <f>IF($A13&lt;&gt;"",IF(H$2&lt;&gt;"",INDEX('Instrument History'!$1:$1048576,$B13,H$3) / CcyPerBase!G12,""),"")</f>
        <v>9054.2741426703979</v>
      </c>
      <c r="I13" s="5">
        <f>IF($A13&lt;&gt;"",IF(I$2&lt;&gt;"",INDEX('Instrument History'!$1:$1048576,$B13,I$3) / CcyPerBase!H12,""),"")</f>
        <v>7106.1697941346993</v>
      </c>
      <c r="J13" s="5">
        <f>IF($A13&lt;&gt;"",IF(J$2&lt;&gt;"",INDEX('Instrument History'!$1:$1048576,$B13,J$3) / CcyPerBase!I12,""),"")</f>
        <v>13.741022400471742</v>
      </c>
      <c r="K13" s="5">
        <f>IF($A13&lt;&gt;"",IF(K$2&lt;&gt;"",INDEX('Instrument History'!$1:$1048576,$B13,K$3) / CcyPerBase!J12,""),"")</f>
        <v>634.1116946959196</v>
      </c>
      <c r="L13" s="5">
        <f>IF($A13&lt;&gt;"",IF(L$2&lt;&gt;"",INDEX('Instrument History'!$1:$1048576,$B13,L$3) / CcyPerBase!K12,""),"")</f>
        <v>372.15063095594348</v>
      </c>
      <c r="M13" s="5">
        <f>IF($A13&lt;&gt;"",IF(M$2&lt;&gt;"",INDEX('Instrument History'!$1:$1048576,$B13,M$3) / CcyPerBase!L12,""),"")</f>
        <v>28.900959196366404</v>
      </c>
      <c r="N13" s="5">
        <f>IF($A13&lt;&gt;"",IF(N$2&lt;&gt;"",INDEX('Instrument History'!$1:$1048576,$B13,N$3) / CcyPerBase!M12,""),"")</f>
        <v>32.300186063021954</v>
      </c>
      <c r="O13" s="5">
        <f>IF($A13&lt;&gt;"",IF(O$2&lt;&gt;"",INDEX('Instrument History'!$1:$1048576,$B13,O$3) / CcyPerBase!N12,""),"")</f>
        <v>148.21645083506891</v>
      </c>
      <c r="P13" s="5" t="str">
        <f>IF($A13&lt;&gt;"",IF(P$2&lt;&gt;"",INDEX('Instrument History'!$1:$1048576,$B13,P$3) / CcyPerBase!O12,""),"")</f>
        <v/>
      </c>
      <c r="Q13" s="5" t="str">
        <f>IF($A13&lt;&gt;"",IF(Q$2&lt;&gt;"",INDEX('Instrument History'!$1:$1048576,$B13,Q$3) / CcyPerBase!P12,""),"")</f>
        <v/>
      </c>
      <c r="R13" s="5" t="str">
        <f>IF($A13&lt;&gt;"",IF(R$2&lt;&gt;"",INDEX('Instrument History'!$1:$1048576,$B13,R$3) / CcyPerBase!Q12,""),"")</f>
        <v/>
      </c>
      <c r="S13" s="5" t="str">
        <f>IF($A13&lt;&gt;"",IF(S$2&lt;&gt;"",INDEX('Instrument History'!$1:$1048576,$B13,S$3) / CcyPerBase!R12,""),"")</f>
        <v/>
      </c>
      <c r="T13" s="5" t="str">
        <f>IF($A13&lt;&gt;"",IF(T$2&lt;&gt;"",INDEX('Instrument History'!$1:$1048576,$B13,T$3) / CcyPerBase!S12,""),"")</f>
        <v/>
      </c>
      <c r="U13" s="5" t="str">
        <f>IF($A13&lt;&gt;"",IF(U$2&lt;&gt;"",INDEX('Instrument History'!$1:$1048576,$B13,U$3) / CcyPerBase!T12,""),"")</f>
        <v/>
      </c>
      <c r="V13" s="5" t="str">
        <f>IF($A13&lt;&gt;"",IF(V$2&lt;&gt;"",INDEX('Instrument History'!$1:$1048576,$B13,V$3) / CcyPerBase!U12,""),"")</f>
        <v/>
      </c>
      <c r="W13" s="5" t="str">
        <f>IF($A13&lt;&gt;"",IF(W$2&lt;&gt;"",INDEX('Instrument History'!$1:$1048576,$B13,W$3) / CcyPerBase!V12,""),"")</f>
        <v/>
      </c>
      <c r="X13" s="5" t="str">
        <f>IF($A13&lt;&gt;"",IF(X$2&lt;&gt;"",INDEX('Instrument History'!$1:$1048576,$B13,X$3) / CcyPerBase!W12,""),"")</f>
        <v/>
      </c>
      <c r="Y13" s="5" t="str">
        <f>IF($A13&lt;&gt;"",IF(Y$2&lt;&gt;"",INDEX('Instrument History'!$1:$1048576,$B13,Y$3) / CcyPerBase!X12,""),"")</f>
        <v/>
      </c>
    </row>
    <row r="14" spans="1:25">
      <c r="A14" s="12">
        <f>IF(A13&lt;&gt;"",IF(A13=$B$1,"",'Instrument History'!A10),"")</f>
        <v>41289</v>
      </c>
      <c r="B14">
        <f t="shared" si="1"/>
        <v>10</v>
      </c>
      <c r="C14" s="14">
        <f>IF($A14&lt;&gt;"",INDEX('Instrument History'!$1:$1048576,$B14,C$3) / CcyPerBase!D13,"")</f>
        <v>1385.8917923990721</v>
      </c>
      <c r="D14" s="14">
        <f>IF(A14&lt;&gt;"",C14/$D$4*Master!$R$18,"")</f>
        <v>61.881147120219573</v>
      </c>
      <c r="E14" s="5">
        <f t="shared" si="2"/>
        <v>160.41628323280418</v>
      </c>
      <c r="F14" s="5">
        <f>IF($A14&lt;&gt;"",IF(F$2&lt;&gt;"",INDEX('Instrument History'!$1:$1048576,$B14,F$3) / CcyPerBase!E13,""),"")</f>
        <v>3522.2089207757972</v>
      </c>
      <c r="G14" s="5">
        <f>IF($A14&lt;&gt;"",IF(G$2&lt;&gt;"",INDEX('Instrument History'!$1:$1048576,$B14,G$3) / CcyPerBase!F13,""),"")</f>
        <v>8206.7237227799978</v>
      </c>
      <c r="H14" s="5">
        <f>IF($A14&lt;&gt;"",IF(H$2&lt;&gt;"",INDEX('Instrument History'!$1:$1048576,$B14,H$3) / CcyPerBase!G13,""),"")</f>
        <v>9013.058174616117</v>
      </c>
      <c r="I14" s="5">
        <f>IF($A14&lt;&gt;"",IF(I$2&lt;&gt;"",INDEX('Instrument History'!$1:$1048576,$B14,I$3) / CcyPerBase!H13,""),"")</f>
        <v>7020.8501038500008</v>
      </c>
      <c r="J14" s="5">
        <f>IF($A14&lt;&gt;"",IF(J$2&lt;&gt;"",INDEX('Instrument History'!$1:$1048576,$B14,J$3) / CcyPerBase!I13,""),"")</f>
        <v>12.871240083693923</v>
      </c>
      <c r="K14" s="5">
        <f>IF($A14&lt;&gt;"",IF(K$2&lt;&gt;"",INDEX('Instrument History'!$1:$1048576,$B14,K$3) / CcyPerBase!J13,""),"")</f>
        <v>619.88832713997169</v>
      </c>
      <c r="L14" s="5">
        <f>IF($A14&lt;&gt;"",IF(L$2&lt;&gt;"",INDEX('Instrument History'!$1:$1048576,$B14,L$3) / CcyPerBase!K13,""),"")</f>
        <v>358.62818945012651</v>
      </c>
      <c r="M14" s="5">
        <f>IF($A14&lt;&gt;"",IF(M$2&lt;&gt;"",INDEX('Instrument History'!$1:$1048576,$B14,M$3) / CcyPerBase!L13,""),"")</f>
        <v>30.193970533938497</v>
      </c>
      <c r="N14" s="5">
        <f>IF($A14&lt;&gt;"",IF(N$2&lt;&gt;"",INDEX('Instrument History'!$1:$1048576,$B14,N$3) / CcyPerBase!M13,""),"")</f>
        <v>32.825237215167952</v>
      </c>
      <c r="O14" s="5">
        <f>IF($A14&lt;&gt;"",IF(O$2&lt;&gt;"",INDEX('Instrument History'!$1:$1048576,$B14,O$3) / CcyPerBase!N13,""),"")</f>
        <v>146.21122868547334</v>
      </c>
      <c r="P14" s="5" t="str">
        <f>IF($A14&lt;&gt;"",IF(P$2&lt;&gt;"",INDEX('Instrument History'!$1:$1048576,$B14,P$3) / CcyPerBase!O13,""),"")</f>
        <v/>
      </c>
      <c r="Q14" s="5" t="str">
        <f>IF($A14&lt;&gt;"",IF(Q$2&lt;&gt;"",INDEX('Instrument History'!$1:$1048576,$B14,Q$3) / CcyPerBase!P13,""),"")</f>
        <v/>
      </c>
      <c r="R14" s="5" t="str">
        <f>IF($A14&lt;&gt;"",IF(R$2&lt;&gt;"",INDEX('Instrument History'!$1:$1048576,$B14,R$3) / CcyPerBase!Q13,""),"")</f>
        <v/>
      </c>
      <c r="S14" s="5" t="str">
        <f>IF($A14&lt;&gt;"",IF(S$2&lt;&gt;"",INDEX('Instrument History'!$1:$1048576,$B14,S$3) / CcyPerBase!R13,""),"")</f>
        <v/>
      </c>
      <c r="T14" s="5" t="str">
        <f>IF($A14&lt;&gt;"",IF(T$2&lt;&gt;"",INDEX('Instrument History'!$1:$1048576,$B14,T$3) / CcyPerBase!S13,""),"")</f>
        <v/>
      </c>
      <c r="U14" s="5" t="str">
        <f>IF($A14&lt;&gt;"",IF(U$2&lt;&gt;"",INDEX('Instrument History'!$1:$1048576,$B14,U$3) / CcyPerBase!T13,""),"")</f>
        <v/>
      </c>
      <c r="V14" s="5" t="str">
        <f>IF($A14&lt;&gt;"",IF(V$2&lt;&gt;"",INDEX('Instrument History'!$1:$1048576,$B14,V$3) / CcyPerBase!U13,""),"")</f>
        <v/>
      </c>
      <c r="W14" s="5" t="str">
        <f>IF($A14&lt;&gt;"",IF(W$2&lt;&gt;"",INDEX('Instrument History'!$1:$1048576,$B14,W$3) / CcyPerBase!V13,""),"")</f>
        <v/>
      </c>
      <c r="X14" s="5" t="str">
        <f>IF($A14&lt;&gt;"",IF(X$2&lt;&gt;"",INDEX('Instrument History'!$1:$1048576,$B14,X$3) / CcyPerBase!W13,""),"")</f>
        <v/>
      </c>
      <c r="Y14" s="5" t="str">
        <f>IF($A14&lt;&gt;"",IF(Y$2&lt;&gt;"",INDEX('Instrument History'!$1:$1048576,$B14,Y$3) / CcyPerBase!X13,""),"")</f>
        <v/>
      </c>
    </row>
    <row r="15" spans="1:25">
      <c r="A15" s="12">
        <f>IF(A14&lt;&gt;"",IF(A14=$B$1,"",'Instrument History'!A11),"")</f>
        <v>41288</v>
      </c>
      <c r="B15">
        <f t="shared" si="1"/>
        <v>11</v>
      </c>
      <c r="C15" s="14">
        <f>IF($A15&lt;&gt;"",INDEX('Instrument History'!$1:$1048576,$B15,C$3) / CcyPerBase!D14,"")</f>
        <v>1420.7036001192675</v>
      </c>
      <c r="D15" s="14">
        <f>IF(A15&lt;&gt;"",C15/$D$4*Master!$R$18,"")</f>
        <v>63.435521427700778</v>
      </c>
      <c r="E15" s="5">
        <f t="shared" si="2"/>
        <v>164.78997346364196</v>
      </c>
      <c r="F15" s="5">
        <f>IF($A15&lt;&gt;"",IF(F$2&lt;&gt;"",INDEX('Instrument History'!$1:$1048576,$B15,F$3) / CcyPerBase!E14,""),"")</f>
        <v>3686.4662013410803</v>
      </c>
      <c r="G15" s="5">
        <f>IF($A15&lt;&gt;"",IF(G$2&lt;&gt;"",INDEX('Instrument History'!$1:$1048576,$B15,G$3) / CcyPerBase!F14,""),"")</f>
        <v>8159.541354521828</v>
      </c>
      <c r="H15" s="5">
        <f>IF($A15&lt;&gt;"",IF(H$2&lt;&gt;"",INDEX('Instrument History'!$1:$1048576,$B15,H$3) / CcyPerBase!G14,""),"")</f>
        <v>9032.3678449108684</v>
      </c>
      <c r="I15" s="5">
        <f>IF($A15&lt;&gt;"",IF(I$2&lt;&gt;"",INDEX('Instrument History'!$1:$1048576,$B15,I$3) / CcyPerBase!H14,""),"")</f>
        <v>7258.7903993803211</v>
      </c>
      <c r="J15" s="5">
        <f>IF($A15&lt;&gt;"",IF(J$2&lt;&gt;"",INDEX('Instrument History'!$1:$1048576,$B15,J$3) / CcyPerBase!I14,""),"")</f>
        <v>12.377109690146447</v>
      </c>
      <c r="K15" s="5">
        <f>IF($A15&lt;&gt;"",IF(K$2&lt;&gt;"",INDEX('Instrument History'!$1:$1048576,$B15,K$3) / CcyPerBase!J14,""),"")</f>
        <v>652.14906630580333</v>
      </c>
      <c r="L15" s="5">
        <f>IF($A15&lt;&gt;"",IF(L$2&lt;&gt;"",INDEX('Instrument History'!$1:$1048576,$B15,L$3) / CcyPerBase!K14,""),"")</f>
        <v>372.15521300109435</v>
      </c>
      <c r="M15" s="5">
        <f>IF($A15&lt;&gt;"",IF(M$2&lt;&gt;"",INDEX('Instrument History'!$1:$1048576,$B15,M$3) / CcyPerBase!L14,""),"")</f>
        <v>31.15676133846334</v>
      </c>
      <c r="N15" s="5">
        <f>IF($A15&lt;&gt;"",IF(N$2&lt;&gt;"",INDEX('Instrument History'!$1:$1048576,$B15,N$3) / CcyPerBase!M14,""),"")</f>
        <v>34.206272763441739</v>
      </c>
      <c r="O15" s="5">
        <f>IF($A15&lt;&gt;"",IF(O$2&lt;&gt;"",INDEX('Instrument History'!$1:$1048576,$B15,O$3) / CcyPerBase!N14,""),"")</f>
        <v>148.62267372651715</v>
      </c>
      <c r="P15" s="5" t="str">
        <f>IF($A15&lt;&gt;"",IF(P$2&lt;&gt;"",INDEX('Instrument History'!$1:$1048576,$B15,P$3) / CcyPerBase!O14,""),"")</f>
        <v/>
      </c>
      <c r="Q15" s="5" t="str">
        <f>IF($A15&lt;&gt;"",IF(Q$2&lt;&gt;"",INDEX('Instrument History'!$1:$1048576,$B15,Q$3) / CcyPerBase!P14,""),"")</f>
        <v/>
      </c>
      <c r="R15" s="5" t="str">
        <f>IF($A15&lt;&gt;"",IF(R$2&lt;&gt;"",INDEX('Instrument History'!$1:$1048576,$B15,R$3) / CcyPerBase!Q14,""),"")</f>
        <v/>
      </c>
      <c r="S15" s="5" t="str">
        <f>IF($A15&lt;&gt;"",IF(S$2&lt;&gt;"",INDEX('Instrument History'!$1:$1048576,$B15,S$3) / CcyPerBase!R14,""),"")</f>
        <v/>
      </c>
      <c r="T15" s="5" t="str">
        <f>IF($A15&lt;&gt;"",IF(T$2&lt;&gt;"",INDEX('Instrument History'!$1:$1048576,$B15,T$3) / CcyPerBase!S14,""),"")</f>
        <v/>
      </c>
      <c r="U15" s="5" t="str">
        <f>IF($A15&lt;&gt;"",IF(U$2&lt;&gt;"",INDEX('Instrument History'!$1:$1048576,$B15,U$3) / CcyPerBase!T14,""),"")</f>
        <v/>
      </c>
      <c r="V15" s="5" t="str">
        <f>IF($A15&lt;&gt;"",IF(V$2&lt;&gt;"",INDEX('Instrument History'!$1:$1048576,$B15,V$3) / CcyPerBase!U14,""),"")</f>
        <v/>
      </c>
      <c r="W15" s="5" t="str">
        <f>IF($A15&lt;&gt;"",IF(W$2&lt;&gt;"",INDEX('Instrument History'!$1:$1048576,$B15,W$3) / CcyPerBase!V14,""),"")</f>
        <v/>
      </c>
      <c r="X15" s="5" t="str">
        <f>IF($A15&lt;&gt;"",IF(X$2&lt;&gt;"",INDEX('Instrument History'!$1:$1048576,$B15,X$3) / CcyPerBase!W14,""),"")</f>
        <v/>
      </c>
      <c r="Y15" s="5" t="str">
        <f>IF($A15&lt;&gt;"",IF(Y$2&lt;&gt;"",INDEX('Instrument History'!$1:$1048576,$B15,Y$3) / CcyPerBase!X14,""),"")</f>
        <v/>
      </c>
    </row>
    <row r="16" spans="1:25">
      <c r="A16" s="12">
        <f>IF(A15&lt;&gt;"",IF(A15=$B$1,"",'Instrument History'!A12),"")</f>
        <v>41285</v>
      </c>
      <c r="B16">
        <f t="shared" si="1"/>
        <v>12</v>
      </c>
      <c r="C16" s="14">
        <f>IF($A16&lt;&gt;"",INDEX('Instrument History'!$1:$1048576,$B16,C$3) / CcyPerBase!D15,"")</f>
        <v>1426.6878251278824</v>
      </c>
      <c r="D16" s="14">
        <f>IF(A16&lt;&gt;"",C16/$D$4*Master!$R$18,"")</f>
        <v>63.702721731641944</v>
      </c>
      <c r="E16" s="5">
        <f t="shared" si="2"/>
        <v>166.70871002670614</v>
      </c>
      <c r="F16" s="5">
        <f>IF($A16&lt;&gt;"",IF(F$2&lt;&gt;"",INDEX('Instrument History'!$1:$1048576,$B16,F$3) / CcyPerBase!E15,""),"")</f>
        <v>3934.9035550189465</v>
      </c>
      <c r="G16" s="5">
        <f>IF($A16&lt;&gt;"",IF(G$2&lt;&gt;"",INDEX('Instrument History'!$1:$1048576,$B16,G$3) / CcyPerBase!F15,""),"")</f>
        <v>8454.0782842781118</v>
      </c>
      <c r="H16" s="5">
        <f>IF($A16&lt;&gt;"",IF(H$2&lt;&gt;"",INDEX('Instrument History'!$1:$1048576,$B16,H$3) / CcyPerBase!G15,""),"")</f>
        <v>9280.5296004473767</v>
      </c>
      <c r="I16" s="5">
        <f>IF($A16&lt;&gt;"",IF(I$2&lt;&gt;"",INDEX('Instrument History'!$1:$1048576,$B16,I$3) / CcyPerBase!H15,""),"")</f>
        <v>7301.6275044230688</v>
      </c>
      <c r="J16" s="5">
        <f>IF($A16&lt;&gt;"",IF(J$2&lt;&gt;"",INDEX('Instrument History'!$1:$1048576,$B16,J$3) / CcyPerBase!I15,""),"")</f>
        <v>13.084950647024058</v>
      </c>
      <c r="K16" s="5">
        <f>IF($A16&lt;&gt;"",IF(K$2&lt;&gt;"",INDEX('Instrument History'!$1:$1048576,$B16,K$3) / CcyPerBase!J15,""),"")</f>
        <v>638.5680869411359</v>
      </c>
      <c r="L16" s="5">
        <f>IF($A16&lt;&gt;"",IF(L$2&lt;&gt;"",INDEX('Instrument History'!$1:$1048576,$B16,L$3) / CcyPerBase!K15,""),"")</f>
        <v>364.4129417308057</v>
      </c>
      <c r="M16" s="5">
        <f>IF($A16&lt;&gt;"",IF(M$2&lt;&gt;"",INDEX('Instrument History'!$1:$1048576,$B16,M$3) / CcyPerBase!L15,""),"")</f>
        <v>32.773967373634939</v>
      </c>
      <c r="N16" s="5">
        <f>IF($A16&lt;&gt;"",IF(N$2&lt;&gt;"",INDEX('Instrument History'!$1:$1048576,$B16,N$3) / CcyPerBase!M15,""),"")</f>
        <v>35.573518947386937</v>
      </c>
      <c r="O16" s="5">
        <f>IF($A16&lt;&gt;"",IF(O$2&lt;&gt;"",INDEX('Instrument History'!$1:$1048576,$B16,O$3) / CcyPerBase!N15,""),"")</f>
        <v>145.21765800616188</v>
      </c>
      <c r="P16" s="5" t="str">
        <f>IF($A16&lt;&gt;"",IF(P$2&lt;&gt;"",INDEX('Instrument History'!$1:$1048576,$B16,P$3) / CcyPerBase!O15,""),"")</f>
        <v/>
      </c>
      <c r="Q16" s="5" t="str">
        <f>IF($A16&lt;&gt;"",IF(Q$2&lt;&gt;"",INDEX('Instrument History'!$1:$1048576,$B16,Q$3) / CcyPerBase!P15,""),"")</f>
        <v/>
      </c>
      <c r="R16" s="5" t="str">
        <f>IF($A16&lt;&gt;"",IF(R$2&lt;&gt;"",INDEX('Instrument History'!$1:$1048576,$B16,R$3) / CcyPerBase!Q15,""),"")</f>
        <v/>
      </c>
      <c r="S16" s="5" t="str">
        <f>IF($A16&lt;&gt;"",IF(S$2&lt;&gt;"",INDEX('Instrument History'!$1:$1048576,$B16,S$3) / CcyPerBase!R15,""),"")</f>
        <v/>
      </c>
      <c r="T16" s="5" t="str">
        <f>IF($A16&lt;&gt;"",IF(T$2&lt;&gt;"",INDEX('Instrument History'!$1:$1048576,$B16,T$3) / CcyPerBase!S15,""),"")</f>
        <v/>
      </c>
      <c r="U16" s="5" t="str">
        <f>IF($A16&lt;&gt;"",IF(U$2&lt;&gt;"",INDEX('Instrument History'!$1:$1048576,$B16,U$3) / CcyPerBase!T15,""),"")</f>
        <v/>
      </c>
      <c r="V16" s="5" t="str">
        <f>IF($A16&lt;&gt;"",IF(V$2&lt;&gt;"",INDEX('Instrument History'!$1:$1048576,$B16,V$3) / CcyPerBase!U15,""),"")</f>
        <v/>
      </c>
      <c r="W16" s="5" t="str">
        <f>IF($A16&lt;&gt;"",IF(W$2&lt;&gt;"",INDEX('Instrument History'!$1:$1048576,$B16,W$3) / CcyPerBase!V15,""),"")</f>
        <v/>
      </c>
      <c r="X16" s="5" t="str">
        <f>IF($A16&lt;&gt;"",IF(X$2&lt;&gt;"",INDEX('Instrument History'!$1:$1048576,$B16,X$3) / CcyPerBase!W15,""),"")</f>
        <v/>
      </c>
      <c r="Y16" s="5" t="str">
        <f>IF($A16&lt;&gt;"",IF(Y$2&lt;&gt;"",INDEX('Instrument History'!$1:$1048576,$B16,Y$3) / CcyPerBase!X15,""),"")</f>
        <v/>
      </c>
    </row>
    <row r="17" spans="1:25">
      <c r="A17" s="12">
        <f>IF(A16&lt;&gt;"",IF(A16=$B$1,"",'Instrument History'!A13),"")</f>
        <v>41284</v>
      </c>
      <c r="B17">
        <f t="shared" si="1"/>
        <v>13</v>
      </c>
      <c r="C17" s="14">
        <f>IF($A17&lt;&gt;"",INDEX('Instrument History'!$1:$1048576,$B17,C$3) / CcyPerBase!D16,"")</f>
        <v>1333.5327266106983</v>
      </c>
      <c r="D17" s="14">
        <f>IF(A17&lt;&gt;"",C17/$D$4*Master!$R$18,"")</f>
        <v>59.543274083596067</v>
      </c>
      <c r="E17" s="5">
        <f t="shared" si="2"/>
        <v>161.81266052815729</v>
      </c>
      <c r="F17" s="5">
        <f>IF($A17&lt;&gt;"",IF(F$2&lt;&gt;"",INDEX('Instrument History'!$1:$1048576,$B17,F$3) / CcyPerBase!E16,""),"")</f>
        <v>3790.1972942773095</v>
      </c>
      <c r="G17" s="5">
        <f>IF($A17&lt;&gt;"",IF(G$2&lt;&gt;"",INDEX('Instrument History'!$1:$1048576,$B17,G$3) / CcyPerBase!F16,""),"")</f>
        <v>8139.626588823864</v>
      </c>
      <c r="H17" s="5">
        <f>IF($A17&lt;&gt;"",IF(H$2&lt;&gt;"",INDEX('Instrument History'!$1:$1048576,$B17,H$3) / CcyPerBase!G16,""),"")</f>
        <v>9213.1663763279703</v>
      </c>
      <c r="I17" s="5">
        <f>IF($A17&lt;&gt;"",IF(I$2&lt;&gt;"",INDEX('Instrument History'!$1:$1048576,$B17,I$3) / CcyPerBase!H16,""),"")</f>
        <v>7221.0237340376443</v>
      </c>
      <c r="J17" s="5">
        <f>IF($A17&lt;&gt;"",IF(J$2&lt;&gt;"",INDEX('Instrument History'!$1:$1048576,$B17,J$3) / CcyPerBase!I16,""),"")</f>
        <v>13.713646308348858</v>
      </c>
      <c r="K17" s="5">
        <f>IF($A17&lt;&gt;"",IF(K$2&lt;&gt;"",INDEX('Instrument History'!$1:$1048576,$B17,K$3) / CcyPerBase!J16,""),"")</f>
        <v>606.84498533663498</v>
      </c>
      <c r="L17" s="5">
        <f>IF($A17&lt;&gt;"",IF(L$2&lt;&gt;"",INDEX('Instrument History'!$1:$1048576,$B17,L$3) / CcyPerBase!K16,""),"")</f>
        <v>337.24678008454418</v>
      </c>
      <c r="M17" s="5">
        <f>IF($A17&lt;&gt;"",IF(M$2&lt;&gt;"",INDEX('Instrument History'!$1:$1048576,$B17,M$3) / CcyPerBase!L16,""),"")</f>
        <v>32.376870421831761</v>
      </c>
      <c r="N17" s="5">
        <f>IF($A17&lt;&gt;"",IF(N$2&lt;&gt;"",INDEX('Instrument History'!$1:$1048576,$B17,N$3) / CcyPerBase!M16,""),"")</f>
        <v>36.877036184857488</v>
      </c>
      <c r="O17" s="5">
        <f>IF($A17&lt;&gt;"",IF(O$2&lt;&gt;"",INDEX('Instrument History'!$1:$1048576,$B17,O$3) / CcyPerBase!N16,""),"")</f>
        <v>146.7897101365613</v>
      </c>
      <c r="P17" s="5" t="str">
        <f>IF($A17&lt;&gt;"",IF(P$2&lt;&gt;"",INDEX('Instrument History'!$1:$1048576,$B17,P$3) / CcyPerBase!O16,""),"")</f>
        <v/>
      </c>
      <c r="Q17" s="5" t="str">
        <f>IF($A17&lt;&gt;"",IF(Q$2&lt;&gt;"",INDEX('Instrument History'!$1:$1048576,$B17,Q$3) / CcyPerBase!P16,""),"")</f>
        <v/>
      </c>
      <c r="R17" s="5" t="str">
        <f>IF($A17&lt;&gt;"",IF(R$2&lt;&gt;"",INDEX('Instrument History'!$1:$1048576,$B17,R$3) / CcyPerBase!Q16,""),"")</f>
        <v/>
      </c>
      <c r="S17" s="5" t="str">
        <f>IF($A17&lt;&gt;"",IF(S$2&lt;&gt;"",INDEX('Instrument History'!$1:$1048576,$B17,S$3) / CcyPerBase!R16,""),"")</f>
        <v/>
      </c>
      <c r="T17" s="5" t="str">
        <f>IF($A17&lt;&gt;"",IF(T$2&lt;&gt;"",INDEX('Instrument History'!$1:$1048576,$B17,T$3) / CcyPerBase!S16,""),"")</f>
        <v/>
      </c>
      <c r="U17" s="5" t="str">
        <f>IF($A17&lt;&gt;"",IF(U$2&lt;&gt;"",INDEX('Instrument History'!$1:$1048576,$B17,U$3) / CcyPerBase!T16,""),"")</f>
        <v/>
      </c>
      <c r="V17" s="5" t="str">
        <f>IF($A17&lt;&gt;"",IF(V$2&lt;&gt;"",INDEX('Instrument History'!$1:$1048576,$B17,V$3) / CcyPerBase!U16,""),"")</f>
        <v/>
      </c>
      <c r="W17" s="5" t="str">
        <f>IF($A17&lt;&gt;"",IF(W$2&lt;&gt;"",INDEX('Instrument History'!$1:$1048576,$B17,W$3) / CcyPerBase!V16,""),"")</f>
        <v/>
      </c>
      <c r="X17" s="5" t="str">
        <f>IF($A17&lt;&gt;"",IF(X$2&lt;&gt;"",INDEX('Instrument History'!$1:$1048576,$B17,X$3) / CcyPerBase!W16,""),"")</f>
        <v/>
      </c>
      <c r="Y17" s="5" t="str">
        <f>IF($A17&lt;&gt;"",IF(Y$2&lt;&gt;"",INDEX('Instrument History'!$1:$1048576,$B17,Y$3) / CcyPerBase!X16,""),"")</f>
        <v/>
      </c>
    </row>
    <row r="18" spans="1:25">
      <c r="A18" s="12">
        <f>IF(A17&lt;&gt;"",IF(A17=$B$1,"",'Instrument History'!A14),"")</f>
        <v>41283</v>
      </c>
      <c r="B18">
        <f t="shared" si="1"/>
        <v>14</v>
      </c>
      <c r="C18" s="14">
        <f>IF($A18&lt;&gt;"",INDEX('Instrument History'!$1:$1048576,$B18,C$3) / CcyPerBase!D17,"")</f>
        <v>1394.2754000011919</v>
      </c>
      <c r="D18" s="14">
        <f>IF(A18&lt;&gt;"",C18/$D$4*Master!$R$18,"")</f>
        <v>62.255481724313668</v>
      </c>
      <c r="E18" s="5">
        <f t="shared" si="2"/>
        <v>170.95732956418686</v>
      </c>
      <c r="F18" s="5">
        <f>IF($A18&lt;&gt;"",IF(F$2&lt;&gt;"",INDEX('Instrument History'!$1:$1048576,$B18,F$3) / CcyPerBase!E17,""),"")</f>
        <v>3966.7817175059095</v>
      </c>
      <c r="G18" s="5">
        <f>IF($A18&lt;&gt;"",IF(G$2&lt;&gt;"",INDEX('Instrument History'!$1:$1048576,$B18,G$3) / CcyPerBase!F17,""),"")</f>
        <v>8764.9113729595774</v>
      </c>
      <c r="H18" s="5">
        <f>IF($A18&lt;&gt;"",IF(H$2&lt;&gt;"",INDEX('Instrument History'!$1:$1048576,$B18,H$3) / CcyPerBase!G17,""),"")</f>
        <v>9719.011151800476</v>
      </c>
      <c r="I18" s="5">
        <f>IF($A18&lt;&gt;"",IF(I$2&lt;&gt;"",INDEX('Instrument History'!$1:$1048576,$B18,I$3) / CcyPerBase!H17,""),"")</f>
        <v>7817.121921085205</v>
      </c>
      <c r="J18" s="5">
        <f>IF($A18&lt;&gt;"",IF(J$2&lt;&gt;"",INDEX('Instrument History'!$1:$1048576,$B18,J$3) / CcyPerBase!I17,""),"")</f>
        <v>14.621414237164121</v>
      </c>
      <c r="K18" s="5">
        <f>IF($A18&lt;&gt;"",IF(K$2&lt;&gt;"",INDEX('Instrument History'!$1:$1048576,$B18,K$3) / CcyPerBase!J17,""),"")</f>
        <v>624.59335260432272</v>
      </c>
      <c r="L18" s="5">
        <f>IF($A18&lt;&gt;"",IF(L$2&lt;&gt;"",INDEX('Instrument History'!$1:$1048576,$B18,L$3) / CcyPerBase!K17,""),"")</f>
        <v>371.56770555992324</v>
      </c>
      <c r="M18" s="5">
        <f>IF($A18&lt;&gt;"",IF(M$2&lt;&gt;"",INDEX('Instrument History'!$1:$1048576,$B18,M$3) / CcyPerBase!L17,""),"")</f>
        <v>31.766828068224449</v>
      </c>
      <c r="N18" s="5">
        <f>IF($A18&lt;&gt;"",IF(N$2&lt;&gt;"",INDEX('Instrument History'!$1:$1048576,$B18,N$3) / CcyPerBase!M17,""),"")</f>
        <v>37.803865623591456</v>
      </c>
      <c r="O18" s="5">
        <f>IF($A18&lt;&gt;"",IF(O$2&lt;&gt;"",INDEX('Instrument History'!$1:$1048576,$B18,O$3) / CcyPerBase!N17,""),"")</f>
        <v>151.45960559861248</v>
      </c>
      <c r="P18" s="5" t="str">
        <f>IF($A18&lt;&gt;"",IF(P$2&lt;&gt;"",INDEX('Instrument History'!$1:$1048576,$B18,P$3) / CcyPerBase!O17,""),"")</f>
        <v/>
      </c>
      <c r="Q18" s="5" t="str">
        <f>IF($A18&lt;&gt;"",IF(Q$2&lt;&gt;"",INDEX('Instrument History'!$1:$1048576,$B18,Q$3) / CcyPerBase!P17,""),"")</f>
        <v/>
      </c>
      <c r="R18" s="5" t="str">
        <f>IF($A18&lt;&gt;"",IF(R$2&lt;&gt;"",INDEX('Instrument History'!$1:$1048576,$B18,R$3) / CcyPerBase!Q17,""),"")</f>
        <v/>
      </c>
      <c r="S18" s="5" t="str">
        <f>IF($A18&lt;&gt;"",IF(S$2&lt;&gt;"",INDEX('Instrument History'!$1:$1048576,$B18,S$3) / CcyPerBase!R17,""),"")</f>
        <v/>
      </c>
      <c r="T18" s="5" t="str">
        <f>IF($A18&lt;&gt;"",IF(T$2&lt;&gt;"",INDEX('Instrument History'!$1:$1048576,$B18,T$3) / CcyPerBase!S17,""),"")</f>
        <v/>
      </c>
      <c r="U18" s="5" t="str">
        <f>IF($A18&lt;&gt;"",IF(U$2&lt;&gt;"",INDEX('Instrument History'!$1:$1048576,$B18,U$3) / CcyPerBase!T17,""),"")</f>
        <v/>
      </c>
      <c r="V18" s="5" t="str">
        <f>IF($A18&lt;&gt;"",IF(V$2&lt;&gt;"",INDEX('Instrument History'!$1:$1048576,$B18,V$3) / CcyPerBase!U17,""),"")</f>
        <v/>
      </c>
      <c r="W18" s="5" t="str">
        <f>IF($A18&lt;&gt;"",IF(W$2&lt;&gt;"",INDEX('Instrument History'!$1:$1048576,$B18,W$3) / CcyPerBase!V17,""),"")</f>
        <v/>
      </c>
      <c r="X18" s="5" t="str">
        <f>IF($A18&lt;&gt;"",IF(X$2&lt;&gt;"",INDEX('Instrument History'!$1:$1048576,$B18,X$3) / CcyPerBase!W17,""),"")</f>
        <v/>
      </c>
      <c r="Y18" s="5" t="str">
        <f>IF($A18&lt;&gt;"",IF(Y$2&lt;&gt;"",INDEX('Instrument History'!$1:$1048576,$B18,Y$3) / CcyPerBase!X17,""),"")</f>
        <v/>
      </c>
    </row>
    <row r="19" spans="1:25">
      <c r="A19" s="12">
        <f>IF(A18&lt;&gt;"",IF(A18=$B$1,"",'Instrument History'!A15),"")</f>
        <v>41282</v>
      </c>
      <c r="B19">
        <f t="shared" si="1"/>
        <v>15</v>
      </c>
      <c r="C19" s="14">
        <f>IF($A19&lt;&gt;"",INDEX('Instrument History'!$1:$1048576,$B19,C$3) / CcyPerBase!D18,"")</f>
        <v>1330.4690568681312</v>
      </c>
      <c r="D19" s="14">
        <f>IF(A19&lt;&gt;"",C19/$D$4*Master!$R$18,"")</f>
        <v>59.406478845246767</v>
      </c>
      <c r="E19" s="5">
        <f t="shared" si="2"/>
        <v>167.57428165596554</v>
      </c>
      <c r="F19" s="5">
        <f>IF($A19&lt;&gt;"",IF(F$2&lt;&gt;"",INDEX('Instrument History'!$1:$1048576,$B19,F$3) / CcyPerBase!E18,""),"")</f>
        <v>3934.2298583042216</v>
      </c>
      <c r="G19" s="5">
        <f>IF($A19&lt;&gt;"",IF(G$2&lt;&gt;"",INDEX('Instrument History'!$1:$1048576,$B19,G$3) / CcyPerBase!F18,""),"")</f>
        <v>8325.0301017444799</v>
      </c>
      <c r="H19" s="5">
        <f>IF($A19&lt;&gt;"",IF(H$2&lt;&gt;"",INDEX('Instrument History'!$1:$1048576,$B19,H$3) / CcyPerBase!G18,""),"")</f>
        <v>10052.371085569288</v>
      </c>
      <c r="I19" s="5">
        <f>IF($A19&lt;&gt;"",IF(I$2&lt;&gt;"",INDEX('Instrument History'!$1:$1048576,$B19,I$3) / CcyPerBase!H18,""),"")</f>
        <v>7502.6382275912993</v>
      </c>
      <c r="J19" s="5">
        <f>IF($A19&lt;&gt;"",IF(J$2&lt;&gt;"",INDEX('Instrument History'!$1:$1048576,$B19,J$3) / CcyPerBase!I18,""),"")</f>
        <v>15.286374649648055</v>
      </c>
      <c r="K19" s="5">
        <f>IF($A19&lt;&gt;"",IF(K$2&lt;&gt;"",INDEX('Instrument History'!$1:$1048576,$B19,K$3) / CcyPerBase!J18,""),"")</f>
        <v>587.22432712506259</v>
      </c>
      <c r="L19" s="5">
        <f>IF($A19&lt;&gt;"",IF(L$2&lt;&gt;"",INDEX('Instrument History'!$1:$1048576,$B19,L$3) / CcyPerBase!K18,""),"")</f>
        <v>367.36394459578952</v>
      </c>
      <c r="M19" s="5">
        <f>IF($A19&lt;&gt;"",IF(M$2&lt;&gt;"",INDEX('Instrument History'!$1:$1048576,$B19,M$3) / CcyPerBase!L18,""),"")</f>
        <v>31.061930459572569</v>
      </c>
      <c r="N19" s="5">
        <f>IF($A19&lt;&gt;"",IF(N$2&lt;&gt;"",INDEX('Instrument History'!$1:$1048576,$B19,N$3) / CcyPerBase!M18,""),"")</f>
        <v>38.817830939373287</v>
      </c>
      <c r="O19" s="5">
        <f>IF($A19&lt;&gt;"",IF(O$2&lt;&gt;"",INDEX('Instrument History'!$1:$1048576,$B19,O$3) / CcyPerBase!N18,""),"")</f>
        <v>153.00698655172042</v>
      </c>
      <c r="P19" s="5" t="str">
        <f>IF($A19&lt;&gt;"",IF(P$2&lt;&gt;"",INDEX('Instrument History'!$1:$1048576,$B19,P$3) / CcyPerBase!O18,""),"")</f>
        <v/>
      </c>
      <c r="Q19" s="5" t="str">
        <f>IF($A19&lt;&gt;"",IF(Q$2&lt;&gt;"",INDEX('Instrument History'!$1:$1048576,$B19,Q$3) / CcyPerBase!P18,""),"")</f>
        <v/>
      </c>
      <c r="R19" s="5" t="str">
        <f>IF($A19&lt;&gt;"",IF(R$2&lt;&gt;"",INDEX('Instrument History'!$1:$1048576,$B19,R$3) / CcyPerBase!Q18,""),"")</f>
        <v/>
      </c>
      <c r="S19" s="5" t="str">
        <f>IF($A19&lt;&gt;"",IF(S$2&lt;&gt;"",INDEX('Instrument History'!$1:$1048576,$B19,S$3) / CcyPerBase!R18,""),"")</f>
        <v/>
      </c>
      <c r="T19" s="5" t="str">
        <f>IF($A19&lt;&gt;"",IF(T$2&lt;&gt;"",INDEX('Instrument History'!$1:$1048576,$B19,T$3) / CcyPerBase!S18,""),"")</f>
        <v/>
      </c>
      <c r="U19" s="5" t="str">
        <f>IF($A19&lt;&gt;"",IF(U$2&lt;&gt;"",INDEX('Instrument History'!$1:$1048576,$B19,U$3) / CcyPerBase!T18,""),"")</f>
        <v/>
      </c>
      <c r="V19" s="5" t="str">
        <f>IF($A19&lt;&gt;"",IF(V$2&lt;&gt;"",INDEX('Instrument History'!$1:$1048576,$B19,V$3) / CcyPerBase!U18,""),"")</f>
        <v/>
      </c>
      <c r="W19" s="5" t="str">
        <f>IF($A19&lt;&gt;"",IF(W$2&lt;&gt;"",INDEX('Instrument History'!$1:$1048576,$B19,W$3) / CcyPerBase!V18,""),"")</f>
        <v/>
      </c>
      <c r="X19" s="5" t="str">
        <f>IF($A19&lt;&gt;"",IF(X$2&lt;&gt;"",INDEX('Instrument History'!$1:$1048576,$B19,X$3) / CcyPerBase!W18,""),"")</f>
        <v/>
      </c>
      <c r="Y19" s="5" t="str">
        <f>IF($A19&lt;&gt;"",IF(Y$2&lt;&gt;"",INDEX('Instrument History'!$1:$1048576,$B19,Y$3) / CcyPerBase!X18,""),"")</f>
        <v/>
      </c>
    </row>
    <row r="20" spans="1:25">
      <c r="A20" s="12">
        <f>IF(A19&lt;&gt;"",IF(A19=$B$1,"",'Instrument History'!A16),"")</f>
        <v>41281</v>
      </c>
      <c r="B20">
        <f t="shared" si="1"/>
        <v>16</v>
      </c>
      <c r="C20" s="14">
        <f>IF($A20&lt;&gt;"",INDEX('Instrument History'!$1:$1048576,$B20,C$3) / CcyPerBase!D19,"")</f>
        <v>1351.8148769732679</v>
      </c>
      <c r="D20" s="14">
        <f>IF(A20&lt;&gt;"",C20/$D$4*Master!$R$18,"")</f>
        <v>60.359586325623091</v>
      </c>
      <c r="E20" s="5">
        <f t="shared" si="2"/>
        <v>170.70418018931289</v>
      </c>
      <c r="F20" s="5">
        <f>IF($A20&lt;&gt;"",IF(F$2&lt;&gt;"",INDEX('Instrument History'!$1:$1048576,$B20,F$3) / CcyPerBase!E19,""),"")</f>
        <v>3841.3247770448625</v>
      </c>
      <c r="G20" s="5">
        <f>IF($A20&lt;&gt;"",IF(G$2&lt;&gt;"",INDEX('Instrument History'!$1:$1048576,$B20,G$3) / CcyPerBase!F19,""),"")</f>
        <v>8342.5368014796259</v>
      </c>
      <c r="H20" s="5">
        <f>IF($A20&lt;&gt;"",IF(H$2&lt;&gt;"",INDEX('Instrument History'!$1:$1048576,$B20,H$3) / CcyPerBase!G19,""),"")</f>
        <v>9695.0511808781721</v>
      </c>
      <c r="I20" s="5">
        <f>IF($A20&lt;&gt;"",IF(I$2&lt;&gt;"",INDEX('Instrument History'!$1:$1048576,$B20,I$3) / CcyPerBase!H19,""),"")</f>
        <v>7624.2043343942923</v>
      </c>
      <c r="J20" s="5">
        <f>IF($A20&lt;&gt;"",IF(J$2&lt;&gt;"",INDEX('Instrument History'!$1:$1048576,$B20,J$3) / CcyPerBase!I19,""),"")</f>
        <v>15.158422561228866</v>
      </c>
      <c r="K20" s="5">
        <f>IF($A20&lt;&gt;"",IF(K$2&lt;&gt;"",INDEX('Instrument History'!$1:$1048576,$B20,K$3) / CcyPerBase!J19,""),"")</f>
        <v>620.18686449133259</v>
      </c>
      <c r="L20" s="5">
        <f>IF($A20&lt;&gt;"",IF(L$2&lt;&gt;"",INDEX('Instrument History'!$1:$1048576,$B20,L$3) / CcyPerBase!K19,""),"")</f>
        <v>399.4007409944856</v>
      </c>
      <c r="M20" s="5">
        <f>IF($A20&lt;&gt;"",IF(M$2&lt;&gt;"",INDEX('Instrument History'!$1:$1048576,$B20,M$3) / CcyPerBase!L19,""),"")</f>
        <v>32.669662031834818</v>
      </c>
      <c r="N20" s="5">
        <f>IF($A20&lt;&gt;"",IF(N$2&lt;&gt;"",INDEX('Instrument History'!$1:$1048576,$B20,N$3) / CcyPerBase!M19,""),"")</f>
        <v>37.646841991424608</v>
      </c>
      <c r="O20" s="5">
        <f>IF($A20&lt;&gt;"",IF(O$2&lt;&gt;"",INDEX('Instrument History'!$1:$1048576,$B20,O$3) / CcyPerBase!N19,""),"")</f>
        <v>153.43904044526511</v>
      </c>
      <c r="P20" s="5" t="str">
        <f>IF($A20&lt;&gt;"",IF(P$2&lt;&gt;"",INDEX('Instrument History'!$1:$1048576,$B20,P$3) / CcyPerBase!O19,""),"")</f>
        <v/>
      </c>
      <c r="Q20" s="5" t="str">
        <f>IF($A20&lt;&gt;"",IF(Q$2&lt;&gt;"",INDEX('Instrument History'!$1:$1048576,$B20,Q$3) / CcyPerBase!P19,""),"")</f>
        <v/>
      </c>
      <c r="R20" s="5" t="str">
        <f>IF($A20&lt;&gt;"",IF(R$2&lt;&gt;"",INDEX('Instrument History'!$1:$1048576,$B20,R$3) / CcyPerBase!Q19,""),"")</f>
        <v/>
      </c>
      <c r="S20" s="5" t="str">
        <f>IF($A20&lt;&gt;"",IF(S$2&lt;&gt;"",INDEX('Instrument History'!$1:$1048576,$B20,S$3) / CcyPerBase!R19,""),"")</f>
        <v/>
      </c>
      <c r="T20" s="5" t="str">
        <f>IF($A20&lt;&gt;"",IF(T$2&lt;&gt;"",INDEX('Instrument History'!$1:$1048576,$B20,T$3) / CcyPerBase!S19,""),"")</f>
        <v/>
      </c>
      <c r="U20" s="5" t="str">
        <f>IF($A20&lt;&gt;"",IF(U$2&lt;&gt;"",INDEX('Instrument History'!$1:$1048576,$B20,U$3) / CcyPerBase!T19,""),"")</f>
        <v/>
      </c>
      <c r="V20" s="5" t="str">
        <f>IF($A20&lt;&gt;"",IF(V$2&lt;&gt;"",INDEX('Instrument History'!$1:$1048576,$B20,V$3) / CcyPerBase!U19,""),"")</f>
        <v/>
      </c>
      <c r="W20" s="5" t="str">
        <f>IF($A20&lt;&gt;"",IF(W$2&lt;&gt;"",INDEX('Instrument History'!$1:$1048576,$B20,W$3) / CcyPerBase!V19,""),"")</f>
        <v/>
      </c>
      <c r="X20" s="5" t="str">
        <f>IF($A20&lt;&gt;"",IF(X$2&lt;&gt;"",INDEX('Instrument History'!$1:$1048576,$B20,X$3) / CcyPerBase!W19,""),"")</f>
        <v/>
      </c>
      <c r="Y20" s="5" t="str">
        <f>IF($A20&lt;&gt;"",IF(Y$2&lt;&gt;"",INDEX('Instrument History'!$1:$1048576,$B20,Y$3) / CcyPerBase!X19,""),"")</f>
        <v/>
      </c>
    </row>
    <row r="21" spans="1:25">
      <c r="A21" s="12">
        <f>IF(A20&lt;&gt;"",IF(A20=$B$1,"",'Instrument History'!A17),"")</f>
        <v>41278</v>
      </c>
      <c r="B21">
        <f t="shared" si="1"/>
        <v>17</v>
      </c>
      <c r="C21" s="14">
        <f>IF($A21&lt;&gt;"",INDEX('Instrument History'!$1:$1048576,$B21,C$3) / CcyPerBase!D20,"")</f>
        <v>1397.5911732598349</v>
      </c>
      <c r="D21" s="14">
        <f>IF(A21&lt;&gt;"",C21/$D$4*Master!$R$18,"")</f>
        <v>62.403533580858827</v>
      </c>
      <c r="E21" s="5">
        <f t="shared" si="2"/>
        <v>173.48635285000191</v>
      </c>
      <c r="F21" s="5">
        <f>IF($A21&lt;&gt;"",IF(F$2&lt;&gt;"",INDEX('Instrument History'!$1:$1048576,$B21,F$3) / CcyPerBase!E20,""),"")</f>
        <v>3820.1117795041851</v>
      </c>
      <c r="G21" s="5">
        <f>IF($A21&lt;&gt;"",IF(G$2&lt;&gt;"",INDEX('Instrument History'!$1:$1048576,$B21,G$3) / CcyPerBase!F20,""),"")</f>
        <v>8285.6389592026007</v>
      </c>
      <c r="H21" s="5">
        <f>IF($A21&lt;&gt;"",IF(H$2&lt;&gt;"",INDEX('Instrument History'!$1:$1048576,$B21,H$3) / CcyPerBase!G20,""),"")</f>
        <v>10398.494555652509</v>
      </c>
      <c r="I21" s="5">
        <f>IF($A21&lt;&gt;"",IF(I$2&lt;&gt;"",INDEX('Instrument History'!$1:$1048576,$B21,I$3) / CcyPerBase!H20,""),"")</f>
        <v>8216.6251184632383</v>
      </c>
      <c r="J21" s="5">
        <f>IF($A21&lt;&gt;"",IF(J$2&lt;&gt;"",INDEX('Instrument History'!$1:$1048576,$B21,J$3) / CcyPerBase!I20,""),"")</f>
        <v>16.267119865930535</v>
      </c>
      <c r="K21" s="5">
        <f>IF($A21&lt;&gt;"",IF(K$2&lt;&gt;"",INDEX('Instrument History'!$1:$1048576,$B21,K$3) / CcyPerBase!J20,""),"")</f>
        <v>616.61864588845538</v>
      </c>
      <c r="L21" s="5">
        <f>IF($A21&lt;&gt;"",IF(L$2&lt;&gt;"",INDEX('Instrument History'!$1:$1048576,$B21,L$3) / CcyPerBase!K20,""),"")</f>
        <v>413.9737018312785</v>
      </c>
      <c r="M21" s="5">
        <f>IF($A21&lt;&gt;"",IF(M$2&lt;&gt;"",INDEX('Instrument History'!$1:$1048576,$B21,M$3) / CcyPerBase!L20,""),"")</f>
        <v>32.129427025242698</v>
      </c>
      <c r="N21" s="5">
        <f>IF($A21&lt;&gt;"",IF(N$2&lt;&gt;"",INDEX('Instrument History'!$1:$1048576,$B21,N$3) / CcyPerBase!M20,""),"")</f>
        <v>35.917472506198074</v>
      </c>
      <c r="O21" s="5">
        <f>IF($A21&lt;&gt;"",IF(O$2&lt;&gt;"",INDEX('Instrument History'!$1:$1048576,$B21,O$3) / CcyPerBase!N20,""),"")</f>
        <v>151.51707486091738</v>
      </c>
      <c r="P21" s="5" t="str">
        <f>IF($A21&lt;&gt;"",IF(P$2&lt;&gt;"",INDEX('Instrument History'!$1:$1048576,$B21,P$3) / CcyPerBase!O20,""),"")</f>
        <v/>
      </c>
      <c r="Q21" s="5" t="str">
        <f>IF($A21&lt;&gt;"",IF(Q$2&lt;&gt;"",INDEX('Instrument History'!$1:$1048576,$B21,Q$3) / CcyPerBase!P20,""),"")</f>
        <v/>
      </c>
      <c r="R21" s="5" t="str">
        <f>IF($A21&lt;&gt;"",IF(R$2&lt;&gt;"",INDEX('Instrument History'!$1:$1048576,$B21,R$3) / CcyPerBase!Q20,""),"")</f>
        <v/>
      </c>
      <c r="S21" s="5" t="str">
        <f>IF($A21&lt;&gt;"",IF(S$2&lt;&gt;"",INDEX('Instrument History'!$1:$1048576,$B21,S$3) / CcyPerBase!R20,""),"")</f>
        <v/>
      </c>
      <c r="T21" s="5" t="str">
        <f>IF($A21&lt;&gt;"",IF(T$2&lt;&gt;"",INDEX('Instrument History'!$1:$1048576,$B21,T$3) / CcyPerBase!S20,""),"")</f>
        <v/>
      </c>
      <c r="U21" s="5" t="str">
        <f>IF($A21&lt;&gt;"",IF(U$2&lt;&gt;"",INDEX('Instrument History'!$1:$1048576,$B21,U$3) / CcyPerBase!T20,""),"")</f>
        <v/>
      </c>
      <c r="V21" s="5" t="str">
        <f>IF($A21&lt;&gt;"",IF(V$2&lt;&gt;"",INDEX('Instrument History'!$1:$1048576,$B21,V$3) / CcyPerBase!U20,""),"")</f>
        <v/>
      </c>
      <c r="W21" s="5" t="str">
        <f>IF($A21&lt;&gt;"",IF(W$2&lt;&gt;"",INDEX('Instrument History'!$1:$1048576,$B21,W$3) / CcyPerBase!V20,""),"")</f>
        <v/>
      </c>
      <c r="X21" s="5" t="str">
        <f>IF($A21&lt;&gt;"",IF(X$2&lt;&gt;"",INDEX('Instrument History'!$1:$1048576,$B21,X$3) / CcyPerBase!W20,""),"")</f>
        <v/>
      </c>
      <c r="Y21" s="5" t="str">
        <f>IF($A21&lt;&gt;"",IF(Y$2&lt;&gt;"",INDEX('Instrument History'!$1:$1048576,$B21,Y$3) / CcyPerBase!X20,""),"")</f>
        <v/>
      </c>
    </row>
    <row r="22" spans="1:25">
      <c r="A22" s="12">
        <f>IF(A21&lt;&gt;"",IF(A21=$B$1,"",'Instrument History'!A18),"")</f>
        <v>41277</v>
      </c>
      <c r="B22">
        <f t="shared" si="1"/>
        <v>18</v>
      </c>
      <c r="C22" s="14">
        <f>IF($A22&lt;&gt;"",INDEX('Instrument History'!$1:$1048576,$B22,C$3) / CcyPerBase!D21,"")</f>
        <v>1304.7625379887786</v>
      </c>
      <c r="D22" s="14">
        <f>IF(A22&lt;&gt;"",C22/$D$4*Master!$R$18,"")</f>
        <v>58.258662770827115</v>
      </c>
      <c r="E22" s="5">
        <f t="shared" si="2"/>
        <v>170.56344475360333</v>
      </c>
      <c r="F22" s="5">
        <f>IF($A22&lt;&gt;"",IF(F$2&lt;&gt;"",INDEX('Instrument History'!$1:$1048576,$B22,F$3) / CcyPerBase!E21,""),"")</f>
        <v>3873.8252185889774</v>
      </c>
      <c r="G22" s="5">
        <f>IF($A22&lt;&gt;"",IF(G$2&lt;&gt;"",INDEX('Instrument History'!$1:$1048576,$B22,G$3) / CcyPerBase!F21,""),"")</f>
        <v>8432.1619205555744</v>
      </c>
      <c r="H22" s="5">
        <f>IF($A22&lt;&gt;"",IF(H$2&lt;&gt;"",INDEX('Instrument History'!$1:$1048576,$B22,H$3) / CcyPerBase!G21,""),"")</f>
        <v>10461.518457543507</v>
      </c>
      <c r="I22" s="5">
        <f>IF($A22&lt;&gt;"",IF(I$2&lt;&gt;"",INDEX('Instrument History'!$1:$1048576,$B22,I$3) / CcyPerBase!H21,""),"")</f>
        <v>8079.907216409094</v>
      </c>
      <c r="J22" s="5">
        <f>IF($A22&lt;&gt;"",IF(J$2&lt;&gt;"",INDEX('Instrument History'!$1:$1048576,$B22,J$3) / CcyPerBase!I21,""),"")</f>
        <v>17.177131190167369</v>
      </c>
      <c r="K22" s="5">
        <f>IF($A22&lt;&gt;"",IF(K$2&lt;&gt;"",INDEX('Instrument History'!$1:$1048576,$B22,K$3) / CcyPerBase!J21,""),"")</f>
        <v>599.5281285841163</v>
      </c>
      <c r="L22" s="5">
        <f>IF($A22&lt;&gt;"",IF(L$2&lt;&gt;"",INDEX('Instrument History'!$1:$1048576,$B22,L$3) / CcyPerBase!K21,""),"")</f>
        <v>377.66933139566305</v>
      </c>
      <c r="M22" s="5">
        <f>IF($A22&lt;&gt;"",IF(M$2&lt;&gt;"",INDEX('Instrument History'!$1:$1048576,$B22,M$3) / CcyPerBase!L21,""),"")</f>
        <v>30.794212394896807</v>
      </c>
      <c r="N22" s="5">
        <f>IF($A22&lt;&gt;"",IF(N$2&lt;&gt;"",INDEX('Instrument History'!$1:$1048576,$B22,N$3) / CcyPerBase!M21,""),"")</f>
        <v>36.340927500152745</v>
      </c>
      <c r="O22" s="5">
        <f>IF($A22&lt;&gt;"",IF(O$2&lt;&gt;"",INDEX('Instrument History'!$1:$1048576,$B22,O$3) / CcyPerBase!N21,""),"")</f>
        <v>151.2367544414044</v>
      </c>
      <c r="P22" s="5" t="str">
        <f>IF($A22&lt;&gt;"",IF(P$2&lt;&gt;"",INDEX('Instrument History'!$1:$1048576,$B22,P$3) / CcyPerBase!O21,""),"")</f>
        <v/>
      </c>
      <c r="Q22" s="5" t="str">
        <f>IF($A22&lt;&gt;"",IF(Q$2&lt;&gt;"",INDEX('Instrument History'!$1:$1048576,$B22,Q$3) / CcyPerBase!P21,""),"")</f>
        <v/>
      </c>
      <c r="R22" s="5" t="str">
        <f>IF($A22&lt;&gt;"",IF(R$2&lt;&gt;"",INDEX('Instrument History'!$1:$1048576,$B22,R$3) / CcyPerBase!Q21,""),"")</f>
        <v/>
      </c>
      <c r="S22" s="5" t="str">
        <f>IF($A22&lt;&gt;"",IF(S$2&lt;&gt;"",INDEX('Instrument History'!$1:$1048576,$B22,S$3) / CcyPerBase!R21,""),"")</f>
        <v/>
      </c>
      <c r="T22" s="5" t="str">
        <f>IF($A22&lt;&gt;"",IF(T$2&lt;&gt;"",INDEX('Instrument History'!$1:$1048576,$B22,T$3) / CcyPerBase!S21,""),"")</f>
        <v/>
      </c>
      <c r="U22" s="5" t="str">
        <f>IF($A22&lt;&gt;"",IF(U$2&lt;&gt;"",INDEX('Instrument History'!$1:$1048576,$B22,U$3) / CcyPerBase!T21,""),"")</f>
        <v/>
      </c>
      <c r="V22" s="5" t="str">
        <f>IF($A22&lt;&gt;"",IF(V$2&lt;&gt;"",INDEX('Instrument History'!$1:$1048576,$B22,V$3) / CcyPerBase!U21,""),"")</f>
        <v/>
      </c>
      <c r="W22" s="5" t="str">
        <f>IF($A22&lt;&gt;"",IF(W$2&lt;&gt;"",INDEX('Instrument History'!$1:$1048576,$B22,W$3) / CcyPerBase!V21,""),"")</f>
        <v/>
      </c>
      <c r="X22" s="5" t="str">
        <f>IF($A22&lt;&gt;"",IF(X$2&lt;&gt;"",INDEX('Instrument History'!$1:$1048576,$B22,X$3) / CcyPerBase!W21,""),"")</f>
        <v/>
      </c>
      <c r="Y22" s="5" t="str">
        <f>IF($A22&lt;&gt;"",IF(Y$2&lt;&gt;"",INDEX('Instrument History'!$1:$1048576,$B22,Y$3) / CcyPerBase!X21,""),"")</f>
        <v/>
      </c>
    </row>
    <row r="23" spans="1:25">
      <c r="A23" s="12">
        <f>IF(A22&lt;&gt;"",IF(A22=$B$1,"",'Instrument History'!A19),"")</f>
        <v>41276</v>
      </c>
      <c r="B23">
        <f t="shared" si="1"/>
        <v>19</v>
      </c>
      <c r="C23" s="14">
        <f>IF($A23&lt;&gt;"",INDEX('Instrument History'!$1:$1048576,$B23,C$3) / CcyPerBase!D22,"")</f>
        <v>1266.5742410389166</v>
      </c>
      <c r="D23" s="14">
        <f>IF(A23&lt;&gt;"",C23/$D$4*Master!$R$18,"")</f>
        <v>56.553525591441492</v>
      </c>
      <c r="E23" s="5">
        <f t="shared" si="2"/>
        <v>175.78505432572862</v>
      </c>
      <c r="F23" s="5">
        <f>IF($A23&lt;&gt;"",IF(F$2&lt;&gt;"",INDEX('Instrument History'!$1:$1048576,$B23,F$3) / CcyPerBase!E22,""),"")</f>
        <v>3748.2998493249311</v>
      </c>
      <c r="G23" s="5">
        <f>IF($A23&lt;&gt;"",IF(G$2&lt;&gt;"",INDEX('Instrument History'!$1:$1048576,$B23,G$3) / CcyPerBase!F22,""),"")</f>
        <v>8746.2768786747583</v>
      </c>
      <c r="H23" s="5">
        <f>IF($A23&lt;&gt;"",IF(H$2&lt;&gt;"",INDEX('Instrument History'!$1:$1048576,$B23,H$3) / CcyPerBase!G22,""),"")</f>
        <v>10738.832213595004</v>
      </c>
      <c r="I23" s="5">
        <f>IF($A23&lt;&gt;"",IF(I$2&lt;&gt;"",INDEX('Instrument History'!$1:$1048576,$B23,I$3) / CcyPerBase!H22,""),"")</f>
        <v>8332.1982639520174</v>
      </c>
      <c r="J23" s="5">
        <f>IF($A23&lt;&gt;"",IF(J$2&lt;&gt;"",INDEX('Instrument History'!$1:$1048576,$B23,J$3) / CcyPerBase!I22,""),"")</f>
        <v>18.10407642562679</v>
      </c>
      <c r="K23" s="5">
        <f>IF($A23&lt;&gt;"",IF(K$2&lt;&gt;"",INDEX('Instrument History'!$1:$1048576,$B23,K$3) / CcyPerBase!J22,""),"")</f>
        <v>659.52296891031983</v>
      </c>
      <c r="L23" s="5">
        <f>IF($A23&lt;&gt;"",IF(L$2&lt;&gt;"",INDEX('Instrument History'!$1:$1048576,$B23,L$3) / CcyPerBase!K22,""),"")</f>
        <v>393.38497066386037</v>
      </c>
      <c r="M23" s="5">
        <f>IF($A23&lt;&gt;"",IF(M$2&lt;&gt;"",INDEX('Instrument History'!$1:$1048576,$B23,M$3) / CcyPerBase!L22,""),"")</f>
        <v>30.846288710817475</v>
      </c>
      <c r="N23" s="5">
        <f>IF($A23&lt;&gt;"",IF(N$2&lt;&gt;"",INDEX('Instrument History'!$1:$1048576,$B23,N$3) / CcyPerBase!M22,""),"")</f>
        <v>36.482001445087107</v>
      </c>
      <c r="O23" s="5">
        <f>IF($A23&lt;&gt;"",IF(O$2&lt;&gt;"",INDEX('Instrument History'!$1:$1048576,$B23,O$3) / CcyPerBase!N22,""),"")</f>
        <v>149.30701824797538</v>
      </c>
      <c r="P23" s="5" t="str">
        <f>IF($A23&lt;&gt;"",IF(P$2&lt;&gt;"",INDEX('Instrument History'!$1:$1048576,$B23,P$3) / CcyPerBase!O22,""),"")</f>
        <v/>
      </c>
      <c r="Q23" s="5" t="str">
        <f>IF($A23&lt;&gt;"",IF(Q$2&lt;&gt;"",INDEX('Instrument History'!$1:$1048576,$B23,Q$3) / CcyPerBase!P22,""),"")</f>
        <v/>
      </c>
      <c r="R23" s="5" t="str">
        <f>IF($A23&lt;&gt;"",IF(R$2&lt;&gt;"",INDEX('Instrument History'!$1:$1048576,$B23,R$3) / CcyPerBase!Q22,""),"")</f>
        <v/>
      </c>
      <c r="S23" s="5" t="str">
        <f>IF($A23&lt;&gt;"",IF(S$2&lt;&gt;"",INDEX('Instrument History'!$1:$1048576,$B23,S$3) / CcyPerBase!R22,""),"")</f>
        <v/>
      </c>
      <c r="T23" s="5" t="str">
        <f>IF($A23&lt;&gt;"",IF(T$2&lt;&gt;"",INDEX('Instrument History'!$1:$1048576,$B23,T$3) / CcyPerBase!S22,""),"")</f>
        <v/>
      </c>
      <c r="U23" s="5" t="str">
        <f>IF($A23&lt;&gt;"",IF(U$2&lt;&gt;"",INDEX('Instrument History'!$1:$1048576,$B23,U$3) / CcyPerBase!T22,""),"")</f>
        <v/>
      </c>
      <c r="V23" s="5" t="str">
        <f>IF($A23&lt;&gt;"",IF(V$2&lt;&gt;"",INDEX('Instrument History'!$1:$1048576,$B23,V$3) / CcyPerBase!U22,""),"")</f>
        <v/>
      </c>
      <c r="W23" s="5" t="str">
        <f>IF($A23&lt;&gt;"",IF(W$2&lt;&gt;"",INDEX('Instrument History'!$1:$1048576,$B23,W$3) / CcyPerBase!V22,""),"")</f>
        <v/>
      </c>
      <c r="X23" s="5" t="str">
        <f>IF($A23&lt;&gt;"",IF(X$2&lt;&gt;"",INDEX('Instrument History'!$1:$1048576,$B23,X$3) / CcyPerBase!W22,""),"")</f>
        <v/>
      </c>
      <c r="Y23" s="5" t="str">
        <f>IF($A23&lt;&gt;"",IF(Y$2&lt;&gt;"",INDEX('Instrument History'!$1:$1048576,$B23,Y$3) / CcyPerBase!X22,""),"")</f>
        <v/>
      </c>
    </row>
    <row r="24" spans="1:25">
      <c r="A24" s="12">
        <f>IF(A23&lt;&gt;"",IF(A23=$B$1,"",'Instrument History'!A20),"")</f>
        <v>41275</v>
      </c>
      <c r="B24">
        <f t="shared" si="1"/>
        <v>20</v>
      </c>
      <c r="C24" s="14">
        <f>IF($A24&lt;&gt;"",INDEX('Instrument History'!$1:$1048576,$B24,C$3) / CcyPerBase!D23,"")</f>
        <v>1248.733782911198</v>
      </c>
      <c r="D24" s="14">
        <f>IF(A24&lt;&gt;"",C24/$D$4*Master!$R$18,"")</f>
        <v>55.75693525145369</v>
      </c>
      <c r="E24" s="5">
        <f t="shared" si="2"/>
        <v>172.28821124810659</v>
      </c>
      <c r="F24" s="5">
        <f>IF($A24&lt;&gt;"",IF(F$2&lt;&gt;"",INDEX('Instrument History'!$1:$1048576,$B24,F$3) / CcyPerBase!E23,""),"")</f>
        <v>3598.7524890323152</v>
      </c>
      <c r="G24" s="5">
        <f>IF($A24&lt;&gt;"",IF(G$2&lt;&gt;"",INDEX('Instrument History'!$1:$1048576,$B24,G$3) / CcyPerBase!F23,""),"")</f>
        <v>8038.2372330330936</v>
      </c>
      <c r="H24" s="5">
        <f>IF($A24&lt;&gt;"",IF(H$2&lt;&gt;"",INDEX('Instrument History'!$1:$1048576,$B24,H$3) / CcyPerBase!G23,""),"")</f>
        <v>9985.169504038191</v>
      </c>
      <c r="I24" s="5">
        <f>IF($A24&lt;&gt;"",IF(I$2&lt;&gt;"",INDEX('Instrument History'!$1:$1048576,$B24,I$3) / CcyPerBase!H23,""),"")</f>
        <v>8107.6476030548647</v>
      </c>
      <c r="J24" s="5">
        <f>IF($A24&lt;&gt;"",IF(J$2&lt;&gt;"",INDEX('Instrument History'!$1:$1048576,$B24,J$3) / CcyPerBase!I23,""),"")</f>
        <v>17.328112739092603</v>
      </c>
      <c r="K24" s="5">
        <f>IF($A24&lt;&gt;"",IF(K$2&lt;&gt;"",INDEX('Instrument History'!$1:$1048576,$B24,K$3) / CcyPerBase!J23,""),"")</f>
        <v>694.98432514175022</v>
      </c>
      <c r="L24" s="5">
        <f>IF($A24&lt;&gt;"",IF(L$2&lt;&gt;"",INDEX('Instrument History'!$1:$1048576,$B24,L$3) / CcyPerBase!K23,""),"")</f>
        <v>404.6931722919997</v>
      </c>
      <c r="M24" s="5">
        <f>IF($A24&lt;&gt;"",IF(M$2&lt;&gt;"",INDEX('Instrument History'!$1:$1048576,$B24,M$3) / CcyPerBase!L23,""),"")</f>
        <v>30.686132183806532</v>
      </c>
      <c r="N24" s="5">
        <f>IF($A24&lt;&gt;"",IF(N$2&lt;&gt;"",INDEX('Instrument History'!$1:$1048576,$B24,N$3) / CcyPerBase!M23,""),"")</f>
        <v>35.326566323275486</v>
      </c>
      <c r="O24" s="5">
        <f>IF($A24&lt;&gt;"",IF(O$2&lt;&gt;"",INDEX('Instrument History'!$1:$1048576,$B24,O$3) / CcyPerBase!N23,""),"")</f>
        <v>143.34953007577354</v>
      </c>
      <c r="P24" s="5" t="str">
        <f>IF($A24&lt;&gt;"",IF(P$2&lt;&gt;"",INDEX('Instrument History'!$1:$1048576,$B24,P$3) / CcyPerBase!O23,""),"")</f>
        <v/>
      </c>
      <c r="Q24" s="5" t="str">
        <f>IF($A24&lt;&gt;"",IF(Q$2&lt;&gt;"",INDEX('Instrument History'!$1:$1048576,$B24,Q$3) / CcyPerBase!P23,""),"")</f>
        <v/>
      </c>
      <c r="R24" s="5" t="str">
        <f>IF($A24&lt;&gt;"",IF(R$2&lt;&gt;"",INDEX('Instrument History'!$1:$1048576,$B24,R$3) / CcyPerBase!Q23,""),"")</f>
        <v/>
      </c>
      <c r="S24" s="5" t="str">
        <f>IF($A24&lt;&gt;"",IF(S$2&lt;&gt;"",INDEX('Instrument History'!$1:$1048576,$B24,S$3) / CcyPerBase!R23,""),"")</f>
        <v/>
      </c>
      <c r="T24" s="5" t="str">
        <f>IF($A24&lt;&gt;"",IF(T$2&lt;&gt;"",INDEX('Instrument History'!$1:$1048576,$B24,T$3) / CcyPerBase!S23,""),"")</f>
        <v/>
      </c>
      <c r="U24" s="5" t="str">
        <f>IF($A24&lt;&gt;"",IF(U$2&lt;&gt;"",INDEX('Instrument History'!$1:$1048576,$B24,U$3) / CcyPerBase!T23,""),"")</f>
        <v/>
      </c>
      <c r="V24" s="5" t="str">
        <f>IF($A24&lt;&gt;"",IF(V$2&lt;&gt;"",INDEX('Instrument History'!$1:$1048576,$B24,V$3) / CcyPerBase!U23,""),"")</f>
        <v/>
      </c>
      <c r="W24" s="5" t="str">
        <f>IF($A24&lt;&gt;"",IF(W$2&lt;&gt;"",INDEX('Instrument History'!$1:$1048576,$B24,W$3) / CcyPerBase!V23,""),"")</f>
        <v/>
      </c>
      <c r="X24" s="5" t="str">
        <f>IF($A24&lt;&gt;"",IF(X$2&lt;&gt;"",INDEX('Instrument History'!$1:$1048576,$B24,X$3) / CcyPerBase!W23,""),"")</f>
        <v/>
      </c>
      <c r="Y24" s="5" t="str">
        <f>IF($A24&lt;&gt;"",IF(Y$2&lt;&gt;"",INDEX('Instrument History'!$1:$1048576,$B24,Y$3) / CcyPerBase!X23,""),"")</f>
        <v/>
      </c>
    </row>
    <row r="25" spans="1:25">
      <c r="A25" s="12">
        <f>IF(A24&lt;&gt;"",IF(A24=$B$1,"",'Instrument History'!A21),"")</f>
        <v>41274</v>
      </c>
      <c r="B25">
        <f t="shared" si="1"/>
        <v>21</v>
      </c>
      <c r="C25" s="14">
        <f>IF($A25&lt;&gt;"",INDEX('Instrument History'!$1:$1048576,$B25,C$3) / CcyPerBase!D24,"")</f>
        <v>1184.5460092065505</v>
      </c>
      <c r="D25" s="14">
        <f>IF(A25&lt;&gt;"",C25/$D$4*Master!$R$18,"")</f>
        <v>52.890901200511784</v>
      </c>
      <c r="E25" s="5">
        <f t="shared" si="2"/>
        <v>172.09576286997677</v>
      </c>
      <c r="F25" s="5">
        <f>IF($A25&lt;&gt;"",IF(F$2&lt;&gt;"",INDEX('Instrument History'!$1:$1048576,$B25,F$3) / CcyPerBase!E24,""),"")</f>
        <v>3543.0000271694175</v>
      </c>
      <c r="G25" s="5">
        <f>IF($A25&lt;&gt;"",IF(G$2&lt;&gt;"",INDEX('Instrument History'!$1:$1048576,$B25,G$3) / CcyPerBase!F24,""),"")</f>
        <v>7562.7449279906068</v>
      </c>
      <c r="H25" s="5">
        <f>IF($A25&lt;&gt;"",IF(H$2&lt;&gt;"",INDEX('Instrument History'!$1:$1048576,$B25,H$3) / CcyPerBase!G24,""),"")</f>
        <v>9636.3975826791157</v>
      </c>
      <c r="I25" s="5">
        <f>IF($A25&lt;&gt;"",IF(I$2&lt;&gt;"",INDEX('Instrument History'!$1:$1048576,$B25,I$3) / CcyPerBase!H24,""),"")</f>
        <v>7844.3875437535653</v>
      </c>
      <c r="J25" s="5">
        <f>IF($A25&lt;&gt;"",IF(J$2&lt;&gt;"",INDEX('Instrument History'!$1:$1048576,$B25,J$3) / CcyPerBase!I24,""),"")</f>
        <v>16.753779432425148</v>
      </c>
      <c r="K25" s="5">
        <f>IF($A25&lt;&gt;"",IF(K$2&lt;&gt;"",INDEX('Instrument History'!$1:$1048576,$B25,K$3) / CcyPerBase!J24,""),"")</f>
        <v>721.69972490927694</v>
      </c>
      <c r="L25" s="5">
        <f>IF($A25&lt;&gt;"",IF(L$2&lt;&gt;"",INDEX('Instrument History'!$1:$1048576,$B25,L$3) / CcyPerBase!K24,""),"")</f>
        <v>424.59024189128479</v>
      </c>
      <c r="M25" s="5">
        <f>IF($A25&lt;&gt;"",IF(M$2&lt;&gt;"",INDEX('Instrument History'!$1:$1048576,$B25,M$3) / CcyPerBase!L24,""),"")</f>
        <v>30.671609483930897</v>
      </c>
      <c r="N25" s="5">
        <f>IF($A25&lt;&gt;"",IF(N$2&lt;&gt;"",INDEX('Instrument History'!$1:$1048576,$B25,N$3) / CcyPerBase!M24,""),"")</f>
        <v>37.104604449503476</v>
      </c>
      <c r="O25" s="5">
        <f>IF($A25&lt;&gt;"",IF(O$2&lt;&gt;"",INDEX('Instrument History'!$1:$1048576,$B25,O$3) / CcyPerBase!N24,""),"")</f>
        <v>143.00192683067334</v>
      </c>
      <c r="P25" s="5" t="str">
        <f>IF($A25&lt;&gt;"",IF(P$2&lt;&gt;"",INDEX('Instrument History'!$1:$1048576,$B25,P$3) / CcyPerBase!O24,""),"")</f>
        <v/>
      </c>
      <c r="Q25" s="5" t="str">
        <f>IF($A25&lt;&gt;"",IF(Q$2&lt;&gt;"",INDEX('Instrument History'!$1:$1048576,$B25,Q$3) / CcyPerBase!P24,""),"")</f>
        <v/>
      </c>
      <c r="R25" s="5" t="str">
        <f>IF($A25&lt;&gt;"",IF(R$2&lt;&gt;"",INDEX('Instrument History'!$1:$1048576,$B25,R$3) / CcyPerBase!Q24,""),"")</f>
        <v/>
      </c>
      <c r="S25" s="5" t="str">
        <f>IF($A25&lt;&gt;"",IF(S$2&lt;&gt;"",INDEX('Instrument History'!$1:$1048576,$B25,S$3) / CcyPerBase!R24,""),"")</f>
        <v/>
      </c>
      <c r="T25" s="5" t="str">
        <f>IF($A25&lt;&gt;"",IF(T$2&lt;&gt;"",INDEX('Instrument History'!$1:$1048576,$B25,T$3) / CcyPerBase!S24,""),"")</f>
        <v/>
      </c>
      <c r="U25" s="5" t="str">
        <f>IF($A25&lt;&gt;"",IF(U$2&lt;&gt;"",INDEX('Instrument History'!$1:$1048576,$B25,U$3) / CcyPerBase!T24,""),"")</f>
        <v/>
      </c>
      <c r="V25" s="5" t="str">
        <f>IF($A25&lt;&gt;"",IF(V$2&lt;&gt;"",INDEX('Instrument History'!$1:$1048576,$B25,V$3) / CcyPerBase!U24,""),"")</f>
        <v/>
      </c>
      <c r="W25" s="5" t="str">
        <f>IF($A25&lt;&gt;"",IF(W$2&lt;&gt;"",INDEX('Instrument History'!$1:$1048576,$B25,W$3) / CcyPerBase!V24,""),"")</f>
        <v/>
      </c>
      <c r="X25" s="5" t="str">
        <f>IF($A25&lt;&gt;"",IF(X$2&lt;&gt;"",INDEX('Instrument History'!$1:$1048576,$B25,X$3) / CcyPerBase!W24,""),"")</f>
        <v/>
      </c>
      <c r="Y25" s="5" t="str">
        <f>IF($A25&lt;&gt;"",IF(Y$2&lt;&gt;"",INDEX('Instrument History'!$1:$1048576,$B25,Y$3) / CcyPerBase!X24,""),"")</f>
        <v/>
      </c>
    </row>
    <row r="26" spans="1:25">
      <c r="A26" s="12">
        <f>IF(A25&lt;&gt;"",IF(A25=$B$1,"",'Instrument History'!A22),"")</f>
        <v>41271</v>
      </c>
      <c r="B26">
        <f t="shared" si="1"/>
        <v>22</v>
      </c>
      <c r="C26" s="14">
        <f>IF($A26&lt;&gt;"",INDEX('Instrument History'!$1:$1048576,$B26,C$3) / CcyPerBase!D25,"")</f>
        <v>1236.3821020547896</v>
      </c>
      <c r="D26" s="14">
        <f>IF(A26&lt;&gt;"",C26/$D$4*Master!$R$18,"")</f>
        <v>55.205423088347302</v>
      </c>
      <c r="E26" s="5">
        <f t="shared" si="2"/>
        <v>173.08656990256773</v>
      </c>
      <c r="F26" s="5">
        <f>IF($A26&lt;&gt;"",IF(F$2&lt;&gt;"",INDEX('Instrument History'!$1:$1048576,$B26,F$3) / CcyPerBase!E25,""),"")</f>
        <v>3576.3211497761577</v>
      </c>
      <c r="G26" s="5">
        <f>IF($A26&lt;&gt;"",IF(G$2&lt;&gt;"",INDEX('Instrument History'!$1:$1048576,$B26,G$3) / CcyPerBase!F25,""),"")</f>
        <v>7720.9928643326284</v>
      </c>
      <c r="H26" s="5">
        <f>IF($A26&lt;&gt;"",IF(H$2&lt;&gt;"",INDEX('Instrument History'!$1:$1048576,$B26,H$3) / CcyPerBase!G25,""),"")</f>
        <v>10096.29507946073</v>
      </c>
      <c r="I26" s="5">
        <f>IF($A26&lt;&gt;"",IF(I$2&lt;&gt;"",INDEX('Instrument History'!$1:$1048576,$B26,I$3) / CcyPerBase!H25,""),"")</f>
        <v>7888.4800957176394</v>
      </c>
      <c r="J26" s="5">
        <f>IF($A26&lt;&gt;"",IF(J$2&lt;&gt;"",INDEX('Instrument History'!$1:$1048576,$B26,J$3) / CcyPerBase!I25,""),"")</f>
        <v>17.74070965638321</v>
      </c>
      <c r="K26" s="5">
        <f>IF($A26&lt;&gt;"",IF(K$2&lt;&gt;"",INDEX('Instrument History'!$1:$1048576,$B26,K$3) / CcyPerBase!J25,""),"")</f>
        <v>694.93225328305812</v>
      </c>
      <c r="L26" s="5">
        <f>IF($A26&lt;&gt;"",IF(L$2&lt;&gt;"",INDEX('Instrument History'!$1:$1048576,$B26,L$3) / CcyPerBase!K25,""),"")</f>
        <v>423.43918566275931</v>
      </c>
      <c r="M26" s="5">
        <f>IF($A26&lt;&gt;"",IF(M$2&lt;&gt;"",INDEX('Instrument History'!$1:$1048576,$B26,M$3) / CcyPerBase!L25,""),"")</f>
        <v>29.840864617465368</v>
      </c>
      <c r="N26" s="5">
        <f>IF($A26&lt;&gt;"",IF(N$2&lt;&gt;"",INDEX('Instrument History'!$1:$1048576,$B26,N$3) / CcyPerBase!M25,""),"")</f>
        <v>36.993061983571387</v>
      </c>
      <c r="O26" s="5">
        <f>IF($A26&lt;&gt;"",IF(O$2&lt;&gt;"",INDEX('Instrument History'!$1:$1048576,$B26,O$3) / CcyPerBase!N25,""),"")</f>
        <v>149.91509365223635</v>
      </c>
      <c r="P26" s="5" t="str">
        <f>IF($A26&lt;&gt;"",IF(P$2&lt;&gt;"",INDEX('Instrument History'!$1:$1048576,$B26,P$3) / CcyPerBase!O25,""),"")</f>
        <v/>
      </c>
      <c r="Q26" s="5" t="str">
        <f>IF($A26&lt;&gt;"",IF(Q$2&lt;&gt;"",INDEX('Instrument History'!$1:$1048576,$B26,Q$3) / CcyPerBase!P25,""),"")</f>
        <v/>
      </c>
      <c r="R26" s="5" t="str">
        <f>IF($A26&lt;&gt;"",IF(R$2&lt;&gt;"",INDEX('Instrument History'!$1:$1048576,$B26,R$3) / CcyPerBase!Q25,""),"")</f>
        <v/>
      </c>
      <c r="S26" s="5" t="str">
        <f>IF($A26&lt;&gt;"",IF(S$2&lt;&gt;"",INDEX('Instrument History'!$1:$1048576,$B26,S$3) / CcyPerBase!R25,""),"")</f>
        <v/>
      </c>
      <c r="T26" s="5" t="str">
        <f>IF($A26&lt;&gt;"",IF(T$2&lt;&gt;"",INDEX('Instrument History'!$1:$1048576,$B26,T$3) / CcyPerBase!S25,""),"")</f>
        <v/>
      </c>
      <c r="U26" s="5" t="str">
        <f>IF($A26&lt;&gt;"",IF(U$2&lt;&gt;"",INDEX('Instrument History'!$1:$1048576,$B26,U$3) / CcyPerBase!T25,""),"")</f>
        <v/>
      </c>
      <c r="V26" s="5" t="str">
        <f>IF($A26&lt;&gt;"",IF(V$2&lt;&gt;"",INDEX('Instrument History'!$1:$1048576,$B26,V$3) / CcyPerBase!U25,""),"")</f>
        <v/>
      </c>
      <c r="W26" s="5" t="str">
        <f>IF($A26&lt;&gt;"",IF(W$2&lt;&gt;"",INDEX('Instrument History'!$1:$1048576,$B26,W$3) / CcyPerBase!V25,""),"")</f>
        <v/>
      </c>
      <c r="X26" s="5" t="str">
        <f>IF($A26&lt;&gt;"",IF(X$2&lt;&gt;"",INDEX('Instrument History'!$1:$1048576,$B26,X$3) / CcyPerBase!W25,""),"")</f>
        <v/>
      </c>
      <c r="Y26" s="5" t="str">
        <f>IF($A26&lt;&gt;"",IF(Y$2&lt;&gt;"",INDEX('Instrument History'!$1:$1048576,$B26,Y$3) / CcyPerBase!X25,""),"")</f>
        <v/>
      </c>
    </row>
    <row r="27" spans="1:25">
      <c r="A27" s="12">
        <f>IF(A26&lt;&gt;"",IF(A26=$B$1,"",'Instrument History'!A23),"")</f>
        <v>41270</v>
      </c>
      <c r="B27">
        <f t="shared" si="1"/>
        <v>23</v>
      </c>
      <c r="C27" s="14">
        <f>IF($A27&lt;&gt;"",INDEX('Instrument History'!$1:$1048576,$B27,C$3) / CcyPerBase!D26,"")</f>
        <v>1278.9313447604627</v>
      </c>
      <c r="D27" s="14">
        <f>IF(A27&lt;&gt;"",C27/$D$4*Master!$R$18,"")</f>
        <v>57.105279889696703</v>
      </c>
      <c r="E27" s="5">
        <f t="shared" si="2"/>
        <v>167.21725672755619</v>
      </c>
      <c r="F27" s="5">
        <f>IF($A27&lt;&gt;"",IF(F$2&lt;&gt;"",INDEX('Instrument History'!$1:$1048576,$B27,F$3) / CcyPerBase!E26,""),"")</f>
        <v>3530.5562302795438</v>
      </c>
      <c r="G27" s="5">
        <f>IF($A27&lt;&gt;"",IF(G$2&lt;&gt;"",INDEX('Instrument History'!$1:$1048576,$B27,G$3) / CcyPerBase!F26,""),"")</f>
        <v>7315.7278825840176</v>
      </c>
      <c r="H27" s="5">
        <f>IF($A27&lt;&gt;"",IF(H$2&lt;&gt;"",INDEX('Instrument History'!$1:$1048576,$B27,H$3) / CcyPerBase!G26,""),"")</f>
        <v>9575.5458979599844</v>
      </c>
      <c r="I27" s="5">
        <f>IF($A27&lt;&gt;"",IF(I$2&lt;&gt;"",INDEX('Instrument History'!$1:$1048576,$B27,I$3) / CcyPerBase!H26,""),"")</f>
        <v>8184.8193458100059</v>
      </c>
      <c r="J27" s="5">
        <f>IF($A27&lt;&gt;"",IF(J$2&lt;&gt;"",INDEX('Instrument History'!$1:$1048576,$B27,J$3) / CcyPerBase!I26,""),"")</f>
        <v>17.725218531893372</v>
      </c>
      <c r="K27" s="5">
        <f>IF($A27&lt;&gt;"",IF(K$2&lt;&gt;"",INDEX('Instrument History'!$1:$1048576,$B27,K$3) / CcyPerBase!J26,""),"")</f>
        <v>668.77755585054786</v>
      </c>
      <c r="L27" s="5">
        <f>IF($A27&lt;&gt;"",IF(L$2&lt;&gt;"",INDEX('Instrument History'!$1:$1048576,$B27,L$3) / CcyPerBase!K26,""),"")</f>
        <v>387.96189373997254</v>
      </c>
      <c r="M27" s="5">
        <f>IF($A27&lt;&gt;"",IF(M$2&lt;&gt;"",INDEX('Instrument History'!$1:$1048576,$B27,M$3) / CcyPerBase!L26,""),"")</f>
        <v>30.317188616535809</v>
      </c>
      <c r="N27" s="5">
        <f>IF($A27&lt;&gt;"",IF(N$2&lt;&gt;"",INDEX('Instrument History'!$1:$1048576,$B27,N$3) / CcyPerBase!M26,""),"")</f>
        <v>37.174228778704169</v>
      </c>
      <c r="O27" s="5">
        <f>IF($A27&lt;&gt;"",IF(O$2&lt;&gt;"",INDEX('Instrument History'!$1:$1048576,$B27,O$3) / CcyPerBase!N26,""),"")</f>
        <v>143.4624210460382</v>
      </c>
      <c r="P27" s="5" t="str">
        <f>IF($A27&lt;&gt;"",IF(P$2&lt;&gt;"",INDEX('Instrument History'!$1:$1048576,$B27,P$3) / CcyPerBase!O26,""),"")</f>
        <v/>
      </c>
      <c r="Q27" s="5" t="str">
        <f>IF($A27&lt;&gt;"",IF(Q$2&lt;&gt;"",INDEX('Instrument History'!$1:$1048576,$B27,Q$3) / CcyPerBase!P26,""),"")</f>
        <v/>
      </c>
      <c r="R27" s="5" t="str">
        <f>IF($A27&lt;&gt;"",IF(R$2&lt;&gt;"",INDEX('Instrument History'!$1:$1048576,$B27,R$3) / CcyPerBase!Q26,""),"")</f>
        <v/>
      </c>
      <c r="S27" s="5" t="str">
        <f>IF($A27&lt;&gt;"",IF(S$2&lt;&gt;"",INDEX('Instrument History'!$1:$1048576,$B27,S$3) / CcyPerBase!R26,""),"")</f>
        <v/>
      </c>
      <c r="T27" s="5" t="str">
        <f>IF($A27&lt;&gt;"",IF(T$2&lt;&gt;"",INDEX('Instrument History'!$1:$1048576,$B27,T$3) / CcyPerBase!S26,""),"")</f>
        <v/>
      </c>
      <c r="U27" s="5" t="str">
        <f>IF($A27&lt;&gt;"",IF(U$2&lt;&gt;"",INDEX('Instrument History'!$1:$1048576,$B27,U$3) / CcyPerBase!T26,""),"")</f>
        <v/>
      </c>
      <c r="V27" s="5" t="str">
        <f>IF($A27&lt;&gt;"",IF(V$2&lt;&gt;"",INDEX('Instrument History'!$1:$1048576,$B27,V$3) / CcyPerBase!U26,""),"")</f>
        <v/>
      </c>
      <c r="W27" s="5" t="str">
        <f>IF($A27&lt;&gt;"",IF(W$2&lt;&gt;"",INDEX('Instrument History'!$1:$1048576,$B27,W$3) / CcyPerBase!V26,""),"")</f>
        <v/>
      </c>
      <c r="X27" s="5" t="str">
        <f>IF($A27&lt;&gt;"",IF(X$2&lt;&gt;"",INDEX('Instrument History'!$1:$1048576,$B27,X$3) / CcyPerBase!W26,""),"")</f>
        <v/>
      </c>
      <c r="Y27" s="5" t="str">
        <f>IF($A27&lt;&gt;"",IF(Y$2&lt;&gt;"",INDEX('Instrument History'!$1:$1048576,$B27,Y$3) / CcyPerBase!X26,""),"")</f>
        <v/>
      </c>
    </row>
    <row r="28" spans="1:25">
      <c r="A28" s="12">
        <f>IF(A27&lt;&gt;"",IF(A27=$B$1,"",'Instrument History'!A24),"")</f>
        <v>41269</v>
      </c>
      <c r="B28">
        <f t="shared" si="1"/>
        <v>24</v>
      </c>
      <c r="C28" s="14">
        <f>IF($A28&lt;&gt;"",INDEX('Instrument History'!$1:$1048576,$B28,C$3) / CcyPerBase!D27,"")</f>
        <v>1277.4091259468578</v>
      </c>
      <c r="D28" s="14">
        <f>IF(A28&lt;&gt;"",C28/$D$4*Master!$R$18,"")</f>
        <v>57.037311634981236</v>
      </c>
      <c r="E28" s="5">
        <f t="shared" si="2"/>
        <v>163.16184785562046</v>
      </c>
      <c r="F28" s="5">
        <f>IF($A28&lt;&gt;"",IF(F$2&lt;&gt;"",INDEX('Instrument History'!$1:$1048576,$B28,F$3) / CcyPerBase!E27,""),"")</f>
        <v>3566.4414673681167</v>
      </c>
      <c r="G28" s="5">
        <f>IF($A28&lt;&gt;"",IF(G$2&lt;&gt;"",INDEX('Instrument History'!$1:$1048576,$B28,G$3) / CcyPerBase!F27,""),"")</f>
        <v>7328.2927323791509</v>
      </c>
      <c r="H28" s="5">
        <f>IF($A28&lt;&gt;"",IF(H$2&lt;&gt;"",INDEX('Instrument History'!$1:$1048576,$B28,H$3) / CcyPerBase!G27,""),"")</f>
        <v>9790.2285332742285</v>
      </c>
      <c r="I28" s="5">
        <f>IF($A28&lt;&gt;"",IF(I$2&lt;&gt;"",INDEX('Instrument History'!$1:$1048576,$B28,I$3) / CcyPerBase!H27,""),"")</f>
        <v>8064.7965785768301</v>
      </c>
      <c r="J28" s="5">
        <f>IF($A28&lt;&gt;"",IF(J$2&lt;&gt;"",INDEX('Instrument History'!$1:$1048576,$B28,J$3) / CcyPerBase!I27,""),"")</f>
        <v>16.925090943098652</v>
      </c>
      <c r="K28" s="5">
        <f>IF($A28&lt;&gt;"",IF(K$2&lt;&gt;"",INDEX('Instrument History'!$1:$1048576,$B28,K$3) / CcyPerBase!J27,""),"")</f>
        <v>607.15714193272402</v>
      </c>
      <c r="L28" s="5">
        <f>IF($A28&lt;&gt;"",IF(L$2&lt;&gt;"",INDEX('Instrument History'!$1:$1048576,$B28,L$3) / CcyPerBase!K27,""),"")</f>
        <v>354.7171574412269</v>
      </c>
      <c r="M28" s="5">
        <f>IF($A28&lt;&gt;"",IF(M$2&lt;&gt;"",INDEX('Instrument History'!$1:$1048576,$B28,M$3) / CcyPerBase!L27,""),"")</f>
        <v>30.748090230279491</v>
      </c>
      <c r="N28" s="5">
        <f>IF($A28&lt;&gt;"",IF(N$2&lt;&gt;"",INDEX('Instrument History'!$1:$1048576,$B28,N$3) / CcyPerBase!M27,""),"")</f>
        <v>37.08959430564245</v>
      </c>
      <c r="O28" s="5">
        <f>IF($A28&lt;&gt;"",IF(O$2&lt;&gt;"",INDEX('Instrument History'!$1:$1048576,$B28,O$3) / CcyPerBase!N27,""),"")</f>
        <v>150.83812253396553</v>
      </c>
      <c r="P28" s="5" t="str">
        <f>IF($A28&lt;&gt;"",IF(P$2&lt;&gt;"",INDEX('Instrument History'!$1:$1048576,$B28,P$3) / CcyPerBase!O27,""),"")</f>
        <v/>
      </c>
      <c r="Q28" s="5" t="str">
        <f>IF($A28&lt;&gt;"",IF(Q$2&lt;&gt;"",INDEX('Instrument History'!$1:$1048576,$B28,Q$3) / CcyPerBase!P27,""),"")</f>
        <v/>
      </c>
      <c r="R28" s="5" t="str">
        <f>IF($A28&lt;&gt;"",IF(R$2&lt;&gt;"",INDEX('Instrument History'!$1:$1048576,$B28,R$3) / CcyPerBase!Q27,""),"")</f>
        <v/>
      </c>
      <c r="S28" s="5" t="str">
        <f>IF($A28&lt;&gt;"",IF(S$2&lt;&gt;"",INDEX('Instrument History'!$1:$1048576,$B28,S$3) / CcyPerBase!R27,""),"")</f>
        <v/>
      </c>
      <c r="T28" s="5" t="str">
        <f>IF($A28&lt;&gt;"",IF(T$2&lt;&gt;"",INDEX('Instrument History'!$1:$1048576,$B28,T$3) / CcyPerBase!S27,""),"")</f>
        <v/>
      </c>
      <c r="U28" s="5" t="str">
        <f>IF($A28&lt;&gt;"",IF(U$2&lt;&gt;"",INDEX('Instrument History'!$1:$1048576,$B28,U$3) / CcyPerBase!T27,""),"")</f>
        <v/>
      </c>
      <c r="V28" s="5" t="str">
        <f>IF($A28&lt;&gt;"",IF(V$2&lt;&gt;"",INDEX('Instrument History'!$1:$1048576,$B28,V$3) / CcyPerBase!U27,""),"")</f>
        <v/>
      </c>
      <c r="W28" s="5" t="str">
        <f>IF($A28&lt;&gt;"",IF(W$2&lt;&gt;"",INDEX('Instrument History'!$1:$1048576,$B28,W$3) / CcyPerBase!V27,""),"")</f>
        <v/>
      </c>
      <c r="X28" s="5" t="str">
        <f>IF($A28&lt;&gt;"",IF(X$2&lt;&gt;"",INDEX('Instrument History'!$1:$1048576,$B28,X$3) / CcyPerBase!W27,""),"")</f>
        <v/>
      </c>
      <c r="Y28" s="5" t="str">
        <f>IF($A28&lt;&gt;"",IF(Y$2&lt;&gt;"",INDEX('Instrument History'!$1:$1048576,$B28,Y$3) / CcyPerBase!X27,""),"")</f>
        <v/>
      </c>
    </row>
    <row r="29" spans="1:25">
      <c r="A29" s="12">
        <f>IF(A28&lt;&gt;"",IF(A28=$B$1,"",'Instrument History'!A25),"")</f>
        <v>41268</v>
      </c>
      <c r="B29">
        <f t="shared" si="1"/>
        <v>25</v>
      </c>
      <c r="C29" s="14">
        <f>IF($A29&lt;&gt;"",INDEX('Instrument History'!$1:$1048576,$B29,C$3) / CcyPerBase!D28,"")</f>
        <v>1237.4351151808778</v>
      </c>
      <c r="D29" s="14">
        <f>IF(A29&lt;&gt;"",C29/$D$4*Master!$R$18,"")</f>
        <v>55.252440943949274</v>
      </c>
      <c r="E29" s="5">
        <f t="shared" si="2"/>
        <v>161.62393242300294</v>
      </c>
      <c r="F29" s="5">
        <f>IF($A29&lt;&gt;"",IF(F$2&lt;&gt;"",INDEX('Instrument History'!$1:$1048576,$B29,F$3) / CcyPerBase!E28,""),"")</f>
        <v>3399.794168078889</v>
      </c>
      <c r="G29" s="5">
        <f>IF($A29&lt;&gt;"",IF(G$2&lt;&gt;"",INDEX('Instrument History'!$1:$1048576,$B29,G$3) / CcyPerBase!F28,""),"")</f>
        <v>7241.7922229035448</v>
      </c>
      <c r="H29" s="5">
        <f>IF($A29&lt;&gt;"",IF(H$2&lt;&gt;"",INDEX('Instrument History'!$1:$1048576,$B29,H$3) / CcyPerBase!G28,""),"")</f>
        <v>9257.7407521401055</v>
      </c>
      <c r="I29" s="5">
        <f>IF($A29&lt;&gt;"",IF(I$2&lt;&gt;"",INDEX('Instrument History'!$1:$1048576,$B29,I$3) / CcyPerBase!H28,""),"")</f>
        <v>8321.2394675262331</v>
      </c>
      <c r="J29" s="5">
        <f>IF($A29&lt;&gt;"",IF(J$2&lt;&gt;"",INDEX('Instrument History'!$1:$1048576,$B29,J$3) / CcyPerBase!I28,""),"")</f>
        <v>17.444153717036571</v>
      </c>
      <c r="K29" s="5">
        <f>IF($A29&lt;&gt;"",IF(K$2&lt;&gt;"",INDEX('Instrument History'!$1:$1048576,$B29,K$3) / CcyPerBase!J28,""),"")</f>
        <v>605.5682102232737</v>
      </c>
      <c r="L29" s="5">
        <f>IF($A29&lt;&gt;"",IF(L$2&lt;&gt;"",INDEX('Instrument History'!$1:$1048576,$B29,L$3) / CcyPerBase!K28,""),"")</f>
        <v>356.01870462239572</v>
      </c>
      <c r="M29" s="5">
        <f>IF($A29&lt;&gt;"",IF(M$2&lt;&gt;"",INDEX('Instrument History'!$1:$1048576,$B29,M$3) / CcyPerBase!L28,""),"")</f>
        <v>32.233342243356198</v>
      </c>
      <c r="N29" s="5">
        <f>IF($A29&lt;&gt;"",IF(N$2&lt;&gt;"",INDEX('Instrument History'!$1:$1048576,$B29,N$3) / CcyPerBase!M28,""),"")</f>
        <v>36.335961330015706</v>
      </c>
      <c r="O29" s="5">
        <f>IF($A29&lt;&gt;"",IF(O$2&lt;&gt;"",INDEX('Instrument History'!$1:$1048576,$B29,O$3) / CcyPerBase!N28,""),"")</f>
        <v>146.88989081343155</v>
      </c>
      <c r="P29" s="5" t="str">
        <f>IF($A29&lt;&gt;"",IF(P$2&lt;&gt;"",INDEX('Instrument History'!$1:$1048576,$B29,P$3) / CcyPerBase!O28,""),"")</f>
        <v/>
      </c>
      <c r="Q29" s="5" t="str">
        <f>IF($A29&lt;&gt;"",IF(Q$2&lt;&gt;"",INDEX('Instrument History'!$1:$1048576,$B29,Q$3) / CcyPerBase!P28,""),"")</f>
        <v/>
      </c>
      <c r="R29" s="5" t="str">
        <f>IF($A29&lt;&gt;"",IF(R$2&lt;&gt;"",INDEX('Instrument History'!$1:$1048576,$B29,R$3) / CcyPerBase!Q28,""),"")</f>
        <v/>
      </c>
      <c r="S29" s="5" t="str">
        <f>IF($A29&lt;&gt;"",IF(S$2&lt;&gt;"",INDEX('Instrument History'!$1:$1048576,$B29,S$3) / CcyPerBase!R28,""),"")</f>
        <v/>
      </c>
      <c r="T29" s="5" t="str">
        <f>IF($A29&lt;&gt;"",IF(T$2&lt;&gt;"",INDEX('Instrument History'!$1:$1048576,$B29,T$3) / CcyPerBase!S28,""),"")</f>
        <v/>
      </c>
      <c r="U29" s="5" t="str">
        <f>IF($A29&lt;&gt;"",IF(U$2&lt;&gt;"",INDEX('Instrument History'!$1:$1048576,$B29,U$3) / CcyPerBase!T28,""),"")</f>
        <v/>
      </c>
      <c r="V29" s="5" t="str">
        <f>IF($A29&lt;&gt;"",IF(V$2&lt;&gt;"",INDEX('Instrument History'!$1:$1048576,$B29,V$3) / CcyPerBase!U28,""),"")</f>
        <v/>
      </c>
      <c r="W29" s="5" t="str">
        <f>IF($A29&lt;&gt;"",IF(W$2&lt;&gt;"",INDEX('Instrument History'!$1:$1048576,$B29,W$3) / CcyPerBase!V28,""),"")</f>
        <v/>
      </c>
      <c r="X29" s="5" t="str">
        <f>IF($A29&lt;&gt;"",IF(X$2&lt;&gt;"",INDEX('Instrument History'!$1:$1048576,$B29,X$3) / CcyPerBase!W28,""),"")</f>
        <v/>
      </c>
      <c r="Y29" s="5" t="str">
        <f>IF($A29&lt;&gt;"",IF(Y$2&lt;&gt;"",INDEX('Instrument History'!$1:$1048576,$B29,Y$3) / CcyPerBase!X28,""),"")</f>
        <v/>
      </c>
    </row>
    <row r="30" spans="1:25">
      <c r="A30" s="12">
        <f>IF(A29&lt;&gt;"",IF(A29=$B$1,"",'Instrument History'!A26),"")</f>
        <v>41267</v>
      </c>
      <c r="B30">
        <f t="shared" si="1"/>
        <v>26</v>
      </c>
      <c r="C30" s="14">
        <f>IF($A30&lt;&gt;"",INDEX('Instrument History'!$1:$1048576,$B30,C$3) / CcyPerBase!D29,"")</f>
        <v>1253.3298066920379</v>
      </c>
      <c r="D30" s="14">
        <f>IF(A30&lt;&gt;"",C30/$D$4*Master!$R$18,"")</f>
        <v>55.962151290187755</v>
      </c>
      <c r="E30" s="5">
        <f t="shared" si="2"/>
        <v>168.33696125824656</v>
      </c>
      <c r="F30" s="5">
        <f>IF($A30&lt;&gt;"",IF(F$2&lt;&gt;"",INDEX('Instrument History'!$1:$1048576,$B30,F$3) / CcyPerBase!E29,""),"")</f>
        <v>3504.6660498688766</v>
      </c>
      <c r="G30" s="5">
        <f>IF($A30&lt;&gt;"",IF(G$2&lt;&gt;"",INDEX('Instrument History'!$1:$1048576,$B30,G$3) / CcyPerBase!F29,""),"")</f>
        <v>7630.4417487712581</v>
      </c>
      <c r="H30" s="5">
        <f>IF($A30&lt;&gt;"",IF(H$2&lt;&gt;"",INDEX('Instrument History'!$1:$1048576,$B30,H$3) / CcyPerBase!G29,""),"")</f>
        <v>9506.2166789806797</v>
      </c>
      <c r="I30" s="5">
        <f>IF($A30&lt;&gt;"",IF(I$2&lt;&gt;"",INDEX('Instrument History'!$1:$1048576,$B30,I$3) / CcyPerBase!H29,""),"")</f>
        <v>8357.1274118979636</v>
      </c>
      <c r="J30" s="5">
        <f>IF($A30&lt;&gt;"",IF(J$2&lt;&gt;"",INDEX('Instrument History'!$1:$1048576,$B30,J$3) / CcyPerBase!I29,""),"")</f>
        <v>17.968270576303595</v>
      </c>
      <c r="K30" s="5">
        <f>IF($A30&lt;&gt;"",IF(K$2&lt;&gt;"",INDEX('Instrument History'!$1:$1048576,$B30,K$3) / CcyPerBase!J29,""),"")</f>
        <v>643.00619878697569</v>
      </c>
      <c r="L30" s="5">
        <f>IF($A30&lt;&gt;"",IF(L$2&lt;&gt;"",INDEX('Instrument History'!$1:$1048576,$B30,L$3) / CcyPerBase!K29,""),"")</f>
        <v>389.45937843421007</v>
      </c>
      <c r="M30" s="5">
        <f>IF($A30&lt;&gt;"",IF(M$2&lt;&gt;"",INDEX('Instrument History'!$1:$1048576,$B30,M$3) / CcyPerBase!L29,""),"")</f>
        <v>33.803786989909838</v>
      </c>
      <c r="N30" s="5">
        <f>IF($A30&lt;&gt;"",IF(N$2&lt;&gt;"",INDEX('Instrument History'!$1:$1048576,$B30,N$3) / CcyPerBase!M29,""),"")</f>
        <v>37.055106050534533</v>
      </c>
      <c r="O30" s="5">
        <f>IF($A30&lt;&gt;"",IF(O$2&lt;&gt;"",INDEX('Instrument History'!$1:$1048576,$B30,O$3) / CcyPerBase!N29,""),"")</f>
        <v>145.63508025420907</v>
      </c>
      <c r="P30" s="5" t="str">
        <f>IF($A30&lt;&gt;"",IF(P$2&lt;&gt;"",INDEX('Instrument History'!$1:$1048576,$B30,P$3) / CcyPerBase!O29,""),"")</f>
        <v/>
      </c>
      <c r="Q30" s="5" t="str">
        <f>IF($A30&lt;&gt;"",IF(Q$2&lt;&gt;"",INDEX('Instrument History'!$1:$1048576,$B30,Q$3) / CcyPerBase!P29,""),"")</f>
        <v/>
      </c>
      <c r="R30" s="5" t="str">
        <f>IF($A30&lt;&gt;"",IF(R$2&lt;&gt;"",INDEX('Instrument History'!$1:$1048576,$B30,R$3) / CcyPerBase!Q29,""),"")</f>
        <v/>
      </c>
      <c r="S30" s="5" t="str">
        <f>IF($A30&lt;&gt;"",IF(S$2&lt;&gt;"",INDEX('Instrument History'!$1:$1048576,$B30,S$3) / CcyPerBase!R29,""),"")</f>
        <v/>
      </c>
      <c r="T30" s="5" t="str">
        <f>IF($A30&lt;&gt;"",IF(T$2&lt;&gt;"",INDEX('Instrument History'!$1:$1048576,$B30,T$3) / CcyPerBase!S29,""),"")</f>
        <v/>
      </c>
      <c r="U30" s="5" t="str">
        <f>IF($A30&lt;&gt;"",IF(U$2&lt;&gt;"",INDEX('Instrument History'!$1:$1048576,$B30,U$3) / CcyPerBase!T29,""),"")</f>
        <v/>
      </c>
      <c r="V30" s="5" t="str">
        <f>IF($A30&lt;&gt;"",IF(V$2&lt;&gt;"",INDEX('Instrument History'!$1:$1048576,$B30,V$3) / CcyPerBase!U29,""),"")</f>
        <v/>
      </c>
      <c r="W30" s="5" t="str">
        <f>IF($A30&lt;&gt;"",IF(W$2&lt;&gt;"",INDEX('Instrument History'!$1:$1048576,$B30,W$3) / CcyPerBase!V29,""),"")</f>
        <v/>
      </c>
      <c r="X30" s="5" t="str">
        <f>IF($A30&lt;&gt;"",IF(X$2&lt;&gt;"",INDEX('Instrument History'!$1:$1048576,$B30,X$3) / CcyPerBase!W29,""),"")</f>
        <v/>
      </c>
      <c r="Y30" s="5" t="str">
        <f>IF($A30&lt;&gt;"",IF(Y$2&lt;&gt;"",INDEX('Instrument History'!$1:$1048576,$B30,Y$3) / CcyPerBase!X29,""),"")</f>
        <v/>
      </c>
    </row>
    <row r="31" spans="1:25">
      <c r="A31" s="12">
        <f>IF(A30&lt;&gt;"",IF(A30=$B$1,"",'Instrument History'!A27),"")</f>
        <v>41264</v>
      </c>
      <c r="B31">
        <f t="shared" si="1"/>
        <v>27</v>
      </c>
      <c r="C31" s="14">
        <f>IF($A31&lt;&gt;"",INDEX('Instrument History'!$1:$1048576,$B31,C$3) / CcyPerBase!D30,"")</f>
        <v>1254.8955052098074</v>
      </c>
      <c r="D31" s="14">
        <f>IF(A31&lt;&gt;"",C31/$D$4*Master!$R$18,"")</f>
        <v>56.032060947532848</v>
      </c>
      <c r="E31" s="5">
        <f t="shared" si="2"/>
        <v>169.40603796386631</v>
      </c>
      <c r="F31" s="5">
        <f>IF($A31&lt;&gt;"",IF(F$2&lt;&gt;"",INDEX('Instrument History'!$1:$1048576,$B31,F$3) / CcyPerBase!E30,""),"")</f>
        <v>3717.2816153476388</v>
      </c>
      <c r="G31" s="5">
        <f>IF($A31&lt;&gt;"",IF(G$2&lt;&gt;"",INDEX('Instrument History'!$1:$1048576,$B31,G$3) / CcyPerBase!F30,""),"")</f>
        <v>7438.8581030280566</v>
      </c>
      <c r="H31" s="5">
        <f>IF($A31&lt;&gt;"",IF(H$2&lt;&gt;"",INDEX('Instrument History'!$1:$1048576,$B31,H$3) / CcyPerBase!G30,""),"")</f>
        <v>9994.5476649938391</v>
      </c>
      <c r="I31" s="5">
        <f>IF($A31&lt;&gt;"",IF(I$2&lt;&gt;"",INDEX('Instrument History'!$1:$1048576,$B31,I$3) / CcyPerBase!H30,""),"")</f>
        <v>8247.8234411436024</v>
      </c>
      <c r="J31" s="5">
        <f>IF($A31&lt;&gt;"",IF(J$2&lt;&gt;"",INDEX('Instrument History'!$1:$1048576,$B31,J$3) / CcyPerBase!I30,""),"")</f>
        <v>18.415866785444514</v>
      </c>
      <c r="K31" s="5">
        <f>IF($A31&lt;&gt;"",IF(K$2&lt;&gt;"",INDEX('Instrument History'!$1:$1048576,$B31,K$3) / CcyPerBase!J30,""),"")</f>
        <v>625.88461308639319</v>
      </c>
      <c r="L31" s="5">
        <f>IF($A31&lt;&gt;"",IF(L$2&lt;&gt;"",INDEX('Instrument History'!$1:$1048576,$B31,L$3) / CcyPerBase!K30,""),"")</f>
        <v>394.16943184170202</v>
      </c>
      <c r="M31" s="5">
        <f>IF($A31&lt;&gt;"",IF(M$2&lt;&gt;"",INDEX('Instrument History'!$1:$1048576,$B31,M$3) / CcyPerBase!L30,""),"")</f>
        <v>33.698033063446907</v>
      </c>
      <c r="N31" s="5">
        <f>IF($A31&lt;&gt;"",IF(N$2&lt;&gt;"",INDEX('Instrument History'!$1:$1048576,$B31,N$3) / CcyPerBase!M30,""),"")</f>
        <v>38.667278627560322</v>
      </c>
      <c r="O31" s="5">
        <f>IF($A31&lt;&gt;"",IF(O$2&lt;&gt;"",INDEX('Instrument History'!$1:$1048576,$B31,O$3) / CcyPerBase!N30,""),"")</f>
        <v>146.4239968436307</v>
      </c>
      <c r="P31" s="5" t="str">
        <f>IF($A31&lt;&gt;"",IF(P$2&lt;&gt;"",INDEX('Instrument History'!$1:$1048576,$B31,P$3) / CcyPerBase!O30,""),"")</f>
        <v/>
      </c>
      <c r="Q31" s="5" t="str">
        <f>IF($A31&lt;&gt;"",IF(Q$2&lt;&gt;"",INDEX('Instrument History'!$1:$1048576,$B31,Q$3) / CcyPerBase!P30,""),"")</f>
        <v/>
      </c>
      <c r="R31" s="5" t="str">
        <f>IF($A31&lt;&gt;"",IF(R$2&lt;&gt;"",INDEX('Instrument History'!$1:$1048576,$B31,R$3) / CcyPerBase!Q30,""),"")</f>
        <v/>
      </c>
      <c r="S31" s="5" t="str">
        <f>IF($A31&lt;&gt;"",IF(S$2&lt;&gt;"",INDEX('Instrument History'!$1:$1048576,$B31,S$3) / CcyPerBase!R30,""),"")</f>
        <v/>
      </c>
      <c r="T31" s="5" t="str">
        <f>IF($A31&lt;&gt;"",IF(T$2&lt;&gt;"",INDEX('Instrument History'!$1:$1048576,$B31,T$3) / CcyPerBase!S30,""),"")</f>
        <v/>
      </c>
      <c r="U31" s="5" t="str">
        <f>IF($A31&lt;&gt;"",IF(U$2&lt;&gt;"",INDEX('Instrument History'!$1:$1048576,$B31,U$3) / CcyPerBase!T30,""),"")</f>
        <v/>
      </c>
      <c r="V31" s="5" t="str">
        <f>IF($A31&lt;&gt;"",IF(V$2&lt;&gt;"",INDEX('Instrument History'!$1:$1048576,$B31,V$3) / CcyPerBase!U30,""),"")</f>
        <v/>
      </c>
      <c r="W31" s="5" t="str">
        <f>IF($A31&lt;&gt;"",IF(W$2&lt;&gt;"",INDEX('Instrument History'!$1:$1048576,$B31,W$3) / CcyPerBase!V30,""),"")</f>
        <v/>
      </c>
      <c r="X31" s="5" t="str">
        <f>IF($A31&lt;&gt;"",IF(X$2&lt;&gt;"",INDEX('Instrument History'!$1:$1048576,$B31,X$3) / CcyPerBase!W30,""),"")</f>
        <v/>
      </c>
      <c r="Y31" s="5" t="str">
        <f>IF($A31&lt;&gt;"",IF(Y$2&lt;&gt;"",INDEX('Instrument History'!$1:$1048576,$B31,Y$3) / CcyPerBase!X30,""),"")</f>
        <v/>
      </c>
    </row>
    <row r="32" spans="1:25">
      <c r="A32" s="12">
        <f>IF(A31&lt;&gt;"",IF(A31=$B$1,"",'Instrument History'!A28),"")</f>
        <v>41263</v>
      </c>
      <c r="B32">
        <f t="shared" si="1"/>
        <v>28</v>
      </c>
      <c r="C32" s="14">
        <f>IF($A32&lt;&gt;"",INDEX('Instrument History'!$1:$1048576,$B32,C$3) / CcyPerBase!D31,"")</f>
        <v>1221.6448208275026</v>
      </c>
      <c r="D32" s="14">
        <f>IF(A32&lt;&gt;"",C32/$D$4*Master!$R$18,"")</f>
        <v>54.547392012054438</v>
      </c>
      <c r="E32" s="5">
        <f t="shared" si="2"/>
        <v>170.60110764107097</v>
      </c>
      <c r="F32" s="5">
        <f>IF($A32&lt;&gt;"",IF(F$2&lt;&gt;"",INDEX('Instrument History'!$1:$1048576,$B32,F$3) / CcyPerBase!E31,""),"")</f>
        <v>3563.2597751146045</v>
      </c>
      <c r="G32" s="5">
        <f>IF($A32&lt;&gt;"",IF(G$2&lt;&gt;"",INDEX('Instrument History'!$1:$1048576,$B32,G$3) / CcyPerBase!F31,""),"")</f>
        <v>7608.6078467539564</v>
      </c>
      <c r="H32" s="5">
        <f>IF($A32&lt;&gt;"",IF(H$2&lt;&gt;"",INDEX('Instrument History'!$1:$1048576,$B32,H$3) / CcyPerBase!G31,""),"")</f>
        <v>9436.9191941842237</v>
      </c>
      <c r="I32" s="5">
        <f>IF($A32&lt;&gt;"",IF(I$2&lt;&gt;"",INDEX('Instrument History'!$1:$1048576,$B32,I$3) / CcyPerBase!H31,""),"")</f>
        <v>8372.2697378557623</v>
      </c>
      <c r="J32" s="5">
        <f>IF($A32&lt;&gt;"",IF(J$2&lt;&gt;"",INDEX('Instrument History'!$1:$1048576,$B32,J$3) / CcyPerBase!I31,""),"")</f>
        <v>18.403871034367437</v>
      </c>
      <c r="K32" s="5">
        <f>IF($A32&lt;&gt;"",IF(K$2&lt;&gt;"",INDEX('Instrument History'!$1:$1048576,$B32,K$3) / CcyPerBase!J31,""),"")</f>
        <v>630.9179543096875</v>
      </c>
      <c r="L32" s="5">
        <f>IF($A32&lt;&gt;"",IF(L$2&lt;&gt;"",INDEX('Instrument History'!$1:$1048576,$B32,L$3) / CcyPerBase!K31,""),"")</f>
        <v>410.80957404828882</v>
      </c>
      <c r="M32" s="5">
        <f>IF($A32&lt;&gt;"",IF(M$2&lt;&gt;"",INDEX('Instrument History'!$1:$1048576,$B32,M$3) / CcyPerBase!L31,""),"")</f>
        <v>35.134811095002178</v>
      </c>
      <c r="N32" s="5">
        <f>IF($A32&lt;&gt;"",IF(N$2&lt;&gt;"",INDEX('Instrument History'!$1:$1048576,$B32,N$3) / CcyPerBase!M31,""),"")</f>
        <v>39.276992565204331</v>
      </c>
      <c r="O32" s="5">
        <f>IF($A32&lt;&gt;"",IF(O$2&lt;&gt;"",INDEX('Instrument History'!$1:$1048576,$B32,O$3) / CcyPerBase!N31,""),"")</f>
        <v>148.67198248063033</v>
      </c>
      <c r="P32" s="5" t="str">
        <f>IF($A32&lt;&gt;"",IF(P$2&lt;&gt;"",INDEX('Instrument History'!$1:$1048576,$B32,P$3) / CcyPerBase!O31,""),"")</f>
        <v/>
      </c>
      <c r="Q32" s="5" t="str">
        <f>IF($A32&lt;&gt;"",IF(Q$2&lt;&gt;"",INDEX('Instrument History'!$1:$1048576,$B32,Q$3) / CcyPerBase!P31,""),"")</f>
        <v/>
      </c>
      <c r="R32" s="5" t="str">
        <f>IF($A32&lt;&gt;"",IF(R$2&lt;&gt;"",INDEX('Instrument History'!$1:$1048576,$B32,R$3) / CcyPerBase!Q31,""),"")</f>
        <v/>
      </c>
      <c r="S32" s="5" t="str">
        <f>IF($A32&lt;&gt;"",IF(S$2&lt;&gt;"",INDEX('Instrument History'!$1:$1048576,$B32,S$3) / CcyPerBase!R31,""),"")</f>
        <v/>
      </c>
      <c r="T32" s="5" t="str">
        <f>IF($A32&lt;&gt;"",IF(T$2&lt;&gt;"",INDEX('Instrument History'!$1:$1048576,$B32,T$3) / CcyPerBase!S31,""),"")</f>
        <v/>
      </c>
      <c r="U32" s="5" t="str">
        <f>IF($A32&lt;&gt;"",IF(U$2&lt;&gt;"",INDEX('Instrument History'!$1:$1048576,$B32,U$3) / CcyPerBase!T31,""),"")</f>
        <v/>
      </c>
      <c r="V32" s="5" t="str">
        <f>IF($A32&lt;&gt;"",IF(V$2&lt;&gt;"",INDEX('Instrument History'!$1:$1048576,$B32,V$3) / CcyPerBase!U31,""),"")</f>
        <v/>
      </c>
      <c r="W32" s="5" t="str">
        <f>IF($A32&lt;&gt;"",IF(W$2&lt;&gt;"",INDEX('Instrument History'!$1:$1048576,$B32,W$3) / CcyPerBase!V31,""),"")</f>
        <v/>
      </c>
      <c r="X32" s="5" t="str">
        <f>IF($A32&lt;&gt;"",IF(X$2&lt;&gt;"",INDEX('Instrument History'!$1:$1048576,$B32,X$3) / CcyPerBase!W31,""),"")</f>
        <v/>
      </c>
      <c r="Y32" s="5" t="str">
        <f>IF($A32&lt;&gt;"",IF(Y$2&lt;&gt;"",INDEX('Instrument History'!$1:$1048576,$B32,Y$3) / CcyPerBase!X31,""),"")</f>
        <v/>
      </c>
    </row>
    <row r="33" spans="1:25">
      <c r="A33" s="12">
        <f>IF(A32&lt;&gt;"",IF(A32=$B$1,"",'Instrument History'!A29),"")</f>
        <v>41262</v>
      </c>
      <c r="B33">
        <f t="shared" si="1"/>
        <v>29</v>
      </c>
      <c r="C33" s="14">
        <f>IF($A33&lt;&gt;"",INDEX('Instrument History'!$1:$1048576,$B33,C$3) / CcyPerBase!D32,"")</f>
        <v>1218.447710684587</v>
      </c>
      <c r="D33" s="14">
        <f>IF(A33&lt;&gt;"",C33/$D$4*Master!$R$18,"")</f>
        <v>54.404638555977748</v>
      </c>
      <c r="E33" s="5">
        <f t="shared" si="2"/>
        <v>177.41397318015407</v>
      </c>
      <c r="F33" s="5">
        <f>IF($A33&lt;&gt;"",IF(F$2&lt;&gt;"",INDEX('Instrument History'!$1:$1048576,$B33,F$3) / CcyPerBase!E32,""),"")</f>
        <v>3805.7930186952672</v>
      </c>
      <c r="G33" s="5">
        <f>IF($A33&lt;&gt;"",IF(G$2&lt;&gt;"",INDEX('Instrument History'!$1:$1048576,$B33,G$3) / CcyPerBase!F32,""),"")</f>
        <v>7629.9646682875327</v>
      </c>
      <c r="H33" s="5">
        <f>IF($A33&lt;&gt;"",IF(H$2&lt;&gt;"",INDEX('Instrument History'!$1:$1048576,$B33,H$3) / CcyPerBase!G32,""),"")</f>
        <v>10006.247407042785</v>
      </c>
      <c r="I33" s="5">
        <f>IF($A33&lt;&gt;"",IF(I$2&lt;&gt;"",INDEX('Instrument History'!$1:$1048576,$B33,I$3) / CcyPerBase!H32,""),"")</f>
        <v>8560.9688092796587</v>
      </c>
      <c r="J33" s="5">
        <f>IF($A33&lt;&gt;"",IF(J$2&lt;&gt;"",INDEX('Instrument History'!$1:$1048576,$B33,J$3) / CcyPerBase!I32,""),"")</f>
        <v>20.542401796203308</v>
      </c>
      <c r="K33" s="5">
        <f>IF($A33&lt;&gt;"",IF(K$2&lt;&gt;"",INDEX('Instrument History'!$1:$1048576,$B33,K$3) / CcyPerBase!J32,""),"")</f>
        <v>701.88473273700822</v>
      </c>
      <c r="L33" s="5">
        <f>IF($A33&lt;&gt;"",IF(L$2&lt;&gt;"",INDEX('Instrument History'!$1:$1048576,$B33,L$3) / CcyPerBase!K32,""),"")</f>
        <v>421.46325790994547</v>
      </c>
      <c r="M33" s="5">
        <f>IF($A33&lt;&gt;"",IF(M$2&lt;&gt;"",INDEX('Instrument History'!$1:$1048576,$B33,M$3) / CcyPerBase!L32,""),"")</f>
        <v>34.568039832968815</v>
      </c>
      <c r="N33" s="5">
        <f>IF($A33&lt;&gt;"",IF(N$2&lt;&gt;"",INDEX('Instrument History'!$1:$1048576,$B33,N$3) / CcyPerBase!M32,""),"")</f>
        <v>39.64982017574345</v>
      </c>
      <c r="O33" s="5">
        <f>IF($A33&lt;&gt;"",IF(O$2&lt;&gt;"",INDEX('Instrument History'!$1:$1048576,$B33,O$3) / CcyPerBase!N32,""),"")</f>
        <v>147.7553332776103</v>
      </c>
      <c r="P33" s="5" t="str">
        <f>IF($A33&lt;&gt;"",IF(P$2&lt;&gt;"",INDEX('Instrument History'!$1:$1048576,$B33,P$3) / CcyPerBase!O32,""),"")</f>
        <v/>
      </c>
      <c r="Q33" s="5" t="str">
        <f>IF($A33&lt;&gt;"",IF(Q$2&lt;&gt;"",INDEX('Instrument History'!$1:$1048576,$B33,Q$3) / CcyPerBase!P32,""),"")</f>
        <v/>
      </c>
      <c r="R33" s="5" t="str">
        <f>IF($A33&lt;&gt;"",IF(R$2&lt;&gt;"",INDEX('Instrument History'!$1:$1048576,$B33,R$3) / CcyPerBase!Q32,""),"")</f>
        <v/>
      </c>
      <c r="S33" s="5" t="str">
        <f>IF($A33&lt;&gt;"",IF(S$2&lt;&gt;"",INDEX('Instrument History'!$1:$1048576,$B33,S$3) / CcyPerBase!R32,""),"")</f>
        <v/>
      </c>
      <c r="T33" s="5" t="str">
        <f>IF($A33&lt;&gt;"",IF(T$2&lt;&gt;"",INDEX('Instrument History'!$1:$1048576,$B33,T$3) / CcyPerBase!S32,""),"")</f>
        <v/>
      </c>
      <c r="U33" s="5" t="str">
        <f>IF($A33&lt;&gt;"",IF(U$2&lt;&gt;"",INDEX('Instrument History'!$1:$1048576,$B33,U$3) / CcyPerBase!T32,""),"")</f>
        <v/>
      </c>
      <c r="V33" s="5" t="str">
        <f>IF($A33&lt;&gt;"",IF(V$2&lt;&gt;"",INDEX('Instrument History'!$1:$1048576,$B33,V$3) / CcyPerBase!U32,""),"")</f>
        <v/>
      </c>
      <c r="W33" s="5" t="str">
        <f>IF($A33&lt;&gt;"",IF(W$2&lt;&gt;"",INDEX('Instrument History'!$1:$1048576,$B33,W$3) / CcyPerBase!V32,""),"")</f>
        <v/>
      </c>
      <c r="X33" s="5" t="str">
        <f>IF($A33&lt;&gt;"",IF(X$2&lt;&gt;"",INDEX('Instrument History'!$1:$1048576,$B33,X$3) / CcyPerBase!W32,""),"")</f>
        <v/>
      </c>
      <c r="Y33" s="5" t="str">
        <f>IF($A33&lt;&gt;"",IF(Y$2&lt;&gt;"",INDEX('Instrument History'!$1:$1048576,$B33,Y$3) / CcyPerBase!X32,""),"")</f>
        <v/>
      </c>
    </row>
    <row r="34" spans="1:25">
      <c r="A34" s="12">
        <f>IF(A33&lt;&gt;"",IF(A33=$B$1,"",'Instrument History'!A30),"")</f>
        <v>41261</v>
      </c>
      <c r="B34">
        <f t="shared" si="1"/>
        <v>30</v>
      </c>
      <c r="C34" s="14">
        <f>IF($A34&lt;&gt;"",INDEX('Instrument History'!$1:$1048576,$B34,C$3) / CcyPerBase!D33,"")</f>
        <v>1231.5739579991932</v>
      </c>
      <c r="D34" s="14">
        <f>IF(A34&lt;&gt;"",C34/$D$4*Master!$R$18,"")</f>
        <v>54.990735714259806</v>
      </c>
      <c r="E34" s="5">
        <f t="shared" si="2"/>
        <v>176.4172091179243</v>
      </c>
      <c r="F34" s="5">
        <f>IF($A34&lt;&gt;"",IF(F$2&lt;&gt;"",INDEX('Instrument History'!$1:$1048576,$B34,F$3) / CcyPerBase!E33,""),"")</f>
        <v>3868.2167411086562</v>
      </c>
      <c r="G34" s="5">
        <f>IF($A34&lt;&gt;"",IF(G$2&lt;&gt;"",INDEX('Instrument History'!$1:$1048576,$B34,G$3) / CcyPerBase!F33,""),"")</f>
        <v>7194.568726102224</v>
      </c>
      <c r="H34" s="5">
        <f>IF($A34&lt;&gt;"",IF(H$2&lt;&gt;"",INDEX('Instrument History'!$1:$1048576,$B34,H$3) / CcyPerBase!G33,""),"")</f>
        <v>10023.192372911311</v>
      </c>
      <c r="I34" s="5">
        <f>IF($A34&lt;&gt;"",IF(I$2&lt;&gt;"",INDEX('Instrument History'!$1:$1048576,$B34,I$3) / CcyPerBase!H33,""),"")</f>
        <v>8188.5883095139689</v>
      </c>
      <c r="J34" s="5">
        <f>IF($A34&lt;&gt;"",IF(J$2&lt;&gt;"",INDEX('Instrument History'!$1:$1048576,$B34,J$3) / CcyPerBase!I33,""),"")</f>
        <v>19.025177056322956</v>
      </c>
      <c r="K34" s="5">
        <f>IF($A34&lt;&gt;"",IF(K$2&lt;&gt;"",INDEX('Instrument History'!$1:$1048576,$B34,K$3) / CcyPerBase!J33,""),"")</f>
        <v>734.06684611545541</v>
      </c>
      <c r="L34" s="5">
        <f>IF($A34&lt;&gt;"",IF(L$2&lt;&gt;"",INDEX('Instrument History'!$1:$1048576,$B34,L$3) / CcyPerBase!K33,""),"")</f>
        <v>429.67435000393675</v>
      </c>
      <c r="M34" s="5">
        <f>IF($A34&lt;&gt;"",IF(M$2&lt;&gt;"",INDEX('Instrument History'!$1:$1048576,$B34,M$3) / CcyPerBase!L33,""),"")</f>
        <v>33.367684233126205</v>
      </c>
      <c r="N34" s="5">
        <f>IF($A34&lt;&gt;"",IF(N$2&lt;&gt;"",INDEX('Instrument History'!$1:$1048576,$B34,N$3) / CcyPerBase!M33,""),"")</f>
        <v>38.462001186391412</v>
      </c>
      <c r="O34" s="5">
        <f>IF($A34&lt;&gt;"",IF(O$2&lt;&gt;"",INDEX('Instrument History'!$1:$1048576,$B34,O$3) / CcyPerBase!N33,""),"")</f>
        <v>144.97851371339468</v>
      </c>
      <c r="P34" s="5" t="str">
        <f>IF($A34&lt;&gt;"",IF(P$2&lt;&gt;"",INDEX('Instrument History'!$1:$1048576,$B34,P$3) / CcyPerBase!O33,""),"")</f>
        <v/>
      </c>
      <c r="Q34" s="5" t="str">
        <f>IF($A34&lt;&gt;"",IF(Q$2&lt;&gt;"",INDEX('Instrument History'!$1:$1048576,$B34,Q$3) / CcyPerBase!P33,""),"")</f>
        <v/>
      </c>
      <c r="R34" s="5" t="str">
        <f>IF($A34&lt;&gt;"",IF(R$2&lt;&gt;"",INDEX('Instrument History'!$1:$1048576,$B34,R$3) / CcyPerBase!Q33,""),"")</f>
        <v/>
      </c>
      <c r="S34" s="5" t="str">
        <f>IF($A34&lt;&gt;"",IF(S$2&lt;&gt;"",INDEX('Instrument History'!$1:$1048576,$B34,S$3) / CcyPerBase!R33,""),"")</f>
        <v/>
      </c>
      <c r="T34" s="5" t="str">
        <f>IF($A34&lt;&gt;"",IF(T$2&lt;&gt;"",INDEX('Instrument History'!$1:$1048576,$B34,T$3) / CcyPerBase!S33,""),"")</f>
        <v/>
      </c>
      <c r="U34" s="5" t="str">
        <f>IF($A34&lt;&gt;"",IF(U$2&lt;&gt;"",INDEX('Instrument History'!$1:$1048576,$B34,U$3) / CcyPerBase!T33,""),"")</f>
        <v/>
      </c>
      <c r="V34" s="5" t="str">
        <f>IF($A34&lt;&gt;"",IF(V$2&lt;&gt;"",INDEX('Instrument History'!$1:$1048576,$B34,V$3) / CcyPerBase!U33,""),"")</f>
        <v/>
      </c>
      <c r="W34" s="5" t="str">
        <f>IF($A34&lt;&gt;"",IF(W$2&lt;&gt;"",INDEX('Instrument History'!$1:$1048576,$B34,W$3) / CcyPerBase!V33,""),"")</f>
        <v/>
      </c>
      <c r="X34" s="5" t="str">
        <f>IF($A34&lt;&gt;"",IF(X$2&lt;&gt;"",INDEX('Instrument History'!$1:$1048576,$B34,X$3) / CcyPerBase!W33,""),"")</f>
        <v/>
      </c>
      <c r="Y34" s="5" t="str">
        <f>IF($A34&lt;&gt;"",IF(Y$2&lt;&gt;"",INDEX('Instrument History'!$1:$1048576,$B34,Y$3) / CcyPerBase!X33,""),"")</f>
        <v/>
      </c>
    </row>
    <row r="35" spans="1:25">
      <c r="A35" s="12">
        <f>IF(A34&lt;&gt;"",IF(A34=$B$1,"",'Instrument History'!A31),"")</f>
        <v>41260</v>
      </c>
      <c r="B35">
        <f t="shared" si="1"/>
        <v>31</v>
      </c>
      <c r="C35" s="14">
        <f>IF($A35&lt;&gt;"",INDEX('Instrument History'!$1:$1048576,$B35,C$3) / CcyPerBase!D34,"")</f>
        <v>1277.7161750026908</v>
      </c>
      <c r="D35" s="14">
        <f>IF(A35&lt;&gt;"",C35/$D$4*Master!$R$18,"")</f>
        <v>57.05102161428939</v>
      </c>
      <c r="E35" s="5">
        <f t="shared" si="2"/>
        <v>178.08419841465414</v>
      </c>
      <c r="F35" s="5">
        <f>IF($A35&lt;&gt;"",IF(F$2&lt;&gt;"",INDEX('Instrument History'!$1:$1048576,$B35,F$3) / CcyPerBase!E34,""),"")</f>
        <v>3904.4717769999138</v>
      </c>
      <c r="G35" s="5">
        <f>IF($A35&lt;&gt;"",IF(G$2&lt;&gt;"",INDEX('Instrument History'!$1:$1048576,$B35,G$3) / CcyPerBase!F34,""),"")</f>
        <v>7287.7543065392347</v>
      </c>
      <c r="H35" s="5">
        <f>IF($A35&lt;&gt;"",IF(H$2&lt;&gt;"",INDEX('Instrument History'!$1:$1048576,$B35,H$3) / CcyPerBase!G34,""),"")</f>
        <v>10392.254781259722</v>
      </c>
      <c r="I35" s="5">
        <f>IF($A35&lt;&gt;"",IF(I$2&lt;&gt;"",INDEX('Instrument History'!$1:$1048576,$B35,I$3) / CcyPerBase!H34,""),"")</f>
        <v>7998.8784042863617</v>
      </c>
      <c r="J35" s="5">
        <f>IF($A35&lt;&gt;"",IF(J$2&lt;&gt;"",INDEX('Instrument History'!$1:$1048576,$B35,J$3) / CcyPerBase!I34,""),"")</f>
        <v>19.45477450491342</v>
      </c>
      <c r="K35" s="5">
        <f>IF($A35&lt;&gt;"",IF(K$2&lt;&gt;"",INDEX('Instrument History'!$1:$1048576,$B35,K$3) / CcyPerBase!J34,""),"")</f>
        <v>765.46242160688519</v>
      </c>
      <c r="L35" s="5">
        <f>IF($A35&lt;&gt;"",IF(L$2&lt;&gt;"",INDEX('Instrument History'!$1:$1048576,$B35,L$3) / CcyPerBase!K34,""),"")</f>
        <v>426.78801961405378</v>
      </c>
      <c r="M35" s="5">
        <f>IF($A35&lt;&gt;"",IF(M$2&lt;&gt;"",INDEX('Instrument History'!$1:$1048576,$B35,M$3) / CcyPerBase!L34,""),"")</f>
        <v>31.93793418532303</v>
      </c>
      <c r="N35" s="5">
        <f>IF($A35&lt;&gt;"",IF(N$2&lt;&gt;"",INDEX('Instrument History'!$1:$1048576,$B35,N$3) / CcyPerBase!M34,""),"")</f>
        <v>36.992700144811181</v>
      </c>
      <c r="O35" s="5">
        <f>IF($A35&lt;&gt;"",IF(O$2&lt;&gt;"",INDEX('Instrument History'!$1:$1048576,$B35,O$3) / CcyPerBase!N34,""),"")</f>
        <v>148.74321360330939</v>
      </c>
      <c r="P35" s="5" t="str">
        <f>IF($A35&lt;&gt;"",IF(P$2&lt;&gt;"",INDEX('Instrument History'!$1:$1048576,$B35,P$3) / CcyPerBase!O34,""),"")</f>
        <v/>
      </c>
      <c r="Q35" s="5" t="str">
        <f>IF($A35&lt;&gt;"",IF(Q$2&lt;&gt;"",INDEX('Instrument History'!$1:$1048576,$B35,Q$3) / CcyPerBase!P34,""),"")</f>
        <v/>
      </c>
      <c r="R35" s="5" t="str">
        <f>IF($A35&lt;&gt;"",IF(R$2&lt;&gt;"",INDEX('Instrument History'!$1:$1048576,$B35,R$3) / CcyPerBase!Q34,""),"")</f>
        <v/>
      </c>
      <c r="S35" s="5" t="str">
        <f>IF($A35&lt;&gt;"",IF(S$2&lt;&gt;"",INDEX('Instrument History'!$1:$1048576,$B35,S$3) / CcyPerBase!R34,""),"")</f>
        <v/>
      </c>
      <c r="T35" s="5" t="str">
        <f>IF($A35&lt;&gt;"",IF(T$2&lt;&gt;"",INDEX('Instrument History'!$1:$1048576,$B35,T$3) / CcyPerBase!S34,""),"")</f>
        <v/>
      </c>
      <c r="U35" s="5" t="str">
        <f>IF($A35&lt;&gt;"",IF(U$2&lt;&gt;"",INDEX('Instrument History'!$1:$1048576,$B35,U$3) / CcyPerBase!T34,""),"")</f>
        <v/>
      </c>
      <c r="V35" s="5" t="str">
        <f>IF($A35&lt;&gt;"",IF(V$2&lt;&gt;"",INDEX('Instrument History'!$1:$1048576,$B35,V$3) / CcyPerBase!U34,""),"")</f>
        <v/>
      </c>
      <c r="W35" s="5" t="str">
        <f>IF($A35&lt;&gt;"",IF(W$2&lt;&gt;"",INDEX('Instrument History'!$1:$1048576,$B35,W$3) / CcyPerBase!V34,""),"")</f>
        <v/>
      </c>
      <c r="X35" s="5" t="str">
        <f>IF($A35&lt;&gt;"",IF(X$2&lt;&gt;"",INDEX('Instrument History'!$1:$1048576,$B35,X$3) / CcyPerBase!W34,""),"")</f>
        <v/>
      </c>
      <c r="Y35" s="5" t="str">
        <f>IF($A35&lt;&gt;"",IF(Y$2&lt;&gt;"",INDEX('Instrument History'!$1:$1048576,$B35,Y$3) / CcyPerBase!X34,""),"")</f>
        <v/>
      </c>
    </row>
    <row r="36" spans="1:25">
      <c r="A36" s="12">
        <f>IF(A35&lt;&gt;"",IF(A35=$B$1,"",'Instrument History'!A32),"")</f>
        <v>41257</v>
      </c>
      <c r="B36">
        <f t="shared" si="1"/>
        <v>32</v>
      </c>
      <c r="C36" s="14">
        <f>IF($A36&lt;&gt;"",INDEX('Instrument History'!$1:$1048576,$B36,C$3) / CcyPerBase!D35,"")</f>
        <v>1209.2371439485669</v>
      </c>
      <c r="D36" s="14">
        <f>IF(A36&lt;&gt;"",C36/$D$4*Master!$R$18,"")</f>
        <v>53.993379582962518</v>
      </c>
      <c r="E36" s="5">
        <f t="shared" si="2"/>
        <v>172.77854695810774</v>
      </c>
      <c r="F36" s="5">
        <f>IF($A36&lt;&gt;"",IF(F$2&lt;&gt;"",INDEX('Instrument History'!$1:$1048576,$B36,F$3) / CcyPerBase!E35,""),"")</f>
        <v>3763.0210999959727</v>
      </c>
      <c r="G36" s="5">
        <f>IF($A36&lt;&gt;"",IF(G$2&lt;&gt;"",INDEX('Instrument History'!$1:$1048576,$B36,G$3) / CcyPerBase!F35,""),"")</f>
        <v>7087.2263743953026</v>
      </c>
      <c r="H36" s="5">
        <f>IF($A36&lt;&gt;"",IF(H$2&lt;&gt;"",INDEX('Instrument History'!$1:$1048576,$B36,H$3) / CcyPerBase!G35,""),"")</f>
        <v>10367.550349033361</v>
      </c>
      <c r="I36" s="5">
        <f>IF($A36&lt;&gt;"",IF(I$2&lt;&gt;"",INDEX('Instrument History'!$1:$1048576,$B36,I$3) / CcyPerBase!H35,""),"")</f>
        <v>7703.8228075078305</v>
      </c>
      <c r="J36" s="5">
        <f>IF($A36&lt;&gt;"",IF(J$2&lt;&gt;"",INDEX('Instrument History'!$1:$1048576,$B36,J$3) / CcyPerBase!I35,""),"")</f>
        <v>19.514240542748205</v>
      </c>
      <c r="K36" s="5">
        <f>IF($A36&lt;&gt;"",IF(K$2&lt;&gt;"",INDEX('Instrument History'!$1:$1048576,$B36,K$3) / CcyPerBase!J35,""),"")</f>
        <v>717.25300648676944</v>
      </c>
      <c r="L36" s="5">
        <f>IF($A36&lt;&gt;"",IF(L$2&lt;&gt;"",INDEX('Instrument History'!$1:$1048576,$B36,L$3) / CcyPerBase!K35,""),"")</f>
        <v>409.10236689641596</v>
      </c>
      <c r="M36" s="5">
        <f>IF($A36&lt;&gt;"",IF(M$2&lt;&gt;"",INDEX('Instrument History'!$1:$1048576,$B36,M$3) / CcyPerBase!L35,""),"")</f>
        <v>33.604267629437615</v>
      </c>
      <c r="N36" s="5">
        <f>IF($A36&lt;&gt;"",IF(N$2&lt;&gt;"",INDEX('Instrument History'!$1:$1048576,$B36,N$3) / CcyPerBase!M35,""),"")</f>
        <v>36.67130608567669</v>
      </c>
      <c r="O36" s="5">
        <f>IF($A36&lt;&gt;"",IF(O$2&lt;&gt;"",INDEX('Instrument History'!$1:$1048576,$B36,O$3) / CcyPerBase!N35,""),"")</f>
        <v>147.92985995488311</v>
      </c>
      <c r="P36" s="5" t="str">
        <f>IF($A36&lt;&gt;"",IF(P$2&lt;&gt;"",INDEX('Instrument History'!$1:$1048576,$B36,P$3) / CcyPerBase!O35,""),"")</f>
        <v/>
      </c>
      <c r="Q36" s="5" t="str">
        <f>IF($A36&lt;&gt;"",IF(Q$2&lt;&gt;"",INDEX('Instrument History'!$1:$1048576,$B36,Q$3) / CcyPerBase!P35,""),"")</f>
        <v/>
      </c>
      <c r="R36" s="5" t="str">
        <f>IF($A36&lt;&gt;"",IF(R$2&lt;&gt;"",INDEX('Instrument History'!$1:$1048576,$B36,R$3) / CcyPerBase!Q35,""),"")</f>
        <v/>
      </c>
      <c r="S36" s="5" t="str">
        <f>IF($A36&lt;&gt;"",IF(S$2&lt;&gt;"",INDEX('Instrument History'!$1:$1048576,$B36,S$3) / CcyPerBase!R35,""),"")</f>
        <v/>
      </c>
      <c r="T36" s="5" t="str">
        <f>IF($A36&lt;&gt;"",IF(T$2&lt;&gt;"",INDEX('Instrument History'!$1:$1048576,$B36,T$3) / CcyPerBase!S35,""),"")</f>
        <v/>
      </c>
      <c r="U36" s="5" t="str">
        <f>IF($A36&lt;&gt;"",IF(U$2&lt;&gt;"",INDEX('Instrument History'!$1:$1048576,$B36,U$3) / CcyPerBase!T35,""),"")</f>
        <v/>
      </c>
      <c r="V36" s="5" t="str">
        <f>IF($A36&lt;&gt;"",IF(V$2&lt;&gt;"",INDEX('Instrument History'!$1:$1048576,$B36,V$3) / CcyPerBase!U35,""),"")</f>
        <v/>
      </c>
      <c r="W36" s="5" t="str">
        <f>IF($A36&lt;&gt;"",IF(W$2&lt;&gt;"",INDEX('Instrument History'!$1:$1048576,$B36,W$3) / CcyPerBase!V35,""),"")</f>
        <v/>
      </c>
      <c r="X36" s="5" t="str">
        <f>IF($A36&lt;&gt;"",IF(X$2&lt;&gt;"",INDEX('Instrument History'!$1:$1048576,$B36,X$3) / CcyPerBase!W35,""),"")</f>
        <v/>
      </c>
      <c r="Y36" s="5" t="str">
        <f>IF($A36&lt;&gt;"",IF(Y$2&lt;&gt;"",INDEX('Instrument History'!$1:$1048576,$B36,Y$3) / CcyPerBase!X35,""),"")</f>
        <v/>
      </c>
    </row>
    <row r="37" spans="1:25">
      <c r="A37" s="12">
        <f>IF(A36&lt;&gt;"",IF(A36=$B$1,"",'Instrument History'!A33),"")</f>
        <v>41256</v>
      </c>
      <c r="B37">
        <f t="shared" si="1"/>
        <v>33</v>
      </c>
      <c r="C37" s="14">
        <f>IF($A37&lt;&gt;"",INDEX('Instrument History'!$1:$1048576,$B37,C$3) / CcyPerBase!D36,"")</f>
        <v>1146.233592740007</v>
      </c>
      <c r="D37" s="14">
        <f>IF(A37&lt;&gt;"",C37/$D$4*Master!$R$18,"")</f>
        <v>51.180221988108585</v>
      </c>
      <c r="E37" s="5">
        <f t="shared" si="2"/>
        <v>166.00968504942611</v>
      </c>
      <c r="F37" s="5">
        <f>IF($A37&lt;&gt;"",IF(F$2&lt;&gt;"",INDEX('Instrument History'!$1:$1048576,$B37,F$3) / CcyPerBase!E36,""),"")</f>
        <v>3680.5520846352179</v>
      </c>
      <c r="G37" s="5">
        <f>IF($A37&lt;&gt;"",IF(G$2&lt;&gt;"",INDEX('Instrument History'!$1:$1048576,$B37,G$3) / CcyPerBase!F36,""),"")</f>
        <v>6624.010756372787</v>
      </c>
      <c r="H37" s="5">
        <f>IF($A37&lt;&gt;"",IF(H$2&lt;&gt;"",INDEX('Instrument History'!$1:$1048576,$B37,H$3) / CcyPerBase!G36,""),"")</f>
        <v>10489.874706355626</v>
      </c>
      <c r="I37" s="5">
        <f>IF($A37&lt;&gt;"",IF(I$2&lt;&gt;"",INDEX('Instrument History'!$1:$1048576,$B37,I$3) / CcyPerBase!H36,""),"")</f>
        <v>7461.712635509919</v>
      </c>
      <c r="J37" s="5">
        <f>IF($A37&lt;&gt;"",IF(J$2&lt;&gt;"",INDEX('Instrument History'!$1:$1048576,$B37,J$3) / CcyPerBase!I36,""),"")</f>
        <v>18.649832032345635</v>
      </c>
      <c r="K37" s="5">
        <f>IF($A37&lt;&gt;"",IF(K$2&lt;&gt;"",INDEX('Instrument History'!$1:$1048576,$B37,K$3) / CcyPerBase!J36,""),"")</f>
        <v>647.14394948754557</v>
      </c>
      <c r="L37" s="5">
        <f>IF($A37&lt;&gt;"",IF(L$2&lt;&gt;"",INDEX('Instrument History'!$1:$1048576,$B37,L$3) / CcyPerBase!K36,""),"")</f>
        <v>396.89206316432865</v>
      </c>
      <c r="M37" s="5">
        <f>IF($A37&lt;&gt;"",IF(M$2&lt;&gt;"",INDEX('Instrument History'!$1:$1048576,$B37,M$3) / CcyPerBase!L36,""),"")</f>
        <v>32.734661031076804</v>
      </c>
      <c r="N37" s="5">
        <f>IF($A37&lt;&gt;"",IF(N$2&lt;&gt;"",INDEX('Instrument History'!$1:$1048576,$B37,N$3) / CcyPerBase!M36,""),"")</f>
        <v>35.687258995917936</v>
      </c>
      <c r="O37" s="5">
        <f>IF($A37&lt;&gt;"",IF(O$2&lt;&gt;"",INDEX('Instrument History'!$1:$1048576,$B37,O$3) / CcyPerBase!N36,""),"")</f>
        <v>147.83316057578995</v>
      </c>
      <c r="P37" s="5" t="str">
        <f>IF($A37&lt;&gt;"",IF(P$2&lt;&gt;"",INDEX('Instrument History'!$1:$1048576,$B37,P$3) / CcyPerBase!O36,""),"")</f>
        <v/>
      </c>
      <c r="Q37" s="5" t="str">
        <f>IF($A37&lt;&gt;"",IF(Q$2&lt;&gt;"",INDEX('Instrument History'!$1:$1048576,$B37,Q$3) / CcyPerBase!P36,""),"")</f>
        <v/>
      </c>
      <c r="R37" s="5" t="str">
        <f>IF($A37&lt;&gt;"",IF(R$2&lt;&gt;"",INDEX('Instrument History'!$1:$1048576,$B37,R$3) / CcyPerBase!Q36,""),"")</f>
        <v/>
      </c>
      <c r="S37" s="5" t="str">
        <f>IF($A37&lt;&gt;"",IF(S$2&lt;&gt;"",INDEX('Instrument History'!$1:$1048576,$B37,S$3) / CcyPerBase!R36,""),"")</f>
        <v/>
      </c>
      <c r="T37" s="5" t="str">
        <f>IF($A37&lt;&gt;"",IF(T$2&lt;&gt;"",INDEX('Instrument History'!$1:$1048576,$B37,T$3) / CcyPerBase!S36,""),"")</f>
        <v/>
      </c>
      <c r="U37" s="5" t="str">
        <f>IF($A37&lt;&gt;"",IF(U$2&lt;&gt;"",INDEX('Instrument History'!$1:$1048576,$B37,U$3) / CcyPerBase!T36,""),"")</f>
        <v/>
      </c>
      <c r="V37" s="5" t="str">
        <f>IF($A37&lt;&gt;"",IF(V$2&lt;&gt;"",INDEX('Instrument History'!$1:$1048576,$B37,V$3) / CcyPerBase!U36,""),"")</f>
        <v/>
      </c>
      <c r="W37" s="5" t="str">
        <f>IF($A37&lt;&gt;"",IF(W$2&lt;&gt;"",INDEX('Instrument History'!$1:$1048576,$B37,W$3) / CcyPerBase!V36,""),"")</f>
        <v/>
      </c>
      <c r="X37" s="5" t="str">
        <f>IF($A37&lt;&gt;"",IF(X$2&lt;&gt;"",INDEX('Instrument History'!$1:$1048576,$B37,X$3) / CcyPerBase!W36,""),"")</f>
        <v/>
      </c>
      <c r="Y37" s="5" t="str">
        <f>IF($A37&lt;&gt;"",IF(Y$2&lt;&gt;"",INDEX('Instrument History'!$1:$1048576,$B37,Y$3) / CcyPerBase!X36,""),"")</f>
        <v/>
      </c>
    </row>
    <row r="38" spans="1:25">
      <c r="A38" s="12">
        <f>IF(A37&lt;&gt;"",IF(A37=$B$1,"",'Instrument History'!A34),"")</f>
        <v>41255</v>
      </c>
      <c r="B38">
        <f t="shared" si="1"/>
        <v>34</v>
      </c>
      <c r="C38" s="14">
        <f>IF($A38&lt;&gt;"",INDEX('Instrument History'!$1:$1048576,$B38,C$3) / CcyPerBase!D37,"")</f>
        <v>1157.080779163153</v>
      </c>
      <c r="D38" s="14">
        <f>IF(A38&lt;&gt;"",C38/$D$4*Master!$R$18,"")</f>
        <v>51.664557303876059</v>
      </c>
      <c r="E38" s="5">
        <f t="shared" si="2"/>
        <v>164.87291862308331</v>
      </c>
      <c r="F38" s="5">
        <f>IF($A38&lt;&gt;"",IF(F$2&lt;&gt;"",INDEX('Instrument History'!$1:$1048576,$B38,F$3) / CcyPerBase!E37,""),"")</f>
        <v>3537.3792970729664</v>
      </c>
      <c r="G38" s="5">
        <f>IF($A38&lt;&gt;"",IF(G$2&lt;&gt;"",INDEX('Instrument History'!$1:$1048576,$B38,G$3) / CcyPerBase!F37,""),"")</f>
        <v>6471.6294521508707</v>
      </c>
      <c r="H38" s="5">
        <f>IF($A38&lt;&gt;"",IF(H$2&lt;&gt;"",INDEX('Instrument History'!$1:$1048576,$B38,H$3) / CcyPerBase!G37,""),"")</f>
        <v>10369.174625035434</v>
      </c>
      <c r="I38" s="5">
        <f>IF($A38&lt;&gt;"",IF(I$2&lt;&gt;"",INDEX('Instrument History'!$1:$1048576,$B38,I$3) / CcyPerBase!H37,""),"")</f>
        <v>7849.3041783099288</v>
      </c>
      <c r="J38" s="5">
        <f>IF($A38&lt;&gt;"",IF(J$2&lt;&gt;"",INDEX('Instrument History'!$1:$1048576,$B38,J$3) / CcyPerBase!I37,""),"")</f>
        <v>18.527308994228449</v>
      </c>
      <c r="K38" s="5">
        <f>IF($A38&lt;&gt;"",IF(K$2&lt;&gt;"",INDEX('Instrument History'!$1:$1048576,$B38,K$3) / CcyPerBase!J37,""),"")</f>
        <v>627.7194253524948</v>
      </c>
      <c r="L38" s="5">
        <f>IF($A38&lt;&gt;"",IF(L$2&lt;&gt;"",INDEX('Instrument History'!$1:$1048576,$B38,L$3) / CcyPerBase!K37,""),"")</f>
        <v>396.26778497062361</v>
      </c>
      <c r="M38" s="5">
        <f>IF($A38&lt;&gt;"",IF(M$2&lt;&gt;"",INDEX('Instrument History'!$1:$1048576,$B38,M$3) / CcyPerBase!L37,""),"")</f>
        <v>32.459875839381645</v>
      </c>
      <c r="N38" s="5">
        <f>IF($A38&lt;&gt;"",IF(N$2&lt;&gt;"",INDEX('Instrument History'!$1:$1048576,$B38,N$3) / CcyPerBase!M37,""),"")</f>
        <v>35.020214520244281</v>
      </c>
      <c r="O38" s="5">
        <f>IF($A38&lt;&gt;"",IF(O$2&lt;&gt;"",INDEX('Instrument History'!$1:$1048576,$B38,O$3) / CcyPerBase!N37,""),"")</f>
        <v>151.5650521569749</v>
      </c>
      <c r="P38" s="5" t="str">
        <f>IF($A38&lt;&gt;"",IF(P$2&lt;&gt;"",INDEX('Instrument History'!$1:$1048576,$B38,P$3) / CcyPerBase!O37,""),"")</f>
        <v/>
      </c>
      <c r="Q38" s="5" t="str">
        <f>IF($A38&lt;&gt;"",IF(Q$2&lt;&gt;"",INDEX('Instrument History'!$1:$1048576,$B38,Q$3) / CcyPerBase!P37,""),"")</f>
        <v/>
      </c>
      <c r="R38" s="5" t="str">
        <f>IF($A38&lt;&gt;"",IF(R$2&lt;&gt;"",INDEX('Instrument History'!$1:$1048576,$B38,R$3) / CcyPerBase!Q37,""),"")</f>
        <v/>
      </c>
      <c r="S38" s="5" t="str">
        <f>IF($A38&lt;&gt;"",IF(S$2&lt;&gt;"",INDEX('Instrument History'!$1:$1048576,$B38,S$3) / CcyPerBase!R37,""),"")</f>
        <v/>
      </c>
      <c r="T38" s="5" t="str">
        <f>IF($A38&lt;&gt;"",IF(T$2&lt;&gt;"",INDEX('Instrument History'!$1:$1048576,$B38,T$3) / CcyPerBase!S37,""),"")</f>
        <v/>
      </c>
      <c r="U38" s="5" t="str">
        <f>IF($A38&lt;&gt;"",IF(U$2&lt;&gt;"",INDEX('Instrument History'!$1:$1048576,$B38,U$3) / CcyPerBase!T37,""),"")</f>
        <v/>
      </c>
      <c r="V38" s="5" t="str">
        <f>IF($A38&lt;&gt;"",IF(V$2&lt;&gt;"",INDEX('Instrument History'!$1:$1048576,$B38,V$3) / CcyPerBase!U37,""),"")</f>
        <v/>
      </c>
      <c r="W38" s="5" t="str">
        <f>IF($A38&lt;&gt;"",IF(W$2&lt;&gt;"",INDEX('Instrument History'!$1:$1048576,$B38,W$3) / CcyPerBase!V37,""),"")</f>
        <v/>
      </c>
      <c r="X38" s="5" t="str">
        <f>IF($A38&lt;&gt;"",IF(X$2&lt;&gt;"",INDEX('Instrument History'!$1:$1048576,$B38,X$3) / CcyPerBase!W37,""),"")</f>
        <v/>
      </c>
      <c r="Y38" s="5" t="str">
        <f>IF($A38&lt;&gt;"",IF(Y$2&lt;&gt;"",INDEX('Instrument History'!$1:$1048576,$B38,Y$3) / CcyPerBase!X37,""),"")</f>
        <v/>
      </c>
    </row>
    <row r="39" spans="1:25">
      <c r="A39" s="12">
        <f>IF(A38&lt;&gt;"",IF(A38=$B$1,"",'Instrument History'!A35),"")</f>
        <v>41254</v>
      </c>
      <c r="B39">
        <f t="shared" si="1"/>
        <v>35</v>
      </c>
      <c r="C39" s="14">
        <f>IF($A39&lt;&gt;"",INDEX('Instrument History'!$1:$1048576,$B39,C$3) / CcyPerBase!D38,"")</f>
        <v>1162.5450854680505</v>
      </c>
      <c r="D39" s="14">
        <f>IF(A39&lt;&gt;"",C39/$D$4*Master!$R$18,"")</f>
        <v>51.908542833062263</v>
      </c>
      <c r="E39" s="5">
        <f t="shared" si="2"/>
        <v>164.56544642644565</v>
      </c>
      <c r="F39" s="5">
        <f>IF($A39&lt;&gt;"",IF(F$2&lt;&gt;"",INDEX('Instrument History'!$1:$1048576,$B39,F$3) / CcyPerBase!E38,""),"")</f>
        <v>3672.9818735218437</v>
      </c>
      <c r="G39" s="5">
        <f>IF($A39&lt;&gt;"",IF(G$2&lt;&gt;"",INDEX('Instrument History'!$1:$1048576,$B39,G$3) / CcyPerBase!F38,""),"")</f>
        <v>6582.6177786961098</v>
      </c>
      <c r="H39" s="5">
        <f>IF($A39&lt;&gt;"",IF(H$2&lt;&gt;"",INDEX('Instrument History'!$1:$1048576,$B39,H$3) / CcyPerBase!G38,""),"")</f>
        <v>10337.687982740765</v>
      </c>
      <c r="I39" s="5">
        <f>IF($A39&lt;&gt;"",IF(I$2&lt;&gt;"",INDEX('Instrument History'!$1:$1048576,$B39,I$3) / CcyPerBase!H38,""),"")</f>
        <v>8258.6680285970306</v>
      </c>
      <c r="J39" s="5">
        <f>IF($A39&lt;&gt;"",IF(J$2&lt;&gt;"",INDEX('Instrument History'!$1:$1048576,$B39,J$3) / CcyPerBase!I38,""),"")</f>
        <v>17.559905028768373</v>
      </c>
      <c r="K39" s="5">
        <f>IF($A39&lt;&gt;"",IF(K$2&lt;&gt;"",INDEX('Instrument History'!$1:$1048576,$B39,K$3) / CcyPerBase!J38,""),"")</f>
        <v>589.71315962724725</v>
      </c>
      <c r="L39" s="5">
        <f>IF($A39&lt;&gt;"",IF(L$2&lt;&gt;"",INDEX('Instrument History'!$1:$1048576,$B39,L$3) / CcyPerBase!K38,""),"")</f>
        <v>396.1158125343195</v>
      </c>
      <c r="M39" s="5">
        <f>IF($A39&lt;&gt;"",IF(M$2&lt;&gt;"",INDEX('Instrument History'!$1:$1048576,$B39,M$3) / CcyPerBase!L38,""),"")</f>
        <v>33.219256028070092</v>
      </c>
      <c r="N39" s="5">
        <f>IF($A39&lt;&gt;"",IF(N$2&lt;&gt;"",INDEX('Instrument History'!$1:$1048576,$B39,N$3) / CcyPerBase!M38,""),"")</f>
        <v>34.604289614677505</v>
      </c>
      <c r="O39" s="5">
        <f>IF($A39&lt;&gt;"",IF(O$2&lt;&gt;"",INDEX('Instrument History'!$1:$1048576,$B39,O$3) / CcyPerBase!N38,""),"")</f>
        <v>146.48415152201338</v>
      </c>
      <c r="P39" s="5" t="str">
        <f>IF($A39&lt;&gt;"",IF(P$2&lt;&gt;"",INDEX('Instrument History'!$1:$1048576,$B39,P$3) / CcyPerBase!O38,""),"")</f>
        <v/>
      </c>
      <c r="Q39" s="5" t="str">
        <f>IF($A39&lt;&gt;"",IF(Q$2&lt;&gt;"",INDEX('Instrument History'!$1:$1048576,$B39,Q$3) / CcyPerBase!P38,""),"")</f>
        <v/>
      </c>
      <c r="R39" s="5" t="str">
        <f>IF($A39&lt;&gt;"",IF(R$2&lt;&gt;"",INDEX('Instrument History'!$1:$1048576,$B39,R$3) / CcyPerBase!Q38,""),"")</f>
        <v/>
      </c>
      <c r="S39" s="5" t="str">
        <f>IF($A39&lt;&gt;"",IF(S$2&lt;&gt;"",INDEX('Instrument History'!$1:$1048576,$B39,S$3) / CcyPerBase!R38,""),"")</f>
        <v/>
      </c>
      <c r="T39" s="5" t="str">
        <f>IF($A39&lt;&gt;"",IF(T$2&lt;&gt;"",INDEX('Instrument History'!$1:$1048576,$B39,T$3) / CcyPerBase!S38,""),"")</f>
        <v/>
      </c>
      <c r="U39" s="5" t="str">
        <f>IF($A39&lt;&gt;"",IF(U$2&lt;&gt;"",INDEX('Instrument History'!$1:$1048576,$B39,U$3) / CcyPerBase!T38,""),"")</f>
        <v/>
      </c>
      <c r="V39" s="5" t="str">
        <f>IF($A39&lt;&gt;"",IF(V$2&lt;&gt;"",INDEX('Instrument History'!$1:$1048576,$B39,V$3) / CcyPerBase!U38,""),"")</f>
        <v/>
      </c>
      <c r="W39" s="5" t="str">
        <f>IF($A39&lt;&gt;"",IF(W$2&lt;&gt;"",INDEX('Instrument History'!$1:$1048576,$B39,W$3) / CcyPerBase!V38,""),"")</f>
        <v/>
      </c>
      <c r="X39" s="5" t="str">
        <f>IF($A39&lt;&gt;"",IF(X$2&lt;&gt;"",INDEX('Instrument History'!$1:$1048576,$B39,X$3) / CcyPerBase!W38,""),"")</f>
        <v/>
      </c>
      <c r="Y39" s="5" t="str">
        <f>IF($A39&lt;&gt;"",IF(Y$2&lt;&gt;"",INDEX('Instrument History'!$1:$1048576,$B39,Y$3) / CcyPerBase!X38,""),"")</f>
        <v/>
      </c>
    </row>
    <row r="40" spans="1:25">
      <c r="A40" s="12">
        <f>IF(A39&lt;&gt;"",IF(A39=$B$1,"",'Instrument History'!A36),"")</f>
        <v>41253</v>
      </c>
      <c r="B40">
        <f t="shared" si="1"/>
        <v>36</v>
      </c>
      <c r="C40" s="14">
        <f>IF($A40&lt;&gt;"",INDEX('Instrument History'!$1:$1048576,$B40,C$3) / CcyPerBase!D39,"")</f>
        <v>1220.1806057130129</v>
      </c>
      <c r="D40" s="14">
        <f>IF(A40&lt;&gt;"",C40/$D$4*Master!$R$18,"")</f>
        <v>54.482013667646669</v>
      </c>
      <c r="E40" s="5">
        <f t="shared" si="2"/>
        <v>168.22969753122635</v>
      </c>
      <c r="F40" s="5">
        <f>IF($A40&lt;&gt;"",IF(F$2&lt;&gt;"",INDEX('Instrument History'!$1:$1048576,$B40,F$3) / CcyPerBase!E39,""),"")</f>
        <v>3704.600552783349</v>
      </c>
      <c r="G40" s="5">
        <f>IF($A40&lt;&gt;"",IF(G$2&lt;&gt;"",INDEX('Instrument History'!$1:$1048576,$B40,G$3) / CcyPerBase!F39,""),"")</f>
        <v>6470.631898970878</v>
      </c>
      <c r="H40" s="5">
        <f>IF($A40&lt;&gt;"",IF(H$2&lt;&gt;"",INDEX('Instrument History'!$1:$1048576,$B40,H$3) / CcyPerBase!G39,""),"")</f>
        <v>10820.182416038057</v>
      </c>
      <c r="I40" s="5">
        <f>IF($A40&lt;&gt;"",IF(I$2&lt;&gt;"",INDEX('Instrument History'!$1:$1048576,$B40,I$3) / CcyPerBase!H39,""),"")</f>
        <v>8521.5380318813386</v>
      </c>
      <c r="J40" s="5">
        <f>IF($A40&lt;&gt;"",IF(J$2&lt;&gt;"",INDEX('Instrument History'!$1:$1048576,$B40,J$3) / CcyPerBase!I39,""),"")</f>
        <v>17.884694114617293</v>
      </c>
      <c r="K40" s="5">
        <f>IF($A40&lt;&gt;"",IF(K$2&lt;&gt;"",INDEX('Instrument History'!$1:$1048576,$B40,K$3) / CcyPerBase!J39,""),"")</f>
        <v>590.06306655874357</v>
      </c>
      <c r="L40" s="5">
        <f>IF($A40&lt;&gt;"",IF(L$2&lt;&gt;"",INDEX('Instrument History'!$1:$1048576,$B40,L$3) / CcyPerBase!K39,""),"")</f>
        <v>431.90786244346498</v>
      </c>
      <c r="M40" s="5">
        <f>IF($A40&lt;&gt;"",IF(M$2&lt;&gt;"",INDEX('Instrument History'!$1:$1048576,$B40,M$3) / CcyPerBase!L39,""),"")</f>
        <v>33.223015497797249</v>
      </c>
      <c r="N40" s="5">
        <f>IF($A40&lt;&gt;"",IF(N$2&lt;&gt;"",INDEX('Instrument History'!$1:$1048576,$B40,N$3) / CcyPerBase!M39,""),"")</f>
        <v>33.873273451745305</v>
      </c>
      <c r="O40" s="5">
        <f>IF($A40&lt;&gt;"",IF(O$2&lt;&gt;"",INDEX('Instrument History'!$1:$1048576,$B40,O$3) / CcyPerBase!N39,""),"")</f>
        <v>145.71219084217526</v>
      </c>
      <c r="P40" s="5" t="str">
        <f>IF($A40&lt;&gt;"",IF(P$2&lt;&gt;"",INDEX('Instrument History'!$1:$1048576,$B40,P$3) / CcyPerBase!O39,""),"")</f>
        <v/>
      </c>
      <c r="Q40" s="5" t="str">
        <f>IF($A40&lt;&gt;"",IF(Q$2&lt;&gt;"",INDEX('Instrument History'!$1:$1048576,$B40,Q$3) / CcyPerBase!P39,""),"")</f>
        <v/>
      </c>
      <c r="R40" s="5" t="str">
        <f>IF($A40&lt;&gt;"",IF(R$2&lt;&gt;"",INDEX('Instrument History'!$1:$1048576,$B40,R$3) / CcyPerBase!Q39,""),"")</f>
        <v/>
      </c>
      <c r="S40" s="5" t="str">
        <f>IF($A40&lt;&gt;"",IF(S$2&lt;&gt;"",INDEX('Instrument History'!$1:$1048576,$B40,S$3) / CcyPerBase!R39,""),"")</f>
        <v/>
      </c>
      <c r="T40" s="5" t="str">
        <f>IF($A40&lt;&gt;"",IF(T$2&lt;&gt;"",INDEX('Instrument History'!$1:$1048576,$B40,T$3) / CcyPerBase!S39,""),"")</f>
        <v/>
      </c>
      <c r="U40" s="5" t="str">
        <f>IF($A40&lt;&gt;"",IF(U$2&lt;&gt;"",INDEX('Instrument History'!$1:$1048576,$B40,U$3) / CcyPerBase!T39,""),"")</f>
        <v/>
      </c>
      <c r="V40" s="5" t="str">
        <f>IF($A40&lt;&gt;"",IF(V$2&lt;&gt;"",INDEX('Instrument History'!$1:$1048576,$B40,V$3) / CcyPerBase!U39,""),"")</f>
        <v/>
      </c>
      <c r="W40" s="5" t="str">
        <f>IF($A40&lt;&gt;"",IF(W$2&lt;&gt;"",INDEX('Instrument History'!$1:$1048576,$B40,W$3) / CcyPerBase!V39,""),"")</f>
        <v/>
      </c>
      <c r="X40" s="5" t="str">
        <f>IF($A40&lt;&gt;"",IF(X$2&lt;&gt;"",INDEX('Instrument History'!$1:$1048576,$B40,X$3) / CcyPerBase!W39,""),"")</f>
        <v/>
      </c>
      <c r="Y40" s="5" t="str">
        <f>IF($A40&lt;&gt;"",IF(Y$2&lt;&gt;"",INDEX('Instrument History'!$1:$1048576,$B40,Y$3) / CcyPerBase!X39,""),"")</f>
        <v/>
      </c>
    </row>
    <row r="41" spans="1:25">
      <c r="A41" s="12">
        <f>IF(A40&lt;&gt;"",IF(A40=$B$1,"",'Instrument History'!A37),"")</f>
        <v>41250</v>
      </c>
      <c r="B41">
        <f t="shared" si="1"/>
        <v>37</v>
      </c>
      <c r="C41" s="14">
        <f>IF($A41&lt;&gt;"",INDEX('Instrument History'!$1:$1048576,$B41,C$3) / CcyPerBase!D40,"")</f>
        <v>1238.3094265742102</v>
      </c>
      <c r="D41" s="14">
        <f>IF(A41&lt;&gt;"",C41/$D$4*Master!$R$18,"")</f>
        <v>55.2914796281066</v>
      </c>
      <c r="E41" s="5">
        <f t="shared" si="2"/>
        <v>166.27752825828574</v>
      </c>
      <c r="F41" s="5">
        <f>IF($A41&lt;&gt;"",IF(F$2&lt;&gt;"",INDEX('Instrument History'!$1:$1048576,$B41,F$3) / CcyPerBase!E40,""),"")</f>
        <v>3843.2982287531008</v>
      </c>
      <c r="G41" s="5">
        <f>IF($A41&lt;&gt;"",IF(G$2&lt;&gt;"",INDEX('Instrument History'!$1:$1048576,$B41,G$3) / CcyPerBase!F40,""),"")</f>
        <v>6343.0815216114561</v>
      </c>
      <c r="H41" s="5">
        <f>IF($A41&lt;&gt;"",IF(H$2&lt;&gt;"",INDEX('Instrument History'!$1:$1048576,$B41,H$3) / CcyPerBase!G40,""),"")</f>
        <v>10319.714520862699</v>
      </c>
      <c r="I41" s="5">
        <f>IF($A41&lt;&gt;"",IF(I$2&lt;&gt;"",INDEX('Instrument History'!$1:$1048576,$B41,I$3) / CcyPerBase!H40,""),"")</f>
        <v>8792.4552994901824</v>
      </c>
      <c r="J41" s="5">
        <f>IF($A41&lt;&gt;"",IF(J$2&lt;&gt;"",INDEX('Instrument History'!$1:$1048576,$B41,J$3) / CcyPerBase!I40,""),"")</f>
        <v>18.203735567225944</v>
      </c>
      <c r="K41" s="5">
        <f>IF($A41&lt;&gt;"",IF(K$2&lt;&gt;"",INDEX('Instrument History'!$1:$1048576,$B41,K$3) / CcyPerBase!J40,""),"")</f>
        <v>564.9716428669492</v>
      </c>
      <c r="L41" s="5">
        <f>IF($A41&lt;&gt;"",IF(L$2&lt;&gt;"",INDEX('Instrument History'!$1:$1048576,$B41,L$3) / CcyPerBase!K40,""),"")</f>
        <v>427.97201770442786</v>
      </c>
      <c r="M41" s="5">
        <f>IF($A41&lt;&gt;"",IF(M$2&lt;&gt;"",INDEX('Instrument History'!$1:$1048576,$B41,M$3) / CcyPerBase!L40,""),"")</f>
        <v>33.312832932263071</v>
      </c>
      <c r="N41" s="5">
        <f>IF($A41&lt;&gt;"",IF(N$2&lt;&gt;"",INDEX('Instrument History'!$1:$1048576,$B41,N$3) / CcyPerBase!M40,""),"")</f>
        <v>33.777377408175447</v>
      </c>
      <c r="O41" s="5">
        <f>IF($A41&lt;&gt;"",IF(O$2&lt;&gt;"",INDEX('Instrument History'!$1:$1048576,$B41,O$3) / CcyPerBase!N40,""),"")</f>
        <v>138.97118549876518</v>
      </c>
      <c r="P41" s="5" t="str">
        <f>IF($A41&lt;&gt;"",IF(P$2&lt;&gt;"",INDEX('Instrument History'!$1:$1048576,$B41,P$3) / CcyPerBase!O40,""),"")</f>
        <v/>
      </c>
      <c r="Q41" s="5" t="str">
        <f>IF($A41&lt;&gt;"",IF(Q$2&lt;&gt;"",INDEX('Instrument History'!$1:$1048576,$B41,Q$3) / CcyPerBase!P40,""),"")</f>
        <v/>
      </c>
      <c r="R41" s="5" t="str">
        <f>IF($A41&lt;&gt;"",IF(R$2&lt;&gt;"",INDEX('Instrument History'!$1:$1048576,$B41,R$3) / CcyPerBase!Q40,""),"")</f>
        <v/>
      </c>
      <c r="S41" s="5" t="str">
        <f>IF($A41&lt;&gt;"",IF(S$2&lt;&gt;"",INDEX('Instrument History'!$1:$1048576,$B41,S$3) / CcyPerBase!R40,""),"")</f>
        <v/>
      </c>
      <c r="T41" s="5" t="str">
        <f>IF($A41&lt;&gt;"",IF(T$2&lt;&gt;"",INDEX('Instrument History'!$1:$1048576,$B41,T$3) / CcyPerBase!S40,""),"")</f>
        <v/>
      </c>
      <c r="U41" s="5" t="str">
        <f>IF($A41&lt;&gt;"",IF(U$2&lt;&gt;"",INDEX('Instrument History'!$1:$1048576,$B41,U$3) / CcyPerBase!T40,""),"")</f>
        <v/>
      </c>
      <c r="V41" s="5" t="str">
        <f>IF($A41&lt;&gt;"",IF(V$2&lt;&gt;"",INDEX('Instrument History'!$1:$1048576,$B41,V$3) / CcyPerBase!U40,""),"")</f>
        <v/>
      </c>
      <c r="W41" s="5" t="str">
        <f>IF($A41&lt;&gt;"",IF(W$2&lt;&gt;"",INDEX('Instrument History'!$1:$1048576,$B41,W$3) / CcyPerBase!V40,""),"")</f>
        <v/>
      </c>
      <c r="X41" s="5" t="str">
        <f>IF($A41&lt;&gt;"",IF(X$2&lt;&gt;"",INDEX('Instrument History'!$1:$1048576,$B41,X$3) / CcyPerBase!W40,""),"")</f>
        <v/>
      </c>
      <c r="Y41" s="5" t="str">
        <f>IF($A41&lt;&gt;"",IF(Y$2&lt;&gt;"",INDEX('Instrument History'!$1:$1048576,$B41,Y$3) / CcyPerBase!X40,""),"")</f>
        <v/>
      </c>
    </row>
    <row r="42" spans="1:25">
      <c r="A42" s="12">
        <f>IF(A41&lt;&gt;"",IF(A41=$B$1,"",'Instrument History'!A38),"")</f>
        <v>41249</v>
      </c>
      <c r="B42">
        <f t="shared" si="1"/>
        <v>38</v>
      </c>
      <c r="C42" s="14">
        <f>IF($A42&lt;&gt;"",INDEX('Instrument History'!$1:$1048576,$B42,C$3) / CcyPerBase!D41,"")</f>
        <v>1249.1374562316948</v>
      </c>
      <c r="D42" s="14">
        <f>IF(A42&lt;&gt;"",C42/$D$4*Master!$R$18,"")</f>
        <v>55.774959579378269</v>
      </c>
      <c r="E42" s="5">
        <f t="shared" si="2"/>
        <v>162.30947952441701</v>
      </c>
      <c r="F42" s="5">
        <f>IF($A42&lt;&gt;"",IF(F$2&lt;&gt;"",INDEX('Instrument History'!$1:$1048576,$B42,F$3) / CcyPerBase!E41,""),"")</f>
        <v>3618.7129068257232</v>
      </c>
      <c r="G42" s="5">
        <f>IF($A42&lt;&gt;"",IF(G$2&lt;&gt;"",INDEX('Instrument History'!$1:$1048576,$B42,G$3) / CcyPerBase!F41,""),"")</f>
        <v>6051.5870808303143</v>
      </c>
      <c r="H42" s="5">
        <f>IF($A42&lt;&gt;"",IF(H$2&lt;&gt;"",INDEX('Instrument History'!$1:$1048576,$B42,H$3) / CcyPerBase!G41,""),"")</f>
        <v>9904.9928712195615</v>
      </c>
      <c r="I42" s="5">
        <f>IF($A42&lt;&gt;"",IF(I$2&lt;&gt;"",INDEX('Instrument History'!$1:$1048576,$B42,I$3) / CcyPerBase!H41,""),"")</f>
        <v>8834.1082326388823</v>
      </c>
      <c r="J42" s="5">
        <f>IF($A42&lt;&gt;"",IF(J$2&lt;&gt;"",INDEX('Instrument History'!$1:$1048576,$B42,J$3) / CcyPerBase!I41,""),"")</f>
        <v>18.520108034233015</v>
      </c>
      <c r="K42" s="5">
        <f>IF($A42&lt;&gt;"",IF(K$2&lt;&gt;"",INDEX('Instrument History'!$1:$1048576,$B42,K$3) / CcyPerBase!J41,""),"")</f>
        <v>552.97876808033175</v>
      </c>
      <c r="L42" s="5">
        <f>IF($A42&lt;&gt;"",IF(L$2&lt;&gt;"",INDEX('Instrument History'!$1:$1048576,$B42,L$3) / CcyPerBase!K41,""),"")</f>
        <v>425.75118587199859</v>
      </c>
      <c r="M42" s="5">
        <f>IF($A42&lt;&gt;"",IF(M$2&lt;&gt;"",INDEX('Instrument History'!$1:$1048576,$B42,M$3) / CcyPerBase!L41,""),"")</f>
        <v>33.754210796618331</v>
      </c>
      <c r="N42" s="5">
        <f>IF($A42&lt;&gt;"",IF(N$2&lt;&gt;"",INDEX('Instrument History'!$1:$1048576,$B42,N$3) / CcyPerBase!M41,""),"")</f>
        <v>32.541098134007953</v>
      </c>
      <c r="O42" s="5">
        <f>IF($A42&lt;&gt;"",IF(O$2&lt;&gt;"",INDEX('Instrument History'!$1:$1048576,$B42,O$3) / CcyPerBase!N41,""),"")</f>
        <v>134.14944974812229</v>
      </c>
      <c r="P42" s="5" t="str">
        <f>IF($A42&lt;&gt;"",IF(P$2&lt;&gt;"",INDEX('Instrument History'!$1:$1048576,$B42,P$3) / CcyPerBase!O41,""),"")</f>
        <v/>
      </c>
      <c r="Q42" s="5" t="str">
        <f>IF($A42&lt;&gt;"",IF(Q$2&lt;&gt;"",INDEX('Instrument History'!$1:$1048576,$B42,Q$3) / CcyPerBase!P41,""),"")</f>
        <v/>
      </c>
      <c r="R42" s="5" t="str">
        <f>IF($A42&lt;&gt;"",IF(R$2&lt;&gt;"",INDEX('Instrument History'!$1:$1048576,$B42,R$3) / CcyPerBase!Q41,""),"")</f>
        <v/>
      </c>
      <c r="S42" s="5" t="str">
        <f>IF($A42&lt;&gt;"",IF(S$2&lt;&gt;"",INDEX('Instrument History'!$1:$1048576,$B42,S$3) / CcyPerBase!R41,""),"")</f>
        <v/>
      </c>
      <c r="T42" s="5" t="str">
        <f>IF($A42&lt;&gt;"",IF(T$2&lt;&gt;"",INDEX('Instrument History'!$1:$1048576,$B42,T$3) / CcyPerBase!S41,""),"")</f>
        <v/>
      </c>
      <c r="U42" s="5" t="str">
        <f>IF($A42&lt;&gt;"",IF(U$2&lt;&gt;"",INDEX('Instrument History'!$1:$1048576,$B42,U$3) / CcyPerBase!T41,""),"")</f>
        <v/>
      </c>
      <c r="V42" s="5" t="str">
        <f>IF($A42&lt;&gt;"",IF(V$2&lt;&gt;"",INDEX('Instrument History'!$1:$1048576,$B42,V$3) / CcyPerBase!U41,""),"")</f>
        <v/>
      </c>
      <c r="W42" s="5" t="str">
        <f>IF($A42&lt;&gt;"",IF(W$2&lt;&gt;"",INDEX('Instrument History'!$1:$1048576,$B42,W$3) / CcyPerBase!V41,""),"")</f>
        <v/>
      </c>
      <c r="X42" s="5" t="str">
        <f>IF($A42&lt;&gt;"",IF(X$2&lt;&gt;"",INDEX('Instrument History'!$1:$1048576,$B42,X$3) / CcyPerBase!W41,""),"")</f>
        <v/>
      </c>
      <c r="Y42" s="5" t="str">
        <f>IF($A42&lt;&gt;"",IF(Y$2&lt;&gt;"",INDEX('Instrument History'!$1:$1048576,$B42,Y$3) / CcyPerBase!X41,""),"")</f>
        <v/>
      </c>
    </row>
    <row r="43" spans="1:25">
      <c r="A43" s="12">
        <f>IF(A42&lt;&gt;"",IF(A42=$B$1,"",'Instrument History'!A39),"")</f>
        <v>41248</v>
      </c>
      <c r="B43">
        <f t="shared" si="1"/>
        <v>39</v>
      </c>
      <c r="C43" s="14">
        <f>IF($A43&lt;&gt;"",INDEX('Instrument History'!$1:$1048576,$B43,C$3) / CcyPerBase!D42,"")</f>
        <v>1224.2103884004734</v>
      </c>
      <c r="D43" s="14">
        <f>IF(A43&lt;&gt;"",C43/$D$4*Master!$R$18,"")</f>
        <v>54.661946600876313</v>
      </c>
      <c r="E43" s="5">
        <f t="shared" si="2"/>
        <v>162.18111854506063</v>
      </c>
      <c r="F43" s="5">
        <f>IF($A43&lt;&gt;"",IF(F$2&lt;&gt;"",INDEX('Instrument History'!$1:$1048576,$B43,F$3) / CcyPerBase!E42,""),"")</f>
        <v>3568.6219138432493</v>
      </c>
      <c r="G43" s="5">
        <f>IF($A43&lt;&gt;"",IF(G$2&lt;&gt;"",INDEX('Instrument History'!$1:$1048576,$B43,G$3) / CcyPerBase!F42,""),"")</f>
        <v>5902.3884002809791</v>
      </c>
      <c r="H43" s="5">
        <f>IF($A43&lt;&gt;"",IF(H$2&lt;&gt;"",INDEX('Instrument History'!$1:$1048576,$B43,H$3) / CcyPerBase!G42,""),"")</f>
        <v>10053.486304280594</v>
      </c>
      <c r="I43" s="5">
        <f>IF($A43&lt;&gt;"",IF(I$2&lt;&gt;"",INDEX('Instrument History'!$1:$1048576,$B43,I$3) / CcyPerBase!H42,""),"")</f>
        <v>9191.7864035530729</v>
      </c>
      <c r="J43" s="5">
        <f>IF($A43&lt;&gt;"",IF(J$2&lt;&gt;"",INDEX('Instrument History'!$1:$1048576,$B43,J$3) / CcyPerBase!I42,""),"")</f>
        <v>18.500778215114352</v>
      </c>
      <c r="K43" s="5">
        <f>IF($A43&lt;&gt;"",IF(K$2&lt;&gt;"",INDEX('Instrument History'!$1:$1048576,$B43,K$3) / CcyPerBase!J42,""),"")</f>
        <v>556.71531866678265</v>
      </c>
      <c r="L43" s="5">
        <f>IF($A43&lt;&gt;"",IF(L$2&lt;&gt;"",INDEX('Instrument History'!$1:$1048576,$B43,L$3) / CcyPerBase!K42,""),"")</f>
        <v>412.67353810192475</v>
      </c>
      <c r="M43" s="5">
        <f>IF($A43&lt;&gt;"",IF(M$2&lt;&gt;"",INDEX('Instrument History'!$1:$1048576,$B43,M$3) / CcyPerBase!L42,""),"")</f>
        <v>33.102442391847582</v>
      </c>
      <c r="N43" s="5">
        <f>IF($A43&lt;&gt;"",IF(N$2&lt;&gt;"",INDEX('Instrument History'!$1:$1048576,$B43,N$3) / CcyPerBase!M42,""),"")</f>
        <v>32.16409201724337</v>
      </c>
      <c r="O43" s="5">
        <f>IF($A43&lt;&gt;"",IF(O$2&lt;&gt;"",INDEX('Instrument History'!$1:$1048576,$B43,O$3) / CcyPerBase!N42,""),"")</f>
        <v>137.93599789197916</v>
      </c>
      <c r="P43" s="5" t="str">
        <f>IF($A43&lt;&gt;"",IF(P$2&lt;&gt;"",INDEX('Instrument History'!$1:$1048576,$B43,P$3) / CcyPerBase!O42,""),"")</f>
        <v/>
      </c>
      <c r="Q43" s="5" t="str">
        <f>IF($A43&lt;&gt;"",IF(Q$2&lt;&gt;"",INDEX('Instrument History'!$1:$1048576,$B43,Q$3) / CcyPerBase!P42,""),"")</f>
        <v/>
      </c>
      <c r="R43" s="5" t="str">
        <f>IF($A43&lt;&gt;"",IF(R$2&lt;&gt;"",INDEX('Instrument History'!$1:$1048576,$B43,R$3) / CcyPerBase!Q42,""),"")</f>
        <v/>
      </c>
      <c r="S43" s="5" t="str">
        <f>IF($A43&lt;&gt;"",IF(S$2&lt;&gt;"",INDEX('Instrument History'!$1:$1048576,$B43,S$3) / CcyPerBase!R42,""),"")</f>
        <v/>
      </c>
      <c r="T43" s="5" t="str">
        <f>IF($A43&lt;&gt;"",IF(T$2&lt;&gt;"",INDEX('Instrument History'!$1:$1048576,$B43,T$3) / CcyPerBase!S42,""),"")</f>
        <v/>
      </c>
      <c r="U43" s="5" t="str">
        <f>IF($A43&lt;&gt;"",IF(U$2&lt;&gt;"",INDEX('Instrument History'!$1:$1048576,$B43,U$3) / CcyPerBase!T42,""),"")</f>
        <v/>
      </c>
      <c r="V43" s="5" t="str">
        <f>IF($A43&lt;&gt;"",IF(V$2&lt;&gt;"",INDEX('Instrument History'!$1:$1048576,$B43,V$3) / CcyPerBase!U42,""),"")</f>
        <v/>
      </c>
      <c r="W43" s="5" t="str">
        <f>IF($A43&lt;&gt;"",IF(W$2&lt;&gt;"",INDEX('Instrument History'!$1:$1048576,$B43,W$3) / CcyPerBase!V42,""),"")</f>
        <v/>
      </c>
      <c r="X43" s="5" t="str">
        <f>IF($A43&lt;&gt;"",IF(X$2&lt;&gt;"",INDEX('Instrument History'!$1:$1048576,$B43,X$3) / CcyPerBase!W42,""),"")</f>
        <v/>
      </c>
      <c r="Y43" s="5" t="str">
        <f>IF($A43&lt;&gt;"",IF(Y$2&lt;&gt;"",INDEX('Instrument History'!$1:$1048576,$B43,Y$3) / CcyPerBase!X42,""),"")</f>
        <v/>
      </c>
    </row>
    <row r="44" spans="1:25">
      <c r="A44" s="12">
        <f>IF(A43&lt;&gt;"",IF(A43=$B$1,"",'Instrument History'!A40),"")</f>
        <v>41247</v>
      </c>
      <c r="B44">
        <f t="shared" si="1"/>
        <v>40</v>
      </c>
      <c r="C44" s="14">
        <f>IF($A44&lt;&gt;"",INDEX('Instrument History'!$1:$1048576,$B44,C$3) / CcyPerBase!D43,"")</f>
        <v>1216.6092862081623</v>
      </c>
      <c r="D44" s="14">
        <f>IF(A44&lt;&gt;"",C44/$D$4*Master!$R$18,"")</f>
        <v>54.322551472325905</v>
      </c>
      <c r="E44" s="5">
        <f t="shared" si="2"/>
        <v>159.76022585620905</v>
      </c>
      <c r="F44" s="5">
        <f>IF($A44&lt;&gt;"",IF(F$2&lt;&gt;"",INDEX('Instrument History'!$1:$1048576,$B44,F$3) / CcyPerBase!E43,""),"")</f>
        <v>3724.3349423669133</v>
      </c>
      <c r="G44" s="5">
        <f>IF($A44&lt;&gt;"",IF(G$2&lt;&gt;"",INDEX('Instrument History'!$1:$1048576,$B44,G$3) / CcyPerBase!F43,""),"")</f>
        <v>5931.7862257412953</v>
      </c>
      <c r="H44" s="5">
        <f>IF($A44&lt;&gt;"",IF(H$2&lt;&gt;"",INDEX('Instrument History'!$1:$1048576,$B44,H$3) / CcyPerBase!G43,""),"")</f>
        <v>10001.615707133651</v>
      </c>
      <c r="I44" s="5">
        <f>IF($A44&lt;&gt;"",IF(I$2&lt;&gt;"",INDEX('Instrument History'!$1:$1048576,$B44,I$3) / CcyPerBase!H43,""),"")</f>
        <v>9289.6578365442183</v>
      </c>
      <c r="J44" s="5">
        <f>IF($A44&lt;&gt;"",IF(J$2&lt;&gt;"",INDEX('Instrument History'!$1:$1048576,$B44,J$3) / CcyPerBase!I43,""),"")</f>
        <v>18.420417133468451</v>
      </c>
      <c r="K44" s="5">
        <f>IF($A44&lt;&gt;"",IF(K$2&lt;&gt;"",INDEX('Instrument History'!$1:$1048576,$B44,K$3) / CcyPerBase!J43,""),"")</f>
        <v>527.27130715088356</v>
      </c>
      <c r="L44" s="5">
        <f>IF($A44&lt;&gt;"",IF(L$2&lt;&gt;"",INDEX('Instrument History'!$1:$1048576,$B44,L$3) / CcyPerBase!K43,""),"")</f>
        <v>390.09529325816595</v>
      </c>
      <c r="M44" s="5">
        <f>IF($A44&lt;&gt;"",IF(M$2&lt;&gt;"",INDEX('Instrument History'!$1:$1048576,$B44,M$3) / CcyPerBase!L43,""),"")</f>
        <v>31.67377352117207</v>
      </c>
      <c r="N44" s="5">
        <f>IF($A44&lt;&gt;"",IF(N$2&lt;&gt;"",INDEX('Instrument History'!$1:$1048576,$B44,N$3) / CcyPerBase!M43,""),"")</f>
        <v>33.360813908804772</v>
      </c>
      <c r="O44" s="5">
        <f>IF($A44&lt;&gt;"",IF(O$2&lt;&gt;"",INDEX('Instrument History'!$1:$1048576,$B44,O$3) / CcyPerBase!N43,""),"")</f>
        <v>133.41078756612009</v>
      </c>
      <c r="P44" s="5" t="str">
        <f>IF($A44&lt;&gt;"",IF(P$2&lt;&gt;"",INDEX('Instrument History'!$1:$1048576,$B44,P$3) / CcyPerBase!O43,""),"")</f>
        <v/>
      </c>
      <c r="Q44" s="5" t="str">
        <f>IF($A44&lt;&gt;"",IF(Q$2&lt;&gt;"",INDEX('Instrument History'!$1:$1048576,$B44,Q$3) / CcyPerBase!P43,""),"")</f>
        <v/>
      </c>
      <c r="R44" s="5" t="str">
        <f>IF($A44&lt;&gt;"",IF(R$2&lt;&gt;"",INDEX('Instrument History'!$1:$1048576,$B44,R$3) / CcyPerBase!Q43,""),"")</f>
        <v/>
      </c>
      <c r="S44" s="5" t="str">
        <f>IF($A44&lt;&gt;"",IF(S$2&lt;&gt;"",INDEX('Instrument History'!$1:$1048576,$B44,S$3) / CcyPerBase!R43,""),"")</f>
        <v/>
      </c>
      <c r="T44" s="5" t="str">
        <f>IF($A44&lt;&gt;"",IF(T$2&lt;&gt;"",INDEX('Instrument History'!$1:$1048576,$B44,T$3) / CcyPerBase!S43,""),"")</f>
        <v/>
      </c>
      <c r="U44" s="5" t="str">
        <f>IF($A44&lt;&gt;"",IF(U$2&lt;&gt;"",INDEX('Instrument History'!$1:$1048576,$B44,U$3) / CcyPerBase!T43,""),"")</f>
        <v/>
      </c>
      <c r="V44" s="5" t="str">
        <f>IF($A44&lt;&gt;"",IF(V$2&lt;&gt;"",INDEX('Instrument History'!$1:$1048576,$B44,V$3) / CcyPerBase!U43,""),"")</f>
        <v/>
      </c>
      <c r="W44" s="5" t="str">
        <f>IF($A44&lt;&gt;"",IF(W$2&lt;&gt;"",INDEX('Instrument History'!$1:$1048576,$B44,W$3) / CcyPerBase!V43,""),"")</f>
        <v/>
      </c>
      <c r="X44" s="5" t="str">
        <f>IF($A44&lt;&gt;"",IF(X$2&lt;&gt;"",INDEX('Instrument History'!$1:$1048576,$B44,X$3) / CcyPerBase!W43,""),"")</f>
        <v/>
      </c>
      <c r="Y44" s="5" t="str">
        <f>IF($A44&lt;&gt;"",IF(Y$2&lt;&gt;"",INDEX('Instrument History'!$1:$1048576,$B44,Y$3) / CcyPerBase!X43,""),"")</f>
        <v/>
      </c>
    </row>
    <row r="45" spans="1:25">
      <c r="A45" s="12">
        <f>IF(A44&lt;&gt;"",IF(A44=$B$1,"",'Instrument History'!A41),"")</f>
        <v>41246</v>
      </c>
      <c r="B45">
        <f t="shared" si="1"/>
        <v>41</v>
      </c>
      <c r="C45" s="14">
        <f>IF($A45&lt;&gt;"",INDEX('Instrument History'!$1:$1048576,$B45,C$3) / CcyPerBase!D44,"")</f>
        <v>1253.8377983001913</v>
      </c>
      <c r="D45" s="14">
        <f>IF(A45&lt;&gt;"",C45/$D$4*Master!$R$18,"")</f>
        <v>55.984833510843345</v>
      </c>
      <c r="E45" s="5">
        <f t="shared" si="2"/>
        <v>156.85716148154808</v>
      </c>
      <c r="F45" s="5">
        <f>IF($A45&lt;&gt;"",IF(F$2&lt;&gt;"",INDEX('Instrument History'!$1:$1048576,$B45,F$3) / CcyPerBase!E44,""),"")</f>
        <v>3602.5034433201081</v>
      </c>
      <c r="G45" s="5">
        <f>IF($A45&lt;&gt;"",IF(G$2&lt;&gt;"",INDEX('Instrument History'!$1:$1048576,$B45,G$3) / CcyPerBase!F44,""),"")</f>
        <v>6013.7101835012518</v>
      </c>
      <c r="H45" s="5">
        <f>IF($A45&lt;&gt;"",IF(H$2&lt;&gt;"",INDEX('Instrument History'!$1:$1048576,$B45,H$3) / CcyPerBase!G44,""),"")</f>
        <v>9954.7576907079638</v>
      </c>
      <c r="I45" s="5">
        <f>IF($A45&lt;&gt;"",IF(I$2&lt;&gt;"",INDEX('Instrument History'!$1:$1048576,$B45,I$3) / CcyPerBase!H44,""),"")</f>
        <v>8878.2477463384967</v>
      </c>
      <c r="J45" s="5">
        <f>IF($A45&lt;&gt;"",IF(J$2&lt;&gt;"",INDEX('Instrument History'!$1:$1048576,$B45,J$3) / CcyPerBase!I44,""),"")</f>
        <v>17.504232505294155</v>
      </c>
      <c r="K45" s="5">
        <f>IF($A45&lt;&gt;"",IF(K$2&lt;&gt;"",INDEX('Instrument History'!$1:$1048576,$B45,K$3) / CcyPerBase!J44,""),"")</f>
        <v>491.7559751882817</v>
      </c>
      <c r="L45" s="5">
        <f>IF($A45&lt;&gt;"",IF(L$2&lt;&gt;"",INDEX('Instrument History'!$1:$1048576,$B45,L$3) / CcyPerBase!K44,""),"")</f>
        <v>397.07011702963354</v>
      </c>
      <c r="M45" s="5">
        <f>IF($A45&lt;&gt;"",IF(M$2&lt;&gt;"",INDEX('Instrument History'!$1:$1048576,$B45,M$3) / CcyPerBase!L44,""),"")</f>
        <v>32.284116860161703</v>
      </c>
      <c r="N45" s="5">
        <f>IF($A45&lt;&gt;"",IF(N$2&lt;&gt;"",INDEX('Instrument History'!$1:$1048576,$B45,N$3) / CcyPerBase!M44,""),"")</f>
        <v>33.537265543089362</v>
      </c>
      <c r="O45" s="5">
        <f>IF($A45&lt;&gt;"",IF(O$2&lt;&gt;"",INDEX('Instrument History'!$1:$1048576,$B45,O$3) / CcyPerBase!N44,""),"")</f>
        <v>129.87807329533686</v>
      </c>
      <c r="P45" s="5" t="str">
        <f>IF($A45&lt;&gt;"",IF(P$2&lt;&gt;"",INDEX('Instrument History'!$1:$1048576,$B45,P$3) / CcyPerBase!O44,""),"")</f>
        <v/>
      </c>
      <c r="Q45" s="5" t="str">
        <f>IF($A45&lt;&gt;"",IF(Q$2&lt;&gt;"",INDEX('Instrument History'!$1:$1048576,$B45,Q$3) / CcyPerBase!P44,""),"")</f>
        <v/>
      </c>
      <c r="R45" s="5" t="str">
        <f>IF($A45&lt;&gt;"",IF(R$2&lt;&gt;"",INDEX('Instrument History'!$1:$1048576,$B45,R$3) / CcyPerBase!Q44,""),"")</f>
        <v/>
      </c>
      <c r="S45" s="5" t="str">
        <f>IF($A45&lt;&gt;"",IF(S$2&lt;&gt;"",INDEX('Instrument History'!$1:$1048576,$B45,S$3) / CcyPerBase!R44,""),"")</f>
        <v/>
      </c>
      <c r="T45" s="5" t="str">
        <f>IF($A45&lt;&gt;"",IF(T$2&lt;&gt;"",INDEX('Instrument History'!$1:$1048576,$B45,T$3) / CcyPerBase!S44,""),"")</f>
        <v/>
      </c>
      <c r="U45" s="5" t="str">
        <f>IF($A45&lt;&gt;"",IF(U$2&lt;&gt;"",INDEX('Instrument History'!$1:$1048576,$B45,U$3) / CcyPerBase!T44,""),"")</f>
        <v/>
      </c>
      <c r="V45" s="5" t="str">
        <f>IF($A45&lt;&gt;"",IF(V$2&lt;&gt;"",INDEX('Instrument History'!$1:$1048576,$B45,V$3) / CcyPerBase!U44,""),"")</f>
        <v/>
      </c>
      <c r="W45" s="5" t="str">
        <f>IF($A45&lt;&gt;"",IF(W$2&lt;&gt;"",INDEX('Instrument History'!$1:$1048576,$B45,W$3) / CcyPerBase!V44,""),"")</f>
        <v/>
      </c>
      <c r="X45" s="5" t="str">
        <f>IF($A45&lt;&gt;"",IF(X$2&lt;&gt;"",INDEX('Instrument History'!$1:$1048576,$B45,X$3) / CcyPerBase!W44,""),"")</f>
        <v/>
      </c>
      <c r="Y45" s="5" t="str">
        <f>IF($A45&lt;&gt;"",IF(Y$2&lt;&gt;"",INDEX('Instrument History'!$1:$1048576,$B45,Y$3) / CcyPerBase!X44,""),"")</f>
        <v/>
      </c>
    </row>
    <row r="46" spans="1:25">
      <c r="A46" s="12">
        <f>IF(A45&lt;&gt;"",IF(A45=$B$1,"",'Instrument History'!A42),"")</f>
        <v>41243</v>
      </c>
      <c r="B46">
        <f t="shared" si="1"/>
        <v>42</v>
      </c>
      <c r="C46" s="14">
        <f>IF($A46&lt;&gt;"",INDEX('Instrument History'!$1:$1048576,$B46,C$3) / CcyPerBase!D45,"")</f>
        <v>1306.3374221301538</v>
      </c>
      <c r="D46" s="14">
        <f>IF(A46&lt;&gt;"",C46/$D$4*Master!$R$18,"")</f>
        <v>58.328982573415047</v>
      </c>
      <c r="E46" s="5">
        <f t="shared" si="2"/>
        <v>156.96065056021763</v>
      </c>
      <c r="F46" s="5">
        <f>IF($A46&lt;&gt;"",IF(F$2&lt;&gt;"",INDEX('Instrument History'!$1:$1048576,$B46,F$3) / CcyPerBase!E45,""),"")</f>
        <v>3770.1392880195554</v>
      </c>
      <c r="G46" s="5">
        <f>IF($A46&lt;&gt;"",IF(G$2&lt;&gt;"",INDEX('Instrument History'!$1:$1048576,$B46,G$3) / CcyPerBase!F45,""),"")</f>
        <v>5754.0893944851223</v>
      </c>
      <c r="H46" s="5">
        <f>IF($A46&lt;&gt;"",IF(H$2&lt;&gt;"",INDEX('Instrument History'!$1:$1048576,$B46,H$3) / CcyPerBase!G45,""),"")</f>
        <v>9607.8550583677425</v>
      </c>
      <c r="I46" s="5">
        <f>IF($A46&lt;&gt;"",IF(I$2&lt;&gt;"",INDEX('Instrument History'!$1:$1048576,$B46,I$3) / CcyPerBase!H45,""),"")</f>
        <v>8811.9107273286336</v>
      </c>
      <c r="J46" s="5">
        <f>IF($A46&lt;&gt;"",IF(J$2&lt;&gt;"",INDEX('Instrument History'!$1:$1048576,$B46,J$3) / CcyPerBase!I45,""),"")</f>
        <v>16.887479067069819</v>
      </c>
      <c r="K46" s="5">
        <f>IF($A46&lt;&gt;"",IF(K$2&lt;&gt;"",INDEX('Instrument History'!$1:$1048576,$B46,K$3) / CcyPerBase!J45,""),"")</f>
        <v>510.65931197962271</v>
      </c>
      <c r="L46" s="5">
        <f>IF($A46&lt;&gt;"",IF(L$2&lt;&gt;"",INDEX('Instrument History'!$1:$1048576,$B46,L$3) / CcyPerBase!K45,""),"")</f>
        <v>398.83519346272908</v>
      </c>
      <c r="M46" s="5">
        <f>IF($A46&lt;&gt;"",IF(M$2&lt;&gt;"",INDEX('Instrument History'!$1:$1048576,$B46,M$3) / CcyPerBase!L45,""),"")</f>
        <v>32.847282886862402</v>
      </c>
      <c r="N46" s="5">
        <f>IF($A46&lt;&gt;"",IF(N$2&lt;&gt;"",INDEX('Instrument History'!$1:$1048576,$B46,N$3) / CcyPerBase!M45,""),"")</f>
        <v>32.282667145278218</v>
      </c>
      <c r="O46" s="5">
        <f>IF($A46&lt;&gt;"",IF(O$2&lt;&gt;"",INDEX('Instrument History'!$1:$1048576,$B46,O$3) / CcyPerBase!N45,""),"")</f>
        <v>131.08676729053681</v>
      </c>
      <c r="P46" s="5" t="str">
        <f>IF($A46&lt;&gt;"",IF(P$2&lt;&gt;"",INDEX('Instrument History'!$1:$1048576,$B46,P$3) / CcyPerBase!O45,""),"")</f>
        <v/>
      </c>
      <c r="Q46" s="5" t="str">
        <f>IF($A46&lt;&gt;"",IF(Q$2&lt;&gt;"",INDEX('Instrument History'!$1:$1048576,$B46,Q$3) / CcyPerBase!P45,""),"")</f>
        <v/>
      </c>
      <c r="R46" s="5" t="str">
        <f>IF($A46&lt;&gt;"",IF(R$2&lt;&gt;"",INDEX('Instrument History'!$1:$1048576,$B46,R$3) / CcyPerBase!Q45,""),"")</f>
        <v/>
      </c>
      <c r="S46" s="5" t="str">
        <f>IF($A46&lt;&gt;"",IF(S$2&lt;&gt;"",INDEX('Instrument History'!$1:$1048576,$B46,S$3) / CcyPerBase!R45,""),"")</f>
        <v/>
      </c>
      <c r="T46" s="5" t="str">
        <f>IF($A46&lt;&gt;"",IF(T$2&lt;&gt;"",INDEX('Instrument History'!$1:$1048576,$B46,T$3) / CcyPerBase!S45,""),"")</f>
        <v/>
      </c>
      <c r="U46" s="5" t="str">
        <f>IF($A46&lt;&gt;"",IF(U$2&lt;&gt;"",INDEX('Instrument History'!$1:$1048576,$B46,U$3) / CcyPerBase!T45,""),"")</f>
        <v/>
      </c>
      <c r="V46" s="5" t="str">
        <f>IF($A46&lt;&gt;"",IF(V$2&lt;&gt;"",INDEX('Instrument History'!$1:$1048576,$B46,V$3) / CcyPerBase!U45,""),"")</f>
        <v/>
      </c>
      <c r="W46" s="5" t="str">
        <f>IF($A46&lt;&gt;"",IF(W$2&lt;&gt;"",INDEX('Instrument History'!$1:$1048576,$B46,W$3) / CcyPerBase!V45,""),"")</f>
        <v/>
      </c>
      <c r="X46" s="5" t="str">
        <f>IF($A46&lt;&gt;"",IF(X$2&lt;&gt;"",INDEX('Instrument History'!$1:$1048576,$B46,X$3) / CcyPerBase!W45,""),"")</f>
        <v/>
      </c>
      <c r="Y46" s="5" t="str">
        <f>IF($A46&lt;&gt;"",IF(Y$2&lt;&gt;"",INDEX('Instrument History'!$1:$1048576,$B46,Y$3) / CcyPerBase!X45,""),"")</f>
        <v/>
      </c>
    </row>
    <row r="47" spans="1:25">
      <c r="A47" s="12">
        <f>IF(A46&lt;&gt;"",IF(A46=$B$1,"",'Instrument History'!A43),"")</f>
        <v>41242</v>
      </c>
      <c r="B47">
        <f t="shared" si="1"/>
        <v>43</v>
      </c>
      <c r="C47" s="14">
        <f>IF($A47&lt;&gt;"",INDEX('Instrument History'!$1:$1048576,$B47,C$3) / CcyPerBase!D46,"")</f>
        <v>1253.122836046412</v>
      </c>
      <c r="D47" s="14">
        <f>IF(A47&lt;&gt;"",C47/$D$4*Master!$R$18,"")</f>
        <v>55.952909889782767</v>
      </c>
      <c r="E47" s="5">
        <f t="shared" si="2"/>
        <v>151.57078590361425</v>
      </c>
      <c r="F47" s="5">
        <f>IF($A47&lt;&gt;"",IF(F$2&lt;&gt;"",INDEX('Instrument History'!$1:$1048576,$B47,F$3) / CcyPerBase!E46,""),"")</f>
        <v>3692.570307798369</v>
      </c>
      <c r="G47" s="5">
        <f>IF($A47&lt;&gt;"",IF(G$2&lt;&gt;"",INDEX('Instrument History'!$1:$1048576,$B47,G$3) / CcyPerBase!F46,""),"")</f>
        <v>5483.7434724857958</v>
      </c>
      <c r="H47" s="5">
        <f>IF($A47&lt;&gt;"",IF(H$2&lt;&gt;"",INDEX('Instrument History'!$1:$1048576,$B47,H$3) / CcyPerBase!G46,""),"")</f>
        <v>9459.5503419242723</v>
      </c>
      <c r="I47" s="5">
        <f>IF($A47&lt;&gt;"",IF(I$2&lt;&gt;"",INDEX('Instrument History'!$1:$1048576,$B47,I$3) / CcyPerBase!H46,""),"")</f>
        <v>8152.2294571799839</v>
      </c>
      <c r="J47" s="5">
        <f>IF($A47&lt;&gt;"",IF(J$2&lt;&gt;"",INDEX('Instrument History'!$1:$1048576,$B47,J$3) / CcyPerBase!I46,""),"")</f>
        <v>16.410136899849711</v>
      </c>
      <c r="K47" s="5">
        <f>IF($A47&lt;&gt;"",IF(K$2&lt;&gt;"",INDEX('Instrument History'!$1:$1048576,$B47,K$3) / CcyPerBase!J46,""),"")</f>
        <v>494.191098609157</v>
      </c>
      <c r="L47" s="5">
        <f>IF($A47&lt;&gt;"",IF(L$2&lt;&gt;"",INDEX('Instrument History'!$1:$1048576,$B47,L$3) / CcyPerBase!K46,""),"")</f>
        <v>383.6534302672988</v>
      </c>
      <c r="M47" s="5">
        <f>IF($A47&lt;&gt;"",IF(M$2&lt;&gt;"",INDEX('Instrument History'!$1:$1048576,$B47,M$3) / CcyPerBase!L46,""),"")</f>
        <v>33.007454875740358</v>
      </c>
      <c r="N47" s="5">
        <f>IF($A47&lt;&gt;"",IF(N$2&lt;&gt;"",INDEX('Instrument History'!$1:$1048576,$B47,N$3) / CcyPerBase!M46,""),"")</f>
        <v>30.918037877817032</v>
      </c>
      <c r="O47" s="5">
        <f>IF($A47&lt;&gt;"",IF(O$2&lt;&gt;"",INDEX('Instrument History'!$1:$1048576,$B47,O$3) / CcyPerBase!N46,""),"")</f>
        <v>130.20694006458493</v>
      </c>
      <c r="P47" s="5" t="str">
        <f>IF($A47&lt;&gt;"",IF(P$2&lt;&gt;"",INDEX('Instrument History'!$1:$1048576,$B47,P$3) / CcyPerBase!O46,""),"")</f>
        <v/>
      </c>
      <c r="Q47" s="5" t="str">
        <f>IF($A47&lt;&gt;"",IF(Q$2&lt;&gt;"",INDEX('Instrument History'!$1:$1048576,$B47,Q$3) / CcyPerBase!P46,""),"")</f>
        <v/>
      </c>
      <c r="R47" s="5" t="str">
        <f>IF($A47&lt;&gt;"",IF(R$2&lt;&gt;"",INDEX('Instrument History'!$1:$1048576,$B47,R$3) / CcyPerBase!Q46,""),"")</f>
        <v/>
      </c>
      <c r="S47" s="5" t="str">
        <f>IF($A47&lt;&gt;"",IF(S$2&lt;&gt;"",INDEX('Instrument History'!$1:$1048576,$B47,S$3) / CcyPerBase!R46,""),"")</f>
        <v/>
      </c>
      <c r="T47" s="5" t="str">
        <f>IF($A47&lt;&gt;"",IF(T$2&lt;&gt;"",INDEX('Instrument History'!$1:$1048576,$B47,T$3) / CcyPerBase!S46,""),"")</f>
        <v/>
      </c>
      <c r="U47" s="5" t="str">
        <f>IF($A47&lt;&gt;"",IF(U$2&lt;&gt;"",INDEX('Instrument History'!$1:$1048576,$B47,U$3) / CcyPerBase!T46,""),"")</f>
        <v/>
      </c>
      <c r="V47" s="5" t="str">
        <f>IF($A47&lt;&gt;"",IF(V$2&lt;&gt;"",INDEX('Instrument History'!$1:$1048576,$B47,V$3) / CcyPerBase!U46,""),"")</f>
        <v/>
      </c>
      <c r="W47" s="5" t="str">
        <f>IF($A47&lt;&gt;"",IF(W$2&lt;&gt;"",INDEX('Instrument History'!$1:$1048576,$B47,W$3) / CcyPerBase!V46,""),"")</f>
        <v/>
      </c>
      <c r="X47" s="5" t="str">
        <f>IF($A47&lt;&gt;"",IF(X$2&lt;&gt;"",INDEX('Instrument History'!$1:$1048576,$B47,X$3) / CcyPerBase!W46,""),"")</f>
        <v/>
      </c>
      <c r="Y47" s="5" t="str">
        <f>IF($A47&lt;&gt;"",IF(Y$2&lt;&gt;"",INDEX('Instrument History'!$1:$1048576,$B47,Y$3) / CcyPerBase!X46,""),"")</f>
        <v/>
      </c>
    </row>
    <row r="48" spans="1:25">
      <c r="A48" s="12">
        <f>IF(A47&lt;&gt;"",IF(A47=$B$1,"",'Instrument History'!A44),"")</f>
        <v>41241</v>
      </c>
      <c r="B48">
        <f t="shared" si="1"/>
        <v>44</v>
      </c>
      <c r="C48" s="14">
        <f>IF($A48&lt;&gt;"",INDEX('Instrument History'!$1:$1048576,$B48,C$3) / CcyPerBase!D47,"")</f>
        <v>1288.1926397649504</v>
      </c>
      <c r="D48" s="14">
        <f>IF(A48&lt;&gt;"",C48/$D$4*Master!$R$18,"")</f>
        <v>57.518803919378982</v>
      </c>
      <c r="E48" s="5">
        <f t="shared" si="2"/>
        <v>158.00504690184022</v>
      </c>
      <c r="F48" s="5">
        <f>IF($A48&lt;&gt;"",IF(F$2&lt;&gt;"",INDEX('Instrument History'!$1:$1048576,$B48,F$3) / CcyPerBase!E47,""),"")</f>
        <v>3774.0779251112322</v>
      </c>
      <c r="G48" s="5">
        <f>IF($A48&lt;&gt;"",IF(G$2&lt;&gt;"",INDEX('Instrument History'!$1:$1048576,$B48,G$3) / CcyPerBase!F47,""),"")</f>
        <v>5496.8754789213199</v>
      </c>
      <c r="H48" s="5">
        <f>IF($A48&lt;&gt;"",IF(H$2&lt;&gt;"",INDEX('Instrument History'!$1:$1048576,$B48,H$3) / CcyPerBase!G47,""),"")</f>
        <v>9518.591458903571</v>
      </c>
      <c r="I48" s="5">
        <f>IF($A48&lt;&gt;"",IF(I$2&lt;&gt;"",INDEX('Instrument History'!$1:$1048576,$B48,I$3) / CcyPerBase!H47,""),"")</f>
        <v>8478.4720783015509</v>
      </c>
      <c r="J48" s="5">
        <f>IF($A48&lt;&gt;"",IF(J$2&lt;&gt;"",INDEX('Instrument History'!$1:$1048576,$B48,J$3) / CcyPerBase!I47,""),"")</f>
        <v>18.218453651933849</v>
      </c>
      <c r="K48" s="5">
        <f>IF($A48&lt;&gt;"",IF(K$2&lt;&gt;"",INDEX('Instrument History'!$1:$1048576,$B48,K$3) / CcyPerBase!J47,""),"")</f>
        <v>533.34701314938729</v>
      </c>
      <c r="L48" s="5">
        <f>IF($A48&lt;&gt;"",IF(L$2&lt;&gt;"",INDEX('Instrument History'!$1:$1048576,$B48,L$3) / CcyPerBase!K47,""),"")</f>
        <v>418.63793184501333</v>
      </c>
      <c r="M48" s="5">
        <f>IF($A48&lt;&gt;"",IF(M$2&lt;&gt;"",INDEX('Instrument History'!$1:$1048576,$B48,M$3) / CcyPerBase!L47,""),"")</f>
        <v>33.45731817571663</v>
      </c>
      <c r="N48" s="5">
        <f>IF($A48&lt;&gt;"",IF(N$2&lt;&gt;"",INDEX('Instrument History'!$1:$1048576,$B48,N$3) / CcyPerBase!M47,""),"")</f>
        <v>31.974036693425187</v>
      </c>
      <c r="O48" s="5">
        <f>IF($A48&lt;&gt;"",IF(O$2&lt;&gt;"",INDEX('Instrument History'!$1:$1048576,$B48,O$3) / CcyPerBase!N47,""),"")</f>
        <v>132.5857834217214</v>
      </c>
      <c r="P48" s="5" t="str">
        <f>IF($A48&lt;&gt;"",IF(P$2&lt;&gt;"",INDEX('Instrument History'!$1:$1048576,$B48,P$3) / CcyPerBase!O47,""),"")</f>
        <v/>
      </c>
      <c r="Q48" s="5" t="str">
        <f>IF($A48&lt;&gt;"",IF(Q$2&lt;&gt;"",INDEX('Instrument History'!$1:$1048576,$B48,Q$3) / CcyPerBase!P47,""),"")</f>
        <v/>
      </c>
      <c r="R48" s="5" t="str">
        <f>IF($A48&lt;&gt;"",IF(R$2&lt;&gt;"",INDEX('Instrument History'!$1:$1048576,$B48,R$3) / CcyPerBase!Q47,""),"")</f>
        <v/>
      </c>
      <c r="S48" s="5" t="str">
        <f>IF($A48&lt;&gt;"",IF(S$2&lt;&gt;"",INDEX('Instrument History'!$1:$1048576,$B48,S$3) / CcyPerBase!R47,""),"")</f>
        <v/>
      </c>
      <c r="T48" s="5" t="str">
        <f>IF($A48&lt;&gt;"",IF(T$2&lt;&gt;"",INDEX('Instrument History'!$1:$1048576,$B48,T$3) / CcyPerBase!S47,""),"")</f>
        <v/>
      </c>
      <c r="U48" s="5" t="str">
        <f>IF($A48&lt;&gt;"",IF(U$2&lt;&gt;"",INDEX('Instrument History'!$1:$1048576,$B48,U$3) / CcyPerBase!T47,""),"")</f>
        <v/>
      </c>
      <c r="V48" s="5" t="str">
        <f>IF($A48&lt;&gt;"",IF(V$2&lt;&gt;"",INDEX('Instrument History'!$1:$1048576,$B48,V$3) / CcyPerBase!U47,""),"")</f>
        <v/>
      </c>
      <c r="W48" s="5" t="str">
        <f>IF($A48&lt;&gt;"",IF(W$2&lt;&gt;"",INDEX('Instrument History'!$1:$1048576,$B48,W$3) / CcyPerBase!V47,""),"")</f>
        <v/>
      </c>
      <c r="X48" s="5" t="str">
        <f>IF($A48&lt;&gt;"",IF(X$2&lt;&gt;"",INDEX('Instrument History'!$1:$1048576,$B48,X$3) / CcyPerBase!W47,""),"")</f>
        <v/>
      </c>
      <c r="Y48" s="5" t="str">
        <f>IF($A48&lt;&gt;"",IF(Y$2&lt;&gt;"",INDEX('Instrument History'!$1:$1048576,$B48,Y$3) / CcyPerBase!X47,""),"")</f>
        <v/>
      </c>
    </row>
    <row r="49" spans="1:25">
      <c r="A49" s="12">
        <f>IF(A48&lt;&gt;"",IF(A48=$B$1,"",'Instrument History'!A45),"")</f>
        <v>41240</v>
      </c>
      <c r="B49">
        <f t="shared" si="1"/>
        <v>45</v>
      </c>
      <c r="C49" s="14">
        <f>IF($A49&lt;&gt;"",INDEX('Instrument History'!$1:$1048576,$B49,C$3) / CcyPerBase!D48,"")</f>
        <v>1315.5939406544235</v>
      </c>
      <c r="D49" s="14">
        <f>IF(A49&lt;&gt;"",C49/$D$4*Master!$R$18,"")</f>
        <v>58.742293329538228</v>
      </c>
      <c r="E49" s="5">
        <f t="shared" si="2"/>
        <v>158.76412960046576</v>
      </c>
      <c r="F49" s="5">
        <f>IF($A49&lt;&gt;"",IF(F$2&lt;&gt;"",INDEX('Instrument History'!$1:$1048576,$B49,F$3) / CcyPerBase!E48,""),"")</f>
        <v>3707.5001551753548</v>
      </c>
      <c r="G49" s="5">
        <f>IF($A49&lt;&gt;"",IF(G$2&lt;&gt;"",INDEX('Instrument History'!$1:$1048576,$B49,G$3) / CcyPerBase!F48,""),"")</f>
        <v>5645.4893843877589</v>
      </c>
      <c r="H49" s="5">
        <f>IF($A49&lt;&gt;"",IF(H$2&lt;&gt;"",INDEX('Instrument History'!$1:$1048576,$B49,H$3) / CcyPerBase!G48,""),"")</f>
        <v>9389.4336527613686</v>
      </c>
      <c r="I49" s="5">
        <f>IF($A49&lt;&gt;"",IF(I$2&lt;&gt;"",INDEX('Instrument History'!$1:$1048576,$B49,I$3) / CcyPerBase!H48,""),"")</f>
        <v>8410.5260499682081</v>
      </c>
      <c r="J49" s="5">
        <f>IF($A49&lt;&gt;"",IF(J$2&lt;&gt;"",INDEX('Instrument History'!$1:$1048576,$B49,J$3) / CcyPerBase!I48,""),"")</f>
        <v>18.203434906961135</v>
      </c>
      <c r="K49" s="5">
        <f>IF($A49&lt;&gt;"",IF(K$2&lt;&gt;"",INDEX('Instrument History'!$1:$1048576,$B49,K$3) / CcyPerBase!J48,""),"")</f>
        <v>557.54453941270162</v>
      </c>
      <c r="L49" s="5">
        <f>IF($A49&lt;&gt;"",IF(L$2&lt;&gt;"",INDEX('Instrument History'!$1:$1048576,$B49,L$3) / CcyPerBase!K48,""),"")</f>
        <v>424.10861759201242</v>
      </c>
      <c r="M49" s="5">
        <f>IF($A49&lt;&gt;"",IF(M$2&lt;&gt;"",INDEX('Instrument History'!$1:$1048576,$B49,M$3) / CcyPerBase!L48,""),"")</f>
        <v>34.530817684102814</v>
      </c>
      <c r="N49" s="5">
        <f>IF($A49&lt;&gt;"",IF(N$2&lt;&gt;"",INDEX('Instrument History'!$1:$1048576,$B49,N$3) / CcyPerBase!M48,""),"")</f>
        <v>30.612107102566949</v>
      </c>
      <c r="O49" s="5">
        <f>IF($A49&lt;&gt;"",IF(O$2&lt;&gt;"",INDEX('Instrument History'!$1:$1048576,$B49,O$3) / CcyPerBase!N48,""),"")</f>
        <v>129.10662357349793</v>
      </c>
      <c r="P49" s="5" t="str">
        <f>IF($A49&lt;&gt;"",IF(P$2&lt;&gt;"",INDEX('Instrument History'!$1:$1048576,$B49,P$3) / CcyPerBase!O48,""),"")</f>
        <v/>
      </c>
      <c r="Q49" s="5" t="str">
        <f>IF($A49&lt;&gt;"",IF(Q$2&lt;&gt;"",INDEX('Instrument History'!$1:$1048576,$B49,Q$3) / CcyPerBase!P48,""),"")</f>
        <v/>
      </c>
      <c r="R49" s="5" t="str">
        <f>IF($A49&lt;&gt;"",IF(R$2&lt;&gt;"",INDEX('Instrument History'!$1:$1048576,$B49,R$3) / CcyPerBase!Q48,""),"")</f>
        <v/>
      </c>
      <c r="S49" s="5" t="str">
        <f>IF($A49&lt;&gt;"",IF(S$2&lt;&gt;"",INDEX('Instrument History'!$1:$1048576,$B49,S$3) / CcyPerBase!R48,""),"")</f>
        <v/>
      </c>
      <c r="T49" s="5" t="str">
        <f>IF($A49&lt;&gt;"",IF(T$2&lt;&gt;"",INDEX('Instrument History'!$1:$1048576,$B49,T$3) / CcyPerBase!S48,""),"")</f>
        <v/>
      </c>
      <c r="U49" s="5" t="str">
        <f>IF($A49&lt;&gt;"",IF(U$2&lt;&gt;"",INDEX('Instrument History'!$1:$1048576,$B49,U$3) / CcyPerBase!T48,""),"")</f>
        <v/>
      </c>
      <c r="V49" s="5" t="str">
        <f>IF($A49&lt;&gt;"",IF(V$2&lt;&gt;"",INDEX('Instrument History'!$1:$1048576,$B49,V$3) / CcyPerBase!U48,""),"")</f>
        <v/>
      </c>
      <c r="W49" s="5" t="str">
        <f>IF($A49&lt;&gt;"",IF(W$2&lt;&gt;"",INDEX('Instrument History'!$1:$1048576,$B49,W$3) / CcyPerBase!V48,""),"")</f>
        <v/>
      </c>
      <c r="X49" s="5" t="str">
        <f>IF($A49&lt;&gt;"",IF(X$2&lt;&gt;"",INDEX('Instrument History'!$1:$1048576,$B49,X$3) / CcyPerBase!W48,""),"")</f>
        <v/>
      </c>
      <c r="Y49" s="5" t="str">
        <f>IF($A49&lt;&gt;"",IF(Y$2&lt;&gt;"",INDEX('Instrument History'!$1:$1048576,$B49,Y$3) / CcyPerBase!X48,""),"")</f>
        <v/>
      </c>
    </row>
    <row r="50" spans="1:25">
      <c r="A50" s="12">
        <f>IF(A49&lt;&gt;"",IF(A49=$B$1,"",'Instrument History'!A46),"")</f>
        <v>41239</v>
      </c>
      <c r="B50">
        <f t="shared" si="1"/>
        <v>46</v>
      </c>
      <c r="C50" s="14">
        <f>IF($A50&lt;&gt;"",INDEX('Instrument History'!$1:$1048576,$B50,C$3) / CcyPerBase!D49,"")</f>
        <v>1411.3454136019368</v>
      </c>
      <c r="D50" s="14">
        <f>IF(A50&lt;&gt;"",C50/$D$4*Master!$R$18,"")</f>
        <v>63.017671116562887</v>
      </c>
      <c r="E50" s="5">
        <f t="shared" si="2"/>
        <v>161.12367827139093</v>
      </c>
      <c r="F50" s="5">
        <f>IF($A50&lt;&gt;"",IF(F$2&lt;&gt;"",INDEX('Instrument History'!$1:$1048576,$B50,F$3) / CcyPerBase!E49,""),"")</f>
        <v>3842.2314861585382</v>
      </c>
      <c r="G50" s="5">
        <f>IF($A50&lt;&gt;"",IF(G$2&lt;&gt;"",INDEX('Instrument History'!$1:$1048576,$B50,G$3) / CcyPerBase!F49,""),"")</f>
        <v>5690.9482244509772</v>
      </c>
      <c r="H50" s="5">
        <f>IF($A50&lt;&gt;"",IF(H$2&lt;&gt;"",INDEX('Instrument History'!$1:$1048576,$B50,H$3) / CcyPerBase!G49,""),"")</f>
        <v>9524.0695742007065</v>
      </c>
      <c r="I50" s="5">
        <f>IF($A50&lt;&gt;"",IF(I$2&lt;&gt;"",INDEX('Instrument History'!$1:$1048576,$B50,I$3) / CcyPerBase!H49,""),"")</f>
        <v>8572.9936313720282</v>
      </c>
      <c r="J50" s="5">
        <f>IF($A50&lt;&gt;"",IF(J$2&lt;&gt;"",INDEX('Instrument History'!$1:$1048576,$B50,J$3) / CcyPerBase!I49,""),"")</f>
        <v>19.714025895690973</v>
      </c>
      <c r="K50" s="5">
        <f>IF($A50&lt;&gt;"",IF(K$2&lt;&gt;"",INDEX('Instrument History'!$1:$1048576,$B50,K$3) / CcyPerBase!J49,""),"")</f>
        <v>543.83852197936903</v>
      </c>
      <c r="L50" s="5">
        <f>IF($A50&lt;&gt;"",IF(L$2&lt;&gt;"",INDEX('Instrument History'!$1:$1048576,$B50,L$3) / CcyPerBase!K49,""),"")</f>
        <v>449.95852864370551</v>
      </c>
      <c r="M50" s="5">
        <f>IF($A50&lt;&gt;"",IF(M$2&lt;&gt;"",INDEX('Instrument History'!$1:$1048576,$B50,M$3) / CcyPerBase!L49,""),"")</f>
        <v>34.887641149537949</v>
      </c>
      <c r="N50" s="5">
        <f>IF($A50&lt;&gt;"",IF(N$2&lt;&gt;"",INDEX('Instrument History'!$1:$1048576,$B50,N$3) / CcyPerBase!M49,""),"")</f>
        <v>29.175476281385809</v>
      </c>
      <c r="O50" s="5">
        <f>IF($A50&lt;&gt;"",IF(O$2&lt;&gt;"",INDEX('Instrument History'!$1:$1048576,$B50,O$3) / CcyPerBase!N49,""),"")</f>
        <v>126.1612313333967</v>
      </c>
      <c r="P50" s="5" t="str">
        <f>IF($A50&lt;&gt;"",IF(P$2&lt;&gt;"",INDEX('Instrument History'!$1:$1048576,$B50,P$3) / CcyPerBase!O49,""),"")</f>
        <v/>
      </c>
      <c r="Q50" s="5" t="str">
        <f>IF($A50&lt;&gt;"",IF(Q$2&lt;&gt;"",INDEX('Instrument History'!$1:$1048576,$B50,Q$3) / CcyPerBase!P49,""),"")</f>
        <v/>
      </c>
      <c r="R50" s="5" t="str">
        <f>IF($A50&lt;&gt;"",IF(R$2&lt;&gt;"",INDEX('Instrument History'!$1:$1048576,$B50,R$3) / CcyPerBase!Q49,""),"")</f>
        <v/>
      </c>
      <c r="S50" s="5" t="str">
        <f>IF($A50&lt;&gt;"",IF(S$2&lt;&gt;"",INDEX('Instrument History'!$1:$1048576,$B50,S$3) / CcyPerBase!R49,""),"")</f>
        <v/>
      </c>
      <c r="T50" s="5" t="str">
        <f>IF($A50&lt;&gt;"",IF(T$2&lt;&gt;"",INDEX('Instrument History'!$1:$1048576,$B50,T$3) / CcyPerBase!S49,""),"")</f>
        <v/>
      </c>
      <c r="U50" s="5" t="str">
        <f>IF($A50&lt;&gt;"",IF(U$2&lt;&gt;"",INDEX('Instrument History'!$1:$1048576,$B50,U$3) / CcyPerBase!T49,""),"")</f>
        <v/>
      </c>
      <c r="V50" s="5" t="str">
        <f>IF($A50&lt;&gt;"",IF(V$2&lt;&gt;"",INDEX('Instrument History'!$1:$1048576,$B50,V$3) / CcyPerBase!U49,""),"")</f>
        <v/>
      </c>
      <c r="W50" s="5" t="str">
        <f>IF($A50&lt;&gt;"",IF(W$2&lt;&gt;"",INDEX('Instrument History'!$1:$1048576,$B50,W$3) / CcyPerBase!V49,""),"")</f>
        <v/>
      </c>
      <c r="X50" s="5" t="str">
        <f>IF($A50&lt;&gt;"",IF(X$2&lt;&gt;"",INDEX('Instrument History'!$1:$1048576,$B50,X$3) / CcyPerBase!W49,""),"")</f>
        <v/>
      </c>
      <c r="Y50" s="5" t="str">
        <f>IF($A50&lt;&gt;"",IF(Y$2&lt;&gt;"",INDEX('Instrument History'!$1:$1048576,$B50,Y$3) / CcyPerBase!X49,""),"")</f>
        <v/>
      </c>
    </row>
    <row r="51" spans="1:25">
      <c r="A51" s="12">
        <f>IF(A50&lt;&gt;"",IF(A50=$B$1,"",'Instrument History'!A47),"")</f>
        <v>41236</v>
      </c>
      <c r="B51">
        <f t="shared" si="1"/>
        <v>47</v>
      </c>
      <c r="C51" s="14">
        <f>IF($A51&lt;&gt;"",INDEX('Instrument History'!$1:$1048576,$B51,C$3) / CcyPerBase!D50,"")</f>
        <v>1438.1424212766112</v>
      </c>
      <c r="D51" s="14">
        <f>IF(A51&lt;&gt;"",C51/$D$4*Master!$R$18,"")</f>
        <v>64.214178364381766</v>
      </c>
      <c r="E51" s="5">
        <f t="shared" si="2"/>
        <v>165.47001381322272</v>
      </c>
      <c r="F51" s="5">
        <f>IF($A51&lt;&gt;"",IF(F$2&lt;&gt;"",INDEX('Instrument History'!$1:$1048576,$B51,F$3) / CcyPerBase!E50,""),"")</f>
        <v>3833.2273707915947</v>
      </c>
      <c r="G51" s="5">
        <f>IF($A51&lt;&gt;"",IF(G$2&lt;&gt;"",INDEX('Instrument History'!$1:$1048576,$B51,G$3) / CcyPerBase!F50,""),"")</f>
        <v>5738.0132585362271</v>
      </c>
      <c r="H51" s="5">
        <f>IF($A51&lt;&gt;"",IF(H$2&lt;&gt;"",INDEX('Instrument History'!$1:$1048576,$B51,H$3) / CcyPerBase!G50,""),"")</f>
        <v>10216.625060543738</v>
      </c>
      <c r="I51" s="5">
        <f>IF($A51&lt;&gt;"",IF(I$2&lt;&gt;"",INDEX('Instrument History'!$1:$1048576,$B51,I$3) / CcyPerBase!H50,""),"")</f>
        <v>8916.83270568837</v>
      </c>
      <c r="J51" s="5">
        <f>IF($A51&lt;&gt;"",IF(J$2&lt;&gt;"",INDEX('Instrument History'!$1:$1048576,$B51,J$3) / CcyPerBase!I50,""),"")</f>
        <v>19.871432159961657</v>
      </c>
      <c r="K51" s="5">
        <f>IF($A51&lt;&gt;"",IF(K$2&lt;&gt;"",INDEX('Instrument History'!$1:$1048576,$B51,K$3) / CcyPerBase!J50,""),"")</f>
        <v>569.75239673136468</v>
      </c>
      <c r="L51" s="5">
        <f>IF($A51&lt;&gt;"",IF(L$2&lt;&gt;"",INDEX('Instrument History'!$1:$1048576,$B51,L$3) / CcyPerBase!K50,""),"")</f>
        <v>456.80396489825335</v>
      </c>
      <c r="M51" s="5">
        <f>IF($A51&lt;&gt;"",IF(M$2&lt;&gt;"",INDEX('Instrument History'!$1:$1048576,$B51,M$3) / CcyPerBase!L50,""),"")</f>
        <v>35.101026928548805</v>
      </c>
      <c r="N51" s="5">
        <f>IF($A51&lt;&gt;"",IF(N$2&lt;&gt;"",INDEX('Instrument History'!$1:$1048576,$B51,N$3) / CcyPerBase!M50,""),"")</f>
        <v>29.429000629411156</v>
      </c>
      <c r="O51" s="5">
        <f>IF($A51&lt;&gt;"",IF(O$2&lt;&gt;"",INDEX('Instrument History'!$1:$1048576,$B51,O$3) / CcyPerBase!N50,""),"")</f>
        <v>130.10582505188339</v>
      </c>
      <c r="P51" s="5" t="str">
        <f>IF($A51&lt;&gt;"",IF(P$2&lt;&gt;"",INDEX('Instrument History'!$1:$1048576,$B51,P$3) / CcyPerBase!O50,""),"")</f>
        <v/>
      </c>
      <c r="Q51" s="5" t="str">
        <f>IF($A51&lt;&gt;"",IF(Q$2&lt;&gt;"",INDEX('Instrument History'!$1:$1048576,$B51,Q$3) / CcyPerBase!P50,""),"")</f>
        <v/>
      </c>
      <c r="R51" s="5" t="str">
        <f>IF($A51&lt;&gt;"",IF(R$2&lt;&gt;"",INDEX('Instrument History'!$1:$1048576,$B51,R$3) / CcyPerBase!Q50,""),"")</f>
        <v/>
      </c>
      <c r="S51" s="5" t="str">
        <f>IF($A51&lt;&gt;"",IF(S$2&lt;&gt;"",INDEX('Instrument History'!$1:$1048576,$B51,S$3) / CcyPerBase!R50,""),"")</f>
        <v/>
      </c>
      <c r="T51" s="5" t="str">
        <f>IF($A51&lt;&gt;"",IF(T$2&lt;&gt;"",INDEX('Instrument History'!$1:$1048576,$B51,T$3) / CcyPerBase!S50,""),"")</f>
        <v/>
      </c>
      <c r="U51" s="5" t="str">
        <f>IF($A51&lt;&gt;"",IF(U$2&lt;&gt;"",INDEX('Instrument History'!$1:$1048576,$B51,U$3) / CcyPerBase!T50,""),"")</f>
        <v/>
      </c>
      <c r="V51" s="5" t="str">
        <f>IF($A51&lt;&gt;"",IF(V$2&lt;&gt;"",INDEX('Instrument History'!$1:$1048576,$B51,V$3) / CcyPerBase!U50,""),"")</f>
        <v/>
      </c>
      <c r="W51" s="5" t="str">
        <f>IF($A51&lt;&gt;"",IF(W$2&lt;&gt;"",INDEX('Instrument History'!$1:$1048576,$B51,W$3) / CcyPerBase!V50,""),"")</f>
        <v/>
      </c>
      <c r="X51" s="5" t="str">
        <f>IF($A51&lt;&gt;"",IF(X$2&lt;&gt;"",INDEX('Instrument History'!$1:$1048576,$B51,X$3) / CcyPerBase!W50,""),"")</f>
        <v/>
      </c>
      <c r="Y51" s="5" t="str">
        <f>IF($A51&lt;&gt;"",IF(Y$2&lt;&gt;"",INDEX('Instrument History'!$1:$1048576,$B51,Y$3) / CcyPerBase!X50,""),"")</f>
        <v/>
      </c>
    </row>
    <row r="52" spans="1:25">
      <c r="A52" s="12">
        <f>IF(A51&lt;&gt;"",IF(A51=$B$1,"",'Instrument History'!A48),"")</f>
        <v>41235</v>
      </c>
      <c r="B52">
        <f t="shared" si="1"/>
        <v>48</v>
      </c>
      <c r="C52" s="14">
        <f>IF($A52&lt;&gt;"",INDEX('Instrument History'!$1:$1048576,$B52,C$3) / CcyPerBase!D51,"")</f>
        <v>1385.6925691361857</v>
      </c>
      <c r="D52" s="14">
        <f>IF(A52&lt;&gt;"",C52/$D$4*Master!$R$18,"")</f>
        <v>61.872251646483413</v>
      </c>
      <c r="E52" s="5">
        <f t="shared" si="2"/>
        <v>160.98089530940581</v>
      </c>
      <c r="F52" s="5">
        <f>IF($A52&lt;&gt;"",IF(F$2&lt;&gt;"",INDEX('Instrument History'!$1:$1048576,$B52,F$3) / CcyPerBase!E51,""),"")</f>
        <v>3819.2071853609477</v>
      </c>
      <c r="G52" s="5">
        <f>IF($A52&lt;&gt;"",IF(G$2&lt;&gt;"",INDEX('Instrument History'!$1:$1048576,$B52,G$3) / CcyPerBase!F51,""),"")</f>
        <v>5607.1068701689155</v>
      </c>
      <c r="H52" s="5">
        <f>IF($A52&lt;&gt;"",IF(H$2&lt;&gt;"",INDEX('Instrument History'!$1:$1048576,$B52,H$3) / CcyPerBase!G51,""),"")</f>
        <v>10561.238606138977</v>
      </c>
      <c r="I52" s="5">
        <f>IF($A52&lt;&gt;"",IF(I$2&lt;&gt;"",INDEX('Instrument History'!$1:$1048576,$B52,I$3) / CcyPerBase!H51,""),"")</f>
        <v>9253.2303130992295</v>
      </c>
      <c r="J52" s="5">
        <f>IF($A52&lt;&gt;"",IF(J$2&lt;&gt;"",INDEX('Instrument History'!$1:$1048576,$B52,J$3) / CcyPerBase!I51,""),"")</f>
        <v>20.399224567012151</v>
      </c>
      <c r="K52" s="5">
        <f>IF($A52&lt;&gt;"",IF(K$2&lt;&gt;"",INDEX('Instrument History'!$1:$1048576,$B52,K$3) / CcyPerBase!J51,""),"")</f>
        <v>512.71281359336604</v>
      </c>
      <c r="L52" s="5">
        <f>IF($A52&lt;&gt;"",IF(L$2&lt;&gt;"",INDEX('Instrument History'!$1:$1048576,$B52,L$3) / CcyPerBase!K51,""),"")</f>
        <v>415.9379345934459</v>
      </c>
      <c r="M52" s="5">
        <f>IF($A52&lt;&gt;"",IF(M$2&lt;&gt;"",INDEX('Instrument History'!$1:$1048576,$B52,M$3) / CcyPerBase!L51,""),"")</f>
        <v>34.727740111016281</v>
      </c>
      <c r="N52" s="5">
        <f>IF($A52&lt;&gt;"",IF(N$2&lt;&gt;"",INDEX('Instrument History'!$1:$1048576,$B52,N$3) / CcyPerBase!M51,""),"")</f>
        <v>29.755077038172818</v>
      </c>
      <c r="O52" s="5">
        <f>IF($A52&lt;&gt;"",IF(O$2&lt;&gt;"",INDEX('Instrument History'!$1:$1048576,$B52,O$3) / CcyPerBase!N51,""),"")</f>
        <v>129.10788627400549</v>
      </c>
      <c r="P52" s="5" t="str">
        <f>IF($A52&lt;&gt;"",IF(P$2&lt;&gt;"",INDEX('Instrument History'!$1:$1048576,$B52,P$3) / CcyPerBase!O51,""),"")</f>
        <v/>
      </c>
      <c r="Q52" s="5" t="str">
        <f>IF($A52&lt;&gt;"",IF(Q$2&lt;&gt;"",INDEX('Instrument History'!$1:$1048576,$B52,Q$3) / CcyPerBase!P51,""),"")</f>
        <v/>
      </c>
      <c r="R52" s="5" t="str">
        <f>IF($A52&lt;&gt;"",IF(R$2&lt;&gt;"",INDEX('Instrument History'!$1:$1048576,$B52,R$3) / CcyPerBase!Q51,""),"")</f>
        <v/>
      </c>
      <c r="S52" s="5" t="str">
        <f>IF($A52&lt;&gt;"",IF(S$2&lt;&gt;"",INDEX('Instrument History'!$1:$1048576,$B52,S$3) / CcyPerBase!R51,""),"")</f>
        <v/>
      </c>
      <c r="T52" s="5" t="str">
        <f>IF($A52&lt;&gt;"",IF(T$2&lt;&gt;"",INDEX('Instrument History'!$1:$1048576,$B52,T$3) / CcyPerBase!S51,""),"")</f>
        <v/>
      </c>
      <c r="U52" s="5" t="str">
        <f>IF($A52&lt;&gt;"",IF(U$2&lt;&gt;"",INDEX('Instrument History'!$1:$1048576,$B52,U$3) / CcyPerBase!T51,""),"")</f>
        <v/>
      </c>
      <c r="V52" s="5" t="str">
        <f>IF($A52&lt;&gt;"",IF(V$2&lt;&gt;"",INDEX('Instrument History'!$1:$1048576,$B52,V$3) / CcyPerBase!U51,""),"")</f>
        <v/>
      </c>
      <c r="W52" s="5" t="str">
        <f>IF($A52&lt;&gt;"",IF(W$2&lt;&gt;"",INDEX('Instrument History'!$1:$1048576,$B52,W$3) / CcyPerBase!V51,""),"")</f>
        <v/>
      </c>
      <c r="X52" s="5" t="str">
        <f>IF($A52&lt;&gt;"",IF(X$2&lt;&gt;"",INDEX('Instrument History'!$1:$1048576,$B52,X$3) / CcyPerBase!W51,""),"")</f>
        <v/>
      </c>
      <c r="Y52" s="5" t="str">
        <f>IF($A52&lt;&gt;"",IF(Y$2&lt;&gt;"",INDEX('Instrument History'!$1:$1048576,$B52,Y$3) / CcyPerBase!X51,""),"")</f>
        <v/>
      </c>
    </row>
    <row r="53" spans="1:25">
      <c r="A53" s="12">
        <f>IF(A52&lt;&gt;"",IF(A52=$B$1,"",'Instrument History'!A49),"")</f>
        <v>41234</v>
      </c>
      <c r="B53">
        <f t="shared" si="1"/>
        <v>49</v>
      </c>
      <c r="C53" s="14">
        <f>IF($A53&lt;&gt;"",INDEX('Instrument History'!$1:$1048576,$B53,C$3) / CcyPerBase!D52,"")</f>
        <v>1387.4351703356674</v>
      </c>
      <c r="D53" s="14">
        <f>IF(A53&lt;&gt;"",C53/$D$4*Master!$R$18,"")</f>
        <v>61.950060146243935</v>
      </c>
      <c r="E53" s="5">
        <f t="shared" si="2"/>
        <v>156.03077329497611</v>
      </c>
      <c r="F53" s="5">
        <f>IF($A53&lt;&gt;"",IF(F$2&lt;&gt;"",INDEX('Instrument History'!$1:$1048576,$B53,F$3) / CcyPerBase!E52,""),"")</f>
        <v>3763.7653462939102</v>
      </c>
      <c r="G53" s="5">
        <f>IF($A53&lt;&gt;"",IF(G$2&lt;&gt;"",INDEX('Instrument History'!$1:$1048576,$B53,G$3) / CcyPerBase!F52,""),"")</f>
        <v>5246.8257135337462</v>
      </c>
      <c r="H53" s="5">
        <f>IF($A53&lt;&gt;"",IF(H$2&lt;&gt;"",INDEX('Instrument History'!$1:$1048576,$B53,H$3) / CcyPerBase!G52,""),"")</f>
        <v>10501.845893839643</v>
      </c>
      <c r="I53" s="5">
        <f>IF($A53&lt;&gt;"",IF(I$2&lt;&gt;"",INDEX('Instrument History'!$1:$1048576,$B53,I$3) / CcyPerBase!H52,""),"")</f>
        <v>8792.014446080515</v>
      </c>
      <c r="J53" s="5">
        <f>IF($A53&lt;&gt;"",IF(J$2&lt;&gt;"",INDEX('Instrument History'!$1:$1048576,$B53,J$3) / CcyPerBase!I52,""),"")</f>
        <v>20.029052443217257</v>
      </c>
      <c r="K53" s="5">
        <f>IF($A53&lt;&gt;"",IF(K$2&lt;&gt;"",INDEX('Instrument History'!$1:$1048576,$B53,K$3) / CcyPerBase!J52,""),"")</f>
        <v>488.37323537531501</v>
      </c>
      <c r="L53" s="5">
        <f>IF($A53&lt;&gt;"",IF(L$2&lt;&gt;"",INDEX('Instrument History'!$1:$1048576,$B53,L$3) / CcyPerBase!K52,""),"")</f>
        <v>409.47952905596964</v>
      </c>
      <c r="M53" s="5">
        <f>IF($A53&lt;&gt;"",IF(M$2&lt;&gt;"",INDEX('Instrument History'!$1:$1048576,$B53,M$3) / CcyPerBase!L52,""),"")</f>
        <v>33.315497580306776</v>
      </c>
      <c r="N53" s="5">
        <f>IF($A53&lt;&gt;"",IF(N$2&lt;&gt;"",INDEX('Instrument History'!$1:$1048576,$B53,N$3) / CcyPerBase!M52,""),"")</f>
        <v>29.814387742655313</v>
      </c>
      <c r="O53" s="5">
        <f>IF($A53&lt;&gt;"",IF(O$2&lt;&gt;"",INDEX('Instrument History'!$1:$1048576,$B53,O$3) / CcyPerBase!N52,""),"")</f>
        <v>125.41159002894312</v>
      </c>
      <c r="P53" s="5" t="str">
        <f>IF($A53&lt;&gt;"",IF(P$2&lt;&gt;"",INDEX('Instrument History'!$1:$1048576,$B53,P$3) / CcyPerBase!O52,""),"")</f>
        <v/>
      </c>
      <c r="Q53" s="5" t="str">
        <f>IF($A53&lt;&gt;"",IF(Q$2&lt;&gt;"",INDEX('Instrument History'!$1:$1048576,$B53,Q$3) / CcyPerBase!P52,""),"")</f>
        <v/>
      </c>
      <c r="R53" s="5" t="str">
        <f>IF($A53&lt;&gt;"",IF(R$2&lt;&gt;"",INDEX('Instrument History'!$1:$1048576,$B53,R$3) / CcyPerBase!Q52,""),"")</f>
        <v/>
      </c>
      <c r="S53" s="5" t="str">
        <f>IF($A53&lt;&gt;"",IF(S$2&lt;&gt;"",INDEX('Instrument History'!$1:$1048576,$B53,S$3) / CcyPerBase!R52,""),"")</f>
        <v/>
      </c>
      <c r="T53" s="5" t="str">
        <f>IF($A53&lt;&gt;"",IF(T$2&lt;&gt;"",INDEX('Instrument History'!$1:$1048576,$B53,T$3) / CcyPerBase!S52,""),"")</f>
        <v/>
      </c>
      <c r="U53" s="5" t="str">
        <f>IF($A53&lt;&gt;"",IF(U$2&lt;&gt;"",INDEX('Instrument History'!$1:$1048576,$B53,U$3) / CcyPerBase!T52,""),"")</f>
        <v/>
      </c>
      <c r="V53" s="5" t="str">
        <f>IF($A53&lt;&gt;"",IF(V$2&lt;&gt;"",INDEX('Instrument History'!$1:$1048576,$B53,V$3) / CcyPerBase!U52,""),"")</f>
        <v/>
      </c>
      <c r="W53" s="5" t="str">
        <f>IF($A53&lt;&gt;"",IF(W$2&lt;&gt;"",INDEX('Instrument History'!$1:$1048576,$B53,W$3) / CcyPerBase!V52,""),"")</f>
        <v/>
      </c>
      <c r="X53" s="5" t="str">
        <f>IF($A53&lt;&gt;"",IF(X$2&lt;&gt;"",INDEX('Instrument History'!$1:$1048576,$B53,X$3) / CcyPerBase!W52,""),"")</f>
        <v/>
      </c>
      <c r="Y53" s="5" t="str">
        <f>IF($A53&lt;&gt;"",IF(Y$2&lt;&gt;"",INDEX('Instrument History'!$1:$1048576,$B53,Y$3) / CcyPerBase!X52,""),"")</f>
        <v/>
      </c>
    </row>
    <row r="54" spans="1:25">
      <c r="A54" s="12">
        <f>IF(A53&lt;&gt;"",IF(A53=$B$1,"",'Instrument History'!A50),"")</f>
        <v>41233</v>
      </c>
      <c r="B54">
        <f t="shared" si="1"/>
        <v>50</v>
      </c>
      <c r="C54" s="14">
        <f>IF($A54&lt;&gt;"",INDEX('Instrument History'!$1:$1048576,$B54,C$3) / CcyPerBase!D53,"")</f>
        <v>1409.4523561054891</v>
      </c>
      <c r="D54" s="14">
        <f>IF(A54&lt;&gt;"",C54/$D$4*Master!$R$18,"")</f>
        <v>62.933144626048133</v>
      </c>
      <c r="E54" s="5">
        <f t="shared" si="2"/>
        <v>155.0095382079802</v>
      </c>
      <c r="F54" s="5">
        <f>IF($A54&lt;&gt;"",IF(F$2&lt;&gt;"",INDEX('Instrument History'!$1:$1048576,$B54,F$3) / CcyPerBase!E53,""),"")</f>
        <v>3593.2016589858727</v>
      </c>
      <c r="G54" s="5">
        <f>IF($A54&lt;&gt;"",IF(G$2&lt;&gt;"",INDEX('Instrument History'!$1:$1048576,$B54,G$3) / CcyPerBase!F53,""),"")</f>
        <v>5424.7004518293725</v>
      </c>
      <c r="H54" s="5">
        <f>IF($A54&lt;&gt;"",IF(H$2&lt;&gt;"",INDEX('Instrument History'!$1:$1048576,$B54,H$3) / CcyPerBase!G53,""),"")</f>
        <v>10129.617202228002</v>
      </c>
      <c r="I54" s="5">
        <f>IF($A54&lt;&gt;"",IF(I$2&lt;&gt;"",INDEX('Instrument History'!$1:$1048576,$B54,I$3) / CcyPerBase!H53,""),"")</f>
        <v>8614.3098297758916</v>
      </c>
      <c r="J54" s="5">
        <f>IF($A54&lt;&gt;"",IF(J$2&lt;&gt;"",INDEX('Instrument History'!$1:$1048576,$B54,J$3) / CcyPerBase!I53,""),"")</f>
        <v>19.605060575765439</v>
      </c>
      <c r="K54" s="5">
        <f>IF($A54&lt;&gt;"",IF(K$2&lt;&gt;"",INDEX('Instrument History'!$1:$1048576,$B54,K$3) / CcyPerBase!J53,""),"")</f>
        <v>476.79494198507217</v>
      </c>
      <c r="L54" s="5">
        <f>IF($A54&lt;&gt;"",IF(L$2&lt;&gt;"",INDEX('Instrument History'!$1:$1048576,$B54,L$3) / CcyPerBase!K53,""),"")</f>
        <v>421.38187576468522</v>
      </c>
      <c r="M54" s="5">
        <f>IF($A54&lt;&gt;"",IF(M$2&lt;&gt;"",INDEX('Instrument History'!$1:$1048576,$B54,M$3) / CcyPerBase!L53,""),"")</f>
        <v>33.93832418372736</v>
      </c>
      <c r="N54" s="5">
        <f>IF($A54&lt;&gt;"",IF(N$2&lt;&gt;"",INDEX('Instrument History'!$1:$1048576,$B54,N$3) / CcyPerBase!M53,""),"")</f>
        <v>29.670455148711767</v>
      </c>
      <c r="O54" s="5">
        <f>IF($A54&lt;&gt;"",IF(O$2&lt;&gt;"",INDEX('Instrument History'!$1:$1048576,$B54,O$3) / CcyPerBase!N53,""),"")</f>
        <v>125.35853432921738</v>
      </c>
      <c r="P54" s="5" t="str">
        <f>IF($A54&lt;&gt;"",IF(P$2&lt;&gt;"",INDEX('Instrument History'!$1:$1048576,$B54,P$3) / CcyPerBase!O53,""),"")</f>
        <v/>
      </c>
      <c r="Q54" s="5" t="str">
        <f>IF($A54&lt;&gt;"",IF(Q$2&lt;&gt;"",INDEX('Instrument History'!$1:$1048576,$B54,Q$3) / CcyPerBase!P53,""),"")</f>
        <v/>
      </c>
      <c r="R54" s="5" t="str">
        <f>IF($A54&lt;&gt;"",IF(R$2&lt;&gt;"",INDEX('Instrument History'!$1:$1048576,$B54,R$3) / CcyPerBase!Q53,""),"")</f>
        <v/>
      </c>
      <c r="S54" s="5" t="str">
        <f>IF($A54&lt;&gt;"",IF(S$2&lt;&gt;"",INDEX('Instrument History'!$1:$1048576,$B54,S$3) / CcyPerBase!R53,""),"")</f>
        <v/>
      </c>
      <c r="T54" s="5" t="str">
        <f>IF($A54&lt;&gt;"",IF(T$2&lt;&gt;"",INDEX('Instrument History'!$1:$1048576,$B54,T$3) / CcyPerBase!S53,""),"")</f>
        <v/>
      </c>
      <c r="U54" s="5" t="str">
        <f>IF($A54&lt;&gt;"",IF(U$2&lt;&gt;"",INDEX('Instrument History'!$1:$1048576,$B54,U$3) / CcyPerBase!T53,""),"")</f>
        <v/>
      </c>
      <c r="V54" s="5" t="str">
        <f>IF($A54&lt;&gt;"",IF(V$2&lt;&gt;"",INDEX('Instrument History'!$1:$1048576,$B54,V$3) / CcyPerBase!U53,""),"")</f>
        <v/>
      </c>
      <c r="W54" s="5" t="str">
        <f>IF($A54&lt;&gt;"",IF(W$2&lt;&gt;"",INDEX('Instrument History'!$1:$1048576,$B54,W$3) / CcyPerBase!V53,""),"")</f>
        <v/>
      </c>
      <c r="X54" s="5" t="str">
        <f>IF($A54&lt;&gt;"",IF(X$2&lt;&gt;"",INDEX('Instrument History'!$1:$1048576,$B54,X$3) / CcyPerBase!W53,""),"")</f>
        <v/>
      </c>
      <c r="Y54" s="5" t="str">
        <f>IF($A54&lt;&gt;"",IF(Y$2&lt;&gt;"",INDEX('Instrument History'!$1:$1048576,$B54,Y$3) / CcyPerBase!X53,""),"")</f>
        <v/>
      </c>
    </row>
    <row r="55" spans="1:25">
      <c r="A55" s="12">
        <f>IF(A54&lt;&gt;"",IF(A54=$B$1,"",'Instrument History'!A51),"")</f>
        <v>41232</v>
      </c>
      <c r="B55">
        <f t="shared" si="1"/>
        <v>51</v>
      </c>
      <c r="C55" s="14">
        <f>IF($A55&lt;&gt;"",INDEX('Instrument History'!$1:$1048576,$B55,C$3) / CcyPerBase!D54,"")</f>
        <v>1426.4141292586737</v>
      </c>
      <c r="D55" s="14">
        <f>IF(A55&lt;&gt;"",C55/$D$4*Master!$R$18,"")</f>
        <v>63.69050099807415</v>
      </c>
      <c r="E55" s="5">
        <f t="shared" si="2"/>
        <v>157.17148290734193</v>
      </c>
      <c r="F55" s="5">
        <f>IF($A55&lt;&gt;"",IF(F$2&lt;&gt;"",INDEX('Instrument History'!$1:$1048576,$B55,F$3) / CcyPerBase!E54,""),"")</f>
        <v>3705.6806766561062</v>
      </c>
      <c r="G55" s="5">
        <f>IF($A55&lt;&gt;"",IF(G$2&lt;&gt;"",INDEX('Instrument History'!$1:$1048576,$B55,G$3) / CcyPerBase!F54,""),"")</f>
        <v>5286.6372661849546</v>
      </c>
      <c r="H55" s="5">
        <f>IF($A55&lt;&gt;"",IF(H$2&lt;&gt;"",INDEX('Instrument History'!$1:$1048576,$B55,H$3) / CcyPerBase!G54,""),"")</f>
        <v>10547.059051241538</v>
      </c>
      <c r="I55" s="5">
        <f>IF($A55&lt;&gt;"",IF(I$2&lt;&gt;"",INDEX('Instrument History'!$1:$1048576,$B55,I$3) / CcyPerBase!H54,""),"")</f>
        <v>8980.2013590847637</v>
      </c>
      <c r="J55" s="5">
        <f>IF($A55&lt;&gt;"",IF(J$2&lt;&gt;"",INDEX('Instrument History'!$1:$1048576,$B55,J$3) / CcyPerBase!I54,""),"")</f>
        <v>18.6184078118606</v>
      </c>
      <c r="K55" s="5">
        <f>IF($A55&lt;&gt;"",IF(K$2&lt;&gt;"",INDEX('Instrument History'!$1:$1048576,$B55,K$3) / CcyPerBase!J54,""),"")</f>
        <v>483.95321505577834</v>
      </c>
      <c r="L55" s="5">
        <f>IF($A55&lt;&gt;"",IF(L$2&lt;&gt;"",INDEX('Instrument History'!$1:$1048576,$B55,L$3) / CcyPerBase!K54,""),"")</f>
        <v>426.01523592696884</v>
      </c>
      <c r="M55" s="5">
        <f>IF($A55&lt;&gt;"",IF(M$2&lt;&gt;"",INDEX('Instrument History'!$1:$1048576,$B55,M$3) / CcyPerBase!L54,""),"")</f>
        <v>33.794906017184431</v>
      </c>
      <c r="N55" s="5">
        <f>IF($A55&lt;&gt;"",IF(N$2&lt;&gt;"",INDEX('Instrument History'!$1:$1048576,$B55,N$3) / CcyPerBase!M54,""),"")</f>
        <v>30.972192450451715</v>
      </c>
      <c r="O55" s="5">
        <f>IF($A55&lt;&gt;"",IF(O$2&lt;&gt;"",INDEX('Instrument History'!$1:$1048576,$B55,O$3) / CcyPerBase!N54,""),"")</f>
        <v>122.04847115557156</v>
      </c>
      <c r="P55" s="5" t="str">
        <f>IF($A55&lt;&gt;"",IF(P$2&lt;&gt;"",INDEX('Instrument History'!$1:$1048576,$B55,P$3) / CcyPerBase!O54,""),"")</f>
        <v/>
      </c>
      <c r="Q55" s="5" t="str">
        <f>IF($A55&lt;&gt;"",IF(Q$2&lt;&gt;"",INDEX('Instrument History'!$1:$1048576,$B55,Q$3) / CcyPerBase!P54,""),"")</f>
        <v/>
      </c>
      <c r="R55" s="5" t="str">
        <f>IF($A55&lt;&gt;"",IF(R$2&lt;&gt;"",INDEX('Instrument History'!$1:$1048576,$B55,R$3) / CcyPerBase!Q54,""),"")</f>
        <v/>
      </c>
      <c r="S55" s="5" t="str">
        <f>IF($A55&lt;&gt;"",IF(S$2&lt;&gt;"",INDEX('Instrument History'!$1:$1048576,$B55,S$3) / CcyPerBase!R54,""),"")</f>
        <v/>
      </c>
      <c r="T55" s="5" t="str">
        <f>IF($A55&lt;&gt;"",IF(T$2&lt;&gt;"",INDEX('Instrument History'!$1:$1048576,$B55,T$3) / CcyPerBase!S54,""),"")</f>
        <v/>
      </c>
      <c r="U55" s="5" t="str">
        <f>IF($A55&lt;&gt;"",IF(U$2&lt;&gt;"",INDEX('Instrument History'!$1:$1048576,$B55,U$3) / CcyPerBase!T54,""),"")</f>
        <v/>
      </c>
      <c r="V55" s="5" t="str">
        <f>IF($A55&lt;&gt;"",IF(V$2&lt;&gt;"",INDEX('Instrument History'!$1:$1048576,$B55,V$3) / CcyPerBase!U54,""),"")</f>
        <v/>
      </c>
      <c r="W55" s="5" t="str">
        <f>IF($A55&lt;&gt;"",IF(W$2&lt;&gt;"",INDEX('Instrument History'!$1:$1048576,$B55,W$3) / CcyPerBase!V54,""),"")</f>
        <v/>
      </c>
      <c r="X55" s="5" t="str">
        <f>IF($A55&lt;&gt;"",IF(X$2&lt;&gt;"",INDEX('Instrument History'!$1:$1048576,$B55,X$3) / CcyPerBase!W54,""),"")</f>
        <v/>
      </c>
      <c r="Y55" s="5" t="str">
        <f>IF($A55&lt;&gt;"",IF(Y$2&lt;&gt;"",INDEX('Instrument History'!$1:$1048576,$B55,Y$3) / CcyPerBase!X54,""),"")</f>
        <v/>
      </c>
    </row>
    <row r="56" spans="1:25">
      <c r="A56" s="12">
        <f>IF(A55&lt;&gt;"",IF(A55=$B$1,"",'Instrument History'!A52),"")</f>
        <v>41229</v>
      </c>
      <c r="B56">
        <f t="shared" si="1"/>
        <v>52</v>
      </c>
      <c r="C56" s="14">
        <f>IF($A56&lt;&gt;"",INDEX('Instrument History'!$1:$1048576,$B56,C$3) / CcyPerBase!D55,"")</f>
        <v>1334.2716899501447</v>
      </c>
      <c r="D56" s="14">
        <f>IF(A56&lt;&gt;"",C56/$D$4*Master!$R$18,"")</f>
        <v>59.576269371810866</v>
      </c>
      <c r="E56" s="5">
        <f t="shared" si="2"/>
        <v>151.62254141139303</v>
      </c>
      <c r="F56" s="5">
        <f>IF($A56&lt;&gt;"",IF(F$2&lt;&gt;"",INDEX('Instrument History'!$1:$1048576,$B56,F$3) / CcyPerBase!E55,""),"")</f>
        <v>3458.051963317896</v>
      </c>
      <c r="G56" s="5">
        <f>IF($A56&lt;&gt;"",IF(G$2&lt;&gt;"",INDEX('Instrument History'!$1:$1048576,$B56,G$3) / CcyPerBase!F55,""),"")</f>
        <v>5169.3028355146625</v>
      </c>
      <c r="H56" s="5">
        <f>IF($A56&lt;&gt;"",IF(H$2&lt;&gt;"",INDEX('Instrument History'!$1:$1048576,$B56,H$3) / CcyPerBase!G55,""),"")</f>
        <v>9899.4089739941355</v>
      </c>
      <c r="I56" s="5">
        <f>IF($A56&lt;&gt;"",IF(I$2&lt;&gt;"",INDEX('Instrument History'!$1:$1048576,$B56,I$3) / CcyPerBase!H55,""),"")</f>
        <v>8643.1147922943419</v>
      </c>
      <c r="J56" s="5">
        <f>IF($A56&lt;&gt;"",IF(J$2&lt;&gt;"",INDEX('Instrument History'!$1:$1048576,$B56,J$3) / CcyPerBase!I55,""),"")</f>
        <v>18.127072442827778</v>
      </c>
      <c r="K56" s="5">
        <f>IF($A56&lt;&gt;"",IF(K$2&lt;&gt;"",INDEX('Instrument History'!$1:$1048576,$B56,K$3) / CcyPerBase!J55,""),"")</f>
        <v>455.5725587388377</v>
      </c>
      <c r="L56" s="5">
        <f>IF($A56&lt;&gt;"",IF(L$2&lt;&gt;"",INDEX('Instrument History'!$1:$1048576,$B56,L$3) / CcyPerBase!K55,""),"")</f>
        <v>415.53989800202845</v>
      </c>
      <c r="M56" s="5">
        <f>IF($A56&lt;&gt;"",IF(M$2&lt;&gt;"",INDEX('Instrument History'!$1:$1048576,$B56,M$3) / CcyPerBase!L55,""),"")</f>
        <v>35.003956519370995</v>
      </c>
      <c r="N56" s="5">
        <f>IF($A56&lt;&gt;"",IF(N$2&lt;&gt;"",INDEX('Instrument History'!$1:$1048576,$B56,N$3) / CcyPerBase!M55,""),"")</f>
        <v>31.386001768785782</v>
      </c>
      <c r="O56" s="5">
        <f>IF($A56&lt;&gt;"",IF(O$2&lt;&gt;"",INDEX('Instrument History'!$1:$1048576,$B56,O$3) / CcyPerBase!N55,""),"")</f>
        <v>119.71899818231802</v>
      </c>
      <c r="P56" s="5" t="str">
        <f>IF($A56&lt;&gt;"",IF(P$2&lt;&gt;"",INDEX('Instrument History'!$1:$1048576,$B56,P$3) / CcyPerBase!O55,""),"")</f>
        <v/>
      </c>
      <c r="Q56" s="5" t="str">
        <f>IF($A56&lt;&gt;"",IF(Q$2&lt;&gt;"",INDEX('Instrument History'!$1:$1048576,$B56,Q$3) / CcyPerBase!P55,""),"")</f>
        <v/>
      </c>
      <c r="R56" s="5" t="str">
        <f>IF($A56&lt;&gt;"",IF(R$2&lt;&gt;"",INDEX('Instrument History'!$1:$1048576,$B56,R$3) / CcyPerBase!Q55,""),"")</f>
        <v/>
      </c>
      <c r="S56" s="5" t="str">
        <f>IF($A56&lt;&gt;"",IF(S$2&lt;&gt;"",INDEX('Instrument History'!$1:$1048576,$B56,S$3) / CcyPerBase!R55,""),"")</f>
        <v/>
      </c>
      <c r="T56" s="5" t="str">
        <f>IF($A56&lt;&gt;"",IF(T$2&lt;&gt;"",INDEX('Instrument History'!$1:$1048576,$B56,T$3) / CcyPerBase!S55,""),"")</f>
        <v/>
      </c>
      <c r="U56" s="5" t="str">
        <f>IF($A56&lt;&gt;"",IF(U$2&lt;&gt;"",INDEX('Instrument History'!$1:$1048576,$B56,U$3) / CcyPerBase!T55,""),"")</f>
        <v/>
      </c>
      <c r="V56" s="5" t="str">
        <f>IF($A56&lt;&gt;"",IF(V$2&lt;&gt;"",INDEX('Instrument History'!$1:$1048576,$B56,V$3) / CcyPerBase!U55,""),"")</f>
        <v/>
      </c>
      <c r="W56" s="5" t="str">
        <f>IF($A56&lt;&gt;"",IF(W$2&lt;&gt;"",INDEX('Instrument History'!$1:$1048576,$B56,W$3) / CcyPerBase!V55,""),"")</f>
        <v/>
      </c>
      <c r="X56" s="5" t="str">
        <f>IF($A56&lt;&gt;"",IF(X$2&lt;&gt;"",INDEX('Instrument History'!$1:$1048576,$B56,X$3) / CcyPerBase!W55,""),"")</f>
        <v/>
      </c>
      <c r="Y56" s="5" t="str">
        <f>IF($A56&lt;&gt;"",IF(Y$2&lt;&gt;"",INDEX('Instrument History'!$1:$1048576,$B56,Y$3) / CcyPerBase!X55,""),"")</f>
        <v/>
      </c>
    </row>
    <row r="57" spans="1:25">
      <c r="A57" s="12">
        <f>IF(A56&lt;&gt;"",IF(A56=$B$1,"",'Instrument History'!A53),"")</f>
        <v>41228</v>
      </c>
      <c r="B57">
        <f t="shared" si="1"/>
        <v>53</v>
      </c>
      <c r="C57" s="14">
        <f>IF($A57&lt;&gt;"",INDEX('Instrument History'!$1:$1048576,$B57,C$3) / CcyPerBase!D56,"")</f>
        <v>1281.7341877382628</v>
      </c>
      <c r="D57" s="14">
        <f>IF(A57&lt;&gt;"",C57/$D$4*Master!$R$18,"")</f>
        <v>57.230429010007079</v>
      </c>
      <c r="E57" s="5">
        <f t="shared" si="2"/>
        <v>150.81132351351175</v>
      </c>
      <c r="F57" s="5">
        <f>IF($A57&lt;&gt;"",IF(F$2&lt;&gt;"",INDEX('Instrument History'!$1:$1048576,$B57,F$3) / CcyPerBase!E56,""),"")</f>
        <v>3562.3406328222095</v>
      </c>
      <c r="G57" s="5">
        <f>IF($A57&lt;&gt;"",IF(G$2&lt;&gt;"",INDEX('Instrument History'!$1:$1048576,$B57,G$3) / CcyPerBase!F56,""),"")</f>
        <v>5251.2003118783186</v>
      </c>
      <c r="H57" s="5">
        <f>IF($A57&lt;&gt;"",IF(H$2&lt;&gt;"",INDEX('Instrument History'!$1:$1048576,$B57,H$3) / CcyPerBase!G56,""),"")</f>
        <v>9477.2364181603043</v>
      </c>
      <c r="I57" s="5">
        <f>IF($A57&lt;&gt;"",IF(I$2&lt;&gt;"",INDEX('Instrument History'!$1:$1048576,$B57,I$3) / CcyPerBase!H56,""),"")</f>
        <v>8653.6986619277923</v>
      </c>
      <c r="J57" s="5">
        <f>IF($A57&lt;&gt;"",IF(J$2&lt;&gt;"",INDEX('Instrument History'!$1:$1048576,$B57,J$3) / CcyPerBase!I56,""),"")</f>
        <v>18.298323857836902</v>
      </c>
      <c r="K57" s="5">
        <f>IF($A57&lt;&gt;"",IF(K$2&lt;&gt;"",INDEX('Instrument History'!$1:$1048576,$B57,K$3) / CcyPerBase!J56,""),"")</f>
        <v>458.2508497509146</v>
      </c>
      <c r="L57" s="5">
        <f>IF($A57&lt;&gt;"",IF(L$2&lt;&gt;"",INDEX('Instrument History'!$1:$1048576,$B57,L$3) / CcyPerBase!K56,""),"")</f>
        <v>397.33004082528726</v>
      </c>
      <c r="M57" s="5">
        <f>IF($A57&lt;&gt;"",IF(M$2&lt;&gt;"",INDEX('Instrument History'!$1:$1048576,$B57,M$3) / CcyPerBase!L56,""),"")</f>
        <v>33.881917948142252</v>
      </c>
      <c r="N57" s="5">
        <f>IF($A57&lt;&gt;"",IF(N$2&lt;&gt;"",INDEX('Instrument History'!$1:$1048576,$B57,N$3) / CcyPerBase!M56,""),"")</f>
        <v>31.934704296204014</v>
      </c>
      <c r="O57" s="5">
        <f>IF($A57&lt;&gt;"",IF(O$2&lt;&gt;"",INDEX('Instrument History'!$1:$1048576,$B57,O$3) / CcyPerBase!N56,""),"")</f>
        <v>123.24134492359889</v>
      </c>
      <c r="P57" s="5" t="str">
        <f>IF($A57&lt;&gt;"",IF(P$2&lt;&gt;"",INDEX('Instrument History'!$1:$1048576,$B57,P$3) / CcyPerBase!O56,""),"")</f>
        <v/>
      </c>
      <c r="Q57" s="5" t="str">
        <f>IF($A57&lt;&gt;"",IF(Q$2&lt;&gt;"",INDEX('Instrument History'!$1:$1048576,$B57,Q$3) / CcyPerBase!P56,""),"")</f>
        <v/>
      </c>
      <c r="R57" s="5" t="str">
        <f>IF($A57&lt;&gt;"",IF(R$2&lt;&gt;"",INDEX('Instrument History'!$1:$1048576,$B57,R$3) / CcyPerBase!Q56,""),"")</f>
        <v/>
      </c>
      <c r="S57" s="5" t="str">
        <f>IF($A57&lt;&gt;"",IF(S$2&lt;&gt;"",INDEX('Instrument History'!$1:$1048576,$B57,S$3) / CcyPerBase!R56,""),"")</f>
        <v/>
      </c>
      <c r="T57" s="5" t="str">
        <f>IF($A57&lt;&gt;"",IF(T$2&lt;&gt;"",INDEX('Instrument History'!$1:$1048576,$B57,T$3) / CcyPerBase!S56,""),"")</f>
        <v/>
      </c>
      <c r="U57" s="5" t="str">
        <f>IF($A57&lt;&gt;"",IF(U$2&lt;&gt;"",INDEX('Instrument History'!$1:$1048576,$B57,U$3) / CcyPerBase!T56,""),"")</f>
        <v/>
      </c>
      <c r="V57" s="5" t="str">
        <f>IF($A57&lt;&gt;"",IF(V$2&lt;&gt;"",INDEX('Instrument History'!$1:$1048576,$B57,V$3) / CcyPerBase!U56,""),"")</f>
        <v/>
      </c>
      <c r="W57" s="5" t="str">
        <f>IF($A57&lt;&gt;"",IF(W$2&lt;&gt;"",INDEX('Instrument History'!$1:$1048576,$B57,W$3) / CcyPerBase!V56,""),"")</f>
        <v/>
      </c>
      <c r="X57" s="5" t="str">
        <f>IF($A57&lt;&gt;"",IF(X$2&lt;&gt;"",INDEX('Instrument History'!$1:$1048576,$B57,X$3) / CcyPerBase!W56,""),"")</f>
        <v/>
      </c>
      <c r="Y57" s="5" t="str">
        <f>IF($A57&lt;&gt;"",IF(Y$2&lt;&gt;"",INDEX('Instrument History'!$1:$1048576,$B57,Y$3) / CcyPerBase!X56,""),"")</f>
        <v/>
      </c>
    </row>
    <row r="58" spans="1:25">
      <c r="A58" s="12">
        <f>IF(A57&lt;&gt;"",IF(A57=$B$1,"",'Instrument History'!A54),"")</f>
        <v>41227</v>
      </c>
      <c r="B58">
        <f t="shared" si="1"/>
        <v>54</v>
      </c>
      <c r="C58" s="14">
        <f>IF($A58&lt;&gt;"",INDEX('Instrument History'!$1:$1048576,$B58,C$3) / CcyPerBase!D57,"")</f>
        <v>1210.7848103051042</v>
      </c>
      <c r="D58" s="14">
        <f>IF(A58&lt;&gt;"",C58/$D$4*Master!$R$18,"")</f>
        <v>54.062484090274822</v>
      </c>
      <c r="E58" s="5">
        <f t="shared" si="2"/>
        <v>145.81397776947463</v>
      </c>
      <c r="F58" s="5">
        <f>IF($A58&lt;&gt;"",IF(F$2&lt;&gt;"",INDEX('Instrument History'!$1:$1048576,$B58,F$3) / CcyPerBase!E57,""),"")</f>
        <v>3496.0379941037422</v>
      </c>
      <c r="G58" s="5">
        <f>IF($A58&lt;&gt;"",IF(G$2&lt;&gt;"",INDEX('Instrument History'!$1:$1048576,$B58,G$3) / CcyPerBase!F57,""),"")</f>
        <v>5233.2211137221893</v>
      </c>
      <c r="H58" s="5">
        <f>IF($A58&lt;&gt;"",IF(H$2&lt;&gt;"",INDEX('Instrument History'!$1:$1048576,$B58,H$3) / CcyPerBase!G57,""),"")</f>
        <v>9337.041092018706</v>
      </c>
      <c r="I58" s="5">
        <f>IF($A58&lt;&gt;"",IF(I$2&lt;&gt;"",INDEX('Instrument History'!$1:$1048576,$B58,I$3) / CcyPerBase!H57,""),"")</f>
        <v>7935.8786064566812</v>
      </c>
      <c r="J58" s="5">
        <f>IF($A58&lt;&gt;"",IF(J$2&lt;&gt;"",INDEX('Instrument History'!$1:$1048576,$B58,J$3) / CcyPerBase!I57,""),"")</f>
        <v>16.981405963893653</v>
      </c>
      <c r="K58" s="5">
        <f>IF($A58&lt;&gt;"",IF(K$2&lt;&gt;"",INDEX('Instrument History'!$1:$1048576,$B58,K$3) / CcyPerBase!J57,""),"")</f>
        <v>438.04854893594882</v>
      </c>
      <c r="L58" s="5">
        <f>IF($A58&lt;&gt;"",IF(L$2&lt;&gt;"",INDEX('Instrument History'!$1:$1048576,$B58,L$3) / CcyPerBase!K57,""),"")</f>
        <v>376.33032320185151</v>
      </c>
      <c r="M58" s="5">
        <f>IF($A58&lt;&gt;"",IF(M$2&lt;&gt;"",INDEX('Instrument History'!$1:$1048576,$B58,M$3) / CcyPerBase!L57,""),"")</f>
        <v>34.079290322934078</v>
      </c>
      <c r="N58" s="5">
        <f>IF($A58&lt;&gt;"",IF(N$2&lt;&gt;"",INDEX('Instrument History'!$1:$1048576,$B58,N$3) / CcyPerBase!M57,""),"")</f>
        <v>30.824087796602949</v>
      </c>
      <c r="O58" s="5">
        <f>IF($A58&lt;&gt;"",IF(O$2&lt;&gt;"",INDEX('Instrument History'!$1:$1048576,$B58,O$3) / CcyPerBase!N57,""),"")</f>
        <v>125.34686149115477</v>
      </c>
      <c r="P58" s="5" t="str">
        <f>IF($A58&lt;&gt;"",IF(P$2&lt;&gt;"",INDEX('Instrument History'!$1:$1048576,$B58,P$3) / CcyPerBase!O57,""),"")</f>
        <v/>
      </c>
      <c r="Q58" s="5" t="str">
        <f>IF($A58&lt;&gt;"",IF(Q$2&lt;&gt;"",INDEX('Instrument History'!$1:$1048576,$B58,Q$3) / CcyPerBase!P57,""),"")</f>
        <v/>
      </c>
      <c r="R58" s="5" t="str">
        <f>IF($A58&lt;&gt;"",IF(R$2&lt;&gt;"",INDEX('Instrument History'!$1:$1048576,$B58,R$3) / CcyPerBase!Q57,""),"")</f>
        <v/>
      </c>
      <c r="S58" s="5" t="str">
        <f>IF($A58&lt;&gt;"",IF(S$2&lt;&gt;"",INDEX('Instrument History'!$1:$1048576,$B58,S$3) / CcyPerBase!R57,""),"")</f>
        <v/>
      </c>
      <c r="T58" s="5" t="str">
        <f>IF($A58&lt;&gt;"",IF(T$2&lt;&gt;"",INDEX('Instrument History'!$1:$1048576,$B58,T$3) / CcyPerBase!S57,""),"")</f>
        <v/>
      </c>
      <c r="U58" s="5" t="str">
        <f>IF($A58&lt;&gt;"",IF(U$2&lt;&gt;"",INDEX('Instrument History'!$1:$1048576,$B58,U$3) / CcyPerBase!T57,""),"")</f>
        <v/>
      </c>
      <c r="V58" s="5" t="str">
        <f>IF($A58&lt;&gt;"",IF(V$2&lt;&gt;"",INDEX('Instrument History'!$1:$1048576,$B58,V$3) / CcyPerBase!U57,""),"")</f>
        <v/>
      </c>
      <c r="W58" s="5" t="str">
        <f>IF($A58&lt;&gt;"",IF(W$2&lt;&gt;"",INDEX('Instrument History'!$1:$1048576,$B58,W$3) / CcyPerBase!V57,""),"")</f>
        <v/>
      </c>
      <c r="X58" s="5" t="str">
        <f>IF($A58&lt;&gt;"",IF(X$2&lt;&gt;"",INDEX('Instrument History'!$1:$1048576,$B58,X$3) / CcyPerBase!W57,""),"")</f>
        <v/>
      </c>
      <c r="Y58" s="5" t="str">
        <f>IF($A58&lt;&gt;"",IF(Y$2&lt;&gt;"",INDEX('Instrument History'!$1:$1048576,$B58,Y$3) / CcyPerBase!X57,""),"")</f>
        <v/>
      </c>
    </row>
    <row r="59" spans="1:25">
      <c r="A59" s="12">
        <f>IF(A58&lt;&gt;"",IF(A58=$B$1,"",'Instrument History'!A55),"")</f>
        <v>41226</v>
      </c>
      <c r="B59">
        <f t="shared" si="1"/>
        <v>55</v>
      </c>
      <c r="C59" s="14">
        <f>IF($A59&lt;&gt;"",INDEX('Instrument History'!$1:$1048576,$B59,C$3) / CcyPerBase!D58,"")</f>
        <v>1153.8967286945413</v>
      </c>
      <c r="D59" s="14">
        <f>IF(A59&lt;&gt;"",C59/$D$4*Master!$R$18,"")</f>
        <v>51.522386972420897</v>
      </c>
      <c r="E59" s="5">
        <f t="shared" si="2"/>
        <v>144.78601306405469</v>
      </c>
      <c r="F59" s="5">
        <f>IF($A59&lt;&gt;"",IF(F$2&lt;&gt;"",INDEX('Instrument History'!$1:$1048576,$B59,F$3) / CcyPerBase!E58,""),"")</f>
        <v>3553.0201038537029</v>
      </c>
      <c r="G59" s="5">
        <f>IF($A59&lt;&gt;"",IF(G$2&lt;&gt;"",INDEX('Instrument History'!$1:$1048576,$B59,G$3) / CcyPerBase!F58,""),"")</f>
        <v>5092.2526730777781</v>
      </c>
      <c r="H59" s="5">
        <f>IF($A59&lt;&gt;"",IF(H$2&lt;&gt;"",INDEX('Instrument History'!$1:$1048576,$B59,H$3) / CcyPerBase!G58,""),"")</f>
        <v>9185.0414218772457</v>
      </c>
      <c r="I59" s="5">
        <f>IF($A59&lt;&gt;"",IF(I$2&lt;&gt;"",INDEX('Instrument History'!$1:$1048576,$B59,I$3) / CcyPerBase!H58,""),"")</f>
        <v>7774.8119615884916</v>
      </c>
      <c r="J59" s="5">
        <f>IF($A59&lt;&gt;"",IF(J$2&lt;&gt;"",INDEX('Instrument History'!$1:$1048576,$B59,J$3) / CcyPerBase!I58,""),"")</f>
        <v>16.193799872811631</v>
      </c>
      <c r="K59" s="5">
        <f>IF($A59&lt;&gt;"",IF(K$2&lt;&gt;"",INDEX('Instrument History'!$1:$1048576,$B59,K$3) / CcyPerBase!J58,""),"")</f>
        <v>453.6713698899747</v>
      </c>
      <c r="L59" s="5">
        <f>IF($A59&lt;&gt;"",IF(L$2&lt;&gt;"",INDEX('Instrument History'!$1:$1048576,$B59,L$3) / CcyPerBase!K58,""),"")</f>
        <v>374.17424129217579</v>
      </c>
      <c r="M59" s="5">
        <f>IF($A59&lt;&gt;"",IF(M$2&lt;&gt;"",INDEX('Instrument History'!$1:$1048576,$B59,M$3) / CcyPerBase!L58,""),"")</f>
        <v>34.622033833361833</v>
      </c>
      <c r="N59" s="5">
        <f>IF($A59&lt;&gt;"",IF(N$2&lt;&gt;"",INDEX('Instrument History'!$1:$1048576,$B59,N$3) / CcyPerBase!M58,""),"")</f>
        <v>30.343607986473497</v>
      </c>
      <c r="O59" s="5">
        <f>IF($A59&lt;&gt;"",IF(O$2&lt;&gt;"",INDEX('Instrument History'!$1:$1048576,$B59,O$3) / CcyPerBase!N58,""),"")</f>
        <v>119.46555315786884</v>
      </c>
      <c r="P59" s="5" t="str">
        <f>IF($A59&lt;&gt;"",IF(P$2&lt;&gt;"",INDEX('Instrument History'!$1:$1048576,$B59,P$3) / CcyPerBase!O58,""),"")</f>
        <v/>
      </c>
      <c r="Q59" s="5" t="str">
        <f>IF($A59&lt;&gt;"",IF(Q$2&lt;&gt;"",INDEX('Instrument History'!$1:$1048576,$B59,Q$3) / CcyPerBase!P58,""),"")</f>
        <v/>
      </c>
      <c r="R59" s="5" t="str">
        <f>IF($A59&lt;&gt;"",IF(R$2&lt;&gt;"",INDEX('Instrument History'!$1:$1048576,$B59,R$3) / CcyPerBase!Q58,""),"")</f>
        <v/>
      </c>
      <c r="S59" s="5" t="str">
        <f>IF($A59&lt;&gt;"",IF(S$2&lt;&gt;"",INDEX('Instrument History'!$1:$1048576,$B59,S$3) / CcyPerBase!R58,""),"")</f>
        <v/>
      </c>
      <c r="T59" s="5" t="str">
        <f>IF($A59&lt;&gt;"",IF(T$2&lt;&gt;"",INDEX('Instrument History'!$1:$1048576,$B59,T$3) / CcyPerBase!S58,""),"")</f>
        <v/>
      </c>
      <c r="U59" s="5" t="str">
        <f>IF($A59&lt;&gt;"",IF(U$2&lt;&gt;"",INDEX('Instrument History'!$1:$1048576,$B59,U$3) / CcyPerBase!T58,""),"")</f>
        <v/>
      </c>
      <c r="V59" s="5" t="str">
        <f>IF($A59&lt;&gt;"",IF(V$2&lt;&gt;"",INDEX('Instrument History'!$1:$1048576,$B59,V$3) / CcyPerBase!U58,""),"")</f>
        <v/>
      </c>
      <c r="W59" s="5" t="str">
        <f>IF($A59&lt;&gt;"",IF(W$2&lt;&gt;"",INDEX('Instrument History'!$1:$1048576,$B59,W$3) / CcyPerBase!V58,""),"")</f>
        <v/>
      </c>
      <c r="X59" s="5" t="str">
        <f>IF($A59&lt;&gt;"",IF(X$2&lt;&gt;"",INDEX('Instrument History'!$1:$1048576,$B59,X$3) / CcyPerBase!W58,""),"")</f>
        <v/>
      </c>
      <c r="Y59" s="5" t="str">
        <f>IF($A59&lt;&gt;"",IF(Y$2&lt;&gt;"",INDEX('Instrument History'!$1:$1048576,$B59,Y$3) / CcyPerBase!X58,""),"")</f>
        <v/>
      </c>
    </row>
    <row r="60" spans="1:25">
      <c r="A60" s="12">
        <f>IF(A59&lt;&gt;"",IF(A59=$B$1,"",'Instrument History'!A56),"")</f>
        <v>41225</v>
      </c>
      <c r="B60">
        <f t="shared" si="1"/>
        <v>56</v>
      </c>
      <c r="C60" s="14">
        <f>IF($A60&lt;&gt;"",INDEX('Instrument History'!$1:$1048576,$B60,C$3) / CcyPerBase!D59,"")</f>
        <v>1065.5690024750879</v>
      </c>
      <c r="D60" s="14">
        <f>IF(A60&lt;&gt;"",C60/$D$4*Master!$R$18,"")</f>
        <v>47.578485254438455</v>
      </c>
      <c r="E60" s="5">
        <f t="shared" si="2"/>
        <v>140.64307686583504</v>
      </c>
      <c r="F60" s="5">
        <f>IF($A60&lt;&gt;"",IF(F$2&lt;&gt;"",INDEX('Instrument History'!$1:$1048576,$B60,F$3) / CcyPerBase!E59,""),"")</f>
        <v>3475.0187444872522</v>
      </c>
      <c r="G60" s="5">
        <f>IF($A60&lt;&gt;"",IF(G$2&lt;&gt;"",INDEX('Instrument History'!$1:$1048576,$B60,G$3) / CcyPerBase!F59,""),"")</f>
        <v>4885.2284273416644</v>
      </c>
      <c r="H60" s="5">
        <f>IF($A60&lt;&gt;"",IF(H$2&lt;&gt;"",INDEX('Instrument History'!$1:$1048576,$B60,H$3) / CcyPerBase!G59,""),"")</f>
        <v>9214.5051471336665</v>
      </c>
      <c r="I60" s="5">
        <f>IF($A60&lt;&gt;"",IF(I$2&lt;&gt;"",INDEX('Instrument History'!$1:$1048576,$B60,I$3) / CcyPerBase!H59,""),"")</f>
        <v>7362.9820344835371</v>
      </c>
      <c r="J60" s="5">
        <f>IF($A60&lt;&gt;"",IF(J$2&lt;&gt;"",INDEX('Instrument History'!$1:$1048576,$B60,J$3) / CcyPerBase!I59,""),"")</f>
        <v>15.64816400468464</v>
      </c>
      <c r="K60" s="5">
        <f>IF($A60&lt;&gt;"",IF(K$2&lt;&gt;"",INDEX('Instrument History'!$1:$1048576,$B60,K$3) / CcyPerBase!J59,""),"")</f>
        <v>447.4799514441238</v>
      </c>
      <c r="L60" s="5">
        <f>IF($A60&lt;&gt;"",IF(L$2&lt;&gt;"",INDEX('Instrument History'!$1:$1048576,$B60,L$3) / CcyPerBase!K59,""),"")</f>
        <v>341.62282318031913</v>
      </c>
      <c r="M60" s="5">
        <f>IF($A60&lt;&gt;"",IF(M$2&lt;&gt;"",INDEX('Instrument History'!$1:$1048576,$B60,M$3) / CcyPerBase!L59,""),"")</f>
        <v>35.323552246020853</v>
      </c>
      <c r="N60" s="5">
        <f>IF($A60&lt;&gt;"",IF(N$2&lt;&gt;"",INDEX('Instrument History'!$1:$1048576,$B60,N$3) / CcyPerBase!M59,""),"")</f>
        <v>29.232887788880827</v>
      </c>
      <c r="O60" s="5">
        <f>IF($A60&lt;&gt;"",IF(O$2&lt;&gt;"",INDEX('Instrument History'!$1:$1048576,$B60,O$3) / CcyPerBase!N59,""),"")</f>
        <v>125.40724468161081</v>
      </c>
      <c r="P60" s="5" t="str">
        <f>IF($A60&lt;&gt;"",IF(P$2&lt;&gt;"",INDEX('Instrument History'!$1:$1048576,$B60,P$3) / CcyPerBase!O59,""),"")</f>
        <v/>
      </c>
      <c r="Q60" s="5" t="str">
        <f>IF($A60&lt;&gt;"",IF(Q$2&lt;&gt;"",INDEX('Instrument History'!$1:$1048576,$B60,Q$3) / CcyPerBase!P59,""),"")</f>
        <v/>
      </c>
      <c r="R60" s="5" t="str">
        <f>IF($A60&lt;&gt;"",IF(R$2&lt;&gt;"",INDEX('Instrument History'!$1:$1048576,$B60,R$3) / CcyPerBase!Q59,""),"")</f>
        <v/>
      </c>
      <c r="S60" s="5" t="str">
        <f>IF($A60&lt;&gt;"",IF(S$2&lt;&gt;"",INDEX('Instrument History'!$1:$1048576,$B60,S$3) / CcyPerBase!R59,""),"")</f>
        <v/>
      </c>
      <c r="T60" s="5" t="str">
        <f>IF($A60&lt;&gt;"",IF(T$2&lt;&gt;"",INDEX('Instrument History'!$1:$1048576,$B60,T$3) / CcyPerBase!S59,""),"")</f>
        <v/>
      </c>
      <c r="U60" s="5" t="str">
        <f>IF($A60&lt;&gt;"",IF(U$2&lt;&gt;"",INDEX('Instrument History'!$1:$1048576,$B60,U$3) / CcyPerBase!T59,""),"")</f>
        <v/>
      </c>
      <c r="V60" s="5" t="str">
        <f>IF($A60&lt;&gt;"",IF(V$2&lt;&gt;"",INDEX('Instrument History'!$1:$1048576,$B60,V$3) / CcyPerBase!U59,""),"")</f>
        <v/>
      </c>
      <c r="W60" s="5" t="str">
        <f>IF($A60&lt;&gt;"",IF(W$2&lt;&gt;"",INDEX('Instrument History'!$1:$1048576,$B60,W$3) / CcyPerBase!V59,""),"")</f>
        <v/>
      </c>
      <c r="X60" s="5" t="str">
        <f>IF($A60&lt;&gt;"",IF(X$2&lt;&gt;"",INDEX('Instrument History'!$1:$1048576,$B60,X$3) / CcyPerBase!W59,""),"")</f>
        <v/>
      </c>
      <c r="Y60" s="5" t="str">
        <f>IF($A60&lt;&gt;"",IF(Y$2&lt;&gt;"",INDEX('Instrument History'!$1:$1048576,$B60,Y$3) / CcyPerBase!X59,""),"")</f>
        <v/>
      </c>
    </row>
    <row r="61" spans="1:25">
      <c r="A61" s="12">
        <f>IF(A60&lt;&gt;"",IF(A60=$B$1,"",'Instrument History'!A57),"")</f>
        <v>41222</v>
      </c>
      <c r="B61">
        <f t="shared" si="1"/>
        <v>57</v>
      </c>
      <c r="C61" s="14">
        <f>IF($A61&lt;&gt;"",INDEX('Instrument History'!$1:$1048576,$B61,C$3) / CcyPerBase!D60,"")</f>
        <v>1018.0303689099832</v>
      </c>
      <c r="D61" s="14">
        <f>IF(A61&lt;&gt;"",C61/$D$4*Master!$R$18,"")</f>
        <v>45.455848268152458</v>
      </c>
      <c r="E61" s="5">
        <f t="shared" si="2"/>
        <v>139.52180428137717</v>
      </c>
      <c r="F61" s="5">
        <f>IF($A61&lt;&gt;"",IF(F$2&lt;&gt;"",INDEX('Instrument History'!$1:$1048576,$B61,F$3) / CcyPerBase!E60,""),"")</f>
        <v>3259.3362593764564</v>
      </c>
      <c r="G61" s="5">
        <f>IF($A61&lt;&gt;"",IF(G$2&lt;&gt;"",INDEX('Instrument History'!$1:$1048576,$B61,G$3) / CcyPerBase!F60,""),"")</f>
        <v>4737.1929788847801</v>
      </c>
      <c r="H61" s="5">
        <f>IF($A61&lt;&gt;"",IF(H$2&lt;&gt;"",INDEX('Instrument History'!$1:$1048576,$B61,H$3) / CcyPerBase!G60,""),"")</f>
        <v>9392.4531946769548</v>
      </c>
      <c r="I61" s="5">
        <f>IF($A61&lt;&gt;"",IF(I$2&lt;&gt;"",INDEX('Instrument History'!$1:$1048576,$B61,I$3) / CcyPerBase!H60,""),"")</f>
        <v>6894.9321149670095</v>
      </c>
      <c r="J61" s="5">
        <f>IF($A61&lt;&gt;"",IF(J$2&lt;&gt;"",INDEX('Instrument History'!$1:$1048576,$B61,J$3) / CcyPerBase!I60,""),"")</f>
        <v>15.698178886558738</v>
      </c>
      <c r="K61" s="5">
        <f>IF($A61&lt;&gt;"",IF(K$2&lt;&gt;"",INDEX('Instrument History'!$1:$1048576,$B61,K$3) / CcyPerBase!J60,""),"")</f>
        <v>471.70178371975919</v>
      </c>
      <c r="L61" s="5">
        <f>IF($A61&lt;&gt;"",IF(L$2&lt;&gt;"",INDEX('Instrument History'!$1:$1048576,$B61,L$3) / CcyPerBase!K60,""),"")</f>
        <v>338.29376558063984</v>
      </c>
      <c r="M61" s="5">
        <f>IF($A61&lt;&gt;"",IF(M$2&lt;&gt;"",INDEX('Instrument History'!$1:$1048576,$B61,M$3) / CcyPerBase!L60,""),"")</f>
        <v>35.366400179580133</v>
      </c>
      <c r="N61" s="5">
        <f>IF($A61&lt;&gt;"",IF(N$2&lt;&gt;"",INDEX('Instrument History'!$1:$1048576,$B61,N$3) / CcyPerBase!M60,""),"")</f>
        <v>28.188818016652387</v>
      </c>
      <c r="O61" s="5">
        <f>IF($A61&lt;&gt;"",IF(O$2&lt;&gt;"",INDEX('Instrument History'!$1:$1048576,$B61,O$3) / CcyPerBase!N60,""),"")</f>
        <v>131.60207065677673</v>
      </c>
      <c r="P61" s="5" t="str">
        <f>IF($A61&lt;&gt;"",IF(P$2&lt;&gt;"",INDEX('Instrument History'!$1:$1048576,$B61,P$3) / CcyPerBase!O60,""),"")</f>
        <v/>
      </c>
      <c r="Q61" s="5" t="str">
        <f>IF($A61&lt;&gt;"",IF(Q$2&lt;&gt;"",INDEX('Instrument History'!$1:$1048576,$B61,Q$3) / CcyPerBase!P60,""),"")</f>
        <v/>
      </c>
      <c r="R61" s="5" t="str">
        <f>IF($A61&lt;&gt;"",IF(R$2&lt;&gt;"",INDEX('Instrument History'!$1:$1048576,$B61,R$3) / CcyPerBase!Q60,""),"")</f>
        <v/>
      </c>
      <c r="S61" s="5" t="str">
        <f>IF($A61&lt;&gt;"",IF(S$2&lt;&gt;"",INDEX('Instrument History'!$1:$1048576,$B61,S$3) / CcyPerBase!R60,""),"")</f>
        <v/>
      </c>
      <c r="T61" s="5" t="str">
        <f>IF($A61&lt;&gt;"",IF(T$2&lt;&gt;"",INDEX('Instrument History'!$1:$1048576,$B61,T$3) / CcyPerBase!S60,""),"")</f>
        <v/>
      </c>
      <c r="U61" s="5" t="str">
        <f>IF($A61&lt;&gt;"",IF(U$2&lt;&gt;"",INDEX('Instrument History'!$1:$1048576,$B61,U$3) / CcyPerBase!T60,""),"")</f>
        <v/>
      </c>
      <c r="V61" s="5" t="str">
        <f>IF($A61&lt;&gt;"",IF(V$2&lt;&gt;"",INDEX('Instrument History'!$1:$1048576,$B61,V$3) / CcyPerBase!U60,""),"")</f>
        <v/>
      </c>
      <c r="W61" s="5" t="str">
        <f>IF($A61&lt;&gt;"",IF(W$2&lt;&gt;"",INDEX('Instrument History'!$1:$1048576,$B61,W$3) / CcyPerBase!V60,""),"")</f>
        <v/>
      </c>
      <c r="X61" s="5" t="str">
        <f>IF($A61&lt;&gt;"",IF(X$2&lt;&gt;"",INDEX('Instrument History'!$1:$1048576,$B61,X$3) / CcyPerBase!W60,""),"")</f>
        <v/>
      </c>
      <c r="Y61" s="5" t="str">
        <f>IF($A61&lt;&gt;"",IF(Y$2&lt;&gt;"",INDEX('Instrument History'!$1:$1048576,$B61,Y$3) / CcyPerBase!X60,""),"")</f>
        <v/>
      </c>
    </row>
    <row r="62" spans="1:25">
      <c r="A62" s="12">
        <f>IF(A61&lt;&gt;"",IF(A61=$B$1,"",'Instrument History'!A58),"")</f>
        <v>41221</v>
      </c>
      <c r="B62">
        <f t="shared" si="1"/>
        <v>58</v>
      </c>
      <c r="C62" s="14">
        <f>IF($A62&lt;&gt;"",INDEX('Instrument History'!$1:$1048576,$B62,C$3) / CcyPerBase!D61,"")</f>
        <v>1025.6363182769537</v>
      </c>
      <c r="D62" s="14">
        <f>IF(A62&lt;&gt;"",C62/$D$4*Master!$R$18,"")</f>
        <v>45.795459826823787</v>
      </c>
      <c r="E62" s="5">
        <f t="shared" si="2"/>
        <v>139.99651860799213</v>
      </c>
      <c r="F62" s="5">
        <f>IF($A62&lt;&gt;"",IF(F$2&lt;&gt;"",INDEX('Instrument History'!$1:$1048576,$B62,F$3) / CcyPerBase!E61,""),"")</f>
        <v>3298.984139638048</v>
      </c>
      <c r="G62" s="5">
        <f>IF($A62&lt;&gt;"",IF(G$2&lt;&gt;"",INDEX('Instrument History'!$1:$1048576,$B62,G$3) / CcyPerBase!F61,""),"")</f>
        <v>4829.7072036233776</v>
      </c>
      <c r="H62" s="5">
        <f>IF($A62&lt;&gt;"",IF(H$2&lt;&gt;"",INDEX('Instrument History'!$1:$1048576,$B62,H$3) / CcyPerBase!G61,""),"")</f>
        <v>9059.7135217069208</v>
      </c>
      <c r="I62" s="5">
        <f>IF($A62&lt;&gt;"",IF(I$2&lt;&gt;"",INDEX('Instrument History'!$1:$1048576,$B62,I$3) / CcyPerBase!H61,""),"")</f>
        <v>7168.3666662365258</v>
      </c>
      <c r="J62" s="5">
        <f>IF($A62&lt;&gt;"",IF(J$2&lt;&gt;"",INDEX('Instrument History'!$1:$1048576,$B62,J$3) / CcyPerBase!I61,""),"")</f>
        <v>14.63620341646457</v>
      </c>
      <c r="K62" s="5">
        <f>IF($A62&lt;&gt;"",IF(K$2&lt;&gt;"",INDEX('Instrument History'!$1:$1048576,$B62,K$3) / CcyPerBase!J61,""),"")</f>
        <v>491.54186249980637</v>
      </c>
      <c r="L62" s="5">
        <f>IF($A62&lt;&gt;"",IF(L$2&lt;&gt;"",INDEX('Instrument History'!$1:$1048576,$B62,L$3) / CcyPerBase!K61,""),"")</f>
        <v>333.76449528337508</v>
      </c>
      <c r="M62" s="5">
        <f>IF($A62&lt;&gt;"",IF(M$2&lt;&gt;"",INDEX('Instrument History'!$1:$1048576,$B62,M$3) / CcyPerBase!L61,""),"")</f>
        <v>34.606874896444943</v>
      </c>
      <c r="N62" s="5">
        <f>IF($A62&lt;&gt;"",IF(N$2&lt;&gt;"",INDEX('Instrument History'!$1:$1048576,$B62,N$3) / CcyPerBase!M61,""),"")</f>
        <v>29.325104145454624</v>
      </c>
      <c r="O62" s="5">
        <f>IF($A62&lt;&gt;"",IF(O$2&lt;&gt;"",INDEX('Instrument History'!$1:$1048576,$B62,O$3) / CcyPerBase!N61,""),"")</f>
        <v>125.88943734910623</v>
      </c>
      <c r="P62" s="5" t="str">
        <f>IF($A62&lt;&gt;"",IF(P$2&lt;&gt;"",INDEX('Instrument History'!$1:$1048576,$B62,P$3) / CcyPerBase!O61,""),"")</f>
        <v/>
      </c>
      <c r="Q62" s="5" t="str">
        <f>IF($A62&lt;&gt;"",IF(Q$2&lt;&gt;"",INDEX('Instrument History'!$1:$1048576,$B62,Q$3) / CcyPerBase!P61,""),"")</f>
        <v/>
      </c>
      <c r="R62" s="5" t="str">
        <f>IF($A62&lt;&gt;"",IF(R$2&lt;&gt;"",INDEX('Instrument History'!$1:$1048576,$B62,R$3) / CcyPerBase!Q61,""),"")</f>
        <v/>
      </c>
      <c r="S62" s="5" t="str">
        <f>IF($A62&lt;&gt;"",IF(S$2&lt;&gt;"",INDEX('Instrument History'!$1:$1048576,$B62,S$3) / CcyPerBase!R61,""),"")</f>
        <v/>
      </c>
      <c r="T62" s="5" t="str">
        <f>IF($A62&lt;&gt;"",IF(T$2&lt;&gt;"",INDEX('Instrument History'!$1:$1048576,$B62,T$3) / CcyPerBase!S61,""),"")</f>
        <v/>
      </c>
      <c r="U62" s="5" t="str">
        <f>IF($A62&lt;&gt;"",IF(U$2&lt;&gt;"",INDEX('Instrument History'!$1:$1048576,$B62,U$3) / CcyPerBase!T61,""),"")</f>
        <v/>
      </c>
      <c r="V62" s="5" t="str">
        <f>IF($A62&lt;&gt;"",IF(V$2&lt;&gt;"",INDEX('Instrument History'!$1:$1048576,$B62,V$3) / CcyPerBase!U61,""),"")</f>
        <v/>
      </c>
      <c r="W62" s="5" t="str">
        <f>IF($A62&lt;&gt;"",IF(W$2&lt;&gt;"",INDEX('Instrument History'!$1:$1048576,$B62,W$3) / CcyPerBase!V61,""),"")</f>
        <v/>
      </c>
      <c r="X62" s="5" t="str">
        <f>IF($A62&lt;&gt;"",IF(X$2&lt;&gt;"",INDEX('Instrument History'!$1:$1048576,$B62,X$3) / CcyPerBase!W61,""),"")</f>
        <v/>
      </c>
      <c r="Y62" s="5" t="str">
        <f>IF($A62&lt;&gt;"",IF(Y$2&lt;&gt;"",INDEX('Instrument History'!$1:$1048576,$B62,Y$3) / CcyPerBase!X61,""),"")</f>
        <v/>
      </c>
    </row>
    <row r="63" spans="1:25">
      <c r="A63" s="12">
        <f>IF(A62&lt;&gt;"",IF(A62=$B$1,"",'Instrument History'!A59),"")</f>
        <v>41220</v>
      </c>
      <c r="B63">
        <f t="shared" si="1"/>
        <v>59</v>
      </c>
      <c r="C63" s="14">
        <f>IF($A63&lt;&gt;"",INDEX('Instrument History'!$1:$1048576,$B63,C$3) / CcyPerBase!D62,"")</f>
        <v>977.24368679432371</v>
      </c>
      <c r="D63" s="14">
        <f>IF(A63&lt;&gt;"",C63/$D$4*Master!$R$18,"")</f>
        <v>43.634691168884508</v>
      </c>
      <c r="E63" s="5">
        <f t="shared" si="2"/>
        <v>140.59999004530133</v>
      </c>
      <c r="F63" s="5">
        <f>IF($A63&lt;&gt;"",IF(F$2&lt;&gt;"",INDEX('Instrument History'!$1:$1048576,$B63,F$3) / CcyPerBase!E62,""),"")</f>
        <v>3313.2506631465003</v>
      </c>
      <c r="G63" s="5">
        <f>IF($A63&lt;&gt;"",IF(G$2&lt;&gt;"",INDEX('Instrument History'!$1:$1048576,$B63,G$3) / CcyPerBase!F62,""),"")</f>
        <v>4778.5252378327132</v>
      </c>
      <c r="H63" s="5">
        <f>IF($A63&lt;&gt;"",IF(H$2&lt;&gt;"",INDEX('Instrument History'!$1:$1048576,$B63,H$3) / CcyPerBase!G62,""),"")</f>
        <v>9121.5777598542554</v>
      </c>
      <c r="I63" s="5">
        <f>IF($A63&lt;&gt;"",IF(I$2&lt;&gt;"",INDEX('Instrument History'!$1:$1048576,$B63,I$3) / CcyPerBase!H62,""),"")</f>
        <v>6868.6440354892266</v>
      </c>
      <c r="J63" s="5">
        <f>IF($A63&lt;&gt;"",IF(J$2&lt;&gt;"",INDEX('Instrument History'!$1:$1048576,$B63,J$3) / CcyPerBase!I62,""),"")</f>
        <v>14.564155808407767</v>
      </c>
      <c r="K63" s="5">
        <f>IF($A63&lt;&gt;"",IF(K$2&lt;&gt;"",INDEX('Instrument History'!$1:$1048576,$B63,K$3) / CcyPerBase!J62,""),"")</f>
        <v>495.65733657328082</v>
      </c>
      <c r="L63" s="5">
        <f>IF($A63&lt;&gt;"",IF(L$2&lt;&gt;"",INDEX('Instrument History'!$1:$1048576,$B63,L$3) / CcyPerBase!K62,""),"")</f>
        <v>357.27953785703534</v>
      </c>
      <c r="M63" s="5">
        <f>IF($A63&lt;&gt;"",IF(M$2&lt;&gt;"",INDEX('Instrument History'!$1:$1048576,$B63,M$3) / CcyPerBase!L62,""),"")</f>
        <v>33.171294516616122</v>
      </c>
      <c r="N63" s="5">
        <f>IF($A63&lt;&gt;"",IF(N$2&lt;&gt;"",INDEX('Instrument History'!$1:$1048576,$B63,N$3) / CcyPerBase!M62,""),"")</f>
        <v>28.182422672128876</v>
      </c>
      <c r="O63" s="5">
        <f>IF($A63&lt;&gt;"",IF(O$2&lt;&gt;"",INDEX('Instrument History'!$1:$1048576,$B63,O$3) / CcyPerBase!N62,""),"")</f>
        <v>126.41974083684023</v>
      </c>
      <c r="P63" s="5" t="str">
        <f>IF($A63&lt;&gt;"",IF(P$2&lt;&gt;"",INDEX('Instrument History'!$1:$1048576,$B63,P$3) / CcyPerBase!O62,""),"")</f>
        <v/>
      </c>
      <c r="Q63" s="5" t="str">
        <f>IF($A63&lt;&gt;"",IF(Q$2&lt;&gt;"",INDEX('Instrument History'!$1:$1048576,$B63,Q$3) / CcyPerBase!P62,""),"")</f>
        <v/>
      </c>
      <c r="R63" s="5" t="str">
        <f>IF($A63&lt;&gt;"",IF(R$2&lt;&gt;"",INDEX('Instrument History'!$1:$1048576,$B63,R$3) / CcyPerBase!Q62,""),"")</f>
        <v/>
      </c>
      <c r="S63" s="5" t="str">
        <f>IF($A63&lt;&gt;"",IF(S$2&lt;&gt;"",INDEX('Instrument History'!$1:$1048576,$B63,S$3) / CcyPerBase!R62,""),"")</f>
        <v/>
      </c>
      <c r="T63" s="5" t="str">
        <f>IF($A63&lt;&gt;"",IF(T$2&lt;&gt;"",INDEX('Instrument History'!$1:$1048576,$B63,T$3) / CcyPerBase!S62,""),"")</f>
        <v/>
      </c>
      <c r="U63" s="5" t="str">
        <f>IF($A63&lt;&gt;"",IF(U$2&lt;&gt;"",INDEX('Instrument History'!$1:$1048576,$B63,U$3) / CcyPerBase!T62,""),"")</f>
        <v/>
      </c>
      <c r="V63" s="5" t="str">
        <f>IF($A63&lt;&gt;"",IF(V$2&lt;&gt;"",INDEX('Instrument History'!$1:$1048576,$B63,V$3) / CcyPerBase!U62,""),"")</f>
        <v/>
      </c>
      <c r="W63" s="5" t="str">
        <f>IF($A63&lt;&gt;"",IF(W$2&lt;&gt;"",INDEX('Instrument History'!$1:$1048576,$B63,W$3) / CcyPerBase!V62,""),"")</f>
        <v/>
      </c>
      <c r="X63" s="5" t="str">
        <f>IF($A63&lt;&gt;"",IF(X$2&lt;&gt;"",INDEX('Instrument History'!$1:$1048576,$B63,X$3) / CcyPerBase!W62,""),"")</f>
        <v/>
      </c>
      <c r="Y63" s="5" t="str">
        <f>IF($A63&lt;&gt;"",IF(Y$2&lt;&gt;"",INDEX('Instrument History'!$1:$1048576,$B63,Y$3) / CcyPerBase!X62,""),"")</f>
        <v/>
      </c>
    </row>
    <row r="64" spans="1:25">
      <c r="A64" s="12">
        <f>IF(A63&lt;&gt;"",IF(A63=$B$1,"",'Instrument History'!A60),"")</f>
        <v>41219</v>
      </c>
      <c r="B64">
        <f t="shared" si="1"/>
        <v>60</v>
      </c>
      <c r="C64" s="14">
        <f>IF($A64&lt;&gt;"",INDEX('Instrument History'!$1:$1048576,$B64,C$3) / CcyPerBase!D63,"")</f>
        <v>1000.2417018819644</v>
      </c>
      <c r="D64" s="14">
        <f>IF(A64&lt;&gt;"",C64/$D$4*Master!$R$18,"")</f>
        <v>44.661570441073408</v>
      </c>
      <c r="E64" s="5">
        <f t="shared" si="2"/>
        <v>139.20712510416467</v>
      </c>
      <c r="F64" s="5">
        <f>IF($A64&lt;&gt;"",IF(F$2&lt;&gt;"",INDEX('Instrument History'!$1:$1048576,$B64,F$3) / CcyPerBase!E63,""),"")</f>
        <v>3163.1194028548784</v>
      </c>
      <c r="G64" s="5">
        <f>IF($A64&lt;&gt;"",IF(G$2&lt;&gt;"",INDEX('Instrument History'!$1:$1048576,$B64,G$3) / CcyPerBase!F63,""),"")</f>
        <v>4572.980914282989</v>
      </c>
      <c r="H64" s="5">
        <f>IF($A64&lt;&gt;"",IF(H$2&lt;&gt;"",INDEX('Instrument History'!$1:$1048576,$B64,H$3) / CcyPerBase!G63,""),"")</f>
        <v>9315.9679119891553</v>
      </c>
      <c r="I64" s="5">
        <f>IF($A64&lt;&gt;"",IF(I$2&lt;&gt;"",INDEX('Instrument History'!$1:$1048576,$B64,I$3) / CcyPerBase!H63,""),"")</f>
        <v>7054.0546709927403</v>
      </c>
      <c r="J64" s="5">
        <f>IF($A64&lt;&gt;"",IF(J$2&lt;&gt;"",INDEX('Instrument History'!$1:$1048576,$B64,J$3) / CcyPerBase!I63,""),"")</f>
        <v>14.202028598341274</v>
      </c>
      <c r="K64" s="5">
        <f>IF($A64&lt;&gt;"",IF(K$2&lt;&gt;"",INDEX('Instrument History'!$1:$1048576,$B64,K$3) / CcyPerBase!J63,""),"")</f>
        <v>489.14808943448656</v>
      </c>
      <c r="L64" s="5">
        <f>IF($A64&lt;&gt;"",IF(L$2&lt;&gt;"",INDEX('Instrument History'!$1:$1048576,$B64,L$3) / CcyPerBase!K63,""),"")</f>
        <v>346.49370729754992</v>
      </c>
      <c r="M64" s="5">
        <f>IF($A64&lt;&gt;"",IF(M$2&lt;&gt;"",INDEX('Instrument History'!$1:$1048576,$B64,M$3) / CcyPerBase!L63,""),"")</f>
        <v>34.201720264936199</v>
      </c>
      <c r="N64" s="5">
        <f>IF($A64&lt;&gt;"",IF(N$2&lt;&gt;"",INDEX('Instrument History'!$1:$1048576,$B64,N$3) / CcyPerBase!M63,""),"")</f>
        <v>28.810778675299424</v>
      </c>
      <c r="O64" s="5">
        <f>IF($A64&lt;&gt;"",IF(O$2&lt;&gt;"",INDEX('Instrument History'!$1:$1048576,$B64,O$3) / CcyPerBase!N63,""),"")</f>
        <v>125.93504053564182</v>
      </c>
      <c r="P64" s="5" t="str">
        <f>IF($A64&lt;&gt;"",IF(P$2&lt;&gt;"",INDEX('Instrument History'!$1:$1048576,$B64,P$3) / CcyPerBase!O63,""),"")</f>
        <v/>
      </c>
      <c r="Q64" s="5" t="str">
        <f>IF($A64&lt;&gt;"",IF(Q$2&lt;&gt;"",INDEX('Instrument History'!$1:$1048576,$B64,Q$3) / CcyPerBase!P63,""),"")</f>
        <v/>
      </c>
      <c r="R64" s="5" t="str">
        <f>IF($A64&lt;&gt;"",IF(R$2&lt;&gt;"",INDEX('Instrument History'!$1:$1048576,$B64,R$3) / CcyPerBase!Q63,""),"")</f>
        <v/>
      </c>
      <c r="S64" s="5" t="str">
        <f>IF($A64&lt;&gt;"",IF(S$2&lt;&gt;"",INDEX('Instrument History'!$1:$1048576,$B64,S$3) / CcyPerBase!R63,""),"")</f>
        <v/>
      </c>
      <c r="T64" s="5" t="str">
        <f>IF($A64&lt;&gt;"",IF(T$2&lt;&gt;"",INDEX('Instrument History'!$1:$1048576,$B64,T$3) / CcyPerBase!S63,""),"")</f>
        <v/>
      </c>
      <c r="U64" s="5" t="str">
        <f>IF($A64&lt;&gt;"",IF(U$2&lt;&gt;"",INDEX('Instrument History'!$1:$1048576,$B64,U$3) / CcyPerBase!T63,""),"")</f>
        <v/>
      </c>
      <c r="V64" s="5" t="str">
        <f>IF($A64&lt;&gt;"",IF(V$2&lt;&gt;"",INDEX('Instrument History'!$1:$1048576,$B64,V$3) / CcyPerBase!U63,""),"")</f>
        <v/>
      </c>
      <c r="W64" s="5" t="str">
        <f>IF($A64&lt;&gt;"",IF(W$2&lt;&gt;"",INDEX('Instrument History'!$1:$1048576,$B64,W$3) / CcyPerBase!V63,""),"")</f>
        <v/>
      </c>
      <c r="X64" s="5" t="str">
        <f>IF($A64&lt;&gt;"",IF(X$2&lt;&gt;"",INDEX('Instrument History'!$1:$1048576,$B64,X$3) / CcyPerBase!W63,""),"")</f>
        <v/>
      </c>
      <c r="Y64" s="5" t="str">
        <f>IF($A64&lt;&gt;"",IF(Y$2&lt;&gt;"",INDEX('Instrument History'!$1:$1048576,$B64,Y$3) / CcyPerBase!X63,""),"")</f>
        <v/>
      </c>
    </row>
    <row r="65" spans="1:25">
      <c r="A65" s="12">
        <f>IF(A64&lt;&gt;"",IF(A64=$B$1,"",'Instrument History'!A61),"")</f>
        <v>41218</v>
      </c>
      <c r="B65">
        <f t="shared" si="1"/>
        <v>61</v>
      </c>
      <c r="C65" s="14">
        <f>IF($A65&lt;&gt;"",INDEX('Instrument History'!$1:$1048576,$B65,C$3) / CcyPerBase!D64,"")</f>
        <v>1008.2317230092683</v>
      </c>
      <c r="D65" s="14">
        <f>IF(A65&lt;&gt;"",C65/$D$4*Master!$R$18,"")</f>
        <v>45.018331102752818</v>
      </c>
      <c r="E65" s="5">
        <f t="shared" si="2"/>
        <v>132.9547356601152</v>
      </c>
      <c r="F65" s="5">
        <f>IF($A65&lt;&gt;"",IF(F$2&lt;&gt;"",INDEX('Instrument History'!$1:$1048576,$B65,F$3) / CcyPerBase!E64,""),"")</f>
        <v>2971.8786042586535</v>
      </c>
      <c r="G65" s="5">
        <f>IF($A65&lt;&gt;"",IF(G$2&lt;&gt;"",INDEX('Instrument History'!$1:$1048576,$B65,G$3) / CcyPerBase!F64,""),"")</f>
        <v>4373.1386348996803</v>
      </c>
      <c r="H65" s="5">
        <f>IF($A65&lt;&gt;"",IF(H$2&lt;&gt;"",INDEX('Instrument History'!$1:$1048576,$B65,H$3) / CcyPerBase!G64,""),"")</f>
        <v>8541.6090613738616</v>
      </c>
      <c r="I65" s="5">
        <f>IF($A65&lt;&gt;"",IF(I$2&lt;&gt;"",INDEX('Instrument History'!$1:$1048576,$B65,I$3) / CcyPerBase!H64,""),"")</f>
        <v>6664.3352925701702</v>
      </c>
      <c r="J65" s="5">
        <f>IF($A65&lt;&gt;"",IF(J$2&lt;&gt;"",INDEX('Instrument History'!$1:$1048576,$B65,J$3) / CcyPerBase!I64,""),"")</f>
        <v>14.371821786989921</v>
      </c>
      <c r="K65" s="5">
        <f>IF($A65&lt;&gt;"",IF(K$2&lt;&gt;"",INDEX('Instrument History'!$1:$1048576,$B65,K$3) / CcyPerBase!J64,""),"")</f>
        <v>464.93031515648858</v>
      </c>
      <c r="L65" s="5">
        <f>IF($A65&lt;&gt;"",IF(L$2&lt;&gt;"",INDEX('Instrument History'!$1:$1048576,$B65,L$3) / CcyPerBase!K64,""),"")</f>
        <v>333.70177054711252</v>
      </c>
      <c r="M65" s="5">
        <f>IF($A65&lt;&gt;"",IF(M$2&lt;&gt;"",INDEX('Instrument History'!$1:$1048576,$B65,M$3) / CcyPerBase!L64,""),"")</f>
        <v>33.029232686732449</v>
      </c>
      <c r="N65" s="5">
        <f>IF($A65&lt;&gt;"",IF(N$2&lt;&gt;"",INDEX('Instrument History'!$1:$1048576,$B65,N$3) / CcyPerBase!M64,""),"")</f>
        <v>29.157236735108569</v>
      </c>
      <c r="O65" s="5">
        <f>IF($A65&lt;&gt;"",IF(O$2&lt;&gt;"",INDEX('Instrument History'!$1:$1048576,$B65,O$3) / CcyPerBase!N64,""),"")</f>
        <v>123.82030837211447</v>
      </c>
      <c r="P65" s="5" t="str">
        <f>IF($A65&lt;&gt;"",IF(P$2&lt;&gt;"",INDEX('Instrument History'!$1:$1048576,$B65,P$3) / CcyPerBase!O64,""),"")</f>
        <v/>
      </c>
      <c r="Q65" s="5" t="str">
        <f>IF($A65&lt;&gt;"",IF(Q$2&lt;&gt;"",INDEX('Instrument History'!$1:$1048576,$B65,Q$3) / CcyPerBase!P64,""),"")</f>
        <v/>
      </c>
      <c r="R65" s="5" t="str">
        <f>IF($A65&lt;&gt;"",IF(R$2&lt;&gt;"",INDEX('Instrument History'!$1:$1048576,$B65,R$3) / CcyPerBase!Q64,""),"")</f>
        <v/>
      </c>
      <c r="S65" s="5" t="str">
        <f>IF($A65&lt;&gt;"",IF(S$2&lt;&gt;"",INDEX('Instrument History'!$1:$1048576,$B65,S$3) / CcyPerBase!R64,""),"")</f>
        <v/>
      </c>
      <c r="T65" s="5" t="str">
        <f>IF($A65&lt;&gt;"",IF(T$2&lt;&gt;"",INDEX('Instrument History'!$1:$1048576,$B65,T$3) / CcyPerBase!S64,""),"")</f>
        <v/>
      </c>
      <c r="U65" s="5" t="str">
        <f>IF($A65&lt;&gt;"",IF(U$2&lt;&gt;"",INDEX('Instrument History'!$1:$1048576,$B65,U$3) / CcyPerBase!T64,""),"")</f>
        <v/>
      </c>
      <c r="V65" s="5" t="str">
        <f>IF($A65&lt;&gt;"",IF(V$2&lt;&gt;"",INDEX('Instrument History'!$1:$1048576,$B65,V$3) / CcyPerBase!U64,""),"")</f>
        <v/>
      </c>
      <c r="W65" s="5" t="str">
        <f>IF($A65&lt;&gt;"",IF(W$2&lt;&gt;"",INDEX('Instrument History'!$1:$1048576,$B65,W$3) / CcyPerBase!V64,""),"")</f>
        <v/>
      </c>
      <c r="X65" s="5" t="str">
        <f>IF($A65&lt;&gt;"",IF(X$2&lt;&gt;"",INDEX('Instrument History'!$1:$1048576,$B65,X$3) / CcyPerBase!W64,""),"")</f>
        <v/>
      </c>
      <c r="Y65" s="5" t="str">
        <f>IF($A65&lt;&gt;"",IF(Y$2&lt;&gt;"",INDEX('Instrument History'!$1:$1048576,$B65,Y$3) / CcyPerBase!X64,""),"")</f>
        <v/>
      </c>
    </row>
    <row r="66" spans="1:25">
      <c r="A66" s="12">
        <f>IF(A65&lt;&gt;"",IF(A65=$B$1,"",'Instrument History'!A62),"")</f>
        <v>41215</v>
      </c>
      <c r="B66">
        <f t="shared" si="1"/>
        <v>62</v>
      </c>
      <c r="C66" s="14">
        <f>IF($A66&lt;&gt;"",INDEX('Instrument History'!$1:$1048576,$B66,C$3) / CcyPerBase!D65,"")</f>
        <v>1021.0103117868606</v>
      </c>
      <c r="D66" s="14">
        <f>IF(A66&lt;&gt;"",C66/$D$4*Master!$R$18,"")</f>
        <v>45.588905036787111</v>
      </c>
      <c r="E66" s="5">
        <f t="shared" si="2"/>
        <v>135.8060319610309</v>
      </c>
      <c r="F66" s="5">
        <f>IF($A66&lt;&gt;"",IF(F$2&lt;&gt;"",INDEX('Instrument History'!$1:$1048576,$B66,F$3) / CcyPerBase!E65,""),"")</f>
        <v>3135.1589688100225</v>
      </c>
      <c r="G66" s="5">
        <f>IF($A66&lt;&gt;"",IF(G$2&lt;&gt;"",INDEX('Instrument History'!$1:$1048576,$B66,G$3) / CcyPerBase!F65,""),"")</f>
        <v>4560.7119887213366</v>
      </c>
      <c r="H66" s="5">
        <f>IF($A66&lt;&gt;"",IF(H$2&lt;&gt;"",INDEX('Instrument History'!$1:$1048576,$B66,H$3) / CcyPerBase!G65,""),"")</f>
        <v>8965.6906379539487</v>
      </c>
      <c r="I66" s="5">
        <f>IF($A66&lt;&gt;"",IF(I$2&lt;&gt;"",INDEX('Instrument History'!$1:$1048576,$B66,I$3) / CcyPerBase!H65,""),"")</f>
        <v>6760.869467633911</v>
      </c>
      <c r="J66" s="5">
        <f>IF($A66&lt;&gt;"",IF(J$2&lt;&gt;"",INDEX('Instrument History'!$1:$1048576,$B66,J$3) / CcyPerBase!I65,""),"")</f>
        <v>14.372406810776386</v>
      </c>
      <c r="K66" s="5">
        <f>IF($A66&lt;&gt;"",IF(K$2&lt;&gt;"",INDEX('Instrument History'!$1:$1048576,$B66,K$3) / CcyPerBase!J65,""),"")</f>
        <v>466.30397841723186</v>
      </c>
      <c r="L66" s="5">
        <f>IF($A66&lt;&gt;"",IF(L$2&lt;&gt;"",INDEX('Instrument History'!$1:$1048576,$B66,L$3) / CcyPerBase!K65,""),"")</f>
        <v>344.48370153825516</v>
      </c>
      <c r="M66" s="5">
        <f>IF($A66&lt;&gt;"",IF(M$2&lt;&gt;"",INDEX('Instrument History'!$1:$1048576,$B66,M$3) / CcyPerBase!L65,""),"")</f>
        <v>32.493444999459179</v>
      </c>
      <c r="N66" s="5">
        <f>IF($A66&lt;&gt;"",IF(N$2&lt;&gt;"",INDEX('Instrument History'!$1:$1048576,$B66,N$3) / CcyPerBase!M65,""),"")</f>
        <v>28.492796587990462</v>
      </c>
      <c r="O66" s="5">
        <f>IF($A66&lt;&gt;"",IF(O$2&lt;&gt;"",INDEX('Instrument History'!$1:$1048576,$B66,O$3) / CcyPerBase!N65,""),"")</f>
        <v>122.95000504499816</v>
      </c>
      <c r="P66" s="5" t="str">
        <f>IF($A66&lt;&gt;"",IF(P$2&lt;&gt;"",INDEX('Instrument History'!$1:$1048576,$B66,P$3) / CcyPerBase!O65,""),"")</f>
        <v/>
      </c>
      <c r="Q66" s="5" t="str">
        <f>IF($A66&lt;&gt;"",IF(Q$2&lt;&gt;"",INDEX('Instrument History'!$1:$1048576,$B66,Q$3) / CcyPerBase!P65,""),"")</f>
        <v/>
      </c>
      <c r="R66" s="5" t="str">
        <f>IF($A66&lt;&gt;"",IF(R$2&lt;&gt;"",INDEX('Instrument History'!$1:$1048576,$B66,R$3) / CcyPerBase!Q65,""),"")</f>
        <v/>
      </c>
      <c r="S66" s="5" t="str">
        <f>IF($A66&lt;&gt;"",IF(S$2&lt;&gt;"",INDEX('Instrument History'!$1:$1048576,$B66,S$3) / CcyPerBase!R65,""),"")</f>
        <v/>
      </c>
      <c r="T66" s="5" t="str">
        <f>IF($A66&lt;&gt;"",IF(T$2&lt;&gt;"",INDEX('Instrument History'!$1:$1048576,$B66,T$3) / CcyPerBase!S65,""),"")</f>
        <v/>
      </c>
      <c r="U66" s="5" t="str">
        <f>IF($A66&lt;&gt;"",IF(U$2&lt;&gt;"",INDEX('Instrument History'!$1:$1048576,$B66,U$3) / CcyPerBase!T65,""),"")</f>
        <v/>
      </c>
      <c r="V66" s="5" t="str">
        <f>IF($A66&lt;&gt;"",IF(V$2&lt;&gt;"",INDEX('Instrument History'!$1:$1048576,$B66,V$3) / CcyPerBase!U65,""),"")</f>
        <v/>
      </c>
      <c r="W66" s="5" t="str">
        <f>IF($A66&lt;&gt;"",IF(W$2&lt;&gt;"",INDEX('Instrument History'!$1:$1048576,$B66,W$3) / CcyPerBase!V65,""),"")</f>
        <v/>
      </c>
      <c r="X66" s="5" t="str">
        <f>IF($A66&lt;&gt;"",IF(X$2&lt;&gt;"",INDEX('Instrument History'!$1:$1048576,$B66,X$3) / CcyPerBase!W65,""),"")</f>
        <v/>
      </c>
      <c r="Y66" s="5" t="str">
        <f>IF($A66&lt;&gt;"",IF(Y$2&lt;&gt;"",INDEX('Instrument History'!$1:$1048576,$B66,Y$3) / CcyPerBase!X65,""),"")</f>
        <v/>
      </c>
    </row>
    <row r="67" spans="1:25">
      <c r="A67" s="12">
        <f>IF(A66&lt;&gt;"",IF(A66=$B$1,"",'Instrument History'!A63),"")</f>
        <v>41214</v>
      </c>
      <c r="B67">
        <f t="shared" si="1"/>
        <v>63</v>
      </c>
      <c r="C67" s="14">
        <f>IF($A67&lt;&gt;"",INDEX('Instrument History'!$1:$1048576,$B67,C$3) / CcyPerBase!D66,"")</f>
        <v>1032.8537851297849</v>
      </c>
      <c r="D67" s="14">
        <f>IF(A67&lt;&gt;"",C67/$D$4*Master!$R$18,"")</f>
        <v>46.117725338896861</v>
      </c>
      <c r="E67" s="5">
        <f t="shared" si="2"/>
        <v>133.83051946564666</v>
      </c>
      <c r="F67" s="5">
        <f>IF($A67&lt;&gt;"",IF(F$2&lt;&gt;"",INDEX('Instrument History'!$1:$1048576,$B67,F$3) / CcyPerBase!E66,""),"")</f>
        <v>3124.3467601148782</v>
      </c>
      <c r="G67" s="5">
        <f>IF($A67&lt;&gt;"",IF(G$2&lt;&gt;"",INDEX('Instrument History'!$1:$1048576,$B67,G$3) / CcyPerBase!F66,""),"")</f>
        <v>4459.2946316656662</v>
      </c>
      <c r="H67" s="5">
        <f>IF($A67&lt;&gt;"",IF(H$2&lt;&gt;"",INDEX('Instrument History'!$1:$1048576,$B67,H$3) / CcyPerBase!G66,""),"")</f>
        <v>9167.5562310142195</v>
      </c>
      <c r="I67" s="5">
        <f>IF($A67&lt;&gt;"",IF(I$2&lt;&gt;"",INDEX('Instrument History'!$1:$1048576,$B67,I$3) / CcyPerBase!H66,""),"")</f>
        <v>6805.2968984279942</v>
      </c>
      <c r="J67" s="5">
        <f>IF($A67&lt;&gt;"",IF(J$2&lt;&gt;"",INDEX('Instrument History'!$1:$1048576,$B67,J$3) / CcyPerBase!I66,""),"")</f>
        <v>14.959904796406784</v>
      </c>
      <c r="K67" s="5">
        <f>IF($A67&lt;&gt;"",IF(K$2&lt;&gt;"",INDEX('Instrument History'!$1:$1048576,$B67,K$3) / CcyPerBase!J66,""),"")</f>
        <v>459.37480877105969</v>
      </c>
      <c r="L67" s="5">
        <f>IF($A67&lt;&gt;"",IF(L$2&lt;&gt;"",INDEX('Instrument History'!$1:$1048576,$B67,L$3) / CcyPerBase!K66,""),"")</f>
        <v>317.72792233096931</v>
      </c>
      <c r="M67" s="5">
        <f>IF($A67&lt;&gt;"",IF(M$2&lt;&gt;"",INDEX('Instrument History'!$1:$1048576,$B67,M$3) / CcyPerBase!L66,""),"")</f>
        <v>32.855253974148496</v>
      </c>
      <c r="N67" s="5">
        <f>IF($A67&lt;&gt;"",IF(N$2&lt;&gt;"",INDEX('Instrument History'!$1:$1048576,$B67,N$3) / CcyPerBase!M66,""),"")</f>
        <v>28.513957352519768</v>
      </c>
      <c r="O67" s="5">
        <f>IF($A67&lt;&gt;"",IF(O$2&lt;&gt;"",INDEX('Instrument History'!$1:$1048576,$B67,O$3) / CcyPerBase!N66,""),"")</f>
        <v>122.64791880737997</v>
      </c>
      <c r="P67" s="5" t="str">
        <f>IF($A67&lt;&gt;"",IF(P$2&lt;&gt;"",INDEX('Instrument History'!$1:$1048576,$B67,P$3) / CcyPerBase!O66,""),"")</f>
        <v/>
      </c>
      <c r="Q67" s="5" t="str">
        <f>IF($A67&lt;&gt;"",IF(Q$2&lt;&gt;"",INDEX('Instrument History'!$1:$1048576,$B67,Q$3) / CcyPerBase!P66,""),"")</f>
        <v/>
      </c>
      <c r="R67" s="5" t="str">
        <f>IF($A67&lt;&gt;"",IF(R$2&lt;&gt;"",INDEX('Instrument History'!$1:$1048576,$B67,R$3) / CcyPerBase!Q66,""),"")</f>
        <v/>
      </c>
      <c r="S67" s="5" t="str">
        <f>IF($A67&lt;&gt;"",IF(S$2&lt;&gt;"",INDEX('Instrument History'!$1:$1048576,$B67,S$3) / CcyPerBase!R66,""),"")</f>
        <v/>
      </c>
      <c r="T67" s="5" t="str">
        <f>IF($A67&lt;&gt;"",IF(T$2&lt;&gt;"",INDEX('Instrument History'!$1:$1048576,$B67,T$3) / CcyPerBase!S66,""),"")</f>
        <v/>
      </c>
      <c r="U67" s="5" t="str">
        <f>IF($A67&lt;&gt;"",IF(U$2&lt;&gt;"",INDEX('Instrument History'!$1:$1048576,$B67,U$3) / CcyPerBase!T66,""),"")</f>
        <v/>
      </c>
      <c r="V67" s="5" t="str">
        <f>IF($A67&lt;&gt;"",IF(V$2&lt;&gt;"",INDEX('Instrument History'!$1:$1048576,$B67,V$3) / CcyPerBase!U66,""),"")</f>
        <v/>
      </c>
      <c r="W67" s="5" t="str">
        <f>IF($A67&lt;&gt;"",IF(W$2&lt;&gt;"",INDEX('Instrument History'!$1:$1048576,$B67,W$3) / CcyPerBase!V66,""),"")</f>
        <v/>
      </c>
      <c r="X67" s="5" t="str">
        <f>IF($A67&lt;&gt;"",IF(X$2&lt;&gt;"",INDEX('Instrument History'!$1:$1048576,$B67,X$3) / CcyPerBase!W66,""),"")</f>
        <v/>
      </c>
      <c r="Y67" s="5" t="str">
        <f>IF($A67&lt;&gt;"",IF(Y$2&lt;&gt;"",INDEX('Instrument History'!$1:$1048576,$B67,Y$3) / CcyPerBase!X66,""),"")</f>
        <v/>
      </c>
    </row>
    <row r="68" spans="1:25">
      <c r="A68" s="12">
        <f>IF(A67&lt;&gt;"",IF(A67=$B$1,"",'Instrument History'!A64),"")</f>
        <v>41213</v>
      </c>
      <c r="B68">
        <f t="shared" si="1"/>
        <v>64</v>
      </c>
      <c r="C68" s="14">
        <f>IF($A68&lt;&gt;"",INDEX('Instrument History'!$1:$1048576,$B68,C$3) / CcyPerBase!D67,"")</f>
        <v>1031.5510666170792</v>
      </c>
      <c r="D68" s="14">
        <f>IF(A68&lt;&gt;"",C68/$D$4*Master!$R$18,"")</f>
        <v>46.059557943445711</v>
      </c>
      <c r="E68" s="5">
        <f t="shared" si="2"/>
        <v>134.65514546593664</v>
      </c>
      <c r="F68" s="5">
        <f>IF($A68&lt;&gt;"",IF(F$2&lt;&gt;"",INDEX('Instrument History'!$1:$1048576,$B68,F$3) / CcyPerBase!E67,""),"")</f>
        <v>3178.8814103725908</v>
      </c>
      <c r="G68" s="5">
        <f>IF($A68&lt;&gt;"",IF(G$2&lt;&gt;"",INDEX('Instrument History'!$1:$1048576,$B68,G$3) / CcyPerBase!F67,""),"")</f>
        <v>4323.2169585111742</v>
      </c>
      <c r="H68" s="5">
        <f>IF($A68&lt;&gt;"",IF(H$2&lt;&gt;"",INDEX('Instrument History'!$1:$1048576,$B68,H$3) / CcyPerBase!G67,""),"")</f>
        <v>8796.6594412391823</v>
      </c>
      <c r="I68" s="5">
        <f>IF($A68&lt;&gt;"",IF(I$2&lt;&gt;"",INDEX('Instrument History'!$1:$1048576,$B68,I$3) / CcyPerBase!H67,""),"")</f>
        <v>6822.2686471407787</v>
      </c>
      <c r="J68" s="5">
        <f>IF($A68&lt;&gt;"",IF(J$2&lt;&gt;"",INDEX('Instrument History'!$1:$1048576,$B68,J$3) / CcyPerBase!I67,""),"")</f>
        <v>14.451816547324022</v>
      </c>
      <c r="K68" s="5">
        <f>IF($A68&lt;&gt;"",IF(K$2&lt;&gt;"",INDEX('Instrument History'!$1:$1048576,$B68,K$3) / CcyPerBase!J67,""),"")</f>
        <v>484.05455971047485</v>
      </c>
      <c r="L68" s="5">
        <f>IF($A68&lt;&gt;"",IF(L$2&lt;&gt;"",INDEX('Instrument History'!$1:$1048576,$B68,L$3) / CcyPerBase!K67,""),"")</f>
        <v>326.64397485941942</v>
      </c>
      <c r="M68" s="5">
        <f>IF($A68&lt;&gt;"",IF(M$2&lt;&gt;"",INDEX('Instrument History'!$1:$1048576,$B68,M$3) / CcyPerBase!L67,""),"")</f>
        <v>34.512205105777788</v>
      </c>
      <c r="N68" s="5">
        <f>IF($A68&lt;&gt;"",IF(N$2&lt;&gt;"",INDEX('Instrument History'!$1:$1048576,$B68,N$3) / CcyPerBase!M67,""),"")</f>
        <v>27.751408624463963</v>
      </c>
      <c r="O68" s="5">
        <f>IF($A68&lt;&gt;"",IF(O$2&lt;&gt;"",INDEX('Instrument History'!$1:$1048576,$B68,O$3) / CcyPerBase!N67,""),"")</f>
        <v>120.24279981869964</v>
      </c>
      <c r="P68" s="5" t="str">
        <f>IF($A68&lt;&gt;"",IF(P$2&lt;&gt;"",INDEX('Instrument History'!$1:$1048576,$B68,P$3) / CcyPerBase!O67,""),"")</f>
        <v/>
      </c>
      <c r="Q68" s="5" t="str">
        <f>IF($A68&lt;&gt;"",IF(Q$2&lt;&gt;"",INDEX('Instrument History'!$1:$1048576,$B68,Q$3) / CcyPerBase!P67,""),"")</f>
        <v/>
      </c>
      <c r="R68" s="5" t="str">
        <f>IF($A68&lt;&gt;"",IF(R$2&lt;&gt;"",INDEX('Instrument History'!$1:$1048576,$B68,R$3) / CcyPerBase!Q67,""),"")</f>
        <v/>
      </c>
      <c r="S68" s="5" t="str">
        <f>IF($A68&lt;&gt;"",IF(S$2&lt;&gt;"",INDEX('Instrument History'!$1:$1048576,$B68,S$3) / CcyPerBase!R67,""),"")</f>
        <v/>
      </c>
      <c r="T68" s="5" t="str">
        <f>IF($A68&lt;&gt;"",IF(T$2&lt;&gt;"",INDEX('Instrument History'!$1:$1048576,$B68,T$3) / CcyPerBase!S67,""),"")</f>
        <v/>
      </c>
      <c r="U68" s="5" t="str">
        <f>IF($A68&lt;&gt;"",IF(U$2&lt;&gt;"",INDEX('Instrument History'!$1:$1048576,$B68,U$3) / CcyPerBase!T67,""),"")</f>
        <v/>
      </c>
      <c r="V68" s="5" t="str">
        <f>IF($A68&lt;&gt;"",IF(V$2&lt;&gt;"",INDEX('Instrument History'!$1:$1048576,$B68,V$3) / CcyPerBase!U67,""),"")</f>
        <v/>
      </c>
      <c r="W68" s="5" t="str">
        <f>IF($A68&lt;&gt;"",IF(W$2&lt;&gt;"",INDEX('Instrument History'!$1:$1048576,$B68,W$3) / CcyPerBase!V67,""),"")</f>
        <v/>
      </c>
      <c r="X68" s="5" t="str">
        <f>IF($A68&lt;&gt;"",IF(X$2&lt;&gt;"",INDEX('Instrument History'!$1:$1048576,$B68,X$3) / CcyPerBase!W67,""),"")</f>
        <v/>
      </c>
      <c r="Y68" s="5" t="str">
        <f>IF($A68&lt;&gt;"",IF(Y$2&lt;&gt;"",INDEX('Instrument History'!$1:$1048576,$B68,Y$3) / CcyPerBase!X67,""),"")</f>
        <v/>
      </c>
    </row>
    <row r="69" spans="1:25">
      <c r="A69" s="12">
        <f>IF(A68&lt;&gt;"",IF(A68=$B$1,"",'Instrument History'!A65),"")</f>
        <v>41212</v>
      </c>
      <c r="B69">
        <f t="shared" si="1"/>
        <v>65</v>
      </c>
      <c r="C69" s="14">
        <f>IF($A69&lt;&gt;"",INDEX('Instrument History'!$1:$1048576,$B69,C$3) / CcyPerBase!D68,"")</f>
        <v>995.22981183877778</v>
      </c>
      <c r="D69" s="14">
        <f>IF(A69&lt;&gt;"",C69/$D$4*Master!$R$18,"")</f>
        <v>44.437785650071852</v>
      </c>
      <c r="E69" s="5">
        <f t="shared" si="2"/>
        <v>130.57308376298769</v>
      </c>
      <c r="F69" s="5">
        <f>IF($A69&lt;&gt;"",IF(F$2&lt;&gt;"",INDEX('Instrument History'!$1:$1048576,$B69,F$3) / CcyPerBase!E68,""),"")</f>
        <v>3055.8652136617411</v>
      </c>
      <c r="G69" s="5">
        <f>IF($A69&lt;&gt;"",IF(G$2&lt;&gt;"",INDEX('Instrument History'!$1:$1048576,$B69,G$3) / CcyPerBase!F68,""),"")</f>
        <v>4234.2399185002414</v>
      </c>
      <c r="H69" s="5">
        <f>IF($A69&lt;&gt;"",IF(H$2&lt;&gt;"",INDEX('Instrument History'!$1:$1048576,$B69,H$3) / CcyPerBase!G68,""),"")</f>
        <v>8120.6591129224225</v>
      </c>
      <c r="I69" s="5">
        <f>IF($A69&lt;&gt;"",IF(I$2&lt;&gt;"",INDEX('Instrument History'!$1:$1048576,$B69,I$3) / CcyPerBase!H68,""),"")</f>
        <v>6860.7287589634352</v>
      </c>
      <c r="J69" s="5">
        <f>IF($A69&lt;&gt;"",IF(J$2&lt;&gt;"",INDEX('Instrument History'!$1:$1048576,$B69,J$3) / CcyPerBase!I68,""),"")</f>
        <v>14.134180646743141</v>
      </c>
      <c r="K69" s="5">
        <f>IF($A69&lt;&gt;"",IF(K$2&lt;&gt;"",INDEX('Instrument History'!$1:$1048576,$B69,K$3) / CcyPerBase!J68,""),"")</f>
        <v>458.10143721566124</v>
      </c>
      <c r="L69" s="5">
        <f>IF($A69&lt;&gt;"",IF(L$2&lt;&gt;"",INDEX('Instrument History'!$1:$1048576,$B69,L$3) / CcyPerBase!K68,""),"")</f>
        <v>315.54594060269238</v>
      </c>
      <c r="M69" s="5">
        <f>IF($A69&lt;&gt;"",IF(M$2&lt;&gt;"",INDEX('Instrument History'!$1:$1048576,$B69,M$3) / CcyPerBase!L68,""),"")</f>
        <v>34.795645928128806</v>
      </c>
      <c r="N69" s="5">
        <f>IF($A69&lt;&gt;"",IF(N$2&lt;&gt;"",INDEX('Instrument History'!$1:$1048576,$B69,N$3) / CcyPerBase!M68,""),"")</f>
        <v>27.463155952033535</v>
      </c>
      <c r="O69" s="5">
        <f>IF($A69&lt;&gt;"",IF(O$2&lt;&gt;"",INDEX('Instrument History'!$1:$1048576,$B69,O$3) / CcyPerBase!N68,""),"")</f>
        <v>118.93800613968256</v>
      </c>
      <c r="P69" s="5" t="str">
        <f>IF($A69&lt;&gt;"",IF(P$2&lt;&gt;"",INDEX('Instrument History'!$1:$1048576,$B69,P$3) / CcyPerBase!O68,""),"")</f>
        <v/>
      </c>
      <c r="Q69" s="5" t="str">
        <f>IF($A69&lt;&gt;"",IF(Q$2&lt;&gt;"",INDEX('Instrument History'!$1:$1048576,$B69,Q$3) / CcyPerBase!P68,""),"")</f>
        <v/>
      </c>
      <c r="R69" s="5" t="str">
        <f>IF($A69&lt;&gt;"",IF(R$2&lt;&gt;"",INDEX('Instrument History'!$1:$1048576,$B69,R$3) / CcyPerBase!Q68,""),"")</f>
        <v/>
      </c>
      <c r="S69" s="5" t="str">
        <f>IF($A69&lt;&gt;"",IF(S$2&lt;&gt;"",INDEX('Instrument History'!$1:$1048576,$B69,S$3) / CcyPerBase!R68,""),"")</f>
        <v/>
      </c>
      <c r="T69" s="5" t="str">
        <f>IF($A69&lt;&gt;"",IF(T$2&lt;&gt;"",INDEX('Instrument History'!$1:$1048576,$B69,T$3) / CcyPerBase!S68,""),"")</f>
        <v/>
      </c>
      <c r="U69" s="5" t="str">
        <f>IF($A69&lt;&gt;"",IF(U$2&lt;&gt;"",INDEX('Instrument History'!$1:$1048576,$B69,U$3) / CcyPerBase!T68,""),"")</f>
        <v/>
      </c>
      <c r="V69" s="5" t="str">
        <f>IF($A69&lt;&gt;"",IF(V$2&lt;&gt;"",INDEX('Instrument History'!$1:$1048576,$B69,V$3) / CcyPerBase!U68,""),"")</f>
        <v/>
      </c>
      <c r="W69" s="5" t="str">
        <f>IF($A69&lt;&gt;"",IF(W$2&lt;&gt;"",INDEX('Instrument History'!$1:$1048576,$B69,W$3) / CcyPerBase!V68,""),"")</f>
        <v/>
      </c>
      <c r="X69" s="5" t="str">
        <f>IF($A69&lt;&gt;"",IF(X$2&lt;&gt;"",INDEX('Instrument History'!$1:$1048576,$B69,X$3) / CcyPerBase!W68,""),"")</f>
        <v/>
      </c>
      <c r="Y69" s="5" t="str">
        <f>IF($A69&lt;&gt;"",IF(Y$2&lt;&gt;"",INDEX('Instrument History'!$1:$1048576,$B69,Y$3) / CcyPerBase!X68,""),"")</f>
        <v/>
      </c>
    </row>
    <row r="70" spans="1:25">
      <c r="A70" s="12">
        <f>IF(A69&lt;&gt;"",IF(A69=$B$1,"",'Instrument History'!A66),"")</f>
        <v>41211</v>
      </c>
      <c r="B70">
        <f t="shared" si="1"/>
        <v>66</v>
      </c>
      <c r="C70" s="14">
        <f>IF($A70&lt;&gt;"",INDEX('Instrument History'!$1:$1048576,$B70,C$3) / CcyPerBase!D69,"")</f>
        <v>982.97877866176498</v>
      </c>
      <c r="D70" s="14">
        <f>IF(A70&lt;&gt;"",C70/$D$4*Master!$R$18,"")</f>
        <v>43.890767484180934</v>
      </c>
      <c r="E70" s="5">
        <f t="shared" si="2"/>
        <v>132.28227018329517</v>
      </c>
      <c r="F70" s="5">
        <f>IF($A70&lt;&gt;"",IF(F$2&lt;&gt;"",INDEX('Instrument History'!$1:$1048576,$B70,F$3) / CcyPerBase!E69,""),"")</f>
        <v>3155.3960046348761</v>
      </c>
      <c r="G70" s="5">
        <f>IF($A70&lt;&gt;"",IF(G$2&lt;&gt;"",INDEX('Instrument History'!$1:$1048576,$B70,G$3) / CcyPerBase!F69,""),"")</f>
        <v>4405.7270940388917</v>
      </c>
      <c r="H70" s="5">
        <f>IF($A70&lt;&gt;"",IF(H$2&lt;&gt;"",INDEX('Instrument History'!$1:$1048576,$B70,H$3) / CcyPerBase!G69,""),"")</f>
        <v>7909.3795972431035</v>
      </c>
      <c r="I70" s="5">
        <f>IF($A70&lt;&gt;"",IF(I$2&lt;&gt;"",INDEX('Instrument History'!$1:$1048576,$B70,I$3) / CcyPerBase!H69,""),"")</f>
        <v>7154.3302127654242</v>
      </c>
      <c r="J70" s="5">
        <f>IF($A70&lt;&gt;"",IF(J$2&lt;&gt;"",INDEX('Instrument History'!$1:$1048576,$B70,J$3) / CcyPerBase!I69,""),"")</f>
        <v>13.65044846358591</v>
      </c>
      <c r="K70" s="5">
        <f>IF($A70&lt;&gt;"",IF(K$2&lt;&gt;"",INDEX('Instrument History'!$1:$1048576,$B70,K$3) / CcyPerBase!J69,""),"")</f>
        <v>467.34635217647792</v>
      </c>
      <c r="L70" s="5">
        <f>IF($A70&lt;&gt;"",IF(L$2&lt;&gt;"",INDEX('Instrument History'!$1:$1048576,$B70,L$3) / CcyPerBase!K69,""),"")</f>
        <v>301.47346942524911</v>
      </c>
      <c r="M70" s="5">
        <f>IF($A70&lt;&gt;"",IF(M$2&lt;&gt;"",INDEX('Instrument History'!$1:$1048576,$B70,M$3) / CcyPerBase!L69,""),"")</f>
        <v>35.911559471700897</v>
      </c>
      <c r="N70" s="5">
        <f>IF($A70&lt;&gt;"",IF(N$2&lt;&gt;"",INDEX('Instrument History'!$1:$1048576,$B70,N$3) / CcyPerBase!M69,""),"")</f>
        <v>28.60298668386265</v>
      </c>
      <c r="O70" s="5">
        <f>IF($A70&lt;&gt;"",IF(O$2&lt;&gt;"",INDEX('Instrument History'!$1:$1048576,$B70,O$3) / CcyPerBase!N69,""),"")</f>
        <v>123.38431484053446</v>
      </c>
      <c r="P70" s="5" t="str">
        <f>IF($A70&lt;&gt;"",IF(P$2&lt;&gt;"",INDEX('Instrument History'!$1:$1048576,$B70,P$3) / CcyPerBase!O69,""),"")</f>
        <v/>
      </c>
      <c r="Q70" s="5" t="str">
        <f>IF($A70&lt;&gt;"",IF(Q$2&lt;&gt;"",INDEX('Instrument History'!$1:$1048576,$B70,Q$3) / CcyPerBase!P69,""),"")</f>
        <v/>
      </c>
      <c r="R70" s="5" t="str">
        <f>IF($A70&lt;&gt;"",IF(R$2&lt;&gt;"",INDEX('Instrument History'!$1:$1048576,$B70,R$3) / CcyPerBase!Q69,""),"")</f>
        <v/>
      </c>
      <c r="S70" s="5" t="str">
        <f>IF($A70&lt;&gt;"",IF(S$2&lt;&gt;"",INDEX('Instrument History'!$1:$1048576,$B70,S$3) / CcyPerBase!R69,""),"")</f>
        <v/>
      </c>
      <c r="T70" s="5" t="str">
        <f>IF($A70&lt;&gt;"",IF(T$2&lt;&gt;"",INDEX('Instrument History'!$1:$1048576,$B70,T$3) / CcyPerBase!S69,""),"")</f>
        <v/>
      </c>
      <c r="U70" s="5" t="str">
        <f>IF($A70&lt;&gt;"",IF(U$2&lt;&gt;"",INDEX('Instrument History'!$1:$1048576,$B70,U$3) / CcyPerBase!T69,""),"")</f>
        <v/>
      </c>
      <c r="V70" s="5" t="str">
        <f>IF($A70&lt;&gt;"",IF(V$2&lt;&gt;"",INDEX('Instrument History'!$1:$1048576,$B70,V$3) / CcyPerBase!U69,""),"")</f>
        <v/>
      </c>
      <c r="W70" s="5" t="str">
        <f>IF($A70&lt;&gt;"",IF(W$2&lt;&gt;"",INDEX('Instrument History'!$1:$1048576,$B70,W$3) / CcyPerBase!V69,""),"")</f>
        <v/>
      </c>
      <c r="X70" s="5" t="str">
        <f>IF($A70&lt;&gt;"",IF(X$2&lt;&gt;"",INDEX('Instrument History'!$1:$1048576,$B70,X$3) / CcyPerBase!W69,""),"")</f>
        <v/>
      </c>
      <c r="Y70" s="5" t="str">
        <f>IF($A70&lt;&gt;"",IF(Y$2&lt;&gt;"",INDEX('Instrument History'!$1:$1048576,$B70,Y$3) / CcyPerBase!X69,""),"")</f>
        <v/>
      </c>
    </row>
    <row r="71" spans="1:25">
      <c r="A71" s="12">
        <f>IF(A70&lt;&gt;"",IF(A70=$B$1,"",'Instrument History'!A67),"")</f>
        <v>41208</v>
      </c>
      <c r="B71">
        <f t="shared" ref="B71:B134" si="3">IF(A71&lt;&gt;"",B70+1,"")</f>
        <v>67</v>
      </c>
      <c r="C71" s="14">
        <f>IF($A71&lt;&gt;"",INDEX('Instrument History'!$1:$1048576,$B71,C$3) / CcyPerBase!D70,"")</f>
        <v>1037.5345733099607</v>
      </c>
      <c r="D71" s="14">
        <f>IF(A71&lt;&gt;"",C71/$D$4*Master!$R$18,"")</f>
        <v>46.326726174030334</v>
      </c>
      <c r="E71" s="5">
        <f t="shared" ref="E71:E134" si="4">IF(A71&lt;&gt;"",SUMPRODUCT($F$4:$Y$4,F71:Y71),"")</f>
        <v>138.56685544546579</v>
      </c>
      <c r="F71" s="5">
        <f>IF($A71&lt;&gt;"",IF(F$2&lt;&gt;"",INDEX('Instrument History'!$1:$1048576,$B71,F$3) / CcyPerBase!E70,""),"")</f>
        <v>3444.9523319466693</v>
      </c>
      <c r="G71" s="5">
        <f>IF($A71&lt;&gt;"",IF(G$2&lt;&gt;"",INDEX('Instrument History'!$1:$1048576,$B71,G$3) / CcyPerBase!F70,""),"")</f>
        <v>4482.5807104834757</v>
      </c>
      <c r="H71" s="5">
        <f>IF($A71&lt;&gt;"",IF(H$2&lt;&gt;"",INDEX('Instrument History'!$1:$1048576,$B71,H$3) / CcyPerBase!G70,""),"")</f>
        <v>7999.100269294071</v>
      </c>
      <c r="I71" s="5">
        <f>IF($A71&lt;&gt;"",IF(I$2&lt;&gt;"",INDEX('Instrument History'!$1:$1048576,$B71,I$3) / CcyPerBase!H70,""),"")</f>
        <v>7610.0529501274523</v>
      </c>
      <c r="J71" s="5">
        <f>IF($A71&lt;&gt;"",IF(J$2&lt;&gt;"",INDEX('Instrument History'!$1:$1048576,$B71,J$3) / CcyPerBase!I70,""),"")</f>
        <v>15.57681895890836</v>
      </c>
      <c r="K71" s="5">
        <f>IF($A71&lt;&gt;"",IF(K$2&lt;&gt;"",INDEX('Instrument History'!$1:$1048576,$B71,K$3) / CcyPerBase!J70,""),"")</f>
        <v>502.00329146130099</v>
      </c>
      <c r="L71" s="5">
        <f>IF($A71&lt;&gt;"",IF(L$2&lt;&gt;"",INDEX('Instrument History'!$1:$1048576,$B71,L$3) / CcyPerBase!K70,""),"")</f>
        <v>322.57632035502968</v>
      </c>
      <c r="M71" s="5">
        <f>IF($A71&lt;&gt;"",IF(M$2&lt;&gt;"",INDEX('Instrument History'!$1:$1048576,$B71,M$3) / CcyPerBase!L70,""),"")</f>
        <v>34.832839610219558</v>
      </c>
      <c r="N71" s="5">
        <f>IF($A71&lt;&gt;"",IF(N$2&lt;&gt;"",INDEX('Instrument History'!$1:$1048576,$B71,N$3) / CcyPerBase!M70,""),"")</f>
        <v>28.005347173607145</v>
      </c>
      <c r="O71" s="5">
        <f>IF($A71&lt;&gt;"",IF(O$2&lt;&gt;"",INDEX('Instrument History'!$1:$1048576,$B71,O$3) / CcyPerBase!N70,""),"")</f>
        <v>126.45395395260381</v>
      </c>
      <c r="P71" s="5" t="str">
        <f>IF($A71&lt;&gt;"",IF(P$2&lt;&gt;"",INDEX('Instrument History'!$1:$1048576,$B71,P$3) / CcyPerBase!O70,""),"")</f>
        <v/>
      </c>
      <c r="Q71" s="5" t="str">
        <f>IF($A71&lt;&gt;"",IF(Q$2&lt;&gt;"",INDEX('Instrument History'!$1:$1048576,$B71,Q$3) / CcyPerBase!P70,""),"")</f>
        <v/>
      </c>
      <c r="R71" s="5" t="str">
        <f>IF($A71&lt;&gt;"",IF(R$2&lt;&gt;"",INDEX('Instrument History'!$1:$1048576,$B71,R$3) / CcyPerBase!Q70,""),"")</f>
        <v/>
      </c>
      <c r="S71" s="5" t="str">
        <f>IF($A71&lt;&gt;"",IF(S$2&lt;&gt;"",INDEX('Instrument History'!$1:$1048576,$B71,S$3) / CcyPerBase!R70,""),"")</f>
        <v/>
      </c>
      <c r="T71" s="5" t="str">
        <f>IF($A71&lt;&gt;"",IF(T$2&lt;&gt;"",INDEX('Instrument History'!$1:$1048576,$B71,T$3) / CcyPerBase!S70,""),"")</f>
        <v/>
      </c>
      <c r="U71" s="5" t="str">
        <f>IF($A71&lt;&gt;"",IF(U$2&lt;&gt;"",INDEX('Instrument History'!$1:$1048576,$B71,U$3) / CcyPerBase!T70,""),"")</f>
        <v/>
      </c>
      <c r="V71" s="5" t="str">
        <f>IF($A71&lt;&gt;"",IF(V$2&lt;&gt;"",INDEX('Instrument History'!$1:$1048576,$B71,V$3) / CcyPerBase!U70,""),"")</f>
        <v/>
      </c>
      <c r="W71" s="5" t="str">
        <f>IF($A71&lt;&gt;"",IF(W$2&lt;&gt;"",INDEX('Instrument History'!$1:$1048576,$B71,W$3) / CcyPerBase!V70,""),"")</f>
        <v/>
      </c>
      <c r="X71" s="5" t="str">
        <f>IF($A71&lt;&gt;"",IF(X$2&lt;&gt;"",INDEX('Instrument History'!$1:$1048576,$B71,X$3) / CcyPerBase!W70,""),"")</f>
        <v/>
      </c>
      <c r="Y71" s="5" t="str">
        <f>IF($A71&lt;&gt;"",IF(Y$2&lt;&gt;"",INDEX('Instrument History'!$1:$1048576,$B71,Y$3) / CcyPerBase!X70,""),"")</f>
        <v/>
      </c>
    </row>
    <row r="72" spans="1:25">
      <c r="A72" s="12">
        <f>IF(A71&lt;&gt;"",IF(A71=$B$1,"",'Instrument History'!A68),"")</f>
        <v>41207</v>
      </c>
      <c r="B72">
        <f t="shared" si="3"/>
        <v>68</v>
      </c>
      <c r="C72" s="14">
        <f>IF($A72&lt;&gt;"",INDEX('Instrument History'!$1:$1048576,$B72,C$3) / CcyPerBase!D71,"")</f>
        <v>1023.0706347694102</v>
      </c>
      <c r="D72" s="14">
        <f>IF(A72&lt;&gt;"",C72/$D$4*Master!$R$18,"")</f>
        <v>45.680900061433022</v>
      </c>
      <c r="E72" s="5">
        <f t="shared" si="4"/>
        <v>133.33576337038184</v>
      </c>
      <c r="F72" s="5">
        <f>IF($A72&lt;&gt;"",IF(F$2&lt;&gt;"",INDEX('Instrument History'!$1:$1048576,$B72,F$3) / CcyPerBase!E71,""),"")</f>
        <v>3258.4722402486968</v>
      </c>
      <c r="G72" s="5">
        <f>IF($A72&lt;&gt;"",IF(G$2&lt;&gt;"",INDEX('Instrument History'!$1:$1048576,$B72,G$3) / CcyPerBase!F71,""),"")</f>
        <v>4465.579161068913</v>
      </c>
      <c r="H72" s="5">
        <f>IF($A72&lt;&gt;"",IF(H$2&lt;&gt;"",INDEX('Instrument History'!$1:$1048576,$B72,H$3) / CcyPerBase!G71,""),"")</f>
        <v>7513.2255883795979</v>
      </c>
      <c r="I72" s="5">
        <f>IF($A72&lt;&gt;"",IF(I$2&lt;&gt;"",INDEX('Instrument History'!$1:$1048576,$B72,I$3) / CcyPerBase!H71,""),"")</f>
        <v>7364.8238170477753</v>
      </c>
      <c r="J72" s="5">
        <f>IF($A72&lt;&gt;"",IF(J$2&lt;&gt;"",INDEX('Instrument History'!$1:$1048576,$B72,J$3) / CcyPerBase!I71,""),"")</f>
        <v>14.867556726085825</v>
      </c>
      <c r="K72" s="5">
        <f>IF($A72&lt;&gt;"",IF(K$2&lt;&gt;"",INDEX('Instrument History'!$1:$1048576,$B72,K$3) / CcyPerBase!J71,""),"")</f>
        <v>486.33639165960722</v>
      </c>
      <c r="L72" s="5">
        <f>IF($A72&lt;&gt;"",IF(L$2&lt;&gt;"",INDEX('Instrument History'!$1:$1048576,$B72,L$3) / CcyPerBase!K71,""),"")</f>
        <v>293.60065443618493</v>
      </c>
      <c r="M72" s="5">
        <f>IF($A72&lt;&gt;"",IF(M$2&lt;&gt;"",INDEX('Instrument History'!$1:$1048576,$B72,M$3) / CcyPerBase!L71,""),"")</f>
        <v>34.58512868920748</v>
      </c>
      <c r="N72" s="5">
        <f>IF($A72&lt;&gt;"",IF(N$2&lt;&gt;"",INDEX('Instrument History'!$1:$1048576,$B72,N$3) / CcyPerBase!M71,""),"")</f>
        <v>26.717866764521478</v>
      </c>
      <c r="O72" s="5">
        <f>IF($A72&lt;&gt;"",IF(O$2&lt;&gt;"",INDEX('Instrument History'!$1:$1048576,$B72,O$3) / CcyPerBase!N71,""),"")</f>
        <v>130.05984816287324</v>
      </c>
      <c r="P72" s="5" t="str">
        <f>IF($A72&lt;&gt;"",IF(P$2&lt;&gt;"",INDEX('Instrument History'!$1:$1048576,$B72,P$3) / CcyPerBase!O71,""),"")</f>
        <v/>
      </c>
      <c r="Q72" s="5" t="str">
        <f>IF($A72&lt;&gt;"",IF(Q$2&lt;&gt;"",INDEX('Instrument History'!$1:$1048576,$B72,Q$3) / CcyPerBase!P71,""),"")</f>
        <v/>
      </c>
      <c r="R72" s="5" t="str">
        <f>IF($A72&lt;&gt;"",IF(R$2&lt;&gt;"",INDEX('Instrument History'!$1:$1048576,$B72,R$3) / CcyPerBase!Q71,""),"")</f>
        <v/>
      </c>
      <c r="S72" s="5" t="str">
        <f>IF($A72&lt;&gt;"",IF(S$2&lt;&gt;"",INDEX('Instrument History'!$1:$1048576,$B72,S$3) / CcyPerBase!R71,""),"")</f>
        <v/>
      </c>
      <c r="T72" s="5" t="str">
        <f>IF($A72&lt;&gt;"",IF(T$2&lt;&gt;"",INDEX('Instrument History'!$1:$1048576,$B72,T$3) / CcyPerBase!S71,""),"")</f>
        <v/>
      </c>
      <c r="U72" s="5" t="str">
        <f>IF($A72&lt;&gt;"",IF(U$2&lt;&gt;"",INDEX('Instrument History'!$1:$1048576,$B72,U$3) / CcyPerBase!T71,""),"")</f>
        <v/>
      </c>
      <c r="V72" s="5" t="str">
        <f>IF($A72&lt;&gt;"",IF(V$2&lt;&gt;"",INDEX('Instrument History'!$1:$1048576,$B72,V$3) / CcyPerBase!U71,""),"")</f>
        <v/>
      </c>
      <c r="W72" s="5" t="str">
        <f>IF($A72&lt;&gt;"",IF(W$2&lt;&gt;"",INDEX('Instrument History'!$1:$1048576,$B72,W$3) / CcyPerBase!V71,""),"")</f>
        <v/>
      </c>
      <c r="X72" s="5" t="str">
        <f>IF($A72&lt;&gt;"",IF(X$2&lt;&gt;"",INDEX('Instrument History'!$1:$1048576,$B72,X$3) / CcyPerBase!W71,""),"")</f>
        <v/>
      </c>
      <c r="Y72" s="5" t="str">
        <f>IF($A72&lt;&gt;"",IF(Y$2&lt;&gt;"",INDEX('Instrument History'!$1:$1048576,$B72,Y$3) / CcyPerBase!X71,""),"")</f>
        <v/>
      </c>
    </row>
    <row r="73" spans="1:25">
      <c r="A73" s="12">
        <f>IF(A72&lt;&gt;"",IF(A72=$B$1,"",'Instrument History'!A69),"")</f>
        <v>41206</v>
      </c>
      <c r="B73">
        <f t="shared" si="3"/>
        <v>69</v>
      </c>
      <c r="C73" s="14">
        <f>IF($A73&lt;&gt;"",INDEX('Instrument History'!$1:$1048576,$B73,C$3) / CcyPerBase!D72,"")</f>
        <v>1024.9095195938353</v>
      </c>
      <c r="D73" s="14">
        <f>IF(A73&lt;&gt;"",C73/$D$4*Master!$R$18,"")</f>
        <v>45.763007699981344</v>
      </c>
      <c r="E73" s="5">
        <f t="shared" si="4"/>
        <v>137.84604188487785</v>
      </c>
      <c r="F73" s="5">
        <f>IF($A73&lt;&gt;"",IF(F$2&lt;&gt;"",INDEX('Instrument History'!$1:$1048576,$B73,F$3) / CcyPerBase!E72,""),"")</f>
        <v>3465.9373068522091</v>
      </c>
      <c r="G73" s="5">
        <f>IF($A73&lt;&gt;"",IF(G$2&lt;&gt;"",INDEX('Instrument History'!$1:$1048576,$B73,G$3) / CcyPerBase!F72,""),"")</f>
        <v>4635.6328593351082</v>
      </c>
      <c r="H73" s="5">
        <f>IF($A73&lt;&gt;"",IF(H$2&lt;&gt;"",INDEX('Instrument History'!$1:$1048576,$B73,H$3) / CcyPerBase!G72,""),"")</f>
        <v>7524.7116522503075</v>
      </c>
      <c r="I73" s="5">
        <f>IF($A73&lt;&gt;"",IF(I$2&lt;&gt;"",INDEX('Instrument History'!$1:$1048576,$B73,I$3) / CcyPerBase!H72,""),"")</f>
        <v>7804.5239579047584</v>
      </c>
      <c r="J73" s="5">
        <f>IF($A73&lt;&gt;"",IF(J$2&lt;&gt;"",INDEX('Instrument History'!$1:$1048576,$B73,J$3) / CcyPerBase!I72,""),"")</f>
        <v>16.27889527495088</v>
      </c>
      <c r="K73" s="5">
        <f>IF($A73&lt;&gt;"",IF(K$2&lt;&gt;"",INDEX('Instrument History'!$1:$1048576,$B73,K$3) / CcyPerBase!J72,""),"")</f>
        <v>500.91843201971932</v>
      </c>
      <c r="L73" s="5">
        <f>IF($A73&lt;&gt;"",IF(L$2&lt;&gt;"",INDEX('Instrument History'!$1:$1048576,$B73,L$3) / CcyPerBase!K72,""),"")</f>
        <v>306.87048631987881</v>
      </c>
      <c r="M73" s="5">
        <f>IF($A73&lt;&gt;"",IF(M$2&lt;&gt;"",INDEX('Instrument History'!$1:$1048576,$B73,M$3) / CcyPerBase!L72,""),"")</f>
        <v>34.085995614149191</v>
      </c>
      <c r="N73" s="5">
        <f>IF($A73&lt;&gt;"",IF(N$2&lt;&gt;"",INDEX('Instrument History'!$1:$1048576,$B73,N$3) / CcyPerBase!M72,""),"")</f>
        <v>26.420530234785193</v>
      </c>
      <c r="O73" s="5">
        <f>IF($A73&lt;&gt;"",IF(O$2&lt;&gt;"",INDEX('Instrument History'!$1:$1048576,$B73,O$3) / CcyPerBase!N72,""),"")</f>
        <v>131.74982433099851</v>
      </c>
      <c r="P73" s="5" t="str">
        <f>IF($A73&lt;&gt;"",IF(P$2&lt;&gt;"",INDEX('Instrument History'!$1:$1048576,$B73,P$3) / CcyPerBase!O72,""),"")</f>
        <v/>
      </c>
      <c r="Q73" s="5" t="str">
        <f>IF($A73&lt;&gt;"",IF(Q$2&lt;&gt;"",INDEX('Instrument History'!$1:$1048576,$B73,Q$3) / CcyPerBase!P72,""),"")</f>
        <v/>
      </c>
      <c r="R73" s="5" t="str">
        <f>IF($A73&lt;&gt;"",IF(R$2&lt;&gt;"",INDEX('Instrument History'!$1:$1048576,$B73,R$3) / CcyPerBase!Q72,""),"")</f>
        <v/>
      </c>
      <c r="S73" s="5" t="str">
        <f>IF($A73&lt;&gt;"",IF(S$2&lt;&gt;"",INDEX('Instrument History'!$1:$1048576,$B73,S$3) / CcyPerBase!R72,""),"")</f>
        <v/>
      </c>
      <c r="T73" s="5" t="str">
        <f>IF($A73&lt;&gt;"",IF(T$2&lt;&gt;"",INDEX('Instrument History'!$1:$1048576,$B73,T$3) / CcyPerBase!S72,""),"")</f>
        <v/>
      </c>
      <c r="U73" s="5" t="str">
        <f>IF($A73&lt;&gt;"",IF(U$2&lt;&gt;"",INDEX('Instrument History'!$1:$1048576,$B73,U$3) / CcyPerBase!T72,""),"")</f>
        <v/>
      </c>
      <c r="V73" s="5" t="str">
        <f>IF($A73&lt;&gt;"",IF(V$2&lt;&gt;"",INDEX('Instrument History'!$1:$1048576,$B73,V$3) / CcyPerBase!U72,""),"")</f>
        <v/>
      </c>
      <c r="W73" s="5" t="str">
        <f>IF($A73&lt;&gt;"",IF(W$2&lt;&gt;"",INDEX('Instrument History'!$1:$1048576,$B73,W$3) / CcyPerBase!V72,""),"")</f>
        <v/>
      </c>
      <c r="X73" s="5" t="str">
        <f>IF($A73&lt;&gt;"",IF(X$2&lt;&gt;"",INDEX('Instrument History'!$1:$1048576,$B73,X$3) / CcyPerBase!W72,""),"")</f>
        <v/>
      </c>
      <c r="Y73" s="5" t="str">
        <f>IF($A73&lt;&gt;"",IF(Y$2&lt;&gt;"",INDEX('Instrument History'!$1:$1048576,$B73,Y$3) / CcyPerBase!X72,""),"")</f>
        <v/>
      </c>
    </row>
    <row r="74" spans="1:25">
      <c r="A74" s="12">
        <f>IF(A73&lt;&gt;"",IF(A73=$B$1,"",'Instrument History'!A70),"")</f>
        <v>41205</v>
      </c>
      <c r="B74">
        <f t="shared" si="3"/>
        <v>70</v>
      </c>
      <c r="C74" s="14">
        <f>IF($A74&lt;&gt;"",INDEX('Instrument History'!$1:$1048576,$B74,C$3) / CcyPerBase!D73,"")</f>
        <v>1012.8644043853053</v>
      </c>
      <c r="D74" s="14">
        <f>IF(A74&lt;&gt;"",C74/$D$4*Master!$R$18,"")</f>
        <v>45.225183931641709</v>
      </c>
      <c r="E74" s="5">
        <f t="shared" si="4"/>
        <v>140.19136828358288</v>
      </c>
      <c r="F74" s="5">
        <f>IF($A74&lt;&gt;"",IF(F$2&lt;&gt;"",INDEX('Instrument History'!$1:$1048576,$B74,F$3) / CcyPerBase!E73,""),"")</f>
        <v>3413.2596439659478</v>
      </c>
      <c r="G74" s="5">
        <f>IF($A74&lt;&gt;"",IF(G$2&lt;&gt;"",INDEX('Instrument History'!$1:$1048576,$B74,G$3) / CcyPerBase!F73,""),"")</f>
        <v>4898.8968353224409</v>
      </c>
      <c r="H74" s="5">
        <f>IF($A74&lt;&gt;"",IF(H$2&lt;&gt;"",INDEX('Instrument History'!$1:$1048576,$B74,H$3) / CcyPerBase!G73,""),"")</f>
        <v>7394.3652568948355</v>
      </c>
      <c r="I74" s="5">
        <f>IF($A74&lt;&gt;"",IF(I$2&lt;&gt;"",INDEX('Instrument History'!$1:$1048576,$B74,I$3) / CcyPerBase!H73,""),"")</f>
        <v>8342.7610914974248</v>
      </c>
      <c r="J74" s="5">
        <f>IF($A74&lt;&gt;"",IF(J$2&lt;&gt;"",INDEX('Instrument History'!$1:$1048576,$B74,J$3) / CcyPerBase!I73,""),"")</f>
        <v>17.513908649262607</v>
      </c>
      <c r="K74" s="5">
        <f>IF($A74&lt;&gt;"",IF(K$2&lt;&gt;"",INDEX('Instrument History'!$1:$1048576,$B74,K$3) / CcyPerBase!J73,""),"")</f>
        <v>524.65443076171834</v>
      </c>
      <c r="L74" s="5">
        <f>IF($A74&lt;&gt;"",IF(L$2&lt;&gt;"",INDEX('Instrument History'!$1:$1048576,$B74,L$3) / CcyPerBase!K73,""),"")</f>
        <v>306.801545425293</v>
      </c>
      <c r="M74" s="5">
        <f>IF($A74&lt;&gt;"",IF(M$2&lt;&gt;"",INDEX('Instrument History'!$1:$1048576,$B74,M$3) / CcyPerBase!L73,""),"")</f>
        <v>33.086802883721219</v>
      </c>
      <c r="N74" s="5">
        <f>IF($A74&lt;&gt;"",IF(N$2&lt;&gt;"",INDEX('Instrument History'!$1:$1048576,$B74,N$3) / CcyPerBase!M73,""),"")</f>
        <v>25.946699438018154</v>
      </c>
      <c r="O74" s="5">
        <f>IF($A74&lt;&gt;"",IF(O$2&lt;&gt;"",INDEX('Instrument History'!$1:$1048576,$B74,O$3) / CcyPerBase!N73,""),"")</f>
        <v>129.14406153777719</v>
      </c>
      <c r="P74" s="5" t="str">
        <f>IF($A74&lt;&gt;"",IF(P$2&lt;&gt;"",INDEX('Instrument History'!$1:$1048576,$B74,P$3) / CcyPerBase!O73,""),"")</f>
        <v/>
      </c>
      <c r="Q74" s="5" t="str">
        <f>IF($A74&lt;&gt;"",IF(Q$2&lt;&gt;"",INDEX('Instrument History'!$1:$1048576,$B74,Q$3) / CcyPerBase!P73,""),"")</f>
        <v/>
      </c>
      <c r="R74" s="5" t="str">
        <f>IF($A74&lt;&gt;"",IF(R$2&lt;&gt;"",INDEX('Instrument History'!$1:$1048576,$B74,R$3) / CcyPerBase!Q73,""),"")</f>
        <v/>
      </c>
      <c r="S74" s="5" t="str">
        <f>IF($A74&lt;&gt;"",IF(S$2&lt;&gt;"",INDEX('Instrument History'!$1:$1048576,$B74,S$3) / CcyPerBase!R73,""),"")</f>
        <v/>
      </c>
      <c r="T74" s="5" t="str">
        <f>IF($A74&lt;&gt;"",IF(T$2&lt;&gt;"",INDEX('Instrument History'!$1:$1048576,$B74,T$3) / CcyPerBase!S73,""),"")</f>
        <v/>
      </c>
      <c r="U74" s="5" t="str">
        <f>IF($A74&lt;&gt;"",IF(U$2&lt;&gt;"",INDEX('Instrument History'!$1:$1048576,$B74,U$3) / CcyPerBase!T73,""),"")</f>
        <v/>
      </c>
      <c r="V74" s="5" t="str">
        <f>IF($A74&lt;&gt;"",IF(V$2&lt;&gt;"",INDEX('Instrument History'!$1:$1048576,$B74,V$3) / CcyPerBase!U73,""),"")</f>
        <v/>
      </c>
      <c r="W74" s="5" t="str">
        <f>IF($A74&lt;&gt;"",IF(W$2&lt;&gt;"",INDEX('Instrument History'!$1:$1048576,$B74,W$3) / CcyPerBase!V73,""),"")</f>
        <v/>
      </c>
      <c r="X74" s="5" t="str">
        <f>IF($A74&lt;&gt;"",IF(X$2&lt;&gt;"",INDEX('Instrument History'!$1:$1048576,$B74,X$3) / CcyPerBase!W73,""),"")</f>
        <v/>
      </c>
      <c r="Y74" s="5" t="str">
        <f>IF($A74&lt;&gt;"",IF(Y$2&lt;&gt;"",INDEX('Instrument History'!$1:$1048576,$B74,Y$3) / CcyPerBase!X73,""),"")</f>
        <v/>
      </c>
    </row>
    <row r="75" spans="1:25">
      <c r="A75" s="12">
        <f>IF(A74&lt;&gt;"",IF(A74=$B$1,"",'Instrument History'!A71),"")</f>
        <v>41204</v>
      </c>
      <c r="B75">
        <f t="shared" si="3"/>
        <v>71</v>
      </c>
      <c r="C75" s="14">
        <f>IF($A75&lt;&gt;"",INDEX('Instrument History'!$1:$1048576,$B75,C$3) / CcyPerBase!D74,"")</f>
        <v>980.79862814009891</v>
      </c>
      <c r="D75" s="14">
        <f>IF(A75&lt;&gt;"",C75/$D$4*Master!$R$18,"")</f>
        <v>43.793422066656021</v>
      </c>
      <c r="E75" s="5">
        <f t="shared" si="4"/>
        <v>131.88068619371666</v>
      </c>
      <c r="F75" s="5">
        <f>IF($A75&lt;&gt;"",IF(F$2&lt;&gt;"",INDEX('Instrument History'!$1:$1048576,$B75,F$3) / CcyPerBase!E74,""),"")</f>
        <v>3231.7967408864829</v>
      </c>
      <c r="G75" s="5">
        <f>IF($A75&lt;&gt;"",IF(G$2&lt;&gt;"",INDEX('Instrument History'!$1:$1048576,$B75,G$3) / CcyPerBase!F74,""),"")</f>
        <v>4858.5782813441128</v>
      </c>
      <c r="H75" s="5">
        <f>IF($A75&lt;&gt;"",IF(H$2&lt;&gt;"",INDEX('Instrument History'!$1:$1048576,$B75,H$3) / CcyPerBase!G74,""),"")</f>
        <v>7391.2082163865489</v>
      </c>
      <c r="I75" s="5">
        <f>IF($A75&lt;&gt;"",IF(I$2&lt;&gt;"",INDEX('Instrument History'!$1:$1048576,$B75,I$3) / CcyPerBase!H74,""),"")</f>
        <v>7623.6201402417746</v>
      </c>
      <c r="J75" s="5">
        <f>IF($A75&lt;&gt;"",IF(J$2&lt;&gt;"",INDEX('Instrument History'!$1:$1048576,$B75,J$3) / CcyPerBase!I74,""),"")</f>
        <v>17.862153190345001</v>
      </c>
      <c r="K75" s="5">
        <f>IF($A75&lt;&gt;"",IF(K$2&lt;&gt;"",INDEX('Instrument History'!$1:$1048576,$B75,K$3) / CcyPerBase!J74,""),"")</f>
        <v>465.23393751636712</v>
      </c>
      <c r="L75" s="5">
        <f>IF($A75&lt;&gt;"",IF(L$2&lt;&gt;"",INDEX('Instrument History'!$1:$1048576,$B75,L$3) / CcyPerBase!K74,""),"")</f>
        <v>269.63543865284555</v>
      </c>
      <c r="M75" s="5">
        <f>IF($A75&lt;&gt;"",IF(M$2&lt;&gt;"",INDEX('Instrument History'!$1:$1048576,$B75,M$3) / CcyPerBase!L74,""),"")</f>
        <v>33.33784078775485</v>
      </c>
      <c r="N75" s="5">
        <f>IF($A75&lt;&gt;"",IF(N$2&lt;&gt;"",INDEX('Instrument History'!$1:$1048576,$B75,N$3) / CcyPerBase!M74,""),"")</f>
        <v>25.974401006457192</v>
      </c>
      <c r="O75" s="5">
        <f>IF($A75&lt;&gt;"",IF(O$2&lt;&gt;"",INDEX('Instrument History'!$1:$1048576,$B75,O$3) / CcyPerBase!N74,""),"")</f>
        <v>126.33786347028234</v>
      </c>
      <c r="P75" s="5" t="str">
        <f>IF($A75&lt;&gt;"",IF(P$2&lt;&gt;"",INDEX('Instrument History'!$1:$1048576,$B75,P$3) / CcyPerBase!O74,""),"")</f>
        <v/>
      </c>
      <c r="Q75" s="5" t="str">
        <f>IF($A75&lt;&gt;"",IF(Q$2&lt;&gt;"",INDEX('Instrument History'!$1:$1048576,$B75,Q$3) / CcyPerBase!P74,""),"")</f>
        <v/>
      </c>
      <c r="R75" s="5" t="str">
        <f>IF($A75&lt;&gt;"",IF(R$2&lt;&gt;"",INDEX('Instrument History'!$1:$1048576,$B75,R$3) / CcyPerBase!Q74,""),"")</f>
        <v/>
      </c>
      <c r="S75" s="5" t="str">
        <f>IF($A75&lt;&gt;"",IF(S$2&lt;&gt;"",INDEX('Instrument History'!$1:$1048576,$B75,S$3) / CcyPerBase!R74,""),"")</f>
        <v/>
      </c>
      <c r="T75" s="5" t="str">
        <f>IF($A75&lt;&gt;"",IF(T$2&lt;&gt;"",INDEX('Instrument History'!$1:$1048576,$B75,T$3) / CcyPerBase!S74,""),"")</f>
        <v/>
      </c>
      <c r="U75" s="5" t="str">
        <f>IF($A75&lt;&gt;"",IF(U$2&lt;&gt;"",INDEX('Instrument History'!$1:$1048576,$B75,U$3) / CcyPerBase!T74,""),"")</f>
        <v/>
      </c>
      <c r="V75" s="5" t="str">
        <f>IF($A75&lt;&gt;"",IF(V$2&lt;&gt;"",INDEX('Instrument History'!$1:$1048576,$B75,V$3) / CcyPerBase!U74,""),"")</f>
        <v/>
      </c>
      <c r="W75" s="5" t="str">
        <f>IF($A75&lt;&gt;"",IF(W$2&lt;&gt;"",INDEX('Instrument History'!$1:$1048576,$B75,W$3) / CcyPerBase!V74,""),"")</f>
        <v/>
      </c>
      <c r="X75" s="5" t="str">
        <f>IF($A75&lt;&gt;"",IF(X$2&lt;&gt;"",INDEX('Instrument History'!$1:$1048576,$B75,X$3) / CcyPerBase!W74,""),"")</f>
        <v/>
      </c>
      <c r="Y75" s="5" t="str">
        <f>IF($A75&lt;&gt;"",IF(Y$2&lt;&gt;"",INDEX('Instrument History'!$1:$1048576,$B75,Y$3) / CcyPerBase!X74,""),"")</f>
        <v/>
      </c>
    </row>
    <row r="76" spans="1:25">
      <c r="A76" s="12">
        <f>IF(A75&lt;&gt;"",IF(A75=$B$1,"",'Instrument History'!A72),"")</f>
        <v>41201</v>
      </c>
      <c r="B76">
        <f t="shared" si="3"/>
        <v>72</v>
      </c>
      <c r="C76" s="14">
        <f>IF($A76&lt;&gt;"",INDEX('Instrument History'!$1:$1048576,$B76,C$3) / CcyPerBase!D75,"")</f>
        <v>1059.8889397385515</v>
      </c>
      <c r="D76" s="14">
        <f>IF(A76&lt;&gt;"",C76/$D$4*Master!$R$18,"")</f>
        <v>47.324866032664112</v>
      </c>
      <c r="E76" s="5">
        <f t="shared" si="4"/>
        <v>135.02924068646752</v>
      </c>
      <c r="F76" s="5">
        <f>IF($A76&lt;&gt;"",IF(F$2&lt;&gt;"",INDEX('Instrument History'!$1:$1048576,$B76,F$3) / CcyPerBase!E75,""),"")</f>
        <v>3494.9445919506234</v>
      </c>
      <c r="G76" s="5">
        <f>IF($A76&lt;&gt;"",IF(G$2&lt;&gt;"",INDEX('Instrument History'!$1:$1048576,$B76,G$3) / CcyPerBase!F75,""),"")</f>
        <v>5027.8801554699421</v>
      </c>
      <c r="H76" s="5">
        <f>IF($A76&lt;&gt;"",IF(H$2&lt;&gt;"",INDEX('Instrument History'!$1:$1048576,$B76,H$3) / CcyPerBase!G75,""),"")</f>
        <v>7763.6928064988142</v>
      </c>
      <c r="I76" s="5">
        <f>IF($A76&lt;&gt;"",IF(I$2&lt;&gt;"",INDEX('Instrument History'!$1:$1048576,$B76,I$3) / CcyPerBase!H75,""),"")</f>
        <v>8129.9444170534789</v>
      </c>
      <c r="J76" s="5">
        <f>IF($A76&lt;&gt;"",IF(J$2&lt;&gt;"",INDEX('Instrument History'!$1:$1048576,$B76,J$3) / CcyPerBase!I75,""),"")</f>
        <v>18.658259926014296</v>
      </c>
      <c r="K76" s="5">
        <f>IF($A76&lt;&gt;"",IF(K$2&lt;&gt;"",INDEX('Instrument History'!$1:$1048576,$B76,K$3) / CcyPerBase!J75,""),"")</f>
        <v>459.32135075458041</v>
      </c>
      <c r="L76" s="5">
        <f>IF($A76&lt;&gt;"",IF(L$2&lt;&gt;"",INDEX('Instrument History'!$1:$1048576,$B76,L$3) / CcyPerBase!K75,""),"")</f>
        <v>256.03467734003181</v>
      </c>
      <c r="M76" s="5">
        <f>IF($A76&lt;&gt;"",IF(M$2&lt;&gt;"",INDEX('Instrument History'!$1:$1048576,$B76,M$3) / CcyPerBase!L75,""),"")</f>
        <v>33.532135006933636</v>
      </c>
      <c r="N76" s="5">
        <f>IF($A76&lt;&gt;"",IF(N$2&lt;&gt;"",INDEX('Instrument History'!$1:$1048576,$B76,N$3) / CcyPerBase!M75,""),"")</f>
        <v>25.758053868077422</v>
      </c>
      <c r="O76" s="5">
        <f>IF($A76&lt;&gt;"",IF(O$2&lt;&gt;"",INDEX('Instrument History'!$1:$1048576,$B76,O$3) / CcyPerBase!N75,""),"")</f>
        <v>130.93636034417406</v>
      </c>
      <c r="P76" s="5" t="str">
        <f>IF($A76&lt;&gt;"",IF(P$2&lt;&gt;"",INDEX('Instrument History'!$1:$1048576,$B76,P$3) / CcyPerBase!O75,""),"")</f>
        <v/>
      </c>
      <c r="Q76" s="5" t="str">
        <f>IF($A76&lt;&gt;"",IF(Q$2&lt;&gt;"",INDEX('Instrument History'!$1:$1048576,$B76,Q$3) / CcyPerBase!P75,""),"")</f>
        <v/>
      </c>
      <c r="R76" s="5" t="str">
        <f>IF($A76&lt;&gt;"",IF(R$2&lt;&gt;"",INDEX('Instrument History'!$1:$1048576,$B76,R$3) / CcyPerBase!Q75,""),"")</f>
        <v/>
      </c>
      <c r="S76" s="5" t="str">
        <f>IF($A76&lt;&gt;"",IF(S$2&lt;&gt;"",INDEX('Instrument History'!$1:$1048576,$B76,S$3) / CcyPerBase!R75,""),"")</f>
        <v/>
      </c>
      <c r="T76" s="5" t="str">
        <f>IF($A76&lt;&gt;"",IF(T$2&lt;&gt;"",INDEX('Instrument History'!$1:$1048576,$B76,T$3) / CcyPerBase!S75,""),"")</f>
        <v/>
      </c>
      <c r="U76" s="5" t="str">
        <f>IF($A76&lt;&gt;"",IF(U$2&lt;&gt;"",INDEX('Instrument History'!$1:$1048576,$B76,U$3) / CcyPerBase!T75,""),"")</f>
        <v/>
      </c>
      <c r="V76" s="5" t="str">
        <f>IF($A76&lt;&gt;"",IF(V$2&lt;&gt;"",INDEX('Instrument History'!$1:$1048576,$B76,V$3) / CcyPerBase!U75,""),"")</f>
        <v/>
      </c>
      <c r="W76" s="5" t="str">
        <f>IF($A76&lt;&gt;"",IF(W$2&lt;&gt;"",INDEX('Instrument History'!$1:$1048576,$B76,W$3) / CcyPerBase!V75,""),"")</f>
        <v/>
      </c>
      <c r="X76" s="5" t="str">
        <f>IF($A76&lt;&gt;"",IF(X$2&lt;&gt;"",INDEX('Instrument History'!$1:$1048576,$B76,X$3) / CcyPerBase!W75,""),"")</f>
        <v/>
      </c>
      <c r="Y76" s="5" t="str">
        <f>IF($A76&lt;&gt;"",IF(Y$2&lt;&gt;"",INDEX('Instrument History'!$1:$1048576,$B76,Y$3) / CcyPerBase!X75,""),"")</f>
        <v/>
      </c>
    </row>
    <row r="77" spans="1:25">
      <c r="A77" s="12">
        <f>IF(A76&lt;&gt;"",IF(A76=$B$1,"",'Instrument History'!A73),"")</f>
        <v>41200</v>
      </c>
      <c r="B77">
        <f t="shared" si="3"/>
        <v>73</v>
      </c>
      <c r="C77" s="14">
        <f>IF($A77&lt;&gt;"",INDEX('Instrument History'!$1:$1048576,$B77,C$3) / CcyPerBase!D76,"")</f>
        <v>973.84173367482686</v>
      </c>
      <c r="D77" s="14">
        <f>IF(A77&lt;&gt;"",C77/$D$4*Master!$R$18,"")</f>
        <v>43.482791314481553</v>
      </c>
      <c r="E77" s="5">
        <f t="shared" si="4"/>
        <v>130.1769904945794</v>
      </c>
      <c r="F77" s="5">
        <f>IF($A77&lt;&gt;"",IF(F$2&lt;&gt;"",INDEX('Instrument History'!$1:$1048576,$B77,F$3) / CcyPerBase!E76,""),"")</f>
        <v>3236.9296573114252</v>
      </c>
      <c r="G77" s="5">
        <f>IF($A77&lt;&gt;"",IF(G$2&lt;&gt;"",INDEX('Instrument History'!$1:$1048576,$B77,G$3) / CcyPerBase!F76,""),"")</f>
        <v>4710.0042406272942</v>
      </c>
      <c r="H77" s="5">
        <f>IF($A77&lt;&gt;"",IF(H$2&lt;&gt;"",INDEX('Instrument History'!$1:$1048576,$B77,H$3) / CcyPerBase!G76,""),"")</f>
        <v>7353.5621503889424</v>
      </c>
      <c r="I77" s="5">
        <f>IF($A77&lt;&gt;"",IF(I$2&lt;&gt;"",INDEX('Instrument History'!$1:$1048576,$B77,I$3) / CcyPerBase!H76,""),"")</f>
        <v>7837.9729327282694</v>
      </c>
      <c r="J77" s="5">
        <f>IF($A77&lt;&gt;"",IF(J$2&lt;&gt;"",INDEX('Instrument History'!$1:$1048576,$B77,J$3) / CcyPerBase!I76,""),"")</f>
        <v>18.342504193830802</v>
      </c>
      <c r="K77" s="5">
        <f>IF($A77&lt;&gt;"",IF(K$2&lt;&gt;"",INDEX('Instrument History'!$1:$1048576,$B77,K$3) / CcyPerBase!J76,""),"")</f>
        <v>455.68526227361076</v>
      </c>
      <c r="L77" s="5">
        <f>IF($A77&lt;&gt;"",IF(L$2&lt;&gt;"",INDEX('Instrument History'!$1:$1048576,$B77,L$3) / CcyPerBase!K76,""),"")</f>
        <v>244.36127540895873</v>
      </c>
      <c r="M77" s="5">
        <f>IF($A77&lt;&gt;"",IF(M$2&lt;&gt;"",INDEX('Instrument History'!$1:$1048576,$B77,M$3) / CcyPerBase!L76,""),"")</f>
        <v>33.857787492154458</v>
      </c>
      <c r="N77" s="5">
        <f>IF($A77&lt;&gt;"",IF(N$2&lt;&gt;"",INDEX('Instrument History'!$1:$1048576,$B77,N$3) / CcyPerBase!M76,""),"")</f>
        <v>26.952389179451785</v>
      </c>
      <c r="O77" s="5">
        <f>IF($A77&lt;&gt;"",IF(O$2&lt;&gt;"",INDEX('Instrument History'!$1:$1048576,$B77,O$3) / CcyPerBase!N76,""),"")</f>
        <v>127.07682328693733</v>
      </c>
      <c r="P77" s="5" t="str">
        <f>IF($A77&lt;&gt;"",IF(P$2&lt;&gt;"",INDEX('Instrument History'!$1:$1048576,$B77,P$3) / CcyPerBase!O76,""),"")</f>
        <v/>
      </c>
      <c r="Q77" s="5" t="str">
        <f>IF($A77&lt;&gt;"",IF(Q$2&lt;&gt;"",INDEX('Instrument History'!$1:$1048576,$B77,Q$3) / CcyPerBase!P76,""),"")</f>
        <v/>
      </c>
      <c r="R77" s="5" t="str">
        <f>IF($A77&lt;&gt;"",IF(R$2&lt;&gt;"",INDEX('Instrument History'!$1:$1048576,$B77,R$3) / CcyPerBase!Q76,""),"")</f>
        <v/>
      </c>
      <c r="S77" s="5" t="str">
        <f>IF($A77&lt;&gt;"",IF(S$2&lt;&gt;"",INDEX('Instrument History'!$1:$1048576,$B77,S$3) / CcyPerBase!R76,""),"")</f>
        <v/>
      </c>
      <c r="T77" s="5" t="str">
        <f>IF($A77&lt;&gt;"",IF(T$2&lt;&gt;"",INDEX('Instrument History'!$1:$1048576,$B77,T$3) / CcyPerBase!S76,""),"")</f>
        <v/>
      </c>
      <c r="U77" s="5" t="str">
        <f>IF($A77&lt;&gt;"",IF(U$2&lt;&gt;"",INDEX('Instrument History'!$1:$1048576,$B77,U$3) / CcyPerBase!T76,""),"")</f>
        <v/>
      </c>
      <c r="V77" s="5" t="str">
        <f>IF($A77&lt;&gt;"",IF(V$2&lt;&gt;"",INDEX('Instrument History'!$1:$1048576,$B77,V$3) / CcyPerBase!U76,""),"")</f>
        <v/>
      </c>
      <c r="W77" s="5" t="str">
        <f>IF($A77&lt;&gt;"",IF(W$2&lt;&gt;"",INDEX('Instrument History'!$1:$1048576,$B77,W$3) / CcyPerBase!V76,""),"")</f>
        <v/>
      </c>
      <c r="X77" s="5" t="str">
        <f>IF($A77&lt;&gt;"",IF(X$2&lt;&gt;"",INDEX('Instrument History'!$1:$1048576,$B77,X$3) / CcyPerBase!W76,""),"")</f>
        <v/>
      </c>
      <c r="Y77" s="5" t="str">
        <f>IF($A77&lt;&gt;"",IF(Y$2&lt;&gt;"",INDEX('Instrument History'!$1:$1048576,$B77,Y$3) / CcyPerBase!X76,""),"")</f>
        <v/>
      </c>
    </row>
    <row r="78" spans="1:25">
      <c r="A78" s="12">
        <f>IF(A77&lt;&gt;"",IF(A77=$B$1,"",'Instrument History'!A74),"")</f>
        <v>41199</v>
      </c>
      <c r="B78">
        <f t="shared" si="3"/>
        <v>74</v>
      </c>
      <c r="C78" s="14">
        <f>IF($A78&lt;&gt;"",INDEX('Instrument History'!$1:$1048576,$B78,C$3) / CcyPerBase!D77,"")</f>
        <v>975.31133753367055</v>
      </c>
      <c r="D78" s="14">
        <f>IF(A78&lt;&gt;"",C78/$D$4*Master!$R$18,"")</f>
        <v>43.548410270518609</v>
      </c>
      <c r="E78" s="5">
        <f t="shared" si="4"/>
        <v>122.77514398183152</v>
      </c>
      <c r="F78" s="5">
        <f>IF($A78&lt;&gt;"",IF(F$2&lt;&gt;"",INDEX('Instrument History'!$1:$1048576,$B78,F$3) / CcyPerBase!E77,""),"")</f>
        <v>2957.1681357640123</v>
      </c>
      <c r="G78" s="5">
        <f>IF($A78&lt;&gt;"",IF(G$2&lt;&gt;"",INDEX('Instrument History'!$1:$1048576,$B78,G$3) / CcyPerBase!F77,""),"")</f>
        <v>4557.3223358492996</v>
      </c>
      <c r="H78" s="5">
        <f>IF($A78&lt;&gt;"",IF(H$2&lt;&gt;"",INDEX('Instrument History'!$1:$1048576,$B78,H$3) / CcyPerBase!G77,""),"")</f>
        <v>7363.5980931826971</v>
      </c>
      <c r="I78" s="5">
        <f>IF($A78&lt;&gt;"",IF(I$2&lt;&gt;"",INDEX('Instrument History'!$1:$1048576,$B78,I$3) / CcyPerBase!H77,""),"")</f>
        <v>7271.8396210771216</v>
      </c>
      <c r="J78" s="5">
        <f>IF($A78&lt;&gt;"",IF(J$2&lt;&gt;"",INDEX('Instrument History'!$1:$1048576,$B78,J$3) / CcyPerBase!I77,""),"")</f>
        <v>17.519430149145052</v>
      </c>
      <c r="K78" s="5">
        <f>IF($A78&lt;&gt;"",IF(K$2&lt;&gt;"",INDEX('Instrument History'!$1:$1048576,$B78,K$3) / CcyPerBase!J77,""),"")</f>
        <v>410.54761439049565</v>
      </c>
      <c r="L78" s="5">
        <f>IF($A78&lt;&gt;"",IF(L$2&lt;&gt;"",INDEX('Instrument History'!$1:$1048576,$B78,L$3) / CcyPerBase!K77,""),"")</f>
        <v>221.11159777708221</v>
      </c>
      <c r="M78" s="5">
        <f>IF($A78&lt;&gt;"",IF(M$2&lt;&gt;"",INDEX('Instrument History'!$1:$1048576,$B78,M$3) / CcyPerBase!L77,""),"")</f>
        <v>34.66747484553602</v>
      </c>
      <c r="N78" s="5">
        <f>IF($A78&lt;&gt;"",IF(N$2&lt;&gt;"",INDEX('Instrument History'!$1:$1048576,$B78,N$3) / CcyPerBase!M77,""),"")</f>
        <v>26.533922515681763</v>
      </c>
      <c r="O78" s="5">
        <f>IF($A78&lt;&gt;"",IF(O$2&lt;&gt;"",INDEX('Instrument History'!$1:$1048576,$B78,O$3) / CcyPerBase!N77,""),"")</f>
        <v>123.10731509202435</v>
      </c>
      <c r="P78" s="5" t="str">
        <f>IF($A78&lt;&gt;"",IF(P$2&lt;&gt;"",INDEX('Instrument History'!$1:$1048576,$B78,P$3) / CcyPerBase!O77,""),"")</f>
        <v/>
      </c>
      <c r="Q78" s="5" t="str">
        <f>IF($A78&lt;&gt;"",IF(Q$2&lt;&gt;"",INDEX('Instrument History'!$1:$1048576,$B78,Q$3) / CcyPerBase!P77,""),"")</f>
        <v/>
      </c>
      <c r="R78" s="5" t="str">
        <f>IF($A78&lt;&gt;"",IF(R$2&lt;&gt;"",INDEX('Instrument History'!$1:$1048576,$B78,R$3) / CcyPerBase!Q77,""),"")</f>
        <v/>
      </c>
      <c r="S78" s="5" t="str">
        <f>IF($A78&lt;&gt;"",IF(S$2&lt;&gt;"",INDEX('Instrument History'!$1:$1048576,$B78,S$3) / CcyPerBase!R77,""),"")</f>
        <v/>
      </c>
      <c r="T78" s="5" t="str">
        <f>IF($A78&lt;&gt;"",IF(T$2&lt;&gt;"",INDEX('Instrument History'!$1:$1048576,$B78,T$3) / CcyPerBase!S77,""),"")</f>
        <v/>
      </c>
      <c r="U78" s="5" t="str">
        <f>IF($A78&lt;&gt;"",IF(U$2&lt;&gt;"",INDEX('Instrument History'!$1:$1048576,$B78,U$3) / CcyPerBase!T77,""),"")</f>
        <v/>
      </c>
      <c r="V78" s="5" t="str">
        <f>IF($A78&lt;&gt;"",IF(V$2&lt;&gt;"",INDEX('Instrument History'!$1:$1048576,$B78,V$3) / CcyPerBase!U77,""),"")</f>
        <v/>
      </c>
      <c r="W78" s="5" t="str">
        <f>IF($A78&lt;&gt;"",IF(W$2&lt;&gt;"",INDEX('Instrument History'!$1:$1048576,$B78,W$3) / CcyPerBase!V77,""),"")</f>
        <v/>
      </c>
      <c r="X78" s="5" t="str">
        <f>IF($A78&lt;&gt;"",IF(X$2&lt;&gt;"",INDEX('Instrument History'!$1:$1048576,$B78,X$3) / CcyPerBase!W77,""),"")</f>
        <v/>
      </c>
      <c r="Y78" s="5" t="str">
        <f>IF($A78&lt;&gt;"",IF(Y$2&lt;&gt;"",INDEX('Instrument History'!$1:$1048576,$B78,Y$3) / CcyPerBase!X77,""),"")</f>
        <v/>
      </c>
    </row>
    <row r="79" spans="1:25">
      <c r="A79" s="12">
        <f>IF(A78&lt;&gt;"",IF(A78=$B$1,"",'Instrument History'!A75),"")</f>
        <v>41198</v>
      </c>
      <c r="B79">
        <f t="shared" si="3"/>
        <v>75</v>
      </c>
      <c r="C79" s="14">
        <f>IF($A79&lt;&gt;"",INDEX('Instrument History'!$1:$1048576,$B79,C$3) / CcyPerBase!D78,"")</f>
        <v>954.77755724710551</v>
      </c>
      <c r="D79" s="14">
        <f>IF(A79&lt;&gt;"",C79/$D$4*Master!$R$18,"")</f>
        <v>42.631561000022813</v>
      </c>
      <c r="E79" s="5">
        <f t="shared" si="4"/>
        <v>120.71154320162539</v>
      </c>
      <c r="F79" s="5">
        <f>IF($A79&lt;&gt;"",IF(F$2&lt;&gt;"",INDEX('Instrument History'!$1:$1048576,$B79,F$3) / CcyPerBase!E78,""),"")</f>
        <v>2867.4596684408984</v>
      </c>
      <c r="G79" s="5">
        <f>IF($A79&lt;&gt;"",IF(G$2&lt;&gt;"",INDEX('Instrument History'!$1:$1048576,$B79,G$3) / CcyPerBase!F78,""),"")</f>
        <v>4454.410450663031</v>
      </c>
      <c r="H79" s="5">
        <f>IF($A79&lt;&gt;"",IF(H$2&lt;&gt;"",INDEX('Instrument History'!$1:$1048576,$B79,H$3) / CcyPerBase!G78,""),"")</f>
        <v>7435.8356656522874</v>
      </c>
      <c r="I79" s="5">
        <f>IF($A79&lt;&gt;"",IF(I$2&lt;&gt;"",INDEX('Instrument History'!$1:$1048576,$B79,I$3) / CcyPerBase!H78,""),"")</f>
        <v>7010.5628564031604</v>
      </c>
      <c r="J79" s="5">
        <f>IF($A79&lt;&gt;"",IF(J$2&lt;&gt;"",INDEX('Instrument History'!$1:$1048576,$B79,J$3) / CcyPerBase!I78,""),"")</f>
        <v>18.139823029543308</v>
      </c>
      <c r="K79" s="5">
        <f>IF($A79&lt;&gt;"",IF(K$2&lt;&gt;"",INDEX('Instrument History'!$1:$1048576,$B79,K$3) / CcyPerBase!J78,""),"")</f>
        <v>386.98903861918751</v>
      </c>
      <c r="L79" s="5">
        <f>IF($A79&lt;&gt;"",IF(L$2&lt;&gt;"",INDEX('Instrument History'!$1:$1048576,$B79,L$3) / CcyPerBase!K78,""),"")</f>
        <v>211.54131524287814</v>
      </c>
      <c r="M79" s="5">
        <f>IF($A79&lt;&gt;"",IF(M$2&lt;&gt;"",INDEX('Instrument History'!$1:$1048576,$B79,M$3) / CcyPerBase!L78,""),"")</f>
        <v>35.975305788711935</v>
      </c>
      <c r="N79" s="5">
        <f>IF($A79&lt;&gt;"",IF(N$2&lt;&gt;"",INDEX('Instrument History'!$1:$1048576,$B79,N$3) / CcyPerBase!M78,""),"")</f>
        <v>27.644324630379213</v>
      </c>
      <c r="O79" s="5">
        <f>IF($A79&lt;&gt;"",IF(O$2&lt;&gt;"",INDEX('Instrument History'!$1:$1048576,$B79,O$3) / CcyPerBase!N78,""),"")</f>
        <v>126.44426224796199</v>
      </c>
      <c r="P79" s="5" t="str">
        <f>IF($A79&lt;&gt;"",IF(P$2&lt;&gt;"",INDEX('Instrument History'!$1:$1048576,$B79,P$3) / CcyPerBase!O78,""),"")</f>
        <v/>
      </c>
      <c r="Q79" s="5" t="str">
        <f>IF($A79&lt;&gt;"",IF(Q$2&lt;&gt;"",INDEX('Instrument History'!$1:$1048576,$B79,Q$3) / CcyPerBase!P78,""),"")</f>
        <v/>
      </c>
      <c r="R79" s="5" t="str">
        <f>IF($A79&lt;&gt;"",IF(R$2&lt;&gt;"",INDEX('Instrument History'!$1:$1048576,$B79,R$3) / CcyPerBase!Q78,""),"")</f>
        <v/>
      </c>
      <c r="S79" s="5" t="str">
        <f>IF($A79&lt;&gt;"",IF(S$2&lt;&gt;"",INDEX('Instrument History'!$1:$1048576,$B79,S$3) / CcyPerBase!R78,""),"")</f>
        <v/>
      </c>
      <c r="T79" s="5" t="str">
        <f>IF($A79&lt;&gt;"",IF(T$2&lt;&gt;"",INDEX('Instrument History'!$1:$1048576,$B79,T$3) / CcyPerBase!S78,""),"")</f>
        <v/>
      </c>
      <c r="U79" s="5" t="str">
        <f>IF($A79&lt;&gt;"",IF(U$2&lt;&gt;"",INDEX('Instrument History'!$1:$1048576,$B79,U$3) / CcyPerBase!T78,""),"")</f>
        <v/>
      </c>
      <c r="V79" s="5" t="str">
        <f>IF($A79&lt;&gt;"",IF(V$2&lt;&gt;"",INDEX('Instrument History'!$1:$1048576,$B79,V$3) / CcyPerBase!U78,""),"")</f>
        <v/>
      </c>
      <c r="W79" s="5" t="str">
        <f>IF($A79&lt;&gt;"",IF(W$2&lt;&gt;"",INDEX('Instrument History'!$1:$1048576,$B79,W$3) / CcyPerBase!V78,""),"")</f>
        <v/>
      </c>
      <c r="X79" s="5" t="str">
        <f>IF($A79&lt;&gt;"",IF(X$2&lt;&gt;"",INDEX('Instrument History'!$1:$1048576,$B79,X$3) / CcyPerBase!W78,""),"")</f>
        <v/>
      </c>
      <c r="Y79" s="5" t="str">
        <f>IF($A79&lt;&gt;"",IF(Y$2&lt;&gt;"",INDEX('Instrument History'!$1:$1048576,$B79,Y$3) / CcyPerBase!X78,""),"")</f>
        <v/>
      </c>
    </row>
    <row r="80" spans="1:25">
      <c r="A80" s="12">
        <f>IF(A79&lt;&gt;"",IF(A79=$B$1,"",'Instrument History'!A76),"")</f>
        <v>41197</v>
      </c>
      <c r="B80">
        <f t="shared" si="3"/>
        <v>76</v>
      </c>
      <c r="C80" s="14">
        <f>IF($A80&lt;&gt;"",INDEX('Instrument History'!$1:$1048576,$B80,C$3) / CcyPerBase!D79,"")</f>
        <v>973.38310304061463</v>
      </c>
      <c r="D80" s="14">
        <f>IF(A80&lt;&gt;"",C80/$D$4*Master!$R$18,"")</f>
        <v>43.462313099728291</v>
      </c>
      <c r="E80" s="5">
        <f t="shared" si="4"/>
        <v>117.93980792256554</v>
      </c>
      <c r="F80" s="5">
        <f>IF($A80&lt;&gt;"",IF(F$2&lt;&gt;"",INDEX('Instrument History'!$1:$1048576,$B80,F$3) / CcyPerBase!E79,""),"")</f>
        <v>2775.8193122501593</v>
      </c>
      <c r="G80" s="5">
        <f>IF($A80&lt;&gt;"",IF(G$2&lt;&gt;"",INDEX('Instrument History'!$1:$1048576,$B80,G$3) / CcyPerBase!F79,""),"")</f>
        <v>4314.9608714473497</v>
      </c>
      <c r="H80" s="5">
        <f>IF($A80&lt;&gt;"",IF(H$2&lt;&gt;"",INDEX('Instrument History'!$1:$1048576,$B80,H$3) / CcyPerBase!G79,""),"")</f>
        <v>7151.7751053361408</v>
      </c>
      <c r="I80" s="5">
        <f>IF($A80&lt;&gt;"",IF(I$2&lt;&gt;"",INDEX('Instrument History'!$1:$1048576,$B80,I$3) / CcyPerBase!H79,""),"")</f>
        <v>6789.791836693511</v>
      </c>
      <c r="J80" s="5">
        <f>IF($A80&lt;&gt;"",IF(J$2&lt;&gt;"",INDEX('Instrument History'!$1:$1048576,$B80,J$3) / CcyPerBase!I79,""),"")</f>
        <v>17.621661425463866</v>
      </c>
      <c r="K80" s="5">
        <f>IF($A80&lt;&gt;"",IF(K$2&lt;&gt;"",INDEX('Instrument History'!$1:$1048576,$B80,K$3) / CcyPerBase!J79,""),"")</f>
        <v>373.99853046239355</v>
      </c>
      <c r="L80" s="5">
        <f>IF($A80&lt;&gt;"",IF(L$2&lt;&gt;"",INDEX('Instrument History'!$1:$1048576,$B80,L$3) / CcyPerBase!K79,""),"")</f>
        <v>206.23846239785627</v>
      </c>
      <c r="M80" s="5">
        <f>IF($A80&lt;&gt;"",IF(M$2&lt;&gt;"",INDEX('Instrument History'!$1:$1048576,$B80,M$3) / CcyPerBase!L79,""),"")</f>
        <v>37.796363338313547</v>
      </c>
      <c r="N80" s="5">
        <f>IF($A80&lt;&gt;"",IF(N$2&lt;&gt;"",INDEX('Instrument History'!$1:$1048576,$B80,N$3) / CcyPerBase!M79,""),"")</f>
        <v>27.80159829329321</v>
      </c>
      <c r="O80" s="5">
        <f>IF($A80&lt;&gt;"",IF(O$2&lt;&gt;"",INDEX('Instrument History'!$1:$1048576,$B80,O$3) / CcyPerBase!N79,""),"")</f>
        <v>124.41119066872831</v>
      </c>
      <c r="P80" s="5" t="str">
        <f>IF($A80&lt;&gt;"",IF(P$2&lt;&gt;"",INDEX('Instrument History'!$1:$1048576,$B80,P$3) / CcyPerBase!O79,""),"")</f>
        <v/>
      </c>
      <c r="Q80" s="5" t="str">
        <f>IF($A80&lt;&gt;"",IF(Q$2&lt;&gt;"",INDEX('Instrument History'!$1:$1048576,$B80,Q$3) / CcyPerBase!P79,""),"")</f>
        <v/>
      </c>
      <c r="R80" s="5" t="str">
        <f>IF($A80&lt;&gt;"",IF(R$2&lt;&gt;"",INDEX('Instrument History'!$1:$1048576,$B80,R$3) / CcyPerBase!Q79,""),"")</f>
        <v/>
      </c>
      <c r="S80" s="5" t="str">
        <f>IF($A80&lt;&gt;"",IF(S$2&lt;&gt;"",INDEX('Instrument History'!$1:$1048576,$B80,S$3) / CcyPerBase!R79,""),"")</f>
        <v/>
      </c>
      <c r="T80" s="5" t="str">
        <f>IF($A80&lt;&gt;"",IF(T$2&lt;&gt;"",INDEX('Instrument History'!$1:$1048576,$B80,T$3) / CcyPerBase!S79,""),"")</f>
        <v/>
      </c>
      <c r="U80" s="5" t="str">
        <f>IF($A80&lt;&gt;"",IF(U$2&lt;&gt;"",INDEX('Instrument History'!$1:$1048576,$B80,U$3) / CcyPerBase!T79,""),"")</f>
        <v/>
      </c>
      <c r="V80" s="5" t="str">
        <f>IF($A80&lt;&gt;"",IF(V$2&lt;&gt;"",INDEX('Instrument History'!$1:$1048576,$B80,V$3) / CcyPerBase!U79,""),"")</f>
        <v/>
      </c>
      <c r="W80" s="5" t="str">
        <f>IF($A80&lt;&gt;"",IF(W$2&lt;&gt;"",INDEX('Instrument History'!$1:$1048576,$B80,W$3) / CcyPerBase!V79,""),"")</f>
        <v/>
      </c>
      <c r="X80" s="5" t="str">
        <f>IF($A80&lt;&gt;"",IF(X$2&lt;&gt;"",INDEX('Instrument History'!$1:$1048576,$B80,X$3) / CcyPerBase!W79,""),"")</f>
        <v/>
      </c>
      <c r="Y80" s="5" t="str">
        <f>IF($A80&lt;&gt;"",IF(Y$2&lt;&gt;"",INDEX('Instrument History'!$1:$1048576,$B80,Y$3) / CcyPerBase!X79,""),"")</f>
        <v/>
      </c>
    </row>
    <row r="81" spans="1:25">
      <c r="A81" s="12">
        <f>IF(A80&lt;&gt;"",IF(A80=$B$1,"",'Instrument History'!A77),"")</f>
        <v>41194</v>
      </c>
      <c r="B81">
        <f t="shared" si="3"/>
        <v>77</v>
      </c>
      <c r="C81" s="14">
        <f>IF($A81&lt;&gt;"",INDEX('Instrument History'!$1:$1048576,$B81,C$3) / CcyPerBase!D80,"")</f>
        <v>941.91665087869296</v>
      </c>
      <c r="D81" s="14">
        <f>IF(A81&lt;&gt;"",C81/$D$4*Master!$R$18,"")</f>
        <v>42.057311521493581</v>
      </c>
      <c r="E81" s="5">
        <f t="shared" si="4"/>
        <v>115.24855610962723</v>
      </c>
      <c r="F81" s="5">
        <f>IF($A81&lt;&gt;"",IF(F$2&lt;&gt;"",INDEX('Instrument History'!$1:$1048576,$B81,F$3) / CcyPerBase!E80,""),"")</f>
        <v>2826.0373837201423</v>
      </c>
      <c r="G81" s="5">
        <f>IF($A81&lt;&gt;"",IF(G$2&lt;&gt;"",INDEX('Instrument History'!$1:$1048576,$B81,G$3) / CcyPerBase!F80,""),"")</f>
        <v>4371.4561290800266</v>
      </c>
      <c r="H81" s="5">
        <f>IF($A81&lt;&gt;"",IF(H$2&lt;&gt;"",INDEX('Instrument History'!$1:$1048576,$B81,H$3) / CcyPerBase!G80,""),"")</f>
        <v>6834.1149063665671</v>
      </c>
      <c r="I81" s="5">
        <f>IF($A81&lt;&gt;"",IF(I$2&lt;&gt;"",INDEX('Instrument History'!$1:$1048576,$B81,I$3) / CcyPerBase!H80,""),"")</f>
        <v>6445.3780314278647</v>
      </c>
      <c r="J81" s="5">
        <f>IF($A81&lt;&gt;"",IF(J$2&lt;&gt;"",INDEX('Instrument History'!$1:$1048576,$B81,J$3) / CcyPerBase!I80,""),"")</f>
        <v>15.964108882920735</v>
      </c>
      <c r="K81" s="5">
        <f>IF($A81&lt;&gt;"",IF(K$2&lt;&gt;"",INDEX('Instrument History'!$1:$1048576,$B81,K$3) / CcyPerBase!J80,""),"")</f>
        <v>358.37765904340694</v>
      </c>
      <c r="L81" s="5">
        <f>IF($A81&lt;&gt;"",IF(L$2&lt;&gt;"",INDEX('Instrument History'!$1:$1048576,$B81,L$3) / CcyPerBase!K80,""),"")</f>
        <v>196.98856372027191</v>
      </c>
      <c r="M81" s="5">
        <f>IF($A81&lt;&gt;"",IF(M$2&lt;&gt;"",INDEX('Instrument History'!$1:$1048576,$B81,M$3) / CcyPerBase!L80,""),"")</f>
        <v>37.82884424246231</v>
      </c>
      <c r="N81" s="5">
        <f>IF($A81&lt;&gt;"",IF(N$2&lt;&gt;"",INDEX('Instrument History'!$1:$1048576,$B81,N$3) / CcyPerBase!M80,""),"")</f>
        <v>29.250410455839226</v>
      </c>
      <c r="O81" s="5">
        <f>IF($A81&lt;&gt;"",IF(O$2&lt;&gt;"",INDEX('Instrument History'!$1:$1048576,$B81,O$3) / CcyPerBase!N80,""),"")</f>
        <v>120.52845175813447</v>
      </c>
      <c r="P81" s="5" t="str">
        <f>IF($A81&lt;&gt;"",IF(P$2&lt;&gt;"",INDEX('Instrument History'!$1:$1048576,$B81,P$3) / CcyPerBase!O80,""),"")</f>
        <v/>
      </c>
      <c r="Q81" s="5" t="str">
        <f>IF($A81&lt;&gt;"",IF(Q$2&lt;&gt;"",INDEX('Instrument History'!$1:$1048576,$B81,Q$3) / CcyPerBase!P80,""),"")</f>
        <v/>
      </c>
      <c r="R81" s="5" t="str">
        <f>IF($A81&lt;&gt;"",IF(R$2&lt;&gt;"",INDEX('Instrument History'!$1:$1048576,$B81,R$3) / CcyPerBase!Q80,""),"")</f>
        <v/>
      </c>
      <c r="S81" s="5" t="str">
        <f>IF($A81&lt;&gt;"",IF(S$2&lt;&gt;"",INDEX('Instrument History'!$1:$1048576,$B81,S$3) / CcyPerBase!R80,""),"")</f>
        <v/>
      </c>
      <c r="T81" s="5" t="str">
        <f>IF($A81&lt;&gt;"",IF(T$2&lt;&gt;"",INDEX('Instrument History'!$1:$1048576,$B81,T$3) / CcyPerBase!S80,""),"")</f>
        <v/>
      </c>
      <c r="U81" s="5" t="str">
        <f>IF($A81&lt;&gt;"",IF(U$2&lt;&gt;"",INDEX('Instrument History'!$1:$1048576,$B81,U$3) / CcyPerBase!T80,""),"")</f>
        <v/>
      </c>
      <c r="V81" s="5" t="str">
        <f>IF($A81&lt;&gt;"",IF(V$2&lt;&gt;"",INDEX('Instrument History'!$1:$1048576,$B81,V$3) / CcyPerBase!U80,""),"")</f>
        <v/>
      </c>
      <c r="W81" s="5" t="str">
        <f>IF($A81&lt;&gt;"",IF(W$2&lt;&gt;"",INDEX('Instrument History'!$1:$1048576,$B81,W$3) / CcyPerBase!V80,""),"")</f>
        <v/>
      </c>
      <c r="X81" s="5" t="str">
        <f>IF($A81&lt;&gt;"",IF(X$2&lt;&gt;"",INDEX('Instrument History'!$1:$1048576,$B81,X$3) / CcyPerBase!W80,""),"")</f>
        <v/>
      </c>
      <c r="Y81" s="5" t="str">
        <f>IF($A81&lt;&gt;"",IF(Y$2&lt;&gt;"",INDEX('Instrument History'!$1:$1048576,$B81,Y$3) / CcyPerBase!X80,""),"")</f>
        <v/>
      </c>
    </row>
    <row r="82" spans="1:25">
      <c r="A82" s="12">
        <f>IF(A81&lt;&gt;"",IF(A81=$B$1,"",'Instrument History'!A78),"")</f>
        <v>41193</v>
      </c>
      <c r="B82">
        <f t="shared" si="3"/>
        <v>78</v>
      </c>
      <c r="C82" s="14">
        <f>IF($A82&lt;&gt;"",INDEX('Instrument History'!$1:$1048576,$B82,C$3) / CcyPerBase!D81,"")</f>
        <v>967.53598137491031</v>
      </c>
      <c r="D82" s="14">
        <f>IF(A82&lt;&gt;"",C82/$D$4*Master!$R$18,"")</f>
        <v>43.201234566750671</v>
      </c>
      <c r="E82" s="5">
        <f t="shared" si="4"/>
        <v>117.85619339256014</v>
      </c>
      <c r="F82" s="5">
        <f>IF($A82&lt;&gt;"",IF(F$2&lt;&gt;"",INDEX('Instrument History'!$1:$1048576,$B82,F$3) / CcyPerBase!E81,""),"")</f>
        <v>2869.8976630809743</v>
      </c>
      <c r="G82" s="5">
        <f>IF($A82&lt;&gt;"",IF(G$2&lt;&gt;"",INDEX('Instrument History'!$1:$1048576,$B82,G$3) / CcyPerBase!F81,""),"")</f>
        <v>4489.2839465296729</v>
      </c>
      <c r="H82" s="5">
        <f>IF($A82&lt;&gt;"",IF(H$2&lt;&gt;"",INDEX('Instrument History'!$1:$1048576,$B82,H$3) / CcyPerBase!G81,""),"")</f>
        <v>7297.822996986969</v>
      </c>
      <c r="I82" s="5">
        <f>IF($A82&lt;&gt;"",IF(I$2&lt;&gt;"",INDEX('Instrument History'!$1:$1048576,$B82,I$3) / CcyPerBase!H81,""),"")</f>
        <v>6649.7781239352344</v>
      </c>
      <c r="J82" s="5">
        <f>IF($A82&lt;&gt;"",IF(J$2&lt;&gt;"",INDEX('Instrument History'!$1:$1048576,$B82,J$3) / CcyPerBase!I81,""),"")</f>
        <v>16.515462360497608</v>
      </c>
      <c r="K82" s="5">
        <f>IF($A82&lt;&gt;"",IF(K$2&lt;&gt;"",INDEX('Instrument History'!$1:$1048576,$B82,K$3) / CcyPerBase!J81,""),"")</f>
        <v>365.0797860529907</v>
      </c>
      <c r="L82" s="5">
        <f>IF($A82&lt;&gt;"",IF(L$2&lt;&gt;"",INDEX('Instrument History'!$1:$1048576,$B82,L$3) / CcyPerBase!K81,""),"")</f>
        <v>195.10531489106978</v>
      </c>
      <c r="M82" s="5">
        <f>IF($A82&lt;&gt;"",IF(M$2&lt;&gt;"",INDEX('Instrument History'!$1:$1048576,$B82,M$3) / CcyPerBase!L81,""),"")</f>
        <v>38.395326253715162</v>
      </c>
      <c r="N82" s="5">
        <f>IF($A82&lt;&gt;"",IF(N$2&lt;&gt;"",INDEX('Instrument History'!$1:$1048576,$B82,N$3) / CcyPerBase!M81,""),"")</f>
        <v>28.623566201313459</v>
      </c>
      <c r="O82" s="5">
        <f>IF($A82&lt;&gt;"",IF(O$2&lt;&gt;"",INDEX('Instrument History'!$1:$1048576,$B82,O$3) / CcyPerBase!N81,""),"")</f>
        <v>124.91374520604072</v>
      </c>
      <c r="P82" s="5" t="str">
        <f>IF($A82&lt;&gt;"",IF(P$2&lt;&gt;"",INDEX('Instrument History'!$1:$1048576,$B82,P$3) / CcyPerBase!O81,""),"")</f>
        <v/>
      </c>
      <c r="Q82" s="5" t="str">
        <f>IF($A82&lt;&gt;"",IF(Q$2&lt;&gt;"",INDEX('Instrument History'!$1:$1048576,$B82,Q$3) / CcyPerBase!P81,""),"")</f>
        <v/>
      </c>
      <c r="R82" s="5" t="str">
        <f>IF($A82&lt;&gt;"",IF(R$2&lt;&gt;"",INDEX('Instrument History'!$1:$1048576,$B82,R$3) / CcyPerBase!Q81,""),"")</f>
        <v/>
      </c>
      <c r="S82" s="5" t="str">
        <f>IF($A82&lt;&gt;"",IF(S$2&lt;&gt;"",INDEX('Instrument History'!$1:$1048576,$B82,S$3) / CcyPerBase!R81,""),"")</f>
        <v/>
      </c>
      <c r="T82" s="5" t="str">
        <f>IF($A82&lt;&gt;"",IF(T$2&lt;&gt;"",INDEX('Instrument History'!$1:$1048576,$B82,T$3) / CcyPerBase!S81,""),"")</f>
        <v/>
      </c>
      <c r="U82" s="5" t="str">
        <f>IF($A82&lt;&gt;"",IF(U$2&lt;&gt;"",INDEX('Instrument History'!$1:$1048576,$B82,U$3) / CcyPerBase!T81,""),"")</f>
        <v/>
      </c>
      <c r="V82" s="5" t="str">
        <f>IF($A82&lt;&gt;"",IF(V$2&lt;&gt;"",INDEX('Instrument History'!$1:$1048576,$B82,V$3) / CcyPerBase!U81,""),"")</f>
        <v/>
      </c>
      <c r="W82" s="5" t="str">
        <f>IF($A82&lt;&gt;"",IF(W$2&lt;&gt;"",INDEX('Instrument History'!$1:$1048576,$B82,W$3) / CcyPerBase!V81,""),"")</f>
        <v/>
      </c>
      <c r="X82" s="5" t="str">
        <f>IF($A82&lt;&gt;"",IF(X$2&lt;&gt;"",INDEX('Instrument History'!$1:$1048576,$B82,X$3) / CcyPerBase!W81,""),"")</f>
        <v/>
      </c>
      <c r="Y82" s="5" t="str">
        <f>IF($A82&lt;&gt;"",IF(Y$2&lt;&gt;"",INDEX('Instrument History'!$1:$1048576,$B82,Y$3) / CcyPerBase!X81,""),"")</f>
        <v/>
      </c>
    </row>
    <row r="83" spans="1:25">
      <c r="A83" s="12">
        <f>IF(A82&lt;&gt;"",IF(A82=$B$1,"",'Instrument History'!A79),"")</f>
        <v>41192</v>
      </c>
      <c r="B83">
        <f t="shared" si="3"/>
        <v>79</v>
      </c>
      <c r="C83" s="14">
        <f>IF($A83&lt;&gt;"",INDEX('Instrument History'!$1:$1048576,$B83,C$3) / CcyPerBase!D82,"")</f>
        <v>1003.7656732116158</v>
      </c>
      <c r="D83" s="14">
        <f>IF(A83&lt;&gt;"",C83/$D$4*Master!$R$18,"")</f>
        <v>44.818918503522134</v>
      </c>
      <c r="E83" s="5">
        <f t="shared" si="4"/>
        <v>123.34682615676658</v>
      </c>
      <c r="F83" s="5">
        <f>IF($A83&lt;&gt;"",IF(F$2&lt;&gt;"",INDEX('Instrument History'!$1:$1048576,$B83,F$3) / CcyPerBase!E82,""),"")</f>
        <v>3016.6419272850862</v>
      </c>
      <c r="G83" s="5">
        <f>IF($A83&lt;&gt;"",IF(G$2&lt;&gt;"",INDEX('Instrument History'!$1:$1048576,$B83,G$3) / CcyPerBase!F82,""),"")</f>
        <v>4907.9666004961346</v>
      </c>
      <c r="H83" s="5">
        <f>IF($A83&lt;&gt;"",IF(H$2&lt;&gt;"",INDEX('Instrument History'!$1:$1048576,$B83,H$3) / CcyPerBase!G82,""),"")</f>
        <v>7731.4776124669979</v>
      </c>
      <c r="I83" s="5">
        <f>IF($A83&lt;&gt;"",IF(I$2&lt;&gt;"",INDEX('Instrument History'!$1:$1048576,$B83,I$3) / CcyPerBase!H82,""),"")</f>
        <v>7250.6165427099058</v>
      </c>
      <c r="J83" s="5">
        <f>IF($A83&lt;&gt;"",IF(J$2&lt;&gt;"",INDEX('Instrument History'!$1:$1048576,$B83,J$3) / CcyPerBase!I82,""),"")</f>
        <v>17.356257363118765</v>
      </c>
      <c r="K83" s="5">
        <f>IF($A83&lt;&gt;"",IF(K$2&lt;&gt;"",INDEX('Instrument History'!$1:$1048576,$B83,K$3) / CcyPerBase!J82,""),"")</f>
        <v>377.09478302036553</v>
      </c>
      <c r="L83" s="5">
        <f>IF($A83&lt;&gt;"",IF(L$2&lt;&gt;"",INDEX('Instrument History'!$1:$1048576,$B83,L$3) / CcyPerBase!K82,""),"")</f>
        <v>201.20878244250841</v>
      </c>
      <c r="M83" s="5">
        <f>IF($A83&lt;&gt;"",IF(M$2&lt;&gt;"",INDEX('Instrument History'!$1:$1048576,$B83,M$3) / CcyPerBase!L82,""),"")</f>
        <v>38.977096938698551</v>
      </c>
      <c r="N83" s="5">
        <f>IF($A83&lt;&gt;"",IF(N$2&lt;&gt;"",INDEX('Instrument History'!$1:$1048576,$B83,N$3) / CcyPerBase!M82,""),"")</f>
        <v>30.038524965423338</v>
      </c>
      <c r="O83" s="5">
        <f>IF($A83&lt;&gt;"",IF(O$2&lt;&gt;"",INDEX('Instrument History'!$1:$1048576,$B83,O$3) / CcyPerBase!N82,""),"")</f>
        <v>121.76510662853322</v>
      </c>
      <c r="P83" s="5" t="str">
        <f>IF($A83&lt;&gt;"",IF(P$2&lt;&gt;"",INDEX('Instrument History'!$1:$1048576,$B83,P$3) / CcyPerBase!O82,""),"")</f>
        <v/>
      </c>
      <c r="Q83" s="5" t="str">
        <f>IF($A83&lt;&gt;"",IF(Q$2&lt;&gt;"",INDEX('Instrument History'!$1:$1048576,$B83,Q$3) / CcyPerBase!P82,""),"")</f>
        <v/>
      </c>
      <c r="R83" s="5" t="str">
        <f>IF($A83&lt;&gt;"",IF(R$2&lt;&gt;"",INDEX('Instrument History'!$1:$1048576,$B83,R$3) / CcyPerBase!Q82,""),"")</f>
        <v/>
      </c>
      <c r="S83" s="5" t="str">
        <f>IF($A83&lt;&gt;"",IF(S$2&lt;&gt;"",INDEX('Instrument History'!$1:$1048576,$B83,S$3) / CcyPerBase!R82,""),"")</f>
        <v/>
      </c>
      <c r="T83" s="5" t="str">
        <f>IF($A83&lt;&gt;"",IF(T$2&lt;&gt;"",INDEX('Instrument History'!$1:$1048576,$B83,T$3) / CcyPerBase!S82,""),"")</f>
        <v/>
      </c>
      <c r="U83" s="5" t="str">
        <f>IF($A83&lt;&gt;"",IF(U$2&lt;&gt;"",INDEX('Instrument History'!$1:$1048576,$B83,U$3) / CcyPerBase!T82,""),"")</f>
        <v/>
      </c>
      <c r="V83" s="5" t="str">
        <f>IF($A83&lt;&gt;"",IF(V$2&lt;&gt;"",INDEX('Instrument History'!$1:$1048576,$B83,V$3) / CcyPerBase!U82,""),"")</f>
        <v/>
      </c>
      <c r="W83" s="5" t="str">
        <f>IF($A83&lt;&gt;"",IF(W$2&lt;&gt;"",INDEX('Instrument History'!$1:$1048576,$B83,W$3) / CcyPerBase!V82,""),"")</f>
        <v/>
      </c>
      <c r="X83" s="5" t="str">
        <f>IF($A83&lt;&gt;"",IF(X$2&lt;&gt;"",INDEX('Instrument History'!$1:$1048576,$B83,X$3) / CcyPerBase!W82,""),"")</f>
        <v/>
      </c>
      <c r="Y83" s="5" t="str">
        <f>IF($A83&lt;&gt;"",IF(Y$2&lt;&gt;"",INDEX('Instrument History'!$1:$1048576,$B83,Y$3) / CcyPerBase!X82,""),"")</f>
        <v/>
      </c>
    </row>
    <row r="84" spans="1:25">
      <c r="A84" s="12">
        <f>IF(A83&lt;&gt;"",IF(A83=$B$1,"",'Instrument History'!A80),"")</f>
        <v>41191</v>
      </c>
      <c r="B84">
        <f t="shared" si="3"/>
        <v>80</v>
      </c>
      <c r="C84" s="14">
        <f>IF($A84&lt;&gt;"",INDEX('Instrument History'!$1:$1048576,$B84,C$3) / CcyPerBase!D83,"")</f>
        <v>1065.1346680220781</v>
      </c>
      <c r="D84" s="14">
        <f>IF(A84&lt;&gt;"",C84/$D$4*Master!$R$18,"")</f>
        <v>47.559091883084719</v>
      </c>
      <c r="E84" s="5">
        <f t="shared" si="4"/>
        <v>124.65768504411864</v>
      </c>
      <c r="F84" s="5">
        <f>IF($A84&lt;&gt;"",IF(F$2&lt;&gt;"",INDEX('Instrument History'!$1:$1048576,$B84,F$3) / CcyPerBase!E83,""),"")</f>
        <v>3051.0119879810054</v>
      </c>
      <c r="G84" s="5">
        <f>IF($A84&lt;&gt;"",IF(G$2&lt;&gt;"",INDEX('Instrument History'!$1:$1048576,$B84,G$3) / CcyPerBase!F83,""),"")</f>
        <v>5352.2384606487849</v>
      </c>
      <c r="H84" s="5">
        <f>IF($A84&lt;&gt;"",IF(H$2&lt;&gt;"",INDEX('Instrument History'!$1:$1048576,$B84,H$3) / CcyPerBase!G83,""),"")</f>
        <v>8155.6079843281077</v>
      </c>
      <c r="I84" s="5">
        <f>IF($A84&lt;&gt;"",IF(I$2&lt;&gt;"",INDEX('Instrument History'!$1:$1048576,$B84,I$3) / CcyPerBase!H83,""),"")</f>
        <v>7425.995136171985</v>
      </c>
      <c r="J84" s="5">
        <f>IF($A84&lt;&gt;"",IF(J$2&lt;&gt;"",INDEX('Instrument History'!$1:$1048576,$B84,J$3) / CcyPerBase!I83,""),"")</f>
        <v>17.651400853214664</v>
      </c>
      <c r="K84" s="5">
        <f>IF($A84&lt;&gt;"",IF(K$2&lt;&gt;"",INDEX('Instrument History'!$1:$1048576,$B84,K$3) / CcyPerBase!J83,""),"")</f>
        <v>359.9517569417759</v>
      </c>
      <c r="L84" s="5">
        <f>IF($A84&lt;&gt;"",IF(L$2&lt;&gt;"",INDEX('Instrument History'!$1:$1048576,$B84,L$3) / CcyPerBase!K83,""),"")</f>
        <v>194.31631510509519</v>
      </c>
      <c r="M84" s="5">
        <f>IF($A84&lt;&gt;"",IF(M$2&lt;&gt;"",INDEX('Instrument History'!$1:$1048576,$B84,M$3) / CcyPerBase!L83,""),"")</f>
        <v>40.416957566231368</v>
      </c>
      <c r="N84" s="5">
        <f>IF($A84&lt;&gt;"",IF(N$2&lt;&gt;"",INDEX('Instrument History'!$1:$1048576,$B84,N$3) / CcyPerBase!M83,""),"")</f>
        <v>29.404079562610182</v>
      </c>
      <c r="O84" s="5">
        <f>IF($A84&lt;&gt;"",IF(O$2&lt;&gt;"",INDEX('Instrument History'!$1:$1048576,$B84,O$3) / CcyPerBase!N83,""),"")</f>
        <v>118.09586931587026</v>
      </c>
      <c r="P84" s="5" t="str">
        <f>IF($A84&lt;&gt;"",IF(P$2&lt;&gt;"",INDEX('Instrument History'!$1:$1048576,$B84,P$3) / CcyPerBase!O83,""),"")</f>
        <v/>
      </c>
      <c r="Q84" s="5" t="str">
        <f>IF($A84&lt;&gt;"",IF(Q$2&lt;&gt;"",INDEX('Instrument History'!$1:$1048576,$B84,Q$3) / CcyPerBase!P83,""),"")</f>
        <v/>
      </c>
      <c r="R84" s="5" t="str">
        <f>IF($A84&lt;&gt;"",IF(R$2&lt;&gt;"",INDEX('Instrument History'!$1:$1048576,$B84,R$3) / CcyPerBase!Q83,""),"")</f>
        <v/>
      </c>
      <c r="S84" s="5" t="str">
        <f>IF($A84&lt;&gt;"",IF(S$2&lt;&gt;"",INDEX('Instrument History'!$1:$1048576,$B84,S$3) / CcyPerBase!R83,""),"")</f>
        <v/>
      </c>
      <c r="T84" s="5" t="str">
        <f>IF($A84&lt;&gt;"",IF(T$2&lt;&gt;"",INDEX('Instrument History'!$1:$1048576,$B84,T$3) / CcyPerBase!S83,""),"")</f>
        <v/>
      </c>
      <c r="U84" s="5" t="str">
        <f>IF($A84&lt;&gt;"",IF(U$2&lt;&gt;"",INDEX('Instrument History'!$1:$1048576,$B84,U$3) / CcyPerBase!T83,""),"")</f>
        <v/>
      </c>
      <c r="V84" s="5" t="str">
        <f>IF($A84&lt;&gt;"",IF(V$2&lt;&gt;"",INDEX('Instrument History'!$1:$1048576,$B84,V$3) / CcyPerBase!U83,""),"")</f>
        <v/>
      </c>
      <c r="W84" s="5" t="str">
        <f>IF($A84&lt;&gt;"",IF(W$2&lt;&gt;"",INDEX('Instrument History'!$1:$1048576,$B84,W$3) / CcyPerBase!V83,""),"")</f>
        <v/>
      </c>
      <c r="X84" s="5" t="str">
        <f>IF($A84&lt;&gt;"",IF(X$2&lt;&gt;"",INDEX('Instrument History'!$1:$1048576,$B84,X$3) / CcyPerBase!W83,""),"")</f>
        <v/>
      </c>
      <c r="Y84" s="5" t="str">
        <f>IF($A84&lt;&gt;"",IF(Y$2&lt;&gt;"",INDEX('Instrument History'!$1:$1048576,$B84,Y$3) / CcyPerBase!X83,""),"")</f>
        <v/>
      </c>
    </row>
    <row r="85" spans="1:25">
      <c r="A85" s="12">
        <f>IF(A84&lt;&gt;"",IF(A84=$B$1,"",'Instrument History'!A81),"")</f>
        <v>41190</v>
      </c>
      <c r="B85">
        <f t="shared" si="3"/>
        <v>81</v>
      </c>
      <c r="C85" s="14">
        <f>IF($A85&lt;&gt;"",INDEX('Instrument History'!$1:$1048576,$B85,C$3) / CcyPerBase!D84,"")</f>
        <v>1110.2049239283738</v>
      </c>
      <c r="D85" s="14">
        <f>IF(A85&lt;&gt;"",C85/$D$4*Master!$R$18,"")</f>
        <v>49.571513885855573</v>
      </c>
      <c r="E85" s="5">
        <f t="shared" si="4"/>
        <v>124.32429311546392</v>
      </c>
      <c r="F85" s="5">
        <f>IF($A85&lt;&gt;"",IF(F$2&lt;&gt;"",INDEX('Instrument History'!$1:$1048576,$B85,F$3) / CcyPerBase!E84,""),"")</f>
        <v>3212.7727546060851</v>
      </c>
      <c r="G85" s="5">
        <f>IF($A85&lt;&gt;"",IF(G$2&lt;&gt;"",INDEX('Instrument History'!$1:$1048576,$B85,G$3) / CcyPerBase!F84,""),"")</f>
        <v>5262.1432112004832</v>
      </c>
      <c r="H85" s="5">
        <f>IF($A85&lt;&gt;"",IF(H$2&lt;&gt;"",INDEX('Instrument History'!$1:$1048576,$B85,H$3) / CcyPerBase!G84,""),"")</f>
        <v>8131.8317506410895</v>
      </c>
      <c r="I85" s="5">
        <f>IF($A85&lt;&gt;"",IF(I$2&lt;&gt;"",INDEX('Instrument History'!$1:$1048576,$B85,I$3) / CcyPerBase!H84,""),"")</f>
        <v>7495.8045974237657</v>
      </c>
      <c r="J85" s="5">
        <f>IF($A85&lt;&gt;"",IF(J$2&lt;&gt;"",INDEX('Instrument History'!$1:$1048576,$B85,J$3) / CcyPerBase!I84,""),"")</f>
        <v>17.668945590469825</v>
      </c>
      <c r="K85" s="5">
        <f>IF($A85&lt;&gt;"",IF(K$2&lt;&gt;"",INDEX('Instrument History'!$1:$1048576,$B85,K$3) / CcyPerBase!J84,""),"")</f>
        <v>359.67829604695663</v>
      </c>
      <c r="L85" s="5">
        <f>IF($A85&lt;&gt;"",IF(L$2&lt;&gt;"",INDEX('Instrument History'!$1:$1048576,$B85,L$3) / CcyPerBase!K84,""),"")</f>
        <v>189.10769055168615</v>
      </c>
      <c r="M85" s="5">
        <f>IF($A85&lt;&gt;"",IF(M$2&lt;&gt;"",INDEX('Instrument History'!$1:$1048576,$B85,M$3) / CcyPerBase!L84,""),"")</f>
        <v>39.41171952700352</v>
      </c>
      <c r="N85" s="5">
        <f>IF($A85&lt;&gt;"",IF(N$2&lt;&gt;"",INDEX('Instrument History'!$1:$1048576,$B85,N$3) / CcyPerBase!M84,""),"")</f>
        <v>30.182984158343665</v>
      </c>
      <c r="O85" s="5">
        <f>IF($A85&lt;&gt;"",IF(O$2&lt;&gt;"",INDEX('Instrument History'!$1:$1048576,$B85,O$3) / CcyPerBase!N84,""),"")</f>
        <v>112.81144301746551</v>
      </c>
      <c r="P85" s="5" t="str">
        <f>IF($A85&lt;&gt;"",IF(P$2&lt;&gt;"",INDEX('Instrument History'!$1:$1048576,$B85,P$3) / CcyPerBase!O84,""),"")</f>
        <v/>
      </c>
      <c r="Q85" s="5" t="str">
        <f>IF($A85&lt;&gt;"",IF(Q$2&lt;&gt;"",INDEX('Instrument History'!$1:$1048576,$B85,Q$3) / CcyPerBase!P84,""),"")</f>
        <v/>
      </c>
      <c r="R85" s="5" t="str">
        <f>IF($A85&lt;&gt;"",IF(R$2&lt;&gt;"",INDEX('Instrument History'!$1:$1048576,$B85,R$3) / CcyPerBase!Q84,""),"")</f>
        <v/>
      </c>
      <c r="S85" s="5" t="str">
        <f>IF($A85&lt;&gt;"",IF(S$2&lt;&gt;"",INDEX('Instrument History'!$1:$1048576,$B85,S$3) / CcyPerBase!R84,""),"")</f>
        <v/>
      </c>
      <c r="T85" s="5" t="str">
        <f>IF($A85&lt;&gt;"",IF(T$2&lt;&gt;"",INDEX('Instrument History'!$1:$1048576,$B85,T$3) / CcyPerBase!S84,""),"")</f>
        <v/>
      </c>
      <c r="U85" s="5" t="str">
        <f>IF($A85&lt;&gt;"",IF(U$2&lt;&gt;"",INDEX('Instrument History'!$1:$1048576,$B85,U$3) / CcyPerBase!T84,""),"")</f>
        <v/>
      </c>
      <c r="V85" s="5" t="str">
        <f>IF($A85&lt;&gt;"",IF(V$2&lt;&gt;"",INDEX('Instrument History'!$1:$1048576,$B85,V$3) / CcyPerBase!U84,""),"")</f>
        <v/>
      </c>
      <c r="W85" s="5" t="str">
        <f>IF($A85&lt;&gt;"",IF(W$2&lt;&gt;"",INDEX('Instrument History'!$1:$1048576,$B85,W$3) / CcyPerBase!V84,""),"")</f>
        <v/>
      </c>
      <c r="X85" s="5" t="str">
        <f>IF($A85&lt;&gt;"",IF(X$2&lt;&gt;"",INDEX('Instrument History'!$1:$1048576,$B85,X$3) / CcyPerBase!W84,""),"")</f>
        <v/>
      </c>
      <c r="Y85" s="5" t="str">
        <f>IF($A85&lt;&gt;"",IF(Y$2&lt;&gt;"",INDEX('Instrument History'!$1:$1048576,$B85,Y$3) / CcyPerBase!X84,""),"")</f>
        <v/>
      </c>
    </row>
    <row r="86" spans="1:25">
      <c r="A86" s="12">
        <f>IF(A85&lt;&gt;"",IF(A85=$B$1,"",'Instrument History'!A82),"")</f>
        <v>41187</v>
      </c>
      <c r="B86">
        <f t="shared" si="3"/>
        <v>82</v>
      </c>
      <c r="C86" s="14">
        <f>IF($A86&lt;&gt;"",INDEX('Instrument History'!$1:$1048576,$B86,C$3) / CcyPerBase!D85,"")</f>
        <v>1040.6488367036557</v>
      </c>
      <c r="D86" s="14">
        <f>IF(A86&lt;&gt;"",C86/$D$4*Master!$R$18,"")</f>
        <v>46.465780458277706</v>
      </c>
      <c r="E86" s="5">
        <f t="shared" si="4"/>
        <v>121.98628693539133</v>
      </c>
      <c r="F86" s="5">
        <f>IF($A86&lt;&gt;"",IF(F$2&lt;&gt;"",INDEX('Instrument History'!$1:$1048576,$B86,F$3) / CcyPerBase!E85,""),"")</f>
        <v>3051.0470552415331</v>
      </c>
      <c r="G86" s="5">
        <f>IF($A86&lt;&gt;"",IF(G$2&lt;&gt;"",INDEX('Instrument History'!$1:$1048576,$B86,G$3) / CcyPerBase!F85,""),"")</f>
        <v>5128.7088226416136</v>
      </c>
      <c r="H86" s="5">
        <f>IF($A86&lt;&gt;"",IF(H$2&lt;&gt;"",INDEX('Instrument History'!$1:$1048576,$B86,H$3) / CcyPerBase!G85,""),"")</f>
        <v>7966.4482360945658</v>
      </c>
      <c r="I86" s="5">
        <f>IF($A86&lt;&gt;"",IF(I$2&lt;&gt;"",INDEX('Instrument History'!$1:$1048576,$B86,I$3) / CcyPerBase!H85,""),"")</f>
        <v>7070.0972628010431</v>
      </c>
      <c r="J86" s="5">
        <f>IF($A86&lt;&gt;"",IF(J$2&lt;&gt;"",INDEX('Instrument History'!$1:$1048576,$B86,J$3) / CcyPerBase!I85,""),"")</f>
        <v>16.791290820655448</v>
      </c>
      <c r="K86" s="5">
        <f>IF($A86&lt;&gt;"",IF(K$2&lt;&gt;"",INDEX('Instrument History'!$1:$1048576,$B86,K$3) / CcyPerBase!J85,""),"")</f>
        <v>363.13637660654393</v>
      </c>
      <c r="L86" s="5">
        <f>IF($A86&lt;&gt;"",IF(L$2&lt;&gt;"",INDEX('Instrument History'!$1:$1048576,$B86,L$3) / CcyPerBase!K85,""),"")</f>
        <v>183.58934178647797</v>
      </c>
      <c r="M86" s="5">
        <f>IF($A86&lt;&gt;"",IF(M$2&lt;&gt;"",INDEX('Instrument History'!$1:$1048576,$B86,M$3) / CcyPerBase!L85,""),"")</f>
        <v>38.394400667342779</v>
      </c>
      <c r="N86" s="5">
        <f>IF($A86&lt;&gt;"",IF(N$2&lt;&gt;"",INDEX('Instrument History'!$1:$1048576,$B86,N$3) / CcyPerBase!M85,""),"")</f>
        <v>31.1173860438345</v>
      </c>
      <c r="O86" s="5">
        <f>IF($A86&lt;&gt;"",IF(O$2&lt;&gt;"",INDEX('Instrument History'!$1:$1048576,$B86,O$3) / CcyPerBase!N85,""),"")</f>
        <v>118.7167328159066</v>
      </c>
      <c r="P86" s="5" t="str">
        <f>IF($A86&lt;&gt;"",IF(P$2&lt;&gt;"",INDEX('Instrument History'!$1:$1048576,$B86,P$3) / CcyPerBase!O85,""),"")</f>
        <v/>
      </c>
      <c r="Q86" s="5" t="str">
        <f>IF($A86&lt;&gt;"",IF(Q$2&lt;&gt;"",INDEX('Instrument History'!$1:$1048576,$B86,Q$3) / CcyPerBase!P85,""),"")</f>
        <v/>
      </c>
      <c r="R86" s="5" t="str">
        <f>IF($A86&lt;&gt;"",IF(R$2&lt;&gt;"",INDEX('Instrument History'!$1:$1048576,$B86,R$3) / CcyPerBase!Q85,""),"")</f>
        <v/>
      </c>
      <c r="S86" s="5" t="str">
        <f>IF($A86&lt;&gt;"",IF(S$2&lt;&gt;"",INDEX('Instrument History'!$1:$1048576,$B86,S$3) / CcyPerBase!R85,""),"")</f>
        <v/>
      </c>
      <c r="T86" s="5" t="str">
        <f>IF($A86&lt;&gt;"",IF(T$2&lt;&gt;"",INDEX('Instrument History'!$1:$1048576,$B86,T$3) / CcyPerBase!S85,""),"")</f>
        <v/>
      </c>
      <c r="U86" s="5" t="str">
        <f>IF($A86&lt;&gt;"",IF(U$2&lt;&gt;"",INDEX('Instrument History'!$1:$1048576,$B86,U$3) / CcyPerBase!T85,""),"")</f>
        <v/>
      </c>
      <c r="V86" s="5" t="str">
        <f>IF($A86&lt;&gt;"",IF(V$2&lt;&gt;"",INDEX('Instrument History'!$1:$1048576,$B86,V$3) / CcyPerBase!U85,""),"")</f>
        <v/>
      </c>
      <c r="W86" s="5" t="str">
        <f>IF($A86&lt;&gt;"",IF(W$2&lt;&gt;"",INDEX('Instrument History'!$1:$1048576,$B86,W$3) / CcyPerBase!V85,""),"")</f>
        <v/>
      </c>
      <c r="X86" s="5" t="str">
        <f>IF($A86&lt;&gt;"",IF(X$2&lt;&gt;"",INDEX('Instrument History'!$1:$1048576,$B86,X$3) / CcyPerBase!W85,""),"")</f>
        <v/>
      </c>
      <c r="Y86" s="5" t="str">
        <f>IF($A86&lt;&gt;"",IF(Y$2&lt;&gt;"",INDEX('Instrument History'!$1:$1048576,$B86,Y$3) / CcyPerBase!X85,""),"")</f>
        <v/>
      </c>
    </row>
    <row r="87" spans="1:25">
      <c r="A87" s="12">
        <f>IF(A86&lt;&gt;"",IF(A86=$B$1,"",'Instrument History'!A83),"")</f>
        <v>41186</v>
      </c>
      <c r="B87">
        <f t="shared" si="3"/>
        <v>83</v>
      </c>
      <c r="C87" s="14">
        <f>IF($A87&lt;&gt;"",INDEX('Instrument History'!$1:$1048576,$B87,C$3) / CcyPerBase!D86,"")</f>
        <v>1075.6064551950076</v>
      </c>
      <c r="D87" s="14">
        <f>IF(A87&lt;&gt;"",C87/$D$4*Master!$R$18,"")</f>
        <v>48.026665330170317</v>
      </c>
      <c r="E87" s="5">
        <f t="shared" si="4"/>
        <v>119.75763917511519</v>
      </c>
      <c r="F87" s="5">
        <f>IF($A87&lt;&gt;"",IF(F$2&lt;&gt;"",INDEX('Instrument History'!$1:$1048576,$B87,F$3) / CcyPerBase!E86,""),"")</f>
        <v>2999.6780944334369</v>
      </c>
      <c r="G87" s="5">
        <f>IF($A87&lt;&gt;"",IF(G$2&lt;&gt;"",INDEX('Instrument History'!$1:$1048576,$B87,G$3) / CcyPerBase!F86,""),"")</f>
        <v>5043.9841440509563</v>
      </c>
      <c r="H87" s="5">
        <f>IF($A87&lt;&gt;"",IF(H$2&lt;&gt;"",INDEX('Instrument History'!$1:$1048576,$B87,H$3) / CcyPerBase!G86,""),"")</f>
        <v>7759.7514989327501</v>
      </c>
      <c r="I87" s="5">
        <f>IF($A87&lt;&gt;"",IF(I$2&lt;&gt;"",INDEX('Instrument History'!$1:$1048576,$B87,I$3) / CcyPerBase!H86,""),"")</f>
        <v>6958.235083124353</v>
      </c>
      <c r="J87" s="5">
        <f>IF($A87&lt;&gt;"",IF(J$2&lt;&gt;"",INDEX('Instrument History'!$1:$1048576,$B87,J$3) / CcyPerBase!I86,""),"")</f>
        <v>17.510852240442553</v>
      </c>
      <c r="K87" s="5">
        <f>IF($A87&lt;&gt;"",IF(K$2&lt;&gt;"",INDEX('Instrument History'!$1:$1048576,$B87,K$3) / CcyPerBase!J86,""),"")</f>
        <v>361.56750853843323</v>
      </c>
      <c r="L87" s="5">
        <f>IF($A87&lt;&gt;"",IF(L$2&lt;&gt;"",INDEX('Instrument History'!$1:$1048576,$B87,L$3) / CcyPerBase!K86,""),"")</f>
        <v>174.02709688946757</v>
      </c>
      <c r="M87" s="5">
        <f>IF($A87&lt;&gt;"",IF(M$2&lt;&gt;"",INDEX('Instrument History'!$1:$1048576,$B87,M$3) / CcyPerBase!L86,""),"")</f>
        <v>37.73509145902306</v>
      </c>
      <c r="N87" s="5">
        <f>IF($A87&lt;&gt;"",IF(N$2&lt;&gt;"",INDEX('Instrument History'!$1:$1048576,$B87,N$3) / CcyPerBase!M86,""),"")</f>
        <v>30.055546302374157</v>
      </c>
      <c r="O87" s="5">
        <f>IF($A87&lt;&gt;"",IF(O$2&lt;&gt;"",INDEX('Instrument History'!$1:$1048576,$B87,O$3) / CcyPerBase!N86,""),"")</f>
        <v>118.11720147360506</v>
      </c>
      <c r="P87" s="5" t="str">
        <f>IF($A87&lt;&gt;"",IF(P$2&lt;&gt;"",INDEX('Instrument History'!$1:$1048576,$B87,P$3) / CcyPerBase!O86,""),"")</f>
        <v/>
      </c>
      <c r="Q87" s="5" t="str">
        <f>IF($A87&lt;&gt;"",IF(Q$2&lt;&gt;"",INDEX('Instrument History'!$1:$1048576,$B87,Q$3) / CcyPerBase!P86,""),"")</f>
        <v/>
      </c>
      <c r="R87" s="5" t="str">
        <f>IF($A87&lt;&gt;"",IF(R$2&lt;&gt;"",INDEX('Instrument History'!$1:$1048576,$B87,R$3) / CcyPerBase!Q86,""),"")</f>
        <v/>
      </c>
      <c r="S87" s="5" t="str">
        <f>IF($A87&lt;&gt;"",IF(S$2&lt;&gt;"",INDEX('Instrument History'!$1:$1048576,$B87,S$3) / CcyPerBase!R86,""),"")</f>
        <v/>
      </c>
      <c r="T87" s="5" t="str">
        <f>IF($A87&lt;&gt;"",IF(T$2&lt;&gt;"",INDEX('Instrument History'!$1:$1048576,$B87,T$3) / CcyPerBase!S86,""),"")</f>
        <v/>
      </c>
      <c r="U87" s="5" t="str">
        <f>IF($A87&lt;&gt;"",IF(U$2&lt;&gt;"",INDEX('Instrument History'!$1:$1048576,$B87,U$3) / CcyPerBase!T86,""),"")</f>
        <v/>
      </c>
      <c r="V87" s="5" t="str">
        <f>IF($A87&lt;&gt;"",IF(V$2&lt;&gt;"",INDEX('Instrument History'!$1:$1048576,$B87,V$3) / CcyPerBase!U86,""),"")</f>
        <v/>
      </c>
      <c r="W87" s="5" t="str">
        <f>IF($A87&lt;&gt;"",IF(W$2&lt;&gt;"",INDEX('Instrument History'!$1:$1048576,$B87,W$3) / CcyPerBase!V86,""),"")</f>
        <v/>
      </c>
      <c r="X87" s="5" t="str">
        <f>IF($A87&lt;&gt;"",IF(X$2&lt;&gt;"",INDEX('Instrument History'!$1:$1048576,$B87,X$3) / CcyPerBase!W86,""),"")</f>
        <v/>
      </c>
      <c r="Y87" s="5" t="str">
        <f>IF($A87&lt;&gt;"",IF(Y$2&lt;&gt;"",INDEX('Instrument History'!$1:$1048576,$B87,Y$3) / CcyPerBase!X86,""),"")</f>
        <v/>
      </c>
    </row>
    <row r="88" spans="1:25">
      <c r="A88" s="12">
        <f>IF(A87&lt;&gt;"",IF(A87=$B$1,"",'Instrument History'!A84),"")</f>
        <v>41185</v>
      </c>
      <c r="B88">
        <f t="shared" si="3"/>
        <v>84</v>
      </c>
      <c r="C88" s="14">
        <f>IF($A88&lt;&gt;"",INDEX('Instrument History'!$1:$1048576,$B88,C$3) / CcyPerBase!D87,"")</f>
        <v>994.87908766095529</v>
      </c>
      <c r="D88" s="14">
        <f>IF(A88&lt;&gt;"",C88/$D$4*Master!$R$18,"")</f>
        <v>44.422125542576104</v>
      </c>
      <c r="E88" s="5">
        <f t="shared" si="4"/>
        <v>116.57569822602628</v>
      </c>
      <c r="F88" s="5">
        <f>IF($A88&lt;&gt;"",IF(F$2&lt;&gt;"",INDEX('Instrument History'!$1:$1048576,$B88,F$3) / CcyPerBase!E87,""),"")</f>
        <v>2879.6234469289225</v>
      </c>
      <c r="G88" s="5">
        <f>IF($A88&lt;&gt;"",IF(G$2&lt;&gt;"",INDEX('Instrument History'!$1:$1048576,$B88,G$3) / CcyPerBase!F87,""),"")</f>
        <v>4765.7668277682224</v>
      </c>
      <c r="H88" s="5">
        <f>IF($A88&lt;&gt;"",IF(H$2&lt;&gt;"",INDEX('Instrument History'!$1:$1048576,$B88,H$3) / CcyPerBase!G87,""),"")</f>
        <v>7702.6367019118252</v>
      </c>
      <c r="I88" s="5">
        <f>IF($A88&lt;&gt;"",IF(I$2&lt;&gt;"",INDEX('Instrument History'!$1:$1048576,$B88,I$3) / CcyPerBase!H87,""),"")</f>
        <v>6506.6541054998424</v>
      </c>
      <c r="J88" s="5">
        <f>IF($A88&lt;&gt;"",IF(J$2&lt;&gt;"",INDEX('Instrument History'!$1:$1048576,$B88,J$3) / CcyPerBase!I87,""),"")</f>
        <v>17.137193516309534</v>
      </c>
      <c r="K88" s="5">
        <f>IF($A88&lt;&gt;"",IF(K$2&lt;&gt;"",INDEX('Instrument History'!$1:$1048576,$B88,K$3) / CcyPerBase!J87,""),"")</f>
        <v>371.1879570590919</v>
      </c>
      <c r="L88" s="5">
        <f>IF($A88&lt;&gt;"",IF(L$2&lt;&gt;"",INDEX('Instrument History'!$1:$1048576,$B88,L$3) / CcyPerBase!K87,""),"")</f>
        <v>167.7012927505167</v>
      </c>
      <c r="M88" s="5">
        <f>IF($A88&lt;&gt;"",IF(M$2&lt;&gt;"",INDEX('Instrument History'!$1:$1048576,$B88,M$3) / CcyPerBase!L87,""),"")</f>
        <v>36.52322785779176</v>
      </c>
      <c r="N88" s="5">
        <f>IF($A88&lt;&gt;"",IF(N$2&lt;&gt;"",INDEX('Instrument History'!$1:$1048576,$B88,N$3) / CcyPerBase!M87,""),"")</f>
        <v>30.085504040004427</v>
      </c>
      <c r="O88" s="5">
        <f>IF($A88&lt;&gt;"",IF(O$2&lt;&gt;"",INDEX('Instrument History'!$1:$1048576,$B88,O$3) / CcyPerBase!N87,""),"")</f>
        <v>116.79585024710875</v>
      </c>
      <c r="P88" s="5" t="str">
        <f>IF($A88&lt;&gt;"",IF(P$2&lt;&gt;"",INDEX('Instrument History'!$1:$1048576,$B88,P$3) / CcyPerBase!O87,""),"")</f>
        <v/>
      </c>
      <c r="Q88" s="5" t="str">
        <f>IF($A88&lt;&gt;"",IF(Q$2&lt;&gt;"",INDEX('Instrument History'!$1:$1048576,$B88,Q$3) / CcyPerBase!P87,""),"")</f>
        <v/>
      </c>
      <c r="R88" s="5" t="str">
        <f>IF($A88&lt;&gt;"",IF(R$2&lt;&gt;"",INDEX('Instrument History'!$1:$1048576,$B88,R$3) / CcyPerBase!Q87,""),"")</f>
        <v/>
      </c>
      <c r="S88" s="5" t="str">
        <f>IF($A88&lt;&gt;"",IF(S$2&lt;&gt;"",INDEX('Instrument History'!$1:$1048576,$B88,S$3) / CcyPerBase!R87,""),"")</f>
        <v/>
      </c>
      <c r="T88" s="5" t="str">
        <f>IF($A88&lt;&gt;"",IF(T$2&lt;&gt;"",INDEX('Instrument History'!$1:$1048576,$B88,T$3) / CcyPerBase!S87,""),"")</f>
        <v/>
      </c>
      <c r="U88" s="5" t="str">
        <f>IF($A88&lt;&gt;"",IF(U$2&lt;&gt;"",INDEX('Instrument History'!$1:$1048576,$B88,U$3) / CcyPerBase!T87,""),"")</f>
        <v/>
      </c>
      <c r="V88" s="5" t="str">
        <f>IF($A88&lt;&gt;"",IF(V$2&lt;&gt;"",INDEX('Instrument History'!$1:$1048576,$B88,V$3) / CcyPerBase!U87,""),"")</f>
        <v/>
      </c>
      <c r="W88" s="5" t="str">
        <f>IF($A88&lt;&gt;"",IF(W$2&lt;&gt;"",INDEX('Instrument History'!$1:$1048576,$B88,W$3) / CcyPerBase!V87,""),"")</f>
        <v/>
      </c>
      <c r="X88" s="5" t="str">
        <f>IF($A88&lt;&gt;"",IF(X$2&lt;&gt;"",INDEX('Instrument History'!$1:$1048576,$B88,X$3) / CcyPerBase!W87,""),"")</f>
        <v/>
      </c>
      <c r="Y88" s="5" t="str">
        <f>IF($A88&lt;&gt;"",IF(Y$2&lt;&gt;"",INDEX('Instrument History'!$1:$1048576,$B88,Y$3) / CcyPerBase!X87,""),"")</f>
        <v/>
      </c>
    </row>
    <row r="89" spans="1:25">
      <c r="A89" s="12">
        <f>IF(A88&lt;&gt;"",IF(A88=$B$1,"",'Instrument History'!A85),"")</f>
        <v>41184</v>
      </c>
      <c r="B89">
        <f t="shared" si="3"/>
        <v>85</v>
      </c>
      <c r="C89" s="14">
        <f>IF($A89&lt;&gt;"",INDEX('Instrument History'!$1:$1048576,$B89,C$3) / CcyPerBase!D88,"")</f>
        <v>1037.1870966709532</v>
      </c>
      <c r="D89" s="14">
        <f>IF(A89&lt;&gt;"",C89/$D$4*Master!$R$18,"")</f>
        <v>46.311211071670115</v>
      </c>
      <c r="E89" s="5">
        <f t="shared" si="4"/>
        <v>117.40805295271775</v>
      </c>
      <c r="F89" s="5">
        <f>IF($A89&lt;&gt;"",IF(F$2&lt;&gt;"",INDEX('Instrument History'!$1:$1048576,$B89,F$3) / CcyPerBase!E88,""),"")</f>
        <v>2813.5574830387191</v>
      </c>
      <c r="G89" s="5">
        <f>IF($A89&lt;&gt;"",IF(G$2&lt;&gt;"",INDEX('Instrument History'!$1:$1048576,$B89,G$3) / CcyPerBase!F88,""),"")</f>
        <v>4767.9540364904024</v>
      </c>
      <c r="H89" s="5">
        <f>IF($A89&lt;&gt;"",IF(H$2&lt;&gt;"",INDEX('Instrument History'!$1:$1048576,$B89,H$3) / CcyPerBase!G88,""),"")</f>
        <v>7810.5899391120693</v>
      </c>
      <c r="I89" s="5">
        <f>IF($A89&lt;&gt;"",IF(I$2&lt;&gt;"",INDEX('Instrument History'!$1:$1048576,$B89,I$3) / CcyPerBase!H88,""),"")</f>
        <v>6783.9788425788074</v>
      </c>
      <c r="J89" s="5">
        <f>IF($A89&lt;&gt;"",IF(J$2&lt;&gt;"",INDEX('Instrument History'!$1:$1048576,$B89,J$3) / CcyPerBase!I88,""),"")</f>
        <v>17.229279944339048</v>
      </c>
      <c r="K89" s="5">
        <f>IF($A89&lt;&gt;"",IF(K$2&lt;&gt;"",INDEX('Instrument History'!$1:$1048576,$B89,K$3) / CcyPerBase!J88,""),"")</f>
        <v>367.80643552499225</v>
      </c>
      <c r="L89" s="5">
        <f>IF($A89&lt;&gt;"",IF(L$2&lt;&gt;"",INDEX('Instrument History'!$1:$1048576,$B89,L$3) / CcyPerBase!K88,""),"")</f>
        <v>174.65299069266899</v>
      </c>
      <c r="M89" s="5">
        <f>IF($A89&lt;&gt;"",IF(M$2&lt;&gt;"",INDEX('Instrument History'!$1:$1048576,$B89,M$3) / CcyPerBase!L88,""),"")</f>
        <v>35.898337802700794</v>
      </c>
      <c r="N89" s="5">
        <f>IF($A89&lt;&gt;"",IF(N$2&lt;&gt;"",INDEX('Instrument History'!$1:$1048576,$B89,N$3) / CcyPerBase!M88,""),"")</f>
        <v>30.067590601603968</v>
      </c>
      <c r="O89" s="5">
        <f>IF($A89&lt;&gt;"",IF(O$2&lt;&gt;"",INDEX('Instrument History'!$1:$1048576,$B89,O$3) / CcyPerBase!N88,""),"")</f>
        <v>117.2036207116698</v>
      </c>
      <c r="P89" s="5" t="str">
        <f>IF($A89&lt;&gt;"",IF(P$2&lt;&gt;"",INDEX('Instrument History'!$1:$1048576,$B89,P$3) / CcyPerBase!O88,""),"")</f>
        <v/>
      </c>
      <c r="Q89" s="5" t="str">
        <f>IF($A89&lt;&gt;"",IF(Q$2&lt;&gt;"",INDEX('Instrument History'!$1:$1048576,$B89,Q$3) / CcyPerBase!P88,""),"")</f>
        <v/>
      </c>
      <c r="R89" s="5" t="str">
        <f>IF($A89&lt;&gt;"",IF(R$2&lt;&gt;"",INDEX('Instrument History'!$1:$1048576,$B89,R$3) / CcyPerBase!Q88,""),"")</f>
        <v/>
      </c>
      <c r="S89" s="5" t="str">
        <f>IF($A89&lt;&gt;"",IF(S$2&lt;&gt;"",INDEX('Instrument History'!$1:$1048576,$B89,S$3) / CcyPerBase!R88,""),"")</f>
        <v/>
      </c>
      <c r="T89" s="5" t="str">
        <f>IF($A89&lt;&gt;"",IF(T$2&lt;&gt;"",INDEX('Instrument History'!$1:$1048576,$B89,T$3) / CcyPerBase!S88,""),"")</f>
        <v/>
      </c>
      <c r="U89" s="5" t="str">
        <f>IF($A89&lt;&gt;"",IF(U$2&lt;&gt;"",INDEX('Instrument History'!$1:$1048576,$B89,U$3) / CcyPerBase!T88,""),"")</f>
        <v/>
      </c>
      <c r="V89" s="5" t="str">
        <f>IF($A89&lt;&gt;"",IF(V$2&lt;&gt;"",INDEX('Instrument History'!$1:$1048576,$B89,V$3) / CcyPerBase!U88,""),"")</f>
        <v/>
      </c>
      <c r="W89" s="5" t="str">
        <f>IF($A89&lt;&gt;"",IF(W$2&lt;&gt;"",INDEX('Instrument History'!$1:$1048576,$B89,W$3) / CcyPerBase!V88,""),"")</f>
        <v/>
      </c>
      <c r="X89" s="5" t="str">
        <f>IF($A89&lt;&gt;"",IF(X$2&lt;&gt;"",INDEX('Instrument History'!$1:$1048576,$B89,X$3) / CcyPerBase!W88,""),"")</f>
        <v/>
      </c>
      <c r="Y89" s="5" t="str">
        <f>IF($A89&lt;&gt;"",IF(Y$2&lt;&gt;"",INDEX('Instrument History'!$1:$1048576,$B89,Y$3) / CcyPerBase!X88,""),"")</f>
        <v/>
      </c>
    </row>
    <row r="90" spans="1:25">
      <c r="A90" s="12">
        <f>IF(A89&lt;&gt;"",IF(A89=$B$1,"",'Instrument History'!A86),"")</f>
        <v>41183</v>
      </c>
      <c r="B90">
        <f t="shared" si="3"/>
        <v>86</v>
      </c>
      <c r="C90" s="14">
        <f>IF($A90&lt;&gt;"",INDEX('Instrument History'!$1:$1048576,$B90,C$3) / CcyPerBase!D89,"")</f>
        <v>974.5857996254465</v>
      </c>
      <c r="D90" s="14">
        <f>IF(A90&lt;&gt;"",C90/$D$4*Master!$R$18,"")</f>
        <v>43.51601443825642</v>
      </c>
      <c r="E90" s="5">
        <f t="shared" si="4"/>
        <v>114.17298849774419</v>
      </c>
      <c r="F90" s="5">
        <f>IF($A90&lt;&gt;"",IF(F$2&lt;&gt;"",INDEX('Instrument History'!$1:$1048576,$B90,F$3) / CcyPerBase!E89,""),"")</f>
        <v>2714.8501934622536</v>
      </c>
      <c r="G90" s="5">
        <f>IF($A90&lt;&gt;"",IF(G$2&lt;&gt;"",INDEX('Instrument History'!$1:$1048576,$B90,G$3) / CcyPerBase!F89,""),"")</f>
        <v>4562.703092378878</v>
      </c>
      <c r="H90" s="5">
        <f>IF($A90&lt;&gt;"",IF(H$2&lt;&gt;"",INDEX('Instrument History'!$1:$1048576,$B90,H$3) / CcyPerBase!G89,""),"")</f>
        <v>7741.9535912599677</v>
      </c>
      <c r="I90" s="5">
        <f>IF($A90&lt;&gt;"",IF(I$2&lt;&gt;"",INDEX('Instrument History'!$1:$1048576,$B90,I$3) / CcyPerBase!H89,""),"")</f>
        <v>6788.4845935170188</v>
      </c>
      <c r="J90" s="5">
        <f>IF($A90&lt;&gt;"",IF(J$2&lt;&gt;"",INDEX('Instrument History'!$1:$1048576,$B90,J$3) / CcyPerBase!I89,""),"")</f>
        <v>17.593688568124378</v>
      </c>
      <c r="K90" s="5">
        <f>IF($A90&lt;&gt;"",IF(K$2&lt;&gt;"",INDEX('Instrument History'!$1:$1048576,$B90,K$3) / CcyPerBase!J89,""),"")</f>
        <v>347.52586671872336</v>
      </c>
      <c r="L90" s="5">
        <f>IF($A90&lt;&gt;"",IF(L$2&lt;&gt;"",INDEX('Instrument History'!$1:$1048576,$B90,L$3) / CcyPerBase!K89,""),"")</f>
        <v>157.85583674176598</v>
      </c>
      <c r="M90" s="5">
        <f>IF($A90&lt;&gt;"",IF(M$2&lt;&gt;"",INDEX('Instrument History'!$1:$1048576,$B90,M$3) / CcyPerBase!L89,""),"")</f>
        <v>35.799191048798988</v>
      </c>
      <c r="N90" s="5">
        <f>IF($A90&lt;&gt;"",IF(N$2&lt;&gt;"",INDEX('Instrument History'!$1:$1048576,$B90,N$3) / CcyPerBase!M89,""),"")</f>
        <v>29.578413678764509</v>
      </c>
      <c r="O90" s="5">
        <f>IF($A90&lt;&gt;"",IF(O$2&lt;&gt;"",INDEX('Instrument History'!$1:$1048576,$B90,O$3) / CcyPerBase!N89,""),"")</f>
        <v>118.72783803528222</v>
      </c>
      <c r="P90" s="5" t="str">
        <f>IF($A90&lt;&gt;"",IF(P$2&lt;&gt;"",INDEX('Instrument History'!$1:$1048576,$B90,P$3) / CcyPerBase!O89,""),"")</f>
        <v/>
      </c>
      <c r="Q90" s="5" t="str">
        <f>IF($A90&lt;&gt;"",IF(Q$2&lt;&gt;"",INDEX('Instrument History'!$1:$1048576,$B90,Q$3) / CcyPerBase!P89,""),"")</f>
        <v/>
      </c>
      <c r="R90" s="5" t="str">
        <f>IF($A90&lt;&gt;"",IF(R$2&lt;&gt;"",INDEX('Instrument History'!$1:$1048576,$B90,R$3) / CcyPerBase!Q89,""),"")</f>
        <v/>
      </c>
      <c r="S90" s="5" t="str">
        <f>IF($A90&lt;&gt;"",IF(S$2&lt;&gt;"",INDEX('Instrument History'!$1:$1048576,$B90,S$3) / CcyPerBase!R89,""),"")</f>
        <v/>
      </c>
      <c r="T90" s="5" t="str">
        <f>IF($A90&lt;&gt;"",IF(T$2&lt;&gt;"",INDEX('Instrument History'!$1:$1048576,$B90,T$3) / CcyPerBase!S89,""),"")</f>
        <v/>
      </c>
      <c r="U90" s="5" t="str">
        <f>IF($A90&lt;&gt;"",IF(U$2&lt;&gt;"",INDEX('Instrument History'!$1:$1048576,$B90,U$3) / CcyPerBase!T89,""),"")</f>
        <v/>
      </c>
      <c r="V90" s="5" t="str">
        <f>IF($A90&lt;&gt;"",IF(V$2&lt;&gt;"",INDEX('Instrument History'!$1:$1048576,$B90,V$3) / CcyPerBase!U89,""),"")</f>
        <v/>
      </c>
      <c r="W90" s="5" t="str">
        <f>IF($A90&lt;&gt;"",IF(W$2&lt;&gt;"",INDEX('Instrument History'!$1:$1048576,$B90,W$3) / CcyPerBase!V89,""),"")</f>
        <v/>
      </c>
      <c r="X90" s="5" t="str">
        <f>IF($A90&lt;&gt;"",IF(X$2&lt;&gt;"",INDEX('Instrument History'!$1:$1048576,$B90,X$3) / CcyPerBase!W89,""),"")</f>
        <v/>
      </c>
      <c r="Y90" s="5" t="str">
        <f>IF($A90&lt;&gt;"",IF(Y$2&lt;&gt;"",INDEX('Instrument History'!$1:$1048576,$B90,Y$3) / CcyPerBase!X89,""),"")</f>
        <v/>
      </c>
    </row>
    <row r="91" spans="1:25">
      <c r="A91" s="12">
        <f>IF(A90&lt;&gt;"",IF(A90=$B$1,"",'Instrument History'!A87),"")</f>
        <v>41180</v>
      </c>
      <c r="B91">
        <f t="shared" si="3"/>
        <v>87</v>
      </c>
      <c r="C91" s="14">
        <f>IF($A91&lt;&gt;"",INDEX('Instrument History'!$1:$1048576,$B91,C$3) / CcyPerBase!D90,"")</f>
        <v>952.75209150856961</v>
      </c>
      <c r="D91" s="14">
        <f>IF(A91&lt;&gt;"",C91/$D$4*Master!$R$18,"")</f>
        <v>42.541122378450247</v>
      </c>
      <c r="E91" s="5">
        <f t="shared" si="4"/>
        <v>112.21918791293896</v>
      </c>
      <c r="F91" s="5">
        <f>IF($A91&lt;&gt;"",IF(F$2&lt;&gt;"",INDEX('Instrument History'!$1:$1048576,$B91,F$3) / CcyPerBase!E90,""),"")</f>
        <v>2659.9150657858231</v>
      </c>
      <c r="G91" s="5">
        <f>IF($A91&lt;&gt;"",IF(G$2&lt;&gt;"",INDEX('Instrument History'!$1:$1048576,$B91,G$3) / CcyPerBase!F90,""),"")</f>
        <v>4543.5940935826566</v>
      </c>
      <c r="H91" s="5">
        <f>IF($A91&lt;&gt;"",IF(H$2&lt;&gt;"",INDEX('Instrument History'!$1:$1048576,$B91,H$3) / CcyPerBase!G90,""),"")</f>
        <v>7334.3158196641734</v>
      </c>
      <c r="I91" s="5">
        <f>IF($A91&lt;&gt;"",IF(I$2&lt;&gt;"",INDEX('Instrument History'!$1:$1048576,$B91,I$3) / CcyPerBase!H90,""),"")</f>
        <v>6738.5847188995658</v>
      </c>
      <c r="J91" s="5">
        <f>IF($A91&lt;&gt;"",IF(J$2&lt;&gt;"",INDEX('Instrument History'!$1:$1048576,$B91,J$3) / CcyPerBase!I90,""),"")</f>
        <v>16.500487707487245</v>
      </c>
      <c r="K91" s="5">
        <f>IF($A91&lt;&gt;"",IF(K$2&lt;&gt;"",INDEX('Instrument History'!$1:$1048576,$B91,K$3) / CcyPerBase!J90,""),"")</f>
        <v>338.52360558218294</v>
      </c>
      <c r="L91" s="5">
        <f>IF($A91&lt;&gt;"",IF(L$2&lt;&gt;"",INDEX('Instrument History'!$1:$1048576,$B91,L$3) / CcyPerBase!K90,""),"")</f>
        <v>148.72373088508473</v>
      </c>
      <c r="M91" s="5">
        <f>IF($A91&lt;&gt;"",IF(M$2&lt;&gt;"",INDEX('Instrument History'!$1:$1048576,$B91,M$3) / CcyPerBase!L90,""),"")</f>
        <v>34.401163389507481</v>
      </c>
      <c r="N91" s="5">
        <f>IF($A91&lt;&gt;"",IF(N$2&lt;&gt;"",INDEX('Instrument History'!$1:$1048576,$B91,N$3) / CcyPerBase!M90,""),"")</f>
        <v>30.6021523754799</v>
      </c>
      <c r="O91" s="5">
        <f>IF($A91&lt;&gt;"",IF(O$2&lt;&gt;"",INDEX('Instrument History'!$1:$1048576,$B91,O$3) / CcyPerBase!N90,""),"")</f>
        <v>123.33070890655173</v>
      </c>
      <c r="P91" s="5" t="str">
        <f>IF($A91&lt;&gt;"",IF(P$2&lt;&gt;"",INDEX('Instrument History'!$1:$1048576,$B91,P$3) / CcyPerBase!O90,""),"")</f>
        <v/>
      </c>
      <c r="Q91" s="5" t="str">
        <f>IF($A91&lt;&gt;"",IF(Q$2&lt;&gt;"",INDEX('Instrument History'!$1:$1048576,$B91,Q$3) / CcyPerBase!P90,""),"")</f>
        <v/>
      </c>
      <c r="R91" s="5" t="str">
        <f>IF($A91&lt;&gt;"",IF(R$2&lt;&gt;"",INDEX('Instrument History'!$1:$1048576,$B91,R$3) / CcyPerBase!Q90,""),"")</f>
        <v/>
      </c>
      <c r="S91" s="5" t="str">
        <f>IF($A91&lt;&gt;"",IF(S$2&lt;&gt;"",INDEX('Instrument History'!$1:$1048576,$B91,S$3) / CcyPerBase!R90,""),"")</f>
        <v/>
      </c>
      <c r="T91" s="5" t="str">
        <f>IF($A91&lt;&gt;"",IF(T$2&lt;&gt;"",INDEX('Instrument History'!$1:$1048576,$B91,T$3) / CcyPerBase!S90,""),"")</f>
        <v/>
      </c>
      <c r="U91" s="5" t="str">
        <f>IF($A91&lt;&gt;"",IF(U$2&lt;&gt;"",INDEX('Instrument History'!$1:$1048576,$B91,U$3) / CcyPerBase!T90,""),"")</f>
        <v/>
      </c>
      <c r="V91" s="5" t="str">
        <f>IF($A91&lt;&gt;"",IF(V$2&lt;&gt;"",INDEX('Instrument History'!$1:$1048576,$B91,V$3) / CcyPerBase!U90,""),"")</f>
        <v/>
      </c>
      <c r="W91" s="5" t="str">
        <f>IF($A91&lt;&gt;"",IF(W$2&lt;&gt;"",INDEX('Instrument History'!$1:$1048576,$B91,W$3) / CcyPerBase!V90,""),"")</f>
        <v/>
      </c>
      <c r="X91" s="5" t="str">
        <f>IF($A91&lt;&gt;"",IF(X$2&lt;&gt;"",INDEX('Instrument History'!$1:$1048576,$B91,X$3) / CcyPerBase!W90,""),"")</f>
        <v/>
      </c>
      <c r="Y91" s="5" t="str">
        <f>IF($A91&lt;&gt;"",IF(Y$2&lt;&gt;"",INDEX('Instrument History'!$1:$1048576,$B91,Y$3) / CcyPerBase!X90,""),"")</f>
        <v/>
      </c>
    </row>
    <row r="92" spans="1:25">
      <c r="A92" s="12">
        <f>IF(A91&lt;&gt;"",IF(A91=$B$1,"",'Instrument History'!A88),"")</f>
        <v>41179</v>
      </c>
      <c r="B92">
        <f t="shared" si="3"/>
        <v>88</v>
      </c>
      <c r="C92" s="14">
        <f>IF($A92&lt;&gt;"",INDEX('Instrument History'!$1:$1048576,$B92,C$3) / CcyPerBase!D91,"")</f>
        <v>927.15736732368214</v>
      </c>
      <c r="D92" s="14">
        <f>IF(A92&lt;&gt;"",C92/$D$4*Master!$R$18,"")</f>
        <v>41.398298024144239</v>
      </c>
      <c r="E92" s="5">
        <f t="shared" si="4"/>
        <v>109.40550443459782</v>
      </c>
      <c r="F92" s="5">
        <f>IF($A92&lt;&gt;"",IF(F$2&lt;&gt;"",INDEX('Instrument History'!$1:$1048576,$B92,F$3) / CcyPerBase!E91,""),"")</f>
        <v>2558.2022475364834</v>
      </c>
      <c r="G92" s="5">
        <f>IF($A92&lt;&gt;"",IF(G$2&lt;&gt;"",INDEX('Instrument History'!$1:$1048576,$B92,G$3) / CcyPerBase!F91,""),"")</f>
        <v>4612.5295762605492</v>
      </c>
      <c r="H92" s="5">
        <f>IF($A92&lt;&gt;"",IF(H$2&lt;&gt;"",INDEX('Instrument History'!$1:$1048576,$B92,H$3) / CcyPerBase!G91,""),"")</f>
        <v>6875.0241623324264</v>
      </c>
      <c r="I92" s="5">
        <f>IF($A92&lt;&gt;"",IF(I$2&lt;&gt;"",INDEX('Instrument History'!$1:$1048576,$B92,I$3) / CcyPerBase!H91,""),"")</f>
        <v>6405.6844084900968</v>
      </c>
      <c r="J92" s="5">
        <f>IF($A92&lt;&gt;"",IF(J$2&lt;&gt;"",INDEX('Instrument History'!$1:$1048576,$B92,J$3) / CcyPerBase!I91,""),"")</f>
        <v>15.981589019861511</v>
      </c>
      <c r="K92" s="5">
        <f>IF($A92&lt;&gt;"",IF(K$2&lt;&gt;"",INDEX('Instrument History'!$1:$1048576,$B92,K$3) / CcyPerBase!J91,""),"")</f>
        <v>334.20649855120553</v>
      </c>
      <c r="L92" s="5">
        <f>IF($A92&lt;&gt;"",IF(L$2&lt;&gt;"",INDEX('Instrument History'!$1:$1048576,$B92,L$3) / CcyPerBase!K91,""),"")</f>
        <v>139.02178939007285</v>
      </c>
      <c r="M92" s="5">
        <f>IF($A92&lt;&gt;"",IF(M$2&lt;&gt;"",INDEX('Instrument History'!$1:$1048576,$B92,M$3) / CcyPerBase!L91,""),"")</f>
        <v>34.59486910059163</v>
      </c>
      <c r="N92" s="5">
        <f>IF($A92&lt;&gt;"",IF(N$2&lt;&gt;"",INDEX('Instrument History'!$1:$1048576,$B92,N$3) / CcyPerBase!M91,""),"")</f>
        <v>31.919978983548301</v>
      </c>
      <c r="O92" s="5">
        <f>IF($A92&lt;&gt;"",IF(O$2&lt;&gt;"",INDEX('Instrument History'!$1:$1048576,$B92,O$3) / CcyPerBase!N91,""),"")</f>
        <v>120.96086139069341</v>
      </c>
      <c r="P92" s="5" t="str">
        <f>IF($A92&lt;&gt;"",IF(P$2&lt;&gt;"",INDEX('Instrument History'!$1:$1048576,$B92,P$3) / CcyPerBase!O91,""),"")</f>
        <v/>
      </c>
      <c r="Q92" s="5" t="str">
        <f>IF($A92&lt;&gt;"",IF(Q$2&lt;&gt;"",INDEX('Instrument History'!$1:$1048576,$B92,Q$3) / CcyPerBase!P91,""),"")</f>
        <v/>
      </c>
      <c r="R92" s="5" t="str">
        <f>IF($A92&lt;&gt;"",IF(R$2&lt;&gt;"",INDEX('Instrument History'!$1:$1048576,$B92,R$3) / CcyPerBase!Q91,""),"")</f>
        <v/>
      </c>
      <c r="S92" s="5" t="str">
        <f>IF($A92&lt;&gt;"",IF(S$2&lt;&gt;"",INDEX('Instrument History'!$1:$1048576,$B92,S$3) / CcyPerBase!R91,""),"")</f>
        <v/>
      </c>
      <c r="T92" s="5" t="str">
        <f>IF($A92&lt;&gt;"",IF(T$2&lt;&gt;"",INDEX('Instrument History'!$1:$1048576,$B92,T$3) / CcyPerBase!S91,""),"")</f>
        <v/>
      </c>
      <c r="U92" s="5" t="str">
        <f>IF($A92&lt;&gt;"",IF(U$2&lt;&gt;"",INDEX('Instrument History'!$1:$1048576,$B92,U$3) / CcyPerBase!T91,""),"")</f>
        <v/>
      </c>
      <c r="V92" s="5" t="str">
        <f>IF($A92&lt;&gt;"",IF(V$2&lt;&gt;"",INDEX('Instrument History'!$1:$1048576,$B92,V$3) / CcyPerBase!U91,""),"")</f>
        <v/>
      </c>
      <c r="W92" s="5" t="str">
        <f>IF($A92&lt;&gt;"",IF(W$2&lt;&gt;"",INDEX('Instrument History'!$1:$1048576,$B92,W$3) / CcyPerBase!V91,""),"")</f>
        <v/>
      </c>
      <c r="X92" s="5" t="str">
        <f>IF($A92&lt;&gt;"",IF(X$2&lt;&gt;"",INDEX('Instrument History'!$1:$1048576,$B92,X$3) / CcyPerBase!W91,""),"")</f>
        <v/>
      </c>
      <c r="Y92" s="5" t="str">
        <f>IF($A92&lt;&gt;"",IF(Y$2&lt;&gt;"",INDEX('Instrument History'!$1:$1048576,$B92,Y$3) / CcyPerBase!X91,""),"")</f>
        <v/>
      </c>
    </row>
    <row r="93" spans="1:25">
      <c r="A93" s="12">
        <f>IF(A92&lt;&gt;"",IF(A92=$B$1,"",'Instrument History'!A89),"")</f>
        <v>41178</v>
      </c>
      <c r="B93">
        <f t="shared" si="3"/>
        <v>89</v>
      </c>
      <c r="C93" s="14">
        <f>IF($A93&lt;&gt;"",INDEX('Instrument History'!$1:$1048576,$B93,C$3) / CcyPerBase!D92,"")</f>
        <v>882.94506470092153</v>
      </c>
      <c r="D93" s="14">
        <f>IF(A93&lt;&gt;"",C93/$D$4*Master!$R$18,"")</f>
        <v>39.424184303197329</v>
      </c>
      <c r="E93" s="5">
        <f t="shared" si="4"/>
        <v>107.54635237133763</v>
      </c>
      <c r="F93" s="5">
        <f>IF($A93&lt;&gt;"",IF(F$2&lt;&gt;"",INDEX('Instrument History'!$1:$1048576,$B93,F$3) / CcyPerBase!E92,""),"")</f>
        <v>2595.0743205273548</v>
      </c>
      <c r="G93" s="5">
        <f>IF($A93&lt;&gt;"",IF(G$2&lt;&gt;"",INDEX('Instrument History'!$1:$1048576,$B93,G$3) / CcyPerBase!F92,""),"")</f>
        <v>4256.932527100068</v>
      </c>
      <c r="H93" s="5">
        <f>IF($A93&lt;&gt;"",IF(H$2&lt;&gt;"",INDEX('Instrument History'!$1:$1048576,$B93,H$3) / CcyPerBase!G92,""),"")</f>
        <v>6438.9269155030361</v>
      </c>
      <c r="I93" s="5">
        <f>IF($A93&lt;&gt;"",IF(I$2&lt;&gt;"",INDEX('Instrument History'!$1:$1048576,$B93,I$3) / CcyPerBase!H92,""),"")</f>
        <v>6037.7478944085569</v>
      </c>
      <c r="J93" s="5">
        <f>IF($A93&lt;&gt;"",IF(J$2&lt;&gt;"",INDEX('Instrument History'!$1:$1048576,$B93,J$3) / CcyPerBase!I92,""),"")</f>
        <v>16.030043363116828</v>
      </c>
      <c r="K93" s="5">
        <f>IF($A93&lt;&gt;"",IF(K$2&lt;&gt;"",INDEX('Instrument History'!$1:$1048576,$B93,K$3) / CcyPerBase!J92,""),"")</f>
        <v>348.34370525765115</v>
      </c>
      <c r="L93" s="5">
        <f>IF($A93&lt;&gt;"",IF(L$2&lt;&gt;"",INDEX('Instrument History'!$1:$1048576,$B93,L$3) / CcyPerBase!K92,""),"")</f>
        <v>139.6685244029016</v>
      </c>
      <c r="M93" s="5">
        <f>IF($A93&lt;&gt;"",IF(M$2&lt;&gt;"",INDEX('Instrument History'!$1:$1048576,$B93,M$3) / CcyPerBase!L92,""),"")</f>
        <v>36.167296786246887</v>
      </c>
      <c r="N93" s="5">
        <f>IF($A93&lt;&gt;"",IF(N$2&lt;&gt;"",INDEX('Instrument History'!$1:$1048576,$B93,N$3) / CcyPerBase!M92,""),"")</f>
        <v>33.574468849238706</v>
      </c>
      <c r="O93" s="5">
        <f>IF($A93&lt;&gt;"",IF(O$2&lt;&gt;"",INDEX('Instrument History'!$1:$1048576,$B93,O$3) / CcyPerBase!N92,""),"")</f>
        <v>115.31034502467018</v>
      </c>
      <c r="P93" s="5" t="str">
        <f>IF($A93&lt;&gt;"",IF(P$2&lt;&gt;"",INDEX('Instrument History'!$1:$1048576,$B93,P$3) / CcyPerBase!O92,""),"")</f>
        <v/>
      </c>
      <c r="Q93" s="5" t="str">
        <f>IF($A93&lt;&gt;"",IF(Q$2&lt;&gt;"",INDEX('Instrument History'!$1:$1048576,$B93,Q$3) / CcyPerBase!P92,""),"")</f>
        <v/>
      </c>
      <c r="R93" s="5" t="str">
        <f>IF($A93&lt;&gt;"",IF(R$2&lt;&gt;"",INDEX('Instrument History'!$1:$1048576,$B93,R$3) / CcyPerBase!Q92,""),"")</f>
        <v/>
      </c>
      <c r="S93" s="5" t="str">
        <f>IF($A93&lt;&gt;"",IF(S$2&lt;&gt;"",INDEX('Instrument History'!$1:$1048576,$B93,S$3) / CcyPerBase!R92,""),"")</f>
        <v/>
      </c>
      <c r="T93" s="5" t="str">
        <f>IF($A93&lt;&gt;"",IF(T$2&lt;&gt;"",INDEX('Instrument History'!$1:$1048576,$B93,T$3) / CcyPerBase!S92,""),"")</f>
        <v/>
      </c>
      <c r="U93" s="5" t="str">
        <f>IF($A93&lt;&gt;"",IF(U$2&lt;&gt;"",INDEX('Instrument History'!$1:$1048576,$B93,U$3) / CcyPerBase!T92,""),"")</f>
        <v/>
      </c>
      <c r="V93" s="5" t="str">
        <f>IF($A93&lt;&gt;"",IF(V$2&lt;&gt;"",INDEX('Instrument History'!$1:$1048576,$B93,V$3) / CcyPerBase!U92,""),"")</f>
        <v/>
      </c>
      <c r="W93" s="5" t="str">
        <f>IF($A93&lt;&gt;"",IF(W$2&lt;&gt;"",INDEX('Instrument History'!$1:$1048576,$B93,W$3) / CcyPerBase!V92,""),"")</f>
        <v/>
      </c>
      <c r="X93" s="5" t="str">
        <f>IF($A93&lt;&gt;"",IF(X$2&lt;&gt;"",INDEX('Instrument History'!$1:$1048576,$B93,X$3) / CcyPerBase!W92,""),"")</f>
        <v/>
      </c>
      <c r="Y93" s="5" t="str">
        <f>IF($A93&lt;&gt;"",IF(Y$2&lt;&gt;"",INDEX('Instrument History'!$1:$1048576,$B93,Y$3) / CcyPerBase!X92,""),"")</f>
        <v/>
      </c>
    </row>
    <row r="94" spans="1:25">
      <c r="A94" s="12">
        <f>IF(A93&lt;&gt;"",IF(A93=$B$1,"",'Instrument History'!A90),"")</f>
        <v>41177</v>
      </c>
      <c r="B94">
        <f t="shared" si="3"/>
        <v>90</v>
      </c>
      <c r="C94" s="14">
        <f>IF($A94&lt;&gt;"",INDEX('Instrument History'!$1:$1048576,$B94,C$3) / CcyPerBase!D93,"")</f>
        <v>867.16834899228297</v>
      </c>
      <c r="D94" s="14">
        <f>IF(A94&lt;&gt;"",C94/$D$4*Master!$R$18,"")</f>
        <v>38.719741668357756</v>
      </c>
      <c r="E94" s="5">
        <f t="shared" si="4"/>
        <v>105.58327837636295</v>
      </c>
      <c r="F94" s="5">
        <f>IF($A94&lt;&gt;"",IF(F$2&lt;&gt;"",INDEX('Instrument History'!$1:$1048576,$B94,F$3) / CcyPerBase!E93,""),"")</f>
        <v>2457.0695616760872</v>
      </c>
      <c r="G94" s="5">
        <f>IF($A94&lt;&gt;"",IF(G$2&lt;&gt;"",INDEX('Instrument History'!$1:$1048576,$B94,G$3) / CcyPerBase!F93,""),"")</f>
        <v>4347.8945578862094</v>
      </c>
      <c r="H94" s="5">
        <f>IF($A94&lt;&gt;"",IF(H$2&lt;&gt;"",INDEX('Instrument History'!$1:$1048576,$B94,H$3) / CcyPerBase!G93,""),"")</f>
        <v>6551.3291883795982</v>
      </c>
      <c r="I94" s="5">
        <f>IF($A94&lt;&gt;"",IF(I$2&lt;&gt;"",INDEX('Instrument History'!$1:$1048576,$B94,I$3) / CcyPerBase!H93,""),"")</f>
        <v>5729.177926158327</v>
      </c>
      <c r="J94" s="5">
        <f>IF($A94&lt;&gt;"",IF(J$2&lt;&gt;"",INDEX('Instrument History'!$1:$1048576,$B94,J$3) / CcyPerBase!I93,""),"")</f>
        <v>15.909666528964719</v>
      </c>
      <c r="K94" s="5">
        <f>IF($A94&lt;&gt;"",IF(K$2&lt;&gt;"",INDEX('Instrument History'!$1:$1048576,$B94,K$3) / CcyPerBase!J93,""),"")</f>
        <v>323.62174754108838</v>
      </c>
      <c r="L94" s="5">
        <f>IF($A94&lt;&gt;"",IF(L$2&lt;&gt;"",INDEX('Instrument History'!$1:$1048576,$B94,L$3) / CcyPerBase!K93,""),"")</f>
        <v>132.87382039138916</v>
      </c>
      <c r="M94" s="5">
        <f>IF($A94&lt;&gt;"",IF(M$2&lt;&gt;"",INDEX('Instrument History'!$1:$1048576,$B94,M$3) / CcyPerBase!L93,""),"")</f>
        <v>37.81657521118936</v>
      </c>
      <c r="N94" s="5">
        <f>IF($A94&lt;&gt;"",IF(N$2&lt;&gt;"",INDEX('Instrument History'!$1:$1048576,$B94,N$3) / CcyPerBase!M93,""),"")</f>
        <v>33.93873106340456</v>
      </c>
      <c r="O94" s="5">
        <f>IF($A94&lt;&gt;"",IF(O$2&lt;&gt;"",INDEX('Instrument History'!$1:$1048576,$B94,O$3) / CcyPerBase!N93,""),"")</f>
        <v>117.13203829506018</v>
      </c>
      <c r="P94" s="5" t="str">
        <f>IF($A94&lt;&gt;"",IF(P$2&lt;&gt;"",INDEX('Instrument History'!$1:$1048576,$B94,P$3) / CcyPerBase!O93,""),"")</f>
        <v/>
      </c>
      <c r="Q94" s="5" t="str">
        <f>IF($A94&lt;&gt;"",IF(Q$2&lt;&gt;"",INDEX('Instrument History'!$1:$1048576,$B94,Q$3) / CcyPerBase!P93,""),"")</f>
        <v/>
      </c>
      <c r="R94" s="5" t="str">
        <f>IF($A94&lt;&gt;"",IF(R$2&lt;&gt;"",INDEX('Instrument History'!$1:$1048576,$B94,R$3) / CcyPerBase!Q93,""),"")</f>
        <v/>
      </c>
      <c r="S94" s="5" t="str">
        <f>IF($A94&lt;&gt;"",IF(S$2&lt;&gt;"",INDEX('Instrument History'!$1:$1048576,$B94,S$3) / CcyPerBase!R93,""),"")</f>
        <v/>
      </c>
      <c r="T94" s="5" t="str">
        <f>IF($A94&lt;&gt;"",IF(T$2&lt;&gt;"",INDEX('Instrument History'!$1:$1048576,$B94,T$3) / CcyPerBase!S93,""),"")</f>
        <v/>
      </c>
      <c r="U94" s="5" t="str">
        <f>IF($A94&lt;&gt;"",IF(U$2&lt;&gt;"",INDEX('Instrument History'!$1:$1048576,$B94,U$3) / CcyPerBase!T93,""),"")</f>
        <v/>
      </c>
      <c r="V94" s="5" t="str">
        <f>IF($A94&lt;&gt;"",IF(V$2&lt;&gt;"",INDEX('Instrument History'!$1:$1048576,$B94,V$3) / CcyPerBase!U93,""),"")</f>
        <v/>
      </c>
      <c r="W94" s="5" t="str">
        <f>IF($A94&lt;&gt;"",IF(W$2&lt;&gt;"",INDEX('Instrument History'!$1:$1048576,$B94,W$3) / CcyPerBase!V93,""),"")</f>
        <v/>
      </c>
      <c r="X94" s="5" t="str">
        <f>IF($A94&lt;&gt;"",IF(X$2&lt;&gt;"",INDEX('Instrument History'!$1:$1048576,$B94,X$3) / CcyPerBase!W93,""),"")</f>
        <v/>
      </c>
      <c r="Y94" s="5" t="str">
        <f>IF($A94&lt;&gt;"",IF(Y$2&lt;&gt;"",INDEX('Instrument History'!$1:$1048576,$B94,Y$3) / CcyPerBase!X93,""),"")</f>
        <v/>
      </c>
    </row>
    <row r="95" spans="1:25">
      <c r="A95" s="12">
        <f>IF(A94&lt;&gt;"",IF(A94=$B$1,"",'Instrument History'!A91),"")</f>
        <v>41176</v>
      </c>
      <c r="B95">
        <f t="shared" si="3"/>
        <v>91</v>
      </c>
      <c r="C95" s="14">
        <f>IF($A95&lt;&gt;"",INDEX('Instrument History'!$1:$1048576,$B95,C$3) / CcyPerBase!D94,"")</f>
        <v>905.75958138585838</v>
      </c>
      <c r="D95" s="14">
        <f>IF(A95&lt;&gt;"",C95/$D$4*Master!$R$18,"")</f>
        <v>40.442870228895309</v>
      </c>
      <c r="E95" s="5">
        <f t="shared" si="4"/>
        <v>109.78006011809943</v>
      </c>
      <c r="F95" s="5">
        <f>IF($A95&lt;&gt;"",IF(F$2&lt;&gt;"",INDEX('Instrument History'!$1:$1048576,$B95,F$3) / CcyPerBase!E94,""),"")</f>
        <v>2649.1284130730292</v>
      </c>
      <c r="G95" s="5">
        <f>IF($A95&lt;&gt;"",IF(G$2&lt;&gt;"",INDEX('Instrument History'!$1:$1048576,$B95,G$3) / CcyPerBase!F94,""),"")</f>
        <v>4446.7578929399624</v>
      </c>
      <c r="H95" s="5">
        <f>IF($A95&lt;&gt;"",IF(H$2&lt;&gt;"",INDEX('Instrument History'!$1:$1048576,$B95,H$3) / CcyPerBase!G94,""),"")</f>
        <v>7102.1696340947483</v>
      </c>
      <c r="I95" s="5">
        <f>IF($A95&lt;&gt;"",IF(I$2&lt;&gt;"",INDEX('Instrument History'!$1:$1048576,$B95,I$3) / CcyPerBase!H94,""),"")</f>
        <v>5880.6533950397506</v>
      </c>
      <c r="J95" s="5">
        <f>IF($A95&lt;&gt;"",IF(J$2&lt;&gt;"",INDEX('Instrument History'!$1:$1048576,$B95,J$3) / CcyPerBase!I94,""),"")</f>
        <v>16.139045593362642</v>
      </c>
      <c r="K95" s="5">
        <f>IF($A95&lt;&gt;"",IF(K$2&lt;&gt;"",INDEX('Instrument History'!$1:$1048576,$B95,K$3) / CcyPerBase!J94,""),"")</f>
        <v>335.61781070473978</v>
      </c>
      <c r="L95" s="5">
        <f>IF($A95&lt;&gt;"",IF(L$2&lt;&gt;"",INDEX('Instrument History'!$1:$1048576,$B95,L$3) / CcyPerBase!K94,""),"")</f>
        <v>144.80715537418229</v>
      </c>
      <c r="M95" s="5">
        <f>IF($A95&lt;&gt;"",IF(M$2&lt;&gt;"",INDEX('Instrument History'!$1:$1048576,$B95,M$3) / CcyPerBase!L94,""),"")</f>
        <v>36.276849006922788</v>
      </c>
      <c r="N95" s="5">
        <f>IF($A95&lt;&gt;"",IF(N$2&lt;&gt;"",INDEX('Instrument History'!$1:$1048576,$B95,N$3) / CcyPerBase!M94,""),"")</f>
        <v>35.366455888412176</v>
      </c>
      <c r="O95" s="5">
        <f>IF($A95&lt;&gt;"",IF(O$2&lt;&gt;"",INDEX('Instrument History'!$1:$1048576,$B95,O$3) / CcyPerBase!N94,""),"")</f>
        <v>119.07277115231176</v>
      </c>
      <c r="P95" s="5" t="str">
        <f>IF($A95&lt;&gt;"",IF(P$2&lt;&gt;"",INDEX('Instrument History'!$1:$1048576,$B95,P$3) / CcyPerBase!O94,""),"")</f>
        <v/>
      </c>
      <c r="Q95" s="5" t="str">
        <f>IF($A95&lt;&gt;"",IF(Q$2&lt;&gt;"",INDEX('Instrument History'!$1:$1048576,$B95,Q$3) / CcyPerBase!P94,""),"")</f>
        <v/>
      </c>
      <c r="R95" s="5" t="str">
        <f>IF($A95&lt;&gt;"",IF(R$2&lt;&gt;"",INDEX('Instrument History'!$1:$1048576,$B95,R$3) / CcyPerBase!Q94,""),"")</f>
        <v/>
      </c>
      <c r="S95" s="5" t="str">
        <f>IF($A95&lt;&gt;"",IF(S$2&lt;&gt;"",INDEX('Instrument History'!$1:$1048576,$B95,S$3) / CcyPerBase!R94,""),"")</f>
        <v/>
      </c>
      <c r="T95" s="5" t="str">
        <f>IF($A95&lt;&gt;"",IF(T$2&lt;&gt;"",INDEX('Instrument History'!$1:$1048576,$B95,T$3) / CcyPerBase!S94,""),"")</f>
        <v/>
      </c>
      <c r="U95" s="5" t="str">
        <f>IF($A95&lt;&gt;"",IF(U$2&lt;&gt;"",INDEX('Instrument History'!$1:$1048576,$B95,U$3) / CcyPerBase!T94,""),"")</f>
        <v/>
      </c>
      <c r="V95" s="5" t="str">
        <f>IF($A95&lt;&gt;"",IF(V$2&lt;&gt;"",INDEX('Instrument History'!$1:$1048576,$B95,V$3) / CcyPerBase!U94,""),"")</f>
        <v/>
      </c>
      <c r="W95" s="5" t="str">
        <f>IF($A95&lt;&gt;"",IF(W$2&lt;&gt;"",INDEX('Instrument History'!$1:$1048576,$B95,W$3) / CcyPerBase!V94,""),"")</f>
        <v/>
      </c>
      <c r="X95" s="5" t="str">
        <f>IF($A95&lt;&gt;"",IF(X$2&lt;&gt;"",INDEX('Instrument History'!$1:$1048576,$B95,X$3) / CcyPerBase!W94,""),"")</f>
        <v/>
      </c>
      <c r="Y95" s="5" t="str">
        <f>IF($A95&lt;&gt;"",IF(Y$2&lt;&gt;"",INDEX('Instrument History'!$1:$1048576,$B95,Y$3) / CcyPerBase!X94,""),"")</f>
        <v/>
      </c>
    </row>
    <row r="96" spans="1:25">
      <c r="A96" s="12">
        <f>IF(A95&lt;&gt;"",IF(A95=$B$1,"",'Instrument History'!A92),"")</f>
        <v>41173</v>
      </c>
      <c r="B96">
        <f t="shared" si="3"/>
        <v>92</v>
      </c>
      <c r="C96" s="14">
        <f>IF($A96&lt;&gt;"",INDEX('Instrument History'!$1:$1048576,$B96,C$3) / CcyPerBase!D95,"")</f>
        <v>917.39041630828876</v>
      </c>
      <c r="D96" s="14">
        <f>IF(A96&lt;&gt;"",C96/$D$4*Master!$R$18,"")</f>
        <v>40.962196060041187</v>
      </c>
      <c r="E96" s="5">
        <f t="shared" si="4"/>
        <v>108.09247438096499</v>
      </c>
      <c r="F96" s="5">
        <f>IF($A96&lt;&gt;"",IF(F$2&lt;&gt;"",INDEX('Instrument History'!$1:$1048576,$B96,F$3) / CcyPerBase!E95,""),"")</f>
        <v>2652.9846884564868</v>
      </c>
      <c r="G96" s="5">
        <f>IF($A96&lt;&gt;"",IF(G$2&lt;&gt;"",INDEX('Instrument History'!$1:$1048576,$B96,G$3) / CcyPerBase!F95,""),"")</f>
        <v>4481.3265398102549</v>
      </c>
      <c r="H96" s="5">
        <f>IF($A96&lt;&gt;"",IF(H$2&lt;&gt;"",INDEX('Instrument History'!$1:$1048576,$B96,H$3) / CcyPerBase!G95,""),"")</f>
        <v>6796.2318725876494</v>
      </c>
      <c r="I96" s="5">
        <f>IF($A96&lt;&gt;"",IF(I$2&lt;&gt;"",INDEX('Instrument History'!$1:$1048576,$B96,I$3) / CcyPerBase!H95,""),"")</f>
        <v>5505.6717090976399</v>
      </c>
      <c r="J96" s="5">
        <f>IF($A96&lt;&gt;"",IF(J$2&lt;&gt;"",INDEX('Instrument History'!$1:$1048576,$B96,J$3) / CcyPerBase!I95,""),"")</f>
        <v>15.804921420095912</v>
      </c>
      <c r="K96" s="5">
        <f>IF($A96&lt;&gt;"",IF(K$2&lt;&gt;"",INDEX('Instrument History'!$1:$1048576,$B96,K$3) / CcyPerBase!J95,""),"")</f>
        <v>338.7688036531008</v>
      </c>
      <c r="L96" s="5">
        <f>IF($A96&lt;&gt;"",IF(L$2&lt;&gt;"",INDEX('Instrument History'!$1:$1048576,$B96,L$3) / CcyPerBase!K95,""),"")</f>
        <v>134.00025203114663</v>
      </c>
      <c r="M96" s="5">
        <f>IF($A96&lt;&gt;"",IF(M$2&lt;&gt;"",INDEX('Instrument History'!$1:$1048576,$B96,M$3) / CcyPerBase!L95,""),"")</f>
        <v>37.230702911225173</v>
      </c>
      <c r="N96" s="5">
        <f>IF($A96&lt;&gt;"",IF(N$2&lt;&gt;"",INDEX('Instrument History'!$1:$1048576,$B96,N$3) / CcyPerBase!M95,""),"")</f>
        <v>35.347720304209751</v>
      </c>
      <c r="O96" s="5">
        <f>IF($A96&lt;&gt;"",IF(O$2&lt;&gt;"",INDEX('Instrument History'!$1:$1048576,$B96,O$3) / CcyPerBase!N95,""),"")</f>
        <v>120.39410875784623</v>
      </c>
      <c r="P96" s="5" t="str">
        <f>IF($A96&lt;&gt;"",IF(P$2&lt;&gt;"",INDEX('Instrument History'!$1:$1048576,$B96,P$3) / CcyPerBase!O95,""),"")</f>
        <v/>
      </c>
      <c r="Q96" s="5" t="str">
        <f>IF($A96&lt;&gt;"",IF(Q$2&lt;&gt;"",INDEX('Instrument History'!$1:$1048576,$B96,Q$3) / CcyPerBase!P95,""),"")</f>
        <v/>
      </c>
      <c r="R96" s="5" t="str">
        <f>IF($A96&lt;&gt;"",IF(R$2&lt;&gt;"",INDEX('Instrument History'!$1:$1048576,$B96,R$3) / CcyPerBase!Q95,""),"")</f>
        <v/>
      </c>
      <c r="S96" s="5" t="str">
        <f>IF($A96&lt;&gt;"",IF(S$2&lt;&gt;"",INDEX('Instrument History'!$1:$1048576,$B96,S$3) / CcyPerBase!R95,""),"")</f>
        <v/>
      </c>
      <c r="T96" s="5" t="str">
        <f>IF($A96&lt;&gt;"",IF(T$2&lt;&gt;"",INDEX('Instrument History'!$1:$1048576,$B96,T$3) / CcyPerBase!S95,""),"")</f>
        <v/>
      </c>
      <c r="U96" s="5" t="str">
        <f>IF($A96&lt;&gt;"",IF(U$2&lt;&gt;"",INDEX('Instrument History'!$1:$1048576,$B96,U$3) / CcyPerBase!T95,""),"")</f>
        <v/>
      </c>
      <c r="V96" s="5" t="str">
        <f>IF($A96&lt;&gt;"",IF(V$2&lt;&gt;"",INDEX('Instrument History'!$1:$1048576,$B96,V$3) / CcyPerBase!U95,""),"")</f>
        <v/>
      </c>
      <c r="W96" s="5" t="str">
        <f>IF($A96&lt;&gt;"",IF(W$2&lt;&gt;"",INDEX('Instrument History'!$1:$1048576,$B96,W$3) / CcyPerBase!V95,""),"")</f>
        <v/>
      </c>
      <c r="X96" s="5" t="str">
        <f>IF($A96&lt;&gt;"",IF(X$2&lt;&gt;"",INDEX('Instrument History'!$1:$1048576,$B96,X$3) / CcyPerBase!W95,""),"")</f>
        <v/>
      </c>
      <c r="Y96" s="5" t="str">
        <f>IF($A96&lt;&gt;"",IF(Y$2&lt;&gt;"",INDEX('Instrument History'!$1:$1048576,$B96,Y$3) / CcyPerBase!X95,""),"")</f>
        <v/>
      </c>
    </row>
    <row r="97" spans="1:25">
      <c r="A97" s="12">
        <f>IF(A96&lt;&gt;"",IF(A96=$B$1,"",'Instrument History'!A93),"")</f>
        <v>41172</v>
      </c>
      <c r="B97">
        <f t="shared" si="3"/>
        <v>93</v>
      </c>
      <c r="C97" s="14">
        <f>IF($A97&lt;&gt;"",INDEX('Instrument History'!$1:$1048576,$B97,C$3) / CcyPerBase!D96,"")</f>
        <v>944.19118390455367</v>
      </c>
      <c r="D97" s="14">
        <f>IF(A97&lt;&gt;"",C97/$D$4*Master!$R$18,"")</f>
        <v>42.158871191285293</v>
      </c>
      <c r="E97" s="5">
        <f t="shared" si="4"/>
        <v>107.72507893691018</v>
      </c>
      <c r="F97" s="5">
        <f>IF($A97&lt;&gt;"",IF(F$2&lt;&gt;"",INDEX('Instrument History'!$1:$1048576,$B97,F$3) / CcyPerBase!E96,""),"")</f>
        <v>2639.4578382474392</v>
      </c>
      <c r="G97" s="5">
        <f>IF($A97&lt;&gt;"",IF(G$2&lt;&gt;"",INDEX('Instrument History'!$1:$1048576,$B97,G$3) / CcyPerBase!F96,""),"")</f>
        <v>4546.9100222524885</v>
      </c>
      <c r="H97" s="5">
        <f>IF($A97&lt;&gt;"",IF(H$2&lt;&gt;"",INDEX('Instrument History'!$1:$1048576,$B97,H$3) / CcyPerBase!G96,""),"")</f>
        <v>6748.8982459871386</v>
      </c>
      <c r="I97" s="5">
        <f>IF($A97&lt;&gt;"",IF(I$2&lt;&gt;"",INDEX('Instrument History'!$1:$1048576,$B97,I$3) / CcyPerBase!H96,""),"")</f>
        <v>5391.3310026805484</v>
      </c>
      <c r="J97" s="5">
        <f>IF($A97&lt;&gt;"",IF(J$2&lt;&gt;"",INDEX('Instrument History'!$1:$1048576,$B97,J$3) / CcyPerBase!I96,""),"")</f>
        <v>15.335415777832955</v>
      </c>
      <c r="K97" s="5">
        <f>IF($A97&lt;&gt;"",IF(K$2&lt;&gt;"",INDEX('Instrument History'!$1:$1048576,$B97,K$3) / CcyPerBase!J96,""),"")</f>
        <v>338.55449420118913</v>
      </c>
      <c r="L97" s="5">
        <f>IF($A97&lt;&gt;"",IF(L$2&lt;&gt;"",INDEX('Instrument History'!$1:$1048576,$B97,L$3) / CcyPerBase!K96,""),"")</f>
        <v>133.80158402281742</v>
      </c>
      <c r="M97" s="5">
        <f>IF($A97&lt;&gt;"",IF(M$2&lt;&gt;"",INDEX('Instrument History'!$1:$1048576,$B97,M$3) / CcyPerBase!L96,""),"")</f>
        <v>35.646256869219265</v>
      </c>
      <c r="N97" s="5">
        <f>IF($A97&lt;&gt;"",IF(N$2&lt;&gt;"",INDEX('Instrument History'!$1:$1048576,$B97,N$3) / CcyPerBase!M96,""),"")</f>
        <v>35.381746289269124</v>
      </c>
      <c r="O97" s="5">
        <f>IF($A97&lt;&gt;"",IF(O$2&lt;&gt;"",INDEX('Instrument History'!$1:$1048576,$B97,O$3) / CcyPerBase!N96,""),"")</f>
        <v>123.06558016728859</v>
      </c>
      <c r="P97" s="5" t="str">
        <f>IF($A97&lt;&gt;"",IF(P$2&lt;&gt;"",INDEX('Instrument History'!$1:$1048576,$B97,P$3) / CcyPerBase!O96,""),"")</f>
        <v/>
      </c>
      <c r="Q97" s="5" t="str">
        <f>IF($A97&lt;&gt;"",IF(Q$2&lt;&gt;"",INDEX('Instrument History'!$1:$1048576,$B97,Q$3) / CcyPerBase!P96,""),"")</f>
        <v/>
      </c>
      <c r="R97" s="5" t="str">
        <f>IF($A97&lt;&gt;"",IF(R$2&lt;&gt;"",INDEX('Instrument History'!$1:$1048576,$B97,R$3) / CcyPerBase!Q96,""),"")</f>
        <v/>
      </c>
      <c r="S97" s="5" t="str">
        <f>IF($A97&lt;&gt;"",IF(S$2&lt;&gt;"",INDEX('Instrument History'!$1:$1048576,$B97,S$3) / CcyPerBase!R96,""),"")</f>
        <v/>
      </c>
      <c r="T97" s="5" t="str">
        <f>IF($A97&lt;&gt;"",IF(T$2&lt;&gt;"",INDEX('Instrument History'!$1:$1048576,$B97,T$3) / CcyPerBase!S96,""),"")</f>
        <v/>
      </c>
      <c r="U97" s="5" t="str">
        <f>IF($A97&lt;&gt;"",IF(U$2&lt;&gt;"",INDEX('Instrument History'!$1:$1048576,$B97,U$3) / CcyPerBase!T96,""),"")</f>
        <v/>
      </c>
      <c r="V97" s="5" t="str">
        <f>IF($A97&lt;&gt;"",IF(V$2&lt;&gt;"",INDEX('Instrument History'!$1:$1048576,$B97,V$3) / CcyPerBase!U96,""),"")</f>
        <v/>
      </c>
      <c r="W97" s="5" t="str">
        <f>IF($A97&lt;&gt;"",IF(W$2&lt;&gt;"",INDEX('Instrument History'!$1:$1048576,$B97,W$3) / CcyPerBase!V96,""),"")</f>
        <v/>
      </c>
      <c r="X97" s="5" t="str">
        <f>IF($A97&lt;&gt;"",IF(X$2&lt;&gt;"",INDEX('Instrument History'!$1:$1048576,$B97,X$3) / CcyPerBase!W96,""),"")</f>
        <v/>
      </c>
      <c r="Y97" s="5" t="str">
        <f>IF($A97&lt;&gt;"",IF(Y$2&lt;&gt;"",INDEX('Instrument History'!$1:$1048576,$B97,Y$3) / CcyPerBase!X96,""),"")</f>
        <v/>
      </c>
    </row>
    <row r="98" spans="1:25">
      <c r="A98" s="12">
        <f>IF(A97&lt;&gt;"",IF(A97=$B$1,"",'Instrument History'!A94),"")</f>
        <v>41171</v>
      </c>
      <c r="B98">
        <f t="shared" si="3"/>
        <v>94</v>
      </c>
      <c r="C98" s="14">
        <f>IF($A98&lt;&gt;"",INDEX('Instrument History'!$1:$1048576,$B98,C$3) / CcyPerBase!D97,"")</f>
        <v>952.82981011861978</v>
      </c>
      <c r="D98" s="14">
        <f>IF(A98&lt;&gt;"",C98/$D$4*Master!$R$18,"")</f>
        <v>42.544592574874578</v>
      </c>
      <c r="E98" s="5">
        <f t="shared" si="4"/>
        <v>110.16819395769853</v>
      </c>
      <c r="F98" s="5">
        <f>IF($A98&lt;&gt;"",IF(F$2&lt;&gt;"",INDEX('Instrument History'!$1:$1048576,$B98,F$3) / CcyPerBase!E97,""),"")</f>
        <v>2573.9794484549207</v>
      </c>
      <c r="G98" s="5">
        <f>IF($A98&lt;&gt;"",IF(G$2&lt;&gt;"",INDEX('Instrument History'!$1:$1048576,$B98,G$3) / CcyPerBase!F97,""),"")</f>
        <v>4785.4255754635424</v>
      </c>
      <c r="H98" s="5">
        <f>IF($A98&lt;&gt;"",IF(H$2&lt;&gt;"",INDEX('Instrument History'!$1:$1048576,$B98,H$3) / CcyPerBase!G97,""),"")</f>
        <v>6773.9743580674722</v>
      </c>
      <c r="I98" s="5">
        <f>IF($A98&lt;&gt;"",IF(I$2&lt;&gt;"",INDEX('Instrument History'!$1:$1048576,$B98,I$3) / CcyPerBase!H97,""),"")</f>
        <v>5594.1014264536243</v>
      </c>
      <c r="J98" s="5">
        <f>IF($A98&lt;&gt;"",IF(J$2&lt;&gt;"",INDEX('Instrument History'!$1:$1048576,$B98,J$3) / CcyPerBase!I97,""),"")</f>
        <v>16.940986289141932</v>
      </c>
      <c r="K98" s="5">
        <f>IF($A98&lt;&gt;"",IF(K$2&lt;&gt;"",INDEX('Instrument History'!$1:$1048576,$B98,K$3) / CcyPerBase!J97,""),"")</f>
        <v>353.38818980767087</v>
      </c>
      <c r="L98" s="5">
        <f>IF($A98&lt;&gt;"",IF(L$2&lt;&gt;"",INDEX('Instrument History'!$1:$1048576,$B98,L$3) / CcyPerBase!K97,""),"")</f>
        <v>142.17367347153936</v>
      </c>
      <c r="M98" s="5">
        <f>IF($A98&lt;&gt;"",IF(M$2&lt;&gt;"",INDEX('Instrument History'!$1:$1048576,$B98,M$3) / CcyPerBase!L97,""),"")</f>
        <v>35.488609776351801</v>
      </c>
      <c r="N98" s="5">
        <f>IF($A98&lt;&gt;"",IF(N$2&lt;&gt;"",INDEX('Instrument History'!$1:$1048576,$B98,N$3) / CcyPerBase!M97,""),"")</f>
        <v>36.779740916724585</v>
      </c>
      <c r="O98" s="5">
        <f>IF($A98&lt;&gt;"",IF(O$2&lt;&gt;"",INDEX('Instrument History'!$1:$1048576,$B98,O$3) / CcyPerBase!N97,""),"")</f>
        <v>120.33315328718764</v>
      </c>
      <c r="P98" s="5" t="str">
        <f>IF($A98&lt;&gt;"",IF(P$2&lt;&gt;"",INDEX('Instrument History'!$1:$1048576,$B98,P$3) / CcyPerBase!O97,""),"")</f>
        <v/>
      </c>
      <c r="Q98" s="5" t="str">
        <f>IF($A98&lt;&gt;"",IF(Q$2&lt;&gt;"",INDEX('Instrument History'!$1:$1048576,$B98,Q$3) / CcyPerBase!P97,""),"")</f>
        <v/>
      </c>
      <c r="R98" s="5" t="str">
        <f>IF($A98&lt;&gt;"",IF(R$2&lt;&gt;"",INDEX('Instrument History'!$1:$1048576,$B98,R$3) / CcyPerBase!Q97,""),"")</f>
        <v/>
      </c>
      <c r="S98" s="5" t="str">
        <f>IF($A98&lt;&gt;"",IF(S$2&lt;&gt;"",INDEX('Instrument History'!$1:$1048576,$B98,S$3) / CcyPerBase!R97,""),"")</f>
        <v/>
      </c>
      <c r="T98" s="5" t="str">
        <f>IF($A98&lt;&gt;"",IF(T$2&lt;&gt;"",INDEX('Instrument History'!$1:$1048576,$B98,T$3) / CcyPerBase!S97,""),"")</f>
        <v/>
      </c>
      <c r="U98" s="5" t="str">
        <f>IF($A98&lt;&gt;"",IF(U$2&lt;&gt;"",INDEX('Instrument History'!$1:$1048576,$B98,U$3) / CcyPerBase!T97,""),"")</f>
        <v/>
      </c>
      <c r="V98" s="5" t="str">
        <f>IF($A98&lt;&gt;"",IF(V$2&lt;&gt;"",INDEX('Instrument History'!$1:$1048576,$B98,V$3) / CcyPerBase!U97,""),"")</f>
        <v/>
      </c>
      <c r="W98" s="5" t="str">
        <f>IF($A98&lt;&gt;"",IF(W$2&lt;&gt;"",INDEX('Instrument History'!$1:$1048576,$B98,W$3) / CcyPerBase!V97,""),"")</f>
        <v/>
      </c>
      <c r="X98" s="5" t="str">
        <f>IF($A98&lt;&gt;"",IF(X$2&lt;&gt;"",INDEX('Instrument History'!$1:$1048576,$B98,X$3) / CcyPerBase!W97,""),"")</f>
        <v/>
      </c>
      <c r="Y98" s="5" t="str">
        <f>IF($A98&lt;&gt;"",IF(Y$2&lt;&gt;"",INDEX('Instrument History'!$1:$1048576,$B98,Y$3) / CcyPerBase!X97,""),"")</f>
        <v/>
      </c>
    </row>
    <row r="99" spans="1:25">
      <c r="A99" s="12">
        <f>IF(A98&lt;&gt;"",IF(A98=$B$1,"",'Instrument History'!A95),"")</f>
        <v>41170</v>
      </c>
      <c r="B99">
        <f t="shared" si="3"/>
        <v>95</v>
      </c>
      <c r="C99" s="14">
        <f>IF($A99&lt;&gt;"",INDEX('Instrument History'!$1:$1048576,$B99,C$3) / CcyPerBase!D98,"")</f>
        <v>968.5063891256774</v>
      </c>
      <c r="D99" s="14">
        <f>IF(A99&lt;&gt;"",C99/$D$4*Master!$R$18,"")</f>
        <v>43.244564028055784</v>
      </c>
      <c r="E99" s="5">
        <f t="shared" si="4"/>
        <v>113.75119352394732</v>
      </c>
      <c r="F99" s="5">
        <f>IF($A99&lt;&gt;"",IF(F$2&lt;&gt;"",INDEX('Instrument History'!$1:$1048576,$B99,F$3) / CcyPerBase!E98,""),"")</f>
        <v>2730.4794796195101</v>
      </c>
      <c r="G99" s="5">
        <f>IF($A99&lt;&gt;"",IF(G$2&lt;&gt;"",INDEX('Instrument History'!$1:$1048576,$B99,G$3) / CcyPerBase!F98,""),"")</f>
        <v>5104.3146843826753</v>
      </c>
      <c r="H99" s="5">
        <f>IF($A99&lt;&gt;"",IF(H$2&lt;&gt;"",INDEX('Instrument History'!$1:$1048576,$B99,H$3) / CcyPerBase!G98,""),"")</f>
        <v>7051.6067932755786</v>
      </c>
      <c r="I99" s="5">
        <f>IF($A99&lt;&gt;"",IF(I$2&lt;&gt;"",INDEX('Instrument History'!$1:$1048576,$B99,I$3) / CcyPerBase!H98,""),"")</f>
        <v>5612.4850618726123</v>
      </c>
      <c r="J99" s="5">
        <f>IF($A99&lt;&gt;"",IF(J$2&lt;&gt;"",INDEX('Instrument History'!$1:$1048576,$B99,J$3) / CcyPerBase!I98,""),"")</f>
        <v>17.828562422157226</v>
      </c>
      <c r="K99" s="5">
        <f>IF($A99&lt;&gt;"",IF(K$2&lt;&gt;"",INDEX('Instrument History'!$1:$1048576,$B99,K$3) / CcyPerBase!J98,""),"")</f>
        <v>371.62417289441152</v>
      </c>
      <c r="L99" s="5">
        <f>IF($A99&lt;&gt;"",IF(L$2&lt;&gt;"",INDEX('Instrument History'!$1:$1048576,$B99,L$3) / CcyPerBase!K98,""),"")</f>
        <v>147.82491952174783</v>
      </c>
      <c r="M99" s="5">
        <f>IF($A99&lt;&gt;"",IF(M$2&lt;&gt;"",INDEX('Instrument History'!$1:$1048576,$B99,M$3) / CcyPerBase!L98,""),"")</f>
        <v>35.779067127940486</v>
      </c>
      <c r="N99" s="5">
        <f>IF($A99&lt;&gt;"",IF(N$2&lt;&gt;"",INDEX('Instrument History'!$1:$1048576,$B99,N$3) / CcyPerBase!M98,""),"")</f>
        <v>36.23939022801035</v>
      </c>
      <c r="O99" s="5">
        <f>IF($A99&lt;&gt;"",IF(O$2&lt;&gt;"",INDEX('Instrument History'!$1:$1048576,$B99,O$3) / CcyPerBase!N98,""),"")</f>
        <v>120.26759499352286</v>
      </c>
      <c r="P99" s="5" t="str">
        <f>IF($A99&lt;&gt;"",IF(P$2&lt;&gt;"",INDEX('Instrument History'!$1:$1048576,$B99,P$3) / CcyPerBase!O98,""),"")</f>
        <v/>
      </c>
      <c r="Q99" s="5" t="str">
        <f>IF($A99&lt;&gt;"",IF(Q$2&lt;&gt;"",INDEX('Instrument History'!$1:$1048576,$B99,Q$3) / CcyPerBase!P98,""),"")</f>
        <v/>
      </c>
      <c r="R99" s="5" t="str">
        <f>IF($A99&lt;&gt;"",IF(R$2&lt;&gt;"",INDEX('Instrument History'!$1:$1048576,$B99,R$3) / CcyPerBase!Q98,""),"")</f>
        <v/>
      </c>
      <c r="S99" s="5" t="str">
        <f>IF($A99&lt;&gt;"",IF(S$2&lt;&gt;"",INDEX('Instrument History'!$1:$1048576,$B99,S$3) / CcyPerBase!R98,""),"")</f>
        <v/>
      </c>
      <c r="T99" s="5" t="str">
        <f>IF($A99&lt;&gt;"",IF(T$2&lt;&gt;"",INDEX('Instrument History'!$1:$1048576,$B99,T$3) / CcyPerBase!S98,""),"")</f>
        <v/>
      </c>
      <c r="U99" s="5" t="str">
        <f>IF($A99&lt;&gt;"",IF(U$2&lt;&gt;"",INDEX('Instrument History'!$1:$1048576,$B99,U$3) / CcyPerBase!T98,""),"")</f>
        <v/>
      </c>
      <c r="V99" s="5" t="str">
        <f>IF($A99&lt;&gt;"",IF(V$2&lt;&gt;"",INDEX('Instrument History'!$1:$1048576,$B99,V$3) / CcyPerBase!U98,""),"")</f>
        <v/>
      </c>
      <c r="W99" s="5" t="str">
        <f>IF($A99&lt;&gt;"",IF(W$2&lt;&gt;"",INDEX('Instrument History'!$1:$1048576,$B99,W$3) / CcyPerBase!V98,""),"")</f>
        <v/>
      </c>
      <c r="X99" s="5" t="str">
        <f>IF($A99&lt;&gt;"",IF(X$2&lt;&gt;"",INDEX('Instrument History'!$1:$1048576,$B99,X$3) / CcyPerBase!W98,""),"")</f>
        <v/>
      </c>
      <c r="Y99" s="5" t="str">
        <f>IF($A99&lt;&gt;"",IF(Y$2&lt;&gt;"",INDEX('Instrument History'!$1:$1048576,$B99,Y$3) / CcyPerBase!X98,""),"")</f>
        <v/>
      </c>
    </row>
    <row r="100" spans="1:25">
      <c r="A100" s="12">
        <f>IF(A99&lt;&gt;"",IF(A99=$B$1,"",'Instrument History'!A96),"")</f>
        <v>41169</v>
      </c>
      <c r="B100">
        <f t="shared" si="3"/>
        <v>96</v>
      </c>
      <c r="C100" s="14">
        <f>IF($A100&lt;&gt;"",INDEX('Instrument History'!$1:$1048576,$B100,C$3) / CcyPerBase!D99,"")</f>
        <v>1045.639200612778</v>
      </c>
      <c r="D100" s="14">
        <f>IF(A100&lt;&gt;"",C100/$D$4*Master!$R$18,"")</f>
        <v>46.688604090640276</v>
      </c>
      <c r="E100" s="5">
        <f t="shared" si="4"/>
        <v>118.25794759204696</v>
      </c>
      <c r="F100" s="5">
        <f>IF($A100&lt;&gt;"",IF(F$2&lt;&gt;"",INDEX('Instrument History'!$1:$1048576,$B100,F$3) / CcyPerBase!E99,""),"")</f>
        <v>2921.5287577788922</v>
      </c>
      <c r="G100" s="5">
        <f>IF($A100&lt;&gt;"",IF(G$2&lt;&gt;"",INDEX('Instrument History'!$1:$1048576,$B100,G$3) / CcyPerBase!F99,""),"")</f>
        <v>5614.0611066249294</v>
      </c>
      <c r="H100" s="5">
        <f>IF($A100&lt;&gt;"",IF(H$2&lt;&gt;"",INDEX('Instrument History'!$1:$1048576,$B100,H$3) / CcyPerBase!G99,""),"")</f>
        <v>7458.6578528423734</v>
      </c>
      <c r="I100" s="5">
        <f>IF($A100&lt;&gt;"",IF(I$2&lt;&gt;"",INDEX('Instrument History'!$1:$1048576,$B100,I$3) / CcyPerBase!H99,""),"")</f>
        <v>5621.023549343261</v>
      </c>
      <c r="J100" s="5">
        <f>IF($A100&lt;&gt;"",IF(J$2&lt;&gt;"",INDEX('Instrument History'!$1:$1048576,$B100,J$3) / CcyPerBase!I99,""),"")</f>
        <v>19.208942677781199</v>
      </c>
      <c r="K100" s="5">
        <f>IF($A100&lt;&gt;"",IF(K$2&lt;&gt;"",INDEX('Instrument History'!$1:$1048576,$B100,K$3) / CcyPerBase!J99,""),"")</f>
        <v>390.31348699121116</v>
      </c>
      <c r="L100" s="5">
        <f>IF($A100&lt;&gt;"",IF(L$2&lt;&gt;"",INDEX('Instrument History'!$1:$1048576,$B100,L$3) / CcyPerBase!K99,""),"")</f>
        <v>153.1642783524816</v>
      </c>
      <c r="M100" s="5">
        <f>IF($A100&lt;&gt;"",IF(M$2&lt;&gt;"",INDEX('Instrument History'!$1:$1048576,$B100,M$3) / CcyPerBase!L99,""),"")</f>
        <v>36.442433838216949</v>
      </c>
      <c r="N100" s="5">
        <f>IF($A100&lt;&gt;"",IF(N$2&lt;&gt;"",INDEX('Instrument History'!$1:$1048576,$B100,N$3) / CcyPerBase!M99,""),"")</f>
        <v>37.018910936748242</v>
      </c>
      <c r="O100" s="5">
        <f>IF($A100&lt;&gt;"",IF(O$2&lt;&gt;"",INDEX('Instrument History'!$1:$1048576,$B100,O$3) / CcyPerBase!N99,""),"")</f>
        <v>115.76044335299744</v>
      </c>
      <c r="P100" s="5" t="str">
        <f>IF($A100&lt;&gt;"",IF(P$2&lt;&gt;"",INDEX('Instrument History'!$1:$1048576,$B100,P$3) / CcyPerBase!O99,""),"")</f>
        <v/>
      </c>
      <c r="Q100" s="5" t="str">
        <f>IF($A100&lt;&gt;"",IF(Q$2&lt;&gt;"",INDEX('Instrument History'!$1:$1048576,$B100,Q$3) / CcyPerBase!P99,""),"")</f>
        <v/>
      </c>
      <c r="R100" s="5" t="str">
        <f>IF($A100&lt;&gt;"",IF(R$2&lt;&gt;"",INDEX('Instrument History'!$1:$1048576,$B100,R$3) / CcyPerBase!Q99,""),"")</f>
        <v/>
      </c>
      <c r="S100" s="5" t="str">
        <f>IF($A100&lt;&gt;"",IF(S$2&lt;&gt;"",INDEX('Instrument History'!$1:$1048576,$B100,S$3) / CcyPerBase!R99,""),"")</f>
        <v/>
      </c>
      <c r="T100" s="5" t="str">
        <f>IF($A100&lt;&gt;"",IF(T$2&lt;&gt;"",INDEX('Instrument History'!$1:$1048576,$B100,T$3) / CcyPerBase!S99,""),"")</f>
        <v/>
      </c>
      <c r="U100" s="5" t="str">
        <f>IF($A100&lt;&gt;"",IF(U$2&lt;&gt;"",INDEX('Instrument History'!$1:$1048576,$B100,U$3) / CcyPerBase!T99,""),"")</f>
        <v/>
      </c>
      <c r="V100" s="5" t="str">
        <f>IF($A100&lt;&gt;"",IF(V$2&lt;&gt;"",INDEX('Instrument History'!$1:$1048576,$B100,V$3) / CcyPerBase!U99,""),"")</f>
        <v/>
      </c>
      <c r="W100" s="5" t="str">
        <f>IF($A100&lt;&gt;"",IF(W$2&lt;&gt;"",INDEX('Instrument History'!$1:$1048576,$B100,W$3) / CcyPerBase!V99,""),"")</f>
        <v/>
      </c>
      <c r="X100" s="5" t="str">
        <f>IF($A100&lt;&gt;"",IF(X$2&lt;&gt;"",INDEX('Instrument History'!$1:$1048576,$B100,X$3) / CcyPerBase!W99,""),"")</f>
        <v/>
      </c>
      <c r="Y100" s="5" t="str">
        <f>IF($A100&lt;&gt;"",IF(Y$2&lt;&gt;"",INDEX('Instrument History'!$1:$1048576,$B100,Y$3) / CcyPerBase!X99,""),"")</f>
        <v/>
      </c>
    </row>
    <row r="101" spans="1:25">
      <c r="A101" s="12">
        <f>IF(A100&lt;&gt;"",IF(A100=$B$1,"",'Instrument History'!A97),"")</f>
        <v>41166</v>
      </c>
      <c r="B101">
        <f t="shared" si="3"/>
        <v>97</v>
      </c>
      <c r="C101" s="14">
        <f>IF($A101&lt;&gt;"",INDEX('Instrument History'!$1:$1048576,$B101,C$3) / CcyPerBase!D100,"")</f>
        <v>1017.0219695550676</v>
      </c>
      <c r="D101" s="14">
        <f>IF(A101&lt;&gt;"",C101/$D$4*Master!$R$18,"")</f>
        <v>45.410822452154626</v>
      </c>
      <c r="E101" s="5">
        <f t="shared" si="4"/>
        <v>113.07018171417101</v>
      </c>
      <c r="F101" s="5">
        <f>IF($A101&lt;&gt;"",IF(F$2&lt;&gt;"",INDEX('Instrument History'!$1:$1048576,$B101,F$3) / CcyPerBase!E100,""),"")</f>
        <v>2684.7331009796744</v>
      </c>
      <c r="G101" s="5">
        <f>IF($A101&lt;&gt;"",IF(G$2&lt;&gt;"",INDEX('Instrument History'!$1:$1048576,$B101,G$3) / CcyPerBase!F100,""),"")</f>
        <v>5226.6120805954552</v>
      </c>
      <c r="H101" s="5">
        <f>IF($A101&lt;&gt;"",IF(H$2&lt;&gt;"",INDEX('Instrument History'!$1:$1048576,$B101,H$3) / CcyPerBase!G100,""),"")</f>
        <v>7369.3350663161673</v>
      </c>
      <c r="I101" s="5">
        <f>IF($A101&lt;&gt;"",IF(I$2&lt;&gt;"",INDEX('Instrument History'!$1:$1048576,$B101,I$3) / CcyPerBase!H100,""),"")</f>
        <v>5226.6770813121002</v>
      </c>
      <c r="J101" s="5">
        <f>IF($A101&lt;&gt;"",IF(J$2&lt;&gt;"",INDEX('Instrument History'!$1:$1048576,$B101,J$3) / CcyPerBase!I100,""),"")</f>
        <v>18.706445235122974</v>
      </c>
      <c r="K101" s="5">
        <f>IF($A101&lt;&gt;"",IF(K$2&lt;&gt;"",INDEX('Instrument History'!$1:$1048576,$B101,K$3) / CcyPerBase!J100,""),"")</f>
        <v>372.39727076325374</v>
      </c>
      <c r="L101" s="5">
        <f>IF($A101&lt;&gt;"",IF(L$2&lt;&gt;"",INDEX('Instrument History'!$1:$1048576,$B101,L$3) / CcyPerBase!K100,""),"")</f>
        <v>156.40866843622601</v>
      </c>
      <c r="M101" s="5">
        <f>IF($A101&lt;&gt;"",IF(M$2&lt;&gt;"",INDEX('Instrument History'!$1:$1048576,$B101,M$3) / CcyPerBase!L100,""),"")</f>
        <v>35.779812980693357</v>
      </c>
      <c r="N101" s="5">
        <f>IF($A101&lt;&gt;"",IF(N$2&lt;&gt;"",INDEX('Instrument History'!$1:$1048576,$B101,N$3) / CcyPerBase!M100,""),"")</f>
        <v>35.668196640845707</v>
      </c>
      <c r="O101" s="5">
        <f>IF($A101&lt;&gt;"",IF(O$2&lt;&gt;"",INDEX('Instrument History'!$1:$1048576,$B101,O$3) / CcyPerBase!N100,""),"")</f>
        <v>110.40933289780864</v>
      </c>
      <c r="P101" s="5" t="str">
        <f>IF($A101&lt;&gt;"",IF(P$2&lt;&gt;"",INDEX('Instrument History'!$1:$1048576,$B101,P$3) / CcyPerBase!O100,""),"")</f>
        <v/>
      </c>
      <c r="Q101" s="5" t="str">
        <f>IF($A101&lt;&gt;"",IF(Q$2&lt;&gt;"",INDEX('Instrument History'!$1:$1048576,$B101,Q$3) / CcyPerBase!P100,""),"")</f>
        <v/>
      </c>
      <c r="R101" s="5" t="str">
        <f>IF($A101&lt;&gt;"",IF(R$2&lt;&gt;"",INDEX('Instrument History'!$1:$1048576,$B101,R$3) / CcyPerBase!Q100,""),"")</f>
        <v/>
      </c>
      <c r="S101" s="5" t="str">
        <f>IF($A101&lt;&gt;"",IF(S$2&lt;&gt;"",INDEX('Instrument History'!$1:$1048576,$B101,S$3) / CcyPerBase!R100,""),"")</f>
        <v/>
      </c>
      <c r="T101" s="5" t="str">
        <f>IF($A101&lt;&gt;"",IF(T$2&lt;&gt;"",INDEX('Instrument History'!$1:$1048576,$B101,T$3) / CcyPerBase!S100,""),"")</f>
        <v/>
      </c>
      <c r="U101" s="5" t="str">
        <f>IF($A101&lt;&gt;"",IF(U$2&lt;&gt;"",INDEX('Instrument History'!$1:$1048576,$B101,U$3) / CcyPerBase!T100,""),"")</f>
        <v/>
      </c>
      <c r="V101" s="5" t="str">
        <f>IF($A101&lt;&gt;"",IF(V$2&lt;&gt;"",INDEX('Instrument History'!$1:$1048576,$B101,V$3) / CcyPerBase!U100,""),"")</f>
        <v/>
      </c>
      <c r="W101" s="5" t="str">
        <f>IF($A101&lt;&gt;"",IF(W$2&lt;&gt;"",INDEX('Instrument History'!$1:$1048576,$B101,W$3) / CcyPerBase!V100,""),"")</f>
        <v/>
      </c>
      <c r="X101" s="5" t="str">
        <f>IF($A101&lt;&gt;"",IF(X$2&lt;&gt;"",INDEX('Instrument History'!$1:$1048576,$B101,X$3) / CcyPerBase!W100,""),"")</f>
        <v/>
      </c>
      <c r="Y101" s="5" t="str">
        <f>IF($A101&lt;&gt;"",IF(Y$2&lt;&gt;"",INDEX('Instrument History'!$1:$1048576,$B101,Y$3) / CcyPerBase!X100,""),"")</f>
        <v/>
      </c>
    </row>
    <row r="102" spans="1:25">
      <c r="A102" s="12">
        <f>IF(A101&lt;&gt;"",IF(A101=$B$1,"",'Instrument History'!A98),"")</f>
        <v>41165</v>
      </c>
      <c r="B102">
        <f t="shared" si="3"/>
        <v>98</v>
      </c>
      <c r="C102" s="14">
        <f>IF($A102&lt;&gt;"",INDEX('Instrument History'!$1:$1048576,$B102,C$3) / CcyPerBase!D101,"")</f>
        <v>985.63591671694257</v>
      </c>
      <c r="D102" s="14">
        <f>IF(A102&lt;&gt;"",C102/$D$4*Master!$R$18,"")</f>
        <v>44.009410766299332</v>
      </c>
      <c r="E102" s="5">
        <f t="shared" si="4"/>
        <v>112.87952792851527</v>
      </c>
      <c r="F102" s="5">
        <f>IF($A102&lt;&gt;"",IF(F$2&lt;&gt;"",INDEX('Instrument History'!$1:$1048576,$B102,F$3) / CcyPerBase!E101,""),"")</f>
        <v>2649.8171157405591</v>
      </c>
      <c r="G102" s="5">
        <f>IF($A102&lt;&gt;"",IF(G$2&lt;&gt;"",INDEX('Instrument History'!$1:$1048576,$B102,G$3) / CcyPerBase!F101,""),"")</f>
        <v>5347.5599544949509</v>
      </c>
      <c r="H102" s="5">
        <f>IF($A102&lt;&gt;"",IF(H$2&lt;&gt;"",INDEX('Instrument History'!$1:$1048576,$B102,H$3) / CcyPerBase!G101,""),"")</f>
        <v>7309.9404435992346</v>
      </c>
      <c r="I102" s="5">
        <f>IF($A102&lt;&gt;"",IF(I$2&lt;&gt;"",INDEX('Instrument History'!$1:$1048576,$B102,I$3) / CcyPerBase!H101,""),"")</f>
        <v>5066.8062693023066</v>
      </c>
      <c r="J102" s="5">
        <f>IF($A102&lt;&gt;"",IF(J$2&lt;&gt;"",INDEX('Instrument History'!$1:$1048576,$B102,J$3) / CcyPerBase!I101,""),"")</f>
        <v>16.778554783501338</v>
      </c>
      <c r="K102" s="5">
        <f>IF($A102&lt;&gt;"",IF(K$2&lt;&gt;"",INDEX('Instrument History'!$1:$1048576,$B102,K$3) / CcyPerBase!J101,""),"")</f>
        <v>372.02511129984686</v>
      </c>
      <c r="L102" s="5">
        <f>IF($A102&lt;&gt;"",IF(L$2&lt;&gt;"",INDEX('Instrument History'!$1:$1048576,$B102,L$3) / CcyPerBase!K101,""),"")</f>
        <v>161.18873703006707</v>
      </c>
      <c r="M102" s="5">
        <f>IF($A102&lt;&gt;"",IF(M$2&lt;&gt;"",INDEX('Instrument History'!$1:$1048576,$B102,M$3) / CcyPerBase!L101,""),"")</f>
        <v>36.584103292204034</v>
      </c>
      <c r="N102" s="5">
        <f>IF($A102&lt;&gt;"",IF(N$2&lt;&gt;"",INDEX('Instrument History'!$1:$1048576,$B102,N$3) / CcyPerBase!M101,""),"")</f>
        <v>34.016738452285296</v>
      </c>
      <c r="O102" s="5">
        <f>IF($A102&lt;&gt;"",IF(O$2&lt;&gt;"",INDEX('Instrument History'!$1:$1048576,$B102,O$3) / CcyPerBase!N101,""),"")</f>
        <v>112.85805006943687</v>
      </c>
      <c r="P102" s="5" t="str">
        <f>IF($A102&lt;&gt;"",IF(P$2&lt;&gt;"",INDEX('Instrument History'!$1:$1048576,$B102,P$3) / CcyPerBase!O101,""),"")</f>
        <v/>
      </c>
      <c r="Q102" s="5" t="str">
        <f>IF($A102&lt;&gt;"",IF(Q$2&lt;&gt;"",INDEX('Instrument History'!$1:$1048576,$B102,Q$3) / CcyPerBase!P101,""),"")</f>
        <v/>
      </c>
      <c r="R102" s="5" t="str">
        <f>IF($A102&lt;&gt;"",IF(R$2&lt;&gt;"",INDEX('Instrument History'!$1:$1048576,$B102,R$3) / CcyPerBase!Q101,""),"")</f>
        <v/>
      </c>
      <c r="S102" s="5" t="str">
        <f>IF($A102&lt;&gt;"",IF(S$2&lt;&gt;"",INDEX('Instrument History'!$1:$1048576,$B102,S$3) / CcyPerBase!R101,""),"")</f>
        <v/>
      </c>
      <c r="T102" s="5" t="str">
        <f>IF($A102&lt;&gt;"",IF(T$2&lt;&gt;"",INDEX('Instrument History'!$1:$1048576,$B102,T$3) / CcyPerBase!S101,""),"")</f>
        <v/>
      </c>
      <c r="U102" s="5" t="str">
        <f>IF($A102&lt;&gt;"",IF(U$2&lt;&gt;"",INDEX('Instrument History'!$1:$1048576,$B102,U$3) / CcyPerBase!T101,""),"")</f>
        <v/>
      </c>
      <c r="V102" s="5" t="str">
        <f>IF($A102&lt;&gt;"",IF(V$2&lt;&gt;"",INDEX('Instrument History'!$1:$1048576,$B102,V$3) / CcyPerBase!U101,""),"")</f>
        <v/>
      </c>
      <c r="W102" s="5" t="str">
        <f>IF($A102&lt;&gt;"",IF(W$2&lt;&gt;"",INDEX('Instrument History'!$1:$1048576,$B102,W$3) / CcyPerBase!V101,""),"")</f>
        <v/>
      </c>
      <c r="X102" s="5" t="str">
        <f>IF($A102&lt;&gt;"",IF(X$2&lt;&gt;"",INDEX('Instrument History'!$1:$1048576,$B102,X$3) / CcyPerBase!W101,""),"")</f>
        <v/>
      </c>
      <c r="Y102" s="5" t="str">
        <f>IF($A102&lt;&gt;"",IF(Y$2&lt;&gt;"",INDEX('Instrument History'!$1:$1048576,$B102,Y$3) / CcyPerBase!X101,""),"")</f>
        <v/>
      </c>
    </row>
    <row r="103" spans="1:25">
      <c r="A103" s="12">
        <f>IF(A102&lt;&gt;"",IF(A102=$B$1,"",'Instrument History'!A99),"")</f>
        <v>41164</v>
      </c>
      <c r="B103">
        <f t="shared" si="3"/>
        <v>99</v>
      </c>
      <c r="C103" s="14">
        <f>IF($A103&lt;&gt;"",INDEX('Instrument History'!$1:$1048576,$B103,C$3) / CcyPerBase!D102,"")</f>
        <v>970.29167712977403</v>
      </c>
      <c r="D103" s="14">
        <f>IF(A103&lt;&gt;"",C103/$D$4*Master!$R$18,"")</f>
        <v>43.324278526863964</v>
      </c>
      <c r="E103" s="5">
        <f t="shared" si="4"/>
        <v>116.33669389631677</v>
      </c>
      <c r="F103" s="5">
        <f>IF($A103&lt;&gt;"",IF(F$2&lt;&gt;"",INDEX('Instrument History'!$1:$1048576,$B103,F$3) / CcyPerBase!E102,""),"")</f>
        <v>2751.7885586101179</v>
      </c>
      <c r="G103" s="5">
        <f>IF($A103&lt;&gt;"",IF(G$2&lt;&gt;"",INDEX('Instrument History'!$1:$1048576,$B103,G$3) / CcyPerBase!F102,""),"")</f>
        <v>5734.5308292619529</v>
      </c>
      <c r="H103" s="5">
        <f>IF($A103&lt;&gt;"",IF(H$2&lt;&gt;"",INDEX('Instrument History'!$1:$1048576,$B103,H$3) / CcyPerBase!G102,""),"")</f>
        <v>7823.3716272079364</v>
      </c>
      <c r="I103" s="5">
        <f>IF($A103&lt;&gt;"",IF(I$2&lt;&gt;"",INDEX('Instrument History'!$1:$1048576,$B103,I$3) / CcyPerBase!H102,""),"")</f>
        <v>5288.0696088958784</v>
      </c>
      <c r="J103" s="5">
        <f>IF($A103&lt;&gt;"",IF(J$2&lt;&gt;"",INDEX('Instrument History'!$1:$1048576,$B103,J$3) / CcyPerBase!I102,""),"")</f>
        <v>17.080489367454224</v>
      </c>
      <c r="K103" s="5">
        <f>IF($A103&lt;&gt;"",IF(K$2&lt;&gt;"",INDEX('Instrument History'!$1:$1048576,$B103,K$3) / CcyPerBase!J102,""),"")</f>
        <v>376.62739253865612</v>
      </c>
      <c r="L103" s="5">
        <f>IF($A103&lt;&gt;"",IF(L$2&lt;&gt;"",INDEX('Instrument History'!$1:$1048576,$B103,L$3) / CcyPerBase!K102,""),"")</f>
        <v>160.32412217594467</v>
      </c>
      <c r="M103" s="5">
        <f>IF($A103&lt;&gt;"",IF(M$2&lt;&gt;"",INDEX('Instrument History'!$1:$1048576,$B103,M$3) / CcyPerBase!L102,""),"")</f>
        <v>35.827674049089957</v>
      </c>
      <c r="N103" s="5">
        <f>IF($A103&lt;&gt;"",IF(N$2&lt;&gt;"",INDEX('Instrument History'!$1:$1048576,$B103,N$3) / CcyPerBase!M102,""),"")</f>
        <v>33.352163736822831</v>
      </c>
      <c r="O103" s="5">
        <f>IF($A103&lt;&gt;"",IF(O$2&lt;&gt;"",INDEX('Instrument History'!$1:$1048576,$B103,O$3) / CcyPerBase!N102,""),"")</f>
        <v>116.62544536974139</v>
      </c>
      <c r="P103" s="5" t="str">
        <f>IF($A103&lt;&gt;"",IF(P$2&lt;&gt;"",INDEX('Instrument History'!$1:$1048576,$B103,P$3) / CcyPerBase!O102,""),"")</f>
        <v/>
      </c>
      <c r="Q103" s="5" t="str">
        <f>IF($A103&lt;&gt;"",IF(Q$2&lt;&gt;"",INDEX('Instrument History'!$1:$1048576,$B103,Q$3) / CcyPerBase!P102,""),"")</f>
        <v/>
      </c>
      <c r="R103" s="5" t="str">
        <f>IF($A103&lt;&gt;"",IF(R$2&lt;&gt;"",INDEX('Instrument History'!$1:$1048576,$B103,R$3) / CcyPerBase!Q102,""),"")</f>
        <v/>
      </c>
      <c r="S103" s="5" t="str">
        <f>IF($A103&lt;&gt;"",IF(S$2&lt;&gt;"",INDEX('Instrument History'!$1:$1048576,$B103,S$3) / CcyPerBase!R102,""),"")</f>
        <v/>
      </c>
      <c r="T103" s="5" t="str">
        <f>IF($A103&lt;&gt;"",IF(T$2&lt;&gt;"",INDEX('Instrument History'!$1:$1048576,$B103,T$3) / CcyPerBase!S102,""),"")</f>
        <v/>
      </c>
      <c r="U103" s="5" t="str">
        <f>IF($A103&lt;&gt;"",IF(U$2&lt;&gt;"",INDEX('Instrument History'!$1:$1048576,$B103,U$3) / CcyPerBase!T102,""),"")</f>
        <v/>
      </c>
      <c r="V103" s="5" t="str">
        <f>IF($A103&lt;&gt;"",IF(V$2&lt;&gt;"",INDEX('Instrument History'!$1:$1048576,$B103,V$3) / CcyPerBase!U102,""),"")</f>
        <v/>
      </c>
      <c r="W103" s="5" t="str">
        <f>IF($A103&lt;&gt;"",IF(W$2&lt;&gt;"",INDEX('Instrument History'!$1:$1048576,$B103,W$3) / CcyPerBase!V102,""),"")</f>
        <v/>
      </c>
      <c r="X103" s="5" t="str">
        <f>IF($A103&lt;&gt;"",IF(X$2&lt;&gt;"",INDEX('Instrument History'!$1:$1048576,$B103,X$3) / CcyPerBase!W102,""),"")</f>
        <v/>
      </c>
      <c r="Y103" s="5" t="str">
        <f>IF($A103&lt;&gt;"",IF(Y$2&lt;&gt;"",INDEX('Instrument History'!$1:$1048576,$B103,Y$3) / CcyPerBase!X102,""),"")</f>
        <v/>
      </c>
    </row>
    <row r="104" spans="1:25">
      <c r="A104" s="12">
        <f>IF(A103&lt;&gt;"",IF(A103=$B$1,"",'Instrument History'!A100),"")</f>
        <v>41163</v>
      </c>
      <c r="B104">
        <f t="shared" si="3"/>
        <v>100</v>
      </c>
      <c r="C104" s="14">
        <f>IF($A104&lt;&gt;"",INDEX('Instrument History'!$1:$1048576,$B104,C$3) / CcyPerBase!D103,"")</f>
        <v>988.17636932994515</v>
      </c>
      <c r="D104" s="14">
        <f>IF(A104&lt;&gt;"",C104/$D$4*Master!$R$18,"")</f>
        <v>44.122843952612548</v>
      </c>
      <c r="E104" s="5">
        <f t="shared" si="4"/>
        <v>120.03748635769162</v>
      </c>
      <c r="F104" s="5">
        <f>IF($A104&lt;&gt;"",IF(F$2&lt;&gt;"",INDEX('Instrument History'!$1:$1048576,$B104,F$3) / CcyPerBase!E103,""),"")</f>
        <v>2763.9953123446362</v>
      </c>
      <c r="G104" s="5">
        <f>IF($A104&lt;&gt;"",IF(G$2&lt;&gt;"",INDEX('Instrument History'!$1:$1048576,$B104,G$3) / CcyPerBase!F103,""),"")</f>
        <v>5915.9737188558365</v>
      </c>
      <c r="H104" s="5">
        <f>IF($A104&lt;&gt;"",IF(H$2&lt;&gt;"",INDEX('Instrument History'!$1:$1048576,$B104,H$3) / CcyPerBase!G103,""),"")</f>
        <v>8027.0577842294169</v>
      </c>
      <c r="I104" s="5">
        <f>IF($A104&lt;&gt;"",IF(I$2&lt;&gt;"",INDEX('Instrument History'!$1:$1048576,$B104,I$3) / CcyPerBase!H103,""),"")</f>
        <v>5674.7787913414813</v>
      </c>
      <c r="J104" s="5">
        <f>IF($A104&lt;&gt;"",IF(J$2&lt;&gt;"",INDEX('Instrument History'!$1:$1048576,$B104,J$3) / CcyPerBase!I103,""),"")</f>
        <v>17.978656828367832</v>
      </c>
      <c r="K104" s="5">
        <f>IF($A104&lt;&gt;"",IF(K$2&lt;&gt;"",INDEX('Instrument History'!$1:$1048576,$B104,K$3) / CcyPerBase!J103,""),"")</f>
        <v>391.70998902240586</v>
      </c>
      <c r="L104" s="5">
        <f>IF($A104&lt;&gt;"",IF(L$2&lt;&gt;"",INDEX('Instrument History'!$1:$1048576,$B104,L$3) / CcyPerBase!K103,""),"")</f>
        <v>176.85576040207613</v>
      </c>
      <c r="M104" s="5">
        <f>IF($A104&lt;&gt;"",IF(M$2&lt;&gt;"",INDEX('Instrument History'!$1:$1048576,$B104,M$3) / CcyPerBase!L103,""),"")</f>
        <v>35.284425706341189</v>
      </c>
      <c r="N104" s="5">
        <f>IF($A104&lt;&gt;"",IF(N$2&lt;&gt;"",INDEX('Instrument History'!$1:$1048576,$B104,N$3) / CcyPerBase!M103,""),"")</f>
        <v>33.314720407819095</v>
      </c>
      <c r="O104" s="5">
        <f>IF($A104&lt;&gt;"",IF(O$2&lt;&gt;"",INDEX('Instrument History'!$1:$1048576,$B104,O$3) / CcyPerBase!N103,""),"")</f>
        <v>115.58483752842064</v>
      </c>
      <c r="P104" s="5" t="str">
        <f>IF($A104&lt;&gt;"",IF(P$2&lt;&gt;"",INDEX('Instrument History'!$1:$1048576,$B104,P$3) / CcyPerBase!O103,""),"")</f>
        <v/>
      </c>
      <c r="Q104" s="5" t="str">
        <f>IF($A104&lt;&gt;"",IF(Q$2&lt;&gt;"",INDEX('Instrument History'!$1:$1048576,$B104,Q$3) / CcyPerBase!P103,""),"")</f>
        <v/>
      </c>
      <c r="R104" s="5" t="str">
        <f>IF($A104&lt;&gt;"",IF(R$2&lt;&gt;"",INDEX('Instrument History'!$1:$1048576,$B104,R$3) / CcyPerBase!Q103,""),"")</f>
        <v/>
      </c>
      <c r="S104" s="5" t="str">
        <f>IF($A104&lt;&gt;"",IF(S$2&lt;&gt;"",INDEX('Instrument History'!$1:$1048576,$B104,S$3) / CcyPerBase!R103,""),"")</f>
        <v/>
      </c>
      <c r="T104" s="5" t="str">
        <f>IF($A104&lt;&gt;"",IF(T$2&lt;&gt;"",INDEX('Instrument History'!$1:$1048576,$B104,T$3) / CcyPerBase!S103,""),"")</f>
        <v/>
      </c>
      <c r="U104" s="5" t="str">
        <f>IF($A104&lt;&gt;"",IF(U$2&lt;&gt;"",INDEX('Instrument History'!$1:$1048576,$B104,U$3) / CcyPerBase!T103,""),"")</f>
        <v/>
      </c>
      <c r="V104" s="5" t="str">
        <f>IF($A104&lt;&gt;"",IF(V$2&lt;&gt;"",INDEX('Instrument History'!$1:$1048576,$B104,V$3) / CcyPerBase!U103,""),"")</f>
        <v/>
      </c>
      <c r="W104" s="5" t="str">
        <f>IF($A104&lt;&gt;"",IF(W$2&lt;&gt;"",INDEX('Instrument History'!$1:$1048576,$B104,W$3) / CcyPerBase!V103,""),"")</f>
        <v/>
      </c>
      <c r="X104" s="5" t="str">
        <f>IF($A104&lt;&gt;"",IF(X$2&lt;&gt;"",INDEX('Instrument History'!$1:$1048576,$B104,X$3) / CcyPerBase!W103,""),"")</f>
        <v/>
      </c>
      <c r="Y104" s="5" t="str">
        <f>IF($A104&lt;&gt;"",IF(Y$2&lt;&gt;"",INDEX('Instrument History'!$1:$1048576,$B104,Y$3) / CcyPerBase!X103,""),"")</f>
        <v/>
      </c>
    </row>
    <row r="105" spans="1:25">
      <c r="A105" s="12">
        <f>IF(A104&lt;&gt;"",IF(A104=$B$1,"",'Instrument History'!A101),"")</f>
        <v>41162</v>
      </c>
      <c r="B105">
        <f t="shared" si="3"/>
        <v>101</v>
      </c>
      <c r="C105" s="14">
        <f>IF($A105&lt;&gt;"",INDEX('Instrument History'!$1:$1048576,$B105,C$3) / CcyPerBase!D104,"")</f>
        <v>1028.5882764688113</v>
      </c>
      <c r="D105" s="14">
        <f>IF(A105&lt;&gt;"",C105/$D$4*Master!$R$18,"")</f>
        <v>45.927267057492827</v>
      </c>
      <c r="E105" s="5">
        <f t="shared" si="4"/>
        <v>124.92286348537773</v>
      </c>
      <c r="F105" s="5">
        <f>IF($A105&lt;&gt;"",IF(F$2&lt;&gt;"",INDEX('Instrument History'!$1:$1048576,$B105,F$3) / CcyPerBase!E104,""),"")</f>
        <v>2869.7336839873346</v>
      </c>
      <c r="G105" s="5">
        <f>IF($A105&lt;&gt;"",IF(G$2&lt;&gt;"",INDEX('Instrument History'!$1:$1048576,$B105,G$3) / CcyPerBase!F104,""),"")</f>
        <v>6474.774721788026</v>
      </c>
      <c r="H105" s="5">
        <f>IF($A105&lt;&gt;"",IF(H$2&lt;&gt;"",INDEX('Instrument History'!$1:$1048576,$B105,H$3) / CcyPerBase!G104,""),"")</f>
        <v>8299.110880697528</v>
      </c>
      <c r="I105" s="5">
        <f>IF($A105&lt;&gt;"",IF(I$2&lt;&gt;"",INDEX('Instrument History'!$1:$1048576,$B105,I$3) / CcyPerBase!H104,""),"")</f>
        <v>5750.444043922068</v>
      </c>
      <c r="J105" s="5">
        <f>IF($A105&lt;&gt;"",IF(J$2&lt;&gt;"",INDEX('Instrument History'!$1:$1048576,$B105,J$3) / CcyPerBase!I104,""),"")</f>
        <v>18.385102401650041</v>
      </c>
      <c r="K105" s="5">
        <f>IF($A105&lt;&gt;"",IF(K$2&lt;&gt;"",INDEX('Instrument History'!$1:$1048576,$B105,K$3) / CcyPerBase!J104,""),"")</f>
        <v>395.02193664526493</v>
      </c>
      <c r="L105" s="5">
        <f>IF($A105&lt;&gt;"",IF(L$2&lt;&gt;"",INDEX('Instrument History'!$1:$1048576,$B105,L$3) / CcyPerBase!K104,""),"")</f>
        <v>188.73512749058369</v>
      </c>
      <c r="M105" s="5">
        <f>IF($A105&lt;&gt;"",IF(M$2&lt;&gt;"",INDEX('Instrument History'!$1:$1048576,$B105,M$3) / CcyPerBase!L104,""),"")</f>
        <v>37.024078338914713</v>
      </c>
      <c r="N105" s="5">
        <f>IF($A105&lt;&gt;"",IF(N$2&lt;&gt;"",INDEX('Instrument History'!$1:$1048576,$B105,N$3) / CcyPerBase!M104,""),"")</f>
        <v>33.028704713484551</v>
      </c>
      <c r="O105" s="5">
        <f>IF($A105&lt;&gt;"",IF(O$2&lt;&gt;"",INDEX('Instrument History'!$1:$1048576,$B105,O$3) / CcyPerBase!N104,""),"")</f>
        <v>121.10515184909541</v>
      </c>
      <c r="P105" s="5" t="str">
        <f>IF($A105&lt;&gt;"",IF(P$2&lt;&gt;"",INDEX('Instrument History'!$1:$1048576,$B105,P$3) / CcyPerBase!O104,""),"")</f>
        <v/>
      </c>
      <c r="Q105" s="5" t="str">
        <f>IF($A105&lt;&gt;"",IF(Q$2&lt;&gt;"",INDEX('Instrument History'!$1:$1048576,$B105,Q$3) / CcyPerBase!P104,""),"")</f>
        <v/>
      </c>
      <c r="R105" s="5" t="str">
        <f>IF($A105&lt;&gt;"",IF(R$2&lt;&gt;"",INDEX('Instrument History'!$1:$1048576,$B105,R$3) / CcyPerBase!Q104,""),"")</f>
        <v/>
      </c>
      <c r="S105" s="5" t="str">
        <f>IF($A105&lt;&gt;"",IF(S$2&lt;&gt;"",INDEX('Instrument History'!$1:$1048576,$B105,S$3) / CcyPerBase!R104,""),"")</f>
        <v/>
      </c>
      <c r="T105" s="5" t="str">
        <f>IF($A105&lt;&gt;"",IF(T$2&lt;&gt;"",INDEX('Instrument History'!$1:$1048576,$B105,T$3) / CcyPerBase!S104,""),"")</f>
        <v/>
      </c>
      <c r="U105" s="5" t="str">
        <f>IF($A105&lt;&gt;"",IF(U$2&lt;&gt;"",INDEX('Instrument History'!$1:$1048576,$B105,U$3) / CcyPerBase!T104,""),"")</f>
        <v/>
      </c>
      <c r="V105" s="5" t="str">
        <f>IF($A105&lt;&gt;"",IF(V$2&lt;&gt;"",INDEX('Instrument History'!$1:$1048576,$B105,V$3) / CcyPerBase!U104,""),"")</f>
        <v/>
      </c>
      <c r="W105" s="5" t="str">
        <f>IF($A105&lt;&gt;"",IF(W$2&lt;&gt;"",INDEX('Instrument History'!$1:$1048576,$B105,W$3) / CcyPerBase!V104,""),"")</f>
        <v/>
      </c>
      <c r="X105" s="5" t="str">
        <f>IF($A105&lt;&gt;"",IF(X$2&lt;&gt;"",INDEX('Instrument History'!$1:$1048576,$B105,X$3) / CcyPerBase!W104,""),"")</f>
        <v/>
      </c>
      <c r="Y105" s="5" t="str">
        <f>IF($A105&lt;&gt;"",IF(Y$2&lt;&gt;"",INDEX('Instrument History'!$1:$1048576,$B105,Y$3) / CcyPerBase!X104,""),"")</f>
        <v/>
      </c>
    </row>
    <row r="106" spans="1:25">
      <c r="A106" s="12">
        <f>IF(A105&lt;&gt;"",IF(A105=$B$1,"",'Instrument History'!A102),"")</f>
        <v>41159</v>
      </c>
      <c r="B106">
        <f t="shared" si="3"/>
        <v>102</v>
      </c>
      <c r="C106" s="14">
        <f>IF($A106&lt;&gt;"",INDEX('Instrument History'!$1:$1048576,$B106,C$3) / CcyPerBase!D105,"")</f>
        <v>1050.5509457400924</v>
      </c>
      <c r="D106" s="14">
        <f>IF(A106&lt;&gt;"",C106/$D$4*Master!$R$18,"")</f>
        <v>46.907917333208957</v>
      </c>
      <c r="E106" s="5">
        <f t="shared" si="4"/>
        <v>125.36535901994918</v>
      </c>
      <c r="F106" s="5">
        <f>IF($A106&lt;&gt;"",IF(F$2&lt;&gt;"",INDEX('Instrument History'!$1:$1048576,$B106,F$3) / CcyPerBase!E105,""),"")</f>
        <v>2974.4102126925759</v>
      </c>
      <c r="G106" s="5">
        <f>IF($A106&lt;&gt;"",IF(G$2&lt;&gt;"",INDEX('Instrument History'!$1:$1048576,$B106,G$3) / CcyPerBase!F105,""),"")</f>
        <v>6688.8351917056498</v>
      </c>
      <c r="H106" s="5">
        <f>IF($A106&lt;&gt;"",IF(H$2&lt;&gt;"",INDEX('Instrument History'!$1:$1048576,$B106,H$3) / CcyPerBase!G105,""),"")</f>
        <v>8662.7802067323282</v>
      </c>
      <c r="I106" s="5">
        <f>IF($A106&lt;&gt;"",IF(I$2&lt;&gt;"",INDEX('Instrument History'!$1:$1048576,$B106,I$3) / CcyPerBase!H105,""),"")</f>
        <v>5967.3997823663867</v>
      </c>
      <c r="J106" s="5">
        <f>IF($A106&lt;&gt;"",IF(J$2&lt;&gt;"",INDEX('Instrument History'!$1:$1048576,$B106,J$3) / CcyPerBase!I105,""),"")</f>
        <v>19.613262308036713</v>
      </c>
      <c r="K106" s="5">
        <f>IF($A106&lt;&gt;"",IF(K$2&lt;&gt;"",INDEX('Instrument History'!$1:$1048576,$B106,K$3) / CcyPerBase!J105,""),"")</f>
        <v>368.93352684753705</v>
      </c>
      <c r="L106" s="5">
        <f>IF($A106&lt;&gt;"",IF(L$2&lt;&gt;"",INDEX('Instrument History'!$1:$1048576,$B106,L$3) / CcyPerBase!K105,""),"")</f>
        <v>185.59306572111348</v>
      </c>
      <c r="M106" s="5">
        <f>IF($A106&lt;&gt;"",IF(M$2&lt;&gt;"",INDEX('Instrument History'!$1:$1048576,$B106,M$3) / CcyPerBase!L105,""),"")</f>
        <v>36.524747648337645</v>
      </c>
      <c r="N106" s="5">
        <f>IF($A106&lt;&gt;"",IF(N$2&lt;&gt;"",INDEX('Instrument History'!$1:$1048576,$B106,N$3) / CcyPerBase!M105,""),"")</f>
        <v>32.044152490837291</v>
      </c>
      <c r="O106" s="5">
        <f>IF($A106&lt;&gt;"",IF(O$2&lt;&gt;"",INDEX('Instrument History'!$1:$1048576,$B106,O$3) / CcyPerBase!N105,""),"")</f>
        <v>117.2132453416634</v>
      </c>
      <c r="P106" s="5" t="str">
        <f>IF($A106&lt;&gt;"",IF(P$2&lt;&gt;"",INDEX('Instrument History'!$1:$1048576,$B106,P$3) / CcyPerBase!O105,""),"")</f>
        <v/>
      </c>
      <c r="Q106" s="5" t="str">
        <f>IF($A106&lt;&gt;"",IF(Q$2&lt;&gt;"",INDEX('Instrument History'!$1:$1048576,$B106,Q$3) / CcyPerBase!P105,""),"")</f>
        <v/>
      </c>
      <c r="R106" s="5" t="str">
        <f>IF($A106&lt;&gt;"",IF(R$2&lt;&gt;"",INDEX('Instrument History'!$1:$1048576,$B106,R$3) / CcyPerBase!Q105,""),"")</f>
        <v/>
      </c>
      <c r="S106" s="5" t="str">
        <f>IF($A106&lt;&gt;"",IF(S$2&lt;&gt;"",INDEX('Instrument History'!$1:$1048576,$B106,S$3) / CcyPerBase!R105,""),"")</f>
        <v/>
      </c>
      <c r="T106" s="5" t="str">
        <f>IF($A106&lt;&gt;"",IF(T$2&lt;&gt;"",INDEX('Instrument History'!$1:$1048576,$B106,T$3) / CcyPerBase!S105,""),"")</f>
        <v/>
      </c>
      <c r="U106" s="5" t="str">
        <f>IF($A106&lt;&gt;"",IF(U$2&lt;&gt;"",INDEX('Instrument History'!$1:$1048576,$B106,U$3) / CcyPerBase!T105,""),"")</f>
        <v/>
      </c>
      <c r="V106" s="5" t="str">
        <f>IF($A106&lt;&gt;"",IF(V$2&lt;&gt;"",INDEX('Instrument History'!$1:$1048576,$B106,V$3) / CcyPerBase!U105,""),"")</f>
        <v/>
      </c>
      <c r="W106" s="5" t="str">
        <f>IF($A106&lt;&gt;"",IF(W$2&lt;&gt;"",INDEX('Instrument History'!$1:$1048576,$B106,W$3) / CcyPerBase!V105,""),"")</f>
        <v/>
      </c>
      <c r="X106" s="5" t="str">
        <f>IF($A106&lt;&gt;"",IF(X$2&lt;&gt;"",INDEX('Instrument History'!$1:$1048576,$B106,X$3) / CcyPerBase!W105,""),"")</f>
        <v/>
      </c>
      <c r="Y106" s="5" t="str">
        <f>IF($A106&lt;&gt;"",IF(Y$2&lt;&gt;"",INDEX('Instrument History'!$1:$1048576,$B106,Y$3) / CcyPerBase!X105,""),"")</f>
        <v/>
      </c>
    </row>
    <row r="107" spans="1:25">
      <c r="A107" s="12">
        <f>IF(A106&lt;&gt;"",IF(A106=$B$1,"",'Instrument History'!A103),"")</f>
        <v>41158</v>
      </c>
      <c r="B107">
        <f t="shared" si="3"/>
        <v>103</v>
      </c>
      <c r="C107" s="14">
        <f>IF($A107&lt;&gt;"",INDEX('Instrument History'!$1:$1048576,$B107,C$3) / CcyPerBase!D106,"")</f>
        <v>1028.7426894622636</v>
      </c>
      <c r="D107" s="14">
        <f>IF(A107&lt;&gt;"",C107/$D$4*Master!$R$18,"")</f>
        <v>45.934161717824537</v>
      </c>
      <c r="E107" s="5">
        <f t="shared" si="4"/>
        <v>122.94343770656273</v>
      </c>
      <c r="F107" s="5">
        <f>IF($A107&lt;&gt;"",IF(F$2&lt;&gt;"",INDEX('Instrument History'!$1:$1048576,$B107,F$3) / CcyPerBase!E106,""),"")</f>
        <v>2773.5227710514782</v>
      </c>
      <c r="G107" s="5">
        <f>IF($A107&lt;&gt;"",IF(G$2&lt;&gt;"",INDEX('Instrument History'!$1:$1048576,$B107,G$3) / CcyPerBase!F106,""),"")</f>
        <v>6417.796190086262</v>
      </c>
      <c r="H107" s="5">
        <f>IF($A107&lt;&gt;"",IF(H$2&lt;&gt;"",INDEX('Instrument History'!$1:$1048576,$B107,H$3) / CcyPerBase!G106,""),"")</f>
        <v>8394.6164897101644</v>
      </c>
      <c r="I107" s="5">
        <f>IF($A107&lt;&gt;"",IF(I$2&lt;&gt;"",INDEX('Instrument History'!$1:$1048576,$B107,I$3) / CcyPerBase!H106,""),"")</f>
        <v>5686.9995975568772</v>
      </c>
      <c r="J107" s="5">
        <f>IF($A107&lt;&gt;"",IF(J$2&lt;&gt;"",INDEX('Instrument History'!$1:$1048576,$B107,J$3) / CcyPerBase!I106,""),"")</f>
        <v>18.059564991045271</v>
      </c>
      <c r="K107" s="5">
        <f>IF($A107&lt;&gt;"",IF(K$2&lt;&gt;"",INDEX('Instrument History'!$1:$1048576,$B107,K$3) / CcyPerBase!J106,""),"")</f>
        <v>373.85941968524503</v>
      </c>
      <c r="L107" s="5">
        <f>IF($A107&lt;&gt;"",IF(L$2&lt;&gt;"",INDEX('Instrument History'!$1:$1048576,$B107,L$3) / CcyPerBase!K106,""),"")</f>
        <v>191.69231636681755</v>
      </c>
      <c r="M107" s="5">
        <f>IF($A107&lt;&gt;"",IF(M$2&lt;&gt;"",INDEX('Instrument History'!$1:$1048576,$B107,M$3) / CcyPerBase!L106,""),"")</f>
        <v>35.90474756548295</v>
      </c>
      <c r="N107" s="5">
        <f>IF($A107&lt;&gt;"",IF(N$2&lt;&gt;"",INDEX('Instrument History'!$1:$1048576,$B107,N$3) / CcyPerBase!M106,""),"")</f>
        <v>31.079300986347555</v>
      </c>
      <c r="O107" s="5">
        <f>IF($A107&lt;&gt;"",IF(O$2&lt;&gt;"",INDEX('Instrument History'!$1:$1048576,$B107,O$3) / CcyPerBase!N106,""),"")</f>
        <v>122.06089374555458</v>
      </c>
      <c r="P107" s="5" t="str">
        <f>IF($A107&lt;&gt;"",IF(P$2&lt;&gt;"",INDEX('Instrument History'!$1:$1048576,$B107,P$3) / CcyPerBase!O106,""),"")</f>
        <v/>
      </c>
      <c r="Q107" s="5" t="str">
        <f>IF($A107&lt;&gt;"",IF(Q$2&lt;&gt;"",INDEX('Instrument History'!$1:$1048576,$B107,Q$3) / CcyPerBase!P106,""),"")</f>
        <v/>
      </c>
      <c r="R107" s="5" t="str">
        <f>IF($A107&lt;&gt;"",IF(R$2&lt;&gt;"",INDEX('Instrument History'!$1:$1048576,$B107,R$3) / CcyPerBase!Q106,""),"")</f>
        <v/>
      </c>
      <c r="S107" s="5" t="str">
        <f>IF($A107&lt;&gt;"",IF(S$2&lt;&gt;"",INDEX('Instrument History'!$1:$1048576,$B107,S$3) / CcyPerBase!R106,""),"")</f>
        <v/>
      </c>
      <c r="T107" s="5" t="str">
        <f>IF($A107&lt;&gt;"",IF(T$2&lt;&gt;"",INDEX('Instrument History'!$1:$1048576,$B107,T$3) / CcyPerBase!S106,""),"")</f>
        <v/>
      </c>
      <c r="U107" s="5" t="str">
        <f>IF($A107&lt;&gt;"",IF(U$2&lt;&gt;"",INDEX('Instrument History'!$1:$1048576,$B107,U$3) / CcyPerBase!T106,""),"")</f>
        <v/>
      </c>
      <c r="V107" s="5" t="str">
        <f>IF($A107&lt;&gt;"",IF(V$2&lt;&gt;"",INDEX('Instrument History'!$1:$1048576,$B107,V$3) / CcyPerBase!U106,""),"")</f>
        <v/>
      </c>
      <c r="W107" s="5" t="str">
        <f>IF($A107&lt;&gt;"",IF(W$2&lt;&gt;"",INDEX('Instrument History'!$1:$1048576,$B107,W$3) / CcyPerBase!V106,""),"")</f>
        <v/>
      </c>
      <c r="X107" s="5" t="str">
        <f>IF($A107&lt;&gt;"",IF(X$2&lt;&gt;"",INDEX('Instrument History'!$1:$1048576,$B107,X$3) / CcyPerBase!W106,""),"")</f>
        <v/>
      </c>
      <c r="Y107" s="5" t="str">
        <f>IF($A107&lt;&gt;"",IF(Y$2&lt;&gt;"",INDEX('Instrument History'!$1:$1048576,$B107,Y$3) / CcyPerBase!X106,""),"")</f>
        <v/>
      </c>
    </row>
    <row r="108" spans="1:25">
      <c r="A108" s="12">
        <f>IF(A107&lt;&gt;"",IF(A107=$B$1,"",'Instrument History'!A104),"")</f>
        <v>41157</v>
      </c>
      <c r="B108">
        <f t="shared" si="3"/>
        <v>104</v>
      </c>
      <c r="C108" s="14">
        <f>IF($A108&lt;&gt;"",INDEX('Instrument History'!$1:$1048576,$B108,C$3) / CcyPerBase!D107,"")</f>
        <v>1033.0701572278176</v>
      </c>
      <c r="D108" s="14">
        <f>IF(A108&lt;&gt;"",C108/$D$4*Master!$R$18,"")</f>
        <v>46.127386521468615</v>
      </c>
      <c r="E108" s="5">
        <f t="shared" si="4"/>
        <v>125.44478131258052</v>
      </c>
      <c r="F108" s="5">
        <f>IF($A108&lt;&gt;"",IF(F$2&lt;&gt;"",INDEX('Instrument History'!$1:$1048576,$B108,F$3) / CcyPerBase!E107,""),"")</f>
        <v>2676.1948255411048</v>
      </c>
      <c r="G108" s="5">
        <f>IF($A108&lt;&gt;"",IF(G$2&lt;&gt;"",INDEX('Instrument History'!$1:$1048576,$B108,G$3) / CcyPerBase!F107,""),"")</f>
        <v>6659.9059145388574</v>
      </c>
      <c r="H108" s="5">
        <f>IF($A108&lt;&gt;"",IF(H$2&lt;&gt;"",INDEX('Instrument History'!$1:$1048576,$B108,H$3) / CcyPerBase!G107,""),"")</f>
        <v>8291.4650943413199</v>
      </c>
      <c r="I108" s="5">
        <f>IF($A108&lt;&gt;"",IF(I$2&lt;&gt;"",INDEX('Instrument History'!$1:$1048576,$B108,I$3) / CcyPerBase!H107,""),"")</f>
        <v>5835.0098755241288</v>
      </c>
      <c r="J108" s="5">
        <f>IF($A108&lt;&gt;"",IF(J$2&lt;&gt;"",INDEX('Instrument History'!$1:$1048576,$B108,J$3) / CcyPerBase!I107,""),"")</f>
        <v>17.987081165929951</v>
      </c>
      <c r="K108" s="5">
        <f>IF($A108&lt;&gt;"",IF(K$2&lt;&gt;"",INDEX('Instrument History'!$1:$1048576,$B108,K$3) / CcyPerBase!J107,""),"")</f>
        <v>383.05931294044478</v>
      </c>
      <c r="L108" s="5">
        <f>IF($A108&lt;&gt;"",IF(L$2&lt;&gt;"",INDEX('Instrument History'!$1:$1048576,$B108,L$3) / CcyPerBase!K107,""),"")</f>
        <v>208.44666396578859</v>
      </c>
      <c r="M108" s="5">
        <f>IF($A108&lt;&gt;"",IF(M$2&lt;&gt;"",INDEX('Instrument History'!$1:$1048576,$B108,M$3) / CcyPerBase!L107,""),"")</f>
        <v>35.109886741193641</v>
      </c>
      <c r="N108" s="5">
        <f>IF($A108&lt;&gt;"",IF(N$2&lt;&gt;"",INDEX('Instrument History'!$1:$1048576,$B108,N$3) / CcyPerBase!M107,""),"")</f>
        <v>30.987624895756547</v>
      </c>
      <c r="O108" s="5">
        <f>IF($A108&lt;&gt;"",IF(O$2&lt;&gt;"",INDEX('Instrument History'!$1:$1048576,$B108,O$3) / CcyPerBase!N107,""),"")</f>
        <v>127.95556015738808</v>
      </c>
      <c r="P108" s="5" t="str">
        <f>IF($A108&lt;&gt;"",IF(P$2&lt;&gt;"",INDEX('Instrument History'!$1:$1048576,$B108,P$3) / CcyPerBase!O107,""),"")</f>
        <v/>
      </c>
      <c r="Q108" s="5" t="str">
        <f>IF($A108&lt;&gt;"",IF(Q$2&lt;&gt;"",INDEX('Instrument History'!$1:$1048576,$B108,Q$3) / CcyPerBase!P107,""),"")</f>
        <v/>
      </c>
      <c r="R108" s="5" t="str">
        <f>IF($A108&lt;&gt;"",IF(R$2&lt;&gt;"",INDEX('Instrument History'!$1:$1048576,$B108,R$3) / CcyPerBase!Q107,""),"")</f>
        <v/>
      </c>
      <c r="S108" s="5" t="str">
        <f>IF($A108&lt;&gt;"",IF(S$2&lt;&gt;"",INDEX('Instrument History'!$1:$1048576,$B108,S$3) / CcyPerBase!R107,""),"")</f>
        <v/>
      </c>
      <c r="T108" s="5" t="str">
        <f>IF($A108&lt;&gt;"",IF(T$2&lt;&gt;"",INDEX('Instrument History'!$1:$1048576,$B108,T$3) / CcyPerBase!S107,""),"")</f>
        <v/>
      </c>
      <c r="U108" s="5" t="str">
        <f>IF($A108&lt;&gt;"",IF(U$2&lt;&gt;"",INDEX('Instrument History'!$1:$1048576,$B108,U$3) / CcyPerBase!T107,""),"")</f>
        <v/>
      </c>
      <c r="V108" s="5" t="str">
        <f>IF($A108&lt;&gt;"",IF(V$2&lt;&gt;"",INDEX('Instrument History'!$1:$1048576,$B108,V$3) / CcyPerBase!U107,""),"")</f>
        <v/>
      </c>
      <c r="W108" s="5" t="str">
        <f>IF($A108&lt;&gt;"",IF(W$2&lt;&gt;"",INDEX('Instrument History'!$1:$1048576,$B108,W$3) / CcyPerBase!V107,""),"")</f>
        <v/>
      </c>
      <c r="X108" s="5" t="str">
        <f>IF($A108&lt;&gt;"",IF(X$2&lt;&gt;"",INDEX('Instrument History'!$1:$1048576,$B108,X$3) / CcyPerBase!W107,""),"")</f>
        <v/>
      </c>
      <c r="Y108" s="5" t="str">
        <f>IF($A108&lt;&gt;"",IF(Y$2&lt;&gt;"",INDEX('Instrument History'!$1:$1048576,$B108,Y$3) / CcyPerBase!X107,""),"")</f>
        <v/>
      </c>
    </row>
    <row r="109" spans="1:25">
      <c r="A109" s="12">
        <f>IF(A108&lt;&gt;"",IF(A108=$B$1,"",'Instrument History'!A105),"")</f>
        <v>41156</v>
      </c>
      <c r="B109">
        <f t="shared" si="3"/>
        <v>105</v>
      </c>
      <c r="C109" s="14">
        <f>IF($A109&lt;&gt;"",INDEX('Instrument History'!$1:$1048576,$B109,C$3) / CcyPerBase!D108,"")</f>
        <v>1057.501858675266</v>
      </c>
      <c r="D109" s="14">
        <f>IF(A109&lt;&gt;"",C109/$D$4*Master!$R$18,"")</f>
        <v>47.218281005409317</v>
      </c>
      <c r="E109" s="5">
        <f t="shared" si="4"/>
        <v>127.73427739737086</v>
      </c>
      <c r="F109" s="5">
        <f>IF($A109&lt;&gt;"",IF(F$2&lt;&gt;"",INDEX('Instrument History'!$1:$1048576,$B109,F$3) / CcyPerBase!E108,""),"")</f>
        <v>2680.8013288496609</v>
      </c>
      <c r="G109" s="5">
        <f>IF($A109&lt;&gt;"",IF(G$2&lt;&gt;"",INDEX('Instrument History'!$1:$1048576,$B109,G$3) / CcyPerBase!F108,""),"")</f>
        <v>6679.0411107129021</v>
      </c>
      <c r="H109" s="5">
        <f>IF($A109&lt;&gt;"",IF(H$2&lt;&gt;"",INDEX('Instrument History'!$1:$1048576,$B109,H$3) / CcyPerBase!G108,""),"")</f>
        <v>8081.7724578701309</v>
      </c>
      <c r="I109" s="5">
        <f>IF($A109&lt;&gt;"",IF(I$2&lt;&gt;"",INDEX('Instrument History'!$1:$1048576,$B109,I$3) / CcyPerBase!H108,""),"")</f>
        <v>5871.9934241800893</v>
      </c>
      <c r="J109" s="5">
        <f>IF($A109&lt;&gt;"",IF(J$2&lt;&gt;"",INDEX('Instrument History'!$1:$1048576,$B109,J$3) / CcyPerBase!I108,""),"")</f>
        <v>17.548967544202057</v>
      </c>
      <c r="K109" s="5">
        <f>IF($A109&lt;&gt;"",IF(K$2&lt;&gt;"",INDEX('Instrument History'!$1:$1048576,$B109,K$3) / CcyPerBase!J108,""),"")</f>
        <v>406.4886653560971</v>
      </c>
      <c r="L109" s="5">
        <f>IF($A109&lt;&gt;"",IF(L$2&lt;&gt;"",INDEX('Instrument History'!$1:$1048576,$B109,L$3) / CcyPerBase!K108,""),"")</f>
        <v>218.18699899935061</v>
      </c>
      <c r="M109" s="5">
        <f>IF($A109&lt;&gt;"",IF(M$2&lt;&gt;"",INDEX('Instrument History'!$1:$1048576,$B109,M$3) / CcyPerBase!L108,""),"")</f>
        <v>36.67587945320129</v>
      </c>
      <c r="N109" s="5">
        <f>IF($A109&lt;&gt;"",IF(N$2&lt;&gt;"",INDEX('Instrument History'!$1:$1048576,$B109,N$3) / CcyPerBase!M108,""),"")</f>
        <v>29.951435131303963</v>
      </c>
      <c r="O109" s="5">
        <f>IF($A109&lt;&gt;"",IF(O$2&lt;&gt;"",INDEX('Instrument History'!$1:$1048576,$B109,O$3) / CcyPerBase!N108,""),"")</f>
        <v>134.51244135167173</v>
      </c>
      <c r="P109" s="5" t="str">
        <f>IF($A109&lt;&gt;"",IF(P$2&lt;&gt;"",INDEX('Instrument History'!$1:$1048576,$B109,P$3) / CcyPerBase!O108,""),"")</f>
        <v/>
      </c>
      <c r="Q109" s="5" t="str">
        <f>IF($A109&lt;&gt;"",IF(Q$2&lt;&gt;"",INDEX('Instrument History'!$1:$1048576,$B109,Q$3) / CcyPerBase!P108,""),"")</f>
        <v/>
      </c>
      <c r="R109" s="5" t="str">
        <f>IF($A109&lt;&gt;"",IF(R$2&lt;&gt;"",INDEX('Instrument History'!$1:$1048576,$B109,R$3) / CcyPerBase!Q108,""),"")</f>
        <v/>
      </c>
      <c r="S109" s="5" t="str">
        <f>IF($A109&lt;&gt;"",IF(S$2&lt;&gt;"",INDEX('Instrument History'!$1:$1048576,$B109,S$3) / CcyPerBase!R108,""),"")</f>
        <v/>
      </c>
      <c r="T109" s="5" t="str">
        <f>IF($A109&lt;&gt;"",IF(T$2&lt;&gt;"",INDEX('Instrument History'!$1:$1048576,$B109,T$3) / CcyPerBase!S108,""),"")</f>
        <v/>
      </c>
      <c r="U109" s="5" t="str">
        <f>IF($A109&lt;&gt;"",IF(U$2&lt;&gt;"",INDEX('Instrument History'!$1:$1048576,$B109,U$3) / CcyPerBase!T108,""),"")</f>
        <v/>
      </c>
      <c r="V109" s="5" t="str">
        <f>IF($A109&lt;&gt;"",IF(V$2&lt;&gt;"",INDEX('Instrument History'!$1:$1048576,$B109,V$3) / CcyPerBase!U108,""),"")</f>
        <v/>
      </c>
      <c r="W109" s="5" t="str">
        <f>IF($A109&lt;&gt;"",IF(W$2&lt;&gt;"",INDEX('Instrument History'!$1:$1048576,$B109,W$3) / CcyPerBase!V108,""),"")</f>
        <v/>
      </c>
      <c r="X109" s="5" t="str">
        <f>IF($A109&lt;&gt;"",IF(X$2&lt;&gt;"",INDEX('Instrument History'!$1:$1048576,$B109,X$3) / CcyPerBase!W108,""),"")</f>
        <v/>
      </c>
      <c r="Y109" s="5" t="str">
        <f>IF($A109&lt;&gt;"",IF(Y$2&lt;&gt;"",INDEX('Instrument History'!$1:$1048576,$B109,Y$3) / CcyPerBase!X108,""),"")</f>
        <v/>
      </c>
    </row>
    <row r="110" spans="1:25">
      <c r="A110" s="12">
        <f>IF(A109&lt;&gt;"",IF(A109=$B$1,"",'Instrument History'!A106),"")</f>
        <v>41155</v>
      </c>
      <c r="B110">
        <f t="shared" si="3"/>
        <v>106</v>
      </c>
      <c r="C110" s="14">
        <f>IF($A110&lt;&gt;"",INDEX('Instrument History'!$1:$1048576,$B110,C$3) / CcyPerBase!D109,"")</f>
        <v>1018.19084908242</v>
      </c>
      <c r="D110" s="14">
        <f>IF(A110&lt;&gt;"",C110/$D$4*Master!$R$18,"")</f>
        <v>45.463013832747698</v>
      </c>
      <c r="E110" s="5">
        <f t="shared" si="4"/>
        <v>125.24544099401059</v>
      </c>
      <c r="F110" s="5">
        <f>IF($A110&lt;&gt;"",IF(F$2&lt;&gt;"",INDEX('Instrument History'!$1:$1048576,$B110,F$3) / CcyPerBase!E109,""),"")</f>
        <v>2739.0624823186849</v>
      </c>
      <c r="G110" s="5">
        <f>IF($A110&lt;&gt;"",IF(G$2&lt;&gt;"",INDEX('Instrument History'!$1:$1048576,$B110,G$3) / CcyPerBase!F109,""),"")</f>
        <v>6440.9686959678693</v>
      </c>
      <c r="H110" s="5">
        <f>IF($A110&lt;&gt;"",IF(H$2&lt;&gt;"",INDEX('Instrument History'!$1:$1048576,$B110,H$3) / CcyPerBase!G109,""),"")</f>
        <v>7891.4084243108273</v>
      </c>
      <c r="I110" s="5">
        <f>IF($A110&lt;&gt;"",IF(I$2&lt;&gt;"",INDEX('Instrument History'!$1:$1048576,$B110,I$3) / CcyPerBase!H109,""),"")</f>
        <v>5726.9655652561842</v>
      </c>
      <c r="J110" s="5">
        <f>IF($A110&lt;&gt;"",IF(J$2&lt;&gt;"",INDEX('Instrument History'!$1:$1048576,$B110,J$3) / CcyPerBase!I109,""),"")</f>
        <v>16.812175356291277</v>
      </c>
      <c r="K110" s="5">
        <f>IF($A110&lt;&gt;"",IF(K$2&lt;&gt;"",INDEX('Instrument History'!$1:$1048576,$B110,K$3) / CcyPerBase!J109,""),"")</f>
        <v>396.70735894504429</v>
      </c>
      <c r="L110" s="5">
        <f>IF($A110&lt;&gt;"",IF(L$2&lt;&gt;"",INDEX('Instrument History'!$1:$1048576,$B110,L$3) / CcyPerBase!K109,""),"")</f>
        <v>214.77447307480625</v>
      </c>
      <c r="M110" s="5">
        <f>IF($A110&lt;&gt;"",IF(M$2&lt;&gt;"",INDEX('Instrument History'!$1:$1048576,$B110,M$3) / CcyPerBase!L109,""),"")</f>
        <v>35.355438999332101</v>
      </c>
      <c r="N110" s="5">
        <f>IF($A110&lt;&gt;"",IF(N$2&lt;&gt;"",INDEX('Instrument History'!$1:$1048576,$B110,N$3) / CcyPerBase!M109,""),"")</f>
        <v>28.58079615459344</v>
      </c>
      <c r="O110" s="5">
        <f>IF($A110&lt;&gt;"",IF(O$2&lt;&gt;"",INDEX('Instrument History'!$1:$1048576,$B110,O$3) / CcyPerBase!N109,""),"")</f>
        <v>134.70103327227116</v>
      </c>
      <c r="P110" s="5" t="str">
        <f>IF($A110&lt;&gt;"",IF(P$2&lt;&gt;"",INDEX('Instrument History'!$1:$1048576,$B110,P$3) / CcyPerBase!O109,""),"")</f>
        <v/>
      </c>
      <c r="Q110" s="5" t="str">
        <f>IF($A110&lt;&gt;"",IF(Q$2&lt;&gt;"",INDEX('Instrument History'!$1:$1048576,$B110,Q$3) / CcyPerBase!P109,""),"")</f>
        <v/>
      </c>
      <c r="R110" s="5" t="str">
        <f>IF($A110&lt;&gt;"",IF(R$2&lt;&gt;"",INDEX('Instrument History'!$1:$1048576,$B110,R$3) / CcyPerBase!Q109,""),"")</f>
        <v/>
      </c>
      <c r="S110" s="5" t="str">
        <f>IF($A110&lt;&gt;"",IF(S$2&lt;&gt;"",INDEX('Instrument History'!$1:$1048576,$B110,S$3) / CcyPerBase!R109,""),"")</f>
        <v/>
      </c>
      <c r="T110" s="5" t="str">
        <f>IF($A110&lt;&gt;"",IF(T$2&lt;&gt;"",INDEX('Instrument History'!$1:$1048576,$B110,T$3) / CcyPerBase!S109,""),"")</f>
        <v/>
      </c>
      <c r="U110" s="5" t="str">
        <f>IF($A110&lt;&gt;"",IF(U$2&lt;&gt;"",INDEX('Instrument History'!$1:$1048576,$B110,U$3) / CcyPerBase!T109,""),"")</f>
        <v/>
      </c>
      <c r="V110" s="5" t="str">
        <f>IF($A110&lt;&gt;"",IF(V$2&lt;&gt;"",INDEX('Instrument History'!$1:$1048576,$B110,V$3) / CcyPerBase!U109,""),"")</f>
        <v/>
      </c>
      <c r="W110" s="5" t="str">
        <f>IF($A110&lt;&gt;"",IF(W$2&lt;&gt;"",INDEX('Instrument History'!$1:$1048576,$B110,W$3) / CcyPerBase!V109,""),"")</f>
        <v/>
      </c>
      <c r="X110" s="5" t="str">
        <f>IF($A110&lt;&gt;"",IF(X$2&lt;&gt;"",INDEX('Instrument History'!$1:$1048576,$B110,X$3) / CcyPerBase!W109,""),"")</f>
        <v/>
      </c>
      <c r="Y110" s="5" t="str">
        <f>IF($A110&lt;&gt;"",IF(Y$2&lt;&gt;"",INDEX('Instrument History'!$1:$1048576,$B110,Y$3) / CcyPerBase!X109,""),"")</f>
        <v/>
      </c>
    </row>
    <row r="111" spans="1:25">
      <c r="A111" s="12">
        <f>IF(A110&lt;&gt;"",IF(A110=$B$1,"",'Instrument History'!A107),"")</f>
        <v>41152</v>
      </c>
      <c r="B111">
        <f t="shared" si="3"/>
        <v>107</v>
      </c>
      <c r="C111" s="14">
        <f>IF($A111&lt;&gt;"",INDEX('Instrument History'!$1:$1048576,$B111,C$3) / CcyPerBase!D110,"")</f>
        <v>988.40021683216617</v>
      </c>
      <c r="D111" s="14">
        <f>IF(A111&lt;&gt;"",C111/$D$4*Master!$R$18,"")</f>
        <v>44.132838917799155</v>
      </c>
      <c r="E111" s="5">
        <f t="shared" si="4"/>
        <v>124.51819668032486</v>
      </c>
      <c r="F111" s="5">
        <f>IF($A111&lt;&gt;"",IF(F$2&lt;&gt;"",INDEX('Instrument History'!$1:$1048576,$B111,F$3) / CcyPerBase!E110,""),"")</f>
        <v>2643.0772837933005</v>
      </c>
      <c r="G111" s="5">
        <f>IF($A111&lt;&gt;"",IF(G$2&lt;&gt;"",INDEX('Instrument History'!$1:$1048576,$B111,G$3) / CcyPerBase!F110,""),"")</f>
        <v>6299.2180243090015</v>
      </c>
      <c r="H111" s="5">
        <f>IF($A111&lt;&gt;"",IF(H$2&lt;&gt;"",INDEX('Instrument History'!$1:$1048576,$B111,H$3) / CcyPerBase!G110,""),"")</f>
        <v>8279.3364022596725</v>
      </c>
      <c r="I111" s="5">
        <f>IF($A111&lt;&gt;"",IF(I$2&lt;&gt;"",INDEX('Instrument History'!$1:$1048576,$B111,I$3) / CcyPerBase!H110,""),"")</f>
        <v>5849.2213519137022</v>
      </c>
      <c r="J111" s="5">
        <f>IF($A111&lt;&gt;"",IF(J$2&lt;&gt;"",INDEX('Instrument History'!$1:$1048576,$B111,J$3) / CcyPerBase!I110,""),"")</f>
        <v>17.501032430073405</v>
      </c>
      <c r="K111" s="5">
        <f>IF($A111&lt;&gt;"",IF(K$2&lt;&gt;"",INDEX('Instrument History'!$1:$1048576,$B111,K$3) / CcyPerBase!J110,""),"")</f>
        <v>381.3529606219555</v>
      </c>
      <c r="L111" s="5">
        <f>IF($A111&lt;&gt;"",IF(L$2&lt;&gt;"",INDEX('Instrument History'!$1:$1048576,$B111,L$3) / CcyPerBase!K110,""),"")</f>
        <v>216.39120100172545</v>
      </c>
      <c r="M111" s="5">
        <f>IF($A111&lt;&gt;"",IF(M$2&lt;&gt;"",INDEX('Instrument History'!$1:$1048576,$B111,M$3) / CcyPerBase!L110,""),"")</f>
        <v>35.937438640711342</v>
      </c>
      <c r="N111" s="5">
        <f>IF($A111&lt;&gt;"",IF(N$2&lt;&gt;"",INDEX('Instrument History'!$1:$1048576,$B111,N$3) / CcyPerBase!M110,""),"")</f>
        <v>28.802662424563898</v>
      </c>
      <c r="O111" s="5">
        <f>IF($A111&lt;&gt;"",IF(O$2&lt;&gt;"",INDEX('Instrument History'!$1:$1048576,$B111,O$3) / CcyPerBase!N110,""),"")</f>
        <v>130.11558996964553</v>
      </c>
      <c r="P111" s="5" t="str">
        <f>IF($A111&lt;&gt;"",IF(P$2&lt;&gt;"",INDEX('Instrument History'!$1:$1048576,$B111,P$3) / CcyPerBase!O110,""),"")</f>
        <v/>
      </c>
      <c r="Q111" s="5" t="str">
        <f>IF($A111&lt;&gt;"",IF(Q$2&lt;&gt;"",INDEX('Instrument History'!$1:$1048576,$B111,Q$3) / CcyPerBase!P110,""),"")</f>
        <v/>
      </c>
      <c r="R111" s="5" t="str">
        <f>IF($A111&lt;&gt;"",IF(R$2&lt;&gt;"",INDEX('Instrument History'!$1:$1048576,$B111,R$3) / CcyPerBase!Q110,""),"")</f>
        <v/>
      </c>
      <c r="S111" s="5" t="str">
        <f>IF($A111&lt;&gt;"",IF(S$2&lt;&gt;"",INDEX('Instrument History'!$1:$1048576,$B111,S$3) / CcyPerBase!R110,""),"")</f>
        <v/>
      </c>
      <c r="T111" s="5" t="str">
        <f>IF($A111&lt;&gt;"",IF(T$2&lt;&gt;"",INDEX('Instrument History'!$1:$1048576,$B111,T$3) / CcyPerBase!S110,""),"")</f>
        <v/>
      </c>
      <c r="U111" s="5" t="str">
        <f>IF($A111&lt;&gt;"",IF(U$2&lt;&gt;"",INDEX('Instrument History'!$1:$1048576,$B111,U$3) / CcyPerBase!T110,""),"")</f>
        <v/>
      </c>
      <c r="V111" s="5" t="str">
        <f>IF($A111&lt;&gt;"",IF(V$2&lt;&gt;"",INDEX('Instrument History'!$1:$1048576,$B111,V$3) / CcyPerBase!U110,""),"")</f>
        <v/>
      </c>
      <c r="W111" s="5" t="str">
        <f>IF($A111&lt;&gt;"",IF(W$2&lt;&gt;"",INDEX('Instrument History'!$1:$1048576,$B111,W$3) / CcyPerBase!V110,""),"")</f>
        <v/>
      </c>
      <c r="X111" s="5" t="str">
        <f>IF($A111&lt;&gt;"",IF(X$2&lt;&gt;"",INDEX('Instrument History'!$1:$1048576,$B111,X$3) / CcyPerBase!W110,""),"")</f>
        <v/>
      </c>
      <c r="Y111" s="5" t="str">
        <f>IF($A111&lt;&gt;"",IF(Y$2&lt;&gt;"",INDEX('Instrument History'!$1:$1048576,$B111,Y$3) / CcyPerBase!X110,""),"")</f>
        <v/>
      </c>
    </row>
    <row r="112" spans="1:25">
      <c r="A112" s="12">
        <f>IF(A111&lt;&gt;"",IF(A111=$B$1,"",'Instrument History'!A108),"")</f>
        <v>41151</v>
      </c>
      <c r="B112">
        <f t="shared" si="3"/>
        <v>108</v>
      </c>
      <c r="C112" s="14">
        <f>IF($A112&lt;&gt;"",INDEX('Instrument History'!$1:$1048576,$B112,C$3) / CcyPerBase!D111,"")</f>
        <v>981.62193534508253</v>
      </c>
      <c r="D112" s="14">
        <f>IF(A112&lt;&gt;"",C112/$D$4*Master!$R$18,"")</f>
        <v>43.830183374108842</v>
      </c>
      <c r="E112" s="5">
        <f t="shared" si="4"/>
        <v>120.96101757189794</v>
      </c>
      <c r="F112" s="5">
        <f>IF($A112&lt;&gt;"",IF(F$2&lt;&gt;"",INDEX('Instrument History'!$1:$1048576,$B112,F$3) / CcyPerBase!E111,""),"")</f>
        <v>2450.5105706669524</v>
      </c>
      <c r="G112" s="5">
        <f>IF($A112&lt;&gt;"",IF(G$2&lt;&gt;"",INDEX('Instrument History'!$1:$1048576,$B112,G$3) / CcyPerBase!F111,""),"")</f>
        <v>5829.2406989729043</v>
      </c>
      <c r="H112" s="5">
        <f>IF($A112&lt;&gt;"",IF(H$2&lt;&gt;"",INDEX('Instrument History'!$1:$1048576,$B112,H$3) / CcyPerBase!G111,""),"")</f>
        <v>8223.5848764646544</v>
      </c>
      <c r="I112" s="5">
        <f>IF($A112&lt;&gt;"",IF(I$2&lt;&gt;"",INDEX('Instrument History'!$1:$1048576,$B112,I$3) / CcyPerBase!H111,""),"")</f>
        <v>5735.4107112839183</v>
      </c>
      <c r="J112" s="5">
        <f>IF($A112&lt;&gt;"",IF(J$2&lt;&gt;"",INDEX('Instrument History'!$1:$1048576,$B112,J$3) / CcyPerBase!I111,""),"")</f>
        <v>18.053069152178089</v>
      </c>
      <c r="K112" s="5">
        <f>IF($A112&lt;&gt;"",IF(K$2&lt;&gt;"",INDEX('Instrument History'!$1:$1048576,$B112,K$3) / CcyPerBase!J111,""),"")</f>
        <v>367.23205287865767</v>
      </c>
      <c r="L112" s="5">
        <f>IF($A112&lt;&gt;"",IF(L$2&lt;&gt;"",INDEX('Instrument History'!$1:$1048576,$B112,L$3) / CcyPerBase!K111,""),"")</f>
        <v>206.76214329181627</v>
      </c>
      <c r="M112" s="5">
        <f>IF($A112&lt;&gt;"",IF(M$2&lt;&gt;"",INDEX('Instrument History'!$1:$1048576,$B112,M$3) / CcyPerBase!L111,""),"")</f>
        <v>36.504127030217703</v>
      </c>
      <c r="N112" s="5">
        <f>IF($A112&lt;&gt;"",IF(N$2&lt;&gt;"",INDEX('Instrument History'!$1:$1048576,$B112,N$3) / CcyPerBase!M111,""),"")</f>
        <v>29.872132867126837</v>
      </c>
      <c r="O112" s="5">
        <f>IF($A112&lt;&gt;"",IF(O$2&lt;&gt;"",INDEX('Instrument History'!$1:$1048576,$B112,O$3) / CcyPerBase!N111,""),"")</f>
        <v>131.37037998919391</v>
      </c>
      <c r="P112" s="5" t="str">
        <f>IF($A112&lt;&gt;"",IF(P$2&lt;&gt;"",INDEX('Instrument History'!$1:$1048576,$B112,P$3) / CcyPerBase!O111,""),"")</f>
        <v/>
      </c>
      <c r="Q112" s="5" t="str">
        <f>IF($A112&lt;&gt;"",IF(Q$2&lt;&gt;"",INDEX('Instrument History'!$1:$1048576,$B112,Q$3) / CcyPerBase!P111,""),"")</f>
        <v/>
      </c>
      <c r="R112" s="5" t="str">
        <f>IF($A112&lt;&gt;"",IF(R$2&lt;&gt;"",INDEX('Instrument History'!$1:$1048576,$B112,R$3) / CcyPerBase!Q111,""),"")</f>
        <v/>
      </c>
      <c r="S112" s="5" t="str">
        <f>IF($A112&lt;&gt;"",IF(S$2&lt;&gt;"",INDEX('Instrument History'!$1:$1048576,$B112,S$3) / CcyPerBase!R111,""),"")</f>
        <v/>
      </c>
      <c r="T112" s="5" t="str">
        <f>IF($A112&lt;&gt;"",IF(T$2&lt;&gt;"",INDEX('Instrument History'!$1:$1048576,$B112,T$3) / CcyPerBase!S111,""),"")</f>
        <v/>
      </c>
      <c r="U112" s="5" t="str">
        <f>IF($A112&lt;&gt;"",IF(U$2&lt;&gt;"",INDEX('Instrument History'!$1:$1048576,$B112,U$3) / CcyPerBase!T111,""),"")</f>
        <v/>
      </c>
      <c r="V112" s="5" t="str">
        <f>IF($A112&lt;&gt;"",IF(V$2&lt;&gt;"",INDEX('Instrument History'!$1:$1048576,$B112,V$3) / CcyPerBase!U111,""),"")</f>
        <v/>
      </c>
      <c r="W112" s="5" t="str">
        <f>IF($A112&lt;&gt;"",IF(W$2&lt;&gt;"",INDEX('Instrument History'!$1:$1048576,$B112,W$3) / CcyPerBase!V111,""),"")</f>
        <v/>
      </c>
      <c r="X112" s="5" t="str">
        <f>IF($A112&lt;&gt;"",IF(X$2&lt;&gt;"",INDEX('Instrument History'!$1:$1048576,$B112,X$3) / CcyPerBase!W111,""),"")</f>
        <v/>
      </c>
      <c r="Y112" s="5" t="str">
        <f>IF($A112&lt;&gt;"",IF(Y$2&lt;&gt;"",INDEX('Instrument History'!$1:$1048576,$B112,Y$3) / CcyPerBase!X111,""),"")</f>
        <v/>
      </c>
    </row>
    <row r="113" spans="1:25">
      <c r="A113" s="12">
        <f>IF(A112&lt;&gt;"",IF(A112=$B$1,"",'Instrument History'!A109),"")</f>
        <v>41150</v>
      </c>
      <c r="B113">
        <f t="shared" si="3"/>
        <v>109</v>
      </c>
      <c r="C113" s="14">
        <f>IF($A113&lt;&gt;"",INDEX('Instrument History'!$1:$1048576,$B113,C$3) / CcyPerBase!D112,"")</f>
        <v>1045.3343301919317</v>
      </c>
      <c r="D113" s="14">
        <f>IF(A113&lt;&gt;"",C113/$D$4*Master!$R$18,"")</f>
        <v>46.674991389079835</v>
      </c>
      <c r="E113" s="5">
        <f t="shared" si="4"/>
        <v>127.40294794442039</v>
      </c>
      <c r="F113" s="5">
        <f>IF($A113&lt;&gt;"",IF(F$2&lt;&gt;"",INDEX('Instrument History'!$1:$1048576,$B113,F$3) / CcyPerBase!E112,""),"")</f>
        <v>2534.0912476201142</v>
      </c>
      <c r="G113" s="5">
        <f>IF($A113&lt;&gt;"",IF(G$2&lt;&gt;"",INDEX('Instrument History'!$1:$1048576,$B113,G$3) / CcyPerBase!F112,""),"")</f>
        <v>6355.0382555417427</v>
      </c>
      <c r="H113" s="5">
        <f>IF($A113&lt;&gt;"",IF(H$2&lt;&gt;"",INDEX('Instrument History'!$1:$1048576,$B113,H$3) / CcyPerBase!G112,""),"")</f>
        <v>8433.6183406568962</v>
      </c>
      <c r="I113" s="5">
        <f>IF($A113&lt;&gt;"",IF(I$2&lt;&gt;"",INDEX('Instrument History'!$1:$1048576,$B113,I$3) / CcyPerBase!H112,""),"")</f>
        <v>6158.0926373078437</v>
      </c>
      <c r="J113" s="5">
        <f>IF($A113&lt;&gt;"",IF(J$2&lt;&gt;"",INDEX('Instrument History'!$1:$1048576,$B113,J$3) / CcyPerBase!I112,""),"")</f>
        <v>19.701214751455357</v>
      </c>
      <c r="K113" s="5">
        <f>IF($A113&lt;&gt;"",IF(K$2&lt;&gt;"",INDEX('Instrument History'!$1:$1048576,$B113,K$3) / CcyPerBase!J112,""),"")</f>
        <v>400.88143680385815</v>
      </c>
      <c r="L113" s="5">
        <f>IF($A113&lt;&gt;"",IF(L$2&lt;&gt;"",INDEX('Instrument History'!$1:$1048576,$B113,L$3) / CcyPerBase!K112,""),"")</f>
        <v>227.83355485196202</v>
      </c>
      <c r="M113" s="5">
        <f>IF($A113&lt;&gt;"",IF(M$2&lt;&gt;"",INDEX('Instrument History'!$1:$1048576,$B113,M$3) / CcyPerBase!L112,""),"")</f>
        <v>35.446821573369043</v>
      </c>
      <c r="N113" s="5">
        <f>IF($A113&lt;&gt;"",IF(N$2&lt;&gt;"",INDEX('Instrument History'!$1:$1048576,$B113,N$3) / CcyPerBase!M112,""),"")</f>
        <v>28.708470738190865</v>
      </c>
      <c r="O113" s="5">
        <f>IF($A113&lt;&gt;"",IF(O$2&lt;&gt;"",INDEX('Instrument History'!$1:$1048576,$B113,O$3) / CcyPerBase!N112,""),"")</f>
        <v>133.09111613053537</v>
      </c>
      <c r="P113" s="5" t="str">
        <f>IF($A113&lt;&gt;"",IF(P$2&lt;&gt;"",INDEX('Instrument History'!$1:$1048576,$B113,P$3) / CcyPerBase!O112,""),"")</f>
        <v/>
      </c>
      <c r="Q113" s="5" t="str">
        <f>IF($A113&lt;&gt;"",IF(Q$2&lt;&gt;"",INDEX('Instrument History'!$1:$1048576,$B113,Q$3) / CcyPerBase!P112,""),"")</f>
        <v/>
      </c>
      <c r="R113" s="5" t="str">
        <f>IF($A113&lt;&gt;"",IF(R$2&lt;&gt;"",INDEX('Instrument History'!$1:$1048576,$B113,R$3) / CcyPerBase!Q112,""),"")</f>
        <v/>
      </c>
      <c r="S113" s="5" t="str">
        <f>IF($A113&lt;&gt;"",IF(S$2&lt;&gt;"",INDEX('Instrument History'!$1:$1048576,$B113,S$3) / CcyPerBase!R112,""),"")</f>
        <v/>
      </c>
      <c r="T113" s="5" t="str">
        <f>IF($A113&lt;&gt;"",IF(T$2&lt;&gt;"",INDEX('Instrument History'!$1:$1048576,$B113,T$3) / CcyPerBase!S112,""),"")</f>
        <v/>
      </c>
      <c r="U113" s="5" t="str">
        <f>IF($A113&lt;&gt;"",IF(U$2&lt;&gt;"",INDEX('Instrument History'!$1:$1048576,$B113,U$3) / CcyPerBase!T112,""),"")</f>
        <v/>
      </c>
      <c r="V113" s="5" t="str">
        <f>IF($A113&lt;&gt;"",IF(V$2&lt;&gt;"",INDEX('Instrument History'!$1:$1048576,$B113,V$3) / CcyPerBase!U112,""),"")</f>
        <v/>
      </c>
      <c r="W113" s="5" t="str">
        <f>IF($A113&lt;&gt;"",IF(W$2&lt;&gt;"",INDEX('Instrument History'!$1:$1048576,$B113,W$3) / CcyPerBase!V112,""),"")</f>
        <v/>
      </c>
      <c r="X113" s="5" t="str">
        <f>IF($A113&lt;&gt;"",IF(X$2&lt;&gt;"",INDEX('Instrument History'!$1:$1048576,$B113,X$3) / CcyPerBase!W112,""),"")</f>
        <v/>
      </c>
      <c r="Y113" s="5" t="str">
        <f>IF($A113&lt;&gt;"",IF(Y$2&lt;&gt;"",INDEX('Instrument History'!$1:$1048576,$B113,Y$3) / CcyPerBase!X112,""),"")</f>
        <v/>
      </c>
    </row>
    <row r="114" spans="1:25">
      <c r="A114" s="12">
        <f>IF(A113&lt;&gt;"",IF(A113=$B$1,"",'Instrument History'!A110),"")</f>
        <v>41149</v>
      </c>
      <c r="B114">
        <f t="shared" si="3"/>
        <v>110</v>
      </c>
      <c r="C114" s="14">
        <f>IF($A114&lt;&gt;"",INDEX('Instrument History'!$1:$1048576,$B114,C$3) / CcyPerBase!D113,"")</f>
        <v>1006.110900518531</v>
      </c>
      <c r="D114" s="14">
        <f>IF(A114&lt;&gt;"",C114/$D$4*Master!$R$18,"")</f>
        <v>44.923634727981735</v>
      </c>
      <c r="E114" s="5">
        <f t="shared" si="4"/>
        <v>125.87693073666746</v>
      </c>
      <c r="F114" s="5">
        <f>IF($A114&lt;&gt;"",IF(F$2&lt;&gt;"",INDEX('Instrument History'!$1:$1048576,$B114,F$3) / CcyPerBase!E113,""),"")</f>
        <v>2543.1222106918171</v>
      </c>
      <c r="G114" s="5">
        <f>IF($A114&lt;&gt;"",IF(G$2&lt;&gt;"",INDEX('Instrument History'!$1:$1048576,$B114,G$3) / CcyPerBase!F113,""),"")</f>
        <v>5884.6734221539009</v>
      </c>
      <c r="H114" s="5">
        <f>IF($A114&lt;&gt;"",IF(H$2&lt;&gt;"",INDEX('Instrument History'!$1:$1048576,$B114,H$3) / CcyPerBase!G113,""),"")</f>
        <v>7799.583829191517</v>
      </c>
      <c r="I114" s="5">
        <f>IF($A114&lt;&gt;"",IF(I$2&lt;&gt;"",INDEX('Instrument History'!$1:$1048576,$B114,I$3) / CcyPerBase!H113,""),"")</f>
        <v>5845.0316978085375</v>
      </c>
      <c r="J114" s="5">
        <f>IF($A114&lt;&gt;"",IF(J$2&lt;&gt;"",INDEX('Instrument History'!$1:$1048576,$B114,J$3) / CcyPerBase!I113,""),"")</f>
        <v>20.695964752778281</v>
      </c>
      <c r="K114" s="5">
        <f>IF($A114&lt;&gt;"",IF(K$2&lt;&gt;"",INDEX('Instrument History'!$1:$1048576,$B114,K$3) / CcyPerBase!J113,""),"")</f>
        <v>404.41259927082211</v>
      </c>
      <c r="L114" s="5">
        <f>IF($A114&lt;&gt;"",IF(L$2&lt;&gt;"",INDEX('Instrument History'!$1:$1048576,$B114,L$3) / CcyPerBase!K113,""),"")</f>
        <v>238.31275211740311</v>
      </c>
      <c r="M114" s="5">
        <f>IF($A114&lt;&gt;"",IF(M$2&lt;&gt;"",INDEX('Instrument History'!$1:$1048576,$B114,M$3) / CcyPerBase!L113,""),"")</f>
        <v>35.65714140791426</v>
      </c>
      <c r="N114" s="5">
        <f>IF($A114&lt;&gt;"",IF(N$2&lt;&gt;"",INDEX('Instrument History'!$1:$1048576,$B114,N$3) / CcyPerBase!M113,""),"")</f>
        <v>29.658265431290118</v>
      </c>
      <c r="O114" s="5">
        <f>IF($A114&lt;&gt;"",IF(O$2&lt;&gt;"",INDEX('Instrument History'!$1:$1048576,$B114,O$3) / CcyPerBase!N113,""),"")</f>
        <v>137.70296265400466</v>
      </c>
      <c r="P114" s="5" t="str">
        <f>IF($A114&lt;&gt;"",IF(P$2&lt;&gt;"",INDEX('Instrument History'!$1:$1048576,$B114,P$3) / CcyPerBase!O113,""),"")</f>
        <v/>
      </c>
      <c r="Q114" s="5" t="str">
        <f>IF($A114&lt;&gt;"",IF(Q$2&lt;&gt;"",INDEX('Instrument History'!$1:$1048576,$B114,Q$3) / CcyPerBase!P113,""),"")</f>
        <v/>
      </c>
      <c r="R114" s="5" t="str">
        <f>IF($A114&lt;&gt;"",IF(R$2&lt;&gt;"",INDEX('Instrument History'!$1:$1048576,$B114,R$3) / CcyPerBase!Q113,""),"")</f>
        <v/>
      </c>
      <c r="S114" s="5" t="str">
        <f>IF($A114&lt;&gt;"",IF(S$2&lt;&gt;"",INDEX('Instrument History'!$1:$1048576,$B114,S$3) / CcyPerBase!R113,""),"")</f>
        <v/>
      </c>
      <c r="T114" s="5" t="str">
        <f>IF($A114&lt;&gt;"",IF(T$2&lt;&gt;"",INDEX('Instrument History'!$1:$1048576,$B114,T$3) / CcyPerBase!S113,""),"")</f>
        <v/>
      </c>
      <c r="U114" s="5" t="str">
        <f>IF($A114&lt;&gt;"",IF(U$2&lt;&gt;"",INDEX('Instrument History'!$1:$1048576,$B114,U$3) / CcyPerBase!T113,""),"")</f>
        <v/>
      </c>
      <c r="V114" s="5" t="str">
        <f>IF($A114&lt;&gt;"",IF(V$2&lt;&gt;"",INDEX('Instrument History'!$1:$1048576,$B114,V$3) / CcyPerBase!U113,""),"")</f>
        <v/>
      </c>
      <c r="W114" s="5" t="str">
        <f>IF($A114&lt;&gt;"",IF(W$2&lt;&gt;"",INDEX('Instrument History'!$1:$1048576,$B114,W$3) / CcyPerBase!V113,""),"")</f>
        <v/>
      </c>
      <c r="X114" s="5" t="str">
        <f>IF($A114&lt;&gt;"",IF(X$2&lt;&gt;"",INDEX('Instrument History'!$1:$1048576,$B114,X$3) / CcyPerBase!W113,""),"")</f>
        <v/>
      </c>
      <c r="Y114" s="5" t="str">
        <f>IF($A114&lt;&gt;"",IF(Y$2&lt;&gt;"",INDEX('Instrument History'!$1:$1048576,$B114,Y$3) / CcyPerBase!X113,""),"")</f>
        <v/>
      </c>
    </row>
    <row r="115" spans="1:25">
      <c r="A115" s="12">
        <f>IF(A114&lt;&gt;"",IF(A114=$B$1,"",'Instrument History'!A111),"")</f>
        <v>41148</v>
      </c>
      <c r="B115">
        <f t="shared" si="3"/>
        <v>111</v>
      </c>
      <c r="C115" s="14">
        <f>IF($A115&lt;&gt;"",INDEX('Instrument History'!$1:$1048576,$B115,C$3) / CcyPerBase!D114,"")</f>
        <v>1002.9397526081279</v>
      </c>
      <c r="D115" s="14">
        <f>IF(A115&lt;&gt;"",C115/$D$4*Master!$R$18,"")</f>
        <v>44.782040505792189</v>
      </c>
      <c r="E115" s="5">
        <f t="shared" si="4"/>
        <v>125.07746840558453</v>
      </c>
      <c r="F115" s="5">
        <f>IF($A115&lt;&gt;"",IF(F$2&lt;&gt;"",INDEX('Instrument History'!$1:$1048576,$B115,F$3) / CcyPerBase!E114,""),"")</f>
        <v>2459.4008116762529</v>
      </c>
      <c r="G115" s="5">
        <f>IF($A115&lt;&gt;"",IF(G$2&lt;&gt;"",INDEX('Instrument History'!$1:$1048576,$B115,G$3) / CcyPerBase!F114,""),"")</f>
        <v>6071.4487506091828</v>
      </c>
      <c r="H115" s="5">
        <f>IF($A115&lt;&gt;"",IF(H$2&lt;&gt;"",INDEX('Instrument History'!$1:$1048576,$B115,H$3) / CcyPerBase!G114,""),"")</f>
        <v>7701.9724731743427</v>
      </c>
      <c r="I115" s="5">
        <f>IF($A115&lt;&gt;"",IF(I$2&lt;&gt;"",INDEX('Instrument History'!$1:$1048576,$B115,I$3) / CcyPerBase!H114,""),"")</f>
        <v>5864.4531572582719</v>
      </c>
      <c r="J115" s="5">
        <f>IF($A115&lt;&gt;"",IF(J$2&lt;&gt;"",INDEX('Instrument History'!$1:$1048576,$B115,J$3) / CcyPerBase!I114,""),"")</f>
        <v>20.640913178377282</v>
      </c>
      <c r="K115" s="5">
        <f>IF($A115&lt;&gt;"",IF(K$2&lt;&gt;"",INDEX('Instrument History'!$1:$1048576,$B115,K$3) / CcyPerBase!J114,""),"")</f>
        <v>402.77620694053991</v>
      </c>
      <c r="L115" s="5">
        <f>IF($A115&lt;&gt;"",IF(L$2&lt;&gt;"",INDEX('Instrument History'!$1:$1048576,$B115,L$3) / CcyPerBase!K114,""),"")</f>
        <v>229.40133514474635</v>
      </c>
      <c r="M115" s="5">
        <f>IF($A115&lt;&gt;"",IF(M$2&lt;&gt;"",INDEX('Instrument History'!$1:$1048576,$B115,M$3) / CcyPerBase!L114,""),"")</f>
        <v>36.262291684164389</v>
      </c>
      <c r="N115" s="5">
        <f>IF($A115&lt;&gt;"",IF(N$2&lt;&gt;"",INDEX('Instrument History'!$1:$1048576,$B115,N$3) / CcyPerBase!M114,""),"")</f>
        <v>29.965572229392663</v>
      </c>
      <c r="O115" s="5">
        <f>IF($A115&lt;&gt;"",IF(O$2&lt;&gt;"",INDEX('Instrument History'!$1:$1048576,$B115,O$3) / CcyPerBase!N114,""),"")</f>
        <v>134.61487334686203</v>
      </c>
      <c r="P115" s="5" t="str">
        <f>IF($A115&lt;&gt;"",IF(P$2&lt;&gt;"",INDEX('Instrument History'!$1:$1048576,$B115,P$3) / CcyPerBase!O114,""),"")</f>
        <v/>
      </c>
      <c r="Q115" s="5" t="str">
        <f>IF($A115&lt;&gt;"",IF(Q$2&lt;&gt;"",INDEX('Instrument History'!$1:$1048576,$B115,Q$3) / CcyPerBase!P114,""),"")</f>
        <v/>
      </c>
      <c r="R115" s="5" t="str">
        <f>IF($A115&lt;&gt;"",IF(R$2&lt;&gt;"",INDEX('Instrument History'!$1:$1048576,$B115,R$3) / CcyPerBase!Q114,""),"")</f>
        <v/>
      </c>
      <c r="S115" s="5" t="str">
        <f>IF($A115&lt;&gt;"",IF(S$2&lt;&gt;"",INDEX('Instrument History'!$1:$1048576,$B115,S$3) / CcyPerBase!R114,""),"")</f>
        <v/>
      </c>
      <c r="T115" s="5" t="str">
        <f>IF($A115&lt;&gt;"",IF(T$2&lt;&gt;"",INDEX('Instrument History'!$1:$1048576,$B115,T$3) / CcyPerBase!S114,""),"")</f>
        <v/>
      </c>
      <c r="U115" s="5" t="str">
        <f>IF($A115&lt;&gt;"",IF(U$2&lt;&gt;"",INDEX('Instrument History'!$1:$1048576,$B115,U$3) / CcyPerBase!T114,""),"")</f>
        <v/>
      </c>
      <c r="V115" s="5" t="str">
        <f>IF($A115&lt;&gt;"",IF(V$2&lt;&gt;"",INDEX('Instrument History'!$1:$1048576,$B115,V$3) / CcyPerBase!U114,""),"")</f>
        <v/>
      </c>
      <c r="W115" s="5" t="str">
        <f>IF($A115&lt;&gt;"",IF(W$2&lt;&gt;"",INDEX('Instrument History'!$1:$1048576,$B115,W$3) / CcyPerBase!V114,""),"")</f>
        <v/>
      </c>
      <c r="X115" s="5" t="str">
        <f>IF($A115&lt;&gt;"",IF(X$2&lt;&gt;"",INDEX('Instrument History'!$1:$1048576,$B115,X$3) / CcyPerBase!W114,""),"")</f>
        <v/>
      </c>
      <c r="Y115" s="5" t="str">
        <f>IF($A115&lt;&gt;"",IF(Y$2&lt;&gt;"",INDEX('Instrument History'!$1:$1048576,$B115,Y$3) / CcyPerBase!X114,""),"")</f>
        <v/>
      </c>
    </row>
    <row r="116" spans="1:25">
      <c r="A116" s="12">
        <f>IF(A115&lt;&gt;"",IF(A115=$B$1,"",'Instrument History'!A112),"")</f>
        <v>41145</v>
      </c>
      <c r="B116">
        <f t="shared" si="3"/>
        <v>112</v>
      </c>
      <c r="C116" s="14">
        <f>IF($A116&lt;&gt;"",INDEX('Instrument History'!$1:$1048576,$B116,C$3) / CcyPerBase!D115,"")</f>
        <v>974.75656597221337</v>
      </c>
      <c r="D116" s="14">
        <f>IF(A116&lt;&gt;"",C116/$D$4*Master!$R$18,"")</f>
        <v>43.523639288540842</v>
      </c>
      <c r="E116" s="5">
        <f t="shared" si="4"/>
        <v>120.17364229233992</v>
      </c>
      <c r="F116" s="5">
        <f>IF($A116&lt;&gt;"",IF(F$2&lt;&gt;"",INDEX('Instrument History'!$1:$1048576,$B116,F$3) / CcyPerBase!E115,""),"")</f>
        <v>2489.7445554742917</v>
      </c>
      <c r="G116" s="5">
        <f>IF($A116&lt;&gt;"",IF(G$2&lt;&gt;"",INDEX('Instrument History'!$1:$1048576,$B116,G$3) / CcyPerBase!F115,""),"")</f>
        <v>5814.7472191500547</v>
      </c>
      <c r="H116" s="5">
        <f>IF($A116&lt;&gt;"",IF(H$2&lt;&gt;"",INDEX('Instrument History'!$1:$1048576,$B116,H$3) / CcyPerBase!G115,""),"")</f>
        <v>7409.4189878741254</v>
      </c>
      <c r="I116" s="5">
        <f>IF($A116&lt;&gt;"",IF(I$2&lt;&gt;"",INDEX('Instrument History'!$1:$1048576,$B116,I$3) / CcyPerBase!H115,""),"")</f>
        <v>5786.7261777765871</v>
      </c>
      <c r="J116" s="5">
        <f>IF($A116&lt;&gt;"",IF(J$2&lt;&gt;"",INDEX('Instrument History'!$1:$1048576,$B116,J$3) / CcyPerBase!I115,""),"")</f>
        <v>20.395243924459095</v>
      </c>
      <c r="K116" s="5">
        <f>IF($A116&lt;&gt;"",IF(K$2&lt;&gt;"",INDEX('Instrument History'!$1:$1048576,$B116,K$3) / CcyPerBase!J115,""),"")</f>
        <v>363.02040512104708</v>
      </c>
      <c r="L116" s="5">
        <f>IF($A116&lt;&gt;"",IF(L$2&lt;&gt;"",INDEX('Instrument History'!$1:$1048576,$B116,L$3) / CcyPerBase!K115,""),"")</f>
        <v>211.05587337189954</v>
      </c>
      <c r="M116" s="5">
        <f>IF($A116&lt;&gt;"",IF(M$2&lt;&gt;"",INDEX('Instrument History'!$1:$1048576,$B116,M$3) / CcyPerBase!L115,""),"")</f>
        <v>35.758773602717497</v>
      </c>
      <c r="N116" s="5">
        <f>IF($A116&lt;&gt;"",IF(N$2&lt;&gt;"",INDEX('Instrument History'!$1:$1048576,$B116,N$3) / CcyPerBase!M115,""),"")</f>
        <v>30.239617113223765</v>
      </c>
      <c r="O116" s="5">
        <f>IF($A116&lt;&gt;"",IF(O$2&lt;&gt;"",INDEX('Instrument History'!$1:$1048576,$B116,O$3) / CcyPerBase!N115,""),"")</f>
        <v>130.84508836571251</v>
      </c>
      <c r="P116" s="5" t="str">
        <f>IF($A116&lt;&gt;"",IF(P$2&lt;&gt;"",INDEX('Instrument History'!$1:$1048576,$B116,P$3) / CcyPerBase!O115,""),"")</f>
        <v/>
      </c>
      <c r="Q116" s="5" t="str">
        <f>IF($A116&lt;&gt;"",IF(Q$2&lt;&gt;"",INDEX('Instrument History'!$1:$1048576,$B116,Q$3) / CcyPerBase!P115,""),"")</f>
        <v/>
      </c>
      <c r="R116" s="5" t="str">
        <f>IF($A116&lt;&gt;"",IF(R$2&lt;&gt;"",INDEX('Instrument History'!$1:$1048576,$B116,R$3) / CcyPerBase!Q115,""),"")</f>
        <v/>
      </c>
      <c r="S116" s="5" t="str">
        <f>IF($A116&lt;&gt;"",IF(S$2&lt;&gt;"",INDEX('Instrument History'!$1:$1048576,$B116,S$3) / CcyPerBase!R115,""),"")</f>
        <v/>
      </c>
      <c r="T116" s="5" t="str">
        <f>IF($A116&lt;&gt;"",IF(T$2&lt;&gt;"",INDEX('Instrument History'!$1:$1048576,$B116,T$3) / CcyPerBase!S115,""),"")</f>
        <v/>
      </c>
      <c r="U116" s="5" t="str">
        <f>IF($A116&lt;&gt;"",IF(U$2&lt;&gt;"",INDEX('Instrument History'!$1:$1048576,$B116,U$3) / CcyPerBase!T115,""),"")</f>
        <v/>
      </c>
      <c r="V116" s="5" t="str">
        <f>IF($A116&lt;&gt;"",IF(V$2&lt;&gt;"",INDEX('Instrument History'!$1:$1048576,$B116,V$3) / CcyPerBase!U115,""),"")</f>
        <v/>
      </c>
      <c r="W116" s="5" t="str">
        <f>IF($A116&lt;&gt;"",IF(W$2&lt;&gt;"",INDEX('Instrument History'!$1:$1048576,$B116,W$3) / CcyPerBase!V115,""),"")</f>
        <v/>
      </c>
      <c r="X116" s="5" t="str">
        <f>IF($A116&lt;&gt;"",IF(X$2&lt;&gt;"",INDEX('Instrument History'!$1:$1048576,$B116,X$3) / CcyPerBase!W115,""),"")</f>
        <v/>
      </c>
      <c r="Y116" s="5" t="str">
        <f>IF($A116&lt;&gt;"",IF(Y$2&lt;&gt;"",INDEX('Instrument History'!$1:$1048576,$B116,Y$3) / CcyPerBase!X115,""),"")</f>
        <v/>
      </c>
    </row>
    <row r="117" spans="1:25">
      <c r="A117" s="12">
        <f>IF(A116&lt;&gt;"",IF(A116=$B$1,"",'Instrument History'!A113),"")</f>
        <v>41144</v>
      </c>
      <c r="B117">
        <f t="shared" si="3"/>
        <v>113</v>
      </c>
      <c r="C117" s="14">
        <f>IF($A117&lt;&gt;"",INDEX('Instrument History'!$1:$1048576,$B117,C$3) / CcyPerBase!D116,"")</f>
        <v>988.8507012582387</v>
      </c>
      <c r="D117" s="14">
        <f>IF(A117&lt;&gt;"",C117/$D$4*Master!$R$18,"")</f>
        <v>44.152953398019072</v>
      </c>
      <c r="E117" s="5">
        <f t="shared" si="4"/>
        <v>119.39012160500171</v>
      </c>
      <c r="F117" s="5">
        <f>IF($A117&lt;&gt;"",IF(F$2&lt;&gt;"",INDEX('Instrument History'!$1:$1048576,$B117,F$3) / CcyPerBase!E116,""),"")</f>
        <v>2485.3967109297264</v>
      </c>
      <c r="G117" s="5">
        <f>IF($A117&lt;&gt;"",IF(G$2&lt;&gt;"",INDEX('Instrument History'!$1:$1048576,$B117,G$3) / CcyPerBase!F116,""),"")</f>
        <v>5602.6276318456639</v>
      </c>
      <c r="H117" s="5">
        <f>IF($A117&lt;&gt;"",IF(H$2&lt;&gt;"",INDEX('Instrument History'!$1:$1048576,$B117,H$3) / CcyPerBase!G116,""),"")</f>
        <v>7436.0504707540504</v>
      </c>
      <c r="I117" s="5">
        <f>IF($A117&lt;&gt;"",IF(I$2&lt;&gt;"",INDEX('Instrument History'!$1:$1048576,$B117,I$3) / CcyPerBase!H116,""),"")</f>
        <v>5929.3475593772991</v>
      </c>
      <c r="J117" s="5">
        <f>IF($A117&lt;&gt;"",IF(J$2&lt;&gt;"",INDEX('Instrument History'!$1:$1048576,$B117,J$3) / CcyPerBase!I116,""),"")</f>
        <v>21.098905879349161</v>
      </c>
      <c r="K117" s="5">
        <f>IF($A117&lt;&gt;"",IF(K$2&lt;&gt;"",INDEX('Instrument History'!$1:$1048576,$B117,K$3) / CcyPerBase!J116,""),"")</f>
        <v>350.33994402000945</v>
      </c>
      <c r="L117" s="5">
        <f>IF($A117&lt;&gt;"",IF(L$2&lt;&gt;"",INDEX('Instrument History'!$1:$1048576,$B117,L$3) / CcyPerBase!K116,""),"")</f>
        <v>204.86494478277743</v>
      </c>
      <c r="M117" s="5">
        <f>IF($A117&lt;&gt;"",IF(M$2&lt;&gt;"",INDEX('Instrument History'!$1:$1048576,$B117,M$3) / CcyPerBase!L116,""),"")</f>
        <v>34.57611497560255</v>
      </c>
      <c r="N117" s="5">
        <f>IF($A117&lt;&gt;"",IF(N$2&lt;&gt;"",INDEX('Instrument History'!$1:$1048576,$B117,N$3) / CcyPerBase!M116,""),"")</f>
        <v>31.42443468338772</v>
      </c>
      <c r="O117" s="5">
        <f>IF($A117&lt;&gt;"",IF(O$2&lt;&gt;"",INDEX('Instrument History'!$1:$1048576,$B117,O$3) / CcyPerBase!N116,""),"")</f>
        <v>134.43997921056263</v>
      </c>
      <c r="P117" s="5" t="str">
        <f>IF($A117&lt;&gt;"",IF(P$2&lt;&gt;"",INDEX('Instrument History'!$1:$1048576,$B117,P$3) / CcyPerBase!O116,""),"")</f>
        <v/>
      </c>
      <c r="Q117" s="5" t="str">
        <f>IF($A117&lt;&gt;"",IF(Q$2&lt;&gt;"",INDEX('Instrument History'!$1:$1048576,$B117,Q$3) / CcyPerBase!P116,""),"")</f>
        <v/>
      </c>
      <c r="R117" s="5" t="str">
        <f>IF($A117&lt;&gt;"",IF(R$2&lt;&gt;"",INDEX('Instrument History'!$1:$1048576,$B117,R$3) / CcyPerBase!Q116,""),"")</f>
        <v/>
      </c>
      <c r="S117" s="5" t="str">
        <f>IF($A117&lt;&gt;"",IF(S$2&lt;&gt;"",INDEX('Instrument History'!$1:$1048576,$B117,S$3) / CcyPerBase!R116,""),"")</f>
        <v/>
      </c>
      <c r="T117" s="5" t="str">
        <f>IF($A117&lt;&gt;"",IF(T$2&lt;&gt;"",INDEX('Instrument History'!$1:$1048576,$B117,T$3) / CcyPerBase!S116,""),"")</f>
        <v/>
      </c>
      <c r="U117" s="5" t="str">
        <f>IF($A117&lt;&gt;"",IF(U$2&lt;&gt;"",INDEX('Instrument History'!$1:$1048576,$B117,U$3) / CcyPerBase!T116,""),"")</f>
        <v/>
      </c>
      <c r="V117" s="5" t="str">
        <f>IF($A117&lt;&gt;"",IF(V$2&lt;&gt;"",INDEX('Instrument History'!$1:$1048576,$B117,V$3) / CcyPerBase!U116,""),"")</f>
        <v/>
      </c>
      <c r="W117" s="5" t="str">
        <f>IF($A117&lt;&gt;"",IF(W$2&lt;&gt;"",INDEX('Instrument History'!$1:$1048576,$B117,W$3) / CcyPerBase!V116,""),"")</f>
        <v/>
      </c>
      <c r="X117" s="5" t="str">
        <f>IF($A117&lt;&gt;"",IF(X$2&lt;&gt;"",INDEX('Instrument History'!$1:$1048576,$B117,X$3) / CcyPerBase!W116,""),"")</f>
        <v/>
      </c>
      <c r="Y117" s="5" t="str">
        <f>IF($A117&lt;&gt;"",IF(Y$2&lt;&gt;"",INDEX('Instrument History'!$1:$1048576,$B117,Y$3) / CcyPerBase!X116,""),"")</f>
        <v/>
      </c>
    </row>
    <row r="118" spans="1:25">
      <c r="A118" s="12">
        <f>IF(A117&lt;&gt;"",IF(A117=$B$1,"",'Instrument History'!A114),"")</f>
        <v>41143</v>
      </c>
      <c r="B118">
        <f t="shared" si="3"/>
        <v>114</v>
      </c>
      <c r="C118" s="14">
        <f>IF($A118&lt;&gt;"",INDEX('Instrument History'!$1:$1048576,$B118,C$3) / CcyPerBase!D117,"")</f>
        <v>973.04429013364916</v>
      </c>
      <c r="D118" s="14">
        <f>IF(A118&lt;&gt;"",C118/$D$4*Master!$R$18,"")</f>
        <v>43.44718483974642</v>
      </c>
      <c r="E118" s="5">
        <f t="shared" si="4"/>
        <v>118.98461866109461</v>
      </c>
      <c r="F118" s="5">
        <f>IF($A118&lt;&gt;"",IF(F$2&lt;&gt;"",INDEX('Instrument History'!$1:$1048576,$B118,F$3) / CcyPerBase!E117,""),"")</f>
        <v>2458.0827714166894</v>
      </c>
      <c r="G118" s="5">
        <f>IF($A118&lt;&gt;"",IF(G$2&lt;&gt;"",INDEX('Instrument History'!$1:$1048576,$B118,G$3) / CcyPerBase!F117,""),"")</f>
        <v>5584.7213883412687</v>
      </c>
      <c r="H118" s="5">
        <f>IF($A118&lt;&gt;"",IF(H$2&lt;&gt;"",INDEX('Instrument History'!$1:$1048576,$B118,H$3) / CcyPerBase!G117,""),"")</f>
        <v>7331.3796484998347</v>
      </c>
      <c r="I118" s="5">
        <f>IF($A118&lt;&gt;"",IF(I$2&lt;&gt;"",INDEX('Instrument History'!$1:$1048576,$B118,I$3) / CcyPerBase!H117,""),"")</f>
        <v>5770.760184328723</v>
      </c>
      <c r="J118" s="5">
        <f>IF($A118&lt;&gt;"",IF(J$2&lt;&gt;"",INDEX('Instrument History'!$1:$1048576,$B118,J$3) / CcyPerBase!I117,""),"")</f>
        <v>22.441574382400734</v>
      </c>
      <c r="K118" s="5">
        <f>IF($A118&lt;&gt;"",IF(K$2&lt;&gt;"",INDEX('Instrument History'!$1:$1048576,$B118,K$3) / CcyPerBase!J117,""),"")</f>
        <v>343.02407701272153</v>
      </c>
      <c r="L118" s="5">
        <f>IF($A118&lt;&gt;"",IF(L$2&lt;&gt;"",INDEX('Instrument History'!$1:$1048576,$B118,L$3) / CcyPerBase!K117,""),"")</f>
        <v>215.79708035327181</v>
      </c>
      <c r="M118" s="5">
        <f>IF($A118&lt;&gt;"",IF(M$2&lt;&gt;"",INDEX('Instrument History'!$1:$1048576,$B118,M$3) / CcyPerBase!L117,""),"")</f>
        <v>33.676466611209271</v>
      </c>
      <c r="N118" s="5">
        <f>IF($A118&lt;&gt;"",IF(N$2&lt;&gt;"",INDEX('Instrument History'!$1:$1048576,$B118,N$3) / CcyPerBase!M117,""),"")</f>
        <v>31.619457016349784</v>
      </c>
      <c r="O118" s="5">
        <f>IF($A118&lt;&gt;"",IF(O$2&lt;&gt;"",INDEX('Instrument History'!$1:$1048576,$B118,O$3) / CcyPerBase!N117,""),"")</f>
        <v>133.18000374602755</v>
      </c>
      <c r="P118" s="5" t="str">
        <f>IF($A118&lt;&gt;"",IF(P$2&lt;&gt;"",INDEX('Instrument History'!$1:$1048576,$B118,P$3) / CcyPerBase!O117,""),"")</f>
        <v/>
      </c>
      <c r="Q118" s="5" t="str">
        <f>IF($A118&lt;&gt;"",IF(Q$2&lt;&gt;"",INDEX('Instrument History'!$1:$1048576,$B118,Q$3) / CcyPerBase!P117,""),"")</f>
        <v/>
      </c>
      <c r="R118" s="5" t="str">
        <f>IF($A118&lt;&gt;"",IF(R$2&lt;&gt;"",INDEX('Instrument History'!$1:$1048576,$B118,R$3) / CcyPerBase!Q117,""),"")</f>
        <v/>
      </c>
      <c r="S118" s="5" t="str">
        <f>IF($A118&lt;&gt;"",IF(S$2&lt;&gt;"",INDEX('Instrument History'!$1:$1048576,$B118,S$3) / CcyPerBase!R117,""),"")</f>
        <v/>
      </c>
      <c r="T118" s="5" t="str">
        <f>IF($A118&lt;&gt;"",IF(T$2&lt;&gt;"",INDEX('Instrument History'!$1:$1048576,$B118,T$3) / CcyPerBase!S117,""),"")</f>
        <v/>
      </c>
      <c r="U118" s="5" t="str">
        <f>IF($A118&lt;&gt;"",IF(U$2&lt;&gt;"",INDEX('Instrument History'!$1:$1048576,$B118,U$3) / CcyPerBase!T117,""),"")</f>
        <v/>
      </c>
      <c r="V118" s="5" t="str">
        <f>IF($A118&lt;&gt;"",IF(V$2&lt;&gt;"",INDEX('Instrument History'!$1:$1048576,$B118,V$3) / CcyPerBase!U117,""),"")</f>
        <v/>
      </c>
      <c r="W118" s="5" t="str">
        <f>IF($A118&lt;&gt;"",IF(W$2&lt;&gt;"",INDEX('Instrument History'!$1:$1048576,$B118,W$3) / CcyPerBase!V117,""),"")</f>
        <v/>
      </c>
      <c r="X118" s="5" t="str">
        <f>IF($A118&lt;&gt;"",IF(X$2&lt;&gt;"",INDEX('Instrument History'!$1:$1048576,$B118,X$3) / CcyPerBase!W117,""),"")</f>
        <v/>
      </c>
      <c r="Y118" s="5" t="str">
        <f>IF($A118&lt;&gt;"",IF(Y$2&lt;&gt;"",INDEX('Instrument History'!$1:$1048576,$B118,Y$3) / CcyPerBase!X117,""),"")</f>
        <v/>
      </c>
    </row>
    <row r="119" spans="1:25">
      <c r="A119" s="12">
        <f>IF(A118&lt;&gt;"",IF(A118=$B$1,"",'Instrument History'!A115),"")</f>
        <v>41142</v>
      </c>
      <c r="B119">
        <f t="shared" si="3"/>
        <v>115</v>
      </c>
      <c r="C119" s="14">
        <f>IF($A119&lt;&gt;"",INDEX('Instrument History'!$1:$1048576,$B119,C$3) / CcyPerBase!D118,"")</f>
        <v>1048.282821364885</v>
      </c>
      <c r="D119" s="14">
        <f>IF(A119&lt;&gt;"",C119/$D$4*Master!$R$18,"")</f>
        <v>46.806643814656539</v>
      </c>
      <c r="E119" s="5">
        <f t="shared" si="4"/>
        <v>120.12329873087397</v>
      </c>
      <c r="F119" s="5">
        <f>IF($A119&lt;&gt;"",IF(F$2&lt;&gt;"",INDEX('Instrument History'!$1:$1048576,$B119,F$3) / CcyPerBase!E118,""),"")</f>
        <v>2670.6899758171598</v>
      </c>
      <c r="G119" s="5">
        <f>IF($A119&lt;&gt;"",IF(G$2&lt;&gt;"",INDEX('Instrument History'!$1:$1048576,$B119,G$3) / CcyPerBase!F118,""),"")</f>
        <v>5626.4245769135505</v>
      </c>
      <c r="H119" s="5">
        <f>IF($A119&lt;&gt;"",IF(H$2&lt;&gt;"",INDEX('Instrument History'!$1:$1048576,$B119,H$3) / CcyPerBase!G118,""),"")</f>
        <v>7350.0217221791099</v>
      </c>
      <c r="I119" s="5">
        <f>IF($A119&lt;&gt;"",IF(I$2&lt;&gt;"",INDEX('Instrument History'!$1:$1048576,$B119,I$3) / CcyPerBase!H118,""),"")</f>
        <v>6158.0024801879908</v>
      </c>
      <c r="J119" s="5">
        <f>IF($A119&lt;&gt;"",IF(J$2&lt;&gt;"",INDEX('Instrument History'!$1:$1048576,$B119,J$3) / CcyPerBase!I118,""),"")</f>
        <v>22.520282326469388</v>
      </c>
      <c r="K119" s="5">
        <f>IF($A119&lt;&gt;"",IF(K$2&lt;&gt;"",INDEX('Instrument History'!$1:$1048576,$B119,K$3) / CcyPerBase!J118,""),"")</f>
        <v>345.57395431199274</v>
      </c>
      <c r="L119" s="5">
        <f>IF($A119&lt;&gt;"",IF(L$2&lt;&gt;"",INDEX('Instrument History'!$1:$1048576,$B119,L$3) / CcyPerBase!K118,""),"")</f>
        <v>203.82932681982032</v>
      </c>
      <c r="M119" s="5">
        <f>IF($A119&lt;&gt;"",IF(M$2&lt;&gt;"",INDEX('Instrument History'!$1:$1048576,$B119,M$3) / CcyPerBase!L118,""),"")</f>
        <v>34.959934892206931</v>
      </c>
      <c r="N119" s="5">
        <f>IF($A119&lt;&gt;"",IF(N$2&lt;&gt;"",INDEX('Instrument History'!$1:$1048576,$B119,N$3) / CcyPerBase!M118,""),"")</f>
        <v>31.900093171669528</v>
      </c>
      <c r="O119" s="5">
        <f>IF($A119&lt;&gt;"",IF(O$2&lt;&gt;"",INDEX('Instrument History'!$1:$1048576,$B119,O$3) / CcyPerBase!N118,""),"")</f>
        <v>126.92653543228749</v>
      </c>
      <c r="P119" s="5" t="str">
        <f>IF($A119&lt;&gt;"",IF(P$2&lt;&gt;"",INDEX('Instrument History'!$1:$1048576,$B119,P$3) / CcyPerBase!O118,""),"")</f>
        <v/>
      </c>
      <c r="Q119" s="5" t="str">
        <f>IF($A119&lt;&gt;"",IF(Q$2&lt;&gt;"",INDEX('Instrument History'!$1:$1048576,$B119,Q$3) / CcyPerBase!P118,""),"")</f>
        <v/>
      </c>
      <c r="R119" s="5" t="str">
        <f>IF($A119&lt;&gt;"",IF(R$2&lt;&gt;"",INDEX('Instrument History'!$1:$1048576,$B119,R$3) / CcyPerBase!Q118,""),"")</f>
        <v/>
      </c>
      <c r="S119" s="5" t="str">
        <f>IF($A119&lt;&gt;"",IF(S$2&lt;&gt;"",INDEX('Instrument History'!$1:$1048576,$B119,S$3) / CcyPerBase!R118,""),"")</f>
        <v/>
      </c>
      <c r="T119" s="5" t="str">
        <f>IF($A119&lt;&gt;"",IF(T$2&lt;&gt;"",INDEX('Instrument History'!$1:$1048576,$B119,T$3) / CcyPerBase!S118,""),"")</f>
        <v/>
      </c>
      <c r="U119" s="5" t="str">
        <f>IF($A119&lt;&gt;"",IF(U$2&lt;&gt;"",INDEX('Instrument History'!$1:$1048576,$B119,U$3) / CcyPerBase!T118,""),"")</f>
        <v/>
      </c>
      <c r="V119" s="5" t="str">
        <f>IF($A119&lt;&gt;"",IF(V$2&lt;&gt;"",INDEX('Instrument History'!$1:$1048576,$B119,V$3) / CcyPerBase!U118,""),"")</f>
        <v/>
      </c>
      <c r="W119" s="5" t="str">
        <f>IF($A119&lt;&gt;"",IF(W$2&lt;&gt;"",INDEX('Instrument History'!$1:$1048576,$B119,W$3) / CcyPerBase!V118,""),"")</f>
        <v/>
      </c>
      <c r="X119" s="5" t="str">
        <f>IF($A119&lt;&gt;"",IF(X$2&lt;&gt;"",INDEX('Instrument History'!$1:$1048576,$B119,X$3) / CcyPerBase!W118,""),"")</f>
        <v/>
      </c>
      <c r="Y119" s="5" t="str">
        <f>IF($A119&lt;&gt;"",IF(Y$2&lt;&gt;"",INDEX('Instrument History'!$1:$1048576,$B119,Y$3) / CcyPerBase!X118,""),"")</f>
        <v/>
      </c>
    </row>
    <row r="120" spans="1:25">
      <c r="A120" s="12">
        <f>IF(A119&lt;&gt;"",IF(A119=$B$1,"",'Instrument History'!A116),"")</f>
        <v>41141</v>
      </c>
      <c r="B120">
        <f t="shared" si="3"/>
        <v>116</v>
      </c>
      <c r="C120" s="14">
        <f>IF($A120&lt;&gt;"",INDEX('Instrument History'!$1:$1048576,$B120,C$3) / CcyPerBase!D119,"")</f>
        <v>1031.2622587403066</v>
      </c>
      <c r="D120" s="14">
        <f>IF(A120&lt;&gt;"",C120/$D$4*Master!$R$18,"")</f>
        <v>46.046662446979056</v>
      </c>
      <c r="E120" s="5">
        <f t="shared" si="4"/>
        <v>122.48249800417148</v>
      </c>
      <c r="F120" s="5">
        <f>IF($A120&lt;&gt;"",IF(F$2&lt;&gt;"",INDEX('Instrument History'!$1:$1048576,$B120,F$3) / CcyPerBase!E119,""),"")</f>
        <v>2846.9985863147454</v>
      </c>
      <c r="G120" s="5">
        <f>IF($A120&lt;&gt;"",IF(G$2&lt;&gt;"",INDEX('Instrument History'!$1:$1048576,$B120,G$3) / CcyPerBase!F119,""),"")</f>
        <v>5745.8777180209818</v>
      </c>
      <c r="H120" s="5">
        <f>IF($A120&lt;&gt;"",IF(H$2&lt;&gt;"",INDEX('Instrument History'!$1:$1048576,$B120,H$3) / CcyPerBase!G119,""),"")</f>
        <v>7437.4279249949695</v>
      </c>
      <c r="I120" s="5">
        <f>IF($A120&lt;&gt;"",IF(I$2&lt;&gt;"",INDEX('Instrument History'!$1:$1048576,$B120,I$3) / CcyPerBase!H119,""),"")</f>
        <v>6032.4692681487668</v>
      </c>
      <c r="J120" s="5">
        <f>IF($A120&lt;&gt;"",IF(J$2&lt;&gt;"",INDEX('Instrument History'!$1:$1048576,$B120,J$3) / CcyPerBase!I119,""),"")</f>
        <v>22.111085378565104</v>
      </c>
      <c r="K120" s="5">
        <f>IF($A120&lt;&gt;"",IF(K$2&lt;&gt;"",INDEX('Instrument History'!$1:$1048576,$B120,K$3) / CcyPerBase!J119,""),"")</f>
        <v>370.21289392356721</v>
      </c>
      <c r="L120" s="5">
        <f>IF($A120&lt;&gt;"",IF(L$2&lt;&gt;"",INDEX('Instrument History'!$1:$1048576,$B120,L$3) / CcyPerBase!K119,""),"")</f>
        <v>210.10871665628787</v>
      </c>
      <c r="M120" s="5">
        <f>IF($A120&lt;&gt;"",IF(M$2&lt;&gt;"",INDEX('Instrument History'!$1:$1048576,$B120,M$3) / CcyPerBase!L119,""),"")</f>
        <v>34.037091755000993</v>
      </c>
      <c r="N120" s="5">
        <f>IF($A120&lt;&gt;"",IF(N$2&lt;&gt;"",INDEX('Instrument History'!$1:$1048576,$B120,N$3) / CcyPerBase!M119,""),"")</f>
        <v>32.624206821609647</v>
      </c>
      <c r="O120" s="5">
        <f>IF($A120&lt;&gt;"",IF(O$2&lt;&gt;"",INDEX('Instrument History'!$1:$1048576,$B120,O$3) / CcyPerBase!N119,""),"")</f>
        <v>125.45514056962985</v>
      </c>
      <c r="P120" s="5" t="str">
        <f>IF($A120&lt;&gt;"",IF(P$2&lt;&gt;"",INDEX('Instrument History'!$1:$1048576,$B120,P$3) / CcyPerBase!O119,""),"")</f>
        <v/>
      </c>
      <c r="Q120" s="5" t="str">
        <f>IF($A120&lt;&gt;"",IF(Q$2&lt;&gt;"",INDEX('Instrument History'!$1:$1048576,$B120,Q$3) / CcyPerBase!P119,""),"")</f>
        <v/>
      </c>
      <c r="R120" s="5" t="str">
        <f>IF($A120&lt;&gt;"",IF(R$2&lt;&gt;"",INDEX('Instrument History'!$1:$1048576,$B120,R$3) / CcyPerBase!Q119,""),"")</f>
        <v/>
      </c>
      <c r="S120" s="5" t="str">
        <f>IF($A120&lt;&gt;"",IF(S$2&lt;&gt;"",INDEX('Instrument History'!$1:$1048576,$B120,S$3) / CcyPerBase!R119,""),"")</f>
        <v/>
      </c>
      <c r="T120" s="5" t="str">
        <f>IF($A120&lt;&gt;"",IF(T$2&lt;&gt;"",INDEX('Instrument History'!$1:$1048576,$B120,T$3) / CcyPerBase!S119,""),"")</f>
        <v/>
      </c>
      <c r="U120" s="5" t="str">
        <f>IF($A120&lt;&gt;"",IF(U$2&lt;&gt;"",INDEX('Instrument History'!$1:$1048576,$B120,U$3) / CcyPerBase!T119,""),"")</f>
        <v/>
      </c>
      <c r="V120" s="5" t="str">
        <f>IF($A120&lt;&gt;"",IF(V$2&lt;&gt;"",INDEX('Instrument History'!$1:$1048576,$B120,V$3) / CcyPerBase!U119,""),"")</f>
        <v/>
      </c>
      <c r="W120" s="5" t="str">
        <f>IF($A120&lt;&gt;"",IF(W$2&lt;&gt;"",INDEX('Instrument History'!$1:$1048576,$B120,W$3) / CcyPerBase!V119,""),"")</f>
        <v/>
      </c>
      <c r="X120" s="5" t="str">
        <f>IF($A120&lt;&gt;"",IF(X$2&lt;&gt;"",INDEX('Instrument History'!$1:$1048576,$B120,X$3) / CcyPerBase!W119,""),"")</f>
        <v/>
      </c>
      <c r="Y120" s="5" t="str">
        <f>IF($A120&lt;&gt;"",IF(Y$2&lt;&gt;"",INDEX('Instrument History'!$1:$1048576,$B120,Y$3) / CcyPerBase!X119,""),"")</f>
        <v/>
      </c>
    </row>
    <row r="121" spans="1:25">
      <c r="A121" s="12">
        <f>IF(A120&lt;&gt;"",IF(A120=$B$1,"",'Instrument History'!A117),"")</f>
        <v>41138</v>
      </c>
      <c r="B121">
        <f t="shared" si="3"/>
        <v>117</v>
      </c>
      <c r="C121" s="14">
        <f>IF($A121&lt;&gt;"",INDEX('Instrument History'!$1:$1048576,$B121,C$3) / CcyPerBase!D120,"")</f>
        <v>1003.4188903120887</v>
      </c>
      <c r="D121" s="14">
        <f>IF(A121&lt;&gt;"",C121/$D$4*Master!$R$18,"")</f>
        <v>44.80343437716963</v>
      </c>
      <c r="E121" s="5">
        <f t="shared" si="4"/>
        <v>123.51200947562762</v>
      </c>
      <c r="F121" s="5">
        <f>IF($A121&lt;&gt;"",IF(F$2&lt;&gt;"",INDEX('Instrument History'!$1:$1048576,$B121,F$3) / CcyPerBase!E120,""),"")</f>
        <v>2999.166987953462</v>
      </c>
      <c r="G121" s="5">
        <f>IF($A121&lt;&gt;"",IF(G$2&lt;&gt;"",INDEX('Instrument History'!$1:$1048576,$B121,G$3) / CcyPerBase!F120,""),"")</f>
        <v>5585.554085537402</v>
      </c>
      <c r="H121" s="5">
        <f>IF($A121&lt;&gt;"",IF(H$2&lt;&gt;"",INDEX('Instrument History'!$1:$1048576,$B121,H$3) / CcyPerBase!G120,""),"")</f>
        <v>7784.370056410974</v>
      </c>
      <c r="I121" s="5">
        <f>IF($A121&lt;&gt;"",IF(I$2&lt;&gt;"",INDEX('Instrument History'!$1:$1048576,$B121,I$3) / CcyPerBase!H120,""),"")</f>
        <v>6223.6313401305451</v>
      </c>
      <c r="J121" s="5">
        <f>IF($A121&lt;&gt;"",IF(J$2&lt;&gt;"",INDEX('Instrument History'!$1:$1048576,$B121,J$3) / CcyPerBase!I120,""),"")</f>
        <v>23.099748625561649</v>
      </c>
      <c r="K121" s="5">
        <f>IF($A121&lt;&gt;"",IF(K$2&lt;&gt;"",INDEX('Instrument History'!$1:$1048576,$B121,K$3) / CcyPerBase!J120,""),"")</f>
        <v>383.9670644742933</v>
      </c>
      <c r="L121" s="5">
        <f>IF($A121&lt;&gt;"",IF(L$2&lt;&gt;"",INDEX('Instrument History'!$1:$1048576,$B121,L$3) / CcyPerBase!K120,""),"")</f>
        <v>208.18888683127685</v>
      </c>
      <c r="M121" s="5">
        <f>IF($A121&lt;&gt;"",IF(M$2&lt;&gt;"",INDEX('Instrument History'!$1:$1048576,$B121,M$3) / CcyPerBase!L120,""),"")</f>
        <v>33.320150707962739</v>
      </c>
      <c r="N121" s="5">
        <f>IF($A121&lt;&gt;"",IF(N$2&lt;&gt;"",INDEX('Instrument History'!$1:$1048576,$B121,N$3) / CcyPerBase!M120,""),"")</f>
        <v>31.327545352331143</v>
      </c>
      <c r="O121" s="5">
        <f>IF($A121&lt;&gt;"",IF(O$2&lt;&gt;"",INDEX('Instrument History'!$1:$1048576,$B121,O$3) / CcyPerBase!N120,""),"")</f>
        <v>120.78601824028625</v>
      </c>
      <c r="P121" s="5" t="str">
        <f>IF($A121&lt;&gt;"",IF(P$2&lt;&gt;"",INDEX('Instrument History'!$1:$1048576,$B121,P$3) / CcyPerBase!O120,""),"")</f>
        <v/>
      </c>
      <c r="Q121" s="5" t="str">
        <f>IF($A121&lt;&gt;"",IF(Q$2&lt;&gt;"",INDEX('Instrument History'!$1:$1048576,$B121,Q$3) / CcyPerBase!P120,""),"")</f>
        <v/>
      </c>
      <c r="R121" s="5" t="str">
        <f>IF($A121&lt;&gt;"",IF(R$2&lt;&gt;"",INDEX('Instrument History'!$1:$1048576,$B121,R$3) / CcyPerBase!Q120,""),"")</f>
        <v/>
      </c>
      <c r="S121" s="5" t="str">
        <f>IF($A121&lt;&gt;"",IF(S$2&lt;&gt;"",INDEX('Instrument History'!$1:$1048576,$B121,S$3) / CcyPerBase!R120,""),"")</f>
        <v/>
      </c>
      <c r="T121" s="5" t="str">
        <f>IF($A121&lt;&gt;"",IF(T$2&lt;&gt;"",INDEX('Instrument History'!$1:$1048576,$B121,T$3) / CcyPerBase!S120,""),"")</f>
        <v/>
      </c>
      <c r="U121" s="5" t="str">
        <f>IF($A121&lt;&gt;"",IF(U$2&lt;&gt;"",INDEX('Instrument History'!$1:$1048576,$B121,U$3) / CcyPerBase!T120,""),"")</f>
        <v/>
      </c>
      <c r="V121" s="5" t="str">
        <f>IF($A121&lt;&gt;"",IF(V$2&lt;&gt;"",INDEX('Instrument History'!$1:$1048576,$B121,V$3) / CcyPerBase!U120,""),"")</f>
        <v/>
      </c>
      <c r="W121" s="5" t="str">
        <f>IF($A121&lt;&gt;"",IF(W$2&lt;&gt;"",INDEX('Instrument History'!$1:$1048576,$B121,W$3) / CcyPerBase!V120,""),"")</f>
        <v/>
      </c>
      <c r="X121" s="5" t="str">
        <f>IF($A121&lt;&gt;"",IF(X$2&lt;&gt;"",INDEX('Instrument History'!$1:$1048576,$B121,X$3) / CcyPerBase!W120,""),"")</f>
        <v/>
      </c>
      <c r="Y121" s="5" t="str">
        <f>IF($A121&lt;&gt;"",IF(Y$2&lt;&gt;"",INDEX('Instrument History'!$1:$1048576,$B121,Y$3) / CcyPerBase!X120,""),"")</f>
        <v/>
      </c>
    </row>
    <row r="122" spans="1:25">
      <c r="A122" s="12">
        <f>IF(A121&lt;&gt;"",IF(A121=$B$1,"",'Instrument History'!A118),"")</f>
        <v>41137</v>
      </c>
      <c r="B122">
        <f t="shared" si="3"/>
        <v>118</v>
      </c>
      <c r="C122" s="14">
        <f>IF($A122&lt;&gt;"",INDEX('Instrument History'!$1:$1048576,$B122,C$3) / CcyPerBase!D121,"")</f>
        <v>983.26842469686119</v>
      </c>
      <c r="D122" s="14">
        <f>IF(A122&lt;&gt;"",C122/$D$4*Master!$R$18,"")</f>
        <v>43.903700405069038</v>
      </c>
      <c r="E122" s="5">
        <f t="shared" si="4"/>
        <v>120.65922641480539</v>
      </c>
      <c r="F122" s="5">
        <f>IF($A122&lt;&gt;"",IF(F$2&lt;&gt;"",INDEX('Instrument History'!$1:$1048576,$B122,F$3) / CcyPerBase!E121,""),"")</f>
        <v>2838.140919736657</v>
      </c>
      <c r="G122" s="5">
        <f>IF($A122&lt;&gt;"",IF(G$2&lt;&gt;"",INDEX('Instrument History'!$1:$1048576,$B122,G$3) / CcyPerBase!F121,""),"")</f>
        <v>5251.8289006755031</v>
      </c>
      <c r="H122" s="5">
        <f>IF($A122&lt;&gt;"",IF(H$2&lt;&gt;"",INDEX('Instrument History'!$1:$1048576,$B122,H$3) / CcyPerBase!G121,""),"")</f>
        <v>7279.7017327895737</v>
      </c>
      <c r="I122" s="5">
        <f>IF($A122&lt;&gt;"",IF(I$2&lt;&gt;"",INDEX('Instrument History'!$1:$1048576,$B122,I$3) / CcyPerBase!H121,""),"")</f>
        <v>6342.6975430865341</v>
      </c>
      <c r="J122" s="5">
        <f>IF($A122&lt;&gt;"",IF(J$2&lt;&gt;"",INDEX('Instrument History'!$1:$1048576,$B122,J$3) / CcyPerBase!I121,""),"")</f>
        <v>23.148316470180134</v>
      </c>
      <c r="K122" s="5">
        <f>IF($A122&lt;&gt;"",IF(K$2&lt;&gt;"",INDEX('Instrument History'!$1:$1048576,$B122,K$3) / CcyPerBase!J121,""),"")</f>
        <v>378.12075161851919</v>
      </c>
      <c r="L122" s="5">
        <f>IF($A122&lt;&gt;"",IF(L$2&lt;&gt;"",INDEX('Instrument History'!$1:$1048576,$B122,L$3) / CcyPerBase!K121,""),"")</f>
        <v>201.76256420872372</v>
      </c>
      <c r="M122" s="5">
        <f>IF($A122&lt;&gt;"",IF(M$2&lt;&gt;"",INDEX('Instrument History'!$1:$1048576,$B122,M$3) / CcyPerBase!L121,""),"")</f>
        <v>34.810940018266869</v>
      </c>
      <c r="N122" s="5">
        <f>IF($A122&lt;&gt;"",IF(N$2&lt;&gt;"",INDEX('Instrument History'!$1:$1048576,$B122,N$3) / CcyPerBase!M121,""),"")</f>
        <v>29.893236521253247</v>
      </c>
      <c r="O122" s="5">
        <f>IF($A122&lt;&gt;"",IF(O$2&lt;&gt;"",INDEX('Instrument History'!$1:$1048576,$B122,O$3) / CcyPerBase!N121,""),"")</f>
        <v>123.20492396918219</v>
      </c>
      <c r="P122" s="5" t="str">
        <f>IF($A122&lt;&gt;"",IF(P$2&lt;&gt;"",INDEX('Instrument History'!$1:$1048576,$B122,P$3) / CcyPerBase!O121,""),"")</f>
        <v/>
      </c>
      <c r="Q122" s="5" t="str">
        <f>IF($A122&lt;&gt;"",IF(Q$2&lt;&gt;"",INDEX('Instrument History'!$1:$1048576,$B122,Q$3) / CcyPerBase!P121,""),"")</f>
        <v/>
      </c>
      <c r="R122" s="5" t="str">
        <f>IF($A122&lt;&gt;"",IF(R$2&lt;&gt;"",INDEX('Instrument History'!$1:$1048576,$B122,R$3) / CcyPerBase!Q121,""),"")</f>
        <v/>
      </c>
      <c r="S122" s="5" t="str">
        <f>IF($A122&lt;&gt;"",IF(S$2&lt;&gt;"",INDEX('Instrument History'!$1:$1048576,$B122,S$3) / CcyPerBase!R121,""),"")</f>
        <v/>
      </c>
      <c r="T122" s="5" t="str">
        <f>IF($A122&lt;&gt;"",IF(T$2&lt;&gt;"",INDEX('Instrument History'!$1:$1048576,$B122,T$3) / CcyPerBase!S121,""),"")</f>
        <v/>
      </c>
      <c r="U122" s="5" t="str">
        <f>IF($A122&lt;&gt;"",IF(U$2&lt;&gt;"",INDEX('Instrument History'!$1:$1048576,$B122,U$3) / CcyPerBase!T121,""),"")</f>
        <v/>
      </c>
      <c r="V122" s="5" t="str">
        <f>IF($A122&lt;&gt;"",IF(V$2&lt;&gt;"",INDEX('Instrument History'!$1:$1048576,$B122,V$3) / CcyPerBase!U121,""),"")</f>
        <v/>
      </c>
      <c r="W122" s="5" t="str">
        <f>IF($A122&lt;&gt;"",IF(W$2&lt;&gt;"",INDEX('Instrument History'!$1:$1048576,$B122,W$3) / CcyPerBase!V121,""),"")</f>
        <v/>
      </c>
      <c r="X122" s="5" t="str">
        <f>IF($A122&lt;&gt;"",IF(X$2&lt;&gt;"",INDEX('Instrument History'!$1:$1048576,$B122,X$3) / CcyPerBase!W121,""),"")</f>
        <v/>
      </c>
      <c r="Y122" s="5" t="str">
        <f>IF($A122&lt;&gt;"",IF(Y$2&lt;&gt;"",INDEX('Instrument History'!$1:$1048576,$B122,Y$3) / CcyPerBase!X121,""),"")</f>
        <v/>
      </c>
    </row>
    <row r="123" spans="1:25">
      <c r="A123" s="12">
        <f>IF(A122&lt;&gt;"",IF(A122=$B$1,"",'Instrument History'!A119),"")</f>
        <v>41136</v>
      </c>
      <c r="B123">
        <f t="shared" si="3"/>
        <v>119</v>
      </c>
      <c r="C123" s="14">
        <f>IF($A123&lt;&gt;"",INDEX('Instrument History'!$1:$1048576,$B123,C$3) / CcyPerBase!D122,"")</f>
        <v>1040.3885535846721</v>
      </c>
      <c r="D123" s="14">
        <f>IF(A123&lt;&gt;"",C123/$D$4*Master!$R$18,"")</f>
        <v>46.454158614446122</v>
      </c>
      <c r="E123" s="5">
        <f t="shared" si="4"/>
        <v>126.54028559151128</v>
      </c>
      <c r="F123" s="5">
        <f>IF($A123&lt;&gt;"",IF(F$2&lt;&gt;"",INDEX('Instrument History'!$1:$1048576,$B123,F$3) / CcyPerBase!E122,""),"")</f>
        <v>3072.7790934585523</v>
      </c>
      <c r="G123" s="5">
        <f>IF($A123&lt;&gt;"",IF(G$2&lt;&gt;"",INDEX('Instrument History'!$1:$1048576,$B123,G$3) / CcyPerBase!F122,""),"")</f>
        <v>5602.0722256804484</v>
      </c>
      <c r="H123" s="5">
        <f>IF($A123&lt;&gt;"",IF(H$2&lt;&gt;"",INDEX('Instrument History'!$1:$1048576,$B123,H$3) / CcyPerBase!G122,""),"")</f>
        <v>7616.5040929174438</v>
      </c>
      <c r="I123" s="5">
        <f>IF($A123&lt;&gt;"",IF(I$2&lt;&gt;"",INDEX('Instrument History'!$1:$1048576,$B123,I$3) / CcyPerBase!H122,""),"")</f>
        <v>6762.6306657638024</v>
      </c>
      <c r="J123" s="5">
        <f>IF($A123&lt;&gt;"",IF(J$2&lt;&gt;"",INDEX('Instrument History'!$1:$1048576,$B123,J$3) / CcyPerBase!I122,""),"")</f>
        <v>23.595718499671854</v>
      </c>
      <c r="K123" s="5">
        <f>IF($A123&lt;&gt;"",IF(K$2&lt;&gt;"",INDEX('Instrument History'!$1:$1048576,$B123,K$3) / CcyPerBase!J122,""),"")</f>
        <v>382.58843500204398</v>
      </c>
      <c r="L123" s="5">
        <f>IF($A123&lt;&gt;"",IF(L$2&lt;&gt;"",INDEX('Instrument History'!$1:$1048576,$B123,L$3) / CcyPerBase!K122,""),"")</f>
        <v>219.11515915534736</v>
      </c>
      <c r="M123" s="5">
        <f>IF($A123&lt;&gt;"",IF(M$2&lt;&gt;"",INDEX('Instrument History'!$1:$1048576,$B123,M$3) / CcyPerBase!L122,""),"")</f>
        <v>33.874253611550678</v>
      </c>
      <c r="N123" s="5">
        <f>IF($A123&lt;&gt;"",IF(N$2&lt;&gt;"",INDEX('Instrument History'!$1:$1048576,$B123,N$3) / CcyPerBase!M122,""),"")</f>
        <v>30.586126434939985</v>
      </c>
      <c r="O123" s="5">
        <f>IF($A123&lt;&gt;"",IF(O$2&lt;&gt;"",INDEX('Instrument History'!$1:$1048576,$B123,O$3) / CcyPerBase!N122,""),"")</f>
        <v>128.1145821330789</v>
      </c>
      <c r="P123" s="5" t="str">
        <f>IF($A123&lt;&gt;"",IF(P$2&lt;&gt;"",INDEX('Instrument History'!$1:$1048576,$B123,P$3) / CcyPerBase!O122,""),"")</f>
        <v/>
      </c>
      <c r="Q123" s="5" t="str">
        <f>IF($A123&lt;&gt;"",IF(Q$2&lt;&gt;"",INDEX('Instrument History'!$1:$1048576,$B123,Q$3) / CcyPerBase!P122,""),"")</f>
        <v/>
      </c>
      <c r="R123" s="5" t="str">
        <f>IF($A123&lt;&gt;"",IF(R$2&lt;&gt;"",INDEX('Instrument History'!$1:$1048576,$B123,R$3) / CcyPerBase!Q122,""),"")</f>
        <v/>
      </c>
      <c r="S123" s="5" t="str">
        <f>IF($A123&lt;&gt;"",IF(S$2&lt;&gt;"",INDEX('Instrument History'!$1:$1048576,$B123,S$3) / CcyPerBase!R122,""),"")</f>
        <v/>
      </c>
      <c r="T123" s="5" t="str">
        <f>IF($A123&lt;&gt;"",IF(T$2&lt;&gt;"",INDEX('Instrument History'!$1:$1048576,$B123,T$3) / CcyPerBase!S122,""),"")</f>
        <v/>
      </c>
      <c r="U123" s="5" t="str">
        <f>IF($A123&lt;&gt;"",IF(U$2&lt;&gt;"",INDEX('Instrument History'!$1:$1048576,$B123,U$3) / CcyPerBase!T122,""),"")</f>
        <v/>
      </c>
      <c r="V123" s="5" t="str">
        <f>IF($A123&lt;&gt;"",IF(V$2&lt;&gt;"",INDEX('Instrument History'!$1:$1048576,$B123,V$3) / CcyPerBase!U122,""),"")</f>
        <v/>
      </c>
      <c r="W123" s="5" t="str">
        <f>IF($A123&lt;&gt;"",IF(W$2&lt;&gt;"",INDEX('Instrument History'!$1:$1048576,$B123,W$3) / CcyPerBase!V122,""),"")</f>
        <v/>
      </c>
      <c r="X123" s="5" t="str">
        <f>IF($A123&lt;&gt;"",IF(X$2&lt;&gt;"",INDEX('Instrument History'!$1:$1048576,$B123,X$3) / CcyPerBase!W122,""),"")</f>
        <v/>
      </c>
      <c r="Y123" s="5" t="str">
        <f>IF($A123&lt;&gt;"",IF(Y$2&lt;&gt;"",INDEX('Instrument History'!$1:$1048576,$B123,Y$3) / CcyPerBase!X122,""),"")</f>
        <v/>
      </c>
    </row>
    <row r="124" spans="1:25">
      <c r="A124" s="12">
        <f>IF(A123&lt;&gt;"",IF(A123=$B$1,"",'Instrument History'!A120),"")</f>
        <v>41135</v>
      </c>
      <c r="B124">
        <f t="shared" si="3"/>
        <v>120</v>
      </c>
      <c r="C124" s="14">
        <f>IF($A124&lt;&gt;"",INDEX('Instrument History'!$1:$1048576,$B124,C$3) / CcyPerBase!D123,"")</f>
        <v>1050.4051737064112</v>
      </c>
      <c r="D124" s="14">
        <f>IF(A124&lt;&gt;"",C124/$D$4*Master!$R$18,"")</f>
        <v>46.901408498455979</v>
      </c>
      <c r="E124" s="5">
        <f t="shared" si="4"/>
        <v>125.73044097469119</v>
      </c>
      <c r="F124" s="5">
        <f>IF($A124&lt;&gt;"",IF(F$2&lt;&gt;"",INDEX('Instrument History'!$1:$1048576,$B124,F$3) / CcyPerBase!E123,""),"")</f>
        <v>3037.1018073487094</v>
      </c>
      <c r="G124" s="5">
        <f>IF($A124&lt;&gt;"",IF(G$2&lt;&gt;"",INDEX('Instrument History'!$1:$1048576,$B124,G$3) / CcyPerBase!F123,""),"")</f>
        <v>5423.0551470146775</v>
      </c>
      <c r="H124" s="5">
        <f>IF($A124&lt;&gt;"",IF(H$2&lt;&gt;"",INDEX('Instrument History'!$1:$1048576,$B124,H$3) / CcyPerBase!G123,""),"")</f>
        <v>7499.6256374297063</v>
      </c>
      <c r="I124" s="5">
        <f>IF($A124&lt;&gt;"",IF(I$2&lt;&gt;"",INDEX('Instrument History'!$1:$1048576,$B124,I$3) / CcyPerBase!H123,""),"")</f>
        <v>6811.641382055227</v>
      </c>
      <c r="J124" s="5">
        <f>IF($A124&lt;&gt;"",IF(J$2&lt;&gt;"",INDEX('Instrument History'!$1:$1048576,$B124,J$3) / CcyPerBase!I123,""),"")</f>
        <v>23.040104053364075</v>
      </c>
      <c r="K124" s="5">
        <f>IF($A124&lt;&gt;"",IF(K$2&lt;&gt;"",INDEX('Instrument History'!$1:$1048576,$B124,K$3) / CcyPerBase!J123,""),"")</f>
        <v>370.71240795503525</v>
      </c>
      <c r="L124" s="5">
        <f>IF($A124&lt;&gt;"",IF(L$2&lt;&gt;"",INDEX('Instrument History'!$1:$1048576,$B124,L$3) / CcyPerBase!K123,""),"")</f>
        <v>225.1976813301213</v>
      </c>
      <c r="M124" s="5">
        <f>IF($A124&lt;&gt;"",IF(M$2&lt;&gt;"",INDEX('Instrument History'!$1:$1048576,$B124,M$3) / CcyPerBase!L123,""),"")</f>
        <v>34.672718433655724</v>
      </c>
      <c r="N124" s="5">
        <f>IF($A124&lt;&gt;"",IF(N$2&lt;&gt;"",INDEX('Instrument History'!$1:$1048576,$B124,N$3) / CcyPerBase!M123,""),"")</f>
        <v>31.464041766214137</v>
      </c>
      <c r="O124" s="5">
        <f>IF($A124&lt;&gt;"",IF(O$2&lt;&gt;"",INDEX('Instrument History'!$1:$1048576,$B124,O$3) / CcyPerBase!N123,""),"")</f>
        <v>126.52414291700305</v>
      </c>
      <c r="P124" s="5" t="str">
        <f>IF($A124&lt;&gt;"",IF(P$2&lt;&gt;"",INDEX('Instrument History'!$1:$1048576,$B124,P$3) / CcyPerBase!O123,""),"")</f>
        <v/>
      </c>
      <c r="Q124" s="5" t="str">
        <f>IF($A124&lt;&gt;"",IF(Q$2&lt;&gt;"",INDEX('Instrument History'!$1:$1048576,$B124,Q$3) / CcyPerBase!P123,""),"")</f>
        <v/>
      </c>
      <c r="R124" s="5" t="str">
        <f>IF($A124&lt;&gt;"",IF(R$2&lt;&gt;"",INDEX('Instrument History'!$1:$1048576,$B124,R$3) / CcyPerBase!Q123,""),"")</f>
        <v/>
      </c>
      <c r="S124" s="5" t="str">
        <f>IF($A124&lt;&gt;"",IF(S$2&lt;&gt;"",INDEX('Instrument History'!$1:$1048576,$B124,S$3) / CcyPerBase!R123,""),"")</f>
        <v/>
      </c>
      <c r="T124" s="5" t="str">
        <f>IF($A124&lt;&gt;"",IF(T$2&lt;&gt;"",INDEX('Instrument History'!$1:$1048576,$B124,T$3) / CcyPerBase!S123,""),"")</f>
        <v/>
      </c>
      <c r="U124" s="5" t="str">
        <f>IF($A124&lt;&gt;"",IF(U$2&lt;&gt;"",INDEX('Instrument History'!$1:$1048576,$B124,U$3) / CcyPerBase!T123,""),"")</f>
        <v/>
      </c>
      <c r="V124" s="5" t="str">
        <f>IF($A124&lt;&gt;"",IF(V$2&lt;&gt;"",INDEX('Instrument History'!$1:$1048576,$B124,V$3) / CcyPerBase!U123,""),"")</f>
        <v/>
      </c>
      <c r="W124" s="5" t="str">
        <f>IF($A124&lt;&gt;"",IF(W$2&lt;&gt;"",INDEX('Instrument History'!$1:$1048576,$B124,W$3) / CcyPerBase!V123,""),"")</f>
        <v/>
      </c>
      <c r="X124" s="5" t="str">
        <f>IF($A124&lt;&gt;"",IF(X$2&lt;&gt;"",INDEX('Instrument History'!$1:$1048576,$B124,X$3) / CcyPerBase!W123,""),"")</f>
        <v/>
      </c>
      <c r="Y124" s="5" t="str">
        <f>IF($A124&lt;&gt;"",IF(Y$2&lt;&gt;"",INDEX('Instrument History'!$1:$1048576,$B124,Y$3) / CcyPerBase!X123,""),"")</f>
        <v/>
      </c>
    </row>
    <row r="125" spans="1:25">
      <c r="A125" s="12">
        <f>IF(A124&lt;&gt;"",IF(A124=$B$1,"",'Instrument History'!A121),"")</f>
        <v>41134</v>
      </c>
      <c r="B125">
        <f t="shared" si="3"/>
        <v>121</v>
      </c>
      <c r="C125" s="14">
        <f>IF($A125&lt;&gt;"",INDEX('Instrument History'!$1:$1048576,$B125,C$3) / CcyPerBase!D124,"")</f>
        <v>1111.639204672932</v>
      </c>
      <c r="D125" s="14">
        <f>IF(A125&lt;&gt;"",C125/$D$4*Master!$R$18,"")</f>
        <v>49.635555637349078</v>
      </c>
      <c r="E125" s="5">
        <f t="shared" si="4"/>
        <v>129.40359574143491</v>
      </c>
      <c r="F125" s="5">
        <f>IF($A125&lt;&gt;"",IF(F$2&lt;&gt;"",INDEX('Instrument History'!$1:$1048576,$B125,F$3) / CcyPerBase!E124,""),"")</f>
        <v>3081.0431505253978</v>
      </c>
      <c r="G125" s="5">
        <f>IF($A125&lt;&gt;"",IF(G$2&lt;&gt;"",INDEX('Instrument History'!$1:$1048576,$B125,G$3) / CcyPerBase!F124,""),"")</f>
        <v>5454.2109313406581</v>
      </c>
      <c r="H125" s="5">
        <f>IF($A125&lt;&gt;"",IF(H$2&lt;&gt;"",INDEX('Instrument History'!$1:$1048576,$B125,H$3) / CcyPerBase!G124,""),"")</f>
        <v>7889.4302551247056</v>
      </c>
      <c r="I125" s="5">
        <f>IF($A125&lt;&gt;"",IF(I$2&lt;&gt;"",INDEX('Instrument History'!$1:$1048576,$B125,I$3) / CcyPerBase!H124,""),"")</f>
        <v>7060.082557140242</v>
      </c>
      <c r="J125" s="5">
        <f>IF($A125&lt;&gt;"",IF(J$2&lt;&gt;"",INDEX('Instrument History'!$1:$1048576,$B125,J$3) / CcyPerBase!I124,""),"")</f>
        <v>25.318862509967655</v>
      </c>
      <c r="K125" s="5">
        <f>IF($A125&lt;&gt;"",IF(K$2&lt;&gt;"",INDEX('Instrument History'!$1:$1048576,$B125,K$3) / CcyPerBase!J124,""),"")</f>
        <v>380.39230557457086</v>
      </c>
      <c r="L125" s="5">
        <f>IF($A125&lt;&gt;"",IF(L$2&lt;&gt;"",INDEX('Instrument History'!$1:$1048576,$B125,L$3) / CcyPerBase!K124,""),"")</f>
        <v>240.38829237610881</v>
      </c>
      <c r="M125" s="5">
        <f>IF($A125&lt;&gt;"",IF(M$2&lt;&gt;"",INDEX('Instrument History'!$1:$1048576,$B125,M$3) / CcyPerBase!L124,""),"")</f>
        <v>33.765218539751139</v>
      </c>
      <c r="N125" s="5">
        <f>IF($A125&lt;&gt;"",IF(N$2&lt;&gt;"",INDEX('Instrument History'!$1:$1048576,$B125,N$3) / CcyPerBase!M124,""),"")</f>
        <v>32.624302810486476</v>
      </c>
      <c r="O125" s="5">
        <f>IF($A125&lt;&gt;"",IF(O$2&lt;&gt;"",INDEX('Instrument History'!$1:$1048576,$B125,O$3) / CcyPerBase!N124,""),"")</f>
        <v>127.93765778376419</v>
      </c>
      <c r="P125" s="5" t="str">
        <f>IF($A125&lt;&gt;"",IF(P$2&lt;&gt;"",INDEX('Instrument History'!$1:$1048576,$B125,P$3) / CcyPerBase!O124,""),"")</f>
        <v/>
      </c>
      <c r="Q125" s="5" t="str">
        <f>IF($A125&lt;&gt;"",IF(Q$2&lt;&gt;"",INDEX('Instrument History'!$1:$1048576,$B125,Q$3) / CcyPerBase!P124,""),"")</f>
        <v/>
      </c>
      <c r="R125" s="5" t="str">
        <f>IF($A125&lt;&gt;"",IF(R$2&lt;&gt;"",INDEX('Instrument History'!$1:$1048576,$B125,R$3) / CcyPerBase!Q124,""),"")</f>
        <v/>
      </c>
      <c r="S125" s="5" t="str">
        <f>IF($A125&lt;&gt;"",IF(S$2&lt;&gt;"",INDEX('Instrument History'!$1:$1048576,$B125,S$3) / CcyPerBase!R124,""),"")</f>
        <v/>
      </c>
      <c r="T125" s="5" t="str">
        <f>IF($A125&lt;&gt;"",IF(T$2&lt;&gt;"",INDEX('Instrument History'!$1:$1048576,$B125,T$3) / CcyPerBase!S124,""),"")</f>
        <v/>
      </c>
      <c r="U125" s="5" t="str">
        <f>IF($A125&lt;&gt;"",IF(U$2&lt;&gt;"",INDEX('Instrument History'!$1:$1048576,$B125,U$3) / CcyPerBase!T124,""),"")</f>
        <v/>
      </c>
      <c r="V125" s="5" t="str">
        <f>IF($A125&lt;&gt;"",IF(V$2&lt;&gt;"",INDEX('Instrument History'!$1:$1048576,$B125,V$3) / CcyPerBase!U124,""),"")</f>
        <v/>
      </c>
      <c r="W125" s="5" t="str">
        <f>IF($A125&lt;&gt;"",IF(W$2&lt;&gt;"",INDEX('Instrument History'!$1:$1048576,$B125,W$3) / CcyPerBase!V124,""),"")</f>
        <v/>
      </c>
      <c r="X125" s="5" t="str">
        <f>IF($A125&lt;&gt;"",IF(X$2&lt;&gt;"",INDEX('Instrument History'!$1:$1048576,$B125,X$3) / CcyPerBase!W124,""),"")</f>
        <v/>
      </c>
      <c r="Y125" s="5" t="str">
        <f>IF($A125&lt;&gt;"",IF(Y$2&lt;&gt;"",INDEX('Instrument History'!$1:$1048576,$B125,Y$3) / CcyPerBase!X124,""),"")</f>
        <v/>
      </c>
    </row>
    <row r="126" spans="1:25">
      <c r="A126" s="12">
        <f>IF(A125&lt;&gt;"",IF(A125=$B$1,"",'Instrument History'!A122),"")</f>
        <v>41131</v>
      </c>
      <c r="B126">
        <f t="shared" si="3"/>
        <v>122</v>
      </c>
      <c r="C126" s="14">
        <f>IF($A126&lt;&gt;"",INDEX('Instrument History'!$1:$1048576,$B126,C$3) / CcyPerBase!D125,"")</f>
        <v>1145.8072626372239</v>
      </c>
      <c r="D126" s="14">
        <f>IF(A126&lt;&gt;"",C126/$D$4*Master!$R$18,"")</f>
        <v>51.161186017221979</v>
      </c>
      <c r="E126" s="5">
        <f t="shared" si="4"/>
        <v>127.12754276326216</v>
      </c>
      <c r="F126" s="5">
        <f>IF($A126&lt;&gt;"",IF(F$2&lt;&gt;"",INDEX('Instrument History'!$1:$1048576,$B126,F$3) / CcyPerBase!E125,""),"")</f>
        <v>3184.1931754777006</v>
      </c>
      <c r="G126" s="5">
        <f>IF($A126&lt;&gt;"",IF(G$2&lt;&gt;"",INDEX('Instrument History'!$1:$1048576,$B126,G$3) / CcyPerBase!F125,""),"")</f>
        <v>5254.2298757911494</v>
      </c>
      <c r="H126" s="5">
        <f>IF($A126&lt;&gt;"",IF(H$2&lt;&gt;"",INDEX('Instrument History'!$1:$1048576,$B126,H$3) / CcyPerBase!G125,""),"")</f>
        <v>7974.2352963422882</v>
      </c>
      <c r="I126" s="5">
        <f>IF($A126&lt;&gt;"",IF(I$2&lt;&gt;"",INDEX('Instrument History'!$1:$1048576,$B126,I$3) / CcyPerBase!H125,""),"")</f>
        <v>7101.006359753158</v>
      </c>
      <c r="J126" s="5">
        <f>IF($A126&lt;&gt;"",IF(J$2&lt;&gt;"",INDEX('Instrument History'!$1:$1048576,$B126,J$3) / CcyPerBase!I125,""),"")</f>
        <v>26.559509251952061</v>
      </c>
      <c r="K126" s="5">
        <f>IF($A126&lt;&gt;"",IF(K$2&lt;&gt;"",INDEX('Instrument History'!$1:$1048576,$B126,K$3) / CcyPerBase!J125,""),"")</f>
        <v>358.37977534852928</v>
      </c>
      <c r="L126" s="5">
        <f>IF($A126&lt;&gt;"",IF(L$2&lt;&gt;"",INDEX('Instrument History'!$1:$1048576,$B126,L$3) / CcyPerBase!K125,""),"")</f>
        <v>226.88035791523794</v>
      </c>
      <c r="M126" s="5">
        <f>IF($A126&lt;&gt;"",IF(M$2&lt;&gt;"",INDEX('Instrument History'!$1:$1048576,$B126,M$3) / CcyPerBase!L125,""),"")</f>
        <v>33.523690452892417</v>
      </c>
      <c r="N126" s="5">
        <f>IF($A126&lt;&gt;"",IF(N$2&lt;&gt;"",INDEX('Instrument History'!$1:$1048576,$B126,N$3) / CcyPerBase!M125,""),"")</f>
        <v>32.197154921163794</v>
      </c>
      <c r="O126" s="5">
        <f>IF($A126&lt;&gt;"",IF(O$2&lt;&gt;"",INDEX('Instrument History'!$1:$1048576,$B126,O$3) / CcyPerBase!N125,""),"")</f>
        <v>123.04267896534425</v>
      </c>
      <c r="P126" s="5" t="str">
        <f>IF($A126&lt;&gt;"",IF(P$2&lt;&gt;"",INDEX('Instrument History'!$1:$1048576,$B126,P$3) / CcyPerBase!O125,""),"")</f>
        <v/>
      </c>
      <c r="Q126" s="5" t="str">
        <f>IF($A126&lt;&gt;"",IF(Q$2&lt;&gt;"",INDEX('Instrument History'!$1:$1048576,$B126,Q$3) / CcyPerBase!P125,""),"")</f>
        <v/>
      </c>
      <c r="R126" s="5" t="str">
        <f>IF($A126&lt;&gt;"",IF(R$2&lt;&gt;"",INDEX('Instrument History'!$1:$1048576,$B126,R$3) / CcyPerBase!Q125,""),"")</f>
        <v/>
      </c>
      <c r="S126" s="5" t="str">
        <f>IF($A126&lt;&gt;"",IF(S$2&lt;&gt;"",INDEX('Instrument History'!$1:$1048576,$B126,S$3) / CcyPerBase!R125,""),"")</f>
        <v/>
      </c>
      <c r="T126" s="5" t="str">
        <f>IF($A126&lt;&gt;"",IF(T$2&lt;&gt;"",INDEX('Instrument History'!$1:$1048576,$B126,T$3) / CcyPerBase!S125,""),"")</f>
        <v/>
      </c>
      <c r="U126" s="5" t="str">
        <f>IF($A126&lt;&gt;"",IF(U$2&lt;&gt;"",INDEX('Instrument History'!$1:$1048576,$B126,U$3) / CcyPerBase!T125,""),"")</f>
        <v/>
      </c>
      <c r="V126" s="5" t="str">
        <f>IF($A126&lt;&gt;"",IF(V$2&lt;&gt;"",INDEX('Instrument History'!$1:$1048576,$B126,V$3) / CcyPerBase!U125,""),"")</f>
        <v/>
      </c>
      <c r="W126" s="5" t="str">
        <f>IF($A126&lt;&gt;"",IF(W$2&lt;&gt;"",INDEX('Instrument History'!$1:$1048576,$B126,W$3) / CcyPerBase!V125,""),"")</f>
        <v/>
      </c>
      <c r="X126" s="5" t="str">
        <f>IF($A126&lt;&gt;"",IF(X$2&lt;&gt;"",INDEX('Instrument History'!$1:$1048576,$B126,X$3) / CcyPerBase!W125,""),"")</f>
        <v/>
      </c>
      <c r="Y126" s="5" t="str">
        <f>IF($A126&lt;&gt;"",IF(Y$2&lt;&gt;"",INDEX('Instrument History'!$1:$1048576,$B126,Y$3) / CcyPerBase!X125,""),"")</f>
        <v/>
      </c>
    </row>
    <row r="127" spans="1:25">
      <c r="A127" s="12">
        <f>IF(A126&lt;&gt;"",IF(A126=$B$1,"",'Instrument History'!A123),"")</f>
        <v>41130</v>
      </c>
      <c r="B127">
        <f t="shared" si="3"/>
        <v>123</v>
      </c>
      <c r="C127" s="14">
        <f>IF($A127&lt;&gt;"",INDEX('Instrument History'!$1:$1048576,$B127,C$3) / CcyPerBase!D126,"")</f>
        <v>1132.8682335891276</v>
      </c>
      <c r="D127" s="14">
        <f>IF(A127&lt;&gt;"",C127/$D$4*Master!$R$18,"")</f>
        <v>50.583448300244804</v>
      </c>
      <c r="E127" s="5">
        <f t="shared" si="4"/>
        <v>129.64733422235622</v>
      </c>
      <c r="F127" s="5">
        <f>IF($A127&lt;&gt;"",IF(F$2&lt;&gt;"",INDEX('Instrument History'!$1:$1048576,$B127,F$3) / CcyPerBase!E126,""),"")</f>
        <v>3233.5533576530515</v>
      </c>
      <c r="G127" s="5">
        <f>IF($A127&lt;&gt;"",IF(G$2&lt;&gt;"",INDEX('Instrument History'!$1:$1048576,$B127,G$3) / CcyPerBase!F126,""),"")</f>
        <v>5403.4611260243601</v>
      </c>
      <c r="H127" s="5">
        <f>IF($A127&lt;&gt;"",IF(H$2&lt;&gt;"",INDEX('Instrument History'!$1:$1048576,$B127,H$3) / CcyPerBase!G126,""),"")</f>
        <v>8616.6339170655083</v>
      </c>
      <c r="I127" s="5">
        <f>IF($A127&lt;&gt;"",IF(I$2&lt;&gt;"",INDEX('Instrument History'!$1:$1048576,$B127,I$3) / CcyPerBase!H126,""),"")</f>
        <v>7596.1397940035777</v>
      </c>
      <c r="J127" s="5">
        <f>IF($A127&lt;&gt;"",IF(J$2&lt;&gt;"",INDEX('Instrument History'!$1:$1048576,$B127,J$3) / CcyPerBase!I126,""),"")</f>
        <v>26.141105710209246</v>
      </c>
      <c r="K127" s="5">
        <f>IF($A127&lt;&gt;"",IF(K$2&lt;&gt;"",INDEX('Instrument History'!$1:$1048576,$B127,K$3) / CcyPerBase!J126,""),"")</f>
        <v>357.52291995754405</v>
      </c>
      <c r="L127" s="5">
        <f>IF($A127&lt;&gt;"",IF(L$2&lt;&gt;"",INDEX('Instrument History'!$1:$1048576,$B127,L$3) / CcyPerBase!K126,""),"")</f>
        <v>226.87448816554146</v>
      </c>
      <c r="M127" s="5">
        <f>IF($A127&lt;&gt;"",IF(M$2&lt;&gt;"",INDEX('Instrument History'!$1:$1048576,$B127,M$3) / CcyPerBase!L126,""),"")</f>
        <v>32.404828777441629</v>
      </c>
      <c r="N127" s="5">
        <f>IF($A127&lt;&gt;"",IF(N$2&lt;&gt;"",INDEX('Instrument History'!$1:$1048576,$B127,N$3) / CcyPerBase!M126,""),"")</f>
        <v>31.08801983109792</v>
      </c>
      <c r="O127" s="5">
        <f>IF($A127&lt;&gt;"",IF(O$2&lt;&gt;"",INDEX('Instrument History'!$1:$1048576,$B127,O$3) / CcyPerBase!N126,""),"")</f>
        <v>123.20906409655119</v>
      </c>
      <c r="P127" s="5" t="str">
        <f>IF($A127&lt;&gt;"",IF(P$2&lt;&gt;"",INDEX('Instrument History'!$1:$1048576,$B127,P$3) / CcyPerBase!O126,""),"")</f>
        <v/>
      </c>
      <c r="Q127" s="5" t="str">
        <f>IF($A127&lt;&gt;"",IF(Q$2&lt;&gt;"",INDEX('Instrument History'!$1:$1048576,$B127,Q$3) / CcyPerBase!P126,""),"")</f>
        <v/>
      </c>
      <c r="R127" s="5" t="str">
        <f>IF($A127&lt;&gt;"",IF(R$2&lt;&gt;"",INDEX('Instrument History'!$1:$1048576,$B127,R$3) / CcyPerBase!Q126,""),"")</f>
        <v/>
      </c>
      <c r="S127" s="5" t="str">
        <f>IF($A127&lt;&gt;"",IF(S$2&lt;&gt;"",INDEX('Instrument History'!$1:$1048576,$B127,S$3) / CcyPerBase!R126,""),"")</f>
        <v/>
      </c>
      <c r="T127" s="5" t="str">
        <f>IF($A127&lt;&gt;"",IF(T$2&lt;&gt;"",INDEX('Instrument History'!$1:$1048576,$B127,T$3) / CcyPerBase!S126,""),"")</f>
        <v/>
      </c>
      <c r="U127" s="5" t="str">
        <f>IF($A127&lt;&gt;"",IF(U$2&lt;&gt;"",INDEX('Instrument History'!$1:$1048576,$B127,U$3) / CcyPerBase!T126,""),"")</f>
        <v/>
      </c>
      <c r="V127" s="5" t="str">
        <f>IF($A127&lt;&gt;"",IF(V$2&lt;&gt;"",INDEX('Instrument History'!$1:$1048576,$B127,V$3) / CcyPerBase!U126,""),"")</f>
        <v/>
      </c>
      <c r="W127" s="5" t="str">
        <f>IF($A127&lt;&gt;"",IF(W$2&lt;&gt;"",INDEX('Instrument History'!$1:$1048576,$B127,W$3) / CcyPerBase!V126,""),"")</f>
        <v/>
      </c>
      <c r="X127" s="5" t="str">
        <f>IF($A127&lt;&gt;"",IF(X$2&lt;&gt;"",INDEX('Instrument History'!$1:$1048576,$B127,X$3) / CcyPerBase!W126,""),"")</f>
        <v/>
      </c>
      <c r="Y127" s="5" t="str">
        <f>IF($A127&lt;&gt;"",IF(Y$2&lt;&gt;"",INDEX('Instrument History'!$1:$1048576,$B127,Y$3) / CcyPerBase!X126,""),"")</f>
        <v/>
      </c>
    </row>
    <row r="128" spans="1:25">
      <c r="A128" s="12">
        <f>IF(A127&lt;&gt;"",IF(A127=$B$1,"",'Instrument History'!A124),"")</f>
        <v>41129</v>
      </c>
      <c r="B128">
        <f t="shared" si="3"/>
        <v>124</v>
      </c>
      <c r="C128" s="14">
        <f>IF($A128&lt;&gt;"",INDEX('Instrument History'!$1:$1048576,$B128,C$3) / CcyPerBase!D127,"")</f>
        <v>1098.4485603278472</v>
      </c>
      <c r="D128" s="14">
        <f>IF(A128&lt;&gt;"",C128/$D$4*Master!$R$18,"")</f>
        <v>49.046583101538253</v>
      </c>
      <c r="E128" s="5">
        <f t="shared" si="4"/>
        <v>130.98298895072713</v>
      </c>
      <c r="F128" s="5">
        <f>IF($A128&lt;&gt;"",IF(F$2&lt;&gt;"",INDEX('Instrument History'!$1:$1048576,$B128,F$3) / CcyPerBase!E127,""),"")</f>
        <v>3236.7471254774314</v>
      </c>
      <c r="G128" s="5">
        <f>IF($A128&lt;&gt;"",IF(G$2&lt;&gt;"",INDEX('Instrument History'!$1:$1048576,$B128,G$3) / CcyPerBase!F127,""),"")</f>
        <v>5604.3619274728353</v>
      </c>
      <c r="H128" s="5">
        <f>IF($A128&lt;&gt;"",IF(H$2&lt;&gt;"",INDEX('Instrument History'!$1:$1048576,$B128,H$3) / CcyPerBase!G127,""),"")</f>
        <v>8580.2405232995206</v>
      </c>
      <c r="I128" s="5">
        <f>IF($A128&lt;&gt;"",IF(I$2&lt;&gt;"",INDEX('Instrument History'!$1:$1048576,$B128,I$3) / CcyPerBase!H127,""),"")</f>
        <v>7458.2071586313714</v>
      </c>
      <c r="J128" s="5">
        <f>IF($A128&lt;&gt;"",IF(J$2&lt;&gt;"",INDEX('Instrument History'!$1:$1048576,$B128,J$3) / CcyPerBase!I127,""),"")</f>
        <v>27.350637340074197</v>
      </c>
      <c r="K128" s="5">
        <f>IF($A128&lt;&gt;"",IF(K$2&lt;&gt;"",INDEX('Instrument History'!$1:$1048576,$B128,K$3) / CcyPerBase!J127,""),"")</f>
        <v>374.01744098288265</v>
      </c>
      <c r="L128" s="5">
        <f>IF($A128&lt;&gt;"",IF(L$2&lt;&gt;"",INDEX('Instrument History'!$1:$1048576,$B128,L$3) / CcyPerBase!K127,""),"")</f>
        <v>234.41348079965857</v>
      </c>
      <c r="M128" s="5">
        <f>IF($A128&lt;&gt;"",IF(M$2&lt;&gt;"",INDEX('Instrument History'!$1:$1048576,$B128,M$3) / CcyPerBase!L127,""),"")</f>
        <v>30.869917390561497</v>
      </c>
      <c r="N128" s="5">
        <f>IF($A128&lt;&gt;"",IF(N$2&lt;&gt;"",INDEX('Instrument History'!$1:$1048576,$B128,N$3) / CcyPerBase!M127,""),"")</f>
        <v>30.189498519437514</v>
      </c>
      <c r="O128" s="5">
        <f>IF($A128&lt;&gt;"",IF(O$2&lt;&gt;"",INDEX('Instrument History'!$1:$1048576,$B128,O$3) / CcyPerBase!N127,""),"")</f>
        <v>124.80381105716808</v>
      </c>
      <c r="P128" s="5" t="str">
        <f>IF($A128&lt;&gt;"",IF(P$2&lt;&gt;"",INDEX('Instrument History'!$1:$1048576,$B128,P$3) / CcyPerBase!O127,""),"")</f>
        <v/>
      </c>
      <c r="Q128" s="5" t="str">
        <f>IF($A128&lt;&gt;"",IF(Q$2&lt;&gt;"",INDEX('Instrument History'!$1:$1048576,$B128,Q$3) / CcyPerBase!P127,""),"")</f>
        <v/>
      </c>
      <c r="R128" s="5" t="str">
        <f>IF($A128&lt;&gt;"",IF(R$2&lt;&gt;"",INDEX('Instrument History'!$1:$1048576,$B128,R$3) / CcyPerBase!Q127,""),"")</f>
        <v/>
      </c>
      <c r="S128" s="5" t="str">
        <f>IF($A128&lt;&gt;"",IF(S$2&lt;&gt;"",INDEX('Instrument History'!$1:$1048576,$B128,S$3) / CcyPerBase!R127,""),"")</f>
        <v/>
      </c>
      <c r="T128" s="5" t="str">
        <f>IF($A128&lt;&gt;"",IF(T$2&lt;&gt;"",INDEX('Instrument History'!$1:$1048576,$B128,T$3) / CcyPerBase!S127,""),"")</f>
        <v/>
      </c>
      <c r="U128" s="5" t="str">
        <f>IF($A128&lt;&gt;"",IF(U$2&lt;&gt;"",INDEX('Instrument History'!$1:$1048576,$B128,U$3) / CcyPerBase!T127,""),"")</f>
        <v/>
      </c>
      <c r="V128" s="5" t="str">
        <f>IF($A128&lt;&gt;"",IF(V$2&lt;&gt;"",INDEX('Instrument History'!$1:$1048576,$B128,V$3) / CcyPerBase!U127,""),"")</f>
        <v/>
      </c>
      <c r="W128" s="5" t="str">
        <f>IF($A128&lt;&gt;"",IF(W$2&lt;&gt;"",INDEX('Instrument History'!$1:$1048576,$B128,W$3) / CcyPerBase!V127,""),"")</f>
        <v/>
      </c>
      <c r="X128" s="5" t="str">
        <f>IF($A128&lt;&gt;"",IF(X$2&lt;&gt;"",INDEX('Instrument History'!$1:$1048576,$B128,X$3) / CcyPerBase!W127,""),"")</f>
        <v/>
      </c>
      <c r="Y128" s="5" t="str">
        <f>IF($A128&lt;&gt;"",IF(Y$2&lt;&gt;"",INDEX('Instrument History'!$1:$1048576,$B128,Y$3) / CcyPerBase!X127,""),"")</f>
        <v/>
      </c>
    </row>
    <row r="129" spans="1:25">
      <c r="A129" s="12">
        <f>IF(A128&lt;&gt;"",IF(A128=$B$1,"",'Instrument History'!A125),"")</f>
        <v>41128</v>
      </c>
      <c r="B129">
        <f t="shared" si="3"/>
        <v>125</v>
      </c>
      <c r="C129" s="14">
        <f>IF($A129&lt;&gt;"",INDEX('Instrument History'!$1:$1048576,$B129,C$3) / CcyPerBase!D128,"")</f>
        <v>1165.2661115510014</v>
      </c>
      <c r="D129" s="14">
        <f>IF(A129&lt;&gt;"",C129/$D$4*Master!$R$18,"")</f>
        <v>52.030038765342489</v>
      </c>
      <c r="E129" s="5">
        <f t="shared" si="4"/>
        <v>132.55368620693591</v>
      </c>
      <c r="F129" s="5">
        <f>IF($A129&lt;&gt;"",IF(F$2&lt;&gt;"",INDEX('Instrument History'!$1:$1048576,$B129,F$3) / CcyPerBase!E128,""),"")</f>
        <v>3253.9431815047551</v>
      </c>
      <c r="G129" s="5">
        <f>IF($A129&lt;&gt;"",IF(G$2&lt;&gt;"",INDEX('Instrument History'!$1:$1048576,$B129,G$3) / CcyPerBase!F128,""),"")</f>
        <v>6088.483230009102</v>
      </c>
      <c r="H129" s="5">
        <f>IF($A129&lt;&gt;"",IF(H$2&lt;&gt;"",INDEX('Instrument History'!$1:$1048576,$B129,H$3) / CcyPerBase!G128,""),"")</f>
        <v>8725.4779128478203</v>
      </c>
      <c r="I129" s="5">
        <f>IF($A129&lt;&gt;"",IF(I$2&lt;&gt;"",INDEX('Instrument History'!$1:$1048576,$B129,I$3) / CcyPerBase!H128,""),"")</f>
        <v>7859.0901399505428</v>
      </c>
      <c r="J129" s="5">
        <f>IF($A129&lt;&gt;"",IF(J$2&lt;&gt;"",INDEX('Instrument History'!$1:$1048576,$B129,J$3) / CcyPerBase!I128,""),"")</f>
        <v>27.560594218290102</v>
      </c>
      <c r="K129" s="5">
        <f>IF($A129&lt;&gt;"",IF(K$2&lt;&gt;"",INDEX('Instrument History'!$1:$1048576,$B129,K$3) / CcyPerBase!J128,""),"")</f>
        <v>368.3913695635062</v>
      </c>
      <c r="L129" s="5">
        <f>IF($A129&lt;&gt;"",IF(L$2&lt;&gt;"",INDEX('Instrument History'!$1:$1048576,$B129,L$3) / CcyPerBase!K128,""),"")</f>
        <v>233.48223952363014</v>
      </c>
      <c r="M129" s="5">
        <f>IF($A129&lt;&gt;"",IF(M$2&lt;&gt;"",INDEX('Instrument History'!$1:$1048576,$B129,M$3) / CcyPerBase!L128,""),"")</f>
        <v>29.622547079103612</v>
      </c>
      <c r="N129" s="5">
        <f>IF($A129&lt;&gt;"",IF(N$2&lt;&gt;"",INDEX('Instrument History'!$1:$1048576,$B129,N$3) / CcyPerBase!M128,""),"")</f>
        <v>29.336952856888182</v>
      </c>
      <c r="O129" s="5">
        <f>IF($A129&lt;&gt;"",IF(O$2&lt;&gt;"",INDEX('Instrument History'!$1:$1048576,$B129,O$3) / CcyPerBase!N128,""),"")</f>
        <v>119.47924776465857</v>
      </c>
      <c r="P129" s="5" t="str">
        <f>IF($A129&lt;&gt;"",IF(P$2&lt;&gt;"",INDEX('Instrument History'!$1:$1048576,$B129,P$3) / CcyPerBase!O128,""),"")</f>
        <v/>
      </c>
      <c r="Q129" s="5" t="str">
        <f>IF($A129&lt;&gt;"",IF(Q$2&lt;&gt;"",INDEX('Instrument History'!$1:$1048576,$B129,Q$3) / CcyPerBase!P128,""),"")</f>
        <v/>
      </c>
      <c r="R129" s="5" t="str">
        <f>IF($A129&lt;&gt;"",IF(R$2&lt;&gt;"",INDEX('Instrument History'!$1:$1048576,$B129,R$3) / CcyPerBase!Q128,""),"")</f>
        <v/>
      </c>
      <c r="S129" s="5" t="str">
        <f>IF($A129&lt;&gt;"",IF(S$2&lt;&gt;"",INDEX('Instrument History'!$1:$1048576,$B129,S$3) / CcyPerBase!R128,""),"")</f>
        <v/>
      </c>
      <c r="T129" s="5" t="str">
        <f>IF($A129&lt;&gt;"",IF(T$2&lt;&gt;"",INDEX('Instrument History'!$1:$1048576,$B129,T$3) / CcyPerBase!S128,""),"")</f>
        <v/>
      </c>
      <c r="U129" s="5" t="str">
        <f>IF($A129&lt;&gt;"",IF(U$2&lt;&gt;"",INDEX('Instrument History'!$1:$1048576,$B129,U$3) / CcyPerBase!T128,""),"")</f>
        <v/>
      </c>
      <c r="V129" s="5" t="str">
        <f>IF($A129&lt;&gt;"",IF(V$2&lt;&gt;"",INDEX('Instrument History'!$1:$1048576,$B129,V$3) / CcyPerBase!U128,""),"")</f>
        <v/>
      </c>
      <c r="W129" s="5" t="str">
        <f>IF($A129&lt;&gt;"",IF(W$2&lt;&gt;"",INDEX('Instrument History'!$1:$1048576,$B129,W$3) / CcyPerBase!V128,""),"")</f>
        <v/>
      </c>
      <c r="X129" s="5" t="str">
        <f>IF($A129&lt;&gt;"",IF(X$2&lt;&gt;"",INDEX('Instrument History'!$1:$1048576,$B129,X$3) / CcyPerBase!W128,""),"")</f>
        <v/>
      </c>
      <c r="Y129" s="5" t="str">
        <f>IF($A129&lt;&gt;"",IF(Y$2&lt;&gt;"",INDEX('Instrument History'!$1:$1048576,$B129,Y$3) / CcyPerBase!X128,""),"")</f>
        <v/>
      </c>
    </row>
    <row r="130" spans="1:25">
      <c r="A130" s="12">
        <f>IF(A129&lt;&gt;"",IF(A129=$B$1,"",'Instrument History'!A126),"")</f>
        <v>41127</v>
      </c>
      <c r="B130">
        <f t="shared" si="3"/>
        <v>126</v>
      </c>
      <c r="C130" s="14">
        <f>IF($A130&lt;&gt;"",INDEX('Instrument History'!$1:$1048576,$B130,C$3) / CcyPerBase!D129,"")</f>
        <v>1181.6751546040164</v>
      </c>
      <c r="D130" s="14">
        <f>IF(A130&lt;&gt;"",C130/$D$4*Master!$R$18,"")</f>
        <v>52.762715308226035</v>
      </c>
      <c r="E130" s="5">
        <f t="shared" si="4"/>
        <v>137.6136421064694</v>
      </c>
      <c r="F130" s="5">
        <f>IF($A130&lt;&gt;"",IF(F$2&lt;&gt;"",INDEX('Instrument History'!$1:$1048576,$B130,F$3) / CcyPerBase!E129,""),"")</f>
        <v>3323.9939043846543</v>
      </c>
      <c r="G130" s="5">
        <f>IF($A130&lt;&gt;"",IF(G$2&lt;&gt;"",INDEX('Instrument History'!$1:$1048576,$B130,G$3) / CcyPerBase!F129,""),"")</f>
        <v>6293.3486233516269</v>
      </c>
      <c r="H130" s="5">
        <f>IF($A130&lt;&gt;"",IF(H$2&lt;&gt;"",INDEX('Instrument History'!$1:$1048576,$B130,H$3) / CcyPerBase!G129,""),"")</f>
        <v>8922.3053405448354</v>
      </c>
      <c r="I130" s="5">
        <f>IF($A130&lt;&gt;"",IF(I$2&lt;&gt;"",INDEX('Instrument History'!$1:$1048576,$B130,I$3) / CcyPerBase!H129,""),"")</f>
        <v>8348.6684643606404</v>
      </c>
      <c r="J130" s="5">
        <f>IF($A130&lt;&gt;"",IF(J$2&lt;&gt;"",INDEX('Instrument History'!$1:$1048576,$B130,J$3) / CcyPerBase!I129,""),"")</f>
        <v>28.21680280650579</v>
      </c>
      <c r="K130" s="5">
        <f>IF($A130&lt;&gt;"",IF(K$2&lt;&gt;"",INDEX('Instrument History'!$1:$1048576,$B130,K$3) / CcyPerBase!J129,""),"")</f>
        <v>391.71362195263163</v>
      </c>
      <c r="L130" s="5">
        <f>IF($A130&lt;&gt;"",IF(L$2&lt;&gt;"",INDEX('Instrument History'!$1:$1048576,$B130,L$3) / CcyPerBase!K129,""),"")</f>
        <v>244.95699695594129</v>
      </c>
      <c r="M130" s="5">
        <f>IF($A130&lt;&gt;"",IF(M$2&lt;&gt;"",INDEX('Instrument History'!$1:$1048576,$B130,M$3) / CcyPerBase!L129,""),"")</f>
        <v>29.428309649889538</v>
      </c>
      <c r="N130" s="5">
        <f>IF($A130&lt;&gt;"",IF(N$2&lt;&gt;"",INDEX('Instrument History'!$1:$1048576,$B130,N$3) / CcyPerBase!M129,""),"")</f>
        <v>29.079946900596859</v>
      </c>
      <c r="O130" s="5">
        <f>IF($A130&lt;&gt;"",IF(O$2&lt;&gt;"",INDEX('Instrument History'!$1:$1048576,$B130,O$3) / CcyPerBase!N129,""),"")</f>
        <v>125.44327276825402</v>
      </c>
      <c r="P130" s="5" t="str">
        <f>IF($A130&lt;&gt;"",IF(P$2&lt;&gt;"",INDEX('Instrument History'!$1:$1048576,$B130,P$3) / CcyPerBase!O129,""),"")</f>
        <v/>
      </c>
      <c r="Q130" s="5" t="str">
        <f>IF($A130&lt;&gt;"",IF(Q$2&lt;&gt;"",INDEX('Instrument History'!$1:$1048576,$B130,Q$3) / CcyPerBase!P129,""),"")</f>
        <v/>
      </c>
      <c r="R130" s="5" t="str">
        <f>IF($A130&lt;&gt;"",IF(R$2&lt;&gt;"",INDEX('Instrument History'!$1:$1048576,$B130,R$3) / CcyPerBase!Q129,""),"")</f>
        <v/>
      </c>
      <c r="S130" s="5" t="str">
        <f>IF($A130&lt;&gt;"",IF(S$2&lt;&gt;"",INDEX('Instrument History'!$1:$1048576,$B130,S$3) / CcyPerBase!R129,""),"")</f>
        <v/>
      </c>
      <c r="T130" s="5" t="str">
        <f>IF($A130&lt;&gt;"",IF(T$2&lt;&gt;"",INDEX('Instrument History'!$1:$1048576,$B130,T$3) / CcyPerBase!S129,""),"")</f>
        <v/>
      </c>
      <c r="U130" s="5" t="str">
        <f>IF($A130&lt;&gt;"",IF(U$2&lt;&gt;"",INDEX('Instrument History'!$1:$1048576,$B130,U$3) / CcyPerBase!T129,""),"")</f>
        <v/>
      </c>
      <c r="V130" s="5" t="str">
        <f>IF($A130&lt;&gt;"",IF(V$2&lt;&gt;"",INDEX('Instrument History'!$1:$1048576,$B130,V$3) / CcyPerBase!U129,""),"")</f>
        <v/>
      </c>
      <c r="W130" s="5" t="str">
        <f>IF($A130&lt;&gt;"",IF(W$2&lt;&gt;"",INDEX('Instrument History'!$1:$1048576,$B130,W$3) / CcyPerBase!V129,""),"")</f>
        <v/>
      </c>
      <c r="X130" s="5" t="str">
        <f>IF($A130&lt;&gt;"",IF(X$2&lt;&gt;"",INDEX('Instrument History'!$1:$1048576,$B130,X$3) / CcyPerBase!W129,""),"")</f>
        <v/>
      </c>
      <c r="Y130" s="5" t="str">
        <f>IF($A130&lt;&gt;"",IF(Y$2&lt;&gt;"",INDEX('Instrument History'!$1:$1048576,$B130,Y$3) / CcyPerBase!X129,""),"")</f>
        <v/>
      </c>
    </row>
    <row r="131" spans="1:25">
      <c r="A131" s="12">
        <f>IF(A130&lt;&gt;"",IF(A130=$B$1,"",'Instrument History'!A127),"")</f>
        <v>41124</v>
      </c>
      <c r="B131">
        <f t="shared" si="3"/>
        <v>127</v>
      </c>
      <c r="C131" s="14">
        <f>IF($A131&lt;&gt;"",INDEX('Instrument History'!$1:$1048576,$B131,C$3) / CcyPerBase!D130,"")</f>
        <v>1145.0552986406753</v>
      </c>
      <c r="D131" s="14">
        <f>IF(A131&lt;&gt;"",C131/$D$4*Master!$R$18,"")</f>
        <v>51.127610239549625</v>
      </c>
      <c r="E131" s="5">
        <f t="shared" si="4"/>
        <v>135.83307856878997</v>
      </c>
      <c r="F131" s="5">
        <f>IF($A131&lt;&gt;"",IF(F$2&lt;&gt;"",INDEX('Instrument History'!$1:$1048576,$B131,F$3) / CcyPerBase!E130,""),"")</f>
        <v>3287.1734351270516</v>
      </c>
      <c r="G131" s="5">
        <f>IF($A131&lt;&gt;"",IF(G$2&lt;&gt;"",INDEX('Instrument History'!$1:$1048576,$B131,G$3) / CcyPerBase!F130,""),"")</f>
        <v>6233.8311340388736</v>
      </c>
      <c r="H131" s="5">
        <f>IF($A131&lt;&gt;"",IF(H$2&lt;&gt;"",INDEX('Instrument History'!$1:$1048576,$B131,H$3) / CcyPerBase!G130,""),"")</f>
        <v>8516.1849098960702</v>
      </c>
      <c r="I131" s="5">
        <f>IF($A131&lt;&gt;"",IF(I$2&lt;&gt;"",INDEX('Instrument History'!$1:$1048576,$B131,I$3) / CcyPerBase!H130,""),"")</f>
        <v>8718.9569149309245</v>
      </c>
      <c r="J131" s="5">
        <f>IF($A131&lt;&gt;"",IF(J$2&lt;&gt;"",INDEX('Instrument History'!$1:$1048576,$B131,J$3) / CcyPerBase!I130,""),"")</f>
        <v>28.396701178155411</v>
      </c>
      <c r="K131" s="5">
        <f>IF($A131&lt;&gt;"",IF(K$2&lt;&gt;"",INDEX('Instrument History'!$1:$1048576,$B131,K$3) / CcyPerBase!J130,""),"")</f>
        <v>370.4112666124289</v>
      </c>
      <c r="L131" s="5">
        <f>IF($A131&lt;&gt;"",IF(L$2&lt;&gt;"",INDEX('Instrument History'!$1:$1048576,$B131,L$3) / CcyPerBase!K130,""),"")</f>
        <v>236.21410395145597</v>
      </c>
      <c r="M131" s="5">
        <f>IF($A131&lt;&gt;"",IF(M$2&lt;&gt;"",INDEX('Instrument History'!$1:$1048576,$B131,M$3) / CcyPerBase!L130,""),"")</f>
        <v>28.766063951345899</v>
      </c>
      <c r="N131" s="5">
        <f>IF($A131&lt;&gt;"",IF(N$2&lt;&gt;"",INDEX('Instrument History'!$1:$1048576,$B131,N$3) / CcyPerBase!M130,""),"")</f>
        <v>30.00429192652371</v>
      </c>
      <c r="O131" s="5">
        <f>IF($A131&lt;&gt;"",IF(O$2&lt;&gt;"",INDEX('Instrument History'!$1:$1048576,$B131,O$3) / CcyPerBase!N130,""),"")</f>
        <v>123.83148234918814</v>
      </c>
      <c r="P131" s="5" t="str">
        <f>IF($A131&lt;&gt;"",IF(P$2&lt;&gt;"",INDEX('Instrument History'!$1:$1048576,$B131,P$3) / CcyPerBase!O130,""),"")</f>
        <v/>
      </c>
      <c r="Q131" s="5" t="str">
        <f>IF($A131&lt;&gt;"",IF(Q$2&lt;&gt;"",INDEX('Instrument History'!$1:$1048576,$B131,Q$3) / CcyPerBase!P130,""),"")</f>
        <v/>
      </c>
      <c r="R131" s="5" t="str">
        <f>IF($A131&lt;&gt;"",IF(R$2&lt;&gt;"",INDEX('Instrument History'!$1:$1048576,$B131,R$3) / CcyPerBase!Q130,""),"")</f>
        <v/>
      </c>
      <c r="S131" s="5" t="str">
        <f>IF($A131&lt;&gt;"",IF(S$2&lt;&gt;"",INDEX('Instrument History'!$1:$1048576,$B131,S$3) / CcyPerBase!R130,""),"")</f>
        <v/>
      </c>
      <c r="T131" s="5" t="str">
        <f>IF($A131&lt;&gt;"",IF(T$2&lt;&gt;"",INDEX('Instrument History'!$1:$1048576,$B131,T$3) / CcyPerBase!S130,""),"")</f>
        <v/>
      </c>
      <c r="U131" s="5" t="str">
        <f>IF($A131&lt;&gt;"",IF(U$2&lt;&gt;"",INDEX('Instrument History'!$1:$1048576,$B131,U$3) / CcyPerBase!T130,""),"")</f>
        <v/>
      </c>
      <c r="V131" s="5" t="str">
        <f>IF($A131&lt;&gt;"",IF(V$2&lt;&gt;"",INDEX('Instrument History'!$1:$1048576,$B131,V$3) / CcyPerBase!U130,""),"")</f>
        <v/>
      </c>
      <c r="W131" s="5" t="str">
        <f>IF($A131&lt;&gt;"",IF(W$2&lt;&gt;"",INDEX('Instrument History'!$1:$1048576,$B131,W$3) / CcyPerBase!V130,""),"")</f>
        <v/>
      </c>
      <c r="X131" s="5" t="str">
        <f>IF($A131&lt;&gt;"",IF(X$2&lt;&gt;"",INDEX('Instrument History'!$1:$1048576,$B131,X$3) / CcyPerBase!W130,""),"")</f>
        <v/>
      </c>
      <c r="Y131" s="5" t="str">
        <f>IF($A131&lt;&gt;"",IF(Y$2&lt;&gt;"",INDEX('Instrument History'!$1:$1048576,$B131,Y$3) / CcyPerBase!X130,""),"")</f>
        <v/>
      </c>
    </row>
    <row r="132" spans="1:25">
      <c r="A132" s="12">
        <f>IF(A131&lt;&gt;"",IF(A131=$B$1,"",'Instrument History'!A128),"")</f>
        <v>41123</v>
      </c>
      <c r="B132">
        <f t="shared" si="3"/>
        <v>128</v>
      </c>
      <c r="C132" s="14">
        <f>IF($A132&lt;&gt;"",INDEX('Instrument History'!$1:$1048576,$B132,C$3) / CcyPerBase!D131,"")</f>
        <v>1191.733312246801</v>
      </c>
      <c r="D132" s="14">
        <f>IF(A132&lt;&gt;"",C132/$D$4*Master!$R$18,"")</f>
        <v>53.211819874877719</v>
      </c>
      <c r="E132" s="5">
        <f t="shared" si="4"/>
        <v>138.15900230421974</v>
      </c>
      <c r="F132" s="5">
        <f>IF($A132&lt;&gt;"",IF(F$2&lt;&gt;"",INDEX('Instrument History'!$1:$1048576,$B132,F$3) / CcyPerBase!E131,""),"")</f>
        <v>3330.3375800748731</v>
      </c>
      <c r="G132" s="5">
        <f>IF($A132&lt;&gt;"",IF(G$2&lt;&gt;"",INDEX('Instrument History'!$1:$1048576,$B132,G$3) / CcyPerBase!F131,""),"")</f>
        <v>6252.5156281641457</v>
      </c>
      <c r="H132" s="5">
        <f>IF($A132&lt;&gt;"",IF(H$2&lt;&gt;"",INDEX('Instrument History'!$1:$1048576,$B132,H$3) / CcyPerBase!G131,""),"")</f>
        <v>9154.8102821724951</v>
      </c>
      <c r="I132" s="5">
        <f>IF($A132&lt;&gt;"",IF(I$2&lt;&gt;"",INDEX('Instrument History'!$1:$1048576,$B132,I$3) / CcyPerBase!H131,""),"")</f>
        <v>9176.4143008195151</v>
      </c>
      <c r="J132" s="5">
        <f>IF($A132&lt;&gt;"",IF(J$2&lt;&gt;"",INDEX('Instrument History'!$1:$1048576,$B132,J$3) / CcyPerBase!I131,""),"")</f>
        <v>27.368420120108475</v>
      </c>
      <c r="K132" s="5">
        <f>IF($A132&lt;&gt;"",IF(K$2&lt;&gt;"",INDEX('Instrument History'!$1:$1048576,$B132,K$3) / CcyPerBase!J131,""),"")</f>
        <v>369.43290412371408</v>
      </c>
      <c r="L132" s="5">
        <f>IF($A132&lt;&gt;"",IF(L$2&lt;&gt;"",INDEX('Instrument History'!$1:$1048576,$B132,L$3) / CcyPerBase!K131,""),"")</f>
        <v>244.10270715596226</v>
      </c>
      <c r="M132" s="5">
        <f>IF($A132&lt;&gt;"",IF(M$2&lt;&gt;"",INDEX('Instrument History'!$1:$1048576,$B132,M$3) / CcyPerBase!L131,""),"")</f>
        <v>29.693806937002609</v>
      </c>
      <c r="N132" s="5">
        <f>IF($A132&lt;&gt;"",IF(N$2&lt;&gt;"",INDEX('Instrument History'!$1:$1048576,$B132,N$3) / CcyPerBase!M131,""),"")</f>
        <v>29.160799355721064</v>
      </c>
      <c r="O132" s="5">
        <f>IF($A132&lt;&gt;"",IF(O$2&lt;&gt;"",INDEX('Instrument History'!$1:$1048576,$B132,O$3) / CcyPerBase!N131,""),"")</f>
        <v>118.39597533298139</v>
      </c>
      <c r="P132" s="5" t="str">
        <f>IF($A132&lt;&gt;"",IF(P$2&lt;&gt;"",INDEX('Instrument History'!$1:$1048576,$B132,P$3) / CcyPerBase!O131,""),"")</f>
        <v/>
      </c>
      <c r="Q132" s="5" t="str">
        <f>IF($A132&lt;&gt;"",IF(Q$2&lt;&gt;"",INDEX('Instrument History'!$1:$1048576,$B132,Q$3) / CcyPerBase!P131,""),"")</f>
        <v/>
      </c>
      <c r="R132" s="5" t="str">
        <f>IF($A132&lt;&gt;"",IF(R$2&lt;&gt;"",INDEX('Instrument History'!$1:$1048576,$B132,R$3) / CcyPerBase!Q131,""),"")</f>
        <v/>
      </c>
      <c r="S132" s="5" t="str">
        <f>IF($A132&lt;&gt;"",IF(S$2&lt;&gt;"",INDEX('Instrument History'!$1:$1048576,$B132,S$3) / CcyPerBase!R131,""),"")</f>
        <v/>
      </c>
      <c r="T132" s="5" t="str">
        <f>IF($A132&lt;&gt;"",IF(T$2&lt;&gt;"",INDEX('Instrument History'!$1:$1048576,$B132,T$3) / CcyPerBase!S131,""),"")</f>
        <v/>
      </c>
      <c r="U132" s="5" t="str">
        <f>IF($A132&lt;&gt;"",IF(U$2&lt;&gt;"",INDEX('Instrument History'!$1:$1048576,$B132,U$3) / CcyPerBase!T131,""),"")</f>
        <v/>
      </c>
      <c r="V132" s="5" t="str">
        <f>IF($A132&lt;&gt;"",IF(V$2&lt;&gt;"",INDEX('Instrument History'!$1:$1048576,$B132,V$3) / CcyPerBase!U131,""),"")</f>
        <v/>
      </c>
      <c r="W132" s="5" t="str">
        <f>IF($A132&lt;&gt;"",IF(W$2&lt;&gt;"",INDEX('Instrument History'!$1:$1048576,$B132,W$3) / CcyPerBase!V131,""),"")</f>
        <v/>
      </c>
      <c r="X132" s="5" t="str">
        <f>IF($A132&lt;&gt;"",IF(X$2&lt;&gt;"",INDEX('Instrument History'!$1:$1048576,$B132,X$3) / CcyPerBase!W131,""),"")</f>
        <v/>
      </c>
      <c r="Y132" s="5" t="str">
        <f>IF($A132&lt;&gt;"",IF(Y$2&lt;&gt;"",INDEX('Instrument History'!$1:$1048576,$B132,Y$3) / CcyPerBase!X131,""),"")</f>
        <v/>
      </c>
    </row>
    <row r="133" spans="1:25">
      <c r="A133" s="12">
        <f>IF(A132&lt;&gt;"",IF(A132=$B$1,"",'Instrument History'!A129),"")</f>
        <v>41122</v>
      </c>
      <c r="B133">
        <f t="shared" si="3"/>
        <v>129</v>
      </c>
      <c r="C133" s="14">
        <f>IF($A133&lt;&gt;"",INDEX('Instrument History'!$1:$1048576,$B133,C$3) / CcyPerBase!D132,"")</f>
        <v>1232.3877346432826</v>
      </c>
      <c r="D133" s="14">
        <f>IF(A133&lt;&gt;"",C133/$D$4*Master!$R$18,"")</f>
        <v>55.027071474751409</v>
      </c>
      <c r="E133" s="5">
        <f t="shared" si="4"/>
        <v>141.23153872209232</v>
      </c>
      <c r="F133" s="5">
        <f>IF($A133&lt;&gt;"",IF(F$2&lt;&gt;"",INDEX('Instrument History'!$1:$1048576,$B133,F$3) / CcyPerBase!E132,""),"")</f>
        <v>3454.4433100558686</v>
      </c>
      <c r="G133" s="5">
        <f>IF($A133&lt;&gt;"",IF(G$2&lt;&gt;"",INDEX('Instrument History'!$1:$1048576,$B133,G$3) / CcyPerBase!F132,""),"")</f>
        <v>6671.0169702072681</v>
      </c>
      <c r="H133" s="5">
        <f>IF($A133&lt;&gt;"",IF(H$2&lt;&gt;"",INDEX('Instrument History'!$1:$1048576,$B133,H$3) / CcyPerBase!G132,""),"")</f>
        <v>9310.9840511269358</v>
      </c>
      <c r="I133" s="5">
        <f>IF($A133&lt;&gt;"",IF(I$2&lt;&gt;"",INDEX('Instrument History'!$1:$1048576,$B133,I$3) / CcyPerBase!H132,""),"")</f>
        <v>9748.1526992619602</v>
      </c>
      <c r="J133" s="5">
        <f>IF($A133&lt;&gt;"",IF(J$2&lt;&gt;"",INDEX('Instrument History'!$1:$1048576,$B133,J$3) / CcyPerBase!I132,""),"")</f>
        <v>27.090294894146083</v>
      </c>
      <c r="K133" s="5">
        <f>IF($A133&lt;&gt;"",IF(K$2&lt;&gt;"",INDEX('Instrument History'!$1:$1048576,$B133,K$3) / CcyPerBase!J132,""),"")</f>
        <v>365.98106769718254</v>
      </c>
      <c r="L133" s="5">
        <f>IF($A133&lt;&gt;"",IF(L$2&lt;&gt;"",INDEX('Instrument History'!$1:$1048576,$B133,L$3) / CcyPerBase!K132,""),"")</f>
        <v>242.97072846375784</v>
      </c>
      <c r="M133" s="5">
        <f>IF($A133&lt;&gt;"",IF(M$2&lt;&gt;"",INDEX('Instrument History'!$1:$1048576,$B133,M$3) / CcyPerBase!L132,""),"")</f>
        <v>28.773921678445724</v>
      </c>
      <c r="N133" s="5">
        <f>IF($A133&lt;&gt;"",IF(N$2&lt;&gt;"",INDEX('Instrument History'!$1:$1048576,$B133,N$3) / CcyPerBase!M132,""),"")</f>
        <v>28.922349242093556</v>
      </c>
      <c r="O133" s="5">
        <f>IF($A133&lt;&gt;"",IF(O$2&lt;&gt;"",INDEX('Instrument History'!$1:$1048576,$B133,O$3) / CcyPerBase!N132,""),"")</f>
        <v>117.87229925683644</v>
      </c>
      <c r="P133" s="5" t="str">
        <f>IF($A133&lt;&gt;"",IF(P$2&lt;&gt;"",INDEX('Instrument History'!$1:$1048576,$B133,P$3) / CcyPerBase!O132,""),"")</f>
        <v/>
      </c>
      <c r="Q133" s="5" t="str">
        <f>IF($A133&lt;&gt;"",IF(Q$2&lt;&gt;"",INDEX('Instrument History'!$1:$1048576,$B133,Q$3) / CcyPerBase!P132,""),"")</f>
        <v/>
      </c>
      <c r="R133" s="5" t="str">
        <f>IF($A133&lt;&gt;"",IF(R$2&lt;&gt;"",INDEX('Instrument History'!$1:$1048576,$B133,R$3) / CcyPerBase!Q132,""),"")</f>
        <v/>
      </c>
      <c r="S133" s="5" t="str">
        <f>IF($A133&lt;&gt;"",IF(S$2&lt;&gt;"",INDEX('Instrument History'!$1:$1048576,$B133,S$3) / CcyPerBase!R132,""),"")</f>
        <v/>
      </c>
      <c r="T133" s="5" t="str">
        <f>IF($A133&lt;&gt;"",IF(T$2&lt;&gt;"",INDEX('Instrument History'!$1:$1048576,$B133,T$3) / CcyPerBase!S132,""),"")</f>
        <v/>
      </c>
      <c r="U133" s="5" t="str">
        <f>IF($A133&lt;&gt;"",IF(U$2&lt;&gt;"",INDEX('Instrument History'!$1:$1048576,$B133,U$3) / CcyPerBase!T132,""),"")</f>
        <v/>
      </c>
      <c r="V133" s="5" t="str">
        <f>IF($A133&lt;&gt;"",IF(V$2&lt;&gt;"",INDEX('Instrument History'!$1:$1048576,$B133,V$3) / CcyPerBase!U132,""),"")</f>
        <v/>
      </c>
      <c r="W133" s="5" t="str">
        <f>IF($A133&lt;&gt;"",IF(W$2&lt;&gt;"",INDEX('Instrument History'!$1:$1048576,$B133,W$3) / CcyPerBase!V132,""),"")</f>
        <v/>
      </c>
      <c r="X133" s="5" t="str">
        <f>IF($A133&lt;&gt;"",IF(X$2&lt;&gt;"",INDEX('Instrument History'!$1:$1048576,$B133,X$3) / CcyPerBase!W132,""),"")</f>
        <v/>
      </c>
      <c r="Y133" s="5" t="str">
        <f>IF($A133&lt;&gt;"",IF(Y$2&lt;&gt;"",INDEX('Instrument History'!$1:$1048576,$B133,Y$3) / CcyPerBase!X132,""),"")</f>
        <v/>
      </c>
    </row>
    <row r="134" spans="1:25">
      <c r="A134" s="12">
        <f>IF(A133&lt;&gt;"",IF(A133=$B$1,"",'Instrument History'!A130),"")</f>
        <v>41121</v>
      </c>
      <c r="B134">
        <f t="shared" si="3"/>
        <v>130</v>
      </c>
      <c r="C134" s="14">
        <f>IF($A134&lt;&gt;"",INDEX('Instrument History'!$1:$1048576,$B134,C$3) / CcyPerBase!D133,"")</f>
        <v>1243.280668459058</v>
      </c>
      <c r="D134" s="14">
        <f>IF(A134&lt;&gt;"",C134/$D$4*Master!$R$18,"")</f>
        <v>55.513449447203321</v>
      </c>
      <c r="E134" s="5">
        <f t="shared" si="4"/>
        <v>140.42070790976112</v>
      </c>
      <c r="F134" s="5">
        <f>IF($A134&lt;&gt;"",IF(F$2&lt;&gt;"",INDEX('Instrument History'!$1:$1048576,$B134,F$3) / CcyPerBase!E133,""),"")</f>
        <v>3341.0313846139939</v>
      </c>
      <c r="G134" s="5">
        <f>IF($A134&lt;&gt;"",IF(G$2&lt;&gt;"",INDEX('Instrument History'!$1:$1048576,$B134,G$3) / CcyPerBase!F133,""),"")</f>
        <v>6847.4385834818686</v>
      </c>
      <c r="H134" s="5">
        <f>IF($A134&lt;&gt;"",IF(H$2&lt;&gt;"",INDEX('Instrument History'!$1:$1048576,$B134,H$3) / CcyPerBase!G133,""),"")</f>
        <v>9140.1470303636124</v>
      </c>
      <c r="I134" s="5">
        <f>IF($A134&lt;&gt;"",IF(I$2&lt;&gt;"",INDEX('Instrument History'!$1:$1048576,$B134,I$3) / CcyPerBase!H133,""),"")</f>
        <v>9617.5358862120884</v>
      </c>
      <c r="J134" s="5">
        <f>IF($A134&lt;&gt;"",IF(J$2&lt;&gt;"",INDEX('Instrument History'!$1:$1048576,$B134,J$3) / CcyPerBase!I133,""),"")</f>
        <v>26.653158160559641</v>
      </c>
      <c r="K134" s="5">
        <f>IF($A134&lt;&gt;"",IF(K$2&lt;&gt;"",INDEX('Instrument History'!$1:$1048576,$B134,K$3) / CcyPerBase!J133,""),"")</f>
        <v>347.73810605380686</v>
      </c>
      <c r="L134" s="5">
        <f>IF($A134&lt;&gt;"",IF(L$2&lt;&gt;"",INDEX('Instrument History'!$1:$1048576,$B134,L$3) / CcyPerBase!K133,""),"")</f>
        <v>242.44637476051093</v>
      </c>
      <c r="M134" s="5">
        <f>IF($A134&lt;&gt;"",IF(M$2&lt;&gt;"",INDEX('Instrument History'!$1:$1048576,$B134,M$3) / CcyPerBase!L133,""),"")</f>
        <v>29.766990424052004</v>
      </c>
      <c r="N134" s="5">
        <f>IF($A134&lt;&gt;"",IF(N$2&lt;&gt;"",INDEX('Instrument History'!$1:$1048576,$B134,N$3) / CcyPerBase!M133,""),"")</f>
        <v>30.167515748345778</v>
      </c>
      <c r="O134" s="5">
        <f>IF($A134&lt;&gt;"",IF(O$2&lt;&gt;"",INDEX('Instrument History'!$1:$1048576,$B134,O$3) / CcyPerBase!N133,""),"")</f>
        <v>120.30690799726187</v>
      </c>
      <c r="P134" s="5" t="str">
        <f>IF($A134&lt;&gt;"",IF(P$2&lt;&gt;"",INDEX('Instrument History'!$1:$1048576,$B134,P$3) / CcyPerBase!O133,""),"")</f>
        <v/>
      </c>
      <c r="Q134" s="5" t="str">
        <f>IF($A134&lt;&gt;"",IF(Q$2&lt;&gt;"",INDEX('Instrument History'!$1:$1048576,$B134,Q$3) / CcyPerBase!P133,""),"")</f>
        <v/>
      </c>
      <c r="R134" s="5" t="str">
        <f>IF($A134&lt;&gt;"",IF(R$2&lt;&gt;"",INDEX('Instrument History'!$1:$1048576,$B134,R$3) / CcyPerBase!Q133,""),"")</f>
        <v/>
      </c>
      <c r="S134" s="5" t="str">
        <f>IF($A134&lt;&gt;"",IF(S$2&lt;&gt;"",INDEX('Instrument History'!$1:$1048576,$B134,S$3) / CcyPerBase!R133,""),"")</f>
        <v/>
      </c>
      <c r="T134" s="5" t="str">
        <f>IF($A134&lt;&gt;"",IF(T$2&lt;&gt;"",INDEX('Instrument History'!$1:$1048576,$B134,T$3) / CcyPerBase!S133,""),"")</f>
        <v/>
      </c>
      <c r="U134" s="5" t="str">
        <f>IF($A134&lt;&gt;"",IF(U$2&lt;&gt;"",INDEX('Instrument History'!$1:$1048576,$B134,U$3) / CcyPerBase!T133,""),"")</f>
        <v/>
      </c>
      <c r="V134" s="5" t="str">
        <f>IF($A134&lt;&gt;"",IF(V$2&lt;&gt;"",INDEX('Instrument History'!$1:$1048576,$B134,V$3) / CcyPerBase!U133,""),"")</f>
        <v/>
      </c>
      <c r="W134" s="5" t="str">
        <f>IF($A134&lt;&gt;"",IF(W$2&lt;&gt;"",INDEX('Instrument History'!$1:$1048576,$B134,W$3) / CcyPerBase!V133,""),"")</f>
        <v/>
      </c>
      <c r="X134" s="5" t="str">
        <f>IF($A134&lt;&gt;"",IF(X$2&lt;&gt;"",INDEX('Instrument History'!$1:$1048576,$B134,X$3) / CcyPerBase!W133,""),"")</f>
        <v/>
      </c>
      <c r="Y134" s="5" t="str">
        <f>IF($A134&lt;&gt;"",IF(Y$2&lt;&gt;"",INDEX('Instrument History'!$1:$1048576,$B134,Y$3) / CcyPerBase!X133,""),"")</f>
        <v/>
      </c>
    </row>
    <row r="135" spans="1:25">
      <c r="A135" s="12">
        <f>IF(A134&lt;&gt;"",IF(A134=$B$1,"",'Instrument History'!A131),"")</f>
        <v>41120</v>
      </c>
      <c r="B135">
        <f t="shared" ref="B135:B198" si="5">IF(A135&lt;&gt;"",B134+1,"")</f>
        <v>131</v>
      </c>
      <c r="C135" s="14">
        <f>IF($A135&lt;&gt;"",INDEX('Instrument History'!$1:$1048576,$B135,C$3) / CcyPerBase!D134,"")</f>
        <v>1217.2643510592209</v>
      </c>
      <c r="D135" s="14">
        <f>IF(A135&lt;&gt;"",C135/$D$4*Master!$R$18,"")</f>
        <v>54.351800627739024</v>
      </c>
      <c r="E135" s="5">
        <f t="shared" ref="E135:E198" si="6">IF(A135&lt;&gt;"",SUMPRODUCT($F$4:$Y$4,F135:Y135),"")</f>
        <v>141.28666407316524</v>
      </c>
      <c r="F135" s="5">
        <f>IF($A135&lt;&gt;"",IF(F$2&lt;&gt;"",INDEX('Instrument History'!$1:$1048576,$B135,F$3) / CcyPerBase!E134,""),"")</f>
        <v>3534.2200365732997</v>
      </c>
      <c r="G135" s="5">
        <f>IF($A135&lt;&gt;"",IF(G$2&lt;&gt;"",INDEX('Instrument History'!$1:$1048576,$B135,G$3) / CcyPerBase!F134,""),"")</f>
        <v>6630.4043501935657</v>
      </c>
      <c r="H135" s="5">
        <f>IF($A135&lt;&gt;"",IF(H$2&lt;&gt;"",INDEX('Instrument History'!$1:$1048576,$B135,H$3) / CcyPerBase!G134,""),"")</f>
        <v>8964.167476231838</v>
      </c>
      <c r="I135" s="5">
        <f>IF($A135&lt;&gt;"",IF(I$2&lt;&gt;"",INDEX('Instrument History'!$1:$1048576,$B135,I$3) / CcyPerBase!H134,""),"")</f>
        <v>9553.2061881095487</v>
      </c>
      <c r="J135" s="5">
        <f>IF($A135&lt;&gt;"",IF(J$2&lt;&gt;"",INDEX('Instrument History'!$1:$1048576,$B135,J$3) / CcyPerBase!I134,""),"")</f>
        <v>26.803753160854175</v>
      </c>
      <c r="K135" s="5">
        <f>IF($A135&lt;&gt;"",IF(K$2&lt;&gt;"",INDEX('Instrument History'!$1:$1048576,$B135,K$3) / CcyPerBase!J134,""),"")</f>
        <v>351.83299427479494</v>
      </c>
      <c r="L135" s="5">
        <f>IF($A135&lt;&gt;"",IF(L$2&lt;&gt;"",INDEX('Instrument History'!$1:$1048576,$B135,L$3) / CcyPerBase!K134,""),"")</f>
        <v>254.04647857347271</v>
      </c>
      <c r="M135" s="5">
        <f>IF($A135&lt;&gt;"",IF(M$2&lt;&gt;"",INDEX('Instrument History'!$1:$1048576,$B135,M$3) / CcyPerBase!L134,""),"")</f>
        <v>28.410468408716881</v>
      </c>
      <c r="N135" s="5">
        <f>IF($A135&lt;&gt;"",IF(N$2&lt;&gt;"",INDEX('Instrument History'!$1:$1048576,$B135,N$3) / CcyPerBase!M134,""),"")</f>
        <v>29.660621355183771</v>
      </c>
      <c r="O135" s="5">
        <f>IF($A135&lt;&gt;"",IF(O$2&lt;&gt;"",INDEX('Instrument History'!$1:$1048576,$B135,O$3) / CcyPerBase!N134,""),"")</f>
        <v>124.23053103944127</v>
      </c>
      <c r="P135" s="5" t="str">
        <f>IF($A135&lt;&gt;"",IF(P$2&lt;&gt;"",INDEX('Instrument History'!$1:$1048576,$B135,P$3) / CcyPerBase!O134,""),"")</f>
        <v/>
      </c>
      <c r="Q135" s="5" t="str">
        <f>IF($A135&lt;&gt;"",IF(Q$2&lt;&gt;"",INDEX('Instrument History'!$1:$1048576,$B135,Q$3) / CcyPerBase!P134,""),"")</f>
        <v/>
      </c>
      <c r="R135" s="5" t="str">
        <f>IF($A135&lt;&gt;"",IF(R$2&lt;&gt;"",INDEX('Instrument History'!$1:$1048576,$B135,R$3) / CcyPerBase!Q134,""),"")</f>
        <v/>
      </c>
      <c r="S135" s="5" t="str">
        <f>IF($A135&lt;&gt;"",IF(S$2&lt;&gt;"",INDEX('Instrument History'!$1:$1048576,$B135,S$3) / CcyPerBase!R134,""),"")</f>
        <v/>
      </c>
      <c r="T135" s="5" t="str">
        <f>IF($A135&lt;&gt;"",IF(T$2&lt;&gt;"",INDEX('Instrument History'!$1:$1048576,$B135,T$3) / CcyPerBase!S134,""),"")</f>
        <v/>
      </c>
      <c r="U135" s="5" t="str">
        <f>IF($A135&lt;&gt;"",IF(U$2&lt;&gt;"",INDEX('Instrument History'!$1:$1048576,$B135,U$3) / CcyPerBase!T134,""),"")</f>
        <v/>
      </c>
      <c r="V135" s="5" t="str">
        <f>IF($A135&lt;&gt;"",IF(V$2&lt;&gt;"",INDEX('Instrument History'!$1:$1048576,$B135,V$3) / CcyPerBase!U134,""),"")</f>
        <v/>
      </c>
      <c r="W135" s="5" t="str">
        <f>IF($A135&lt;&gt;"",IF(W$2&lt;&gt;"",INDEX('Instrument History'!$1:$1048576,$B135,W$3) / CcyPerBase!V134,""),"")</f>
        <v/>
      </c>
      <c r="X135" s="5" t="str">
        <f>IF($A135&lt;&gt;"",IF(X$2&lt;&gt;"",INDEX('Instrument History'!$1:$1048576,$B135,X$3) / CcyPerBase!W134,""),"")</f>
        <v/>
      </c>
      <c r="Y135" s="5" t="str">
        <f>IF($A135&lt;&gt;"",IF(Y$2&lt;&gt;"",INDEX('Instrument History'!$1:$1048576,$B135,Y$3) / CcyPerBase!X134,""),"")</f>
        <v/>
      </c>
    </row>
    <row r="136" spans="1:25">
      <c r="A136" s="12">
        <f>IF(A135&lt;&gt;"",IF(A135=$B$1,"",'Instrument History'!A132),"")</f>
        <v>41117</v>
      </c>
      <c r="B136">
        <f t="shared" si="5"/>
        <v>132</v>
      </c>
      <c r="C136" s="14">
        <f>IF($A136&lt;&gt;"",INDEX('Instrument History'!$1:$1048576,$B136,C$3) / CcyPerBase!D135,"")</f>
        <v>1232.1450021901182</v>
      </c>
      <c r="D136" s="14">
        <f>IF(A136&lt;&gt;"",C136/$D$4*Master!$R$18,"")</f>
        <v>55.0162332818077</v>
      </c>
      <c r="E136" s="5">
        <f t="shared" si="6"/>
        <v>144.25588476703209</v>
      </c>
      <c r="F136" s="5">
        <f>IF($A136&lt;&gt;"",IF(F$2&lt;&gt;"",INDEX('Instrument History'!$1:$1048576,$B136,F$3) / CcyPerBase!E135,""),"")</f>
        <v>3618.9532369042495</v>
      </c>
      <c r="G136" s="5">
        <f>IF($A136&lt;&gt;"",IF(G$2&lt;&gt;"",INDEX('Instrument History'!$1:$1048576,$B136,G$3) / CcyPerBase!F135,""),"")</f>
        <v>6628.5178748899898</v>
      </c>
      <c r="H136" s="5">
        <f>IF($A136&lt;&gt;"",IF(H$2&lt;&gt;"",INDEX('Instrument History'!$1:$1048576,$B136,H$3) / CcyPerBase!G135,""),"")</f>
        <v>9227.5661634698008</v>
      </c>
      <c r="I136" s="5">
        <f>IF($A136&lt;&gt;"",IF(I$2&lt;&gt;"",INDEX('Instrument History'!$1:$1048576,$B136,I$3) / CcyPerBase!H135,""),"")</f>
        <v>9578.6560828535858</v>
      </c>
      <c r="J136" s="5">
        <f>IF($A136&lt;&gt;"",IF(J$2&lt;&gt;"",INDEX('Instrument History'!$1:$1048576,$B136,J$3) / CcyPerBase!I135,""),"")</f>
        <v>27.736724323907929</v>
      </c>
      <c r="K136" s="5">
        <f>IF($A136&lt;&gt;"",IF(K$2&lt;&gt;"",INDEX('Instrument History'!$1:$1048576,$B136,K$3) / CcyPerBase!J135,""),"")</f>
        <v>371.95515321153255</v>
      </c>
      <c r="L136" s="5">
        <f>IF($A136&lt;&gt;"",IF(L$2&lt;&gt;"",INDEX('Instrument History'!$1:$1048576,$B136,L$3) / CcyPerBase!K135,""),"")</f>
        <v>267.39450252390299</v>
      </c>
      <c r="M136" s="5">
        <f>IF($A136&lt;&gt;"",IF(M$2&lt;&gt;"",INDEX('Instrument History'!$1:$1048576,$B136,M$3) / CcyPerBase!L135,""),"")</f>
        <v>29.124044265381439</v>
      </c>
      <c r="N136" s="5">
        <f>IF($A136&lt;&gt;"",IF(N$2&lt;&gt;"",INDEX('Instrument History'!$1:$1048576,$B136,N$3) / CcyPerBase!M135,""),"")</f>
        <v>29.694937603230755</v>
      </c>
      <c r="O136" s="5">
        <f>IF($A136&lt;&gt;"",IF(O$2&lt;&gt;"",INDEX('Instrument History'!$1:$1048576,$B136,O$3) / CcyPerBase!N135,""),"")</f>
        <v>123.31084865410853</v>
      </c>
      <c r="P136" s="5" t="str">
        <f>IF($A136&lt;&gt;"",IF(P$2&lt;&gt;"",INDEX('Instrument History'!$1:$1048576,$B136,P$3) / CcyPerBase!O135,""),"")</f>
        <v/>
      </c>
      <c r="Q136" s="5" t="str">
        <f>IF($A136&lt;&gt;"",IF(Q$2&lt;&gt;"",INDEX('Instrument History'!$1:$1048576,$B136,Q$3) / CcyPerBase!P135,""),"")</f>
        <v/>
      </c>
      <c r="R136" s="5" t="str">
        <f>IF($A136&lt;&gt;"",IF(R$2&lt;&gt;"",INDEX('Instrument History'!$1:$1048576,$B136,R$3) / CcyPerBase!Q135,""),"")</f>
        <v/>
      </c>
      <c r="S136" s="5" t="str">
        <f>IF($A136&lt;&gt;"",IF(S$2&lt;&gt;"",INDEX('Instrument History'!$1:$1048576,$B136,S$3) / CcyPerBase!R135,""),"")</f>
        <v/>
      </c>
      <c r="T136" s="5" t="str">
        <f>IF($A136&lt;&gt;"",IF(T$2&lt;&gt;"",INDEX('Instrument History'!$1:$1048576,$B136,T$3) / CcyPerBase!S135,""),"")</f>
        <v/>
      </c>
      <c r="U136" s="5" t="str">
        <f>IF($A136&lt;&gt;"",IF(U$2&lt;&gt;"",INDEX('Instrument History'!$1:$1048576,$B136,U$3) / CcyPerBase!T135,""),"")</f>
        <v/>
      </c>
      <c r="V136" s="5" t="str">
        <f>IF($A136&lt;&gt;"",IF(V$2&lt;&gt;"",INDEX('Instrument History'!$1:$1048576,$B136,V$3) / CcyPerBase!U135,""),"")</f>
        <v/>
      </c>
      <c r="W136" s="5" t="str">
        <f>IF($A136&lt;&gt;"",IF(W$2&lt;&gt;"",INDEX('Instrument History'!$1:$1048576,$B136,W$3) / CcyPerBase!V135,""),"")</f>
        <v/>
      </c>
      <c r="X136" s="5" t="str">
        <f>IF($A136&lt;&gt;"",IF(X$2&lt;&gt;"",INDEX('Instrument History'!$1:$1048576,$B136,X$3) / CcyPerBase!W135,""),"")</f>
        <v/>
      </c>
      <c r="Y136" s="5" t="str">
        <f>IF($A136&lt;&gt;"",IF(Y$2&lt;&gt;"",INDEX('Instrument History'!$1:$1048576,$B136,Y$3) / CcyPerBase!X135,""),"")</f>
        <v/>
      </c>
    </row>
    <row r="137" spans="1:25">
      <c r="A137" s="12">
        <f>IF(A136&lt;&gt;"",IF(A136=$B$1,"",'Instrument History'!A133),"")</f>
        <v>41116</v>
      </c>
      <c r="B137">
        <f t="shared" si="5"/>
        <v>133</v>
      </c>
      <c r="C137" s="14">
        <f>IF($A137&lt;&gt;"",INDEX('Instrument History'!$1:$1048576,$B137,C$3) / CcyPerBase!D136,"")</f>
        <v>1245.7887800229298</v>
      </c>
      <c r="D137" s="14">
        <f>IF(A137&lt;&gt;"",C137/$D$4*Master!$R$18,"")</f>
        <v>55.625438580502987</v>
      </c>
      <c r="E137" s="5">
        <f t="shared" si="6"/>
        <v>141.97609335764068</v>
      </c>
      <c r="F137" s="5">
        <f>IF($A137&lt;&gt;"",IF(F$2&lt;&gt;"",INDEX('Instrument History'!$1:$1048576,$B137,F$3) / CcyPerBase!E136,""),"")</f>
        <v>3572.4603457487915</v>
      </c>
      <c r="G137" s="5">
        <f>IF($A137&lt;&gt;"",IF(G$2&lt;&gt;"",INDEX('Instrument History'!$1:$1048576,$B137,G$3) / CcyPerBase!F136,""),"")</f>
        <v>6377.5523476725321</v>
      </c>
      <c r="H137" s="5">
        <f>IF($A137&lt;&gt;"",IF(H$2&lt;&gt;"",INDEX('Instrument History'!$1:$1048576,$B137,H$3) / CcyPerBase!G136,""),"")</f>
        <v>9188.7746609672904</v>
      </c>
      <c r="I137" s="5">
        <f>IF($A137&lt;&gt;"",IF(I$2&lt;&gt;"",INDEX('Instrument History'!$1:$1048576,$B137,I$3) / CcyPerBase!H136,""),"")</f>
        <v>9558.7267731835709</v>
      </c>
      <c r="J137" s="5">
        <f>IF($A137&lt;&gt;"",IF(J$2&lt;&gt;"",INDEX('Instrument History'!$1:$1048576,$B137,J$3) / CcyPerBase!I136,""),"")</f>
        <v>28.928326720247561</v>
      </c>
      <c r="K137" s="5">
        <f>IF($A137&lt;&gt;"",IF(K$2&lt;&gt;"",INDEX('Instrument History'!$1:$1048576,$B137,K$3) / CcyPerBase!J136,""),"")</f>
        <v>358.64214935416118</v>
      </c>
      <c r="L137" s="5">
        <f>IF($A137&lt;&gt;"",IF(L$2&lt;&gt;"",INDEX('Instrument History'!$1:$1048576,$B137,L$3) / CcyPerBase!K136,""),"")</f>
        <v>255.21961630095356</v>
      </c>
      <c r="M137" s="5">
        <f>IF($A137&lt;&gt;"",IF(M$2&lt;&gt;"",INDEX('Instrument History'!$1:$1048576,$B137,M$3) / CcyPerBase!L136,""),"")</f>
        <v>29.456957551826374</v>
      </c>
      <c r="N137" s="5">
        <f>IF($A137&lt;&gt;"",IF(N$2&lt;&gt;"",INDEX('Instrument History'!$1:$1048576,$B137,N$3) / CcyPerBase!M136,""),"")</f>
        <v>29.72845204384112</v>
      </c>
      <c r="O137" s="5">
        <f>IF($A137&lt;&gt;"",IF(O$2&lt;&gt;"",INDEX('Instrument History'!$1:$1048576,$B137,O$3) / CcyPerBase!N136,""),"")</f>
        <v>123.77887685721011</v>
      </c>
      <c r="P137" s="5" t="str">
        <f>IF($A137&lt;&gt;"",IF(P$2&lt;&gt;"",INDEX('Instrument History'!$1:$1048576,$B137,P$3) / CcyPerBase!O136,""),"")</f>
        <v/>
      </c>
      <c r="Q137" s="5" t="str">
        <f>IF($A137&lt;&gt;"",IF(Q$2&lt;&gt;"",INDEX('Instrument History'!$1:$1048576,$B137,Q$3) / CcyPerBase!P136,""),"")</f>
        <v/>
      </c>
      <c r="R137" s="5" t="str">
        <f>IF($A137&lt;&gt;"",IF(R$2&lt;&gt;"",INDEX('Instrument History'!$1:$1048576,$B137,R$3) / CcyPerBase!Q136,""),"")</f>
        <v/>
      </c>
      <c r="S137" s="5" t="str">
        <f>IF($A137&lt;&gt;"",IF(S$2&lt;&gt;"",INDEX('Instrument History'!$1:$1048576,$B137,S$3) / CcyPerBase!R136,""),"")</f>
        <v/>
      </c>
      <c r="T137" s="5" t="str">
        <f>IF($A137&lt;&gt;"",IF(T$2&lt;&gt;"",INDEX('Instrument History'!$1:$1048576,$B137,T$3) / CcyPerBase!S136,""),"")</f>
        <v/>
      </c>
      <c r="U137" s="5" t="str">
        <f>IF($A137&lt;&gt;"",IF(U$2&lt;&gt;"",INDEX('Instrument History'!$1:$1048576,$B137,U$3) / CcyPerBase!T136,""),"")</f>
        <v/>
      </c>
      <c r="V137" s="5" t="str">
        <f>IF($A137&lt;&gt;"",IF(V$2&lt;&gt;"",INDEX('Instrument History'!$1:$1048576,$B137,V$3) / CcyPerBase!U136,""),"")</f>
        <v/>
      </c>
      <c r="W137" s="5" t="str">
        <f>IF($A137&lt;&gt;"",IF(W$2&lt;&gt;"",INDEX('Instrument History'!$1:$1048576,$B137,W$3) / CcyPerBase!V136,""),"")</f>
        <v/>
      </c>
      <c r="X137" s="5" t="str">
        <f>IF($A137&lt;&gt;"",IF(X$2&lt;&gt;"",INDEX('Instrument History'!$1:$1048576,$B137,X$3) / CcyPerBase!W136,""),"")</f>
        <v/>
      </c>
      <c r="Y137" s="5" t="str">
        <f>IF($A137&lt;&gt;"",IF(Y$2&lt;&gt;"",INDEX('Instrument History'!$1:$1048576,$B137,Y$3) / CcyPerBase!X136,""),"")</f>
        <v/>
      </c>
    </row>
    <row r="138" spans="1:25">
      <c r="A138" s="12">
        <f>IF(A137&lt;&gt;"",IF(A137=$B$1,"",'Instrument History'!A134),"")</f>
        <v>41115</v>
      </c>
      <c r="B138">
        <f t="shared" si="5"/>
        <v>134</v>
      </c>
      <c r="C138" s="14">
        <f>IF($A138&lt;&gt;"",INDEX('Instrument History'!$1:$1048576,$B138,C$3) / CcyPerBase!D137,"")</f>
        <v>1192.1590805957703</v>
      </c>
      <c r="D138" s="14">
        <f>IF(A138&lt;&gt;"",C138/$D$4*Master!$R$18,"")</f>
        <v>53.230830763019355</v>
      </c>
      <c r="E138" s="5">
        <f t="shared" si="6"/>
        <v>139.65029456251386</v>
      </c>
      <c r="F138" s="5">
        <f>IF($A138&lt;&gt;"",IF(F$2&lt;&gt;"",INDEX('Instrument History'!$1:$1048576,$B138,F$3) / CcyPerBase!E137,""),"")</f>
        <v>3649.2710290537466</v>
      </c>
      <c r="G138" s="5">
        <f>IF($A138&lt;&gt;"",IF(G$2&lt;&gt;"",INDEX('Instrument History'!$1:$1048576,$B138,G$3) / CcyPerBase!F137,""),"")</f>
        <v>6110.9454353944466</v>
      </c>
      <c r="H138" s="5">
        <f>IF($A138&lt;&gt;"",IF(H$2&lt;&gt;"",INDEX('Instrument History'!$1:$1048576,$B138,H$3) / CcyPerBase!G137,""),"")</f>
        <v>8934.2172221701912</v>
      </c>
      <c r="I138" s="5">
        <f>IF($A138&lt;&gt;"",IF(I$2&lt;&gt;"",INDEX('Instrument History'!$1:$1048576,$B138,I$3) / CcyPerBase!H137,""),"")</f>
        <v>9022.586576000198</v>
      </c>
      <c r="J138" s="5">
        <f>IF($A138&lt;&gt;"",IF(J$2&lt;&gt;"",INDEX('Instrument History'!$1:$1048576,$B138,J$3) / CcyPerBase!I137,""),"")</f>
        <v>28.160239644927067</v>
      </c>
      <c r="K138" s="5">
        <f>IF($A138&lt;&gt;"",IF(K$2&lt;&gt;"",INDEX('Instrument History'!$1:$1048576,$B138,K$3) / CcyPerBase!J137,""),"")</f>
        <v>354.20642079601271</v>
      </c>
      <c r="L138" s="5">
        <f>IF($A138&lt;&gt;"",IF(L$2&lt;&gt;"",INDEX('Instrument History'!$1:$1048576,$B138,L$3) / CcyPerBase!K137,""),"")</f>
        <v>254.96554834515845</v>
      </c>
      <c r="M138" s="5">
        <f>IF($A138&lt;&gt;"",IF(M$2&lt;&gt;"",INDEX('Instrument History'!$1:$1048576,$B138,M$3) / CcyPerBase!L137,""),"")</f>
        <v>28.784125222392305</v>
      </c>
      <c r="N138" s="5">
        <f>IF($A138&lt;&gt;"",IF(N$2&lt;&gt;"",INDEX('Instrument History'!$1:$1048576,$B138,N$3) / CcyPerBase!M137,""),"")</f>
        <v>29.925699453446232</v>
      </c>
      <c r="O138" s="5">
        <f>IF($A138&lt;&gt;"",IF(O$2&lt;&gt;"",INDEX('Instrument History'!$1:$1048576,$B138,O$3) / CcyPerBase!N137,""),"")</f>
        <v>127.10113977902078</v>
      </c>
      <c r="P138" s="5" t="str">
        <f>IF($A138&lt;&gt;"",IF(P$2&lt;&gt;"",INDEX('Instrument History'!$1:$1048576,$B138,P$3) / CcyPerBase!O137,""),"")</f>
        <v/>
      </c>
      <c r="Q138" s="5" t="str">
        <f>IF($A138&lt;&gt;"",IF(Q$2&lt;&gt;"",INDEX('Instrument History'!$1:$1048576,$B138,Q$3) / CcyPerBase!P137,""),"")</f>
        <v/>
      </c>
      <c r="R138" s="5" t="str">
        <f>IF($A138&lt;&gt;"",IF(R$2&lt;&gt;"",INDEX('Instrument History'!$1:$1048576,$B138,R$3) / CcyPerBase!Q137,""),"")</f>
        <v/>
      </c>
      <c r="S138" s="5" t="str">
        <f>IF($A138&lt;&gt;"",IF(S$2&lt;&gt;"",INDEX('Instrument History'!$1:$1048576,$B138,S$3) / CcyPerBase!R137,""),"")</f>
        <v/>
      </c>
      <c r="T138" s="5" t="str">
        <f>IF($A138&lt;&gt;"",IF(T$2&lt;&gt;"",INDEX('Instrument History'!$1:$1048576,$B138,T$3) / CcyPerBase!S137,""),"")</f>
        <v/>
      </c>
      <c r="U138" s="5" t="str">
        <f>IF($A138&lt;&gt;"",IF(U$2&lt;&gt;"",INDEX('Instrument History'!$1:$1048576,$B138,U$3) / CcyPerBase!T137,""),"")</f>
        <v/>
      </c>
      <c r="V138" s="5" t="str">
        <f>IF($A138&lt;&gt;"",IF(V$2&lt;&gt;"",INDEX('Instrument History'!$1:$1048576,$B138,V$3) / CcyPerBase!U137,""),"")</f>
        <v/>
      </c>
      <c r="W138" s="5" t="str">
        <f>IF($A138&lt;&gt;"",IF(W$2&lt;&gt;"",INDEX('Instrument History'!$1:$1048576,$B138,W$3) / CcyPerBase!V137,""),"")</f>
        <v/>
      </c>
      <c r="X138" s="5" t="str">
        <f>IF($A138&lt;&gt;"",IF(X$2&lt;&gt;"",INDEX('Instrument History'!$1:$1048576,$B138,X$3) / CcyPerBase!W137,""),"")</f>
        <v/>
      </c>
      <c r="Y138" s="5" t="str">
        <f>IF($A138&lt;&gt;"",IF(Y$2&lt;&gt;"",INDEX('Instrument History'!$1:$1048576,$B138,Y$3) / CcyPerBase!X137,""),"")</f>
        <v/>
      </c>
    </row>
    <row r="139" spans="1:25">
      <c r="A139" s="12">
        <f>IF(A138&lt;&gt;"",IF(A138=$B$1,"",'Instrument History'!A135),"")</f>
        <v>41114</v>
      </c>
      <c r="B139">
        <f t="shared" si="5"/>
        <v>135</v>
      </c>
      <c r="C139" s="14">
        <f>IF($A139&lt;&gt;"",INDEX('Instrument History'!$1:$1048576,$B139,C$3) / CcyPerBase!D138,"")</f>
        <v>1235.0843873788697</v>
      </c>
      <c r="D139" s="14">
        <f>IF(A139&lt;&gt;"",C139/$D$4*Master!$R$18,"")</f>
        <v>55.14747911810295</v>
      </c>
      <c r="E139" s="5">
        <f t="shared" si="6"/>
        <v>144.65570396080744</v>
      </c>
      <c r="F139" s="5">
        <f>IF($A139&lt;&gt;"",IF(F$2&lt;&gt;"",INDEX('Instrument History'!$1:$1048576,$B139,F$3) / CcyPerBase!E138,""),"")</f>
        <v>3646.2061412831276</v>
      </c>
      <c r="G139" s="5">
        <f>IF($A139&lt;&gt;"",IF(G$2&lt;&gt;"",INDEX('Instrument History'!$1:$1048576,$B139,G$3) / CcyPerBase!F138,""),"")</f>
        <v>6052.4066237476036</v>
      </c>
      <c r="H139" s="5">
        <f>IF($A139&lt;&gt;"",IF(H$2&lt;&gt;"",INDEX('Instrument History'!$1:$1048576,$B139,H$3) / CcyPerBase!G138,""),"")</f>
        <v>9514.671824814639</v>
      </c>
      <c r="I139" s="5">
        <f>IF($A139&lt;&gt;"",IF(I$2&lt;&gt;"",INDEX('Instrument History'!$1:$1048576,$B139,I$3) / CcyPerBase!H138,""),"")</f>
        <v>9176.5527969477225</v>
      </c>
      <c r="J139" s="5">
        <f>IF($A139&lt;&gt;"",IF(J$2&lt;&gt;"",INDEX('Instrument History'!$1:$1048576,$B139,J$3) / CcyPerBase!I138,""),"")</f>
        <v>27.760035443340133</v>
      </c>
      <c r="K139" s="5">
        <f>IF($A139&lt;&gt;"",IF(K$2&lt;&gt;"",INDEX('Instrument History'!$1:$1048576,$B139,K$3) / CcyPerBase!J138,""),"")</f>
        <v>380.6953604637481</v>
      </c>
      <c r="L139" s="5">
        <f>IF($A139&lt;&gt;"",IF(L$2&lt;&gt;"",INDEX('Instrument History'!$1:$1048576,$B139,L$3) / CcyPerBase!K138,""),"")</f>
        <v>281.26145478344637</v>
      </c>
      <c r="M139" s="5">
        <f>IF($A139&lt;&gt;"",IF(M$2&lt;&gt;"",INDEX('Instrument History'!$1:$1048576,$B139,M$3) / CcyPerBase!L138,""),"")</f>
        <v>28.914843621499426</v>
      </c>
      <c r="N139" s="5">
        <f>IF($A139&lt;&gt;"",IF(N$2&lt;&gt;"",INDEX('Instrument History'!$1:$1048576,$B139,N$3) / CcyPerBase!M138,""),"")</f>
        <v>31.32173672391027</v>
      </c>
      <c r="O139" s="5">
        <f>IF($A139&lt;&gt;"",IF(O$2&lt;&gt;"",INDEX('Instrument History'!$1:$1048576,$B139,O$3) / CcyPerBase!N138,""),"")</f>
        <v>131.89005013031053</v>
      </c>
      <c r="P139" s="5" t="str">
        <f>IF($A139&lt;&gt;"",IF(P$2&lt;&gt;"",INDEX('Instrument History'!$1:$1048576,$B139,P$3) / CcyPerBase!O138,""),"")</f>
        <v/>
      </c>
      <c r="Q139" s="5" t="str">
        <f>IF($A139&lt;&gt;"",IF(Q$2&lt;&gt;"",INDEX('Instrument History'!$1:$1048576,$B139,Q$3) / CcyPerBase!P138,""),"")</f>
        <v/>
      </c>
      <c r="R139" s="5" t="str">
        <f>IF($A139&lt;&gt;"",IF(R$2&lt;&gt;"",INDEX('Instrument History'!$1:$1048576,$B139,R$3) / CcyPerBase!Q138,""),"")</f>
        <v/>
      </c>
      <c r="S139" s="5" t="str">
        <f>IF($A139&lt;&gt;"",IF(S$2&lt;&gt;"",INDEX('Instrument History'!$1:$1048576,$B139,S$3) / CcyPerBase!R138,""),"")</f>
        <v/>
      </c>
      <c r="T139" s="5" t="str">
        <f>IF($A139&lt;&gt;"",IF(T$2&lt;&gt;"",INDEX('Instrument History'!$1:$1048576,$B139,T$3) / CcyPerBase!S138,""),"")</f>
        <v/>
      </c>
      <c r="U139" s="5" t="str">
        <f>IF($A139&lt;&gt;"",IF(U$2&lt;&gt;"",INDEX('Instrument History'!$1:$1048576,$B139,U$3) / CcyPerBase!T138,""),"")</f>
        <v/>
      </c>
      <c r="V139" s="5" t="str">
        <f>IF($A139&lt;&gt;"",IF(V$2&lt;&gt;"",INDEX('Instrument History'!$1:$1048576,$B139,V$3) / CcyPerBase!U138,""),"")</f>
        <v/>
      </c>
      <c r="W139" s="5" t="str">
        <f>IF($A139&lt;&gt;"",IF(W$2&lt;&gt;"",INDEX('Instrument History'!$1:$1048576,$B139,W$3) / CcyPerBase!V138,""),"")</f>
        <v/>
      </c>
      <c r="X139" s="5" t="str">
        <f>IF($A139&lt;&gt;"",IF(X$2&lt;&gt;"",INDEX('Instrument History'!$1:$1048576,$B139,X$3) / CcyPerBase!W138,""),"")</f>
        <v/>
      </c>
      <c r="Y139" s="5" t="str">
        <f>IF($A139&lt;&gt;"",IF(Y$2&lt;&gt;"",INDEX('Instrument History'!$1:$1048576,$B139,Y$3) / CcyPerBase!X138,""),"")</f>
        <v/>
      </c>
    </row>
    <row r="140" spans="1:25">
      <c r="A140" s="12">
        <f>IF(A139&lt;&gt;"",IF(A139=$B$1,"",'Instrument History'!A136),"")</f>
        <v>41113</v>
      </c>
      <c r="B140">
        <f t="shared" si="5"/>
        <v>136</v>
      </c>
      <c r="C140" s="14">
        <f>IF($A140&lt;&gt;"",INDEX('Instrument History'!$1:$1048576,$B140,C$3) / CcyPerBase!D139,"")</f>
        <v>1197.5513006589806</v>
      </c>
      <c r="D140" s="14">
        <f>IF(A140&lt;&gt;"",C140/$D$4*Master!$R$18,"")</f>
        <v>53.471597585412098</v>
      </c>
      <c r="E140" s="5">
        <f t="shared" si="6"/>
        <v>139.18015592649778</v>
      </c>
      <c r="F140" s="5">
        <f>IF($A140&lt;&gt;"",IF(F$2&lt;&gt;"",INDEX('Instrument History'!$1:$1048576,$B140,F$3) / CcyPerBase!E139,""),"")</f>
        <v>3669.5964011557526</v>
      </c>
      <c r="G140" s="5">
        <f>IF($A140&lt;&gt;"",IF(G$2&lt;&gt;"",INDEX('Instrument History'!$1:$1048576,$B140,G$3) / CcyPerBase!F139,""),"")</f>
        <v>5661.1973643635529</v>
      </c>
      <c r="H140" s="5">
        <f>IF($A140&lt;&gt;"",IF(H$2&lt;&gt;"",INDEX('Instrument History'!$1:$1048576,$B140,H$3) / CcyPerBase!G139,""),"")</f>
        <v>8883.5069749922186</v>
      </c>
      <c r="I140" s="5">
        <f>IF($A140&lt;&gt;"",IF(I$2&lt;&gt;"",INDEX('Instrument History'!$1:$1048576,$B140,I$3) / CcyPerBase!H139,""),"")</f>
        <v>8660.4548527347106</v>
      </c>
      <c r="J140" s="5">
        <f>IF($A140&lt;&gt;"",IF(J$2&lt;&gt;"",INDEX('Instrument History'!$1:$1048576,$B140,J$3) / CcyPerBase!I139,""),"")</f>
        <v>27.380220605224707</v>
      </c>
      <c r="K140" s="5">
        <f>IF($A140&lt;&gt;"",IF(K$2&lt;&gt;"",INDEX('Instrument History'!$1:$1048576,$B140,K$3) / CcyPerBase!J139,""),"")</f>
        <v>366.27983089274312</v>
      </c>
      <c r="L140" s="5">
        <f>IF($A140&lt;&gt;"",IF(L$2&lt;&gt;"",INDEX('Instrument History'!$1:$1048576,$B140,L$3) / CcyPerBase!K139,""),"")</f>
        <v>270.92687049654779</v>
      </c>
      <c r="M140" s="5">
        <f>IF($A140&lt;&gt;"",IF(M$2&lt;&gt;"",INDEX('Instrument History'!$1:$1048576,$B140,M$3) / CcyPerBase!L139,""),"")</f>
        <v>29.162399240183106</v>
      </c>
      <c r="N140" s="5">
        <f>IF($A140&lt;&gt;"",IF(N$2&lt;&gt;"",INDEX('Instrument History'!$1:$1048576,$B140,N$3) / CcyPerBase!M139,""),"")</f>
        <v>31.057793646953865</v>
      </c>
      <c r="O140" s="5">
        <f>IF($A140&lt;&gt;"",IF(O$2&lt;&gt;"",INDEX('Instrument History'!$1:$1048576,$B140,O$3) / CcyPerBase!N139,""),"")</f>
        <v>126.88255439004492</v>
      </c>
      <c r="P140" s="5" t="str">
        <f>IF($A140&lt;&gt;"",IF(P$2&lt;&gt;"",INDEX('Instrument History'!$1:$1048576,$B140,P$3) / CcyPerBase!O139,""),"")</f>
        <v/>
      </c>
      <c r="Q140" s="5" t="str">
        <f>IF($A140&lt;&gt;"",IF(Q$2&lt;&gt;"",INDEX('Instrument History'!$1:$1048576,$B140,Q$3) / CcyPerBase!P139,""),"")</f>
        <v/>
      </c>
      <c r="R140" s="5" t="str">
        <f>IF($A140&lt;&gt;"",IF(R$2&lt;&gt;"",INDEX('Instrument History'!$1:$1048576,$B140,R$3) / CcyPerBase!Q139,""),"")</f>
        <v/>
      </c>
      <c r="S140" s="5" t="str">
        <f>IF($A140&lt;&gt;"",IF(S$2&lt;&gt;"",INDEX('Instrument History'!$1:$1048576,$B140,S$3) / CcyPerBase!R139,""),"")</f>
        <v/>
      </c>
      <c r="T140" s="5" t="str">
        <f>IF($A140&lt;&gt;"",IF(T$2&lt;&gt;"",INDEX('Instrument History'!$1:$1048576,$B140,T$3) / CcyPerBase!S139,""),"")</f>
        <v/>
      </c>
      <c r="U140" s="5" t="str">
        <f>IF($A140&lt;&gt;"",IF(U$2&lt;&gt;"",INDEX('Instrument History'!$1:$1048576,$B140,U$3) / CcyPerBase!T139,""),"")</f>
        <v/>
      </c>
      <c r="V140" s="5" t="str">
        <f>IF($A140&lt;&gt;"",IF(V$2&lt;&gt;"",INDEX('Instrument History'!$1:$1048576,$B140,V$3) / CcyPerBase!U139,""),"")</f>
        <v/>
      </c>
      <c r="W140" s="5" t="str">
        <f>IF($A140&lt;&gt;"",IF(W$2&lt;&gt;"",INDEX('Instrument History'!$1:$1048576,$B140,W$3) / CcyPerBase!V139,""),"")</f>
        <v/>
      </c>
      <c r="X140" s="5" t="str">
        <f>IF($A140&lt;&gt;"",IF(X$2&lt;&gt;"",INDEX('Instrument History'!$1:$1048576,$B140,X$3) / CcyPerBase!W139,""),"")</f>
        <v/>
      </c>
      <c r="Y140" s="5" t="str">
        <f>IF($A140&lt;&gt;"",IF(Y$2&lt;&gt;"",INDEX('Instrument History'!$1:$1048576,$B140,Y$3) / CcyPerBase!X139,""),"")</f>
        <v/>
      </c>
    </row>
    <row r="141" spans="1:25">
      <c r="A141" s="12">
        <f>IF(A140&lt;&gt;"",IF(A140=$B$1,"",'Instrument History'!A137),"")</f>
        <v>41110</v>
      </c>
      <c r="B141">
        <f t="shared" si="5"/>
        <v>137</v>
      </c>
      <c r="C141" s="14">
        <f>IF($A141&lt;&gt;"",INDEX('Instrument History'!$1:$1048576,$B141,C$3) / CcyPerBase!D140,"")</f>
        <v>1259.8128186342212</v>
      </c>
      <c r="D141" s="14">
        <f>IF(A141&lt;&gt;"",C141/$D$4*Master!$R$18,"")</f>
        <v>56.251622818900628</v>
      </c>
      <c r="E141" s="5">
        <f t="shared" si="6"/>
        <v>140.81780718132467</v>
      </c>
      <c r="F141" s="5">
        <f>IF($A141&lt;&gt;"",IF(F$2&lt;&gt;"",INDEX('Instrument History'!$1:$1048576,$B141,F$3) / CcyPerBase!E140,""),"")</f>
        <v>3564.0182470562677</v>
      </c>
      <c r="G141" s="5">
        <f>IF($A141&lt;&gt;"",IF(G$2&lt;&gt;"",INDEX('Instrument History'!$1:$1048576,$B141,G$3) / CcyPerBase!F140,""),"")</f>
        <v>6047.953187441005</v>
      </c>
      <c r="H141" s="5">
        <f>IF($A141&lt;&gt;"",IF(H$2&lt;&gt;"",INDEX('Instrument History'!$1:$1048576,$B141,H$3) / CcyPerBase!G140,""),"")</f>
        <v>9164.2756436523232</v>
      </c>
      <c r="I141" s="5">
        <f>IF($A141&lt;&gt;"",IF(I$2&lt;&gt;"",INDEX('Instrument History'!$1:$1048576,$B141,I$3) / CcyPerBase!H140,""),"")</f>
        <v>8608.3465124300401</v>
      </c>
      <c r="J141" s="5">
        <f>IF($A141&lt;&gt;"",IF(J$2&lt;&gt;"",INDEX('Instrument History'!$1:$1048576,$B141,J$3) / CcyPerBase!I140,""),"")</f>
        <v>30.668969869066615</v>
      </c>
      <c r="K141" s="5">
        <f>IF($A141&lt;&gt;"",IF(K$2&lt;&gt;"",INDEX('Instrument History'!$1:$1048576,$B141,K$3) / CcyPerBase!J140,""),"")</f>
        <v>359.08873118388232</v>
      </c>
      <c r="L141" s="5">
        <f>IF($A141&lt;&gt;"",IF(L$2&lt;&gt;"",INDEX('Instrument History'!$1:$1048576,$B141,L$3) / CcyPerBase!K140,""),"")</f>
        <v>270.04718500946683</v>
      </c>
      <c r="M141" s="5">
        <f>IF($A141&lt;&gt;"",IF(M$2&lt;&gt;"",INDEX('Instrument History'!$1:$1048576,$B141,M$3) / CcyPerBase!L140,""),"")</f>
        <v>29.037517392254959</v>
      </c>
      <c r="N141" s="5">
        <f>IF($A141&lt;&gt;"",IF(N$2&lt;&gt;"",INDEX('Instrument History'!$1:$1048576,$B141,N$3) / CcyPerBase!M140,""),"")</f>
        <v>31.232719052656218</v>
      </c>
      <c r="O141" s="5">
        <f>IF($A141&lt;&gt;"",IF(O$2&lt;&gt;"",INDEX('Instrument History'!$1:$1048576,$B141,O$3) / CcyPerBase!N140,""),"")</f>
        <v>131.28573385533869</v>
      </c>
      <c r="P141" s="5" t="str">
        <f>IF($A141&lt;&gt;"",IF(P$2&lt;&gt;"",INDEX('Instrument History'!$1:$1048576,$B141,P$3) / CcyPerBase!O140,""),"")</f>
        <v/>
      </c>
      <c r="Q141" s="5" t="str">
        <f>IF($A141&lt;&gt;"",IF(Q$2&lt;&gt;"",INDEX('Instrument History'!$1:$1048576,$B141,Q$3) / CcyPerBase!P140,""),"")</f>
        <v/>
      </c>
      <c r="R141" s="5" t="str">
        <f>IF($A141&lt;&gt;"",IF(R$2&lt;&gt;"",INDEX('Instrument History'!$1:$1048576,$B141,R$3) / CcyPerBase!Q140,""),"")</f>
        <v/>
      </c>
      <c r="S141" s="5" t="str">
        <f>IF($A141&lt;&gt;"",IF(S$2&lt;&gt;"",INDEX('Instrument History'!$1:$1048576,$B141,S$3) / CcyPerBase!R140,""),"")</f>
        <v/>
      </c>
      <c r="T141" s="5" t="str">
        <f>IF($A141&lt;&gt;"",IF(T$2&lt;&gt;"",INDEX('Instrument History'!$1:$1048576,$B141,T$3) / CcyPerBase!S140,""),"")</f>
        <v/>
      </c>
      <c r="U141" s="5" t="str">
        <f>IF($A141&lt;&gt;"",IF(U$2&lt;&gt;"",INDEX('Instrument History'!$1:$1048576,$B141,U$3) / CcyPerBase!T140,""),"")</f>
        <v/>
      </c>
      <c r="V141" s="5" t="str">
        <f>IF($A141&lt;&gt;"",IF(V$2&lt;&gt;"",INDEX('Instrument History'!$1:$1048576,$B141,V$3) / CcyPerBase!U140,""),"")</f>
        <v/>
      </c>
      <c r="W141" s="5" t="str">
        <f>IF($A141&lt;&gt;"",IF(W$2&lt;&gt;"",INDEX('Instrument History'!$1:$1048576,$B141,W$3) / CcyPerBase!V140,""),"")</f>
        <v/>
      </c>
      <c r="X141" s="5" t="str">
        <f>IF($A141&lt;&gt;"",IF(X$2&lt;&gt;"",INDEX('Instrument History'!$1:$1048576,$B141,X$3) / CcyPerBase!W140,""),"")</f>
        <v/>
      </c>
      <c r="Y141" s="5" t="str">
        <f>IF($A141&lt;&gt;"",IF(Y$2&lt;&gt;"",INDEX('Instrument History'!$1:$1048576,$B141,Y$3) / CcyPerBase!X140,""),"")</f>
        <v/>
      </c>
    </row>
    <row r="142" spans="1:25">
      <c r="A142" s="12">
        <f>IF(A141&lt;&gt;"",IF(A141=$B$1,"",'Instrument History'!A138),"")</f>
        <v>41109</v>
      </c>
      <c r="B142">
        <f t="shared" si="5"/>
        <v>138</v>
      </c>
      <c r="C142" s="14">
        <f>IF($A142&lt;&gt;"",INDEX('Instrument History'!$1:$1048576,$B142,C$3) / CcyPerBase!D141,"")</f>
        <v>1376.0066201307775</v>
      </c>
      <c r="D142" s="14">
        <f>IF(A142&lt;&gt;"",C142/$D$4*Master!$R$18,"")</f>
        <v>61.439766485167134</v>
      </c>
      <c r="E142" s="5">
        <f t="shared" si="6"/>
        <v>146.53162232947281</v>
      </c>
      <c r="F142" s="5">
        <f>IF($A142&lt;&gt;"",IF(F$2&lt;&gt;"",INDEX('Instrument History'!$1:$1048576,$B142,F$3) / CcyPerBase!E141,""),"")</f>
        <v>3867.5741148806992</v>
      </c>
      <c r="G142" s="5">
        <f>IF($A142&lt;&gt;"",IF(G$2&lt;&gt;"",INDEX('Instrument History'!$1:$1048576,$B142,G$3) / CcyPerBase!F141,""),"")</f>
        <v>6377.8898383428423</v>
      </c>
      <c r="H142" s="5">
        <f>IF($A142&lt;&gt;"",IF(H$2&lt;&gt;"",INDEX('Instrument History'!$1:$1048576,$B142,H$3) / CcyPerBase!G141,""),"")</f>
        <v>9268.956040130648</v>
      </c>
      <c r="I142" s="5">
        <f>IF($A142&lt;&gt;"",IF(I$2&lt;&gt;"",INDEX('Instrument History'!$1:$1048576,$B142,I$3) / CcyPerBase!H141,""),"")</f>
        <v>9408.5731890291318</v>
      </c>
      <c r="J142" s="5">
        <f>IF($A142&lt;&gt;"",IF(J$2&lt;&gt;"",INDEX('Instrument History'!$1:$1048576,$B142,J$3) / CcyPerBase!I141,""),"")</f>
        <v>32.209826006719844</v>
      </c>
      <c r="K142" s="5">
        <f>IF($A142&lt;&gt;"",IF(K$2&lt;&gt;"",INDEX('Instrument History'!$1:$1048576,$B142,K$3) / CcyPerBase!J141,""),"")</f>
        <v>384.72929751422527</v>
      </c>
      <c r="L142" s="5">
        <f>IF($A142&lt;&gt;"",IF(L$2&lt;&gt;"",INDEX('Instrument History'!$1:$1048576,$B142,L$3) / CcyPerBase!K141,""),"")</f>
        <v>273.80866395416723</v>
      </c>
      <c r="M142" s="5">
        <f>IF($A142&lt;&gt;"",IF(M$2&lt;&gt;"",INDEX('Instrument History'!$1:$1048576,$B142,M$3) / CcyPerBase!L141,""),"")</f>
        <v>29.556821101842253</v>
      </c>
      <c r="N142" s="5">
        <f>IF($A142&lt;&gt;"",IF(N$2&lt;&gt;"",INDEX('Instrument History'!$1:$1048576,$B142,N$3) / CcyPerBase!M141,""),"")</f>
        <v>30.028617453292963</v>
      </c>
      <c r="O142" s="5">
        <f>IF($A142&lt;&gt;"",IF(O$2&lt;&gt;"",INDEX('Instrument History'!$1:$1048576,$B142,O$3) / CcyPerBase!N141,""),"")</f>
        <v>126.38183535819918</v>
      </c>
      <c r="P142" s="5" t="str">
        <f>IF($A142&lt;&gt;"",IF(P$2&lt;&gt;"",INDEX('Instrument History'!$1:$1048576,$B142,P$3) / CcyPerBase!O141,""),"")</f>
        <v/>
      </c>
      <c r="Q142" s="5" t="str">
        <f>IF($A142&lt;&gt;"",IF(Q$2&lt;&gt;"",INDEX('Instrument History'!$1:$1048576,$B142,Q$3) / CcyPerBase!P141,""),"")</f>
        <v/>
      </c>
      <c r="R142" s="5" t="str">
        <f>IF($A142&lt;&gt;"",IF(R$2&lt;&gt;"",INDEX('Instrument History'!$1:$1048576,$B142,R$3) / CcyPerBase!Q141,""),"")</f>
        <v/>
      </c>
      <c r="S142" s="5" t="str">
        <f>IF($A142&lt;&gt;"",IF(S$2&lt;&gt;"",INDEX('Instrument History'!$1:$1048576,$B142,S$3) / CcyPerBase!R141,""),"")</f>
        <v/>
      </c>
      <c r="T142" s="5" t="str">
        <f>IF($A142&lt;&gt;"",IF(T$2&lt;&gt;"",INDEX('Instrument History'!$1:$1048576,$B142,T$3) / CcyPerBase!S141,""),"")</f>
        <v/>
      </c>
      <c r="U142" s="5" t="str">
        <f>IF($A142&lt;&gt;"",IF(U$2&lt;&gt;"",INDEX('Instrument History'!$1:$1048576,$B142,U$3) / CcyPerBase!T141,""),"")</f>
        <v/>
      </c>
      <c r="V142" s="5" t="str">
        <f>IF($A142&lt;&gt;"",IF(V$2&lt;&gt;"",INDEX('Instrument History'!$1:$1048576,$B142,V$3) / CcyPerBase!U141,""),"")</f>
        <v/>
      </c>
      <c r="W142" s="5" t="str">
        <f>IF($A142&lt;&gt;"",IF(W$2&lt;&gt;"",INDEX('Instrument History'!$1:$1048576,$B142,W$3) / CcyPerBase!V141,""),"")</f>
        <v/>
      </c>
      <c r="X142" s="5" t="str">
        <f>IF($A142&lt;&gt;"",IF(X$2&lt;&gt;"",INDEX('Instrument History'!$1:$1048576,$B142,X$3) / CcyPerBase!W141,""),"")</f>
        <v/>
      </c>
      <c r="Y142" s="5" t="str">
        <f>IF($A142&lt;&gt;"",IF(Y$2&lt;&gt;"",INDEX('Instrument History'!$1:$1048576,$B142,Y$3) / CcyPerBase!X141,""),"")</f>
        <v/>
      </c>
    </row>
    <row r="143" spans="1:25">
      <c r="A143" s="12">
        <f>IF(A142&lt;&gt;"",IF(A142=$B$1,"",'Instrument History'!A139),"")</f>
        <v>41108</v>
      </c>
      <c r="B143">
        <f t="shared" si="5"/>
        <v>139</v>
      </c>
      <c r="C143" s="14">
        <f>IF($A143&lt;&gt;"",INDEX('Instrument History'!$1:$1048576,$B143,C$3) / CcyPerBase!D142,"")</f>
        <v>1393.0976225293482</v>
      </c>
      <c r="D143" s="14">
        <f>IF(A143&lt;&gt;"",C143/$D$4*Master!$R$18,"")</f>
        <v>62.202893043574115</v>
      </c>
      <c r="E143" s="5">
        <f t="shared" si="6"/>
        <v>153.19310698638435</v>
      </c>
      <c r="F143" s="5">
        <f>IF($A143&lt;&gt;"",IF(F$2&lt;&gt;"",INDEX('Instrument History'!$1:$1048576,$B143,F$3) / CcyPerBase!E142,""),"")</f>
        <v>3910.6457082548209</v>
      </c>
      <c r="G143" s="5">
        <f>IF($A143&lt;&gt;"",IF(G$2&lt;&gt;"",INDEX('Instrument History'!$1:$1048576,$B143,G$3) / CcyPerBase!F142,""),"")</f>
        <v>6574.7423849444012</v>
      </c>
      <c r="H143" s="5">
        <f>IF($A143&lt;&gt;"",IF(H$2&lt;&gt;"",INDEX('Instrument History'!$1:$1048576,$B143,H$3) / CcyPerBase!G142,""),"")</f>
        <v>9466.2889671006069</v>
      </c>
      <c r="I143" s="5">
        <f>IF($A143&lt;&gt;"",IF(I$2&lt;&gt;"",INDEX('Instrument History'!$1:$1048576,$B143,I$3) / CcyPerBase!H142,""),"")</f>
        <v>9594.1961989421961</v>
      </c>
      <c r="J143" s="5">
        <f>IF($A143&lt;&gt;"",IF(J$2&lt;&gt;"",INDEX('Instrument History'!$1:$1048576,$B143,J$3) / CcyPerBase!I142,""),"")</f>
        <v>32.978443150474895</v>
      </c>
      <c r="K143" s="5">
        <f>IF($A143&lt;&gt;"",IF(K$2&lt;&gt;"",INDEX('Instrument History'!$1:$1048576,$B143,K$3) / CcyPerBase!J142,""),"")</f>
        <v>435.55844995304841</v>
      </c>
      <c r="L143" s="5">
        <f>IF($A143&lt;&gt;"",IF(L$2&lt;&gt;"",INDEX('Instrument History'!$1:$1048576,$B143,L$3) / CcyPerBase!K142,""),"")</f>
        <v>302.55655098800605</v>
      </c>
      <c r="M143" s="5">
        <f>IF($A143&lt;&gt;"",IF(M$2&lt;&gt;"",INDEX('Instrument History'!$1:$1048576,$B143,M$3) / CcyPerBase!L142,""),"")</f>
        <v>28.285551089842791</v>
      </c>
      <c r="N143" s="5">
        <f>IF($A143&lt;&gt;"",IF(N$2&lt;&gt;"",INDEX('Instrument History'!$1:$1048576,$B143,N$3) / CcyPerBase!M142,""),"")</f>
        <v>30.841124125736016</v>
      </c>
      <c r="O143" s="5">
        <f>IF($A143&lt;&gt;"",IF(O$2&lt;&gt;"",INDEX('Instrument History'!$1:$1048576,$B143,O$3) / CcyPerBase!N142,""),"")</f>
        <v>133.014765645842</v>
      </c>
      <c r="P143" s="5" t="str">
        <f>IF($A143&lt;&gt;"",IF(P$2&lt;&gt;"",INDEX('Instrument History'!$1:$1048576,$B143,P$3) / CcyPerBase!O142,""),"")</f>
        <v/>
      </c>
      <c r="Q143" s="5" t="str">
        <f>IF($A143&lt;&gt;"",IF(Q$2&lt;&gt;"",INDEX('Instrument History'!$1:$1048576,$B143,Q$3) / CcyPerBase!P142,""),"")</f>
        <v/>
      </c>
      <c r="R143" s="5" t="str">
        <f>IF($A143&lt;&gt;"",IF(R$2&lt;&gt;"",INDEX('Instrument History'!$1:$1048576,$B143,R$3) / CcyPerBase!Q142,""),"")</f>
        <v/>
      </c>
      <c r="S143" s="5" t="str">
        <f>IF($A143&lt;&gt;"",IF(S$2&lt;&gt;"",INDEX('Instrument History'!$1:$1048576,$B143,S$3) / CcyPerBase!R142,""),"")</f>
        <v/>
      </c>
      <c r="T143" s="5" t="str">
        <f>IF($A143&lt;&gt;"",IF(T$2&lt;&gt;"",INDEX('Instrument History'!$1:$1048576,$B143,T$3) / CcyPerBase!S142,""),"")</f>
        <v/>
      </c>
      <c r="U143" s="5" t="str">
        <f>IF($A143&lt;&gt;"",IF(U$2&lt;&gt;"",INDEX('Instrument History'!$1:$1048576,$B143,U$3) / CcyPerBase!T142,""),"")</f>
        <v/>
      </c>
      <c r="V143" s="5" t="str">
        <f>IF($A143&lt;&gt;"",IF(V$2&lt;&gt;"",INDEX('Instrument History'!$1:$1048576,$B143,V$3) / CcyPerBase!U142,""),"")</f>
        <v/>
      </c>
      <c r="W143" s="5" t="str">
        <f>IF($A143&lt;&gt;"",IF(W$2&lt;&gt;"",INDEX('Instrument History'!$1:$1048576,$B143,W$3) / CcyPerBase!V142,""),"")</f>
        <v/>
      </c>
      <c r="X143" s="5" t="str">
        <f>IF($A143&lt;&gt;"",IF(X$2&lt;&gt;"",INDEX('Instrument History'!$1:$1048576,$B143,X$3) / CcyPerBase!W142,""),"")</f>
        <v/>
      </c>
      <c r="Y143" s="5" t="str">
        <f>IF($A143&lt;&gt;"",IF(Y$2&lt;&gt;"",INDEX('Instrument History'!$1:$1048576,$B143,Y$3) / CcyPerBase!X142,""),"")</f>
        <v/>
      </c>
    </row>
    <row r="144" spans="1:25">
      <c r="A144" s="12">
        <f>IF(A143&lt;&gt;"",IF(A143=$B$1,"",'Instrument History'!A140),"")</f>
        <v>41107</v>
      </c>
      <c r="B144">
        <f t="shared" si="5"/>
        <v>140</v>
      </c>
      <c r="C144" s="14">
        <f>IF($A144&lt;&gt;"",INDEX('Instrument History'!$1:$1048576,$B144,C$3) / CcyPerBase!D143,"")</f>
        <v>1388.5792435750348</v>
      </c>
      <c r="D144" s="14">
        <f>IF(A144&lt;&gt;"",C144/$D$4*Master!$R$18,"")</f>
        <v>62.001143906772626</v>
      </c>
      <c r="E144" s="5">
        <f t="shared" si="6"/>
        <v>149.35300644444581</v>
      </c>
      <c r="F144" s="5">
        <f>IF($A144&lt;&gt;"",IF(F$2&lt;&gt;"",INDEX('Instrument History'!$1:$1048576,$B144,F$3) / CcyPerBase!E143,""),"")</f>
        <v>3635.4220425911303</v>
      </c>
      <c r="G144" s="5">
        <f>IF($A144&lt;&gt;"",IF(G$2&lt;&gt;"",INDEX('Instrument History'!$1:$1048576,$B144,G$3) / CcyPerBase!F143,""),"")</f>
        <v>6674.3180218531124</v>
      </c>
      <c r="H144" s="5">
        <f>IF($A144&lt;&gt;"",IF(H$2&lt;&gt;"",INDEX('Instrument History'!$1:$1048576,$B144,H$3) / CcyPerBase!G143,""),"")</f>
        <v>8897.6737423089471</v>
      </c>
      <c r="I144" s="5">
        <f>IF($A144&lt;&gt;"",IF(I$2&lt;&gt;"",INDEX('Instrument History'!$1:$1048576,$B144,I$3) / CcyPerBase!H143,""),"")</f>
        <v>9011.5536745711343</v>
      </c>
      <c r="J144" s="5">
        <f>IF($A144&lt;&gt;"",IF(J$2&lt;&gt;"",INDEX('Instrument History'!$1:$1048576,$B144,J$3) / CcyPerBase!I143,""),"")</f>
        <v>31.958116736400086</v>
      </c>
      <c r="K144" s="5">
        <f>IF($A144&lt;&gt;"",IF(K$2&lt;&gt;"",INDEX('Instrument History'!$1:$1048576,$B144,K$3) / CcyPerBase!J143,""),"")</f>
        <v>438.30667031602115</v>
      </c>
      <c r="L144" s="5">
        <f>IF($A144&lt;&gt;"",IF(L$2&lt;&gt;"",INDEX('Instrument History'!$1:$1048576,$B144,L$3) / CcyPerBase!K143,""),"")</f>
        <v>297.16853849251567</v>
      </c>
      <c r="M144" s="5">
        <f>IF($A144&lt;&gt;"",IF(M$2&lt;&gt;"",INDEX('Instrument History'!$1:$1048576,$B144,M$3) / CcyPerBase!L143,""),"")</f>
        <v>27.791829211920383</v>
      </c>
      <c r="N144" s="5">
        <f>IF($A144&lt;&gt;"",IF(N$2&lt;&gt;"",INDEX('Instrument History'!$1:$1048576,$B144,N$3) / CcyPerBase!M143,""),"")</f>
        <v>32.196664836244139</v>
      </c>
      <c r="O144" s="5">
        <f>IF($A144&lt;&gt;"",IF(O$2&lt;&gt;"",INDEX('Instrument History'!$1:$1048576,$B144,O$3) / CcyPerBase!N143,""),"")</f>
        <v>132.09771036263319</v>
      </c>
      <c r="P144" s="5" t="str">
        <f>IF($A144&lt;&gt;"",IF(P$2&lt;&gt;"",INDEX('Instrument History'!$1:$1048576,$B144,P$3) / CcyPerBase!O143,""),"")</f>
        <v/>
      </c>
      <c r="Q144" s="5" t="str">
        <f>IF($A144&lt;&gt;"",IF(Q$2&lt;&gt;"",INDEX('Instrument History'!$1:$1048576,$B144,Q$3) / CcyPerBase!P143,""),"")</f>
        <v/>
      </c>
      <c r="R144" s="5" t="str">
        <f>IF($A144&lt;&gt;"",IF(R$2&lt;&gt;"",INDEX('Instrument History'!$1:$1048576,$B144,R$3) / CcyPerBase!Q143,""),"")</f>
        <v/>
      </c>
      <c r="S144" s="5" t="str">
        <f>IF($A144&lt;&gt;"",IF(S$2&lt;&gt;"",INDEX('Instrument History'!$1:$1048576,$B144,S$3) / CcyPerBase!R143,""),"")</f>
        <v/>
      </c>
      <c r="T144" s="5" t="str">
        <f>IF($A144&lt;&gt;"",IF(T$2&lt;&gt;"",INDEX('Instrument History'!$1:$1048576,$B144,T$3) / CcyPerBase!S143,""),"")</f>
        <v/>
      </c>
      <c r="U144" s="5" t="str">
        <f>IF($A144&lt;&gt;"",IF(U$2&lt;&gt;"",INDEX('Instrument History'!$1:$1048576,$B144,U$3) / CcyPerBase!T143,""),"")</f>
        <v/>
      </c>
      <c r="V144" s="5" t="str">
        <f>IF($A144&lt;&gt;"",IF(V$2&lt;&gt;"",INDEX('Instrument History'!$1:$1048576,$B144,V$3) / CcyPerBase!U143,""),"")</f>
        <v/>
      </c>
      <c r="W144" s="5" t="str">
        <f>IF($A144&lt;&gt;"",IF(W$2&lt;&gt;"",INDEX('Instrument History'!$1:$1048576,$B144,W$3) / CcyPerBase!V143,""),"")</f>
        <v/>
      </c>
      <c r="X144" s="5" t="str">
        <f>IF($A144&lt;&gt;"",IF(X$2&lt;&gt;"",INDEX('Instrument History'!$1:$1048576,$B144,X$3) / CcyPerBase!W143,""),"")</f>
        <v/>
      </c>
      <c r="Y144" s="5" t="str">
        <f>IF($A144&lt;&gt;"",IF(Y$2&lt;&gt;"",INDEX('Instrument History'!$1:$1048576,$B144,Y$3) / CcyPerBase!X143,""),"")</f>
        <v/>
      </c>
    </row>
    <row r="145" spans="1:25">
      <c r="A145" s="12">
        <f>IF(A144&lt;&gt;"",IF(A144=$B$1,"",'Instrument History'!A141),"")</f>
        <v>41106</v>
      </c>
      <c r="B145">
        <f t="shared" si="5"/>
        <v>141</v>
      </c>
      <c r="C145" s="14">
        <f>IF($A145&lt;&gt;"",INDEX('Instrument History'!$1:$1048576,$B145,C$3) / CcyPerBase!D144,"")</f>
        <v>1390.501649817194</v>
      </c>
      <c r="D145" s="14">
        <f>IF(A145&lt;&gt;"",C145/$D$4*Master!$R$18,"")</f>
        <v>62.086980841624481</v>
      </c>
      <c r="E145" s="5">
        <f t="shared" si="6"/>
        <v>156.09443790213365</v>
      </c>
      <c r="F145" s="5">
        <f>IF($A145&lt;&gt;"",IF(F$2&lt;&gt;"",INDEX('Instrument History'!$1:$1048576,$B145,F$3) / CcyPerBase!E144,""),"")</f>
        <v>3835.4018630721935</v>
      </c>
      <c r="G145" s="5">
        <f>IF($A145&lt;&gt;"",IF(G$2&lt;&gt;"",INDEX('Instrument History'!$1:$1048576,$B145,G$3) / CcyPerBase!F144,""),"")</f>
        <v>6955.5365390589359</v>
      </c>
      <c r="H145" s="5">
        <f>IF($A145&lt;&gt;"",IF(H$2&lt;&gt;"",INDEX('Instrument History'!$1:$1048576,$B145,H$3) / CcyPerBase!G144,""),"")</f>
        <v>9253.4784818912321</v>
      </c>
      <c r="I145" s="5">
        <f>IF($A145&lt;&gt;"",IF(I$2&lt;&gt;"",INDEX('Instrument History'!$1:$1048576,$B145,I$3) / CcyPerBase!H144,""),"")</f>
        <v>9853.9915348617269</v>
      </c>
      <c r="J145" s="5">
        <f>IF($A145&lt;&gt;"",IF(J$2&lt;&gt;"",INDEX('Instrument History'!$1:$1048576,$B145,J$3) / CcyPerBase!I144,""),"")</f>
        <v>32.148984736383241</v>
      </c>
      <c r="K145" s="5">
        <f>IF($A145&lt;&gt;"",IF(K$2&lt;&gt;"",INDEX('Instrument History'!$1:$1048576,$B145,K$3) / CcyPerBase!J144,""),"")</f>
        <v>458.89606095311228</v>
      </c>
      <c r="L145" s="5">
        <f>IF($A145&lt;&gt;"",IF(L$2&lt;&gt;"",INDEX('Instrument History'!$1:$1048576,$B145,L$3) / CcyPerBase!K144,""),"")</f>
        <v>310.70535310373816</v>
      </c>
      <c r="M145" s="5">
        <f>IF($A145&lt;&gt;"",IF(M$2&lt;&gt;"",INDEX('Instrument History'!$1:$1048576,$B145,M$3) / CcyPerBase!L144,""),"")</f>
        <v>27.105458931404101</v>
      </c>
      <c r="N145" s="5">
        <f>IF($A145&lt;&gt;"",IF(N$2&lt;&gt;"",INDEX('Instrument History'!$1:$1048576,$B145,N$3) / CcyPerBase!M144,""),"")</f>
        <v>32.712700404528618</v>
      </c>
      <c r="O145" s="5">
        <f>IF($A145&lt;&gt;"",IF(O$2&lt;&gt;"",INDEX('Instrument History'!$1:$1048576,$B145,O$3) / CcyPerBase!N144,""),"")</f>
        <v>134.44016145043682</v>
      </c>
      <c r="P145" s="5" t="str">
        <f>IF($A145&lt;&gt;"",IF(P$2&lt;&gt;"",INDEX('Instrument History'!$1:$1048576,$B145,P$3) / CcyPerBase!O144,""),"")</f>
        <v/>
      </c>
      <c r="Q145" s="5" t="str">
        <f>IF($A145&lt;&gt;"",IF(Q$2&lt;&gt;"",INDEX('Instrument History'!$1:$1048576,$B145,Q$3) / CcyPerBase!P144,""),"")</f>
        <v/>
      </c>
      <c r="R145" s="5" t="str">
        <f>IF($A145&lt;&gt;"",IF(R$2&lt;&gt;"",INDEX('Instrument History'!$1:$1048576,$B145,R$3) / CcyPerBase!Q144,""),"")</f>
        <v/>
      </c>
      <c r="S145" s="5" t="str">
        <f>IF($A145&lt;&gt;"",IF(S$2&lt;&gt;"",INDEX('Instrument History'!$1:$1048576,$B145,S$3) / CcyPerBase!R144,""),"")</f>
        <v/>
      </c>
      <c r="T145" s="5" t="str">
        <f>IF($A145&lt;&gt;"",IF(T$2&lt;&gt;"",INDEX('Instrument History'!$1:$1048576,$B145,T$3) / CcyPerBase!S144,""),"")</f>
        <v/>
      </c>
      <c r="U145" s="5" t="str">
        <f>IF($A145&lt;&gt;"",IF(U$2&lt;&gt;"",INDEX('Instrument History'!$1:$1048576,$B145,U$3) / CcyPerBase!T144,""),"")</f>
        <v/>
      </c>
      <c r="V145" s="5" t="str">
        <f>IF($A145&lt;&gt;"",IF(V$2&lt;&gt;"",INDEX('Instrument History'!$1:$1048576,$B145,V$3) / CcyPerBase!U144,""),"")</f>
        <v/>
      </c>
      <c r="W145" s="5" t="str">
        <f>IF($A145&lt;&gt;"",IF(W$2&lt;&gt;"",INDEX('Instrument History'!$1:$1048576,$B145,W$3) / CcyPerBase!V144,""),"")</f>
        <v/>
      </c>
      <c r="X145" s="5" t="str">
        <f>IF($A145&lt;&gt;"",IF(X$2&lt;&gt;"",INDEX('Instrument History'!$1:$1048576,$B145,X$3) / CcyPerBase!W144,""),"")</f>
        <v/>
      </c>
      <c r="Y145" s="5" t="str">
        <f>IF($A145&lt;&gt;"",IF(Y$2&lt;&gt;"",INDEX('Instrument History'!$1:$1048576,$B145,Y$3) / CcyPerBase!X144,""),"")</f>
        <v/>
      </c>
    </row>
    <row r="146" spans="1:25">
      <c r="A146" s="12">
        <f>IF(A145&lt;&gt;"",IF(A145=$B$1,"",'Instrument History'!A142),"")</f>
        <v>41103</v>
      </c>
      <c r="B146">
        <f t="shared" si="5"/>
        <v>142</v>
      </c>
      <c r="C146" s="14">
        <f>IF($A146&lt;&gt;"",INDEX('Instrument History'!$1:$1048576,$B146,C$3) / CcyPerBase!D145,"")</f>
        <v>1426.4146689673692</v>
      </c>
      <c r="D146" s="14">
        <f>IF(A146&lt;&gt;"",C146/$D$4*Master!$R$18,"")</f>
        <v>63.690525096487441</v>
      </c>
      <c r="E146" s="5">
        <f t="shared" si="6"/>
        <v>155.65720196799779</v>
      </c>
      <c r="F146" s="5">
        <f>IF($A146&lt;&gt;"",IF(F$2&lt;&gt;"",INDEX('Instrument History'!$1:$1048576,$B146,F$3) / CcyPerBase!E145,""),"")</f>
        <v>3862.2410086952063</v>
      </c>
      <c r="G146" s="5">
        <f>IF($A146&lt;&gt;"",IF(G$2&lt;&gt;"",INDEX('Instrument History'!$1:$1048576,$B146,G$3) / CcyPerBase!F145,""),"")</f>
        <v>6990.977096922762</v>
      </c>
      <c r="H146" s="5">
        <f>IF($A146&lt;&gt;"",IF(H$2&lt;&gt;"",INDEX('Instrument History'!$1:$1048576,$B146,H$3) / CcyPerBase!G145,""),"")</f>
        <v>9432.3593238274407</v>
      </c>
      <c r="I146" s="5">
        <f>IF($A146&lt;&gt;"",IF(I$2&lt;&gt;"",INDEX('Instrument History'!$1:$1048576,$B146,I$3) / CcyPerBase!H145,""),"")</f>
        <v>9974.4257964188291</v>
      </c>
      <c r="J146" s="5">
        <f>IF($A146&lt;&gt;"",IF(J$2&lt;&gt;"",INDEX('Instrument History'!$1:$1048576,$B146,J$3) / CcyPerBase!I145,""),"")</f>
        <v>32.145317908349213</v>
      </c>
      <c r="K146" s="5">
        <f>IF($A146&lt;&gt;"",IF(K$2&lt;&gt;"",INDEX('Instrument History'!$1:$1048576,$B146,K$3) / CcyPerBase!J145,""),"")</f>
        <v>440.39246244110575</v>
      </c>
      <c r="L146" s="5">
        <f>IF($A146&lt;&gt;"",IF(L$2&lt;&gt;"",INDEX('Instrument History'!$1:$1048576,$B146,L$3) / CcyPerBase!K145,""),"")</f>
        <v>307.08101087389002</v>
      </c>
      <c r="M146" s="5">
        <f>IF($A146&lt;&gt;"",IF(M$2&lt;&gt;"",INDEX('Instrument History'!$1:$1048576,$B146,M$3) / CcyPerBase!L145,""),"")</f>
        <v>28.126715396889786</v>
      </c>
      <c r="N146" s="5">
        <f>IF($A146&lt;&gt;"",IF(N$2&lt;&gt;"",INDEX('Instrument History'!$1:$1048576,$B146,N$3) / CcyPerBase!M145,""),"")</f>
        <v>31.419746238161071</v>
      </c>
      <c r="O146" s="5">
        <f>IF($A146&lt;&gt;"",IF(O$2&lt;&gt;"",INDEX('Instrument History'!$1:$1048576,$B146,O$3) / CcyPerBase!N145,""),"")</f>
        <v>132.96607884231494</v>
      </c>
      <c r="P146" s="5" t="str">
        <f>IF($A146&lt;&gt;"",IF(P$2&lt;&gt;"",INDEX('Instrument History'!$1:$1048576,$B146,P$3) / CcyPerBase!O145,""),"")</f>
        <v/>
      </c>
      <c r="Q146" s="5" t="str">
        <f>IF($A146&lt;&gt;"",IF(Q$2&lt;&gt;"",INDEX('Instrument History'!$1:$1048576,$B146,Q$3) / CcyPerBase!P145,""),"")</f>
        <v/>
      </c>
      <c r="R146" s="5" t="str">
        <f>IF($A146&lt;&gt;"",IF(R$2&lt;&gt;"",INDEX('Instrument History'!$1:$1048576,$B146,R$3) / CcyPerBase!Q145,""),"")</f>
        <v/>
      </c>
      <c r="S146" s="5" t="str">
        <f>IF($A146&lt;&gt;"",IF(S$2&lt;&gt;"",INDEX('Instrument History'!$1:$1048576,$B146,S$3) / CcyPerBase!R145,""),"")</f>
        <v/>
      </c>
      <c r="T146" s="5" t="str">
        <f>IF($A146&lt;&gt;"",IF(T$2&lt;&gt;"",INDEX('Instrument History'!$1:$1048576,$B146,T$3) / CcyPerBase!S145,""),"")</f>
        <v/>
      </c>
      <c r="U146" s="5" t="str">
        <f>IF($A146&lt;&gt;"",IF(U$2&lt;&gt;"",INDEX('Instrument History'!$1:$1048576,$B146,U$3) / CcyPerBase!T145,""),"")</f>
        <v/>
      </c>
      <c r="V146" s="5" t="str">
        <f>IF($A146&lt;&gt;"",IF(V$2&lt;&gt;"",INDEX('Instrument History'!$1:$1048576,$B146,V$3) / CcyPerBase!U145,""),"")</f>
        <v/>
      </c>
      <c r="W146" s="5" t="str">
        <f>IF($A146&lt;&gt;"",IF(W$2&lt;&gt;"",INDEX('Instrument History'!$1:$1048576,$B146,W$3) / CcyPerBase!V145,""),"")</f>
        <v/>
      </c>
      <c r="X146" s="5" t="str">
        <f>IF($A146&lt;&gt;"",IF(X$2&lt;&gt;"",INDEX('Instrument History'!$1:$1048576,$B146,X$3) / CcyPerBase!W145,""),"")</f>
        <v/>
      </c>
      <c r="Y146" s="5" t="str">
        <f>IF($A146&lt;&gt;"",IF(Y$2&lt;&gt;"",INDEX('Instrument History'!$1:$1048576,$B146,Y$3) / CcyPerBase!X145,""),"")</f>
        <v/>
      </c>
    </row>
    <row r="147" spans="1:25">
      <c r="A147" s="12">
        <f>IF(A146&lt;&gt;"",IF(A146=$B$1,"",'Instrument History'!A143),"")</f>
        <v>41102</v>
      </c>
      <c r="B147">
        <f t="shared" si="5"/>
        <v>143</v>
      </c>
      <c r="C147" s="14">
        <f>IF($A147&lt;&gt;"",INDEX('Instrument History'!$1:$1048576,$B147,C$3) / CcyPerBase!D146,"")</f>
        <v>1469.8724854532379</v>
      </c>
      <c r="D147" s="14">
        <f>IF(A147&lt;&gt;"",C147/$D$4*Master!$R$18,"")</f>
        <v>65.630950424232779</v>
      </c>
      <c r="E147" s="5">
        <f t="shared" si="6"/>
        <v>155.35342453357669</v>
      </c>
      <c r="F147" s="5">
        <f>IF($A147&lt;&gt;"",IF(F$2&lt;&gt;"",INDEX('Instrument History'!$1:$1048576,$B147,F$3) / CcyPerBase!E146,""),"")</f>
        <v>3849.5421392477047</v>
      </c>
      <c r="G147" s="5">
        <f>IF($A147&lt;&gt;"",IF(G$2&lt;&gt;"",INDEX('Instrument History'!$1:$1048576,$B147,G$3) / CcyPerBase!F146,""),"")</f>
        <v>7067.9057141835119</v>
      </c>
      <c r="H147" s="5">
        <f>IF($A147&lt;&gt;"",IF(H$2&lt;&gt;"",INDEX('Instrument History'!$1:$1048576,$B147,H$3) / CcyPerBase!G146,""),"")</f>
        <v>9195.8023801229301</v>
      </c>
      <c r="I147" s="5">
        <f>IF($A147&lt;&gt;"",IF(I$2&lt;&gt;"",INDEX('Instrument History'!$1:$1048576,$B147,I$3) / CcyPerBase!H146,""),"")</f>
        <v>9466.1970078685281</v>
      </c>
      <c r="J147" s="5">
        <f>IF($A147&lt;&gt;"",IF(J$2&lt;&gt;"",INDEX('Instrument History'!$1:$1048576,$B147,J$3) / CcyPerBase!I146,""),"")</f>
        <v>32.656647282016785</v>
      </c>
      <c r="K147" s="5">
        <f>IF($A147&lt;&gt;"",IF(K$2&lt;&gt;"",INDEX('Instrument History'!$1:$1048576,$B147,K$3) / CcyPerBase!J146,""),"")</f>
        <v>464.5703002498845</v>
      </c>
      <c r="L147" s="5">
        <f>IF($A147&lt;&gt;"",IF(L$2&lt;&gt;"",INDEX('Instrument History'!$1:$1048576,$B147,L$3) / CcyPerBase!K146,""),"")</f>
        <v>313.10741795157071</v>
      </c>
      <c r="M147" s="5">
        <f>IF($A147&lt;&gt;"",IF(M$2&lt;&gt;"",INDEX('Instrument History'!$1:$1048576,$B147,M$3) / CcyPerBase!L146,""),"")</f>
        <v>27.297943939141451</v>
      </c>
      <c r="N147" s="5">
        <f>IF($A147&lt;&gt;"",IF(N$2&lt;&gt;"",INDEX('Instrument History'!$1:$1048576,$B147,N$3) / CcyPerBase!M146,""),"")</f>
        <v>31.622450016205541</v>
      </c>
      <c r="O147" s="5">
        <f>IF($A147&lt;&gt;"",IF(O$2&lt;&gt;"",INDEX('Instrument History'!$1:$1048576,$B147,O$3) / CcyPerBase!N146,""),"")</f>
        <v>130.84014384735508</v>
      </c>
      <c r="P147" s="5" t="str">
        <f>IF($A147&lt;&gt;"",IF(P$2&lt;&gt;"",INDEX('Instrument History'!$1:$1048576,$B147,P$3) / CcyPerBase!O146,""),"")</f>
        <v/>
      </c>
      <c r="Q147" s="5" t="str">
        <f>IF($A147&lt;&gt;"",IF(Q$2&lt;&gt;"",INDEX('Instrument History'!$1:$1048576,$B147,Q$3) / CcyPerBase!P146,""),"")</f>
        <v/>
      </c>
      <c r="R147" s="5" t="str">
        <f>IF($A147&lt;&gt;"",IF(R$2&lt;&gt;"",INDEX('Instrument History'!$1:$1048576,$B147,R$3) / CcyPerBase!Q146,""),"")</f>
        <v/>
      </c>
      <c r="S147" s="5" t="str">
        <f>IF($A147&lt;&gt;"",IF(S$2&lt;&gt;"",INDEX('Instrument History'!$1:$1048576,$B147,S$3) / CcyPerBase!R146,""),"")</f>
        <v/>
      </c>
      <c r="T147" s="5" t="str">
        <f>IF($A147&lt;&gt;"",IF(T$2&lt;&gt;"",INDEX('Instrument History'!$1:$1048576,$B147,T$3) / CcyPerBase!S146,""),"")</f>
        <v/>
      </c>
      <c r="U147" s="5" t="str">
        <f>IF($A147&lt;&gt;"",IF(U$2&lt;&gt;"",INDEX('Instrument History'!$1:$1048576,$B147,U$3) / CcyPerBase!T146,""),"")</f>
        <v/>
      </c>
      <c r="V147" s="5" t="str">
        <f>IF($A147&lt;&gt;"",IF(V$2&lt;&gt;"",INDEX('Instrument History'!$1:$1048576,$B147,V$3) / CcyPerBase!U146,""),"")</f>
        <v/>
      </c>
      <c r="W147" s="5" t="str">
        <f>IF($A147&lt;&gt;"",IF(W$2&lt;&gt;"",INDEX('Instrument History'!$1:$1048576,$B147,W$3) / CcyPerBase!V146,""),"")</f>
        <v/>
      </c>
      <c r="X147" s="5" t="str">
        <f>IF($A147&lt;&gt;"",IF(X$2&lt;&gt;"",INDEX('Instrument History'!$1:$1048576,$B147,X$3) / CcyPerBase!W146,""),"")</f>
        <v/>
      </c>
      <c r="Y147" s="5" t="str">
        <f>IF($A147&lt;&gt;"",IF(Y$2&lt;&gt;"",INDEX('Instrument History'!$1:$1048576,$B147,Y$3) / CcyPerBase!X146,""),"")</f>
        <v/>
      </c>
    </row>
    <row r="148" spans="1:25">
      <c r="A148" s="12">
        <f>IF(A147&lt;&gt;"",IF(A147=$B$1,"",'Instrument History'!A144),"")</f>
        <v>41101</v>
      </c>
      <c r="B148">
        <f t="shared" si="5"/>
        <v>144</v>
      </c>
      <c r="C148" s="14">
        <f>IF($A148&lt;&gt;"",INDEX('Instrument History'!$1:$1048576,$B148,C$3) / CcyPerBase!D147,"")</f>
        <v>1545.9324663927587</v>
      </c>
      <c r="D148" s="14">
        <f>IF(A148&lt;&gt;"",C148/$D$4*Master!$R$18,"")</f>
        <v>69.027087767922509</v>
      </c>
      <c r="E148" s="5">
        <f t="shared" si="6"/>
        <v>154.2393123111147</v>
      </c>
      <c r="F148" s="5">
        <f>IF($A148&lt;&gt;"",IF(F$2&lt;&gt;"",INDEX('Instrument History'!$1:$1048576,$B148,F$3) / CcyPerBase!E147,""),"")</f>
        <v>3671.6508999935322</v>
      </c>
      <c r="G148" s="5">
        <f>IF($A148&lt;&gt;"",IF(G$2&lt;&gt;"",INDEX('Instrument History'!$1:$1048576,$B148,G$3) / CcyPerBase!F147,""),"")</f>
        <v>7073.6658094358545</v>
      </c>
      <c r="H148" s="5">
        <f>IF($A148&lt;&gt;"",IF(H$2&lt;&gt;"",INDEX('Instrument History'!$1:$1048576,$B148,H$3) / CcyPerBase!G147,""),"")</f>
        <v>9052.1404500844983</v>
      </c>
      <c r="I148" s="5">
        <f>IF($A148&lt;&gt;"",IF(I$2&lt;&gt;"",INDEX('Instrument History'!$1:$1048576,$B148,I$3) / CcyPerBase!H147,""),"")</f>
        <v>9358.6002385284391</v>
      </c>
      <c r="J148" s="5">
        <f>IF($A148&lt;&gt;"",IF(J$2&lt;&gt;"",INDEX('Instrument History'!$1:$1048576,$B148,J$3) / CcyPerBase!I147,""),"")</f>
        <v>34.794079362395856</v>
      </c>
      <c r="K148" s="5">
        <f>IF($A148&lt;&gt;"",IF(K$2&lt;&gt;"",INDEX('Instrument History'!$1:$1048576,$B148,K$3) / CcyPerBase!J147,""),"")</f>
        <v>473.36923852219036</v>
      </c>
      <c r="L148" s="5">
        <f>IF($A148&lt;&gt;"",IF(L$2&lt;&gt;"",INDEX('Instrument History'!$1:$1048576,$B148,L$3) / CcyPerBase!K147,""),"")</f>
        <v>304.6070277519874</v>
      </c>
      <c r="M148" s="5">
        <f>IF($A148&lt;&gt;"",IF(M$2&lt;&gt;"",INDEX('Instrument History'!$1:$1048576,$B148,M$3) / CcyPerBase!L147,""),"")</f>
        <v>27.149748568743089</v>
      </c>
      <c r="N148" s="5">
        <f>IF($A148&lt;&gt;"",IF(N$2&lt;&gt;"",INDEX('Instrument History'!$1:$1048576,$B148,N$3) / CcyPerBase!M147,""),"")</f>
        <v>30.385072721170324</v>
      </c>
      <c r="O148" s="5">
        <f>IF($A148&lt;&gt;"",IF(O$2&lt;&gt;"",INDEX('Instrument History'!$1:$1048576,$B148,O$3) / CcyPerBase!N147,""),"")</f>
        <v>135.10513185231378</v>
      </c>
      <c r="P148" s="5" t="str">
        <f>IF($A148&lt;&gt;"",IF(P$2&lt;&gt;"",INDEX('Instrument History'!$1:$1048576,$B148,P$3) / CcyPerBase!O147,""),"")</f>
        <v/>
      </c>
      <c r="Q148" s="5" t="str">
        <f>IF($A148&lt;&gt;"",IF(Q$2&lt;&gt;"",INDEX('Instrument History'!$1:$1048576,$B148,Q$3) / CcyPerBase!P147,""),"")</f>
        <v/>
      </c>
      <c r="R148" s="5" t="str">
        <f>IF($A148&lt;&gt;"",IF(R$2&lt;&gt;"",INDEX('Instrument History'!$1:$1048576,$B148,R$3) / CcyPerBase!Q147,""),"")</f>
        <v/>
      </c>
      <c r="S148" s="5" t="str">
        <f>IF($A148&lt;&gt;"",IF(S$2&lt;&gt;"",INDEX('Instrument History'!$1:$1048576,$B148,S$3) / CcyPerBase!R147,""),"")</f>
        <v/>
      </c>
      <c r="T148" s="5" t="str">
        <f>IF($A148&lt;&gt;"",IF(T$2&lt;&gt;"",INDEX('Instrument History'!$1:$1048576,$B148,T$3) / CcyPerBase!S147,""),"")</f>
        <v/>
      </c>
      <c r="U148" s="5" t="str">
        <f>IF($A148&lt;&gt;"",IF(U$2&lt;&gt;"",INDEX('Instrument History'!$1:$1048576,$B148,U$3) / CcyPerBase!T147,""),"")</f>
        <v/>
      </c>
      <c r="V148" s="5" t="str">
        <f>IF($A148&lt;&gt;"",IF(V$2&lt;&gt;"",INDEX('Instrument History'!$1:$1048576,$B148,V$3) / CcyPerBase!U147,""),"")</f>
        <v/>
      </c>
      <c r="W148" s="5" t="str">
        <f>IF($A148&lt;&gt;"",IF(W$2&lt;&gt;"",INDEX('Instrument History'!$1:$1048576,$B148,W$3) / CcyPerBase!V147,""),"")</f>
        <v/>
      </c>
      <c r="X148" s="5" t="str">
        <f>IF($A148&lt;&gt;"",IF(X$2&lt;&gt;"",INDEX('Instrument History'!$1:$1048576,$B148,X$3) / CcyPerBase!W147,""),"")</f>
        <v/>
      </c>
      <c r="Y148" s="5" t="str">
        <f>IF($A148&lt;&gt;"",IF(Y$2&lt;&gt;"",INDEX('Instrument History'!$1:$1048576,$B148,Y$3) / CcyPerBase!X147,""),"")</f>
        <v/>
      </c>
    </row>
    <row r="149" spans="1:25">
      <c r="A149" s="12">
        <f>IF(A148&lt;&gt;"",IF(A148=$B$1,"",'Instrument History'!A145),"")</f>
        <v>41100</v>
      </c>
      <c r="B149">
        <f t="shared" si="5"/>
        <v>145</v>
      </c>
      <c r="C149" s="14">
        <f>IF($A149&lt;&gt;"",INDEX('Instrument History'!$1:$1048576,$B149,C$3) / CcyPerBase!D148,"")</f>
        <v>1446.4174259434417</v>
      </c>
      <c r="D149" s="14">
        <f>IF(A149&lt;&gt;"",C149/$D$4*Master!$R$18,"")</f>
        <v>64.583663762893451</v>
      </c>
      <c r="E149" s="5">
        <f t="shared" si="6"/>
        <v>154.2412708276853</v>
      </c>
      <c r="F149" s="5">
        <f>IF($A149&lt;&gt;"",IF(F$2&lt;&gt;"",INDEX('Instrument History'!$1:$1048576,$B149,F$3) / CcyPerBase!E148,""),"")</f>
        <v>3565.484078569008</v>
      </c>
      <c r="G149" s="5">
        <f>IF($A149&lt;&gt;"",IF(G$2&lt;&gt;"",INDEX('Instrument History'!$1:$1048576,$B149,G$3) / CcyPerBase!F148,""),"")</f>
        <v>6960.737238613161</v>
      </c>
      <c r="H149" s="5">
        <f>IF($A149&lt;&gt;"",IF(H$2&lt;&gt;"",INDEX('Instrument History'!$1:$1048576,$B149,H$3) / CcyPerBase!G148,""),"")</f>
        <v>8934.1329842276064</v>
      </c>
      <c r="I149" s="5">
        <f>IF($A149&lt;&gt;"",IF(I$2&lt;&gt;"",INDEX('Instrument History'!$1:$1048576,$B149,I$3) / CcyPerBase!H148,""),"")</f>
        <v>9347.3060001764316</v>
      </c>
      <c r="J149" s="5">
        <f>IF($A149&lt;&gt;"",IF(J$2&lt;&gt;"",INDEX('Instrument History'!$1:$1048576,$B149,J$3) / CcyPerBase!I148,""),"")</f>
        <v>36.480954473940812</v>
      </c>
      <c r="K149" s="5">
        <f>IF($A149&lt;&gt;"",IF(K$2&lt;&gt;"",INDEX('Instrument History'!$1:$1048576,$B149,K$3) / CcyPerBase!J148,""),"")</f>
        <v>482.83507374508036</v>
      </c>
      <c r="L149" s="5">
        <f>IF($A149&lt;&gt;"",IF(L$2&lt;&gt;"",INDEX('Instrument History'!$1:$1048576,$B149,L$3) / CcyPerBase!K148,""),"")</f>
        <v>318.48143881972231</v>
      </c>
      <c r="M149" s="5">
        <f>IF($A149&lt;&gt;"",IF(M$2&lt;&gt;"",INDEX('Instrument History'!$1:$1048576,$B149,M$3) / CcyPerBase!L148,""),"")</f>
        <v>26.760968485488927</v>
      </c>
      <c r="N149" s="5">
        <f>IF($A149&lt;&gt;"",IF(N$2&lt;&gt;"",INDEX('Instrument History'!$1:$1048576,$B149,N$3) / CcyPerBase!M148,""),"")</f>
        <v>30.011699578148072</v>
      </c>
      <c r="O149" s="5">
        <f>IF($A149&lt;&gt;"",IF(O$2&lt;&gt;"",INDEX('Instrument History'!$1:$1048576,$B149,O$3) / CcyPerBase!N148,""),"")</f>
        <v>131.58106067007694</v>
      </c>
      <c r="P149" s="5" t="str">
        <f>IF($A149&lt;&gt;"",IF(P$2&lt;&gt;"",INDEX('Instrument History'!$1:$1048576,$B149,P$3) / CcyPerBase!O148,""),"")</f>
        <v/>
      </c>
      <c r="Q149" s="5" t="str">
        <f>IF($A149&lt;&gt;"",IF(Q$2&lt;&gt;"",INDEX('Instrument History'!$1:$1048576,$B149,Q$3) / CcyPerBase!P148,""),"")</f>
        <v/>
      </c>
      <c r="R149" s="5" t="str">
        <f>IF($A149&lt;&gt;"",IF(R$2&lt;&gt;"",INDEX('Instrument History'!$1:$1048576,$B149,R$3) / CcyPerBase!Q148,""),"")</f>
        <v/>
      </c>
      <c r="S149" s="5" t="str">
        <f>IF($A149&lt;&gt;"",IF(S$2&lt;&gt;"",INDEX('Instrument History'!$1:$1048576,$B149,S$3) / CcyPerBase!R148,""),"")</f>
        <v/>
      </c>
      <c r="T149" s="5" t="str">
        <f>IF($A149&lt;&gt;"",IF(T$2&lt;&gt;"",INDEX('Instrument History'!$1:$1048576,$B149,T$3) / CcyPerBase!S148,""),"")</f>
        <v/>
      </c>
      <c r="U149" s="5" t="str">
        <f>IF($A149&lt;&gt;"",IF(U$2&lt;&gt;"",INDEX('Instrument History'!$1:$1048576,$B149,U$3) / CcyPerBase!T148,""),"")</f>
        <v/>
      </c>
      <c r="V149" s="5" t="str">
        <f>IF($A149&lt;&gt;"",IF(V$2&lt;&gt;"",INDEX('Instrument History'!$1:$1048576,$B149,V$3) / CcyPerBase!U148,""),"")</f>
        <v/>
      </c>
      <c r="W149" s="5" t="str">
        <f>IF($A149&lt;&gt;"",IF(W$2&lt;&gt;"",INDEX('Instrument History'!$1:$1048576,$B149,W$3) / CcyPerBase!V148,""),"")</f>
        <v/>
      </c>
      <c r="X149" s="5" t="str">
        <f>IF($A149&lt;&gt;"",IF(X$2&lt;&gt;"",INDEX('Instrument History'!$1:$1048576,$B149,X$3) / CcyPerBase!W148,""),"")</f>
        <v/>
      </c>
      <c r="Y149" s="5" t="str">
        <f>IF($A149&lt;&gt;"",IF(Y$2&lt;&gt;"",INDEX('Instrument History'!$1:$1048576,$B149,Y$3) / CcyPerBase!X148,""),"")</f>
        <v/>
      </c>
    </row>
    <row r="150" spans="1:25">
      <c r="A150" s="12">
        <f>IF(A149&lt;&gt;"",IF(A149=$B$1,"",'Instrument History'!A146),"")</f>
        <v>41099</v>
      </c>
      <c r="B150">
        <f t="shared" si="5"/>
        <v>146</v>
      </c>
      <c r="C150" s="14">
        <f>IF($A150&lt;&gt;"",INDEX('Instrument History'!$1:$1048576,$B150,C$3) / CcyPerBase!D149,"")</f>
        <v>1465.6157631595927</v>
      </c>
      <c r="D150" s="14">
        <f>IF(A150&lt;&gt;"",C150/$D$4*Master!$R$18,"")</f>
        <v>65.440884460968078</v>
      </c>
      <c r="E150" s="5">
        <f t="shared" si="6"/>
        <v>154.5539866181781</v>
      </c>
      <c r="F150" s="5">
        <f>IF($A150&lt;&gt;"",IF(F$2&lt;&gt;"",INDEX('Instrument History'!$1:$1048576,$B150,F$3) / CcyPerBase!E149,""),"")</f>
        <v>3446.5358589423076</v>
      </c>
      <c r="G150" s="5">
        <f>IF($A150&lt;&gt;"",IF(G$2&lt;&gt;"",INDEX('Instrument History'!$1:$1048576,$B150,G$3) / CcyPerBase!F149,""),"")</f>
        <v>7005.2360308455909</v>
      </c>
      <c r="H150" s="5">
        <f>IF($A150&lt;&gt;"",IF(H$2&lt;&gt;"",INDEX('Instrument History'!$1:$1048576,$B150,H$3) / CcyPerBase!G149,""),"")</f>
        <v>9041.4851402608419</v>
      </c>
      <c r="I150" s="5">
        <f>IF($A150&lt;&gt;"",IF(I$2&lt;&gt;"",INDEX('Instrument History'!$1:$1048576,$B150,I$3) / CcyPerBase!H149,""),"")</f>
        <v>8995.2277434767511</v>
      </c>
      <c r="J150" s="5">
        <f>IF($A150&lt;&gt;"",IF(J$2&lt;&gt;"",INDEX('Instrument History'!$1:$1048576,$B150,J$3) / CcyPerBase!I149,""),"")</f>
        <v>37.607629287028615</v>
      </c>
      <c r="K150" s="5">
        <f>IF($A150&lt;&gt;"",IF(K$2&lt;&gt;"",INDEX('Instrument History'!$1:$1048576,$B150,K$3) / CcyPerBase!J149,""),"")</f>
        <v>512.54046644656455</v>
      </c>
      <c r="L150" s="5">
        <f>IF($A150&lt;&gt;"",IF(L$2&lt;&gt;"",INDEX('Instrument History'!$1:$1048576,$B150,L$3) / CcyPerBase!K149,""),"")</f>
        <v>319.77726673289635</v>
      </c>
      <c r="M150" s="5">
        <f>IF($A150&lt;&gt;"",IF(M$2&lt;&gt;"",INDEX('Instrument History'!$1:$1048576,$B150,M$3) / CcyPerBase!L149,""),"")</f>
        <v>25.645622884693719</v>
      </c>
      <c r="N150" s="5">
        <f>IF($A150&lt;&gt;"",IF(N$2&lt;&gt;"",INDEX('Instrument History'!$1:$1048576,$B150,N$3) / CcyPerBase!M149,""),"")</f>
        <v>29.33754823243255</v>
      </c>
      <c r="O150" s="5">
        <f>IF($A150&lt;&gt;"",IF(O$2&lt;&gt;"",INDEX('Instrument History'!$1:$1048576,$B150,O$3) / CcyPerBase!N149,""),"")</f>
        <v>134.13866004468258</v>
      </c>
      <c r="P150" s="5" t="str">
        <f>IF($A150&lt;&gt;"",IF(P$2&lt;&gt;"",INDEX('Instrument History'!$1:$1048576,$B150,P$3) / CcyPerBase!O149,""),"")</f>
        <v/>
      </c>
      <c r="Q150" s="5" t="str">
        <f>IF($A150&lt;&gt;"",IF(Q$2&lt;&gt;"",INDEX('Instrument History'!$1:$1048576,$B150,Q$3) / CcyPerBase!P149,""),"")</f>
        <v/>
      </c>
      <c r="R150" s="5" t="str">
        <f>IF($A150&lt;&gt;"",IF(R$2&lt;&gt;"",INDEX('Instrument History'!$1:$1048576,$B150,R$3) / CcyPerBase!Q149,""),"")</f>
        <v/>
      </c>
      <c r="S150" s="5" t="str">
        <f>IF($A150&lt;&gt;"",IF(S$2&lt;&gt;"",INDEX('Instrument History'!$1:$1048576,$B150,S$3) / CcyPerBase!R149,""),"")</f>
        <v/>
      </c>
      <c r="T150" s="5" t="str">
        <f>IF($A150&lt;&gt;"",IF(T$2&lt;&gt;"",INDEX('Instrument History'!$1:$1048576,$B150,T$3) / CcyPerBase!S149,""),"")</f>
        <v/>
      </c>
      <c r="U150" s="5" t="str">
        <f>IF($A150&lt;&gt;"",IF(U$2&lt;&gt;"",INDEX('Instrument History'!$1:$1048576,$B150,U$3) / CcyPerBase!T149,""),"")</f>
        <v/>
      </c>
      <c r="V150" s="5" t="str">
        <f>IF($A150&lt;&gt;"",IF(V$2&lt;&gt;"",INDEX('Instrument History'!$1:$1048576,$B150,V$3) / CcyPerBase!U149,""),"")</f>
        <v/>
      </c>
      <c r="W150" s="5" t="str">
        <f>IF($A150&lt;&gt;"",IF(W$2&lt;&gt;"",INDEX('Instrument History'!$1:$1048576,$B150,W$3) / CcyPerBase!V149,""),"")</f>
        <v/>
      </c>
      <c r="X150" s="5" t="str">
        <f>IF($A150&lt;&gt;"",IF(X$2&lt;&gt;"",INDEX('Instrument History'!$1:$1048576,$B150,X$3) / CcyPerBase!W149,""),"")</f>
        <v/>
      </c>
      <c r="Y150" s="5" t="str">
        <f>IF($A150&lt;&gt;"",IF(Y$2&lt;&gt;"",INDEX('Instrument History'!$1:$1048576,$B150,Y$3) / CcyPerBase!X149,""),"")</f>
        <v/>
      </c>
    </row>
    <row r="151" spans="1:25">
      <c r="A151" s="12">
        <f>IF(A150&lt;&gt;"",IF(A150=$B$1,"",'Instrument History'!A147),"")</f>
        <v>41096</v>
      </c>
      <c r="B151">
        <f t="shared" si="5"/>
        <v>147</v>
      </c>
      <c r="C151" s="14">
        <f>IF($A151&lt;&gt;"",INDEX('Instrument History'!$1:$1048576,$B151,C$3) / CcyPerBase!D150,"")</f>
        <v>1550.8623053274418</v>
      </c>
      <c r="D151" s="14">
        <f>IF(A151&lt;&gt;"",C151/$D$4*Master!$R$18,"")</f>
        <v>69.247208913071972</v>
      </c>
      <c r="E151" s="5">
        <f t="shared" si="6"/>
        <v>162.47305843919509</v>
      </c>
      <c r="F151" s="5">
        <f>IF($A151&lt;&gt;"",IF(F$2&lt;&gt;"",INDEX('Instrument History'!$1:$1048576,$B151,F$3) / CcyPerBase!E150,""),"")</f>
        <v>3670.64030509639</v>
      </c>
      <c r="G151" s="5">
        <f>IF($A151&lt;&gt;"",IF(G$2&lt;&gt;"",INDEX('Instrument History'!$1:$1048576,$B151,G$3) / CcyPerBase!F150,""),"")</f>
        <v>7190.0366114156268</v>
      </c>
      <c r="H151" s="5">
        <f>IF($A151&lt;&gt;"",IF(H$2&lt;&gt;"",INDEX('Instrument History'!$1:$1048576,$B151,H$3) / CcyPerBase!G150,""),"")</f>
        <v>9555.9091978204051</v>
      </c>
      <c r="I151" s="5">
        <f>IF($A151&lt;&gt;"",IF(I$2&lt;&gt;"",INDEX('Instrument History'!$1:$1048576,$B151,I$3) / CcyPerBase!H150,""),"")</f>
        <v>9716.0659533921807</v>
      </c>
      <c r="J151" s="5">
        <f>IF($A151&lt;&gt;"",IF(J$2&lt;&gt;"",INDEX('Instrument History'!$1:$1048576,$B151,J$3) / CcyPerBase!I150,""),"")</f>
        <v>41.360356537723803</v>
      </c>
      <c r="K151" s="5">
        <f>IF($A151&lt;&gt;"",IF(K$2&lt;&gt;"",INDEX('Instrument History'!$1:$1048576,$B151,K$3) / CcyPerBase!J150,""),"")</f>
        <v>553.23218080165191</v>
      </c>
      <c r="L151" s="5">
        <f>IF($A151&lt;&gt;"",IF(L$2&lt;&gt;"",INDEX('Instrument History'!$1:$1048576,$B151,L$3) / CcyPerBase!K150,""),"")</f>
        <v>326.03051517498716</v>
      </c>
      <c r="M151" s="5">
        <f>IF($A151&lt;&gt;"",IF(M$2&lt;&gt;"",INDEX('Instrument History'!$1:$1048576,$B151,M$3) / CcyPerBase!L150,""),"")</f>
        <v>24.959837226695711</v>
      </c>
      <c r="N151" s="5">
        <f>IF($A151&lt;&gt;"",IF(N$2&lt;&gt;"",INDEX('Instrument History'!$1:$1048576,$B151,N$3) / CcyPerBase!M150,""),"")</f>
        <v>30.390626210302159</v>
      </c>
      <c r="O151" s="5">
        <f>IF($A151&lt;&gt;"",IF(O$2&lt;&gt;"",INDEX('Instrument History'!$1:$1048576,$B151,O$3) / CcyPerBase!N150,""),"")</f>
        <v>139.92167162574751</v>
      </c>
      <c r="P151" s="5" t="str">
        <f>IF($A151&lt;&gt;"",IF(P$2&lt;&gt;"",INDEX('Instrument History'!$1:$1048576,$B151,P$3) / CcyPerBase!O150,""),"")</f>
        <v/>
      </c>
      <c r="Q151" s="5" t="str">
        <f>IF($A151&lt;&gt;"",IF(Q$2&lt;&gt;"",INDEX('Instrument History'!$1:$1048576,$B151,Q$3) / CcyPerBase!P150,""),"")</f>
        <v/>
      </c>
      <c r="R151" s="5" t="str">
        <f>IF($A151&lt;&gt;"",IF(R$2&lt;&gt;"",INDEX('Instrument History'!$1:$1048576,$B151,R$3) / CcyPerBase!Q150,""),"")</f>
        <v/>
      </c>
      <c r="S151" s="5" t="str">
        <f>IF($A151&lt;&gt;"",IF(S$2&lt;&gt;"",INDEX('Instrument History'!$1:$1048576,$B151,S$3) / CcyPerBase!R150,""),"")</f>
        <v/>
      </c>
      <c r="T151" s="5" t="str">
        <f>IF($A151&lt;&gt;"",IF(T$2&lt;&gt;"",INDEX('Instrument History'!$1:$1048576,$B151,T$3) / CcyPerBase!S150,""),"")</f>
        <v/>
      </c>
      <c r="U151" s="5" t="str">
        <f>IF($A151&lt;&gt;"",IF(U$2&lt;&gt;"",INDEX('Instrument History'!$1:$1048576,$B151,U$3) / CcyPerBase!T150,""),"")</f>
        <v/>
      </c>
      <c r="V151" s="5" t="str">
        <f>IF($A151&lt;&gt;"",IF(V$2&lt;&gt;"",INDEX('Instrument History'!$1:$1048576,$B151,V$3) / CcyPerBase!U150,""),"")</f>
        <v/>
      </c>
      <c r="W151" s="5" t="str">
        <f>IF($A151&lt;&gt;"",IF(W$2&lt;&gt;"",INDEX('Instrument History'!$1:$1048576,$B151,W$3) / CcyPerBase!V150,""),"")</f>
        <v/>
      </c>
      <c r="X151" s="5" t="str">
        <f>IF($A151&lt;&gt;"",IF(X$2&lt;&gt;"",INDEX('Instrument History'!$1:$1048576,$B151,X$3) / CcyPerBase!W150,""),"")</f>
        <v/>
      </c>
      <c r="Y151" s="5" t="str">
        <f>IF($A151&lt;&gt;"",IF(Y$2&lt;&gt;"",INDEX('Instrument History'!$1:$1048576,$B151,Y$3) / CcyPerBase!X150,""),"")</f>
        <v/>
      </c>
    </row>
    <row r="152" spans="1:25">
      <c r="A152" s="12">
        <f>IF(A151&lt;&gt;"",IF(A151=$B$1,"",'Instrument History'!A148),"")</f>
        <v>41095</v>
      </c>
      <c r="B152">
        <f t="shared" si="5"/>
        <v>148</v>
      </c>
      <c r="C152" s="14">
        <f>IF($A152&lt;&gt;"",INDEX('Instrument History'!$1:$1048576,$B152,C$3) / CcyPerBase!D151,"")</f>
        <v>1507.8862800967386</v>
      </c>
      <c r="D152" s="14">
        <f>IF(A152&lt;&gt;"",C152/$D$4*Master!$R$18,"")</f>
        <v>67.328295939830525</v>
      </c>
      <c r="E152" s="5">
        <f t="shared" si="6"/>
        <v>158.96751756479</v>
      </c>
      <c r="F152" s="5">
        <f>IF($A152&lt;&gt;"",IF(F$2&lt;&gt;"",INDEX('Instrument History'!$1:$1048576,$B152,F$3) / CcyPerBase!E151,""),"")</f>
        <v>3573.4382912067986</v>
      </c>
      <c r="G152" s="5">
        <f>IF($A152&lt;&gt;"",IF(G$2&lt;&gt;"",INDEX('Instrument History'!$1:$1048576,$B152,G$3) / CcyPerBase!F151,""),"")</f>
        <v>6815.3690445686516</v>
      </c>
      <c r="H152" s="5">
        <f>IF($A152&lt;&gt;"",IF(H$2&lt;&gt;"",INDEX('Instrument History'!$1:$1048576,$B152,H$3) / CcyPerBase!G151,""),"")</f>
        <v>9461.2663375826323</v>
      </c>
      <c r="I152" s="5">
        <f>IF($A152&lt;&gt;"",IF(I$2&lt;&gt;"",INDEX('Instrument History'!$1:$1048576,$B152,I$3) / CcyPerBase!H151,""),"")</f>
        <v>9753.3976613847044</v>
      </c>
      <c r="J152" s="5">
        <f>IF($A152&lt;&gt;"",IF(J$2&lt;&gt;"",INDEX('Instrument History'!$1:$1048576,$B152,J$3) / CcyPerBase!I151,""),"")</f>
        <v>39.773306567626832</v>
      </c>
      <c r="K152" s="5">
        <f>IF($A152&lt;&gt;"",IF(K$2&lt;&gt;"",INDEX('Instrument History'!$1:$1048576,$B152,K$3) / CcyPerBase!J151,""),"")</f>
        <v>510.41728201132759</v>
      </c>
      <c r="L152" s="5">
        <f>IF($A152&lt;&gt;"",IF(L$2&lt;&gt;"",INDEX('Instrument History'!$1:$1048576,$B152,L$3) / CcyPerBase!K151,""),"")</f>
        <v>323.93373594739154</v>
      </c>
      <c r="M152" s="5">
        <f>IF($A152&lt;&gt;"",IF(M$2&lt;&gt;"",INDEX('Instrument History'!$1:$1048576,$B152,M$3) / CcyPerBase!L151,""),"")</f>
        <v>25.863946833759563</v>
      </c>
      <c r="N152" s="5">
        <f>IF($A152&lt;&gt;"",IF(N$2&lt;&gt;"",INDEX('Instrument History'!$1:$1048576,$B152,N$3) / CcyPerBase!M151,""),"")</f>
        <v>30.029759557783308</v>
      </c>
      <c r="O152" s="5">
        <f>IF($A152&lt;&gt;"",IF(O$2&lt;&gt;"",INDEX('Instrument History'!$1:$1048576,$B152,O$3) / CcyPerBase!N151,""),"")</f>
        <v>143.56246879108599</v>
      </c>
      <c r="P152" s="5" t="str">
        <f>IF($A152&lt;&gt;"",IF(P$2&lt;&gt;"",INDEX('Instrument History'!$1:$1048576,$B152,P$3) / CcyPerBase!O151,""),"")</f>
        <v/>
      </c>
      <c r="Q152" s="5" t="str">
        <f>IF($A152&lt;&gt;"",IF(Q$2&lt;&gt;"",INDEX('Instrument History'!$1:$1048576,$B152,Q$3) / CcyPerBase!P151,""),"")</f>
        <v/>
      </c>
      <c r="R152" s="5" t="str">
        <f>IF($A152&lt;&gt;"",IF(R$2&lt;&gt;"",INDEX('Instrument History'!$1:$1048576,$B152,R$3) / CcyPerBase!Q151,""),"")</f>
        <v/>
      </c>
      <c r="S152" s="5" t="str">
        <f>IF($A152&lt;&gt;"",IF(S$2&lt;&gt;"",INDEX('Instrument History'!$1:$1048576,$B152,S$3) / CcyPerBase!R151,""),"")</f>
        <v/>
      </c>
      <c r="T152" s="5" t="str">
        <f>IF($A152&lt;&gt;"",IF(T$2&lt;&gt;"",INDEX('Instrument History'!$1:$1048576,$B152,T$3) / CcyPerBase!S151,""),"")</f>
        <v/>
      </c>
      <c r="U152" s="5" t="str">
        <f>IF($A152&lt;&gt;"",IF(U$2&lt;&gt;"",INDEX('Instrument History'!$1:$1048576,$B152,U$3) / CcyPerBase!T151,""),"")</f>
        <v/>
      </c>
      <c r="V152" s="5" t="str">
        <f>IF($A152&lt;&gt;"",IF(V$2&lt;&gt;"",INDEX('Instrument History'!$1:$1048576,$B152,V$3) / CcyPerBase!U151,""),"")</f>
        <v/>
      </c>
      <c r="W152" s="5" t="str">
        <f>IF($A152&lt;&gt;"",IF(W$2&lt;&gt;"",INDEX('Instrument History'!$1:$1048576,$B152,W$3) / CcyPerBase!V151,""),"")</f>
        <v/>
      </c>
      <c r="X152" s="5" t="str">
        <f>IF($A152&lt;&gt;"",IF(X$2&lt;&gt;"",INDEX('Instrument History'!$1:$1048576,$B152,X$3) / CcyPerBase!W151,""),"")</f>
        <v/>
      </c>
      <c r="Y152" s="5" t="str">
        <f>IF($A152&lt;&gt;"",IF(Y$2&lt;&gt;"",INDEX('Instrument History'!$1:$1048576,$B152,Y$3) / CcyPerBase!X151,""),"")</f>
        <v/>
      </c>
    </row>
    <row r="153" spans="1:25">
      <c r="A153" s="12">
        <f>IF(A152&lt;&gt;"",IF(A152=$B$1,"",'Instrument History'!A149),"")</f>
        <v>41094</v>
      </c>
      <c r="B153">
        <f t="shared" si="5"/>
        <v>149</v>
      </c>
      <c r="C153" s="14">
        <f>IF($A153&lt;&gt;"",INDEX('Instrument History'!$1:$1048576,$B153,C$3) / CcyPerBase!D152,"")</f>
        <v>1441.064185903713</v>
      </c>
      <c r="D153" s="14">
        <f>IF(A153&lt;&gt;"",C153/$D$4*Master!$R$18,"")</f>
        <v>64.344637428885903</v>
      </c>
      <c r="E153" s="5">
        <f t="shared" si="6"/>
        <v>154.9050377439587</v>
      </c>
      <c r="F153" s="5">
        <f>IF($A153&lt;&gt;"",IF(F$2&lt;&gt;"",INDEX('Instrument History'!$1:$1048576,$B153,F$3) / CcyPerBase!E152,""),"")</f>
        <v>3414.5080453816804</v>
      </c>
      <c r="G153" s="5">
        <f>IF($A153&lt;&gt;"",IF(G$2&lt;&gt;"",INDEX('Instrument History'!$1:$1048576,$B153,G$3) / CcyPerBase!F152,""),"")</f>
        <v>6322.2275961962669</v>
      </c>
      <c r="H153" s="5">
        <f>IF($A153&lt;&gt;"",IF(H$2&lt;&gt;"",INDEX('Instrument History'!$1:$1048576,$B153,H$3) / CcyPerBase!G152,""),"")</f>
        <v>9194.8374702571164</v>
      </c>
      <c r="I153" s="5">
        <f>IF($A153&lt;&gt;"",IF(I$2&lt;&gt;"",INDEX('Instrument History'!$1:$1048576,$B153,I$3) / CcyPerBase!H152,""),"")</f>
        <v>9185.7064528731771</v>
      </c>
      <c r="J153" s="5">
        <f>IF($A153&lt;&gt;"",IF(J$2&lt;&gt;"",INDEX('Instrument History'!$1:$1048576,$B153,J$3) / CcyPerBase!I152,""),"")</f>
        <v>40.463996875782719</v>
      </c>
      <c r="K153" s="5">
        <f>IF($A153&lt;&gt;"",IF(K$2&lt;&gt;"",INDEX('Instrument History'!$1:$1048576,$B153,K$3) / CcyPerBase!J152,""),"")</f>
        <v>500.15137283643213</v>
      </c>
      <c r="L153" s="5">
        <f>IF($A153&lt;&gt;"",IF(L$2&lt;&gt;"",INDEX('Instrument History'!$1:$1048576,$B153,L$3) / CcyPerBase!K152,""),"")</f>
        <v>336.74834062729008</v>
      </c>
      <c r="M153" s="5">
        <f>IF($A153&lt;&gt;"",IF(M$2&lt;&gt;"",INDEX('Instrument History'!$1:$1048576,$B153,M$3) / CcyPerBase!L152,""),"")</f>
        <v>26.790584367654152</v>
      </c>
      <c r="N153" s="5">
        <f>IF($A153&lt;&gt;"",IF(N$2&lt;&gt;"",INDEX('Instrument History'!$1:$1048576,$B153,N$3) / CcyPerBase!M152,""),"")</f>
        <v>28.812194400393896</v>
      </c>
      <c r="O153" s="5">
        <f>IF($A153&lt;&gt;"",IF(O$2&lt;&gt;"",INDEX('Instrument History'!$1:$1048576,$B153,O$3) / CcyPerBase!N152,""),"")</f>
        <v>140.58612922536201</v>
      </c>
      <c r="P153" s="5" t="str">
        <f>IF($A153&lt;&gt;"",IF(P$2&lt;&gt;"",INDEX('Instrument History'!$1:$1048576,$B153,P$3) / CcyPerBase!O152,""),"")</f>
        <v/>
      </c>
      <c r="Q153" s="5" t="str">
        <f>IF($A153&lt;&gt;"",IF(Q$2&lt;&gt;"",INDEX('Instrument History'!$1:$1048576,$B153,Q$3) / CcyPerBase!P152,""),"")</f>
        <v/>
      </c>
      <c r="R153" s="5" t="str">
        <f>IF($A153&lt;&gt;"",IF(R$2&lt;&gt;"",INDEX('Instrument History'!$1:$1048576,$B153,R$3) / CcyPerBase!Q152,""),"")</f>
        <v/>
      </c>
      <c r="S153" s="5" t="str">
        <f>IF($A153&lt;&gt;"",IF(S$2&lt;&gt;"",INDEX('Instrument History'!$1:$1048576,$B153,S$3) / CcyPerBase!R152,""),"")</f>
        <v/>
      </c>
      <c r="T153" s="5" t="str">
        <f>IF($A153&lt;&gt;"",IF(T$2&lt;&gt;"",INDEX('Instrument History'!$1:$1048576,$B153,T$3) / CcyPerBase!S152,""),"")</f>
        <v/>
      </c>
      <c r="U153" s="5" t="str">
        <f>IF($A153&lt;&gt;"",IF(U$2&lt;&gt;"",INDEX('Instrument History'!$1:$1048576,$B153,U$3) / CcyPerBase!T152,""),"")</f>
        <v/>
      </c>
      <c r="V153" s="5" t="str">
        <f>IF($A153&lt;&gt;"",IF(V$2&lt;&gt;"",INDEX('Instrument History'!$1:$1048576,$B153,V$3) / CcyPerBase!U152,""),"")</f>
        <v/>
      </c>
      <c r="W153" s="5" t="str">
        <f>IF($A153&lt;&gt;"",IF(W$2&lt;&gt;"",INDEX('Instrument History'!$1:$1048576,$B153,W$3) / CcyPerBase!V152,""),"")</f>
        <v/>
      </c>
      <c r="X153" s="5" t="str">
        <f>IF($A153&lt;&gt;"",IF(X$2&lt;&gt;"",INDEX('Instrument History'!$1:$1048576,$B153,X$3) / CcyPerBase!W152,""),"")</f>
        <v/>
      </c>
      <c r="Y153" s="5" t="str">
        <f>IF($A153&lt;&gt;"",IF(Y$2&lt;&gt;"",INDEX('Instrument History'!$1:$1048576,$B153,Y$3) / CcyPerBase!X152,""),"")</f>
        <v/>
      </c>
    </row>
    <row r="154" spans="1:25">
      <c r="A154" s="12">
        <f>IF(A153&lt;&gt;"",IF(A153=$B$1,"",'Instrument History'!A150),"")</f>
        <v>41093</v>
      </c>
      <c r="B154">
        <f t="shared" si="5"/>
        <v>150</v>
      </c>
      <c r="C154" s="14">
        <f>IF($A154&lt;&gt;"",INDEX('Instrument History'!$1:$1048576,$B154,C$3) / CcyPerBase!D153,"")</f>
        <v>1523.4153428632299</v>
      </c>
      <c r="D154" s="14">
        <f>IF(A154&lt;&gt;"",C154/$D$4*Master!$R$18,"")</f>
        <v>68.021680678063873</v>
      </c>
      <c r="E154" s="5">
        <f t="shared" si="6"/>
        <v>160.88139495209543</v>
      </c>
      <c r="F154" s="5">
        <f>IF($A154&lt;&gt;"",IF(F$2&lt;&gt;"",INDEX('Instrument History'!$1:$1048576,$B154,F$3) / CcyPerBase!E153,""),"")</f>
        <v>3478.0179167633351</v>
      </c>
      <c r="G154" s="5">
        <f>IF($A154&lt;&gt;"",IF(G$2&lt;&gt;"",INDEX('Instrument History'!$1:$1048576,$B154,G$3) / CcyPerBase!F153,""),"")</f>
        <v>6339.197749197233</v>
      </c>
      <c r="H154" s="5">
        <f>IF($A154&lt;&gt;"",IF(H$2&lt;&gt;"",INDEX('Instrument History'!$1:$1048576,$B154,H$3) / CcyPerBase!G153,""),"")</f>
        <v>9753.868849423603</v>
      </c>
      <c r="I154" s="5">
        <f>IF($A154&lt;&gt;"",IF(I$2&lt;&gt;"",INDEX('Instrument History'!$1:$1048576,$B154,I$3) / CcyPerBase!H153,""),"")</f>
        <v>9719.2983292766112</v>
      </c>
      <c r="J154" s="5">
        <f>IF($A154&lt;&gt;"",IF(J$2&lt;&gt;"",INDEX('Instrument History'!$1:$1048576,$B154,J$3) / CcyPerBase!I153,""),"")</f>
        <v>43.326181322179153</v>
      </c>
      <c r="K154" s="5">
        <f>IF($A154&lt;&gt;"",IF(K$2&lt;&gt;"",INDEX('Instrument History'!$1:$1048576,$B154,K$3) / CcyPerBase!J153,""),"")</f>
        <v>545.27429516588302</v>
      </c>
      <c r="L154" s="5">
        <f>IF($A154&lt;&gt;"",IF(L$2&lt;&gt;"",INDEX('Instrument History'!$1:$1048576,$B154,L$3) / CcyPerBase!K153,""),"")</f>
        <v>351.64028781482949</v>
      </c>
      <c r="M154" s="5">
        <f>IF($A154&lt;&gt;"",IF(M$2&lt;&gt;"",INDEX('Instrument History'!$1:$1048576,$B154,M$3) / CcyPerBase!L153,""),"")</f>
        <v>27.863762569356961</v>
      </c>
      <c r="N154" s="5">
        <f>IF($A154&lt;&gt;"",IF(N$2&lt;&gt;"",INDEX('Instrument History'!$1:$1048576,$B154,N$3) / CcyPerBase!M153,""),"")</f>
        <v>30.080306365439089</v>
      </c>
      <c r="O154" s="5">
        <f>IF($A154&lt;&gt;"",IF(O$2&lt;&gt;"",INDEX('Instrument History'!$1:$1048576,$B154,O$3) / CcyPerBase!N153,""),"")</f>
        <v>134.16262474899875</v>
      </c>
      <c r="P154" s="5" t="str">
        <f>IF($A154&lt;&gt;"",IF(P$2&lt;&gt;"",INDEX('Instrument History'!$1:$1048576,$B154,P$3) / CcyPerBase!O153,""),"")</f>
        <v/>
      </c>
      <c r="Q154" s="5" t="str">
        <f>IF($A154&lt;&gt;"",IF(Q$2&lt;&gt;"",INDEX('Instrument History'!$1:$1048576,$B154,Q$3) / CcyPerBase!P153,""),"")</f>
        <v/>
      </c>
      <c r="R154" s="5" t="str">
        <f>IF($A154&lt;&gt;"",IF(R$2&lt;&gt;"",INDEX('Instrument History'!$1:$1048576,$B154,R$3) / CcyPerBase!Q153,""),"")</f>
        <v/>
      </c>
      <c r="S154" s="5" t="str">
        <f>IF($A154&lt;&gt;"",IF(S$2&lt;&gt;"",INDEX('Instrument History'!$1:$1048576,$B154,S$3) / CcyPerBase!R153,""),"")</f>
        <v/>
      </c>
      <c r="T154" s="5" t="str">
        <f>IF($A154&lt;&gt;"",IF(T$2&lt;&gt;"",INDEX('Instrument History'!$1:$1048576,$B154,T$3) / CcyPerBase!S153,""),"")</f>
        <v/>
      </c>
      <c r="U154" s="5" t="str">
        <f>IF($A154&lt;&gt;"",IF(U$2&lt;&gt;"",INDEX('Instrument History'!$1:$1048576,$B154,U$3) / CcyPerBase!T153,""),"")</f>
        <v/>
      </c>
      <c r="V154" s="5" t="str">
        <f>IF($A154&lt;&gt;"",IF(V$2&lt;&gt;"",INDEX('Instrument History'!$1:$1048576,$B154,V$3) / CcyPerBase!U153,""),"")</f>
        <v/>
      </c>
      <c r="W154" s="5" t="str">
        <f>IF($A154&lt;&gt;"",IF(W$2&lt;&gt;"",INDEX('Instrument History'!$1:$1048576,$B154,W$3) / CcyPerBase!V153,""),"")</f>
        <v/>
      </c>
      <c r="X154" s="5" t="str">
        <f>IF($A154&lt;&gt;"",IF(X$2&lt;&gt;"",INDEX('Instrument History'!$1:$1048576,$B154,X$3) / CcyPerBase!W153,""),"")</f>
        <v/>
      </c>
      <c r="Y154" s="5" t="str">
        <f>IF($A154&lt;&gt;"",IF(Y$2&lt;&gt;"",INDEX('Instrument History'!$1:$1048576,$B154,Y$3) / CcyPerBase!X153,""),"")</f>
        <v/>
      </c>
    </row>
    <row r="155" spans="1:25">
      <c r="A155" s="12">
        <f>IF(A154&lt;&gt;"",IF(A154=$B$1,"",'Instrument History'!A151),"")</f>
        <v>41092</v>
      </c>
      <c r="B155">
        <f t="shared" si="5"/>
        <v>151</v>
      </c>
      <c r="C155" s="14">
        <f>IF($A155&lt;&gt;"",INDEX('Instrument History'!$1:$1048576,$B155,C$3) / CcyPerBase!D154,"")</f>
        <v>1477.3324444193536</v>
      </c>
      <c r="D155" s="14">
        <f>IF(A155&lt;&gt;"",C155/$D$4*Master!$R$18,"")</f>
        <v>65.964043397886869</v>
      </c>
      <c r="E155" s="5">
        <f t="shared" si="6"/>
        <v>160.35017254056487</v>
      </c>
      <c r="F155" s="5">
        <f>IF($A155&lt;&gt;"",IF(F$2&lt;&gt;"",INDEX('Instrument History'!$1:$1048576,$B155,F$3) / CcyPerBase!E154,""),"")</f>
        <v>3379.0413517273619</v>
      </c>
      <c r="G155" s="5">
        <f>IF($A155&lt;&gt;"",IF(G$2&lt;&gt;"",INDEX('Instrument History'!$1:$1048576,$B155,G$3) / CcyPerBase!F154,""),"")</f>
        <v>6346.2759870253512</v>
      </c>
      <c r="H155" s="5">
        <f>IF($A155&lt;&gt;"",IF(H$2&lt;&gt;"",INDEX('Instrument History'!$1:$1048576,$B155,H$3) / CcyPerBase!G154,""),"")</f>
        <v>9952.8912270872697</v>
      </c>
      <c r="I155" s="5">
        <f>IF($A155&lt;&gt;"",IF(I$2&lt;&gt;"",INDEX('Instrument History'!$1:$1048576,$B155,I$3) / CcyPerBase!H154,""),"")</f>
        <v>9504.5938558158996</v>
      </c>
      <c r="J155" s="5">
        <f>IF($A155&lt;&gt;"",IF(J$2&lt;&gt;"",INDEX('Instrument History'!$1:$1048576,$B155,J$3) / CcyPerBase!I154,""),"")</f>
        <v>42.571834937397298</v>
      </c>
      <c r="K155" s="5">
        <f>IF($A155&lt;&gt;"",IF(K$2&lt;&gt;"",INDEX('Instrument History'!$1:$1048576,$B155,K$3) / CcyPerBase!J154,""),"")</f>
        <v>556.97431783478714</v>
      </c>
      <c r="L155" s="5">
        <f>IF($A155&lt;&gt;"",IF(L$2&lt;&gt;"",INDEX('Instrument History'!$1:$1048576,$B155,L$3) / CcyPerBase!K154,""),"")</f>
        <v>357.2650798734054</v>
      </c>
      <c r="M155" s="5">
        <f>IF($A155&lt;&gt;"",IF(M$2&lt;&gt;"",INDEX('Instrument History'!$1:$1048576,$B155,M$3) / CcyPerBase!L154,""),"")</f>
        <v>28.925510812470478</v>
      </c>
      <c r="N155" s="5">
        <f>IF($A155&lt;&gt;"",IF(N$2&lt;&gt;"",INDEX('Instrument History'!$1:$1048576,$B155,N$3) / CcyPerBase!M154,""),"")</f>
        <v>29.061647806893568</v>
      </c>
      <c r="O155" s="5">
        <f>IF($A155&lt;&gt;"",IF(O$2&lt;&gt;"",INDEX('Instrument History'!$1:$1048576,$B155,O$3) / CcyPerBase!N154,""),"")</f>
        <v>127.93243229662434</v>
      </c>
      <c r="P155" s="5" t="str">
        <f>IF($A155&lt;&gt;"",IF(P$2&lt;&gt;"",INDEX('Instrument History'!$1:$1048576,$B155,P$3) / CcyPerBase!O154,""),"")</f>
        <v/>
      </c>
      <c r="Q155" s="5" t="str">
        <f>IF($A155&lt;&gt;"",IF(Q$2&lt;&gt;"",INDEX('Instrument History'!$1:$1048576,$B155,Q$3) / CcyPerBase!P154,""),"")</f>
        <v/>
      </c>
      <c r="R155" s="5" t="str">
        <f>IF($A155&lt;&gt;"",IF(R$2&lt;&gt;"",INDEX('Instrument History'!$1:$1048576,$B155,R$3) / CcyPerBase!Q154,""),"")</f>
        <v/>
      </c>
      <c r="S155" s="5" t="str">
        <f>IF($A155&lt;&gt;"",IF(S$2&lt;&gt;"",INDEX('Instrument History'!$1:$1048576,$B155,S$3) / CcyPerBase!R154,""),"")</f>
        <v/>
      </c>
      <c r="T155" s="5" t="str">
        <f>IF($A155&lt;&gt;"",IF(T$2&lt;&gt;"",INDEX('Instrument History'!$1:$1048576,$B155,T$3) / CcyPerBase!S154,""),"")</f>
        <v/>
      </c>
      <c r="U155" s="5" t="str">
        <f>IF($A155&lt;&gt;"",IF(U$2&lt;&gt;"",INDEX('Instrument History'!$1:$1048576,$B155,U$3) / CcyPerBase!T154,""),"")</f>
        <v/>
      </c>
      <c r="V155" s="5" t="str">
        <f>IF($A155&lt;&gt;"",IF(V$2&lt;&gt;"",INDEX('Instrument History'!$1:$1048576,$B155,V$3) / CcyPerBase!U154,""),"")</f>
        <v/>
      </c>
      <c r="W155" s="5" t="str">
        <f>IF($A155&lt;&gt;"",IF(W$2&lt;&gt;"",INDEX('Instrument History'!$1:$1048576,$B155,W$3) / CcyPerBase!V154,""),"")</f>
        <v/>
      </c>
      <c r="X155" s="5" t="str">
        <f>IF($A155&lt;&gt;"",IF(X$2&lt;&gt;"",INDEX('Instrument History'!$1:$1048576,$B155,X$3) / CcyPerBase!W154,""),"")</f>
        <v/>
      </c>
      <c r="Y155" s="5" t="str">
        <f>IF($A155&lt;&gt;"",IF(Y$2&lt;&gt;"",INDEX('Instrument History'!$1:$1048576,$B155,Y$3) / CcyPerBase!X154,""),"")</f>
        <v/>
      </c>
    </row>
    <row r="156" spans="1:25">
      <c r="A156" s="12">
        <f>IF(A155&lt;&gt;"",IF(A155=$B$1,"",'Instrument History'!A152),"")</f>
        <v>41089</v>
      </c>
      <c r="B156">
        <f t="shared" si="5"/>
        <v>152</v>
      </c>
      <c r="C156" s="14">
        <f>IF($A156&lt;&gt;"",INDEX('Instrument History'!$1:$1048576,$B156,C$3) / CcyPerBase!D155,"")</f>
        <v>1378.4073569042314</v>
      </c>
      <c r="D156" s="14">
        <f>IF(A156&lt;&gt;"",C156/$D$4*Master!$R$18,"")</f>
        <v>61.546961250508701</v>
      </c>
      <c r="E156" s="5">
        <f t="shared" si="6"/>
        <v>159.602421087256</v>
      </c>
      <c r="F156" s="5">
        <f>IF($A156&lt;&gt;"",IF(F$2&lt;&gt;"",INDEX('Instrument History'!$1:$1048576,$B156,F$3) / CcyPerBase!E155,""),"")</f>
        <v>3433.0636985510782</v>
      </c>
      <c r="G156" s="5">
        <f>IF($A156&lt;&gt;"",IF(G$2&lt;&gt;"",INDEX('Instrument History'!$1:$1048576,$B156,G$3) / CcyPerBase!F155,""),"")</f>
        <v>6470.3386271448371</v>
      </c>
      <c r="H156" s="5">
        <f>IF($A156&lt;&gt;"",IF(H$2&lt;&gt;"",INDEX('Instrument History'!$1:$1048576,$B156,H$3) / CcyPerBase!G155,""),"")</f>
        <v>9296.5841225732383</v>
      </c>
      <c r="I156" s="5">
        <f>IF($A156&lt;&gt;"",IF(I$2&lt;&gt;"",INDEX('Instrument History'!$1:$1048576,$B156,I$3) / CcyPerBase!H155,""),"")</f>
        <v>9480.9979650310579</v>
      </c>
      <c r="J156" s="5">
        <f>IF($A156&lt;&gt;"",IF(J$2&lt;&gt;"",INDEX('Instrument History'!$1:$1048576,$B156,J$3) / CcyPerBase!I155,""),"")</f>
        <v>40.083738341402565</v>
      </c>
      <c r="K156" s="5">
        <f>IF($A156&lt;&gt;"",IF(K$2&lt;&gt;"",INDEX('Instrument History'!$1:$1048576,$B156,K$3) / CcyPerBase!J155,""),"")</f>
        <v>561.58095196438649</v>
      </c>
      <c r="L156" s="5">
        <f>IF($A156&lt;&gt;"",IF(L$2&lt;&gt;"",INDEX('Instrument History'!$1:$1048576,$B156,L$3) / CcyPerBase!K155,""),"")</f>
        <v>353.37380502193571</v>
      </c>
      <c r="M156" s="5">
        <f>IF($A156&lt;&gt;"",IF(M$2&lt;&gt;"",INDEX('Instrument History'!$1:$1048576,$B156,M$3) / CcyPerBase!L155,""),"")</f>
        <v>29.176641543064228</v>
      </c>
      <c r="N156" s="5">
        <f>IF($A156&lt;&gt;"",IF(N$2&lt;&gt;"",INDEX('Instrument History'!$1:$1048576,$B156,N$3) / CcyPerBase!M155,""),"")</f>
        <v>28.009096261622151</v>
      </c>
      <c r="O156" s="5">
        <f>IF($A156&lt;&gt;"",IF(O$2&lt;&gt;"",INDEX('Instrument History'!$1:$1048576,$B156,O$3) / CcyPerBase!N155,""),"")</f>
        <v>131.68670003977542</v>
      </c>
      <c r="P156" s="5" t="str">
        <f>IF($A156&lt;&gt;"",IF(P$2&lt;&gt;"",INDEX('Instrument History'!$1:$1048576,$B156,P$3) / CcyPerBase!O155,""),"")</f>
        <v/>
      </c>
      <c r="Q156" s="5" t="str">
        <f>IF($A156&lt;&gt;"",IF(Q$2&lt;&gt;"",INDEX('Instrument History'!$1:$1048576,$B156,Q$3) / CcyPerBase!P155,""),"")</f>
        <v/>
      </c>
      <c r="R156" s="5" t="str">
        <f>IF($A156&lt;&gt;"",IF(R$2&lt;&gt;"",INDEX('Instrument History'!$1:$1048576,$B156,R$3) / CcyPerBase!Q155,""),"")</f>
        <v/>
      </c>
      <c r="S156" s="5" t="str">
        <f>IF($A156&lt;&gt;"",IF(S$2&lt;&gt;"",INDEX('Instrument History'!$1:$1048576,$B156,S$3) / CcyPerBase!R155,""),"")</f>
        <v/>
      </c>
      <c r="T156" s="5" t="str">
        <f>IF($A156&lt;&gt;"",IF(T$2&lt;&gt;"",INDEX('Instrument History'!$1:$1048576,$B156,T$3) / CcyPerBase!S155,""),"")</f>
        <v/>
      </c>
      <c r="U156" s="5" t="str">
        <f>IF($A156&lt;&gt;"",IF(U$2&lt;&gt;"",INDEX('Instrument History'!$1:$1048576,$B156,U$3) / CcyPerBase!T155,""),"")</f>
        <v/>
      </c>
      <c r="V156" s="5" t="str">
        <f>IF($A156&lt;&gt;"",IF(V$2&lt;&gt;"",INDEX('Instrument History'!$1:$1048576,$B156,V$3) / CcyPerBase!U155,""),"")</f>
        <v/>
      </c>
      <c r="W156" s="5" t="str">
        <f>IF($A156&lt;&gt;"",IF(W$2&lt;&gt;"",INDEX('Instrument History'!$1:$1048576,$B156,W$3) / CcyPerBase!V155,""),"")</f>
        <v/>
      </c>
      <c r="X156" s="5" t="str">
        <f>IF($A156&lt;&gt;"",IF(X$2&lt;&gt;"",INDEX('Instrument History'!$1:$1048576,$B156,X$3) / CcyPerBase!W155,""),"")</f>
        <v/>
      </c>
      <c r="Y156" s="5" t="str">
        <f>IF($A156&lt;&gt;"",IF(Y$2&lt;&gt;"",INDEX('Instrument History'!$1:$1048576,$B156,Y$3) / CcyPerBase!X155,""),"")</f>
        <v/>
      </c>
    </row>
    <row r="157" spans="1:25">
      <c r="A157" s="12">
        <f>IF(A156&lt;&gt;"",IF(A156=$B$1,"",'Instrument History'!A153),"")</f>
        <v>41088</v>
      </c>
      <c r="B157">
        <f t="shared" si="5"/>
        <v>153</v>
      </c>
      <c r="C157" s="14">
        <f>IF($A157&lt;&gt;"",INDEX('Instrument History'!$1:$1048576,$B157,C$3) / CcyPerBase!D156,"")</f>
        <v>1396.3372068766432</v>
      </c>
      <c r="D157" s="14">
        <f>IF(A157&lt;&gt;"",C157/$D$4*Master!$R$18,"")</f>
        <v>62.347543005932508</v>
      </c>
      <c r="E157" s="5">
        <f t="shared" si="6"/>
        <v>163.33583752258778</v>
      </c>
      <c r="F157" s="5">
        <f>IF($A157&lt;&gt;"",IF(F$2&lt;&gt;"",INDEX('Instrument History'!$1:$1048576,$B157,F$3) / CcyPerBase!E156,""),"")</f>
        <v>3444.9393023766584</v>
      </c>
      <c r="G157" s="5">
        <f>IF($A157&lt;&gt;"",IF(G$2&lt;&gt;"",INDEX('Instrument History'!$1:$1048576,$B157,G$3) / CcyPerBase!F156,""),"")</f>
        <v>6856.1017044173486</v>
      </c>
      <c r="H157" s="5">
        <f>IF($A157&lt;&gt;"",IF(H$2&lt;&gt;"",INDEX('Instrument History'!$1:$1048576,$B157,H$3) / CcyPerBase!G156,""),"")</f>
        <v>9630.536855587523</v>
      </c>
      <c r="I157" s="5">
        <f>IF($A157&lt;&gt;"",IF(I$2&lt;&gt;"",INDEX('Instrument History'!$1:$1048576,$B157,I$3) / CcyPerBase!H156,""),"")</f>
        <v>9603.2251572895439</v>
      </c>
      <c r="J157" s="5">
        <f>IF($A157&lt;&gt;"",IF(J$2&lt;&gt;"",INDEX('Instrument History'!$1:$1048576,$B157,J$3) / CcyPerBase!I156,""),"")</f>
        <v>44.089976559297419</v>
      </c>
      <c r="K157" s="5">
        <f>IF($A157&lt;&gt;"",IF(K$2&lt;&gt;"",INDEX('Instrument History'!$1:$1048576,$B157,K$3) / CcyPerBase!J156,""),"")</f>
        <v>549.09682386808493</v>
      </c>
      <c r="L157" s="5">
        <f>IF($A157&lt;&gt;"",IF(L$2&lt;&gt;"",INDEX('Instrument History'!$1:$1048576,$B157,L$3) / CcyPerBase!K156,""),"")</f>
        <v>366.51331741970688</v>
      </c>
      <c r="M157" s="5">
        <f>IF($A157&lt;&gt;"",IF(M$2&lt;&gt;"",INDEX('Instrument History'!$1:$1048576,$B157,M$3) / CcyPerBase!L156,""),"")</f>
        <v>29.594326439829729</v>
      </c>
      <c r="N157" s="5">
        <f>IF($A157&lt;&gt;"",IF(N$2&lt;&gt;"",INDEX('Instrument History'!$1:$1048576,$B157,N$3) / CcyPerBase!M156,""),"")</f>
        <v>29.389282134884283</v>
      </c>
      <c r="O157" s="5">
        <f>IF($A157&lt;&gt;"",IF(O$2&lt;&gt;"",INDEX('Instrument History'!$1:$1048576,$B157,O$3) / CcyPerBase!N156,""),"")</f>
        <v>133.70054748125375</v>
      </c>
      <c r="P157" s="5" t="str">
        <f>IF($A157&lt;&gt;"",IF(P$2&lt;&gt;"",INDEX('Instrument History'!$1:$1048576,$B157,P$3) / CcyPerBase!O156,""),"")</f>
        <v/>
      </c>
      <c r="Q157" s="5" t="str">
        <f>IF($A157&lt;&gt;"",IF(Q$2&lt;&gt;"",INDEX('Instrument History'!$1:$1048576,$B157,Q$3) / CcyPerBase!P156,""),"")</f>
        <v/>
      </c>
      <c r="R157" s="5" t="str">
        <f>IF($A157&lt;&gt;"",IF(R$2&lt;&gt;"",INDEX('Instrument History'!$1:$1048576,$B157,R$3) / CcyPerBase!Q156,""),"")</f>
        <v/>
      </c>
      <c r="S157" s="5" t="str">
        <f>IF($A157&lt;&gt;"",IF(S$2&lt;&gt;"",INDEX('Instrument History'!$1:$1048576,$B157,S$3) / CcyPerBase!R156,""),"")</f>
        <v/>
      </c>
      <c r="T157" s="5" t="str">
        <f>IF($A157&lt;&gt;"",IF(T$2&lt;&gt;"",INDEX('Instrument History'!$1:$1048576,$B157,T$3) / CcyPerBase!S156,""),"")</f>
        <v/>
      </c>
      <c r="U157" s="5" t="str">
        <f>IF($A157&lt;&gt;"",IF(U$2&lt;&gt;"",INDEX('Instrument History'!$1:$1048576,$B157,U$3) / CcyPerBase!T156,""),"")</f>
        <v/>
      </c>
      <c r="V157" s="5" t="str">
        <f>IF($A157&lt;&gt;"",IF(V$2&lt;&gt;"",INDEX('Instrument History'!$1:$1048576,$B157,V$3) / CcyPerBase!U156,""),"")</f>
        <v/>
      </c>
      <c r="W157" s="5" t="str">
        <f>IF($A157&lt;&gt;"",IF(W$2&lt;&gt;"",INDEX('Instrument History'!$1:$1048576,$B157,W$3) / CcyPerBase!V156,""),"")</f>
        <v/>
      </c>
      <c r="X157" s="5" t="str">
        <f>IF($A157&lt;&gt;"",IF(X$2&lt;&gt;"",INDEX('Instrument History'!$1:$1048576,$B157,X$3) / CcyPerBase!W156,""),"")</f>
        <v/>
      </c>
      <c r="Y157" s="5" t="str">
        <f>IF($A157&lt;&gt;"",IF(Y$2&lt;&gt;"",INDEX('Instrument History'!$1:$1048576,$B157,Y$3) / CcyPerBase!X156,""),"")</f>
        <v/>
      </c>
    </row>
    <row r="158" spans="1:25">
      <c r="A158" s="12">
        <f>IF(A157&lt;&gt;"",IF(A157=$B$1,"",'Instrument History'!A154),"")</f>
        <v>41087</v>
      </c>
      <c r="B158">
        <f t="shared" si="5"/>
        <v>154</v>
      </c>
      <c r="C158" s="14">
        <f>IF($A158&lt;&gt;"",INDEX('Instrument History'!$1:$1048576,$B158,C$3) / CcyPerBase!D157,"")</f>
        <v>1338.3153733107479</v>
      </c>
      <c r="D158" s="14">
        <f>IF(A158&lt;&gt;"",C158/$D$4*Master!$R$18,"")</f>
        <v>59.756822980914713</v>
      </c>
      <c r="E158" s="5">
        <f t="shared" si="6"/>
        <v>158.82944549360582</v>
      </c>
      <c r="F158" s="5">
        <f>IF($A158&lt;&gt;"",IF(F$2&lt;&gt;"",INDEX('Instrument History'!$1:$1048576,$B158,F$3) / CcyPerBase!E157,""),"")</f>
        <v>3401.1984365261937</v>
      </c>
      <c r="G158" s="5">
        <f>IF($A158&lt;&gt;"",IF(G$2&lt;&gt;"",INDEX('Instrument History'!$1:$1048576,$B158,G$3) / CcyPerBase!F157,""),"")</f>
        <v>6604.9989201299177</v>
      </c>
      <c r="H158" s="5">
        <f>IF($A158&lt;&gt;"",IF(H$2&lt;&gt;"",INDEX('Instrument History'!$1:$1048576,$B158,H$3) / CcyPerBase!G157,""),"")</f>
        <v>9113.8393337115722</v>
      </c>
      <c r="I158" s="5">
        <f>IF($A158&lt;&gt;"",IF(I$2&lt;&gt;"",INDEX('Instrument History'!$1:$1048576,$B158,I$3) / CcyPerBase!H157,""),"")</f>
        <v>9047.18558252818</v>
      </c>
      <c r="J158" s="5">
        <f>IF($A158&lt;&gt;"",IF(J$2&lt;&gt;"",INDEX('Instrument History'!$1:$1048576,$B158,J$3) / CcyPerBase!I157,""),"")</f>
        <v>44.942620969111736</v>
      </c>
      <c r="K158" s="5">
        <f>IF($A158&lt;&gt;"",IF(K$2&lt;&gt;"",INDEX('Instrument History'!$1:$1048576,$B158,K$3) / CcyPerBase!J157,""),"")</f>
        <v>524.16914113353607</v>
      </c>
      <c r="L158" s="5">
        <f>IF($A158&lt;&gt;"",IF(L$2&lt;&gt;"",INDEX('Instrument History'!$1:$1048576,$B158,L$3) / CcyPerBase!K157,""),"")</f>
        <v>357.0889353364617</v>
      </c>
      <c r="M158" s="5">
        <f>IF($A158&lt;&gt;"",IF(M$2&lt;&gt;"",INDEX('Instrument History'!$1:$1048576,$B158,M$3) / CcyPerBase!L157,""),"")</f>
        <v>29.5998635457793</v>
      </c>
      <c r="N158" s="5">
        <f>IF($A158&lt;&gt;"",IF(N$2&lt;&gt;"",INDEX('Instrument History'!$1:$1048576,$B158,N$3) / CcyPerBase!M157,""),"")</f>
        <v>30.72463137933914</v>
      </c>
      <c r="O158" s="5">
        <f>IF($A158&lt;&gt;"",IF(O$2&lt;&gt;"",INDEX('Instrument History'!$1:$1048576,$B158,O$3) / CcyPerBase!N157,""),"")</f>
        <v>135.14883666304726</v>
      </c>
      <c r="P158" s="5" t="str">
        <f>IF($A158&lt;&gt;"",IF(P$2&lt;&gt;"",INDEX('Instrument History'!$1:$1048576,$B158,P$3) / CcyPerBase!O157,""),"")</f>
        <v/>
      </c>
      <c r="Q158" s="5" t="str">
        <f>IF($A158&lt;&gt;"",IF(Q$2&lt;&gt;"",INDEX('Instrument History'!$1:$1048576,$B158,Q$3) / CcyPerBase!P157,""),"")</f>
        <v/>
      </c>
      <c r="R158" s="5" t="str">
        <f>IF($A158&lt;&gt;"",IF(R$2&lt;&gt;"",INDEX('Instrument History'!$1:$1048576,$B158,R$3) / CcyPerBase!Q157,""),"")</f>
        <v/>
      </c>
      <c r="S158" s="5" t="str">
        <f>IF($A158&lt;&gt;"",IF(S$2&lt;&gt;"",INDEX('Instrument History'!$1:$1048576,$B158,S$3) / CcyPerBase!R157,""),"")</f>
        <v/>
      </c>
      <c r="T158" s="5" t="str">
        <f>IF($A158&lt;&gt;"",IF(T$2&lt;&gt;"",INDEX('Instrument History'!$1:$1048576,$B158,T$3) / CcyPerBase!S157,""),"")</f>
        <v/>
      </c>
      <c r="U158" s="5" t="str">
        <f>IF($A158&lt;&gt;"",IF(U$2&lt;&gt;"",INDEX('Instrument History'!$1:$1048576,$B158,U$3) / CcyPerBase!T157,""),"")</f>
        <v/>
      </c>
      <c r="V158" s="5" t="str">
        <f>IF($A158&lt;&gt;"",IF(V$2&lt;&gt;"",INDEX('Instrument History'!$1:$1048576,$B158,V$3) / CcyPerBase!U157,""),"")</f>
        <v/>
      </c>
      <c r="W158" s="5" t="str">
        <f>IF($A158&lt;&gt;"",IF(W$2&lt;&gt;"",INDEX('Instrument History'!$1:$1048576,$B158,W$3) / CcyPerBase!V157,""),"")</f>
        <v/>
      </c>
      <c r="X158" s="5" t="str">
        <f>IF($A158&lt;&gt;"",IF(X$2&lt;&gt;"",INDEX('Instrument History'!$1:$1048576,$B158,X$3) / CcyPerBase!W157,""),"")</f>
        <v/>
      </c>
      <c r="Y158" s="5" t="str">
        <f>IF($A158&lt;&gt;"",IF(Y$2&lt;&gt;"",INDEX('Instrument History'!$1:$1048576,$B158,Y$3) / CcyPerBase!X157,""),"")</f>
        <v/>
      </c>
    </row>
    <row r="159" spans="1:25">
      <c r="A159" s="12">
        <f>IF(A158&lt;&gt;"",IF(A158=$B$1,"",'Instrument History'!A155),"")</f>
        <v>41086</v>
      </c>
      <c r="B159">
        <f t="shared" si="5"/>
        <v>155</v>
      </c>
      <c r="C159" s="14">
        <f>IF($A159&lt;&gt;"",INDEX('Instrument History'!$1:$1048576,$B159,C$3) / CcyPerBase!D158,"")</f>
        <v>1344.120033263154</v>
      </c>
      <c r="D159" s="14">
        <f>IF(A159&lt;&gt;"",C159/$D$4*Master!$R$18,"")</f>
        <v>60.01600556534715</v>
      </c>
      <c r="E159" s="5">
        <f t="shared" si="6"/>
        <v>154.19280567973416</v>
      </c>
      <c r="F159" s="5">
        <f>IF($A159&lt;&gt;"",IF(F$2&lt;&gt;"",INDEX('Instrument History'!$1:$1048576,$B159,F$3) / CcyPerBase!E158,""),"")</f>
        <v>3203.8803949460007</v>
      </c>
      <c r="G159" s="5">
        <f>IF($A159&lt;&gt;"",IF(G$2&lt;&gt;"",INDEX('Instrument History'!$1:$1048576,$B159,G$3) / CcyPerBase!F158,""),"")</f>
        <v>6436.7351437236211</v>
      </c>
      <c r="H159" s="5">
        <f>IF($A159&lt;&gt;"",IF(H$2&lt;&gt;"",INDEX('Instrument History'!$1:$1048576,$B159,H$3) / CcyPerBase!G158,""),"")</f>
        <v>8664.8241482044414</v>
      </c>
      <c r="I159" s="5">
        <f>IF($A159&lt;&gt;"",IF(I$2&lt;&gt;"",INDEX('Instrument History'!$1:$1048576,$B159,I$3) / CcyPerBase!H158,""),"")</f>
        <v>8823.5595116977311</v>
      </c>
      <c r="J159" s="5">
        <f>IF($A159&lt;&gt;"",IF(J$2&lt;&gt;"",INDEX('Instrument History'!$1:$1048576,$B159,J$3) / CcyPerBase!I158,""),"")</f>
        <v>44.452799077130663</v>
      </c>
      <c r="K159" s="5">
        <f>IF($A159&lt;&gt;"",IF(K$2&lt;&gt;"",INDEX('Instrument History'!$1:$1048576,$B159,K$3) / CcyPerBase!J158,""),"")</f>
        <v>502.57013165813083</v>
      </c>
      <c r="L159" s="5">
        <f>IF($A159&lt;&gt;"",IF(L$2&lt;&gt;"",INDEX('Instrument History'!$1:$1048576,$B159,L$3) / CcyPerBase!K158,""),"")</f>
        <v>348.77483664253043</v>
      </c>
      <c r="M159" s="5">
        <f>IF($A159&lt;&gt;"",IF(M$2&lt;&gt;"",INDEX('Instrument History'!$1:$1048576,$B159,M$3) / CcyPerBase!L158,""),"")</f>
        <v>29.623750767800736</v>
      </c>
      <c r="N159" s="5">
        <f>IF($A159&lt;&gt;"",IF(N$2&lt;&gt;"",INDEX('Instrument History'!$1:$1048576,$B159,N$3) / CcyPerBase!M158,""),"")</f>
        <v>31.515876234901516</v>
      </c>
      <c r="O159" s="5">
        <f>IF($A159&lt;&gt;"",IF(O$2&lt;&gt;"",INDEX('Instrument History'!$1:$1048576,$B159,O$3) / CcyPerBase!N158,""),"")</f>
        <v>131.95901370601209</v>
      </c>
      <c r="P159" s="5" t="str">
        <f>IF($A159&lt;&gt;"",IF(P$2&lt;&gt;"",INDEX('Instrument History'!$1:$1048576,$B159,P$3) / CcyPerBase!O158,""),"")</f>
        <v/>
      </c>
      <c r="Q159" s="5" t="str">
        <f>IF($A159&lt;&gt;"",IF(Q$2&lt;&gt;"",INDEX('Instrument History'!$1:$1048576,$B159,Q$3) / CcyPerBase!P158,""),"")</f>
        <v/>
      </c>
      <c r="R159" s="5" t="str">
        <f>IF($A159&lt;&gt;"",IF(R$2&lt;&gt;"",INDEX('Instrument History'!$1:$1048576,$B159,R$3) / CcyPerBase!Q158,""),"")</f>
        <v/>
      </c>
      <c r="S159" s="5" t="str">
        <f>IF($A159&lt;&gt;"",IF(S$2&lt;&gt;"",INDEX('Instrument History'!$1:$1048576,$B159,S$3) / CcyPerBase!R158,""),"")</f>
        <v/>
      </c>
      <c r="T159" s="5" t="str">
        <f>IF($A159&lt;&gt;"",IF(T$2&lt;&gt;"",INDEX('Instrument History'!$1:$1048576,$B159,T$3) / CcyPerBase!S158,""),"")</f>
        <v/>
      </c>
      <c r="U159" s="5" t="str">
        <f>IF($A159&lt;&gt;"",IF(U$2&lt;&gt;"",INDEX('Instrument History'!$1:$1048576,$B159,U$3) / CcyPerBase!T158,""),"")</f>
        <v/>
      </c>
      <c r="V159" s="5" t="str">
        <f>IF($A159&lt;&gt;"",IF(V$2&lt;&gt;"",INDEX('Instrument History'!$1:$1048576,$B159,V$3) / CcyPerBase!U158,""),"")</f>
        <v/>
      </c>
      <c r="W159" s="5" t="str">
        <f>IF($A159&lt;&gt;"",IF(W$2&lt;&gt;"",INDEX('Instrument History'!$1:$1048576,$B159,W$3) / CcyPerBase!V158,""),"")</f>
        <v/>
      </c>
      <c r="X159" s="5" t="str">
        <f>IF($A159&lt;&gt;"",IF(X$2&lt;&gt;"",INDEX('Instrument History'!$1:$1048576,$B159,X$3) / CcyPerBase!W158,""),"")</f>
        <v/>
      </c>
      <c r="Y159" s="5" t="str">
        <f>IF($A159&lt;&gt;"",IF(Y$2&lt;&gt;"",INDEX('Instrument History'!$1:$1048576,$B159,Y$3) / CcyPerBase!X158,""),"")</f>
        <v/>
      </c>
    </row>
    <row r="160" spans="1:25">
      <c r="A160" s="12">
        <f>IF(A159&lt;&gt;"",IF(A159=$B$1,"",'Instrument History'!A156),"")</f>
        <v>41085</v>
      </c>
      <c r="B160">
        <f t="shared" si="5"/>
        <v>156</v>
      </c>
      <c r="C160" s="14">
        <f>IF($A160&lt;&gt;"",INDEX('Instrument History'!$1:$1048576,$B160,C$3) / CcyPerBase!D159,"")</f>
        <v>1325.8010654408997</v>
      </c>
      <c r="D160" s="14">
        <f>IF(A160&lt;&gt;"",C160/$D$4*Master!$R$18,"")</f>
        <v>59.198049395091502</v>
      </c>
      <c r="E160" s="5">
        <f t="shared" si="6"/>
        <v>148.756487614788</v>
      </c>
      <c r="F160" s="5">
        <f>IF($A160&lt;&gt;"",IF(F$2&lt;&gt;"",INDEX('Instrument History'!$1:$1048576,$B160,F$3) / CcyPerBase!E159,""),"")</f>
        <v>3253.7393700907596</v>
      </c>
      <c r="G160" s="5">
        <f>IF($A160&lt;&gt;"",IF(G$2&lt;&gt;"",INDEX('Instrument History'!$1:$1048576,$B160,G$3) / CcyPerBase!F159,""),"")</f>
        <v>6106.3625552186404</v>
      </c>
      <c r="H160" s="5">
        <f>IF($A160&lt;&gt;"",IF(H$2&lt;&gt;"",INDEX('Instrument History'!$1:$1048576,$B160,H$3) / CcyPerBase!G159,""),"")</f>
        <v>8069.0807490871803</v>
      </c>
      <c r="I160" s="5">
        <f>IF($A160&lt;&gt;"",IF(I$2&lt;&gt;"",INDEX('Instrument History'!$1:$1048576,$B160,I$3) / CcyPerBase!H159,""),"")</f>
        <v>8233.6981329801547</v>
      </c>
      <c r="J160" s="5">
        <f>IF($A160&lt;&gt;"",IF(J$2&lt;&gt;"",INDEX('Instrument History'!$1:$1048576,$B160,J$3) / CcyPerBase!I159,""),"")</f>
        <v>44.962868744192924</v>
      </c>
      <c r="K160" s="5">
        <f>IF($A160&lt;&gt;"",IF(K$2&lt;&gt;"",INDEX('Instrument History'!$1:$1048576,$B160,K$3) / CcyPerBase!J159,""),"")</f>
        <v>484.84763560870795</v>
      </c>
      <c r="L160" s="5">
        <f>IF($A160&lt;&gt;"",IF(L$2&lt;&gt;"",INDEX('Instrument History'!$1:$1048576,$B160,L$3) / CcyPerBase!K159,""),"")</f>
        <v>327.67029770777151</v>
      </c>
      <c r="M160" s="5">
        <f>IF($A160&lt;&gt;"",IF(M$2&lt;&gt;"",INDEX('Instrument History'!$1:$1048576,$B160,M$3) / CcyPerBase!L159,""),"")</f>
        <v>29.225595277234859</v>
      </c>
      <c r="N160" s="5">
        <f>IF($A160&lt;&gt;"",IF(N$2&lt;&gt;"",INDEX('Instrument History'!$1:$1048576,$B160,N$3) / CcyPerBase!M159,""),"")</f>
        <v>30.717629165619787</v>
      </c>
      <c r="O160" s="5">
        <f>IF($A160&lt;&gt;"",IF(O$2&lt;&gt;"",INDEX('Instrument History'!$1:$1048576,$B160,O$3) / CcyPerBase!N159,""),"")</f>
        <v>135.0369658544023</v>
      </c>
      <c r="P160" s="5" t="str">
        <f>IF($A160&lt;&gt;"",IF(P$2&lt;&gt;"",INDEX('Instrument History'!$1:$1048576,$B160,P$3) / CcyPerBase!O159,""),"")</f>
        <v/>
      </c>
      <c r="Q160" s="5" t="str">
        <f>IF($A160&lt;&gt;"",IF(Q$2&lt;&gt;"",INDEX('Instrument History'!$1:$1048576,$B160,Q$3) / CcyPerBase!P159,""),"")</f>
        <v/>
      </c>
      <c r="R160" s="5" t="str">
        <f>IF($A160&lt;&gt;"",IF(R$2&lt;&gt;"",INDEX('Instrument History'!$1:$1048576,$B160,R$3) / CcyPerBase!Q159,""),"")</f>
        <v/>
      </c>
      <c r="S160" s="5" t="str">
        <f>IF($A160&lt;&gt;"",IF(S$2&lt;&gt;"",INDEX('Instrument History'!$1:$1048576,$B160,S$3) / CcyPerBase!R159,""),"")</f>
        <v/>
      </c>
      <c r="T160" s="5" t="str">
        <f>IF($A160&lt;&gt;"",IF(T$2&lt;&gt;"",INDEX('Instrument History'!$1:$1048576,$B160,T$3) / CcyPerBase!S159,""),"")</f>
        <v/>
      </c>
      <c r="U160" s="5" t="str">
        <f>IF($A160&lt;&gt;"",IF(U$2&lt;&gt;"",INDEX('Instrument History'!$1:$1048576,$B160,U$3) / CcyPerBase!T159,""),"")</f>
        <v/>
      </c>
      <c r="V160" s="5" t="str">
        <f>IF($A160&lt;&gt;"",IF(V$2&lt;&gt;"",INDEX('Instrument History'!$1:$1048576,$B160,V$3) / CcyPerBase!U159,""),"")</f>
        <v/>
      </c>
      <c r="W160" s="5" t="str">
        <f>IF($A160&lt;&gt;"",IF(W$2&lt;&gt;"",INDEX('Instrument History'!$1:$1048576,$B160,W$3) / CcyPerBase!V159,""),"")</f>
        <v/>
      </c>
      <c r="X160" s="5" t="str">
        <f>IF($A160&lt;&gt;"",IF(X$2&lt;&gt;"",INDEX('Instrument History'!$1:$1048576,$B160,X$3) / CcyPerBase!W159,""),"")</f>
        <v/>
      </c>
      <c r="Y160" s="5" t="str">
        <f>IF($A160&lt;&gt;"",IF(Y$2&lt;&gt;"",INDEX('Instrument History'!$1:$1048576,$B160,Y$3) / CcyPerBase!X159,""),"")</f>
        <v/>
      </c>
    </row>
    <row r="161" spans="1:25">
      <c r="A161" s="12">
        <f>IF(A160&lt;&gt;"",IF(A160=$B$1,"",'Instrument History'!A157),"")</f>
        <v>41082</v>
      </c>
      <c r="B161">
        <f t="shared" si="5"/>
        <v>157</v>
      </c>
      <c r="C161" s="14">
        <f>IF($A161&lt;&gt;"",INDEX('Instrument History'!$1:$1048576,$B161,C$3) / CcyPerBase!D160,"")</f>
        <v>1390.7913990703739</v>
      </c>
      <c r="D161" s="14">
        <f>IF(A161&lt;&gt;"",C161/$D$4*Master!$R$18,"")</f>
        <v>62.099918371280374</v>
      </c>
      <c r="E161" s="5">
        <f t="shared" si="6"/>
        <v>153.93025878003542</v>
      </c>
      <c r="F161" s="5">
        <f>IF($A161&lt;&gt;"",IF(F$2&lt;&gt;"",INDEX('Instrument History'!$1:$1048576,$B161,F$3) / CcyPerBase!E160,""),"")</f>
        <v>3492.5309070774047</v>
      </c>
      <c r="G161" s="5">
        <f>IF($A161&lt;&gt;"",IF(G$2&lt;&gt;"",INDEX('Instrument History'!$1:$1048576,$B161,G$3) / CcyPerBase!F160,""),"")</f>
        <v>6259.273135022273</v>
      </c>
      <c r="H161" s="5">
        <f>IF($A161&lt;&gt;"",IF(H$2&lt;&gt;"",INDEX('Instrument History'!$1:$1048576,$B161,H$3) / CcyPerBase!G160,""),"")</f>
        <v>8501.6116738663459</v>
      </c>
      <c r="I161" s="5">
        <f>IF($A161&lt;&gt;"",IF(I$2&lt;&gt;"",INDEX('Instrument History'!$1:$1048576,$B161,I$3) / CcyPerBase!H160,""),"")</f>
        <v>8687.1083547286526</v>
      </c>
      <c r="J161" s="5">
        <f>IF($A161&lt;&gt;"",IF(J$2&lt;&gt;"",INDEX('Instrument History'!$1:$1048576,$B161,J$3) / CcyPerBase!I160,""),"")</f>
        <v>47.071294179151842</v>
      </c>
      <c r="K161" s="5">
        <f>IF($A161&lt;&gt;"",IF(K$2&lt;&gt;"",INDEX('Instrument History'!$1:$1048576,$B161,K$3) / CcyPerBase!J160,""),"")</f>
        <v>510.96071348885511</v>
      </c>
      <c r="L161" s="5">
        <f>IF($A161&lt;&gt;"",IF(L$2&lt;&gt;"",INDEX('Instrument History'!$1:$1048576,$B161,L$3) / CcyPerBase!K160,""),"")</f>
        <v>337.52746625243566</v>
      </c>
      <c r="M161" s="5">
        <f>IF($A161&lt;&gt;"",IF(M$2&lt;&gt;"",INDEX('Instrument History'!$1:$1048576,$B161,M$3) / CcyPerBase!L160,""),"")</f>
        <v>29.084912246011232</v>
      </c>
      <c r="N161" s="5">
        <f>IF($A161&lt;&gt;"",IF(N$2&lt;&gt;"",INDEX('Instrument History'!$1:$1048576,$B161,N$3) / CcyPerBase!M160,""),"")</f>
        <v>31.429329043759868</v>
      </c>
      <c r="O161" s="5">
        <f>IF($A161&lt;&gt;"",IF(O$2&lt;&gt;"",INDEX('Instrument History'!$1:$1048576,$B161,O$3) / CcyPerBase!N160,""),"")</f>
        <v>128.68352107646677</v>
      </c>
      <c r="P161" s="5" t="str">
        <f>IF($A161&lt;&gt;"",IF(P$2&lt;&gt;"",INDEX('Instrument History'!$1:$1048576,$B161,P$3) / CcyPerBase!O160,""),"")</f>
        <v/>
      </c>
      <c r="Q161" s="5" t="str">
        <f>IF($A161&lt;&gt;"",IF(Q$2&lt;&gt;"",INDEX('Instrument History'!$1:$1048576,$B161,Q$3) / CcyPerBase!P160,""),"")</f>
        <v/>
      </c>
      <c r="R161" s="5" t="str">
        <f>IF($A161&lt;&gt;"",IF(R$2&lt;&gt;"",INDEX('Instrument History'!$1:$1048576,$B161,R$3) / CcyPerBase!Q160,""),"")</f>
        <v/>
      </c>
      <c r="S161" s="5" t="str">
        <f>IF($A161&lt;&gt;"",IF(S$2&lt;&gt;"",INDEX('Instrument History'!$1:$1048576,$B161,S$3) / CcyPerBase!R160,""),"")</f>
        <v/>
      </c>
      <c r="T161" s="5" t="str">
        <f>IF($A161&lt;&gt;"",IF(T$2&lt;&gt;"",INDEX('Instrument History'!$1:$1048576,$B161,T$3) / CcyPerBase!S160,""),"")</f>
        <v/>
      </c>
      <c r="U161" s="5" t="str">
        <f>IF($A161&lt;&gt;"",IF(U$2&lt;&gt;"",INDEX('Instrument History'!$1:$1048576,$B161,U$3) / CcyPerBase!T160,""),"")</f>
        <v/>
      </c>
      <c r="V161" s="5" t="str">
        <f>IF($A161&lt;&gt;"",IF(V$2&lt;&gt;"",INDEX('Instrument History'!$1:$1048576,$B161,V$3) / CcyPerBase!U160,""),"")</f>
        <v/>
      </c>
      <c r="W161" s="5" t="str">
        <f>IF($A161&lt;&gt;"",IF(W$2&lt;&gt;"",INDEX('Instrument History'!$1:$1048576,$B161,W$3) / CcyPerBase!V160,""),"")</f>
        <v/>
      </c>
      <c r="X161" s="5" t="str">
        <f>IF($A161&lt;&gt;"",IF(X$2&lt;&gt;"",INDEX('Instrument History'!$1:$1048576,$B161,X$3) / CcyPerBase!W160,""),"")</f>
        <v/>
      </c>
      <c r="Y161" s="5" t="str">
        <f>IF($A161&lt;&gt;"",IF(Y$2&lt;&gt;"",INDEX('Instrument History'!$1:$1048576,$B161,Y$3) / CcyPerBase!X160,""),"")</f>
        <v/>
      </c>
    </row>
    <row r="162" spans="1:25">
      <c r="A162" s="12">
        <f>IF(A161&lt;&gt;"",IF(A161=$B$1,"",'Instrument History'!A158),"")</f>
        <v>41081</v>
      </c>
      <c r="B162">
        <f t="shared" si="5"/>
        <v>158</v>
      </c>
      <c r="C162" s="14">
        <f>IF($A162&lt;&gt;"",INDEX('Instrument History'!$1:$1048576,$B162,C$3) / CcyPerBase!D161,"")</f>
        <v>1483.2148306478612</v>
      </c>
      <c r="D162" s="14">
        <f>IF(A162&lt;&gt;"",C162/$D$4*Master!$R$18,"")</f>
        <v>66.226696521038804</v>
      </c>
      <c r="E162" s="5">
        <f t="shared" si="6"/>
        <v>156.18907705665515</v>
      </c>
      <c r="F162" s="5">
        <f>IF($A162&lt;&gt;"",IF(F$2&lt;&gt;"",INDEX('Instrument History'!$1:$1048576,$B162,F$3) / CcyPerBase!E161,""),"")</f>
        <v>3541.2025319600189</v>
      </c>
      <c r="G162" s="5">
        <f>IF($A162&lt;&gt;"",IF(G$2&lt;&gt;"",INDEX('Instrument History'!$1:$1048576,$B162,G$3) / CcyPerBase!F161,""),"")</f>
        <v>6148.0525473337184</v>
      </c>
      <c r="H162" s="5">
        <f>IF($A162&lt;&gt;"",IF(H$2&lt;&gt;"",INDEX('Instrument History'!$1:$1048576,$B162,H$3) / CcyPerBase!G161,""),"")</f>
        <v>8866.444976657287</v>
      </c>
      <c r="I162" s="5">
        <f>IF($A162&lt;&gt;"",IF(I$2&lt;&gt;"",INDEX('Instrument History'!$1:$1048576,$B162,I$3) / CcyPerBase!H161,""),"")</f>
        <v>8993.0774157262895</v>
      </c>
      <c r="J162" s="5">
        <f>IF($A162&lt;&gt;"",IF(J$2&lt;&gt;"",INDEX('Instrument History'!$1:$1048576,$B162,J$3) / CcyPerBase!I161,""),"")</f>
        <v>47.828699128842572</v>
      </c>
      <c r="K162" s="5">
        <f>IF($A162&lt;&gt;"",IF(K$2&lt;&gt;"",INDEX('Instrument History'!$1:$1048576,$B162,K$3) / CcyPerBase!J161,""),"")</f>
        <v>514.15622252945013</v>
      </c>
      <c r="L162" s="5">
        <f>IF($A162&lt;&gt;"",IF(L$2&lt;&gt;"",INDEX('Instrument History'!$1:$1048576,$B162,L$3) / CcyPerBase!K161,""),"")</f>
        <v>345.11002551345609</v>
      </c>
      <c r="M162" s="5">
        <f>IF($A162&lt;&gt;"",IF(M$2&lt;&gt;"",INDEX('Instrument History'!$1:$1048576,$B162,M$3) / CcyPerBase!L161,""),"")</f>
        <v>30.596755353000283</v>
      </c>
      <c r="N162" s="5">
        <f>IF($A162&lt;&gt;"",IF(N$2&lt;&gt;"",INDEX('Instrument History'!$1:$1048576,$B162,N$3) / CcyPerBase!M161,""),"")</f>
        <v>30.615122474218733</v>
      </c>
      <c r="O162" s="5">
        <f>IF($A162&lt;&gt;"",IF(O$2&lt;&gt;"",INDEX('Instrument History'!$1:$1048576,$B162,O$3) / CcyPerBase!N161,""),"")</f>
        <v>128.90399856148358</v>
      </c>
      <c r="P162" s="5" t="str">
        <f>IF($A162&lt;&gt;"",IF(P$2&lt;&gt;"",INDEX('Instrument History'!$1:$1048576,$B162,P$3) / CcyPerBase!O161,""),"")</f>
        <v/>
      </c>
      <c r="Q162" s="5" t="str">
        <f>IF($A162&lt;&gt;"",IF(Q$2&lt;&gt;"",INDEX('Instrument History'!$1:$1048576,$B162,Q$3) / CcyPerBase!P161,""),"")</f>
        <v/>
      </c>
      <c r="R162" s="5" t="str">
        <f>IF($A162&lt;&gt;"",IF(R$2&lt;&gt;"",INDEX('Instrument History'!$1:$1048576,$B162,R$3) / CcyPerBase!Q161,""),"")</f>
        <v/>
      </c>
      <c r="S162" s="5" t="str">
        <f>IF($A162&lt;&gt;"",IF(S$2&lt;&gt;"",INDEX('Instrument History'!$1:$1048576,$B162,S$3) / CcyPerBase!R161,""),"")</f>
        <v/>
      </c>
      <c r="T162" s="5" t="str">
        <f>IF($A162&lt;&gt;"",IF(T$2&lt;&gt;"",INDEX('Instrument History'!$1:$1048576,$B162,T$3) / CcyPerBase!S161,""),"")</f>
        <v/>
      </c>
      <c r="U162" s="5" t="str">
        <f>IF($A162&lt;&gt;"",IF(U$2&lt;&gt;"",INDEX('Instrument History'!$1:$1048576,$B162,U$3) / CcyPerBase!T161,""),"")</f>
        <v/>
      </c>
      <c r="V162" s="5" t="str">
        <f>IF($A162&lt;&gt;"",IF(V$2&lt;&gt;"",INDEX('Instrument History'!$1:$1048576,$B162,V$3) / CcyPerBase!U161,""),"")</f>
        <v/>
      </c>
      <c r="W162" s="5" t="str">
        <f>IF($A162&lt;&gt;"",IF(W$2&lt;&gt;"",INDEX('Instrument History'!$1:$1048576,$B162,W$3) / CcyPerBase!V161,""),"")</f>
        <v/>
      </c>
      <c r="X162" s="5" t="str">
        <f>IF($A162&lt;&gt;"",IF(X$2&lt;&gt;"",INDEX('Instrument History'!$1:$1048576,$B162,X$3) / CcyPerBase!W161,""),"")</f>
        <v/>
      </c>
      <c r="Y162" s="5" t="str">
        <f>IF($A162&lt;&gt;"",IF(Y$2&lt;&gt;"",INDEX('Instrument History'!$1:$1048576,$B162,Y$3) / CcyPerBase!X161,""),"")</f>
        <v/>
      </c>
    </row>
    <row r="163" spans="1:25">
      <c r="A163" s="12">
        <f>IF(A162&lt;&gt;"",IF(A162=$B$1,"",'Instrument History'!A159),"")</f>
        <v>41080</v>
      </c>
      <c r="B163">
        <f t="shared" si="5"/>
        <v>159</v>
      </c>
      <c r="C163" s="14">
        <f>IF($A163&lt;&gt;"",INDEX('Instrument History'!$1:$1048576,$B163,C$3) / CcyPerBase!D162,"")</f>
        <v>1450.9995296427533</v>
      </c>
      <c r="D163" s="14">
        <f>IF(A163&lt;&gt;"",C163/$D$4*Master!$R$18,"")</f>
        <v>64.788258259153778</v>
      </c>
      <c r="E163" s="5">
        <f t="shared" si="6"/>
        <v>151.73026589900573</v>
      </c>
      <c r="F163" s="5">
        <f>IF($A163&lt;&gt;"",IF(F$2&lt;&gt;"",INDEX('Instrument History'!$1:$1048576,$B163,F$3) / CcyPerBase!E162,""),"")</f>
        <v>3553.8672879587011</v>
      </c>
      <c r="G163" s="5">
        <f>IF($A163&lt;&gt;"",IF(G$2&lt;&gt;"",INDEX('Instrument History'!$1:$1048576,$B163,G$3) / CcyPerBase!F162,""),"")</f>
        <v>5819.8884500818549</v>
      </c>
      <c r="H163" s="5">
        <f>IF($A163&lt;&gt;"",IF(H$2&lt;&gt;"",INDEX('Instrument History'!$1:$1048576,$B163,H$3) / CcyPerBase!G162,""),"")</f>
        <v>8275.6027128089063</v>
      </c>
      <c r="I163" s="5">
        <f>IF($A163&lt;&gt;"",IF(I$2&lt;&gt;"",INDEX('Instrument History'!$1:$1048576,$B163,I$3) / CcyPerBase!H162,""),"")</f>
        <v>8718.9701398068373</v>
      </c>
      <c r="J163" s="5">
        <f>IF($A163&lt;&gt;"",IF(J$2&lt;&gt;"",INDEX('Instrument History'!$1:$1048576,$B163,J$3) / CcyPerBase!I162,""),"")</f>
        <v>43.836495075639569</v>
      </c>
      <c r="K163" s="5">
        <f>IF($A163&lt;&gt;"",IF(K$2&lt;&gt;"",INDEX('Instrument History'!$1:$1048576,$B163,K$3) / CcyPerBase!J162,""),"")</f>
        <v>515.93561626459723</v>
      </c>
      <c r="L163" s="5">
        <f>IF($A163&lt;&gt;"",IF(L$2&lt;&gt;"",INDEX('Instrument History'!$1:$1048576,$B163,L$3) / CcyPerBase!K162,""),"")</f>
        <v>335.5144322501144</v>
      </c>
      <c r="M163" s="5">
        <f>IF($A163&lt;&gt;"",IF(M$2&lt;&gt;"",INDEX('Instrument History'!$1:$1048576,$B163,M$3) / CcyPerBase!L162,""),"")</f>
        <v>29.552672205963106</v>
      </c>
      <c r="N163" s="5">
        <f>IF($A163&lt;&gt;"",IF(N$2&lt;&gt;"",INDEX('Instrument History'!$1:$1048576,$B163,N$3) / CcyPerBase!M162,""),"")</f>
        <v>30.509017803632101</v>
      </c>
      <c r="O163" s="5">
        <f>IF($A163&lt;&gt;"",IF(O$2&lt;&gt;"",INDEX('Instrument History'!$1:$1048576,$B163,O$3) / CcyPerBase!N162,""),"")</f>
        <v>125.7819943770494</v>
      </c>
      <c r="P163" s="5" t="str">
        <f>IF($A163&lt;&gt;"",IF(P$2&lt;&gt;"",INDEX('Instrument History'!$1:$1048576,$B163,P$3) / CcyPerBase!O162,""),"")</f>
        <v/>
      </c>
      <c r="Q163" s="5" t="str">
        <f>IF($A163&lt;&gt;"",IF(Q$2&lt;&gt;"",INDEX('Instrument History'!$1:$1048576,$B163,Q$3) / CcyPerBase!P162,""),"")</f>
        <v/>
      </c>
      <c r="R163" s="5" t="str">
        <f>IF($A163&lt;&gt;"",IF(R$2&lt;&gt;"",INDEX('Instrument History'!$1:$1048576,$B163,R$3) / CcyPerBase!Q162,""),"")</f>
        <v/>
      </c>
      <c r="S163" s="5" t="str">
        <f>IF($A163&lt;&gt;"",IF(S$2&lt;&gt;"",INDEX('Instrument History'!$1:$1048576,$B163,S$3) / CcyPerBase!R162,""),"")</f>
        <v/>
      </c>
      <c r="T163" s="5" t="str">
        <f>IF($A163&lt;&gt;"",IF(T$2&lt;&gt;"",INDEX('Instrument History'!$1:$1048576,$B163,T$3) / CcyPerBase!S162,""),"")</f>
        <v/>
      </c>
      <c r="U163" s="5" t="str">
        <f>IF($A163&lt;&gt;"",IF(U$2&lt;&gt;"",INDEX('Instrument History'!$1:$1048576,$B163,U$3) / CcyPerBase!T162,""),"")</f>
        <v/>
      </c>
      <c r="V163" s="5" t="str">
        <f>IF($A163&lt;&gt;"",IF(V$2&lt;&gt;"",INDEX('Instrument History'!$1:$1048576,$B163,V$3) / CcyPerBase!U162,""),"")</f>
        <v/>
      </c>
      <c r="W163" s="5" t="str">
        <f>IF($A163&lt;&gt;"",IF(W$2&lt;&gt;"",INDEX('Instrument History'!$1:$1048576,$B163,W$3) / CcyPerBase!V162,""),"")</f>
        <v/>
      </c>
      <c r="X163" s="5" t="str">
        <f>IF($A163&lt;&gt;"",IF(X$2&lt;&gt;"",INDEX('Instrument History'!$1:$1048576,$B163,X$3) / CcyPerBase!W162,""),"")</f>
        <v/>
      </c>
      <c r="Y163" s="5" t="str">
        <f>IF($A163&lt;&gt;"",IF(Y$2&lt;&gt;"",INDEX('Instrument History'!$1:$1048576,$B163,Y$3) / CcyPerBase!X162,""),"")</f>
        <v/>
      </c>
    </row>
    <row r="164" spans="1:25">
      <c r="A164" s="12">
        <f>IF(A163&lt;&gt;"",IF(A163=$B$1,"",'Instrument History'!A160),"")</f>
        <v>41079</v>
      </c>
      <c r="B164">
        <f t="shared" si="5"/>
        <v>160</v>
      </c>
      <c r="C164" s="14">
        <f>IF($A164&lt;&gt;"",INDEX('Instrument History'!$1:$1048576,$B164,C$3) / CcyPerBase!D163,"")</f>
        <v>1355.0981644598266</v>
      </c>
      <c r="D164" s="14">
        <f>IF(A164&lt;&gt;"",C164/$D$4*Master!$R$18,"")</f>
        <v>60.50618766716218</v>
      </c>
      <c r="E164" s="5">
        <f t="shared" si="6"/>
        <v>146.80386056309587</v>
      </c>
      <c r="F164" s="5">
        <f>IF($A164&lt;&gt;"",IF(F$2&lt;&gt;"",INDEX('Instrument History'!$1:$1048576,$B164,F$3) / CcyPerBase!E163,""),"")</f>
        <v>3373.4656988371325</v>
      </c>
      <c r="G164" s="5">
        <f>IF($A164&lt;&gt;"",IF(G$2&lt;&gt;"",INDEX('Instrument History'!$1:$1048576,$B164,G$3) / CcyPerBase!F163,""),"")</f>
        <v>5350.4546059162167</v>
      </c>
      <c r="H164" s="5">
        <f>IF($A164&lt;&gt;"",IF(H$2&lt;&gt;"",INDEX('Instrument History'!$1:$1048576,$B164,H$3) / CcyPerBase!G163,""),"")</f>
        <v>7615.5959069476694</v>
      </c>
      <c r="I164" s="5">
        <f>IF($A164&lt;&gt;"",IF(I$2&lt;&gt;"",INDEX('Instrument History'!$1:$1048576,$B164,I$3) / CcyPerBase!H163,""),"")</f>
        <v>8205.1903871605955</v>
      </c>
      <c r="J164" s="5">
        <f>IF($A164&lt;&gt;"",IF(J$2&lt;&gt;"",INDEX('Instrument History'!$1:$1048576,$B164,J$3) / CcyPerBase!I163,""),"")</f>
        <v>41.263279369709196</v>
      </c>
      <c r="K164" s="5">
        <f>IF($A164&lt;&gt;"",IF(K$2&lt;&gt;"",INDEX('Instrument History'!$1:$1048576,$B164,K$3) / CcyPerBase!J163,""),"")</f>
        <v>496.46053146454682</v>
      </c>
      <c r="L164" s="5">
        <f>IF($A164&lt;&gt;"",IF(L$2&lt;&gt;"",INDEX('Instrument History'!$1:$1048576,$B164,L$3) / CcyPerBase!K163,""),"")</f>
        <v>351.3589367211415</v>
      </c>
      <c r="M164" s="5">
        <f>IF($A164&lt;&gt;"",IF(M$2&lt;&gt;"",INDEX('Instrument History'!$1:$1048576,$B164,M$3) / CcyPerBase!L163,""),"")</f>
        <v>29.485208743052251</v>
      </c>
      <c r="N164" s="5">
        <f>IF($A164&lt;&gt;"",IF(N$2&lt;&gt;"",INDEX('Instrument History'!$1:$1048576,$B164,N$3) / CcyPerBase!M163,""),"")</f>
        <v>31.114201606157017</v>
      </c>
      <c r="O164" s="5">
        <f>IF($A164&lt;&gt;"",IF(O$2&lt;&gt;"",INDEX('Instrument History'!$1:$1048576,$B164,O$3) / CcyPerBase!N163,""),"")</f>
        <v>124.8125978661197</v>
      </c>
      <c r="P164" s="5" t="str">
        <f>IF($A164&lt;&gt;"",IF(P$2&lt;&gt;"",INDEX('Instrument History'!$1:$1048576,$B164,P$3) / CcyPerBase!O163,""),"")</f>
        <v/>
      </c>
      <c r="Q164" s="5" t="str">
        <f>IF($A164&lt;&gt;"",IF(Q$2&lt;&gt;"",INDEX('Instrument History'!$1:$1048576,$B164,Q$3) / CcyPerBase!P163,""),"")</f>
        <v/>
      </c>
      <c r="R164" s="5" t="str">
        <f>IF($A164&lt;&gt;"",IF(R$2&lt;&gt;"",INDEX('Instrument History'!$1:$1048576,$B164,R$3) / CcyPerBase!Q163,""),"")</f>
        <v/>
      </c>
      <c r="S164" s="5" t="str">
        <f>IF($A164&lt;&gt;"",IF(S$2&lt;&gt;"",INDEX('Instrument History'!$1:$1048576,$B164,S$3) / CcyPerBase!R163,""),"")</f>
        <v/>
      </c>
      <c r="T164" s="5" t="str">
        <f>IF($A164&lt;&gt;"",IF(T$2&lt;&gt;"",INDEX('Instrument History'!$1:$1048576,$B164,T$3) / CcyPerBase!S163,""),"")</f>
        <v/>
      </c>
      <c r="U164" s="5" t="str">
        <f>IF($A164&lt;&gt;"",IF(U$2&lt;&gt;"",INDEX('Instrument History'!$1:$1048576,$B164,U$3) / CcyPerBase!T163,""),"")</f>
        <v/>
      </c>
      <c r="V164" s="5" t="str">
        <f>IF($A164&lt;&gt;"",IF(V$2&lt;&gt;"",INDEX('Instrument History'!$1:$1048576,$B164,V$3) / CcyPerBase!U163,""),"")</f>
        <v/>
      </c>
      <c r="W164" s="5" t="str">
        <f>IF($A164&lt;&gt;"",IF(W$2&lt;&gt;"",INDEX('Instrument History'!$1:$1048576,$B164,W$3) / CcyPerBase!V163,""),"")</f>
        <v/>
      </c>
      <c r="X164" s="5" t="str">
        <f>IF($A164&lt;&gt;"",IF(X$2&lt;&gt;"",INDEX('Instrument History'!$1:$1048576,$B164,X$3) / CcyPerBase!W163,""),"")</f>
        <v/>
      </c>
      <c r="Y164" s="5" t="str">
        <f>IF($A164&lt;&gt;"",IF(Y$2&lt;&gt;"",INDEX('Instrument History'!$1:$1048576,$B164,Y$3) / CcyPerBase!X163,""),"")</f>
        <v/>
      </c>
    </row>
    <row r="165" spans="1:25">
      <c r="A165" s="12">
        <f>IF(A164&lt;&gt;"",IF(A164=$B$1,"",'Instrument History'!A161),"")</f>
        <v>41078</v>
      </c>
      <c r="B165">
        <f t="shared" si="5"/>
        <v>161</v>
      </c>
      <c r="C165" s="14">
        <f>IF($A165&lt;&gt;"",INDEX('Instrument History'!$1:$1048576,$B165,C$3) / CcyPerBase!D164,"")</f>
        <v>1284.8905245610558</v>
      </c>
      <c r="D165" s="14">
        <f>IF(A165&lt;&gt;"",C165/$D$4*Master!$R$18,"")</f>
        <v>57.371361905607912</v>
      </c>
      <c r="E165" s="5">
        <f t="shared" si="6"/>
        <v>146.16625960552147</v>
      </c>
      <c r="F165" s="5">
        <f>IF($A165&lt;&gt;"",IF(F$2&lt;&gt;"",INDEX('Instrument History'!$1:$1048576,$B165,F$3) / CcyPerBase!E164,""),"")</f>
        <v>3212.9979654503754</v>
      </c>
      <c r="G165" s="5">
        <f>IF($A165&lt;&gt;"",IF(G$2&lt;&gt;"",INDEX('Instrument History'!$1:$1048576,$B165,G$3) / CcyPerBase!F164,""),"")</f>
        <v>5059.465555019473</v>
      </c>
      <c r="H165" s="5">
        <f>IF($A165&lt;&gt;"",IF(H$2&lt;&gt;"",INDEX('Instrument History'!$1:$1048576,$B165,H$3) / CcyPerBase!G164,""),"")</f>
        <v>7205.080187477055</v>
      </c>
      <c r="I165" s="5">
        <f>IF($A165&lt;&gt;"",IF(I$2&lt;&gt;"",INDEX('Instrument History'!$1:$1048576,$B165,I$3) / CcyPerBase!H164,""),"")</f>
        <v>8039.1302786742272</v>
      </c>
      <c r="J165" s="5">
        <f>IF($A165&lt;&gt;"",IF(J$2&lt;&gt;"",INDEX('Instrument History'!$1:$1048576,$B165,J$3) / CcyPerBase!I164,""),"")</f>
        <v>43.049093371868736</v>
      </c>
      <c r="K165" s="5">
        <f>IF($A165&lt;&gt;"",IF(K$2&lt;&gt;"",INDEX('Instrument History'!$1:$1048576,$B165,K$3) / CcyPerBase!J164,""),"")</f>
        <v>526.06489368218774</v>
      </c>
      <c r="L165" s="5">
        <f>IF($A165&lt;&gt;"",IF(L$2&lt;&gt;"",INDEX('Instrument History'!$1:$1048576,$B165,L$3) / CcyPerBase!K164,""),"")</f>
        <v>356.0849274922756</v>
      </c>
      <c r="M165" s="5">
        <f>IF($A165&lt;&gt;"",IF(M$2&lt;&gt;"",INDEX('Instrument History'!$1:$1048576,$B165,M$3) / CcyPerBase!L164,""),"")</f>
        <v>29.291448364861569</v>
      </c>
      <c r="N165" s="5">
        <f>IF($A165&lt;&gt;"",IF(N$2&lt;&gt;"",INDEX('Instrument History'!$1:$1048576,$B165,N$3) / CcyPerBase!M164,""),"")</f>
        <v>31.203817601067207</v>
      </c>
      <c r="O165" s="5">
        <f>IF($A165&lt;&gt;"",IF(O$2&lt;&gt;"",INDEX('Instrument History'!$1:$1048576,$B165,O$3) / CcyPerBase!N164,""),"")</f>
        <v>127.68055073770594</v>
      </c>
      <c r="P165" s="5" t="str">
        <f>IF($A165&lt;&gt;"",IF(P$2&lt;&gt;"",INDEX('Instrument History'!$1:$1048576,$B165,P$3) / CcyPerBase!O164,""),"")</f>
        <v/>
      </c>
      <c r="Q165" s="5" t="str">
        <f>IF($A165&lt;&gt;"",IF(Q$2&lt;&gt;"",INDEX('Instrument History'!$1:$1048576,$B165,Q$3) / CcyPerBase!P164,""),"")</f>
        <v/>
      </c>
      <c r="R165" s="5" t="str">
        <f>IF($A165&lt;&gt;"",IF(R$2&lt;&gt;"",INDEX('Instrument History'!$1:$1048576,$B165,R$3) / CcyPerBase!Q164,""),"")</f>
        <v/>
      </c>
      <c r="S165" s="5" t="str">
        <f>IF($A165&lt;&gt;"",IF(S$2&lt;&gt;"",INDEX('Instrument History'!$1:$1048576,$B165,S$3) / CcyPerBase!R164,""),"")</f>
        <v/>
      </c>
      <c r="T165" s="5" t="str">
        <f>IF($A165&lt;&gt;"",IF(T$2&lt;&gt;"",INDEX('Instrument History'!$1:$1048576,$B165,T$3) / CcyPerBase!S164,""),"")</f>
        <v/>
      </c>
      <c r="U165" s="5" t="str">
        <f>IF($A165&lt;&gt;"",IF(U$2&lt;&gt;"",INDEX('Instrument History'!$1:$1048576,$B165,U$3) / CcyPerBase!T164,""),"")</f>
        <v/>
      </c>
      <c r="V165" s="5" t="str">
        <f>IF($A165&lt;&gt;"",IF(V$2&lt;&gt;"",INDEX('Instrument History'!$1:$1048576,$B165,V$3) / CcyPerBase!U164,""),"")</f>
        <v/>
      </c>
      <c r="W165" s="5" t="str">
        <f>IF($A165&lt;&gt;"",IF(W$2&lt;&gt;"",INDEX('Instrument History'!$1:$1048576,$B165,W$3) / CcyPerBase!V164,""),"")</f>
        <v/>
      </c>
      <c r="X165" s="5" t="str">
        <f>IF($A165&lt;&gt;"",IF(X$2&lt;&gt;"",INDEX('Instrument History'!$1:$1048576,$B165,X$3) / CcyPerBase!W164,""),"")</f>
        <v/>
      </c>
      <c r="Y165" s="5" t="str">
        <f>IF($A165&lt;&gt;"",IF(Y$2&lt;&gt;"",INDEX('Instrument History'!$1:$1048576,$B165,Y$3) / CcyPerBase!X164,""),"")</f>
        <v/>
      </c>
    </row>
    <row r="166" spans="1:25">
      <c r="A166" s="12">
        <f>IF(A165&lt;&gt;"",IF(A165=$B$1,"",'Instrument History'!A162),"")</f>
        <v>41075</v>
      </c>
      <c r="B166">
        <f t="shared" si="5"/>
        <v>162</v>
      </c>
      <c r="C166" s="14">
        <f>IF($A166&lt;&gt;"",INDEX('Instrument History'!$1:$1048576,$B166,C$3) / CcyPerBase!D165,"")</f>
        <v>1300.053763954465</v>
      </c>
      <c r="D166" s="14">
        <f>IF(A166&lt;&gt;"",C166/$D$4*Master!$R$18,"")</f>
        <v>58.048412345526003</v>
      </c>
      <c r="E166" s="5">
        <f t="shared" si="6"/>
        <v>147.43972758888304</v>
      </c>
      <c r="F166" s="5">
        <f>IF($A166&lt;&gt;"",IF(F$2&lt;&gt;"",INDEX('Instrument History'!$1:$1048576,$B166,F$3) / CcyPerBase!E165,""),"")</f>
        <v>3272.4456059798154</v>
      </c>
      <c r="G166" s="5">
        <f>IF($A166&lt;&gt;"",IF(G$2&lt;&gt;"",INDEX('Instrument History'!$1:$1048576,$B166,G$3) / CcyPerBase!F165,""),"")</f>
        <v>5267.961078605671</v>
      </c>
      <c r="H166" s="5">
        <f>IF($A166&lt;&gt;"",IF(H$2&lt;&gt;"",INDEX('Instrument History'!$1:$1048576,$B166,H$3) / CcyPerBase!G165,""),"")</f>
        <v>7220.0667534870818</v>
      </c>
      <c r="I166" s="5">
        <f>IF($A166&lt;&gt;"",IF(I$2&lt;&gt;"",INDEX('Instrument History'!$1:$1048576,$B166,I$3) / CcyPerBase!H165,""),"")</f>
        <v>8122.3395210209137</v>
      </c>
      <c r="J166" s="5">
        <f>IF($A166&lt;&gt;"",IF(J$2&lt;&gt;"",INDEX('Instrument History'!$1:$1048576,$B166,J$3) / CcyPerBase!I165,""),"")</f>
        <v>47.114721162689939</v>
      </c>
      <c r="K166" s="5">
        <f>IF($A166&lt;&gt;"",IF(K$2&lt;&gt;"",INDEX('Instrument History'!$1:$1048576,$B166,K$3) / CcyPerBase!J165,""),"")</f>
        <v>504.82011110036382</v>
      </c>
      <c r="L166" s="5">
        <f>IF($A166&lt;&gt;"",IF(L$2&lt;&gt;"",INDEX('Instrument History'!$1:$1048576,$B166,L$3) / CcyPerBase!K165,""),"")</f>
        <v>364.16500817721982</v>
      </c>
      <c r="M166" s="5">
        <f>IF($A166&lt;&gt;"",IF(M$2&lt;&gt;"",INDEX('Instrument History'!$1:$1048576,$B166,M$3) / CcyPerBase!L165,""),"")</f>
        <v>29.686429906707318</v>
      </c>
      <c r="N166" s="5">
        <f>IF($A166&lt;&gt;"",IF(N$2&lt;&gt;"",INDEX('Instrument History'!$1:$1048576,$B166,N$3) / CcyPerBase!M165,""),"")</f>
        <v>31.556406835032579</v>
      </c>
      <c r="O166" s="5">
        <f>IF($A166&lt;&gt;"",IF(O$2&lt;&gt;"",INDEX('Instrument History'!$1:$1048576,$B166,O$3) / CcyPerBase!N165,""),"")</f>
        <v>124.7473022266056</v>
      </c>
      <c r="P166" s="5" t="str">
        <f>IF($A166&lt;&gt;"",IF(P$2&lt;&gt;"",INDEX('Instrument History'!$1:$1048576,$B166,P$3) / CcyPerBase!O165,""),"")</f>
        <v/>
      </c>
      <c r="Q166" s="5" t="str">
        <f>IF($A166&lt;&gt;"",IF(Q$2&lt;&gt;"",INDEX('Instrument History'!$1:$1048576,$B166,Q$3) / CcyPerBase!P165,""),"")</f>
        <v/>
      </c>
      <c r="R166" s="5" t="str">
        <f>IF($A166&lt;&gt;"",IF(R$2&lt;&gt;"",INDEX('Instrument History'!$1:$1048576,$B166,R$3) / CcyPerBase!Q165,""),"")</f>
        <v/>
      </c>
      <c r="S166" s="5" t="str">
        <f>IF($A166&lt;&gt;"",IF(S$2&lt;&gt;"",INDEX('Instrument History'!$1:$1048576,$B166,S$3) / CcyPerBase!R165,""),"")</f>
        <v/>
      </c>
      <c r="T166" s="5" t="str">
        <f>IF($A166&lt;&gt;"",IF(T$2&lt;&gt;"",INDEX('Instrument History'!$1:$1048576,$B166,T$3) / CcyPerBase!S165,""),"")</f>
        <v/>
      </c>
      <c r="U166" s="5" t="str">
        <f>IF($A166&lt;&gt;"",IF(U$2&lt;&gt;"",INDEX('Instrument History'!$1:$1048576,$B166,U$3) / CcyPerBase!T165,""),"")</f>
        <v/>
      </c>
      <c r="V166" s="5" t="str">
        <f>IF($A166&lt;&gt;"",IF(V$2&lt;&gt;"",INDEX('Instrument History'!$1:$1048576,$B166,V$3) / CcyPerBase!U165,""),"")</f>
        <v/>
      </c>
      <c r="W166" s="5" t="str">
        <f>IF($A166&lt;&gt;"",IF(W$2&lt;&gt;"",INDEX('Instrument History'!$1:$1048576,$B166,W$3) / CcyPerBase!V165,""),"")</f>
        <v/>
      </c>
      <c r="X166" s="5" t="str">
        <f>IF($A166&lt;&gt;"",IF(X$2&lt;&gt;"",INDEX('Instrument History'!$1:$1048576,$B166,X$3) / CcyPerBase!W165,""),"")</f>
        <v/>
      </c>
      <c r="Y166" s="5" t="str">
        <f>IF($A166&lt;&gt;"",IF(Y$2&lt;&gt;"",INDEX('Instrument History'!$1:$1048576,$B166,Y$3) / CcyPerBase!X165,""),"")</f>
        <v/>
      </c>
    </row>
    <row r="167" spans="1:25">
      <c r="A167" s="12">
        <f>IF(A166&lt;&gt;"",IF(A166=$B$1,"",'Instrument History'!A163),"")</f>
        <v>41074</v>
      </c>
      <c r="B167">
        <f t="shared" si="5"/>
        <v>163</v>
      </c>
      <c r="C167" s="14">
        <f>IF($A167&lt;&gt;"",INDEX('Instrument History'!$1:$1048576,$B167,C$3) / CcyPerBase!D166,"")</f>
        <v>1349.90254470065</v>
      </c>
      <c r="D167" s="14">
        <f>IF(A167&lt;&gt;"",C167/$D$4*Master!$R$18,"")</f>
        <v>60.27419920135145</v>
      </c>
      <c r="E167" s="5">
        <f t="shared" si="6"/>
        <v>148.25504396834643</v>
      </c>
      <c r="F167" s="5">
        <f>IF($A167&lt;&gt;"",IF(F$2&lt;&gt;"",INDEX('Instrument History'!$1:$1048576,$B167,F$3) / CcyPerBase!E166,""),"")</f>
        <v>3131.6804023287264</v>
      </c>
      <c r="G167" s="5">
        <f>IF($A167&lt;&gt;"",IF(G$2&lt;&gt;"",INDEX('Instrument History'!$1:$1048576,$B167,G$3) / CcyPerBase!F166,""),"")</f>
        <v>5157.1520010718341</v>
      </c>
      <c r="H167" s="5">
        <f>IF($A167&lt;&gt;"",IF(H$2&lt;&gt;"",INDEX('Instrument History'!$1:$1048576,$B167,H$3) / CcyPerBase!G166,""),"")</f>
        <v>7321.3554316384989</v>
      </c>
      <c r="I167" s="5">
        <f>IF($A167&lt;&gt;"",IF(I$2&lt;&gt;"",INDEX('Instrument History'!$1:$1048576,$B167,I$3) / CcyPerBase!H166,""),"")</f>
        <v>8396.0598856117995</v>
      </c>
      <c r="J167" s="5">
        <f>IF($A167&lt;&gt;"",IF(J$2&lt;&gt;"",INDEX('Instrument History'!$1:$1048576,$B167,J$3) / CcyPerBase!I166,""),"")</f>
        <v>45.509594580133239</v>
      </c>
      <c r="K167" s="5">
        <f>IF($A167&lt;&gt;"",IF(K$2&lt;&gt;"",INDEX('Instrument History'!$1:$1048576,$B167,K$3) / CcyPerBase!J166,""),"")</f>
        <v>511.93672820245746</v>
      </c>
      <c r="L167" s="5">
        <f>IF($A167&lt;&gt;"",IF(L$2&lt;&gt;"",INDEX('Instrument History'!$1:$1048576,$B167,L$3) / CcyPerBase!K166,""),"")</f>
        <v>379.26406448877049</v>
      </c>
      <c r="M167" s="5">
        <f>IF($A167&lt;&gt;"",IF(M$2&lt;&gt;"",INDEX('Instrument History'!$1:$1048576,$B167,M$3) / CcyPerBase!L166,""),"")</f>
        <v>28.71467000407598</v>
      </c>
      <c r="N167" s="5">
        <f>IF($A167&lt;&gt;"",IF(N$2&lt;&gt;"",INDEX('Instrument History'!$1:$1048576,$B167,N$3) / CcyPerBase!M166,""),"")</f>
        <v>31.084600605557728</v>
      </c>
      <c r="O167" s="5">
        <f>IF($A167&lt;&gt;"",IF(O$2&lt;&gt;"",INDEX('Instrument History'!$1:$1048576,$B167,O$3) / CcyPerBase!N166,""),"")</f>
        <v>126.20918790822137</v>
      </c>
      <c r="P167" s="5" t="str">
        <f>IF($A167&lt;&gt;"",IF(P$2&lt;&gt;"",INDEX('Instrument History'!$1:$1048576,$B167,P$3) / CcyPerBase!O166,""),"")</f>
        <v/>
      </c>
      <c r="Q167" s="5" t="str">
        <f>IF($A167&lt;&gt;"",IF(Q$2&lt;&gt;"",INDEX('Instrument History'!$1:$1048576,$B167,Q$3) / CcyPerBase!P166,""),"")</f>
        <v/>
      </c>
      <c r="R167" s="5" t="str">
        <f>IF($A167&lt;&gt;"",IF(R$2&lt;&gt;"",INDEX('Instrument History'!$1:$1048576,$B167,R$3) / CcyPerBase!Q166,""),"")</f>
        <v/>
      </c>
      <c r="S167" s="5" t="str">
        <f>IF($A167&lt;&gt;"",IF(S$2&lt;&gt;"",INDEX('Instrument History'!$1:$1048576,$B167,S$3) / CcyPerBase!R166,""),"")</f>
        <v/>
      </c>
      <c r="T167" s="5" t="str">
        <f>IF($A167&lt;&gt;"",IF(T$2&lt;&gt;"",INDEX('Instrument History'!$1:$1048576,$B167,T$3) / CcyPerBase!S166,""),"")</f>
        <v/>
      </c>
      <c r="U167" s="5" t="str">
        <f>IF($A167&lt;&gt;"",IF(U$2&lt;&gt;"",INDEX('Instrument History'!$1:$1048576,$B167,U$3) / CcyPerBase!T166,""),"")</f>
        <v/>
      </c>
      <c r="V167" s="5" t="str">
        <f>IF($A167&lt;&gt;"",IF(V$2&lt;&gt;"",INDEX('Instrument History'!$1:$1048576,$B167,V$3) / CcyPerBase!U166,""),"")</f>
        <v/>
      </c>
      <c r="W167" s="5" t="str">
        <f>IF($A167&lt;&gt;"",IF(W$2&lt;&gt;"",INDEX('Instrument History'!$1:$1048576,$B167,W$3) / CcyPerBase!V166,""),"")</f>
        <v/>
      </c>
      <c r="X167" s="5" t="str">
        <f>IF($A167&lt;&gt;"",IF(X$2&lt;&gt;"",INDEX('Instrument History'!$1:$1048576,$B167,X$3) / CcyPerBase!W166,""),"")</f>
        <v/>
      </c>
      <c r="Y167" s="5" t="str">
        <f>IF($A167&lt;&gt;"",IF(Y$2&lt;&gt;"",INDEX('Instrument History'!$1:$1048576,$B167,Y$3) / CcyPerBase!X166,""),"")</f>
        <v/>
      </c>
    </row>
    <row r="168" spans="1:25">
      <c r="A168" s="12">
        <f>IF(A167&lt;&gt;"",IF(A167=$B$1,"",'Instrument History'!A164),"")</f>
        <v>41073</v>
      </c>
      <c r="B168">
        <f t="shared" si="5"/>
        <v>164</v>
      </c>
      <c r="C168" s="14">
        <f>IF($A168&lt;&gt;"",INDEX('Instrument History'!$1:$1048576,$B168,C$3) / CcyPerBase!D167,"")</f>
        <v>1472.734711383134</v>
      </c>
      <c r="D168" s="14">
        <f>IF(A168&lt;&gt;"",C168/$D$4*Master!$R$18,"")</f>
        <v>65.758751039569859</v>
      </c>
      <c r="E168" s="5">
        <f t="shared" si="6"/>
        <v>150.01064054846128</v>
      </c>
      <c r="F168" s="5">
        <f>IF($A168&lt;&gt;"",IF(F$2&lt;&gt;"",INDEX('Instrument History'!$1:$1048576,$B168,F$3) / CcyPerBase!E167,""),"")</f>
        <v>3140.953326422195</v>
      </c>
      <c r="G168" s="5">
        <f>IF($A168&lt;&gt;"",IF(G$2&lt;&gt;"",INDEX('Instrument History'!$1:$1048576,$B168,G$3) / CcyPerBase!F167,""),"")</f>
        <v>5418.4213152702432</v>
      </c>
      <c r="H168" s="5">
        <f>IF($A168&lt;&gt;"",IF(H$2&lt;&gt;"",INDEX('Instrument History'!$1:$1048576,$B168,H$3) / CcyPerBase!G167,""),"")</f>
        <v>7875.7879307479079</v>
      </c>
      <c r="I168" s="5">
        <f>IF($A168&lt;&gt;"",IF(I$2&lt;&gt;"",INDEX('Instrument History'!$1:$1048576,$B168,I$3) / CcyPerBase!H167,""),"")</f>
        <v>8923.5292028319582</v>
      </c>
      <c r="J168" s="5">
        <f>IF($A168&lt;&gt;"",IF(J$2&lt;&gt;"",INDEX('Instrument History'!$1:$1048576,$B168,J$3) / CcyPerBase!I167,""),"")</f>
        <v>47.412473431190762</v>
      </c>
      <c r="K168" s="5">
        <f>IF($A168&lt;&gt;"",IF(K$2&lt;&gt;"",INDEX('Instrument History'!$1:$1048576,$B168,K$3) / CcyPerBase!J167,""),"")</f>
        <v>496.68337390590415</v>
      </c>
      <c r="L168" s="5">
        <f>IF($A168&lt;&gt;"",IF(L$2&lt;&gt;"",INDEX('Instrument History'!$1:$1048576,$B168,L$3) / CcyPerBase!K167,""),"")</f>
        <v>367.55075432836878</v>
      </c>
      <c r="M168" s="5">
        <f>IF($A168&lt;&gt;"",IF(M$2&lt;&gt;"",INDEX('Instrument History'!$1:$1048576,$B168,M$3) / CcyPerBase!L167,""),"")</f>
        <v>29.300556136632494</v>
      </c>
      <c r="N168" s="5">
        <f>IF($A168&lt;&gt;"",IF(N$2&lt;&gt;"",INDEX('Instrument History'!$1:$1048576,$B168,N$3) / CcyPerBase!M167,""),"")</f>
        <v>31.243808135343848</v>
      </c>
      <c r="O168" s="5">
        <f>IF($A168&lt;&gt;"",IF(O$2&lt;&gt;"",INDEX('Instrument History'!$1:$1048576,$B168,O$3) / CcyPerBase!N167,""),"")</f>
        <v>123.02250192484782</v>
      </c>
      <c r="P168" s="5" t="str">
        <f>IF($A168&lt;&gt;"",IF(P$2&lt;&gt;"",INDEX('Instrument History'!$1:$1048576,$B168,P$3) / CcyPerBase!O167,""),"")</f>
        <v/>
      </c>
      <c r="Q168" s="5" t="str">
        <f>IF($A168&lt;&gt;"",IF(Q$2&lt;&gt;"",INDEX('Instrument History'!$1:$1048576,$B168,Q$3) / CcyPerBase!P167,""),"")</f>
        <v/>
      </c>
      <c r="R168" s="5" t="str">
        <f>IF($A168&lt;&gt;"",IF(R$2&lt;&gt;"",INDEX('Instrument History'!$1:$1048576,$B168,R$3) / CcyPerBase!Q167,""),"")</f>
        <v/>
      </c>
      <c r="S168" s="5" t="str">
        <f>IF($A168&lt;&gt;"",IF(S$2&lt;&gt;"",INDEX('Instrument History'!$1:$1048576,$B168,S$3) / CcyPerBase!R167,""),"")</f>
        <v/>
      </c>
      <c r="T168" s="5" t="str">
        <f>IF($A168&lt;&gt;"",IF(T$2&lt;&gt;"",INDEX('Instrument History'!$1:$1048576,$B168,T$3) / CcyPerBase!S167,""),"")</f>
        <v/>
      </c>
      <c r="U168" s="5" t="str">
        <f>IF($A168&lt;&gt;"",IF(U$2&lt;&gt;"",INDEX('Instrument History'!$1:$1048576,$B168,U$3) / CcyPerBase!T167,""),"")</f>
        <v/>
      </c>
      <c r="V168" s="5" t="str">
        <f>IF($A168&lt;&gt;"",IF(V$2&lt;&gt;"",INDEX('Instrument History'!$1:$1048576,$B168,V$3) / CcyPerBase!U167,""),"")</f>
        <v/>
      </c>
      <c r="W168" s="5" t="str">
        <f>IF($A168&lt;&gt;"",IF(W$2&lt;&gt;"",INDEX('Instrument History'!$1:$1048576,$B168,W$3) / CcyPerBase!V167,""),"")</f>
        <v/>
      </c>
      <c r="X168" s="5" t="str">
        <f>IF($A168&lt;&gt;"",IF(X$2&lt;&gt;"",INDEX('Instrument History'!$1:$1048576,$B168,X$3) / CcyPerBase!W167,""),"")</f>
        <v/>
      </c>
      <c r="Y168" s="5" t="str">
        <f>IF($A168&lt;&gt;"",IF(Y$2&lt;&gt;"",INDEX('Instrument History'!$1:$1048576,$B168,Y$3) / CcyPerBase!X167,""),"")</f>
        <v/>
      </c>
    </row>
    <row r="169" spans="1:25">
      <c r="A169" s="12">
        <f>IF(A168&lt;&gt;"",IF(A168=$B$1,"",'Instrument History'!A165),"")</f>
        <v>41072</v>
      </c>
      <c r="B169">
        <f t="shared" si="5"/>
        <v>165</v>
      </c>
      <c r="C169" s="14">
        <f>IF($A169&lt;&gt;"",INDEX('Instrument History'!$1:$1048576,$B169,C$3) / CcyPerBase!D168,"")</f>
        <v>1447.9208275954286</v>
      </c>
      <c r="D169" s="14">
        <f>IF(A169&lt;&gt;"",C169/$D$4*Master!$R$18,"")</f>
        <v>64.650791816697947</v>
      </c>
      <c r="E169" s="5">
        <f t="shared" si="6"/>
        <v>150.83233631054117</v>
      </c>
      <c r="F169" s="5">
        <f>IF($A169&lt;&gt;"",IF(F$2&lt;&gt;"",INDEX('Instrument History'!$1:$1048576,$B169,F$3) / CcyPerBase!E168,""),"")</f>
        <v>3018.042568096655</v>
      </c>
      <c r="G169" s="5">
        <f>IF($A169&lt;&gt;"",IF(G$2&lt;&gt;"",INDEX('Instrument History'!$1:$1048576,$B169,G$3) / CcyPerBase!F168,""),"")</f>
        <v>5464.5023244216118</v>
      </c>
      <c r="H169" s="5">
        <f>IF($A169&lt;&gt;"",IF(H$2&lt;&gt;"",INDEX('Instrument History'!$1:$1048576,$B169,H$3) / CcyPerBase!G168,""),"")</f>
        <v>7604.9995327590814</v>
      </c>
      <c r="I169" s="5">
        <f>IF($A169&lt;&gt;"",IF(I$2&lt;&gt;"",INDEX('Instrument History'!$1:$1048576,$B169,I$3) / CcyPerBase!H168,""),"")</f>
        <v>9042.9833921528007</v>
      </c>
      <c r="J169" s="5">
        <f>IF($A169&lt;&gt;"",IF(J$2&lt;&gt;"",INDEX('Instrument History'!$1:$1048576,$B169,J$3) / CcyPerBase!I168,""),"")</f>
        <v>51.351932104501422</v>
      </c>
      <c r="K169" s="5">
        <f>IF($A169&lt;&gt;"",IF(K$2&lt;&gt;"",INDEX('Instrument History'!$1:$1048576,$B169,K$3) / CcyPerBase!J168,""),"")</f>
        <v>512.16647007220627</v>
      </c>
      <c r="L169" s="5">
        <f>IF($A169&lt;&gt;"",IF(L$2&lt;&gt;"",INDEX('Instrument History'!$1:$1048576,$B169,L$3) / CcyPerBase!K168,""),"")</f>
        <v>366.08395613986357</v>
      </c>
      <c r="M169" s="5">
        <f>IF($A169&lt;&gt;"",IF(M$2&lt;&gt;"",INDEX('Instrument History'!$1:$1048576,$B169,M$3) / CcyPerBase!L168,""),"")</f>
        <v>28.360451527556773</v>
      </c>
      <c r="N169" s="5">
        <f>IF($A169&lt;&gt;"",IF(N$2&lt;&gt;"",INDEX('Instrument History'!$1:$1048576,$B169,N$3) / CcyPerBase!M168,""),"")</f>
        <v>30.316475500830851</v>
      </c>
      <c r="O169" s="5">
        <f>IF($A169&lt;&gt;"",IF(O$2&lt;&gt;"",INDEX('Instrument History'!$1:$1048576,$B169,O$3) / CcyPerBase!N168,""),"")</f>
        <v>129.28500369167799</v>
      </c>
      <c r="P169" s="5" t="str">
        <f>IF($A169&lt;&gt;"",IF(P$2&lt;&gt;"",INDEX('Instrument History'!$1:$1048576,$B169,P$3) / CcyPerBase!O168,""),"")</f>
        <v/>
      </c>
      <c r="Q169" s="5" t="str">
        <f>IF($A169&lt;&gt;"",IF(Q$2&lt;&gt;"",INDEX('Instrument History'!$1:$1048576,$B169,Q$3) / CcyPerBase!P168,""),"")</f>
        <v/>
      </c>
      <c r="R169" s="5" t="str">
        <f>IF($A169&lt;&gt;"",IF(R$2&lt;&gt;"",INDEX('Instrument History'!$1:$1048576,$B169,R$3) / CcyPerBase!Q168,""),"")</f>
        <v/>
      </c>
      <c r="S169" s="5" t="str">
        <f>IF($A169&lt;&gt;"",IF(S$2&lt;&gt;"",INDEX('Instrument History'!$1:$1048576,$B169,S$3) / CcyPerBase!R168,""),"")</f>
        <v/>
      </c>
      <c r="T169" s="5" t="str">
        <f>IF($A169&lt;&gt;"",IF(T$2&lt;&gt;"",INDEX('Instrument History'!$1:$1048576,$B169,T$3) / CcyPerBase!S168,""),"")</f>
        <v/>
      </c>
      <c r="U169" s="5" t="str">
        <f>IF($A169&lt;&gt;"",IF(U$2&lt;&gt;"",INDEX('Instrument History'!$1:$1048576,$B169,U$3) / CcyPerBase!T168,""),"")</f>
        <v/>
      </c>
      <c r="V169" s="5" t="str">
        <f>IF($A169&lt;&gt;"",IF(V$2&lt;&gt;"",INDEX('Instrument History'!$1:$1048576,$B169,V$3) / CcyPerBase!U168,""),"")</f>
        <v/>
      </c>
      <c r="W169" s="5" t="str">
        <f>IF($A169&lt;&gt;"",IF(W$2&lt;&gt;"",INDEX('Instrument History'!$1:$1048576,$B169,W$3) / CcyPerBase!V168,""),"")</f>
        <v/>
      </c>
      <c r="X169" s="5" t="str">
        <f>IF($A169&lt;&gt;"",IF(X$2&lt;&gt;"",INDEX('Instrument History'!$1:$1048576,$B169,X$3) / CcyPerBase!W168,""),"")</f>
        <v/>
      </c>
      <c r="Y169" s="5" t="str">
        <f>IF($A169&lt;&gt;"",IF(Y$2&lt;&gt;"",INDEX('Instrument History'!$1:$1048576,$B169,Y$3) / CcyPerBase!X168,""),"")</f>
        <v/>
      </c>
    </row>
    <row r="170" spans="1:25">
      <c r="A170" s="12">
        <f>IF(A169&lt;&gt;"",IF(A169=$B$1,"",'Instrument History'!A166),"")</f>
        <v>41071</v>
      </c>
      <c r="B170">
        <f t="shared" si="5"/>
        <v>166</v>
      </c>
      <c r="C170" s="14">
        <f>IF($A170&lt;&gt;"",INDEX('Instrument History'!$1:$1048576,$B170,C$3) / CcyPerBase!D169,"")</f>
        <v>1465.8566514006532</v>
      </c>
      <c r="D170" s="14">
        <f>IF(A170&lt;&gt;"",C170/$D$4*Master!$R$18,"")</f>
        <v>65.451640308406056</v>
      </c>
      <c r="E170" s="5">
        <f t="shared" si="6"/>
        <v>150.40390356456226</v>
      </c>
      <c r="F170" s="5">
        <f>IF($A170&lt;&gt;"",IF(F$2&lt;&gt;"",INDEX('Instrument History'!$1:$1048576,$B170,F$3) / CcyPerBase!E169,""),"")</f>
        <v>2980.2918700595551</v>
      </c>
      <c r="G170" s="5">
        <f>IF($A170&lt;&gt;"",IF(G$2&lt;&gt;"",INDEX('Instrument History'!$1:$1048576,$B170,G$3) / CcyPerBase!F169,""),"")</f>
        <v>5452.6829423098297</v>
      </c>
      <c r="H170" s="5">
        <f>IF($A170&lt;&gt;"",IF(H$2&lt;&gt;"",INDEX('Instrument History'!$1:$1048576,$B170,H$3) / CcyPerBase!G169,""),"")</f>
        <v>7582.3273360749745</v>
      </c>
      <c r="I170" s="5">
        <f>IF($A170&lt;&gt;"",IF(I$2&lt;&gt;"",INDEX('Instrument History'!$1:$1048576,$B170,I$3) / CcyPerBase!H169,""),"")</f>
        <v>9108.3782550094256</v>
      </c>
      <c r="J170" s="5">
        <f>IF($A170&lt;&gt;"",IF(J$2&lt;&gt;"",INDEX('Instrument History'!$1:$1048576,$B170,J$3) / CcyPerBase!I169,""),"")</f>
        <v>52.692201155629476</v>
      </c>
      <c r="K170" s="5">
        <f>IF($A170&lt;&gt;"",IF(K$2&lt;&gt;"",INDEX('Instrument History'!$1:$1048576,$B170,K$3) / CcyPerBase!J169,""),"")</f>
        <v>504.80881590324105</v>
      </c>
      <c r="L170" s="5">
        <f>IF($A170&lt;&gt;"",IF(L$2&lt;&gt;"",INDEX('Instrument History'!$1:$1048576,$B170,L$3) / CcyPerBase!K169,""),"")</f>
        <v>359.23645981329815</v>
      </c>
      <c r="M170" s="5">
        <f>IF($A170&lt;&gt;"",IF(M$2&lt;&gt;"",INDEX('Instrument History'!$1:$1048576,$B170,M$3) / CcyPerBase!L169,""),"")</f>
        <v>27.635348790559632</v>
      </c>
      <c r="N170" s="5">
        <f>IF($A170&lt;&gt;"",IF(N$2&lt;&gt;"",INDEX('Instrument History'!$1:$1048576,$B170,N$3) / CcyPerBase!M169,""),"")</f>
        <v>30.01604784909491</v>
      </c>
      <c r="O170" s="5">
        <f>IF($A170&lt;&gt;"",IF(O$2&lt;&gt;"",INDEX('Instrument History'!$1:$1048576,$B170,O$3) / CcyPerBase!N169,""),"")</f>
        <v>133.89694440898279</v>
      </c>
      <c r="P170" s="5" t="str">
        <f>IF($A170&lt;&gt;"",IF(P$2&lt;&gt;"",INDEX('Instrument History'!$1:$1048576,$B170,P$3) / CcyPerBase!O169,""),"")</f>
        <v/>
      </c>
      <c r="Q170" s="5" t="str">
        <f>IF($A170&lt;&gt;"",IF(Q$2&lt;&gt;"",INDEX('Instrument History'!$1:$1048576,$B170,Q$3) / CcyPerBase!P169,""),"")</f>
        <v/>
      </c>
      <c r="R170" s="5" t="str">
        <f>IF($A170&lt;&gt;"",IF(R$2&lt;&gt;"",INDEX('Instrument History'!$1:$1048576,$B170,R$3) / CcyPerBase!Q169,""),"")</f>
        <v/>
      </c>
      <c r="S170" s="5" t="str">
        <f>IF($A170&lt;&gt;"",IF(S$2&lt;&gt;"",INDEX('Instrument History'!$1:$1048576,$B170,S$3) / CcyPerBase!R169,""),"")</f>
        <v/>
      </c>
      <c r="T170" s="5" t="str">
        <f>IF($A170&lt;&gt;"",IF(T$2&lt;&gt;"",INDEX('Instrument History'!$1:$1048576,$B170,T$3) / CcyPerBase!S169,""),"")</f>
        <v/>
      </c>
      <c r="U170" s="5" t="str">
        <f>IF($A170&lt;&gt;"",IF(U$2&lt;&gt;"",INDEX('Instrument History'!$1:$1048576,$B170,U$3) / CcyPerBase!T169,""),"")</f>
        <v/>
      </c>
      <c r="V170" s="5" t="str">
        <f>IF($A170&lt;&gt;"",IF(V$2&lt;&gt;"",INDEX('Instrument History'!$1:$1048576,$B170,V$3) / CcyPerBase!U169,""),"")</f>
        <v/>
      </c>
      <c r="W170" s="5" t="str">
        <f>IF($A170&lt;&gt;"",IF(W$2&lt;&gt;"",INDEX('Instrument History'!$1:$1048576,$B170,W$3) / CcyPerBase!V169,""),"")</f>
        <v/>
      </c>
      <c r="X170" s="5" t="str">
        <f>IF($A170&lt;&gt;"",IF(X$2&lt;&gt;"",INDEX('Instrument History'!$1:$1048576,$B170,X$3) / CcyPerBase!W169,""),"")</f>
        <v/>
      </c>
      <c r="Y170" s="5" t="str">
        <f>IF($A170&lt;&gt;"",IF(Y$2&lt;&gt;"",INDEX('Instrument History'!$1:$1048576,$B170,Y$3) / CcyPerBase!X169,""),"")</f>
        <v/>
      </c>
    </row>
    <row r="171" spans="1:25">
      <c r="A171" s="12">
        <f>IF(A170&lt;&gt;"",IF(A170=$B$1,"",'Instrument History'!A167),"")</f>
        <v>41068</v>
      </c>
      <c r="B171">
        <f t="shared" si="5"/>
        <v>167</v>
      </c>
      <c r="C171" s="14">
        <f>IF($A171&lt;&gt;"",INDEX('Instrument History'!$1:$1048576,$B171,C$3) / CcyPerBase!D170,"")</f>
        <v>1499.5672748949614</v>
      </c>
      <c r="D171" s="14">
        <f>IF(A171&lt;&gt;"",C171/$D$4*Master!$R$18,"")</f>
        <v>66.956845883189445</v>
      </c>
      <c r="E171" s="5">
        <f t="shared" si="6"/>
        <v>150.40151263902158</v>
      </c>
      <c r="F171" s="5">
        <f>IF($A171&lt;&gt;"",IF(F$2&lt;&gt;"",INDEX('Instrument History'!$1:$1048576,$B171,F$3) / CcyPerBase!E170,""),"")</f>
        <v>3057.9246559791914</v>
      </c>
      <c r="G171" s="5">
        <f>IF($A171&lt;&gt;"",IF(G$2&lt;&gt;"",INDEX('Instrument History'!$1:$1048576,$B171,G$3) / CcyPerBase!F170,""),"")</f>
        <v>5248.0554038166547</v>
      </c>
      <c r="H171" s="5">
        <f>IF($A171&lt;&gt;"",IF(H$2&lt;&gt;"",INDEX('Instrument History'!$1:$1048576,$B171,H$3) / CcyPerBase!G170,""),"")</f>
        <v>7513.9629539970547</v>
      </c>
      <c r="I171" s="5">
        <f>IF($A171&lt;&gt;"",IF(I$2&lt;&gt;"",INDEX('Instrument History'!$1:$1048576,$B171,I$3) / CcyPerBase!H170,""),"")</f>
        <v>9256.1570242350772</v>
      </c>
      <c r="J171" s="5">
        <f>IF($A171&lt;&gt;"",IF(J$2&lt;&gt;"",INDEX('Instrument History'!$1:$1048576,$B171,J$3) / CcyPerBase!I170,""),"")</f>
        <v>50.550933893446782</v>
      </c>
      <c r="K171" s="5">
        <f>IF($A171&lt;&gt;"",IF(K$2&lt;&gt;"",INDEX('Instrument History'!$1:$1048576,$B171,K$3) / CcyPerBase!J170,""),"")</f>
        <v>522.39271587947258</v>
      </c>
      <c r="L171" s="5">
        <f>IF($A171&lt;&gt;"",IF(L$2&lt;&gt;"",INDEX('Instrument History'!$1:$1048576,$B171,L$3) / CcyPerBase!K170,""),"")</f>
        <v>355.84192841890393</v>
      </c>
      <c r="M171" s="5">
        <f>IF($A171&lt;&gt;"",IF(M$2&lt;&gt;"",INDEX('Instrument History'!$1:$1048576,$B171,M$3) / CcyPerBase!L170,""),"")</f>
        <v>28.6727032921352</v>
      </c>
      <c r="N171" s="5">
        <f>IF($A171&lt;&gt;"",IF(N$2&lt;&gt;"",INDEX('Instrument History'!$1:$1048576,$B171,N$3) / CcyPerBase!M170,""),"")</f>
        <v>30.871745587674454</v>
      </c>
      <c r="O171" s="5">
        <f>IF($A171&lt;&gt;"",IF(O$2&lt;&gt;"",INDEX('Instrument History'!$1:$1048576,$B171,O$3) / CcyPerBase!N170,""),"")</f>
        <v>128.11375332019449</v>
      </c>
      <c r="P171" s="5" t="str">
        <f>IF($A171&lt;&gt;"",IF(P$2&lt;&gt;"",INDEX('Instrument History'!$1:$1048576,$B171,P$3) / CcyPerBase!O170,""),"")</f>
        <v/>
      </c>
      <c r="Q171" s="5" t="str">
        <f>IF($A171&lt;&gt;"",IF(Q$2&lt;&gt;"",INDEX('Instrument History'!$1:$1048576,$B171,Q$3) / CcyPerBase!P170,""),"")</f>
        <v/>
      </c>
      <c r="R171" s="5" t="str">
        <f>IF($A171&lt;&gt;"",IF(R$2&lt;&gt;"",INDEX('Instrument History'!$1:$1048576,$B171,R$3) / CcyPerBase!Q170,""),"")</f>
        <v/>
      </c>
      <c r="S171" s="5" t="str">
        <f>IF($A171&lt;&gt;"",IF(S$2&lt;&gt;"",INDEX('Instrument History'!$1:$1048576,$B171,S$3) / CcyPerBase!R170,""),"")</f>
        <v/>
      </c>
      <c r="T171" s="5" t="str">
        <f>IF($A171&lt;&gt;"",IF(T$2&lt;&gt;"",INDEX('Instrument History'!$1:$1048576,$B171,T$3) / CcyPerBase!S170,""),"")</f>
        <v/>
      </c>
      <c r="U171" s="5" t="str">
        <f>IF($A171&lt;&gt;"",IF(U$2&lt;&gt;"",INDEX('Instrument History'!$1:$1048576,$B171,U$3) / CcyPerBase!T170,""),"")</f>
        <v/>
      </c>
      <c r="V171" s="5" t="str">
        <f>IF($A171&lt;&gt;"",IF(V$2&lt;&gt;"",INDEX('Instrument History'!$1:$1048576,$B171,V$3) / CcyPerBase!U170,""),"")</f>
        <v/>
      </c>
      <c r="W171" s="5" t="str">
        <f>IF($A171&lt;&gt;"",IF(W$2&lt;&gt;"",INDEX('Instrument History'!$1:$1048576,$B171,W$3) / CcyPerBase!V170,""),"")</f>
        <v/>
      </c>
      <c r="X171" s="5" t="str">
        <f>IF($A171&lt;&gt;"",IF(X$2&lt;&gt;"",INDEX('Instrument History'!$1:$1048576,$B171,X$3) / CcyPerBase!W170,""),"")</f>
        <v/>
      </c>
      <c r="Y171" s="5" t="str">
        <f>IF($A171&lt;&gt;"",IF(Y$2&lt;&gt;"",INDEX('Instrument History'!$1:$1048576,$B171,Y$3) / CcyPerBase!X170,""),"")</f>
        <v/>
      </c>
    </row>
    <row r="172" spans="1:25">
      <c r="A172" s="12">
        <f>IF(A171&lt;&gt;"",IF(A171=$B$1,"",'Instrument History'!A168),"")</f>
        <v>41067</v>
      </c>
      <c r="B172">
        <f t="shared" si="5"/>
        <v>168</v>
      </c>
      <c r="C172" s="14">
        <f>IF($A172&lt;&gt;"",INDEX('Instrument History'!$1:$1048576,$B172,C$3) / CcyPerBase!D171,"")</f>
        <v>1545.7675385824755</v>
      </c>
      <c r="D172" s="14">
        <f>IF(A172&lt;&gt;"",C172/$D$4*Master!$R$18,"")</f>
        <v>69.019723612836003</v>
      </c>
      <c r="E172" s="5">
        <f t="shared" si="6"/>
        <v>155.57397785835076</v>
      </c>
      <c r="F172" s="5">
        <f>IF($A172&lt;&gt;"",IF(F$2&lt;&gt;"",INDEX('Instrument History'!$1:$1048576,$B172,F$3) / CcyPerBase!E171,""),"")</f>
        <v>3267.6064344369202</v>
      </c>
      <c r="G172" s="5">
        <f>IF($A172&lt;&gt;"",IF(G$2&lt;&gt;"",INDEX('Instrument History'!$1:$1048576,$B172,G$3) / CcyPerBase!F171,""),"")</f>
        <v>5585.7226712089159</v>
      </c>
      <c r="H172" s="5">
        <f>IF($A172&lt;&gt;"",IF(H$2&lt;&gt;"",INDEX('Instrument History'!$1:$1048576,$B172,H$3) / CcyPerBase!G171,""),"")</f>
        <v>7823.9344090563327</v>
      </c>
      <c r="I172" s="5">
        <f>IF($A172&lt;&gt;"",IF(I$2&lt;&gt;"",INDEX('Instrument History'!$1:$1048576,$B172,I$3) / CcyPerBase!H171,""),"")</f>
        <v>9447.9546696521593</v>
      </c>
      <c r="J172" s="5">
        <f>IF($A172&lt;&gt;"",IF(J$2&lt;&gt;"",INDEX('Instrument History'!$1:$1048576,$B172,J$3) / CcyPerBase!I171,""),"")</f>
        <v>51.410403485813816</v>
      </c>
      <c r="K172" s="5">
        <f>IF($A172&lt;&gt;"",IF(K$2&lt;&gt;"",INDEX('Instrument History'!$1:$1048576,$B172,K$3) / CcyPerBase!J171,""),"")</f>
        <v>547.47154591669153</v>
      </c>
      <c r="L172" s="5">
        <f>IF($A172&lt;&gt;"",IF(L$2&lt;&gt;"",INDEX('Instrument History'!$1:$1048576,$B172,L$3) / CcyPerBase!K171,""),"")</f>
        <v>364.6805006234012</v>
      </c>
      <c r="M172" s="5">
        <f>IF($A172&lt;&gt;"",IF(M$2&lt;&gt;"",INDEX('Instrument History'!$1:$1048576,$B172,M$3) / CcyPerBase!L171,""),"")</f>
        <v>29.058350936477744</v>
      </c>
      <c r="N172" s="5">
        <f>IF($A172&lt;&gt;"",IF(N$2&lt;&gt;"",INDEX('Instrument History'!$1:$1048576,$B172,N$3) / CcyPerBase!M171,""),"")</f>
        <v>31.671820143333065</v>
      </c>
      <c r="O172" s="5">
        <f>IF($A172&lt;&gt;"",IF(O$2&lt;&gt;"",INDEX('Instrument History'!$1:$1048576,$B172,O$3) / CcyPerBase!N171,""),"")</f>
        <v>127.49080801460082</v>
      </c>
      <c r="P172" s="5" t="str">
        <f>IF($A172&lt;&gt;"",IF(P$2&lt;&gt;"",INDEX('Instrument History'!$1:$1048576,$B172,P$3) / CcyPerBase!O171,""),"")</f>
        <v/>
      </c>
      <c r="Q172" s="5" t="str">
        <f>IF($A172&lt;&gt;"",IF(Q$2&lt;&gt;"",INDEX('Instrument History'!$1:$1048576,$B172,Q$3) / CcyPerBase!P171,""),"")</f>
        <v/>
      </c>
      <c r="R172" s="5" t="str">
        <f>IF($A172&lt;&gt;"",IF(R$2&lt;&gt;"",INDEX('Instrument History'!$1:$1048576,$B172,R$3) / CcyPerBase!Q171,""),"")</f>
        <v/>
      </c>
      <c r="S172" s="5" t="str">
        <f>IF($A172&lt;&gt;"",IF(S$2&lt;&gt;"",INDEX('Instrument History'!$1:$1048576,$B172,S$3) / CcyPerBase!R171,""),"")</f>
        <v/>
      </c>
      <c r="T172" s="5" t="str">
        <f>IF($A172&lt;&gt;"",IF(T$2&lt;&gt;"",INDEX('Instrument History'!$1:$1048576,$B172,T$3) / CcyPerBase!S171,""),"")</f>
        <v/>
      </c>
      <c r="U172" s="5" t="str">
        <f>IF($A172&lt;&gt;"",IF(U$2&lt;&gt;"",INDEX('Instrument History'!$1:$1048576,$B172,U$3) / CcyPerBase!T171,""),"")</f>
        <v/>
      </c>
      <c r="V172" s="5" t="str">
        <f>IF($A172&lt;&gt;"",IF(V$2&lt;&gt;"",INDEX('Instrument History'!$1:$1048576,$B172,V$3) / CcyPerBase!U171,""),"")</f>
        <v/>
      </c>
      <c r="W172" s="5" t="str">
        <f>IF($A172&lt;&gt;"",IF(W$2&lt;&gt;"",INDEX('Instrument History'!$1:$1048576,$B172,W$3) / CcyPerBase!V171,""),"")</f>
        <v/>
      </c>
      <c r="X172" s="5" t="str">
        <f>IF($A172&lt;&gt;"",IF(X$2&lt;&gt;"",INDEX('Instrument History'!$1:$1048576,$B172,X$3) / CcyPerBase!W171,""),"")</f>
        <v/>
      </c>
      <c r="Y172" s="5" t="str">
        <f>IF($A172&lt;&gt;"",IF(Y$2&lt;&gt;"",INDEX('Instrument History'!$1:$1048576,$B172,Y$3) / CcyPerBase!X171,""),"")</f>
        <v/>
      </c>
    </row>
    <row r="173" spans="1:25">
      <c r="A173" s="12">
        <f>IF(A172&lt;&gt;"",IF(A172=$B$1,"",'Instrument History'!A169),"")</f>
        <v>41066</v>
      </c>
      <c r="B173">
        <f t="shared" si="5"/>
        <v>169</v>
      </c>
      <c r="C173" s="14">
        <f>IF($A173&lt;&gt;"",INDEX('Instrument History'!$1:$1048576,$B173,C$3) / CcyPerBase!D172,"")</f>
        <v>1612.0600601900339</v>
      </c>
      <c r="D173" s="14">
        <f>IF(A173&lt;&gt;"",C173/$D$4*Master!$R$18,"")</f>
        <v>71.979736295692263</v>
      </c>
      <c r="E173" s="5">
        <f t="shared" si="6"/>
        <v>157.80110415196424</v>
      </c>
      <c r="F173" s="5">
        <f>IF($A173&lt;&gt;"",IF(F$2&lt;&gt;"",INDEX('Instrument History'!$1:$1048576,$B173,F$3) / CcyPerBase!E172,""),"")</f>
        <v>3469.72656466013</v>
      </c>
      <c r="G173" s="5">
        <f>IF($A173&lt;&gt;"",IF(G$2&lt;&gt;"",INDEX('Instrument History'!$1:$1048576,$B173,G$3) / CcyPerBase!F172,""),"")</f>
        <v>5706.6582430742492</v>
      </c>
      <c r="H173" s="5">
        <f>IF($A173&lt;&gt;"",IF(H$2&lt;&gt;"",INDEX('Instrument History'!$1:$1048576,$B173,H$3) / CcyPerBase!G172,""),"")</f>
        <v>7710.2100919625254</v>
      </c>
      <c r="I173" s="5">
        <f>IF($A173&lt;&gt;"",IF(I$2&lt;&gt;"",INDEX('Instrument History'!$1:$1048576,$B173,I$3) / CcyPerBase!H172,""),"")</f>
        <v>9743.9306698521686</v>
      </c>
      <c r="J173" s="5">
        <f>IF($A173&lt;&gt;"",IF(J$2&lt;&gt;"",INDEX('Instrument History'!$1:$1048576,$B173,J$3) / CcyPerBase!I172,""),"")</f>
        <v>51.924139474868852</v>
      </c>
      <c r="K173" s="5">
        <f>IF($A173&lt;&gt;"",IF(K$2&lt;&gt;"",INDEX('Instrument History'!$1:$1048576,$B173,K$3) / CcyPerBase!J172,""),"")</f>
        <v>531.95998127568544</v>
      </c>
      <c r="L173" s="5">
        <f>IF($A173&lt;&gt;"",IF(L$2&lt;&gt;"",INDEX('Instrument History'!$1:$1048576,$B173,L$3) / CcyPerBase!K172,""),"")</f>
        <v>376.85222220932673</v>
      </c>
      <c r="M173" s="5">
        <f>IF($A173&lt;&gt;"",IF(M$2&lt;&gt;"",INDEX('Instrument History'!$1:$1048576,$B173,M$3) / CcyPerBase!L172,""),"")</f>
        <v>28.963806299033624</v>
      </c>
      <c r="N173" s="5">
        <f>IF($A173&lt;&gt;"",IF(N$2&lt;&gt;"",INDEX('Instrument History'!$1:$1048576,$B173,N$3) / CcyPerBase!M172,""),"")</f>
        <v>31.51947355027643</v>
      </c>
      <c r="O173" s="5">
        <f>IF($A173&lt;&gt;"",IF(O$2&lt;&gt;"",INDEX('Instrument History'!$1:$1048576,$B173,O$3) / CcyPerBase!N172,""),"")</f>
        <v>128.31588316536272</v>
      </c>
      <c r="P173" s="5" t="str">
        <f>IF($A173&lt;&gt;"",IF(P$2&lt;&gt;"",INDEX('Instrument History'!$1:$1048576,$B173,P$3) / CcyPerBase!O172,""),"")</f>
        <v/>
      </c>
      <c r="Q173" s="5" t="str">
        <f>IF($A173&lt;&gt;"",IF(Q$2&lt;&gt;"",INDEX('Instrument History'!$1:$1048576,$B173,Q$3) / CcyPerBase!P172,""),"")</f>
        <v/>
      </c>
      <c r="R173" s="5" t="str">
        <f>IF($A173&lt;&gt;"",IF(R$2&lt;&gt;"",INDEX('Instrument History'!$1:$1048576,$B173,R$3) / CcyPerBase!Q172,""),"")</f>
        <v/>
      </c>
      <c r="S173" s="5" t="str">
        <f>IF($A173&lt;&gt;"",IF(S$2&lt;&gt;"",INDEX('Instrument History'!$1:$1048576,$B173,S$3) / CcyPerBase!R172,""),"")</f>
        <v/>
      </c>
      <c r="T173" s="5" t="str">
        <f>IF($A173&lt;&gt;"",IF(T$2&lt;&gt;"",INDEX('Instrument History'!$1:$1048576,$B173,T$3) / CcyPerBase!S172,""),"")</f>
        <v/>
      </c>
      <c r="U173" s="5" t="str">
        <f>IF($A173&lt;&gt;"",IF(U$2&lt;&gt;"",INDEX('Instrument History'!$1:$1048576,$B173,U$3) / CcyPerBase!T172,""),"")</f>
        <v/>
      </c>
      <c r="V173" s="5" t="str">
        <f>IF($A173&lt;&gt;"",IF(V$2&lt;&gt;"",INDEX('Instrument History'!$1:$1048576,$B173,V$3) / CcyPerBase!U172,""),"")</f>
        <v/>
      </c>
      <c r="W173" s="5" t="str">
        <f>IF($A173&lt;&gt;"",IF(W$2&lt;&gt;"",INDEX('Instrument History'!$1:$1048576,$B173,W$3) / CcyPerBase!V172,""),"")</f>
        <v/>
      </c>
      <c r="X173" s="5" t="str">
        <f>IF($A173&lt;&gt;"",IF(X$2&lt;&gt;"",INDEX('Instrument History'!$1:$1048576,$B173,X$3) / CcyPerBase!W172,""),"")</f>
        <v/>
      </c>
      <c r="Y173" s="5" t="str">
        <f>IF($A173&lt;&gt;"",IF(Y$2&lt;&gt;"",INDEX('Instrument History'!$1:$1048576,$B173,Y$3) / CcyPerBase!X172,""),"")</f>
        <v/>
      </c>
    </row>
    <row r="174" spans="1:25">
      <c r="A174" s="12">
        <f>IF(A173&lt;&gt;"",IF(A173=$B$1,"",'Instrument History'!A170),"")</f>
        <v>41065</v>
      </c>
      <c r="B174">
        <f t="shared" si="5"/>
        <v>170</v>
      </c>
      <c r="C174" s="14">
        <f>IF($A174&lt;&gt;"",INDEX('Instrument History'!$1:$1048576,$B174,C$3) / CcyPerBase!D173,"")</f>
        <v>1538.159025711197</v>
      </c>
      <c r="D174" s="14">
        <f>IF(A174&lt;&gt;"",C174/$D$4*Master!$R$18,"")</f>
        <v>68.679997591702246</v>
      </c>
      <c r="E174" s="5">
        <f t="shared" si="6"/>
        <v>151.09693592015003</v>
      </c>
      <c r="F174" s="5">
        <f>IF($A174&lt;&gt;"",IF(F$2&lt;&gt;"",INDEX('Instrument History'!$1:$1048576,$B174,F$3) / CcyPerBase!E173,""),"")</f>
        <v>3442.7710127547098</v>
      </c>
      <c r="G174" s="5">
        <f>IF($A174&lt;&gt;"",IF(G$2&lt;&gt;"",INDEX('Instrument History'!$1:$1048576,$B174,G$3) / CcyPerBase!F173,""),"")</f>
        <v>5676.6339023974124</v>
      </c>
      <c r="H174" s="5">
        <f>IF($A174&lt;&gt;"",IF(H$2&lt;&gt;"",INDEX('Instrument History'!$1:$1048576,$B174,H$3) / CcyPerBase!G173,""),"")</f>
        <v>7146.1265441476689</v>
      </c>
      <c r="I174" s="5">
        <f>IF($A174&lt;&gt;"",IF(I$2&lt;&gt;"",INDEX('Instrument History'!$1:$1048576,$B174,I$3) / CcyPerBase!H173,""),"")</f>
        <v>9433.1625040640683</v>
      </c>
      <c r="J174" s="5">
        <f>IF($A174&lt;&gt;"",IF(J$2&lt;&gt;"",INDEX('Instrument History'!$1:$1048576,$B174,J$3) / CcyPerBase!I173,""),"")</f>
        <v>48.814377814025654</v>
      </c>
      <c r="K174" s="5">
        <f>IF($A174&lt;&gt;"",IF(K$2&lt;&gt;"",INDEX('Instrument History'!$1:$1048576,$B174,K$3) / CcyPerBase!J173,""),"")</f>
        <v>489.80650881871588</v>
      </c>
      <c r="L174" s="5">
        <f>IF($A174&lt;&gt;"",IF(L$2&lt;&gt;"",INDEX('Instrument History'!$1:$1048576,$B174,L$3) / CcyPerBase!K173,""),"")</f>
        <v>356.05170451243401</v>
      </c>
      <c r="M174" s="5">
        <f>IF($A174&lt;&gt;"",IF(M$2&lt;&gt;"",INDEX('Instrument History'!$1:$1048576,$B174,M$3) / CcyPerBase!L173,""),"")</f>
        <v>28.453087525108831</v>
      </c>
      <c r="N174" s="5">
        <f>IF($A174&lt;&gt;"",IF(N$2&lt;&gt;"",INDEX('Instrument History'!$1:$1048576,$B174,N$3) / CcyPerBase!M173,""),"")</f>
        <v>30.334752558329484</v>
      </c>
      <c r="O174" s="5">
        <f>IF($A174&lt;&gt;"",IF(O$2&lt;&gt;"",INDEX('Instrument History'!$1:$1048576,$B174,O$3) / CcyPerBase!N173,""),"")</f>
        <v>123.21220158127798</v>
      </c>
      <c r="P174" s="5" t="str">
        <f>IF($A174&lt;&gt;"",IF(P$2&lt;&gt;"",INDEX('Instrument History'!$1:$1048576,$B174,P$3) / CcyPerBase!O173,""),"")</f>
        <v/>
      </c>
      <c r="Q174" s="5" t="str">
        <f>IF($A174&lt;&gt;"",IF(Q$2&lt;&gt;"",INDEX('Instrument History'!$1:$1048576,$B174,Q$3) / CcyPerBase!P173,""),"")</f>
        <v/>
      </c>
      <c r="R174" s="5" t="str">
        <f>IF($A174&lt;&gt;"",IF(R$2&lt;&gt;"",INDEX('Instrument History'!$1:$1048576,$B174,R$3) / CcyPerBase!Q173,""),"")</f>
        <v/>
      </c>
      <c r="S174" s="5" t="str">
        <f>IF($A174&lt;&gt;"",IF(S$2&lt;&gt;"",INDEX('Instrument History'!$1:$1048576,$B174,S$3) / CcyPerBase!R173,""),"")</f>
        <v/>
      </c>
      <c r="T174" s="5" t="str">
        <f>IF($A174&lt;&gt;"",IF(T$2&lt;&gt;"",INDEX('Instrument History'!$1:$1048576,$B174,T$3) / CcyPerBase!S173,""),"")</f>
        <v/>
      </c>
      <c r="U174" s="5" t="str">
        <f>IF($A174&lt;&gt;"",IF(U$2&lt;&gt;"",INDEX('Instrument History'!$1:$1048576,$B174,U$3) / CcyPerBase!T173,""),"")</f>
        <v/>
      </c>
      <c r="V174" s="5" t="str">
        <f>IF($A174&lt;&gt;"",IF(V$2&lt;&gt;"",INDEX('Instrument History'!$1:$1048576,$B174,V$3) / CcyPerBase!U173,""),"")</f>
        <v/>
      </c>
      <c r="W174" s="5" t="str">
        <f>IF($A174&lt;&gt;"",IF(W$2&lt;&gt;"",INDEX('Instrument History'!$1:$1048576,$B174,W$3) / CcyPerBase!V173,""),"")</f>
        <v/>
      </c>
      <c r="X174" s="5" t="str">
        <f>IF($A174&lt;&gt;"",IF(X$2&lt;&gt;"",INDEX('Instrument History'!$1:$1048576,$B174,X$3) / CcyPerBase!W173,""),"")</f>
        <v/>
      </c>
      <c r="Y174" s="5" t="str">
        <f>IF($A174&lt;&gt;"",IF(Y$2&lt;&gt;"",INDEX('Instrument History'!$1:$1048576,$B174,Y$3) / CcyPerBase!X173,""),"")</f>
        <v/>
      </c>
    </row>
    <row r="175" spans="1:25">
      <c r="A175" s="12">
        <f>IF(A174&lt;&gt;"",IF(A174=$B$1,"",'Instrument History'!A171),"")</f>
        <v>41064</v>
      </c>
      <c r="B175">
        <f t="shared" si="5"/>
        <v>171</v>
      </c>
      <c r="C175" s="14">
        <f>IF($A175&lt;&gt;"",INDEX('Instrument History'!$1:$1048576,$B175,C$3) / CcyPerBase!D174,"")</f>
        <v>1435.562685111857</v>
      </c>
      <c r="D175" s="14">
        <f>IF(A175&lt;&gt;"",C175/$D$4*Master!$R$18,"")</f>
        <v>64.098991136909873</v>
      </c>
      <c r="E175" s="5">
        <f t="shared" si="6"/>
        <v>142.46475798057949</v>
      </c>
      <c r="F175" s="5">
        <f>IF($A175&lt;&gt;"",IF(F$2&lt;&gt;"",INDEX('Instrument History'!$1:$1048576,$B175,F$3) / CcyPerBase!E174,""),"")</f>
        <v>3324.9358162747549</v>
      </c>
      <c r="G175" s="5">
        <f>IF($A175&lt;&gt;"",IF(G$2&lt;&gt;"",INDEX('Instrument History'!$1:$1048576,$B175,G$3) / CcyPerBase!F174,""),"")</f>
        <v>5237.4607355218632</v>
      </c>
      <c r="H175" s="5">
        <f>IF($A175&lt;&gt;"",IF(H$2&lt;&gt;"",INDEX('Instrument History'!$1:$1048576,$B175,H$3) / CcyPerBase!G174,""),"")</f>
        <v>7070.9891153558683</v>
      </c>
      <c r="I175" s="5">
        <f>IF($A175&lt;&gt;"",IF(I$2&lt;&gt;"",INDEX('Instrument History'!$1:$1048576,$B175,I$3) / CcyPerBase!H174,""),"")</f>
        <v>8843.6414911089541</v>
      </c>
      <c r="J175" s="5">
        <f>IF($A175&lt;&gt;"",IF(J$2&lt;&gt;"",INDEX('Instrument History'!$1:$1048576,$B175,J$3) / CcyPerBase!I174,""),"")</f>
        <v>45.272274074767708</v>
      </c>
      <c r="K175" s="5">
        <f>IF($A175&lt;&gt;"",IF(K$2&lt;&gt;"",INDEX('Instrument History'!$1:$1048576,$B175,K$3) / CcyPerBase!J174,""),"")</f>
        <v>440.45046362250196</v>
      </c>
      <c r="L175" s="5">
        <f>IF($A175&lt;&gt;"",IF(L$2&lt;&gt;"",INDEX('Instrument History'!$1:$1048576,$B175,L$3) / CcyPerBase!K174,""),"")</f>
        <v>319.666247159124</v>
      </c>
      <c r="M175" s="5">
        <f>IF($A175&lt;&gt;"",IF(M$2&lt;&gt;"",INDEX('Instrument History'!$1:$1048576,$B175,M$3) / CcyPerBase!L174,""),"")</f>
        <v>27.894423503798834</v>
      </c>
      <c r="N175" s="5">
        <f>IF($A175&lt;&gt;"",IF(N$2&lt;&gt;"",INDEX('Instrument History'!$1:$1048576,$B175,N$3) / CcyPerBase!M174,""),"")</f>
        <v>31.828669730746928</v>
      </c>
      <c r="O175" s="5">
        <f>IF($A175&lt;&gt;"",IF(O$2&lt;&gt;"",INDEX('Instrument History'!$1:$1048576,$B175,O$3) / CcyPerBase!N174,""),"")</f>
        <v>123.6761008191741</v>
      </c>
      <c r="P175" s="5" t="str">
        <f>IF($A175&lt;&gt;"",IF(P$2&lt;&gt;"",INDEX('Instrument History'!$1:$1048576,$B175,P$3) / CcyPerBase!O174,""),"")</f>
        <v/>
      </c>
      <c r="Q175" s="5" t="str">
        <f>IF($A175&lt;&gt;"",IF(Q$2&lt;&gt;"",INDEX('Instrument History'!$1:$1048576,$B175,Q$3) / CcyPerBase!P174,""),"")</f>
        <v/>
      </c>
      <c r="R175" s="5" t="str">
        <f>IF($A175&lt;&gt;"",IF(R$2&lt;&gt;"",INDEX('Instrument History'!$1:$1048576,$B175,R$3) / CcyPerBase!Q174,""),"")</f>
        <v/>
      </c>
      <c r="S175" s="5" t="str">
        <f>IF($A175&lt;&gt;"",IF(S$2&lt;&gt;"",INDEX('Instrument History'!$1:$1048576,$B175,S$3) / CcyPerBase!R174,""),"")</f>
        <v/>
      </c>
      <c r="T175" s="5" t="str">
        <f>IF($A175&lt;&gt;"",IF(T$2&lt;&gt;"",INDEX('Instrument History'!$1:$1048576,$B175,T$3) / CcyPerBase!S174,""),"")</f>
        <v/>
      </c>
      <c r="U175" s="5" t="str">
        <f>IF($A175&lt;&gt;"",IF(U$2&lt;&gt;"",INDEX('Instrument History'!$1:$1048576,$B175,U$3) / CcyPerBase!T174,""),"")</f>
        <v/>
      </c>
      <c r="V175" s="5" t="str">
        <f>IF($A175&lt;&gt;"",IF(V$2&lt;&gt;"",INDEX('Instrument History'!$1:$1048576,$B175,V$3) / CcyPerBase!U174,""),"")</f>
        <v/>
      </c>
      <c r="W175" s="5" t="str">
        <f>IF($A175&lt;&gt;"",IF(W$2&lt;&gt;"",INDEX('Instrument History'!$1:$1048576,$B175,W$3) / CcyPerBase!V174,""),"")</f>
        <v/>
      </c>
      <c r="X175" s="5" t="str">
        <f>IF($A175&lt;&gt;"",IF(X$2&lt;&gt;"",INDEX('Instrument History'!$1:$1048576,$B175,X$3) / CcyPerBase!W174,""),"")</f>
        <v/>
      </c>
      <c r="Y175" s="5" t="str">
        <f>IF($A175&lt;&gt;"",IF(Y$2&lt;&gt;"",INDEX('Instrument History'!$1:$1048576,$B175,Y$3) / CcyPerBase!X174,""),"")</f>
        <v/>
      </c>
    </row>
    <row r="176" spans="1:25">
      <c r="A176" s="12">
        <f>IF(A175&lt;&gt;"",IF(A175=$B$1,"",'Instrument History'!A172),"")</f>
        <v>41061</v>
      </c>
      <c r="B176">
        <f t="shared" si="5"/>
        <v>172</v>
      </c>
      <c r="C176" s="14">
        <f>IF($A176&lt;&gt;"",INDEX('Instrument History'!$1:$1048576,$B176,C$3) / CcyPerBase!D175,"")</f>
        <v>1365.7348437323794</v>
      </c>
      <c r="D176" s="14">
        <f>IF(A176&lt;&gt;"",C176/$D$4*Master!$R$18,"")</f>
        <v>60.981123674825533</v>
      </c>
      <c r="E176" s="5">
        <f t="shared" si="6"/>
        <v>139.66338882935875</v>
      </c>
      <c r="F176" s="5">
        <f>IF($A176&lt;&gt;"",IF(F$2&lt;&gt;"",INDEX('Instrument History'!$1:$1048576,$B176,F$3) / CcyPerBase!E175,""),"")</f>
        <v>3407.4487767544611</v>
      </c>
      <c r="G176" s="5">
        <f>IF($A176&lt;&gt;"",IF(G$2&lt;&gt;"",INDEX('Instrument History'!$1:$1048576,$B176,G$3) / CcyPerBase!F175,""),"")</f>
        <v>5246.9094094178054</v>
      </c>
      <c r="H176" s="5">
        <f>IF($A176&lt;&gt;"",IF(H$2&lt;&gt;"",INDEX('Instrument History'!$1:$1048576,$B176,H$3) / CcyPerBase!G175,""),"")</f>
        <v>7176.3693430474032</v>
      </c>
      <c r="I176" s="5">
        <f>IF($A176&lt;&gt;"",IF(I$2&lt;&gt;"",INDEX('Instrument History'!$1:$1048576,$B176,I$3) / CcyPerBase!H175,""),"")</f>
        <v>8450.7190453274725</v>
      </c>
      <c r="J176" s="5">
        <f>IF($A176&lt;&gt;"",IF(J$2&lt;&gt;"",INDEX('Instrument History'!$1:$1048576,$B176,J$3) / CcyPerBase!I175,""),"")</f>
        <v>48.458130594948429</v>
      </c>
      <c r="K176" s="5">
        <f>IF($A176&lt;&gt;"",IF(K$2&lt;&gt;"",INDEX('Instrument History'!$1:$1048576,$B176,K$3) / CcyPerBase!J175,""),"")</f>
        <v>412.93143211628211</v>
      </c>
      <c r="L176" s="5">
        <f>IF($A176&lt;&gt;"",IF(L$2&lt;&gt;"",INDEX('Instrument History'!$1:$1048576,$B176,L$3) / CcyPerBase!K175,""),"")</f>
        <v>298.35664813783751</v>
      </c>
      <c r="M176" s="5">
        <f>IF($A176&lt;&gt;"",IF(M$2&lt;&gt;"",INDEX('Instrument History'!$1:$1048576,$B176,M$3) / CcyPerBase!L175,""),"")</f>
        <v>26.733400202803988</v>
      </c>
      <c r="N176" s="5">
        <f>IF($A176&lt;&gt;"",IF(N$2&lt;&gt;"",INDEX('Instrument History'!$1:$1048576,$B176,N$3) / CcyPerBase!M175,""),"")</f>
        <v>31.831684173707114</v>
      </c>
      <c r="O176" s="5">
        <f>IF($A176&lt;&gt;"",IF(O$2&lt;&gt;"",INDEX('Instrument History'!$1:$1048576,$B176,O$3) / CcyPerBase!N175,""),"")</f>
        <v>124.28506298941072</v>
      </c>
      <c r="P176" s="5" t="str">
        <f>IF($A176&lt;&gt;"",IF(P$2&lt;&gt;"",INDEX('Instrument History'!$1:$1048576,$B176,P$3) / CcyPerBase!O175,""),"")</f>
        <v/>
      </c>
      <c r="Q176" s="5" t="str">
        <f>IF($A176&lt;&gt;"",IF(Q$2&lt;&gt;"",INDEX('Instrument History'!$1:$1048576,$B176,Q$3) / CcyPerBase!P175,""),"")</f>
        <v/>
      </c>
      <c r="R176" s="5" t="str">
        <f>IF($A176&lt;&gt;"",IF(R$2&lt;&gt;"",INDEX('Instrument History'!$1:$1048576,$B176,R$3) / CcyPerBase!Q175,""),"")</f>
        <v/>
      </c>
      <c r="S176" s="5" t="str">
        <f>IF($A176&lt;&gt;"",IF(S$2&lt;&gt;"",INDEX('Instrument History'!$1:$1048576,$B176,S$3) / CcyPerBase!R175,""),"")</f>
        <v/>
      </c>
      <c r="T176" s="5" t="str">
        <f>IF($A176&lt;&gt;"",IF(T$2&lt;&gt;"",INDEX('Instrument History'!$1:$1048576,$B176,T$3) / CcyPerBase!S175,""),"")</f>
        <v/>
      </c>
      <c r="U176" s="5" t="str">
        <f>IF($A176&lt;&gt;"",IF(U$2&lt;&gt;"",INDEX('Instrument History'!$1:$1048576,$B176,U$3) / CcyPerBase!T175,""),"")</f>
        <v/>
      </c>
      <c r="V176" s="5" t="str">
        <f>IF($A176&lt;&gt;"",IF(V$2&lt;&gt;"",INDEX('Instrument History'!$1:$1048576,$B176,V$3) / CcyPerBase!U175,""),"")</f>
        <v/>
      </c>
      <c r="W176" s="5" t="str">
        <f>IF($A176&lt;&gt;"",IF(W$2&lt;&gt;"",INDEX('Instrument History'!$1:$1048576,$B176,W$3) / CcyPerBase!V175,""),"")</f>
        <v/>
      </c>
      <c r="X176" s="5" t="str">
        <f>IF($A176&lt;&gt;"",IF(X$2&lt;&gt;"",INDEX('Instrument History'!$1:$1048576,$B176,X$3) / CcyPerBase!W175,""),"")</f>
        <v/>
      </c>
      <c r="Y176" s="5" t="str">
        <f>IF($A176&lt;&gt;"",IF(Y$2&lt;&gt;"",INDEX('Instrument History'!$1:$1048576,$B176,Y$3) / CcyPerBase!X175,""),"")</f>
        <v/>
      </c>
    </row>
    <row r="177" spans="1:25">
      <c r="A177" s="12">
        <f>IF(A176&lt;&gt;"",IF(A176=$B$1,"",'Instrument History'!A173),"")</f>
        <v>41060</v>
      </c>
      <c r="B177">
        <f t="shared" si="5"/>
        <v>173</v>
      </c>
      <c r="C177" s="14">
        <f>IF($A177&lt;&gt;"",INDEX('Instrument History'!$1:$1048576,$B177,C$3) / CcyPerBase!D176,"")</f>
        <v>1328.7923710291673</v>
      </c>
      <c r="D177" s="14">
        <f>IF(A177&lt;&gt;"",C177/$D$4*Master!$R$18,"")</f>
        <v>59.33161351763291</v>
      </c>
      <c r="E177" s="5">
        <f t="shared" si="6"/>
        <v>132.97240007398449</v>
      </c>
      <c r="F177" s="5">
        <f>IF($A177&lt;&gt;"",IF(F$2&lt;&gt;"",INDEX('Instrument History'!$1:$1048576,$B177,F$3) / CcyPerBase!E176,""),"")</f>
        <v>3423.0696312185792</v>
      </c>
      <c r="G177" s="5">
        <f>IF($A177&lt;&gt;"",IF(G$2&lt;&gt;"",INDEX('Instrument History'!$1:$1048576,$B177,G$3) / CcyPerBase!F176,""),"")</f>
        <v>4892.3631115428707</v>
      </c>
      <c r="H177" s="5">
        <f>IF($A177&lt;&gt;"",IF(H$2&lt;&gt;"",INDEX('Instrument History'!$1:$1048576,$B177,H$3) / CcyPerBase!G176,""),"")</f>
        <v>6828.3056206471929</v>
      </c>
      <c r="I177" s="5">
        <f>IF($A177&lt;&gt;"",IF(I$2&lt;&gt;"",INDEX('Instrument History'!$1:$1048576,$B177,I$3) / CcyPerBase!H176,""),"")</f>
        <v>8047.7915330556762</v>
      </c>
      <c r="J177" s="5">
        <f>IF($A177&lt;&gt;"",IF(J$2&lt;&gt;"",INDEX('Instrument History'!$1:$1048576,$B177,J$3) / CcyPerBase!I176,""),"")</f>
        <v>42.907532414322418</v>
      </c>
      <c r="K177" s="5">
        <f>IF($A177&lt;&gt;"",IF(K$2&lt;&gt;"",INDEX('Instrument History'!$1:$1048576,$B177,K$3) / CcyPerBase!J176,""),"")</f>
        <v>382.02883771281637</v>
      </c>
      <c r="L177" s="5">
        <f>IF($A177&lt;&gt;"",IF(L$2&lt;&gt;"",INDEX('Instrument History'!$1:$1048576,$B177,L$3) / CcyPerBase!K176,""),"")</f>
        <v>279.84146988837256</v>
      </c>
      <c r="M177" s="5">
        <f>IF($A177&lt;&gt;"",IF(M$2&lt;&gt;"",INDEX('Instrument History'!$1:$1048576,$B177,M$3) / CcyPerBase!L176,""),"")</f>
        <v>26.375299894060031</v>
      </c>
      <c r="N177" s="5">
        <f>IF($A177&lt;&gt;"",IF(N$2&lt;&gt;"",INDEX('Instrument History'!$1:$1048576,$B177,N$3) / CcyPerBase!M176,""),"")</f>
        <v>30.653351431446822</v>
      </c>
      <c r="O177" s="5">
        <f>IF($A177&lt;&gt;"",IF(O$2&lt;&gt;"",INDEX('Instrument History'!$1:$1048576,$B177,O$3) / CcyPerBase!N176,""),"")</f>
        <v>122.48765791797634</v>
      </c>
      <c r="P177" s="5" t="str">
        <f>IF($A177&lt;&gt;"",IF(P$2&lt;&gt;"",INDEX('Instrument History'!$1:$1048576,$B177,P$3) / CcyPerBase!O176,""),"")</f>
        <v/>
      </c>
      <c r="Q177" s="5" t="str">
        <f>IF($A177&lt;&gt;"",IF(Q$2&lt;&gt;"",INDEX('Instrument History'!$1:$1048576,$B177,Q$3) / CcyPerBase!P176,""),"")</f>
        <v/>
      </c>
      <c r="R177" s="5" t="str">
        <f>IF($A177&lt;&gt;"",IF(R$2&lt;&gt;"",INDEX('Instrument History'!$1:$1048576,$B177,R$3) / CcyPerBase!Q176,""),"")</f>
        <v/>
      </c>
      <c r="S177" s="5" t="str">
        <f>IF($A177&lt;&gt;"",IF(S$2&lt;&gt;"",INDEX('Instrument History'!$1:$1048576,$B177,S$3) / CcyPerBase!R176,""),"")</f>
        <v/>
      </c>
      <c r="T177" s="5" t="str">
        <f>IF($A177&lt;&gt;"",IF(T$2&lt;&gt;"",INDEX('Instrument History'!$1:$1048576,$B177,T$3) / CcyPerBase!S176,""),"")</f>
        <v/>
      </c>
      <c r="U177" s="5" t="str">
        <f>IF($A177&lt;&gt;"",IF(U$2&lt;&gt;"",INDEX('Instrument History'!$1:$1048576,$B177,U$3) / CcyPerBase!T176,""),"")</f>
        <v/>
      </c>
      <c r="V177" s="5" t="str">
        <f>IF($A177&lt;&gt;"",IF(V$2&lt;&gt;"",INDEX('Instrument History'!$1:$1048576,$B177,V$3) / CcyPerBase!U176,""),"")</f>
        <v/>
      </c>
      <c r="W177" s="5" t="str">
        <f>IF($A177&lt;&gt;"",IF(W$2&lt;&gt;"",INDEX('Instrument History'!$1:$1048576,$B177,W$3) / CcyPerBase!V176,""),"")</f>
        <v/>
      </c>
      <c r="X177" s="5" t="str">
        <f>IF($A177&lt;&gt;"",IF(X$2&lt;&gt;"",INDEX('Instrument History'!$1:$1048576,$B177,X$3) / CcyPerBase!W176,""),"")</f>
        <v/>
      </c>
      <c r="Y177" s="5" t="str">
        <f>IF($A177&lt;&gt;"",IF(Y$2&lt;&gt;"",INDEX('Instrument History'!$1:$1048576,$B177,Y$3) / CcyPerBase!X176,""),"")</f>
        <v/>
      </c>
    </row>
    <row r="178" spans="1:25">
      <c r="A178" s="12">
        <f>IF(A177&lt;&gt;"",IF(A177=$B$1,"",'Instrument History'!A174),"")</f>
        <v>41059</v>
      </c>
      <c r="B178">
        <f t="shared" si="5"/>
        <v>174</v>
      </c>
      <c r="C178" s="14">
        <f>IF($A178&lt;&gt;"",INDEX('Instrument History'!$1:$1048576,$B178,C$3) / CcyPerBase!D177,"")</f>
        <v>1324.1920736419422</v>
      </c>
      <c r="D178" s="14">
        <f>IF(A178&lt;&gt;"",C178/$D$4*Master!$R$18,"")</f>
        <v>59.126206659047753</v>
      </c>
      <c r="E178" s="5">
        <f t="shared" si="6"/>
        <v>128.32939494879304</v>
      </c>
      <c r="F178" s="5">
        <f>IF($A178&lt;&gt;"",IF(F$2&lt;&gt;"",INDEX('Instrument History'!$1:$1048576,$B178,F$3) / CcyPerBase!E177,""),"")</f>
        <v>3210.7423278156075</v>
      </c>
      <c r="G178" s="5">
        <f>IF($A178&lt;&gt;"",IF(G$2&lt;&gt;"",INDEX('Instrument History'!$1:$1048576,$B178,G$3) / CcyPerBase!F177,""),"")</f>
        <v>4877.091756372668</v>
      </c>
      <c r="H178" s="5">
        <f>IF($A178&lt;&gt;"",IF(H$2&lt;&gt;"",INDEX('Instrument History'!$1:$1048576,$B178,H$3) / CcyPerBase!G177,""),"")</f>
        <v>6602.0176691400075</v>
      </c>
      <c r="I178" s="5">
        <f>IF($A178&lt;&gt;"",IF(I$2&lt;&gt;"",INDEX('Instrument History'!$1:$1048576,$B178,I$3) / CcyPerBase!H177,""),"")</f>
        <v>8088.7164242282433</v>
      </c>
      <c r="J178" s="5">
        <f>IF($A178&lt;&gt;"",IF(J$2&lt;&gt;"",INDEX('Instrument History'!$1:$1048576,$B178,J$3) / CcyPerBase!I177,""),"")</f>
        <v>38.908938532883688</v>
      </c>
      <c r="K178" s="5">
        <f>IF($A178&lt;&gt;"",IF(K$2&lt;&gt;"",INDEX('Instrument History'!$1:$1048576,$B178,K$3) / CcyPerBase!J177,""),"")</f>
        <v>360.73091654756871</v>
      </c>
      <c r="L178" s="5">
        <f>IF($A178&lt;&gt;"",IF(L$2&lt;&gt;"",INDEX('Instrument History'!$1:$1048576,$B178,L$3) / CcyPerBase!K177,""),"")</f>
        <v>262.65710621588283</v>
      </c>
      <c r="M178" s="5">
        <f>IF($A178&lt;&gt;"",IF(M$2&lt;&gt;"",INDEX('Instrument History'!$1:$1048576,$B178,M$3) / CcyPerBase!L177,""),"")</f>
        <v>26.849102863758127</v>
      </c>
      <c r="N178" s="5">
        <f>IF($A178&lt;&gt;"",IF(N$2&lt;&gt;"",INDEX('Instrument History'!$1:$1048576,$B178,N$3) / CcyPerBase!M177,""),"")</f>
        <v>30.774668565581234</v>
      </c>
      <c r="O178" s="5">
        <f>IF($A178&lt;&gt;"",IF(O$2&lt;&gt;"",INDEX('Instrument History'!$1:$1048576,$B178,O$3) / CcyPerBase!N177,""),"")</f>
        <v>116.7379473325573</v>
      </c>
      <c r="P178" s="5" t="str">
        <f>IF($A178&lt;&gt;"",IF(P$2&lt;&gt;"",INDEX('Instrument History'!$1:$1048576,$B178,P$3) / CcyPerBase!O177,""),"")</f>
        <v/>
      </c>
      <c r="Q178" s="5" t="str">
        <f>IF($A178&lt;&gt;"",IF(Q$2&lt;&gt;"",INDEX('Instrument History'!$1:$1048576,$B178,Q$3) / CcyPerBase!P177,""),"")</f>
        <v/>
      </c>
      <c r="R178" s="5" t="str">
        <f>IF($A178&lt;&gt;"",IF(R$2&lt;&gt;"",INDEX('Instrument History'!$1:$1048576,$B178,R$3) / CcyPerBase!Q177,""),"")</f>
        <v/>
      </c>
      <c r="S178" s="5" t="str">
        <f>IF($A178&lt;&gt;"",IF(S$2&lt;&gt;"",INDEX('Instrument History'!$1:$1048576,$B178,S$3) / CcyPerBase!R177,""),"")</f>
        <v/>
      </c>
      <c r="T178" s="5" t="str">
        <f>IF($A178&lt;&gt;"",IF(T$2&lt;&gt;"",INDEX('Instrument History'!$1:$1048576,$B178,T$3) / CcyPerBase!S177,""),"")</f>
        <v/>
      </c>
      <c r="U178" s="5" t="str">
        <f>IF($A178&lt;&gt;"",IF(U$2&lt;&gt;"",INDEX('Instrument History'!$1:$1048576,$B178,U$3) / CcyPerBase!T177,""),"")</f>
        <v/>
      </c>
      <c r="V178" s="5" t="str">
        <f>IF($A178&lt;&gt;"",IF(V$2&lt;&gt;"",INDEX('Instrument History'!$1:$1048576,$B178,V$3) / CcyPerBase!U177,""),"")</f>
        <v/>
      </c>
      <c r="W178" s="5" t="str">
        <f>IF($A178&lt;&gt;"",IF(W$2&lt;&gt;"",INDEX('Instrument History'!$1:$1048576,$B178,W$3) / CcyPerBase!V177,""),"")</f>
        <v/>
      </c>
      <c r="X178" s="5" t="str">
        <f>IF($A178&lt;&gt;"",IF(X$2&lt;&gt;"",INDEX('Instrument History'!$1:$1048576,$B178,X$3) / CcyPerBase!W177,""),"")</f>
        <v/>
      </c>
      <c r="Y178" s="5" t="str">
        <f>IF($A178&lt;&gt;"",IF(Y$2&lt;&gt;"",INDEX('Instrument History'!$1:$1048576,$B178,Y$3) / CcyPerBase!X177,""),"")</f>
        <v/>
      </c>
    </row>
    <row r="179" spans="1:25">
      <c r="A179" s="12">
        <f>IF(A178&lt;&gt;"",IF(A178=$B$1,"",'Instrument History'!A175),"")</f>
        <v>41058</v>
      </c>
      <c r="B179">
        <f t="shared" si="5"/>
        <v>175</v>
      </c>
      <c r="C179" s="14">
        <f>IF($A179&lt;&gt;"",INDEX('Instrument History'!$1:$1048576,$B179,C$3) / CcyPerBase!D178,"")</f>
        <v>1397.5057090568268</v>
      </c>
      <c r="D179" s="14">
        <f>IF(A179&lt;&gt;"",C179/$D$4*Master!$R$18,"")</f>
        <v>62.399717537680807</v>
      </c>
      <c r="E179" s="5">
        <f t="shared" si="6"/>
        <v>130.67088610319161</v>
      </c>
      <c r="F179" s="5">
        <f>IF($A179&lt;&gt;"",IF(F$2&lt;&gt;"",INDEX('Instrument History'!$1:$1048576,$B179,F$3) / CcyPerBase!E178,""),"")</f>
        <v>3461.792820338384</v>
      </c>
      <c r="G179" s="5">
        <f>IF($A179&lt;&gt;"",IF(G$2&lt;&gt;"",INDEX('Instrument History'!$1:$1048576,$B179,G$3) / CcyPerBase!F178,""),"")</f>
        <v>5283.0117853305774</v>
      </c>
      <c r="H179" s="5">
        <f>IF($A179&lt;&gt;"",IF(H$2&lt;&gt;"",INDEX('Instrument History'!$1:$1048576,$B179,H$3) / CcyPerBase!G178,""),"")</f>
        <v>6652.0931528192777</v>
      </c>
      <c r="I179" s="5">
        <f>IF($A179&lt;&gt;"",IF(I$2&lt;&gt;"",INDEX('Instrument History'!$1:$1048576,$B179,I$3) / CcyPerBase!H178,""),"")</f>
        <v>8025.8681887201865</v>
      </c>
      <c r="J179" s="5">
        <f>IF($A179&lt;&gt;"",IF(J$2&lt;&gt;"",INDEX('Instrument History'!$1:$1048576,$B179,J$3) / CcyPerBase!I178,""),"")</f>
        <v>39.93270355464967</v>
      </c>
      <c r="K179" s="5">
        <f>IF($A179&lt;&gt;"",IF(K$2&lt;&gt;"",INDEX('Instrument History'!$1:$1048576,$B179,K$3) / CcyPerBase!J178,""),"")</f>
        <v>367.84647697735181</v>
      </c>
      <c r="L179" s="5">
        <f>IF($A179&lt;&gt;"",IF(L$2&lt;&gt;"",INDEX('Instrument History'!$1:$1048576,$B179,L$3) / CcyPerBase!K178,""),"")</f>
        <v>262.27572174273297</v>
      </c>
      <c r="M179" s="5">
        <f>IF($A179&lt;&gt;"",IF(M$2&lt;&gt;"",INDEX('Instrument History'!$1:$1048576,$B179,M$3) / CcyPerBase!L178,""),"")</f>
        <v>26.464080402946259</v>
      </c>
      <c r="N179" s="5">
        <f>IF($A179&lt;&gt;"",IF(N$2&lt;&gt;"",INDEX('Instrument History'!$1:$1048576,$B179,N$3) / CcyPerBase!M178,""),"")</f>
        <v>31.115124395847623</v>
      </c>
      <c r="O179" s="5">
        <f>IF($A179&lt;&gt;"",IF(O$2&lt;&gt;"",INDEX('Instrument History'!$1:$1048576,$B179,O$3) / CcyPerBase!N178,""),"")</f>
        <v>111.70796866780522</v>
      </c>
      <c r="P179" s="5" t="str">
        <f>IF($A179&lt;&gt;"",IF(P$2&lt;&gt;"",INDEX('Instrument History'!$1:$1048576,$B179,P$3) / CcyPerBase!O178,""),"")</f>
        <v/>
      </c>
      <c r="Q179" s="5" t="str">
        <f>IF($A179&lt;&gt;"",IF(Q$2&lt;&gt;"",INDEX('Instrument History'!$1:$1048576,$B179,Q$3) / CcyPerBase!P178,""),"")</f>
        <v/>
      </c>
      <c r="R179" s="5" t="str">
        <f>IF($A179&lt;&gt;"",IF(R$2&lt;&gt;"",INDEX('Instrument History'!$1:$1048576,$B179,R$3) / CcyPerBase!Q178,""),"")</f>
        <v/>
      </c>
      <c r="S179" s="5" t="str">
        <f>IF($A179&lt;&gt;"",IF(S$2&lt;&gt;"",INDEX('Instrument History'!$1:$1048576,$B179,S$3) / CcyPerBase!R178,""),"")</f>
        <v/>
      </c>
      <c r="T179" s="5" t="str">
        <f>IF($A179&lt;&gt;"",IF(T$2&lt;&gt;"",INDEX('Instrument History'!$1:$1048576,$B179,T$3) / CcyPerBase!S178,""),"")</f>
        <v/>
      </c>
      <c r="U179" s="5" t="str">
        <f>IF($A179&lt;&gt;"",IF(U$2&lt;&gt;"",INDEX('Instrument History'!$1:$1048576,$B179,U$3) / CcyPerBase!T178,""),"")</f>
        <v/>
      </c>
      <c r="V179" s="5" t="str">
        <f>IF($A179&lt;&gt;"",IF(V$2&lt;&gt;"",INDEX('Instrument History'!$1:$1048576,$B179,V$3) / CcyPerBase!U178,""),"")</f>
        <v/>
      </c>
      <c r="W179" s="5" t="str">
        <f>IF($A179&lt;&gt;"",IF(W$2&lt;&gt;"",INDEX('Instrument History'!$1:$1048576,$B179,W$3) / CcyPerBase!V178,""),"")</f>
        <v/>
      </c>
      <c r="X179" s="5" t="str">
        <f>IF($A179&lt;&gt;"",IF(X$2&lt;&gt;"",INDEX('Instrument History'!$1:$1048576,$B179,X$3) / CcyPerBase!W178,""),"")</f>
        <v/>
      </c>
      <c r="Y179" s="5" t="str">
        <f>IF($A179&lt;&gt;"",IF(Y$2&lt;&gt;"",INDEX('Instrument History'!$1:$1048576,$B179,Y$3) / CcyPerBase!X178,""),"")</f>
        <v/>
      </c>
    </row>
    <row r="180" spans="1:25">
      <c r="A180" s="12">
        <f>IF(A179&lt;&gt;"",IF(A179=$B$1,"",'Instrument History'!A176),"")</f>
        <v>41057</v>
      </c>
      <c r="B180">
        <f t="shared" si="5"/>
        <v>176</v>
      </c>
      <c r="C180" s="14">
        <f>IF($A180&lt;&gt;"",INDEX('Instrument History'!$1:$1048576,$B180,C$3) / CcyPerBase!D179,"")</f>
        <v>1323.7631124233358</v>
      </c>
      <c r="D180" s="14">
        <f>IF(A180&lt;&gt;"",C180/$D$4*Master!$R$18,"")</f>
        <v>59.107053206791939</v>
      </c>
      <c r="E180" s="5">
        <f t="shared" si="6"/>
        <v>123.72025404694465</v>
      </c>
      <c r="F180" s="5">
        <f>IF($A180&lt;&gt;"",IF(F$2&lt;&gt;"",INDEX('Instrument History'!$1:$1048576,$B180,F$3) / CcyPerBase!E179,""),"")</f>
        <v>3228.2956218545805</v>
      </c>
      <c r="G180" s="5">
        <f>IF($A180&lt;&gt;"",IF(G$2&lt;&gt;"",INDEX('Instrument History'!$1:$1048576,$B180,G$3) / CcyPerBase!F179,""),"")</f>
        <v>5025.7770334350425</v>
      </c>
      <c r="H180" s="5">
        <f>IF($A180&lt;&gt;"",IF(H$2&lt;&gt;"",INDEX('Instrument History'!$1:$1048576,$B180,H$3) / CcyPerBase!G179,""),"")</f>
        <v>6320.374537891842</v>
      </c>
      <c r="I180" s="5">
        <f>IF($A180&lt;&gt;"",IF(I$2&lt;&gt;"",INDEX('Instrument History'!$1:$1048576,$B180,I$3) / CcyPerBase!H179,""),"")</f>
        <v>7515.6779296531759</v>
      </c>
      <c r="J180" s="5">
        <f>IF($A180&lt;&gt;"",IF(J$2&lt;&gt;"",INDEX('Instrument History'!$1:$1048576,$B180,J$3) / CcyPerBase!I179,""),"")</f>
        <v>35.709900971823124</v>
      </c>
      <c r="K180" s="5">
        <f>IF($A180&lt;&gt;"",IF(K$2&lt;&gt;"",INDEX('Instrument History'!$1:$1048576,$B180,K$3) / CcyPerBase!J179,""),"")</f>
        <v>340.99093145947319</v>
      </c>
      <c r="L180" s="5">
        <f>IF($A180&lt;&gt;"",IF(L$2&lt;&gt;"",INDEX('Instrument History'!$1:$1048576,$B180,L$3) / CcyPerBase!K179,""),"")</f>
        <v>239.70725089931338</v>
      </c>
      <c r="M180" s="5">
        <f>IF($A180&lt;&gt;"",IF(M$2&lt;&gt;"",INDEX('Instrument History'!$1:$1048576,$B180,M$3) / CcyPerBase!L179,""),"")</f>
        <v>27.002063887568152</v>
      </c>
      <c r="N180" s="5">
        <f>IF($A180&lt;&gt;"",IF(N$2&lt;&gt;"",INDEX('Instrument History'!$1:$1048576,$B180,N$3) / CcyPerBase!M179,""),"")</f>
        <v>31.063707475981282</v>
      </c>
      <c r="O180" s="5">
        <f>IF($A180&lt;&gt;"",IF(O$2&lt;&gt;"",INDEX('Instrument History'!$1:$1048576,$B180,O$3) / CcyPerBase!N179,""),"")</f>
        <v>113.59949169051536</v>
      </c>
      <c r="P180" s="5" t="str">
        <f>IF($A180&lt;&gt;"",IF(P$2&lt;&gt;"",INDEX('Instrument History'!$1:$1048576,$B180,P$3) / CcyPerBase!O179,""),"")</f>
        <v/>
      </c>
      <c r="Q180" s="5" t="str">
        <f>IF($A180&lt;&gt;"",IF(Q$2&lt;&gt;"",INDEX('Instrument History'!$1:$1048576,$B180,Q$3) / CcyPerBase!P179,""),"")</f>
        <v/>
      </c>
      <c r="R180" s="5" t="str">
        <f>IF($A180&lt;&gt;"",IF(R$2&lt;&gt;"",INDEX('Instrument History'!$1:$1048576,$B180,R$3) / CcyPerBase!Q179,""),"")</f>
        <v/>
      </c>
      <c r="S180" s="5" t="str">
        <f>IF($A180&lt;&gt;"",IF(S$2&lt;&gt;"",INDEX('Instrument History'!$1:$1048576,$B180,S$3) / CcyPerBase!R179,""),"")</f>
        <v/>
      </c>
      <c r="T180" s="5" t="str">
        <f>IF($A180&lt;&gt;"",IF(T$2&lt;&gt;"",INDEX('Instrument History'!$1:$1048576,$B180,T$3) / CcyPerBase!S179,""),"")</f>
        <v/>
      </c>
      <c r="U180" s="5" t="str">
        <f>IF($A180&lt;&gt;"",IF(U$2&lt;&gt;"",INDEX('Instrument History'!$1:$1048576,$B180,U$3) / CcyPerBase!T179,""),"")</f>
        <v/>
      </c>
      <c r="V180" s="5" t="str">
        <f>IF($A180&lt;&gt;"",IF(V$2&lt;&gt;"",INDEX('Instrument History'!$1:$1048576,$B180,V$3) / CcyPerBase!U179,""),"")</f>
        <v/>
      </c>
      <c r="W180" s="5" t="str">
        <f>IF($A180&lt;&gt;"",IF(W$2&lt;&gt;"",INDEX('Instrument History'!$1:$1048576,$B180,W$3) / CcyPerBase!V179,""),"")</f>
        <v/>
      </c>
      <c r="X180" s="5" t="str">
        <f>IF($A180&lt;&gt;"",IF(X$2&lt;&gt;"",INDEX('Instrument History'!$1:$1048576,$B180,X$3) / CcyPerBase!W179,""),"")</f>
        <v/>
      </c>
      <c r="Y180" s="5" t="str">
        <f>IF($A180&lt;&gt;"",IF(Y$2&lt;&gt;"",INDEX('Instrument History'!$1:$1048576,$B180,Y$3) / CcyPerBase!X179,""),"")</f>
        <v/>
      </c>
    </row>
    <row r="181" spans="1:25">
      <c r="A181" s="12">
        <f>IF(A180&lt;&gt;"",IF(A180=$B$1,"",'Instrument History'!A177),"")</f>
        <v>41054</v>
      </c>
      <c r="B181">
        <f t="shared" si="5"/>
        <v>177</v>
      </c>
      <c r="C181" s="14">
        <f>IF($A181&lt;&gt;"",INDEX('Instrument History'!$1:$1048576,$B181,C$3) / CcyPerBase!D180,"")</f>
        <v>1374.7798981973947</v>
      </c>
      <c r="D181" s="14">
        <f>IF(A181&lt;&gt;"",C181/$D$4*Master!$R$18,"")</f>
        <v>61.384992396128155</v>
      </c>
      <c r="E181" s="5">
        <f t="shared" si="6"/>
        <v>124.96521156513727</v>
      </c>
      <c r="F181" s="5">
        <f>IF($A181&lt;&gt;"",IF(F$2&lt;&gt;"",INDEX('Instrument History'!$1:$1048576,$B181,F$3) / CcyPerBase!E180,""),"")</f>
        <v>3236.7710286463794</v>
      </c>
      <c r="G181" s="5">
        <f>IF($A181&lt;&gt;"",IF(G$2&lt;&gt;"",INDEX('Instrument History'!$1:$1048576,$B181,G$3) / CcyPerBase!F180,""),"")</f>
        <v>5140.4219792700997</v>
      </c>
      <c r="H181" s="5">
        <f>IF($A181&lt;&gt;"",IF(H$2&lt;&gt;"",INDEX('Instrument History'!$1:$1048576,$B181,H$3) / CcyPerBase!G180,""),"")</f>
        <v>6618.7802434851637</v>
      </c>
      <c r="I181" s="5">
        <f>IF($A181&lt;&gt;"",IF(I$2&lt;&gt;"",INDEX('Instrument History'!$1:$1048576,$B181,I$3) / CcyPerBase!H180,""),"")</f>
        <v>7465.7796204890983</v>
      </c>
      <c r="J181" s="5">
        <f>IF($A181&lt;&gt;"",IF(J$2&lt;&gt;"",INDEX('Instrument History'!$1:$1048576,$B181,J$3) / CcyPerBase!I180,""),"")</f>
        <v>38.248852654487621</v>
      </c>
      <c r="K181" s="5">
        <f>IF($A181&lt;&gt;"",IF(K$2&lt;&gt;"",INDEX('Instrument History'!$1:$1048576,$B181,K$3) / CcyPerBase!J180,""),"")</f>
        <v>344.17294632523942</v>
      </c>
      <c r="L181" s="5">
        <f>IF($A181&lt;&gt;"",IF(L$2&lt;&gt;"",INDEX('Instrument History'!$1:$1048576,$B181,L$3) / CcyPerBase!K180,""),"")</f>
        <v>239.20175722729724</v>
      </c>
      <c r="M181" s="5">
        <f>IF($A181&lt;&gt;"",IF(M$2&lt;&gt;"",INDEX('Instrument History'!$1:$1048576,$B181,M$3) / CcyPerBase!L180,""),"")</f>
        <v>27.391070020727533</v>
      </c>
      <c r="N181" s="5">
        <f>IF($A181&lt;&gt;"",IF(N$2&lt;&gt;"",INDEX('Instrument History'!$1:$1048576,$B181,N$3) / CcyPerBase!M180,""),"")</f>
        <v>30.933007268951737</v>
      </c>
      <c r="O181" s="5">
        <f>IF($A181&lt;&gt;"",IF(O$2&lt;&gt;"",INDEX('Instrument History'!$1:$1048576,$B181,O$3) / CcyPerBase!N180,""),"")</f>
        <v>112.79985303236867</v>
      </c>
      <c r="P181" s="5" t="str">
        <f>IF($A181&lt;&gt;"",IF(P$2&lt;&gt;"",INDEX('Instrument History'!$1:$1048576,$B181,P$3) / CcyPerBase!O180,""),"")</f>
        <v/>
      </c>
      <c r="Q181" s="5" t="str">
        <f>IF($A181&lt;&gt;"",IF(Q$2&lt;&gt;"",INDEX('Instrument History'!$1:$1048576,$B181,Q$3) / CcyPerBase!P180,""),"")</f>
        <v/>
      </c>
      <c r="R181" s="5" t="str">
        <f>IF($A181&lt;&gt;"",IF(R$2&lt;&gt;"",INDEX('Instrument History'!$1:$1048576,$B181,R$3) / CcyPerBase!Q180,""),"")</f>
        <v/>
      </c>
      <c r="S181" s="5" t="str">
        <f>IF($A181&lt;&gt;"",IF(S$2&lt;&gt;"",INDEX('Instrument History'!$1:$1048576,$B181,S$3) / CcyPerBase!R180,""),"")</f>
        <v/>
      </c>
      <c r="T181" s="5" t="str">
        <f>IF($A181&lt;&gt;"",IF(T$2&lt;&gt;"",INDEX('Instrument History'!$1:$1048576,$B181,T$3) / CcyPerBase!S180,""),"")</f>
        <v/>
      </c>
      <c r="U181" s="5" t="str">
        <f>IF($A181&lt;&gt;"",IF(U$2&lt;&gt;"",INDEX('Instrument History'!$1:$1048576,$B181,U$3) / CcyPerBase!T180,""),"")</f>
        <v/>
      </c>
      <c r="V181" s="5" t="str">
        <f>IF($A181&lt;&gt;"",IF(V$2&lt;&gt;"",INDEX('Instrument History'!$1:$1048576,$B181,V$3) / CcyPerBase!U180,""),"")</f>
        <v/>
      </c>
      <c r="W181" s="5" t="str">
        <f>IF($A181&lt;&gt;"",IF(W$2&lt;&gt;"",INDEX('Instrument History'!$1:$1048576,$B181,W$3) / CcyPerBase!V180,""),"")</f>
        <v/>
      </c>
      <c r="X181" s="5" t="str">
        <f>IF($A181&lt;&gt;"",IF(X$2&lt;&gt;"",INDEX('Instrument History'!$1:$1048576,$B181,X$3) / CcyPerBase!W180,""),"")</f>
        <v/>
      </c>
      <c r="Y181" s="5" t="str">
        <f>IF($A181&lt;&gt;"",IF(Y$2&lt;&gt;"",INDEX('Instrument History'!$1:$1048576,$B181,Y$3) / CcyPerBase!X180,""),"")</f>
        <v/>
      </c>
    </row>
    <row r="182" spans="1:25">
      <c r="A182" s="12">
        <f>IF(A181&lt;&gt;"",IF(A181=$B$1,"",'Instrument History'!A178),"")</f>
        <v>41053</v>
      </c>
      <c r="B182">
        <f t="shared" si="5"/>
        <v>178</v>
      </c>
      <c r="C182" s="14">
        <f>IF($A182&lt;&gt;"",INDEX('Instrument History'!$1:$1048576,$B182,C$3) / CcyPerBase!D181,"")</f>
        <v>1367.6452729959067</v>
      </c>
      <c r="D182" s="14">
        <f>IF(A182&lt;&gt;"",C182/$D$4*Master!$R$18,"")</f>
        <v>61.066425828260229</v>
      </c>
      <c r="E182" s="5">
        <f t="shared" si="6"/>
        <v>122.86963908809639</v>
      </c>
      <c r="F182" s="5">
        <f>IF($A182&lt;&gt;"",IF(F$2&lt;&gt;"",INDEX('Instrument History'!$1:$1048576,$B182,F$3) / CcyPerBase!E181,""),"")</f>
        <v>3230.4542941189479</v>
      </c>
      <c r="G182" s="5">
        <f>IF($A182&lt;&gt;"",IF(G$2&lt;&gt;"",INDEX('Instrument History'!$1:$1048576,$B182,G$3) / CcyPerBase!F181,""),"")</f>
        <v>5180.2747911880442</v>
      </c>
      <c r="H182" s="5">
        <f>IF($A182&lt;&gt;"",IF(H$2&lt;&gt;"",INDEX('Instrument History'!$1:$1048576,$B182,H$3) / CcyPerBase!G181,""),"")</f>
        <v>6731.7480231378704</v>
      </c>
      <c r="I182" s="5">
        <f>IF($A182&lt;&gt;"",IF(I$2&lt;&gt;"",INDEX('Instrument History'!$1:$1048576,$B182,I$3) / CcyPerBase!H181,""),"")</f>
        <v>7360.4125720585616</v>
      </c>
      <c r="J182" s="5">
        <f>IF($A182&lt;&gt;"",IF(J$2&lt;&gt;"",INDEX('Instrument History'!$1:$1048576,$B182,J$3) / CcyPerBase!I181,""),"")</f>
        <v>41.659688710481696</v>
      </c>
      <c r="K182" s="5">
        <f>IF($A182&lt;&gt;"",IF(K$2&lt;&gt;"",INDEX('Instrument History'!$1:$1048576,$B182,K$3) / CcyPerBase!J181,""),"")</f>
        <v>320.74860032667925</v>
      </c>
      <c r="L182" s="5">
        <f>IF($A182&lt;&gt;"",IF(L$2&lt;&gt;"",INDEX('Instrument History'!$1:$1048576,$B182,L$3) / CcyPerBase!K181,""),"")</f>
        <v>221.73158838318435</v>
      </c>
      <c r="M182" s="5">
        <f>IF($A182&lt;&gt;"",IF(M$2&lt;&gt;"",INDEX('Instrument History'!$1:$1048576,$B182,M$3) / CcyPerBase!L181,""),"")</f>
        <v>28.728529385582277</v>
      </c>
      <c r="N182" s="5">
        <f>IF($A182&lt;&gt;"",IF(N$2&lt;&gt;"",INDEX('Instrument History'!$1:$1048576,$B182,N$3) / CcyPerBase!M181,""),"")</f>
        <v>30.185644051107381</v>
      </c>
      <c r="O182" s="5">
        <f>IF($A182&lt;&gt;"",IF(O$2&lt;&gt;"",INDEX('Instrument History'!$1:$1048576,$B182,O$3) / CcyPerBase!N181,""),"")</f>
        <v>108.34097585178249</v>
      </c>
      <c r="P182" s="5" t="str">
        <f>IF($A182&lt;&gt;"",IF(P$2&lt;&gt;"",INDEX('Instrument History'!$1:$1048576,$B182,P$3) / CcyPerBase!O181,""),"")</f>
        <v/>
      </c>
      <c r="Q182" s="5" t="str">
        <f>IF($A182&lt;&gt;"",IF(Q$2&lt;&gt;"",INDEX('Instrument History'!$1:$1048576,$B182,Q$3) / CcyPerBase!P181,""),"")</f>
        <v/>
      </c>
      <c r="R182" s="5" t="str">
        <f>IF($A182&lt;&gt;"",IF(R$2&lt;&gt;"",INDEX('Instrument History'!$1:$1048576,$B182,R$3) / CcyPerBase!Q181,""),"")</f>
        <v/>
      </c>
      <c r="S182" s="5" t="str">
        <f>IF($A182&lt;&gt;"",IF(S$2&lt;&gt;"",INDEX('Instrument History'!$1:$1048576,$B182,S$3) / CcyPerBase!R181,""),"")</f>
        <v/>
      </c>
      <c r="T182" s="5" t="str">
        <f>IF($A182&lt;&gt;"",IF(T$2&lt;&gt;"",INDEX('Instrument History'!$1:$1048576,$B182,T$3) / CcyPerBase!S181,""),"")</f>
        <v/>
      </c>
      <c r="U182" s="5" t="str">
        <f>IF($A182&lt;&gt;"",IF(U$2&lt;&gt;"",INDEX('Instrument History'!$1:$1048576,$B182,U$3) / CcyPerBase!T181,""),"")</f>
        <v/>
      </c>
      <c r="V182" s="5" t="str">
        <f>IF($A182&lt;&gt;"",IF(V$2&lt;&gt;"",INDEX('Instrument History'!$1:$1048576,$B182,V$3) / CcyPerBase!U181,""),"")</f>
        <v/>
      </c>
      <c r="W182" s="5" t="str">
        <f>IF($A182&lt;&gt;"",IF(W$2&lt;&gt;"",INDEX('Instrument History'!$1:$1048576,$B182,W$3) / CcyPerBase!V181,""),"")</f>
        <v/>
      </c>
      <c r="X182" s="5" t="str">
        <f>IF($A182&lt;&gt;"",IF(X$2&lt;&gt;"",INDEX('Instrument History'!$1:$1048576,$B182,X$3) / CcyPerBase!W181,""),"")</f>
        <v/>
      </c>
      <c r="Y182" s="5" t="str">
        <f>IF($A182&lt;&gt;"",IF(Y$2&lt;&gt;"",INDEX('Instrument History'!$1:$1048576,$B182,Y$3) / CcyPerBase!X181,""),"")</f>
        <v/>
      </c>
    </row>
    <row r="183" spans="1:25">
      <c r="A183" s="12">
        <f>IF(A182&lt;&gt;"",IF(A182=$B$1,"",'Instrument History'!A179),"")</f>
        <v>41052</v>
      </c>
      <c r="B183">
        <f t="shared" si="5"/>
        <v>179</v>
      </c>
      <c r="C183" s="14">
        <f>IF($A183&lt;&gt;"",INDEX('Instrument History'!$1:$1048576,$B183,C$3) / CcyPerBase!D182,"")</f>
        <v>1329.2853935577286</v>
      </c>
      <c r="D183" s="14">
        <f>IF(A183&lt;&gt;"",C183/$D$4*Master!$R$18,"")</f>
        <v>59.353627357234828</v>
      </c>
      <c r="E183" s="5">
        <f t="shared" si="6"/>
        <v>116.42547424330363</v>
      </c>
      <c r="F183" s="5">
        <f>IF($A183&lt;&gt;"",IF(F$2&lt;&gt;"",INDEX('Instrument History'!$1:$1048576,$B183,F$3) / CcyPerBase!E182,""),"")</f>
        <v>2980.7006768723427</v>
      </c>
      <c r="G183" s="5">
        <f>IF($A183&lt;&gt;"",IF(G$2&lt;&gt;"",INDEX('Instrument History'!$1:$1048576,$B183,G$3) / CcyPerBase!F182,""),"")</f>
        <v>4905.1105187289868</v>
      </c>
      <c r="H183" s="5">
        <f>IF($A183&lt;&gt;"",IF(H$2&lt;&gt;"",INDEX('Instrument History'!$1:$1048576,$B183,H$3) / CcyPerBase!G182,""),"")</f>
        <v>6453.0712811732155</v>
      </c>
      <c r="I183" s="5">
        <f>IF($A183&lt;&gt;"",IF(I$2&lt;&gt;"",INDEX('Instrument History'!$1:$1048576,$B183,I$3) / CcyPerBase!H182,""),"")</f>
        <v>6932.2307187346332</v>
      </c>
      <c r="J183" s="5">
        <f>IF($A183&lt;&gt;"",IF(J$2&lt;&gt;"",INDEX('Instrument History'!$1:$1048576,$B183,J$3) / CcyPerBase!I182,""),"")</f>
        <v>41.025918475298653</v>
      </c>
      <c r="K183" s="5">
        <f>IF($A183&lt;&gt;"",IF(K$2&lt;&gt;"",INDEX('Instrument History'!$1:$1048576,$B183,K$3) / CcyPerBase!J182,""),"")</f>
        <v>293.1886433013234</v>
      </c>
      <c r="L183" s="5">
        <f>IF($A183&lt;&gt;"",IF(L$2&lt;&gt;"",INDEX('Instrument History'!$1:$1048576,$B183,L$3) / CcyPerBase!K182,""),"")</f>
        <v>201.10531222676045</v>
      </c>
      <c r="M183" s="5">
        <f>IF($A183&lt;&gt;"",IF(M$2&lt;&gt;"",INDEX('Instrument History'!$1:$1048576,$B183,M$3) / CcyPerBase!L182,""),"")</f>
        <v>30.08680238363516</v>
      </c>
      <c r="N183" s="5">
        <f>IF($A183&lt;&gt;"",IF(N$2&lt;&gt;"",INDEX('Instrument History'!$1:$1048576,$B183,N$3) / CcyPerBase!M182,""),"")</f>
        <v>30.815560230245527</v>
      </c>
      <c r="O183" s="5">
        <f>IF($A183&lt;&gt;"",IF(O$2&lt;&gt;"",INDEX('Instrument History'!$1:$1048576,$B183,O$3) / CcyPerBase!N182,""),"")</f>
        <v>104.44570246974783</v>
      </c>
      <c r="P183" s="5" t="str">
        <f>IF($A183&lt;&gt;"",IF(P$2&lt;&gt;"",INDEX('Instrument History'!$1:$1048576,$B183,P$3) / CcyPerBase!O182,""),"")</f>
        <v/>
      </c>
      <c r="Q183" s="5" t="str">
        <f>IF($A183&lt;&gt;"",IF(Q$2&lt;&gt;"",INDEX('Instrument History'!$1:$1048576,$B183,Q$3) / CcyPerBase!P182,""),"")</f>
        <v/>
      </c>
      <c r="R183" s="5" t="str">
        <f>IF($A183&lt;&gt;"",IF(R$2&lt;&gt;"",INDEX('Instrument History'!$1:$1048576,$B183,R$3) / CcyPerBase!Q182,""),"")</f>
        <v/>
      </c>
      <c r="S183" s="5" t="str">
        <f>IF($A183&lt;&gt;"",IF(S$2&lt;&gt;"",INDEX('Instrument History'!$1:$1048576,$B183,S$3) / CcyPerBase!R182,""),"")</f>
        <v/>
      </c>
      <c r="T183" s="5" t="str">
        <f>IF($A183&lt;&gt;"",IF(T$2&lt;&gt;"",INDEX('Instrument History'!$1:$1048576,$B183,T$3) / CcyPerBase!S182,""),"")</f>
        <v/>
      </c>
      <c r="U183" s="5" t="str">
        <f>IF($A183&lt;&gt;"",IF(U$2&lt;&gt;"",INDEX('Instrument History'!$1:$1048576,$B183,U$3) / CcyPerBase!T182,""),"")</f>
        <v/>
      </c>
      <c r="V183" s="5" t="str">
        <f>IF($A183&lt;&gt;"",IF(V$2&lt;&gt;"",INDEX('Instrument History'!$1:$1048576,$B183,V$3) / CcyPerBase!U182,""),"")</f>
        <v/>
      </c>
      <c r="W183" s="5" t="str">
        <f>IF($A183&lt;&gt;"",IF(W$2&lt;&gt;"",INDEX('Instrument History'!$1:$1048576,$B183,W$3) / CcyPerBase!V182,""),"")</f>
        <v/>
      </c>
      <c r="X183" s="5" t="str">
        <f>IF($A183&lt;&gt;"",IF(X$2&lt;&gt;"",INDEX('Instrument History'!$1:$1048576,$B183,X$3) / CcyPerBase!W182,""),"")</f>
        <v/>
      </c>
      <c r="Y183" s="5" t="str">
        <f>IF($A183&lt;&gt;"",IF(Y$2&lt;&gt;"",INDEX('Instrument History'!$1:$1048576,$B183,Y$3) / CcyPerBase!X182,""),"")</f>
        <v/>
      </c>
    </row>
    <row r="184" spans="1:25">
      <c r="A184" s="12">
        <f>IF(A183&lt;&gt;"",IF(A183=$B$1,"",'Instrument History'!A180),"")</f>
        <v>41051</v>
      </c>
      <c r="B184">
        <f t="shared" si="5"/>
        <v>180</v>
      </c>
      <c r="C184" s="14">
        <f>IF($A184&lt;&gt;"",INDEX('Instrument History'!$1:$1048576,$B184,C$3) / CcyPerBase!D183,"")</f>
        <v>1345.1163286569667</v>
      </c>
      <c r="D184" s="14">
        <f>IF(A184&lt;&gt;"",C184/$D$4*Master!$R$18,"")</f>
        <v>60.060490930061661</v>
      </c>
      <c r="E184" s="5">
        <f t="shared" si="6"/>
        <v>121.97114903959698</v>
      </c>
      <c r="F184" s="5">
        <f>IF($A184&lt;&gt;"",IF(F$2&lt;&gt;"",INDEX('Instrument History'!$1:$1048576,$B184,F$3) / CcyPerBase!E183,""),"")</f>
        <v>3066.8321273668685</v>
      </c>
      <c r="G184" s="5">
        <f>IF($A184&lt;&gt;"",IF(G$2&lt;&gt;"",INDEX('Instrument History'!$1:$1048576,$B184,G$3) / CcyPerBase!F183,""),"")</f>
        <v>4958.786057287306</v>
      </c>
      <c r="H184" s="5">
        <f>IF($A184&lt;&gt;"",IF(H$2&lt;&gt;"",INDEX('Instrument History'!$1:$1048576,$B184,H$3) / CcyPerBase!G183,""),"")</f>
        <v>6943.749849533644</v>
      </c>
      <c r="I184" s="5">
        <f>IF($A184&lt;&gt;"",IF(I$2&lt;&gt;"",INDEX('Instrument History'!$1:$1048576,$B184,I$3) / CcyPerBase!H183,""),"")</f>
        <v>7388.2119155480232</v>
      </c>
      <c r="J184" s="5">
        <f>IF($A184&lt;&gt;"",IF(J$2&lt;&gt;"",INDEX('Instrument History'!$1:$1048576,$B184,J$3) / CcyPerBase!I183,""),"")</f>
        <v>44.106907426261976</v>
      </c>
      <c r="K184" s="5">
        <f>IF($A184&lt;&gt;"",IF(K$2&lt;&gt;"",INDEX('Instrument History'!$1:$1048576,$B184,K$3) / CcyPerBase!J183,""),"")</f>
        <v>329.47771330308893</v>
      </c>
      <c r="L184" s="5">
        <f>IF($A184&lt;&gt;"",IF(L$2&lt;&gt;"",INDEX('Instrument History'!$1:$1048576,$B184,L$3) / CcyPerBase!K183,""),"")</f>
        <v>211.4501205905791</v>
      </c>
      <c r="M184" s="5">
        <f>IF($A184&lt;&gt;"",IF(M$2&lt;&gt;"",INDEX('Instrument History'!$1:$1048576,$B184,M$3) / CcyPerBase!L183,""),"")</f>
        <v>31.635180821235629</v>
      </c>
      <c r="N184" s="5">
        <f>IF($A184&lt;&gt;"",IF(N$2&lt;&gt;"",INDEX('Instrument History'!$1:$1048576,$B184,N$3) / CcyPerBase!M183,""),"")</f>
        <v>32.193399575396747</v>
      </c>
      <c r="O184" s="5">
        <f>IF($A184&lt;&gt;"",IF(O$2&lt;&gt;"",INDEX('Instrument History'!$1:$1048576,$B184,O$3) / CcyPerBase!N183,""),"")</f>
        <v>100.00631433123402</v>
      </c>
      <c r="P184" s="5" t="str">
        <f>IF($A184&lt;&gt;"",IF(P$2&lt;&gt;"",INDEX('Instrument History'!$1:$1048576,$B184,P$3) / CcyPerBase!O183,""),"")</f>
        <v/>
      </c>
      <c r="Q184" s="5" t="str">
        <f>IF($A184&lt;&gt;"",IF(Q$2&lt;&gt;"",INDEX('Instrument History'!$1:$1048576,$B184,Q$3) / CcyPerBase!P183,""),"")</f>
        <v/>
      </c>
      <c r="R184" s="5" t="str">
        <f>IF($A184&lt;&gt;"",IF(R$2&lt;&gt;"",INDEX('Instrument History'!$1:$1048576,$B184,R$3) / CcyPerBase!Q183,""),"")</f>
        <v/>
      </c>
      <c r="S184" s="5" t="str">
        <f>IF($A184&lt;&gt;"",IF(S$2&lt;&gt;"",INDEX('Instrument History'!$1:$1048576,$B184,S$3) / CcyPerBase!R183,""),"")</f>
        <v/>
      </c>
      <c r="T184" s="5" t="str">
        <f>IF($A184&lt;&gt;"",IF(T$2&lt;&gt;"",INDEX('Instrument History'!$1:$1048576,$B184,T$3) / CcyPerBase!S183,""),"")</f>
        <v/>
      </c>
      <c r="U184" s="5" t="str">
        <f>IF($A184&lt;&gt;"",IF(U$2&lt;&gt;"",INDEX('Instrument History'!$1:$1048576,$B184,U$3) / CcyPerBase!T183,""),"")</f>
        <v/>
      </c>
      <c r="V184" s="5" t="str">
        <f>IF($A184&lt;&gt;"",IF(V$2&lt;&gt;"",INDEX('Instrument History'!$1:$1048576,$B184,V$3) / CcyPerBase!U183,""),"")</f>
        <v/>
      </c>
      <c r="W184" s="5" t="str">
        <f>IF($A184&lt;&gt;"",IF(W$2&lt;&gt;"",INDEX('Instrument History'!$1:$1048576,$B184,W$3) / CcyPerBase!V183,""),"")</f>
        <v/>
      </c>
      <c r="X184" s="5" t="str">
        <f>IF($A184&lt;&gt;"",IF(X$2&lt;&gt;"",INDEX('Instrument History'!$1:$1048576,$B184,X$3) / CcyPerBase!W183,""),"")</f>
        <v/>
      </c>
      <c r="Y184" s="5" t="str">
        <f>IF($A184&lt;&gt;"",IF(Y$2&lt;&gt;"",INDEX('Instrument History'!$1:$1048576,$B184,Y$3) / CcyPerBase!X183,""),"")</f>
        <v/>
      </c>
    </row>
    <row r="185" spans="1:25">
      <c r="A185" s="12">
        <f>IF(A184&lt;&gt;"",IF(A184=$B$1,"",'Instrument History'!A181),"")</f>
        <v>41050</v>
      </c>
      <c r="B185">
        <f t="shared" si="5"/>
        <v>181</v>
      </c>
      <c r="C185" s="14">
        <f>IF($A185&lt;&gt;"",INDEX('Instrument History'!$1:$1048576,$B185,C$3) / CcyPerBase!D184,"")</f>
        <v>1272.0684276672584</v>
      </c>
      <c r="D185" s="14">
        <f>IF(A185&lt;&gt;"",C185/$D$4*Master!$R$18,"")</f>
        <v>56.79884530032426</v>
      </c>
      <c r="E185" s="5">
        <f t="shared" si="6"/>
        <v>118.36028102056942</v>
      </c>
      <c r="F185" s="5">
        <f>IF($A185&lt;&gt;"",IF(F$2&lt;&gt;"",INDEX('Instrument History'!$1:$1048576,$B185,F$3) / CcyPerBase!E184,""),"")</f>
        <v>3082.0787618364561</v>
      </c>
      <c r="G185" s="5">
        <f>IF($A185&lt;&gt;"",IF(G$2&lt;&gt;"",INDEX('Instrument History'!$1:$1048576,$B185,G$3) / CcyPerBase!F184,""),"")</f>
        <v>4932.2391953299366</v>
      </c>
      <c r="H185" s="5">
        <f>IF($A185&lt;&gt;"",IF(H$2&lt;&gt;"",INDEX('Instrument History'!$1:$1048576,$B185,H$3) / CcyPerBase!G184,""),"")</f>
        <v>6430.8051402253514</v>
      </c>
      <c r="I185" s="5">
        <f>IF($A185&lt;&gt;"",IF(I$2&lt;&gt;"",INDEX('Instrument History'!$1:$1048576,$B185,I$3) / CcyPerBase!H184,""),"")</f>
        <v>7297.8285140843</v>
      </c>
      <c r="J185" s="5">
        <f>IF($A185&lt;&gt;"",IF(J$2&lt;&gt;"",INDEX('Instrument History'!$1:$1048576,$B185,J$3) / CcyPerBase!I184,""),"")</f>
        <v>42.806225022596202</v>
      </c>
      <c r="K185" s="5">
        <f>IF($A185&lt;&gt;"",IF(K$2&lt;&gt;"",INDEX('Instrument History'!$1:$1048576,$B185,K$3) / CcyPerBase!J184,""),"")</f>
        <v>308.10545833317184</v>
      </c>
      <c r="L185" s="5">
        <f>IF($A185&lt;&gt;"",IF(L$2&lt;&gt;"",INDEX('Instrument History'!$1:$1048576,$B185,L$3) / CcyPerBase!K184,""),"")</f>
        <v>195.69977349829853</v>
      </c>
      <c r="M185" s="5">
        <f>IF($A185&lt;&gt;"",IF(M$2&lt;&gt;"",INDEX('Instrument History'!$1:$1048576,$B185,M$3) / CcyPerBase!L184,""),"")</f>
        <v>31.295825333012807</v>
      </c>
      <c r="N185" s="5">
        <f>IF($A185&lt;&gt;"",IF(N$2&lt;&gt;"",INDEX('Instrument History'!$1:$1048576,$B185,N$3) / CcyPerBase!M184,""),"")</f>
        <v>32.195596098086043</v>
      </c>
      <c r="O185" s="5">
        <f>IF($A185&lt;&gt;"",IF(O$2&lt;&gt;"",INDEX('Instrument History'!$1:$1048576,$B185,O$3) / CcyPerBase!N184,""),"")</f>
        <v>98.496518959121687</v>
      </c>
      <c r="P185" s="5" t="str">
        <f>IF($A185&lt;&gt;"",IF(P$2&lt;&gt;"",INDEX('Instrument History'!$1:$1048576,$B185,P$3) / CcyPerBase!O184,""),"")</f>
        <v/>
      </c>
      <c r="Q185" s="5" t="str">
        <f>IF($A185&lt;&gt;"",IF(Q$2&lt;&gt;"",INDEX('Instrument History'!$1:$1048576,$B185,Q$3) / CcyPerBase!P184,""),"")</f>
        <v/>
      </c>
      <c r="R185" s="5" t="str">
        <f>IF($A185&lt;&gt;"",IF(R$2&lt;&gt;"",INDEX('Instrument History'!$1:$1048576,$B185,R$3) / CcyPerBase!Q184,""),"")</f>
        <v/>
      </c>
      <c r="S185" s="5" t="str">
        <f>IF($A185&lt;&gt;"",IF(S$2&lt;&gt;"",INDEX('Instrument History'!$1:$1048576,$B185,S$3) / CcyPerBase!R184,""),"")</f>
        <v/>
      </c>
      <c r="T185" s="5" t="str">
        <f>IF($A185&lt;&gt;"",IF(T$2&lt;&gt;"",INDEX('Instrument History'!$1:$1048576,$B185,T$3) / CcyPerBase!S184,""),"")</f>
        <v/>
      </c>
      <c r="U185" s="5" t="str">
        <f>IF($A185&lt;&gt;"",IF(U$2&lt;&gt;"",INDEX('Instrument History'!$1:$1048576,$B185,U$3) / CcyPerBase!T184,""),"")</f>
        <v/>
      </c>
      <c r="V185" s="5" t="str">
        <f>IF($A185&lt;&gt;"",IF(V$2&lt;&gt;"",INDEX('Instrument History'!$1:$1048576,$B185,V$3) / CcyPerBase!U184,""),"")</f>
        <v/>
      </c>
      <c r="W185" s="5" t="str">
        <f>IF($A185&lt;&gt;"",IF(W$2&lt;&gt;"",INDEX('Instrument History'!$1:$1048576,$B185,W$3) / CcyPerBase!V184,""),"")</f>
        <v/>
      </c>
      <c r="X185" s="5" t="str">
        <f>IF($A185&lt;&gt;"",IF(X$2&lt;&gt;"",INDEX('Instrument History'!$1:$1048576,$B185,X$3) / CcyPerBase!W184,""),"")</f>
        <v/>
      </c>
      <c r="Y185" s="5" t="str">
        <f>IF($A185&lt;&gt;"",IF(Y$2&lt;&gt;"",INDEX('Instrument History'!$1:$1048576,$B185,Y$3) / CcyPerBase!X184,""),"")</f>
        <v/>
      </c>
    </row>
    <row r="186" spans="1:25">
      <c r="A186" s="12">
        <f>IF(A185&lt;&gt;"",IF(A185=$B$1,"",'Instrument History'!A182),"")</f>
        <v>41047</v>
      </c>
      <c r="B186">
        <f t="shared" si="5"/>
        <v>182</v>
      </c>
      <c r="C186" s="14">
        <f>IF($A186&lt;&gt;"",INDEX('Instrument History'!$1:$1048576,$B186,C$3) / CcyPerBase!D185,"")</f>
        <v>1207.6247368108061</v>
      </c>
      <c r="D186" s="14">
        <f>IF(A186&lt;&gt;"",C186/$D$4*Master!$R$18,"")</f>
        <v>53.921384349383182</v>
      </c>
      <c r="E186" s="5">
        <f t="shared" si="6"/>
        <v>119.94018641663632</v>
      </c>
      <c r="F186" s="5">
        <f>IF($A186&lt;&gt;"",IF(F$2&lt;&gt;"",INDEX('Instrument History'!$1:$1048576,$B186,F$3) / CcyPerBase!E185,""),"")</f>
        <v>3157.0117451758306</v>
      </c>
      <c r="G186" s="5">
        <f>IF($A186&lt;&gt;"",IF(G$2&lt;&gt;"",INDEX('Instrument History'!$1:$1048576,$B186,G$3) / CcyPerBase!F185,""),"")</f>
        <v>5042.0948777556559</v>
      </c>
      <c r="H186" s="5">
        <f>IF($A186&lt;&gt;"",IF(H$2&lt;&gt;"",INDEX('Instrument History'!$1:$1048576,$B186,H$3) / CcyPerBase!G185,""),"")</f>
        <v>6413.1130149462424</v>
      </c>
      <c r="I186" s="5">
        <f>IF($A186&lt;&gt;"",IF(I$2&lt;&gt;"",INDEX('Instrument History'!$1:$1048576,$B186,I$3) / CcyPerBase!H185,""),"")</f>
        <v>7307.7881193002122</v>
      </c>
      <c r="J186" s="5">
        <f>IF($A186&lt;&gt;"",IF(J$2&lt;&gt;"",INDEX('Instrument History'!$1:$1048576,$B186,J$3) / CcyPerBase!I185,""),"")</f>
        <v>44.07805222413544</v>
      </c>
      <c r="K186" s="5">
        <f>IF($A186&lt;&gt;"",IF(K$2&lt;&gt;"",INDEX('Instrument History'!$1:$1048576,$B186,K$3) / CcyPerBase!J185,""),"")</f>
        <v>311.61799561077959</v>
      </c>
      <c r="L186" s="5">
        <f>IF($A186&lt;&gt;"",IF(L$2&lt;&gt;"",INDEX('Instrument History'!$1:$1048576,$B186,L$3) / CcyPerBase!K185,""),"")</f>
        <v>207.98287184098282</v>
      </c>
      <c r="M186" s="5">
        <f>IF($A186&lt;&gt;"",IF(M$2&lt;&gt;"",INDEX('Instrument History'!$1:$1048576,$B186,M$3) / CcyPerBase!L185,""),"")</f>
        <v>30.053681260450603</v>
      </c>
      <c r="N186" s="5">
        <f>IF($A186&lt;&gt;"",IF(N$2&lt;&gt;"",INDEX('Instrument History'!$1:$1048576,$B186,N$3) / CcyPerBase!M185,""),"")</f>
        <v>33.275015496317181</v>
      </c>
      <c r="O186" s="5">
        <f>IF($A186&lt;&gt;"",IF(O$2&lt;&gt;"",INDEX('Instrument History'!$1:$1048576,$B186,O$3) / CcyPerBase!N185,""),"")</f>
        <v>95.542807443019854</v>
      </c>
      <c r="P186" s="5" t="str">
        <f>IF($A186&lt;&gt;"",IF(P$2&lt;&gt;"",INDEX('Instrument History'!$1:$1048576,$B186,P$3) / CcyPerBase!O185,""),"")</f>
        <v/>
      </c>
      <c r="Q186" s="5" t="str">
        <f>IF($A186&lt;&gt;"",IF(Q$2&lt;&gt;"",INDEX('Instrument History'!$1:$1048576,$B186,Q$3) / CcyPerBase!P185,""),"")</f>
        <v/>
      </c>
      <c r="R186" s="5" t="str">
        <f>IF($A186&lt;&gt;"",IF(R$2&lt;&gt;"",INDEX('Instrument History'!$1:$1048576,$B186,R$3) / CcyPerBase!Q185,""),"")</f>
        <v/>
      </c>
      <c r="S186" s="5" t="str">
        <f>IF($A186&lt;&gt;"",IF(S$2&lt;&gt;"",INDEX('Instrument History'!$1:$1048576,$B186,S$3) / CcyPerBase!R185,""),"")</f>
        <v/>
      </c>
      <c r="T186" s="5" t="str">
        <f>IF($A186&lt;&gt;"",IF(T$2&lt;&gt;"",INDEX('Instrument History'!$1:$1048576,$B186,T$3) / CcyPerBase!S185,""),"")</f>
        <v/>
      </c>
      <c r="U186" s="5" t="str">
        <f>IF($A186&lt;&gt;"",IF(U$2&lt;&gt;"",INDEX('Instrument History'!$1:$1048576,$B186,U$3) / CcyPerBase!T185,""),"")</f>
        <v/>
      </c>
      <c r="V186" s="5" t="str">
        <f>IF($A186&lt;&gt;"",IF(V$2&lt;&gt;"",INDEX('Instrument History'!$1:$1048576,$B186,V$3) / CcyPerBase!U185,""),"")</f>
        <v/>
      </c>
      <c r="W186" s="5" t="str">
        <f>IF($A186&lt;&gt;"",IF(W$2&lt;&gt;"",INDEX('Instrument History'!$1:$1048576,$B186,W$3) / CcyPerBase!V185,""),"")</f>
        <v/>
      </c>
      <c r="X186" s="5" t="str">
        <f>IF($A186&lt;&gt;"",IF(X$2&lt;&gt;"",INDEX('Instrument History'!$1:$1048576,$B186,X$3) / CcyPerBase!W185,""),"")</f>
        <v/>
      </c>
      <c r="Y186" s="5" t="str">
        <f>IF($A186&lt;&gt;"",IF(Y$2&lt;&gt;"",INDEX('Instrument History'!$1:$1048576,$B186,Y$3) / CcyPerBase!X185,""),"")</f>
        <v/>
      </c>
    </row>
    <row r="187" spans="1:25">
      <c r="A187" s="12">
        <f>IF(A186&lt;&gt;"",IF(A186=$B$1,"",'Instrument History'!A183),"")</f>
        <v>41046</v>
      </c>
      <c r="B187">
        <f t="shared" si="5"/>
        <v>183</v>
      </c>
      <c r="C187" s="14">
        <f>IF($A187&lt;&gt;"",INDEX('Instrument History'!$1:$1048576,$B187,C$3) / CcyPerBase!D186,"")</f>
        <v>1242.1936175176857</v>
      </c>
      <c r="D187" s="14">
        <f>IF(A187&lt;&gt;"",C187/$D$4*Master!$R$18,"")</f>
        <v>55.464911776658511</v>
      </c>
      <c r="E187" s="5">
        <f t="shared" si="6"/>
        <v>120.36985005293582</v>
      </c>
      <c r="F187" s="5">
        <f>IF($A187&lt;&gt;"",IF(F$2&lt;&gt;"",INDEX('Instrument History'!$1:$1048576,$B187,F$3) / CcyPerBase!E186,""),"")</f>
        <v>3317.7829512341937</v>
      </c>
      <c r="G187" s="5">
        <f>IF($A187&lt;&gt;"",IF(G$2&lt;&gt;"",INDEX('Instrument History'!$1:$1048576,$B187,G$3) / CcyPerBase!F186,""),"")</f>
        <v>5321.8587608482849</v>
      </c>
      <c r="H187" s="5">
        <f>IF($A187&lt;&gt;"",IF(H$2&lt;&gt;"",INDEX('Instrument History'!$1:$1048576,$B187,H$3) / CcyPerBase!G186,""),"")</f>
        <v>6221.0142364213061</v>
      </c>
      <c r="I187" s="5">
        <f>IF($A187&lt;&gt;"",IF(I$2&lt;&gt;"",INDEX('Instrument History'!$1:$1048576,$B187,I$3) / CcyPerBase!H186,""),"")</f>
        <v>7243.7026948724497</v>
      </c>
      <c r="J187" s="5">
        <f>IF($A187&lt;&gt;"",IF(J$2&lt;&gt;"",INDEX('Instrument History'!$1:$1048576,$B187,J$3) / CcyPerBase!I186,""),"")</f>
        <v>45.384824248259285</v>
      </c>
      <c r="K187" s="5">
        <f>IF($A187&lt;&gt;"",IF(K$2&lt;&gt;"",INDEX('Instrument History'!$1:$1048576,$B187,K$3) / CcyPerBase!J186,""),"")</f>
        <v>301.42563970844816</v>
      </c>
      <c r="L187" s="5">
        <f>IF($A187&lt;&gt;"",IF(L$2&lt;&gt;"",INDEX('Instrument History'!$1:$1048576,$B187,L$3) / CcyPerBase!K186,""),"")</f>
        <v>207.4741837872831</v>
      </c>
      <c r="M187" s="5">
        <f>IF($A187&lt;&gt;"",IF(M$2&lt;&gt;"",INDEX('Instrument History'!$1:$1048576,$B187,M$3) / CcyPerBase!L186,""),"")</f>
        <v>29.186400168786637</v>
      </c>
      <c r="N187" s="5">
        <f>IF($A187&lt;&gt;"",IF(N$2&lt;&gt;"",INDEX('Instrument History'!$1:$1048576,$B187,N$3) / CcyPerBase!M186,""),"")</f>
        <v>32.208618581721268</v>
      </c>
      <c r="O187" s="5">
        <f>IF($A187&lt;&gt;"",IF(O$2&lt;&gt;"",INDEX('Instrument History'!$1:$1048576,$B187,O$3) / CcyPerBase!N186,""),"")</f>
        <v>95.053705969250373</v>
      </c>
      <c r="P187" s="5" t="str">
        <f>IF($A187&lt;&gt;"",IF(P$2&lt;&gt;"",INDEX('Instrument History'!$1:$1048576,$B187,P$3) / CcyPerBase!O186,""),"")</f>
        <v/>
      </c>
      <c r="Q187" s="5" t="str">
        <f>IF($A187&lt;&gt;"",IF(Q$2&lt;&gt;"",INDEX('Instrument History'!$1:$1048576,$B187,Q$3) / CcyPerBase!P186,""),"")</f>
        <v/>
      </c>
      <c r="R187" s="5" t="str">
        <f>IF($A187&lt;&gt;"",IF(R$2&lt;&gt;"",INDEX('Instrument History'!$1:$1048576,$B187,R$3) / CcyPerBase!Q186,""),"")</f>
        <v/>
      </c>
      <c r="S187" s="5" t="str">
        <f>IF($A187&lt;&gt;"",IF(S$2&lt;&gt;"",INDEX('Instrument History'!$1:$1048576,$B187,S$3) / CcyPerBase!R186,""),"")</f>
        <v/>
      </c>
      <c r="T187" s="5" t="str">
        <f>IF($A187&lt;&gt;"",IF(T$2&lt;&gt;"",INDEX('Instrument History'!$1:$1048576,$B187,T$3) / CcyPerBase!S186,""),"")</f>
        <v/>
      </c>
      <c r="U187" s="5" t="str">
        <f>IF($A187&lt;&gt;"",IF(U$2&lt;&gt;"",INDEX('Instrument History'!$1:$1048576,$B187,U$3) / CcyPerBase!T186,""),"")</f>
        <v/>
      </c>
      <c r="V187" s="5" t="str">
        <f>IF($A187&lt;&gt;"",IF(V$2&lt;&gt;"",INDEX('Instrument History'!$1:$1048576,$B187,V$3) / CcyPerBase!U186,""),"")</f>
        <v/>
      </c>
      <c r="W187" s="5" t="str">
        <f>IF($A187&lt;&gt;"",IF(W$2&lt;&gt;"",INDEX('Instrument History'!$1:$1048576,$B187,W$3) / CcyPerBase!V186,""),"")</f>
        <v/>
      </c>
      <c r="X187" s="5" t="str">
        <f>IF($A187&lt;&gt;"",IF(X$2&lt;&gt;"",INDEX('Instrument History'!$1:$1048576,$B187,X$3) / CcyPerBase!W186,""),"")</f>
        <v/>
      </c>
      <c r="Y187" s="5" t="str">
        <f>IF($A187&lt;&gt;"",IF(Y$2&lt;&gt;"",INDEX('Instrument History'!$1:$1048576,$B187,Y$3) / CcyPerBase!X186,""),"")</f>
        <v/>
      </c>
    </row>
    <row r="188" spans="1:25">
      <c r="A188" s="12">
        <f>IF(A187&lt;&gt;"",IF(A187=$B$1,"",'Instrument History'!A184),"")</f>
        <v>41045</v>
      </c>
      <c r="B188">
        <f t="shared" si="5"/>
        <v>184</v>
      </c>
      <c r="C188" s="14">
        <f>IF($A188&lt;&gt;"",INDEX('Instrument History'!$1:$1048576,$B188,C$3) / CcyPerBase!D187,"")</f>
        <v>1168.8706972101031</v>
      </c>
      <c r="D188" s="14">
        <f>IF(A188&lt;&gt;"",C188/$D$4*Master!$R$18,"")</f>
        <v>52.190986320340407</v>
      </c>
      <c r="E188" s="5">
        <f t="shared" si="6"/>
        <v>117.05961012057934</v>
      </c>
      <c r="F188" s="5">
        <f>IF($A188&lt;&gt;"",IF(F$2&lt;&gt;"",INDEX('Instrument History'!$1:$1048576,$B188,F$3) / CcyPerBase!E187,""),"")</f>
        <v>3334.3316522874989</v>
      </c>
      <c r="G188" s="5">
        <f>IF($A188&lt;&gt;"",IF(G$2&lt;&gt;"",INDEX('Instrument History'!$1:$1048576,$B188,G$3) / CcyPerBase!F187,""),"")</f>
        <v>5047.4964232673283</v>
      </c>
      <c r="H188" s="5">
        <f>IF($A188&lt;&gt;"",IF(H$2&lt;&gt;"",INDEX('Instrument History'!$1:$1048576,$B188,H$3) / CcyPerBase!G187,""),"")</f>
        <v>6166.5997014260356</v>
      </c>
      <c r="I188" s="5">
        <f>IF($A188&lt;&gt;"",IF(I$2&lt;&gt;"",INDEX('Instrument History'!$1:$1048576,$B188,I$3) / CcyPerBase!H187,""),"")</f>
        <v>7082.3473568293248</v>
      </c>
      <c r="J188" s="5">
        <f>IF($A188&lt;&gt;"",IF(J$2&lt;&gt;"",INDEX('Instrument History'!$1:$1048576,$B188,J$3) / CcyPerBase!I187,""),"")</f>
        <v>43.005308683900786</v>
      </c>
      <c r="K188" s="5">
        <f>IF($A188&lt;&gt;"",IF(K$2&lt;&gt;"",INDEX('Instrument History'!$1:$1048576,$B188,K$3) / CcyPerBase!J187,""),"")</f>
        <v>286.57480936838931</v>
      </c>
      <c r="L188" s="5">
        <f>IF($A188&lt;&gt;"",IF(L$2&lt;&gt;"",INDEX('Instrument History'!$1:$1048576,$B188,L$3) / CcyPerBase!K187,""),"")</f>
        <v>196.10743046850934</v>
      </c>
      <c r="M188" s="5">
        <f>IF($A188&lt;&gt;"",IF(M$2&lt;&gt;"",INDEX('Instrument History'!$1:$1048576,$B188,M$3) / CcyPerBase!L187,""),"")</f>
        <v>29.706506218724982</v>
      </c>
      <c r="N188" s="5">
        <f>IF($A188&lt;&gt;"",IF(N$2&lt;&gt;"",INDEX('Instrument History'!$1:$1048576,$B188,N$3) / CcyPerBase!M187,""),"")</f>
        <v>31.566735340278171</v>
      </c>
      <c r="O188" s="5">
        <f>IF($A188&lt;&gt;"",IF(O$2&lt;&gt;"",INDEX('Instrument History'!$1:$1048576,$B188,O$3) / CcyPerBase!N187,""),"")</f>
        <v>93.367239807108518</v>
      </c>
      <c r="P188" s="5" t="str">
        <f>IF($A188&lt;&gt;"",IF(P$2&lt;&gt;"",INDEX('Instrument History'!$1:$1048576,$B188,P$3) / CcyPerBase!O187,""),"")</f>
        <v/>
      </c>
      <c r="Q188" s="5" t="str">
        <f>IF($A188&lt;&gt;"",IF(Q$2&lt;&gt;"",INDEX('Instrument History'!$1:$1048576,$B188,Q$3) / CcyPerBase!P187,""),"")</f>
        <v/>
      </c>
      <c r="R188" s="5" t="str">
        <f>IF($A188&lt;&gt;"",IF(R$2&lt;&gt;"",INDEX('Instrument History'!$1:$1048576,$B188,R$3) / CcyPerBase!Q187,""),"")</f>
        <v/>
      </c>
      <c r="S188" s="5" t="str">
        <f>IF($A188&lt;&gt;"",IF(S$2&lt;&gt;"",INDEX('Instrument History'!$1:$1048576,$B188,S$3) / CcyPerBase!R187,""),"")</f>
        <v/>
      </c>
      <c r="T188" s="5" t="str">
        <f>IF($A188&lt;&gt;"",IF(T$2&lt;&gt;"",INDEX('Instrument History'!$1:$1048576,$B188,T$3) / CcyPerBase!S187,""),"")</f>
        <v/>
      </c>
      <c r="U188" s="5" t="str">
        <f>IF($A188&lt;&gt;"",IF(U$2&lt;&gt;"",INDEX('Instrument History'!$1:$1048576,$B188,U$3) / CcyPerBase!T187,""),"")</f>
        <v/>
      </c>
      <c r="V188" s="5" t="str">
        <f>IF($A188&lt;&gt;"",IF(V$2&lt;&gt;"",INDEX('Instrument History'!$1:$1048576,$B188,V$3) / CcyPerBase!U187,""),"")</f>
        <v/>
      </c>
      <c r="W188" s="5" t="str">
        <f>IF($A188&lt;&gt;"",IF(W$2&lt;&gt;"",INDEX('Instrument History'!$1:$1048576,$B188,W$3) / CcyPerBase!V187,""),"")</f>
        <v/>
      </c>
      <c r="X188" s="5" t="str">
        <f>IF($A188&lt;&gt;"",IF(X$2&lt;&gt;"",INDEX('Instrument History'!$1:$1048576,$B188,X$3) / CcyPerBase!W187,""),"")</f>
        <v/>
      </c>
      <c r="Y188" s="5" t="str">
        <f>IF($A188&lt;&gt;"",IF(Y$2&lt;&gt;"",INDEX('Instrument History'!$1:$1048576,$B188,Y$3) / CcyPerBase!X187,""),"")</f>
        <v/>
      </c>
    </row>
    <row r="189" spans="1:25">
      <c r="A189" s="12">
        <f>IF(A188&lt;&gt;"",IF(A188=$B$1,"",'Instrument History'!A185),"")</f>
        <v>41044</v>
      </c>
      <c r="B189">
        <f t="shared" si="5"/>
        <v>185</v>
      </c>
      <c r="C189" s="14">
        <f>IF($A189&lt;&gt;"",INDEX('Instrument History'!$1:$1048576,$B189,C$3) / CcyPerBase!D188,"")</f>
        <v>1143.2621623701511</v>
      </c>
      <c r="D189" s="14">
        <f>IF(A189&lt;&gt;"",C189/$D$4*Master!$R$18,"")</f>
        <v>51.047545309537433</v>
      </c>
      <c r="E189" s="5">
        <f t="shared" si="6"/>
        <v>111.34319872590726</v>
      </c>
      <c r="F189" s="5">
        <f>IF($A189&lt;&gt;"",IF(F$2&lt;&gt;"",INDEX('Instrument History'!$1:$1048576,$B189,F$3) / CcyPerBase!E188,""),"")</f>
        <v>3210.6416250734524</v>
      </c>
      <c r="G189" s="5">
        <f>IF($A189&lt;&gt;"",IF(G$2&lt;&gt;"",INDEX('Instrument History'!$1:$1048576,$B189,G$3) / CcyPerBase!F188,""),"")</f>
        <v>4841.7053373875988</v>
      </c>
      <c r="H189" s="5">
        <f>IF($A189&lt;&gt;"",IF(H$2&lt;&gt;"",INDEX('Instrument History'!$1:$1048576,$B189,H$3) / CcyPerBase!G188,""),"")</f>
        <v>5675.1007899794758</v>
      </c>
      <c r="I189" s="5">
        <f>IF($A189&lt;&gt;"",IF(I$2&lt;&gt;"",INDEX('Instrument History'!$1:$1048576,$B189,I$3) / CcyPerBase!H188,""),"")</f>
        <v>6778.8876936552124</v>
      </c>
      <c r="J189" s="5">
        <f>IF($A189&lt;&gt;"",IF(J$2&lt;&gt;"",INDEX('Instrument History'!$1:$1048576,$B189,J$3) / CcyPerBase!I188,""),"")</f>
        <v>41.840815111473276</v>
      </c>
      <c r="K189" s="5">
        <f>IF($A189&lt;&gt;"",IF(K$2&lt;&gt;"",INDEX('Instrument History'!$1:$1048576,$B189,K$3) / CcyPerBase!J188,""),"")</f>
        <v>266.66143757805963</v>
      </c>
      <c r="L189" s="5">
        <f>IF($A189&lt;&gt;"",IF(L$2&lt;&gt;"",INDEX('Instrument History'!$1:$1048576,$B189,L$3) / CcyPerBase!K188,""),"")</f>
        <v>179.14100883477812</v>
      </c>
      <c r="M189" s="5">
        <f>IF($A189&lt;&gt;"",IF(M$2&lt;&gt;"",INDEX('Instrument History'!$1:$1048576,$B189,M$3) / CcyPerBase!L188,""),"")</f>
        <v>28.362270829047393</v>
      </c>
      <c r="N189" s="5">
        <f>IF($A189&lt;&gt;"",IF(N$2&lt;&gt;"",INDEX('Instrument History'!$1:$1048576,$B189,N$3) / CcyPerBase!M188,""),"")</f>
        <v>30.827934396612985</v>
      </c>
      <c r="O189" s="5">
        <f>IF($A189&lt;&gt;"",IF(O$2&lt;&gt;"",INDEX('Instrument History'!$1:$1048576,$B189,O$3) / CcyPerBase!N188,""),"")</f>
        <v>92.057882019211732</v>
      </c>
      <c r="P189" s="5" t="str">
        <f>IF($A189&lt;&gt;"",IF(P$2&lt;&gt;"",INDEX('Instrument History'!$1:$1048576,$B189,P$3) / CcyPerBase!O188,""),"")</f>
        <v/>
      </c>
      <c r="Q189" s="5" t="str">
        <f>IF($A189&lt;&gt;"",IF(Q$2&lt;&gt;"",INDEX('Instrument History'!$1:$1048576,$B189,Q$3) / CcyPerBase!P188,""),"")</f>
        <v/>
      </c>
      <c r="R189" s="5" t="str">
        <f>IF($A189&lt;&gt;"",IF(R$2&lt;&gt;"",INDEX('Instrument History'!$1:$1048576,$B189,R$3) / CcyPerBase!Q188,""),"")</f>
        <v/>
      </c>
      <c r="S189" s="5" t="str">
        <f>IF($A189&lt;&gt;"",IF(S$2&lt;&gt;"",INDEX('Instrument History'!$1:$1048576,$B189,S$3) / CcyPerBase!R188,""),"")</f>
        <v/>
      </c>
      <c r="T189" s="5" t="str">
        <f>IF($A189&lt;&gt;"",IF(T$2&lt;&gt;"",INDEX('Instrument History'!$1:$1048576,$B189,T$3) / CcyPerBase!S188,""),"")</f>
        <v/>
      </c>
      <c r="U189" s="5" t="str">
        <f>IF($A189&lt;&gt;"",IF(U$2&lt;&gt;"",INDEX('Instrument History'!$1:$1048576,$B189,U$3) / CcyPerBase!T188,""),"")</f>
        <v/>
      </c>
      <c r="V189" s="5" t="str">
        <f>IF($A189&lt;&gt;"",IF(V$2&lt;&gt;"",INDEX('Instrument History'!$1:$1048576,$B189,V$3) / CcyPerBase!U188,""),"")</f>
        <v/>
      </c>
      <c r="W189" s="5" t="str">
        <f>IF($A189&lt;&gt;"",IF(W$2&lt;&gt;"",INDEX('Instrument History'!$1:$1048576,$B189,W$3) / CcyPerBase!V188,""),"")</f>
        <v/>
      </c>
      <c r="X189" s="5" t="str">
        <f>IF($A189&lt;&gt;"",IF(X$2&lt;&gt;"",INDEX('Instrument History'!$1:$1048576,$B189,X$3) / CcyPerBase!W188,""),"")</f>
        <v/>
      </c>
      <c r="Y189" s="5" t="str">
        <f>IF($A189&lt;&gt;"",IF(Y$2&lt;&gt;"",INDEX('Instrument History'!$1:$1048576,$B189,Y$3) / CcyPerBase!X188,""),"")</f>
        <v/>
      </c>
    </row>
    <row r="190" spans="1:25">
      <c r="A190" s="12">
        <f>IF(A189&lt;&gt;"",IF(A189=$B$1,"",'Instrument History'!A186),"")</f>
        <v>41043</v>
      </c>
      <c r="B190">
        <f t="shared" si="5"/>
        <v>186</v>
      </c>
      <c r="C190" s="14">
        <f>IF($A190&lt;&gt;"",INDEX('Instrument History'!$1:$1048576,$B190,C$3) / CcyPerBase!D189,"")</f>
        <v>1097.4540502667005</v>
      </c>
      <c r="D190" s="14">
        <f>IF(A190&lt;&gt;"",C190/$D$4*Master!$R$18,"")</f>
        <v>49.00217745331674</v>
      </c>
      <c r="E190" s="5">
        <f t="shared" si="6"/>
        <v>110.84923211979948</v>
      </c>
      <c r="F190" s="5">
        <f>IF($A190&lt;&gt;"",IF(F$2&lt;&gt;"",INDEX('Instrument History'!$1:$1048576,$B190,F$3) / CcyPerBase!E189,""),"")</f>
        <v>3068.8067281044082</v>
      </c>
      <c r="G190" s="5">
        <f>IF($A190&lt;&gt;"",IF(G$2&lt;&gt;"",INDEX('Instrument History'!$1:$1048576,$B190,G$3) / CcyPerBase!F189,""),"")</f>
        <v>4783.2666483525518</v>
      </c>
      <c r="H190" s="5">
        <f>IF($A190&lt;&gt;"",IF(H$2&lt;&gt;"",INDEX('Instrument History'!$1:$1048576,$B190,H$3) / CcyPerBase!G189,""),"")</f>
        <v>5588.2139953672213</v>
      </c>
      <c r="I190" s="5">
        <f>IF($A190&lt;&gt;"",IF(I$2&lt;&gt;"",INDEX('Instrument History'!$1:$1048576,$B190,I$3) / CcyPerBase!H189,""),"")</f>
        <v>7006.2254841148488</v>
      </c>
      <c r="J190" s="5">
        <f>IF($A190&lt;&gt;"",IF(J$2&lt;&gt;"",INDEX('Instrument History'!$1:$1048576,$B190,J$3) / CcyPerBase!I189,""),"")</f>
        <v>39.239150675708245</v>
      </c>
      <c r="K190" s="5">
        <f>IF($A190&lt;&gt;"",IF(K$2&lt;&gt;"",INDEX('Instrument History'!$1:$1048576,$B190,K$3) / CcyPerBase!J189,""),"")</f>
        <v>257.56497639440124</v>
      </c>
      <c r="L190" s="5">
        <f>IF($A190&lt;&gt;"",IF(L$2&lt;&gt;"",INDEX('Instrument History'!$1:$1048576,$B190,L$3) / CcyPerBase!K189,""),"")</f>
        <v>186.76720088296605</v>
      </c>
      <c r="M190" s="5">
        <f>IF($A190&lt;&gt;"",IF(M$2&lt;&gt;"",INDEX('Instrument History'!$1:$1048576,$B190,M$3) / CcyPerBase!L189,""),"")</f>
        <v>27.604747991502737</v>
      </c>
      <c r="N190" s="5">
        <f>IF($A190&lt;&gt;"",IF(N$2&lt;&gt;"",INDEX('Instrument History'!$1:$1048576,$B190,N$3) / CcyPerBase!M189,""),"")</f>
        <v>31.673170815767126</v>
      </c>
      <c r="O190" s="5">
        <f>IF($A190&lt;&gt;"",IF(O$2&lt;&gt;"",INDEX('Instrument History'!$1:$1048576,$B190,O$3) / CcyPerBase!N189,""),"")</f>
        <v>93.93613576504147</v>
      </c>
      <c r="P190" s="5" t="str">
        <f>IF($A190&lt;&gt;"",IF(P$2&lt;&gt;"",INDEX('Instrument History'!$1:$1048576,$B190,P$3) / CcyPerBase!O189,""),"")</f>
        <v/>
      </c>
      <c r="Q190" s="5" t="str">
        <f>IF($A190&lt;&gt;"",IF(Q$2&lt;&gt;"",INDEX('Instrument History'!$1:$1048576,$B190,Q$3) / CcyPerBase!P189,""),"")</f>
        <v/>
      </c>
      <c r="R190" s="5" t="str">
        <f>IF($A190&lt;&gt;"",IF(R$2&lt;&gt;"",INDEX('Instrument History'!$1:$1048576,$B190,R$3) / CcyPerBase!Q189,""),"")</f>
        <v/>
      </c>
      <c r="S190" s="5" t="str">
        <f>IF($A190&lt;&gt;"",IF(S$2&lt;&gt;"",INDEX('Instrument History'!$1:$1048576,$B190,S$3) / CcyPerBase!R189,""),"")</f>
        <v/>
      </c>
      <c r="T190" s="5" t="str">
        <f>IF($A190&lt;&gt;"",IF(T$2&lt;&gt;"",INDEX('Instrument History'!$1:$1048576,$B190,T$3) / CcyPerBase!S189,""),"")</f>
        <v/>
      </c>
      <c r="U190" s="5" t="str">
        <f>IF($A190&lt;&gt;"",IF(U$2&lt;&gt;"",INDEX('Instrument History'!$1:$1048576,$B190,U$3) / CcyPerBase!T189,""),"")</f>
        <v/>
      </c>
      <c r="V190" s="5" t="str">
        <f>IF($A190&lt;&gt;"",IF(V$2&lt;&gt;"",INDEX('Instrument History'!$1:$1048576,$B190,V$3) / CcyPerBase!U189,""),"")</f>
        <v/>
      </c>
      <c r="W190" s="5" t="str">
        <f>IF($A190&lt;&gt;"",IF(W$2&lt;&gt;"",INDEX('Instrument History'!$1:$1048576,$B190,W$3) / CcyPerBase!V189,""),"")</f>
        <v/>
      </c>
      <c r="X190" s="5" t="str">
        <f>IF($A190&lt;&gt;"",IF(X$2&lt;&gt;"",INDEX('Instrument History'!$1:$1048576,$B190,X$3) / CcyPerBase!W189,""),"")</f>
        <v/>
      </c>
      <c r="Y190" s="5" t="str">
        <f>IF($A190&lt;&gt;"",IF(Y$2&lt;&gt;"",INDEX('Instrument History'!$1:$1048576,$B190,Y$3) / CcyPerBase!X189,""),"")</f>
        <v/>
      </c>
    </row>
    <row r="191" spans="1:25">
      <c r="A191" s="12">
        <f>IF(A190&lt;&gt;"",IF(A190=$B$1,"",'Instrument History'!A187),"")</f>
        <v>41040</v>
      </c>
      <c r="B191">
        <f t="shared" si="5"/>
        <v>187</v>
      </c>
      <c r="C191" s="14">
        <f>IF($A191&lt;&gt;"",INDEX('Instrument History'!$1:$1048576,$B191,C$3) / CcyPerBase!D190,"")</f>
        <v>1050.4423340353064</v>
      </c>
      <c r="D191" s="14">
        <f>IF(A191&lt;&gt;"",C191/$D$4*Master!$R$18,"")</f>
        <v>46.903067736061686</v>
      </c>
      <c r="E191" s="5">
        <f t="shared" si="6"/>
        <v>106.27925119218102</v>
      </c>
      <c r="F191" s="5">
        <f>IF($A191&lt;&gt;"",IF(F$2&lt;&gt;"",INDEX('Instrument History'!$1:$1048576,$B191,F$3) / CcyPerBase!E190,""),"")</f>
        <v>2954.9106720524055</v>
      </c>
      <c r="G191" s="5">
        <f>IF($A191&lt;&gt;"",IF(G$2&lt;&gt;"",INDEX('Instrument History'!$1:$1048576,$B191,G$3) / CcyPerBase!F190,""),"")</f>
        <v>4464.3750289974951</v>
      </c>
      <c r="H191" s="5">
        <f>IF($A191&lt;&gt;"",IF(H$2&lt;&gt;"",INDEX('Instrument History'!$1:$1048576,$B191,H$3) / CcyPerBase!G190,""),"")</f>
        <v>5555.1303965748884</v>
      </c>
      <c r="I191" s="5">
        <f>IF($A191&lt;&gt;"",IF(I$2&lt;&gt;"",INDEX('Instrument History'!$1:$1048576,$B191,I$3) / CcyPerBase!H190,""),"")</f>
        <v>6550.1602435548448</v>
      </c>
      <c r="J191" s="5">
        <f>IF($A191&lt;&gt;"",IF(J$2&lt;&gt;"",INDEX('Instrument History'!$1:$1048576,$B191,J$3) / CcyPerBase!I190,""),"")</f>
        <v>35.702607628020253</v>
      </c>
      <c r="K191" s="5">
        <f>IF($A191&lt;&gt;"",IF(K$2&lt;&gt;"",INDEX('Instrument History'!$1:$1048576,$B191,K$3) / CcyPerBase!J190,""),"")</f>
        <v>245.5081889702611</v>
      </c>
      <c r="L191" s="5">
        <f>IF($A191&lt;&gt;"",IF(L$2&lt;&gt;"",INDEX('Instrument History'!$1:$1048576,$B191,L$3) / CcyPerBase!K190,""),"")</f>
        <v>173.57793446765675</v>
      </c>
      <c r="M191" s="5">
        <f>IF($A191&lt;&gt;"",IF(M$2&lt;&gt;"",INDEX('Instrument History'!$1:$1048576,$B191,M$3) / CcyPerBase!L190,""),"")</f>
        <v>26.82463939820148</v>
      </c>
      <c r="N191" s="5">
        <f>IF($A191&lt;&gt;"",IF(N$2&lt;&gt;"",INDEX('Instrument History'!$1:$1048576,$B191,N$3) / CcyPerBase!M190,""),"")</f>
        <v>31.542774317922945</v>
      </c>
      <c r="O191" s="5">
        <f>IF($A191&lt;&gt;"",IF(O$2&lt;&gt;"",INDEX('Instrument History'!$1:$1048576,$B191,O$3) / CcyPerBase!N190,""),"")</f>
        <v>97.687314281362433</v>
      </c>
      <c r="P191" s="5" t="str">
        <f>IF($A191&lt;&gt;"",IF(P$2&lt;&gt;"",INDEX('Instrument History'!$1:$1048576,$B191,P$3) / CcyPerBase!O190,""),"")</f>
        <v/>
      </c>
      <c r="Q191" s="5" t="str">
        <f>IF($A191&lt;&gt;"",IF(Q$2&lt;&gt;"",INDEX('Instrument History'!$1:$1048576,$B191,Q$3) / CcyPerBase!P190,""),"")</f>
        <v/>
      </c>
      <c r="R191" s="5" t="str">
        <f>IF($A191&lt;&gt;"",IF(R$2&lt;&gt;"",INDEX('Instrument History'!$1:$1048576,$B191,R$3) / CcyPerBase!Q190,""),"")</f>
        <v/>
      </c>
      <c r="S191" s="5" t="str">
        <f>IF($A191&lt;&gt;"",IF(S$2&lt;&gt;"",INDEX('Instrument History'!$1:$1048576,$B191,S$3) / CcyPerBase!R190,""),"")</f>
        <v/>
      </c>
      <c r="T191" s="5" t="str">
        <f>IF($A191&lt;&gt;"",IF(T$2&lt;&gt;"",INDEX('Instrument History'!$1:$1048576,$B191,T$3) / CcyPerBase!S190,""),"")</f>
        <v/>
      </c>
      <c r="U191" s="5" t="str">
        <f>IF($A191&lt;&gt;"",IF(U$2&lt;&gt;"",INDEX('Instrument History'!$1:$1048576,$B191,U$3) / CcyPerBase!T190,""),"")</f>
        <v/>
      </c>
      <c r="V191" s="5" t="str">
        <f>IF($A191&lt;&gt;"",IF(V$2&lt;&gt;"",INDEX('Instrument History'!$1:$1048576,$B191,V$3) / CcyPerBase!U190,""),"")</f>
        <v/>
      </c>
      <c r="W191" s="5" t="str">
        <f>IF($A191&lt;&gt;"",IF(W$2&lt;&gt;"",INDEX('Instrument History'!$1:$1048576,$B191,W$3) / CcyPerBase!V190,""),"")</f>
        <v/>
      </c>
      <c r="X191" s="5" t="str">
        <f>IF($A191&lt;&gt;"",IF(X$2&lt;&gt;"",INDEX('Instrument History'!$1:$1048576,$B191,X$3) / CcyPerBase!W190,""),"")</f>
        <v/>
      </c>
      <c r="Y191" s="5" t="str">
        <f>IF($A191&lt;&gt;"",IF(Y$2&lt;&gt;"",INDEX('Instrument History'!$1:$1048576,$B191,Y$3) / CcyPerBase!X190,""),"")</f>
        <v/>
      </c>
    </row>
    <row r="192" spans="1:25">
      <c r="A192" s="12">
        <f>IF(A191&lt;&gt;"",IF(A191=$B$1,"",'Instrument History'!A188),"")</f>
        <v>41039</v>
      </c>
      <c r="B192">
        <f t="shared" si="5"/>
        <v>188</v>
      </c>
      <c r="C192" s="14">
        <f>IF($A192&lt;&gt;"",INDEX('Instrument History'!$1:$1048576,$B192,C$3) / CcyPerBase!D191,"")</f>
        <v>994.94414540777063</v>
      </c>
      <c r="D192" s="14">
        <f>IF(A192&lt;&gt;"",C192/$D$4*Master!$R$18,"")</f>
        <v>44.425030421603502</v>
      </c>
      <c r="E192" s="5">
        <f t="shared" si="6"/>
        <v>103.82085782278141</v>
      </c>
      <c r="F192" s="5">
        <f>IF($A192&lt;&gt;"",IF(F$2&lt;&gt;"",INDEX('Instrument History'!$1:$1048576,$B192,F$3) / CcyPerBase!E191,""),"")</f>
        <v>2943.1027476861309</v>
      </c>
      <c r="G192" s="5">
        <f>IF($A192&lt;&gt;"",IF(G$2&lt;&gt;"",INDEX('Instrument History'!$1:$1048576,$B192,G$3) / CcyPerBase!F191,""),"")</f>
        <v>4179.2909120134018</v>
      </c>
      <c r="H192" s="5">
        <f>IF($A192&lt;&gt;"",IF(H$2&lt;&gt;"",INDEX('Instrument History'!$1:$1048576,$B192,H$3) / CcyPerBase!G191,""),"")</f>
        <v>5431.3833195288526</v>
      </c>
      <c r="I192" s="5">
        <f>IF($A192&lt;&gt;"",IF(I$2&lt;&gt;"",INDEX('Instrument History'!$1:$1048576,$B192,I$3) / CcyPerBase!H191,""),"")</f>
        <v>6145.5416097734924</v>
      </c>
      <c r="J192" s="5">
        <f>IF($A192&lt;&gt;"",IF(J$2&lt;&gt;"",INDEX('Instrument History'!$1:$1048576,$B192,J$3) / CcyPerBase!I191,""),"")</f>
        <v>33.950085781168937</v>
      </c>
      <c r="K192" s="5">
        <f>IF($A192&lt;&gt;"",IF(K$2&lt;&gt;"",INDEX('Instrument History'!$1:$1048576,$B192,K$3) / CcyPerBase!J191,""),"")</f>
        <v>245.12947356234045</v>
      </c>
      <c r="L192" s="5">
        <f>IF($A192&lt;&gt;"",IF(L$2&lt;&gt;"",INDEX('Instrument History'!$1:$1048576,$B192,L$3) / CcyPerBase!K191,""),"")</f>
        <v>175.56730074057674</v>
      </c>
      <c r="M192" s="5">
        <f>IF($A192&lt;&gt;"",IF(M$2&lt;&gt;"",INDEX('Instrument History'!$1:$1048576,$B192,M$3) / CcyPerBase!L191,""),"")</f>
        <v>26.679582361939424</v>
      </c>
      <c r="N192" s="5">
        <f>IF($A192&lt;&gt;"",IF(N$2&lt;&gt;"",INDEX('Instrument History'!$1:$1048576,$B192,N$3) / CcyPerBase!M191,""),"")</f>
        <v>32.768232792038567</v>
      </c>
      <c r="O192" s="5">
        <f>IF($A192&lt;&gt;"",IF(O$2&lt;&gt;"",INDEX('Instrument History'!$1:$1048576,$B192,O$3) / CcyPerBase!N191,""),"")</f>
        <v>94.359645751259748</v>
      </c>
      <c r="P192" s="5" t="str">
        <f>IF($A192&lt;&gt;"",IF(P$2&lt;&gt;"",INDEX('Instrument History'!$1:$1048576,$B192,P$3) / CcyPerBase!O191,""),"")</f>
        <v/>
      </c>
      <c r="Q192" s="5" t="str">
        <f>IF($A192&lt;&gt;"",IF(Q$2&lt;&gt;"",INDEX('Instrument History'!$1:$1048576,$B192,Q$3) / CcyPerBase!P191,""),"")</f>
        <v/>
      </c>
      <c r="R192" s="5" t="str">
        <f>IF($A192&lt;&gt;"",IF(R$2&lt;&gt;"",INDEX('Instrument History'!$1:$1048576,$B192,R$3) / CcyPerBase!Q191,""),"")</f>
        <v/>
      </c>
      <c r="S192" s="5" t="str">
        <f>IF($A192&lt;&gt;"",IF(S$2&lt;&gt;"",INDEX('Instrument History'!$1:$1048576,$B192,S$3) / CcyPerBase!R191,""),"")</f>
        <v/>
      </c>
      <c r="T192" s="5" t="str">
        <f>IF($A192&lt;&gt;"",IF(T$2&lt;&gt;"",INDEX('Instrument History'!$1:$1048576,$B192,T$3) / CcyPerBase!S191,""),"")</f>
        <v/>
      </c>
      <c r="U192" s="5" t="str">
        <f>IF($A192&lt;&gt;"",IF(U$2&lt;&gt;"",INDEX('Instrument History'!$1:$1048576,$B192,U$3) / CcyPerBase!T191,""),"")</f>
        <v/>
      </c>
      <c r="V192" s="5" t="str">
        <f>IF($A192&lt;&gt;"",IF(V$2&lt;&gt;"",INDEX('Instrument History'!$1:$1048576,$B192,V$3) / CcyPerBase!U191,""),"")</f>
        <v/>
      </c>
      <c r="W192" s="5" t="str">
        <f>IF($A192&lt;&gt;"",IF(W$2&lt;&gt;"",INDEX('Instrument History'!$1:$1048576,$B192,W$3) / CcyPerBase!V191,""),"")</f>
        <v/>
      </c>
      <c r="X192" s="5" t="str">
        <f>IF($A192&lt;&gt;"",IF(X$2&lt;&gt;"",INDEX('Instrument History'!$1:$1048576,$B192,X$3) / CcyPerBase!W191,""),"")</f>
        <v/>
      </c>
      <c r="Y192" s="5" t="str">
        <f>IF($A192&lt;&gt;"",IF(Y$2&lt;&gt;"",INDEX('Instrument History'!$1:$1048576,$B192,Y$3) / CcyPerBase!X191,""),"")</f>
        <v/>
      </c>
    </row>
    <row r="193" spans="1:25">
      <c r="A193" s="12">
        <f>IF(A192&lt;&gt;"",IF(A192=$B$1,"",'Instrument History'!A189),"")</f>
        <v>41038</v>
      </c>
      <c r="B193">
        <f t="shared" si="5"/>
        <v>189</v>
      </c>
      <c r="C193" s="14">
        <f>IF($A193&lt;&gt;"",INDEX('Instrument History'!$1:$1048576,$B193,C$3) / CcyPerBase!D192,"")</f>
        <v>974.98828392410849</v>
      </c>
      <c r="D193" s="14">
        <f>IF(A193&lt;&gt;"",C193/$D$4*Master!$R$18,"")</f>
        <v>43.533985675430685</v>
      </c>
      <c r="E193" s="5">
        <f t="shared" si="6"/>
        <v>101.4157803599286</v>
      </c>
      <c r="F193" s="5">
        <f>IF($A193&lt;&gt;"",IF(F$2&lt;&gt;"",INDEX('Instrument History'!$1:$1048576,$B193,F$3) / CcyPerBase!E192,""),"")</f>
        <v>2899.6194522158994</v>
      </c>
      <c r="G193" s="5">
        <f>IF($A193&lt;&gt;"",IF(G$2&lt;&gt;"",INDEX('Instrument History'!$1:$1048576,$B193,G$3) / CcyPerBase!F192,""),"")</f>
        <v>4055.9928181062933</v>
      </c>
      <c r="H193" s="5">
        <f>IF($A193&lt;&gt;"",IF(H$2&lt;&gt;"",INDEX('Instrument History'!$1:$1048576,$B193,H$3) / CcyPerBase!G192,""),"")</f>
        <v>5424.4881146322969</v>
      </c>
      <c r="I193" s="5">
        <f>IF($A193&lt;&gt;"",IF(I$2&lt;&gt;"",INDEX('Instrument History'!$1:$1048576,$B193,I$3) / CcyPerBase!H192,""),"")</f>
        <v>5699.0302503475868</v>
      </c>
      <c r="J193" s="5">
        <f>IF($A193&lt;&gt;"",IF(J$2&lt;&gt;"",INDEX('Instrument History'!$1:$1048576,$B193,J$3) / CcyPerBase!I192,""),"")</f>
        <v>31.63640334394184</v>
      </c>
      <c r="K193" s="5">
        <f>IF($A193&lt;&gt;"",IF(K$2&lt;&gt;"",INDEX('Instrument History'!$1:$1048576,$B193,K$3) / CcyPerBase!J192,""),"")</f>
        <v>245.86332630576015</v>
      </c>
      <c r="L193" s="5">
        <f>IF($A193&lt;&gt;"",IF(L$2&lt;&gt;"",INDEX('Instrument History'!$1:$1048576,$B193,L$3) / CcyPerBase!K192,""),"")</f>
        <v>166.49975892587963</v>
      </c>
      <c r="M193" s="5">
        <f>IF($A193&lt;&gt;"",IF(M$2&lt;&gt;"",INDEX('Instrument History'!$1:$1048576,$B193,M$3) / CcyPerBase!L192,""),"")</f>
        <v>26.583341304154875</v>
      </c>
      <c r="N193" s="5">
        <f>IF($A193&lt;&gt;"",IF(N$2&lt;&gt;"",INDEX('Instrument History'!$1:$1048576,$B193,N$3) / CcyPerBase!M192,""),"")</f>
        <v>32.860436985250452</v>
      </c>
      <c r="O193" s="5">
        <f>IF($A193&lt;&gt;"",IF(O$2&lt;&gt;"",INDEX('Instrument History'!$1:$1048576,$B193,O$3) / CcyPerBase!N192,""),"")</f>
        <v>97.162021820808945</v>
      </c>
      <c r="P193" s="5" t="str">
        <f>IF($A193&lt;&gt;"",IF(P$2&lt;&gt;"",INDEX('Instrument History'!$1:$1048576,$B193,P$3) / CcyPerBase!O192,""),"")</f>
        <v/>
      </c>
      <c r="Q193" s="5" t="str">
        <f>IF($A193&lt;&gt;"",IF(Q$2&lt;&gt;"",INDEX('Instrument History'!$1:$1048576,$B193,Q$3) / CcyPerBase!P192,""),"")</f>
        <v/>
      </c>
      <c r="R193" s="5" t="str">
        <f>IF($A193&lt;&gt;"",IF(R$2&lt;&gt;"",INDEX('Instrument History'!$1:$1048576,$B193,R$3) / CcyPerBase!Q192,""),"")</f>
        <v/>
      </c>
      <c r="S193" s="5" t="str">
        <f>IF($A193&lt;&gt;"",IF(S$2&lt;&gt;"",INDEX('Instrument History'!$1:$1048576,$B193,S$3) / CcyPerBase!R192,""),"")</f>
        <v/>
      </c>
      <c r="T193" s="5" t="str">
        <f>IF($A193&lt;&gt;"",IF(T$2&lt;&gt;"",INDEX('Instrument History'!$1:$1048576,$B193,T$3) / CcyPerBase!S192,""),"")</f>
        <v/>
      </c>
      <c r="U193" s="5" t="str">
        <f>IF($A193&lt;&gt;"",IF(U$2&lt;&gt;"",INDEX('Instrument History'!$1:$1048576,$B193,U$3) / CcyPerBase!T192,""),"")</f>
        <v/>
      </c>
      <c r="V193" s="5" t="str">
        <f>IF($A193&lt;&gt;"",IF(V$2&lt;&gt;"",INDEX('Instrument History'!$1:$1048576,$B193,V$3) / CcyPerBase!U192,""),"")</f>
        <v/>
      </c>
      <c r="W193" s="5" t="str">
        <f>IF($A193&lt;&gt;"",IF(W$2&lt;&gt;"",INDEX('Instrument History'!$1:$1048576,$B193,W$3) / CcyPerBase!V192,""),"")</f>
        <v/>
      </c>
      <c r="X193" s="5" t="str">
        <f>IF($A193&lt;&gt;"",IF(X$2&lt;&gt;"",INDEX('Instrument History'!$1:$1048576,$B193,X$3) / CcyPerBase!W192,""),"")</f>
        <v/>
      </c>
      <c r="Y193" s="5" t="str">
        <f>IF($A193&lt;&gt;"",IF(Y$2&lt;&gt;"",INDEX('Instrument History'!$1:$1048576,$B193,Y$3) / CcyPerBase!X192,""),"")</f>
        <v/>
      </c>
    </row>
    <row r="194" spans="1:25">
      <c r="A194" s="12">
        <f>IF(A193&lt;&gt;"",IF(A193=$B$1,"",'Instrument History'!A190),"")</f>
        <v>41037</v>
      </c>
      <c r="B194">
        <f t="shared" si="5"/>
        <v>190</v>
      </c>
      <c r="C194" s="14">
        <f>IF($A194&lt;&gt;"",INDEX('Instrument History'!$1:$1048576,$B194,C$3) / CcyPerBase!D193,"")</f>
        <v>1013.5395203755204</v>
      </c>
      <c r="D194" s="14">
        <f>IF(A194&lt;&gt;"",C194/$D$4*Master!$R$18,"")</f>
        <v>45.255328386023244</v>
      </c>
      <c r="E194" s="5">
        <f t="shared" si="6"/>
        <v>103.09769740883532</v>
      </c>
      <c r="F194" s="5">
        <f>IF($A194&lt;&gt;"",IF(F$2&lt;&gt;"",INDEX('Instrument History'!$1:$1048576,$B194,F$3) / CcyPerBase!E193,""),"")</f>
        <v>2879.3632335331913</v>
      </c>
      <c r="G194" s="5">
        <f>IF($A194&lt;&gt;"",IF(G$2&lt;&gt;"",INDEX('Instrument History'!$1:$1048576,$B194,G$3) / CcyPerBase!F193,""),"")</f>
        <v>4080.1339008467771</v>
      </c>
      <c r="H194" s="5">
        <f>IF($A194&lt;&gt;"",IF(H$2&lt;&gt;"",INDEX('Instrument History'!$1:$1048576,$B194,H$3) / CcyPerBase!G193,""),"")</f>
        <v>5698.5041634875706</v>
      </c>
      <c r="I194" s="5">
        <f>IF($A194&lt;&gt;"",IF(I$2&lt;&gt;"",INDEX('Instrument History'!$1:$1048576,$B194,I$3) / CcyPerBase!H193,""),"")</f>
        <v>5823.7819822683978</v>
      </c>
      <c r="J194" s="5">
        <f>IF($A194&lt;&gt;"",IF(J$2&lt;&gt;"",INDEX('Instrument History'!$1:$1048576,$B194,J$3) / CcyPerBase!I193,""),"")</f>
        <v>32.372221345330175</v>
      </c>
      <c r="K194" s="5">
        <f>IF($A194&lt;&gt;"",IF(K$2&lt;&gt;"",INDEX('Instrument History'!$1:$1048576,$B194,K$3) / CcyPerBase!J193,""),"")</f>
        <v>260.44447398139999</v>
      </c>
      <c r="L194" s="5">
        <f>IF($A194&lt;&gt;"",IF(L$2&lt;&gt;"",INDEX('Instrument History'!$1:$1048576,$B194,L$3) / CcyPerBase!K193,""),"")</f>
        <v>164.36811740874737</v>
      </c>
      <c r="M194" s="5">
        <f>IF($A194&lt;&gt;"",IF(M$2&lt;&gt;"",INDEX('Instrument History'!$1:$1048576,$B194,M$3) / CcyPerBase!L193,""),"")</f>
        <v>27.301102361566066</v>
      </c>
      <c r="N194" s="5">
        <f>IF($A194&lt;&gt;"",IF(N$2&lt;&gt;"",INDEX('Instrument History'!$1:$1048576,$B194,N$3) / CcyPerBase!M193,""),"")</f>
        <v>33.568074777215422</v>
      </c>
      <c r="O194" s="5">
        <f>IF($A194&lt;&gt;"",IF(O$2&lt;&gt;"",INDEX('Instrument History'!$1:$1048576,$B194,O$3) / CcyPerBase!N193,""),"")</f>
        <v>97.260423004223128</v>
      </c>
      <c r="P194" s="5" t="str">
        <f>IF($A194&lt;&gt;"",IF(P$2&lt;&gt;"",INDEX('Instrument History'!$1:$1048576,$B194,P$3) / CcyPerBase!O193,""),"")</f>
        <v/>
      </c>
      <c r="Q194" s="5" t="str">
        <f>IF($A194&lt;&gt;"",IF(Q$2&lt;&gt;"",INDEX('Instrument History'!$1:$1048576,$B194,Q$3) / CcyPerBase!P193,""),"")</f>
        <v/>
      </c>
      <c r="R194" s="5" t="str">
        <f>IF($A194&lt;&gt;"",IF(R$2&lt;&gt;"",INDEX('Instrument History'!$1:$1048576,$B194,R$3) / CcyPerBase!Q193,""),"")</f>
        <v/>
      </c>
      <c r="S194" s="5" t="str">
        <f>IF($A194&lt;&gt;"",IF(S$2&lt;&gt;"",INDEX('Instrument History'!$1:$1048576,$B194,S$3) / CcyPerBase!R193,""),"")</f>
        <v/>
      </c>
      <c r="T194" s="5" t="str">
        <f>IF($A194&lt;&gt;"",IF(T$2&lt;&gt;"",INDEX('Instrument History'!$1:$1048576,$B194,T$3) / CcyPerBase!S193,""),"")</f>
        <v/>
      </c>
      <c r="U194" s="5" t="str">
        <f>IF($A194&lt;&gt;"",IF(U$2&lt;&gt;"",INDEX('Instrument History'!$1:$1048576,$B194,U$3) / CcyPerBase!T193,""),"")</f>
        <v/>
      </c>
      <c r="V194" s="5" t="str">
        <f>IF($A194&lt;&gt;"",IF(V$2&lt;&gt;"",INDEX('Instrument History'!$1:$1048576,$B194,V$3) / CcyPerBase!U193,""),"")</f>
        <v/>
      </c>
      <c r="W194" s="5" t="str">
        <f>IF($A194&lt;&gt;"",IF(W$2&lt;&gt;"",INDEX('Instrument History'!$1:$1048576,$B194,W$3) / CcyPerBase!V193,""),"")</f>
        <v/>
      </c>
      <c r="X194" s="5" t="str">
        <f>IF($A194&lt;&gt;"",IF(X$2&lt;&gt;"",INDEX('Instrument History'!$1:$1048576,$B194,X$3) / CcyPerBase!W193,""),"")</f>
        <v/>
      </c>
      <c r="Y194" s="5" t="str">
        <f>IF($A194&lt;&gt;"",IF(Y$2&lt;&gt;"",INDEX('Instrument History'!$1:$1048576,$B194,Y$3) / CcyPerBase!X193,""),"")</f>
        <v/>
      </c>
    </row>
    <row r="195" spans="1:25">
      <c r="A195" s="12">
        <f>IF(A194&lt;&gt;"",IF(A194=$B$1,"",'Instrument History'!A191),"")</f>
        <v>41036</v>
      </c>
      <c r="B195">
        <f t="shared" si="5"/>
        <v>191</v>
      </c>
      <c r="C195" s="14">
        <f>IF($A195&lt;&gt;"",INDEX('Instrument History'!$1:$1048576,$B195,C$3) / CcyPerBase!D194,"")</f>
        <v>954.87234797163762</v>
      </c>
      <c r="D195" s="14">
        <f>IF(A195&lt;&gt;"",C195/$D$4*Master!$R$18,"")</f>
        <v>42.635793479645372</v>
      </c>
      <c r="E195" s="5">
        <f t="shared" si="6"/>
        <v>101.9026742325573</v>
      </c>
      <c r="F195" s="5">
        <f>IF($A195&lt;&gt;"",IF(F$2&lt;&gt;"",INDEX('Instrument History'!$1:$1048576,$B195,F$3) / CcyPerBase!E194,""),"")</f>
        <v>2845.3621213297174</v>
      </c>
      <c r="G195" s="5">
        <f>IF($A195&lt;&gt;"",IF(G$2&lt;&gt;"",INDEX('Instrument History'!$1:$1048576,$B195,G$3) / CcyPerBase!F194,""),"")</f>
        <v>4048.939242754102</v>
      </c>
      <c r="H195" s="5">
        <f>IF($A195&lt;&gt;"",IF(H$2&lt;&gt;"",INDEX('Instrument History'!$1:$1048576,$B195,H$3) / CcyPerBase!G194,""),"")</f>
        <v>5778.955065058899</v>
      </c>
      <c r="I195" s="5">
        <f>IF($A195&lt;&gt;"",IF(I$2&lt;&gt;"",INDEX('Instrument History'!$1:$1048576,$B195,I$3) / CcyPerBase!H194,""),"")</f>
        <v>5474.5296538256516</v>
      </c>
      <c r="J195" s="5">
        <f>IF($A195&lt;&gt;"",IF(J$2&lt;&gt;"",INDEX('Instrument History'!$1:$1048576,$B195,J$3) / CcyPerBase!I194,""),"")</f>
        <v>31.678358106281703</v>
      </c>
      <c r="K195" s="5">
        <f>IF($A195&lt;&gt;"",IF(K$2&lt;&gt;"",INDEX('Instrument History'!$1:$1048576,$B195,K$3) / CcyPerBase!J194,""),"")</f>
        <v>248.62720885083573</v>
      </c>
      <c r="L195" s="5">
        <f>IF($A195&lt;&gt;"",IF(L$2&lt;&gt;"",INDEX('Instrument History'!$1:$1048576,$B195,L$3) / CcyPerBase!K194,""),"")</f>
        <v>162.2133756607235</v>
      </c>
      <c r="M195" s="5">
        <f>IF($A195&lt;&gt;"",IF(M$2&lt;&gt;"",INDEX('Instrument History'!$1:$1048576,$B195,M$3) / CcyPerBase!L194,""),"")</f>
        <v>27.838374908003814</v>
      </c>
      <c r="N195" s="5">
        <f>IF($A195&lt;&gt;"",IF(N$2&lt;&gt;"",INDEX('Instrument History'!$1:$1048576,$B195,N$3) / CcyPerBase!M194,""),"")</f>
        <v>35.0966824174848</v>
      </c>
      <c r="O195" s="5">
        <f>IF($A195&lt;&gt;"",IF(O$2&lt;&gt;"",INDEX('Instrument History'!$1:$1048576,$B195,O$3) / CcyPerBase!N194,""),"")</f>
        <v>98.753187815794732</v>
      </c>
      <c r="P195" s="5" t="str">
        <f>IF($A195&lt;&gt;"",IF(P$2&lt;&gt;"",INDEX('Instrument History'!$1:$1048576,$B195,P$3) / CcyPerBase!O194,""),"")</f>
        <v/>
      </c>
      <c r="Q195" s="5" t="str">
        <f>IF($A195&lt;&gt;"",IF(Q$2&lt;&gt;"",INDEX('Instrument History'!$1:$1048576,$B195,Q$3) / CcyPerBase!P194,""),"")</f>
        <v/>
      </c>
      <c r="R195" s="5" t="str">
        <f>IF($A195&lt;&gt;"",IF(R$2&lt;&gt;"",INDEX('Instrument History'!$1:$1048576,$B195,R$3) / CcyPerBase!Q194,""),"")</f>
        <v/>
      </c>
      <c r="S195" s="5" t="str">
        <f>IF($A195&lt;&gt;"",IF(S$2&lt;&gt;"",INDEX('Instrument History'!$1:$1048576,$B195,S$3) / CcyPerBase!R194,""),"")</f>
        <v/>
      </c>
      <c r="T195" s="5" t="str">
        <f>IF($A195&lt;&gt;"",IF(T$2&lt;&gt;"",INDEX('Instrument History'!$1:$1048576,$B195,T$3) / CcyPerBase!S194,""),"")</f>
        <v/>
      </c>
      <c r="U195" s="5" t="str">
        <f>IF($A195&lt;&gt;"",IF(U$2&lt;&gt;"",INDEX('Instrument History'!$1:$1048576,$B195,U$3) / CcyPerBase!T194,""),"")</f>
        <v/>
      </c>
      <c r="V195" s="5" t="str">
        <f>IF($A195&lt;&gt;"",IF(V$2&lt;&gt;"",INDEX('Instrument History'!$1:$1048576,$B195,V$3) / CcyPerBase!U194,""),"")</f>
        <v/>
      </c>
      <c r="W195" s="5" t="str">
        <f>IF($A195&lt;&gt;"",IF(W$2&lt;&gt;"",INDEX('Instrument History'!$1:$1048576,$B195,W$3) / CcyPerBase!V194,""),"")</f>
        <v/>
      </c>
      <c r="X195" s="5" t="str">
        <f>IF($A195&lt;&gt;"",IF(X$2&lt;&gt;"",INDEX('Instrument History'!$1:$1048576,$B195,X$3) / CcyPerBase!W194,""),"")</f>
        <v/>
      </c>
      <c r="Y195" s="5" t="str">
        <f>IF($A195&lt;&gt;"",IF(Y$2&lt;&gt;"",INDEX('Instrument History'!$1:$1048576,$B195,Y$3) / CcyPerBase!X194,""),"")</f>
        <v/>
      </c>
    </row>
    <row r="196" spans="1:25">
      <c r="A196" s="12">
        <f>IF(A195&lt;&gt;"",IF(A195=$B$1,"",'Instrument History'!A192),"")</f>
        <v>41033</v>
      </c>
      <c r="B196">
        <f t="shared" si="5"/>
        <v>192</v>
      </c>
      <c r="C196" s="14">
        <f>IF($A196&lt;&gt;"",INDEX('Instrument History'!$1:$1048576,$B196,C$3) / CcyPerBase!D195,"")</f>
        <v>905.41282447006552</v>
      </c>
      <c r="D196" s="14">
        <f>IF(A196&lt;&gt;"",C196/$D$4*Master!$R$18,"")</f>
        <v>40.427387262736758</v>
      </c>
      <c r="E196" s="5">
        <f t="shared" si="6"/>
        <v>97.700751852138325</v>
      </c>
      <c r="F196" s="5">
        <f>IF($A196&lt;&gt;"",IF(F$2&lt;&gt;"",INDEX('Instrument History'!$1:$1048576,$B196,F$3) / CcyPerBase!E195,""),"")</f>
        <v>2782.9437159299036</v>
      </c>
      <c r="G196" s="5">
        <f>IF($A196&lt;&gt;"",IF(G$2&lt;&gt;"",INDEX('Instrument History'!$1:$1048576,$B196,G$3) / CcyPerBase!F195,""),"")</f>
        <v>3730.5794587486748</v>
      </c>
      <c r="H196" s="5">
        <f>IF($A196&lt;&gt;"",IF(H$2&lt;&gt;"",INDEX('Instrument History'!$1:$1048576,$B196,H$3) / CcyPerBase!G195,""),"")</f>
        <v>5721.251809168918</v>
      </c>
      <c r="I196" s="5">
        <f>IF($A196&lt;&gt;"",IF(I$2&lt;&gt;"",INDEX('Instrument History'!$1:$1048576,$B196,I$3) / CcyPerBase!H195,""),"")</f>
        <v>5183.9019666495287</v>
      </c>
      <c r="J196" s="5">
        <f>IF($A196&lt;&gt;"",IF(J$2&lt;&gt;"",INDEX('Instrument History'!$1:$1048576,$B196,J$3) / CcyPerBase!I195,""),"")</f>
        <v>28.610451219912761</v>
      </c>
      <c r="K196" s="5">
        <f>IF($A196&lt;&gt;"",IF(K$2&lt;&gt;"",INDEX('Instrument History'!$1:$1048576,$B196,K$3) / CcyPerBase!J195,""),"")</f>
        <v>230.39030865338228</v>
      </c>
      <c r="L196" s="5">
        <f>IF($A196&lt;&gt;"",IF(L$2&lt;&gt;"",INDEX('Instrument History'!$1:$1048576,$B196,L$3) / CcyPerBase!K195,""),"")</f>
        <v>154.96950708577722</v>
      </c>
      <c r="M196" s="5">
        <f>IF($A196&lt;&gt;"",IF(M$2&lt;&gt;"",INDEX('Instrument History'!$1:$1048576,$B196,M$3) / CcyPerBase!L195,""),"")</f>
        <v>26.828020939024221</v>
      </c>
      <c r="N196" s="5">
        <f>IF($A196&lt;&gt;"",IF(N$2&lt;&gt;"",INDEX('Instrument History'!$1:$1048576,$B196,N$3) / CcyPerBase!M195,""),"")</f>
        <v>34.130421560714019</v>
      </c>
      <c r="O196" s="5">
        <f>IF($A196&lt;&gt;"",IF(O$2&lt;&gt;"",INDEX('Instrument History'!$1:$1048576,$B196,O$3) / CcyPerBase!N195,""),"")</f>
        <v>100.10332400774418</v>
      </c>
      <c r="P196" s="5" t="str">
        <f>IF($A196&lt;&gt;"",IF(P$2&lt;&gt;"",INDEX('Instrument History'!$1:$1048576,$B196,P$3) / CcyPerBase!O195,""),"")</f>
        <v/>
      </c>
      <c r="Q196" s="5" t="str">
        <f>IF($A196&lt;&gt;"",IF(Q$2&lt;&gt;"",INDEX('Instrument History'!$1:$1048576,$B196,Q$3) / CcyPerBase!P195,""),"")</f>
        <v/>
      </c>
      <c r="R196" s="5" t="str">
        <f>IF($A196&lt;&gt;"",IF(R$2&lt;&gt;"",INDEX('Instrument History'!$1:$1048576,$B196,R$3) / CcyPerBase!Q195,""),"")</f>
        <v/>
      </c>
      <c r="S196" s="5" t="str">
        <f>IF($A196&lt;&gt;"",IF(S$2&lt;&gt;"",INDEX('Instrument History'!$1:$1048576,$B196,S$3) / CcyPerBase!R195,""),"")</f>
        <v/>
      </c>
      <c r="T196" s="5" t="str">
        <f>IF($A196&lt;&gt;"",IF(T$2&lt;&gt;"",INDEX('Instrument History'!$1:$1048576,$B196,T$3) / CcyPerBase!S195,""),"")</f>
        <v/>
      </c>
      <c r="U196" s="5" t="str">
        <f>IF($A196&lt;&gt;"",IF(U$2&lt;&gt;"",INDEX('Instrument History'!$1:$1048576,$B196,U$3) / CcyPerBase!T195,""),"")</f>
        <v/>
      </c>
      <c r="V196" s="5" t="str">
        <f>IF($A196&lt;&gt;"",IF(V$2&lt;&gt;"",INDEX('Instrument History'!$1:$1048576,$B196,V$3) / CcyPerBase!U195,""),"")</f>
        <v/>
      </c>
      <c r="W196" s="5" t="str">
        <f>IF($A196&lt;&gt;"",IF(W$2&lt;&gt;"",INDEX('Instrument History'!$1:$1048576,$B196,W$3) / CcyPerBase!V195,""),"")</f>
        <v/>
      </c>
      <c r="X196" s="5" t="str">
        <f>IF($A196&lt;&gt;"",IF(X$2&lt;&gt;"",INDEX('Instrument History'!$1:$1048576,$B196,X$3) / CcyPerBase!W195,""),"")</f>
        <v/>
      </c>
      <c r="Y196" s="5" t="str">
        <f>IF($A196&lt;&gt;"",IF(Y$2&lt;&gt;"",INDEX('Instrument History'!$1:$1048576,$B196,Y$3) / CcyPerBase!X195,""),"")</f>
        <v/>
      </c>
    </row>
    <row r="197" spans="1:25">
      <c r="A197" s="12">
        <f>IF(A196&lt;&gt;"",IF(A196=$B$1,"",'Instrument History'!A193),"")</f>
        <v>41032</v>
      </c>
      <c r="B197">
        <f t="shared" si="5"/>
        <v>193</v>
      </c>
      <c r="C197" s="14">
        <f>IF($A197&lt;&gt;"",INDEX('Instrument History'!$1:$1048576,$B197,C$3) / CcyPerBase!D196,"")</f>
        <v>968.41507243024284</v>
      </c>
      <c r="D197" s="14">
        <f>IF(A197&lt;&gt;"",C197/$D$4*Master!$R$18,"")</f>
        <v>43.240486666536135</v>
      </c>
      <c r="E197" s="5">
        <f t="shared" si="6"/>
        <v>100.02952381257565</v>
      </c>
      <c r="F197" s="5">
        <f>IF($A197&lt;&gt;"",IF(F$2&lt;&gt;"",INDEX('Instrument History'!$1:$1048576,$B197,F$3) / CcyPerBase!E196,""),"")</f>
        <v>2784.0795644410882</v>
      </c>
      <c r="G197" s="5">
        <f>IF($A197&lt;&gt;"",IF(G$2&lt;&gt;"",INDEX('Instrument History'!$1:$1048576,$B197,G$3) / CcyPerBase!F196,""),"")</f>
        <v>4027.7013700928205</v>
      </c>
      <c r="H197" s="5">
        <f>IF($A197&lt;&gt;"",IF(H$2&lt;&gt;"",INDEX('Instrument History'!$1:$1048576,$B197,H$3) / CcyPerBase!G196,""),"")</f>
        <v>5790.6178947998724</v>
      </c>
      <c r="I197" s="5">
        <f>IF($A197&lt;&gt;"",IF(I$2&lt;&gt;"",INDEX('Instrument History'!$1:$1048576,$B197,I$3) / CcyPerBase!H196,""),"")</f>
        <v>5187.5803938435247</v>
      </c>
      <c r="J197" s="5">
        <f>IF($A197&lt;&gt;"",IF(J$2&lt;&gt;"",INDEX('Instrument History'!$1:$1048576,$B197,J$3) / CcyPerBase!I196,""),"")</f>
        <v>30.561640885843506</v>
      </c>
      <c r="K197" s="5">
        <f>IF($A197&lt;&gt;"",IF(K$2&lt;&gt;"",INDEX('Instrument History'!$1:$1048576,$B197,K$3) / CcyPerBase!J196,""),"")</f>
        <v>242.63980586022981</v>
      </c>
      <c r="L197" s="5">
        <f>IF($A197&lt;&gt;"",IF(L$2&lt;&gt;"",INDEX('Instrument History'!$1:$1048576,$B197,L$3) / CcyPerBase!K196,""),"")</f>
        <v>162.45536429270626</v>
      </c>
      <c r="M197" s="5">
        <f>IF($A197&lt;&gt;"",IF(M$2&lt;&gt;"",INDEX('Instrument History'!$1:$1048576,$B197,M$3) / CcyPerBase!L196,""),"")</f>
        <v>25.827133618379673</v>
      </c>
      <c r="N197" s="5">
        <f>IF($A197&lt;&gt;"",IF(N$2&lt;&gt;"",INDEX('Instrument History'!$1:$1048576,$B197,N$3) / CcyPerBase!M196,""),"")</f>
        <v>33.716110090122974</v>
      </c>
      <c r="O197" s="5">
        <f>IF($A197&lt;&gt;"",IF(O$2&lt;&gt;"",INDEX('Instrument History'!$1:$1048576,$B197,O$3) / CcyPerBase!N196,""),"")</f>
        <v>101.9257541142257</v>
      </c>
      <c r="P197" s="5" t="str">
        <f>IF($A197&lt;&gt;"",IF(P$2&lt;&gt;"",INDEX('Instrument History'!$1:$1048576,$B197,P$3) / CcyPerBase!O196,""),"")</f>
        <v/>
      </c>
      <c r="Q197" s="5" t="str">
        <f>IF($A197&lt;&gt;"",IF(Q$2&lt;&gt;"",INDEX('Instrument History'!$1:$1048576,$B197,Q$3) / CcyPerBase!P196,""),"")</f>
        <v/>
      </c>
      <c r="R197" s="5" t="str">
        <f>IF($A197&lt;&gt;"",IF(R$2&lt;&gt;"",INDEX('Instrument History'!$1:$1048576,$B197,R$3) / CcyPerBase!Q196,""),"")</f>
        <v/>
      </c>
      <c r="S197" s="5" t="str">
        <f>IF($A197&lt;&gt;"",IF(S$2&lt;&gt;"",INDEX('Instrument History'!$1:$1048576,$B197,S$3) / CcyPerBase!R196,""),"")</f>
        <v/>
      </c>
      <c r="T197" s="5" t="str">
        <f>IF($A197&lt;&gt;"",IF(T$2&lt;&gt;"",INDEX('Instrument History'!$1:$1048576,$B197,T$3) / CcyPerBase!S196,""),"")</f>
        <v/>
      </c>
      <c r="U197" s="5" t="str">
        <f>IF($A197&lt;&gt;"",IF(U$2&lt;&gt;"",INDEX('Instrument History'!$1:$1048576,$B197,U$3) / CcyPerBase!T196,""),"")</f>
        <v/>
      </c>
      <c r="V197" s="5" t="str">
        <f>IF($A197&lt;&gt;"",IF(V$2&lt;&gt;"",INDEX('Instrument History'!$1:$1048576,$B197,V$3) / CcyPerBase!U196,""),"")</f>
        <v/>
      </c>
      <c r="W197" s="5" t="str">
        <f>IF($A197&lt;&gt;"",IF(W$2&lt;&gt;"",INDEX('Instrument History'!$1:$1048576,$B197,W$3) / CcyPerBase!V196,""),"")</f>
        <v/>
      </c>
      <c r="X197" s="5" t="str">
        <f>IF($A197&lt;&gt;"",IF(X$2&lt;&gt;"",INDEX('Instrument History'!$1:$1048576,$B197,X$3) / CcyPerBase!W196,""),"")</f>
        <v/>
      </c>
      <c r="Y197" s="5" t="str">
        <f>IF($A197&lt;&gt;"",IF(Y$2&lt;&gt;"",INDEX('Instrument History'!$1:$1048576,$B197,Y$3) / CcyPerBase!X196,""),"")</f>
        <v/>
      </c>
    </row>
    <row r="198" spans="1:25">
      <c r="A198" s="12">
        <f>IF(A197&lt;&gt;"",IF(A197=$B$1,"",'Instrument History'!A194),"")</f>
        <v>41031</v>
      </c>
      <c r="B198">
        <f t="shared" si="5"/>
        <v>194</v>
      </c>
      <c r="C198" s="14">
        <f>IF($A198&lt;&gt;"",INDEX('Instrument History'!$1:$1048576,$B198,C$3) / CcyPerBase!D197,"")</f>
        <v>992.55874891988049</v>
      </c>
      <c r="D198" s="14">
        <f>IF(A198&lt;&gt;"",C198/$D$4*Master!$R$18,"")</f>
        <v>44.318520611951151</v>
      </c>
      <c r="E198" s="5">
        <f t="shared" si="6"/>
        <v>103.91012838550216</v>
      </c>
      <c r="F198" s="5">
        <f>IF($A198&lt;&gt;"",IF(F$2&lt;&gt;"",INDEX('Instrument History'!$1:$1048576,$B198,F$3) / CcyPerBase!E197,""),"")</f>
        <v>2974.651713915147</v>
      </c>
      <c r="G198" s="5">
        <f>IF($A198&lt;&gt;"",IF(G$2&lt;&gt;"",INDEX('Instrument History'!$1:$1048576,$B198,G$3) / CcyPerBase!F197,""),"")</f>
        <v>4327.9804479849072</v>
      </c>
      <c r="H198" s="5">
        <f>IF($A198&lt;&gt;"",IF(H$2&lt;&gt;"",INDEX('Instrument History'!$1:$1048576,$B198,H$3) / CcyPerBase!G197,""),"")</f>
        <v>5818.4634960326221</v>
      </c>
      <c r="I198" s="5">
        <f>IF($A198&lt;&gt;"",IF(I$2&lt;&gt;"",INDEX('Instrument History'!$1:$1048576,$B198,I$3) / CcyPerBase!H197,""),"")</f>
        <v>5490.3007124225014</v>
      </c>
      <c r="J198" s="5">
        <f>IF($A198&lt;&gt;"",IF(J$2&lt;&gt;"",INDEX('Instrument History'!$1:$1048576,$B198,J$3) / CcyPerBase!I197,""),"")</f>
        <v>33.04693573144138</v>
      </c>
      <c r="K198" s="5">
        <f>IF($A198&lt;&gt;"",IF(K$2&lt;&gt;"",INDEX('Instrument History'!$1:$1048576,$B198,K$3) / CcyPerBase!J197,""),"")</f>
        <v>248.3821654311264</v>
      </c>
      <c r="L198" s="5">
        <f>IF($A198&lt;&gt;"",IF(L$2&lt;&gt;"",INDEX('Instrument History'!$1:$1048576,$B198,L$3) / CcyPerBase!K197,""),"")</f>
        <v>172.94355480339004</v>
      </c>
      <c r="M198" s="5">
        <f>IF($A198&lt;&gt;"",IF(M$2&lt;&gt;"",INDEX('Instrument History'!$1:$1048576,$B198,M$3) / CcyPerBase!L197,""),"")</f>
        <v>25.604088621325452</v>
      </c>
      <c r="N198" s="5">
        <f>IF($A198&lt;&gt;"",IF(N$2&lt;&gt;"",INDEX('Instrument History'!$1:$1048576,$B198,N$3) / CcyPerBase!M197,""),"")</f>
        <v>34.915746160513137</v>
      </c>
      <c r="O198" s="5">
        <f>IF($A198&lt;&gt;"",IF(O$2&lt;&gt;"",INDEX('Instrument History'!$1:$1048576,$B198,O$3) / CcyPerBase!N197,""),"")</f>
        <v>98.159591862983973</v>
      </c>
      <c r="P198" s="5" t="str">
        <f>IF($A198&lt;&gt;"",IF(P$2&lt;&gt;"",INDEX('Instrument History'!$1:$1048576,$B198,P$3) / CcyPerBase!O197,""),"")</f>
        <v/>
      </c>
      <c r="Q198" s="5" t="str">
        <f>IF($A198&lt;&gt;"",IF(Q$2&lt;&gt;"",INDEX('Instrument History'!$1:$1048576,$B198,Q$3) / CcyPerBase!P197,""),"")</f>
        <v/>
      </c>
      <c r="R198" s="5" t="str">
        <f>IF($A198&lt;&gt;"",IF(R$2&lt;&gt;"",INDEX('Instrument History'!$1:$1048576,$B198,R$3) / CcyPerBase!Q197,""),"")</f>
        <v/>
      </c>
      <c r="S198" s="5" t="str">
        <f>IF($A198&lt;&gt;"",IF(S$2&lt;&gt;"",INDEX('Instrument History'!$1:$1048576,$B198,S$3) / CcyPerBase!R197,""),"")</f>
        <v/>
      </c>
      <c r="T198" s="5" t="str">
        <f>IF($A198&lt;&gt;"",IF(T$2&lt;&gt;"",INDEX('Instrument History'!$1:$1048576,$B198,T$3) / CcyPerBase!S197,""),"")</f>
        <v/>
      </c>
      <c r="U198" s="5" t="str">
        <f>IF($A198&lt;&gt;"",IF(U$2&lt;&gt;"",INDEX('Instrument History'!$1:$1048576,$B198,U$3) / CcyPerBase!T197,""),"")</f>
        <v/>
      </c>
      <c r="V198" s="5" t="str">
        <f>IF($A198&lt;&gt;"",IF(V$2&lt;&gt;"",INDEX('Instrument History'!$1:$1048576,$B198,V$3) / CcyPerBase!U197,""),"")</f>
        <v/>
      </c>
      <c r="W198" s="5" t="str">
        <f>IF($A198&lt;&gt;"",IF(W$2&lt;&gt;"",INDEX('Instrument History'!$1:$1048576,$B198,W$3) / CcyPerBase!V197,""),"")</f>
        <v/>
      </c>
      <c r="X198" s="5" t="str">
        <f>IF($A198&lt;&gt;"",IF(X$2&lt;&gt;"",INDEX('Instrument History'!$1:$1048576,$B198,X$3) / CcyPerBase!W197,""),"")</f>
        <v/>
      </c>
      <c r="Y198" s="5" t="str">
        <f>IF($A198&lt;&gt;"",IF(Y$2&lt;&gt;"",INDEX('Instrument History'!$1:$1048576,$B198,Y$3) / CcyPerBase!X197,""),"")</f>
        <v/>
      </c>
    </row>
    <row r="199" spans="1:25">
      <c r="A199" s="12">
        <f>IF(A198&lt;&gt;"",IF(A198=$B$1,"",'Instrument History'!A195),"")</f>
        <v>41030</v>
      </c>
      <c r="B199">
        <f t="shared" ref="B199:B262" si="7">IF(A199&lt;&gt;"",B198+1,"")</f>
        <v>195</v>
      </c>
      <c r="C199" s="14">
        <f>IF($A199&lt;&gt;"",INDEX('Instrument History'!$1:$1048576,$B199,C$3) / CcyPerBase!D198,"")</f>
        <v>952.05281557330341</v>
      </c>
      <c r="D199" s="14">
        <f>IF(A199&lt;&gt;"",C199/$D$4*Master!$R$18,"")</f>
        <v>42.509899163719375</v>
      </c>
      <c r="E199" s="5">
        <f t="shared" ref="E199:E262" si="8">IF(A199&lt;&gt;"",SUMPRODUCT($F$4:$Y$4,F199:Y199),"")</f>
        <v>98.894199100319454</v>
      </c>
      <c r="F199" s="5">
        <f>IF($A199&lt;&gt;"",IF(F$2&lt;&gt;"",INDEX('Instrument History'!$1:$1048576,$B199,F$3) / CcyPerBase!E198,""),"")</f>
        <v>2746.8627086019897</v>
      </c>
      <c r="G199" s="5">
        <f>IF($A199&lt;&gt;"",IF(G$2&lt;&gt;"",INDEX('Instrument History'!$1:$1048576,$B199,G$3) / CcyPerBase!F198,""),"")</f>
        <v>4128.9606412253033</v>
      </c>
      <c r="H199" s="5">
        <f>IF($A199&lt;&gt;"",IF(H$2&lt;&gt;"",INDEX('Instrument History'!$1:$1048576,$B199,H$3) / CcyPerBase!G198,""),"")</f>
        <v>5747.335038115918</v>
      </c>
      <c r="I199" s="5">
        <f>IF($A199&lt;&gt;"",IF(I$2&lt;&gt;"",INDEX('Instrument History'!$1:$1048576,$B199,I$3) / CcyPerBase!H198,""),"")</f>
        <v>5472.206854453676</v>
      </c>
      <c r="J199" s="5">
        <f>IF($A199&lt;&gt;"",IF(J$2&lt;&gt;"",INDEX('Instrument History'!$1:$1048576,$B199,J$3) / CcyPerBase!I198,""),"")</f>
        <v>30.419838452002637</v>
      </c>
      <c r="K199" s="5">
        <f>IF($A199&lt;&gt;"",IF(K$2&lt;&gt;"",INDEX('Instrument History'!$1:$1048576,$B199,K$3) / CcyPerBase!J198,""),"")</f>
        <v>216.49924250935155</v>
      </c>
      <c r="L199" s="5">
        <f>IF($A199&lt;&gt;"",IF(L$2&lt;&gt;"",INDEX('Instrument History'!$1:$1048576,$B199,L$3) / CcyPerBase!K198,""),"")</f>
        <v>153.77389003618873</v>
      </c>
      <c r="M199" s="5">
        <f>IF($A199&lt;&gt;"",IF(M$2&lt;&gt;"",INDEX('Instrument History'!$1:$1048576,$B199,M$3) / CcyPerBase!L198,""),"")</f>
        <v>26.136081096393696</v>
      </c>
      <c r="N199" s="5">
        <f>IF($A199&lt;&gt;"",IF(N$2&lt;&gt;"",INDEX('Instrument History'!$1:$1048576,$B199,N$3) / CcyPerBase!M198,""),"")</f>
        <v>35.018602345545602</v>
      </c>
      <c r="O199" s="5">
        <f>IF($A199&lt;&gt;"",IF(O$2&lt;&gt;"",INDEX('Instrument History'!$1:$1048576,$B199,O$3) / CcyPerBase!N198,""),"")</f>
        <v>97.597701178208169</v>
      </c>
      <c r="P199" s="5" t="str">
        <f>IF($A199&lt;&gt;"",IF(P$2&lt;&gt;"",INDEX('Instrument History'!$1:$1048576,$B199,P$3) / CcyPerBase!O198,""),"")</f>
        <v/>
      </c>
      <c r="Q199" s="5" t="str">
        <f>IF($A199&lt;&gt;"",IF(Q$2&lt;&gt;"",INDEX('Instrument History'!$1:$1048576,$B199,Q$3) / CcyPerBase!P198,""),"")</f>
        <v/>
      </c>
      <c r="R199" s="5" t="str">
        <f>IF($A199&lt;&gt;"",IF(R$2&lt;&gt;"",INDEX('Instrument History'!$1:$1048576,$B199,R$3) / CcyPerBase!Q198,""),"")</f>
        <v/>
      </c>
      <c r="S199" s="5" t="str">
        <f>IF($A199&lt;&gt;"",IF(S$2&lt;&gt;"",INDEX('Instrument History'!$1:$1048576,$B199,S$3) / CcyPerBase!R198,""),"")</f>
        <v/>
      </c>
      <c r="T199" s="5" t="str">
        <f>IF($A199&lt;&gt;"",IF(T$2&lt;&gt;"",INDEX('Instrument History'!$1:$1048576,$B199,T$3) / CcyPerBase!S198,""),"")</f>
        <v/>
      </c>
      <c r="U199" s="5" t="str">
        <f>IF($A199&lt;&gt;"",IF(U$2&lt;&gt;"",INDEX('Instrument History'!$1:$1048576,$B199,U$3) / CcyPerBase!T198,""),"")</f>
        <v/>
      </c>
      <c r="V199" s="5" t="str">
        <f>IF($A199&lt;&gt;"",IF(V$2&lt;&gt;"",INDEX('Instrument History'!$1:$1048576,$B199,V$3) / CcyPerBase!U198,""),"")</f>
        <v/>
      </c>
      <c r="W199" s="5" t="str">
        <f>IF($A199&lt;&gt;"",IF(W$2&lt;&gt;"",INDEX('Instrument History'!$1:$1048576,$B199,W$3) / CcyPerBase!V198,""),"")</f>
        <v/>
      </c>
      <c r="X199" s="5" t="str">
        <f>IF($A199&lt;&gt;"",IF(X$2&lt;&gt;"",INDEX('Instrument History'!$1:$1048576,$B199,X$3) / CcyPerBase!W198,""),"")</f>
        <v/>
      </c>
      <c r="Y199" s="5" t="str">
        <f>IF($A199&lt;&gt;"",IF(Y$2&lt;&gt;"",INDEX('Instrument History'!$1:$1048576,$B199,Y$3) / CcyPerBase!X198,""),"")</f>
        <v/>
      </c>
    </row>
    <row r="200" spans="1:25">
      <c r="A200" s="12">
        <f>IF(A199&lt;&gt;"",IF(A199=$B$1,"",'Instrument History'!A196),"")</f>
        <v>41029</v>
      </c>
      <c r="B200">
        <f t="shared" si="7"/>
        <v>196</v>
      </c>
      <c r="C200" s="14">
        <f>IF($A200&lt;&gt;"",INDEX('Instrument History'!$1:$1048576,$B200,C$3) / CcyPerBase!D199,"")</f>
        <v>947.71648560943868</v>
      </c>
      <c r="D200" s="14">
        <f>IF(A200&lt;&gt;"",C200/$D$4*Master!$R$18,"")</f>
        <v>42.316278656023584</v>
      </c>
      <c r="E200" s="5">
        <f t="shared" si="8"/>
        <v>100.54301341408025</v>
      </c>
      <c r="F200" s="5">
        <f>IF($A200&lt;&gt;"",IF(F$2&lt;&gt;"",INDEX('Instrument History'!$1:$1048576,$B200,F$3) / CcyPerBase!E199,""),"")</f>
        <v>2825.123401543075</v>
      </c>
      <c r="G200" s="5">
        <f>IF($A200&lt;&gt;"",IF(G$2&lt;&gt;"",INDEX('Instrument History'!$1:$1048576,$B200,G$3) / CcyPerBase!F199,""),"")</f>
        <v>4261.9812533214981</v>
      </c>
      <c r="H200" s="5">
        <f>IF($A200&lt;&gt;"",IF(H$2&lt;&gt;"",INDEX('Instrument History'!$1:$1048576,$B200,H$3) / CcyPerBase!G199,""),"")</f>
        <v>6208.001186944387</v>
      </c>
      <c r="I200" s="5">
        <f>IF($A200&lt;&gt;"",IF(I$2&lt;&gt;"",INDEX('Instrument History'!$1:$1048576,$B200,I$3) / CcyPerBase!H199,""),"")</f>
        <v>5518.8601763909874</v>
      </c>
      <c r="J200" s="5">
        <f>IF($A200&lt;&gt;"",IF(J$2&lt;&gt;"",INDEX('Instrument History'!$1:$1048576,$B200,J$3) / CcyPerBase!I199,""),"")</f>
        <v>29.825383411050701</v>
      </c>
      <c r="K200" s="5">
        <f>IF($A200&lt;&gt;"",IF(K$2&lt;&gt;"",INDEX('Instrument History'!$1:$1048576,$B200,K$3) / CcyPerBase!J199,""),"")</f>
        <v>226.78910539599491</v>
      </c>
      <c r="L200" s="5">
        <f>IF($A200&lt;&gt;"",IF(L$2&lt;&gt;"",INDEX('Instrument History'!$1:$1048576,$B200,L$3) / CcyPerBase!K199,""),"")</f>
        <v>154.12702635760004</v>
      </c>
      <c r="M200" s="5">
        <f>IF($A200&lt;&gt;"",IF(M$2&lt;&gt;"",INDEX('Instrument History'!$1:$1048576,$B200,M$3) / CcyPerBase!L199,""),"")</f>
        <v>25.635866327819233</v>
      </c>
      <c r="N200" s="5">
        <f>IF($A200&lt;&gt;"",IF(N$2&lt;&gt;"",INDEX('Instrument History'!$1:$1048576,$B200,N$3) / CcyPerBase!M199,""),"")</f>
        <v>34.617143684762667</v>
      </c>
      <c r="O200" s="5">
        <f>IF($A200&lt;&gt;"",IF(O$2&lt;&gt;"",INDEX('Instrument History'!$1:$1048576,$B200,O$3) / CcyPerBase!N199,""),"")</f>
        <v>95.089801806441187</v>
      </c>
      <c r="P200" s="5" t="str">
        <f>IF($A200&lt;&gt;"",IF(P$2&lt;&gt;"",INDEX('Instrument History'!$1:$1048576,$B200,P$3) / CcyPerBase!O199,""),"")</f>
        <v/>
      </c>
      <c r="Q200" s="5" t="str">
        <f>IF($A200&lt;&gt;"",IF(Q$2&lt;&gt;"",INDEX('Instrument History'!$1:$1048576,$B200,Q$3) / CcyPerBase!P199,""),"")</f>
        <v/>
      </c>
      <c r="R200" s="5" t="str">
        <f>IF($A200&lt;&gt;"",IF(R$2&lt;&gt;"",INDEX('Instrument History'!$1:$1048576,$B200,R$3) / CcyPerBase!Q199,""),"")</f>
        <v/>
      </c>
      <c r="S200" s="5" t="str">
        <f>IF($A200&lt;&gt;"",IF(S$2&lt;&gt;"",INDEX('Instrument History'!$1:$1048576,$B200,S$3) / CcyPerBase!R199,""),"")</f>
        <v/>
      </c>
      <c r="T200" s="5" t="str">
        <f>IF($A200&lt;&gt;"",IF(T$2&lt;&gt;"",INDEX('Instrument History'!$1:$1048576,$B200,T$3) / CcyPerBase!S199,""),"")</f>
        <v/>
      </c>
      <c r="U200" s="5" t="str">
        <f>IF($A200&lt;&gt;"",IF(U$2&lt;&gt;"",INDEX('Instrument History'!$1:$1048576,$B200,U$3) / CcyPerBase!T199,""),"")</f>
        <v/>
      </c>
      <c r="V200" s="5" t="str">
        <f>IF($A200&lt;&gt;"",IF(V$2&lt;&gt;"",INDEX('Instrument History'!$1:$1048576,$B200,V$3) / CcyPerBase!U199,""),"")</f>
        <v/>
      </c>
      <c r="W200" s="5" t="str">
        <f>IF($A200&lt;&gt;"",IF(W$2&lt;&gt;"",INDEX('Instrument History'!$1:$1048576,$B200,W$3) / CcyPerBase!V199,""),"")</f>
        <v/>
      </c>
      <c r="X200" s="5" t="str">
        <f>IF($A200&lt;&gt;"",IF(X$2&lt;&gt;"",INDEX('Instrument History'!$1:$1048576,$B200,X$3) / CcyPerBase!W199,""),"")</f>
        <v/>
      </c>
      <c r="Y200" s="5" t="str">
        <f>IF($A200&lt;&gt;"",IF(Y$2&lt;&gt;"",INDEX('Instrument History'!$1:$1048576,$B200,Y$3) / CcyPerBase!X199,""),"")</f>
        <v/>
      </c>
    </row>
    <row r="201" spans="1:25">
      <c r="A201" s="12">
        <f>IF(A200&lt;&gt;"",IF(A200=$B$1,"",'Instrument History'!A197),"")</f>
        <v>41026</v>
      </c>
      <c r="B201">
        <f t="shared" si="7"/>
        <v>197</v>
      </c>
      <c r="C201" s="14">
        <f>IF($A201&lt;&gt;"",INDEX('Instrument History'!$1:$1048576,$B201,C$3) / CcyPerBase!D200,"")</f>
        <v>996.61289326897065</v>
      </c>
      <c r="D201" s="14">
        <f>IF(A201&lt;&gt;"",C201/$D$4*Master!$R$18,"")</f>
        <v>44.499541312332362</v>
      </c>
      <c r="E201" s="5">
        <f t="shared" si="8"/>
        <v>101.3318788429567</v>
      </c>
      <c r="F201" s="5">
        <f>IF($A201&lt;&gt;"",IF(F$2&lt;&gt;"",INDEX('Instrument History'!$1:$1048576,$B201,F$3) / CcyPerBase!E200,""),"")</f>
        <v>2909.6681262751022</v>
      </c>
      <c r="G201" s="5">
        <f>IF($A201&lt;&gt;"",IF(G$2&lt;&gt;"",INDEX('Instrument History'!$1:$1048576,$B201,G$3) / CcyPerBase!F200,""),"")</f>
        <v>4203.4394128737058</v>
      </c>
      <c r="H201" s="5">
        <f>IF($A201&lt;&gt;"",IF(H$2&lt;&gt;"",INDEX('Instrument History'!$1:$1048576,$B201,H$3) / CcyPerBase!G200,""),"")</f>
        <v>6127.586758809065</v>
      </c>
      <c r="I201" s="5">
        <f>IF($A201&lt;&gt;"",IF(I$2&lt;&gt;"",INDEX('Instrument History'!$1:$1048576,$B201,I$3) / CcyPerBase!H200,""),"")</f>
        <v>5359.0102368151865</v>
      </c>
      <c r="J201" s="5">
        <f>IF($A201&lt;&gt;"",IF(J$2&lt;&gt;"",INDEX('Instrument History'!$1:$1048576,$B201,J$3) / CcyPerBase!I200,""),"")</f>
        <v>31.170709487819995</v>
      </c>
      <c r="K201" s="5">
        <f>IF($A201&lt;&gt;"",IF(K$2&lt;&gt;"",INDEX('Instrument History'!$1:$1048576,$B201,K$3) / CcyPerBase!J200,""),"")</f>
        <v>234.78485675142861</v>
      </c>
      <c r="L201" s="5">
        <f>IF($A201&lt;&gt;"",IF(L$2&lt;&gt;"",INDEX('Instrument History'!$1:$1048576,$B201,L$3) / CcyPerBase!K200,""),"")</f>
        <v>160.04401850209445</v>
      </c>
      <c r="M201" s="5">
        <f>IF($A201&lt;&gt;"",IF(M$2&lt;&gt;"",INDEX('Instrument History'!$1:$1048576,$B201,M$3) / CcyPerBase!L200,""),"")</f>
        <v>24.614512383000367</v>
      </c>
      <c r="N201" s="5">
        <f>IF($A201&lt;&gt;"",IF(N$2&lt;&gt;"",INDEX('Instrument History'!$1:$1048576,$B201,N$3) / CcyPerBase!M200,""),"")</f>
        <v>36.378211399710025</v>
      </c>
      <c r="O201" s="5">
        <f>IF($A201&lt;&gt;"",IF(O$2&lt;&gt;"",INDEX('Instrument History'!$1:$1048576,$B201,O$3) / CcyPerBase!N200,""),"")</f>
        <v>94.717382816285351</v>
      </c>
      <c r="P201" s="5" t="str">
        <f>IF($A201&lt;&gt;"",IF(P$2&lt;&gt;"",INDEX('Instrument History'!$1:$1048576,$B201,P$3) / CcyPerBase!O200,""),"")</f>
        <v/>
      </c>
      <c r="Q201" s="5" t="str">
        <f>IF($A201&lt;&gt;"",IF(Q$2&lt;&gt;"",INDEX('Instrument History'!$1:$1048576,$B201,Q$3) / CcyPerBase!P200,""),"")</f>
        <v/>
      </c>
      <c r="R201" s="5" t="str">
        <f>IF($A201&lt;&gt;"",IF(R$2&lt;&gt;"",INDEX('Instrument History'!$1:$1048576,$B201,R$3) / CcyPerBase!Q200,""),"")</f>
        <v/>
      </c>
      <c r="S201" s="5" t="str">
        <f>IF($A201&lt;&gt;"",IF(S$2&lt;&gt;"",INDEX('Instrument History'!$1:$1048576,$B201,S$3) / CcyPerBase!R200,""),"")</f>
        <v/>
      </c>
      <c r="T201" s="5" t="str">
        <f>IF($A201&lt;&gt;"",IF(T$2&lt;&gt;"",INDEX('Instrument History'!$1:$1048576,$B201,T$3) / CcyPerBase!S200,""),"")</f>
        <v/>
      </c>
      <c r="U201" s="5" t="str">
        <f>IF($A201&lt;&gt;"",IF(U$2&lt;&gt;"",INDEX('Instrument History'!$1:$1048576,$B201,U$3) / CcyPerBase!T200,""),"")</f>
        <v/>
      </c>
      <c r="V201" s="5" t="str">
        <f>IF($A201&lt;&gt;"",IF(V$2&lt;&gt;"",INDEX('Instrument History'!$1:$1048576,$B201,V$3) / CcyPerBase!U200,""),"")</f>
        <v/>
      </c>
      <c r="W201" s="5" t="str">
        <f>IF($A201&lt;&gt;"",IF(W$2&lt;&gt;"",INDEX('Instrument History'!$1:$1048576,$B201,W$3) / CcyPerBase!V200,""),"")</f>
        <v/>
      </c>
      <c r="X201" s="5" t="str">
        <f>IF($A201&lt;&gt;"",IF(X$2&lt;&gt;"",INDEX('Instrument History'!$1:$1048576,$B201,X$3) / CcyPerBase!W200,""),"")</f>
        <v/>
      </c>
      <c r="Y201" s="5" t="str">
        <f>IF($A201&lt;&gt;"",IF(Y$2&lt;&gt;"",INDEX('Instrument History'!$1:$1048576,$B201,Y$3) / CcyPerBase!X200,""),"")</f>
        <v/>
      </c>
    </row>
    <row r="202" spans="1:25">
      <c r="A202" s="12">
        <f>IF(A201&lt;&gt;"",IF(A201=$B$1,"",'Instrument History'!A198),"")</f>
        <v>41025</v>
      </c>
      <c r="B202">
        <f t="shared" si="7"/>
        <v>198</v>
      </c>
      <c r="C202" s="14">
        <f>IF($A202&lt;&gt;"",INDEX('Instrument History'!$1:$1048576,$B202,C$3) / CcyPerBase!D201,"")</f>
        <v>1058.7299892784081</v>
      </c>
      <c r="D202" s="14">
        <f>IF(A202&lt;&gt;"",C202/$D$4*Master!$R$18,"")</f>
        <v>47.273117992649368</v>
      </c>
      <c r="E202" s="5">
        <f t="shared" si="8"/>
        <v>100.91065029796695</v>
      </c>
      <c r="F202" s="5">
        <f>IF($A202&lt;&gt;"",IF(F$2&lt;&gt;"",INDEX('Instrument History'!$1:$1048576,$B202,F$3) / CcyPerBase!E201,""),"")</f>
        <v>2987.0041133192581</v>
      </c>
      <c r="G202" s="5">
        <f>IF($A202&lt;&gt;"",IF(G$2&lt;&gt;"",INDEX('Instrument History'!$1:$1048576,$B202,G$3) / CcyPerBase!F201,""),"")</f>
        <v>4253.6065644218697</v>
      </c>
      <c r="H202" s="5">
        <f>IF($A202&lt;&gt;"",IF(H$2&lt;&gt;"",INDEX('Instrument History'!$1:$1048576,$B202,H$3) / CcyPerBase!G201,""),"")</f>
        <v>5979.0721729520719</v>
      </c>
      <c r="I202" s="5">
        <f>IF($A202&lt;&gt;"",IF(I$2&lt;&gt;"",INDEX('Instrument History'!$1:$1048576,$B202,I$3) / CcyPerBase!H201,""),"")</f>
        <v>5393.5284120477072</v>
      </c>
      <c r="J202" s="5">
        <f>IF($A202&lt;&gt;"",IF(J$2&lt;&gt;"",INDEX('Instrument History'!$1:$1048576,$B202,J$3) / CcyPerBase!I201,""),"")</f>
        <v>31.077714291368832</v>
      </c>
      <c r="K202" s="5">
        <f>IF($A202&lt;&gt;"",IF(K$2&lt;&gt;"",INDEX('Instrument History'!$1:$1048576,$B202,K$3) / CcyPerBase!J201,""),"")</f>
        <v>229.60497603846727</v>
      </c>
      <c r="L202" s="5">
        <f>IF($A202&lt;&gt;"",IF(L$2&lt;&gt;"",INDEX('Instrument History'!$1:$1048576,$B202,L$3) / CcyPerBase!K201,""),"")</f>
        <v>160.68240946851216</v>
      </c>
      <c r="M202" s="5">
        <f>IF($A202&lt;&gt;"",IF(M$2&lt;&gt;"",INDEX('Instrument History'!$1:$1048576,$B202,M$3) / CcyPerBase!L201,""),"")</f>
        <v>23.6052013773404</v>
      </c>
      <c r="N202" s="5">
        <f>IF($A202&lt;&gt;"",IF(N$2&lt;&gt;"",INDEX('Instrument History'!$1:$1048576,$B202,N$3) / CcyPerBase!M201,""),"")</f>
        <v>35.261936999555147</v>
      </c>
      <c r="O202" s="5">
        <f>IF($A202&lt;&gt;"",IF(O$2&lt;&gt;"",INDEX('Instrument History'!$1:$1048576,$B202,O$3) / CcyPerBase!N201,""),"")</f>
        <v>93.360523990921905</v>
      </c>
      <c r="P202" s="5" t="str">
        <f>IF($A202&lt;&gt;"",IF(P$2&lt;&gt;"",INDEX('Instrument History'!$1:$1048576,$B202,P$3) / CcyPerBase!O201,""),"")</f>
        <v/>
      </c>
      <c r="Q202" s="5" t="str">
        <f>IF($A202&lt;&gt;"",IF(Q$2&lt;&gt;"",INDEX('Instrument History'!$1:$1048576,$B202,Q$3) / CcyPerBase!P201,""),"")</f>
        <v/>
      </c>
      <c r="R202" s="5" t="str">
        <f>IF($A202&lt;&gt;"",IF(R$2&lt;&gt;"",INDEX('Instrument History'!$1:$1048576,$B202,R$3) / CcyPerBase!Q201,""),"")</f>
        <v/>
      </c>
      <c r="S202" s="5" t="str">
        <f>IF($A202&lt;&gt;"",IF(S$2&lt;&gt;"",INDEX('Instrument History'!$1:$1048576,$B202,S$3) / CcyPerBase!R201,""),"")</f>
        <v/>
      </c>
      <c r="T202" s="5" t="str">
        <f>IF($A202&lt;&gt;"",IF(T$2&lt;&gt;"",INDEX('Instrument History'!$1:$1048576,$B202,T$3) / CcyPerBase!S201,""),"")</f>
        <v/>
      </c>
      <c r="U202" s="5" t="str">
        <f>IF($A202&lt;&gt;"",IF(U$2&lt;&gt;"",INDEX('Instrument History'!$1:$1048576,$B202,U$3) / CcyPerBase!T201,""),"")</f>
        <v/>
      </c>
      <c r="V202" s="5" t="str">
        <f>IF($A202&lt;&gt;"",IF(V$2&lt;&gt;"",INDEX('Instrument History'!$1:$1048576,$B202,V$3) / CcyPerBase!U201,""),"")</f>
        <v/>
      </c>
      <c r="W202" s="5" t="str">
        <f>IF($A202&lt;&gt;"",IF(W$2&lt;&gt;"",INDEX('Instrument History'!$1:$1048576,$B202,W$3) / CcyPerBase!V201,""),"")</f>
        <v/>
      </c>
      <c r="X202" s="5" t="str">
        <f>IF($A202&lt;&gt;"",IF(X$2&lt;&gt;"",INDEX('Instrument History'!$1:$1048576,$B202,X$3) / CcyPerBase!W201,""),"")</f>
        <v/>
      </c>
      <c r="Y202" s="5" t="str">
        <f>IF($A202&lt;&gt;"",IF(Y$2&lt;&gt;"",INDEX('Instrument History'!$1:$1048576,$B202,Y$3) / CcyPerBase!X201,""),"")</f>
        <v/>
      </c>
    </row>
    <row r="203" spans="1:25">
      <c r="A203" s="12">
        <f>IF(A202&lt;&gt;"",IF(A202=$B$1,"",'Instrument History'!A199),"")</f>
        <v>41024</v>
      </c>
      <c r="B203">
        <f t="shared" si="7"/>
        <v>199</v>
      </c>
      <c r="C203" s="14">
        <f>IF($A203&lt;&gt;"",INDEX('Instrument History'!$1:$1048576,$B203,C$3) / CcyPerBase!D202,"")</f>
        <v>1110.5503832967913</v>
      </c>
      <c r="D203" s="14">
        <f>IF(A203&lt;&gt;"",C203/$D$4*Master!$R$18,"")</f>
        <v>49.586938915513983</v>
      </c>
      <c r="E203" s="5">
        <f t="shared" si="8"/>
        <v>101.40814654832708</v>
      </c>
      <c r="F203" s="5">
        <f>IF($A203&lt;&gt;"",IF(F$2&lt;&gt;"",INDEX('Instrument History'!$1:$1048576,$B203,F$3) / CcyPerBase!E202,""),"")</f>
        <v>3010.9527887723989</v>
      </c>
      <c r="G203" s="5">
        <f>IF($A203&lt;&gt;"",IF(G$2&lt;&gt;"",INDEX('Instrument History'!$1:$1048576,$B203,G$3) / CcyPerBase!F202,""),"")</f>
        <v>4444.3817583229802</v>
      </c>
      <c r="H203" s="5">
        <f>IF($A203&lt;&gt;"",IF(H$2&lt;&gt;"",INDEX('Instrument History'!$1:$1048576,$B203,H$3) / CcyPerBase!G202,""),"")</f>
        <v>5892.4323402185282</v>
      </c>
      <c r="I203" s="5">
        <f>IF($A203&lt;&gt;"",IF(I$2&lt;&gt;"",INDEX('Instrument History'!$1:$1048576,$B203,I$3) / CcyPerBase!H202,""),"")</f>
        <v>5141.4017958199483</v>
      </c>
      <c r="J203" s="5">
        <f>IF($A203&lt;&gt;"",IF(J$2&lt;&gt;"",INDEX('Instrument History'!$1:$1048576,$B203,J$3) / CcyPerBase!I202,""),"")</f>
        <v>28.962089050409343</v>
      </c>
      <c r="K203" s="5">
        <f>IF($A203&lt;&gt;"",IF(K$2&lt;&gt;"",INDEX('Instrument History'!$1:$1048576,$B203,K$3) / CcyPerBase!J202,""),"")</f>
        <v>235.72908937714004</v>
      </c>
      <c r="L203" s="5">
        <f>IF($A203&lt;&gt;"",IF(L$2&lt;&gt;"",INDEX('Instrument History'!$1:$1048576,$B203,L$3) / CcyPerBase!K202,""),"")</f>
        <v>162.91446056331745</v>
      </c>
      <c r="M203" s="5">
        <f>IF($A203&lt;&gt;"",IF(M$2&lt;&gt;"",INDEX('Instrument History'!$1:$1048576,$B203,M$3) / CcyPerBase!L202,""),"")</f>
        <v>24.371753910082635</v>
      </c>
      <c r="N203" s="5">
        <f>IF($A203&lt;&gt;"",IF(N$2&lt;&gt;"",INDEX('Instrument History'!$1:$1048576,$B203,N$3) / CcyPerBase!M202,""),"")</f>
        <v>36.455376011720055</v>
      </c>
      <c r="O203" s="5">
        <f>IF($A203&lt;&gt;"",IF(O$2&lt;&gt;"",INDEX('Instrument History'!$1:$1048576,$B203,O$3) / CcyPerBase!N202,""),"")</f>
        <v>93.755753757815356</v>
      </c>
      <c r="P203" s="5" t="str">
        <f>IF($A203&lt;&gt;"",IF(P$2&lt;&gt;"",INDEX('Instrument History'!$1:$1048576,$B203,P$3) / CcyPerBase!O202,""),"")</f>
        <v/>
      </c>
      <c r="Q203" s="5" t="str">
        <f>IF($A203&lt;&gt;"",IF(Q$2&lt;&gt;"",INDEX('Instrument History'!$1:$1048576,$B203,Q$3) / CcyPerBase!P202,""),"")</f>
        <v/>
      </c>
      <c r="R203" s="5" t="str">
        <f>IF($A203&lt;&gt;"",IF(R$2&lt;&gt;"",INDEX('Instrument History'!$1:$1048576,$B203,R$3) / CcyPerBase!Q202,""),"")</f>
        <v/>
      </c>
      <c r="S203" s="5" t="str">
        <f>IF($A203&lt;&gt;"",IF(S$2&lt;&gt;"",INDEX('Instrument History'!$1:$1048576,$B203,S$3) / CcyPerBase!R202,""),"")</f>
        <v/>
      </c>
      <c r="T203" s="5" t="str">
        <f>IF($A203&lt;&gt;"",IF(T$2&lt;&gt;"",INDEX('Instrument History'!$1:$1048576,$B203,T$3) / CcyPerBase!S202,""),"")</f>
        <v/>
      </c>
      <c r="U203" s="5" t="str">
        <f>IF($A203&lt;&gt;"",IF(U$2&lt;&gt;"",INDEX('Instrument History'!$1:$1048576,$B203,U$3) / CcyPerBase!T202,""),"")</f>
        <v/>
      </c>
      <c r="V203" s="5" t="str">
        <f>IF($A203&lt;&gt;"",IF(V$2&lt;&gt;"",INDEX('Instrument History'!$1:$1048576,$B203,V$3) / CcyPerBase!U202,""),"")</f>
        <v/>
      </c>
      <c r="W203" s="5" t="str">
        <f>IF($A203&lt;&gt;"",IF(W$2&lt;&gt;"",INDEX('Instrument History'!$1:$1048576,$B203,W$3) / CcyPerBase!V202,""),"")</f>
        <v/>
      </c>
      <c r="X203" s="5" t="str">
        <f>IF($A203&lt;&gt;"",IF(X$2&lt;&gt;"",INDEX('Instrument History'!$1:$1048576,$B203,X$3) / CcyPerBase!W202,""),"")</f>
        <v/>
      </c>
      <c r="Y203" s="5" t="str">
        <f>IF($A203&lt;&gt;"",IF(Y$2&lt;&gt;"",INDEX('Instrument History'!$1:$1048576,$B203,Y$3) / CcyPerBase!X202,""),"")</f>
        <v/>
      </c>
    </row>
    <row r="204" spans="1:25">
      <c r="A204" s="12">
        <f>IF(A203&lt;&gt;"",IF(A203=$B$1,"",'Instrument History'!A200),"")</f>
        <v>41023</v>
      </c>
      <c r="B204">
        <f t="shared" si="7"/>
        <v>200</v>
      </c>
      <c r="C204" s="14">
        <f>IF($A204&lt;&gt;"",INDEX('Instrument History'!$1:$1048576,$B204,C$3) / CcyPerBase!D203,"")</f>
        <v>1196.8486217274306</v>
      </c>
      <c r="D204" s="14">
        <f>IF(A204&lt;&gt;"",C204/$D$4*Master!$R$18,"")</f>
        <v>53.440222424248716</v>
      </c>
      <c r="E204" s="5">
        <f t="shared" si="8"/>
        <v>103.62663683268472</v>
      </c>
      <c r="F204" s="5">
        <f>IF($A204&lt;&gt;"",IF(F$2&lt;&gt;"",INDEX('Instrument History'!$1:$1048576,$B204,F$3) / CcyPerBase!E203,""),"")</f>
        <v>3018.5208928945463</v>
      </c>
      <c r="G204" s="5">
        <f>IF($A204&lt;&gt;"",IF(G$2&lt;&gt;"",INDEX('Instrument History'!$1:$1048576,$B204,G$3) / CcyPerBase!F203,""),"")</f>
        <v>4747.8815426690608</v>
      </c>
      <c r="H204" s="5">
        <f>IF($A204&lt;&gt;"",IF(H$2&lt;&gt;"",INDEX('Instrument History'!$1:$1048576,$B204,H$3) / CcyPerBase!G203,""),"")</f>
        <v>5807.6601045136113</v>
      </c>
      <c r="I204" s="5">
        <f>IF($A204&lt;&gt;"",IF(I$2&lt;&gt;"",INDEX('Instrument History'!$1:$1048576,$B204,I$3) / CcyPerBase!H203,""),"")</f>
        <v>5520.3029452697965</v>
      </c>
      <c r="J204" s="5">
        <f>IF($A204&lt;&gt;"",IF(J$2&lt;&gt;"",INDEX('Instrument History'!$1:$1048576,$B204,J$3) / CcyPerBase!I203,""),"")</f>
        <v>28.26050792273875</v>
      </c>
      <c r="K204" s="5">
        <f>IF($A204&lt;&gt;"",IF(K$2&lt;&gt;"",INDEX('Instrument History'!$1:$1048576,$B204,K$3) / CcyPerBase!J203,""),"")</f>
        <v>244.1220035977602</v>
      </c>
      <c r="L204" s="5">
        <f>IF($A204&lt;&gt;"",IF(L$2&lt;&gt;"",INDEX('Instrument History'!$1:$1048576,$B204,L$3) / CcyPerBase!K203,""),"")</f>
        <v>163.34881229091289</v>
      </c>
      <c r="M204" s="5">
        <f>IF($A204&lt;&gt;"",IF(M$2&lt;&gt;"",INDEX('Instrument History'!$1:$1048576,$B204,M$3) / CcyPerBase!L203,""),"")</f>
        <v>25.094865137021305</v>
      </c>
      <c r="N204" s="5">
        <f>IF($A204&lt;&gt;"",IF(N$2&lt;&gt;"",INDEX('Instrument History'!$1:$1048576,$B204,N$3) / CcyPerBase!M203,""),"")</f>
        <v>35.005460595285541</v>
      </c>
      <c r="O204" s="5">
        <f>IF($A204&lt;&gt;"",IF(O$2&lt;&gt;"",INDEX('Instrument History'!$1:$1048576,$B204,O$3) / CcyPerBase!N203,""),"")</f>
        <v>96.311426935324121</v>
      </c>
      <c r="P204" s="5" t="str">
        <f>IF($A204&lt;&gt;"",IF(P$2&lt;&gt;"",INDEX('Instrument History'!$1:$1048576,$B204,P$3) / CcyPerBase!O203,""),"")</f>
        <v/>
      </c>
      <c r="Q204" s="5" t="str">
        <f>IF($A204&lt;&gt;"",IF(Q$2&lt;&gt;"",INDEX('Instrument History'!$1:$1048576,$B204,Q$3) / CcyPerBase!P203,""),"")</f>
        <v/>
      </c>
      <c r="R204" s="5" t="str">
        <f>IF($A204&lt;&gt;"",IF(R$2&lt;&gt;"",INDEX('Instrument History'!$1:$1048576,$B204,R$3) / CcyPerBase!Q203,""),"")</f>
        <v/>
      </c>
      <c r="S204" s="5" t="str">
        <f>IF($A204&lt;&gt;"",IF(S$2&lt;&gt;"",INDEX('Instrument History'!$1:$1048576,$B204,S$3) / CcyPerBase!R203,""),"")</f>
        <v/>
      </c>
      <c r="T204" s="5" t="str">
        <f>IF($A204&lt;&gt;"",IF(T$2&lt;&gt;"",INDEX('Instrument History'!$1:$1048576,$B204,T$3) / CcyPerBase!S203,""),"")</f>
        <v/>
      </c>
      <c r="U204" s="5" t="str">
        <f>IF($A204&lt;&gt;"",IF(U$2&lt;&gt;"",INDEX('Instrument History'!$1:$1048576,$B204,U$3) / CcyPerBase!T203,""),"")</f>
        <v/>
      </c>
      <c r="V204" s="5" t="str">
        <f>IF($A204&lt;&gt;"",IF(V$2&lt;&gt;"",INDEX('Instrument History'!$1:$1048576,$B204,V$3) / CcyPerBase!U203,""),"")</f>
        <v/>
      </c>
      <c r="W204" s="5" t="str">
        <f>IF($A204&lt;&gt;"",IF(W$2&lt;&gt;"",INDEX('Instrument History'!$1:$1048576,$B204,W$3) / CcyPerBase!V203,""),"")</f>
        <v/>
      </c>
      <c r="X204" s="5" t="str">
        <f>IF($A204&lt;&gt;"",IF(X$2&lt;&gt;"",INDEX('Instrument History'!$1:$1048576,$B204,X$3) / CcyPerBase!W203,""),"")</f>
        <v/>
      </c>
      <c r="Y204" s="5" t="str">
        <f>IF($A204&lt;&gt;"",IF(Y$2&lt;&gt;"",INDEX('Instrument History'!$1:$1048576,$B204,Y$3) / CcyPerBase!X203,""),"")</f>
        <v/>
      </c>
    </row>
    <row r="205" spans="1:25">
      <c r="A205" s="12">
        <f>IF(A204&lt;&gt;"",IF(A204=$B$1,"",'Instrument History'!A201),"")</f>
        <v>41022</v>
      </c>
      <c r="B205">
        <f t="shared" si="7"/>
        <v>201</v>
      </c>
      <c r="C205" s="14">
        <f>IF($A205&lt;&gt;"",INDEX('Instrument History'!$1:$1048576,$B205,C$3) / CcyPerBase!D204,"")</f>
        <v>1180.3767815331046</v>
      </c>
      <c r="D205" s="14">
        <f>IF(A205&lt;&gt;"",C205/$D$4*Master!$R$18,"")</f>
        <v>52.704741940132891</v>
      </c>
      <c r="E205" s="5">
        <f t="shared" si="8"/>
        <v>101.52348809096601</v>
      </c>
      <c r="F205" s="5">
        <f>IF($A205&lt;&gt;"",IF(F$2&lt;&gt;"",INDEX('Instrument History'!$1:$1048576,$B205,F$3) / CcyPerBase!E204,""),"")</f>
        <v>3053.7038346217037</v>
      </c>
      <c r="G205" s="5">
        <f>IF($A205&lt;&gt;"",IF(G$2&lt;&gt;"",INDEX('Instrument History'!$1:$1048576,$B205,G$3) / CcyPerBase!F204,""),"")</f>
        <v>4556.5056296326311</v>
      </c>
      <c r="H205" s="5">
        <f>IF($A205&lt;&gt;"",IF(H$2&lt;&gt;"",INDEX('Instrument History'!$1:$1048576,$B205,H$3) / CcyPerBase!G204,""),"")</f>
        <v>5694.2700355642373</v>
      </c>
      <c r="I205" s="5">
        <f>IF($A205&lt;&gt;"",IF(I$2&lt;&gt;"",INDEX('Instrument History'!$1:$1048576,$B205,I$3) / CcyPerBase!H204,""),"")</f>
        <v>5104.4779317452521</v>
      </c>
      <c r="J205" s="5">
        <f>IF($A205&lt;&gt;"",IF(J$2&lt;&gt;"",INDEX('Instrument History'!$1:$1048576,$B205,J$3) / CcyPerBase!I204,""),"")</f>
        <v>26.756460430967927</v>
      </c>
      <c r="K205" s="5">
        <f>IF($A205&lt;&gt;"",IF(K$2&lt;&gt;"",INDEX('Instrument History'!$1:$1048576,$B205,K$3) / CcyPerBase!J204,""),"")</f>
        <v>243.17060670412471</v>
      </c>
      <c r="L205" s="5">
        <f>IF($A205&lt;&gt;"",IF(L$2&lt;&gt;"",INDEX('Instrument History'!$1:$1048576,$B205,L$3) / CcyPerBase!K204,""),"")</f>
        <v>153.28485219671413</v>
      </c>
      <c r="M205" s="5">
        <f>IF($A205&lt;&gt;"",IF(M$2&lt;&gt;"",INDEX('Instrument History'!$1:$1048576,$B205,M$3) / CcyPerBase!L204,""),"")</f>
        <v>24.728224693959909</v>
      </c>
      <c r="N205" s="5">
        <f>IF($A205&lt;&gt;"",IF(N$2&lt;&gt;"",INDEX('Instrument History'!$1:$1048576,$B205,N$3) / CcyPerBase!M204,""),"")</f>
        <v>36.091279186457399</v>
      </c>
      <c r="O205" s="5">
        <f>IF($A205&lt;&gt;"",IF(O$2&lt;&gt;"",INDEX('Instrument History'!$1:$1048576,$B205,O$3) / CcyPerBase!N204,""),"")</f>
        <v>100.02807241833493</v>
      </c>
      <c r="P205" s="5" t="str">
        <f>IF($A205&lt;&gt;"",IF(P$2&lt;&gt;"",INDEX('Instrument History'!$1:$1048576,$B205,P$3) / CcyPerBase!O204,""),"")</f>
        <v/>
      </c>
      <c r="Q205" s="5" t="str">
        <f>IF($A205&lt;&gt;"",IF(Q$2&lt;&gt;"",INDEX('Instrument History'!$1:$1048576,$B205,Q$3) / CcyPerBase!P204,""),"")</f>
        <v/>
      </c>
      <c r="R205" s="5" t="str">
        <f>IF($A205&lt;&gt;"",IF(R$2&lt;&gt;"",INDEX('Instrument History'!$1:$1048576,$B205,R$3) / CcyPerBase!Q204,""),"")</f>
        <v/>
      </c>
      <c r="S205" s="5" t="str">
        <f>IF($A205&lt;&gt;"",IF(S$2&lt;&gt;"",INDEX('Instrument History'!$1:$1048576,$B205,S$3) / CcyPerBase!R204,""),"")</f>
        <v/>
      </c>
      <c r="T205" s="5" t="str">
        <f>IF($A205&lt;&gt;"",IF(T$2&lt;&gt;"",INDEX('Instrument History'!$1:$1048576,$B205,T$3) / CcyPerBase!S204,""),"")</f>
        <v/>
      </c>
      <c r="U205" s="5" t="str">
        <f>IF($A205&lt;&gt;"",IF(U$2&lt;&gt;"",INDEX('Instrument History'!$1:$1048576,$B205,U$3) / CcyPerBase!T204,""),"")</f>
        <v/>
      </c>
      <c r="V205" s="5" t="str">
        <f>IF($A205&lt;&gt;"",IF(V$2&lt;&gt;"",INDEX('Instrument History'!$1:$1048576,$B205,V$3) / CcyPerBase!U204,""),"")</f>
        <v/>
      </c>
      <c r="W205" s="5" t="str">
        <f>IF($A205&lt;&gt;"",IF(W$2&lt;&gt;"",INDEX('Instrument History'!$1:$1048576,$B205,W$3) / CcyPerBase!V204,""),"")</f>
        <v/>
      </c>
      <c r="X205" s="5" t="str">
        <f>IF($A205&lt;&gt;"",IF(X$2&lt;&gt;"",INDEX('Instrument History'!$1:$1048576,$B205,X$3) / CcyPerBase!W204,""),"")</f>
        <v/>
      </c>
      <c r="Y205" s="5" t="str">
        <f>IF($A205&lt;&gt;"",IF(Y$2&lt;&gt;"",INDEX('Instrument History'!$1:$1048576,$B205,Y$3) / CcyPerBase!X204,""),"")</f>
        <v/>
      </c>
    </row>
    <row r="206" spans="1:25">
      <c r="A206" s="12">
        <f>IF(A205&lt;&gt;"",IF(A205=$B$1,"",'Instrument History'!A202),"")</f>
        <v>41019</v>
      </c>
      <c r="B206">
        <f t="shared" si="7"/>
        <v>202</v>
      </c>
      <c r="C206" s="14">
        <f>IF($A206&lt;&gt;"",INDEX('Instrument History'!$1:$1048576,$B206,C$3) / CcyPerBase!D205,"")</f>
        <v>1149.52585489022</v>
      </c>
      <c r="D206" s="14">
        <f>IF(A206&lt;&gt;"",C206/$D$4*Master!$R$18,"")</f>
        <v>51.327224055364496</v>
      </c>
      <c r="E206" s="5">
        <f t="shared" si="8"/>
        <v>101.25686770785126</v>
      </c>
      <c r="F206" s="5">
        <f>IF($A206&lt;&gt;"",IF(F$2&lt;&gt;"",INDEX('Instrument History'!$1:$1048576,$B206,F$3) / CcyPerBase!E205,""),"")</f>
        <v>2931.2690613372592</v>
      </c>
      <c r="G206" s="5">
        <f>IF($A206&lt;&gt;"",IF(G$2&lt;&gt;"",INDEX('Instrument History'!$1:$1048576,$B206,G$3) / CcyPerBase!F205,""),"")</f>
        <v>4741.251442283542</v>
      </c>
      <c r="H206" s="5">
        <f>IF($A206&lt;&gt;"",IF(H$2&lt;&gt;"",INDEX('Instrument History'!$1:$1048576,$B206,H$3) / CcyPerBase!G205,""),"")</f>
        <v>5610.6539038824503</v>
      </c>
      <c r="I206" s="5">
        <f>IF($A206&lt;&gt;"",IF(I$2&lt;&gt;"",INDEX('Instrument History'!$1:$1048576,$B206,I$3) / CcyPerBase!H205,""),"")</f>
        <v>5340.981930955887</v>
      </c>
      <c r="J206" s="5">
        <f>IF($A206&lt;&gt;"",IF(J$2&lt;&gt;"",INDEX('Instrument History'!$1:$1048576,$B206,J$3) / CcyPerBase!I205,""),"")</f>
        <v>25.625611891795707</v>
      </c>
      <c r="K206" s="5">
        <f>IF($A206&lt;&gt;"",IF(K$2&lt;&gt;"",INDEX('Instrument History'!$1:$1048576,$B206,K$3) / CcyPerBase!J205,""),"")</f>
        <v>238.90475081232228</v>
      </c>
      <c r="L206" s="5">
        <f>IF($A206&lt;&gt;"",IF(L$2&lt;&gt;"",INDEX('Instrument History'!$1:$1048576,$B206,L$3) / CcyPerBase!K205,""),"")</f>
        <v>146.41118661343037</v>
      </c>
      <c r="M206" s="5">
        <f>IF($A206&lt;&gt;"",IF(M$2&lt;&gt;"",INDEX('Instrument History'!$1:$1048576,$B206,M$3) / CcyPerBase!L205,""),"")</f>
        <v>24.624748959195085</v>
      </c>
      <c r="N206" s="5">
        <f>IF($A206&lt;&gt;"",IF(N$2&lt;&gt;"",INDEX('Instrument History'!$1:$1048576,$B206,N$3) / CcyPerBase!M205,""),"")</f>
        <v>34.895134049687719</v>
      </c>
      <c r="O206" s="5">
        <f>IF($A206&lt;&gt;"",IF(O$2&lt;&gt;"",INDEX('Instrument History'!$1:$1048576,$B206,O$3) / CcyPerBase!N205,""),"")</f>
        <v>104.03178689366973</v>
      </c>
      <c r="P206" s="5" t="str">
        <f>IF($A206&lt;&gt;"",IF(P$2&lt;&gt;"",INDEX('Instrument History'!$1:$1048576,$B206,P$3) / CcyPerBase!O205,""),"")</f>
        <v/>
      </c>
      <c r="Q206" s="5" t="str">
        <f>IF($A206&lt;&gt;"",IF(Q$2&lt;&gt;"",INDEX('Instrument History'!$1:$1048576,$B206,Q$3) / CcyPerBase!P205,""),"")</f>
        <v/>
      </c>
      <c r="R206" s="5" t="str">
        <f>IF($A206&lt;&gt;"",IF(R$2&lt;&gt;"",INDEX('Instrument History'!$1:$1048576,$B206,R$3) / CcyPerBase!Q205,""),"")</f>
        <v/>
      </c>
      <c r="S206" s="5" t="str">
        <f>IF($A206&lt;&gt;"",IF(S$2&lt;&gt;"",INDEX('Instrument History'!$1:$1048576,$B206,S$3) / CcyPerBase!R205,""),"")</f>
        <v/>
      </c>
      <c r="T206" s="5" t="str">
        <f>IF($A206&lt;&gt;"",IF(T$2&lt;&gt;"",INDEX('Instrument History'!$1:$1048576,$B206,T$3) / CcyPerBase!S205,""),"")</f>
        <v/>
      </c>
      <c r="U206" s="5" t="str">
        <f>IF($A206&lt;&gt;"",IF(U$2&lt;&gt;"",INDEX('Instrument History'!$1:$1048576,$B206,U$3) / CcyPerBase!T205,""),"")</f>
        <v/>
      </c>
      <c r="V206" s="5" t="str">
        <f>IF($A206&lt;&gt;"",IF(V$2&lt;&gt;"",INDEX('Instrument History'!$1:$1048576,$B206,V$3) / CcyPerBase!U205,""),"")</f>
        <v/>
      </c>
      <c r="W206" s="5" t="str">
        <f>IF($A206&lt;&gt;"",IF(W$2&lt;&gt;"",INDEX('Instrument History'!$1:$1048576,$B206,W$3) / CcyPerBase!V205,""),"")</f>
        <v/>
      </c>
      <c r="X206" s="5" t="str">
        <f>IF($A206&lt;&gt;"",IF(X$2&lt;&gt;"",INDEX('Instrument History'!$1:$1048576,$B206,X$3) / CcyPerBase!W205,""),"")</f>
        <v/>
      </c>
      <c r="Y206" s="5" t="str">
        <f>IF($A206&lt;&gt;"",IF(Y$2&lt;&gt;"",INDEX('Instrument History'!$1:$1048576,$B206,Y$3) / CcyPerBase!X205,""),"")</f>
        <v/>
      </c>
    </row>
    <row r="207" spans="1:25">
      <c r="A207" s="12">
        <f>IF(A206&lt;&gt;"",IF(A206=$B$1,"",'Instrument History'!A203),"")</f>
        <v>41018</v>
      </c>
      <c r="B207">
        <f t="shared" si="7"/>
        <v>203</v>
      </c>
      <c r="C207" s="14">
        <f>IF($A207&lt;&gt;"",INDEX('Instrument History'!$1:$1048576,$B207,C$3) / CcyPerBase!D206,"")</f>
        <v>1153.7585491615462</v>
      </c>
      <c r="D207" s="14">
        <f>IF(A207&lt;&gt;"",C207/$D$4*Master!$R$18,"")</f>
        <v>51.516217148732515</v>
      </c>
      <c r="E207" s="5">
        <f t="shared" si="8"/>
        <v>98.768595464495576</v>
      </c>
      <c r="F207" s="5">
        <f>IF($A207&lt;&gt;"",IF(F$2&lt;&gt;"",INDEX('Instrument History'!$1:$1048576,$B207,F$3) / CcyPerBase!E206,""),"")</f>
        <v>2948.8322173749498</v>
      </c>
      <c r="G207" s="5">
        <f>IF($A207&lt;&gt;"",IF(G$2&lt;&gt;"",INDEX('Instrument History'!$1:$1048576,$B207,G$3) / CcyPerBase!F206,""),"")</f>
        <v>4603.6490442975137</v>
      </c>
      <c r="H207" s="5">
        <f>IF($A207&lt;&gt;"",IF(H$2&lt;&gt;"",INDEX('Instrument History'!$1:$1048576,$B207,H$3) / CcyPerBase!G206,""),"")</f>
        <v>5534.1998844697855</v>
      </c>
      <c r="I207" s="5">
        <f>IF($A207&lt;&gt;"",IF(I$2&lt;&gt;"",INDEX('Instrument History'!$1:$1048576,$B207,I$3) / CcyPerBase!H206,""),"")</f>
        <v>5252.3619458818239</v>
      </c>
      <c r="J207" s="5">
        <f>IF($A207&lt;&gt;"",IF(J$2&lt;&gt;"",INDEX('Instrument History'!$1:$1048576,$B207,J$3) / CcyPerBase!I206,""),"")</f>
        <v>24.191533411120805</v>
      </c>
      <c r="K207" s="5">
        <f>IF($A207&lt;&gt;"",IF(K$2&lt;&gt;"",INDEX('Instrument History'!$1:$1048576,$B207,K$3) / CcyPerBase!J206,""),"")</f>
        <v>215.25636125017542</v>
      </c>
      <c r="L207" s="5">
        <f>IF($A207&lt;&gt;"",IF(L$2&lt;&gt;"",INDEX('Instrument History'!$1:$1048576,$B207,L$3) / CcyPerBase!K206,""),"")</f>
        <v>132.58200450162204</v>
      </c>
      <c r="M207" s="5">
        <f>IF($A207&lt;&gt;"",IF(M$2&lt;&gt;"",INDEX('Instrument History'!$1:$1048576,$B207,M$3) / CcyPerBase!L206,""),"")</f>
        <v>24.754527363162591</v>
      </c>
      <c r="N207" s="5">
        <f>IF($A207&lt;&gt;"",IF(N$2&lt;&gt;"",INDEX('Instrument History'!$1:$1048576,$B207,N$3) / CcyPerBase!M206,""),"")</f>
        <v>36.348672296235087</v>
      </c>
      <c r="O207" s="5">
        <f>IF($A207&lt;&gt;"",IF(O$2&lt;&gt;"",INDEX('Instrument History'!$1:$1048576,$B207,O$3) / CcyPerBase!N206,""),"")</f>
        <v>105.12461838816027</v>
      </c>
      <c r="P207" s="5" t="str">
        <f>IF($A207&lt;&gt;"",IF(P$2&lt;&gt;"",INDEX('Instrument History'!$1:$1048576,$B207,P$3) / CcyPerBase!O206,""),"")</f>
        <v/>
      </c>
      <c r="Q207" s="5" t="str">
        <f>IF($A207&lt;&gt;"",IF(Q$2&lt;&gt;"",INDEX('Instrument History'!$1:$1048576,$B207,Q$3) / CcyPerBase!P206,""),"")</f>
        <v/>
      </c>
      <c r="R207" s="5" t="str">
        <f>IF($A207&lt;&gt;"",IF(R$2&lt;&gt;"",INDEX('Instrument History'!$1:$1048576,$B207,R$3) / CcyPerBase!Q206,""),"")</f>
        <v/>
      </c>
      <c r="S207" s="5" t="str">
        <f>IF($A207&lt;&gt;"",IF(S$2&lt;&gt;"",INDEX('Instrument History'!$1:$1048576,$B207,S$3) / CcyPerBase!R206,""),"")</f>
        <v/>
      </c>
      <c r="T207" s="5" t="str">
        <f>IF($A207&lt;&gt;"",IF(T$2&lt;&gt;"",INDEX('Instrument History'!$1:$1048576,$B207,T$3) / CcyPerBase!S206,""),"")</f>
        <v/>
      </c>
      <c r="U207" s="5" t="str">
        <f>IF($A207&lt;&gt;"",IF(U$2&lt;&gt;"",INDEX('Instrument History'!$1:$1048576,$B207,U$3) / CcyPerBase!T206,""),"")</f>
        <v/>
      </c>
      <c r="V207" s="5" t="str">
        <f>IF($A207&lt;&gt;"",IF(V$2&lt;&gt;"",INDEX('Instrument History'!$1:$1048576,$B207,V$3) / CcyPerBase!U206,""),"")</f>
        <v/>
      </c>
      <c r="W207" s="5" t="str">
        <f>IF($A207&lt;&gt;"",IF(W$2&lt;&gt;"",INDEX('Instrument History'!$1:$1048576,$B207,W$3) / CcyPerBase!V206,""),"")</f>
        <v/>
      </c>
      <c r="X207" s="5" t="str">
        <f>IF($A207&lt;&gt;"",IF(X$2&lt;&gt;"",INDEX('Instrument History'!$1:$1048576,$B207,X$3) / CcyPerBase!W206,""),"")</f>
        <v/>
      </c>
      <c r="Y207" s="5" t="str">
        <f>IF($A207&lt;&gt;"",IF(Y$2&lt;&gt;"",INDEX('Instrument History'!$1:$1048576,$B207,Y$3) / CcyPerBase!X206,""),"")</f>
        <v/>
      </c>
    </row>
    <row r="208" spans="1:25">
      <c r="A208" s="12">
        <f>IF(A207&lt;&gt;"",IF(A207=$B$1,"",'Instrument History'!A204),"")</f>
        <v>41017</v>
      </c>
      <c r="B208">
        <f t="shared" si="7"/>
        <v>204</v>
      </c>
      <c r="C208" s="14">
        <f>IF($A208&lt;&gt;"",INDEX('Instrument History'!$1:$1048576,$B208,C$3) / CcyPerBase!D207,"")</f>
        <v>1062.4681143695432</v>
      </c>
      <c r="D208" s="14">
        <f>IF(A208&lt;&gt;"",C208/$D$4*Master!$R$18,"")</f>
        <v>47.440028187216491</v>
      </c>
      <c r="E208" s="5">
        <f t="shared" si="8"/>
        <v>97.949529695247165</v>
      </c>
      <c r="F208" s="5">
        <f>IF($A208&lt;&gt;"",IF(F$2&lt;&gt;"",INDEX('Instrument History'!$1:$1048576,$B208,F$3) / CcyPerBase!E207,""),"")</f>
        <v>2856.4180907550585</v>
      </c>
      <c r="G208" s="5">
        <f>IF($A208&lt;&gt;"",IF(G$2&lt;&gt;"",INDEX('Instrument History'!$1:$1048576,$B208,G$3) / CcyPerBase!F207,""),"")</f>
        <v>4403.6173209544913</v>
      </c>
      <c r="H208" s="5">
        <f>IF($A208&lt;&gt;"",IF(H$2&lt;&gt;"",INDEX('Instrument History'!$1:$1048576,$B208,H$3) / CcyPerBase!G207,""),"")</f>
        <v>5258.78130704667</v>
      </c>
      <c r="I208" s="5">
        <f>IF($A208&lt;&gt;"",IF(I$2&lt;&gt;"",INDEX('Instrument History'!$1:$1048576,$B208,I$3) / CcyPerBase!H207,""),"")</f>
        <v>5178.9534174767614</v>
      </c>
      <c r="J208" s="5">
        <f>IF($A208&lt;&gt;"",IF(J$2&lt;&gt;"",INDEX('Instrument History'!$1:$1048576,$B208,J$3) / CcyPerBase!I207,""),"")</f>
        <v>25.060444764214697</v>
      </c>
      <c r="K208" s="5">
        <f>IF($A208&lt;&gt;"",IF(K$2&lt;&gt;"",INDEX('Instrument History'!$1:$1048576,$B208,K$3) / CcyPerBase!J207,""),"")</f>
        <v>226.08890938299953</v>
      </c>
      <c r="L208" s="5">
        <f>IF($A208&lt;&gt;"",IF(L$2&lt;&gt;"",INDEX('Instrument History'!$1:$1048576,$B208,L$3) / CcyPerBase!K207,""),"")</f>
        <v>132.51196064838084</v>
      </c>
      <c r="M208" s="5">
        <f>IF($A208&lt;&gt;"",IF(M$2&lt;&gt;"",INDEX('Instrument History'!$1:$1048576,$B208,M$3) / CcyPerBase!L207,""),"")</f>
        <v>24.237269533197555</v>
      </c>
      <c r="N208" s="5">
        <f>IF($A208&lt;&gt;"",IF(N$2&lt;&gt;"",INDEX('Instrument History'!$1:$1048576,$B208,N$3) / CcyPerBase!M207,""),"")</f>
        <v>36.788881922988324</v>
      </c>
      <c r="O208" s="5">
        <f>IF($A208&lt;&gt;"",IF(O$2&lt;&gt;"",INDEX('Instrument History'!$1:$1048576,$B208,O$3) / CcyPerBase!N207,""),"")</f>
        <v>108.26938713334806</v>
      </c>
      <c r="P208" s="5" t="str">
        <f>IF($A208&lt;&gt;"",IF(P$2&lt;&gt;"",INDEX('Instrument History'!$1:$1048576,$B208,P$3) / CcyPerBase!O207,""),"")</f>
        <v/>
      </c>
      <c r="Q208" s="5" t="str">
        <f>IF($A208&lt;&gt;"",IF(Q$2&lt;&gt;"",INDEX('Instrument History'!$1:$1048576,$B208,Q$3) / CcyPerBase!P207,""),"")</f>
        <v/>
      </c>
      <c r="R208" s="5" t="str">
        <f>IF($A208&lt;&gt;"",IF(R$2&lt;&gt;"",INDEX('Instrument History'!$1:$1048576,$B208,R$3) / CcyPerBase!Q207,""),"")</f>
        <v/>
      </c>
      <c r="S208" s="5" t="str">
        <f>IF($A208&lt;&gt;"",IF(S$2&lt;&gt;"",INDEX('Instrument History'!$1:$1048576,$B208,S$3) / CcyPerBase!R207,""),"")</f>
        <v/>
      </c>
      <c r="T208" s="5" t="str">
        <f>IF($A208&lt;&gt;"",IF(T$2&lt;&gt;"",INDEX('Instrument History'!$1:$1048576,$B208,T$3) / CcyPerBase!S207,""),"")</f>
        <v/>
      </c>
      <c r="U208" s="5" t="str">
        <f>IF($A208&lt;&gt;"",IF(U$2&lt;&gt;"",INDEX('Instrument History'!$1:$1048576,$B208,U$3) / CcyPerBase!T207,""),"")</f>
        <v/>
      </c>
      <c r="V208" s="5" t="str">
        <f>IF($A208&lt;&gt;"",IF(V$2&lt;&gt;"",INDEX('Instrument History'!$1:$1048576,$B208,V$3) / CcyPerBase!U207,""),"")</f>
        <v/>
      </c>
      <c r="W208" s="5" t="str">
        <f>IF($A208&lt;&gt;"",IF(W$2&lt;&gt;"",INDEX('Instrument History'!$1:$1048576,$B208,W$3) / CcyPerBase!V207,""),"")</f>
        <v/>
      </c>
      <c r="X208" s="5" t="str">
        <f>IF($A208&lt;&gt;"",IF(X$2&lt;&gt;"",INDEX('Instrument History'!$1:$1048576,$B208,X$3) / CcyPerBase!W207,""),"")</f>
        <v/>
      </c>
      <c r="Y208" s="5" t="str">
        <f>IF($A208&lt;&gt;"",IF(Y$2&lt;&gt;"",INDEX('Instrument History'!$1:$1048576,$B208,Y$3) / CcyPerBase!X207,""),"")</f>
        <v/>
      </c>
    </row>
    <row r="209" spans="1:25">
      <c r="A209" s="12">
        <f>IF(A208&lt;&gt;"",IF(A208=$B$1,"",'Instrument History'!A205),"")</f>
        <v>41016</v>
      </c>
      <c r="B209">
        <f t="shared" si="7"/>
        <v>205</v>
      </c>
      <c r="C209" s="14">
        <f>IF($A209&lt;&gt;"",INDEX('Instrument History'!$1:$1048576,$B209,C$3) / CcyPerBase!D208,"")</f>
        <v>1113.1395393305065</v>
      </c>
      <c r="D209" s="14">
        <f>IF(A209&lt;&gt;"",C209/$D$4*Master!$R$18,"")</f>
        <v>49.70254674746613</v>
      </c>
      <c r="E209" s="5">
        <f t="shared" si="8"/>
        <v>101.26520062165045</v>
      </c>
      <c r="F209" s="5">
        <f>IF($A209&lt;&gt;"",IF(F$2&lt;&gt;"",INDEX('Instrument History'!$1:$1048576,$B209,F$3) / CcyPerBase!E208,""),"")</f>
        <v>2814.8866125118871</v>
      </c>
      <c r="G209" s="5">
        <f>IF($A209&lt;&gt;"",IF(G$2&lt;&gt;"",INDEX('Instrument History'!$1:$1048576,$B209,G$3) / CcyPerBase!F208,""),"")</f>
        <v>4378.2702574856658</v>
      </c>
      <c r="H209" s="5">
        <f>IF($A209&lt;&gt;"",IF(H$2&lt;&gt;"",INDEX('Instrument History'!$1:$1048576,$B209,H$3) / CcyPerBase!G208,""),"")</f>
        <v>5550.1052237527274</v>
      </c>
      <c r="I209" s="5">
        <f>IF($A209&lt;&gt;"",IF(I$2&lt;&gt;"",INDEX('Instrument History'!$1:$1048576,$B209,I$3) / CcyPerBase!H208,""),"")</f>
        <v>5599.6025492315375</v>
      </c>
      <c r="J209" s="5">
        <f>IF($A209&lt;&gt;"",IF(J$2&lt;&gt;"",INDEX('Instrument History'!$1:$1048576,$B209,J$3) / CcyPerBase!I208,""),"")</f>
        <v>25.503500233371419</v>
      </c>
      <c r="K209" s="5">
        <f>IF($A209&lt;&gt;"",IF(K$2&lt;&gt;"",INDEX('Instrument History'!$1:$1048576,$B209,K$3) / CcyPerBase!J208,""),"")</f>
        <v>251.50987598109177</v>
      </c>
      <c r="L209" s="5">
        <f>IF($A209&lt;&gt;"",IF(L$2&lt;&gt;"",INDEX('Instrument History'!$1:$1048576,$B209,L$3) / CcyPerBase!K208,""),"")</f>
        <v>139.35616428657755</v>
      </c>
      <c r="M209" s="5">
        <f>IF($A209&lt;&gt;"",IF(M$2&lt;&gt;"",INDEX('Instrument History'!$1:$1048576,$B209,M$3) / CcyPerBase!L208,""),"")</f>
        <v>24.949644578951997</v>
      </c>
      <c r="N209" s="5">
        <f>IF($A209&lt;&gt;"",IF(N$2&lt;&gt;"",INDEX('Instrument History'!$1:$1048576,$B209,N$3) / CcyPerBase!M208,""),"")</f>
        <v>37.09358416367094</v>
      </c>
      <c r="O209" s="5">
        <f>IF($A209&lt;&gt;"",IF(O$2&lt;&gt;"",INDEX('Instrument History'!$1:$1048576,$B209,O$3) / CcyPerBase!N208,""),"")</f>
        <v>109.57893822683266</v>
      </c>
      <c r="P209" s="5" t="str">
        <f>IF($A209&lt;&gt;"",IF(P$2&lt;&gt;"",INDEX('Instrument History'!$1:$1048576,$B209,P$3) / CcyPerBase!O208,""),"")</f>
        <v/>
      </c>
      <c r="Q209" s="5" t="str">
        <f>IF($A209&lt;&gt;"",IF(Q$2&lt;&gt;"",INDEX('Instrument History'!$1:$1048576,$B209,Q$3) / CcyPerBase!P208,""),"")</f>
        <v/>
      </c>
      <c r="R209" s="5" t="str">
        <f>IF($A209&lt;&gt;"",IF(R$2&lt;&gt;"",INDEX('Instrument History'!$1:$1048576,$B209,R$3) / CcyPerBase!Q208,""),"")</f>
        <v/>
      </c>
      <c r="S209" s="5" t="str">
        <f>IF($A209&lt;&gt;"",IF(S$2&lt;&gt;"",INDEX('Instrument History'!$1:$1048576,$B209,S$3) / CcyPerBase!R208,""),"")</f>
        <v/>
      </c>
      <c r="T209" s="5" t="str">
        <f>IF($A209&lt;&gt;"",IF(T$2&lt;&gt;"",INDEX('Instrument History'!$1:$1048576,$B209,T$3) / CcyPerBase!S208,""),"")</f>
        <v/>
      </c>
      <c r="U209" s="5" t="str">
        <f>IF($A209&lt;&gt;"",IF(U$2&lt;&gt;"",INDEX('Instrument History'!$1:$1048576,$B209,U$3) / CcyPerBase!T208,""),"")</f>
        <v/>
      </c>
      <c r="V209" s="5" t="str">
        <f>IF($A209&lt;&gt;"",IF(V$2&lt;&gt;"",INDEX('Instrument History'!$1:$1048576,$B209,V$3) / CcyPerBase!U208,""),"")</f>
        <v/>
      </c>
      <c r="W209" s="5" t="str">
        <f>IF($A209&lt;&gt;"",IF(W$2&lt;&gt;"",INDEX('Instrument History'!$1:$1048576,$B209,W$3) / CcyPerBase!V208,""),"")</f>
        <v/>
      </c>
      <c r="X209" s="5" t="str">
        <f>IF($A209&lt;&gt;"",IF(X$2&lt;&gt;"",INDEX('Instrument History'!$1:$1048576,$B209,X$3) / CcyPerBase!W208,""),"")</f>
        <v/>
      </c>
      <c r="Y209" s="5" t="str">
        <f>IF($A209&lt;&gt;"",IF(Y$2&lt;&gt;"",INDEX('Instrument History'!$1:$1048576,$B209,Y$3) / CcyPerBase!X208,""),"")</f>
        <v/>
      </c>
    </row>
    <row r="210" spans="1:25">
      <c r="A210" s="12">
        <f>IF(A209&lt;&gt;"",IF(A209=$B$1,"",'Instrument History'!A206),"")</f>
        <v>41015</v>
      </c>
      <c r="B210">
        <f t="shared" si="7"/>
        <v>206</v>
      </c>
      <c r="C210" s="14">
        <f>IF($A210&lt;&gt;"",INDEX('Instrument History'!$1:$1048576,$B210,C$3) / CcyPerBase!D209,"")</f>
        <v>1113.3530307299452</v>
      </c>
      <c r="D210" s="14">
        <f>IF(A210&lt;&gt;"",C210/$D$4*Master!$R$18,"")</f>
        <v>49.712079304603726</v>
      </c>
      <c r="E210" s="5">
        <f t="shared" si="8"/>
        <v>101.13344949868048</v>
      </c>
      <c r="F210" s="5">
        <f>IF($A210&lt;&gt;"",IF(F$2&lt;&gt;"",INDEX('Instrument History'!$1:$1048576,$B210,F$3) / CcyPerBase!E209,""),"")</f>
        <v>2839.8301914878853</v>
      </c>
      <c r="G210" s="5">
        <f>IF($A210&lt;&gt;"",IF(G$2&lt;&gt;"",INDEX('Instrument History'!$1:$1048576,$B210,G$3) / CcyPerBase!F209,""),"")</f>
        <v>4287.5163859555132</v>
      </c>
      <c r="H210" s="5">
        <f>IF($A210&lt;&gt;"",IF(H$2&lt;&gt;"",INDEX('Instrument History'!$1:$1048576,$B210,H$3) / CcyPerBase!G209,""),"")</f>
        <v>5392.0523144697663</v>
      </c>
      <c r="I210" s="5">
        <f>IF($A210&lt;&gt;"",IF(I$2&lt;&gt;"",INDEX('Instrument History'!$1:$1048576,$B210,I$3) / CcyPerBase!H209,""),"")</f>
        <v>5756.279319006182</v>
      </c>
      <c r="J210" s="5">
        <f>IF($A210&lt;&gt;"",IF(J$2&lt;&gt;"",INDEX('Instrument History'!$1:$1048576,$B210,J$3) / CcyPerBase!I209,""),"")</f>
        <v>24.258404857267372</v>
      </c>
      <c r="K210" s="5">
        <f>IF($A210&lt;&gt;"",IF(K$2&lt;&gt;"",INDEX('Instrument History'!$1:$1048576,$B210,K$3) / CcyPerBase!J209,""),"")</f>
        <v>249.96848854588308</v>
      </c>
      <c r="L210" s="5">
        <f>IF($A210&lt;&gt;"",IF(L$2&lt;&gt;"",INDEX('Instrument History'!$1:$1048576,$B210,L$3) / CcyPerBase!K209,""),"")</f>
        <v>137.0127954700254</v>
      </c>
      <c r="M210" s="5">
        <f>IF($A210&lt;&gt;"",IF(M$2&lt;&gt;"",INDEX('Instrument History'!$1:$1048576,$B210,M$3) / CcyPerBase!L209,""),"")</f>
        <v>23.770568232022374</v>
      </c>
      <c r="N210" s="5">
        <f>IF($A210&lt;&gt;"",IF(N$2&lt;&gt;"",INDEX('Instrument History'!$1:$1048576,$B210,N$3) / CcyPerBase!M209,""),"")</f>
        <v>37.698491286701724</v>
      </c>
      <c r="O210" s="5">
        <f>IF($A210&lt;&gt;"",IF(O$2&lt;&gt;"",INDEX('Instrument History'!$1:$1048576,$B210,O$3) / CcyPerBase!N209,""),"")</f>
        <v>113.72310376688031</v>
      </c>
      <c r="P210" s="5" t="str">
        <f>IF($A210&lt;&gt;"",IF(P$2&lt;&gt;"",INDEX('Instrument History'!$1:$1048576,$B210,P$3) / CcyPerBase!O209,""),"")</f>
        <v/>
      </c>
      <c r="Q210" s="5" t="str">
        <f>IF($A210&lt;&gt;"",IF(Q$2&lt;&gt;"",INDEX('Instrument History'!$1:$1048576,$B210,Q$3) / CcyPerBase!P209,""),"")</f>
        <v/>
      </c>
      <c r="R210" s="5" t="str">
        <f>IF($A210&lt;&gt;"",IF(R$2&lt;&gt;"",INDEX('Instrument History'!$1:$1048576,$B210,R$3) / CcyPerBase!Q209,""),"")</f>
        <v/>
      </c>
      <c r="S210" s="5" t="str">
        <f>IF($A210&lt;&gt;"",IF(S$2&lt;&gt;"",INDEX('Instrument History'!$1:$1048576,$B210,S$3) / CcyPerBase!R209,""),"")</f>
        <v/>
      </c>
      <c r="T210" s="5" t="str">
        <f>IF($A210&lt;&gt;"",IF(T$2&lt;&gt;"",INDEX('Instrument History'!$1:$1048576,$B210,T$3) / CcyPerBase!S209,""),"")</f>
        <v/>
      </c>
      <c r="U210" s="5" t="str">
        <f>IF($A210&lt;&gt;"",IF(U$2&lt;&gt;"",INDEX('Instrument History'!$1:$1048576,$B210,U$3) / CcyPerBase!T209,""),"")</f>
        <v/>
      </c>
      <c r="V210" s="5" t="str">
        <f>IF($A210&lt;&gt;"",IF(V$2&lt;&gt;"",INDEX('Instrument History'!$1:$1048576,$B210,V$3) / CcyPerBase!U209,""),"")</f>
        <v/>
      </c>
      <c r="W210" s="5" t="str">
        <f>IF($A210&lt;&gt;"",IF(W$2&lt;&gt;"",INDEX('Instrument History'!$1:$1048576,$B210,W$3) / CcyPerBase!V209,""),"")</f>
        <v/>
      </c>
      <c r="X210" s="5" t="str">
        <f>IF($A210&lt;&gt;"",IF(X$2&lt;&gt;"",INDEX('Instrument History'!$1:$1048576,$B210,X$3) / CcyPerBase!W209,""),"")</f>
        <v/>
      </c>
      <c r="Y210" s="5" t="str">
        <f>IF($A210&lt;&gt;"",IF(Y$2&lt;&gt;"",INDEX('Instrument History'!$1:$1048576,$B210,Y$3) / CcyPerBase!X209,""),"")</f>
        <v/>
      </c>
    </row>
    <row r="211" spans="1:25">
      <c r="A211" s="12">
        <f>IF(A210&lt;&gt;"",IF(A210=$B$1,"",'Instrument History'!A207),"")</f>
        <v>41012</v>
      </c>
      <c r="B211">
        <f t="shared" si="7"/>
        <v>207</v>
      </c>
      <c r="C211" s="14">
        <f>IF($A211&lt;&gt;"",INDEX('Instrument History'!$1:$1048576,$B211,C$3) / CcyPerBase!D210,"")</f>
        <v>1109.2872218354296</v>
      </c>
      <c r="D211" s="14">
        <f>IF(A211&lt;&gt;"",C211/$D$4*Master!$R$18,"")</f>
        <v>49.530537773191178</v>
      </c>
      <c r="E211" s="5">
        <f t="shared" si="8"/>
        <v>103.34810032685155</v>
      </c>
      <c r="F211" s="5">
        <f>IF($A211&lt;&gt;"",IF(F$2&lt;&gt;"",INDEX('Instrument History'!$1:$1048576,$B211,F$3) / CcyPerBase!E210,""),"")</f>
        <v>2954.0873616310132</v>
      </c>
      <c r="G211" s="5">
        <f>IF($A211&lt;&gt;"",IF(G$2&lt;&gt;"",INDEX('Instrument History'!$1:$1048576,$B211,G$3) / CcyPerBase!F210,""),"")</f>
        <v>4450.3441903491712</v>
      </c>
      <c r="H211" s="5">
        <f>IF($A211&lt;&gt;"",IF(H$2&lt;&gt;"",INDEX('Instrument History'!$1:$1048576,$B211,H$3) / CcyPerBase!G210,""),"")</f>
        <v>5891.9955591395592</v>
      </c>
      <c r="I211" s="5">
        <f>IF($A211&lt;&gt;"",IF(I$2&lt;&gt;"",INDEX('Instrument History'!$1:$1048576,$B211,I$3) / CcyPerBase!H210,""),"")</f>
        <v>5836.7993115685404</v>
      </c>
      <c r="J211" s="5">
        <f>IF($A211&lt;&gt;"",IF(J$2&lt;&gt;"",INDEX('Instrument History'!$1:$1048576,$B211,J$3) / CcyPerBase!I210,""),"")</f>
        <v>25.624828657941521</v>
      </c>
      <c r="K211" s="5">
        <f>IF($A211&lt;&gt;"",IF(K$2&lt;&gt;"",INDEX('Instrument History'!$1:$1048576,$B211,K$3) / CcyPerBase!J210,""),"")</f>
        <v>260.93066809523185</v>
      </c>
      <c r="L211" s="5">
        <f>IF($A211&lt;&gt;"",IF(L$2&lt;&gt;"",INDEX('Instrument History'!$1:$1048576,$B211,L$3) / CcyPerBase!K210,""),"")</f>
        <v>136.59854903355046</v>
      </c>
      <c r="M211" s="5">
        <f>IF($A211&lt;&gt;"",IF(M$2&lt;&gt;"",INDEX('Instrument History'!$1:$1048576,$B211,M$3) / CcyPerBase!L210,""),"")</f>
        <v>24.944254542891656</v>
      </c>
      <c r="N211" s="5">
        <f>IF($A211&lt;&gt;"",IF(N$2&lt;&gt;"",INDEX('Instrument History'!$1:$1048576,$B211,N$3) / CcyPerBase!M210,""),"")</f>
        <v>36.446253046170114</v>
      </c>
      <c r="O211" s="5">
        <f>IF($A211&lt;&gt;"",IF(O$2&lt;&gt;"",INDEX('Instrument History'!$1:$1048576,$B211,O$3) / CcyPerBase!N210,""),"")</f>
        <v>108.39885425961458</v>
      </c>
      <c r="P211" s="5" t="str">
        <f>IF($A211&lt;&gt;"",IF(P$2&lt;&gt;"",INDEX('Instrument History'!$1:$1048576,$B211,P$3) / CcyPerBase!O210,""),"")</f>
        <v/>
      </c>
      <c r="Q211" s="5" t="str">
        <f>IF($A211&lt;&gt;"",IF(Q$2&lt;&gt;"",INDEX('Instrument History'!$1:$1048576,$B211,Q$3) / CcyPerBase!P210,""),"")</f>
        <v/>
      </c>
      <c r="R211" s="5" t="str">
        <f>IF($A211&lt;&gt;"",IF(R$2&lt;&gt;"",INDEX('Instrument History'!$1:$1048576,$B211,R$3) / CcyPerBase!Q210,""),"")</f>
        <v/>
      </c>
      <c r="S211" s="5" t="str">
        <f>IF($A211&lt;&gt;"",IF(S$2&lt;&gt;"",INDEX('Instrument History'!$1:$1048576,$B211,S$3) / CcyPerBase!R210,""),"")</f>
        <v/>
      </c>
      <c r="T211" s="5" t="str">
        <f>IF($A211&lt;&gt;"",IF(T$2&lt;&gt;"",INDEX('Instrument History'!$1:$1048576,$B211,T$3) / CcyPerBase!S210,""),"")</f>
        <v/>
      </c>
      <c r="U211" s="5" t="str">
        <f>IF($A211&lt;&gt;"",IF(U$2&lt;&gt;"",INDEX('Instrument History'!$1:$1048576,$B211,U$3) / CcyPerBase!T210,""),"")</f>
        <v/>
      </c>
      <c r="V211" s="5" t="str">
        <f>IF($A211&lt;&gt;"",IF(V$2&lt;&gt;"",INDEX('Instrument History'!$1:$1048576,$B211,V$3) / CcyPerBase!U210,""),"")</f>
        <v/>
      </c>
      <c r="W211" s="5" t="str">
        <f>IF($A211&lt;&gt;"",IF(W$2&lt;&gt;"",INDEX('Instrument History'!$1:$1048576,$B211,W$3) / CcyPerBase!V210,""),"")</f>
        <v/>
      </c>
      <c r="X211" s="5" t="str">
        <f>IF($A211&lt;&gt;"",IF(X$2&lt;&gt;"",INDEX('Instrument History'!$1:$1048576,$B211,X$3) / CcyPerBase!W210,""),"")</f>
        <v/>
      </c>
      <c r="Y211" s="5" t="str">
        <f>IF($A211&lt;&gt;"",IF(Y$2&lt;&gt;"",INDEX('Instrument History'!$1:$1048576,$B211,Y$3) / CcyPerBase!X210,""),"")</f>
        <v/>
      </c>
    </row>
    <row r="212" spans="1:25">
      <c r="A212" s="12">
        <f>IF(A211&lt;&gt;"",IF(A211=$B$1,"",'Instrument History'!A208),"")</f>
        <v>41011</v>
      </c>
      <c r="B212">
        <f t="shared" si="7"/>
        <v>208</v>
      </c>
      <c r="C212" s="14">
        <f>IF($A212&lt;&gt;"",INDEX('Instrument History'!$1:$1048576,$B212,C$3) / CcyPerBase!D211,"")</f>
        <v>1164.5258586483267</v>
      </c>
      <c r="D212" s="14">
        <f>IF(A212&lt;&gt;"",C212/$D$4*Master!$R$18,"")</f>
        <v>51.996985897125924</v>
      </c>
      <c r="E212" s="5">
        <f t="shared" si="8"/>
        <v>106.05316639023502</v>
      </c>
      <c r="F212" s="5">
        <f>IF($A212&lt;&gt;"",IF(F$2&lt;&gt;"",INDEX('Instrument History'!$1:$1048576,$B212,F$3) / CcyPerBase!E211,""),"")</f>
        <v>3044.9355265752797</v>
      </c>
      <c r="G212" s="5">
        <f>IF($A212&lt;&gt;"",IF(G$2&lt;&gt;"",INDEX('Instrument History'!$1:$1048576,$B212,G$3) / CcyPerBase!F211,""),"")</f>
        <v>4736.794117036573</v>
      </c>
      <c r="H212" s="5">
        <f>IF($A212&lt;&gt;"",IF(H$2&lt;&gt;"",INDEX('Instrument History'!$1:$1048576,$B212,H$3) / CcyPerBase!G211,""),"")</f>
        <v>6218.3299667547908</v>
      </c>
      <c r="I212" s="5">
        <f>IF($A212&lt;&gt;"",IF(I$2&lt;&gt;"",INDEX('Instrument History'!$1:$1048576,$B212,I$3) / CcyPerBase!H211,""),"")</f>
        <v>5892.7933921391259</v>
      </c>
      <c r="J212" s="5">
        <f>IF($A212&lt;&gt;"",IF(J$2&lt;&gt;"",INDEX('Instrument History'!$1:$1048576,$B212,J$3) / CcyPerBase!I211,""),"")</f>
        <v>26.402426573863583</v>
      </c>
      <c r="K212" s="5">
        <f>IF($A212&lt;&gt;"",IF(K$2&lt;&gt;"",INDEX('Instrument History'!$1:$1048576,$B212,K$3) / CcyPerBase!J211,""),"")</f>
        <v>256.15396690515087</v>
      </c>
      <c r="L212" s="5">
        <f>IF($A212&lt;&gt;"",IF(L$2&lt;&gt;"",INDEX('Instrument History'!$1:$1048576,$B212,L$3) / CcyPerBase!K211,""),"")</f>
        <v>138.60360461308881</v>
      </c>
      <c r="M212" s="5">
        <f>IF($A212&lt;&gt;"",IF(M$2&lt;&gt;"",INDEX('Instrument History'!$1:$1048576,$B212,M$3) / CcyPerBase!L211,""),"")</f>
        <v>25.317688370681232</v>
      </c>
      <c r="N212" s="5">
        <f>IF($A212&lt;&gt;"",IF(N$2&lt;&gt;"",INDEX('Instrument History'!$1:$1048576,$B212,N$3) / CcyPerBase!M211,""),"")</f>
        <v>37.920117525385741</v>
      </c>
      <c r="O212" s="5">
        <f>IF($A212&lt;&gt;"",IF(O$2&lt;&gt;"",INDEX('Instrument History'!$1:$1048576,$B212,O$3) / CcyPerBase!N211,""),"")</f>
        <v>110.35966098553669</v>
      </c>
      <c r="P212" s="5" t="str">
        <f>IF($A212&lt;&gt;"",IF(P$2&lt;&gt;"",INDEX('Instrument History'!$1:$1048576,$B212,P$3) / CcyPerBase!O211,""),"")</f>
        <v/>
      </c>
      <c r="Q212" s="5" t="str">
        <f>IF($A212&lt;&gt;"",IF(Q$2&lt;&gt;"",INDEX('Instrument History'!$1:$1048576,$B212,Q$3) / CcyPerBase!P211,""),"")</f>
        <v/>
      </c>
      <c r="R212" s="5" t="str">
        <f>IF($A212&lt;&gt;"",IF(R$2&lt;&gt;"",INDEX('Instrument History'!$1:$1048576,$B212,R$3) / CcyPerBase!Q211,""),"")</f>
        <v/>
      </c>
      <c r="S212" s="5" t="str">
        <f>IF($A212&lt;&gt;"",IF(S$2&lt;&gt;"",INDEX('Instrument History'!$1:$1048576,$B212,S$3) / CcyPerBase!R211,""),"")</f>
        <v/>
      </c>
      <c r="T212" s="5" t="str">
        <f>IF($A212&lt;&gt;"",IF(T$2&lt;&gt;"",INDEX('Instrument History'!$1:$1048576,$B212,T$3) / CcyPerBase!S211,""),"")</f>
        <v/>
      </c>
      <c r="U212" s="5" t="str">
        <f>IF($A212&lt;&gt;"",IF(U$2&lt;&gt;"",INDEX('Instrument History'!$1:$1048576,$B212,U$3) / CcyPerBase!T211,""),"")</f>
        <v/>
      </c>
      <c r="V212" s="5" t="str">
        <f>IF($A212&lt;&gt;"",IF(V$2&lt;&gt;"",INDEX('Instrument History'!$1:$1048576,$B212,V$3) / CcyPerBase!U211,""),"")</f>
        <v/>
      </c>
      <c r="W212" s="5" t="str">
        <f>IF($A212&lt;&gt;"",IF(W$2&lt;&gt;"",INDEX('Instrument History'!$1:$1048576,$B212,W$3) / CcyPerBase!V211,""),"")</f>
        <v/>
      </c>
      <c r="X212" s="5" t="str">
        <f>IF($A212&lt;&gt;"",IF(X$2&lt;&gt;"",INDEX('Instrument History'!$1:$1048576,$B212,X$3) / CcyPerBase!W211,""),"")</f>
        <v/>
      </c>
      <c r="Y212" s="5" t="str">
        <f>IF($A212&lt;&gt;"",IF(Y$2&lt;&gt;"",INDEX('Instrument History'!$1:$1048576,$B212,Y$3) / CcyPerBase!X211,""),"")</f>
        <v/>
      </c>
    </row>
    <row r="213" spans="1:25">
      <c r="A213" s="12">
        <f>IF(A212&lt;&gt;"",IF(A212=$B$1,"",'Instrument History'!A209),"")</f>
        <v>41010</v>
      </c>
      <c r="B213">
        <f t="shared" si="7"/>
        <v>209</v>
      </c>
      <c r="C213" s="14">
        <f>IF($A213&lt;&gt;"",INDEX('Instrument History'!$1:$1048576,$B213,C$3) / CcyPerBase!D212,"")</f>
        <v>1254.5290221453408</v>
      </c>
      <c r="D213" s="14">
        <f>IF(A213&lt;&gt;"",C213/$D$4*Master!$R$18,"")</f>
        <v>56.015697193483874</v>
      </c>
      <c r="E213" s="5">
        <f t="shared" si="8"/>
        <v>109.98390169993677</v>
      </c>
      <c r="F213" s="5">
        <f>IF($A213&lt;&gt;"",IF(F$2&lt;&gt;"",INDEX('Instrument History'!$1:$1048576,$B213,F$3) / CcyPerBase!E212,""),"")</f>
        <v>3168.5664189670347</v>
      </c>
      <c r="G213" s="5">
        <f>IF($A213&lt;&gt;"",IF(G$2&lt;&gt;"",INDEX('Instrument History'!$1:$1048576,$B213,G$3) / CcyPerBase!F212,""),"")</f>
        <v>4954.2664055335208</v>
      </c>
      <c r="H213" s="5">
        <f>IF($A213&lt;&gt;"",IF(H$2&lt;&gt;"",INDEX('Instrument History'!$1:$1048576,$B213,H$3) / CcyPerBase!G212,""),"")</f>
        <v>6795.0657838938132</v>
      </c>
      <c r="I213" s="5">
        <f>IF($A213&lt;&gt;"",IF(I$2&lt;&gt;"",INDEX('Instrument History'!$1:$1048576,$B213,I$3) / CcyPerBase!H212,""),"")</f>
        <v>6378.7415391899194</v>
      </c>
      <c r="J213" s="5">
        <f>IF($A213&lt;&gt;"",IF(J$2&lt;&gt;"",INDEX('Instrument History'!$1:$1048576,$B213,J$3) / CcyPerBase!I212,""),"")</f>
        <v>27.583029775022773</v>
      </c>
      <c r="K213" s="5">
        <f>IF($A213&lt;&gt;"",IF(K$2&lt;&gt;"",INDEX('Instrument History'!$1:$1048576,$B213,K$3) / CcyPerBase!J212,""),"")</f>
        <v>260.73234640325376</v>
      </c>
      <c r="L213" s="5">
        <f>IF($A213&lt;&gt;"",IF(L$2&lt;&gt;"",INDEX('Instrument History'!$1:$1048576,$B213,L$3) / CcyPerBase!K212,""),"")</f>
        <v>146.83983845913883</v>
      </c>
      <c r="M213" s="5">
        <f>IF($A213&lt;&gt;"",IF(M$2&lt;&gt;"",INDEX('Instrument History'!$1:$1048576,$B213,M$3) / CcyPerBase!L212,""),"")</f>
        <v>24.423804021453051</v>
      </c>
      <c r="N213" s="5">
        <f>IF($A213&lt;&gt;"",IF(N$2&lt;&gt;"",INDEX('Instrument History'!$1:$1048576,$B213,N$3) / CcyPerBase!M212,""),"")</f>
        <v>37.905852936275338</v>
      </c>
      <c r="O213" s="5">
        <f>IF($A213&lt;&gt;"",IF(O$2&lt;&gt;"",INDEX('Instrument History'!$1:$1048576,$B213,O$3) / CcyPerBase!N212,""),"")</f>
        <v>106.96800612613602</v>
      </c>
      <c r="P213" s="5" t="str">
        <f>IF($A213&lt;&gt;"",IF(P$2&lt;&gt;"",INDEX('Instrument History'!$1:$1048576,$B213,P$3) / CcyPerBase!O212,""),"")</f>
        <v/>
      </c>
      <c r="Q213" s="5" t="str">
        <f>IF($A213&lt;&gt;"",IF(Q$2&lt;&gt;"",INDEX('Instrument History'!$1:$1048576,$B213,Q$3) / CcyPerBase!P212,""),"")</f>
        <v/>
      </c>
      <c r="R213" s="5" t="str">
        <f>IF($A213&lt;&gt;"",IF(R$2&lt;&gt;"",INDEX('Instrument History'!$1:$1048576,$B213,R$3) / CcyPerBase!Q212,""),"")</f>
        <v/>
      </c>
      <c r="S213" s="5" t="str">
        <f>IF($A213&lt;&gt;"",IF(S$2&lt;&gt;"",INDEX('Instrument History'!$1:$1048576,$B213,S$3) / CcyPerBase!R212,""),"")</f>
        <v/>
      </c>
      <c r="T213" s="5" t="str">
        <f>IF($A213&lt;&gt;"",IF(T$2&lt;&gt;"",INDEX('Instrument History'!$1:$1048576,$B213,T$3) / CcyPerBase!S212,""),"")</f>
        <v/>
      </c>
      <c r="U213" s="5" t="str">
        <f>IF($A213&lt;&gt;"",IF(U$2&lt;&gt;"",INDEX('Instrument History'!$1:$1048576,$B213,U$3) / CcyPerBase!T212,""),"")</f>
        <v/>
      </c>
      <c r="V213" s="5" t="str">
        <f>IF($A213&lt;&gt;"",IF(V$2&lt;&gt;"",INDEX('Instrument History'!$1:$1048576,$B213,V$3) / CcyPerBase!U212,""),"")</f>
        <v/>
      </c>
      <c r="W213" s="5" t="str">
        <f>IF($A213&lt;&gt;"",IF(W$2&lt;&gt;"",INDEX('Instrument History'!$1:$1048576,$B213,W$3) / CcyPerBase!V212,""),"")</f>
        <v/>
      </c>
      <c r="X213" s="5" t="str">
        <f>IF($A213&lt;&gt;"",IF(X$2&lt;&gt;"",INDEX('Instrument History'!$1:$1048576,$B213,X$3) / CcyPerBase!W212,""),"")</f>
        <v/>
      </c>
      <c r="Y213" s="5" t="str">
        <f>IF($A213&lt;&gt;"",IF(Y$2&lt;&gt;"",INDEX('Instrument History'!$1:$1048576,$B213,Y$3) / CcyPerBase!X212,""),"")</f>
        <v/>
      </c>
    </row>
    <row r="214" spans="1:25">
      <c r="A214" s="12">
        <f>IF(A213&lt;&gt;"",IF(A213=$B$1,"",'Instrument History'!A210),"")</f>
        <v>41009</v>
      </c>
      <c r="B214">
        <f t="shared" si="7"/>
        <v>210</v>
      </c>
      <c r="C214" s="14">
        <f>IF($A214&lt;&gt;"",INDEX('Instrument History'!$1:$1048576,$B214,C$3) / CcyPerBase!D213,"")</f>
        <v>1319.8500043581685</v>
      </c>
      <c r="D214" s="14">
        <f>IF(A214&lt;&gt;"",C214/$D$4*Master!$R$18,"")</f>
        <v>58.932329886251331</v>
      </c>
      <c r="E214" s="5">
        <f t="shared" si="8"/>
        <v>113.41656881545278</v>
      </c>
      <c r="F214" s="5">
        <f>IF($A214&lt;&gt;"",IF(F$2&lt;&gt;"",INDEX('Instrument History'!$1:$1048576,$B214,F$3) / CcyPerBase!E213,""),"")</f>
        <v>3197.9393318469542</v>
      </c>
      <c r="G214" s="5">
        <f>IF($A214&lt;&gt;"",IF(G$2&lt;&gt;"",INDEX('Instrument History'!$1:$1048576,$B214,G$3) / CcyPerBase!F213,""),"")</f>
        <v>5164.0038063655502</v>
      </c>
      <c r="H214" s="5">
        <f>IF($A214&lt;&gt;"",IF(H$2&lt;&gt;"",INDEX('Instrument History'!$1:$1048576,$B214,H$3) / CcyPerBase!G213,""),"")</f>
        <v>7056.5906877235584</v>
      </c>
      <c r="I214" s="5">
        <f>IF($A214&lt;&gt;"",IF(I$2&lt;&gt;"",INDEX('Instrument History'!$1:$1048576,$B214,I$3) / CcyPerBase!H213,""),"")</f>
        <v>6504.4426042243058</v>
      </c>
      <c r="J214" s="5">
        <f>IF($A214&lt;&gt;"",IF(J$2&lt;&gt;"",INDEX('Instrument History'!$1:$1048576,$B214,J$3) / CcyPerBase!I213,""),"")</f>
        <v>28.280212675226789</v>
      </c>
      <c r="K214" s="5">
        <f>IF($A214&lt;&gt;"",IF(K$2&lt;&gt;"",INDEX('Instrument History'!$1:$1048576,$B214,K$3) / CcyPerBase!J213,""),"")</f>
        <v>290.28300323495085</v>
      </c>
      <c r="L214" s="5">
        <f>IF($A214&lt;&gt;"",IF(L$2&lt;&gt;"",INDEX('Instrument History'!$1:$1048576,$B214,L$3) / CcyPerBase!K213,""),"")</f>
        <v>159.13735253315875</v>
      </c>
      <c r="M214" s="5">
        <f>IF($A214&lt;&gt;"",IF(M$2&lt;&gt;"",INDEX('Instrument History'!$1:$1048576,$B214,M$3) / CcyPerBase!L213,""),"")</f>
        <v>24.480486858738239</v>
      </c>
      <c r="N214" s="5">
        <f>IF($A214&lt;&gt;"",IF(N$2&lt;&gt;"",INDEX('Instrument History'!$1:$1048576,$B214,N$3) / CcyPerBase!M213,""),"")</f>
        <v>36.332205011296182</v>
      </c>
      <c r="O214" s="5">
        <f>IF($A214&lt;&gt;"",IF(O$2&lt;&gt;"",INDEX('Instrument History'!$1:$1048576,$B214,O$3) / CcyPerBase!N213,""),"")</f>
        <v>106.02841077651537</v>
      </c>
      <c r="P214" s="5" t="str">
        <f>IF($A214&lt;&gt;"",IF(P$2&lt;&gt;"",INDEX('Instrument History'!$1:$1048576,$B214,P$3) / CcyPerBase!O213,""),"")</f>
        <v/>
      </c>
      <c r="Q214" s="5" t="str">
        <f>IF($A214&lt;&gt;"",IF(Q$2&lt;&gt;"",INDEX('Instrument History'!$1:$1048576,$B214,Q$3) / CcyPerBase!P213,""),"")</f>
        <v/>
      </c>
      <c r="R214" s="5" t="str">
        <f>IF($A214&lt;&gt;"",IF(R$2&lt;&gt;"",INDEX('Instrument History'!$1:$1048576,$B214,R$3) / CcyPerBase!Q213,""),"")</f>
        <v/>
      </c>
      <c r="S214" s="5" t="str">
        <f>IF($A214&lt;&gt;"",IF(S$2&lt;&gt;"",INDEX('Instrument History'!$1:$1048576,$B214,S$3) / CcyPerBase!R213,""),"")</f>
        <v/>
      </c>
      <c r="T214" s="5" t="str">
        <f>IF($A214&lt;&gt;"",IF(T$2&lt;&gt;"",INDEX('Instrument History'!$1:$1048576,$B214,T$3) / CcyPerBase!S213,""),"")</f>
        <v/>
      </c>
      <c r="U214" s="5" t="str">
        <f>IF($A214&lt;&gt;"",IF(U$2&lt;&gt;"",INDEX('Instrument History'!$1:$1048576,$B214,U$3) / CcyPerBase!T213,""),"")</f>
        <v/>
      </c>
      <c r="V214" s="5" t="str">
        <f>IF($A214&lt;&gt;"",IF(V$2&lt;&gt;"",INDEX('Instrument History'!$1:$1048576,$B214,V$3) / CcyPerBase!U213,""),"")</f>
        <v/>
      </c>
      <c r="W214" s="5" t="str">
        <f>IF($A214&lt;&gt;"",IF(W$2&lt;&gt;"",INDEX('Instrument History'!$1:$1048576,$B214,W$3) / CcyPerBase!V213,""),"")</f>
        <v/>
      </c>
      <c r="X214" s="5" t="str">
        <f>IF($A214&lt;&gt;"",IF(X$2&lt;&gt;"",INDEX('Instrument History'!$1:$1048576,$B214,X$3) / CcyPerBase!W213,""),"")</f>
        <v/>
      </c>
      <c r="Y214" s="5" t="str">
        <f>IF($A214&lt;&gt;"",IF(Y$2&lt;&gt;"",INDEX('Instrument History'!$1:$1048576,$B214,Y$3) / CcyPerBase!X213,""),"")</f>
        <v/>
      </c>
    </row>
    <row r="215" spans="1:25">
      <c r="A215" s="12">
        <f>IF(A214&lt;&gt;"",IF(A214=$B$1,"",'Instrument History'!A211),"")</f>
        <v>41008</v>
      </c>
      <c r="B215">
        <f t="shared" si="7"/>
        <v>211</v>
      </c>
      <c r="C215" s="14">
        <f>IF($A215&lt;&gt;"",INDEX('Instrument History'!$1:$1048576,$B215,C$3) / CcyPerBase!D214,"")</f>
        <v>1306.54864445147</v>
      </c>
      <c r="D215" s="14">
        <f>IF(A215&lt;&gt;"",C215/$D$4*Master!$R$18,"")</f>
        <v>58.338413814448529</v>
      </c>
      <c r="E215" s="5">
        <f t="shared" si="8"/>
        <v>113.28036003889167</v>
      </c>
      <c r="F215" s="5">
        <f>IF($A215&lt;&gt;"",IF(F$2&lt;&gt;"",INDEX('Instrument History'!$1:$1048576,$B215,F$3) / CcyPerBase!E214,""),"")</f>
        <v>3157.5189096377298</v>
      </c>
      <c r="G215" s="5">
        <f>IF($A215&lt;&gt;"",IF(G$2&lt;&gt;"",INDEX('Instrument History'!$1:$1048576,$B215,G$3) / CcyPerBase!F214,""),"")</f>
        <v>5084.4649918280375</v>
      </c>
      <c r="H215" s="5">
        <f>IF($A215&lt;&gt;"",IF(H$2&lt;&gt;"",INDEX('Instrument History'!$1:$1048576,$B215,H$3) / CcyPerBase!G214,""),"")</f>
        <v>6929.3293062949469</v>
      </c>
      <c r="I215" s="5">
        <f>IF($A215&lt;&gt;"",IF(I$2&lt;&gt;"",INDEX('Instrument History'!$1:$1048576,$B215,I$3) / CcyPerBase!H214,""),"")</f>
        <v>6390.3135916092688</v>
      </c>
      <c r="J215" s="5">
        <f>IF($A215&lt;&gt;"",IF(J$2&lt;&gt;"",INDEX('Instrument History'!$1:$1048576,$B215,J$3) / CcyPerBase!I214,""),"")</f>
        <v>28.168350089368499</v>
      </c>
      <c r="K215" s="5">
        <f>IF($A215&lt;&gt;"",IF(K$2&lt;&gt;"",INDEX('Instrument History'!$1:$1048576,$B215,K$3) / CcyPerBase!J214,""),"")</f>
        <v>301.55836092325461</v>
      </c>
      <c r="L215" s="5">
        <f>IF($A215&lt;&gt;"",IF(L$2&lt;&gt;"",INDEX('Instrument History'!$1:$1048576,$B215,L$3) / CcyPerBase!K214,""),"")</f>
        <v>164.79904965942538</v>
      </c>
      <c r="M215" s="5">
        <f>IF($A215&lt;&gt;"",IF(M$2&lt;&gt;"",INDEX('Instrument History'!$1:$1048576,$B215,M$3) / CcyPerBase!L214,""),"")</f>
        <v>23.886603654139734</v>
      </c>
      <c r="N215" s="5">
        <f>IF($A215&lt;&gt;"",IF(N$2&lt;&gt;"",INDEX('Instrument History'!$1:$1048576,$B215,N$3) / CcyPerBase!M214,""),"")</f>
        <v>35.887884606003176</v>
      </c>
      <c r="O215" s="5">
        <f>IF($A215&lt;&gt;"",IF(O$2&lt;&gt;"",INDEX('Instrument History'!$1:$1048576,$B215,O$3) / CcyPerBase!N214,""),"")</f>
        <v>107.51404162486891</v>
      </c>
      <c r="P215" s="5" t="str">
        <f>IF($A215&lt;&gt;"",IF(P$2&lt;&gt;"",INDEX('Instrument History'!$1:$1048576,$B215,P$3) / CcyPerBase!O214,""),"")</f>
        <v/>
      </c>
      <c r="Q215" s="5" t="str">
        <f>IF($A215&lt;&gt;"",IF(Q$2&lt;&gt;"",INDEX('Instrument History'!$1:$1048576,$B215,Q$3) / CcyPerBase!P214,""),"")</f>
        <v/>
      </c>
      <c r="R215" s="5" t="str">
        <f>IF($A215&lt;&gt;"",IF(R$2&lt;&gt;"",INDEX('Instrument History'!$1:$1048576,$B215,R$3) / CcyPerBase!Q214,""),"")</f>
        <v/>
      </c>
      <c r="S215" s="5" t="str">
        <f>IF($A215&lt;&gt;"",IF(S$2&lt;&gt;"",INDEX('Instrument History'!$1:$1048576,$B215,S$3) / CcyPerBase!R214,""),"")</f>
        <v/>
      </c>
      <c r="T215" s="5" t="str">
        <f>IF($A215&lt;&gt;"",IF(T$2&lt;&gt;"",INDEX('Instrument History'!$1:$1048576,$B215,T$3) / CcyPerBase!S214,""),"")</f>
        <v/>
      </c>
      <c r="U215" s="5" t="str">
        <f>IF($A215&lt;&gt;"",IF(U$2&lt;&gt;"",INDEX('Instrument History'!$1:$1048576,$B215,U$3) / CcyPerBase!T214,""),"")</f>
        <v/>
      </c>
      <c r="V215" s="5" t="str">
        <f>IF($A215&lt;&gt;"",IF(V$2&lt;&gt;"",INDEX('Instrument History'!$1:$1048576,$B215,V$3) / CcyPerBase!U214,""),"")</f>
        <v/>
      </c>
      <c r="W215" s="5" t="str">
        <f>IF($A215&lt;&gt;"",IF(W$2&lt;&gt;"",INDEX('Instrument History'!$1:$1048576,$B215,W$3) / CcyPerBase!V214,""),"")</f>
        <v/>
      </c>
      <c r="X215" s="5" t="str">
        <f>IF($A215&lt;&gt;"",IF(X$2&lt;&gt;"",INDEX('Instrument History'!$1:$1048576,$B215,X$3) / CcyPerBase!W214,""),"")</f>
        <v/>
      </c>
      <c r="Y215" s="5" t="str">
        <f>IF($A215&lt;&gt;"",IF(Y$2&lt;&gt;"",INDEX('Instrument History'!$1:$1048576,$B215,Y$3) / CcyPerBase!X214,""),"")</f>
        <v/>
      </c>
    </row>
    <row r="216" spans="1:25">
      <c r="A216" s="12">
        <f>IF(A215&lt;&gt;"",IF(A215=$B$1,"",'Instrument History'!A212),"")</f>
        <v>41005</v>
      </c>
      <c r="B216">
        <f t="shared" si="7"/>
        <v>212</v>
      </c>
      <c r="C216" s="14">
        <f>IF($A216&lt;&gt;"",INDEX('Instrument History'!$1:$1048576,$B216,C$3) / CcyPerBase!D215,"")</f>
        <v>1228.9024717625039</v>
      </c>
      <c r="D216" s="14">
        <f>IF(A216&lt;&gt;"",C216/$D$4*Master!$R$18,"")</f>
        <v>54.871451774670234</v>
      </c>
      <c r="E216" s="5">
        <f t="shared" si="8"/>
        <v>110.61512507532963</v>
      </c>
      <c r="F216" s="5">
        <f>IF($A216&lt;&gt;"",IF(F$2&lt;&gt;"",INDEX('Instrument History'!$1:$1048576,$B216,F$3) / CcyPerBase!E215,""),"")</f>
        <v>2978.1742775322718</v>
      </c>
      <c r="G216" s="5">
        <f>IF($A216&lt;&gt;"",IF(G$2&lt;&gt;"",INDEX('Instrument History'!$1:$1048576,$B216,G$3) / CcyPerBase!F215,""),"")</f>
        <v>4911.9523830631952</v>
      </c>
      <c r="H216" s="5">
        <f>IF($A216&lt;&gt;"",IF(H$2&lt;&gt;"",INDEX('Instrument History'!$1:$1048576,$B216,H$3) / CcyPerBase!G215,""),"")</f>
        <v>6520.3180283407091</v>
      </c>
      <c r="I216" s="5">
        <f>IF($A216&lt;&gt;"",IF(I$2&lt;&gt;"",INDEX('Instrument History'!$1:$1048576,$B216,I$3) / CcyPerBase!H215,""),"")</f>
        <v>6329.5158290307554</v>
      </c>
      <c r="J216" s="5">
        <f>IF($A216&lt;&gt;"",IF(J$2&lt;&gt;"",INDEX('Instrument History'!$1:$1048576,$B216,J$3) / CcyPerBase!I215,""),"")</f>
        <v>27.149026687234731</v>
      </c>
      <c r="K216" s="5">
        <f>IF($A216&lt;&gt;"",IF(K$2&lt;&gt;"",INDEX('Instrument History'!$1:$1048576,$B216,K$3) / CcyPerBase!J215,""),"")</f>
        <v>296.33931515588085</v>
      </c>
      <c r="L216" s="5">
        <f>IF($A216&lt;&gt;"",IF(L$2&lt;&gt;"",INDEX('Instrument History'!$1:$1048576,$B216,L$3) / CcyPerBase!K215,""),"")</f>
        <v>160.0001830512989</v>
      </c>
      <c r="M216" s="5">
        <f>IF($A216&lt;&gt;"",IF(M$2&lt;&gt;"",INDEX('Instrument History'!$1:$1048576,$B216,M$3) / CcyPerBase!L215,""),"")</f>
        <v>23.46617880459878</v>
      </c>
      <c r="N216" s="5">
        <f>IF($A216&lt;&gt;"",IF(N$2&lt;&gt;"",INDEX('Instrument History'!$1:$1048576,$B216,N$3) / CcyPerBase!M215,""),"")</f>
        <v>35.556713176330859</v>
      </c>
      <c r="O216" s="5">
        <f>IF($A216&lt;&gt;"",IF(O$2&lt;&gt;"",INDEX('Instrument History'!$1:$1048576,$B216,O$3) / CcyPerBase!N215,""),"")</f>
        <v>112.26193051967444</v>
      </c>
      <c r="P216" s="5" t="str">
        <f>IF($A216&lt;&gt;"",IF(P$2&lt;&gt;"",INDEX('Instrument History'!$1:$1048576,$B216,P$3) / CcyPerBase!O215,""),"")</f>
        <v/>
      </c>
      <c r="Q216" s="5" t="str">
        <f>IF($A216&lt;&gt;"",IF(Q$2&lt;&gt;"",INDEX('Instrument History'!$1:$1048576,$B216,Q$3) / CcyPerBase!P215,""),"")</f>
        <v/>
      </c>
      <c r="R216" s="5" t="str">
        <f>IF($A216&lt;&gt;"",IF(R$2&lt;&gt;"",INDEX('Instrument History'!$1:$1048576,$B216,R$3) / CcyPerBase!Q215,""),"")</f>
        <v/>
      </c>
      <c r="S216" s="5" t="str">
        <f>IF($A216&lt;&gt;"",IF(S$2&lt;&gt;"",INDEX('Instrument History'!$1:$1048576,$B216,S$3) / CcyPerBase!R215,""),"")</f>
        <v/>
      </c>
      <c r="T216" s="5" t="str">
        <f>IF($A216&lt;&gt;"",IF(T$2&lt;&gt;"",INDEX('Instrument History'!$1:$1048576,$B216,T$3) / CcyPerBase!S215,""),"")</f>
        <v/>
      </c>
      <c r="U216" s="5" t="str">
        <f>IF($A216&lt;&gt;"",IF(U$2&lt;&gt;"",INDEX('Instrument History'!$1:$1048576,$B216,U$3) / CcyPerBase!T215,""),"")</f>
        <v/>
      </c>
      <c r="V216" s="5" t="str">
        <f>IF($A216&lt;&gt;"",IF(V$2&lt;&gt;"",INDEX('Instrument History'!$1:$1048576,$B216,V$3) / CcyPerBase!U215,""),"")</f>
        <v/>
      </c>
      <c r="W216" s="5" t="str">
        <f>IF($A216&lt;&gt;"",IF(W$2&lt;&gt;"",INDEX('Instrument History'!$1:$1048576,$B216,W$3) / CcyPerBase!V215,""),"")</f>
        <v/>
      </c>
      <c r="X216" s="5" t="str">
        <f>IF($A216&lt;&gt;"",IF(X$2&lt;&gt;"",INDEX('Instrument History'!$1:$1048576,$B216,X$3) / CcyPerBase!W215,""),"")</f>
        <v/>
      </c>
      <c r="Y216" s="5" t="str">
        <f>IF($A216&lt;&gt;"",IF(Y$2&lt;&gt;"",INDEX('Instrument History'!$1:$1048576,$B216,Y$3) / CcyPerBase!X215,""),"")</f>
        <v/>
      </c>
    </row>
    <row r="217" spans="1:25">
      <c r="A217" s="12">
        <f>IF(A216&lt;&gt;"",IF(A216=$B$1,"",'Instrument History'!A213),"")</f>
        <v>41004</v>
      </c>
      <c r="B217">
        <f t="shared" si="7"/>
        <v>213</v>
      </c>
      <c r="C217" s="14">
        <f>IF($A217&lt;&gt;"",INDEX('Instrument History'!$1:$1048576,$B217,C$3) / CcyPerBase!D216,"")</f>
        <v>1245.2477767698626</v>
      </c>
      <c r="D217" s="14">
        <f>IF(A217&lt;&gt;"",C217/$D$4*Master!$R$18,"")</f>
        <v>55.601282364210213</v>
      </c>
      <c r="E217" s="5">
        <f t="shared" si="8"/>
        <v>107.89375411098075</v>
      </c>
      <c r="F217" s="5">
        <f>IF($A217&lt;&gt;"",IF(F$2&lt;&gt;"",INDEX('Instrument History'!$1:$1048576,$B217,F$3) / CcyPerBase!E216,""),"")</f>
        <v>2933.692138008696</v>
      </c>
      <c r="G217" s="5">
        <f>IF($A217&lt;&gt;"",IF(G$2&lt;&gt;"",INDEX('Instrument History'!$1:$1048576,$B217,G$3) / CcyPerBase!F216,""),"")</f>
        <v>4823.5797257363074</v>
      </c>
      <c r="H217" s="5">
        <f>IF($A217&lt;&gt;"",IF(H$2&lt;&gt;"",INDEX('Instrument History'!$1:$1048576,$B217,H$3) / CcyPerBase!G216,""),"")</f>
        <v>6532.5715819763091</v>
      </c>
      <c r="I217" s="5">
        <f>IF($A217&lt;&gt;"",IF(I$2&lt;&gt;"",INDEX('Instrument History'!$1:$1048576,$B217,I$3) / CcyPerBase!H216,""),"")</f>
        <v>6210.5572073638568</v>
      </c>
      <c r="J217" s="5">
        <f>IF($A217&lt;&gt;"",IF(J$2&lt;&gt;"",INDEX('Instrument History'!$1:$1048576,$B217,J$3) / CcyPerBase!I216,""),"")</f>
        <v>25.910849082101663</v>
      </c>
      <c r="K217" s="5">
        <f>IF($A217&lt;&gt;"",IF(K$2&lt;&gt;"",INDEX('Instrument History'!$1:$1048576,$B217,K$3) / CcyPerBase!J216,""),"")</f>
        <v>275.44546082979133</v>
      </c>
      <c r="L217" s="5">
        <f>IF($A217&lt;&gt;"",IF(L$2&lt;&gt;"",INDEX('Instrument History'!$1:$1048576,$B217,L$3) / CcyPerBase!K216,""),"")</f>
        <v>144.63167773566673</v>
      </c>
      <c r="M217" s="5">
        <f>IF($A217&lt;&gt;"",IF(M$2&lt;&gt;"",INDEX('Instrument History'!$1:$1048576,$B217,M$3) / CcyPerBase!L216,""),"")</f>
        <v>22.523849044379126</v>
      </c>
      <c r="N217" s="5">
        <f>IF($A217&lt;&gt;"",IF(N$2&lt;&gt;"",INDEX('Instrument History'!$1:$1048576,$B217,N$3) / CcyPerBase!M216,""),"")</f>
        <v>37.263380959207552</v>
      </c>
      <c r="O217" s="5">
        <f>IF($A217&lt;&gt;"",IF(O$2&lt;&gt;"",INDEX('Instrument History'!$1:$1048576,$B217,O$3) / CcyPerBase!N216,""),"")</f>
        <v>113.11789472904552</v>
      </c>
      <c r="P217" s="5" t="str">
        <f>IF($A217&lt;&gt;"",IF(P$2&lt;&gt;"",INDEX('Instrument History'!$1:$1048576,$B217,P$3) / CcyPerBase!O216,""),"")</f>
        <v/>
      </c>
      <c r="Q217" s="5" t="str">
        <f>IF($A217&lt;&gt;"",IF(Q$2&lt;&gt;"",INDEX('Instrument History'!$1:$1048576,$B217,Q$3) / CcyPerBase!P216,""),"")</f>
        <v/>
      </c>
      <c r="R217" s="5" t="str">
        <f>IF($A217&lt;&gt;"",IF(R$2&lt;&gt;"",INDEX('Instrument History'!$1:$1048576,$B217,R$3) / CcyPerBase!Q216,""),"")</f>
        <v/>
      </c>
      <c r="S217" s="5" t="str">
        <f>IF($A217&lt;&gt;"",IF(S$2&lt;&gt;"",INDEX('Instrument History'!$1:$1048576,$B217,S$3) / CcyPerBase!R216,""),"")</f>
        <v/>
      </c>
      <c r="T217" s="5" t="str">
        <f>IF($A217&lt;&gt;"",IF(T$2&lt;&gt;"",INDEX('Instrument History'!$1:$1048576,$B217,T$3) / CcyPerBase!S216,""),"")</f>
        <v/>
      </c>
      <c r="U217" s="5" t="str">
        <f>IF($A217&lt;&gt;"",IF(U$2&lt;&gt;"",INDEX('Instrument History'!$1:$1048576,$B217,U$3) / CcyPerBase!T216,""),"")</f>
        <v/>
      </c>
      <c r="V217" s="5" t="str">
        <f>IF($A217&lt;&gt;"",IF(V$2&lt;&gt;"",INDEX('Instrument History'!$1:$1048576,$B217,V$3) / CcyPerBase!U216,""),"")</f>
        <v/>
      </c>
      <c r="W217" s="5" t="str">
        <f>IF($A217&lt;&gt;"",IF(W$2&lt;&gt;"",INDEX('Instrument History'!$1:$1048576,$B217,W$3) / CcyPerBase!V216,""),"")</f>
        <v/>
      </c>
      <c r="X217" s="5" t="str">
        <f>IF($A217&lt;&gt;"",IF(X$2&lt;&gt;"",INDEX('Instrument History'!$1:$1048576,$B217,X$3) / CcyPerBase!W216,""),"")</f>
        <v/>
      </c>
      <c r="Y217" s="5" t="str">
        <f>IF($A217&lt;&gt;"",IF(Y$2&lt;&gt;"",INDEX('Instrument History'!$1:$1048576,$B217,Y$3) / CcyPerBase!X216,""),"")</f>
        <v/>
      </c>
    </row>
    <row r="218" spans="1:25">
      <c r="A218" s="12">
        <f>IF(A217&lt;&gt;"",IF(A217=$B$1,"",'Instrument History'!A214),"")</f>
        <v>41003</v>
      </c>
      <c r="B218">
        <f t="shared" si="7"/>
        <v>214</v>
      </c>
      <c r="C218" s="14">
        <f>IF($A218&lt;&gt;"",INDEX('Instrument History'!$1:$1048576,$B218,C$3) / CcyPerBase!D217,"")</f>
        <v>1204.2962346638219</v>
      </c>
      <c r="D218" s="14">
        <f>IF(A218&lt;&gt;"",C218/$D$4*Master!$R$18,"")</f>
        <v>53.772764138067153</v>
      </c>
      <c r="E218" s="5">
        <f t="shared" si="8"/>
        <v>103.43059781119587</v>
      </c>
      <c r="F218" s="5">
        <f>IF($A218&lt;&gt;"",IF(F$2&lt;&gt;"",INDEX('Instrument History'!$1:$1048576,$B218,F$3) / CcyPerBase!E217,""),"")</f>
        <v>2821.7622080617653</v>
      </c>
      <c r="G218" s="5">
        <f>IF($A218&lt;&gt;"",IF(G$2&lt;&gt;"",INDEX('Instrument History'!$1:$1048576,$B218,G$3) / CcyPerBase!F217,""),"")</f>
        <v>4617.7688095895101</v>
      </c>
      <c r="H218" s="5">
        <f>IF($A218&lt;&gt;"",IF(H$2&lt;&gt;"",INDEX('Instrument History'!$1:$1048576,$B218,H$3) / CcyPerBase!G217,""),"")</f>
        <v>6469.8960683344203</v>
      </c>
      <c r="I218" s="5">
        <f>IF($A218&lt;&gt;"",IF(I$2&lt;&gt;"",INDEX('Instrument History'!$1:$1048576,$B218,I$3) / CcyPerBase!H217,""),"")</f>
        <v>5814.7530648358988</v>
      </c>
      <c r="J218" s="5">
        <f>IF($A218&lt;&gt;"",IF(J$2&lt;&gt;"",INDEX('Instrument History'!$1:$1048576,$B218,J$3) / CcyPerBase!I217,""),"")</f>
        <v>24.93997310415438</v>
      </c>
      <c r="K218" s="5">
        <f>IF($A218&lt;&gt;"",IF(K$2&lt;&gt;"",INDEX('Instrument History'!$1:$1048576,$B218,K$3) / CcyPerBase!J217,""),"")</f>
        <v>256.29451445236629</v>
      </c>
      <c r="L218" s="5">
        <f>IF($A218&lt;&gt;"",IF(L$2&lt;&gt;"",INDEX('Instrument History'!$1:$1048576,$B218,L$3) / CcyPerBase!K217,""),"")</f>
        <v>137.37487365885619</v>
      </c>
      <c r="M218" s="5">
        <f>IF($A218&lt;&gt;"",IF(M$2&lt;&gt;"",INDEX('Instrument History'!$1:$1048576,$B218,M$3) / CcyPerBase!L217,""),"")</f>
        <v>23.30420849174077</v>
      </c>
      <c r="N218" s="5">
        <f>IF($A218&lt;&gt;"",IF(N$2&lt;&gt;"",INDEX('Instrument History'!$1:$1048576,$B218,N$3) / CcyPerBase!M217,""),"")</f>
        <v>35.557252255853953</v>
      </c>
      <c r="O218" s="5">
        <f>IF($A218&lt;&gt;"",IF(O$2&lt;&gt;"",INDEX('Instrument History'!$1:$1048576,$B218,O$3) / CcyPerBase!N217,""),"")</f>
        <v>109.00154772682184</v>
      </c>
      <c r="P218" s="5" t="str">
        <f>IF($A218&lt;&gt;"",IF(P$2&lt;&gt;"",INDEX('Instrument History'!$1:$1048576,$B218,P$3) / CcyPerBase!O217,""),"")</f>
        <v/>
      </c>
      <c r="Q218" s="5" t="str">
        <f>IF($A218&lt;&gt;"",IF(Q$2&lt;&gt;"",INDEX('Instrument History'!$1:$1048576,$B218,Q$3) / CcyPerBase!P217,""),"")</f>
        <v/>
      </c>
      <c r="R218" s="5" t="str">
        <f>IF($A218&lt;&gt;"",IF(R$2&lt;&gt;"",INDEX('Instrument History'!$1:$1048576,$B218,R$3) / CcyPerBase!Q217,""),"")</f>
        <v/>
      </c>
      <c r="S218" s="5" t="str">
        <f>IF($A218&lt;&gt;"",IF(S$2&lt;&gt;"",INDEX('Instrument History'!$1:$1048576,$B218,S$3) / CcyPerBase!R217,""),"")</f>
        <v/>
      </c>
      <c r="T218" s="5" t="str">
        <f>IF($A218&lt;&gt;"",IF(T$2&lt;&gt;"",INDEX('Instrument History'!$1:$1048576,$B218,T$3) / CcyPerBase!S217,""),"")</f>
        <v/>
      </c>
      <c r="U218" s="5" t="str">
        <f>IF($A218&lt;&gt;"",IF(U$2&lt;&gt;"",INDEX('Instrument History'!$1:$1048576,$B218,U$3) / CcyPerBase!T217,""),"")</f>
        <v/>
      </c>
      <c r="V218" s="5" t="str">
        <f>IF($A218&lt;&gt;"",IF(V$2&lt;&gt;"",INDEX('Instrument History'!$1:$1048576,$B218,V$3) / CcyPerBase!U217,""),"")</f>
        <v/>
      </c>
      <c r="W218" s="5" t="str">
        <f>IF($A218&lt;&gt;"",IF(W$2&lt;&gt;"",INDEX('Instrument History'!$1:$1048576,$B218,W$3) / CcyPerBase!V217,""),"")</f>
        <v/>
      </c>
      <c r="X218" s="5" t="str">
        <f>IF($A218&lt;&gt;"",IF(X$2&lt;&gt;"",INDEX('Instrument History'!$1:$1048576,$B218,X$3) / CcyPerBase!W217,""),"")</f>
        <v/>
      </c>
      <c r="Y218" s="5" t="str">
        <f>IF($A218&lt;&gt;"",IF(Y$2&lt;&gt;"",INDEX('Instrument History'!$1:$1048576,$B218,Y$3) / CcyPerBase!X217,""),"")</f>
        <v/>
      </c>
    </row>
    <row r="219" spans="1:25">
      <c r="A219" s="12">
        <f>IF(A218&lt;&gt;"",IF(A218=$B$1,"",'Instrument History'!A215),"")</f>
        <v>41002</v>
      </c>
      <c r="B219">
        <f t="shared" si="7"/>
        <v>215</v>
      </c>
      <c r="C219" s="14">
        <f>IF($A219&lt;&gt;"",INDEX('Instrument History'!$1:$1048576,$B219,C$3) / CcyPerBase!D218,"")</f>
        <v>1096.9767046899663</v>
      </c>
      <c r="D219" s="14">
        <f>IF(A219&lt;&gt;"",C219/$D$4*Master!$R$18,"")</f>
        <v>48.980863601814704</v>
      </c>
      <c r="E219" s="5">
        <f t="shared" si="8"/>
        <v>100.02012764580365</v>
      </c>
      <c r="F219" s="5">
        <f>IF($A219&lt;&gt;"",IF(F$2&lt;&gt;"",INDEX('Instrument History'!$1:$1048576,$B219,F$3) / CcyPerBase!E218,""),"")</f>
        <v>2699.4774844458298</v>
      </c>
      <c r="G219" s="5">
        <f>IF($A219&lt;&gt;"",IF(G$2&lt;&gt;"",INDEX('Instrument History'!$1:$1048576,$B219,G$3) / CcyPerBase!F218,""),"")</f>
        <v>4591.5186575060743</v>
      </c>
      <c r="H219" s="5">
        <f>IF($A219&lt;&gt;"",IF(H$2&lt;&gt;"",INDEX('Instrument History'!$1:$1048576,$B219,H$3) / CcyPerBase!G218,""),"")</f>
        <v>6328.4242712723808</v>
      </c>
      <c r="I219" s="5">
        <f>IF($A219&lt;&gt;"",IF(I$2&lt;&gt;"",INDEX('Instrument History'!$1:$1048576,$B219,I$3) / CcyPerBase!H218,""),"")</f>
        <v>5582.3353732769183</v>
      </c>
      <c r="J219" s="5">
        <f>IF($A219&lt;&gt;"",IF(J$2&lt;&gt;"",INDEX('Instrument History'!$1:$1048576,$B219,J$3) / CcyPerBase!I218,""),"")</f>
        <v>23.427841465318156</v>
      </c>
      <c r="K219" s="5">
        <f>IF($A219&lt;&gt;"",IF(K$2&lt;&gt;"",INDEX('Instrument History'!$1:$1048576,$B219,K$3) / CcyPerBase!J218,""),"")</f>
        <v>238.43174677005456</v>
      </c>
      <c r="L219" s="5">
        <f>IF($A219&lt;&gt;"",IF(L$2&lt;&gt;"",INDEX('Instrument History'!$1:$1048576,$B219,L$3) / CcyPerBase!K218,""),"")</f>
        <v>127.43688910051191</v>
      </c>
      <c r="M219" s="5">
        <f>IF($A219&lt;&gt;"",IF(M$2&lt;&gt;"",INDEX('Instrument History'!$1:$1048576,$B219,M$3) / CcyPerBase!L218,""),"")</f>
        <v>22.595142749461235</v>
      </c>
      <c r="N219" s="5">
        <f>IF($A219&lt;&gt;"",IF(N$2&lt;&gt;"",INDEX('Instrument History'!$1:$1048576,$B219,N$3) / CcyPerBase!M218,""),"")</f>
        <v>34.018050690819123</v>
      </c>
      <c r="O219" s="5">
        <f>IF($A219&lt;&gt;"",IF(O$2&lt;&gt;"",INDEX('Instrument History'!$1:$1048576,$B219,O$3) / CcyPerBase!N218,""),"")</f>
        <v>111.91938576245781</v>
      </c>
      <c r="P219" s="5" t="str">
        <f>IF($A219&lt;&gt;"",IF(P$2&lt;&gt;"",INDEX('Instrument History'!$1:$1048576,$B219,P$3) / CcyPerBase!O218,""),"")</f>
        <v/>
      </c>
      <c r="Q219" s="5" t="str">
        <f>IF($A219&lt;&gt;"",IF(Q$2&lt;&gt;"",INDEX('Instrument History'!$1:$1048576,$B219,Q$3) / CcyPerBase!P218,""),"")</f>
        <v/>
      </c>
      <c r="R219" s="5" t="str">
        <f>IF($A219&lt;&gt;"",IF(R$2&lt;&gt;"",INDEX('Instrument History'!$1:$1048576,$B219,R$3) / CcyPerBase!Q218,""),"")</f>
        <v/>
      </c>
      <c r="S219" s="5" t="str">
        <f>IF($A219&lt;&gt;"",IF(S$2&lt;&gt;"",INDEX('Instrument History'!$1:$1048576,$B219,S$3) / CcyPerBase!R218,""),"")</f>
        <v/>
      </c>
      <c r="T219" s="5" t="str">
        <f>IF($A219&lt;&gt;"",IF(T$2&lt;&gt;"",INDEX('Instrument History'!$1:$1048576,$B219,T$3) / CcyPerBase!S218,""),"")</f>
        <v/>
      </c>
      <c r="U219" s="5" t="str">
        <f>IF($A219&lt;&gt;"",IF(U$2&lt;&gt;"",INDEX('Instrument History'!$1:$1048576,$B219,U$3) / CcyPerBase!T218,""),"")</f>
        <v/>
      </c>
      <c r="V219" s="5" t="str">
        <f>IF($A219&lt;&gt;"",IF(V$2&lt;&gt;"",INDEX('Instrument History'!$1:$1048576,$B219,V$3) / CcyPerBase!U218,""),"")</f>
        <v/>
      </c>
      <c r="W219" s="5" t="str">
        <f>IF($A219&lt;&gt;"",IF(W$2&lt;&gt;"",INDEX('Instrument History'!$1:$1048576,$B219,W$3) / CcyPerBase!V218,""),"")</f>
        <v/>
      </c>
      <c r="X219" s="5" t="str">
        <f>IF($A219&lt;&gt;"",IF(X$2&lt;&gt;"",INDEX('Instrument History'!$1:$1048576,$B219,X$3) / CcyPerBase!W218,""),"")</f>
        <v/>
      </c>
      <c r="Y219" s="5" t="str">
        <f>IF($A219&lt;&gt;"",IF(Y$2&lt;&gt;"",INDEX('Instrument History'!$1:$1048576,$B219,Y$3) / CcyPerBase!X218,""),"")</f>
        <v/>
      </c>
    </row>
    <row r="220" spans="1:25">
      <c r="A220" s="12">
        <f>IF(A219&lt;&gt;"",IF(A219=$B$1,"",'Instrument History'!A216),"")</f>
        <v>41001</v>
      </c>
      <c r="B220">
        <f t="shared" si="7"/>
        <v>216</v>
      </c>
      <c r="C220" s="14">
        <f>IF($A220&lt;&gt;"",INDEX('Instrument History'!$1:$1048576,$B220,C$3) / CcyPerBase!D219,"")</f>
        <v>1022.7999277289473</v>
      </c>
      <c r="D220" s="14">
        <f>IF(A220&lt;&gt;"",C220/$D$4*Master!$R$18,"")</f>
        <v>45.668812781394827</v>
      </c>
      <c r="E220" s="5">
        <f t="shared" si="8"/>
        <v>99.413712099191599</v>
      </c>
      <c r="F220" s="5">
        <f>IF($A220&lt;&gt;"",IF(F$2&lt;&gt;"",INDEX('Instrument History'!$1:$1048576,$B220,F$3) / CcyPerBase!E219,""),"")</f>
        <v>2752.8916281944903</v>
      </c>
      <c r="G220" s="5">
        <f>IF($A220&lt;&gt;"",IF(G$2&lt;&gt;"",INDEX('Instrument History'!$1:$1048576,$B220,G$3) / CcyPerBase!F219,""),"")</f>
        <v>4652.782943592958</v>
      </c>
      <c r="H220" s="5">
        <f>IF($A220&lt;&gt;"",IF(H$2&lt;&gt;"",INDEX('Instrument History'!$1:$1048576,$B220,H$3) / CcyPerBase!G219,""),"")</f>
        <v>5918.6151706106511</v>
      </c>
      <c r="I220" s="5">
        <f>IF($A220&lt;&gt;"",IF(I$2&lt;&gt;"",INDEX('Instrument History'!$1:$1048576,$B220,I$3) / CcyPerBase!H219,""),"")</f>
        <v>5554.9937259097351</v>
      </c>
      <c r="J220" s="5">
        <f>IF($A220&lt;&gt;"",IF(J$2&lt;&gt;"",INDEX('Instrument History'!$1:$1048576,$B220,J$3) / CcyPerBase!I219,""),"")</f>
        <v>22.569370703515261</v>
      </c>
      <c r="K220" s="5">
        <f>IF($A220&lt;&gt;"",IF(K$2&lt;&gt;"",INDEX('Instrument History'!$1:$1048576,$B220,K$3) / CcyPerBase!J219,""),"")</f>
        <v>243.42745386688941</v>
      </c>
      <c r="L220" s="5">
        <f>IF($A220&lt;&gt;"",IF(L$2&lt;&gt;"",INDEX('Instrument History'!$1:$1048576,$B220,L$3) / CcyPerBase!K219,""),"")</f>
        <v>121.62057030432011</v>
      </c>
      <c r="M220" s="5">
        <f>IF($A220&lt;&gt;"",IF(M$2&lt;&gt;"",INDEX('Instrument History'!$1:$1048576,$B220,M$3) / CcyPerBase!L219,""),"")</f>
        <v>22.360765373532999</v>
      </c>
      <c r="N220" s="5">
        <f>IF($A220&lt;&gt;"",IF(N$2&lt;&gt;"",INDEX('Instrument History'!$1:$1048576,$B220,N$3) / CcyPerBase!M219,""),"")</f>
        <v>35.520728275519424</v>
      </c>
      <c r="O220" s="5">
        <f>IF($A220&lt;&gt;"",IF(O$2&lt;&gt;"",INDEX('Instrument History'!$1:$1048576,$B220,O$3) / CcyPerBase!N219,""),"")</f>
        <v>109.68277641733472</v>
      </c>
      <c r="P220" s="5" t="str">
        <f>IF($A220&lt;&gt;"",IF(P$2&lt;&gt;"",INDEX('Instrument History'!$1:$1048576,$B220,P$3) / CcyPerBase!O219,""),"")</f>
        <v/>
      </c>
      <c r="Q220" s="5" t="str">
        <f>IF($A220&lt;&gt;"",IF(Q$2&lt;&gt;"",INDEX('Instrument History'!$1:$1048576,$B220,Q$3) / CcyPerBase!P219,""),"")</f>
        <v/>
      </c>
      <c r="R220" s="5" t="str">
        <f>IF($A220&lt;&gt;"",IF(R$2&lt;&gt;"",INDEX('Instrument History'!$1:$1048576,$B220,R$3) / CcyPerBase!Q219,""),"")</f>
        <v/>
      </c>
      <c r="S220" s="5" t="str">
        <f>IF($A220&lt;&gt;"",IF(S$2&lt;&gt;"",INDEX('Instrument History'!$1:$1048576,$B220,S$3) / CcyPerBase!R219,""),"")</f>
        <v/>
      </c>
      <c r="T220" s="5" t="str">
        <f>IF($A220&lt;&gt;"",IF(T$2&lt;&gt;"",INDEX('Instrument History'!$1:$1048576,$B220,T$3) / CcyPerBase!S219,""),"")</f>
        <v/>
      </c>
      <c r="U220" s="5" t="str">
        <f>IF($A220&lt;&gt;"",IF(U$2&lt;&gt;"",INDEX('Instrument History'!$1:$1048576,$B220,U$3) / CcyPerBase!T219,""),"")</f>
        <v/>
      </c>
      <c r="V220" s="5" t="str">
        <f>IF($A220&lt;&gt;"",IF(V$2&lt;&gt;"",INDEX('Instrument History'!$1:$1048576,$B220,V$3) / CcyPerBase!U219,""),"")</f>
        <v/>
      </c>
      <c r="W220" s="5" t="str">
        <f>IF($A220&lt;&gt;"",IF(W$2&lt;&gt;"",INDEX('Instrument History'!$1:$1048576,$B220,W$3) / CcyPerBase!V219,""),"")</f>
        <v/>
      </c>
      <c r="X220" s="5" t="str">
        <f>IF($A220&lt;&gt;"",IF(X$2&lt;&gt;"",INDEX('Instrument History'!$1:$1048576,$B220,X$3) / CcyPerBase!W219,""),"")</f>
        <v/>
      </c>
      <c r="Y220" s="5" t="str">
        <f>IF($A220&lt;&gt;"",IF(Y$2&lt;&gt;"",INDEX('Instrument History'!$1:$1048576,$B220,Y$3) / CcyPerBase!X219,""),"")</f>
        <v/>
      </c>
    </row>
    <row r="221" spans="1:25">
      <c r="A221" s="12">
        <f>IF(A220&lt;&gt;"",IF(A220=$B$1,"",'Instrument History'!A217),"")</f>
        <v>40998</v>
      </c>
      <c r="B221">
        <f t="shared" si="7"/>
        <v>217</v>
      </c>
      <c r="C221" s="14">
        <f>IF($A221&lt;&gt;"",INDEX('Instrument History'!$1:$1048576,$B221,C$3) / CcyPerBase!D220,"")</f>
        <v>1003.6896626943026</v>
      </c>
      <c r="D221" s="14">
        <f>IF(A221&lt;&gt;"",C221/$D$4*Master!$R$18,"")</f>
        <v>44.815524574767856</v>
      </c>
      <c r="E221" s="5">
        <f t="shared" si="8"/>
        <v>95.790140424340052</v>
      </c>
      <c r="F221" s="5">
        <f>IF($A221&lt;&gt;"",IF(F$2&lt;&gt;"",INDEX('Instrument History'!$1:$1048576,$B221,F$3) / CcyPerBase!E220,""),"")</f>
        <v>2580.5675166769793</v>
      </c>
      <c r="G221" s="5">
        <f>IF($A221&lt;&gt;"",IF(G$2&lt;&gt;"",INDEX('Instrument History'!$1:$1048576,$B221,G$3) / CcyPerBase!F220,""),"")</f>
        <v>4373.2513278429897</v>
      </c>
      <c r="H221" s="5">
        <f>IF($A221&lt;&gt;"",IF(H$2&lt;&gt;"",INDEX('Instrument History'!$1:$1048576,$B221,H$3) / CcyPerBase!G220,""),"")</f>
        <v>5690.2295668126362</v>
      </c>
      <c r="I221" s="5">
        <f>IF($A221&lt;&gt;"",IF(I$2&lt;&gt;"",INDEX('Instrument History'!$1:$1048576,$B221,I$3) / CcyPerBase!H220,""),"")</f>
        <v>5286.3027159624025</v>
      </c>
      <c r="J221" s="5">
        <f>IF($A221&lt;&gt;"",IF(J$2&lt;&gt;"",INDEX('Instrument History'!$1:$1048576,$B221,J$3) / CcyPerBase!I220,""),"")</f>
        <v>22.122037305268854</v>
      </c>
      <c r="K221" s="5">
        <f>IF($A221&lt;&gt;"",IF(K$2&lt;&gt;"",INDEX('Instrument History'!$1:$1048576,$B221,K$3) / CcyPerBase!J220,""),"")</f>
        <v>241.79119420849014</v>
      </c>
      <c r="L221" s="5">
        <f>IF($A221&lt;&gt;"",IF(L$2&lt;&gt;"",INDEX('Instrument History'!$1:$1048576,$B221,L$3) / CcyPerBase!K220,""),"")</f>
        <v>120.75556903832197</v>
      </c>
      <c r="M221" s="5">
        <f>IF($A221&lt;&gt;"",IF(M$2&lt;&gt;"",INDEX('Instrument History'!$1:$1048576,$B221,M$3) / CcyPerBase!L220,""),"")</f>
        <v>21.71839815532768</v>
      </c>
      <c r="N221" s="5">
        <f>IF($A221&lt;&gt;"",IF(N$2&lt;&gt;"",INDEX('Instrument History'!$1:$1048576,$B221,N$3) / CcyPerBase!M220,""),"")</f>
        <v>34.061360711203797</v>
      </c>
      <c r="O221" s="5">
        <f>IF($A221&lt;&gt;"",IF(O$2&lt;&gt;"",INDEX('Instrument History'!$1:$1048576,$B221,O$3) / CcyPerBase!N220,""),"")</f>
        <v>108.12032166751736</v>
      </c>
      <c r="P221" s="5" t="str">
        <f>IF($A221&lt;&gt;"",IF(P$2&lt;&gt;"",INDEX('Instrument History'!$1:$1048576,$B221,P$3) / CcyPerBase!O220,""),"")</f>
        <v/>
      </c>
      <c r="Q221" s="5" t="str">
        <f>IF($A221&lt;&gt;"",IF(Q$2&lt;&gt;"",INDEX('Instrument History'!$1:$1048576,$B221,Q$3) / CcyPerBase!P220,""),"")</f>
        <v/>
      </c>
      <c r="R221" s="5" t="str">
        <f>IF($A221&lt;&gt;"",IF(R$2&lt;&gt;"",INDEX('Instrument History'!$1:$1048576,$B221,R$3) / CcyPerBase!Q220,""),"")</f>
        <v/>
      </c>
      <c r="S221" s="5" t="str">
        <f>IF($A221&lt;&gt;"",IF(S$2&lt;&gt;"",INDEX('Instrument History'!$1:$1048576,$B221,S$3) / CcyPerBase!R220,""),"")</f>
        <v/>
      </c>
      <c r="T221" s="5" t="str">
        <f>IF($A221&lt;&gt;"",IF(T$2&lt;&gt;"",INDEX('Instrument History'!$1:$1048576,$B221,T$3) / CcyPerBase!S220,""),"")</f>
        <v/>
      </c>
      <c r="U221" s="5" t="str">
        <f>IF($A221&lt;&gt;"",IF(U$2&lt;&gt;"",INDEX('Instrument History'!$1:$1048576,$B221,U$3) / CcyPerBase!T220,""),"")</f>
        <v/>
      </c>
      <c r="V221" s="5" t="str">
        <f>IF($A221&lt;&gt;"",IF(V$2&lt;&gt;"",INDEX('Instrument History'!$1:$1048576,$B221,V$3) / CcyPerBase!U220,""),"")</f>
        <v/>
      </c>
      <c r="W221" s="5" t="str">
        <f>IF($A221&lt;&gt;"",IF(W$2&lt;&gt;"",INDEX('Instrument History'!$1:$1048576,$B221,W$3) / CcyPerBase!V220,""),"")</f>
        <v/>
      </c>
      <c r="X221" s="5" t="str">
        <f>IF($A221&lt;&gt;"",IF(X$2&lt;&gt;"",INDEX('Instrument History'!$1:$1048576,$B221,X$3) / CcyPerBase!W220,""),"")</f>
        <v/>
      </c>
      <c r="Y221" s="5" t="str">
        <f>IF($A221&lt;&gt;"",IF(Y$2&lt;&gt;"",INDEX('Instrument History'!$1:$1048576,$B221,Y$3) / CcyPerBase!X220,""),"")</f>
        <v/>
      </c>
    </row>
    <row r="222" spans="1:25">
      <c r="A222" s="12">
        <f>IF(A221&lt;&gt;"",IF(A221=$B$1,"",'Instrument History'!A218),"")</f>
        <v>40997</v>
      </c>
      <c r="B222">
        <f t="shared" si="7"/>
        <v>218</v>
      </c>
      <c r="C222" s="14">
        <f>IF($A222&lt;&gt;"",INDEX('Instrument History'!$1:$1048576,$B222,C$3) / CcyPerBase!D221,"")</f>
        <v>1012.5331896751046</v>
      </c>
      <c r="D222" s="14">
        <f>IF(A222&lt;&gt;"",C222/$D$4*Master!$R$18,"")</f>
        <v>45.210394937058787</v>
      </c>
      <c r="E222" s="5">
        <f t="shared" si="8"/>
        <v>93.241311514151135</v>
      </c>
      <c r="F222" s="5">
        <f>IF($A222&lt;&gt;"",IF(F$2&lt;&gt;"",INDEX('Instrument History'!$1:$1048576,$B222,F$3) / CcyPerBase!E221,""),"")</f>
        <v>2504.9704047337686</v>
      </c>
      <c r="G222" s="5">
        <f>IF($A222&lt;&gt;"",IF(G$2&lt;&gt;"",INDEX('Instrument History'!$1:$1048576,$B222,G$3) / CcyPerBase!F221,""),"")</f>
        <v>4216.3422738829695</v>
      </c>
      <c r="H222" s="5">
        <f>IF($A222&lt;&gt;"",IF(H$2&lt;&gt;"",INDEX('Instrument History'!$1:$1048576,$B222,H$3) / CcyPerBase!G221,""),"")</f>
        <v>5652.6966433240368</v>
      </c>
      <c r="I222" s="5">
        <f>IF($A222&lt;&gt;"",IF(I$2&lt;&gt;"",INDEX('Instrument History'!$1:$1048576,$B222,I$3) / CcyPerBase!H221,""),"")</f>
        <v>5301.7718561784595</v>
      </c>
      <c r="J222" s="5">
        <f>IF($A222&lt;&gt;"",IF(J$2&lt;&gt;"",INDEX('Instrument History'!$1:$1048576,$B222,J$3) / CcyPerBase!I221,""),"")</f>
        <v>22.084718192996789</v>
      </c>
      <c r="K222" s="5">
        <f>IF($A222&lt;&gt;"",IF(K$2&lt;&gt;"",INDEX('Instrument History'!$1:$1048576,$B222,K$3) / CcyPerBase!J221,""),"")</f>
        <v>224.97672398112559</v>
      </c>
      <c r="L222" s="5">
        <f>IF($A222&lt;&gt;"",IF(L$2&lt;&gt;"",INDEX('Instrument History'!$1:$1048576,$B222,L$3) / CcyPerBase!K221,""),"")</f>
        <v>114.79745879249575</v>
      </c>
      <c r="M222" s="5">
        <f>IF($A222&lt;&gt;"",IF(M$2&lt;&gt;"",INDEX('Instrument History'!$1:$1048576,$B222,M$3) / CcyPerBase!L221,""),"")</f>
        <v>22.848110552583361</v>
      </c>
      <c r="N222" s="5">
        <f>IF($A222&lt;&gt;"",IF(N$2&lt;&gt;"",INDEX('Instrument History'!$1:$1048576,$B222,N$3) / CcyPerBase!M221,""),"")</f>
        <v>33.166660220917521</v>
      </c>
      <c r="O222" s="5">
        <f>IF($A222&lt;&gt;"",IF(O$2&lt;&gt;"",INDEX('Instrument History'!$1:$1048576,$B222,O$3) / CcyPerBase!N221,""),"")</f>
        <v>103.17529400829466</v>
      </c>
      <c r="P222" s="5" t="str">
        <f>IF($A222&lt;&gt;"",IF(P$2&lt;&gt;"",INDEX('Instrument History'!$1:$1048576,$B222,P$3) / CcyPerBase!O221,""),"")</f>
        <v/>
      </c>
      <c r="Q222" s="5" t="str">
        <f>IF($A222&lt;&gt;"",IF(Q$2&lt;&gt;"",INDEX('Instrument History'!$1:$1048576,$B222,Q$3) / CcyPerBase!P221,""),"")</f>
        <v/>
      </c>
      <c r="R222" s="5" t="str">
        <f>IF($A222&lt;&gt;"",IF(R$2&lt;&gt;"",INDEX('Instrument History'!$1:$1048576,$B222,R$3) / CcyPerBase!Q221,""),"")</f>
        <v/>
      </c>
      <c r="S222" s="5" t="str">
        <f>IF($A222&lt;&gt;"",IF(S$2&lt;&gt;"",INDEX('Instrument History'!$1:$1048576,$B222,S$3) / CcyPerBase!R221,""),"")</f>
        <v/>
      </c>
      <c r="T222" s="5" t="str">
        <f>IF($A222&lt;&gt;"",IF(T$2&lt;&gt;"",INDEX('Instrument History'!$1:$1048576,$B222,T$3) / CcyPerBase!S221,""),"")</f>
        <v/>
      </c>
      <c r="U222" s="5" t="str">
        <f>IF($A222&lt;&gt;"",IF(U$2&lt;&gt;"",INDEX('Instrument History'!$1:$1048576,$B222,U$3) / CcyPerBase!T221,""),"")</f>
        <v/>
      </c>
      <c r="V222" s="5" t="str">
        <f>IF($A222&lt;&gt;"",IF(V$2&lt;&gt;"",INDEX('Instrument History'!$1:$1048576,$B222,V$3) / CcyPerBase!U221,""),"")</f>
        <v/>
      </c>
      <c r="W222" s="5" t="str">
        <f>IF($A222&lt;&gt;"",IF(W$2&lt;&gt;"",INDEX('Instrument History'!$1:$1048576,$B222,W$3) / CcyPerBase!V221,""),"")</f>
        <v/>
      </c>
      <c r="X222" s="5" t="str">
        <f>IF($A222&lt;&gt;"",IF(X$2&lt;&gt;"",INDEX('Instrument History'!$1:$1048576,$B222,X$3) / CcyPerBase!W221,""),"")</f>
        <v/>
      </c>
      <c r="Y222" s="5" t="str">
        <f>IF($A222&lt;&gt;"",IF(Y$2&lt;&gt;"",INDEX('Instrument History'!$1:$1048576,$B222,Y$3) / CcyPerBase!X221,""),"")</f>
        <v/>
      </c>
    </row>
    <row r="223" spans="1:25">
      <c r="A223" s="12">
        <f>IF(A222&lt;&gt;"",IF(A222=$B$1,"",'Instrument History'!A219),"")</f>
        <v>40996</v>
      </c>
      <c r="B223">
        <f t="shared" si="7"/>
        <v>219</v>
      </c>
      <c r="C223" s="14">
        <f>IF($A223&lt;&gt;"",INDEX('Instrument History'!$1:$1048576,$B223,C$3) / CcyPerBase!D222,"")</f>
        <v>949.17971047195238</v>
      </c>
      <c r="D223" s="14">
        <f>IF(A223&lt;&gt;"",C223/$D$4*Master!$R$18,"")</f>
        <v>42.381612784909962</v>
      </c>
      <c r="E223" s="5">
        <f t="shared" si="8"/>
        <v>88.330808801566278</v>
      </c>
      <c r="F223" s="5">
        <f>IF($A223&lt;&gt;"",IF(F$2&lt;&gt;"",INDEX('Instrument History'!$1:$1048576,$B223,F$3) / CcyPerBase!E222,""),"")</f>
        <v>2314.5726193218388</v>
      </c>
      <c r="G223" s="5">
        <f>IF($A223&lt;&gt;"",IF(G$2&lt;&gt;"",INDEX('Instrument History'!$1:$1048576,$B223,G$3) / CcyPerBase!F222,""),"")</f>
        <v>4035.1487463029694</v>
      </c>
      <c r="H223" s="5">
        <f>IF($A223&lt;&gt;"",IF(H$2&lt;&gt;"",INDEX('Instrument History'!$1:$1048576,$B223,H$3) / CcyPerBase!G222,""),"")</f>
        <v>5367.4554462698225</v>
      </c>
      <c r="I223" s="5">
        <f>IF($A223&lt;&gt;"",IF(I$2&lt;&gt;"",INDEX('Instrument History'!$1:$1048576,$B223,I$3) / CcyPerBase!H222,""),"")</f>
        <v>5068.7751156734839</v>
      </c>
      <c r="J223" s="5">
        <f>IF($A223&lt;&gt;"",IF(J$2&lt;&gt;"",INDEX('Instrument History'!$1:$1048576,$B223,J$3) / CcyPerBase!I222,""),"")</f>
        <v>20.569843313904212</v>
      </c>
      <c r="K223" s="5">
        <f>IF($A223&lt;&gt;"",IF(K$2&lt;&gt;"",INDEX('Instrument History'!$1:$1048576,$B223,K$3) / CcyPerBase!J222,""),"")</f>
        <v>201.22465763138666</v>
      </c>
      <c r="L223" s="5">
        <f>IF($A223&lt;&gt;"",IF(L$2&lt;&gt;"",INDEX('Instrument History'!$1:$1048576,$B223,L$3) / CcyPerBase!K222,""),"")</f>
        <v>106.7622826518643</v>
      </c>
      <c r="M223" s="5">
        <f>IF($A223&lt;&gt;"",IF(M$2&lt;&gt;"",INDEX('Instrument History'!$1:$1048576,$B223,M$3) / CcyPerBase!L222,""),"")</f>
        <v>21.819935053611658</v>
      </c>
      <c r="N223" s="5">
        <f>IF($A223&lt;&gt;"",IF(N$2&lt;&gt;"",INDEX('Instrument History'!$1:$1048576,$B223,N$3) / CcyPerBase!M222,""),"")</f>
        <v>31.666945027560274</v>
      </c>
      <c r="O223" s="5">
        <f>IF($A223&lt;&gt;"",IF(O$2&lt;&gt;"",INDEX('Instrument History'!$1:$1048576,$B223,O$3) / CcyPerBase!N222,""),"")</f>
        <v>103.84648156379554</v>
      </c>
      <c r="P223" s="5" t="str">
        <f>IF($A223&lt;&gt;"",IF(P$2&lt;&gt;"",INDEX('Instrument History'!$1:$1048576,$B223,P$3) / CcyPerBase!O222,""),"")</f>
        <v/>
      </c>
      <c r="Q223" s="5" t="str">
        <f>IF($A223&lt;&gt;"",IF(Q$2&lt;&gt;"",INDEX('Instrument History'!$1:$1048576,$B223,Q$3) / CcyPerBase!P222,""),"")</f>
        <v/>
      </c>
      <c r="R223" s="5" t="str">
        <f>IF($A223&lt;&gt;"",IF(R$2&lt;&gt;"",INDEX('Instrument History'!$1:$1048576,$B223,R$3) / CcyPerBase!Q222,""),"")</f>
        <v/>
      </c>
      <c r="S223" s="5" t="str">
        <f>IF($A223&lt;&gt;"",IF(S$2&lt;&gt;"",INDEX('Instrument History'!$1:$1048576,$B223,S$3) / CcyPerBase!R222,""),"")</f>
        <v/>
      </c>
      <c r="T223" s="5" t="str">
        <f>IF($A223&lt;&gt;"",IF(T$2&lt;&gt;"",INDEX('Instrument History'!$1:$1048576,$B223,T$3) / CcyPerBase!S222,""),"")</f>
        <v/>
      </c>
      <c r="U223" s="5" t="str">
        <f>IF($A223&lt;&gt;"",IF(U$2&lt;&gt;"",INDEX('Instrument History'!$1:$1048576,$B223,U$3) / CcyPerBase!T222,""),"")</f>
        <v/>
      </c>
      <c r="V223" s="5" t="str">
        <f>IF($A223&lt;&gt;"",IF(V$2&lt;&gt;"",INDEX('Instrument History'!$1:$1048576,$B223,V$3) / CcyPerBase!U222,""),"")</f>
        <v/>
      </c>
      <c r="W223" s="5" t="str">
        <f>IF($A223&lt;&gt;"",IF(W$2&lt;&gt;"",INDEX('Instrument History'!$1:$1048576,$B223,W$3) / CcyPerBase!V222,""),"")</f>
        <v/>
      </c>
      <c r="X223" s="5" t="str">
        <f>IF($A223&lt;&gt;"",IF(X$2&lt;&gt;"",INDEX('Instrument History'!$1:$1048576,$B223,X$3) / CcyPerBase!W222,""),"")</f>
        <v/>
      </c>
      <c r="Y223" s="5" t="str">
        <f>IF($A223&lt;&gt;"",IF(Y$2&lt;&gt;"",INDEX('Instrument History'!$1:$1048576,$B223,Y$3) / CcyPerBase!X222,""),"")</f>
        <v/>
      </c>
    </row>
    <row r="224" spans="1:25">
      <c r="A224" s="12">
        <f>IF(A223&lt;&gt;"",IF(A223=$B$1,"",'Instrument History'!A220),"")</f>
        <v>40995</v>
      </c>
      <c r="B224">
        <f t="shared" si="7"/>
        <v>220</v>
      </c>
      <c r="C224" s="14">
        <f>IF($A224&lt;&gt;"",INDEX('Instrument History'!$1:$1048576,$B224,C$3) / CcyPerBase!D223,"")</f>
        <v>921.83186278763287</v>
      </c>
      <c r="D224" s="14">
        <f>IF(A224&lt;&gt;"",C224/$D$4*Master!$R$18,"")</f>
        <v>41.16051010196152</v>
      </c>
      <c r="E224" s="5">
        <f t="shared" si="8"/>
        <v>89.909452205870707</v>
      </c>
      <c r="F224" s="5">
        <f>IF($A224&lt;&gt;"",IF(F$2&lt;&gt;"",INDEX('Instrument History'!$1:$1048576,$B224,F$3) / CcyPerBase!E223,""),"")</f>
        <v>2333.0557880541546</v>
      </c>
      <c r="G224" s="5">
        <f>IF($A224&lt;&gt;"",IF(G$2&lt;&gt;"",INDEX('Instrument History'!$1:$1048576,$B224,G$3) / CcyPerBase!F223,""),"")</f>
        <v>4133.1442515723666</v>
      </c>
      <c r="H224" s="5">
        <f>IF($A224&lt;&gt;"",IF(H$2&lt;&gt;"",INDEX('Instrument History'!$1:$1048576,$B224,H$3) / CcyPerBase!G223,""),"")</f>
        <v>5578.0739476672934</v>
      </c>
      <c r="I224" s="5">
        <f>IF($A224&lt;&gt;"",IF(I$2&lt;&gt;"",INDEX('Instrument History'!$1:$1048576,$B224,I$3) / CcyPerBase!H223,""),"")</f>
        <v>5095.5865107180471</v>
      </c>
      <c r="J224" s="5">
        <f>IF($A224&lt;&gt;"",IF(J$2&lt;&gt;"",INDEX('Instrument History'!$1:$1048576,$B224,J$3) / CcyPerBase!I223,""),"")</f>
        <v>20.411940605003696</v>
      </c>
      <c r="K224" s="5">
        <f>IF($A224&lt;&gt;"",IF(K$2&lt;&gt;"",INDEX('Instrument History'!$1:$1048576,$B224,K$3) / CcyPerBase!J223,""),"")</f>
        <v>195.65836293919907</v>
      </c>
      <c r="L224" s="5">
        <f>IF($A224&lt;&gt;"",IF(L$2&lt;&gt;"",INDEX('Instrument History'!$1:$1048576,$B224,L$3) / CcyPerBase!K223,""),"")</f>
        <v>111.70232718402343</v>
      </c>
      <c r="M224" s="5">
        <f>IF($A224&lt;&gt;"",IF(M$2&lt;&gt;"",INDEX('Instrument History'!$1:$1048576,$B224,M$3) / CcyPerBase!L223,""),"")</f>
        <v>22.918702821906486</v>
      </c>
      <c r="N224" s="5">
        <f>IF($A224&lt;&gt;"",IF(N$2&lt;&gt;"",INDEX('Instrument History'!$1:$1048576,$B224,N$3) / CcyPerBase!M223,""),"")</f>
        <v>33.120959316619782</v>
      </c>
      <c r="O224" s="5">
        <f>IF($A224&lt;&gt;"",IF(O$2&lt;&gt;"",INDEX('Instrument History'!$1:$1048576,$B224,O$3) / CcyPerBase!N223,""),"")</f>
        <v>105.03439705409509</v>
      </c>
      <c r="P224" s="5" t="str">
        <f>IF($A224&lt;&gt;"",IF(P$2&lt;&gt;"",INDEX('Instrument History'!$1:$1048576,$B224,P$3) / CcyPerBase!O223,""),"")</f>
        <v/>
      </c>
      <c r="Q224" s="5" t="str">
        <f>IF($A224&lt;&gt;"",IF(Q$2&lt;&gt;"",INDEX('Instrument History'!$1:$1048576,$B224,Q$3) / CcyPerBase!P223,""),"")</f>
        <v/>
      </c>
      <c r="R224" s="5" t="str">
        <f>IF($A224&lt;&gt;"",IF(R$2&lt;&gt;"",INDEX('Instrument History'!$1:$1048576,$B224,R$3) / CcyPerBase!Q223,""),"")</f>
        <v/>
      </c>
      <c r="S224" s="5" t="str">
        <f>IF($A224&lt;&gt;"",IF(S$2&lt;&gt;"",INDEX('Instrument History'!$1:$1048576,$B224,S$3) / CcyPerBase!R223,""),"")</f>
        <v/>
      </c>
      <c r="T224" s="5" t="str">
        <f>IF($A224&lt;&gt;"",IF(T$2&lt;&gt;"",INDEX('Instrument History'!$1:$1048576,$B224,T$3) / CcyPerBase!S223,""),"")</f>
        <v/>
      </c>
      <c r="U224" s="5" t="str">
        <f>IF($A224&lt;&gt;"",IF(U$2&lt;&gt;"",INDEX('Instrument History'!$1:$1048576,$B224,U$3) / CcyPerBase!T223,""),"")</f>
        <v/>
      </c>
      <c r="V224" s="5" t="str">
        <f>IF($A224&lt;&gt;"",IF(V$2&lt;&gt;"",INDEX('Instrument History'!$1:$1048576,$B224,V$3) / CcyPerBase!U223,""),"")</f>
        <v/>
      </c>
      <c r="W224" s="5" t="str">
        <f>IF($A224&lt;&gt;"",IF(W$2&lt;&gt;"",INDEX('Instrument History'!$1:$1048576,$B224,W$3) / CcyPerBase!V223,""),"")</f>
        <v/>
      </c>
      <c r="X224" s="5" t="str">
        <f>IF($A224&lt;&gt;"",IF(X$2&lt;&gt;"",INDEX('Instrument History'!$1:$1048576,$B224,X$3) / CcyPerBase!W223,""),"")</f>
        <v/>
      </c>
      <c r="Y224" s="5" t="str">
        <f>IF($A224&lt;&gt;"",IF(Y$2&lt;&gt;"",INDEX('Instrument History'!$1:$1048576,$B224,Y$3) / CcyPerBase!X223,""),"")</f>
        <v/>
      </c>
    </row>
    <row r="225" spans="1:25">
      <c r="A225" s="12">
        <f>IF(A224&lt;&gt;"",IF(A224=$B$1,"",'Instrument History'!A221),"")</f>
        <v>40994</v>
      </c>
      <c r="B225">
        <f t="shared" si="7"/>
        <v>221</v>
      </c>
      <c r="C225" s="14">
        <f>IF($A225&lt;&gt;"",INDEX('Instrument History'!$1:$1048576,$B225,C$3) / CcyPerBase!D224,"")</f>
        <v>987.50606678485781</v>
      </c>
      <c r="D225" s="14">
        <f>IF(A225&lt;&gt;"",C225/$D$4*Master!$R$18,"")</f>
        <v>44.092914422302101</v>
      </c>
      <c r="E225" s="5">
        <f t="shared" si="8"/>
        <v>91.627251618366387</v>
      </c>
      <c r="F225" s="5">
        <f>IF($A225&lt;&gt;"",IF(F$2&lt;&gt;"",INDEX('Instrument History'!$1:$1048576,$B225,F$3) / CcyPerBase!E224,""),"")</f>
        <v>2417.0893624163755</v>
      </c>
      <c r="G225" s="5">
        <f>IF($A225&lt;&gt;"",IF(G$2&lt;&gt;"",INDEX('Instrument History'!$1:$1048576,$B225,G$3) / CcyPerBase!F224,""),"")</f>
        <v>4413.6751806633847</v>
      </c>
      <c r="H225" s="5">
        <f>IF($A225&lt;&gt;"",IF(H$2&lt;&gt;"",INDEX('Instrument History'!$1:$1048576,$B225,H$3) / CcyPerBase!G224,""),"")</f>
        <v>5598.4177842134222</v>
      </c>
      <c r="I225" s="5">
        <f>IF($A225&lt;&gt;"",IF(I$2&lt;&gt;"",INDEX('Instrument History'!$1:$1048576,$B225,I$3) / CcyPerBase!H224,""),"")</f>
        <v>5048.4029244951244</v>
      </c>
      <c r="J225" s="5">
        <f>IF($A225&lt;&gt;"",IF(J$2&lt;&gt;"",INDEX('Instrument History'!$1:$1048576,$B225,J$3) / CcyPerBase!I224,""),"")</f>
        <v>22.335019774017852</v>
      </c>
      <c r="K225" s="5">
        <f>IF($A225&lt;&gt;"",IF(K$2&lt;&gt;"",INDEX('Instrument History'!$1:$1048576,$B225,K$3) / CcyPerBase!J224,""),"")</f>
        <v>199.11634294616061</v>
      </c>
      <c r="L225" s="5">
        <f>IF($A225&lt;&gt;"",IF(L$2&lt;&gt;"",INDEX('Instrument History'!$1:$1048576,$B225,L$3) / CcyPerBase!K224,""),"")</f>
        <v>113.61178553353305</v>
      </c>
      <c r="M225" s="5">
        <f>IF($A225&lt;&gt;"",IF(M$2&lt;&gt;"",INDEX('Instrument History'!$1:$1048576,$B225,M$3) / CcyPerBase!L224,""),"")</f>
        <v>23.662232383493212</v>
      </c>
      <c r="N225" s="5">
        <f>IF($A225&lt;&gt;"",IF(N$2&lt;&gt;"",INDEX('Instrument History'!$1:$1048576,$B225,N$3) / CcyPerBase!M224,""),"")</f>
        <v>33.371666328934239</v>
      </c>
      <c r="O225" s="5">
        <f>IF($A225&lt;&gt;"",IF(O$2&lt;&gt;"",INDEX('Instrument History'!$1:$1048576,$B225,O$3) / CcyPerBase!N224,""),"")</f>
        <v>102.3966709989607</v>
      </c>
      <c r="P225" s="5" t="str">
        <f>IF($A225&lt;&gt;"",IF(P$2&lt;&gt;"",INDEX('Instrument History'!$1:$1048576,$B225,P$3) / CcyPerBase!O224,""),"")</f>
        <v/>
      </c>
      <c r="Q225" s="5" t="str">
        <f>IF($A225&lt;&gt;"",IF(Q$2&lt;&gt;"",INDEX('Instrument History'!$1:$1048576,$B225,Q$3) / CcyPerBase!P224,""),"")</f>
        <v/>
      </c>
      <c r="R225" s="5" t="str">
        <f>IF($A225&lt;&gt;"",IF(R$2&lt;&gt;"",INDEX('Instrument History'!$1:$1048576,$B225,R$3) / CcyPerBase!Q224,""),"")</f>
        <v/>
      </c>
      <c r="S225" s="5" t="str">
        <f>IF($A225&lt;&gt;"",IF(S$2&lt;&gt;"",INDEX('Instrument History'!$1:$1048576,$B225,S$3) / CcyPerBase!R224,""),"")</f>
        <v/>
      </c>
      <c r="T225" s="5" t="str">
        <f>IF($A225&lt;&gt;"",IF(T$2&lt;&gt;"",INDEX('Instrument History'!$1:$1048576,$B225,T$3) / CcyPerBase!S224,""),"")</f>
        <v/>
      </c>
      <c r="U225" s="5" t="str">
        <f>IF($A225&lt;&gt;"",IF(U$2&lt;&gt;"",INDEX('Instrument History'!$1:$1048576,$B225,U$3) / CcyPerBase!T224,""),"")</f>
        <v/>
      </c>
      <c r="V225" s="5" t="str">
        <f>IF($A225&lt;&gt;"",IF(V$2&lt;&gt;"",INDEX('Instrument History'!$1:$1048576,$B225,V$3) / CcyPerBase!U224,""),"")</f>
        <v/>
      </c>
      <c r="W225" s="5" t="str">
        <f>IF($A225&lt;&gt;"",IF(W$2&lt;&gt;"",INDEX('Instrument History'!$1:$1048576,$B225,W$3) / CcyPerBase!V224,""),"")</f>
        <v/>
      </c>
      <c r="X225" s="5" t="str">
        <f>IF($A225&lt;&gt;"",IF(X$2&lt;&gt;"",INDEX('Instrument History'!$1:$1048576,$B225,X$3) / CcyPerBase!W224,""),"")</f>
        <v/>
      </c>
      <c r="Y225" s="5" t="str">
        <f>IF($A225&lt;&gt;"",IF(Y$2&lt;&gt;"",INDEX('Instrument History'!$1:$1048576,$B225,Y$3) / CcyPerBase!X224,""),"")</f>
        <v/>
      </c>
    </row>
    <row r="226" spans="1:25">
      <c r="A226" s="12">
        <f>IF(A225&lt;&gt;"",IF(A225=$B$1,"",'Instrument History'!A222),"")</f>
        <v>40991</v>
      </c>
      <c r="B226">
        <f t="shared" si="7"/>
        <v>222</v>
      </c>
      <c r="C226" s="14">
        <f>IF($A226&lt;&gt;"",INDEX('Instrument History'!$1:$1048576,$B226,C$3) / CcyPerBase!D225,"")</f>
        <v>1028.836835154458</v>
      </c>
      <c r="D226" s="14">
        <f>IF(A226&lt;&gt;"",C226/$D$4*Master!$R$18,"")</f>
        <v>45.938365396251214</v>
      </c>
      <c r="E226" s="5">
        <f t="shared" si="8"/>
        <v>93.808624143032887</v>
      </c>
      <c r="F226" s="5">
        <f>IF($A226&lt;&gt;"",IF(F$2&lt;&gt;"",INDEX('Instrument History'!$1:$1048576,$B226,F$3) / CcyPerBase!E225,""),"")</f>
        <v>2408.6748709864137</v>
      </c>
      <c r="G226" s="5">
        <f>IF($A226&lt;&gt;"",IF(G$2&lt;&gt;"",INDEX('Instrument History'!$1:$1048576,$B226,G$3) / CcyPerBase!F225,""),"")</f>
        <v>4592.1884529632707</v>
      </c>
      <c r="H226" s="5">
        <f>IF($A226&lt;&gt;"",IF(H$2&lt;&gt;"",INDEX('Instrument History'!$1:$1048576,$B226,H$3) / CcyPerBase!G225,""),"")</f>
        <v>5826.2529984984012</v>
      </c>
      <c r="I226" s="5">
        <f>IF($A226&lt;&gt;"",IF(I$2&lt;&gt;"",INDEX('Instrument History'!$1:$1048576,$B226,I$3) / CcyPerBase!H225,""),"")</f>
        <v>5384.7576396240956</v>
      </c>
      <c r="J226" s="5">
        <f>IF($A226&lt;&gt;"",IF(J$2&lt;&gt;"",INDEX('Instrument History'!$1:$1048576,$B226,J$3) / CcyPerBase!I225,""),"")</f>
        <v>25.181836401510196</v>
      </c>
      <c r="K226" s="5">
        <f>IF($A226&lt;&gt;"",IF(K$2&lt;&gt;"",INDEX('Instrument History'!$1:$1048576,$B226,K$3) / CcyPerBase!J225,""),"")</f>
        <v>209.88288022660032</v>
      </c>
      <c r="L226" s="5">
        <f>IF($A226&lt;&gt;"",IF(L$2&lt;&gt;"",INDEX('Instrument History'!$1:$1048576,$B226,L$3) / CcyPerBase!K225,""),"")</f>
        <v>117.4220426821197</v>
      </c>
      <c r="M226" s="5">
        <f>IF($A226&lt;&gt;"",IF(M$2&lt;&gt;"",INDEX('Instrument History'!$1:$1048576,$B226,M$3) / CcyPerBase!L225,""),"")</f>
        <v>22.817394949314856</v>
      </c>
      <c r="N226" s="5">
        <f>IF($A226&lt;&gt;"",IF(N$2&lt;&gt;"",INDEX('Instrument History'!$1:$1048576,$B226,N$3) / CcyPerBase!M225,""),"")</f>
        <v>32.106335054791003</v>
      </c>
      <c r="O226" s="5">
        <f>IF($A226&lt;&gt;"",IF(O$2&lt;&gt;"",INDEX('Instrument History'!$1:$1048576,$B226,O$3) / CcyPerBase!N225,""),"")</f>
        <v>99.512142242783355</v>
      </c>
      <c r="P226" s="5" t="str">
        <f>IF($A226&lt;&gt;"",IF(P$2&lt;&gt;"",INDEX('Instrument History'!$1:$1048576,$B226,P$3) / CcyPerBase!O225,""),"")</f>
        <v/>
      </c>
      <c r="Q226" s="5" t="str">
        <f>IF($A226&lt;&gt;"",IF(Q$2&lt;&gt;"",INDEX('Instrument History'!$1:$1048576,$B226,Q$3) / CcyPerBase!P225,""),"")</f>
        <v/>
      </c>
      <c r="R226" s="5" t="str">
        <f>IF($A226&lt;&gt;"",IF(R$2&lt;&gt;"",INDEX('Instrument History'!$1:$1048576,$B226,R$3) / CcyPerBase!Q225,""),"")</f>
        <v/>
      </c>
      <c r="S226" s="5" t="str">
        <f>IF($A226&lt;&gt;"",IF(S$2&lt;&gt;"",INDEX('Instrument History'!$1:$1048576,$B226,S$3) / CcyPerBase!R225,""),"")</f>
        <v/>
      </c>
      <c r="T226" s="5" t="str">
        <f>IF($A226&lt;&gt;"",IF(T$2&lt;&gt;"",INDEX('Instrument History'!$1:$1048576,$B226,T$3) / CcyPerBase!S225,""),"")</f>
        <v/>
      </c>
      <c r="U226" s="5" t="str">
        <f>IF($A226&lt;&gt;"",IF(U$2&lt;&gt;"",INDEX('Instrument History'!$1:$1048576,$B226,U$3) / CcyPerBase!T225,""),"")</f>
        <v/>
      </c>
      <c r="V226" s="5" t="str">
        <f>IF($A226&lt;&gt;"",IF(V$2&lt;&gt;"",INDEX('Instrument History'!$1:$1048576,$B226,V$3) / CcyPerBase!U225,""),"")</f>
        <v/>
      </c>
      <c r="W226" s="5" t="str">
        <f>IF($A226&lt;&gt;"",IF(W$2&lt;&gt;"",INDEX('Instrument History'!$1:$1048576,$B226,W$3) / CcyPerBase!V225,""),"")</f>
        <v/>
      </c>
      <c r="X226" s="5" t="str">
        <f>IF($A226&lt;&gt;"",IF(X$2&lt;&gt;"",INDEX('Instrument History'!$1:$1048576,$B226,X$3) / CcyPerBase!W225,""),"")</f>
        <v/>
      </c>
      <c r="Y226" s="5" t="str">
        <f>IF($A226&lt;&gt;"",IF(Y$2&lt;&gt;"",INDEX('Instrument History'!$1:$1048576,$B226,Y$3) / CcyPerBase!X225,""),"")</f>
        <v/>
      </c>
    </row>
    <row r="227" spans="1:25">
      <c r="A227" s="12">
        <f>IF(A226&lt;&gt;"",IF(A226=$B$1,"",'Instrument History'!A223),"")</f>
        <v>40990</v>
      </c>
      <c r="B227">
        <f t="shared" si="7"/>
        <v>223</v>
      </c>
      <c r="C227" s="14">
        <f>IF($A227&lt;&gt;"",INDEX('Instrument History'!$1:$1048576,$B227,C$3) / CcyPerBase!D226,"")</f>
        <v>1058.2392337737599</v>
      </c>
      <c r="D227" s="14">
        <f>IF(A227&lt;&gt;"",C227/$D$4*Master!$R$18,"")</f>
        <v>47.251205377429514</v>
      </c>
      <c r="E227" s="5">
        <f t="shared" si="8"/>
        <v>94.78524009895375</v>
      </c>
      <c r="F227" s="5">
        <f>IF($A227&lt;&gt;"",IF(F$2&lt;&gt;"",INDEX('Instrument History'!$1:$1048576,$B227,F$3) / CcyPerBase!E226,""),"")</f>
        <v>2358.7709693420816</v>
      </c>
      <c r="G227" s="5">
        <f>IF($A227&lt;&gt;"",IF(G$2&lt;&gt;"",INDEX('Instrument History'!$1:$1048576,$B227,G$3) / CcyPerBase!F226,""),"")</f>
        <v>4551.8677044894648</v>
      </c>
      <c r="H227" s="5">
        <f>IF($A227&lt;&gt;"",IF(H$2&lt;&gt;"",INDEX('Instrument History'!$1:$1048576,$B227,H$3) / CcyPerBase!G226,""),"")</f>
        <v>5887.2802616534909</v>
      </c>
      <c r="I227" s="5">
        <f>IF($A227&lt;&gt;"",IF(I$2&lt;&gt;"",INDEX('Instrument History'!$1:$1048576,$B227,I$3) / CcyPerBase!H226,""),"")</f>
        <v>5412.3732023370439</v>
      </c>
      <c r="J227" s="5">
        <f>IF($A227&lt;&gt;"",IF(J$2&lt;&gt;"",INDEX('Instrument History'!$1:$1048576,$B227,J$3) / CcyPerBase!I226,""),"")</f>
        <v>26.400091597663724</v>
      </c>
      <c r="K227" s="5">
        <f>IF($A227&lt;&gt;"",IF(K$2&lt;&gt;"",INDEX('Instrument History'!$1:$1048576,$B227,K$3) / CcyPerBase!J226,""),"")</f>
        <v>216.92786146522727</v>
      </c>
      <c r="L227" s="5">
        <f>IF($A227&lt;&gt;"",IF(L$2&lt;&gt;"",INDEX('Instrument History'!$1:$1048576,$B227,L$3) / CcyPerBase!K226,""),"")</f>
        <v>120.53741919212862</v>
      </c>
      <c r="M227" s="5">
        <f>IF($A227&lt;&gt;"",IF(M$2&lt;&gt;"",INDEX('Instrument History'!$1:$1048576,$B227,M$3) / CcyPerBase!L226,""),"")</f>
        <v>22.599804669410783</v>
      </c>
      <c r="N227" s="5">
        <f>IF($A227&lt;&gt;"",IF(N$2&lt;&gt;"",INDEX('Instrument History'!$1:$1048576,$B227,N$3) / CcyPerBase!M226,""),"")</f>
        <v>33.620298594981307</v>
      </c>
      <c r="O227" s="5">
        <f>IF($A227&lt;&gt;"",IF(O$2&lt;&gt;"",INDEX('Instrument History'!$1:$1048576,$B227,O$3) / CcyPerBase!N226,""),"")</f>
        <v>101.2146406688319</v>
      </c>
      <c r="P227" s="5" t="str">
        <f>IF($A227&lt;&gt;"",IF(P$2&lt;&gt;"",INDEX('Instrument History'!$1:$1048576,$B227,P$3) / CcyPerBase!O226,""),"")</f>
        <v/>
      </c>
      <c r="Q227" s="5" t="str">
        <f>IF($A227&lt;&gt;"",IF(Q$2&lt;&gt;"",INDEX('Instrument History'!$1:$1048576,$B227,Q$3) / CcyPerBase!P226,""),"")</f>
        <v/>
      </c>
      <c r="R227" s="5" t="str">
        <f>IF($A227&lt;&gt;"",IF(R$2&lt;&gt;"",INDEX('Instrument History'!$1:$1048576,$B227,R$3) / CcyPerBase!Q226,""),"")</f>
        <v/>
      </c>
      <c r="S227" s="5" t="str">
        <f>IF($A227&lt;&gt;"",IF(S$2&lt;&gt;"",INDEX('Instrument History'!$1:$1048576,$B227,S$3) / CcyPerBase!R226,""),"")</f>
        <v/>
      </c>
      <c r="T227" s="5" t="str">
        <f>IF($A227&lt;&gt;"",IF(T$2&lt;&gt;"",INDEX('Instrument History'!$1:$1048576,$B227,T$3) / CcyPerBase!S226,""),"")</f>
        <v/>
      </c>
      <c r="U227" s="5" t="str">
        <f>IF($A227&lt;&gt;"",IF(U$2&lt;&gt;"",INDEX('Instrument History'!$1:$1048576,$B227,U$3) / CcyPerBase!T226,""),"")</f>
        <v/>
      </c>
      <c r="V227" s="5" t="str">
        <f>IF($A227&lt;&gt;"",IF(V$2&lt;&gt;"",INDEX('Instrument History'!$1:$1048576,$B227,V$3) / CcyPerBase!U226,""),"")</f>
        <v/>
      </c>
      <c r="W227" s="5" t="str">
        <f>IF($A227&lt;&gt;"",IF(W$2&lt;&gt;"",INDEX('Instrument History'!$1:$1048576,$B227,W$3) / CcyPerBase!V226,""),"")</f>
        <v/>
      </c>
      <c r="X227" s="5" t="str">
        <f>IF($A227&lt;&gt;"",IF(X$2&lt;&gt;"",INDEX('Instrument History'!$1:$1048576,$B227,X$3) / CcyPerBase!W226,""),"")</f>
        <v/>
      </c>
      <c r="Y227" s="5" t="str">
        <f>IF($A227&lt;&gt;"",IF(Y$2&lt;&gt;"",INDEX('Instrument History'!$1:$1048576,$B227,Y$3) / CcyPerBase!X226,""),"")</f>
        <v/>
      </c>
    </row>
    <row r="228" spans="1:25">
      <c r="A228" s="12">
        <f>IF(A227&lt;&gt;"",IF(A227=$B$1,"",'Instrument History'!A224),"")</f>
        <v>40989</v>
      </c>
      <c r="B228">
        <f t="shared" si="7"/>
        <v>224</v>
      </c>
      <c r="C228" s="14">
        <f>IF($A228&lt;&gt;"",INDEX('Instrument History'!$1:$1048576,$B228,C$3) / CcyPerBase!D227,"")</f>
        <v>1044.4565796818699</v>
      </c>
      <c r="D228" s="14">
        <f>IF(A228&lt;&gt;"",C228/$D$4*Master!$R$18,"")</f>
        <v>46.635799145684011</v>
      </c>
      <c r="E228" s="5">
        <f t="shared" si="8"/>
        <v>92.465722217278525</v>
      </c>
      <c r="F228" s="5">
        <f>IF($A228&lt;&gt;"",IF(F$2&lt;&gt;"",INDEX('Instrument History'!$1:$1048576,$B228,F$3) / CcyPerBase!E227,""),"")</f>
        <v>2292.2240622449995</v>
      </c>
      <c r="G228" s="5">
        <f>IF($A228&lt;&gt;"",IF(G$2&lt;&gt;"",INDEX('Instrument History'!$1:$1048576,$B228,G$3) / CcyPerBase!F227,""),"")</f>
        <v>4412.9796273920629</v>
      </c>
      <c r="H228" s="5">
        <f>IF($A228&lt;&gt;"",IF(H$2&lt;&gt;"",INDEX('Instrument History'!$1:$1048576,$B228,H$3) / CcyPerBase!G227,""),"")</f>
        <v>5569.5910600196703</v>
      </c>
      <c r="I228" s="5">
        <f>IF($A228&lt;&gt;"",IF(I$2&lt;&gt;"",INDEX('Instrument History'!$1:$1048576,$B228,I$3) / CcyPerBase!H227,""),"")</f>
        <v>5389.4885030414544</v>
      </c>
      <c r="J228" s="5">
        <f>IF($A228&lt;&gt;"",IF(J$2&lt;&gt;"",INDEX('Instrument History'!$1:$1048576,$B228,J$3) / CcyPerBase!I227,""),"")</f>
        <v>25.527878785983798</v>
      </c>
      <c r="K228" s="5">
        <f>IF($A228&lt;&gt;"",IF(K$2&lt;&gt;"",INDEX('Instrument History'!$1:$1048576,$B228,K$3) / CcyPerBase!J227,""),"")</f>
        <v>203.86604960499761</v>
      </c>
      <c r="L228" s="5">
        <f>IF($A228&lt;&gt;"",IF(L$2&lt;&gt;"",INDEX('Instrument History'!$1:$1048576,$B228,L$3) / CcyPerBase!K227,""),"")</f>
        <v>114.00591433973473</v>
      </c>
      <c r="M228" s="5">
        <f>IF($A228&lt;&gt;"",IF(M$2&lt;&gt;"",INDEX('Instrument History'!$1:$1048576,$B228,M$3) / CcyPerBase!L227,""),"")</f>
        <v>21.856505540683909</v>
      </c>
      <c r="N228" s="5">
        <f>IF($A228&lt;&gt;"",IF(N$2&lt;&gt;"",INDEX('Instrument History'!$1:$1048576,$B228,N$3) / CcyPerBase!M227,""),"")</f>
        <v>34.575309438913685</v>
      </c>
      <c r="O228" s="5">
        <f>IF($A228&lt;&gt;"",IF(O$2&lt;&gt;"",INDEX('Instrument History'!$1:$1048576,$B228,O$3) / CcyPerBase!N227,""),"")</f>
        <v>102.86571392637516</v>
      </c>
      <c r="P228" s="5" t="str">
        <f>IF($A228&lt;&gt;"",IF(P$2&lt;&gt;"",INDEX('Instrument History'!$1:$1048576,$B228,P$3) / CcyPerBase!O227,""),"")</f>
        <v/>
      </c>
      <c r="Q228" s="5" t="str">
        <f>IF($A228&lt;&gt;"",IF(Q$2&lt;&gt;"",INDEX('Instrument History'!$1:$1048576,$B228,Q$3) / CcyPerBase!P227,""),"")</f>
        <v/>
      </c>
      <c r="R228" s="5" t="str">
        <f>IF($A228&lt;&gt;"",IF(R$2&lt;&gt;"",INDEX('Instrument History'!$1:$1048576,$B228,R$3) / CcyPerBase!Q227,""),"")</f>
        <v/>
      </c>
      <c r="S228" s="5" t="str">
        <f>IF($A228&lt;&gt;"",IF(S$2&lt;&gt;"",INDEX('Instrument History'!$1:$1048576,$B228,S$3) / CcyPerBase!R227,""),"")</f>
        <v/>
      </c>
      <c r="T228" s="5" t="str">
        <f>IF($A228&lt;&gt;"",IF(T$2&lt;&gt;"",INDEX('Instrument History'!$1:$1048576,$B228,T$3) / CcyPerBase!S227,""),"")</f>
        <v/>
      </c>
      <c r="U228" s="5" t="str">
        <f>IF($A228&lt;&gt;"",IF(U$2&lt;&gt;"",INDEX('Instrument History'!$1:$1048576,$B228,U$3) / CcyPerBase!T227,""),"")</f>
        <v/>
      </c>
      <c r="V228" s="5" t="str">
        <f>IF($A228&lt;&gt;"",IF(V$2&lt;&gt;"",INDEX('Instrument History'!$1:$1048576,$B228,V$3) / CcyPerBase!U227,""),"")</f>
        <v/>
      </c>
      <c r="W228" s="5" t="str">
        <f>IF($A228&lt;&gt;"",IF(W$2&lt;&gt;"",INDEX('Instrument History'!$1:$1048576,$B228,W$3) / CcyPerBase!V227,""),"")</f>
        <v/>
      </c>
      <c r="X228" s="5" t="str">
        <f>IF($A228&lt;&gt;"",IF(X$2&lt;&gt;"",INDEX('Instrument History'!$1:$1048576,$B228,X$3) / CcyPerBase!W227,""),"")</f>
        <v/>
      </c>
      <c r="Y228" s="5" t="str">
        <f>IF($A228&lt;&gt;"",IF(Y$2&lt;&gt;"",INDEX('Instrument History'!$1:$1048576,$B228,Y$3) / CcyPerBase!X227,""),"")</f>
        <v/>
      </c>
    </row>
    <row r="229" spans="1:25">
      <c r="A229" s="12">
        <f>IF(A228&lt;&gt;"",IF(A228=$B$1,"",'Instrument History'!A225),"")</f>
        <v>40988</v>
      </c>
      <c r="B229">
        <f t="shared" si="7"/>
        <v>225</v>
      </c>
      <c r="C229" s="14">
        <f>IF($A229&lt;&gt;"",INDEX('Instrument History'!$1:$1048576,$B229,C$3) / CcyPerBase!D228,"")</f>
        <v>1092.0658888226826</v>
      </c>
      <c r="D229" s="14">
        <f>IF(A229&lt;&gt;"",C229/$D$4*Master!$R$18,"")</f>
        <v>48.761591851429607</v>
      </c>
      <c r="E229" s="5">
        <f t="shared" si="8"/>
        <v>91.263338912138437</v>
      </c>
      <c r="F229" s="5">
        <f>IF($A229&lt;&gt;"",IF(F$2&lt;&gt;"",INDEX('Instrument History'!$1:$1048576,$B229,F$3) / CcyPerBase!E228,""),"")</f>
        <v>2345.4542322529674</v>
      </c>
      <c r="G229" s="5">
        <f>IF($A229&lt;&gt;"",IF(G$2&lt;&gt;"",INDEX('Instrument History'!$1:$1048576,$B229,G$3) / CcyPerBase!F228,""),"")</f>
        <v>4299.5405703090746</v>
      </c>
      <c r="H229" s="5">
        <f>IF($A229&lt;&gt;"",IF(H$2&lt;&gt;"",INDEX('Instrument History'!$1:$1048576,$B229,H$3) / CcyPerBase!G228,""),"")</f>
        <v>5641.1252899213569</v>
      </c>
      <c r="I229" s="5">
        <f>IF($A229&lt;&gt;"",IF(I$2&lt;&gt;"",INDEX('Instrument History'!$1:$1048576,$B229,I$3) / CcyPerBase!H228,""),"")</f>
        <v>5159.1327043214551</v>
      </c>
      <c r="J229" s="5">
        <f>IF($A229&lt;&gt;"",IF(J$2&lt;&gt;"",INDEX('Instrument History'!$1:$1048576,$B229,J$3) / CcyPerBase!I228,""),"")</f>
        <v>25.202653442602074</v>
      </c>
      <c r="K229" s="5">
        <f>IF($A229&lt;&gt;"",IF(K$2&lt;&gt;"",INDEX('Instrument History'!$1:$1048576,$B229,K$3) / CcyPerBase!J228,""),"")</f>
        <v>196.93604853949401</v>
      </c>
      <c r="L229" s="5">
        <f>IF($A229&lt;&gt;"",IF(L$2&lt;&gt;"",INDEX('Instrument History'!$1:$1048576,$B229,L$3) / CcyPerBase!K228,""),"")</f>
        <v>110.87909687572987</v>
      </c>
      <c r="M229" s="5">
        <f>IF($A229&lt;&gt;"",IF(M$2&lt;&gt;"",INDEX('Instrument History'!$1:$1048576,$B229,M$3) / CcyPerBase!L228,""),"")</f>
        <v>21.494865723504684</v>
      </c>
      <c r="N229" s="5">
        <f>IF($A229&lt;&gt;"",IF(N$2&lt;&gt;"",INDEX('Instrument History'!$1:$1048576,$B229,N$3) / CcyPerBase!M228,""),"")</f>
        <v>34.659126887260122</v>
      </c>
      <c r="O229" s="5">
        <f>IF($A229&lt;&gt;"",IF(O$2&lt;&gt;"",INDEX('Instrument History'!$1:$1048576,$B229,O$3) / CcyPerBase!N228,""),"")</f>
        <v>102.72960362727773</v>
      </c>
      <c r="P229" s="5" t="str">
        <f>IF($A229&lt;&gt;"",IF(P$2&lt;&gt;"",INDEX('Instrument History'!$1:$1048576,$B229,P$3) / CcyPerBase!O228,""),"")</f>
        <v/>
      </c>
      <c r="Q229" s="5" t="str">
        <f>IF($A229&lt;&gt;"",IF(Q$2&lt;&gt;"",INDEX('Instrument History'!$1:$1048576,$B229,Q$3) / CcyPerBase!P228,""),"")</f>
        <v/>
      </c>
      <c r="R229" s="5" t="str">
        <f>IF($A229&lt;&gt;"",IF(R$2&lt;&gt;"",INDEX('Instrument History'!$1:$1048576,$B229,R$3) / CcyPerBase!Q228,""),"")</f>
        <v/>
      </c>
      <c r="S229" s="5" t="str">
        <f>IF($A229&lt;&gt;"",IF(S$2&lt;&gt;"",INDEX('Instrument History'!$1:$1048576,$B229,S$3) / CcyPerBase!R228,""),"")</f>
        <v/>
      </c>
      <c r="T229" s="5" t="str">
        <f>IF($A229&lt;&gt;"",IF(T$2&lt;&gt;"",INDEX('Instrument History'!$1:$1048576,$B229,T$3) / CcyPerBase!S228,""),"")</f>
        <v/>
      </c>
      <c r="U229" s="5" t="str">
        <f>IF($A229&lt;&gt;"",IF(U$2&lt;&gt;"",INDEX('Instrument History'!$1:$1048576,$B229,U$3) / CcyPerBase!T228,""),"")</f>
        <v/>
      </c>
      <c r="V229" s="5" t="str">
        <f>IF($A229&lt;&gt;"",IF(V$2&lt;&gt;"",INDEX('Instrument History'!$1:$1048576,$B229,V$3) / CcyPerBase!U228,""),"")</f>
        <v/>
      </c>
      <c r="W229" s="5" t="str">
        <f>IF($A229&lt;&gt;"",IF(W$2&lt;&gt;"",INDEX('Instrument History'!$1:$1048576,$B229,W$3) / CcyPerBase!V228,""),"")</f>
        <v/>
      </c>
      <c r="X229" s="5" t="str">
        <f>IF($A229&lt;&gt;"",IF(X$2&lt;&gt;"",INDEX('Instrument History'!$1:$1048576,$B229,X$3) / CcyPerBase!W228,""),"")</f>
        <v/>
      </c>
      <c r="Y229" s="5" t="str">
        <f>IF($A229&lt;&gt;"",IF(Y$2&lt;&gt;"",INDEX('Instrument History'!$1:$1048576,$B229,Y$3) / CcyPerBase!X228,""),"")</f>
        <v/>
      </c>
    </row>
    <row r="230" spans="1:25">
      <c r="A230" s="12">
        <f>IF(A229&lt;&gt;"",IF(A229=$B$1,"",'Instrument History'!A226),"")</f>
        <v>40987</v>
      </c>
      <c r="B230">
        <f t="shared" si="7"/>
        <v>226</v>
      </c>
      <c r="C230" s="14">
        <f>IF($A230&lt;&gt;"",INDEX('Instrument History'!$1:$1048576,$B230,C$3) / CcyPerBase!D229,"")</f>
        <v>1131.1543519239433</v>
      </c>
      <c r="D230" s="14">
        <f>IF(A230&lt;&gt;"",C230/$D$4*Master!$R$18,"")</f>
        <v>50.50692215004203</v>
      </c>
      <c r="E230" s="5">
        <f t="shared" si="8"/>
        <v>92.793445315742829</v>
      </c>
      <c r="F230" s="5">
        <f>IF($A230&lt;&gt;"",IF(F$2&lt;&gt;"",INDEX('Instrument History'!$1:$1048576,$B230,F$3) / CcyPerBase!E229,""),"")</f>
        <v>2347.6134178883981</v>
      </c>
      <c r="G230" s="5">
        <f>IF($A230&lt;&gt;"",IF(G$2&lt;&gt;"",INDEX('Instrument History'!$1:$1048576,$B230,G$3) / CcyPerBase!F229,""),"")</f>
        <v>4487.9669401630026</v>
      </c>
      <c r="H230" s="5">
        <f>IF($A230&lt;&gt;"",IF(H$2&lt;&gt;"",INDEX('Instrument History'!$1:$1048576,$B230,H$3) / CcyPerBase!G229,""),"")</f>
        <v>5618.7945594289522</v>
      </c>
      <c r="I230" s="5">
        <f>IF($A230&lt;&gt;"",IF(I$2&lt;&gt;"",INDEX('Instrument History'!$1:$1048576,$B230,I$3) / CcyPerBase!H229,""),"")</f>
        <v>5396.7533642805165</v>
      </c>
      <c r="J230" s="5">
        <f>IF($A230&lt;&gt;"",IF(J$2&lt;&gt;"",INDEX('Instrument History'!$1:$1048576,$B230,J$3) / CcyPerBase!I229,""),"")</f>
        <v>27.292777992048247</v>
      </c>
      <c r="K230" s="5">
        <f>IF($A230&lt;&gt;"",IF(K$2&lt;&gt;"",INDEX('Instrument History'!$1:$1048576,$B230,K$3) / CcyPerBase!J229,""),"")</f>
        <v>194.54173178935804</v>
      </c>
      <c r="L230" s="5">
        <f>IF($A230&lt;&gt;"",IF(L$2&lt;&gt;"",INDEX('Instrument History'!$1:$1048576,$B230,L$3) / CcyPerBase!K229,""),"")</f>
        <v>114.72566402349473</v>
      </c>
      <c r="M230" s="5">
        <f>IF($A230&lt;&gt;"",IF(M$2&lt;&gt;"",INDEX('Instrument History'!$1:$1048576,$B230,M$3) / CcyPerBase!L229,""),"")</f>
        <v>21.878104711512364</v>
      </c>
      <c r="N230" s="5">
        <f>IF($A230&lt;&gt;"",IF(N$2&lt;&gt;"",INDEX('Instrument History'!$1:$1048576,$B230,N$3) / CcyPerBase!M229,""),"")</f>
        <v>35.78711354468453</v>
      </c>
      <c r="O230" s="5">
        <f>IF($A230&lt;&gt;"",IF(O$2&lt;&gt;"",INDEX('Instrument History'!$1:$1048576,$B230,O$3) / CcyPerBase!N229,""),"")</f>
        <v>98.64636156555062</v>
      </c>
      <c r="P230" s="5" t="str">
        <f>IF($A230&lt;&gt;"",IF(P$2&lt;&gt;"",INDEX('Instrument History'!$1:$1048576,$B230,P$3) / CcyPerBase!O229,""),"")</f>
        <v/>
      </c>
      <c r="Q230" s="5" t="str">
        <f>IF($A230&lt;&gt;"",IF(Q$2&lt;&gt;"",INDEX('Instrument History'!$1:$1048576,$B230,Q$3) / CcyPerBase!P229,""),"")</f>
        <v/>
      </c>
      <c r="R230" s="5" t="str">
        <f>IF($A230&lt;&gt;"",IF(R$2&lt;&gt;"",INDEX('Instrument History'!$1:$1048576,$B230,R$3) / CcyPerBase!Q229,""),"")</f>
        <v/>
      </c>
      <c r="S230" s="5" t="str">
        <f>IF($A230&lt;&gt;"",IF(S$2&lt;&gt;"",INDEX('Instrument History'!$1:$1048576,$B230,S$3) / CcyPerBase!R229,""),"")</f>
        <v/>
      </c>
      <c r="T230" s="5" t="str">
        <f>IF($A230&lt;&gt;"",IF(T$2&lt;&gt;"",INDEX('Instrument History'!$1:$1048576,$B230,T$3) / CcyPerBase!S229,""),"")</f>
        <v/>
      </c>
      <c r="U230" s="5" t="str">
        <f>IF($A230&lt;&gt;"",IF(U$2&lt;&gt;"",INDEX('Instrument History'!$1:$1048576,$B230,U$3) / CcyPerBase!T229,""),"")</f>
        <v/>
      </c>
      <c r="V230" s="5" t="str">
        <f>IF($A230&lt;&gt;"",IF(V$2&lt;&gt;"",INDEX('Instrument History'!$1:$1048576,$B230,V$3) / CcyPerBase!U229,""),"")</f>
        <v/>
      </c>
      <c r="W230" s="5" t="str">
        <f>IF($A230&lt;&gt;"",IF(W$2&lt;&gt;"",INDEX('Instrument History'!$1:$1048576,$B230,W$3) / CcyPerBase!V229,""),"")</f>
        <v/>
      </c>
      <c r="X230" s="5" t="str">
        <f>IF($A230&lt;&gt;"",IF(X$2&lt;&gt;"",INDEX('Instrument History'!$1:$1048576,$B230,X$3) / CcyPerBase!W229,""),"")</f>
        <v/>
      </c>
      <c r="Y230" s="5" t="str">
        <f>IF($A230&lt;&gt;"",IF(Y$2&lt;&gt;"",INDEX('Instrument History'!$1:$1048576,$B230,Y$3) / CcyPerBase!X229,""),"")</f>
        <v/>
      </c>
    </row>
    <row r="231" spans="1:25">
      <c r="A231" s="12">
        <f>IF(A230&lt;&gt;"",IF(A230=$B$1,"",'Instrument History'!A227),"")</f>
        <v>40984</v>
      </c>
      <c r="B231">
        <f t="shared" si="7"/>
        <v>227</v>
      </c>
      <c r="C231" s="14">
        <f>IF($A231&lt;&gt;"",INDEX('Instrument History'!$1:$1048576,$B231,C$3) / CcyPerBase!D230,"")</f>
        <v>1183.1477805018142</v>
      </c>
      <c r="D231" s="14">
        <f>IF(A231&lt;&gt;"",C231/$D$4*Master!$R$18,"")</f>
        <v>52.828469200654339</v>
      </c>
      <c r="E231" s="5">
        <f t="shared" si="8"/>
        <v>97.073036713426333</v>
      </c>
      <c r="F231" s="5">
        <f>IF($A231&lt;&gt;"",IF(F$2&lt;&gt;"",INDEX('Instrument History'!$1:$1048576,$B231,F$3) / CcyPerBase!E230,""),"")</f>
        <v>2465.5652197628706</v>
      </c>
      <c r="G231" s="5">
        <f>IF($A231&lt;&gt;"",IF(G$2&lt;&gt;"",INDEX('Instrument History'!$1:$1048576,$B231,G$3) / CcyPerBase!F230,""),"")</f>
        <v>4937.8552636401255</v>
      </c>
      <c r="H231" s="5">
        <f>IF($A231&lt;&gt;"",IF(H$2&lt;&gt;"",INDEX('Instrument History'!$1:$1048576,$B231,H$3) / CcyPerBase!G230,""),"")</f>
        <v>5762.6963534415536</v>
      </c>
      <c r="I231" s="5">
        <f>IF($A231&lt;&gt;"",IF(I$2&lt;&gt;"",INDEX('Instrument History'!$1:$1048576,$B231,I$3) / CcyPerBase!H230,""),"")</f>
        <v>5457.5210679948896</v>
      </c>
      <c r="J231" s="5">
        <f>IF($A231&lt;&gt;"",IF(J$2&lt;&gt;"",INDEX('Instrument History'!$1:$1048576,$B231,J$3) / CcyPerBase!I230,""),"")</f>
        <v>30.125789006105368</v>
      </c>
      <c r="K231" s="5">
        <f>IF($A231&lt;&gt;"",IF(K$2&lt;&gt;"",INDEX('Instrument History'!$1:$1048576,$B231,K$3) / CcyPerBase!J230,""),"")</f>
        <v>217.6921148065735</v>
      </c>
      <c r="L231" s="5">
        <f>IF($A231&lt;&gt;"",IF(L$2&lt;&gt;"",INDEX('Instrument History'!$1:$1048576,$B231,L$3) / CcyPerBase!K230,""),"")</f>
        <v>121.37816212655723</v>
      </c>
      <c r="M231" s="5">
        <f>IF($A231&lt;&gt;"",IF(M$2&lt;&gt;"",INDEX('Instrument History'!$1:$1048576,$B231,M$3) / CcyPerBase!L230,""),"")</f>
        <v>22.673969603347999</v>
      </c>
      <c r="N231" s="5">
        <f>IF($A231&lt;&gt;"",IF(N$2&lt;&gt;"",INDEX('Instrument History'!$1:$1048576,$B231,N$3) / CcyPerBase!M230,""),"")</f>
        <v>35.190919339530922</v>
      </c>
      <c r="O231" s="5">
        <f>IF($A231&lt;&gt;"",IF(O$2&lt;&gt;"",INDEX('Instrument History'!$1:$1048576,$B231,O$3) / CcyPerBase!N230,""),"")</f>
        <v>97.873517143053689</v>
      </c>
      <c r="P231" s="5" t="str">
        <f>IF($A231&lt;&gt;"",IF(P$2&lt;&gt;"",INDEX('Instrument History'!$1:$1048576,$B231,P$3) / CcyPerBase!O230,""),"")</f>
        <v/>
      </c>
      <c r="Q231" s="5" t="str">
        <f>IF($A231&lt;&gt;"",IF(Q$2&lt;&gt;"",INDEX('Instrument History'!$1:$1048576,$B231,Q$3) / CcyPerBase!P230,""),"")</f>
        <v/>
      </c>
      <c r="R231" s="5" t="str">
        <f>IF($A231&lt;&gt;"",IF(R$2&lt;&gt;"",INDEX('Instrument History'!$1:$1048576,$B231,R$3) / CcyPerBase!Q230,""),"")</f>
        <v/>
      </c>
      <c r="S231" s="5" t="str">
        <f>IF($A231&lt;&gt;"",IF(S$2&lt;&gt;"",INDEX('Instrument History'!$1:$1048576,$B231,S$3) / CcyPerBase!R230,""),"")</f>
        <v/>
      </c>
      <c r="T231" s="5" t="str">
        <f>IF($A231&lt;&gt;"",IF(T$2&lt;&gt;"",INDEX('Instrument History'!$1:$1048576,$B231,T$3) / CcyPerBase!S230,""),"")</f>
        <v/>
      </c>
      <c r="U231" s="5" t="str">
        <f>IF($A231&lt;&gt;"",IF(U$2&lt;&gt;"",INDEX('Instrument History'!$1:$1048576,$B231,U$3) / CcyPerBase!T230,""),"")</f>
        <v/>
      </c>
      <c r="V231" s="5" t="str">
        <f>IF($A231&lt;&gt;"",IF(V$2&lt;&gt;"",INDEX('Instrument History'!$1:$1048576,$B231,V$3) / CcyPerBase!U230,""),"")</f>
        <v/>
      </c>
      <c r="W231" s="5" t="str">
        <f>IF($A231&lt;&gt;"",IF(W$2&lt;&gt;"",INDEX('Instrument History'!$1:$1048576,$B231,W$3) / CcyPerBase!V230,""),"")</f>
        <v/>
      </c>
      <c r="X231" s="5" t="str">
        <f>IF($A231&lt;&gt;"",IF(X$2&lt;&gt;"",INDEX('Instrument History'!$1:$1048576,$B231,X$3) / CcyPerBase!W230,""),"")</f>
        <v/>
      </c>
      <c r="Y231" s="5" t="str">
        <f>IF($A231&lt;&gt;"",IF(Y$2&lt;&gt;"",INDEX('Instrument History'!$1:$1048576,$B231,Y$3) / CcyPerBase!X230,""),"")</f>
        <v/>
      </c>
    </row>
    <row r="232" spans="1:25">
      <c r="A232" s="12">
        <f>IF(A231&lt;&gt;"",IF(A231=$B$1,"",'Instrument History'!A228),"")</f>
        <v>40983</v>
      </c>
      <c r="B232">
        <f t="shared" si="7"/>
        <v>228</v>
      </c>
      <c r="C232" s="14">
        <f>IF($A232&lt;&gt;"",INDEX('Instrument History'!$1:$1048576,$B232,C$3) / CcyPerBase!D231,"")</f>
        <v>1177.0531931703615</v>
      </c>
      <c r="D232" s="14">
        <f>IF(A232&lt;&gt;"",C232/$D$4*Master!$R$18,"")</f>
        <v>52.556341133107452</v>
      </c>
      <c r="E232" s="5">
        <f t="shared" si="8"/>
        <v>99.083482341270184</v>
      </c>
      <c r="F232" s="5">
        <f>IF($A232&lt;&gt;"",IF(F$2&lt;&gt;"",INDEX('Instrument History'!$1:$1048576,$B232,F$3) / CcyPerBase!E231,""),"")</f>
        <v>2442.5086870452319</v>
      </c>
      <c r="G232" s="5">
        <f>IF($A232&lt;&gt;"",IF(G$2&lt;&gt;"",INDEX('Instrument History'!$1:$1048576,$B232,G$3) / CcyPerBase!F231,""),"")</f>
        <v>5302.5582009617392</v>
      </c>
      <c r="H232" s="5">
        <f>IF($A232&lt;&gt;"",IF(H$2&lt;&gt;"",INDEX('Instrument History'!$1:$1048576,$B232,H$3) / CcyPerBase!G231,""),"")</f>
        <v>6149.6954700279466</v>
      </c>
      <c r="I232" s="5">
        <f>IF($A232&lt;&gt;"",IF(I$2&lt;&gt;"",INDEX('Instrument History'!$1:$1048576,$B232,I$3) / CcyPerBase!H231,""),"")</f>
        <v>5694.0810901098439</v>
      </c>
      <c r="J232" s="5">
        <f>IF($A232&lt;&gt;"",IF(J$2&lt;&gt;"",INDEX('Instrument History'!$1:$1048576,$B232,J$3) / CcyPerBase!I231,""),"")</f>
        <v>31.287965776690619</v>
      </c>
      <c r="K232" s="5">
        <f>IF($A232&lt;&gt;"",IF(K$2&lt;&gt;"",INDEX('Instrument History'!$1:$1048576,$B232,K$3) / CcyPerBase!J231,""),"")</f>
        <v>213.10809560590985</v>
      </c>
      <c r="L232" s="5">
        <f>IF($A232&lt;&gt;"",IF(L$2&lt;&gt;"",INDEX('Instrument History'!$1:$1048576,$B232,L$3) / CcyPerBase!K231,""),"")</f>
        <v>119.41348359570924</v>
      </c>
      <c r="M232" s="5">
        <f>IF($A232&lt;&gt;"",IF(M$2&lt;&gt;"",INDEX('Instrument History'!$1:$1048576,$B232,M$3) / CcyPerBase!L231,""),"")</f>
        <v>22.18212528182476</v>
      </c>
      <c r="N232" s="5">
        <f>IF($A232&lt;&gt;"",IF(N$2&lt;&gt;"",INDEX('Instrument History'!$1:$1048576,$B232,N$3) / CcyPerBase!M231,""),"")</f>
        <v>34.852160596891999</v>
      </c>
      <c r="O232" s="5">
        <f>IF($A232&lt;&gt;"",IF(O$2&lt;&gt;"",INDEX('Instrument History'!$1:$1048576,$B232,O$3) / CcyPerBase!N231,""),"")</f>
        <v>98.412226375627682</v>
      </c>
      <c r="P232" s="5" t="str">
        <f>IF($A232&lt;&gt;"",IF(P$2&lt;&gt;"",INDEX('Instrument History'!$1:$1048576,$B232,P$3) / CcyPerBase!O231,""),"")</f>
        <v/>
      </c>
      <c r="Q232" s="5" t="str">
        <f>IF($A232&lt;&gt;"",IF(Q$2&lt;&gt;"",INDEX('Instrument History'!$1:$1048576,$B232,Q$3) / CcyPerBase!P231,""),"")</f>
        <v/>
      </c>
      <c r="R232" s="5" t="str">
        <f>IF($A232&lt;&gt;"",IF(R$2&lt;&gt;"",INDEX('Instrument History'!$1:$1048576,$B232,R$3) / CcyPerBase!Q231,""),"")</f>
        <v/>
      </c>
      <c r="S232" s="5" t="str">
        <f>IF($A232&lt;&gt;"",IF(S$2&lt;&gt;"",INDEX('Instrument History'!$1:$1048576,$B232,S$3) / CcyPerBase!R231,""),"")</f>
        <v/>
      </c>
      <c r="T232" s="5" t="str">
        <f>IF($A232&lt;&gt;"",IF(T$2&lt;&gt;"",INDEX('Instrument History'!$1:$1048576,$B232,T$3) / CcyPerBase!S231,""),"")</f>
        <v/>
      </c>
      <c r="U232" s="5" t="str">
        <f>IF($A232&lt;&gt;"",IF(U$2&lt;&gt;"",INDEX('Instrument History'!$1:$1048576,$B232,U$3) / CcyPerBase!T231,""),"")</f>
        <v/>
      </c>
      <c r="V232" s="5" t="str">
        <f>IF($A232&lt;&gt;"",IF(V$2&lt;&gt;"",INDEX('Instrument History'!$1:$1048576,$B232,V$3) / CcyPerBase!U231,""),"")</f>
        <v/>
      </c>
      <c r="W232" s="5" t="str">
        <f>IF($A232&lt;&gt;"",IF(W$2&lt;&gt;"",INDEX('Instrument History'!$1:$1048576,$B232,W$3) / CcyPerBase!V231,""),"")</f>
        <v/>
      </c>
      <c r="X232" s="5" t="str">
        <f>IF($A232&lt;&gt;"",IF(X$2&lt;&gt;"",INDEX('Instrument History'!$1:$1048576,$B232,X$3) / CcyPerBase!W231,""),"")</f>
        <v/>
      </c>
      <c r="Y232" s="5" t="str">
        <f>IF($A232&lt;&gt;"",IF(Y$2&lt;&gt;"",INDEX('Instrument History'!$1:$1048576,$B232,Y$3) / CcyPerBase!X231,""),"")</f>
        <v/>
      </c>
    </row>
    <row r="233" spans="1:25">
      <c r="A233" s="12">
        <f>IF(A232&lt;&gt;"",IF(A232=$B$1,"",'Instrument History'!A229),"")</f>
        <v>40982</v>
      </c>
      <c r="B233">
        <f t="shared" si="7"/>
        <v>229</v>
      </c>
      <c r="C233" s="14">
        <f>IF($A233&lt;&gt;"",INDEX('Instrument History'!$1:$1048576,$B233,C$3) / CcyPerBase!D232,"")</f>
        <v>1216.2094054317695</v>
      </c>
      <c r="D233" s="14">
        <f>IF(A233&lt;&gt;"",C233/$D$4*Master!$R$18,"")</f>
        <v>54.304696484447177</v>
      </c>
      <c r="E233" s="5">
        <f t="shared" si="8"/>
        <v>99.025405519184702</v>
      </c>
      <c r="F233" s="5">
        <f>IF($A233&lt;&gt;"",IF(F$2&lt;&gt;"",INDEX('Instrument History'!$1:$1048576,$B233,F$3) / CcyPerBase!E232,""),"")</f>
        <v>2545.3186885888881</v>
      </c>
      <c r="G233" s="5">
        <f>IF($A233&lt;&gt;"",IF(G$2&lt;&gt;"",INDEX('Instrument History'!$1:$1048576,$B233,G$3) / CcyPerBase!F232,""),"")</f>
        <v>5171.6379303976319</v>
      </c>
      <c r="H233" s="5">
        <f>IF($A233&lt;&gt;"",IF(H$2&lt;&gt;"",INDEX('Instrument History'!$1:$1048576,$B233,H$3) / CcyPerBase!G232,""),"")</f>
        <v>6086.1455116804273</v>
      </c>
      <c r="I233" s="5">
        <f>IF($A233&lt;&gt;"",IF(I$2&lt;&gt;"",INDEX('Instrument History'!$1:$1048576,$B233,I$3) / CcyPerBase!H232,""),"")</f>
        <v>5584.5840874216165</v>
      </c>
      <c r="J233" s="5">
        <f>IF($A233&lt;&gt;"",IF(J$2&lt;&gt;"",INDEX('Instrument History'!$1:$1048576,$B233,J$3) / CcyPerBase!I232,""),"")</f>
        <v>33.426269786978189</v>
      </c>
      <c r="K233" s="5">
        <f>IF($A233&lt;&gt;"",IF(K$2&lt;&gt;"",INDEX('Instrument History'!$1:$1048576,$B233,K$3) / CcyPerBase!J232,""),"")</f>
        <v>219.69844195237724</v>
      </c>
      <c r="L233" s="5">
        <f>IF($A233&lt;&gt;"",IF(L$2&lt;&gt;"",INDEX('Instrument History'!$1:$1048576,$B233,L$3) / CcyPerBase!K232,""),"")</f>
        <v>114.78131820122128</v>
      </c>
      <c r="M233" s="5">
        <f>IF($A233&lt;&gt;"",IF(M$2&lt;&gt;"",INDEX('Instrument History'!$1:$1048576,$B233,M$3) / CcyPerBase!L232,""),"")</f>
        <v>21.583416694502741</v>
      </c>
      <c r="N233" s="5">
        <f>IF($A233&lt;&gt;"",IF(N$2&lt;&gt;"",INDEX('Instrument History'!$1:$1048576,$B233,N$3) / CcyPerBase!M232,""),"")</f>
        <v>35.851662115049315</v>
      </c>
      <c r="O233" s="5">
        <f>IF($A233&lt;&gt;"",IF(O$2&lt;&gt;"",INDEX('Instrument History'!$1:$1048576,$B233,O$3) / CcyPerBase!N232,""),"")</f>
        <v>97.065357967673648</v>
      </c>
      <c r="P233" s="5" t="str">
        <f>IF($A233&lt;&gt;"",IF(P$2&lt;&gt;"",INDEX('Instrument History'!$1:$1048576,$B233,P$3) / CcyPerBase!O232,""),"")</f>
        <v/>
      </c>
      <c r="Q233" s="5" t="str">
        <f>IF($A233&lt;&gt;"",IF(Q$2&lt;&gt;"",INDEX('Instrument History'!$1:$1048576,$B233,Q$3) / CcyPerBase!P232,""),"")</f>
        <v/>
      </c>
      <c r="R233" s="5" t="str">
        <f>IF($A233&lt;&gt;"",IF(R$2&lt;&gt;"",INDEX('Instrument History'!$1:$1048576,$B233,R$3) / CcyPerBase!Q232,""),"")</f>
        <v/>
      </c>
      <c r="S233" s="5" t="str">
        <f>IF($A233&lt;&gt;"",IF(S$2&lt;&gt;"",INDEX('Instrument History'!$1:$1048576,$B233,S$3) / CcyPerBase!R232,""),"")</f>
        <v/>
      </c>
      <c r="T233" s="5" t="str">
        <f>IF($A233&lt;&gt;"",IF(T$2&lt;&gt;"",INDEX('Instrument History'!$1:$1048576,$B233,T$3) / CcyPerBase!S232,""),"")</f>
        <v/>
      </c>
      <c r="U233" s="5" t="str">
        <f>IF($A233&lt;&gt;"",IF(U$2&lt;&gt;"",INDEX('Instrument History'!$1:$1048576,$B233,U$3) / CcyPerBase!T232,""),"")</f>
        <v/>
      </c>
      <c r="V233" s="5" t="str">
        <f>IF($A233&lt;&gt;"",IF(V$2&lt;&gt;"",INDEX('Instrument History'!$1:$1048576,$B233,V$3) / CcyPerBase!U232,""),"")</f>
        <v/>
      </c>
      <c r="W233" s="5" t="str">
        <f>IF($A233&lt;&gt;"",IF(W$2&lt;&gt;"",INDEX('Instrument History'!$1:$1048576,$B233,W$3) / CcyPerBase!V232,""),"")</f>
        <v/>
      </c>
      <c r="X233" s="5" t="str">
        <f>IF($A233&lt;&gt;"",IF(X$2&lt;&gt;"",INDEX('Instrument History'!$1:$1048576,$B233,X$3) / CcyPerBase!W232,""),"")</f>
        <v/>
      </c>
      <c r="Y233" s="5" t="str">
        <f>IF($A233&lt;&gt;"",IF(Y$2&lt;&gt;"",INDEX('Instrument History'!$1:$1048576,$B233,Y$3) / CcyPerBase!X232,""),"")</f>
        <v/>
      </c>
    </row>
    <row r="234" spans="1:25">
      <c r="A234" s="12">
        <f>IF(A233&lt;&gt;"",IF(A233=$B$1,"",'Instrument History'!A230),"")</f>
        <v>40981</v>
      </c>
      <c r="B234">
        <f t="shared" si="7"/>
        <v>230</v>
      </c>
      <c r="C234" s="14">
        <f>IF($A234&lt;&gt;"",INDEX('Instrument History'!$1:$1048576,$B234,C$3) / CcyPerBase!D233,"")</f>
        <v>1214.2413920729382</v>
      </c>
      <c r="D234" s="14">
        <f>IF(A234&lt;&gt;"",C234/$D$4*Master!$R$18,"")</f>
        <v>54.21682315634154</v>
      </c>
      <c r="E234" s="5">
        <f t="shared" si="8"/>
        <v>101.395778692208</v>
      </c>
      <c r="F234" s="5">
        <f>IF($A234&lt;&gt;"",IF(F$2&lt;&gt;"",INDEX('Instrument History'!$1:$1048576,$B234,F$3) / CcyPerBase!E233,""),"")</f>
        <v>2708.9891479114535</v>
      </c>
      <c r="G234" s="5">
        <f>IF($A234&lt;&gt;"",IF(G$2&lt;&gt;"",INDEX('Instrument History'!$1:$1048576,$B234,G$3) / CcyPerBase!F233,""),"")</f>
        <v>5246.7887544762534</v>
      </c>
      <c r="H234" s="5">
        <f>IF($A234&lt;&gt;"",IF(H$2&lt;&gt;"",INDEX('Instrument History'!$1:$1048576,$B234,H$3) / CcyPerBase!G233,""),"")</f>
        <v>6220.209288080654</v>
      </c>
      <c r="I234" s="5">
        <f>IF($A234&lt;&gt;"",IF(I$2&lt;&gt;"",INDEX('Instrument History'!$1:$1048576,$B234,I$3) / CcyPerBase!H233,""),"")</f>
        <v>5833.7623516847507</v>
      </c>
      <c r="J234" s="5">
        <f>IF($A234&lt;&gt;"",IF(J$2&lt;&gt;"",INDEX('Instrument History'!$1:$1048576,$B234,J$3) / CcyPerBase!I233,""),"")</f>
        <v>33.223263104998743</v>
      </c>
      <c r="K234" s="5">
        <f>IF($A234&lt;&gt;"",IF(K$2&lt;&gt;"",INDEX('Instrument History'!$1:$1048576,$B234,K$3) / CcyPerBase!J233,""),"")</f>
        <v>220.57099077542844</v>
      </c>
      <c r="L234" s="5">
        <f>IF($A234&lt;&gt;"",IF(L$2&lt;&gt;"",INDEX('Instrument History'!$1:$1048576,$B234,L$3) / CcyPerBase!K233,""),"")</f>
        <v>120.48324267437054</v>
      </c>
      <c r="M234" s="5">
        <f>IF($A234&lt;&gt;"",IF(M$2&lt;&gt;"",INDEX('Instrument History'!$1:$1048576,$B234,M$3) / CcyPerBase!L233,""),"")</f>
        <v>21.713958608040894</v>
      </c>
      <c r="N234" s="5">
        <f>IF($A234&lt;&gt;"",IF(N$2&lt;&gt;"",INDEX('Instrument History'!$1:$1048576,$B234,N$3) / CcyPerBase!M233,""),"")</f>
        <v>36.463953399167224</v>
      </c>
      <c r="O234" s="5">
        <f>IF($A234&lt;&gt;"",IF(O$2&lt;&gt;"",INDEX('Instrument History'!$1:$1048576,$B234,O$3) / CcyPerBase!N233,""),"")</f>
        <v>96.024542059370845</v>
      </c>
      <c r="P234" s="5" t="str">
        <f>IF($A234&lt;&gt;"",IF(P$2&lt;&gt;"",INDEX('Instrument History'!$1:$1048576,$B234,P$3) / CcyPerBase!O233,""),"")</f>
        <v/>
      </c>
      <c r="Q234" s="5" t="str">
        <f>IF($A234&lt;&gt;"",IF(Q$2&lt;&gt;"",INDEX('Instrument History'!$1:$1048576,$B234,Q$3) / CcyPerBase!P233,""),"")</f>
        <v/>
      </c>
      <c r="R234" s="5" t="str">
        <f>IF($A234&lt;&gt;"",IF(R$2&lt;&gt;"",INDEX('Instrument History'!$1:$1048576,$B234,R$3) / CcyPerBase!Q233,""),"")</f>
        <v/>
      </c>
      <c r="S234" s="5" t="str">
        <f>IF($A234&lt;&gt;"",IF(S$2&lt;&gt;"",INDEX('Instrument History'!$1:$1048576,$B234,S$3) / CcyPerBase!R233,""),"")</f>
        <v/>
      </c>
      <c r="T234" s="5" t="str">
        <f>IF($A234&lt;&gt;"",IF(T$2&lt;&gt;"",INDEX('Instrument History'!$1:$1048576,$B234,T$3) / CcyPerBase!S233,""),"")</f>
        <v/>
      </c>
      <c r="U234" s="5" t="str">
        <f>IF($A234&lt;&gt;"",IF(U$2&lt;&gt;"",INDEX('Instrument History'!$1:$1048576,$B234,U$3) / CcyPerBase!T233,""),"")</f>
        <v/>
      </c>
      <c r="V234" s="5" t="str">
        <f>IF($A234&lt;&gt;"",IF(V$2&lt;&gt;"",INDEX('Instrument History'!$1:$1048576,$B234,V$3) / CcyPerBase!U233,""),"")</f>
        <v/>
      </c>
      <c r="W234" s="5" t="str">
        <f>IF($A234&lt;&gt;"",IF(W$2&lt;&gt;"",INDEX('Instrument History'!$1:$1048576,$B234,W$3) / CcyPerBase!V233,""),"")</f>
        <v/>
      </c>
      <c r="X234" s="5" t="str">
        <f>IF($A234&lt;&gt;"",IF(X$2&lt;&gt;"",INDEX('Instrument History'!$1:$1048576,$B234,X$3) / CcyPerBase!W233,""),"")</f>
        <v/>
      </c>
      <c r="Y234" s="5" t="str">
        <f>IF($A234&lt;&gt;"",IF(Y$2&lt;&gt;"",INDEX('Instrument History'!$1:$1048576,$B234,Y$3) / CcyPerBase!X233,""),"")</f>
        <v/>
      </c>
    </row>
    <row r="235" spans="1:25">
      <c r="A235" s="12">
        <f>IF(A234&lt;&gt;"",IF(A234=$B$1,"",'Instrument History'!A231),"")</f>
        <v>40980</v>
      </c>
      <c r="B235">
        <f t="shared" si="7"/>
        <v>231</v>
      </c>
      <c r="C235" s="14">
        <f>IF($A235&lt;&gt;"",INDEX('Instrument History'!$1:$1048576,$B235,C$3) / CcyPerBase!D234,"")</f>
        <v>1263.9480922823923</v>
      </c>
      <c r="D235" s="14">
        <f>IF(A235&lt;&gt;"",C235/$D$4*Master!$R$18,"")</f>
        <v>56.436266005625811</v>
      </c>
      <c r="E235" s="5">
        <f t="shared" si="8"/>
        <v>104.62866411702291</v>
      </c>
      <c r="F235" s="5">
        <f>IF($A235&lt;&gt;"",IF(F$2&lt;&gt;"",INDEX('Instrument History'!$1:$1048576,$B235,F$3) / CcyPerBase!E234,""),"")</f>
        <v>2649.6074784033644</v>
      </c>
      <c r="G235" s="5">
        <f>IF($A235&lt;&gt;"",IF(G$2&lt;&gt;"",INDEX('Instrument History'!$1:$1048576,$B235,G$3) / CcyPerBase!F234,""),"")</f>
        <v>5606.780776164891</v>
      </c>
      <c r="H235" s="5">
        <f>IF($A235&lt;&gt;"",IF(H$2&lt;&gt;"",INDEX('Instrument History'!$1:$1048576,$B235,H$3) / CcyPerBase!G234,""),"")</f>
        <v>6235.4015732380876</v>
      </c>
      <c r="I235" s="5">
        <f>IF($A235&lt;&gt;"",IF(I$2&lt;&gt;"",INDEX('Instrument History'!$1:$1048576,$B235,I$3) / CcyPerBase!H234,""),"")</f>
        <v>6277.476671812281</v>
      </c>
      <c r="J235" s="5">
        <f>IF($A235&lt;&gt;"",IF(J$2&lt;&gt;"",INDEX('Instrument History'!$1:$1048576,$B235,J$3) / CcyPerBase!I234,""),"")</f>
        <v>33.355016617199396</v>
      </c>
      <c r="K235" s="5">
        <f>IF($A235&lt;&gt;"",IF(K$2&lt;&gt;"",INDEX('Instrument History'!$1:$1048576,$B235,K$3) / CcyPerBase!J234,""),"")</f>
        <v>229.47923709611132</v>
      </c>
      <c r="L235" s="5">
        <f>IF($A235&lt;&gt;"",IF(L$2&lt;&gt;"",INDEX('Instrument History'!$1:$1048576,$B235,L$3) / CcyPerBase!K234,""),"")</f>
        <v>125.2023574922832</v>
      </c>
      <c r="M235" s="5">
        <f>IF($A235&lt;&gt;"",IF(M$2&lt;&gt;"",INDEX('Instrument History'!$1:$1048576,$B235,M$3) / CcyPerBase!L234,""),"")</f>
        <v>22.058987736313487</v>
      </c>
      <c r="N235" s="5">
        <f>IF($A235&lt;&gt;"",IF(N$2&lt;&gt;"",INDEX('Instrument History'!$1:$1048576,$B235,N$3) / CcyPerBase!M234,""),"")</f>
        <v>36.914659847017859</v>
      </c>
      <c r="O235" s="5">
        <f>IF($A235&lt;&gt;"",IF(O$2&lt;&gt;"",INDEX('Instrument History'!$1:$1048576,$B235,O$3) / CcyPerBase!N234,""),"")</f>
        <v>99.101993492647892</v>
      </c>
      <c r="P235" s="5" t="str">
        <f>IF($A235&lt;&gt;"",IF(P$2&lt;&gt;"",INDEX('Instrument History'!$1:$1048576,$B235,P$3) / CcyPerBase!O234,""),"")</f>
        <v/>
      </c>
      <c r="Q235" s="5" t="str">
        <f>IF($A235&lt;&gt;"",IF(Q$2&lt;&gt;"",INDEX('Instrument History'!$1:$1048576,$B235,Q$3) / CcyPerBase!P234,""),"")</f>
        <v/>
      </c>
      <c r="R235" s="5" t="str">
        <f>IF($A235&lt;&gt;"",IF(R$2&lt;&gt;"",INDEX('Instrument History'!$1:$1048576,$B235,R$3) / CcyPerBase!Q234,""),"")</f>
        <v/>
      </c>
      <c r="S235" s="5" t="str">
        <f>IF($A235&lt;&gt;"",IF(S$2&lt;&gt;"",INDEX('Instrument History'!$1:$1048576,$B235,S$3) / CcyPerBase!R234,""),"")</f>
        <v/>
      </c>
      <c r="T235" s="5" t="str">
        <f>IF($A235&lt;&gt;"",IF(T$2&lt;&gt;"",INDEX('Instrument History'!$1:$1048576,$B235,T$3) / CcyPerBase!S234,""),"")</f>
        <v/>
      </c>
      <c r="U235" s="5" t="str">
        <f>IF($A235&lt;&gt;"",IF(U$2&lt;&gt;"",INDEX('Instrument History'!$1:$1048576,$B235,U$3) / CcyPerBase!T234,""),"")</f>
        <v/>
      </c>
      <c r="V235" s="5" t="str">
        <f>IF($A235&lt;&gt;"",IF(V$2&lt;&gt;"",INDEX('Instrument History'!$1:$1048576,$B235,V$3) / CcyPerBase!U234,""),"")</f>
        <v/>
      </c>
      <c r="W235" s="5" t="str">
        <f>IF($A235&lt;&gt;"",IF(W$2&lt;&gt;"",INDEX('Instrument History'!$1:$1048576,$B235,W$3) / CcyPerBase!V234,""),"")</f>
        <v/>
      </c>
      <c r="X235" s="5" t="str">
        <f>IF($A235&lt;&gt;"",IF(X$2&lt;&gt;"",INDEX('Instrument History'!$1:$1048576,$B235,X$3) / CcyPerBase!W234,""),"")</f>
        <v/>
      </c>
      <c r="Y235" s="5" t="str">
        <f>IF($A235&lt;&gt;"",IF(Y$2&lt;&gt;"",INDEX('Instrument History'!$1:$1048576,$B235,Y$3) / CcyPerBase!X234,""),"")</f>
        <v/>
      </c>
    </row>
    <row r="236" spans="1:25">
      <c r="A236" s="12">
        <f>IF(A235&lt;&gt;"",IF(A235=$B$1,"",'Instrument History'!A232),"")</f>
        <v>40977</v>
      </c>
      <c r="B236">
        <f t="shared" si="7"/>
        <v>232</v>
      </c>
      <c r="C236" s="14">
        <f>IF($A236&lt;&gt;"",INDEX('Instrument History'!$1:$1048576,$B236,C$3) / CcyPerBase!D235,"")</f>
        <v>1259.9498027854661</v>
      </c>
      <c r="D236" s="14">
        <f>IF(A236&lt;&gt;"",C236/$D$4*Master!$R$18,"")</f>
        <v>56.257739267863535</v>
      </c>
      <c r="E236" s="5">
        <f t="shared" si="8"/>
        <v>104.61143277790168</v>
      </c>
      <c r="F236" s="5">
        <f>IF($A236&lt;&gt;"",IF(F$2&lt;&gt;"",INDEX('Instrument History'!$1:$1048576,$B236,F$3) / CcyPerBase!E235,""),"")</f>
        <v>2765.7520792797204</v>
      </c>
      <c r="G236" s="5">
        <f>IF($A236&lt;&gt;"",IF(G$2&lt;&gt;"",INDEX('Instrument History'!$1:$1048576,$B236,G$3) / CcyPerBase!F235,""),"")</f>
        <v>5436.8895458686375</v>
      </c>
      <c r="H236" s="5">
        <f>IF($A236&lt;&gt;"",IF(H$2&lt;&gt;"",INDEX('Instrument History'!$1:$1048576,$B236,H$3) / CcyPerBase!G235,""),"")</f>
        <v>6080.3368538672921</v>
      </c>
      <c r="I236" s="5">
        <f>IF($A236&lt;&gt;"",IF(I$2&lt;&gt;"",INDEX('Instrument History'!$1:$1048576,$B236,I$3) / CcyPerBase!H235,""),"")</f>
        <v>6163.5273303039376</v>
      </c>
      <c r="J236" s="5">
        <f>IF($A236&lt;&gt;"",IF(J$2&lt;&gt;"",INDEX('Instrument History'!$1:$1048576,$B236,J$3) / CcyPerBase!I235,""),"")</f>
        <v>33.449754782296459</v>
      </c>
      <c r="K236" s="5">
        <f>IF($A236&lt;&gt;"",IF(K$2&lt;&gt;"",INDEX('Instrument History'!$1:$1048576,$B236,K$3) / CcyPerBase!J235,""),"")</f>
        <v>242.15019522084134</v>
      </c>
      <c r="L236" s="5">
        <f>IF($A236&lt;&gt;"",IF(L$2&lt;&gt;"",INDEX('Instrument History'!$1:$1048576,$B236,L$3) / CcyPerBase!K235,""),"")</f>
        <v>121.2616452442529</v>
      </c>
      <c r="M236" s="5">
        <f>IF($A236&lt;&gt;"",IF(M$2&lt;&gt;"",INDEX('Instrument History'!$1:$1048576,$B236,M$3) / CcyPerBase!L235,""),"")</f>
        <v>22.190510191065904</v>
      </c>
      <c r="N236" s="5">
        <f>IF($A236&lt;&gt;"",IF(N$2&lt;&gt;"",INDEX('Instrument History'!$1:$1048576,$B236,N$3) / CcyPerBase!M235,""),"")</f>
        <v>35.25746108509589</v>
      </c>
      <c r="O236" s="5">
        <f>IF($A236&lt;&gt;"",IF(O$2&lt;&gt;"",INDEX('Instrument History'!$1:$1048576,$B236,O$3) / CcyPerBase!N235,""),"")</f>
        <v>103.97982255196649</v>
      </c>
      <c r="P236" s="5" t="str">
        <f>IF($A236&lt;&gt;"",IF(P$2&lt;&gt;"",INDEX('Instrument History'!$1:$1048576,$B236,P$3) / CcyPerBase!O235,""),"")</f>
        <v/>
      </c>
      <c r="Q236" s="5" t="str">
        <f>IF($A236&lt;&gt;"",IF(Q$2&lt;&gt;"",INDEX('Instrument History'!$1:$1048576,$B236,Q$3) / CcyPerBase!P235,""),"")</f>
        <v/>
      </c>
      <c r="R236" s="5" t="str">
        <f>IF($A236&lt;&gt;"",IF(R$2&lt;&gt;"",INDEX('Instrument History'!$1:$1048576,$B236,R$3) / CcyPerBase!Q235,""),"")</f>
        <v/>
      </c>
      <c r="S236" s="5" t="str">
        <f>IF($A236&lt;&gt;"",IF(S$2&lt;&gt;"",INDEX('Instrument History'!$1:$1048576,$B236,S$3) / CcyPerBase!R235,""),"")</f>
        <v/>
      </c>
      <c r="T236" s="5" t="str">
        <f>IF($A236&lt;&gt;"",IF(T$2&lt;&gt;"",INDEX('Instrument History'!$1:$1048576,$B236,T$3) / CcyPerBase!S235,""),"")</f>
        <v/>
      </c>
      <c r="U236" s="5" t="str">
        <f>IF($A236&lt;&gt;"",IF(U$2&lt;&gt;"",INDEX('Instrument History'!$1:$1048576,$B236,U$3) / CcyPerBase!T235,""),"")</f>
        <v/>
      </c>
      <c r="V236" s="5" t="str">
        <f>IF($A236&lt;&gt;"",IF(V$2&lt;&gt;"",INDEX('Instrument History'!$1:$1048576,$B236,V$3) / CcyPerBase!U235,""),"")</f>
        <v/>
      </c>
      <c r="W236" s="5" t="str">
        <f>IF($A236&lt;&gt;"",IF(W$2&lt;&gt;"",INDEX('Instrument History'!$1:$1048576,$B236,W$3) / CcyPerBase!V235,""),"")</f>
        <v/>
      </c>
      <c r="X236" s="5" t="str">
        <f>IF($A236&lt;&gt;"",IF(X$2&lt;&gt;"",INDEX('Instrument History'!$1:$1048576,$B236,X$3) / CcyPerBase!W235,""),"")</f>
        <v/>
      </c>
      <c r="Y236" s="5" t="str">
        <f>IF($A236&lt;&gt;"",IF(Y$2&lt;&gt;"",INDEX('Instrument History'!$1:$1048576,$B236,Y$3) / CcyPerBase!X235,""),"")</f>
        <v/>
      </c>
    </row>
    <row r="237" spans="1:25">
      <c r="A237" s="12">
        <f>IF(A236&lt;&gt;"",IF(A236=$B$1,"",'Instrument History'!A233),"")</f>
        <v>40976</v>
      </c>
      <c r="B237">
        <f t="shared" si="7"/>
        <v>233</v>
      </c>
      <c r="C237" s="14">
        <f>IF($A237&lt;&gt;"",INDEX('Instrument History'!$1:$1048576,$B237,C$3) / CcyPerBase!D236,"")</f>
        <v>1193.5237171207491</v>
      </c>
      <c r="D237" s="14">
        <f>IF(A237&lt;&gt;"",C237/$D$4*Master!$R$18,"")</f>
        <v>53.291762845907051</v>
      </c>
      <c r="E237" s="5">
        <f t="shared" si="8"/>
        <v>101.40561880775346</v>
      </c>
      <c r="F237" s="5">
        <f>IF($A237&lt;&gt;"",IF(F$2&lt;&gt;"",INDEX('Instrument History'!$1:$1048576,$B237,F$3) / CcyPerBase!E236,""),"")</f>
        <v>2710.6974291097854</v>
      </c>
      <c r="G237" s="5">
        <f>IF($A237&lt;&gt;"",IF(G$2&lt;&gt;"",INDEX('Instrument History'!$1:$1048576,$B237,G$3) / CcyPerBase!F236,""),"")</f>
        <v>5336.2992772790149</v>
      </c>
      <c r="H237" s="5">
        <f>IF($A237&lt;&gt;"",IF(H$2&lt;&gt;"",INDEX('Instrument History'!$1:$1048576,$B237,H$3) / CcyPerBase!G236,""),"")</f>
        <v>6059.3636774894767</v>
      </c>
      <c r="I237" s="5">
        <f>IF($A237&lt;&gt;"",IF(I$2&lt;&gt;"",INDEX('Instrument History'!$1:$1048576,$B237,I$3) / CcyPerBase!H236,""),"")</f>
        <v>5798.3613961947312</v>
      </c>
      <c r="J237" s="5">
        <f>IF($A237&lt;&gt;"",IF(J$2&lt;&gt;"",INDEX('Instrument History'!$1:$1048576,$B237,J$3) / CcyPerBase!I236,""),"")</f>
        <v>30.701795262375072</v>
      </c>
      <c r="K237" s="5">
        <f>IF($A237&lt;&gt;"",IF(K$2&lt;&gt;"",INDEX('Instrument History'!$1:$1048576,$B237,K$3) / CcyPerBase!J236,""),"")</f>
        <v>236.04087020314776</v>
      </c>
      <c r="L237" s="5">
        <f>IF($A237&lt;&gt;"",IF(L$2&lt;&gt;"",INDEX('Instrument History'!$1:$1048576,$B237,L$3) / CcyPerBase!K236,""),"")</f>
        <v>118.33440779600693</v>
      </c>
      <c r="M237" s="5">
        <f>IF($A237&lt;&gt;"",IF(M$2&lt;&gt;"",INDEX('Instrument History'!$1:$1048576,$B237,M$3) / CcyPerBase!L236,""),"")</f>
        <v>22.215410292519596</v>
      </c>
      <c r="N237" s="5">
        <f>IF($A237&lt;&gt;"",IF(N$2&lt;&gt;"",INDEX('Instrument History'!$1:$1048576,$B237,N$3) / CcyPerBase!M236,""),"")</f>
        <v>34.113255996018509</v>
      </c>
      <c r="O237" s="5">
        <f>IF($A237&lt;&gt;"",IF(O$2&lt;&gt;"",INDEX('Instrument History'!$1:$1048576,$B237,O$3) / CcyPerBase!N236,""),"")</f>
        <v>99.101156685486515</v>
      </c>
      <c r="P237" s="5" t="str">
        <f>IF($A237&lt;&gt;"",IF(P$2&lt;&gt;"",INDEX('Instrument History'!$1:$1048576,$B237,P$3) / CcyPerBase!O236,""),"")</f>
        <v/>
      </c>
      <c r="Q237" s="5" t="str">
        <f>IF($A237&lt;&gt;"",IF(Q$2&lt;&gt;"",INDEX('Instrument History'!$1:$1048576,$B237,Q$3) / CcyPerBase!P236,""),"")</f>
        <v/>
      </c>
      <c r="R237" s="5" t="str">
        <f>IF($A237&lt;&gt;"",IF(R$2&lt;&gt;"",INDEX('Instrument History'!$1:$1048576,$B237,R$3) / CcyPerBase!Q236,""),"")</f>
        <v/>
      </c>
      <c r="S237" s="5" t="str">
        <f>IF($A237&lt;&gt;"",IF(S$2&lt;&gt;"",INDEX('Instrument History'!$1:$1048576,$B237,S$3) / CcyPerBase!R236,""),"")</f>
        <v/>
      </c>
      <c r="T237" s="5" t="str">
        <f>IF($A237&lt;&gt;"",IF(T$2&lt;&gt;"",INDEX('Instrument History'!$1:$1048576,$B237,T$3) / CcyPerBase!S236,""),"")</f>
        <v/>
      </c>
      <c r="U237" s="5" t="str">
        <f>IF($A237&lt;&gt;"",IF(U$2&lt;&gt;"",INDEX('Instrument History'!$1:$1048576,$B237,U$3) / CcyPerBase!T236,""),"")</f>
        <v/>
      </c>
      <c r="V237" s="5" t="str">
        <f>IF($A237&lt;&gt;"",IF(V$2&lt;&gt;"",INDEX('Instrument History'!$1:$1048576,$B237,V$3) / CcyPerBase!U236,""),"")</f>
        <v/>
      </c>
      <c r="W237" s="5" t="str">
        <f>IF($A237&lt;&gt;"",IF(W$2&lt;&gt;"",INDEX('Instrument History'!$1:$1048576,$B237,W$3) / CcyPerBase!V236,""),"")</f>
        <v/>
      </c>
      <c r="X237" s="5" t="str">
        <f>IF($A237&lt;&gt;"",IF(X$2&lt;&gt;"",INDEX('Instrument History'!$1:$1048576,$B237,X$3) / CcyPerBase!W236,""),"")</f>
        <v/>
      </c>
      <c r="Y237" s="5" t="str">
        <f>IF($A237&lt;&gt;"",IF(Y$2&lt;&gt;"",INDEX('Instrument History'!$1:$1048576,$B237,Y$3) / CcyPerBase!X236,""),"")</f>
        <v/>
      </c>
    </row>
    <row r="238" spans="1:25">
      <c r="A238" s="12">
        <f>IF(A237&lt;&gt;"",IF(A237=$B$1,"",'Instrument History'!A234),"")</f>
        <v>40975</v>
      </c>
      <c r="B238">
        <f t="shared" si="7"/>
        <v>234</v>
      </c>
      <c r="C238" s="14">
        <f>IF($A238&lt;&gt;"",INDEX('Instrument History'!$1:$1048576,$B238,C$3) / CcyPerBase!D237,"")</f>
        <v>1128.9692997684706</v>
      </c>
      <c r="D238" s="14">
        <f>IF(A238&lt;&gt;"",C238/$D$4*Master!$R$18,"")</f>
        <v>50.409357870752892</v>
      </c>
      <c r="E238" s="5">
        <f t="shared" si="8"/>
        <v>97.899733750736459</v>
      </c>
      <c r="F238" s="5">
        <f>IF($A238&lt;&gt;"",IF(F$2&lt;&gt;"",INDEX('Instrument History'!$1:$1048576,$B238,F$3) / CcyPerBase!E237,""),"")</f>
        <v>2548.1160143124284</v>
      </c>
      <c r="G238" s="5">
        <f>IF($A238&lt;&gt;"",IF(G$2&lt;&gt;"",INDEX('Instrument History'!$1:$1048576,$B238,G$3) / CcyPerBase!F237,""),"")</f>
        <v>5230.9227924012066</v>
      </c>
      <c r="H238" s="5">
        <f>IF($A238&lt;&gt;"",IF(H$2&lt;&gt;"",INDEX('Instrument History'!$1:$1048576,$B238,H$3) / CcyPerBase!G237,""),"")</f>
        <v>5824.9931716797746</v>
      </c>
      <c r="I238" s="5">
        <f>IF($A238&lt;&gt;"",IF(I$2&lt;&gt;"",INDEX('Instrument History'!$1:$1048576,$B238,I$3) / CcyPerBase!H237,""),"")</f>
        <v>5555.0799786863117</v>
      </c>
      <c r="J238" s="5">
        <f>IF($A238&lt;&gt;"",IF(J$2&lt;&gt;"",INDEX('Instrument History'!$1:$1048576,$B238,J$3) / CcyPerBase!I237,""),"")</f>
        <v>30.178659500666331</v>
      </c>
      <c r="K238" s="5">
        <f>IF($A238&lt;&gt;"",IF(K$2&lt;&gt;"",INDEX('Instrument History'!$1:$1048576,$B238,K$3) / CcyPerBase!J237,""),"")</f>
        <v>224.81426394839869</v>
      </c>
      <c r="L238" s="5">
        <f>IF($A238&lt;&gt;"",IF(L$2&lt;&gt;"",INDEX('Instrument History'!$1:$1048576,$B238,L$3) / CcyPerBase!K237,""),"")</f>
        <v>105.57973500014022</v>
      </c>
      <c r="M238" s="5">
        <f>IF($A238&lt;&gt;"",IF(M$2&lt;&gt;"",INDEX('Instrument History'!$1:$1048576,$B238,M$3) / CcyPerBase!L237,""),"")</f>
        <v>23.103055483592417</v>
      </c>
      <c r="N238" s="5">
        <f>IF($A238&lt;&gt;"",IF(N$2&lt;&gt;"",INDEX('Instrument History'!$1:$1048576,$B238,N$3) / CcyPerBase!M237,""),"")</f>
        <v>33.972671432004482</v>
      </c>
      <c r="O238" s="5">
        <f>IF($A238&lt;&gt;"",IF(O$2&lt;&gt;"",INDEX('Instrument History'!$1:$1048576,$B238,O$3) / CcyPerBase!N237,""),"")</f>
        <v>98.872016276050417</v>
      </c>
      <c r="P238" s="5" t="str">
        <f>IF($A238&lt;&gt;"",IF(P$2&lt;&gt;"",INDEX('Instrument History'!$1:$1048576,$B238,P$3) / CcyPerBase!O237,""),"")</f>
        <v/>
      </c>
      <c r="Q238" s="5" t="str">
        <f>IF($A238&lt;&gt;"",IF(Q$2&lt;&gt;"",INDEX('Instrument History'!$1:$1048576,$B238,Q$3) / CcyPerBase!P237,""),"")</f>
        <v/>
      </c>
      <c r="R238" s="5" t="str">
        <f>IF($A238&lt;&gt;"",IF(R$2&lt;&gt;"",INDEX('Instrument History'!$1:$1048576,$B238,R$3) / CcyPerBase!Q237,""),"")</f>
        <v/>
      </c>
      <c r="S238" s="5" t="str">
        <f>IF($A238&lt;&gt;"",IF(S$2&lt;&gt;"",INDEX('Instrument History'!$1:$1048576,$B238,S$3) / CcyPerBase!R237,""),"")</f>
        <v/>
      </c>
      <c r="T238" s="5" t="str">
        <f>IF($A238&lt;&gt;"",IF(T$2&lt;&gt;"",INDEX('Instrument History'!$1:$1048576,$B238,T$3) / CcyPerBase!S237,""),"")</f>
        <v/>
      </c>
      <c r="U238" s="5" t="str">
        <f>IF($A238&lt;&gt;"",IF(U$2&lt;&gt;"",INDEX('Instrument History'!$1:$1048576,$B238,U$3) / CcyPerBase!T237,""),"")</f>
        <v/>
      </c>
      <c r="V238" s="5" t="str">
        <f>IF($A238&lt;&gt;"",IF(V$2&lt;&gt;"",INDEX('Instrument History'!$1:$1048576,$B238,V$3) / CcyPerBase!U237,""),"")</f>
        <v/>
      </c>
      <c r="W238" s="5" t="str">
        <f>IF($A238&lt;&gt;"",IF(W$2&lt;&gt;"",INDEX('Instrument History'!$1:$1048576,$B238,W$3) / CcyPerBase!V237,""),"")</f>
        <v/>
      </c>
      <c r="X238" s="5" t="str">
        <f>IF($A238&lt;&gt;"",IF(X$2&lt;&gt;"",INDEX('Instrument History'!$1:$1048576,$B238,X$3) / CcyPerBase!W237,""),"")</f>
        <v/>
      </c>
      <c r="Y238" s="5" t="str">
        <f>IF($A238&lt;&gt;"",IF(Y$2&lt;&gt;"",INDEX('Instrument History'!$1:$1048576,$B238,Y$3) / CcyPerBase!X237,""),"")</f>
        <v/>
      </c>
    </row>
    <row r="239" spans="1:25">
      <c r="A239" s="12">
        <f>IF(A238&lt;&gt;"",IF(A238=$B$1,"",'Instrument History'!A235),"")</f>
        <v>40974</v>
      </c>
      <c r="B239">
        <f t="shared" si="7"/>
        <v>235</v>
      </c>
      <c r="C239" s="14">
        <f>IF($A239&lt;&gt;"",INDEX('Instrument History'!$1:$1048576,$B239,C$3) / CcyPerBase!D238,"")</f>
        <v>1103.6641507012725</v>
      </c>
      <c r="D239" s="14">
        <f>IF(A239&lt;&gt;"",C239/$D$4*Master!$R$18,"")</f>
        <v>49.279463270817587</v>
      </c>
      <c r="E239" s="5">
        <f t="shared" si="8"/>
        <v>94.519873642315815</v>
      </c>
      <c r="F239" s="5">
        <f>IF($A239&lt;&gt;"",IF(F$2&lt;&gt;"",INDEX('Instrument History'!$1:$1048576,$B239,F$3) / CcyPerBase!E238,""),"")</f>
        <v>2393.9690523245135</v>
      </c>
      <c r="G239" s="5">
        <f>IF($A239&lt;&gt;"",IF(G$2&lt;&gt;"",INDEX('Instrument History'!$1:$1048576,$B239,G$3) / CcyPerBase!F238,""),"")</f>
        <v>4920.5809152433667</v>
      </c>
      <c r="H239" s="5">
        <f>IF($A239&lt;&gt;"",IF(H$2&lt;&gt;"",INDEX('Instrument History'!$1:$1048576,$B239,H$3) / CcyPerBase!G238,""),"")</f>
        <v>5492.8422164526337</v>
      </c>
      <c r="I239" s="5">
        <f>IF($A239&lt;&gt;"",IF(I$2&lt;&gt;"",INDEX('Instrument History'!$1:$1048576,$B239,I$3) / CcyPerBase!H238,""),"")</f>
        <v>5093.9985735784385</v>
      </c>
      <c r="J239" s="5">
        <f>IF($A239&lt;&gt;"",IF(J$2&lt;&gt;"",INDEX('Instrument History'!$1:$1048576,$B239,J$3) / CcyPerBase!I238,""),"")</f>
        <v>31.101043399075927</v>
      </c>
      <c r="K239" s="5">
        <f>IF($A239&lt;&gt;"",IF(K$2&lt;&gt;"",INDEX('Instrument History'!$1:$1048576,$B239,K$3) / CcyPerBase!J238,""),"")</f>
        <v>228.05608936211735</v>
      </c>
      <c r="L239" s="5">
        <f>IF($A239&lt;&gt;"",IF(L$2&lt;&gt;"",INDEX('Instrument History'!$1:$1048576,$B239,L$3) / CcyPerBase!K238,""),"")</f>
        <v>104.53916453720103</v>
      </c>
      <c r="M239" s="5">
        <f>IF($A239&lt;&gt;"",IF(M$2&lt;&gt;"",INDEX('Instrument History'!$1:$1048576,$B239,M$3) / CcyPerBase!L238,""),"")</f>
        <v>22.838481413129344</v>
      </c>
      <c r="N239" s="5">
        <f>IF($A239&lt;&gt;"",IF(N$2&lt;&gt;"",INDEX('Instrument History'!$1:$1048576,$B239,N$3) / CcyPerBase!M238,""),"")</f>
        <v>34.798305177511871</v>
      </c>
      <c r="O239" s="5">
        <f>IF($A239&lt;&gt;"",IF(O$2&lt;&gt;"",INDEX('Instrument History'!$1:$1048576,$B239,O$3) / CcyPerBase!N238,""),"")</f>
        <v>96.747446095157002</v>
      </c>
      <c r="P239" s="5" t="str">
        <f>IF($A239&lt;&gt;"",IF(P$2&lt;&gt;"",INDEX('Instrument History'!$1:$1048576,$B239,P$3) / CcyPerBase!O238,""),"")</f>
        <v/>
      </c>
      <c r="Q239" s="5" t="str">
        <f>IF($A239&lt;&gt;"",IF(Q$2&lt;&gt;"",INDEX('Instrument History'!$1:$1048576,$B239,Q$3) / CcyPerBase!P238,""),"")</f>
        <v/>
      </c>
      <c r="R239" s="5" t="str">
        <f>IF($A239&lt;&gt;"",IF(R$2&lt;&gt;"",INDEX('Instrument History'!$1:$1048576,$B239,R$3) / CcyPerBase!Q238,""),"")</f>
        <v/>
      </c>
      <c r="S239" s="5" t="str">
        <f>IF($A239&lt;&gt;"",IF(S$2&lt;&gt;"",INDEX('Instrument History'!$1:$1048576,$B239,S$3) / CcyPerBase!R238,""),"")</f>
        <v/>
      </c>
      <c r="T239" s="5" t="str">
        <f>IF($A239&lt;&gt;"",IF(T$2&lt;&gt;"",INDEX('Instrument History'!$1:$1048576,$B239,T$3) / CcyPerBase!S238,""),"")</f>
        <v/>
      </c>
      <c r="U239" s="5" t="str">
        <f>IF($A239&lt;&gt;"",IF(U$2&lt;&gt;"",INDEX('Instrument History'!$1:$1048576,$B239,U$3) / CcyPerBase!T238,""),"")</f>
        <v/>
      </c>
      <c r="V239" s="5" t="str">
        <f>IF($A239&lt;&gt;"",IF(V$2&lt;&gt;"",INDEX('Instrument History'!$1:$1048576,$B239,V$3) / CcyPerBase!U238,""),"")</f>
        <v/>
      </c>
      <c r="W239" s="5" t="str">
        <f>IF($A239&lt;&gt;"",IF(W$2&lt;&gt;"",INDEX('Instrument History'!$1:$1048576,$B239,W$3) / CcyPerBase!V238,""),"")</f>
        <v/>
      </c>
      <c r="X239" s="5" t="str">
        <f>IF($A239&lt;&gt;"",IF(X$2&lt;&gt;"",INDEX('Instrument History'!$1:$1048576,$B239,X$3) / CcyPerBase!W238,""),"")</f>
        <v/>
      </c>
      <c r="Y239" s="5" t="str">
        <f>IF($A239&lt;&gt;"",IF(Y$2&lt;&gt;"",INDEX('Instrument History'!$1:$1048576,$B239,Y$3) / CcyPerBase!X238,""),"")</f>
        <v/>
      </c>
    </row>
    <row r="240" spans="1:25">
      <c r="A240" s="12">
        <f>IF(A239&lt;&gt;"",IF(A239=$B$1,"",'Instrument History'!A236),"")</f>
        <v>40973</v>
      </c>
      <c r="B240">
        <f t="shared" si="7"/>
        <v>236</v>
      </c>
      <c r="C240" s="14">
        <f>IF($A240&lt;&gt;"",INDEX('Instrument History'!$1:$1048576,$B240,C$3) / CcyPerBase!D239,"")</f>
        <v>1069.2527327935818</v>
      </c>
      <c r="D240" s="14">
        <f>IF(A240&lt;&gt;"",C240/$D$4*Master!$R$18,"")</f>
        <v>47.742966680073657</v>
      </c>
      <c r="E240" s="5">
        <f t="shared" si="8"/>
        <v>94.816630452705439</v>
      </c>
      <c r="F240" s="5">
        <f>IF($A240&lt;&gt;"",IF(F$2&lt;&gt;"",INDEX('Instrument History'!$1:$1048576,$B240,F$3) / CcyPerBase!E239,""),"")</f>
        <v>2337.9614675654111</v>
      </c>
      <c r="G240" s="5">
        <f>IF($A240&lt;&gt;"",IF(G$2&lt;&gt;"",INDEX('Instrument History'!$1:$1048576,$B240,G$3) / CcyPerBase!F239,""),"")</f>
        <v>4850.2305523680352</v>
      </c>
      <c r="H240" s="5">
        <f>IF($A240&lt;&gt;"",IF(H$2&lt;&gt;"",INDEX('Instrument History'!$1:$1048576,$B240,H$3) / CcyPerBase!G239,""),"")</f>
        <v>5632.5899965645785</v>
      </c>
      <c r="I240" s="5">
        <f>IF($A240&lt;&gt;"",IF(I$2&lt;&gt;"",INDEX('Instrument History'!$1:$1048576,$B240,I$3) / CcyPerBase!H239,""),"")</f>
        <v>5390.7480232891703</v>
      </c>
      <c r="J240" s="5">
        <f>IF($A240&lt;&gt;"",IF(J$2&lt;&gt;"",INDEX('Instrument History'!$1:$1048576,$B240,J$3) / CcyPerBase!I239,""),"")</f>
        <v>32.836958546770212</v>
      </c>
      <c r="K240" s="5">
        <f>IF($A240&lt;&gt;"",IF(K$2&lt;&gt;"",INDEX('Instrument History'!$1:$1048576,$B240,K$3) / CcyPerBase!J239,""),"")</f>
        <v>227.81241562459564</v>
      </c>
      <c r="L240" s="5">
        <f>IF($A240&lt;&gt;"",IF(L$2&lt;&gt;"",INDEX('Instrument History'!$1:$1048576,$B240,L$3) / CcyPerBase!K239,""),"")</f>
        <v>96.759985178875255</v>
      </c>
      <c r="M240" s="5">
        <f>IF($A240&lt;&gt;"",IF(M$2&lt;&gt;"",INDEX('Instrument History'!$1:$1048576,$B240,M$3) / CcyPerBase!L239,""),"")</f>
        <v>23.08364703435511</v>
      </c>
      <c r="N240" s="5">
        <f>IF($A240&lt;&gt;"",IF(N$2&lt;&gt;"",INDEX('Instrument History'!$1:$1048576,$B240,N$3) / CcyPerBase!M239,""),"")</f>
        <v>34.07393469571528</v>
      </c>
      <c r="O240" s="5">
        <f>IF($A240&lt;&gt;"",IF(O$2&lt;&gt;"",INDEX('Instrument History'!$1:$1048576,$B240,O$3) / CcyPerBase!N239,""),"")</f>
        <v>98.658580013608017</v>
      </c>
      <c r="P240" s="5" t="str">
        <f>IF($A240&lt;&gt;"",IF(P$2&lt;&gt;"",INDEX('Instrument History'!$1:$1048576,$B240,P$3) / CcyPerBase!O239,""),"")</f>
        <v/>
      </c>
      <c r="Q240" s="5" t="str">
        <f>IF($A240&lt;&gt;"",IF(Q$2&lt;&gt;"",INDEX('Instrument History'!$1:$1048576,$B240,Q$3) / CcyPerBase!P239,""),"")</f>
        <v/>
      </c>
      <c r="R240" s="5" t="str">
        <f>IF($A240&lt;&gt;"",IF(R$2&lt;&gt;"",INDEX('Instrument History'!$1:$1048576,$B240,R$3) / CcyPerBase!Q239,""),"")</f>
        <v/>
      </c>
      <c r="S240" s="5" t="str">
        <f>IF($A240&lt;&gt;"",IF(S$2&lt;&gt;"",INDEX('Instrument History'!$1:$1048576,$B240,S$3) / CcyPerBase!R239,""),"")</f>
        <v/>
      </c>
      <c r="T240" s="5" t="str">
        <f>IF($A240&lt;&gt;"",IF(T$2&lt;&gt;"",INDEX('Instrument History'!$1:$1048576,$B240,T$3) / CcyPerBase!S239,""),"")</f>
        <v/>
      </c>
      <c r="U240" s="5" t="str">
        <f>IF($A240&lt;&gt;"",IF(U$2&lt;&gt;"",INDEX('Instrument History'!$1:$1048576,$B240,U$3) / CcyPerBase!T239,""),"")</f>
        <v/>
      </c>
      <c r="V240" s="5" t="str">
        <f>IF($A240&lt;&gt;"",IF(V$2&lt;&gt;"",INDEX('Instrument History'!$1:$1048576,$B240,V$3) / CcyPerBase!U239,""),"")</f>
        <v/>
      </c>
      <c r="W240" s="5" t="str">
        <f>IF($A240&lt;&gt;"",IF(W$2&lt;&gt;"",INDEX('Instrument History'!$1:$1048576,$B240,W$3) / CcyPerBase!V239,""),"")</f>
        <v/>
      </c>
      <c r="X240" s="5" t="str">
        <f>IF($A240&lt;&gt;"",IF(X$2&lt;&gt;"",INDEX('Instrument History'!$1:$1048576,$B240,X$3) / CcyPerBase!W239,""),"")</f>
        <v/>
      </c>
      <c r="Y240" s="5" t="str">
        <f>IF($A240&lt;&gt;"",IF(Y$2&lt;&gt;"",INDEX('Instrument History'!$1:$1048576,$B240,Y$3) / CcyPerBase!X239,""),"")</f>
        <v/>
      </c>
    </row>
    <row r="241" spans="1:25">
      <c r="A241" s="12">
        <f>IF(A240&lt;&gt;"",IF(A240=$B$1,"",'Instrument History'!A237),"")</f>
        <v>40970</v>
      </c>
      <c r="B241">
        <f t="shared" si="7"/>
        <v>237</v>
      </c>
      <c r="C241" s="14">
        <f>IF($A241&lt;&gt;"",INDEX('Instrument History'!$1:$1048576,$B241,C$3) / CcyPerBase!D240,"")</f>
        <v>1030.0127468918727</v>
      </c>
      <c r="D241" s="14">
        <f>IF(A241&lt;&gt;"",C241/$D$4*Master!$R$18,"")</f>
        <v>45.990870770496471</v>
      </c>
      <c r="E241" s="5">
        <f t="shared" si="8"/>
        <v>97.761435114055345</v>
      </c>
      <c r="F241" s="5">
        <f>IF($A241&lt;&gt;"",IF(F$2&lt;&gt;"",INDEX('Instrument History'!$1:$1048576,$B241,F$3) / CcyPerBase!E240,""),"")</f>
        <v>2460.3289490108341</v>
      </c>
      <c r="G241" s="5">
        <f>IF($A241&lt;&gt;"",IF(G$2&lt;&gt;"",INDEX('Instrument History'!$1:$1048576,$B241,G$3) / CcyPerBase!F240,""),"")</f>
        <v>5079.277746351082</v>
      </c>
      <c r="H241" s="5">
        <f>IF($A241&lt;&gt;"",IF(H$2&lt;&gt;"",INDEX('Instrument History'!$1:$1048576,$B241,H$3) / CcyPerBase!G240,""),"")</f>
        <v>5458.909793257093</v>
      </c>
      <c r="I241" s="5">
        <f>IF($A241&lt;&gt;"",IF(I$2&lt;&gt;"",INDEX('Instrument History'!$1:$1048576,$B241,I$3) / CcyPerBase!H240,""),"")</f>
        <v>5573.7817780767982</v>
      </c>
      <c r="J241" s="5">
        <f>IF($A241&lt;&gt;"",IF(J$2&lt;&gt;"",INDEX('Instrument History'!$1:$1048576,$B241,J$3) / CcyPerBase!I240,""),"")</f>
        <v>32.331184730552074</v>
      </c>
      <c r="K241" s="5">
        <f>IF($A241&lt;&gt;"",IF(K$2&lt;&gt;"",INDEX('Instrument History'!$1:$1048576,$B241,K$3) / CcyPerBase!J240,""),"")</f>
        <v>241.08839960584217</v>
      </c>
      <c r="L241" s="5">
        <f>IF($A241&lt;&gt;"",IF(L$2&lt;&gt;"",INDEX('Instrument History'!$1:$1048576,$B241,L$3) / CcyPerBase!K240,""),"")</f>
        <v>104.73984622123712</v>
      </c>
      <c r="M241" s="5">
        <f>IF($A241&lt;&gt;"",IF(M$2&lt;&gt;"",INDEX('Instrument History'!$1:$1048576,$B241,M$3) / CcyPerBase!L240,""),"")</f>
        <v>23.782214246064918</v>
      </c>
      <c r="N241" s="5">
        <f>IF($A241&lt;&gt;"",IF(N$2&lt;&gt;"",INDEX('Instrument History'!$1:$1048576,$B241,N$3) / CcyPerBase!M240,""),"")</f>
        <v>34.985254769974688</v>
      </c>
      <c r="O241" s="5">
        <f>IF($A241&lt;&gt;"",IF(O$2&lt;&gt;"",INDEX('Instrument History'!$1:$1048576,$B241,O$3) / CcyPerBase!N240,""),"")</f>
        <v>98.983784278294465</v>
      </c>
      <c r="P241" s="5" t="str">
        <f>IF($A241&lt;&gt;"",IF(P$2&lt;&gt;"",INDEX('Instrument History'!$1:$1048576,$B241,P$3) / CcyPerBase!O240,""),"")</f>
        <v/>
      </c>
      <c r="Q241" s="5" t="str">
        <f>IF($A241&lt;&gt;"",IF(Q$2&lt;&gt;"",INDEX('Instrument History'!$1:$1048576,$B241,Q$3) / CcyPerBase!P240,""),"")</f>
        <v/>
      </c>
      <c r="R241" s="5" t="str">
        <f>IF($A241&lt;&gt;"",IF(R$2&lt;&gt;"",INDEX('Instrument History'!$1:$1048576,$B241,R$3) / CcyPerBase!Q240,""),"")</f>
        <v/>
      </c>
      <c r="S241" s="5" t="str">
        <f>IF($A241&lt;&gt;"",IF(S$2&lt;&gt;"",INDEX('Instrument History'!$1:$1048576,$B241,S$3) / CcyPerBase!R240,""),"")</f>
        <v/>
      </c>
      <c r="T241" s="5" t="str">
        <f>IF($A241&lt;&gt;"",IF(T$2&lt;&gt;"",INDEX('Instrument History'!$1:$1048576,$B241,T$3) / CcyPerBase!S240,""),"")</f>
        <v/>
      </c>
      <c r="U241" s="5" t="str">
        <f>IF($A241&lt;&gt;"",IF(U$2&lt;&gt;"",INDEX('Instrument History'!$1:$1048576,$B241,U$3) / CcyPerBase!T240,""),"")</f>
        <v/>
      </c>
      <c r="V241" s="5" t="str">
        <f>IF($A241&lt;&gt;"",IF(V$2&lt;&gt;"",INDEX('Instrument History'!$1:$1048576,$B241,V$3) / CcyPerBase!U240,""),"")</f>
        <v/>
      </c>
      <c r="W241" s="5" t="str">
        <f>IF($A241&lt;&gt;"",IF(W$2&lt;&gt;"",INDEX('Instrument History'!$1:$1048576,$B241,W$3) / CcyPerBase!V240,""),"")</f>
        <v/>
      </c>
      <c r="X241" s="5" t="str">
        <f>IF($A241&lt;&gt;"",IF(X$2&lt;&gt;"",INDEX('Instrument History'!$1:$1048576,$B241,X$3) / CcyPerBase!W240,""),"")</f>
        <v/>
      </c>
      <c r="Y241" s="5" t="str">
        <f>IF($A241&lt;&gt;"",IF(Y$2&lt;&gt;"",INDEX('Instrument History'!$1:$1048576,$B241,Y$3) / CcyPerBase!X240,""),"")</f>
        <v/>
      </c>
    </row>
    <row r="242" spans="1:25">
      <c r="A242" s="12">
        <f>IF(A241&lt;&gt;"",IF(A241=$B$1,"",'Instrument History'!A238),"")</f>
        <v>40969</v>
      </c>
      <c r="B242">
        <f t="shared" si="7"/>
        <v>238</v>
      </c>
      <c r="C242" s="14">
        <f>IF($A242&lt;&gt;"",INDEX('Instrument History'!$1:$1048576,$B242,C$3) / CcyPerBase!D241,"")</f>
        <v>1027.9807405691186</v>
      </c>
      <c r="D242" s="14">
        <f>IF(A242&lt;&gt;"",C242/$D$4*Master!$R$18,"")</f>
        <v>45.900140106748267</v>
      </c>
      <c r="E242" s="5">
        <f t="shared" si="8"/>
        <v>96.883463146581747</v>
      </c>
      <c r="F242" s="5">
        <f>IF($A242&lt;&gt;"",IF(F$2&lt;&gt;"",INDEX('Instrument History'!$1:$1048576,$B242,F$3) / CcyPerBase!E241,""),"")</f>
        <v>2367.8035836345175</v>
      </c>
      <c r="G242" s="5">
        <f>IF($A242&lt;&gt;"",IF(G$2&lt;&gt;"",INDEX('Instrument History'!$1:$1048576,$B242,G$3) / CcyPerBase!F241,""),"")</f>
        <v>4938.5338704037686</v>
      </c>
      <c r="H242" s="5">
        <f>IF($A242&lt;&gt;"",IF(H$2&lt;&gt;"",INDEX('Instrument History'!$1:$1048576,$B242,H$3) / CcyPerBase!G241,""),"")</f>
        <v>5322.4203446051142</v>
      </c>
      <c r="I242" s="5">
        <f>IF($A242&lt;&gt;"",IF(I$2&lt;&gt;"",INDEX('Instrument History'!$1:$1048576,$B242,I$3) / CcyPerBase!H241,""),"")</f>
        <v>5425.7753917589253</v>
      </c>
      <c r="J242" s="5">
        <f>IF($A242&lt;&gt;"",IF(J$2&lt;&gt;"",INDEX('Instrument History'!$1:$1048576,$B242,J$3) / CcyPerBase!I241,""),"")</f>
        <v>32.416303452890048</v>
      </c>
      <c r="K242" s="5">
        <f>IF($A242&lt;&gt;"",IF(K$2&lt;&gt;"",INDEX('Instrument History'!$1:$1048576,$B242,K$3) / CcyPerBase!J241,""),"")</f>
        <v>245.77800917952752</v>
      </c>
      <c r="L242" s="5">
        <f>IF($A242&lt;&gt;"",IF(L$2&lt;&gt;"",INDEX('Instrument History'!$1:$1048576,$B242,L$3) / CcyPerBase!K241,""),"")</f>
        <v>106.78273138931999</v>
      </c>
      <c r="M242" s="5">
        <f>IF($A242&lt;&gt;"",IF(M$2&lt;&gt;"",INDEX('Instrument History'!$1:$1048576,$B242,M$3) / CcyPerBase!L241,""),"")</f>
        <v>24.966921875315432</v>
      </c>
      <c r="N242" s="5">
        <f>IF($A242&lt;&gt;"",IF(N$2&lt;&gt;"",INDEX('Instrument History'!$1:$1048576,$B242,N$3) / CcyPerBase!M241,""),"")</f>
        <v>36.372470439101143</v>
      </c>
      <c r="O242" s="5">
        <f>IF($A242&lt;&gt;"",IF(O$2&lt;&gt;"",INDEX('Instrument History'!$1:$1048576,$B242,O$3) / CcyPerBase!N241,""),"")</f>
        <v>96.40374070390375</v>
      </c>
      <c r="P242" s="5" t="str">
        <f>IF($A242&lt;&gt;"",IF(P$2&lt;&gt;"",INDEX('Instrument History'!$1:$1048576,$B242,P$3) / CcyPerBase!O241,""),"")</f>
        <v/>
      </c>
      <c r="Q242" s="5" t="str">
        <f>IF($A242&lt;&gt;"",IF(Q$2&lt;&gt;"",INDEX('Instrument History'!$1:$1048576,$B242,Q$3) / CcyPerBase!P241,""),"")</f>
        <v/>
      </c>
      <c r="R242" s="5" t="str">
        <f>IF($A242&lt;&gt;"",IF(R$2&lt;&gt;"",INDEX('Instrument History'!$1:$1048576,$B242,R$3) / CcyPerBase!Q241,""),"")</f>
        <v/>
      </c>
      <c r="S242" s="5" t="str">
        <f>IF($A242&lt;&gt;"",IF(S$2&lt;&gt;"",INDEX('Instrument History'!$1:$1048576,$B242,S$3) / CcyPerBase!R241,""),"")</f>
        <v/>
      </c>
      <c r="T242" s="5" t="str">
        <f>IF($A242&lt;&gt;"",IF(T$2&lt;&gt;"",INDEX('Instrument History'!$1:$1048576,$B242,T$3) / CcyPerBase!S241,""),"")</f>
        <v/>
      </c>
      <c r="U242" s="5" t="str">
        <f>IF($A242&lt;&gt;"",IF(U$2&lt;&gt;"",INDEX('Instrument History'!$1:$1048576,$B242,U$3) / CcyPerBase!T241,""),"")</f>
        <v/>
      </c>
      <c r="V242" s="5" t="str">
        <f>IF($A242&lt;&gt;"",IF(V$2&lt;&gt;"",INDEX('Instrument History'!$1:$1048576,$B242,V$3) / CcyPerBase!U241,""),"")</f>
        <v/>
      </c>
      <c r="W242" s="5" t="str">
        <f>IF($A242&lt;&gt;"",IF(W$2&lt;&gt;"",INDEX('Instrument History'!$1:$1048576,$B242,W$3) / CcyPerBase!V241,""),"")</f>
        <v/>
      </c>
      <c r="X242" s="5" t="str">
        <f>IF($A242&lt;&gt;"",IF(X$2&lt;&gt;"",INDEX('Instrument History'!$1:$1048576,$B242,X$3) / CcyPerBase!W241,""),"")</f>
        <v/>
      </c>
      <c r="Y242" s="5" t="str">
        <f>IF($A242&lt;&gt;"",IF(Y$2&lt;&gt;"",INDEX('Instrument History'!$1:$1048576,$B242,Y$3) / CcyPerBase!X241,""),"")</f>
        <v/>
      </c>
    </row>
    <row r="243" spans="1:25">
      <c r="A243" s="12">
        <f>IF(A242&lt;&gt;"",IF(A242=$B$1,"",'Instrument History'!A239),"")</f>
        <v>40968</v>
      </c>
      <c r="B243">
        <f t="shared" si="7"/>
        <v>239</v>
      </c>
      <c r="C243" s="14">
        <f>IF($A243&lt;&gt;"",INDEX('Instrument History'!$1:$1048576,$B243,C$3) / CcyPerBase!D242,"")</f>
        <v>1066.8095942153368</v>
      </c>
      <c r="D243" s="14">
        <f>IF(A243&lt;&gt;"",C243/$D$4*Master!$R$18,"")</f>
        <v>47.633878641148378</v>
      </c>
      <c r="E243" s="5">
        <f t="shared" si="8"/>
        <v>97.00488119994921</v>
      </c>
      <c r="F243" s="5">
        <f>IF($A243&lt;&gt;"",IF(F$2&lt;&gt;"",INDEX('Instrument History'!$1:$1048576,$B243,F$3) / CcyPerBase!E242,""),"")</f>
        <v>2503.0649591802685</v>
      </c>
      <c r="G243" s="5">
        <f>IF($A243&lt;&gt;"",IF(G$2&lt;&gt;"",INDEX('Instrument History'!$1:$1048576,$B243,G$3) / CcyPerBase!F242,""),"")</f>
        <v>5022.8973284031608</v>
      </c>
      <c r="H243" s="5">
        <f>IF($A243&lt;&gt;"",IF(H$2&lt;&gt;"",INDEX('Instrument History'!$1:$1048576,$B243,H$3) / CcyPerBase!G242,""),"")</f>
        <v>5229.0987985114862</v>
      </c>
      <c r="I243" s="5">
        <f>IF($A243&lt;&gt;"",IF(I$2&lt;&gt;"",INDEX('Instrument History'!$1:$1048576,$B243,I$3) / CcyPerBase!H242,""),"")</f>
        <v>5759.6108187709497</v>
      </c>
      <c r="J243" s="5">
        <f>IF($A243&lt;&gt;"",IF(J$2&lt;&gt;"",INDEX('Instrument History'!$1:$1048576,$B243,J$3) / CcyPerBase!I242,""),"")</f>
        <v>31.768751431812447</v>
      </c>
      <c r="K243" s="5">
        <f>IF($A243&lt;&gt;"",IF(K$2&lt;&gt;"",INDEX('Instrument History'!$1:$1048576,$B243,K$3) / CcyPerBase!J242,""),"")</f>
        <v>228.60945622788026</v>
      </c>
      <c r="L243" s="5">
        <f>IF($A243&lt;&gt;"",IF(L$2&lt;&gt;"",INDEX('Instrument History'!$1:$1048576,$B243,L$3) / CcyPerBase!K242,""),"")</f>
        <v>98.926107195614435</v>
      </c>
      <c r="M243" s="5">
        <f>IF($A243&lt;&gt;"",IF(M$2&lt;&gt;"",INDEX('Instrument History'!$1:$1048576,$B243,M$3) / CcyPerBase!L242,""),"")</f>
        <v>24.698148804324109</v>
      </c>
      <c r="N243" s="5">
        <f>IF($A243&lt;&gt;"",IF(N$2&lt;&gt;"",INDEX('Instrument History'!$1:$1048576,$B243,N$3) / CcyPerBase!M242,""),"")</f>
        <v>37.577485718596947</v>
      </c>
      <c r="O243" s="5">
        <f>IF($A243&lt;&gt;"",IF(O$2&lt;&gt;"",INDEX('Instrument History'!$1:$1048576,$B243,O$3) / CcyPerBase!N242,""),"")</f>
        <v>93.721887970270259</v>
      </c>
      <c r="P243" s="5" t="str">
        <f>IF($A243&lt;&gt;"",IF(P$2&lt;&gt;"",INDEX('Instrument History'!$1:$1048576,$B243,P$3) / CcyPerBase!O242,""),"")</f>
        <v/>
      </c>
      <c r="Q243" s="5" t="str">
        <f>IF($A243&lt;&gt;"",IF(Q$2&lt;&gt;"",INDEX('Instrument History'!$1:$1048576,$B243,Q$3) / CcyPerBase!P242,""),"")</f>
        <v/>
      </c>
      <c r="R243" s="5" t="str">
        <f>IF($A243&lt;&gt;"",IF(R$2&lt;&gt;"",INDEX('Instrument History'!$1:$1048576,$B243,R$3) / CcyPerBase!Q242,""),"")</f>
        <v/>
      </c>
      <c r="S243" s="5" t="str">
        <f>IF($A243&lt;&gt;"",IF(S$2&lt;&gt;"",INDEX('Instrument History'!$1:$1048576,$B243,S$3) / CcyPerBase!R242,""),"")</f>
        <v/>
      </c>
      <c r="T243" s="5" t="str">
        <f>IF($A243&lt;&gt;"",IF(T$2&lt;&gt;"",INDEX('Instrument History'!$1:$1048576,$B243,T$3) / CcyPerBase!S242,""),"")</f>
        <v/>
      </c>
      <c r="U243" s="5" t="str">
        <f>IF($A243&lt;&gt;"",IF(U$2&lt;&gt;"",INDEX('Instrument History'!$1:$1048576,$B243,U$3) / CcyPerBase!T242,""),"")</f>
        <v/>
      </c>
      <c r="V243" s="5" t="str">
        <f>IF($A243&lt;&gt;"",IF(V$2&lt;&gt;"",INDEX('Instrument History'!$1:$1048576,$B243,V$3) / CcyPerBase!U242,""),"")</f>
        <v/>
      </c>
      <c r="W243" s="5" t="str">
        <f>IF($A243&lt;&gt;"",IF(W$2&lt;&gt;"",INDEX('Instrument History'!$1:$1048576,$B243,W$3) / CcyPerBase!V242,""),"")</f>
        <v/>
      </c>
      <c r="X243" s="5" t="str">
        <f>IF($A243&lt;&gt;"",IF(X$2&lt;&gt;"",INDEX('Instrument History'!$1:$1048576,$B243,X$3) / CcyPerBase!W242,""),"")</f>
        <v/>
      </c>
      <c r="Y243" s="5" t="str">
        <f>IF($A243&lt;&gt;"",IF(Y$2&lt;&gt;"",INDEX('Instrument History'!$1:$1048576,$B243,Y$3) / CcyPerBase!X242,""),"")</f>
        <v/>
      </c>
    </row>
    <row r="244" spans="1:25">
      <c r="A244" s="12">
        <f>IF(A243&lt;&gt;"",IF(A243=$B$1,"",'Instrument History'!A240),"")</f>
        <v>40967</v>
      </c>
      <c r="B244">
        <f t="shared" si="7"/>
        <v>240</v>
      </c>
      <c r="C244" s="14">
        <f>IF($A244&lt;&gt;"",INDEX('Instrument History'!$1:$1048576,$B244,C$3) / CcyPerBase!D243,"")</f>
        <v>1054.1646645140418</v>
      </c>
      <c r="D244" s="14">
        <f>IF(A244&lt;&gt;"",C244/$D$4*Master!$R$18,"")</f>
        <v>47.069272688892795</v>
      </c>
      <c r="E244" s="5">
        <f t="shared" si="8"/>
        <v>95.774999042513898</v>
      </c>
      <c r="F244" s="5">
        <f>IF($A244&lt;&gt;"",IF(F$2&lt;&gt;"",INDEX('Instrument History'!$1:$1048576,$B244,F$3) / CcyPerBase!E243,""),"")</f>
        <v>2457.8533984674623</v>
      </c>
      <c r="G244" s="5">
        <f>IF($A244&lt;&gt;"",IF(G$2&lt;&gt;"",INDEX('Instrument History'!$1:$1048576,$B244,G$3) / CcyPerBase!F243,""),"")</f>
        <v>4919.7618171451477</v>
      </c>
      <c r="H244" s="5">
        <f>IF($A244&lt;&gt;"",IF(H$2&lt;&gt;"",INDEX('Instrument History'!$1:$1048576,$B244,H$3) / CcyPerBase!G243,""),"")</f>
        <v>5008.8907443282314</v>
      </c>
      <c r="I244" s="5">
        <f>IF($A244&lt;&gt;"",IF(I$2&lt;&gt;"",INDEX('Instrument History'!$1:$1048576,$B244,I$3) / CcyPerBase!H243,""),"")</f>
        <v>5533.1082742757426</v>
      </c>
      <c r="J244" s="5">
        <f>IF($A244&lt;&gt;"",IF(J$2&lt;&gt;"",INDEX('Instrument History'!$1:$1048576,$B244,J$3) / CcyPerBase!I243,""),"")</f>
        <v>32.52023983038805</v>
      </c>
      <c r="K244" s="5">
        <f>IF($A244&lt;&gt;"",IF(K$2&lt;&gt;"",INDEX('Instrument History'!$1:$1048576,$B244,K$3) / CcyPerBase!J243,""),"")</f>
        <v>240.6699151155361</v>
      </c>
      <c r="L244" s="5">
        <f>IF($A244&lt;&gt;"",IF(L$2&lt;&gt;"",INDEX('Instrument History'!$1:$1048576,$B244,L$3) / CcyPerBase!K243,""),"")</f>
        <v>98.610009310688298</v>
      </c>
      <c r="M244" s="5">
        <f>IF($A244&lt;&gt;"",IF(M$2&lt;&gt;"",INDEX('Instrument History'!$1:$1048576,$B244,M$3) / CcyPerBase!L243,""),"")</f>
        <v>23.559575048134249</v>
      </c>
      <c r="N244" s="5">
        <f>IF($A244&lt;&gt;"",IF(N$2&lt;&gt;"",INDEX('Instrument History'!$1:$1048576,$B244,N$3) / CcyPerBase!M243,""),"")</f>
        <v>36.129296493451605</v>
      </c>
      <c r="O244" s="5">
        <f>IF($A244&lt;&gt;"",IF(O$2&lt;&gt;"",INDEX('Instrument History'!$1:$1048576,$B244,O$3) / CcyPerBase!N243,""),"")</f>
        <v>95.548299496424562</v>
      </c>
      <c r="P244" s="5" t="str">
        <f>IF($A244&lt;&gt;"",IF(P$2&lt;&gt;"",INDEX('Instrument History'!$1:$1048576,$B244,P$3) / CcyPerBase!O243,""),"")</f>
        <v/>
      </c>
      <c r="Q244" s="5" t="str">
        <f>IF($A244&lt;&gt;"",IF(Q$2&lt;&gt;"",INDEX('Instrument History'!$1:$1048576,$B244,Q$3) / CcyPerBase!P243,""),"")</f>
        <v/>
      </c>
      <c r="R244" s="5" t="str">
        <f>IF($A244&lt;&gt;"",IF(R$2&lt;&gt;"",INDEX('Instrument History'!$1:$1048576,$B244,R$3) / CcyPerBase!Q243,""),"")</f>
        <v/>
      </c>
      <c r="S244" s="5" t="str">
        <f>IF($A244&lt;&gt;"",IF(S$2&lt;&gt;"",INDEX('Instrument History'!$1:$1048576,$B244,S$3) / CcyPerBase!R243,""),"")</f>
        <v/>
      </c>
      <c r="T244" s="5" t="str">
        <f>IF($A244&lt;&gt;"",IF(T$2&lt;&gt;"",INDEX('Instrument History'!$1:$1048576,$B244,T$3) / CcyPerBase!S243,""),"")</f>
        <v/>
      </c>
      <c r="U244" s="5" t="str">
        <f>IF($A244&lt;&gt;"",IF(U$2&lt;&gt;"",INDEX('Instrument History'!$1:$1048576,$B244,U$3) / CcyPerBase!T243,""),"")</f>
        <v/>
      </c>
      <c r="V244" s="5" t="str">
        <f>IF($A244&lt;&gt;"",IF(V$2&lt;&gt;"",INDEX('Instrument History'!$1:$1048576,$B244,V$3) / CcyPerBase!U243,""),"")</f>
        <v/>
      </c>
      <c r="W244" s="5" t="str">
        <f>IF($A244&lt;&gt;"",IF(W$2&lt;&gt;"",INDEX('Instrument History'!$1:$1048576,$B244,W$3) / CcyPerBase!V243,""),"")</f>
        <v/>
      </c>
      <c r="X244" s="5" t="str">
        <f>IF($A244&lt;&gt;"",IF(X$2&lt;&gt;"",INDEX('Instrument History'!$1:$1048576,$B244,X$3) / CcyPerBase!W243,""),"")</f>
        <v/>
      </c>
      <c r="Y244" s="5" t="str">
        <f>IF($A244&lt;&gt;"",IF(Y$2&lt;&gt;"",INDEX('Instrument History'!$1:$1048576,$B244,Y$3) / CcyPerBase!X243,""),"")</f>
        <v/>
      </c>
    </row>
    <row r="245" spans="1:25">
      <c r="A245" s="12">
        <f>IF(A244&lt;&gt;"",IF(A244=$B$1,"",'Instrument History'!A241),"")</f>
        <v>40966</v>
      </c>
      <c r="B245">
        <f t="shared" si="7"/>
        <v>241</v>
      </c>
      <c r="C245" s="14">
        <f>IF($A245&lt;&gt;"",INDEX('Instrument History'!$1:$1048576,$B245,C$3) / CcyPerBase!D244,"")</f>
        <v>1056.2749257876551</v>
      </c>
      <c r="D245" s="14">
        <f>IF(A245&lt;&gt;"",C245/$D$4*Master!$R$18,"")</f>
        <v>47.163497497099868</v>
      </c>
      <c r="E245" s="5">
        <f t="shared" si="8"/>
        <v>98.266772123611801</v>
      </c>
      <c r="F245" s="5">
        <f>IF($A245&lt;&gt;"",IF(F$2&lt;&gt;"",INDEX('Instrument History'!$1:$1048576,$B245,F$3) / CcyPerBase!E244,""),"")</f>
        <v>2569.2223243749418</v>
      </c>
      <c r="G245" s="5">
        <f>IF($A245&lt;&gt;"",IF(G$2&lt;&gt;"",INDEX('Instrument History'!$1:$1048576,$B245,G$3) / CcyPerBase!F244,""),"")</f>
        <v>4942.9352125419973</v>
      </c>
      <c r="H245" s="5">
        <f>IF($A245&lt;&gt;"",IF(H$2&lt;&gt;"",INDEX('Instrument History'!$1:$1048576,$B245,H$3) / CcyPerBase!G244,""),"")</f>
        <v>5164.4942822474732</v>
      </c>
      <c r="I245" s="5">
        <f>IF($A245&lt;&gt;"",IF(I$2&lt;&gt;"",INDEX('Instrument History'!$1:$1048576,$B245,I$3) / CcyPerBase!H244,""),"")</f>
        <v>5513.3056948666308</v>
      </c>
      <c r="J245" s="5">
        <f>IF($A245&lt;&gt;"",IF(J$2&lt;&gt;"",INDEX('Instrument History'!$1:$1048576,$B245,J$3) / CcyPerBase!I244,""),"")</f>
        <v>35.334520704454796</v>
      </c>
      <c r="K245" s="5">
        <f>IF($A245&lt;&gt;"",IF(K$2&lt;&gt;"",INDEX('Instrument History'!$1:$1048576,$B245,K$3) / CcyPerBase!J244,""),"")</f>
        <v>245.39695922965851</v>
      </c>
      <c r="L245" s="5">
        <f>IF($A245&lt;&gt;"",IF(L$2&lt;&gt;"",INDEX('Instrument History'!$1:$1048576,$B245,L$3) / CcyPerBase!K244,""),"")</f>
        <v>97.23244200291245</v>
      </c>
      <c r="M245" s="5">
        <f>IF($A245&lt;&gt;"",IF(M$2&lt;&gt;"",INDEX('Instrument History'!$1:$1048576,$B245,M$3) / CcyPerBase!L244,""),"")</f>
        <v>24.698177455539994</v>
      </c>
      <c r="N245" s="5">
        <f>IF($A245&lt;&gt;"",IF(N$2&lt;&gt;"",INDEX('Instrument History'!$1:$1048576,$B245,N$3) / CcyPerBase!M244,""),"")</f>
        <v>37.804689792969562</v>
      </c>
      <c r="O245" s="5">
        <f>IF($A245&lt;&gt;"",IF(O$2&lt;&gt;"",INDEX('Instrument History'!$1:$1048576,$B245,O$3) / CcyPerBase!N244,""),"")</f>
        <v>100.3412530486486</v>
      </c>
      <c r="P245" s="5" t="str">
        <f>IF($A245&lt;&gt;"",IF(P$2&lt;&gt;"",INDEX('Instrument History'!$1:$1048576,$B245,P$3) / CcyPerBase!O244,""),"")</f>
        <v/>
      </c>
      <c r="Q245" s="5" t="str">
        <f>IF($A245&lt;&gt;"",IF(Q$2&lt;&gt;"",INDEX('Instrument History'!$1:$1048576,$B245,Q$3) / CcyPerBase!P244,""),"")</f>
        <v/>
      </c>
      <c r="R245" s="5" t="str">
        <f>IF($A245&lt;&gt;"",IF(R$2&lt;&gt;"",INDEX('Instrument History'!$1:$1048576,$B245,R$3) / CcyPerBase!Q244,""),"")</f>
        <v/>
      </c>
      <c r="S245" s="5" t="str">
        <f>IF($A245&lt;&gt;"",IF(S$2&lt;&gt;"",INDEX('Instrument History'!$1:$1048576,$B245,S$3) / CcyPerBase!R244,""),"")</f>
        <v/>
      </c>
      <c r="T245" s="5" t="str">
        <f>IF($A245&lt;&gt;"",IF(T$2&lt;&gt;"",INDEX('Instrument History'!$1:$1048576,$B245,T$3) / CcyPerBase!S244,""),"")</f>
        <v/>
      </c>
      <c r="U245" s="5" t="str">
        <f>IF($A245&lt;&gt;"",IF(U$2&lt;&gt;"",INDEX('Instrument History'!$1:$1048576,$B245,U$3) / CcyPerBase!T244,""),"")</f>
        <v/>
      </c>
      <c r="V245" s="5" t="str">
        <f>IF($A245&lt;&gt;"",IF(V$2&lt;&gt;"",INDEX('Instrument History'!$1:$1048576,$B245,V$3) / CcyPerBase!U244,""),"")</f>
        <v/>
      </c>
      <c r="W245" s="5" t="str">
        <f>IF($A245&lt;&gt;"",IF(W$2&lt;&gt;"",INDEX('Instrument History'!$1:$1048576,$B245,W$3) / CcyPerBase!V244,""),"")</f>
        <v/>
      </c>
      <c r="X245" s="5" t="str">
        <f>IF($A245&lt;&gt;"",IF(X$2&lt;&gt;"",INDEX('Instrument History'!$1:$1048576,$B245,X$3) / CcyPerBase!W244,""),"")</f>
        <v/>
      </c>
      <c r="Y245" s="5" t="str">
        <f>IF($A245&lt;&gt;"",IF(Y$2&lt;&gt;"",INDEX('Instrument History'!$1:$1048576,$B245,Y$3) / CcyPerBase!X244,""),"")</f>
        <v/>
      </c>
    </row>
    <row r="246" spans="1:25">
      <c r="A246" s="12">
        <f>IF(A245&lt;&gt;"",IF(A245=$B$1,"",'Instrument History'!A242),"")</f>
        <v>40963</v>
      </c>
      <c r="B246">
        <f t="shared" si="7"/>
        <v>242</v>
      </c>
      <c r="C246" s="14">
        <f>IF($A246&lt;&gt;"",INDEX('Instrument History'!$1:$1048576,$B246,C$3) / CcyPerBase!D245,"")</f>
        <v>1070.3704386068514</v>
      </c>
      <c r="D246" s="14">
        <f>IF(A246&lt;&gt;"",C246/$D$4*Master!$R$18,"")</f>
        <v>47.792873114506271</v>
      </c>
      <c r="E246" s="5">
        <f t="shared" si="8"/>
        <v>102.44870742813171</v>
      </c>
      <c r="F246" s="5">
        <f>IF($A246&lt;&gt;"",IF(F$2&lt;&gt;"",INDEX('Instrument History'!$1:$1048576,$B246,F$3) / CcyPerBase!E245,""),"")</f>
        <v>2798.8159365976421</v>
      </c>
      <c r="G246" s="5">
        <f>IF($A246&lt;&gt;"",IF(G$2&lt;&gt;"",INDEX('Instrument History'!$1:$1048576,$B246,G$3) / CcyPerBase!F245,""),"")</f>
        <v>5164.4583708227547</v>
      </c>
      <c r="H246" s="5">
        <f>IF($A246&lt;&gt;"",IF(H$2&lt;&gt;"",INDEX('Instrument History'!$1:$1048576,$B246,H$3) / CcyPerBase!G245,""),"")</f>
        <v>5212.7779592721872</v>
      </c>
      <c r="I246" s="5">
        <f>IF($A246&lt;&gt;"",IF(I$2&lt;&gt;"",INDEX('Instrument History'!$1:$1048576,$B246,I$3) / CcyPerBase!H245,""),"")</f>
        <v>5820.2462484420039</v>
      </c>
      <c r="J246" s="5">
        <f>IF($A246&lt;&gt;"",IF(J$2&lt;&gt;"",INDEX('Instrument History'!$1:$1048576,$B246,J$3) / CcyPerBase!I245,""),"")</f>
        <v>36.946508778773854</v>
      </c>
      <c r="K246" s="5">
        <f>IF($A246&lt;&gt;"",IF(K$2&lt;&gt;"",INDEX('Instrument History'!$1:$1048576,$B246,K$3) / CcyPerBase!J245,""),"")</f>
        <v>256.15379214939821</v>
      </c>
      <c r="L246" s="5">
        <f>IF($A246&lt;&gt;"",IF(L$2&lt;&gt;"",INDEX('Instrument History'!$1:$1048576,$B246,L$3) / CcyPerBase!K245,""),"")</f>
        <v>102.68944755063522</v>
      </c>
      <c r="M246" s="5">
        <f>IF($A246&lt;&gt;"",IF(M$2&lt;&gt;"",INDEX('Instrument History'!$1:$1048576,$B246,M$3) / CcyPerBase!L245,""),"")</f>
        <v>23.833417041228085</v>
      </c>
      <c r="N246" s="5">
        <f>IF($A246&lt;&gt;"",IF(N$2&lt;&gt;"",INDEX('Instrument History'!$1:$1048576,$B246,N$3) / CcyPerBase!M245,""),"")</f>
        <v>38.192994596542924</v>
      </c>
      <c r="O246" s="5">
        <f>IF($A246&lt;&gt;"",IF(O$2&lt;&gt;"",INDEX('Instrument History'!$1:$1048576,$B246,O$3) / CcyPerBase!N245,""),"")</f>
        <v>104.79551614110567</v>
      </c>
      <c r="P246" s="5" t="str">
        <f>IF($A246&lt;&gt;"",IF(P$2&lt;&gt;"",INDEX('Instrument History'!$1:$1048576,$B246,P$3) / CcyPerBase!O245,""),"")</f>
        <v/>
      </c>
      <c r="Q246" s="5" t="str">
        <f>IF($A246&lt;&gt;"",IF(Q$2&lt;&gt;"",INDEX('Instrument History'!$1:$1048576,$B246,Q$3) / CcyPerBase!P245,""),"")</f>
        <v/>
      </c>
      <c r="R246" s="5" t="str">
        <f>IF($A246&lt;&gt;"",IF(R$2&lt;&gt;"",INDEX('Instrument History'!$1:$1048576,$B246,R$3) / CcyPerBase!Q245,""),"")</f>
        <v/>
      </c>
      <c r="S246" s="5" t="str">
        <f>IF($A246&lt;&gt;"",IF(S$2&lt;&gt;"",INDEX('Instrument History'!$1:$1048576,$B246,S$3) / CcyPerBase!R245,""),"")</f>
        <v/>
      </c>
      <c r="T246" s="5" t="str">
        <f>IF($A246&lt;&gt;"",IF(T$2&lt;&gt;"",INDEX('Instrument History'!$1:$1048576,$B246,T$3) / CcyPerBase!S245,""),"")</f>
        <v/>
      </c>
      <c r="U246" s="5" t="str">
        <f>IF($A246&lt;&gt;"",IF(U$2&lt;&gt;"",INDEX('Instrument History'!$1:$1048576,$B246,U$3) / CcyPerBase!T245,""),"")</f>
        <v/>
      </c>
      <c r="V246" s="5" t="str">
        <f>IF($A246&lt;&gt;"",IF(V$2&lt;&gt;"",INDEX('Instrument History'!$1:$1048576,$B246,V$3) / CcyPerBase!U245,""),"")</f>
        <v/>
      </c>
      <c r="W246" s="5" t="str">
        <f>IF($A246&lt;&gt;"",IF(W$2&lt;&gt;"",INDEX('Instrument History'!$1:$1048576,$B246,W$3) / CcyPerBase!V245,""),"")</f>
        <v/>
      </c>
      <c r="X246" s="5" t="str">
        <f>IF($A246&lt;&gt;"",IF(X$2&lt;&gt;"",INDEX('Instrument History'!$1:$1048576,$B246,X$3) / CcyPerBase!W245,""),"")</f>
        <v/>
      </c>
      <c r="Y246" s="5" t="str">
        <f>IF($A246&lt;&gt;"",IF(Y$2&lt;&gt;"",INDEX('Instrument History'!$1:$1048576,$B246,Y$3) / CcyPerBase!X245,""),"")</f>
        <v/>
      </c>
    </row>
    <row r="247" spans="1:25">
      <c r="A247" s="12">
        <f>IF(A246&lt;&gt;"",IF(A246=$B$1,"",'Instrument History'!A243),"")</f>
        <v>40962</v>
      </c>
      <c r="B247">
        <f t="shared" si="7"/>
        <v>243</v>
      </c>
      <c r="C247" s="14">
        <f>IF($A247&lt;&gt;"",INDEX('Instrument History'!$1:$1048576,$B247,C$3) / CcyPerBase!D246,"")</f>
        <v>1090.6323960439809</v>
      </c>
      <c r="D247" s="14">
        <f>IF(A247&lt;&gt;"",C247/$D$4*Master!$R$18,"")</f>
        <v>48.697585283224839</v>
      </c>
      <c r="E247" s="5">
        <f t="shared" si="8"/>
        <v>104.86141399099647</v>
      </c>
      <c r="F247" s="5">
        <f>IF($A247&lt;&gt;"",IF(F$2&lt;&gt;"",INDEX('Instrument History'!$1:$1048576,$B247,F$3) / CcyPerBase!E246,""),"")</f>
        <v>2789.0119934294871</v>
      </c>
      <c r="G247" s="5">
        <f>IF($A247&lt;&gt;"",IF(G$2&lt;&gt;"",INDEX('Instrument History'!$1:$1048576,$B247,G$3) / CcyPerBase!F246,""),"")</f>
        <v>5272.9182726075805</v>
      </c>
      <c r="H247" s="5">
        <f>IF($A247&lt;&gt;"",IF(H$2&lt;&gt;"",INDEX('Instrument History'!$1:$1048576,$B247,H$3) / CcyPerBase!G246,""),"")</f>
        <v>5501.9127061521858</v>
      </c>
      <c r="I247" s="5">
        <f>IF($A247&lt;&gt;"",IF(I$2&lt;&gt;"",INDEX('Instrument History'!$1:$1048576,$B247,I$3) / CcyPerBase!H246,""),"")</f>
        <v>5837.8465542270997</v>
      </c>
      <c r="J247" s="5">
        <f>IF($A247&lt;&gt;"",IF(J$2&lt;&gt;"",INDEX('Instrument History'!$1:$1048576,$B247,J$3) / CcyPerBase!I246,""),"")</f>
        <v>39.703327496896939</v>
      </c>
      <c r="K247" s="5">
        <f>IF($A247&lt;&gt;"",IF(K$2&lt;&gt;"",INDEX('Instrument History'!$1:$1048576,$B247,K$3) / CcyPerBase!J246,""),"")</f>
        <v>265.5266052950538</v>
      </c>
      <c r="L247" s="5">
        <f>IF($A247&lt;&gt;"",IF(L$2&lt;&gt;"",INDEX('Instrument History'!$1:$1048576,$B247,L$3) / CcyPerBase!K246,""),"")</f>
        <v>107.93886959149029</v>
      </c>
      <c r="M247" s="5">
        <f>IF($A247&lt;&gt;"",IF(M$2&lt;&gt;"",INDEX('Instrument History'!$1:$1048576,$B247,M$3) / CcyPerBase!L246,""),"")</f>
        <v>22.712329783821698</v>
      </c>
      <c r="N247" s="5">
        <f>IF($A247&lt;&gt;"",IF(N$2&lt;&gt;"",INDEX('Instrument History'!$1:$1048576,$B247,N$3) / CcyPerBase!M246,""),"")</f>
        <v>38.654968466903796</v>
      </c>
      <c r="O247" s="5">
        <f>IF($A247&lt;&gt;"",IF(O$2&lt;&gt;"",INDEX('Instrument History'!$1:$1048576,$B247,O$3) / CcyPerBase!N246,""),"")</f>
        <v>109.58733017756974</v>
      </c>
      <c r="P247" s="5" t="str">
        <f>IF($A247&lt;&gt;"",IF(P$2&lt;&gt;"",INDEX('Instrument History'!$1:$1048576,$B247,P$3) / CcyPerBase!O246,""),"")</f>
        <v/>
      </c>
      <c r="Q247" s="5" t="str">
        <f>IF($A247&lt;&gt;"",IF(Q$2&lt;&gt;"",INDEX('Instrument History'!$1:$1048576,$B247,Q$3) / CcyPerBase!P246,""),"")</f>
        <v/>
      </c>
      <c r="R247" s="5" t="str">
        <f>IF($A247&lt;&gt;"",IF(R$2&lt;&gt;"",INDEX('Instrument History'!$1:$1048576,$B247,R$3) / CcyPerBase!Q246,""),"")</f>
        <v/>
      </c>
      <c r="S247" s="5" t="str">
        <f>IF($A247&lt;&gt;"",IF(S$2&lt;&gt;"",INDEX('Instrument History'!$1:$1048576,$B247,S$3) / CcyPerBase!R246,""),"")</f>
        <v/>
      </c>
      <c r="T247" s="5" t="str">
        <f>IF($A247&lt;&gt;"",IF(T$2&lt;&gt;"",INDEX('Instrument History'!$1:$1048576,$B247,T$3) / CcyPerBase!S246,""),"")</f>
        <v/>
      </c>
      <c r="U247" s="5" t="str">
        <f>IF($A247&lt;&gt;"",IF(U$2&lt;&gt;"",INDEX('Instrument History'!$1:$1048576,$B247,U$3) / CcyPerBase!T246,""),"")</f>
        <v/>
      </c>
      <c r="V247" s="5" t="str">
        <f>IF($A247&lt;&gt;"",IF(V$2&lt;&gt;"",INDEX('Instrument History'!$1:$1048576,$B247,V$3) / CcyPerBase!U246,""),"")</f>
        <v/>
      </c>
      <c r="W247" s="5" t="str">
        <f>IF($A247&lt;&gt;"",IF(W$2&lt;&gt;"",INDEX('Instrument History'!$1:$1048576,$B247,W$3) / CcyPerBase!V246,""),"")</f>
        <v/>
      </c>
      <c r="X247" s="5" t="str">
        <f>IF($A247&lt;&gt;"",IF(X$2&lt;&gt;"",INDEX('Instrument History'!$1:$1048576,$B247,X$3) / CcyPerBase!W246,""),"")</f>
        <v/>
      </c>
      <c r="Y247" s="5" t="str">
        <f>IF($A247&lt;&gt;"",IF(Y$2&lt;&gt;"",INDEX('Instrument History'!$1:$1048576,$B247,Y$3) / CcyPerBase!X246,""),"")</f>
        <v/>
      </c>
    </row>
    <row r="248" spans="1:25">
      <c r="A248" s="12">
        <f>IF(A247&lt;&gt;"",IF(A247=$B$1,"",'Instrument History'!A244),"")</f>
        <v>40961</v>
      </c>
      <c r="B248">
        <f t="shared" si="7"/>
        <v>244</v>
      </c>
      <c r="C248" s="14">
        <f>IF($A248&lt;&gt;"",INDEX('Instrument History'!$1:$1048576,$B248,C$3) / CcyPerBase!D247,"")</f>
        <v>1055.3731067276979</v>
      </c>
      <c r="D248" s="14">
        <f>IF(A248&lt;&gt;"",C248/$D$4*Master!$R$18,"")</f>
        <v>47.123230574219527</v>
      </c>
      <c r="E248" s="5">
        <f t="shared" si="8"/>
        <v>103.7766685722469</v>
      </c>
      <c r="F248" s="5">
        <f>IF($A248&lt;&gt;"",IF(F$2&lt;&gt;"",INDEX('Instrument History'!$1:$1048576,$B248,F$3) / CcyPerBase!E247,""),"")</f>
        <v>2664.9315716607557</v>
      </c>
      <c r="G248" s="5">
        <f>IF($A248&lt;&gt;"",IF(G$2&lt;&gt;"",INDEX('Instrument History'!$1:$1048576,$B248,G$3) / CcyPerBase!F247,""),"")</f>
        <v>5429.0891645578922</v>
      </c>
      <c r="H248" s="5">
        <f>IF($A248&lt;&gt;"",IF(H$2&lt;&gt;"",INDEX('Instrument History'!$1:$1048576,$B248,H$3) / CcyPerBase!G247,""),"")</f>
        <v>5409.0398114148766</v>
      </c>
      <c r="I248" s="5">
        <f>IF($A248&lt;&gt;"",IF(I$2&lt;&gt;"",INDEX('Instrument History'!$1:$1048576,$B248,I$3) / CcyPerBase!H247,""),"")</f>
        <v>6052.3693281805245</v>
      </c>
      <c r="J248" s="5">
        <f>IF($A248&lt;&gt;"",IF(J$2&lt;&gt;"",INDEX('Instrument History'!$1:$1048576,$B248,J$3) / CcyPerBase!I247,""),"")</f>
        <v>39.478317390614087</v>
      </c>
      <c r="K248" s="5">
        <f>IF($A248&lt;&gt;"",IF(K$2&lt;&gt;"",INDEX('Instrument History'!$1:$1048576,$B248,K$3) / CcyPerBase!J247,""),"")</f>
        <v>242.24803659662913</v>
      </c>
      <c r="L248" s="5">
        <f>IF($A248&lt;&gt;"",IF(L$2&lt;&gt;"",INDEX('Instrument History'!$1:$1048576,$B248,L$3) / CcyPerBase!K247,""),"")</f>
        <v>104.9054198610169</v>
      </c>
      <c r="M248" s="5">
        <f>IF($A248&lt;&gt;"",IF(M$2&lt;&gt;"",INDEX('Instrument History'!$1:$1048576,$B248,M$3) / CcyPerBase!L247,""),"")</f>
        <v>22.150689894298402</v>
      </c>
      <c r="N248" s="5">
        <f>IF($A248&lt;&gt;"",IF(N$2&lt;&gt;"",INDEX('Instrument History'!$1:$1048576,$B248,N$3) / CcyPerBase!M247,""),"")</f>
        <v>40.558902039637786</v>
      </c>
      <c r="O248" s="5">
        <f>IF($A248&lt;&gt;"",IF(O$2&lt;&gt;"",INDEX('Instrument History'!$1:$1048576,$B248,O$3) / CcyPerBase!N247,""),"")</f>
        <v>106.32673129388404</v>
      </c>
      <c r="P248" s="5" t="str">
        <f>IF($A248&lt;&gt;"",IF(P$2&lt;&gt;"",INDEX('Instrument History'!$1:$1048576,$B248,P$3) / CcyPerBase!O247,""),"")</f>
        <v/>
      </c>
      <c r="Q248" s="5" t="str">
        <f>IF($A248&lt;&gt;"",IF(Q$2&lt;&gt;"",INDEX('Instrument History'!$1:$1048576,$B248,Q$3) / CcyPerBase!P247,""),"")</f>
        <v/>
      </c>
      <c r="R248" s="5" t="str">
        <f>IF($A248&lt;&gt;"",IF(R$2&lt;&gt;"",INDEX('Instrument History'!$1:$1048576,$B248,R$3) / CcyPerBase!Q247,""),"")</f>
        <v/>
      </c>
      <c r="S248" s="5" t="str">
        <f>IF($A248&lt;&gt;"",IF(S$2&lt;&gt;"",INDEX('Instrument History'!$1:$1048576,$B248,S$3) / CcyPerBase!R247,""),"")</f>
        <v/>
      </c>
      <c r="T248" s="5" t="str">
        <f>IF($A248&lt;&gt;"",IF(T$2&lt;&gt;"",INDEX('Instrument History'!$1:$1048576,$B248,T$3) / CcyPerBase!S247,""),"")</f>
        <v/>
      </c>
      <c r="U248" s="5" t="str">
        <f>IF($A248&lt;&gt;"",IF(U$2&lt;&gt;"",INDEX('Instrument History'!$1:$1048576,$B248,U$3) / CcyPerBase!T247,""),"")</f>
        <v/>
      </c>
      <c r="V248" s="5" t="str">
        <f>IF($A248&lt;&gt;"",IF(V$2&lt;&gt;"",INDEX('Instrument History'!$1:$1048576,$B248,V$3) / CcyPerBase!U247,""),"")</f>
        <v/>
      </c>
      <c r="W248" s="5" t="str">
        <f>IF($A248&lt;&gt;"",IF(W$2&lt;&gt;"",INDEX('Instrument History'!$1:$1048576,$B248,W$3) / CcyPerBase!V247,""),"")</f>
        <v/>
      </c>
      <c r="X248" s="5" t="str">
        <f>IF($A248&lt;&gt;"",IF(X$2&lt;&gt;"",INDEX('Instrument History'!$1:$1048576,$B248,X$3) / CcyPerBase!W247,""),"")</f>
        <v/>
      </c>
      <c r="Y248" s="5" t="str">
        <f>IF($A248&lt;&gt;"",IF(Y$2&lt;&gt;"",INDEX('Instrument History'!$1:$1048576,$B248,Y$3) / CcyPerBase!X247,""),"")</f>
        <v/>
      </c>
    </row>
    <row r="249" spans="1:25">
      <c r="A249" s="12">
        <f>IF(A248&lt;&gt;"",IF(A248=$B$1,"",'Instrument History'!A245),"")</f>
        <v>40960</v>
      </c>
      <c r="B249">
        <f t="shared" si="7"/>
        <v>245</v>
      </c>
      <c r="C249" s="14">
        <f>IF($A249&lt;&gt;"",INDEX('Instrument History'!$1:$1048576,$B249,C$3) / CcyPerBase!D248,"")</f>
        <v>1079.7749429201651</v>
      </c>
      <c r="D249" s="14">
        <f>IF(A249&lt;&gt;"",C249/$D$4*Master!$R$18,"")</f>
        <v>48.212791551282272</v>
      </c>
      <c r="E249" s="5">
        <f t="shared" si="8"/>
        <v>103.31913545177099</v>
      </c>
      <c r="F249" s="5">
        <f>IF($A249&lt;&gt;"",IF(F$2&lt;&gt;"",INDEX('Instrument History'!$1:$1048576,$B249,F$3) / CcyPerBase!E248,""),"")</f>
        <v>2541.941816705471</v>
      </c>
      <c r="G249" s="5">
        <f>IF($A249&lt;&gt;"",IF(G$2&lt;&gt;"",INDEX('Instrument History'!$1:$1048576,$B249,G$3) / CcyPerBase!F248,""),"")</f>
        <v>5318.4867495541621</v>
      </c>
      <c r="H249" s="5">
        <f>IF($A249&lt;&gt;"",IF(H$2&lt;&gt;"",INDEX('Instrument History'!$1:$1048576,$B249,H$3) / CcyPerBase!G248,""),"")</f>
        <v>5220.4060464636095</v>
      </c>
      <c r="I249" s="5">
        <f>IF($A249&lt;&gt;"",IF(I$2&lt;&gt;"",INDEX('Instrument History'!$1:$1048576,$B249,I$3) / CcyPerBase!H248,""),"")</f>
        <v>6096.3396930294311</v>
      </c>
      <c r="J249" s="5">
        <f>IF($A249&lt;&gt;"",IF(J$2&lt;&gt;"",INDEX('Instrument History'!$1:$1048576,$B249,J$3) / CcyPerBase!I248,""),"")</f>
        <v>40.061534278744872</v>
      </c>
      <c r="K249" s="5">
        <f>IF($A249&lt;&gt;"",IF(K$2&lt;&gt;"",INDEX('Instrument History'!$1:$1048576,$B249,K$3) / CcyPerBase!J248,""),"")</f>
        <v>254.65061926294771</v>
      </c>
      <c r="L249" s="5">
        <f>IF($A249&lt;&gt;"",IF(L$2&lt;&gt;"",INDEX('Instrument History'!$1:$1048576,$B249,L$3) / CcyPerBase!K248,""),"")</f>
        <v>109.58763862393252</v>
      </c>
      <c r="M249" s="5">
        <f>IF($A249&lt;&gt;"",IF(M$2&lt;&gt;"",INDEX('Instrument History'!$1:$1048576,$B249,M$3) / CcyPerBase!L248,""),"")</f>
        <v>22.838901210575255</v>
      </c>
      <c r="N249" s="5">
        <f>IF($A249&lt;&gt;"",IF(N$2&lt;&gt;"",INDEX('Instrument History'!$1:$1048576,$B249,N$3) / CcyPerBase!M248,""),"")</f>
        <v>39.391612772928156</v>
      </c>
      <c r="O249" s="5">
        <f>IF($A249&lt;&gt;"",IF(O$2&lt;&gt;"",INDEX('Instrument History'!$1:$1048576,$B249,O$3) / CcyPerBase!N248,""),"")</f>
        <v>104.92366820950778</v>
      </c>
      <c r="P249" s="5" t="str">
        <f>IF($A249&lt;&gt;"",IF(P$2&lt;&gt;"",INDEX('Instrument History'!$1:$1048576,$B249,P$3) / CcyPerBase!O248,""),"")</f>
        <v/>
      </c>
      <c r="Q249" s="5" t="str">
        <f>IF($A249&lt;&gt;"",IF(Q$2&lt;&gt;"",INDEX('Instrument History'!$1:$1048576,$B249,Q$3) / CcyPerBase!P248,""),"")</f>
        <v/>
      </c>
      <c r="R249" s="5" t="str">
        <f>IF($A249&lt;&gt;"",IF(R$2&lt;&gt;"",INDEX('Instrument History'!$1:$1048576,$B249,R$3) / CcyPerBase!Q248,""),"")</f>
        <v/>
      </c>
      <c r="S249" s="5" t="str">
        <f>IF($A249&lt;&gt;"",IF(S$2&lt;&gt;"",INDEX('Instrument History'!$1:$1048576,$B249,S$3) / CcyPerBase!R248,""),"")</f>
        <v/>
      </c>
      <c r="T249" s="5" t="str">
        <f>IF($A249&lt;&gt;"",IF(T$2&lt;&gt;"",INDEX('Instrument History'!$1:$1048576,$B249,T$3) / CcyPerBase!S248,""),"")</f>
        <v/>
      </c>
      <c r="U249" s="5" t="str">
        <f>IF($A249&lt;&gt;"",IF(U$2&lt;&gt;"",INDEX('Instrument History'!$1:$1048576,$B249,U$3) / CcyPerBase!T248,""),"")</f>
        <v/>
      </c>
      <c r="V249" s="5" t="str">
        <f>IF($A249&lt;&gt;"",IF(V$2&lt;&gt;"",INDEX('Instrument History'!$1:$1048576,$B249,V$3) / CcyPerBase!U248,""),"")</f>
        <v/>
      </c>
      <c r="W249" s="5" t="str">
        <f>IF($A249&lt;&gt;"",IF(W$2&lt;&gt;"",INDEX('Instrument History'!$1:$1048576,$B249,W$3) / CcyPerBase!V248,""),"")</f>
        <v/>
      </c>
      <c r="X249" s="5" t="str">
        <f>IF($A249&lt;&gt;"",IF(X$2&lt;&gt;"",INDEX('Instrument History'!$1:$1048576,$B249,X$3) / CcyPerBase!W248,""),"")</f>
        <v/>
      </c>
      <c r="Y249" s="5" t="str">
        <f>IF($A249&lt;&gt;"",IF(Y$2&lt;&gt;"",INDEX('Instrument History'!$1:$1048576,$B249,Y$3) / CcyPerBase!X248,""),"")</f>
        <v/>
      </c>
    </row>
    <row r="250" spans="1:25">
      <c r="A250" s="12">
        <f>IF(A249&lt;&gt;"",IF(A249=$B$1,"",'Instrument History'!A246),"")</f>
        <v>40959</v>
      </c>
      <c r="B250">
        <f t="shared" si="7"/>
        <v>246</v>
      </c>
      <c r="C250" s="14">
        <f>IF($A250&lt;&gt;"",INDEX('Instrument History'!$1:$1048576,$B250,C$3) / CcyPerBase!D249,"")</f>
        <v>1026.5045544409027</v>
      </c>
      <c r="D250" s="14">
        <f>IF(A250&lt;&gt;"",C250/$D$4*Master!$R$18,"")</f>
        <v>45.834227247260998</v>
      </c>
      <c r="E250" s="5">
        <f t="shared" si="8"/>
        <v>101.19794361997893</v>
      </c>
      <c r="F250" s="5">
        <f>IF($A250&lt;&gt;"",IF(F$2&lt;&gt;"",INDEX('Instrument History'!$1:$1048576,$B250,F$3) / CcyPerBase!E249,""),"")</f>
        <v>2334.6852710168523</v>
      </c>
      <c r="G250" s="5">
        <f>IF($A250&lt;&gt;"",IF(G$2&lt;&gt;"",INDEX('Instrument History'!$1:$1048576,$B250,G$3) / CcyPerBase!F249,""),"")</f>
        <v>4927.0149412985447</v>
      </c>
      <c r="H250" s="5">
        <f>IF($A250&lt;&gt;"",IF(H$2&lt;&gt;"",INDEX('Instrument History'!$1:$1048576,$B250,H$3) / CcyPerBase!G249,""),"")</f>
        <v>5177.3759901002122</v>
      </c>
      <c r="I250" s="5">
        <f>IF($A250&lt;&gt;"",IF(I$2&lt;&gt;"",INDEX('Instrument History'!$1:$1048576,$B250,I$3) / CcyPerBase!H249,""),"")</f>
        <v>6154.0862096833398</v>
      </c>
      <c r="J250" s="5">
        <f>IF($A250&lt;&gt;"",IF(J$2&lt;&gt;"",INDEX('Instrument History'!$1:$1048576,$B250,J$3) / CcyPerBase!I249,""),"")</f>
        <v>39.932906457855715</v>
      </c>
      <c r="K250" s="5">
        <f>IF($A250&lt;&gt;"",IF(K$2&lt;&gt;"",INDEX('Instrument History'!$1:$1048576,$B250,K$3) / CcyPerBase!J249,""),"")</f>
        <v>246.34992429301053</v>
      </c>
      <c r="L250" s="5">
        <f>IF($A250&lt;&gt;"",IF(L$2&lt;&gt;"",INDEX('Instrument History'!$1:$1048576,$B250,L$3) / CcyPerBase!K249,""),"")</f>
        <v>104.86569655336312</v>
      </c>
      <c r="M250" s="5">
        <f>IF($A250&lt;&gt;"",IF(M$2&lt;&gt;"",INDEX('Instrument History'!$1:$1048576,$B250,M$3) / CcyPerBase!L249,""),"")</f>
        <v>23.159585568547012</v>
      </c>
      <c r="N250" s="5">
        <f>IF($A250&lt;&gt;"",IF(N$2&lt;&gt;"",INDEX('Instrument History'!$1:$1048576,$B250,N$3) / CcyPerBase!M249,""),"")</f>
        <v>40.898755871909835</v>
      </c>
      <c r="O250" s="5">
        <f>IF($A250&lt;&gt;"",IF(O$2&lt;&gt;"",INDEX('Instrument History'!$1:$1048576,$B250,O$3) / CcyPerBase!N249,""),"")</f>
        <v>108.61611541393135</v>
      </c>
      <c r="P250" s="5" t="str">
        <f>IF($A250&lt;&gt;"",IF(P$2&lt;&gt;"",INDEX('Instrument History'!$1:$1048576,$B250,P$3) / CcyPerBase!O249,""),"")</f>
        <v/>
      </c>
      <c r="Q250" s="5" t="str">
        <f>IF($A250&lt;&gt;"",IF(Q$2&lt;&gt;"",INDEX('Instrument History'!$1:$1048576,$B250,Q$3) / CcyPerBase!P249,""),"")</f>
        <v/>
      </c>
      <c r="R250" s="5" t="str">
        <f>IF($A250&lt;&gt;"",IF(R$2&lt;&gt;"",INDEX('Instrument History'!$1:$1048576,$B250,R$3) / CcyPerBase!Q249,""),"")</f>
        <v/>
      </c>
      <c r="S250" s="5" t="str">
        <f>IF($A250&lt;&gt;"",IF(S$2&lt;&gt;"",INDEX('Instrument History'!$1:$1048576,$B250,S$3) / CcyPerBase!R249,""),"")</f>
        <v/>
      </c>
      <c r="T250" s="5" t="str">
        <f>IF($A250&lt;&gt;"",IF(T$2&lt;&gt;"",INDEX('Instrument History'!$1:$1048576,$B250,T$3) / CcyPerBase!S249,""),"")</f>
        <v/>
      </c>
      <c r="U250" s="5" t="str">
        <f>IF($A250&lt;&gt;"",IF(U$2&lt;&gt;"",INDEX('Instrument History'!$1:$1048576,$B250,U$3) / CcyPerBase!T249,""),"")</f>
        <v/>
      </c>
      <c r="V250" s="5" t="str">
        <f>IF($A250&lt;&gt;"",IF(V$2&lt;&gt;"",INDEX('Instrument History'!$1:$1048576,$B250,V$3) / CcyPerBase!U249,""),"")</f>
        <v/>
      </c>
      <c r="W250" s="5" t="str">
        <f>IF($A250&lt;&gt;"",IF(W$2&lt;&gt;"",INDEX('Instrument History'!$1:$1048576,$B250,W$3) / CcyPerBase!V249,""),"")</f>
        <v/>
      </c>
      <c r="X250" s="5" t="str">
        <f>IF($A250&lt;&gt;"",IF(X$2&lt;&gt;"",INDEX('Instrument History'!$1:$1048576,$B250,X$3) / CcyPerBase!W249,""),"")</f>
        <v/>
      </c>
      <c r="Y250" s="5" t="str">
        <f>IF($A250&lt;&gt;"",IF(Y$2&lt;&gt;"",INDEX('Instrument History'!$1:$1048576,$B250,Y$3) / CcyPerBase!X249,""),"")</f>
        <v/>
      </c>
    </row>
    <row r="251" spans="1:25">
      <c r="A251" s="12">
        <f>IF(A250&lt;&gt;"",IF(A250=$B$1,"",'Instrument History'!A247),"")</f>
        <v>40956</v>
      </c>
      <c r="B251">
        <f t="shared" si="7"/>
        <v>247</v>
      </c>
      <c r="C251" s="14">
        <f>IF($A251&lt;&gt;"",INDEX('Instrument History'!$1:$1048576,$B251,C$3) / CcyPerBase!D250,"")</f>
        <v>1036.5517862773802</v>
      </c>
      <c r="D251" s="14">
        <f>IF(A251&lt;&gt;"",C251/$D$4*Master!$R$18,"")</f>
        <v>46.28284396815792</v>
      </c>
      <c r="E251" s="5">
        <f t="shared" si="8"/>
        <v>100.20900896671264</v>
      </c>
      <c r="F251" s="5">
        <f>IF($A251&lt;&gt;"",IF(F$2&lt;&gt;"",INDEX('Instrument History'!$1:$1048576,$B251,F$3) / CcyPerBase!E250,""),"")</f>
        <v>2248.4323811576182</v>
      </c>
      <c r="G251" s="5">
        <f>IF($A251&lt;&gt;"",IF(G$2&lt;&gt;"",INDEX('Instrument History'!$1:$1048576,$B251,G$3) / CcyPerBase!F250,""),"")</f>
        <v>4760.8061943798257</v>
      </c>
      <c r="H251" s="5">
        <f>IF($A251&lt;&gt;"",IF(H$2&lt;&gt;"",INDEX('Instrument History'!$1:$1048576,$B251,H$3) / CcyPerBase!G250,""),"")</f>
        <v>5165.1874775004353</v>
      </c>
      <c r="I251" s="5">
        <f>IF($A251&lt;&gt;"",IF(I$2&lt;&gt;"",INDEX('Instrument History'!$1:$1048576,$B251,I$3) / CcyPerBase!H250,""),"")</f>
        <v>6441.4165650885825</v>
      </c>
      <c r="J251" s="5">
        <f>IF($A251&lt;&gt;"",IF(J$2&lt;&gt;"",INDEX('Instrument History'!$1:$1048576,$B251,J$3) / CcyPerBase!I250,""),"")</f>
        <v>38.213740469918001</v>
      </c>
      <c r="K251" s="5">
        <f>IF($A251&lt;&gt;"",IF(K$2&lt;&gt;"",INDEX('Instrument History'!$1:$1048576,$B251,K$3) / CcyPerBase!J250,""),"")</f>
        <v>241.4621526510781</v>
      </c>
      <c r="L251" s="5">
        <f>IF($A251&lt;&gt;"",IF(L$2&lt;&gt;"",INDEX('Instrument History'!$1:$1048576,$B251,L$3) / CcyPerBase!K250,""),"")</f>
        <v>99.640621627634843</v>
      </c>
      <c r="M251" s="5">
        <f>IF($A251&lt;&gt;"",IF(M$2&lt;&gt;"",INDEX('Instrument History'!$1:$1048576,$B251,M$3) / CcyPerBase!L250,""),"")</f>
        <v>24.108658504207551</v>
      </c>
      <c r="N251" s="5">
        <f>IF($A251&lt;&gt;"",IF(N$2&lt;&gt;"",INDEX('Instrument History'!$1:$1048576,$B251,N$3) / CcyPerBase!M250,""),"")</f>
        <v>40.286167167305877</v>
      </c>
      <c r="O251" s="5">
        <f>IF($A251&lt;&gt;"",IF(O$2&lt;&gt;"",INDEX('Instrument History'!$1:$1048576,$B251,O$3) / CcyPerBase!N250,""),"")</f>
        <v>108.88785245204004</v>
      </c>
      <c r="P251" s="5" t="str">
        <f>IF($A251&lt;&gt;"",IF(P$2&lt;&gt;"",INDEX('Instrument History'!$1:$1048576,$B251,P$3) / CcyPerBase!O250,""),"")</f>
        <v/>
      </c>
      <c r="Q251" s="5" t="str">
        <f>IF($A251&lt;&gt;"",IF(Q$2&lt;&gt;"",INDEX('Instrument History'!$1:$1048576,$B251,Q$3) / CcyPerBase!P250,""),"")</f>
        <v/>
      </c>
      <c r="R251" s="5" t="str">
        <f>IF($A251&lt;&gt;"",IF(R$2&lt;&gt;"",INDEX('Instrument History'!$1:$1048576,$B251,R$3) / CcyPerBase!Q250,""),"")</f>
        <v/>
      </c>
      <c r="S251" s="5" t="str">
        <f>IF($A251&lt;&gt;"",IF(S$2&lt;&gt;"",INDEX('Instrument History'!$1:$1048576,$B251,S$3) / CcyPerBase!R250,""),"")</f>
        <v/>
      </c>
      <c r="T251" s="5" t="str">
        <f>IF($A251&lt;&gt;"",IF(T$2&lt;&gt;"",INDEX('Instrument History'!$1:$1048576,$B251,T$3) / CcyPerBase!S250,""),"")</f>
        <v/>
      </c>
      <c r="U251" s="5" t="str">
        <f>IF($A251&lt;&gt;"",IF(U$2&lt;&gt;"",INDEX('Instrument History'!$1:$1048576,$B251,U$3) / CcyPerBase!T250,""),"")</f>
        <v/>
      </c>
      <c r="V251" s="5" t="str">
        <f>IF($A251&lt;&gt;"",IF(V$2&lt;&gt;"",INDEX('Instrument History'!$1:$1048576,$B251,V$3) / CcyPerBase!U250,""),"")</f>
        <v/>
      </c>
      <c r="W251" s="5" t="str">
        <f>IF($A251&lt;&gt;"",IF(W$2&lt;&gt;"",INDEX('Instrument History'!$1:$1048576,$B251,W$3) / CcyPerBase!V250,""),"")</f>
        <v/>
      </c>
      <c r="X251" s="5" t="str">
        <f>IF($A251&lt;&gt;"",IF(X$2&lt;&gt;"",INDEX('Instrument History'!$1:$1048576,$B251,X$3) / CcyPerBase!W250,""),"")</f>
        <v/>
      </c>
      <c r="Y251" s="5" t="str">
        <f>IF($A251&lt;&gt;"",IF(Y$2&lt;&gt;"",INDEX('Instrument History'!$1:$1048576,$B251,Y$3) / CcyPerBase!X250,""),"")</f>
        <v/>
      </c>
    </row>
    <row r="252" spans="1:25">
      <c r="A252" s="12">
        <f>IF(A251&lt;&gt;"",IF(A251=$B$1,"",'Instrument History'!A248),"")</f>
        <v>40955</v>
      </c>
      <c r="B252">
        <f t="shared" si="7"/>
        <v>248</v>
      </c>
      <c r="C252" s="14">
        <f>IF($A252&lt;&gt;"",INDEX('Instrument History'!$1:$1048576,$B252,C$3) / CcyPerBase!D251,"")</f>
        <v>1006.3253089946556</v>
      </c>
      <c r="D252" s="14">
        <f>IF(A252&lt;&gt;"",C252/$D$4*Master!$R$18,"")</f>
        <v>44.933208233307084</v>
      </c>
      <c r="E252" s="5">
        <f t="shared" si="8"/>
        <v>99.999285464839431</v>
      </c>
      <c r="F252" s="5">
        <f>IF($A252&lt;&gt;"",IF(F$2&lt;&gt;"",INDEX('Instrument History'!$1:$1048576,$B252,F$3) / CcyPerBase!E251,""),"")</f>
        <v>2254.1663387383028</v>
      </c>
      <c r="G252" s="5">
        <f>IF($A252&lt;&gt;"",IF(G$2&lt;&gt;"",INDEX('Instrument History'!$1:$1048576,$B252,G$3) / CcyPerBase!F251,""),"")</f>
        <v>4782.8341724597522</v>
      </c>
      <c r="H252" s="5">
        <f>IF($A252&lt;&gt;"",IF(H$2&lt;&gt;"",INDEX('Instrument History'!$1:$1048576,$B252,H$3) / CcyPerBase!G251,""),"")</f>
        <v>4931.8835428858974</v>
      </c>
      <c r="I252" s="5">
        <f>IF($A252&lt;&gt;"",IF(I$2&lt;&gt;"",INDEX('Instrument History'!$1:$1048576,$B252,I$3) / CcyPerBase!H251,""),"")</f>
        <v>6140.7359670213427</v>
      </c>
      <c r="J252" s="5">
        <f>IF($A252&lt;&gt;"",IF(J$2&lt;&gt;"",INDEX('Instrument History'!$1:$1048576,$B252,J$3) / CcyPerBase!I251,""),"")</f>
        <v>39.118665955884701</v>
      </c>
      <c r="K252" s="5">
        <f>IF($A252&lt;&gt;"",IF(K$2&lt;&gt;"",INDEX('Instrument History'!$1:$1048576,$B252,K$3) / CcyPerBase!J251,""),"")</f>
        <v>250.90278621915314</v>
      </c>
      <c r="L252" s="5">
        <f>IF($A252&lt;&gt;"",IF(L$2&lt;&gt;"",INDEX('Instrument History'!$1:$1048576,$B252,L$3) / CcyPerBase!K251,""),"")</f>
        <v>104.93964946930161</v>
      </c>
      <c r="M252" s="5">
        <f>IF($A252&lt;&gt;"",IF(M$2&lt;&gt;"",INDEX('Instrument History'!$1:$1048576,$B252,M$3) / CcyPerBase!L251,""),"")</f>
        <v>23.455774632643568</v>
      </c>
      <c r="N252" s="5">
        <f>IF($A252&lt;&gt;"",IF(N$2&lt;&gt;"",INDEX('Instrument History'!$1:$1048576,$B252,N$3) / CcyPerBase!M251,""),"")</f>
        <v>41.370438238016682</v>
      </c>
      <c r="O252" s="5">
        <f>IF($A252&lt;&gt;"",IF(O$2&lt;&gt;"",INDEX('Instrument History'!$1:$1048576,$B252,O$3) / CcyPerBase!N251,""),"")</f>
        <v>107.34140269276541</v>
      </c>
      <c r="P252" s="5" t="str">
        <f>IF($A252&lt;&gt;"",IF(P$2&lt;&gt;"",INDEX('Instrument History'!$1:$1048576,$B252,P$3) / CcyPerBase!O251,""),"")</f>
        <v/>
      </c>
      <c r="Q252" s="5" t="str">
        <f>IF($A252&lt;&gt;"",IF(Q$2&lt;&gt;"",INDEX('Instrument History'!$1:$1048576,$B252,Q$3) / CcyPerBase!P251,""),"")</f>
        <v/>
      </c>
      <c r="R252" s="5" t="str">
        <f>IF($A252&lt;&gt;"",IF(R$2&lt;&gt;"",INDEX('Instrument History'!$1:$1048576,$B252,R$3) / CcyPerBase!Q251,""),"")</f>
        <v/>
      </c>
      <c r="S252" s="5" t="str">
        <f>IF($A252&lt;&gt;"",IF(S$2&lt;&gt;"",INDEX('Instrument History'!$1:$1048576,$B252,S$3) / CcyPerBase!R251,""),"")</f>
        <v/>
      </c>
      <c r="T252" s="5" t="str">
        <f>IF($A252&lt;&gt;"",IF(T$2&lt;&gt;"",INDEX('Instrument History'!$1:$1048576,$B252,T$3) / CcyPerBase!S251,""),"")</f>
        <v/>
      </c>
      <c r="U252" s="5" t="str">
        <f>IF($A252&lt;&gt;"",IF(U$2&lt;&gt;"",INDEX('Instrument History'!$1:$1048576,$B252,U$3) / CcyPerBase!T251,""),"")</f>
        <v/>
      </c>
      <c r="V252" s="5" t="str">
        <f>IF($A252&lt;&gt;"",IF(V$2&lt;&gt;"",INDEX('Instrument History'!$1:$1048576,$B252,V$3) / CcyPerBase!U251,""),"")</f>
        <v/>
      </c>
      <c r="W252" s="5" t="str">
        <f>IF($A252&lt;&gt;"",IF(W$2&lt;&gt;"",INDEX('Instrument History'!$1:$1048576,$B252,W$3) / CcyPerBase!V251,""),"")</f>
        <v/>
      </c>
      <c r="X252" s="5" t="str">
        <f>IF($A252&lt;&gt;"",IF(X$2&lt;&gt;"",INDEX('Instrument History'!$1:$1048576,$B252,X$3) / CcyPerBase!W251,""),"")</f>
        <v/>
      </c>
      <c r="Y252" s="5" t="str">
        <f>IF($A252&lt;&gt;"",IF(Y$2&lt;&gt;"",INDEX('Instrument History'!$1:$1048576,$B252,Y$3) / CcyPerBase!X251,""),"")</f>
        <v/>
      </c>
    </row>
    <row r="253" spans="1:25">
      <c r="A253" s="12">
        <f>IF(A252&lt;&gt;"",IF(A252=$B$1,"",'Instrument History'!A249),"")</f>
        <v>40954</v>
      </c>
      <c r="B253">
        <f t="shared" si="7"/>
        <v>249</v>
      </c>
      <c r="C253" s="14">
        <f>IF($A253&lt;&gt;"",INDEX('Instrument History'!$1:$1048576,$B253,C$3) / CcyPerBase!D252,"")</f>
        <v>992.97811031577464</v>
      </c>
      <c r="D253" s="14">
        <f>IF(A253&lt;&gt;"",C253/$D$4*Master!$R$18,"")</f>
        <v>44.33724542465167</v>
      </c>
      <c r="E253" s="5">
        <f t="shared" si="8"/>
        <v>96.072736354188407</v>
      </c>
      <c r="F253" s="5">
        <f>IF($A253&lt;&gt;"",IF(F$2&lt;&gt;"",INDEX('Instrument History'!$1:$1048576,$B253,F$3) / CcyPerBase!E252,""),"")</f>
        <v>2142.0362578150525</v>
      </c>
      <c r="G253" s="5">
        <f>IF($A253&lt;&gt;"",IF(G$2&lt;&gt;"",INDEX('Instrument History'!$1:$1048576,$B253,G$3) / CcyPerBase!F252,""),"")</f>
        <v>4593.3111058570648</v>
      </c>
      <c r="H253" s="5">
        <f>IF($A253&lt;&gt;"",IF(H$2&lt;&gt;"",INDEX('Instrument History'!$1:$1048576,$B253,H$3) / CcyPerBase!G252,""),"")</f>
        <v>4904.5435460342524</v>
      </c>
      <c r="I253" s="5">
        <f>IF($A253&lt;&gt;"",IF(I$2&lt;&gt;"",INDEX('Instrument History'!$1:$1048576,$B253,I$3) / CcyPerBase!H252,""),"")</f>
        <v>5810.0310083224804</v>
      </c>
      <c r="J253" s="5">
        <f>IF($A253&lt;&gt;"",IF(J$2&lt;&gt;"",INDEX('Instrument History'!$1:$1048576,$B253,J$3) / CcyPerBase!I252,""),"")</f>
        <v>37.371931305698212</v>
      </c>
      <c r="K253" s="5">
        <f>IF($A253&lt;&gt;"",IF(K$2&lt;&gt;"",INDEX('Instrument History'!$1:$1048576,$B253,K$3) / CcyPerBase!J252,""),"")</f>
        <v>233.27263595622779</v>
      </c>
      <c r="L253" s="5">
        <f>IF($A253&lt;&gt;"",IF(L$2&lt;&gt;"",INDEX('Instrument History'!$1:$1048576,$B253,L$3) / CcyPerBase!K252,""),"")</f>
        <v>98.668459603183663</v>
      </c>
      <c r="M253" s="5">
        <f>IF($A253&lt;&gt;"",IF(M$2&lt;&gt;"",INDEX('Instrument History'!$1:$1048576,$B253,M$3) / CcyPerBase!L252,""),"")</f>
        <v>22.902830151550592</v>
      </c>
      <c r="N253" s="5">
        <f>IF($A253&lt;&gt;"",IF(N$2&lt;&gt;"",INDEX('Instrument History'!$1:$1048576,$B253,N$3) / CcyPerBase!M252,""),"")</f>
        <v>41.977304518704884</v>
      </c>
      <c r="O253" s="5">
        <f>IF($A253&lt;&gt;"",IF(O$2&lt;&gt;"",INDEX('Instrument History'!$1:$1048576,$B253,O$3) / CcyPerBase!N252,""),"")</f>
        <v>103.48494279514189</v>
      </c>
      <c r="P253" s="5" t="str">
        <f>IF($A253&lt;&gt;"",IF(P$2&lt;&gt;"",INDEX('Instrument History'!$1:$1048576,$B253,P$3) / CcyPerBase!O252,""),"")</f>
        <v/>
      </c>
      <c r="Q253" s="5" t="str">
        <f>IF($A253&lt;&gt;"",IF(Q$2&lt;&gt;"",INDEX('Instrument History'!$1:$1048576,$B253,Q$3) / CcyPerBase!P252,""),"")</f>
        <v/>
      </c>
      <c r="R253" s="5" t="str">
        <f>IF($A253&lt;&gt;"",IF(R$2&lt;&gt;"",INDEX('Instrument History'!$1:$1048576,$B253,R$3) / CcyPerBase!Q252,""),"")</f>
        <v/>
      </c>
      <c r="S253" s="5" t="str">
        <f>IF($A253&lt;&gt;"",IF(S$2&lt;&gt;"",INDEX('Instrument History'!$1:$1048576,$B253,S$3) / CcyPerBase!R252,""),"")</f>
        <v/>
      </c>
      <c r="T253" s="5" t="str">
        <f>IF($A253&lt;&gt;"",IF(T$2&lt;&gt;"",INDEX('Instrument History'!$1:$1048576,$B253,T$3) / CcyPerBase!S252,""),"")</f>
        <v/>
      </c>
      <c r="U253" s="5" t="str">
        <f>IF($A253&lt;&gt;"",IF(U$2&lt;&gt;"",INDEX('Instrument History'!$1:$1048576,$B253,U$3) / CcyPerBase!T252,""),"")</f>
        <v/>
      </c>
      <c r="V253" s="5" t="str">
        <f>IF($A253&lt;&gt;"",IF(V$2&lt;&gt;"",INDEX('Instrument History'!$1:$1048576,$B253,V$3) / CcyPerBase!U252,""),"")</f>
        <v/>
      </c>
      <c r="W253" s="5" t="str">
        <f>IF($A253&lt;&gt;"",IF(W$2&lt;&gt;"",INDEX('Instrument History'!$1:$1048576,$B253,W$3) / CcyPerBase!V252,""),"")</f>
        <v/>
      </c>
      <c r="X253" s="5" t="str">
        <f>IF($A253&lt;&gt;"",IF(X$2&lt;&gt;"",INDEX('Instrument History'!$1:$1048576,$B253,X$3) / CcyPerBase!W252,""),"")</f>
        <v/>
      </c>
      <c r="Y253" s="5" t="str">
        <f>IF($A253&lt;&gt;"",IF(Y$2&lt;&gt;"",INDEX('Instrument History'!$1:$1048576,$B253,Y$3) / CcyPerBase!X252,""),"")</f>
        <v/>
      </c>
    </row>
    <row r="254" spans="1:25">
      <c r="A254" s="12">
        <f>IF(A253&lt;&gt;"",IF(A253=$B$1,"",'Instrument History'!A250),"")</f>
        <v>40953</v>
      </c>
      <c r="B254">
        <f t="shared" si="7"/>
        <v>250</v>
      </c>
      <c r="C254" s="14">
        <f>IF($A254&lt;&gt;"",INDEX('Instrument History'!$1:$1048576,$B254,C$3) / CcyPerBase!D253,"")</f>
        <v>997.91856113279846</v>
      </c>
      <c r="D254" s="14">
        <f>IF(A254&lt;&gt;"",C254/$D$4*Master!$R$18,"")</f>
        <v>44.557840398606487</v>
      </c>
      <c r="E254" s="5">
        <f t="shared" si="8"/>
        <v>100.68120068442607</v>
      </c>
      <c r="F254" s="5">
        <f>IF($A254&lt;&gt;"",IF(F$2&lt;&gt;"",INDEX('Instrument History'!$1:$1048576,$B254,F$3) / CcyPerBase!E253,""),"")</f>
        <v>2125.758124109861</v>
      </c>
      <c r="G254" s="5">
        <f>IF($A254&lt;&gt;"",IF(G$2&lt;&gt;"",INDEX('Instrument History'!$1:$1048576,$B254,G$3) / CcyPerBase!F253,""),"")</f>
        <v>4823.8043443782581</v>
      </c>
      <c r="H254" s="5">
        <f>IF($A254&lt;&gt;"",IF(H$2&lt;&gt;"",INDEX('Instrument History'!$1:$1048576,$B254,H$3) / CcyPerBase!G253,""),"")</f>
        <v>5062.6900705524713</v>
      </c>
      <c r="I254" s="5">
        <f>IF($A254&lt;&gt;"",IF(I$2&lt;&gt;"",INDEX('Instrument History'!$1:$1048576,$B254,I$3) / CcyPerBase!H253,""),"")</f>
        <v>6231.9399278215151</v>
      </c>
      <c r="J254" s="5">
        <f>IF($A254&lt;&gt;"",IF(J$2&lt;&gt;"",INDEX('Instrument History'!$1:$1048576,$B254,J$3) / CcyPerBase!I253,""),"")</f>
        <v>38.593037700824887</v>
      </c>
      <c r="K254" s="5">
        <f>IF($A254&lt;&gt;"",IF(K$2&lt;&gt;"",INDEX('Instrument History'!$1:$1048576,$B254,K$3) / CcyPerBase!J253,""),"")</f>
        <v>262.46573903570317</v>
      </c>
      <c r="L254" s="5">
        <f>IF($A254&lt;&gt;"",IF(L$2&lt;&gt;"",INDEX('Instrument History'!$1:$1048576,$B254,L$3) / CcyPerBase!K253,""),"")</f>
        <v>108.96549311781406</v>
      </c>
      <c r="M254" s="5">
        <f>IF($A254&lt;&gt;"",IF(M$2&lt;&gt;"",INDEX('Instrument History'!$1:$1048576,$B254,M$3) / CcyPerBase!L253,""),"")</f>
        <v>21.908226681568536</v>
      </c>
      <c r="N254" s="5">
        <f>IF($A254&lt;&gt;"",IF(N$2&lt;&gt;"",INDEX('Instrument History'!$1:$1048576,$B254,N$3) / CcyPerBase!M253,""),"")</f>
        <v>43.494933098054943</v>
      </c>
      <c r="O254" s="5">
        <f>IF($A254&lt;&gt;"",IF(O$2&lt;&gt;"",INDEX('Instrument History'!$1:$1048576,$B254,O$3) / CcyPerBase!N253,""),"")</f>
        <v>106.31845780215043</v>
      </c>
      <c r="P254" s="5" t="str">
        <f>IF($A254&lt;&gt;"",IF(P$2&lt;&gt;"",INDEX('Instrument History'!$1:$1048576,$B254,P$3) / CcyPerBase!O253,""),"")</f>
        <v/>
      </c>
      <c r="Q254" s="5" t="str">
        <f>IF($A254&lt;&gt;"",IF(Q$2&lt;&gt;"",INDEX('Instrument History'!$1:$1048576,$B254,Q$3) / CcyPerBase!P253,""),"")</f>
        <v/>
      </c>
      <c r="R254" s="5" t="str">
        <f>IF($A254&lt;&gt;"",IF(R$2&lt;&gt;"",INDEX('Instrument History'!$1:$1048576,$B254,R$3) / CcyPerBase!Q253,""),"")</f>
        <v/>
      </c>
      <c r="S254" s="5" t="str">
        <f>IF($A254&lt;&gt;"",IF(S$2&lt;&gt;"",INDEX('Instrument History'!$1:$1048576,$B254,S$3) / CcyPerBase!R253,""),"")</f>
        <v/>
      </c>
      <c r="T254" s="5" t="str">
        <f>IF($A254&lt;&gt;"",IF(T$2&lt;&gt;"",INDEX('Instrument History'!$1:$1048576,$B254,T$3) / CcyPerBase!S253,""),"")</f>
        <v/>
      </c>
      <c r="U254" s="5" t="str">
        <f>IF($A254&lt;&gt;"",IF(U$2&lt;&gt;"",INDEX('Instrument History'!$1:$1048576,$B254,U$3) / CcyPerBase!T253,""),"")</f>
        <v/>
      </c>
      <c r="V254" s="5" t="str">
        <f>IF($A254&lt;&gt;"",IF(V$2&lt;&gt;"",INDEX('Instrument History'!$1:$1048576,$B254,V$3) / CcyPerBase!U253,""),"")</f>
        <v/>
      </c>
      <c r="W254" s="5" t="str">
        <f>IF($A254&lt;&gt;"",IF(W$2&lt;&gt;"",INDEX('Instrument History'!$1:$1048576,$B254,W$3) / CcyPerBase!V253,""),"")</f>
        <v/>
      </c>
      <c r="X254" s="5" t="str">
        <f>IF($A254&lt;&gt;"",IF(X$2&lt;&gt;"",INDEX('Instrument History'!$1:$1048576,$B254,X$3) / CcyPerBase!W253,""),"")</f>
        <v/>
      </c>
      <c r="Y254" s="5" t="str">
        <f>IF($A254&lt;&gt;"",IF(Y$2&lt;&gt;"",INDEX('Instrument History'!$1:$1048576,$B254,Y$3) / CcyPerBase!X253,""),"")</f>
        <v/>
      </c>
    </row>
    <row r="255" spans="1:25">
      <c r="A255" s="12">
        <f>IF(A254&lt;&gt;"",IF(A254=$B$1,"",'Instrument History'!A251),"")</f>
        <v>40952</v>
      </c>
      <c r="B255">
        <f t="shared" si="7"/>
        <v>251</v>
      </c>
      <c r="C255" s="14">
        <f>IF($A255&lt;&gt;"",INDEX('Instrument History'!$1:$1048576,$B255,C$3) / CcyPerBase!D254,"")</f>
        <v>1062.8130321846461</v>
      </c>
      <c r="D255" s="14">
        <f>IF(A255&lt;&gt;"",C255/$D$4*Master!$R$18,"")</f>
        <v>47.455429036097932</v>
      </c>
      <c r="E255" s="5">
        <f t="shared" si="8"/>
        <v>102.61736309311958</v>
      </c>
      <c r="F255" s="5">
        <f>IF($A255&lt;&gt;"",IF(F$2&lt;&gt;"",INDEX('Instrument History'!$1:$1048576,$B255,F$3) / CcyPerBase!E254,""),"")</f>
        <v>2255.8588887806641</v>
      </c>
      <c r="G255" s="5">
        <f>IF($A255&lt;&gt;"",IF(G$2&lt;&gt;"",INDEX('Instrument History'!$1:$1048576,$B255,G$3) / CcyPerBase!F254,""),"")</f>
        <v>4817.0909853367721</v>
      </c>
      <c r="H255" s="5">
        <f>IF($A255&lt;&gt;"",IF(H$2&lt;&gt;"",INDEX('Instrument History'!$1:$1048576,$B255,H$3) / CcyPerBase!G254,""),"")</f>
        <v>5348.6342085739052</v>
      </c>
      <c r="I255" s="5">
        <f>IF($A255&lt;&gt;"",IF(I$2&lt;&gt;"",INDEX('Instrument History'!$1:$1048576,$B255,I$3) / CcyPerBase!H254,""),"")</f>
        <v>6385.4821919965661</v>
      </c>
      <c r="J255" s="5">
        <f>IF($A255&lt;&gt;"",IF(J$2&lt;&gt;"",INDEX('Instrument History'!$1:$1048576,$B255,J$3) / CcyPerBase!I254,""),"")</f>
        <v>40.933351672657629</v>
      </c>
      <c r="K255" s="5">
        <f>IF($A255&lt;&gt;"",IF(K$2&lt;&gt;"",INDEX('Instrument History'!$1:$1048576,$B255,K$3) / CcyPerBase!J254,""),"")</f>
        <v>258.83903512586073</v>
      </c>
      <c r="L255" s="5">
        <f>IF($A255&lt;&gt;"",IF(L$2&lt;&gt;"",INDEX('Instrument History'!$1:$1048576,$B255,L$3) / CcyPerBase!K254,""),"")</f>
        <v>108.10031309109458</v>
      </c>
      <c r="M255" s="5">
        <f>IF($A255&lt;&gt;"",IF(M$2&lt;&gt;"",INDEX('Instrument History'!$1:$1048576,$B255,M$3) / CcyPerBase!L254,""),"")</f>
        <v>22.611609560964219</v>
      </c>
      <c r="N255" s="5">
        <f>IF($A255&lt;&gt;"",IF(N$2&lt;&gt;"",INDEX('Instrument History'!$1:$1048576,$B255,N$3) / CcyPerBase!M254,""),"")</f>
        <v>43.008040592457647</v>
      </c>
      <c r="O255" s="5">
        <f>IF($A255&lt;&gt;"",IF(O$2&lt;&gt;"",INDEX('Instrument History'!$1:$1048576,$B255,O$3) / CcyPerBase!N254,""),"")</f>
        <v>108.67854652493418</v>
      </c>
      <c r="P255" s="5" t="str">
        <f>IF($A255&lt;&gt;"",IF(P$2&lt;&gt;"",INDEX('Instrument History'!$1:$1048576,$B255,P$3) / CcyPerBase!O254,""),"")</f>
        <v/>
      </c>
      <c r="Q255" s="5" t="str">
        <f>IF($A255&lt;&gt;"",IF(Q$2&lt;&gt;"",INDEX('Instrument History'!$1:$1048576,$B255,Q$3) / CcyPerBase!P254,""),"")</f>
        <v/>
      </c>
      <c r="R255" s="5" t="str">
        <f>IF($A255&lt;&gt;"",IF(R$2&lt;&gt;"",INDEX('Instrument History'!$1:$1048576,$B255,R$3) / CcyPerBase!Q254,""),"")</f>
        <v/>
      </c>
      <c r="S255" s="5" t="str">
        <f>IF($A255&lt;&gt;"",IF(S$2&lt;&gt;"",INDEX('Instrument History'!$1:$1048576,$B255,S$3) / CcyPerBase!R254,""),"")</f>
        <v/>
      </c>
      <c r="T255" s="5" t="str">
        <f>IF($A255&lt;&gt;"",IF(T$2&lt;&gt;"",INDEX('Instrument History'!$1:$1048576,$B255,T$3) / CcyPerBase!S254,""),"")</f>
        <v/>
      </c>
      <c r="U255" s="5" t="str">
        <f>IF($A255&lt;&gt;"",IF(U$2&lt;&gt;"",INDEX('Instrument History'!$1:$1048576,$B255,U$3) / CcyPerBase!T254,""),"")</f>
        <v/>
      </c>
      <c r="V255" s="5" t="str">
        <f>IF($A255&lt;&gt;"",IF(V$2&lt;&gt;"",INDEX('Instrument History'!$1:$1048576,$B255,V$3) / CcyPerBase!U254,""),"")</f>
        <v/>
      </c>
      <c r="W255" s="5" t="str">
        <f>IF($A255&lt;&gt;"",IF(W$2&lt;&gt;"",INDEX('Instrument History'!$1:$1048576,$B255,W$3) / CcyPerBase!V254,""),"")</f>
        <v/>
      </c>
      <c r="X255" s="5" t="str">
        <f>IF($A255&lt;&gt;"",IF(X$2&lt;&gt;"",INDEX('Instrument History'!$1:$1048576,$B255,X$3) / CcyPerBase!W254,""),"")</f>
        <v/>
      </c>
      <c r="Y255" s="5" t="str">
        <f>IF($A255&lt;&gt;"",IF(Y$2&lt;&gt;"",INDEX('Instrument History'!$1:$1048576,$B255,Y$3) / CcyPerBase!X254,""),"")</f>
        <v/>
      </c>
    </row>
    <row r="256" spans="1:25">
      <c r="A256" s="12">
        <f>IF(A255&lt;&gt;"",IF(A255=$B$1,"",'Instrument History'!A252),"")</f>
        <v>40949</v>
      </c>
      <c r="B256">
        <f t="shared" si="7"/>
        <v>252</v>
      </c>
      <c r="C256" s="14">
        <f>IF($A256&lt;&gt;"",INDEX('Instrument History'!$1:$1048576,$B256,C$3) / CcyPerBase!D255,"")</f>
        <v>1066.0042930801628</v>
      </c>
      <c r="D256" s="14">
        <f>IF(A256&lt;&gt;"",C256/$D$4*Master!$R$18,"")</f>
        <v>47.597921318726023</v>
      </c>
      <c r="E256" s="5">
        <f t="shared" si="8"/>
        <v>99.252868947700478</v>
      </c>
      <c r="F256" s="5">
        <f>IF($A256&lt;&gt;"",IF(F$2&lt;&gt;"",INDEX('Instrument History'!$1:$1048576,$B256,F$3) / CcyPerBase!E255,""),"")</f>
        <v>2266.7260360434366</v>
      </c>
      <c r="G256" s="5">
        <f>IF($A256&lt;&gt;"",IF(G$2&lt;&gt;"",INDEX('Instrument History'!$1:$1048576,$B256,G$3) / CcyPerBase!F255,""),"")</f>
        <v>4537.5496094358759</v>
      </c>
      <c r="H256" s="5">
        <f>IF($A256&lt;&gt;"",IF(H$2&lt;&gt;"",INDEX('Instrument History'!$1:$1048576,$B256,H$3) / CcyPerBase!G255,""),"")</f>
        <v>5351.8124813140566</v>
      </c>
      <c r="I256" s="5">
        <f>IF($A256&lt;&gt;"",IF(I$2&lt;&gt;"",INDEX('Instrument History'!$1:$1048576,$B256,I$3) / CcyPerBase!H255,""),"")</f>
        <v>6303.8755440725618</v>
      </c>
      <c r="J256" s="5">
        <f>IF($A256&lt;&gt;"",IF(J$2&lt;&gt;"",INDEX('Instrument History'!$1:$1048576,$B256,J$3) / CcyPerBase!I255,""),"")</f>
        <v>38.567164347033632</v>
      </c>
      <c r="K256" s="5">
        <f>IF($A256&lt;&gt;"",IF(K$2&lt;&gt;"",INDEX('Instrument History'!$1:$1048576,$B256,K$3) / CcyPerBase!J255,""),"")</f>
        <v>229.20095798007509</v>
      </c>
      <c r="L256" s="5">
        <f>IF($A256&lt;&gt;"",IF(L$2&lt;&gt;"",INDEX('Instrument History'!$1:$1048576,$B256,L$3) / CcyPerBase!K255,""),"")</f>
        <v>105.09242853227801</v>
      </c>
      <c r="M256" s="5">
        <f>IF($A256&lt;&gt;"",IF(M$2&lt;&gt;"",INDEX('Instrument History'!$1:$1048576,$B256,M$3) / CcyPerBase!L255,""),"")</f>
        <v>22.345557995653959</v>
      </c>
      <c r="N256" s="5">
        <f>IF($A256&lt;&gt;"",IF(N$2&lt;&gt;"",INDEX('Instrument History'!$1:$1048576,$B256,N$3) / CcyPerBase!M255,""),"")</f>
        <v>42.814882495452167</v>
      </c>
      <c r="O256" s="5">
        <f>IF($A256&lt;&gt;"",IF(O$2&lt;&gt;"",INDEX('Instrument History'!$1:$1048576,$B256,O$3) / CcyPerBase!N255,""),"")</f>
        <v>105.31327587751673</v>
      </c>
      <c r="P256" s="5" t="str">
        <f>IF($A256&lt;&gt;"",IF(P$2&lt;&gt;"",INDEX('Instrument History'!$1:$1048576,$B256,P$3) / CcyPerBase!O255,""),"")</f>
        <v/>
      </c>
      <c r="Q256" s="5" t="str">
        <f>IF($A256&lt;&gt;"",IF(Q$2&lt;&gt;"",INDEX('Instrument History'!$1:$1048576,$B256,Q$3) / CcyPerBase!P255,""),"")</f>
        <v/>
      </c>
      <c r="R256" s="5" t="str">
        <f>IF($A256&lt;&gt;"",IF(R$2&lt;&gt;"",INDEX('Instrument History'!$1:$1048576,$B256,R$3) / CcyPerBase!Q255,""),"")</f>
        <v/>
      </c>
      <c r="S256" s="5" t="str">
        <f>IF($A256&lt;&gt;"",IF(S$2&lt;&gt;"",INDEX('Instrument History'!$1:$1048576,$B256,S$3) / CcyPerBase!R255,""),"")</f>
        <v/>
      </c>
      <c r="T256" s="5" t="str">
        <f>IF($A256&lt;&gt;"",IF(T$2&lt;&gt;"",INDEX('Instrument History'!$1:$1048576,$B256,T$3) / CcyPerBase!S255,""),"")</f>
        <v/>
      </c>
      <c r="U256" s="5" t="str">
        <f>IF($A256&lt;&gt;"",IF(U$2&lt;&gt;"",INDEX('Instrument History'!$1:$1048576,$B256,U$3) / CcyPerBase!T255,""),"")</f>
        <v/>
      </c>
      <c r="V256" s="5" t="str">
        <f>IF($A256&lt;&gt;"",IF(V$2&lt;&gt;"",INDEX('Instrument History'!$1:$1048576,$B256,V$3) / CcyPerBase!U255,""),"")</f>
        <v/>
      </c>
      <c r="W256" s="5" t="str">
        <f>IF($A256&lt;&gt;"",IF(W$2&lt;&gt;"",INDEX('Instrument History'!$1:$1048576,$B256,W$3) / CcyPerBase!V255,""),"")</f>
        <v/>
      </c>
      <c r="X256" s="5" t="str">
        <f>IF($A256&lt;&gt;"",IF(X$2&lt;&gt;"",INDEX('Instrument History'!$1:$1048576,$B256,X$3) / CcyPerBase!W255,""),"")</f>
        <v/>
      </c>
      <c r="Y256" s="5" t="str">
        <f>IF($A256&lt;&gt;"",IF(Y$2&lt;&gt;"",INDEX('Instrument History'!$1:$1048576,$B256,Y$3) / CcyPerBase!X255,""),"")</f>
        <v/>
      </c>
    </row>
    <row r="257" spans="1:25">
      <c r="A257" s="12">
        <f>IF(A256&lt;&gt;"",IF(A256=$B$1,"",'Instrument History'!A253),"")</f>
        <v>40948</v>
      </c>
      <c r="B257">
        <f t="shared" si="7"/>
        <v>253</v>
      </c>
      <c r="C257" s="14">
        <f>IF($A257&lt;&gt;"",INDEX('Instrument History'!$1:$1048576,$B257,C$3) / CcyPerBase!D256,"")</f>
        <v>972.91396675419446</v>
      </c>
      <c r="D257" s="14">
        <f>IF(A257&lt;&gt;"",C257/$D$4*Master!$R$18,"")</f>
        <v>43.441365799427786</v>
      </c>
      <c r="E257" s="5">
        <f t="shared" si="8"/>
        <v>96.079290646133813</v>
      </c>
      <c r="F257" s="5">
        <f>IF($A257&lt;&gt;"",IF(F$2&lt;&gt;"",INDEX('Instrument History'!$1:$1048576,$B257,F$3) / CcyPerBase!E256,""),"")</f>
        <v>2091.739910637637</v>
      </c>
      <c r="G257" s="5">
        <f>IF($A257&lt;&gt;"",IF(G$2&lt;&gt;"",INDEX('Instrument History'!$1:$1048576,$B257,G$3) / CcyPerBase!F256,""),"")</f>
        <v>4335.5141783189547</v>
      </c>
      <c r="H257" s="5">
        <f>IF($A257&lt;&gt;"",IF(H$2&lt;&gt;"",INDEX('Instrument History'!$1:$1048576,$B257,H$3) / CcyPerBase!G256,""),"")</f>
        <v>5181.9347490830087</v>
      </c>
      <c r="I257" s="5">
        <f>IF($A257&lt;&gt;"",IF(I$2&lt;&gt;"",INDEX('Instrument History'!$1:$1048576,$B257,I$3) / CcyPerBase!H256,""),"")</f>
        <v>5864.2826107298042</v>
      </c>
      <c r="J257" s="5">
        <f>IF($A257&lt;&gt;"",IF(J$2&lt;&gt;"",INDEX('Instrument History'!$1:$1048576,$B257,J$3) / CcyPerBase!I256,""),"")</f>
        <v>37.303953004716469</v>
      </c>
      <c r="K257" s="5">
        <f>IF($A257&lt;&gt;"",IF(K$2&lt;&gt;"",INDEX('Instrument History'!$1:$1048576,$B257,K$3) / CcyPerBase!J256,""),"")</f>
        <v>232.76813362368026</v>
      </c>
      <c r="L257" s="5">
        <f>IF($A257&lt;&gt;"",IF(L$2&lt;&gt;"",INDEX('Instrument History'!$1:$1048576,$B257,L$3) / CcyPerBase!K256,""),"")</f>
        <v>108.58763835880339</v>
      </c>
      <c r="M257" s="5">
        <f>IF($A257&lt;&gt;"",IF(M$2&lt;&gt;"",INDEX('Instrument History'!$1:$1048576,$B257,M$3) / CcyPerBase!L256,""),"")</f>
        <v>22.830283343855037</v>
      </c>
      <c r="N257" s="5">
        <f>IF($A257&lt;&gt;"",IF(N$2&lt;&gt;"",INDEX('Instrument History'!$1:$1048576,$B257,N$3) / CcyPerBase!M256,""),"")</f>
        <v>41.886660283117443</v>
      </c>
      <c r="O257" s="5">
        <f>IF($A257&lt;&gt;"",IF(O$2&lt;&gt;"",INDEX('Instrument History'!$1:$1048576,$B257,O$3) / CcyPerBase!N256,""),"")</f>
        <v>101.75641764815141</v>
      </c>
      <c r="P257" s="5" t="str">
        <f>IF($A257&lt;&gt;"",IF(P$2&lt;&gt;"",INDEX('Instrument History'!$1:$1048576,$B257,P$3) / CcyPerBase!O256,""),"")</f>
        <v/>
      </c>
      <c r="Q257" s="5" t="str">
        <f>IF($A257&lt;&gt;"",IF(Q$2&lt;&gt;"",INDEX('Instrument History'!$1:$1048576,$B257,Q$3) / CcyPerBase!P256,""),"")</f>
        <v/>
      </c>
      <c r="R257" s="5" t="str">
        <f>IF($A257&lt;&gt;"",IF(R$2&lt;&gt;"",INDEX('Instrument History'!$1:$1048576,$B257,R$3) / CcyPerBase!Q256,""),"")</f>
        <v/>
      </c>
      <c r="S257" s="5" t="str">
        <f>IF($A257&lt;&gt;"",IF(S$2&lt;&gt;"",INDEX('Instrument History'!$1:$1048576,$B257,S$3) / CcyPerBase!R256,""),"")</f>
        <v/>
      </c>
      <c r="T257" s="5" t="str">
        <f>IF($A257&lt;&gt;"",IF(T$2&lt;&gt;"",INDEX('Instrument History'!$1:$1048576,$B257,T$3) / CcyPerBase!S256,""),"")</f>
        <v/>
      </c>
      <c r="U257" s="5" t="str">
        <f>IF($A257&lt;&gt;"",IF(U$2&lt;&gt;"",INDEX('Instrument History'!$1:$1048576,$B257,U$3) / CcyPerBase!T256,""),"")</f>
        <v/>
      </c>
      <c r="V257" s="5" t="str">
        <f>IF($A257&lt;&gt;"",IF(V$2&lt;&gt;"",INDEX('Instrument History'!$1:$1048576,$B257,V$3) / CcyPerBase!U256,""),"")</f>
        <v/>
      </c>
      <c r="W257" s="5" t="str">
        <f>IF($A257&lt;&gt;"",IF(W$2&lt;&gt;"",INDEX('Instrument History'!$1:$1048576,$B257,W$3) / CcyPerBase!V256,""),"")</f>
        <v/>
      </c>
      <c r="X257" s="5" t="str">
        <f>IF($A257&lt;&gt;"",IF(X$2&lt;&gt;"",INDEX('Instrument History'!$1:$1048576,$B257,X$3) / CcyPerBase!W256,""),"")</f>
        <v/>
      </c>
      <c r="Y257" s="5" t="str">
        <f>IF($A257&lt;&gt;"",IF(Y$2&lt;&gt;"",INDEX('Instrument History'!$1:$1048576,$B257,Y$3) / CcyPerBase!X256,""),"")</f>
        <v/>
      </c>
    </row>
    <row r="258" spans="1:25">
      <c r="A258" s="12">
        <f>IF(A257&lt;&gt;"",IF(A257=$B$1,"",'Instrument History'!A254),"")</f>
        <v>40947</v>
      </c>
      <c r="B258">
        <f t="shared" si="7"/>
        <v>254</v>
      </c>
      <c r="C258" s="14">
        <f>IF($A258&lt;&gt;"",INDEX('Instrument History'!$1:$1048576,$B258,C$3) / CcyPerBase!D257,"")</f>
        <v>972.99264925896671</v>
      </c>
      <c r="D258" s="14">
        <f>IF(A258&lt;&gt;"",C258/$D$4*Master!$R$18,"")</f>
        <v>43.444879034501618</v>
      </c>
      <c r="E258" s="5">
        <f t="shared" si="8"/>
        <v>97.539433382990495</v>
      </c>
      <c r="F258" s="5">
        <f>IF($A258&lt;&gt;"",IF(F$2&lt;&gt;"",INDEX('Instrument History'!$1:$1048576,$B258,F$3) / CcyPerBase!E257,""),"")</f>
        <v>2157.725047748188</v>
      </c>
      <c r="G258" s="5">
        <f>IF($A258&lt;&gt;"",IF(G$2&lt;&gt;"",INDEX('Instrument History'!$1:$1048576,$B258,G$3) / CcyPerBase!F257,""),"")</f>
        <v>4461.1091037131255</v>
      </c>
      <c r="H258" s="5">
        <f>IF($A258&lt;&gt;"",IF(H$2&lt;&gt;"",INDEX('Instrument History'!$1:$1048576,$B258,H$3) / CcyPerBase!G257,""),"")</f>
        <v>5136.0487121121832</v>
      </c>
      <c r="I258" s="5">
        <f>IF($A258&lt;&gt;"",IF(I$2&lt;&gt;"",INDEX('Instrument History'!$1:$1048576,$B258,I$3) / CcyPerBase!H257,""),"")</f>
        <v>6031.4558396031989</v>
      </c>
      <c r="J258" s="5">
        <f>IF($A258&lt;&gt;"",IF(J$2&lt;&gt;"",INDEX('Instrument History'!$1:$1048576,$B258,J$3) / CcyPerBase!I257,""),"")</f>
        <v>38.576043146244388</v>
      </c>
      <c r="K258" s="5">
        <f>IF($A258&lt;&gt;"",IF(K$2&lt;&gt;"",INDEX('Instrument History'!$1:$1048576,$B258,K$3) / CcyPerBase!J257,""),"")</f>
        <v>238.33404972267962</v>
      </c>
      <c r="L258" s="5">
        <f>IF($A258&lt;&gt;"",IF(L$2&lt;&gt;"",INDEX('Instrument History'!$1:$1048576,$B258,L$3) / CcyPerBase!K257,""),"")</f>
        <v>108.26400569474072</v>
      </c>
      <c r="M258" s="5">
        <f>IF($A258&lt;&gt;"",IF(M$2&lt;&gt;"",INDEX('Instrument History'!$1:$1048576,$B258,M$3) / CcyPerBase!L257,""),"")</f>
        <v>23.359978966892715</v>
      </c>
      <c r="N258" s="5">
        <f>IF($A258&lt;&gt;"",IF(N$2&lt;&gt;"",INDEX('Instrument History'!$1:$1048576,$B258,N$3) / CcyPerBase!M257,""),"")</f>
        <v>41.690073582260482</v>
      </c>
      <c r="O258" s="5">
        <f>IF($A258&lt;&gt;"",IF(O$2&lt;&gt;"",INDEX('Instrument History'!$1:$1048576,$B258,O$3) / CcyPerBase!N257,""),"")</f>
        <v>100.90282448054299</v>
      </c>
      <c r="P258" s="5" t="str">
        <f>IF($A258&lt;&gt;"",IF(P$2&lt;&gt;"",INDEX('Instrument History'!$1:$1048576,$B258,P$3) / CcyPerBase!O257,""),"")</f>
        <v/>
      </c>
      <c r="Q258" s="5" t="str">
        <f>IF($A258&lt;&gt;"",IF(Q$2&lt;&gt;"",INDEX('Instrument History'!$1:$1048576,$B258,Q$3) / CcyPerBase!P257,""),"")</f>
        <v/>
      </c>
      <c r="R258" s="5" t="str">
        <f>IF($A258&lt;&gt;"",IF(R$2&lt;&gt;"",INDEX('Instrument History'!$1:$1048576,$B258,R$3) / CcyPerBase!Q257,""),"")</f>
        <v/>
      </c>
      <c r="S258" s="5" t="str">
        <f>IF($A258&lt;&gt;"",IF(S$2&lt;&gt;"",INDEX('Instrument History'!$1:$1048576,$B258,S$3) / CcyPerBase!R257,""),"")</f>
        <v/>
      </c>
      <c r="T258" s="5" t="str">
        <f>IF($A258&lt;&gt;"",IF(T$2&lt;&gt;"",INDEX('Instrument History'!$1:$1048576,$B258,T$3) / CcyPerBase!S257,""),"")</f>
        <v/>
      </c>
      <c r="U258" s="5" t="str">
        <f>IF($A258&lt;&gt;"",IF(U$2&lt;&gt;"",INDEX('Instrument History'!$1:$1048576,$B258,U$3) / CcyPerBase!T257,""),"")</f>
        <v/>
      </c>
      <c r="V258" s="5" t="str">
        <f>IF($A258&lt;&gt;"",IF(V$2&lt;&gt;"",INDEX('Instrument History'!$1:$1048576,$B258,V$3) / CcyPerBase!U257,""),"")</f>
        <v/>
      </c>
      <c r="W258" s="5" t="str">
        <f>IF($A258&lt;&gt;"",IF(W$2&lt;&gt;"",INDEX('Instrument History'!$1:$1048576,$B258,W$3) / CcyPerBase!V257,""),"")</f>
        <v/>
      </c>
      <c r="X258" s="5" t="str">
        <f>IF($A258&lt;&gt;"",IF(X$2&lt;&gt;"",INDEX('Instrument History'!$1:$1048576,$B258,X$3) / CcyPerBase!W257,""),"")</f>
        <v/>
      </c>
      <c r="Y258" s="5" t="str">
        <f>IF($A258&lt;&gt;"",IF(Y$2&lt;&gt;"",INDEX('Instrument History'!$1:$1048576,$B258,Y$3) / CcyPerBase!X257,""),"")</f>
        <v/>
      </c>
    </row>
    <row r="259" spans="1:25">
      <c r="A259" s="12">
        <f>IF(A258&lt;&gt;"",IF(A258=$B$1,"",'Instrument History'!A255),"")</f>
        <v>40946</v>
      </c>
      <c r="B259">
        <f t="shared" si="7"/>
        <v>255</v>
      </c>
      <c r="C259" s="14">
        <f>IF($A259&lt;&gt;"",INDEX('Instrument History'!$1:$1048576,$B259,C$3) / CcyPerBase!D258,"")</f>
        <v>980.97598371579056</v>
      </c>
      <c r="D259" s="14">
        <f>IF(A259&lt;&gt;"",C259/$D$4*Master!$R$18,"")</f>
        <v>43.801341131140099</v>
      </c>
      <c r="E259" s="5">
        <f t="shared" si="8"/>
        <v>97.556134337820822</v>
      </c>
      <c r="F259" s="5">
        <f>IF($A259&lt;&gt;"",IF(F$2&lt;&gt;"",INDEX('Instrument History'!$1:$1048576,$B259,F$3) / CcyPerBase!E258,""),"")</f>
        <v>2237.8340057754376</v>
      </c>
      <c r="G259" s="5">
        <f>IF($A259&lt;&gt;"",IF(G$2&lt;&gt;"",INDEX('Instrument History'!$1:$1048576,$B259,G$3) / CcyPerBase!F258,""),"")</f>
        <v>4281.1818495101079</v>
      </c>
      <c r="H259" s="5">
        <f>IF($A259&lt;&gt;"",IF(H$2&lt;&gt;"",INDEX('Instrument History'!$1:$1048576,$B259,H$3) / CcyPerBase!G258,""),"")</f>
        <v>5160.2267571305292</v>
      </c>
      <c r="I259" s="5">
        <f>IF($A259&lt;&gt;"",IF(I$2&lt;&gt;"",INDEX('Instrument History'!$1:$1048576,$B259,I$3) / CcyPerBase!H258,""),"")</f>
        <v>6208.406094945728</v>
      </c>
      <c r="J259" s="5">
        <f>IF($A259&lt;&gt;"",IF(J$2&lt;&gt;"",INDEX('Instrument History'!$1:$1048576,$B259,J$3) / CcyPerBase!I258,""),"")</f>
        <v>38.267335110495708</v>
      </c>
      <c r="K259" s="5">
        <f>IF($A259&lt;&gt;"",IF(K$2&lt;&gt;"",INDEX('Instrument History'!$1:$1048576,$B259,K$3) / CcyPerBase!J258,""),"")</f>
        <v>225.67780552165814</v>
      </c>
      <c r="L259" s="5">
        <f>IF($A259&lt;&gt;"",IF(L$2&lt;&gt;"",INDEX('Instrument History'!$1:$1048576,$B259,L$3) / CcyPerBase!K258,""),"")</f>
        <v>108.06473854950556</v>
      </c>
      <c r="M259" s="5">
        <f>IF($A259&lt;&gt;"",IF(M$2&lt;&gt;"",INDEX('Instrument History'!$1:$1048576,$B259,M$3) / CcyPerBase!L258,""),"")</f>
        <v>24.038242890529052</v>
      </c>
      <c r="N259" s="5">
        <f>IF($A259&lt;&gt;"",IF(N$2&lt;&gt;"",INDEX('Instrument History'!$1:$1048576,$B259,N$3) / CcyPerBase!M258,""),"")</f>
        <v>42.150947992757594</v>
      </c>
      <c r="O259" s="5">
        <f>IF($A259&lt;&gt;"",IF(O$2&lt;&gt;"",INDEX('Instrument History'!$1:$1048576,$B259,O$3) / CcyPerBase!N258,""),"")</f>
        <v>101.57326170975522</v>
      </c>
      <c r="P259" s="5" t="str">
        <f>IF($A259&lt;&gt;"",IF(P$2&lt;&gt;"",INDEX('Instrument History'!$1:$1048576,$B259,P$3) / CcyPerBase!O258,""),"")</f>
        <v/>
      </c>
      <c r="Q259" s="5" t="str">
        <f>IF($A259&lt;&gt;"",IF(Q$2&lt;&gt;"",INDEX('Instrument History'!$1:$1048576,$B259,Q$3) / CcyPerBase!P258,""),"")</f>
        <v/>
      </c>
      <c r="R259" s="5" t="str">
        <f>IF($A259&lt;&gt;"",IF(R$2&lt;&gt;"",INDEX('Instrument History'!$1:$1048576,$B259,R$3) / CcyPerBase!Q258,""),"")</f>
        <v/>
      </c>
      <c r="S259" s="5" t="str">
        <f>IF($A259&lt;&gt;"",IF(S$2&lt;&gt;"",INDEX('Instrument History'!$1:$1048576,$B259,S$3) / CcyPerBase!R258,""),"")</f>
        <v/>
      </c>
      <c r="T259" s="5" t="str">
        <f>IF($A259&lt;&gt;"",IF(T$2&lt;&gt;"",INDEX('Instrument History'!$1:$1048576,$B259,T$3) / CcyPerBase!S258,""),"")</f>
        <v/>
      </c>
      <c r="U259" s="5" t="str">
        <f>IF($A259&lt;&gt;"",IF(U$2&lt;&gt;"",INDEX('Instrument History'!$1:$1048576,$B259,U$3) / CcyPerBase!T258,""),"")</f>
        <v/>
      </c>
      <c r="V259" s="5" t="str">
        <f>IF($A259&lt;&gt;"",IF(V$2&lt;&gt;"",INDEX('Instrument History'!$1:$1048576,$B259,V$3) / CcyPerBase!U258,""),"")</f>
        <v/>
      </c>
      <c r="W259" s="5" t="str">
        <f>IF($A259&lt;&gt;"",IF(W$2&lt;&gt;"",INDEX('Instrument History'!$1:$1048576,$B259,W$3) / CcyPerBase!V258,""),"")</f>
        <v/>
      </c>
      <c r="X259" s="5" t="str">
        <f>IF($A259&lt;&gt;"",IF(X$2&lt;&gt;"",INDEX('Instrument History'!$1:$1048576,$B259,X$3) / CcyPerBase!W258,""),"")</f>
        <v/>
      </c>
      <c r="Y259" s="5" t="str">
        <f>IF($A259&lt;&gt;"",IF(Y$2&lt;&gt;"",INDEX('Instrument History'!$1:$1048576,$B259,Y$3) / CcyPerBase!X258,""),"")</f>
        <v/>
      </c>
    </row>
    <row r="260" spans="1:25">
      <c r="A260" s="12">
        <f>IF(A259&lt;&gt;"",IF(A259=$B$1,"",'Instrument History'!A256),"")</f>
        <v>40945</v>
      </c>
      <c r="B260">
        <f t="shared" si="7"/>
        <v>256</v>
      </c>
      <c r="C260" s="14">
        <f>IF($A260&lt;&gt;"",INDEX('Instrument History'!$1:$1048576,$B260,C$3) / CcyPerBase!D259,"")</f>
        <v>917.40598035625158</v>
      </c>
      <c r="D260" s="14">
        <f>IF(A260&lt;&gt;"",C260/$D$4*Master!$R$18,"")</f>
        <v>40.962891006895667</v>
      </c>
      <c r="E260" s="5">
        <f t="shared" si="8"/>
        <v>96.847064395902962</v>
      </c>
      <c r="F260" s="5">
        <f>IF($A260&lt;&gt;"",IF(F$2&lt;&gt;"",INDEX('Instrument History'!$1:$1048576,$B260,F$3) / CcyPerBase!E259,""),"")</f>
        <v>2255.6581312505004</v>
      </c>
      <c r="G260" s="5">
        <f>IF($A260&lt;&gt;"",IF(G$2&lt;&gt;"",INDEX('Instrument History'!$1:$1048576,$B260,G$3) / CcyPerBase!F259,""),"")</f>
        <v>4214.0949713178625</v>
      </c>
      <c r="H260" s="5">
        <f>IF($A260&lt;&gt;"",IF(H$2&lt;&gt;"",INDEX('Instrument History'!$1:$1048576,$B260,H$3) / CcyPerBase!G259,""),"")</f>
        <v>5016.8130016051546</v>
      </c>
      <c r="I260" s="5">
        <f>IF($A260&lt;&gt;"",IF(I$2&lt;&gt;"",INDEX('Instrument History'!$1:$1048576,$B260,I$3) / CcyPerBase!H259,""),"")</f>
        <v>6268.7828989452455</v>
      </c>
      <c r="J260" s="5">
        <f>IF($A260&lt;&gt;"",IF(J$2&lt;&gt;"",INDEX('Instrument History'!$1:$1048576,$B260,J$3) / CcyPerBase!I259,""),"")</f>
        <v>37.861565178793569</v>
      </c>
      <c r="K260" s="5">
        <f>IF($A260&lt;&gt;"",IF(K$2&lt;&gt;"",INDEX('Instrument History'!$1:$1048576,$B260,K$3) / CcyPerBase!J259,""),"")</f>
        <v>209.86617300121597</v>
      </c>
      <c r="L260" s="5">
        <f>IF($A260&lt;&gt;"",IF(L$2&lt;&gt;"",INDEX('Instrument History'!$1:$1048576,$B260,L$3) / CcyPerBase!K259,""),"")</f>
        <v>102.55039350762495</v>
      </c>
      <c r="M260" s="5">
        <f>IF($A260&lt;&gt;"",IF(M$2&lt;&gt;"",INDEX('Instrument History'!$1:$1048576,$B260,M$3) / CcyPerBase!L259,""),"")</f>
        <v>24.914631640728732</v>
      </c>
      <c r="N260" s="5">
        <f>IF($A260&lt;&gt;"",IF(N$2&lt;&gt;"",INDEX('Instrument History'!$1:$1048576,$B260,N$3) / CcyPerBase!M259,""),"")</f>
        <v>43.274974176876583</v>
      </c>
      <c r="O260" s="5">
        <f>IF($A260&lt;&gt;"",IF(O$2&lt;&gt;"",INDEX('Instrument History'!$1:$1048576,$B260,O$3) / CcyPerBase!N259,""),"")</f>
        <v>103.75142249901107</v>
      </c>
      <c r="P260" s="5" t="str">
        <f>IF($A260&lt;&gt;"",IF(P$2&lt;&gt;"",INDEX('Instrument History'!$1:$1048576,$B260,P$3) / CcyPerBase!O259,""),"")</f>
        <v/>
      </c>
      <c r="Q260" s="5" t="str">
        <f>IF($A260&lt;&gt;"",IF(Q$2&lt;&gt;"",INDEX('Instrument History'!$1:$1048576,$B260,Q$3) / CcyPerBase!P259,""),"")</f>
        <v/>
      </c>
      <c r="R260" s="5" t="str">
        <f>IF($A260&lt;&gt;"",IF(R$2&lt;&gt;"",INDEX('Instrument History'!$1:$1048576,$B260,R$3) / CcyPerBase!Q259,""),"")</f>
        <v/>
      </c>
      <c r="S260" s="5" t="str">
        <f>IF($A260&lt;&gt;"",IF(S$2&lt;&gt;"",INDEX('Instrument History'!$1:$1048576,$B260,S$3) / CcyPerBase!R259,""),"")</f>
        <v/>
      </c>
      <c r="T260" s="5" t="str">
        <f>IF($A260&lt;&gt;"",IF(T$2&lt;&gt;"",INDEX('Instrument History'!$1:$1048576,$B260,T$3) / CcyPerBase!S259,""),"")</f>
        <v/>
      </c>
      <c r="U260" s="5" t="str">
        <f>IF($A260&lt;&gt;"",IF(U$2&lt;&gt;"",INDEX('Instrument History'!$1:$1048576,$B260,U$3) / CcyPerBase!T259,""),"")</f>
        <v/>
      </c>
      <c r="V260" s="5" t="str">
        <f>IF($A260&lt;&gt;"",IF(V$2&lt;&gt;"",INDEX('Instrument History'!$1:$1048576,$B260,V$3) / CcyPerBase!U259,""),"")</f>
        <v/>
      </c>
      <c r="W260" s="5" t="str">
        <f>IF($A260&lt;&gt;"",IF(W$2&lt;&gt;"",INDEX('Instrument History'!$1:$1048576,$B260,W$3) / CcyPerBase!V259,""),"")</f>
        <v/>
      </c>
      <c r="X260" s="5" t="str">
        <f>IF($A260&lt;&gt;"",IF(X$2&lt;&gt;"",INDEX('Instrument History'!$1:$1048576,$B260,X$3) / CcyPerBase!W259,""),"")</f>
        <v/>
      </c>
      <c r="Y260" s="5" t="str">
        <f>IF($A260&lt;&gt;"",IF(Y$2&lt;&gt;"",INDEX('Instrument History'!$1:$1048576,$B260,Y$3) / CcyPerBase!X259,""),"")</f>
        <v/>
      </c>
    </row>
    <row r="261" spans="1:25">
      <c r="A261" s="12">
        <f>IF(A260&lt;&gt;"",IF(A260=$B$1,"",'Instrument History'!A257),"")</f>
        <v>40942</v>
      </c>
      <c r="B261">
        <f t="shared" si="7"/>
        <v>257</v>
      </c>
      <c r="C261" s="14">
        <f>IF($A261&lt;&gt;"",INDEX('Instrument History'!$1:$1048576,$B261,C$3) / CcyPerBase!D260,"")</f>
        <v>956.99877451154987</v>
      </c>
      <c r="D261" s="14">
        <f>IF(A261&lt;&gt;"",C261/$D$4*Master!$R$18,"")</f>
        <v>42.73074007957355</v>
      </c>
      <c r="E261" s="5">
        <f t="shared" si="8"/>
        <v>100.45208528396815</v>
      </c>
      <c r="F261" s="5">
        <f>IF($A261&lt;&gt;"",IF(F$2&lt;&gt;"",INDEX('Instrument History'!$1:$1048576,$B261,F$3) / CcyPerBase!E260,""),"")</f>
        <v>2378.617722353215</v>
      </c>
      <c r="G261" s="5">
        <f>IF($A261&lt;&gt;"",IF(G$2&lt;&gt;"",INDEX('Instrument History'!$1:$1048576,$B261,G$3) / CcyPerBase!F260,""),"")</f>
        <v>4180.8608389160754</v>
      </c>
      <c r="H261" s="5">
        <f>IF($A261&lt;&gt;"",IF(H$2&lt;&gt;"",INDEX('Instrument History'!$1:$1048576,$B261,H$3) / CcyPerBase!G260,""),"")</f>
        <v>5230.0925115112159</v>
      </c>
      <c r="I261" s="5">
        <f>IF($A261&lt;&gt;"",IF(I$2&lt;&gt;"",INDEX('Instrument History'!$1:$1048576,$B261,I$3) / CcyPerBase!H260,""),"")</f>
        <v>6350.2011285745903</v>
      </c>
      <c r="J261" s="5">
        <f>IF($A261&lt;&gt;"",IF(J$2&lt;&gt;"",INDEX('Instrument History'!$1:$1048576,$B261,J$3) / CcyPerBase!I260,""),"")</f>
        <v>42.778672343903338</v>
      </c>
      <c r="K261" s="5">
        <f>IF($A261&lt;&gt;"",IF(K$2&lt;&gt;"",INDEX('Instrument History'!$1:$1048576,$B261,K$3) / CcyPerBase!J260,""),"")</f>
        <v>219.13490641150054</v>
      </c>
      <c r="L261" s="5">
        <f>IF($A261&lt;&gt;"",IF(L$2&lt;&gt;"",INDEX('Instrument History'!$1:$1048576,$B261,L$3) / CcyPerBase!K260,""),"")</f>
        <v>107.29281148194161</v>
      </c>
      <c r="M261" s="5">
        <f>IF($A261&lt;&gt;"",IF(M$2&lt;&gt;"",INDEX('Instrument History'!$1:$1048576,$B261,M$3) / CcyPerBase!L260,""),"")</f>
        <v>26.072178323039324</v>
      </c>
      <c r="N261" s="5">
        <f>IF($A261&lt;&gt;"",IF(N$2&lt;&gt;"",INDEX('Instrument History'!$1:$1048576,$B261,N$3) / CcyPerBase!M260,""),"")</f>
        <v>44.494493521773791</v>
      </c>
      <c r="O261" s="5">
        <f>IF($A261&lt;&gt;"",IF(O$2&lt;&gt;"",INDEX('Instrument History'!$1:$1048576,$B261,O$3) / CcyPerBase!N260,""),"")</f>
        <v>108.71606517618278</v>
      </c>
      <c r="P261" s="5" t="str">
        <f>IF($A261&lt;&gt;"",IF(P$2&lt;&gt;"",INDEX('Instrument History'!$1:$1048576,$B261,P$3) / CcyPerBase!O260,""),"")</f>
        <v/>
      </c>
      <c r="Q261" s="5" t="str">
        <f>IF($A261&lt;&gt;"",IF(Q$2&lt;&gt;"",INDEX('Instrument History'!$1:$1048576,$B261,Q$3) / CcyPerBase!P260,""),"")</f>
        <v/>
      </c>
      <c r="R261" s="5" t="str">
        <f>IF($A261&lt;&gt;"",IF(R$2&lt;&gt;"",INDEX('Instrument History'!$1:$1048576,$B261,R$3) / CcyPerBase!Q260,""),"")</f>
        <v/>
      </c>
      <c r="S261" s="5" t="str">
        <f>IF($A261&lt;&gt;"",IF(S$2&lt;&gt;"",INDEX('Instrument History'!$1:$1048576,$B261,S$3) / CcyPerBase!R260,""),"")</f>
        <v/>
      </c>
      <c r="T261" s="5" t="str">
        <f>IF($A261&lt;&gt;"",IF(T$2&lt;&gt;"",INDEX('Instrument History'!$1:$1048576,$B261,T$3) / CcyPerBase!S260,""),"")</f>
        <v/>
      </c>
      <c r="U261" s="5" t="str">
        <f>IF($A261&lt;&gt;"",IF(U$2&lt;&gt;"",INDEX('Instrument History'!$1:$1048576,$B261,U$3) / CcyPerBase!T260,""),"")</f>
        <v/>
      </c>
      <c r="V261" s="5" t="str">
        <f>IF($A261&lt;&gt;"",IF(V$2&lt;&gt;"",INDEX('Instrument History'!$1:$1048576,$B261,V$3) / CcyPerBase!U260,""),"")</f>
        <v/>
      </c>
      <c r="W261" s="5" t="str">
        <f>IF($A261&lt;&gt;"",IF(W$2&lt;&gt;"",INDEX('Instrument History'!$1:$1048576,$B261,W$3) / CcyPerBase!V260,""),"")</f>
        <v/>
      </c>
      <c r="X261" s="5" t="str">
        <f>IF($A261&lt;&gt;"",IF(X$2&lt;&gt;"",INDEX('Instrument History'!$1:$1048576,$B261,X$3) / CcyPerBase!W260,""),"")</f>
        <v/>
      </c>
      <c r="Y261" s="5" t="str">
        <f>IF($A261&lt;&gt;"",IF(Y$2&lt;&gt;"",INDEX('Instrument History'!$1:$1048576,$B261,Y$3) / CcyPerBase!X260,""),"")</f>
        <v/>
      </c>
    </row>
    <row r="262" spans="1:25">
      <c r="A262" s="12">
        <f>IF(A261&lt;&gt;"",IF(A261=$B$1,"",'Instrument History'!A258),"")</f>
        <v>40941</v>
      </c>
      <c r="B262">
        <f t="shared" si="7"/>
        <v>258</v>
      </c>
      <c r="C262" s="14">
        <f>IF($A262&lt;&gt;"",INDEX('Instrument History'!$1:$1048576,$B262,C$3) / CcyPerBase!D261,"")</f>
        <v>904.28273473252955</v>
      </c>
      <c r="D262" s="14">
        <f>IF(A262&lt;&gt;"",C262/$D$4*Master!$R$18,"")</f>
        <v>40.376927876447688</v>
      </c>
      <c r="E262" s="5">
        <f t="shared" si="8"/>
        <v>98.939473729274994</v>
      </c>
      <c r="F262" s="5">
        <f>IF($A262&lt;&gt;"",IF(F$2&lt;&gt;"",INDEX('Instrument History'!$1:$1048576,$B262,F$3) / CcyPerBase!E261,""),"")</f>
        <v>2240.7384757985083</v>
      </c>
      <c r="G262" s="5">
        <f>IF($A262&lt;&gt;"",IF(G$2&lt;&gt;"",INDEX('Instrument History'!$1:$1048576,$B262,G$3) / CcyPerBase!F261,""),"")</f>
        <v>4091.3876100362659</v>
      </c>
      <c r="H262" s="5">
        <f>IF($A262&lt;&gt;"",IF(H$2&lt;&gt;"",INDEX('Instrument History'!$1:$1048576,$B262,H$3) / CcyPerBase!G261,""),"")</f>
        <v>4944.8902877692108</v>
      </c>
      <c r="I262" s="5">
        <f>IF($A262&lt;&gt;"",IF(I$2&lt;&gt;"",INDEX('Instrument History'!$1:$1048576,$B262,I$3) / CcyPerBase!H261,""),"")</f>
        <v>6356.2550607123867</v>
      </c>
      <c r="J262" s="5">
        <f>IF($A262&lt;&gt;"",IF(J$2&lt;&gt;"",INDEX('Instrument History'!$1:$1048576,$B262,J$3) / CcyPerBase!I261,""),"")</f>
        <v>42.199369265218657</v>
      </c>
      <c r="K262" s="5">
        <f>IF($A262&lt;&gt;"",IF(K$2&lt;&gt;"",INDEX('Instrument History'!$1:$1048576,$B262,K$3) / CcyPerBase!J261,""),"")</f>
        <v>217.21765283833989</v>
      </c>
      <c r="L262" s="5">
        <f>IF($A262&lt;&gt;"",IF(L$2&lt;&gt;"",INDEX('Instrument History'!$1:$1048576,$B262,L$3) / CcyPerBase!K261,""),"")</f>
        <v>100.14643306287989</v>
      </c>
      <c r="M262" s="5">
        <f>IF($A262&lt;&gt;"",IF(M$2&lt;&gt;"",INDEX('Instrument History'!$1:$1048576,$B262,M$3) / CcyPerBase!L261,""),"")</f>
        <v>26.649887283162567</v>
      </c>
      <c r="N262" s="5">
        <f>IF($A262&lt;&gt;"",IF(N$2&lt;&gt;"",INDEX('Instrument History'!$1:$1048576,$B262,N$3) / CcyPerBase!M261,""),"")</f>
        <v>45.180296060181632</v>
      </c>
      <c r="O262" s="5">
        <f>IF($A262&lt;&gt;"",IF(O$2&lt;&gt;"",INDEX('Instrument History'!$1:$1048576,$B262,O$3) / CcyPerBase!N261,""),"")</f>
        <v>111.87697581136752</v>
      </c>
      <c r="P262" s="5" t="str">
        <f>IF($A262&lt;&gt;"",IF(P$2&lt;&gt;"",INDEX('Instrument History'!$1:$1048576,$B262,P$3) / CcyPerBase!O261,""),"")</f>
        <v/>
      </c>
      <c r="Q262" s="5" t="str">
        <f>IF($A262&lt;&gt;"",IF(Q$2&lt;&gt;"",INDEX('Instrument History'!$1:$1048576,$B262,Q$3) / CcyPerBase!P261,""),"")</f>
        <v/>
      </c>
      <c r="R262" s="5" t="str">
        <f>IF($A262&lt;&gt;"",IF(R$2&lt;&gt;"",INDEX('Instrument History'!$1:$1048576,$B262,R$3) / CcyPerBase!Q261,""),"")</f>
        <v/>
      </c>
      <c r="S262" s="5" t="str">
        <f>IF($A262&lt;&gt;"",IF(S$2&lt;&gt;"",INDEX('Instrument History'!$1:$1048576,$B262,S$3) / CcyPerBase!R261,""),"")</f>
        <v/>
      </c>
      <c r="T262" s="5" t="str">
        <f>IF($A262&lt;&gt;"",IF(T$2&lt;&gt;"",INDEX('Instrument History'!$1:$1048576,$B262,T$3) / CcyPerBase!S261,""),"")</f>
        <v/>
      </c>
      <c r="U262" s="5" t="str">
        <f>IF($A262&lt;&gt;"",IF(U$2&lt;&gt;"",INDEX('Instrument History'!$1:$1048576,$B262,U$3) / CcyPerBase!T261,""),"")</f>
        <v/>
      </c>
      <c r="V262" s="5" t="str">
        <f>IF($A262&lt;&gt;"",IF(V$2&lt;&gt;"",INDEX('Instrument History'!$1:$1048576,$B262,V$3) / CcyPerBase!U261,""),"")</f>
        <v/>
      </c>
      <c r="W262" s="5" t="str">
        <f>IF($A262&lt;&gt;"",IF(W$2&lt;&gt;"",INDEX('Instrument History'!$1:$1048576,$B262,W$3) / CcyPerBase!V261,""),"")</f>
        <v/>
      </c>
      <c r="X262" s="5" t="str">
        <f>IF($A262&lt;&gt;"",IF(X$2&lt;&gt;"",INDEX('Instrument History'!$1:$1048576,$B262,X$3) / CcyPerBase!W261,""),"")</f>
        <v/>
      </c>
      <c r="Y262" s="5" t="str">
        <f>IF($A262&lt;&gt;"",IF(Y$2&lt;&gt;"",INDEX('Instrument History'!$1:$1048576,$B262,Y$3) / CcyPerBase!X261,""),"")</f>
        <v/>
      </c>
    </row>
    <row r="263" spans="1:25">
      <c r="A263" s="12">
        <f>IF(A262&lt;&gt;"",IF(A262=$B$1,"",'Instrument History'!A259),"")</f>
        <v>40940</v>
      </c>
      <c r="B263">
        <f t="shared" ref="B263:B326" si="9">IF(A263&lt;&gt;"",B262+1,"")</f>
        <v>259</v>
      </c>
      <c r="C263" s="14">
        <f>IF($A263&lt;&gt;"",INDEX('Instrument History'!$1:$1048576,$B263,C$3) / CcyPerBase!D262,"")</f>
        <v>906.24242844384355</v>
      </c>
      <c r="D263" s="14">
        <f>IF(A263&lt;&gt;"",C263/$D$4*Master!$R$18,"")</f>
        <v>40.4644297258168</v>
      </c>
      <c r="E263" s="5">
        <f t="shared" ref="E263:E326" si="10">IF(A263&lt;&gt;"",SUMPRODUCT($F$4:$Y$4,F263:Y263),"")</f>
        <v>103.26650031188106</v>
      </c>
      <c r="F263" s="5">
        <f>IF($A263&lt;&gt;"",IF(F$2&lt;&gt;"",INDEX('Instrument History'!$1:$1048576,$B263,F$3) / CcyPerBase!E262,""),"")</f>
        <v>2284.807868970885</v>
      </c>
      <c r="G263" s="5">
        <f>IF($A263&lt;&gt;"",IF(G$2&lt;&gt;"",INDEX('Instrument History'!$1:$1048576,$B263,G$3) / CcyPerBase!F262,""),"")</f>
        <v>4487.4868224242509</v>
      </c>
      <c r="H263" s="5">
        <f>IF($A263&lt;&gt;"",IF(H$2&lt;&gt;"",INDEX('Instrument History'!$1:$1048576,$B263,H$3) / CcyPerBase!G262,""),"")</f>
        <v>5137.003078657257</v>
      </c>
      <c r="I263" s="5">
        <f>IF($A263&lt;&gt;"",IF(I$2&lt;&gt;"",INDEX('Instrument History'!$1:$1048576,$B263,I$3) / CcyPerBase!H262,""),"")</f>
        <v>6715.7656560522955</v>
      </c>
      <c r="J263" s="5">
        <f>IF($A263&lt;&gt;"",IF(J$2&lt;&gt;"",INDEX('Instrument History'!$1:$1048576,$B263,J$3) / CcyPerBase!I262,""),"")</f>
        <v>42.216004806001386</v>
      </c>
      <c r="K263" s="5">
        <f>IF($A263&lt;&gt;"",IF(K$2&lt;&gt;"",INDEX('Instrument History'!$1:$1048576,$B263,K$3) / CcyPerBase!J262,""),"")</f>
        <v>229.08822283048156</v>
      </c>
      <c r="L263" s="5">
        <f>IF($A263&lt;&gt;"",IF(L$2&lt;&gt;"",INDEX('Instrument History'!$1:$1048576,$B263,L$3) / CcyPerBase!K262,""),"")</f>
        <v>110.65474030582584</v>
      </c>
      <c r="M263" s="5">
        <f>IF($A263&lt;&gt;"",IF(M$2&lt;&gt;"",INDEX('Instrument History'!$1:$1048576,$B263,M$3) / CcyPerBase!L262,""),"")</f>
        <v>27.163406436052238</v>
      </c>
      <c r="N263" s="5">
        <f>IF($A263&lt;&gt;"",IF(N$2&lt;&gt;"",INDEX('Instrument History'!$1:$1048576,$B263,N$3) / CcyPerBase!M262,""),"")</f>
        <v>45.662058849680463</v>
      </c>
      <c r="O263" s="5">
        <f>IF($A263&lt;&gt;"",IF(O$2&lt;&gt;"",INDEX('Instrument History'!$1:$1048576,$B263,O$3) / CcyPerBase!N262,""),"")</f>
        <v>113.18141056168501</v>
      </c>
      <c r="P263" s="5" t="str">
        <f>IF($A263&lt;&gt;"",IF(P$2&lt;&gt;"",INDEX('Instrument History'!$1:$1048576,$B263,P$3) / CcyPerBase!O262,""),"")</f>
        <v/>
      </c>
      <c r="Q263" s="5" t="str">
        <f>IF($A263&lt;&gt;"",IF(Q$2&lt;&gt;"",INDEX('Instrument History'!$1:$1048576,$B263,Q$3) / CcyPerBase!P262,""),"")</f>
        <v/>
      </c>
      <c r="R263" s="5" t="str">
        <f>IF($A263&lt;&gt;"",IF(R$2&lt;&gt;"",INDEX('Instrument History'!$1:$1048576,$B263,R$3) / CcyPerBase!Q262,""),"")</f>
        <v/>
      </c>
      <c r="S263" s="5" t="str">
        <f>IF($A263&lt;&gt;"",IF(S$2&lt;&gt;"",INDEX('Instrument History'!$1:$1048576,$B263,S$3) / CcyPerBase!R262,""),"")</f>
        <v/>
      </c>
      <c r="T263" s="5" t="str">
        <f>IF($A263&lt;&gt;"",IF(T$2&lt;&gt;"",INDEX('Instrument History'!$1:$1048576,$B263,T$3) / CcyPerBase!S262,""),"")</f>
        <v/>
      </c>
      <c r="U263" s="5" t="str">
        <f>IF($A263&lt;&gt;"",IF(U$2&lt;&gt;"",INDEX('Instrument History'!$1:$1048576,$B263,U$3) / CcyPerBase!T262,""),"")</f>
        <v/>
      </c>
      <c r="V263" s="5" t="str">
        <f>IF($A263&lt;&gt;"",IF(V$2&lt;&gt;"",INDEX('Instrument History'!$1:$1048576,$B263,V$3) / CcyPerBase!U262,""),"")</f>
        <v/>
      </c>
      <c r="W263" s="5" t="str">
        <f>IF($A263&lt;&gt;"",IF(W$2&lt;&gt;"",INDEX('Instrument History'!$1:$1048576,$B263,W$3) / CcyPerBase!V262,""),"")</f>
        <v/>
      </c>
      <c r="X263" s="5" t="str">
        <f>IF($A263&lt;&gt;"",IF(X$2&lt;&gt;"",INDEX('Instrument History'!$1:$1048576,$B263,X$3) / CcyPerBase!W262,""),"")</f>
        <v/>
      </c>
      <c r="Y263" s="5" t="str">
        <f>IF($A263&lt;&gt;"",IF(Y$2&lt;&gt;"",INDEX('Instrument History'!$1:$1048576,$B263,Y$3) / CcyPerBase!X262,""),"")</f>
        <v/>
      </c>
    </row>
    <row r="264" spans="1:25">
      <c r="A264" s="12">
        <f>IF(A263&lt;&gt;"",IF(A263=$B$1,"",'Instrument History'!A260),"")</f>
        <v>40939</v>
      </c>
      <c r="B264">
        <f t="shared" si="9"/>
        <v>260</v>
      </c>
      <c r="C264" s="14">
        <f>IF($A264&lt;&gt;"",INDEX('Instrument History'!$1:$1048576,$B264,C$3) / CcyPerBase!D263,"")</f>
        <v>929.45052034046864</v>
      </c>
      <c r="D264" s="14">
        <f>IF(A264&lt;&gt;"",C264/$D$4*Master!$R$18,"")</f>
        <v>41.500689091022053</v>
      </c>
      <c r="E264" s="5">
        <f t="shared" si="10"/>
        <v>102.81875600736468</v>
      </c>
      <c r="F264" s="5">
        <f>IF($A264&lt;&gt;"",IF(F$2&lt;&gt;"",INDEX('Instrument History'!$1:$1048576,$B264,F$3) / CcyPerBase!E263,""),"")</f>
        <v>2355.409391348323</v>
      </c>
      <c r="G264" s="5">
        <f>IF($A264&lt;&gt;"",IF(G$2&lt;&gt;"",INDEX('Instrument History'!$1:$1048576,$B264,G$3) / CcyPerBase!F263,""),"")</f>
        <v>4370.4391700045044</v>
      </c>
      <c r="H264" s="5">
        <f>IF($A264&lt;&gt;"",IF(H$2&lt;&gt;"",INDEX('Instrument History'!$1:$1048576,$B264,H$3) / CcyPerBase!G263,""),"")</f>
        <v>4941.5959130090041</v>
      </c>
      <c r="I264" s="5">
        <f>IF($A264&lt;&gt;"",IF(I$2&lt;&gt;"",INDEX('Instrument History'!$1:$1048576,$B264,I$3) / CcyPerBase!H263,""),"")</f>
        <v>6450.5756233797483</v>
      </c>
      <c r="J264" s="5">
        <f>IF($A264&lt;&gt;"",IF(J$2&lt;&gt;"",INDEX('Instrument History'!$1:$1048576,$B264,J$3) / CcyPerBase!I263,""),"")</f>
        <v>43.973183365743054</v>
      </c>
      <c r="K264" s="5">
        <f>IF($A264&lt;&gt;"",IF(K$2&lt;&gt;"",INDEX('Instrument History'!$1:$1048576,$B264,K$3) / CcyPerBase!J263,""),"")</f>
        <v>225.04223258065289</v>
      </c>
      <c r="L264" s="5">
        <f>IF($A264&lt;&gt;"",IF(L$2&lt;&gt;"",INDEX('Instrument History'!$1:$1048576,$B264,L$3) / CcyPerBase!K263,""),"")</f>
        <v>112.56786891324556</v>
      </c>
      <c r="M264" s="5">
        <f>IF($A264&lt;&gt;"",IF(M$2&lt;&gt;"",INDEX('Instrument History'!$1:$1048576,$B264,M$3) / CcyPerBase!L263,""),"")</f>
        <v>27.336547604669505</v>
      </c>
      <c r="N264" s="5">
        <f>IF($A264&lt;&gt;"",IF(N$2&lt;&gt;"",INDEX('Instrument History'!$1:$1048576,$B264,N$3) / CcyPerBase!M263,""),"")</f>
        <v>46.230233113334258</v>
      </c>
      <c r="O264" s="5">
        <f>IF($A264&lt;&gt;"",IF(O$2&lt;&gt;"",INDEX('Instrument History'!$1:$1048576,$B264,O$3) / CcyPerBase!N263,""),"")</f>
        <v>115.03386324437773</v>
      </c>
      <c r="P264" s="5" t="str">
        <f>IF($A264&lt;&gt;"",IF(P$2&lt;&gt;"",INDEX('Instrument History'!$1:$1048576,$B264,P$3) / CcyPerBase!O263,""),"")</f>
        <v/>
      </c>
      <c r="Q264" s="5" t="str">
        <f>IF($A264&lt;&gt;"",IF(Q$2&lt;&gt;"",INDEX('Instrument History'!$1:$1048576,$B264,Q$3) / CcyPerBase!P263,""),"")</f>
        <v/>
      </c>
      <c r="R264" s="5" t="str">
        <f>IF($A264&lt;&gt;"",IF(R$2&lt;&gt;"",INDEX('Instrument History'!$1:$1048576,$B264,R$3) / CcyPerBase!Q263,""),"")</f>
        <v/>
      </c>
      <c r="S264" s="5" t="str">
        <f>IF($A264&lt;&gt;"",IF(S$2&lt;&gt;"",INDEX('Instrument History'!$1:$1048576,$B264,S$3) / CcyPerBase!R263,""),"")</f>
        <v/>
      </c>
      <c r="T264" s="5" t="str">
        <f>IF($A264&lt;&gt;"",IF(T$2&lt;&gt;"",INDEX('Instrument History'!$1:$1048576,$B264,T$3) / CcyPerBase!S263,""),"")</f>
        <v/>
      </c>
      <c r="U264" s="5" t="str">
        <f>IF($A264&lt;&gt;"",IF(U$2&lt;&gt;"",INDEX('Instrument History'!$1:$1048576,$B264,U$3) / CcyPerBase!T263,""),"")</f>
        <v/>
      </c>
      <c r="V264" s="5" t="str">
        <f>IF($A264&lt;&gt;"",IF(V$2&lt;&gt;"",INDEX('Instrument History'!$1:$1048576,$B264,V$3) / CcyPerBase!U263,""),"")</f>
        <v/>
      </c>
      <c r="W264" s="5" t="str">
        <f>IF($A264&lt;&gt;"",IF(W$2&lt;&gt;"",INDEX('Instrument History'!$1:$1048576,$B264,W$3) / CcyPerBase!V263,""),"")</f>
        <v/>
      </c>
      <c r="X264" s="5" t="str">
        <f>IF($A264&lt;&gt;"",IF(X$2&lt;&gt;"",INDEX('Instrument History'!$1:$1048576,$B264,X$3) / CcyPerBase!W263,""),"")</f>
        <v/>
      </c>
      <c r="Y264" s="5" t="str">
        <f>IF($A264&lt;&gt;"",IF(Y$2&lt;&gt;"",INDEX('Instrument History'!$1:$1048576,$B264,Y$3) / CcyPerBase!X263,""),"")</f>
        <v/>
      </c>
    </row>
    <row r="265" spans="1:25">
      <c r="A265" s="12">
        <f>IF(A264&lt;&gt;"",IF(A264=$B$1,"",'Instrument History'!A261),"")</f>
        <v>40938</v>
      </c>
      <c r="B265">
        <f t="shared" si="9"/>
        <v>261</v>
      </c>
      <c r="C265" s="14">
        <f>IF($A265&lt;&gt;"",INDEX('Instrument History'!$1:$1048576,$B265,C$3) / CcyPerBase!D264,"")</f>
        <v>896.87730676916567</v>
      </c>
      <c r="D265" s="14">
        <f>IF(A265&lt;&gt;"",C265/$D$4*Master!$R$18,"")</f>
        <v>40.046269754505978</v>
      </c>
      <c r="E265" s="5">
        <f t="shared" si="10"/>
        <v>102.37821050474622</v>
      </c>
      <c r="F265" s="5">
        <f>IF($A265&lt;&gt;"",IF(F$2&lt;&gt;"",INDEX('Instrument History'!$1:$1048576,$B265,F$3) / CcyPerBase!E264,""),"")</f>
        <v>2294.2527273817132</v>
      </c>
      <c r="G265" s="5">
        <f>IF($A265&lt;&gt;"",IF(G$2&lt;&gt;"",INDEX('Instrument History'!$1:$1048576,$B265,G$3) / CcyPerBase!F264,""),"")</f>
        <v>4258.3157027001816</v>
      </c>
      <c r="H265" s="5">
        <f>IF($A265&lt;&gt;"",IF(H$2&lt;&gt;"",INDEX('Instrument History'!$1:$1048576,$B265,H$3) / CcyPerBase!G264,""),"")</f>
        <v>5064.9038340726893</v>
      </c>
      <c r="I265" s="5">
        <f>IF($A265&lt;&gt;"",IF(I$2&lt;&gt;"",INDEX('Instrument History'!$1:$1048576,$B265,I$3) / CcyPerBase!H264,""),"")</f>
        <v>6407.6568236699204</v>
      </c>
      <c r="J265" s="5">
        <f>IF($A265&lt;&gt;"",IF(J$2&lt;&gt;"",INDEX('Instrument History'!$1:$1048576,$B265,J$3) / CcyPerBase!I264,""),"")</f>
        <v>45.689773332451303</v>
      </c>
      <c r="K265" s="5">
        <f>IF($A265&lt;&gt;"",IF(K$2&lt;&gt;"",INDEX('Instrument History'!$1:$1048576,$B265,K$3) / CcyPerBase!J264,""),"")</f>
        <v>234.5852638989366</v>
      </c>
      <c r="L265" s="5">
        <f>IF($A265&lt;&gt;"",IF(L$2&lt;&gt;"",INDEX('Instrument History'!$1:$1048576,$B265,L$3) / CcyPerBase!K264,""),"")</f>
        <v>114.90308705546244</v>
      </c>
      <c r="M265" s="5">
        <f>IF($A265&lt;&gt;"",IF(M$2&lt;&gt;"",INDEX('Instrument History'!$1:$1048576,$B265,M$3) / CcyPerBase!L264,""),"")</f>
        <v>26.683134243524297</v>
      </c>
      <c r="N265" s="5">
        <f>IF($A265&lt;&gt;"",IF(N$2&lt;&gt;"",INDEX('Instrument History'!$1:$1048576,$B265,N$3) / CcyPerBase!M264,""),"")</f>
        <v>46.020904655971073</v>
      </c>
      <c r="O265" s="5">
        <f>IF($A265&lt;&gt;"",IF(O$2&lt;&gt;"",INDEX('Instrument History'!$1:$1048576,$B265,O$3) / CcyPerBase!N264,""),"")</f>
        <v>109.88487300504883</v>
      </c>
      <c r="P265" s="5" t="str">
        <f>IF($A265&lt;&gt;"",IF(P$2&lt;&gt;"",INDEX('Instrument History'!$1:$1048576,$B265,P$3) / CcyPerBase!O264,""),"")</f>
        <v/>
      </c>
      <c r="Q265" s="5" t="str">
        <f>IF($A265&lt;&gt;"",IF(Q$2&lt;&gt;"",INDEX('Instrument History'!$1:$1048576,$B265,Q$3) / CcyPerBase!P264,""),"")</f>
        <v/>
      </c>
      <c r="R265" s="5" t="str">
        <f>IF($A265&lt;&gt;"",IF(R$2&lt;&gt;"",INDEX('Instrument History'!$1:$1048576,$B265,R$3) / CcyPerBase!Q264,""),"")</f>
        <v/>
      </c>
      <c r="S265" s="5" t="str">
        <f>IF($A265&lt;&gt;"",IF(S$2&lt;&gt;"",INDEX('Instrument History'!$1:$1048576,$B265,S$3) / CcyPerBase!R264,""),"")</f>
        <v/>
      </c>
      <c r="T265" s="5" t="str">
        <f>IF($A265&lt;&gt;"",IF(T$2&lt;&gt;"",INDEX('Instrument History'!$1:$1048576,$B265,T$3) / CcyPerBase!S264,""),"")</f>
        <v/>
      </c>
      <c r="U265" s="5" t="str">
        <f>IF($A265&lt;&gt;"",IF(U$2&lt;&gt;"",INDEX('Instrument History'!$1:$1048576,$B265,U$3) / CcyPerBase!T264,""),"")</f>
        <v/>
      </c>
      <c r="V265" s="5" t="str">
        <f>IF($A265&lt;&gt;"",IF(V$2&lt;&gt;"",INDEX('Instrument History'!$1:$1048576,$B265,V$3) / CcyPerBase!U264,""),"")</f>
        <v/>
      </c>
      <c r="W265" s="5" t="str">
        <f>IF($A265&lt;&gt;"",IF(W$2&lt;&gt;"",INDEX('Instrument History'!$1:$1048576,$B265,W$3) / CcyPerBase!V264,""),"")</f>
        <v/>
      </c>
      <c r="X265" s="5" t="str">
        <f>IF($A265&lt;&gt;"",IF(X$2&lt;&gt;"",INDEX('Instrument History'!$1:$1048576,$B265,X$3) / CcyPerBase!W264,""),"")</f>
        <v/>
      </c>
      <c r="Y265" s="5" t="str">
        <f>IF($A265&lt;&gt;"",IF(Y$2&lt;&gt;"",INDEX('Instrument History'!$1:$1048576,$B265,Y$3) / CcyPerBase!X264,""),"")</f>
        <v/>
      </c>
    </row>
    <row r="266" spans="1:25">
      <c r="A266" s="12">
        <f>IF(A265&lt;&gt;"",IF(A265=$B$1,"",'Instrument History'!A262),"")</f>
        <v>40935</v>
      </c>
      <c r="B266">
        <f t="shared" si="9"/>
        <v>262</v>
      </c>
      <c r="C266" s="14">
        <f>IF($A266&lt;&gt;"",INDEX('Instrument History'!$1:$1048576,$B266,C$3) / CcyPerBase!D265,"")</f>
        <v>903.07379546605262</v>
      </c>
      <c r="D266" s="14">
        <f>IF(A266&lt;&gt;"",C266/$D$4*Master!$R$18,"")</f>
        <v>40.322947797325661</v>
      </c>
      <c r="E266" s="5">
        <f t="shared" si="10"/>
        <v>102.01518711997869</v>
      </c>
      <c r="F266" s="5">
        <f>IF($A266&lt;&gt;"",IF(F$2&lt;&gt;"",INDEX('Instrument History'!$1:$1048576,$B266,F$3) / CcyPerBase!E265,""),"")</f>
        <v>2225.564061651367</v>
      </c>
      <c r="G266" s="5">
        <f>IF($A266&lt;&gt;"",IF(G$2&lt;&gt;"",INDEX('Instrument History'!$1:$1048576,$B266,G$3) / CcyPerBase!F265,""),"")</f>
        <v>4281.1094192186256</v>
      </c>
      <c r="H266" s="5">
        <f>IF($A266&lt;&gt;"",IF(H$2&lt;&gt;"",INDEX('Instrument History'!$1:$1048576,$B266,H$3) / CcyPerBase!G265,""),"")</f>
        <v>5047.3656272216067</v>
      </c>
      <c r="I266" s="5">
        <f>IF($A266&lt;&gt;"",IF(I$2&lt;&gt;"",INDEX('Instrument History'!$1:$1048576,$B266,I$3) / CcyPerBase!H265,""),"")</f>
        <v>6301.2067242213006</v>
      </c>
      <c r="J266" s="5">
        <f>IF($A266&lt;&gt;"",IF(J$2&lt;&gt;"",INDEX('Instrument History'!$1:$1048576,$B266,J$3) / CcyPerBase!I265,""),"")</f>
        <v>47.532725376242972</v>
      </c>
      <c r="K266" s="5">
        <f>IF($A266&lt;&gt;"",IF(K$2&lt;&gt;"",INDEX('Instrument History'!$1:$1048576,$B266,K$3) / CcyPerBase!J265,""),"")</f>
        <v>221.20542087600782</v>
      </c>
      <c r="L266" s="5">
        <f>IF($A266&lt;&gt;"",IF(L$2&lt;&gt;"",INDEX('Instrument History'!$1:$1048576,$B266,L$3) / CcyPerBase!K265,""),"")</f>
        <v>117.0730165865199</v>
      </c>
      <c r="M266" s="5">
        <f>IF($A266&lt;&gt;"",IF(M$2&lt;&gt;"",INDEX('Instrument History'!$1:$1048576,$B266,M$3) / CcyPerBase!L265,""),"")</f>
        <v>27.459104903825956</v>
      </c>
      <c r="N266" s="5">
        <f>IF($A266&lt;&gt;"",IF(N$2&lt;&gt;"",INDEX('Instrument History'!$1:$1048576,$B266,N$3) / CcyPerBase!M265,""),"")</f>
        <v>44.601726213463003</v>
      </c>
      <c r="O266" s="5">
        <f>IF($A266&lt;&gt;"",IF(O$2&lt;&gt;"",INDEX('Instrument History'!$1:$1048576,$B266,O$3) / CcyPerBase!N265,""),"")</f>
        <v>114.61412960803023</v>
      </c>
      <c r="P266" s="5" t="str">
        <f>IF($A266&lt;&gt;"",IF(P$2&lt;&gt;"",INDEX('Instrument History'!$1:$1048576,$B266,P$3) / CcyPerBase!O265,""),"")</f>
        <v/>
      </c>
      <c r="Q266" s="5" t="str">
        <f>IF($A266&lt;&gt;"",IF(Q$2&lt;&gt;"",INDEX('Instrument History'!$1:$1048576,$B266,Q$3) / CcyPerBase!P265,""),"")</f>
        <v/>
      </c>
      <c r="R266" s="5" t="str">
        <f>IF($A266&lt;&gt;"",IF(R$2&lt;&gt;"",INDEX('Instrument History'!$1:$1048576,$B266,R$3) / CcyPerBase!Q265,""),"")</f>
        <v/>
      </c>
      <c r="S266" s="5" t="str">
        <f>IF($A266&lt;&gt;"",IF(S$2&lt;&gt;"",INDEX('Instrument History'!$1:$1048576,$B266,S$3) / CcyPerBase!R265,""),"")</f>
        <v/>
      </c>
      <c r="T266" s="5" t="str">
        <f>IF($A266&lt;&gt;"",IF(T$2&lt;&gt;"",INDEX('Instrument History'!$1:$1048576,$B266,T$3) / CcyPerBase!S265,""),"")</f>
        <v/>
      </c>
      <c r="U266" s="5" t="str">
        <f>IF($A266&lt;&gt;"",IF(U$2&lt;&gt;"",INDEX('Instrument History'!$1:$1048576,$B266,U$3) / CcyPerBase!T265,""),"")</f>
        <v/>
      </c>
      <c r="V266" s="5" t="str">
        <f>IF($A266&lt;&gt;"",IF(V$2&lt;&gt;"",INDEX('Instrument History'!$1:$1048576,$B266,V$3) / CcyPerBase!U265,""),"")</f>
        <v/>
      </c>
      <c r="W266" s="5" t="str">
        <f>IF($A266&lt;&gt;"",IF(W$2&lt;&gt;"",INDEX('Instrument History'!$1:$1048576,$B266,W$3) / CcyPerBase!V265,""),"")</f>
        <v/>
      </c>
      <c r="X266" s="5" t="str">
        <f>IF($A266&lt;&gt;"",IF(X$2&lt;&gt;"",INDEX('Instrument History'!$1:$1048576,$B266,X$3) / CcyPerBase!W265,""),"")</f>
        <v/>
      </c>
      <c r="Y266" s="5" t="str">
        <f>IF($A266&lt;&gt;"",IF(Y$2&lt;&gt;"",INDEX('Instrument History'!$1:$1048576,$B266,Y$3) / CcyPerBase!X265,""),"")</f>
        <v/>
      </c>
    </row>
    <row r="267" spans="1:25">
      <c r="A267" s="12">
        <f>IF(A266&lt;&gt;"",IF(A266=$B$1,"",'Instrument History'!A263),"")</f>
        <v>40934</v>
      </c>
      <c r="B267">
        <f t="shared" si="9"/>
        <v>263</v>
      </c>
      <c r="C267" s="14">
        <f>IF($A267&lt;&gt;"",INDEX('Instrument History'!$1:$1048576,$B267,C$3) / CcyPerBase!D266,"")</f>
        <v>883.38294561312603</v>
      </c>
      <c r="D267" s="14">
        <f>IF(A267&lt;&gt;"",C267/$D$4*Master!$R$18,"")</f>
        <v>39.443736026714184</v>
      </c>
      <c r="E267" s="5">
        <f t="shared" si="10"/>
        <v>98.390777099774681</v>
      </c>
      <c r="F267" s="5">
        <f>IF($A267&lt;&gt;"",IF(F$2&lt;&gt;"",INDEX('Instrument History'!$1:$1048576,$B267,F$3) / CcyPerBase!E266,""),"")</f>
        <v>2156.5770536152286</v>
      </c>
      <c r="G267" s="5">
        <f>IF($A267&lt;&gt;"",IF(G$2&lt;&gt;"",INDEX('Instrument History'!$1:$1048576,$B267,G$3) / CcyPerBase!F266,""),"")</f>
        <v>4120.0295047165928</v>
      </c>
      <c r="H267" s="5">
        <f>IF($A267&lt;&gt;"",IF(H$2&lt;&gt;"",INDEX('Instrument History'!$1:$1048576,$B267,H$3) / CcyPerBase!G266,""),"")</f>
        <v>4868.7882987303492</v>
      </c>
      <c r="I267" s="5">
        <f>IF($A267&lt;&gt;"",IF(I$2&lt;&gt;"",INDEX('Instrument History'!$1:$1048576,$B267,I$3) / CcyPerBase!H266,""),"")</f>
        <v>5917.8105870123991</v>
      </c>
      <c r="J267" s="5">
        <f>IF($A267&lt;&gt;"",IF(J$2&lt;&gt;"",INDEX('Instrument History'!$1:$1048576,$B267,J$3) / CcyPerBase!I266,""),"")</f>
        <v>46.039247829996214</v>
      </c>
      <c r="K267" s="5">
        <f>IF($A267&lt;&gt;"",IF(K$2&lt;&gt;"",INDEX('Instrument History'!$1:$1048576,$B267,K$3) / CcyPerBase!J266,""),"")</f>
        <v>205.54714161522759</v>
      </c>
      <c r="L267" s="5">
        <f>IF($A267&lt;&gt;"",IF(L$2&lt;&gt;"",INDEX('Instrument History'!$1:$1048576,$B267,L$3) / CcyPerBase!K266,""),"")</f>
        <v>113.17498282133471</v>
      </c>
      <c r="M267" s="5">
        <f>IF($A267&lt;&gt;"",IF(M$2&lt;&gt;"",INDEX('Instrument History'!$1:$1048576,$B267,M$3) / CcyPerBase!L266,""),"")</f>
        <v>27.043056463646646</v>
      </c>
      <c r="N267" s="5">
        <f>IF($A267&lt;&gt;"",IF(N$2&lt;&gt;"",INDEX('Instrument History'!$1:$1048576,$B267,N$3) / CcyPerBase!M266,""),"")</f>
        <v>45.233101350512719</v>
      </c>
      <c r="O267" s="5">
        <f>IF($A267&lt;&gt;"",IF(O$2&lt;&gt;"",INDEX('Instrument History'!$1:$1048576,$B267,O$3) / CcyPerBase!N266,""),"")</f>
        <v>111.36392883907682</v>
      </c>
      <c r="P267" s="5" t="str">
        <f>IF($A267&lt;&gt;"",IF(P$2&lt;&gt;"",INDEX('Instrument History'!$1:$1048576,$B267,P$3) / CcyPerBase!O266,""),"")</f>
        <v/>
      </c>
      <c r="Q267" s="5" t="str">
        <f>IF($A267&lt;&gt;"",IF(Q$2&lt;&gt;"",INDEX('Instrument History'!$1:$1048576,$B267,Q$3) / CcyPerBase!P266,""),"")</f>
        <v/>
      </c>
      <c r="R267" s="5" t="str">
        <f>IF($A267&lt;&gt;"",IF(R$2&lt;&gt;"",INDEX('Instrument History'!$1:$1048576,$B267,R$3) / CcyPerBase!Q266,""),"")</f>
        <v/>
      </c>
      <c r="S267" s="5" t="str">
        <f>IF($A267&lt;&gt;"",IF(S$2&lt;&gt;"",INDEX('Instrument History'!$1:$1048576,$B267,S$3) / CcyPerBase!R266,""),"")</f>
        <v/>
      </c>
      <c r="T267" s="5" t="str">
        <f>IF($A267&lt;&gt;"",IF(T$2&lt;&gt;"",INDEX('Instrument History'!$1:$1048576,$B267,T$3) / CcyPerBase!S266,""),"")</f>
        <v/>
      </c>
      <c r="U267" s="5" t="str">
        <f>IF($A267&lt;&gt;"",IF(U$2&lt;&gt;"",INDEX('Instrument History'!$1:$1048576,$B267,U$3) / CcyPerBase!T266,""),"")</f>
        <v/>
      </c>
      <c r="V267" s="5" t="str">
        <f>IF($A267&lt;&gt;"",IF(V$2&lt;&gt;"",INDEX('Instrument History'!$1:$1048576,$B267,V$3) / CcyPerBase!U266,""),"")</f>
        <v/>
      </c>
      <c r="W267" s="5" t="str">
        <f>IF($A267&lt;&gt;"",IF(W$2&lt;&gt;"",INDEX('Instrument History'!$1:$1048576,$B267,W$3) / CcyPerBase!V266,""),"")</f>
        <v/>
      </c>
      <c r="X267" s="5" t="str">
        <f>IF($A267&lt;&gt;"",IF(X$2&lt;&gt;"",INDEX('Instrument History'!$1:$1048576,$B267,X$3) / CcyPerBase!W266,""),"")</f>
        <v/>
      </c>
      <c r="Y267" s="5" t="str">
        <f>IF($A267&lt;&gt;"",IF(Y$2&lt;&gt;"",INDEX('Instrument History'!$1:$1048576,$B267,Y$3) / CcyPerBase!X266,""),"")</f>
        <v/>
      </c>
    </row>
    <row r="268" spans="1:25">
      <c r="A268" s="12">
        <f>IF(A267&lt;&gt;"",IF(A267=$B$1,"",'Instrument History'!A264),"")</f>
        <v>40933</v>
      </c>
      <c r="B268">
        <f t="shared" si="9"/>
        <v>264</v>
      </c>
      <c r="C268" s="14">
        <f>IF($A268&lt;&gt;"",INDEX('Instrument History'!$1:$1048576,$B268,C$3) / CcyPerBase!D267,"")</f>
        <v>916.1877103551152</v>
      </c>
      <c r="D268" s="14">
        <f>IF(A268&lt;&gt;"",C268/$D$4*Master!$R$18,"")</f>
        <v>40.908494303209316</v>
      </c>
      <c r="E268" s="5">
        <f t="shared" si="10"/>
        <v>98.481997167324323</v>
      </c>
      <c r="F268" s="5">
        <f>IF($A268&lt;&gt;"",IF(F$2&lt;&gt;"",INDEX('Instrument History'!$1:$1048576,$B268,F$3) / CcyPerBase!E267,""),"")</f>
        <v>2156.2212670155682</v>
      </c>
      <c r="G268" s="5">
        <f>IF($A268&lt;&gt;"",IF(G$2&lt;&gt;"",INDEX('Instrument History'!$1:$1048576,$B268,G$3) / CcyPerBase!F267,""),"")</f>
        <v>4191.571634514914</v>
      </c>
      <c r="H268" s="5">
        <f>IF($A268&lt;&gt;"",IF(H$2&lt;&gt;"",INDEX('Instrument History'!$1:$1048576,$B268,H$3) / CcyPerBase!G267,""),"")</f>
        <v>5015.524351962451</v>
      </c>
      <c r="I268" s="5">
        <f>IF($A268&lt;&gt;"",IF(I$2&lt;&gt;"",INDEX('Instrument History'!$1:$1048576,$B268,I$3) / CcyPerBase!H267,""),"")</f>
        <v>5933.1871993484028</v>
      </c>
      <c r="J268" s="5">
        <f>IF($A268&lt;&gt;"",IF(J$2&lt;&gt;"",INDEX('Instrument History'!$1:$1048576,$B268,J$3) / CcyPerBase!I267,""),"")</f>
        <v>50.224567401080705</v>
      </c>
      <c r="K268" s="5">
        <f>IF($A268&lt;&gt;"",IF(K$2&lt;&gt;"",INDEX('Instrument History'!$1:$1048576,$B268,K$3) / CcyPerBase!J267,""),"")</f>
        <v>205.59446138450264</v>
      </c>
      <c r="L268" s="5">
        <f>IF($A268&lt;&gt;"",IF(L$2&lt;&gt;"",INDEX('Instrument History'!$1:$1048576,$B268,L$3) / CcyPerBase!K267,""),"")</f>
        <v>104.22648994346686</v>
      </c>
      <c r="M268" s="5">
        <f>IF($A268&lt;&gt;"",IF(M$2&lt;&gt;"",INDEX('Instrument History'!$1:$1048576,$B268,M$3) / CcyPerBase!L267,""),"")</f>
        <v>26.704641549302814</v>
      </c>
      <c r="N268" s="5">
        <f>IF($A268&lt;&gt;"",IF(N$2&lt;&gt;"",INDEX('Instrument History'!$1:$1048576,$B268,N$3) / CcyPerBase!M267,""),"")</f>
        <v>44.792513105812368</v>
      </c>
      <c r="O268" s="5">
        <f>IF($A268&lt;&gt;"",IF(O$2&lt;&gt;"",INDEX('Instrument History'!$1:$1048576,$B268,O$3) / CcyPerBase!N267,""),"")</f>
        <v>108.97031347567784</v>
      </c>
      <c r="P268" s="5" t="str">
        <f>IF($A268&lt;&gt;"",IF(P$2&lt;&gt;"",INDEX('Instrument History'!$1:$1048576,$B268,P$3) / CcyPerBase!O267,""),"")</f>
        <v/>
      </c>
      <c r="Q268" s="5" t="str">
        <f>IF($A268&lt;&gt;"",IF(Q$2&lt;&gt;"",INDEX('Instrument History'!$1:$1048576,$B268,Q$3) / CcyPerBase!P267,""),"")</f>
        <v/>
      </c>
      <c r="R268" s="5" t="str">
        <f>IF($A268&lt;&gt;"",IF(R$2&lt;&gt;"",INDEX('Instrument History'!$1:$1048576,$B268,R$3) / CcyPerBase!Q267,""),"")</f>
        <v/>
      </c>
      <c r="S268" s="5" t="str">
        <f>IF($A268&lt;&gt;"",IF(S$2&lt;&gt;"",INDEX('Instrument History'!$1:$1048576,$B268,S$3) / CcyPerBase!R267,""),"")</f>
        <v/>
      </c>
      <c r="T268" s="5" t="str">
        <f>IF($A268&lt;&gt;"",IF(T$2&lt;&gt;"",INDEX('Instrument History'!$1:$1048576,$B268,T$3) / CcyPerBase!S267,""),"")</f>
        <v/>
      </c>
      <c r="U268" s="5" t="str">
        <f>IF($A268&lt;&gt;"",IF(U$2&lt;&gt;"",INDEX('Instrument History'!$1:$1048576,$B268,U$3) / CcyPerBase!T267,""),"")</f>
        <v/>
      </c>
      <c r="V268" s="5" t="str">
        <f>IF($A268&lt;&gt;"",IF(V$2&lt;&gt;"",INDEX('Instrument History'!$1:$1048576,$B268,V$3) / CcyPerBase!U267,""),"")</f>
        <v/>
      </c>
      <c r="W268" s="5" t="str">
        <f>IF($A268&lt;&gt;"",IF(W$2&lt;&gt;"",INDEX('Instrument History'!$1:$1048576,$B268,W$3) / CcyPerBase!V267,""),"")</f>
        <v/>
      </c>
      <c r="X268" s="5" t="str">
        <f>IF($A268&lt;&gt;"",IF(X$2&lt;&gt;"",INDEX('Instrument History'!$1:$1048576,$B268,X$3) / CcyPerBase!W267,""),"")</f>
        <v/>
      </c>
      <c r="Y268" s="5" t="str">
        <f>IF($A268&lt;&gt;"",IF(Y$2&lt;&gt;"",INDEX('Instrument History'!$1:$1048576,$B268,Y$3) / CcyPerBase!X267,""),"")</f>
        <v/>
      </c>
    </row>
    <row r="269" spans="1:25">
      <c r="A269" s="12">
        <f>IF(A268&lt;&gt;"",IF(A268=$B$1,"",'Instrument History'!A265),"")</f>
        <v>40932</v>
      </c>
      <c r="B269">
        <f t="shared" si="9"/>
        <v>265</v>
      </c>
      <c r="C269" s="14">
        <f>IF($A269&lt;&gt;"",INDEX('Instrument History'!$1:$1048576,$B269,C$3) / CcyPerBase!D268,"")</f>
        <v>925.42173141148248</v>
      </c>
      <c r="D269" s="14">
        <f>IF(A269&lt;&gt;"",C269/$D$4*Master!$R$18,"")</f>
        <v>41.320800529881687</v>
      </c>
      <c r="E269" s="5">
        <f t="shared" si="10"/>
        <v>96.307766630827061</v>
      </c>
      <c r="F269" s="5">
        <f>IF($A269&lt;&gt;"",IF(F$2&lt;&gt;"",INDEX('Instrument History'!$1:$1048576,$B269,F$3) / CcyPerBase!E268,""),"")</f>
        <v>2045.9220602651617</v>
      </c>
      <c r="G269" s="5">
        <f>IF($A269&lt;&gt;"",IF(G$2&lt;&gt;"",INDEX('Instrument History'!$1:$1048576,$B269,G$3) / CcyPerBase!F268,""),"")</f>
        <v>4071.0652168292745</v>
      </c>
      <c r="H269" s="5">
        <f>IF($A269&lt;&gt;"",IF(H$2&lt;&gt;"",INDEX('Instrument History'!$1:$1048576,$B269,H$3) / CcyPerBase!G268,""),"")</f>
        <v>4826.9173101473853</v>
      </c>
      <c r="I269" s="5">
        <f>IF($A269&lt;&gt;"",IF(I$2&lt;&gt;"",INDEX('Instrument History'!$1:$1048576,$B269,I$3) / CcyPerBase!H268,""),"")</f>
        <v>5783.0216180302778</v>
      </c>
      <c r="J269" s="5">
        <f>IF($A269&lt;&gt;"",IF(J$2&lt;&gt;"",INDEX('Instrument History'!$1:$1048576,$B269,J$3) / CcyPerBase!I268,""),"")</f>
        <v>48.895767985757089</v>
      </c>
      <c r="K269" s="5">
        <f>IF($A269&lt;&gt;"",IF(K$2&lt;&gt;"",INDEX('Instrument History'!$1:$1048576,$B269,K$3) / CcyPerBase!J268,""),"")</f>
        <v>206.42476739610888</v>
      </c>
      <c r="L269" s="5">
        <f>IF($A269&lt;&gt;"",IF(L$2&lt;&gt;"",INDEX('Instrument History'!$1:$1048576,$B269,L$3) / CcyPerBase!K268,""),"")</f>
        <v>110.71442004820803</v>
      </c>
      <c r="M269" s="5">
        <f>IF($A269&lt;&gt;"",IF(M$2&lt;&gt;"",INDEX('Instrument History'!$1:$1048576,$B269,M$3) / CcyPerBase!L268,""),"")</f>
        <v>25.742623067354206</v>
      </c>
      <c r="N269" s="5">
        <f>IF($A269&lt;&gt;"",IF(N$2&lt;&gt;"",INDEX('Instrument History'!$1:$1048576,$B269,N$3) / CcyPerBase!M268,""),"")</f>
        <v>42.683583601336473</v>
      </c>
      <c r="O269" s="5">
        <f>IF($A269&lt;&gt;"",IF(O$2&lt;&gt;"",INDEX('Instrument History'!$1:$1048576,$B269,O$3) / CcyPerBase!N268,""),"")</f>
        <v>107.24189748284957</v>
      </c>
      <c r="P269" s="5" t="str">
        <f>IF($A269&lt;&gt;"",IF(P$2&lt;&gt;"",INDEX('Instrument History'!$1:$1048576,$B269,P$3) / CcyPerBase!O268,""),"")</f>
        <v/>
      </c>
      <c r="Q269" s="5" t="str">
        <f>IF($A269&lt;&gt;"",IF(Q$2&lt;&gt;"",INDEX('Instrument History'!$1:$1048576,$B269,Q$3) / CcyPerBase!P268,""),"")</f>
        <v/>
      </c>
      <c r="R269" s="5" t="str">
        <f>IF($A269&lt;&gt;"",IF(R$2&lt;&gt;"",INDEX('Instrument History'!$1:$1048576,$B269,R$3) / CcyPerBase!Q268,""),"")</f>
        <v/>
      </c>
      <c r="S269" s="5" t="str">
        <f>IF($A269&lt;&gt;"",IF(S$2&lt;&gt;"",INDEX('Instrument History'!$1:$1048576,$B269,S$3) / CcyPerBase!R268,""),"")</f>
        <v/>
      </c>
      <c r="T269" s="5" t="str">
        <f>IF($A269&lt;&gt;"",IF(T$2&lt;&gt;"",INDEX('Instrument History'!$1:$1048576,$B269,T$3) / CcyPerBase!S268,""),"")</f>
        <v/>
      </c>
      <c r="U269" s="5" t="str">
        <f>IF($A269&lt;&gt;"",IF(U$2&lt;&gt;"",INDEX('Instrument History'!$1:$1048576,$B269,U$3) / CcyPerBase!T268,""),"")</f>
        <v/>
      </c>
      <c r="V269" s="5" t="str">
        <f>IF($A269&lt;&gt;"",IF(V$2&lt;&gt;"",INDEX('Instrument History'!$1:$1048576,$B269,V$3) / CcyPerBase!U268,""),"")</f>
        <v/>
      </c>
      <c r="W269" s="5" t="str">
        <f>IF($A269&lt;&gt;"",IF(W$2&lt;&gt;"",INDEX('Instrument History'!$1:$1048576,$B269,W$3) / CcyPerBase!V268,""),"")</f>
        <v/>
      </c>
      <c r="X269" s="5" t="str">
        <f>IF($A269&lt;&gt;"",IF(X$2&lt;&gt;"",INDEX('Instrument History'!$1:$1048576,$B269,X$3) / CcyPerBase!W268,""),"")</f>
        <v/>
      </c>
      <c r="Y269" s="5" t="str">
        <f>IF($A269&lt;&gt;"",IF(Y$2&lt;&gt;"",INDEX('Instrument History'!$1:$1048576,$B269,Y$3) / CcyPerBase!X268,""),"")</f>
        <v/>
      </c>
    </row>
    <row r="270" spans="1:25">
      <c r="A270" s="12">
        <f>IF(A269&lt;&gt;"",IF(A269=$B$1,"",'Instrument History'!A266),"")</f>
        <v>40931</v>
      </c>
      <c r="B270">
        <f t="shared" si="9"/>
        <v>266</v>
      </c>
      <c r="C270" s="14">
        <f>IF($A270&lt;&gt;"",INDEX('Instrument History'!$1:$1048576,$B270,C$3) / CcyPerBase!D269,"")</f>
        <v>873.91290085930302</v>
      </c>
      <c r="D270" s="14">
        <f>IF(A270&lt;&gt;"",C270/$D$4*Master!$R$18,"")</f>
        <v>39.020891158261684</v>
      </c>
      <c r="E270" s="5">
        <f t="shared" si="10"/>
        <v>96.99513414416657</v>
      </c>
      <c r="F270" s="5">
        <f>IF($A270&lt;&gt;"",IF(F$2&lt;&gt;"",INDEX('Instrument History'!$1:$1048576,$B270,F$3) / CcyPerBase!E269,""),"")</f>
        <v>1931.3142355875605</v>
      </c>
      <c r="G270" s="5">
        <f>IF($A270&lt;&gt;"",IF(G$2&lt;&gt;"",INDEX('Instrument History'!$1:$1048576,$B270,G$3) / CcyPerBase!F269,""),"")</f>
        <v>4224.0966205880186</v>
      </c>
      <c r="H270" s="5">
        <f>IF($A270&lt;&gt;"",IF(H$2&lt;&gt;"",INDEX('Instrument History'!$1:$1048576,$B270,H$3) / CcyPerBase!G269,""),"")</f>
        <v>4590.9988356235972</v>
      </c>
      <c r="I270" s="5">
        <f>IF($A270&lt;&gt;"",IF(I$2&lt;&gt;"",INDEX('Instrument History'!$1:$1048576,$B270,I$3) / CcyPerBase!H269,""),"")</f>
        <v>5816.2937692922978</v>
      </c>
      <c r="J270" s="5">
        <f>IF($A270&lt;&gt;"",IF(J$2&lt;&gt;"",INDEX('Instrument History'!$1:$1048576,$B270,J$3) / CcyPerBase!I269,""),"")</f>
        <v>46.385549851977075</v>
      </c>
      <c r="K270" s="5">
        <f>IF($A270&lt;&gt;"",IF(K$2&lt;&gt;"",INDEX('Instrument History'!$1:$1048576,$B270,K$3) / CcyPerBase!J269,""),"")</f>
        <v>220.14577617501922</v>
      </c>
      <c r="L270" s="5">
        <f>IF($A270&lt;&gt;"",IF(L$2&lt;&gt;"",INDEX('Instrument History'!$1:$1048576,$B270,L$3) / CcyPerBase!K269,""),"")</f>
        <v>109.84426135368088</v>
      </c>
      <c r="M270" s="5">
        <f>IF($A270&lt;&gt;"",IF(M$2&lt;&gt;"",INDEX('Instrument History'!$1:$1048576,$B270,M$3) / CcyPerBase!L269,""),"")</f>
        <v>26.516265845495255</v>
      </c>
      <c r="N270" s="5">
        <f>IF($A270&lt;&gt;"",IF(N$2&lt;&gt;"",INDEX('Instrument History'!$1:$1048576,$B270,N$3) / CcyPerBase!M269,""),"")</f>
        <v>44.357970838419888</v>
      </c>
      <c r="O270" s="5">
        <f>IF($A270&lt;&gt;"",IF(O$2&lt;&gt;"",INDEX('Instrument History'!$1:$1048576,$B270,O$3) / CcyPerBase!N269,""),"")</f>
        <v>111.07224986796936</v>
      </c>
      <c r="P270" s="5" t="str">
        <f>IF($A270&lt;&gt;"",IF(P$2&lt;&gt;"",INDEX('Instrument History'!$1:$1048576,$B270,P$3) / CcyPerBase!O269,""),"")</f>
        <v/>
      </c>
      <c r="Q270" s="5" t="str">
        <f>IF($A270&lt;&gt;"",IF(Q$2&lt;&gt;"",INDEX('Instrument History'!$1:$1048576,$B270,Q$3) / CcyPerBase!P269,""),"")</f>
        <v/>
      </c>
      <c r="R270" s="5" t="str">
        <f>IF($A270&lt;&gt;"",IF(R$2&lt;&gt;"",INDEX('Instrument History'!$1:$1048576,$B270,R$3) / CcyPerBase!Q269,""),"")</f>
        <v/>
      </c>
      <c r="S270" s="5" t="str">
        <f>IF($A270&lt;&gt;"",IF(S$2&lt;&gt;"",INDEX('Instrument History'!$1:$1048576,$B270,S$3) / CcyPerBase!R269,""),"")</f>
        <v/>
      </c>
      <c r="T270" s="5" t="str">
        <f>IF($A270&lt;&gt;"",IF(T$2&lt;&gt;"",INDEX('Instrument History'!$1:$1048576,$B270,T$3) / CcyPerBase!S269,""),"")</f>
        <v/>
      </c>
      <c r="U270" s="5" t="str">
        <f>IF($A270&lt;&gt;"",IF(U$2&lt;&gt;"",INDEX('Instrument History'!$1:$1048576,$B270,U$3) / CcyPerBase!T269,""),"")</f>
        <v/>
      </c>
      <c r="V270" s="5" t="str">
        <f>IF($A270&lt;&gt;"",IF(V$2&lt;&gt;"",INDEX('Instrument History'!$1:$1048576,$B270,V$3) / CcyPerBase!U269,""),"")</f>
        <v/>
      </c>
      <c r="W270" s="5" t="str">
        <f>IF($A270&lt;&gt;"",IF(W$2&lt;&gt;"",INDEX('Instrument History'!$1:$1048576,$B270,W$3) / CcyPerBase!V269,""),"")</f>
        <v/>
      </c>
      <c r="X270" s="5" t="str">
        <f>IF($A270&lt;&gt;"",IF(X$2&lt;&gt;"",INDEX('Instrument History'!$1:$1048576,$B270,X$3) / CcyPerBase!W269,""),"")</f>
        <v/>
      </c>
      <c r="Y270" s="5" t="str">
        <f>IF($A270&lt;&gt;"",IF(Y$2&lt;&gt;"",INDEX('Instrument History'!$1:$1048576,$B270,Y$3) / CcyPerBase!X269,""),"")</f>
        <v/>
      </c>
    </row>
    <row r="271" spans="1:25">
      <c r="A271" s="12">
        <f>IF(A270&lt;&gt;"",IF(A270=$B$1,"",'Instrument History'!A267),"")</f>
        <v>40928</v>
      </c>
      <c r="B271">
        <f t="shared" si="9"/>
        <v>267</v>
      </c>
      <c r="C271" s="14">
        <f>IF($A271&lt;&gt;"",INDEX('Instrument History'!$1:$1048576,$B271,C$3) / CcyPerBase!D270,"")</f>
        <v>953.93635045841438</v>
      </c>
      <c r="D271" s="14">
        <f>IF(A271&lt;&gt;"",C271/$D$4*Master!$R$18,"")</f>
        <v>42.594000462226852</v>
      </c>
      <c r="E271" s="5">
        <f t="shared" si="10"/>
        <v>100.88429613321054</v>
      </c>
      <c r="F271" s="5">
        <f>IF($A271&lt;&gt;"",IF(F$2&lt;&gt;"",INDEX('Instrument History'!$1:$1048576,$B271,F$3) / CcyPerBase!E270,""),"")</f>
        <v>1967.9395630736797</v>
      </c>
      <c r="G271" s="5">
        <f>IF($A271&lt;&gt;"",IF(G$2&lt;&gt;"",INDEX('Instrument History'!$1:$1048576,$B271,G$3) / CcyPerBase!F270,""),"")</f>
        <v>4539.0703476344715</v>
      </c>
      <c r="H271" s="5">
        <f>IF($A271&lt;&gt;"",IF(H$2&lt;&gt;"",INDEX('Instrument History'!$1:$1048576,$B271,H$3) / CcyPerBase!G270,""),"")</f>
        <v>4830.7790630941436</v>
      </c>
      <c r="I271" s="5">
        <f>IF($A271&lt;&gt;"",IF(I$2&lt;&gt;"",INDEX('Instrument History'!$1:$1048576,$B271,I$3) / CcyPerBase!H270,""),"")</f>
        <v>6299.1315311551643</v>
      </c>
      <c r="J271" s="5">
        <f>IF($A271&lt;&gt;"",IF(J$2&lt;&gt;"",INDEX('Instrument History'!$1:$1048576,$B271,J$3) / CcyPerBase!I270,""),"")</f>
        <v>47.892541310004582</v>
      </c>
      <c r="K271" s="5">
        <f>IF($A271&lt;&gt;"",IF(K$2&lt;&gt;"",INDEX('Instrument History'!$1:$1048576,$B271,K$3) / CcyPerBase!J270,""),"")</f>
        <v>231.73584280649595</v>
      </c>
      <c r="L271" s="5">
        <f>IF($A271&lt;&gt;"",IF(L$2&lt;&gt;"",INDEX('Instrument History'!$1:$1048576,$B271,L$3) / CcyPerBase!K270,""),"")</f>
        <v>119.9892930634558</v>
      </c>
      <c r="M271" s="5">
        <f>IF($A271&lt;&gt;"",IF(M$2&lt;&gt;"",INDEX('Instrument History'!$1:$1048576,$B271,M$3) / CcyPerBase!L270,""),"")</f>
        <v>25.667580823724592</v>
      </c>
      <c r="N271" s="5">
        <f>IF($A271&lt;&gt;"",IF(N$2&lt;&gt;"",INDEX('Instrument History'!$1:$1048576,$B271,N$3) / CcyPerBase!M270,""),"")</f>
        <v>42.669754882978658</v>
      </c>
      <c r="O271" s="5">
        <f>IF($A271&lt;&gt;"",IF(O$2&lt;&gt;"",INDEX('Instrument History'!$1:$1048576,$B271,O$3) / CcyPerBase!N270,""),"")</f>
        <v>112.58332220623456</v>
      </c>
      <c r="P271" s="5" t="str">
        <f>IF($A271&lt;&gt;"",IF(P$2&lt;&gt;"",INDEX('Instrument History'!$1:$1048576,$B271,P$3) / CcyPerBase!O270,""),"")</f>
        <v/>
      </c>
      <c r="Q271" s="5" t="str">
        <f>IF($A271&lt;&gt;"",IF(Q$2&lt;&gt;"",INDEX('Instrument History'!$1:$1048576,$B271,Q$3) / CcyPerBase!P270,""),"")</f>
        <v/>
      </c>
      <c r="R271" s="5" t="str">
        <f>IF($A271&lt;&gt;"",IF(R$2&lt;&gt;"",INDEX('Instrument History'!$1:$1048576,$B271,R$3) / CcyPerBase!Q270,""),"")</f>
        <v/>
      </c>
      <c r="S271" s="5" t="str">
        <f>IF($A271&lt;&gt;"",IF(S$2&lt;&gt;"",INDEX('Instrument History'!$1:$1048576,$B271,S$3) / CcyPerBase!R270,""),"")</f>
        <v/>
      </c>
      <c r="T271" s="5" t="str">
        <f>IF($A271&lt;&gt;"",IF(T$2&lt;&gt;"",INDEX('Instrument History'!$1:$1048576,$B271,T$3) / CcyPerBase!S270,""),"")</f>
        <v/>
      </c>
      <c r="U271" s="5" t="str">
        <f>IF($A271&lt;&gt;"",IF(U$2&lt;&gt;"",INDEX('Instrument History'!$1:$1048576,$B271,U$3) / CcyPerBase!T270,""),"")</f>
        <v/>
      </c>
      <c r="V271" s="5" t="str">
        <f>IF($A271&lt;&gt;"",IF(V$2&lt;&gt;"",INDEX('Instrument History'!$1:$1048576,$B271,V$3) / CcyPerBase!U270,""),"")</f>
        <v/>
      </c>
      <c r="W271" s="5" t="str">
        <f>IF($A271&lt;&gt;"",IF(W$2&lt;&gt;"",INDEX('Instrument History'!$1:$1048576,$B271,W$3) / CcyPerBase!V270,""),"")</f>
        <v/>
      </c>
      <c r="X271" s="5" t="str">
        <f>IF($A271&lt;&gt;"",IF(X$2&lt;&gt;"",INDEX('Instrument History'!$1:$1048576,$B271,X$3) / CcyPerBase!W270,""),"")</f>
        <v/>
      </c>
      <c r="Y271" s="5" t="str">
        <f>IF($A271&lt;&gt;"",IF(Y$2&lt;&gt;"",INDEX('Instrument History'!$1:$1048576,$B271,Y$3) / CcyPerBase!X270,""),"")</f>
        <v/>
      </c>
    </row>
    <row r="272" spans="1:25">
      <c r="A272" s="12">
        <f>IF(A271&lt;&gt;"",IF(A271=$B$1,"",'Instrument History'!A268),"")</f>
        <v>40927</v>
      </c>
      <c r="B272">
        <f t="shared" si="9"/>
        <v>268</v>
      </c>
      <c r="C272" s="14">
        <f>IF($A272&lt;&gt;"",INDEX('Instrument History'!$1:$1048576,$B272,C$3) / CcyPerBase!D271,"")</f>
        <v>975.40743987843928</v>
      </c>
      <c r="D272" s="14">
        <f>IF(A272&lt;&gt;"",C272/$D$4*Master!$R$18,"")</f>
        <v>43.552701315005521</v>
      </c>
      <c r="E272" s="5">
        <f t="shared" si="10"/>
        <v>100.30438385847582</v>
      </c>
      <c r="F272" s="5">
        <f>IF($A272&lt;&gt;"",IF(F$2&lt;&gt;"",INDEX('Instrument History'!$1:$1048576,$B272,F$3) / CcyPerBase!E271,""),"")</f>
        <v>1925.9735080982159</v>
      </c>
      <c r="G272" s="5">
        <f>IF($A272&lt;&gt;"",IF(G$2&lt;&gt;"",INDEX('Instrument History'!$1:$1048576,$B272,G$3) / CcyPerBase!F271,""),"")</f>
        <v>4626.833054621984</v>
      </c>
      <c r="H272" s="5">
        <f>IF($A272&lt;&gt;"",IF(H$2&lt;&gt;"",INDEX('Instrument History'!$1:$1048576,$B272,H$3) / CcyPerBase!G271,""),"")</f>
        <v>4715.4177782230236</v>
      </c>
      <c r="I272" s="5">
        <f>IF($A272&lt;&gt;"",IF(I$2&lt;&gt;"",INDEX('Instrument History'!$1:$1048576,$B272,I$3) / CcyPerBase!H271,""),"")</f>
        <v>6301.6384939565178</v>
      </c>
      <c r="J272" s="5">
        <f>IF($A272&lt;&gt;"",IF(J$2&lt;&gt;"",INDEX('Instrument History'!$1:$1048576,$B272,J$3) / CcyPerBase!I271,""),"")</f>
        <v>46.176058200586439</v>
      </c>
      <c r="K272" s="5">
        <f>IF($A272&lt;&gt;"",IF(K$2&lt;&gt;"",INDEX('Instrument History'!$1:$1048576,$B272,K$3) / CcyPerBase!J271,""),"")</f>
        <v>219.87944937218194</v>
      </c>
      <c r="L272" s="5">
        <f>IF($A272&lt;&gt;"",IF(L$2&lt;&gt;"",INDEX('Instrument History'!$1:$1048576,$B272,L$3) / CcyPerBase!K271,""),"")</f>
        <v>121.89821058391983</v>
      </c>
      <c r="M272" s="5">
        <f>IF($A272&lt;&gt;"",IF(M$2&lt;&gt;"",INDEX('Instrument History'!$1:$1048576,$B272,M$3) / CcyPerBase!L271,""),"")</f>
        <v>26.579775356785802</v>
      </c>
      <c r="N272" s="5">
        <f>IF($A272&lt;&gt;"",IF(N$2&lt;&gt;"",INDEX('Instrument History'!$1:$1048576,$B272,N$3) / CcyPerBase!M271,""),"")</f>
        <v>42.920691047450681</v>
      </c>
      <c r="O272" s="5">
        <f>IF($A272&lt;&gt;"",IF(O$2&lt;&gt;"",INDEX('Instrument History'!$1:$1048576,$B272,O$3) / CcyPerBase!N271,""),"")</f>
        <v>112.10477183541168</v>
      </c>
      <c r="P272" s="5" t="str">
        <f>IF($A272&lt;&gt;"",IF(P$2&lt;&gt;"",INDEX('Instrument History'!$1:$1048576,$B272,P$3) / CcyPerBase!O271,""),"")</f>
        <v/>
      </c>
      <c r="Q272" s="5" t="str">
        <f>IF($A272&lt;&gt;"",IF(Q$2&lt;&gt;"",INDEX('Instrument History'!$1:$1048576,$B272,Q$3) / CcyPerBase!P271,""),"")</f>
        <v/>
      </c>
      <c r="R272" s="5" t="str">
        <f>IF($A272&lt;&gt;"",IF(R$2&lt;&gt;"",INDEX('Instrument History'!$1:$1048576,$B272,R$3) / CcyPerBase!Q271,""),"")</f>
        <v/>
      </c>
      <c r="S272" s="5" t="str">
        <f>IF($A272&lt;&gt;"",IF(S$2&lt;&gt;"",INDEX('Instrument History'!$1:$1048576,$B272,S$3) / CcyPerBase!R271,""),"")</f>
        <v/>
      </c>
      <c r="T272" s="5" t="str">
        <f>IF($A272&lt;&gt;"",IF(T$2&lt;&gt;"",INDEX('Instrument History'!$1:$1048576,$B272,T$3) / CcyPerBase!S271,""),"")</f>
        <v/>
      </c>
      <c r="U272" s="5" t="str">
        <f>IF($A272&lt;&gt;"",IF(U$2&lt;&gt;"",INDEX('Instrument History'!$1:$1048576,$B272,U$3) / CcyPerBase!T271,""),"")</f>
        <v/>
      </c>
      <c r="V272" s="5" t="str">
        <f>IF($A272&lt;&gt;"",IF(V$2&lt;&gt;"",INDEX('Instrument History'!$1:$1048576,$B272,V$3) / CcyPerBase!U271,""),"")</f>
        <v/>
      </c>
      <c r="W272" s="5" t="str">
        <f>IF($A272&lt;&gt;"",IF(W$2&lt;&gt;"",INDEX('Instrument History'!$1:$1048576,$B272,W$3) / CcyPerBase!V271,""),"")</f>
        <v/>
      </c>
      <c r="X272" s="5" t="str">
        <f>IF($A272&lt;&gt;"",IF(X$2&lt;&gt;"",INDEX('Instrument History'!$1:$1048576,$B272,X$3) / CcyPerBase!W271,""),"")</f>
        <v/>
      </c>
      <c r="Y272" s="5" t="str">
        <f>IF($A272&lt;&gt;"",IF(Y$2&lt;&gt;"",INDEX('Instrument History'!$1:$1048576,$B272,Y$3) / CcyPerBase!X271,""),"")</f>
        <v/>
      </c>
    </row>
    <row r="273" spans="1:25">
      <c r="A273" s="12">
        <f>IF(A272&lt;&gt;"",IF(A272=$B$1,"",'Instrument History'!A269),"")</f>
        <v>40926</v>
      </c>
      <c r="B273">
        <f t="shared" si="9"/>
        <v>269</v>
      </c>
      <c r="C273" s="14">
        <f>IF($A273&lt;&gt;"",INDEX('Instrument History'!$1:$1048576,$B273,C$3) / CcyPerBase!D272,"")</f>
        <v>982.34076482911962</v>
      </c>
      <c r="D273" s="14">
        <f>IF(A273&lt;&gt;"",C273/$D$4*Master!$R$18,"")</f>
        <v>43.86227967001016</v>
      </c>
      <c r="E273" s="5">
        <f t="shared" si="10"/>
        <v>98.849609050988192</v>
      </c>
      <c r="F273" s="5">
        <f>IF($A273&lt;&gt;"",IF(F$2&lt;&gt;"",INDEX('Instrument History'!$1:$1048576,$B273,F$3) / CcyPerBase!E272,""),"")</f>
        <v>1843.9173376859101</v>
      </c>
      <c r="G273" s="5">
        <f>IF($A273&lt;&gt;"",IF(G$2&lt;&gt;"",INDEX('Instrument History'!$1:$1048576,$B273,G$3) / CcyPerBase!F272,""),"")</f>
        <v>4684.6219736437561</v>
      </c>
      <c r="H273" s="5">
        <f>IF($A273&lt;&gt;"",IF(H$2&lt;&gt;"",INDEX('Instrument History'!$1:$1048576,$B273,H$3) / CcyPerBase!G272,""),"")</f>
        <v>4788.0491618011483</v>
      </c>
      <c r="I273" s="5">
        <f>IF($A273&lt;&gt;"",IF(I$2&lt;&gt;"",INDEX('Instrument History'!$1:$1048576,$B273,I$3) / CcyPerBase!H272,""),"")</f>
        <v>6214.4372381121366</v>
      </c>
      <c r="J273" s="5">
        <f>IF($A273&lt;&gt;"",IF(J$2&lt;&gt;"",INDEX('Instrument History'!$1:$1048576,$B273,J$3) / CcyPerBase!I272,""),"")</f>
        <v>43.346902232407956</v>
      </c>
      <c r="K273" s="5">
        <f>IF($A273&lt;&gt;"",IF(K$2&lt;&gt;"",INDEX('Instrument History'!$1:$1048576,$B273,K$3) / CcyPerBase!J272,""),"")</f>
        <v>220.78677024969068</v>
      </c>
      <c r="L273" s="5">
        <f>IF($A273&lt;&gt;"",IF(L$2&lt;&gt;"",INDEX('Instrument History'!$1:$1048576,$B273,L$3) / CcyPerBase!K272,""),"")</f>
        <v>119.27006242525506</v>
      </c>
      <c r="M273" s="5">
        <f>IF($A273&lt;&gt;"",IF(M$2&lt;&gt;"",INDEX('Instrument History'!$1:$1048576,$B273,M$3) / CcyPerBase!L272,""),"")</f>
        <v>25.389155052247439</v>
      </c>
      <c r="N273" s="5">
        <f>IF($A273&lt;&gt;"",IF(N$2&lt;&gt;"",INDEX('Instrument History'!$1:$1048576,$B273,N$3) / CcyPerBase!M272,""),"")</f>
        <v>42.006061085997501</v>
      </c>
      <c r="O273" s="5">
        <f>IF($A273&lt;&gt;"",IF(O$2&lt;&gt;"",INDEX('Instrument History'!$1:$1048576,$B273,O$3) / CcyPerBase!N272,""),"")</f>
        <v>111.04474012537956</v>
      </c>
      <c r="P273" s="5" t="str">
        <f>IF($A273&lt;&gt;"",IF(P$2&lt;&gt;"",INDEX('Instrument History'!$1:$1048576,$B273,P$3) / CcyPerBase!O272,""),"")</f>
        <v/>
      </c>
      <c r="Q273" s="5" t="str">
        <f>IF($A273&lt;&gt;"",IF(Q$2&lt;&gt;"",INDEX('Instrument History'!$1:$1048576,$B273,Q$3) / CcyPerBase!P272,""),"")</f>
        <v/>
      </c>
      <c r="R273" s="5" t="str">
        <f>IF($A273&lt;&gt;"",IF(R$2&lt;&gt;"",INDEX('Instrument History'!$1:$1048576,$B273,R$3) / CcyPerBase!Q272,""),"")</f>
        <v/>
      </c>
      <c r="S273" s="5" t="str">
        <f>IF($A273&lt;&gt;"",IF(S$2&lt;&gt;"",INDEX('Instrument History'!$1:$1048576,$B273,S$3) / CcyPerBase!R272,""),"")</f>
        <v/>
      </c>
      <c r="T273" s="5" t="str">
        <f>IF($A273&lt;&gt;"",IF(T$2&lt;&gt;"",INDEX('Instrument History'!$1:$1048576,$B273,T$3) / CcyPerBase!S272,""),"")</f>
        <v/>
      </c>
      <c r="U273" s="5" t="str">
        <f>IF($A273&lt;&gt;"",IF(U$2&lt;&gt;"",INDEX('Instrument History'!$1:$1048576,$B273,U$3) / CcyPerBase!T272,""),"")</f>
        <v/>
      </c>
      <c r="V273" s="5" t="str">
        <f>IF($A273&lt;&gt;"",IF(V$2&lt;&gt;"",INDEX('Instrument History'!$1:$1048576,$B273,V$3) / CcyPerBase!U272,""),"")</f>
        <v/>
      </c>
      <c r="W273" s="5" t="str">
        <f>IF($A273&lt;&gt;"",IF(W$2&lt;&gt;"",INDEX('Instrument History'!$1:$1048576,$B273,W$3) / CcyPerBase!V272,""),"")</f>
        <v/>
      </c>
      <c r="X273" s="5" t="str">
        <f>IF($A273&lt;&gt;"",IF(X$2&lt;&gt;"",INDEX('Instrument History'!$1:$1048576,$B273,X$3) / CcyPerBase!W272,""),"")</f>
        <v/>
      </c>
      <c r="Y273" s="5" t="str">
        <f>IF($A273&lt;&gt;"",IF(Y$2&lt;&gt;"",INDEX('Instrument History'!$1:$1048576,$B273,Y$3) / CcyPerBase!X272,""),"")</f>
        <v/>
      </c>
    </row>
    <row r="274" spans="1:25">
      <c r="A274" s="12">
        <f>IF(A273&lt;&gt;"",IF(A273=$B$1,"",'Instrument History'!A270),"")</f>
        <v>40925</v>
      </c>
      <c r="B274">
        <f t="shared" si="9"/>
        <v>270</v>
      </c>
      <c r="C274" s="14">
        <f>IF($A274&lt;&gt;"",INDEX('Instrument History'!$1:$1048576,$B274,C$3) / CcyPerBase!D273,"")</f>
        <v>923.93082683465025</v>
      </c>
      <c r="D274" s="14">
        <f>IF(A274&lt;&gt;"",C274/$D$4*Master!$R$18,"")</f>
        <v>41.254230480208868</v>
      </c>
      <c r="E274" s="5">
        <f t="shared" si="10"/>
        <v>99.071541054467218</v>
      </c>
      <c r="F274" s="5">
        <f>IF($A274&lt;&gt;"",IF(F$2&lt;&gt;"",INDEX('Instrument History'!$1:$1048576,$B274,F$3) / CcyPerBase!E273,""),"")</f>
        <v>1818.6365804907205</v>
      </c>
      <c r="G274" s="5">
        <f>IF($A274&lt;&gt;"",IF(G$2&lt;&gt;"",INDEX('Instrument History'!$1:$1048576,$B274,G$3) / CcyPerBase!F273,""),"")</f>
        <v>4713.5279084409103</v>
      </c>
      <c r="H274" s="5">
        <f>IF($A274&lt;&gt;"",IF(H$2&lt;&gt;"",INDEX('Instrument History'!$1:$1048576,$B274,H$3) / CcyPerBase!G273,""),"")</f>
        <v>4746.4512452604404</v>
      </c>
      <c r="I274" s="5">
        <f>IF($A274&lt;&gt;"",IF(I$2&lt;&gt;"",INDEX('Instrument History'!$1:$1048576,$B274,I$3) / CcyPerBase!H273,""),"")</f>
        <v>6293.9822805400727</v>
      </c>
      <c r="J274" s="5">
        <f>IF($A274&lt;&gt;"",IF(J$2&lt;&gt;"",INDEX('Instrument History'!$1:$1048576,$B274,J$3) / CcyPerBase!I273,""),"")</f>
        <v>43.930625921347556</v>
      </c>
      <c r="K274" s="5">
        <f>IF($A274&lt;&gt;"",IF(K$2&lt;&gt;"",INDEX('Instrument History'!$1:$1048576,$B274,K$3) / CcyPerBase!J273,""),"")</f>
        <v>227.6910439856226</v>
      </c>
      <c r="L274" s="5">
        <f>IF($A274&lt;&gt;"",IF(L$2&lt;&gt;"",INDEX('Instrument History'!$1:$1048576,$B274,L$3) / CcyPerBase!K273,""),"")</f>
        <v>125.26354417074575</v>
      </c>
      <c r="M274" s="5">
        <f>IF($A274&lt;&gt;"",IF(M$2&lt;&gt;"",INDEX('Instrument History'!$1:$1048576,$B274,M$3) / CcyPerBase!L273,""),"")</f>
        <v>25.533476057257189</v>
      </c>
      <c r="N274" s="5">
        <f>IF($A274&lt;&gt;"",IF(N$2&lt;&gt;"",INDEX('Instrument History'!$1:$1048576,$B274,N$3) / CcyPerBase!M273,""),"")</f>
        <v>40.674822282210087</v>
      </c>
      <c r="O274" s="5">
        <f>IF($A274&lt;&gt;"",IF(O$2&lt;&gt;"",INDEX('Instrument History'!$1:$1048576,$B274,O$3) / CcyPerBase!N273,""),"")</f>
        <v>106.96808683563887</v>
      </c>
      <c r="P274" s="5" t="str">
        <f>IF($A274&lt;&gt;"",IF(P$2&lt;&gt;"",INDEX('Instrument History'!$1:$1048576,$B274,P$3) / CcyPerBase!O273,""),"")</f>
        <v/>
      </c>
      <c r="Q274" s="5" t="str">
        <f>IF($A274&lt;&gt;"",IF(Q$2&lt;&gt;"",INDEX('Instrument History'!$1:$1048576,$B274,Q$3) / CcyPerBase!P273,""),"")</f>
        <v/>
      </c>
      <c r="R274" s="5" t="str">
        <f>IF($A274&lt;&gt;"",IF(R$2&lt;&gt;"",INDEX('Instrument History'!$1:$1048576,$B274,R$3) / CcyPerBase!Q273,""),"")</f>
        <v/>
      </c>
      <c r="S274" s="5" t="str">
        <f>IF($A274&lt;&gt;"",IF(S$2&lt;&gt;"",INDEX('Instrument History'!$1:$1048576,$B274,S$3) / CcyPerBase!R273,""),"")</f>
        <v/>
      </c>
      <c r="T274" s="5" t="str">
        <f>IF($A274&lt;&gt;"",IF(T$2&lt;&gt;"",INDEX('Instrument History'!$1:$1048576,$B274,T$3) / CcyPerBase!S273,""),"")</f>
        <v/>
      </c>
      <c r="U274" s="5" t="str">
        <f>IF($A274&lt;&gt;"",IF(U$2&lt;&gt;"",INDEX('Instrument History'!$1:$1048576,$B274,U$3) / CcyPerBase!T273,""),"")</f>
        <v/>
      </c>
      <c r="V274" s="5" t="str">
        <f>IF($A274&lt;&gt;"",IF(V$2&lt;&gt;"",INDEX('Instrument History'!$1:$1048576,$B274,V$3) / CcyPerBase!U273,""),"")</f>
        <v/>
      </c>
      <c r="W274" s="5" t="str">
        <f>IF($A274&lt;&gt;"",IF(W$2&lt;&gt;"",INDEX('Instrument History'!$1:$1048576,$B274,W$3) / CcyPerBase!V273,""),"")</f>
        <v/>
      </c>
      <c r="X274" s="5" t="str">
        <f>IF($A274&lt;&gt;"",IF(X$2&lt;&gt;"",INDEX('Instrument History'!$1:$1048576,$B274,X$3) / CcyPerBase!W273,""),"")</f>
        <v/>
      </c>
      <c r="Y274" s="5" t="str">
        <f>IF($A274&lt;&gt;"",IF(Y$2&lt;&gt;"",INDEX('Instrument History'!$1:$1048576,$B274,Y$3) / CcyPerBase!X273,""),"")</f>
        <v/>
      </c>
    </row>
    <row r="275" spans="1:25">
      <c r="A275" s="12">
        <f>IF(A274&lt;&gt;"",IF(A274=$B$1,"",'Instrument History'!A271),"")</f>
        <v>40924</v>
      </c>
      <c r="B275">
        <f t="shared" si="9"/>
        <v>271</v>
      </c>
      <c r="C275" s="14">
        <f>IF($A275&lt;&gt;"",INDEX('Instrument History'!$1:$1048576,$B275,C$3) / CcyPerBase!D274,"")</f>
        <v>940.25820472021246</v>
      </c>
      <c r="D275" s="14">
        <f>IF(A275&lt;&gt;"",C275/$D$4*Master!$R$18,"")</f>
        <v>41.983260609808596</v>
      </c>
      <c r="E275" s="5">
        <f t="shared" si="10"/>
        <v>100.53875365554813</v>
      </c>
      <c r="F275" s="5">
        <f>IF($A275&lt;&gt;"",IF(F$2&lt;&gt;"",INDEX('Instrument History'!$1:$1048576,$B275,F$3) / CcyPerBase!E274,""),"")</f>
        <v>1840.1368967454202</v>
      </c>
      <c r="G275" s="5">
        <f>IF($A275&lt;&gt;"",IF(G$2&lt;&gt;"",INDEX('Instrument History'!$1:$1048576,$B275,G$3) / CcyPerBase!F274,""),"")</f>
        <v>4821.1745844975594</v>
      </c>
      <c r="H275" s="5">
        <f>IF($A275&lt;&gt;"",IF(H$2&lt;&gt;"",INDEX('Instrument History'!$1:$1048576,$B275,H$3) / CcyPerBase!G274,""),"")</f>
        <v>4955.3082766732541</v>
      </c>
      <c r="I275" s="5">
        <f>IF($A275&lt;&gt;"",IF(I$2&lt;&gt;"",INDEX('Instrument History'!$1:$1048576,$B275,I$3) / CcyPerBase!H274,""),"")</f>
        <v>6346.38074754226</v>
      </c>
      <c r="J275" s="5">
        <f>IF($A275&lt;&gt;"",IF(J$2&lt;&gt;"",INDEX('Instrument History'!$1:$1048576,$B275,J$3) / CcyPerBase!I274,""),"")</f>
        <v>44.397653365009752</v>
      </c>
      <c r="K275" s="5">
        <f>IF($A275&lt;&gt;"",IF(K$2&lt;&gt;"",INDEX('Instrument History'!$1:$1048576,$B275,K$3) / CcyPerBase!J274,""),"")</f>
        <v>231.89136281743984</v>
      </c>
      <c r="L275" s="5">
        <f>IF($A275&lt;&gt;"",IF(L$2&lt;&gt;"",INDEX('Instrument History'!$1:$1048576,$B275,L$3) / CcyPerBase!K274,""),"")</f>
        <v>126.95477382684066</v>
      </c>
      <c r="M275" s="5">
        <f>IF($A275&lt;&gt;"",IF(M$2&lt;&gt;"",INDEX('Instrument History'!$1:$1048576,$B275,M$3) / CcyPerBase!L274,""),"")</f>
        <v>26.370874372507465</v>
      </c>
      <c r="N275" s="5">
        <f>IF($A275&lt;&gt;"",IF(N$2&lt;&gt;"",INDEX('Instrument History'!$1:$1048576,$B275,N$3) / CcyPerBase!M274,""),"")</f>
        <v>42.14889623190453</v>
      </c>
      <c r="O275" s="5">
        <f>IF($A275&lt;&gt;"",IF(O$2&lt;&gt;"",INDEX('Instrument History'!$1:$1048576,$B275,O$3) / CcyPerBase!N274,""),"")</f>
        <v>103.82936305463363</v>
      </c>
      <c r="P275" s="5" t="str">
        <f>IF($A275&lt;&gt;"",IF(P$2&lt;&gt;"",INDEX('Instrument History'!$1:$1048576,$B275,P$3) / CcyPerBase!O274,""),"")</f>
        <v/>
      </c>
      <c r="Q275" s="5" t="str">
        <f>IF($A275&lt;&gt;"",IF(Q$2&lt;&gt;"",INDEX('Instrument History'!$1:$1048576,$B275,Q$3) / CcyPerBase!P274,""),"")</f>
        <v/>
      </c>
      <c r="R275" s="5" t="str">
        <f>IF($A275&lt;&gt;"",IF(R$2&lt;&gt;"",INDEX('Instrument History'!$1:$1048576,$B275,R$3) / CcyPerBase!Q274,""),"")</f>
        <v/>
      </c>
      <c r="S275" s="5" t="str">
        <f>IF($A275&lt;&gt;"",IF(S$2&lt;&gt;"",INDEX('Instrument History'!$1:$1048576,$B275,S$3) / CcyPerBase!R274,""),"")</f>
        <v/>
      </c>
      <c r="T275" s="5" t="str">
        <f>IF($A275&lt;&gt;"",IF(T$2&lt;&gt;"",INDEX('Instrument History'!$1:$1048576,$B275,T$3) / CcyPerBase!S274,""),"")</f>
        <v/>
      </c>
      <c r="U275" s="5" t="str">
        <f>IF($A275&lt;&gt;"",IF(U$2&lt;&gt;"",INDEX('Instrument History'!$1:$1048576,$B275,U$3) / CcyPerBase!T274,""),"")</f>
        <v/>
      </c>
      <c r="V275" s="5" t="str">
        <f>IF($A275&lt;&gt;"",IF(V$2&lt;&gt;"",INDEX('Instrument History'!$1:$1048576,$B275,V$3) / CcyPerBase!U274,""),"")</f>
        <v/>
      </c>
      <c r="W275" s="5" t="str">
        <f>IF($A275&lt;&gt;"",IF(W$2&lt;&gt;"",INDEX('Instrument History'!$1:$1048576,$B275,W$3) / CcyPerBase!V274,""),"")</f>
        <v/>
      </c>
      <c r="X275" s="5" t="str">
        <f>IF($A275&lt;&gt;"",IF(X$2&lt;&gt;"",INDEX('Instrument History'!$1:$1048576,$B275,X$3) / CcyPerBase!W274,""),"")</f>
        <v/>
      </c>
      <c r="Y275" s="5" t="str">
        <f>IF($A275&lt;&gt;"",IF(Y$2&lt;&gt;"",INDEX('Instrument History'!$1:$1048576,$B275,Y$3) / CcyPerBase!X274,""),"")</f>
        <v/>
      </c>
    </row>
    <row r="276" spans="1:25">
      <c r="A276" s="12">
        <f>IF(A275&lt;&gt;"",IF(A275=$B$1,"",'Instrument History'!A272),"")</f>
        <v>40921</v>
      </c>
      <c r="B276">
        <f t="shared" si="9"/>
        <v>272</v>
      </c>
      <c r="C276" s="14">
        <f>IF($A276&lt;&gt;"",INDEX('Instrument History'!$1:$1048576,$B276,C$3) / CcyPerBase!D275,"")</f>
        <v>943.55138551630978</v>
      </c>
      <c r="D276" s="14">
        <f>IF(A276&lt;&gt;"",C276/$D$4*Master!$R$18,"")</f>
        <v>42.13030369531819</v>
      </c>
      <c r="E276" s="5">
        <f t="shared" si="10"/>
        <v>96.820947027608057</v>
      </c>
      <c r="F276" s="5">
        <f>IF($A276&lt;&gt;"",IF(F$2&lt;&gt;"",INDEX('Instrument History'!$1:$1048576,$B276,F$3) / CcyPerBase!E275,""),"")</f>
        <v>1709.9656981835353</v>
      </c>
      <c r="G276" s="5">
        <f>IF($A276&lt;&gt;"",IF(G$2&lt;&gt;"",INDEX('Instrument History'!$1:$1048576,$B276,G$3) / CcyPerBase!F275,""),"")</f>
        <v>4816.8886215764387</v>
      </c>
      <c r="H276" s="5">
        <f>IF($A276&lt;&gt;"",IF(H$2&lt;&gt;"",INDEX('Instrument History'!$1:$1048576,$B276,H$3) / CcyPerBase!G275,""),"")</f>
        <v>4609.6889325781849</v>
      </c>
      <c r="I276" s="5">
        <f>IF($A276&lt;&gt;"",IF(I$2&lt;&gt;"",INDEX('Instrument History'!$1:$1048576,$B276,I$3) / CcyPerBase!H275,""),"")</f>
        <v>5896.1900311421896</v>
      </c>
      <c r="J276" s="5">
        <f>IF($A276&lt;&gt;"",IF(J$2&lt;&gt;"",INDEX('Instrument History'!$1:$1048576,$B276,J$3) / CcyPerBase!I275,""),"")</f>
        <v>42.610185381592743</v>
      </c>
      <c r="K276" s="5">
        <f>IF($A276&lt;&gt;"",IF(K$2&lt;&gt;"",INDEX('Instrument History'!$1:$1048576,$B276,K$3) / CcyPerBase!J275,""),"")</f>
        <v>219.13260000663107</v>
      </c>
      <c r="L276" s="5">
        <f>IF($A276&lt;&gt;"",IF(L$2&lt;&gt;"",INDEX('Instrument History'!$1:$1048576,$B276,L$3) / CcyPerBase!K275,""),"")</f>
        <v>119.81516101558861</v>
      </c>
      <c r="M276" s="5">
        <f>IF($A276&lt;&gt;"",IF(M$2&lt;&gt;"",INDEX('Instrument History'!$1:$1048576,$B276,M$3) / CcyPerBase!L275,""),"")</f>
        <v>26.156420317975339</v>
      </c>
      <c r="N276" s="5">
        <f>IF($A276&lt;&gt;"",IF(N$2&lt;&gt;"",INDEX('Instrument History'!$1:$1048576,$B276,N$3) / CcyPerBase!M275,""),"")</f>
        <v>44.33958839642203</v>
      </c>
      <c r="O276" s="5">
        <f>IF($A276&lt;&gt;"",IF(O$2&lt;&gt;"",INDEX('Instrument History'!$1:$1048576,$B276,O$3) / CcyPerBase!N275,""),"")</f>
        <v>100.08111945246583</v>
      </c>
      <c r="P276" s="5" t="str">
        <f>IF($A276&lt;&gt;"",IF(P$2&lt;&gt;"",INDEX('Instrument History'!$1:$1048576,$B276,P$3) / CcyPerBase!O275,""),"")</f>
        <v/>
      </c>
      <c r="Q276" s="5" t="str">
        <f>IF($A276&lt;&gt;"",IF(Q$2&lt;&gt;"",INDEX('Instrument History'!$1:$1048576,$B276,Q$3) / CcyPerBase!P275,""),"")</f>
        <v/>
      </c>
      <c r="R276" s="5" t="str">
        <f>IF($A276&lt;&gt;"",IF(R$2&lt;&gt;"",INDEX('Instrument History'!$1:$1048576,$B276,R$3) / CcyPerBase!Q275,""),"")</f>
        <v/>
      </c>
      <c r="S276" s="5" t="str">
        <f>IF($A276&lt;&gt;"",IF(S$2&lt;&gt;"",INDEX('Instrument History'!$1:$1048576,$B276,S$3) / CcyPerBase!R275,""),"")</f>
        <v/>
      </c>
      <c r="T276" s="5" t="str">
        <f>IF($A276&lt;&gt;"",IF(T$2&lt;&gt;"",INDEX('Instrument History'!$1:$1048576,$B276,T$3) / CcyPerBase!S275,""),"")</f>
        <v/>
      </c>
      <c r="U276" s="5" t="str">
        <f>IF($A276&lt;&gt;"",IF(U$2&lt;&gt;"",INDEX('Instrument History'!$1:$1048576,$B276,U$3) / CcyPerBase!T275,""),"")</f>
        <v/>
      </c>
      <c r="V276" s="5" t="str">
        <f>IF($A276&lt;&gt;"",IF(V$2&lt;&gt;"",INDEX('Instrument History'!$1:$1048576,$B276,V$3) / CcyPerBase!U275,""),"")</f>
        <v/>
      </c>
      <c r="W276" s="5" t="str">
        <f>IF($A276&lt;&gt;"",IF(W$2&lt;&gt;"",INDEX('Instrument History'!$1:$1048576,$B276,W$3) / CcyPerBase!V275,""),"")</f>
        <v/>
      </c>
      <c r="X276" s="5" t="str">
        <f>IF($A276&lt;&gt;"",IF(X$2&lt;&gt;"",INDEX('Instrument History'!$1:$1048576,$B276,X$3) / CcyPerBase!W275,""),"")</f>
        <v/>
      </c>
      <c r="Y276" s="5" t="str">
        <f>IF($A276&lt;&gt;"",IF(Y$2&lt;&gt;"",INDEX('Instrument History'!$1:$1048576,$B276,Y$3) / CcyPerBase!X275,""),"")</f>
        <v/>
      </c>
    </row>
    <row r="277" spans="1:25">
      <c r="A277" s="12">
        <f>IF(A276&lt;&gt;"",IF(A276=$B$1,"",'Instrument History'!A273),"")</f>
        <v>40920</v>
      </c>
      <c r="B277">
        <f t="shared" si="9"/>
        <v>273</v>
      </c>
      <c r="C277" s="14">
        <f>IF($A277&lt;&gt;"",INDEX('Instrument History'!$1:$1048576,$B277,C$3) / CcyPerBase!D276,"")</f>
        <v>947.1606111360428</v>
      </c>
      <c r="D277" s="14">
        <f>IF(A277&lt;&gt;"",C277/$D$4*Master!$R$18,"")</f>
        <v>42.291458428169406</v>
      </c>
      <c r="E277" s="5">
        <f t="shared" si="10"/>
        <v>98.809482822893031</v>
      </c>
      <c r="F277" s="5">
        <f>IF($A277&lt;&gt;"",IF(F$2&lt;&gt;"",INDEX('Instrument History'!$1:$1048576,$B277,F$3) / CcyPerBase!E276,""),"")</f>
        <v>1741.5026542449755</v>
      </c>
      <c r="G277" s="5">
        <f>IF($A277&lt;&gt;"",IF(G$2&lt;&gt;"",INDEX('Instrument History'!$1:$1048576,$B277,G$3) / CcyPerBase!F276,""),"")</f>
        <v>5039.2805295327444</v>
      </c>
      <c r="H277" s="5">
        <f>IF($A277&lt;&gt;"",IF(H$2&lt;&gt;"",INDEX('Instrument History'!$1:$1048576,$B277,H$3) / CcyPerBase!G276,""),"")</f>
        <v>4813.5835356696716</v>
      </c>
      <c r="I277" s="5">
        <f>IF($A277&lt;&gt;"",IF(I$2&lt;&gt;"",INDEX('Instrument History'!$1:$1048576,$B277,I$3) / CcyPerBase!H276,""),"")</f>
        <v>6264.1142290391808</v>
      </c>
      <c r="J277" s="5">
        <f>IF($A277&lt;&gt;"",IF(J$2&lt;&gt;"",INDEX('Instrument History'!$1:$1048576,$B277,J$3) / CcyPerBase!I276,""),"")</f>
        <v>45.234325040427471</v>
      </c>
      <c r="K277" s="5">
        <f>IF($A277&lt;&gt;"",IF(K$2&lt;&gt;"",INDEX('Instrument History'!$1:$1048576,$B277,K$3) / CcyPerBase!J276,""),"")</f>
        <v>209.71000567442343</v>
      </c>
      <c r="L277" s="5">
        <f>IF($A277&lt;&gt;"",IF(L$2&lt;&gt;"",INDEX('Instrument History'!$1:$1048576,$B277,L$3) / CcyPerBase!K276,""),"")</f>
        <v>121.95289003285573</v>
      </c>
      <c r="M277" s="5">
        <f>IF($A277&lt;&gt;"",IF(M$2&lt;&gt;"",INDEX('Instrument History'!$1:$1048576,$B277,M$3) / CcyPerBase!L276,""),"")</f>
        <v>25.555793870679157</v>
      </c>
      <c r="N277" s="5">
        <f>IF($A277&lt;&gt;"",IF(N$2&lt;&gt;"",INDEX('Instrument History'!$1:$1048576,$B277,N$3) / CcyPerBase!M276,""),"")</f>
        <v>42.286715676562963</v>
      </c>
      <c r="O277" s="5">
        <f>IF($A277&lt;&gt;"",IF(O$2&lt;&gt;"",INDEX('Instrument History'!$1:$1048576,$B277,O$3) / CcyPerBase!N276,""),"")</f>
        <v>102.73701843100504</v>
      </c>
      <c r="P277" s="5" t="str">
        <f>IF($A277&lt;&gt;"",IF(P$2&lt;&gt;"",INDEX('Instrument History'!$1:$1048576,$B277,P$3) / CcyPerBase!O276,""),"")</f>
        <v/>
      </c>
      <c r="Q277" s="5" t="str">
        <f>IF($A277&lt;&gt;"",IF(Q$2&lt;&gt;"",INDEX('Instrument History'!$1:$1048576,$B277,Q$3) / CcyPerBase!P276,""),"")</f>
        <v/>
      </c>
      <c r="R277" s="5" t="str">
        <f>IF($A277&lt;&gt;"",IF(R$2&lt;&gt;"",INDEX('Instrument History'!$1:$1048576,$B277,R$3) / CcyPerBase!Q276,""),"")</f>
        <v/>
      </c>
      <c r="S277" s="5" t="str">
        <f>IF($A277&lt;&gt;"",IF(S$2&lt;&gt;"",INDEX('Instrument History'!$1:$1048576,$B277,S$3) / CcyPerBase!R276,""),"")</f>
        <v/>
      </c>
      <c r="T277" s="5" t="str">
        <f>IF($A277&lt;&gt;"",IF(T$2&lt;&gt;"",INDEX('Instrument History'!$1:$1048576,$B277,T$3) / CcyPerBase!S276,""),"")</f>
        <v/>
      </c>
      <c r="U277" s="5" t="str">
        <f>IF($A277&lt;&gt;"",IF(U$2&lt;&gt;"",INDEX('Instrument History'!$1:$1048576,$B277,U$3) / CcyPerBase!T276,""),"")</f>
        <v/>
      </c>
      <c r="V277" s="5" t="str">
        <f>IF($A277&lt;&gt;"",IF(V$2&lt;&gt;"",INDEX('Instrument History'!$1:$1048576,$B277,V$3) / CcyPerBase!U276,""),"")</f>
        <v/>
      </c>
      <c r="W277" s="5" t="str">
        <f>IF($A277&lt;&gt;"",IF(W$2&lt;&gt;"",INDEX('Instrument History'!$1:$1048576,$B277,W$3) / CcyPerBase!V276,""),"")</f>
        <v/>
      </c>
      <c r="X277" s="5" t="str">
        <f>IF($A277&lt;&gt;"",IF(X$2&lt;&gt;"",INDEX('Instrument History'!$1:$1048576,$B277,X$3) / CcyPerBase!W276,""),"")</f>
        <v/>
      </c>
      <c r="Y277" s="5" t="str">
        <f>IF($A277&lt;&gt;"",IF(Y$2&lt;&gt;"",INDEX('Instrument History'!$1:$1048576,$B277,Y$3) / CcyPerBase!X276,""),"")</f>
        <v/>
      </c>
    </row>
    <row r="278" spans="1:25">
      <c r="A278" s="12">
        <f>IF(A277&lt;&gt;"",IF(A277=$B$1,"",'Instrument History'!A274),"")</f>
        <v>40919</v>
      </c>
      <c r="B278">
        <f t="shared" si="9"/>
        <v>274</v>
      </c>
      <c r="C278" s="14">
        <f>IF($A278&lt;&gt;"",INDEX('Instrument History'!$1:$1048576,$B278,C$3) / CcyPerBase!D277,"")</f>
        <v>985.80780579940642</v>
      </c>
      <c r="D278" s="14">
        <f>IF(A278&lt;&gt;"",C278/$D$4*Master!$R$18,"")</f>
        <v>44.017085747606416</v>
      </c>
      <c r="E278" s="5">
        <f t="shared" si="10"/>
        <v>100.74877640733521</v>
      </c>
      <c r="F278" s="5">
        <f>IF($A278&lt;&gt;"",IF(F$2&lt;&gt;"",INDEX('Instrument History'!$1:$1048576,$B278,F$3) / CcyPerBase!E277,""),"")</f>
        <v>1778.0119541225904</v>
      </c>
      <c r="G278" s="5">
        <f>IF($A278&lt;&gt;"",IF(G$2&lt;&gt;"",INDEX('Instrument History'!$1:$1048576,$B278,G$3) / CcyPerBase!F277,""),"")</f>
        <v>5086.9740883824088</v>
      </c>
      <c r="H278" s="5">
        <f>IF($A278&lt;&gt;"",IF(H$2&lt;&gt;"",INDEX('Instrument History'!$1:$1048576,$B278,H$3) / CcyPerBase!G277,""),"")</f>
        <v>4893.9497413415211</v>
      </c>
      <c r="I278" s="5">
        <f>IF($A278&lt;&gt;"",IF(I$2&lt;&gt;"",INDEX('Instrument History'!$1:$1048576,$B278,I$3) / CcyPerBase!H277,""),"")</f>
        <v>6615.4650107379748</v>
      </c>
      <c r="J278" s="5">
        <f>IF($A278&lt;&gt;"",IF(J$2&lt;&gt;"",INDEX('Instrument History'!$1:$1048576,$B278,J$3) / CcyPerBase!I277,""),"")</f>
        <v>46.404468166629947</v>
      </c>
      <c r="K278" s="5">
        <f>IF($A278&lt;&gt;"",IF(K$2&lt;&gt;"",INDEX('Instrument History'!$1:$1048576,$B278,K$3) / CcyPerBase!J277,""),"")</f>
        <v>222.86890039330751</v>
      </c>
      <c r="L278" s="5">
        <f>IF($A278&lt;&gt;"",IF(L$2&lt;&gt;"",INDEX('Instrument History'!$1:$1048576,$B278,L$3) / CcyPerBase!K277,""),"")</f>
        <v>127.34144923974965</v>
      </c>
      <c r="M278" s="5">
        <f>IF($A278&lt;&gt;"",IF(M$2&lt;&gt;"",INDEX('Instrument History'!$1:$1048576,$B278,M$3) / CcyPerBase!L277,""),"")</f>
        <v>25.938311024324129</v>
      </c>
      <c r="N278" s="5">
        <f>IF($A278&lt;&gt;"",IF(N$2&lt;&gt;"",INDEX('Instrument History'!$1:$1048576,$B278,N$3) / CcyPerBase!M277,""),"")</f>
        <v>40.493638375438636</v>
      </c>
      <c r="O278" s="5">
        <f>IF($A278&lt;&gt;"",IF(O$2&lt;&gt;"",INDEX('Instrument History'!$1:$1048576,$B278,O$3) / CcyPerBase!N277,""),"")</f>
        <v>100.31442087978253</v>
      </c>
      <c r="P278" s="5" t="str">
        <f>IF($A278&lt;&gt;"",IF(P$2&lt;&gt;"",INDEX('Instrument History'!$1:$1048576,$B278,P$3) / CcyPerBase!O277,""),"")</f>
        <v/>
      </c>
      <c r="Q278" s="5" t="str">
        <f>IF($A278&lt;&gt;"",IF(Q$2&lt;&gt;"",INDEX('Instrument History'!$1:$1048576,$B278,Q$3) / CcyPerBase!P277,""),"")</f>
        <v/>
      </c>
      <c r="R278" s="5" t="str">
        <f>IF($A278&lt;&gt;"",IF(R$2&lt;&gt;"",INDEX('Instrument History'!$1:$1048576,$B278,R$3) / CcyPerBase!Q277,""),"")</f>
        <v/>
      </c>
      <c r="S278" s="5" t="str">
        <f>IF($A278&lt;&gt;"",IF(S$2&lt;&gt;"",INDEX('Instrument History'!$1:$1048576,$B278,S$3) / CcyPerBase!R277,""),"")</f>
        <v/>
      </c>
      <c r="T278" s="5" t="str">
        <f>IF($A278&lt;&gt;"",IF(T$2&lt;&gt;"",INDEX('Instrument History'!$1:$1048576,$B278,T$3) / CcyPerBase!S277,""),"")</f>
        <v/>
      </c>
      <c r="U278" s="5" t="str">
        <f>IF($A278&lt;&gt;"",IF(U$2&lt;&gt;"",INDEX('Instrument History'!$1:$1048576,$B278,U$3) / CcyPerBase!T277,""),"")</f>
        <v/>
      </c>
      <c r="V278" s="5" t="str">
        <f>IF($A278&lt;&gt;"",IF(V$2&lt;&gt;"",INDEX('Instrument History'!$1:$1048576,$B278,V$3) / CcyPerBase!U277,""),"")</f>
        <v/>
      </c>
      <c r="W278" s="5" t="str">
        <f>IF($A278&lt;&gt;"",IF(W$2&lt;&gt;"",INDEX('Instrument History'!$1:$1048576,$B278,W$3) / CcyPerBase!V277,""),"")</f>
        <v/>
      </c>
      <c r="X278" s="5" t="str">
        <f>IF($A278&lt;&gt;"",IF(X$2&lt;&gt;"",INDEX('Instrument History'!$1:$1048576,$B278,X$3) / CcyPerBase!W277,""),"")</f>
        <v/>
      </c>
      <c r="Y278" s="5" t="str">
        <f>IF($A278&lt;&gt;"",IF(Y$2&lt;&gt;"",INDEX('Instrument History'!$1:$1048576,$B278,Y$3) / CcyPerBase!X277,""),"")</f>
        <v/>
      </c>
    </row>
    <row r="279" spans="1:25">
      <c r="A279" s="12">
        <f>IF(A278&lt;&gt;"",IF(A278=$B$1,"",'Instrument History'!A275),"")</f>
        <v>40918</v>
      </c>
      <c r="B279">
        <f t="shared" si="9"/>
        <v>275</v>
      </c>
      <c r="C279" s="14">
        <f>IF($A279&lt;&gt;"",INDEX('Instrument History'!$1:$1048576,$B279,C$3) / CcyPerBase!D278,"")</f>
        <v>951.83121495894466</v>
      </c>
      <c r="D279" s="14">
        <f>IF(A279&lt;&gt;"",C279/$D$4*Master!$R$18,"")</f>
        <v>42.500004523824487</v>
      </c>
      <c r="E279" s="5">
        <f t="shared" si="10"/>
        <v>97.496966656892667</v>
      </c>
      <c r="F279" s="5">
        <f>IF($A279&lt;&gt;"",IF(F$2&lt;&gt;"",INDEX('Instrument History'!$1:$1048576,$B279,F$3) / CcyPerBase!E278,""),"")</f>
        <v>1745.1365706770064</v>
      </c>
      <c r="G279" s="5">
        <f>IF($A279&lt;&gt;"",IF(G$2&lt;&gt;"",INDEX('Instrument History'!$1:$1048576,$B279,G$3) / CcyPerBase!F278,""),"")</f>
        <v>5020.2477434074654</v>
      </c>
      <c r="H279" s="5">
        <f>IF($A279&lt;&gt;"",IF(H$2&lt;&gt;"",INDEX('Instrument History'!$1:$1048576,$B279,H$3) / CcyPerBase!G278,""),"")</f>
        <v>4504.4070586474645</v>
      </c>
      <c r="I279" s="5">
        <f>IF($A279&lt;&gt;"",IF(I$2&lt;&gt;"",INDEX('Instrument History'!$1:$1048576,$B279,I$3) / CcyPerBase!H278,""),"")</f>
        <v>6206.2121212482971</v>
      </c>
      <c r="J279" s="5">
        <f>IF($A279&lt;&gt;"",IF(J$2&lt;&gt;"",INDEX('Instrument History'!$1:$1048576,$B279,J$3) / CcyPerBase!I278,""),"")</f>
        <v>45.384475033288588</v>
      </c>
      <c r="K279" s="5">
        <f>IF($A279&lt;&gt;"",IF(K$2&lt;&gt;"",INDEX('Instrument History'!$1:$1048576,$B279,K$3) / CcyPerBase!J278,""),"")</f>
        <v>208.24754686680916</v>
      </c>
      <c r="L279" s="5">
        <f>IF($A279&lt;&gt;"",IF(L$2&lt;&gt;"",INDEX('Instrument History'!$1:$1048576,$B279,L$3) / CcyPerBase!K278,""),"")</f>
        <v>120.07639553061188</v>
      </c>
      <c r="M279" s="5">
        <f>IF($A279&lt;&gt;"",IF(M$2&lt;&gt;"",INDEX('Instrument History'!$1:$1048576,$B279,M$3) / CcyPerBase!L278,""),"")</f>
        <v>26.420036250231178</v>
      </c>
      <c r="N279" s="5">
        <f>IF($A279&lt;&gt;"",IF(N$2&lt;&gt;"",INDEX('Instrument History'!$1:$1048576,$B279,N$3) / CcyPerBase!M278,""),"")</f>
        <v>41.85015234989288</v>
      </c>
      <c r="O279" s="5">
        <f>IF($A279&lt;&gt;"",IF(O$2&lt;&gt;"",INDEX('Instrument History'!$1:$1048576,$B279,O$3) / CcyPerBase!N278,""),"")</f>
        <v>98.027674999714478</v>
      </c>
      <c r="P279" s="5" t="str">
        <f>IF($A279&lt;&gt;"",IF(P$2&lt;&gt;"",INDEX('Instrument History'!$1:$1048576,$B279,P$3) / CcyPerBase!O278,""),"")</f>
        <v/>
      </c>
      <c r="Q279" s="5" t="str">
        <f>IF($A279&lt;&gt;"",IF(Q$2&lt;&gt;"",INDEX('Instrument History'!$1:$1048576,$B279,Q$3) / CcyPerBase!P278,""),"")</f>
        <v/>
      </c>
      <c r="R279" s="5" t="str">
        <f>IF($A279&lt;&gt;"",IF(R$2&lt;&gt;"",INDEX('Instrument History'!$1:$1048576,$B279,R$3) / CcyPerBase!Q278,""),"")</f>
        <v/>
      </c>
      <c r="S279" s="5" t="str">
        <f>IF($A279&lt;&gt;"",IF(S$2&lt;&gt;"",INDEX('Instrument History'!$1:$1048576,$B279,S$3) / CcyPerBase!R278,""),"")</f>
        <v/>
      </c>
      <c r="T279" s="5" t="str">
        <f>IF($A279&lt;&gt;"",IF(T$2&lt;&gt;"",INDEX('Instrument History'!$1:$1048576,$B279,T$3) / CcyPerBase!S278,""),"")</f>
        <v/>
      </c>
      <c r="U279" s="5" t="str">
        <f>IF($A279&lt;&gt;"",IF(U$2&lt;&gt;"",INDEX('Instrument History'!$1:$1048576,$B279,U$3) / CcyPerBase!T278,""),"")</f>
        <v/>
      </c>
      <c r="V279" s="5" t="str">
        <f>IF($A279&lt;&gt;"",IF(V$2&lt;&gt;"",INDEX('Instrument History'!$1:$1048576,$B279,V$3) / CcyPerBase!U278,""),"")</f>
        <v/>
      </c>
      <c r="W279" s="5" t="str">
        <f>IF($A279&lt;&gt;"",IF(W$2&lt;&gt;"",INDEX('Instrument History'!$1:$1048576,$B279,W$3) / CcyPerBase!V278,""),"")</f>
        <v/>
      </c>
      <c r="X279" s="5" t="str">
        <f>IF($A279&lt;&gt;"",IF(X$2&lt;&gt;"",INDEX('Instrument History'!$1:$1048576,$B279,X$3) / CcyPerBase!W278,""),"")</f>
        <v/>
      </c>
      <c r="Y279" s="5" t="str">
        <f>IF($A279&lt;&gt;"",IF(Y$2&lt;&gt;"",INDEX('Instrument History'!$1:$1048576,$B279,Y$3) / CcyPerBase!X278,""),"")</f>
        <v/>
      </c>
    </row>
    <row r="280" spans="1:25">
      <c r="A280" s="12">
        <f>IF(A279&lt;&gt;"",IF(A279=$B$1,"",'Instrument History'!A276),"")</f>
        <v>40917</v>
      </c>
      <c r="B280">
        <f t="shared" si="9"/>
        <v>276</v>
      </c>
      <c r="C280" s="14">
        <f>IF($A280&lt;&gt;"",INDEX('Instrument History'!$1:$1048576,$B280,C$3) / CcyPerBase!D279,"")</f>
        <v>948.3196345794139</v>
      </c>
      <c r="D280" s="14">
        <f>IF(A280&lt;&gt;"",C280/$D$4*Master!$R$18,"")</f>
        <v>42.343209726942071</v>
      </c>
      <c r="E280" s="5">
        <f t="shared" si="10"/>
        <v>100.25365473103354</v>
      </c>
      <c r="F280" s="5">
        <f>IF($A280&lt;&gt;"",IF(F$2&lt;&gt;"",INDEX('Instrument History'!$1:$1048576,$B280,F$3) / CcyPerBase!E279,""),"")</f>
        <v>1792.978835847468</v>
      </c>
      <c r="G280" s="5">
        <f>IF($A280&lt;&gt;"",IF(G$2&lt;&gt;"",INDEX('Instrument History'!$1:$1048576,$B280,G$3) / CcyPerBase!F279,""),"")</f>
        <v>5200.3329653325118</v>
      </c>
      <c r="H280" s="5">
        <f>IF($A280&lt;&gt;"",IF(H$2&lt;&gt;"",INDEX('Instrument History'!$1:$1048576,$B280,H$3) / CcyPerBase!G279,""),"")</f>
        <v>4680.1281687884511</v>
      </c>
      <c r="I280" s="5">
        <f>IF($A280&lt;&gt;"",IF(I$2&lt;&gt;"",INDEX('Instrument History'!$1:$1048576,$B280,I$3) / CcyPerBase!H279,""),"")</f>
        <v>6296.5771145443323</v>
      </c>
      <c r="J280" s="5">
        <f>IF($A280&lt;&gt;"",IF(J$2&lt;&gt;"",INDEX('Instrument History'!$1:$1048576,$B280,J$3) / CcyPerBase!I279,""),"")</f>
        <v>46.453612286780732</v>
      </c>
      <c r="K280" s="5">
        <f>IF($A280&lt;&gt;"",IF(K$2&lt;&gt;"",INDEX('Instrument History'!$1:$1048576,$B280,K$3) / CcyPerBase!J279,""),"")</f>
        <v>222.5573492059103</v>
      </c>
      <c r="L280" s="5">
        <f>IF($A280&lt;&gt;"",IF(L$2&lt;&gt;"",INDEX('Instrument History'!$1:$1048576,$B280,L$3) / CcyPerBase!K279,""),"")</f>
        <v>135.85396637374708</v>
      </c>
      <c r="M280" s="5">
        <f>IF($A280&lt;&gt;"",IF(M$2&lt;&gt;"",INDEX('Instrument History'!$1:$1048576,$B280,M$3) / CcyPerBase!L279,""),"")</f>
        <v>25.473542084465262</v>
      </c>
      <c r="N280" s="5">
        <f>IF($A280&lt;&gt;"",IF(N$2&lt;&gt;"",INDEX('Instrument History'!$1:$1048576,$B280,N$3) / CcyPerBase!M279,""),"")</f>
        <v>40.387957882986896</v>
      </c>
      <c r="O280" s="5">
        <f>IF($A280&lt;&gt;"",IF(O$2&lt;&gt;"",INDEX('Instrument History'!$1:$1048576,$B280,O$3) / CcyPerBase!N279,""),"")</f>
        <v>98.23217035983204</v>
      </c>
      <c r="P280" s="5" t="str">
        <f>IF($A280&lt;&gt;"",IF(P$2&lt;&gt;"",INDEX('Instrument History'!$1:$1048576,$B280,P$3) / CcyPerBase!O279,""),"")</f>
        <v/>
      </c>
      <c r="Q280" s="5" t="str">
        <f>IF($A280&lt;&gt;"",IF(Q$2&lt;&gt;"",INDEX('Instrument History'!$1:$1048576,$B280,Q$3) / CcyPerBase!P279,""),"")</f>
        <v/>
      </c>
      <c r="R280" s="5" t="str">
        <f>IF($A280&lt;&gt;"",IF(R$2&lt;&gt;"",INDEX('Instrument History'!$1:$1048576,$B280,R$3) / CcyPerBase!Q279,""),"")</f>
        <v/>
      </c>
      <c r="S280" s="5" t="str">
        <f>IF($A280&lt;&gt;"",IF(S$2&lt;&gt;"",INDEX('Instrument History'!$1:$1048576,$B280,S$3) / CcyPerBase!R279,""),"")</f>
        <v/>
      </c>
      <c r="T280" s="5" t="str">
        <f>IF($A280&lt;&gt;"",IF(T$2&lt;&gt;"",INDEX('Instrument History'!$1:$1048576,$B280,T$3) / CcyPerBase!S279,""),"")</f>
        <v/>
      </c>
      <c r="U280" s="5" t="str">
        <f>IF($A280&lt;&gt;"",IF(U$2&lt;&gt;"",INDEX('Instrument History'!$1:$1048576,$B280,U$3) / CcyPerBase!T279,""),"")</f>
        <v/>
      </c>
      <c r="V280" s="5" t="str">
        <f>IF($A280&lt;&gt;"",IF(V$2&lt;&gt;"",INDEX('Instrument History'!$1:$1048576,$B280,V$3) / CcyPerBase!U279,""),"")</f>
        <v/>
      </c>
      <c r="W280" s="5" t="str">
        <f>IF($A280&lt;&gt;"",IF(W$2&lt;&gt;"",INDEX('Instrument History'!$1:$1048576,$B280,W$3) / CcyPerBase!V279,""),"")</f>
        <v/>
      </c>
      <c r="X280" s="5" t="str">
        <f>IF($A280&lt;&gt;"",IF(X$2&lt;&gt;"",INDEX('Instrument History'!$1:$1048576,$B280,X$3) / CcyPerBase!W279,""),"")</f>
        <v/>
      </c>
      <c r="Y280" s="5" t="str">
        <f>IF($A280&lt;&gt;"",IF(Y$2&lt;&gt;"",INDEX('Instrument History'!$1:$1048576,$B280,Y$3) / CcyPerBase!X279,""),"")</f>
        <v/>
      </c>
    </row>
    <row r="281" spans="1:25">
      <c r="A281" s="12">
        <f>IF(A280&lt;&gt;"",IF(A280=$B$1,"",'Instrument History'!A277),"")</f>
        <v>40914</v>
      </c>
      <c r="B281">
        <f t="shared" si="9"/>
        <v>277</v>
      </c>
      <c r="C281" s="14">
        <f>IF($A281&lt;&gt;"",INDEX('Instrument History'!$1:$1048576,$B281,C$3) / CcyPerBase!D280,"")</f>
        <v>939.48714098769881</v>
      </c>
      <c r="D281" s="14">
        <f>IF(A281&lt;&gt;"",C281/$D$4*Master!$R$18,"")</f>
        <v>41.94883201406077</v>
      </c>
      <c r="E281" s="5">
        <f t="shared" si="10"/>
        <v>103.13532757533972</v>
      </c>
      <c r="F281" s="5">
        <f>IF($A281&lt;&gt;"",IF(F$2&lt;&gt;"",INDEX('Instrument History'!$1:$1048576,$B281,F$3) / CcyPerBase!E280,""),"")</f>
        <v>1844.2803108254827</v>
      </c>
      <c r="G281" s="5">
        <f>IF($A281&lt;&gt;"",IF(G$2&lt;&gt;"",INDEX('Instrument History'!$1:$1048576,$B281,G$3) / CcyPerBase!F280,""),"")</f>
        <v>5333.8539508480071</v>
      </c>
      <c r="H281" s="5">
        <f>IF($A281&lt;&gt;"",IF(H$2&lt;&gt;"",INDEX('Instrument History'!$1:$1048576,$B281,H$3) / CcyPerBase!G280,""),"")</f>
        <v>4592.1792170096214</v>
      </c>
      <c r="I281" s="5">
        <f>IF($A281&lt;&gt;"",IF(I$2&lt;&gt;"",INDEX('Instrument History'!$1:$1048576,$B281,I$3) / CcyPerBase!H280,""),"")</f>
        <v>6620.7165773588849</v>
      </c>
      <c r="J281" s="5">
        <f>IF($A281&lt;&gt;"",IF(J$2&lt;&gt;"",INDEX('Instrument History'!$1:$1048576,$B281,J$3) / CcyPerBase!I280,""),"")</f>
        <v>49.984584007318766</v>
      </c>
      <c r="K281" s="5">
        <f>IF($A281&lt;&gt;"",IF(K$2&lt;&gt;"",INDEX('Instrument History'!$1:$1048576,$B281,K$3) / CcyPerBase!J280,""),"")</f>
        <v>232.20657887499794</v>
      </c>
      <c r="L281" s="5">
        <f>IF($A281&lt;&gt;"",IF(L$2&lt;&gt;"",INDEX('Instrument History'!$1:$1048576,$B281,L$3) / CcyPerBase!K280,""),"")</f>
        <v>138.22556864342664</v>
      </c>
      <c r="M281" s="5">
        <f>IF($A281&lt;&gt;"",IF(M$2&lt;&gt;"",INDEX('Instrument History'!$1:$1048576,$B281,M$3) / CcyPerBase!L280,""),"")</f>
        <v>26.811202477866548</v>
      </c>
      <c r="N281" s="5">
        <f>IF($A281&lt;&gt;"",IF(N$2&lt;&gt;"",INDEX('Instrument History'!$1:$1048576,$B281,N$3) / CcyPerBase!M280,""),"")</f>
        <v>40.022999313425757</v>
      </c>
      <c r="O281" s="5">
        <f>IF($A281&lt;&gt;"",IF(O$2&lt;&gt;"",INDEX('Instrument History'!$1:$1048576,$B281,O$3) / CcyPerBase!N280,""),"")</f>
        <v>100.15121972390472</v>
      </c>
      <c r="P281" s="5" t="str">
        <f>IF($A281&lt;&gt;"",IF(P$2&lt;&gt;"",INDEX('Instrument History'!$1:$1048576,$B281,P$3) / CcyPerBase!O280,""),"")</f>
        <v/>
      </c>
      <c r="Q281" s="5" t="str">
        <f>IF($A281&lt;&gt;"",IF(Q$2&lt;&gt;"",INDEX('Instrument History'!$1:$1048576,$B281,Q$3) / CcyPerBase!P280,""),"")</f>
        <v/>
      </c>
      <c r="R281" s="5" t="str">
        <f>IF($A281&lt;&gt;"",IF(R$2&lt;&gt;"",INDEX('Instrument History'!$1:$1048576,$B281,R$3) / CcyPerBase!Q280,""),"")</f>
        <v/>
      </c>
      <c r="S281" s="5" t="str">
        <f>IF($A281&lt;&gt;"",IF(S$2&lt;&gt;"",INDEX('Instrument History'!$1:$1048576,$B281,S$3) / CcyPerBase!R280,""),"")</f>
        <v/>
      </c>
      <c r="T281" s="5" t="str">
        <f>IF($A281&lt;&gt;"",IF(T$2&lt;&gt;"",INDEX('Instrument History'!$1:$1048576,$B281,T$3) / CcyPerBase!S280,""),"")</f>
        <v/>
      </c>
      <c r="U281" s="5" t="str">
        <f>IF($A281&lt;&gt;"",IF(U$2&lt;&gt;"",INDEX('Instrument History'!$1:$1048576,$B281,U$3) / CcyPerBase!T280,""),"")</f>
        <v/>
      </c>
      <c r="V281" s="5" t="str">
        <f>IF($A281&lt;&gt;"",IF(V$2&lt;&gt;"",INDEX('Instrument History'!$1:$1048576,$B281,V$3) / CcyPerBase!U280,""),"")</f>
        <v/>
      </c>
      <c r="W281" s="5" t="str">
        <f>IF($A281&lt;&gt;"",IF(W$2&lt;&gt;"",INDEX('Instrument History'!$1:$1048576,$B281,W$3) / CcyPerBase!V280,""),"")</f>
        <v/>
      </c>
      <c r="X281" s="5" t="str">
        <f>IF($A281&lt;&gt;"",IF(X$2&lt;&gt;"",INDEX('Instrument History'!$1:$1048576,$B281,X$3) / CcyPerBase!W280,""),"")</f>
        <v/>
      </c>
      <c r="Y281" s="5" t="str">
        <f>IF($A281&lt;&gt;"",IF(Y$2&lt;&gt;"",INDEX('Instrument History'!$1:$1048576,$B281,Y$3) / CcyPerBase!X280,""),"")</f>
        <v/>
      </c>
    </row>
    <row r="282" spans="1:25">
      <c r="A282" s="12">
        <f>IF(A281&lt;&gt;"",IF(A281=$B$1,"",'Instrument History'!A278),"")</f>
        <v>40913</v>
      </c>
      <c r="B282">
        <f t="shared" si="9"/>
        <v>278</v>
      </c>
      <c r="C282" s="14">
        <f>IF($A282&lt;&gt;"",INDEX('Instrument History'!$1:$1048576,$B282,C$3) / CcyPerBase!D281,"")</f>
        <v>949.02357627879962</v>
      </c>
      <c r="D282" s="14">
        <f>IF(A282&lt;&gt;"",C282/$D$4*Master!$R$18,"")</f>
        <v>42.374641271672083</v>
      </c>
      <c r="E282" s="5">
        <f t="shared" si="10"/>
        <v>107.20198296202351</v>
      </c>
      <c r="F282" s="5">
        <f>IF($A282&lt;&gt;"",IF(F$2&lt;&gt;"",INDEX('Instrument History'!$1:$1048576,$B282,F$3) / CcyPerBase!E281,""),"")</f>
        <v>1868.4285213694211</v>
      </c>
      <c r="G282" s="5">
        <f>IF($A282&lt;&gt;"",IF(G$2&lt;&gt;"",INDEX('Instrument History'!$1:$1048576,$B282,G$3) / CcyPerBase!F281,""),"")</f>
        <v>5610.4429063021262</v>
      </c>
      <c r="H282" s="5">
        <f>IF($A282&lt;&gt;"",IF(H$2&lt;&gt;"",INDEX('Instrument History'!$1:$1048576,$B282,H$3) / CcyPerBase!G281,""),"")</f>
        <v>4601.4333213917898</v>
      </c>
      <c r="I282" s="5">
        <f>IF($A282&lt;&gt;"",IF(I$2&lt;&gt;"",INDEX('Instrument History'!$1:$1048576,$B282,I$3) / CcyPerBase!H281,""),"")</f>
        <v>6972.8163447056149</v>
      </c>
      <c r="J282" s="5">
        <f>IF($A282&lt;&gt;"",IF(J$2&lt;&gt;"",INDEX('Instrument History'!$1:$1048576,$B282,J$3) / CcyPerBase!I281,""),"")</f>
        <v>52.030850701031866</v>
      </c>
      <c r="K282" s="5">
        <f>IF($A282&lt;&gt;"",IF(K$2&lt;&gt;"",INDEX('Instrument History'!$1:$1048576,$B282,K$3) / CcyPerBase!J281,""),"")</f>
        <v>263.55436191738261</v>
      </c>
      <c r="L282" s="5">
        <f>IF($A282&lt;&gt;"",IF(L$2&lt;&gt;"",INDEX('Instrument History'!$1:$1048576,$B282,L$3) / CcyPerBase!K281,""),"")</f>
        <v>146.21082098455076</v>
      </c>
      <c r="M282" s="5">
        <f>IF($A282&lt;&gt;"",IF(M$2&lt;&gt;"",INDEX('Instrument History'!$1:$1048576,$B282,M$3) / CcyPerBase!L281,""),"")</f>
        <v>25.535250240731347</v>
      </c>
      <c r="N282" s="5">
        <f>IF($A282&lt;&gt;"",IF(N$2&lt;&gt;"",INDEX('Instrument History'!$1:$1048576,$B282,N$3) / CcyPerBase!M281,""),"")</f>
        <v>41.926283130436815</v>
      </c>
      <c r="O282" s="5">
        <f>IF($A282&lt;&gt;"",IF(O$2&lt;&gt;"",INDEX('Instrument History'!$1:$1048576,$B282,O$3) / CcyPerBase!N281,""),"")</f>
        <v>98.021007151934811</v>
      </c>
      <c r="P282" s="5" t="str">
        <f>IF($A282&lt;&gt;"",IF(P$2&lt;&gt;"",INDEX('Instrument History'!$1:$1048576,$B282,P$3) / CcyPerBase!O281,""),"")</f>
        <v/>
      </c>
      <c r="Q282" s="5" t="str">
        <f>IF($A282&lt;&gt;"",IF(Q$2&lt;&gt;"",INDEX('Instrument History'!$1:$1048576,$B282,Q$3) / CcyPerBase!P281,""),"")</f>
        <v/>
      </c>
      <c r="R282" s="5" t="str">
        <f>IF($A282&lt;&gt;"",IF(R$2&lt;&gt;"",INDEX('Instrument History'!$1:$1048576,$B282,R$3) / CcyPerBase!Q281,""),"")</f>
        <v/>
      </c>
      <c r="S282" s="5" t="str">
        <f>IF($A282&lt;&gt;"",IF(S$2&lt;&gt;"",INDEX('Instrument History'!$1:$1048576,$B282,S$3) / CcyPerBase!R281,""),"")</f>
        <v/>
      </c>
      <c r="T282" s="5" t="str">
        <f>IF($A282&lt;&gt;"",IF(T$2&lt;&gt;"",INDEX('Instrument History'!$1:$1048576,$B282,T$3) / CcyPerBase!S281,""),"")</f>
        <v/>
      </c>
      <c r="U282" s="5" t="str">
        <f>IF($A282&lt;&gt;"",IF(U$2&lt;&gt;"",INDEX('Instrument History'!$1:$1048576,$B282,U$3) / CcyPerBase!T281,""),"")</f>
        <v/>
      </c>
      <c r="V282" s="5" t="str">
        <f>IF($A282&lt;&gt;"",IF(V$2&lt;&gt;"",INDEX('Instrument History'!$1:$1048576,$B282,V$3) / CcyPerBase!U281,""),"")</f>
        <v/>
      </c>
      <c r="W282" s="5" t="str">
        <f>IF($A282&lt;&gt;"",IF(W$2&lt;&gt;"",INDEX('Instrument History'!$1:$1048576,$B282,W$3) / CcyPerBase!V281,""),"")</f>
        <v/>
      </c>
      <c r="X282" s="5" t="str">
        <f>IF($A282&lt;&gt;"",IF(X$2&lt;&gt;"",INDEX('Instrument History'!$1:$1048576,$B282,X$3) / CcyPerBase!W281,""),"")</f>
        <v/>
      </c>
      <c r="Y282" s="5" t="str">
        <f>IF($A282&lt;&gt;"",IF(Y$2&lt;&gt;"",INDEX('Instrument History'!$1:$1048576,$B282,Y$3) / CcyPerBase!X281,""),"")</f>
        <v/>
      </c>
    </row>
    <row r="283" spans="1:25">
      <c r="A283" s="12">
        <f>IF(A282&lt;&gt;"",IF(A282=$B$1,"",'Instrument History'!A279),"")</f>
        <v>40912</v>
      </c>
      <c r="B283">
        <f t="shared" si="9"/>
        <v>279</v>
      </c>
      <c r="C283" s="14">
        <f>IF($A283&lt;&gt;"",INDEX('Instrument History'!$1:$1048576,$B283,C$3) / CcyPerBase!D282,"")</f>
        <v>890.64931022763733</v>
      </c>
      <c r="D283" s="14">
        <f>IF(A283&lt;&gt;"",C283/$D$4*Master!$R$18,"")</f>
        <v>39.768184861901631</v>
      </c>
      <c r="E283" s="5">
        <f t="shared" si="10"/>
        <v>105.79924165280335</v>
      </c>
      <c r="F283" s="5">
        <f>IF($A283&lt;&gt;"",IF(F$2&lt;&gt;"",INDEX('Instrument History'!$1:$1048576,$B283,F$3) / CcyPerBase!E282,""),"")</f>
        <v>1901.8165253723123</v>
      </c>
      <c r="G283" s="5">
        <f>IF($A283&lt;&gt;"",IF(G$2&lt;&gt;"",INDEX('Instrument History'!$1:$1048576,$B283,G$3) / CcyPerBase!F282,""),"")</f>
        <v>5428.3446779943242</v>
      </c>
      <c r="H283" s="5">
        <f>IF($A283&lt;&gt;"",IF(H$2&lt;&gt;"",INDEX('Instrument History'!$1:$1048576,$B283,H$3) / CcyPerBase!G282,""),"")</f>
        <v>4599.4708407807757</v>
      </c>
      <c r="I283" s="5">
        <f>IF($A283&lt;&gt;"",IF(I$2&lt;&gt;"",INDEX('Instrument History'!$1:$1048576,$B283,I$3) / CcyPerBase!H282,""),"")</f>
        <v>6539.8324447622008</v>
      </c>
      <c r="J283" s="5">
        <f>IF($A283&lt;&gt;"",IF(J$2&lt;&gt;"",INDEX('Instrument History'!$1:$1048576,$B283,J$3) / CcyPerBase!I282,""),"")</f>
        <v>52.170420545386335</v>
      </c>
      <c r="K283" s="5">
        <f>IF($A283&lt;&gt;"",IF(K$2&lt;&gt;"",INDEX('Instrument History'!$1:$1048576,$B283,K$3) / CcyPerBase!J282,""),"")</f>
        <v>263.36557281584686</v>
      </c>
      <c r="L283" s="5">
        <f>IF($A283&lt;&gt;"",IF(L$2&lt;&gt;"",INDEX('Instrument History'!$1:$1048576,$B283,L$3) / CcyPerBase!K282,""),"")</f>
        <v>144.20135224005801</v>
      </c>
      <c r="M283" s="5">
        <f>IF($A283&lt;&gt;"",IF(M$2&lt;&gt;"",INDEX('Instrument History'!$1:$1048576,$B283,M$3) / CcyPerBase!L282,""),"")</f>
        <v>24.495330073529949</v>
      </c>
      <c r="N283" s="5">
        <f>IF($A283&lt;&gt;"",IF(N$2&lt;&gt;"",INDEX('Instrument History'!$1:$1048576,$B283,N$3) / CcyPerBase!M282,""),"")</f>
        <v>43.056833390425979</v>
      </c>
      <c r="O283" s="5">
        <f>IF($A283&lt;&gt;"",IF(O$2&lt;&gt;"",INDEX('Instrument History'!$1:$1048576,$B283,O$3) / CcyPerBase!N282,""),"")</f>
        <v>99.991528542638477</v>
      </c>
      <c r="P283" s="5" t="str">
        <f>IF($A283&lt;&gt;"",IF(P$2&lt;&gt;"",INDEX('Instrument History'!$1:$1048576,$B283,P$3) / CcyPerBase!O282,""),"")</f>
        <v/>
      </c>
      <c r="Q283" s="5" t="str">
        <f>IF($A283&lt;&gt;"",IF(Q$2&lt;&gt;"",INDEX('Instrument History'!$1:$1048576,$B283,Q$3) / CcyPerBase!P282,""),"")</f>
        <v/>
      </c>
      <c r="R283" s="5" t="str">
        <f>IF($A283&lt;&gt;"",IF(R$2&lt;&gt;"",INDEX('Instrument History'!$1:$1048576,$B283,R$3) / CcyPerBase!Q282,""),"")</f>
        <v/>
      </c>
      <c r="S283" s="5" t="str">
        <f>IF($A283&lt;&gt;"",IF(S$2&lt;&gt;"",INDEX('Instrument History'!$1:$1048576,$B283,S$3) / CcyPerBase!R282,""),"")</f>
        <v/>
      </c>
      <c r="T283" s="5" t="str">
        <f>IF($A283&lt;&gt;"",IF(T$2&lt;&gt;"",INDEX('Instrument History'!$1:$1048576,$B283,T$3) / CcyPerBase!S282,""),"")</f>
        <v/>
      </c>
      <c r="U283" s="5" t="str">
        <f>IF($A283&lt;&gt;"",IF(U$2&lt;&gt;"",INDEX('Instrument History'!$1:$1048576,$B283,U$3) / CcyPerBase!T282,""),"")</f>
        <v/>
      </c>
      <c r="V283" s="5" t="str">
        <f>IF($A283&lt;&gt;"",IF(V$2&lt;&gt;"",INDEX('Instrument History'!$1:$1048576,$B283,V$3) / CcyPerBase!U282,""),"")</f>
        <v/>
      </c>
      <c r="W283" s="5" t="str">
        <f>IF($A283&lt;&gt;"",IF(W$2&lt;&gt;"",INDEX('Instrument History'!$1:$1048576,$B283,W$3) / CcyPerBase!V282,""),"")</f>
        <v/>
      </c>
      <c r="X283" s="5" t="str">
        <f>IF($A283&lt;&gt;"",IF(X$2&lt;&gt;"",INDEX('Instrument History'!$1:$1048576,$B283,X$3) / CcyPerBase!W282,""),"")</f>
        <v/>
      </c>
      <c r="Y283" s="5" t="str">
        <f>IF($A283&lt;&gt;"",IF(Y$2&lt;&gt;"",INDEX('Instrument History'!$1:$1048576,$B283,Y$3) / CcyPerBase!X282,""),"")</f>
        <v/>
      </c>
    </row>
    <row r="284" spans="1:25">
      <c r="A284" s="12">
        <f>IF(A283&lt;&gt;"",IF(A283=$B$1,"",'Instrument History'!A280),"")</f>
        <v>40911</v>
      </c>
      <c r="B284">
        <f t="shared" si="9"/>
        <v>280</v>
      </c>
      <c r="C284" s="14">
        <f>IF($A284&lt;&gt;"",INDEX('Instrument History'!$1:$1048576,$B284,C$3) / CcyPerBase!D283,"")</f>
        <v>910.64645958437472</v>
      </c>
      <c r="D284" s="14">
        <f>IF(A284&lt;&gt;"",C284/$D$4*Master!$R$18,"")</f>
        <v>40.661073143740126</v>
      </c>
      <c r="E284" s="5">
        <f t="shared" si="10"/>
        <v>107.44493807122007</v>
      </c>
      <c r="F284" s="5">
        <f>IF($A284&lt;&gt;"",IF(F$2&lt;&gt;"",INDEX('Instrument History'!$1:$1048576,$B284,F$3) / CcyPerBase!E283,""),"")</f>
        <v>1903.1664734558979</v>
      </c>
      <c r="G284" s="5">
        <f>IF($A284&lt;&gt;"",IF(G$2&lt;&gt;"",INDEX('Instrument History'!$1:$1048576,$B284,G$3) / CcyPerBase!F283,""),"")</f>
        <v>5511.9507434753641</v>
      </c>
      <c r="H284" s="5">
        <f>IF($A284&lt;&gt;"",IF(H$2&lt;&gt;"",INDEX('Instrument History'!$1:$1048576,$B284,H$3) / CcyPerBase!G283,""),"")</f>
        <v>4939.6810234534878</v>
      </c>
      <c r="I284" s="5">
        <f>IF($A284&lt;&gt;"",IF(I$2&lt;&gt;"",INDEX('Instrument History'!$1:$1048576,$B284,I$3) / CcyPerBase!H283,""),"")</f>
        <v>6956.0422628703718</v>
      </c>
      <c r="J284" s="5">
        <f>IF($A284&lt;&gt;"",IF(J$2&lt;&gt;"",INDEX('Instrument History'!$1:$1048576,$B284,J$3) / CcyPerBase!I283,""),"")</f>
        <v>54.252595555450455</v>
      </c>
      <c r="K284" s="5">
        <f>IF($A284&lt;&gt;"",IF(K$2&lt;&gt;"",INDEX('Instrument History'!$1:$1048576,$B284,K$3) / CcyPerBase!J283,""),"")</f>
        <v>251.78025969380454</v>
      </c>
      <c r="L284" s="5">
        <f>IF($A284&lt;&gt;"",IF(L$2&lt;&gt;"",INDEX('Instrument History'!$1:$1048576,$B284,L$3) / CcyPerBase!K283,""),"")</f>
        <v>147.21295639196472</v>
      </c>
      <c r="M284" s="5">
        <f>IF($A284&lt;&gt;"",IF(M$2&lt;&gt;"",INDEX('Instrument History'!$1:$1048576,$B284,M$3) / CcyPerBase!L283,""),"")</f>
        <v>23.720604374555766</v>
      </c>
      <c r="N284" s="5">
        <f>IF($A284&lt;&gt;"",IF(N$2&lt;&gt;"",INDEX('Instrument History'!$1:$1048576,$B284,N$3) / CcyPerBase!M283,""),"")</f>
        <v>42.891882881027001</v>
      </c>
      <c r="O284" s="5">
        <f>IF($A284&lt;&gt;"",IF(O$2&lt;&gt;"",INDEX('Instrument History'!$1:$1048576,$B284,O$3) / CcyPerBase!N283,""),"")</f>
        <v>99.243476670771642</v>
      </c>
      <c r="P284" s="5" t="str">
        <f>IF($A284&lt;&gt;"",IF(P$2&lt;&gt;"",INDEX('Instrument History'!$1:$1048576,$B284,P$3) / CcyPerBase!O283,""),"")</f>
        <v/>
      </c>
      <c r="Q284" s="5" t="str">
        <f>IF($A284&lt;&gt;"",IF(Q$2&lt;&gt;"",INDEX('Instrument History'!$1:$1048576,$B284,Q$3) / CcyPerBase!P283,""),"")</f>
        <v/>
      </c>
      <c r="R284" s="5" t="str">
        <f>IF($A284&lt;&gt;"",IF(R$2&lt;&gt;"",INDEX('Instrument History'!$1:$1048576,$B284,R$3) / CcyPerBase!Q283,""),"")</f>
        <v/>
      </c>
      <c r="S284" s="5" t="str">
        <f>IF($A284&lt;&gt;"",IF(S$2&lt;&gt;"",INDEX('Instrument History'!$1:$1048576,$B284,S$3) / CcyPerBase!R283,""),"")</f>
        <v/>
      </c>
      <c r="T284" s="5" t="str">
        <f>IF($A284&lt;&gt;"",IF(T$2&lt;&gt;"",INDEX('Instrument History'!$1:$1048576,$B284,T$3) / CcyPerBase!S283,""),"")</f>
        <v/>
      </c>
      <c r="U284" s="5" t="str">
        <f>IF($A284&lt;&gt;"",IF(U$2&lt;&gt;"",INDEX('Instrument History'!$1:$1048576,$B284,U$3) / CcyPerBase!T283,""),"")</f>
        <v/>
      </c>
      <c r="V284" s="5" t="str">
        <f>IF($A284&lt;&gt;"",IF(V$2&lt;&gt;"",INDEX('Instrument History'!$1:$1048576,$B284,V$3) / CcyPerBase!U283,""),"")</f>
        <v/>
      </c>
      <c r="W284" s="5" t="str">
        <f>IF($A284&lt;&gt;"",IF(W$2&lt;&gt;"",INDEX('Instrument History'!$1:$1048576,$B284,W$3) / CcyPerBase!V283,""),"")</f>
        <v/>
      </c>
      <c r="X284" s="5" t="str">
        <f>IF($A284&lt;&gt;"",IF(X$2&lt;&gt;"",INDEX('Instrument History'!$1:$1048576,$B284,X$3) / CcyPerBase!W283,""),"")</f>
        <v/>
      </c>
      <c r="Y284" s="5" t="str">
        <f>IF($A284&lt;&gt;"",IF(Y$2&lt;&gt;"",INDEX('Instrument History'!$1:$1048576,$B284,Y$3) / CcyPerBase!X283,""),"")</f>
        <v/>
      </c>
    </row>
    <row r="285" spans="1:25">
      <c r="A285" s="12">
        <f>IF(A284&lt;&gt;"",IF(A284=$B$1,"",'Instrument History'!A281),"")</f>
        <v>40910</v>
      </c>
      <c r="B285">
        <f t="shared" si="9"/>
        <v>281</v>
      </c>
      <c r="C285" s="14">
        <f>IF($A285&lt;&gt;"",INDEX('Instrument History'!$1:$1048576,$B285,C$3) / CcyPerBase!D284,"")</f>
        <v>955.08058820575911</v>
      </c>
      <c r="D285" s="14">
        <f>IF(A285&lt;&gt;"",C285/$D$4*Master!$R$18,"")</f>
        <v>42.645091568164766</v>
      </c>
      <c r="E285" s="5">
        <f t="shared" si="10"/>
        <v>106.49609319551593</v>
      </c>
      <c r="F285" s="5">
        <f>IF($A285&lt;&gt;"",IF(F$2&lt;&gt;"",INDEX('Instrument History'!$1:$1048576,$B285,F$3) / CcyPerBase!E284,""),"")</f>
        <v>1815.8059840660364</v>
      </c>
      <c r="G285" s="5">
        <f>IF($A285&lt;&gt;"",IF(G$2&lt;&gt;"",INDEX('Instrument History'!$1:$1048576,$B285,G$3) / CcyPerBase!F284,""),"")</f>
        <v>5395.1819466971174</v>
      </c>
      <c r="H285" s="5">
        <f>IF($A285&lt;&gt;"",IF(H$2&lt;&gt;"",INDEX('Instrument History'!$1:$1048576,$B285,H$3) / CcyPerBase!G284,""),"")</f>
        <v>4877.0317477107592</v>
      </c>
      <c r="I285" s="5">
        <f>IF($A285&lt;&gt;"",IF(I$2&lt;&gt;"",INDEX('Instrument History'!$1:$1048576,$B285,I$3) / CcyPerBase!H284,""),"")</f>
        <v>7083.5471121024457</v>
      </c>
      <c r="J285" s="5">
        <f>IF($A285&lt;&gt;"",IF(J$2&lt;&gt;"",INDEX('Instrument History'!$1:$1048576,$B285,J$3) / CcyPerBase!I284,""),"")</f>
        <v>57.513250492788103</v>
      </c>
      <c r="K285" s="5">
        <f>IF($A285&lt;&gt;"",IF(K$2&lt;&gt;"",INDEX('Instrument History'!$1:$1048576,$B285,K$3) / CcyPerBase!J284,""),"")</f>
        <v>240.03433510558568</v>
      </c>
      <c r="L285" s="5">
        <f>IF($A285&lt;&gt;"",IF(L$2&lt;&gt;"",INDEX('Instrument History'!$1:$1048576,$B285,L$3) / CcyPerBase!K284,""),"")</f>
        <v>141.09152378886859</v>
      </c>
      <c r="M285" s="5">
        <f>IF($A285&lt;&gt;"",IF(M$2&lt;&gt;"",INDEX('Instrument History'!$1:$1048576,$B285,M$3) / CcyPerBase!L284,""),"")</f>
        <v>23.134825386216541</v>
      </c>
      <c r="N285" s="5">
        <f>IF($A285&lt;&gt;"",IF(N$2&lt;&gt;"",INDEX('Instrument History'!$1:$1048576,$B285,N$3) / CcyPerBase!M284,""),"")</f>
        <v>44.832558625999518</v>
      </c>
      <c r="O285" s="5">
        <f>IF($A285&lt;&gt;"",IF(O$2&lt;&gt;"",INDEX('Instrument History'!$1:$1048576,$B285,O$3) / CcyPerBase!N284,""),"")</f>
        <v>97.452795978776152</v>
      </c>
      <c r="P285" s="5" t="str">
        <f>IF($A285&lt;&gt;"",IF(P$2&lt;&gt;"",INDEX('Instrument History'!$1:$1048576,$B285,P$3) / CcyPerBase!O284,""),"")</f>
        <v/>
      </c>
      <c r="Q285" s="5" t="str">
        <f>IF($A285&lt;&gt;"",IF(Q$2&lt;&gt;"",INDEX('Instrument History'!$1:$1048576,$B285,Q$3) / CcyPerBase!P284,""),"")</f>
        <v/>
      </c>
      <c r="R285" s="5" t="str">
        <f>IF($A285&lt;&gt;"",IF(R$2&lt;&gt;"",INDEX('Instrument History'!$1:$1048576,$B285,R$3) / CcyPerBase!Q284,""),"")</f>
        <v/>
      </c>
      <c r="S285" s="5" t="str">
        <f>IF($A285&lt;&gt;"",IF(S$2&lt;&gt;"",INDEX('Instrument History'!$1:$1048576,$B285,S$3) / CcyPerBase!R284,""),"")</f>
        <v/>
      </c>
      <c r="T285" s="5" t="str">
        <f>IF($A285&lt;&gt;"",IF(T$2&lt;&gt;"",INDEX('Instrument History'!$1:$1048576,$B285,T$3) / CcyPerBase!S284,""),"")</f>
        <v/>
      </c>
      <c r="U285" s="5" t="str">
        <f>IF($A285&lt;&gt;"",IF(U$2&lt;&gt;"",INDEX('Instrument History'!$1:$1048576,$B285,U$3) / CcyPerBase!T284,""),"")</f>
        <v/>
      </c>
      <c r="V285" s="5" t="str">
        <f>IF($A285&lt;&gt;"",IF(V$2&lt;&gt;"",INDEX('Instrument History'!$1:$1048576,$B285,V$3) / CcyPerBase!U284,""),"")</f>
        <v/>
      </c>
      <c r="W285" s="5" t="str">
        <f>IF($A285&lt;&gt;"",IF(W$2&lt;&gt;"",INDEX('Instrument History'!$1:$1048576,$B285,W$3) / CcyPerBase!V284,""),"")</f>
        <v/>
      </c>
      <c r="X285" s="5" t="str">
        <f>IF($A285&lt;&gt;"",IF(X$2&lt;&gt;"",INDEX('Instrument History'!$1:$1048576,$B285,X$3) / CcyPerBase!W284,""),"")</f>
        <v/>
      </c>
      <c r="Y285" s="5" t="str">
        <f>IF($A285&lt;&gt;"",IF(Y$2&lt;&gt;"",INDEX('Instrument History'!$1:$1048576,$B285,Y$3) / CcyPerBase!X284,""),"")</f>
        <v/>
      </c>
    </row>
    <row r="286" spans="1:25">
      <c r="A286" s="12">
        <f>IF(A285&lt;&gt;"",IF(A285=$B$1,"",'Instrument History'!A282),"")</f>
        <v>40907</v>
      </c>
      <c r="B286">
        <f t="shared" si="9"/>
        <v>282</v>
      </c>
      <c r="C286" s="14">
        <f>IF($A286&lt;&gt;"",INDEX('Instrument History'!$1:$1048576,$B286,C$3) / CcyPerBase!D285,"")</f>
        <v>1015.3118589124131</v>
      </c>
      <c r="D286" s="14">
        <f>IF(A286&lt;&gt;"",C286/$D$4*Master!$R$18,"")</f>
        <v>45.334464681042661</v>
      </c>
      <c r="E286" s="5">
        <f t="shared" si="10"/>
        <v>110.76987130407201</v>
      </c>
      <c r="F286" s="5">
        <f>IF($A286&lt;&gt;"",IF(F$2&lt;&gt;"",INDEX('Instrument History'!$1:$1048576,$B286,F$3) / CcyPerBase!E285,""),"")</f>
        <v>1910.8086357908917</v>
      </c>
      <c r="G286" s="5">
        <f>IF($A286&lt;&gt;"",IF(G$2&lt;&gt;"",INDEX('Instrument History'!$1:$1048576,$B286,G$3) / CcyPerBase!F285,""),"")</f>
        <v>5605.5573936861911</v>
      </c>
      <c r="H286" s="5">
        <f>IF($A286&lt;&gt;"",IF(H$2&lt;&gt;"",INDEX('Instrument History'!$1:$1048576,$B286,H$3) / CcyPerBase!G285,""),"")</f>
        <v>4951.7041421991771</v>
      </c>
      <c r="I286" s="5">
        <f>IF($A286&lt;&gt;"",IF(I$2&lt;&gt;"",INDEX('Instrument History'!$1:$1048576,$B286,I$3) / CcyPerBase!H285,""),"")</f>
        <v>7162.2074632392096</v>
      </c>
      <c r="J286" s="5">
        <f>IF($A286&lt;&gt;"",IF(J$2&lt;&gt;"",INDEX('Instrument History'!$1:$1048576,$B286,J$3) / CcyPerBase!I285,""),"")</f>
        <v>58.358153094155895</v>
      </c>
      <c r="K286" s="5">
        <f>IF($A286&lt;&gt;"",IF(K$2&lt;&gt;"",INDEX('Instrument History'!$1:$1048576,$B286,K$3) / CcyPerBase!J285,""),"")</f>
        <v>270.47888658778857</v>
      </c>
      <c r="L286" s="5">
        <f>IF($A286&lt;&gt;"",IF(L$2&lt;&gt;"",INDEX('Instrument History'!$1:$1048576,$B286,L$3) / CcyPerBase!K285,""),"")</f>
        <v>147.42563133242447</v>
      </c>
      <c r="M286" s="5">
        <f>IF($A286&lt;&gt;"",IF(M$2&lt;&gt;"",INDEX('Instrument History'!$1:$1048576,$B286,M$3) / CcyPerBase!L285,""),"")</f>
        <v>24.350451532664902</v>
      </c>
      <c r="N286" s="5">
        <f>IF($A286&lt;&gt;"",IF(N$2&lt;&gt;"",INDEX('Instrument History'!$1:$1048576,$B286,N$3) / CcyPerBase!M285,""),"")</f>
        <v>46.757821188273859</v>
      </c>
      <c r="O286" s="5">
        <f>IF($A286&lt;&gt;"",IF(O$2&lt;&gt;"",INDEX('Instrument History'!$1:$1048576,$B286,O$3) / CcyPerBase!N285,""),"")</f>
        <v>99.528778210493257</v>
      </c>
      <c r="P286" s="5" t="str">
        <f>IF($A286&lt;&gt;"",IF(P$2&lt;&gt;"",INDEX('Instrument History'!$1:$1048576,$B286,P$3) / CcyPerBase!O285,""),"")</f>
        <v/>
      </c>
      <c r="Q286" s="5" t="str">
        <f>IF($A286&lt;&gt;"",IF(Q$2&lt;&gt;"",INDEX('Instrument History'!$1:$1048576,$B286,Q$3) / CcyPerBase!P285,""),"")</f>
        <v/>
      </c>
      <c r="R286" s="5" t="str">
        <f>IF($A286&lt;&gt;"",IF(R$2&lt;&gt;"",INDEX('Instrument History'!$1:$1048576,$B286,R$3) / CcyPerBase!Q285,""),"")</f>
        <v/>
      </c>
      <c r="S286" s="5" t="str">
        <f>IF($A286&lt;&gt;"",IF(S$2&lt;&gt;"",INDEX('Instrument History'!$1:$1048576,$B286,S$3) / CcyPerBase!R285,""),"")</f>
        <v/>
      </c>
      <c r="T286" s="5" t="str">
        <f>IF($A286&lt;&gt;"",IF(T$2&lt;&gt;"",INDEX('Instrument History'!$1:$1048576,$B286,T$3) / CcyPerBase!S285,""),"")</f>
        <v/>
      </c>
      <c r="U286" s="5" t="str">
        <f>IF($A286&lt;&gt;"",IF(U$2&lt;&gt;"",INDEX('Instrument History'!$1:$1048576,$B286,U$3) / CcyPerBase!T285,""),"")</f>
        <v/>
      </c>
      <c r="V286" s="5" t="str">
        <f>IF($A286&lt;&gt;"",IF(V$2&lt;&gt;"",INDEX('Instrument History'!$1:$1048576,$B286,V$3) / CcyPerBase!U285,""),"")</f>
        <v/>
      </c>
      <c r="W286" s="5" t="str">
        <f>IF($A286&lt;&gt;"",IF(W$2&lt;&gt;"",INDEX('Instrument History'!$1:$1048576,$B286,W$3) / CcyPerBase!V285,""),"")</f>
        <v/>
      </c>
      <c r="X286" s="5" t="str">
        <f>IF($A286&lt;&gt;"",IF(X$2&lt;&gt;"",INDEX('Instrument History'!$1:$1048576,$B286,X$3) / CcyPerBase!W285,""),"")</f>
        <v/>
      </c>
      <c r="Y286" s="5" t="str">
        <f>IF($A286&lt;&gt;"",IF(Y$2&lt;&gt;"",INDEX('Instrument History'!$1:$1048576,$B286,Y$3) / CcyPerBase!X285,""),"")</f>
        <v/>
      </c>
    </row>
    <row r="287" spans="1:25">
      <c r="A287" s="12">
        <f>IF(A286&lt;&gt;"",IF(A286=$B$1,"",'Instrument History'!A283),"")</f>
        <v>40906</v>
      </c>
      <c r="B287">
        <f t="shared" si="9"/>
        <v>283</v>
      </c>
      <c r="C287" s="14">
        <f>IF($A287&lt;&gt;"",INDEX('Instrument History'!$1:$1048576,$B287,C$3) / CcyPerBase!D286,"")</f>
        <v>943.35474326094891</v>
      </c>
      <c r="D287" s="14">
        <f>IF(A287&lt;&gt;"",C287/$D$4*Master!$R$18,"")</f>
        <v>42.12152346557675</v>
      </c>
      <c r="E287" s="5">
        <f t="shared" si="10"/>
        <v>108.22038983038567</v>
      </c>
      <c r="F287" s="5">
        <f>IF($A287&lt;&gt;"",IF(F$2&lt;&gt;"",INDEX('Instrument History'!$1:$1048576,$B287,F$3) / CcyPerBase!E286,""),"")</f>
        <v>1821.4102301388552</v>
      </c>
      <c r="G287" s="5">
        <f>IF($A287&lt;&gt;"",IF(G$2&lt;&gt;"",INDEX('Instrument History'!$1:$1048576,$B287,G$3) / CcyPerBase!F286,""),"")</f>
        <v>5381.7947520459375</v>
      </c>
      <c r="H287" s="5">
        <f>IF($A287&lt;&gt;"",IF(H$2&lt;&gt;"",INDEX('Instrument History'!$1:$1048576,$B287,H$3) / CcyPerBase!G286,""),"")</f>
        <v>4703.4258806181842</v>
      </c>
      <c r="I287" s="5">
        <f>IF($A287&lt;&gt;"",IF(I$2&lt;&gt;"",INDEX('Instrument History'!$1:$1048576,$B287,I$3) / CcyPerBase!H286,""),"")</f>
        <v>7184.5762279313794</v>
      </c>
      <c r="J287" s="5">
        <f>IF($A287&lt;&gt;"",IF(J$2&lt;&gt;"",INDEX('Instrument History'!$1:$1048576,$B287,J$3) / CcyPerBase!I286,""),"")</f>
        <v>56.444030731009441</v>
      </c>
      <c r="K287" s="5">
        <f>IF($A287&lt;&gt;"",IF(K$2&lt;&gt;"",INDEX('Instrument History'!$1:$1048576,$B287,K$3) / CcyPerBase!J286,""),"")</f>
        <v>249.58815449159451</v>
      </c>
      <c r="L287" s="5">
        <f>IF($A287&lt;&gt;"",IF(L$2&lt;&gt;"",INDEX('Instrument History'!$1:$1048576,$B287,L$3) / CcyPerBase!K286,""),"")</f>
        <v>138.88425654300914</v>
      </c>
      <c r="M287" s="5">
        <f>IF($A287&lt;&gt;"",IF(M$2&lt;&gt;"",INDEX('Instrument History'!$1:$1048576,$B287,M$3) / CcyPerBase!L286,""),"")</f>
        <v>23.964485764437647</v>
      </c>
      <c r="N287" s="5">
        <f>IF($A287&lt;&gt;"",IF(N$2&lt;&gt;"",INDEX('Instrument History'!$1:$1048576,$B287,N$3) / CcyPerBase!M286,""),"")</f>
        <v>49.010730075496888</v>
      </c>
      <c r="O287" s="5">
        <f>IF($A287&lt;&gt;"",IF(O$2&lt;&gt;"",INDEX('Instrument History'!$1:$1048576,$B287,O$3) / CcyPerBase!N286,""),"")</f>
        <v>103.12870995907755</v>
      </c>
      <c r="P287" s="5" t="str">
        <f>IF($A287&lt;&gt;"",IF(P$2&lt;&gt;"",INDEX('Instrument History'!$1:$1048576,$B287,P$3) / CcyPerBase!O286,""),"")</f>
        <v/>
      </c>
      <c r="Q287" s="5" t="str">
        <f>IF($A287&lt;&gt;"",IF(Q$2&lt;&gt;"",INDEX('Instrument History'!$1:$1048576,$B287,Q$3) / CcyPerBase!P286,""),"")</f>
        <v/>
      </c>
      <c r="R287" s="5" t="str">
        <f>IF($A287&lt;&gt;"",IF(R$2&lt;&gt;"",INDEX('Instrument History'!$1:$1048576,$B287,R$3) / CcyPerBase!Q286,""),"")</f>
        <v/>
      </c>
      <c r="S287" s="5" t="str">
        <f>IF($A287&lt;&gt;"",IF(S$2&lt;&gt;"",INDEX('Instrument History'!$1:$1048576,$B287,S$3) / CcyPerBase!R286,""),"")</f>
        <v/>
      </c>
      <c r="T287" s="5" t="str">
        <f>IF($A287&lt;&gt;"",IF(T$2&lt;&gt;"",INDEX('Instrument History'!$1:$1048576,$B287,T$3) / CcyPerBase!S286,""),"")</f>
        <v/>
      </c>
      <c r="U287" s="5" t="str">
        <f>IF($A287&lt;&gt;"",IF(U$2&lt;&gt;"",INDEX('Instrument History'!$1:$1048576,$B287,U$3) / CcyPerBase!T286,""),"")</f>
        <v/>
      </c>
      <c r="V287" s="5" t="str">
        <f>IF($A287&lt;&gt;"",IF(V$2&lt;&gt;"",INDEX('Instrument History'!$1:$1048576,$B287,V$3) / CcyPerBase!U286,""),"")</f>
        <v/>
      </c>
      <c r="W287" s="5" t="str">
        <f>IF($A287&lt;&gt;"",IF(W$2&lt;&gt;"",INDEX('Instrument History'!$1:$1048576,$B287,W$3) / CcyPerBase!V286,""),"")</f>
        <v/>
      </c>
      <c r="X287" s="5" t="str">
        <f>IF($A287&lt;&gt;"",IF(X$2&lt;&gt;"",INDEX('Instrument History'!$1:$1048576,$B287,X$3) / CcyPerBase!W286,""),"")</f>
        <v/>
      </c>
      <c r="Y287" s="5" t="str">
        <f>IF($A287&lt;&gt;"",IF(Y$2&lt;&gt;"",INDEX('Instrument History'!$1:$1048576,$B287,Y$3) / CcyPerBase!X286,""),"")</f>
        <v/>
      </c>
    </row>
    <row r="288" spans="1:25">
      <c r="A288" s="12">
        <f>IF(A287&lt;&gt;"",IF(A287=$B$1,"",'Instrument History'!A284),"")</f>
        <v>40905</v>
      </c>
      <c r="B288">
        <f t="shared" si="9"/>
        <v>284</v>
      </c>
      <c r="C288" s="14">
        <f>IF($A288&lt;&gt;"",INDEX('Instrument History'!$1:$1048576,$B288,C$3) / CcyPerBase!D287,"")</f>
        <v>907.90048110269549</v>
      </c>
      <c r="D288" s="14">
        <f>IF(A288&lt;&gt;"",C288/$D$4*Master!$R$18,"")</f>
        <v>40.538463067437128</v>
      </c>
      <c r="E288" s="5">
        <f t="shared" si="10"/>
        <v>107.84712321706468</v>
      </c>
      <c r="F288" s="5">
        <f>IF($A288&lt;&gt;"",IF(F$2&lt;&gt;"",INDEX('Instrument History'!$1:$1048576,$B288,F$3) / CcyPerBase!E287,""),"")</f>
        <v>1893.4802655288852</v>
      </c>
      <c r="G288" s="5">
        <f>IF($A288&lt;&gt;"",IF(G$2&lt;&gt;"",INDEX('Instrument History'!$1:$1048576,$B288,G$3) / CcyPerBase!F287,""),"")</f>
        <v>5258.3158518964256</v>
      </c>
      <c r="H288" s="5">
        <f>IF($A288&lt;&gt;"",IF(H$2&lt;&gt;"",INDEX('Instrument History'!$1:$1048576,$B288,H$3) / CcyPerBase!G287,""),"")</f>
        <v>4658.570528244888</v>
      </c>
      <c r="I288" s="5">
        <f>IF($A288&lt;&gt;"",IF(I$2&lt;&gt;"",INDEX('Instrument History'!$1:$1048576,$B288,I$3) / CcyPerBase!H287,""),"")</f>
        <v>6973.9897855954287</v>
      </c>
      <c r="J288" s="5">
        <f>IF($A288&lt;&gt;"",IF(J$2&lt;&gt;"",INDEX('Instrument History'!$1:$1048576,$B288,J$3) / CcyPerBase!I287,""),"")</f>
        <v>57.022609517973287</v>
      </c>
      <c r="K288" s="5">
        <f>IF($A288&lt;&gt;"",IF(K$2&lt;&gt;"",INDEX('Instrument History'!$1:$1048576,$B288,K$3) / CcyPerBase!J287,""),"")</f>
        <v>262.50895509599241</v>
      </c>
      <c r="L288" s="5">
        <f>IF($A288&lt;&gt;"",IF(L$2&lt;&gt;"",INDEX('Instrument History'!$1:$1048576,$B288,L$3) / CcyPerBase!K287,""),"")</f>
        <v>136.41048879083979</v>
      </c>
      <c r="M288" s="5">
        <f>IF($A288&lt;&gt;"",IF(M$2&lt;&gt;"",INDEX('Instrument History'!$1:$1048576,$B288,M$3) / CcyPerBase!L287,""),"")</f>
        <v>23.518578810773203</v>
      </c>
      <c r="N288" s="5">
        <f>IF($A288&lt;&gt;"",IF(N$2&lt;&gt;"",INDEX('Instrument History'!$1:$1048576,$B288,N$3) / CcyPerBase!M287,""),"")</f>
        <v>46.839263812413684</v>
      </c>
      <c r="O288" s="5">
        <f>IF($A288&lt;&gt;"",IF(O$2&lt;&gt;"",INDEX('Instrument History'!$1:$1048576,$B288,O$3) / CcyPerBase!N287,""),"")</f>
        <v>106.29637862870078</v>
      </c>
      <c r="P288" s="5" t="str">
        <f>IF($A288&lt;&gt;"",IF(P$2&lt;&gt;"",INDEX('Instrument History'!$1:$1048576,$B288,P$3) / CcyPerBase!O287,""),"")</f>
        <v/>
      </c>
      <c r="Q288" s="5" t="str">
        <f>IF($A288&lt;&gt;"",IF(Q$2&lt;&gt;"",INDEX('Instrument History'!$1:$1048576,$B288,Q$3) / CcyPerBase!P287,""),"")</f>
        <v/>
      </c>
      <c r="R288" s="5" t="str">
        <f>IF($A288&lt;&gt;"",IF(R$2&lt;&gt;"",INDEX('Instrument History'!$1:$1048576,$B288,R$3) / CcyPerBase!Q287,""),"")</f>
        <v/>
      </c>
      <c r="S288" s="5" t="str">
        <f>IF($A288&lt;&gt;"",IF(S$2&lt;&gt;"",INDEX('Instrument History'!$1:$1048576,$B288,S$3) / CcyPerBase!R287,""),"")</f>
        <v/>
      </c>
      <c r="T288" s="5" t="str">
        <f>IF($A288&lt;&gt;"",IF(T$2&lt;&gt;"",INDEX('Instrument History'!$1:$1048576,$B288,T$3) / CcyPerBase!S287,""),"")</f>
        <v/>
      </c>
      <c r="U288" s="5" t="str">
        <f>IF($A288&lt;&gt;"",IF(U$2&lt;&gt;"",INDEX('Instrument History'!$1:$1048576,$B288,U$3) / CcyPerBase!T287,""),"")</f>
        <v/>
      </c>
      <c r="V288" s="5" t="str">
        <f>IF($A288&lt;&gt;"",IF(V$2&lt;&gt;"",INDEX('Instrument History'!$1:$1048576,$B288,V$3) / CcyPerBase!U287,""),"")</f>
        <v/>
      </c>
      <c r="W288" s="5" t="str">
        <f>IF($A288&lt;&gt;"",IF(W$2&lt;&gt;"",INDEX('Instrument History'!$1:$1048576,$B288,W$3) / CcyPerBase!V287,""),"")</f>
        <v/>
      </c>
      <c r="X288" s="5" t="str">
        <f>IF($A288&lt;&gt;"",IF(X$2&lt;&gt;"",INDEX('Instrument History'!$1:$1048576,$B288,X$3) / CcyPerBase!W287,""),"")</f>
        <v/>
      </c>
      <c r="Y288" s="5" t="str">
        <f>IF($A288&lt;&gt;"",IF(Y$2&lt;&gt;"",INDEX('Instrument History'!$1:$1048576,$B288,Y$3) / CcyPerBase!X287,""),"")</f>
        <v/>
      </c>
    </row>
    <row r="289" spans="1:25">
      <c r="A289" s="12">
        <f>IF(A288&lt;&gt;"",IF(A288=$B$1,"",'Instrument History'!A285),"")</f>
        <v>40904</v>
      </c>
      <c r="B289">
        <f t="shared" si="9"/>
        <v>285</v>
      </c>
      <c r="C289" s="14">
        <f>IF($A289&lt;&gt;"",INDEX('Instrument History'!$1:$1048576,$B289,C$3) / CcyPerBase!D288,"")</f>
        <v>866.57186675144283</v>
      </c>
      <c r="D289" s="14">
        <f>IF(A289&lt;&gt;"",C289/$D$4*Master!$R$18,"")</f>
        <v>38.693108272083627</v>
      </c>
      <c r="E289" s="5">
        <f t="shared" si="10"/>
        <v>106.32765045005803</v>
      </c>
      <c r="F289" s="5">
        <f>IF($A289&lt;&gt;"",IF(F$2&lt;&gt;"",INDEX('Instrument History'!$1:$1048576,$B289,F$3) / CcyPerBase!E288,""),"")</f>
        <v>1909.9746506544238</v>
      </c>
      <c r="G289" s="5">
        <f>IF($A289&lt;&gt;"",IF(G$2&lt;&gt;"",INDEX('Instrument History'!$1:$1048576,$B289,G$3) / CcyPerBase!F288,""),"")</f>
        <v>5150.7484760572288</v>
      </c>
      <c r="H289" s="5">
        <f>IF($A289&lt;&gt;"",IF(H$2&lt;&gt;"",INDEX('Instrument History'!$1:$1048576,$B289,H$3) / CcyPerBase!G288,""),"")</f>
        <v>4439.8771550050778</v>
      </c>
      <c r="I289" s="5">
        <f>IF($A289&lt;&gt;"",IF(I$2&lt;&gt;"",INDEX('Instrument History'!$1:$1048576,$B289,I$3) / CcyPerBase!H288,""),"")</f>
        <v>6620.9098513365425</v>
      </c>
      <c r="J289" s="5">
        <f>IF($A289&lt;&gt;"",IF(J$2&lt;&gt;"",INDEX('Instrument History'!$1:$1048576,$B289,J$3) / CcyPerBase!I288,""),"")</f>
        <v>54.873622374682981</v>
      </c>
      <c r="K289" s="5">
        <f>IF($A289&lt;&gt;"",IF(K$2&lt;&gt;"",INDEX('Instrument History'!$1:$1048576,$B289,K$3) / CcyPerBase!J288,""),"")</f>
        <v>256.85466939558262</v>
      </c>
      <c r="L289" s="5">
        <f>IF($A289&lt;&gt;"",IF(L$2&lt;&gt;"",INDEX('Instrument History'!$1:$1048576,$B289,L$3) / CcyPerBase!K288,""),"")</f>
        <v>138.85753572551485</v>
      </c>
      <c r="M289" s="5">
        <f>IF($A289&lt;&gt;"",IF(M$2&lt;&gt;"",INDEX('Instrument History'!$1:$1048576,$B289,M$3) / CcyPerBase!L288,""),"")</f>
        <v>22.574265836933801</v>
      </c>
      <c r="N289" s="5">
        <f>IF($A289&lt;&gt;"",IF(N$2&lt;&gt;"",INDEX('Instrument History'!$1:$1048576,$B289,N$3) / CcyPerBase!M288,""),"")</f>
        <v>47.929142540041759</v>
      </c>
      <c r="O289" s="5">
        <f>IF($A289&lt;&gt;"",IF(O$2&lt;&gt;"",INDEX('Instrument History'!$1:$1048576,$B289,O$3) / CcyPerBase!N288,""),"")</f>
        <v>109.79537229216119</v>
      </c>
      <c r="P289" s="5" t="str">
        <f>IF($A289&lt;&gt;"",IF(P$2&lt;&gt;"",INDEX('Instrument History'!$1:$1048576,$B289,P$3) / CcyPerBase!O288,""),"")</f>
        <v/>
      </c>
      <c r="Q289" s="5" t="str">
        <f>IF($A289&lt;&gt;"",IF(Q$2&lt;&gt;"",INDEX('Instrument History'!$1:$1048576,$B289,Q$3) / CcyPerBase!P288,""),"")</f>
        <v/>
      </c>
      <c r="R289" s="5" t="str">
        <f>IF($A289&lt;&gt;"",IF(R$2&lt;&gt;"",INDEX('Instrument History'!$1:$1048576,$B289,R$3) / CcyPerBase!Q288,""),"")</f>
        <v/>
      </c>
      <c r="S289" s="5" t="str">
        <f>IF($A289&lt;&gt;"",IF(S$2&lt;&gt;"",INDEX('Instrument History'!$1:$1048576,$B289,S$3) / CcyPerBase!R288,""),"")</f>
        <v/>
      </c>
      <c r="T289" s="5" t="str">
        <f>IF($A289&lt;&gt;"",IF(T$2&lt;&gt;"",INDEX('Instrument History'!$1:$1048576,$B289,T$3) / CcyPerBase!S288,""),"")</f>
        <v/>
      </c>
      <c r="U289" s="5" t="str">
        <f>IF($A289&lt;&gt;"",IF(U$2&lt;&gt;"",INDEX('Instrument History'!$1:$1048576,$B289,U$3) / CcyPerBase!T288,""),"")</f>
        <v/>
      </c>
      <c r="V289" s="5" t="str">
        <f>IF($A289&lt;&gt;"",IF(V$2&lt;&gt;"",INDEX('Instrument History'!$1:$1048576,$B289,V$3) / CcyPerBase!U288,""),"")</f>
        <v/>
      </c>
      <c r="W289" s="5" t="str">
        <f>IF($A289&lt;&gt;"",IF(W$2&lt;&gt;"",INDEX('Instrument History'!$1:$1048576,$B289,W$3) / CcyPerBase!V288,""),"")</f>
        <v/>
      </c>
      <c r="X289" s="5" t="str">
        <f>IF($A289&lt;&gt;"",IF(X$2&lt;&gt;"",INDEX('Instrument History'!$1:$1048576,$B289,X$3) / CcyPerBase!W288,""),"")</f>
        <v/>
      </c>
      <c r="Y289" s="5" t="str">
        <f>IF($A289&lt;&gt;"",IF(Y$2&lt;&gt;"",INDEX('Instrument History'!$1:$1048576,$B289,Y$3) / CcyPerBase!X288,""),"")</f>
        <v/>
      </c>
    </row>
    <row r="290" spans="1:25">
      <c r="A290" s="12">
        <f>IF(A289&lt;&gt;"",IF(A289=$B$1,"",'Instrument History'!A286),"")</f>
        <v>40903</v>
      </c>
      <c r="B290">
        <f t="shared" si="9"/>
        <v>286</v>
      </c>
      <c r="C290" s="14">
        <f>IF($A290&lt;&gt;"",INDEX('Instrument History'!$1:$1048576,$B290,C$3) / CcyPerBase!D289,"")</f>
        <v>846.08921207544461</v>
      </c>
      <c r="D290" s="14">
        <f>IF(A290&lt;&gt;"",C290/$D$4*Master!$R$18,"")</f>
        <v>37.778541799888856</v>
      </c>
      <c r="E290" s="5">
        <f t="shared" si="10"/>
        <v>107.79433532679684</v>
      </c>
      <c r="F290" s="5">
        <f>IF($A290&lt;&gt;"",IF(F$2&lt;&gt;"",INDEX('Instrument History'!$1:$1048576,$B290,F$3) / CcyPerBase!E289,""),"")</f>
        <v>1973.1480468703262</v>
      </c>
      <c r="G290" s="5">
        <f>IF($A290&lt;&gt;"",IF(G$2&lt;&gt;"",INDEX('Instrument History'!$1:$1048576,$B290,G$3) / CcyPerBase!F289,""),"")</f>
        <v>5358.8934140379924</v>
      </c>
      <c r="H290" s="5">
        <f>IF($A290&lt;&gt;"",IF(H$2&lt;&gt;"",INDEX('Instrument History'!$1:$1048576,$B290,H$3) / CcyPerBase!G289,""),"")</f>
        <v>4466.8596083922102</v>
      </c>
      <c r="I290" s="5">
        <f>IF($A290&lt;&gt;"",IF(I$2&lt;&gt;"",INDEX('Instrument History'!$1:$1048576,$B290,I$3) / CcyPerBase!H289,""),"")</f>
        <v>6510.2474140791373</v>
      </c>
      <c r="J290" s="5">
        <f>IF($A290&lt;&gt;"",IF(J$2&lt;&gt;"",INDEX('Instrument History'!$1:$1048576,$B290,J$3) / CcyPerBase!I289,""),"")</f>
        <v>54.95010817204129</v>
      </c>
      <c r="K290" s="5">
        <f>IF($A290&lt;&gt;"",IF(K$2&lt;&gt;"",INDEX('Instrument History'!$1:$1048576,$B290,K$3) / CcyPerBase!J289,""),"")</f>
        <v>259.97009067203084</v>
      </c>
      <c r="L290" s="5">
        <f>IF($A290&lt;&gt;"",IF(L$2&lt;&gt;"",INDEX('Instrument History'!$1:$1048576,$B290,L$3) / CcyPerBase!K289,""),"")</f>
        <v>143.66849734045661</v>
      </c>
      <c r="M290" s="5">
        <f>IF($A290&lt;&gt;"",IF(M$2&lt;&gt;"",INDEX('Instrument History'!$1:$1048576,$B290,M$3) / CcyPerBase!L289,""),"")</f>
        <v>22.661371261747092</v>
      </c>
      <c r="N290" s="5">
        <f>IF($A290&lt;&gt;"",IF(N$2&lt;&gt;"",INDEX('Instrument History'!$1:$1048576,$B290,N$3) / CcyPerBase!M289,""),"")</f>
        <v>48.159712029299122</v>
      </c>
      <c r="O290" s="5">
        <f>IF($A290&lt;&gt;"",IF(O$2&lt;&gt;"",INDEX('Instrument History'!$1:$1048576,$B290,O$3) / CcyPerBase!N289,""),"")</f>
        <v>111.4407168292729</v>
      </c>
      <c r="P290" s="5" t="str">
        <f>IF($A290&lt;&gt;"",IF(P$2&lt;&gt;"",INDEX('Instrument History'!$1:$1048576,$B290,P$3) / CcyPerBase!O289,""),"")</f>
        <v/>
      </c>
      <c r="Q290" s="5" t="str">
        <f>IF($A290&lt;&gt;"",IF(Q$2&lt;&gt;"",INDEX('Instrument History'!$1:$1048576,$B290,Q$3) / CcyPerBase!P289,""),"")</f>
        <v/>
      </c>
      <c r="R290" s="5" t="str">
        <f>IF($A290&lt;&gt;"",IF(R$2&lt;&gt;"",INDEX('Instrument History'!$1:$1048576,$B290,R$3) / CcyPerBase!Q289,""),"")</f>
        <v/>
      </c>
      <c r="S290" s="5" t="str">
        <f>IF($A290&lt;&gt;"",IF(S$2&lt;&gt;"",INDEX('Instrument History'!$1:$1048576,$B290,S$3) / CcyPerBase!R289,""),"")</f>
        <v/>
      </c>
      <c r="T290" s="5" t="str">
        <f>IF($A290&lt;&gt;"",IF(T$2&lt;&gt;"",INDEX('Instrument History'!$1:$1048576,$B290,T$3) / CcyPerBase!S289,""),"")</f>
        <v/>
      </c>
      <c r="U290" s="5" t="str">
        <f>IF($A290&lt;&gt;"",IF(U$2&lt;&gt;"",INDEX('Instrument History'!$1:$1048576,$B290,U$3) / CcyPerBase!T289,""),"")</f>
        <v/>
      </c>
      <c r="V290" s="5" t="str">
        <f>IF($A290&lt;&gt;"",IF(V$2&lt;&gt;"",INDEX('Instrument History'!$1:$1048576,$B290,V$3) / CcyPerBase!U289,""),"")</f>
        <v/>
      </c>
      <c r="W290" s="5" t="str">
        <f>IF($A290&lt;&gt;"",IF(W$2&lt;&gt;"",INDEX('Instrument History'!$1:$1048576,$B290,W$3) / CcyPerBase!V289,""),"")</f>
        <v/>
      </c>
      <c r="X290" s="5" t="str">
        <f>IF($A290&lt;&gt;"",IF(X$2&lt;&gt;"",INDEX('Instrument History'!$1:$1048576,$B290,X$3) / CcyPerBase!W289,""),"")</f>
        <v/>
      </c>
      <c r="Y290" s="5" t="str">
        <f>IF($A290&lt;&gt;"",IF(Y$2&lt;&gt;"",INDEX('Instrument History'!$1:$1048576,$B290,Y$3) / CcyPerBase!X289,""),"")</f>
        <v/>
      </c>
    </row>
    <row r="291" spans="1:25">
      <c r="A291" s="12">
        <f>IF(A290&lt;&gt;"",IF(A290=$B$1,"",'Instrument History'!A287),"")</f>
        <v>40900</v>
      </c>
      <c r="B291">
        <f t="shared" si="9"/>
        <v>287</v>
      </c>
      <c r="C291" s="14">
        <f>IF($A291&lt;&gt;"",INDEX('Instrument History'!$1:$1048576,$B291,C$3) / CcyPerBase!D290,"")</f>
        <v>840.50725996169103</v>
      </c>
      <c r="D291" s="14">
        <f>IF(A291&lt;&gt;"",C291/$D$4*Master!$R$18,"")</f>
        <v>37.529303293777744</v>
      </c>
      <c r="E291" s="5">
        <f t="shared" si="10"/>
        <v>106.09688775227588</v>
      </c>
      <c r="F291" s="5">
        <f>IF($A291&lt;&gt;"",IF(F$2&lt;&gt;"",INDEX('Instrument History'!$1:$1048576,$B291,F$3) / CcyPerBase!E290,""),"")</f>
        <v>1890.3329654617894</v>
      </c>
      <c r="G291" s="5">
        <f>IF($A291&lt;&gt;"",IF(G$2&lt;&gt;"",INDEX('Instrument History'!$1:$1048576,$B291,G$3) / CcyPerBase!F290,""),"")</f>
        <v>5327.6500328835282</v>
      </c>
      <c r="H291" s="5">
        <f>IF($A291&lt;&gt;"",IF(H$2&lt;&gt;"",INDEX('Instrument History'!$1:$1048576,$B291,H$3) / CcyPerBase!G290,""),"")</f>
        <v>4352.8683946680067</v>
      </c>
      <c r="I291" s="5">
        <f>IF($A291&lt;&gt;"",IF(I$2&lt;&gt;"",INDEX('Instrument History'!$1:$1048576,$B291,I$3) / CcyPerBase!H290,""),"")</f>
        <v>6755.0999352228127</v>
      </c>
      <c r="J291" s="5">
        <f>IF($A291&lt;&gt;"",IF(J$2&lt;&gt;"",INDEX('Instrument History'!$1:$1048576,$B291,J$3) / CcyPerBase!I290,""),"")</f>
        <v>50.651652458465406</v>
      </c>
      <c r="K291" s="5">
        <f>IF($A291&lt;&gt;"",IF(K$2&lt;&gt;"",INDEX('Instrument History'!$1:$1048576,$B291,K$3) / CcyPerBase!J290,""),"")</f>
        <v>238.83643016415454</v>
      </c>
      <c r="L291" s="5">
        <f>IF($A291&lt;&gt;"",IF(L$2&lt;&gt;"",INDEX('Instrument History'!$1:$1048576,$B291,L$3) / CcyPerBase!K290,""),"")</f>
        <v>142.28606453396787</v>
      </c>
      <c r="M291" s="5">
        <f>IF($A291&lt;&gt;"",IF(M$2&lt;&gt;"",INDEX('Instrument History'!$1:$1048576,$B291,M$3) / CcyPerBase!L290,""),"")</f>
        <v>22.659499765317822</v>
      </c>
      <c r="N291" s="5">
        <f>IF($A291&lt;&gt;"",IF(N$2&lt;&gt;"",INDEX('Instrument History'!$1:$1048576,$B291,N$3) / CcyPerBase!M290,""),"")</f>
        <v>46.274332839512823</v>
      </c>
      <c r="O291" s="5">
        <f>IF($A291&lt;&gt;"",IF(O$2&lt;&gt;"",INDEX('Instrument History'!$1:$1048576,$B291,O$3) / CcyPerBase!N290,""),"")</f>
        <v>115.8329049769206</v>
      </c>
      <c r="P291" s="5" t="str">
        <f>IF($A291&lt;&gt;"",IF(P$2&lt;&gt;"",INDEX('Instrument History'!$1:$1048576,$B291,P$3) / CcyPerBase!O290,""),"")</f>
        <v/>
      </c>
      <c r="Q291" s="5" t="str">
        <f>IF($A291&lt;&gt;"",IF(Q$2&lt;&gt;"",INDEX('Instrument History'!$1:$1048576,$B291,Q$3) / CcyPerBase!P290,""),"")</f>
        <v/>
      </c>
      <c r="R291" s="5" t="str">
        <f>IF($A291&lt;&gt;"",IF(R$2&lt;&gt;"",INDEX('Instrument History'!$1:$1048576,$B291,R$3) / CcyPerBase!Q290,""),"")</f>
        <v/>
      </c>
      <c r="S291" s="5" t="str">
        <f>IF($A291&lt;&gt;"",IF(S$2&lt;&gt;"",INDEX('Instrument History'!$1:$1048576,$B291,S$3) / CcyPerBase!R290,""),"")</f>
        <v/>
      </c>
      <c r="T291" s="5" t="str">
        <f>IF($A291&lt;&gt;"",IF(T$2&lt;&gt;"",INDEX('Instrument History'!$1:$1048576,$B291,T$3) / CcyPerBase!S290,""),"")</f>
        <v/>
      </c>
      <c r="U291" s="5" t="str">
        <f>IF($A291&lt;&gt;"",IF(U$2&lt;&gt;"",INDEX('Instrument History'!$1:$1048576,$B291,U$3) / CcyPerBase!T290,""),"")</f>
        <v/>
      </c>
      <c r="V291" s="5" t="str">
        <f>IF($A291&lt;&gt;"",IF(V$2&lt;&gt;"",INDEX('Instrument History'!$1:$1048576,$B291,V$3) / CcyPerBase!U290,""),"")</f>
        <v/>
      </c>
      <c r="W291" s="5" t="str">
        <f>IF($A291&lt;&gt;"",IF(W$2&lt;&gt;"",INDEX('Instrument History'!$1:$1048576,$B291,W$3) / CcyPerBase!V290,""),"")</f>
        <v/>
      </c>
      <c r="X291" s="5" t="str">
        <f>IF($A291&lt;&gt;"",IF(X$2&lt;&gt;"",INDEX('Instrument History'!$1:$1048576,$B291,X$3) / CcyPerBase!W290,""),"")</f>
        <v/>
      </c>
      <c r="Y291" s="5" t="str">
        <f>IF($A291&lt;&gt;"",IF(Y$2&lt;&gt;"",INDEX('Instrument History'!$1:$1048576,$B291,Y$3) / CcyPerBase!X290,""),"")</f>
        <v/>
      </c>
    </row>
    <row r="292" spans="1:25">
      <c r="A292" s="12">
        <f>IF(A291&lt;&gt;"",IF(A291=$B$1,"",'Instrument History'!A288),"")</f>
        <v>40899</v>
      </c>
      <c r="B292">
        <f t="shared" si="9"/>
        <v>288</v>
      </c>
      <c r="C292" s="14">
        <f>IF($A292&lt;&gt;"",INDEX('Instrument History'!$1:$1048576,$B292,C$3) / CcyPerBase!D291,"")</f>
        <v>826.07253267311773</v>
      </c>
      <c r="D292" s="14">
        <f>IF(A292&lt;&gt;"",C292/$D$4*Master!$R$18,"")</f>
        <v>36.884781486315269</v>
      </c>
      <c r="E292" s="5">
        <f t="shared" si="10"/>
        <v>102.03200007272105</v>
      </c>
      <c r="F292" s="5">
        <f>IF($A292&lt;&gt;"",IF(F$2&lt;&gt;"",INDEX('Instrument History'!$1:$1048576,$B292,F$3) / CcyPerBase!E291,""),"")</f>
        <v>1782.5752231280521</v>
      </c>
      <c r="G292" s="5">
        <f>IF($A292&lt;&gt;"",IF(G$2&lt;&gt;"",INDEX('Instrument History'!$1:$1048576,$B292,G$3) / CcyPerBase!F291,""),"")</f>
        <v>4919.2338639032268</v>
      </c>
      <c r="H292" s="5">
        <f>IF($A292&lt;&gt;"",IF(H$2&lt;&gt;"",INDEX('Instrument History'!$1:$1048576,$B292,H$3) / CcyPerBase!G291,""),"")</f>
        <v>4281.9040947668545</v>
      </c>
      <c r="I292" s="5">
        <f>IF($A292&lt;&gt;"",IF(I$2&lt;&gt;"",INDEX('Instrument History'!$1:$1048576,$B292,I$3) / CcyPerBase!H291,""),"")</f>
        <v>6622.9936577123317</v>
      </c>
      <c r="J292" s="5">
        <f>IF($A292&lt;&gt;"",IF(J$2&lt;&gt;"",INDEX('Instrument History'!$1:$1048576,$B292,J$3) / CcyPerBase!I291,""),"")</f>
        <v>49.584897907401178</v>
      </c>
      <c r="K292" s="5">
        <f>IF($A292&lt;&gt;"",IF(K$2&lt;&gt;"",INDEX('Instrument History'!$1:$1048576,$B292,K$3) / CcyPerBase!J291,""),"")</f>
        <v>218.66987896519993</v>
      </c>
      <c r="L292" s="5">
        <f>IF($A292&lt;&gt;"",IF(L$2&lt;&gt;"",INDEX('Instrument History'!$1:$1048576,$B292,L$3) / CcyPerBase!K291,""),"")</f>
        <v>134.31521204125187</v>
      </c>
      <c r="M292" s="5">
        <f>IF($A292&lt;&gt;"",IF(M$2&lt;&gt;"",INDEX('Instrument History'!$1:$1048576,$B292,M$3) / CcyPerBase!L291,""),"")</f>
        <v>22.216209728058022</v>
      </c>
      <c r="N292" s="5">
        <f>IF($A292&lt;&gt;"",IF(N$2&lt;&gt;"",INDEX('Instrument History'!$1:$1048576,$B292,N$3) / CcyPerBase!M291,""),"")</f>
        <v>46.507863113367797</v>
      </c>
      <c r="O292" s="5">
        <f>IF($A292&lt;&gt;"",IF(O$2&lt;&gt;"",INDEX('Instrument History'!$1:$1048576,$B292,O$3) / CcyPerBase!N291,""),"")</f>
        <v>114.62564033031501</v>
      </c>
      <c r="P292" s="5" t="str">
        <f>IF($A292&lt;&gt;"",IF(P$2&lt;&gt;"",INDEX('Instrument History'!$1:$1048576,$B292,P$3) / CcyPerBase!O291,""),"")</f>
        <v/>
      </c>
      <c r="Q292" s="5" t="str">
        <f>IF($A292&lt;&gt;"",IF(Q$2&lt;&gt;"",INDEX('Instrument History'!$1:$1048576,$B292,Q$3) / CcyPerBase!P291,""),"")</f>
        <v/>
      </c>
      <c r="R292" s="5" t="str">
        <f>IF($A292&lt;&gt;"",IF(R$2&lt;&gt;"",INDEX('Instrument History'!$1:$1048576,$B292,R$3) / CcyPerBase!Q291,""),"")</f>
        <v/>
      </c>
      <c r="S292" s="5" t="str">
        <f>IF($A292&lt;&gt;"",IF(S$2&lt;&gt;"",INDEX('Instrument History'!$1:$1048576,$B292,S$3) / CcyPerBase!R291,""),"")</f>
        <v/>
      </c>
      <c r="T292" s="5" t="str">
        <f>IF($A292&lt;&gt;"",IF(T$2&lt;&gt;"",INDEX('Instrument History'!$1:$1048576,$B292,T$3) / CcyPerBase!S291,""),"")</f>
        <v/>
      </c>
      <c r="U292" s="5" t="str">
        <f>IF($A292&lt;&gt;"",IF(U$2&lt;&gt;"",INDEX('Instrument History'!$1:$1048576,$B292,U$3) / CcyPerBase!T291,""),"")</f>
        <v/>
      </c>
      <c r="V292" s="5" t="str">
        <f>IF($A292&lt;&gt;"",IF(V$2&lt;&gt;"",INDEX('Instrument History'!$1:$1048576,$B292,V$3) / CcyPerBase!U291,""),"")</f>
        <v/>
      </c>
      <c r="W292" s="5" t="str">
        <f>IF($A292&lt;&gt;"",IF(W$2&lt;&gt;"",INDEX('Instrument History'!$1:$1048576,$B292,W$3) / CcyPerBase!V291,""),"")</f>
        <v/>
      </c>
      <c r="X292" s="5" t="str">
        <f>IF($A292&lt;&gt;"",IF(X$2&lt;&gt;"",INDEX('Instrument History'!$1:$1048576,$B292,X$3) / CcyPerBase!W291,""),"")</f>
        <v/>
      </c>
      <c r="Y292" s="5" t="str">
        <f>IF($A292&lt;&gt;"",IF(Y$2&lt;&gt;"",INDEX('Instrument History'!$1:$1048576,$B292,Y$3) / CcyPerBase!X291,""),"")</f>
        <v/>
      </c>
    </row>
    <row r="293" spans="1:25">
      <c r="A293" s="12">
        <f>IF(A292&lt;&gt;"",IF(A292=$B$1,"",'Instrument History'!A289),"")</f>
        <v>40898</v>
      </c>
      <c r="B293">
        <f t="shared" si="9"/>
        <v>289</v>
      </c>
      <c r="C293" s="14">
        <f>IF($A293&lt;&gt;"",INDEX('Instrument History'!$1:$1048576,$B293,C$3) / CcyPerBase!D292,"")</f>
        <v>853.47305823806482</v>
      </c>
      <c r="D293" s="14">
        <f>IF(A293&lt;&gt;"",C293/$D$4*Master!$R$18,"")</f>
        <v>38.108236277631029</v>
      </c>
      <c r="E293" s="5">
        <f t="shared" si="10"/>
        <v>103.11270621674467</v>
      </c>
      <c r="F293" s="5">
        <f>IF($A293&lt;&gt;"",IF(F$2&lt;&gt;"",INDEX('Instrument History'!$1:$1048576,$B293,F$3) / CcyPerBase!E292,""),"")</f>
        <v>1845.3545634263774</v>
      </c>
      <c r="G293" s="5">
        <f>IF($A293&lt;&gt;"",IF(G$2&lt;&gt;"",INDEX('Instrument History'!$1:$1048576,$B293,G$3) / CcyPerBase!F292,""),"")</f>
        <v>5132.2605132151866</v>
      </c>
      <c r="H293" s="5">
        <f>IF($A293&lt;&gt;"",IF(H$2&lt;&gt;"",INDEX('Instrument History'!$1:$1048576,$B293,H$3) / CcyPerBase!G292,""),"")</f>
        <v>4314.5387069137332</v>
      </c>
      <c r="I293" s="5">
        <f>IF($A293&lt;&gt;"",IF(I$2&lt;&gt;"",INDEX('Instrument History'!$1:$1048576,$B293,I$3) / CcyPerBase!H292,""),"")</f>
        <v>6704.7025296453903</v>
      </c>
      <c r="J293" s="5">
        <f>IF($A293&lt;&gt;"",IF(J$2&lt;&gt;"",INDEX('Instrument History'!$1:$1048576,$B293,J$3) / CcyPerBase!I292,""),"")</f>
        <v>50.725383112236827</v>
      </c>
      <c r="K293" s="5">
        <f>IF($A293&lt;&gt;"",IF(K$2&lt;&gt;"",INDEX('Instrument History'!$1:$1048576,$B293,K$3) / CcyPerBase!J292,""),"")</f>
        <v>209.72594818780766</v>
      </c>
      <c r="L293" s="5">
        <f>IF($A293&lt;&gt;"",IF(L$2&lt;&gt;"",INDEX('Instrument History'!$1:$1048576,$B293,L$3) / CcyPerBase!K292,""),"")</f>
        <v>140.98622417854887</v>
      </c>
      <c r="M293" s="5">
        <f>IF($A293&lt;&gt;"",IF(M$2&lt;&gt;"",INDEX('Instrument History'!$1:$1048576,$B293,M$3) / CcyPerBase!L292,""),"")</f>
        <v>22.542914600793935</v>
      </c>
      <c r="N293" s="5">
        <f>IF($A293&lt;&gt;"",IF(N$2&lt;&gt;"",INDEX('Instrument History'!$1:$1048576,$B293,N$3) / CcyPerBase!M292,""),"")</f>
        <v>46.499821934804181</v>
      </c>
      <c r="O293" s="5">
        <f>IF($A293&lt;&gt;"",IF(O$2&lt;&gt;"",INDEX('Instrument History'!$1:$1048576,$B293,O$3) / CcyPerBase!N292,""),"")</f>
        <v>110.1730932919252</v>
      </c>
      <c r="P293" s="5" t="str">
        <f>IF($A293&lt;&gt;"",IF(P$2&lt;&gt;"",INDEX('Instrument History'!$1:$1048576,$B293,P$3) / CcyPerBase!O292,""),"")</f>
        <v/>
      </c>
      <c r="Q293" s="5" t="str">
        <f>IF($A293&lt;&gt;"",IF(Q$2&lt;&gt;"",INDEX('Instrument History'!$1:$1048576,$B293,Q$3) / CcyPerBase!P292,""),"")</f>
        <v/>
      </c>
      <c r="R293" s="5" t="str">
        <f>IF($A293&lt;&gt;"",IF(R$2&lt;&gt;"",INDEX('Instrument History'!$1:$1048576,$B293,R$3) / CcyPerBase!Q292,""),"")</f>
        <v/>
      </c>
      <c r="S293" s="5" t="str">
        <f>IF($A293&lt;&gt;"",IF(S$2&lt;&gt;"",INDEX('Instrument History'!$1:$1048576,$B293,S$3) / CcyPerBase!R292,""),"")</f>
        <v/>
      </c>
      <c r="T293" s="5" t="str">
        <f>IF($A293&lt;&gt;"",IF(T$2&lt;&gt;"",INDEX('Instrument History'!$1:$1048576,$B293,T$3) / CcyPerBase!S292,""),"")</f>
        <v/>
      </c>
      <c r="U293" s="5" t="str">
        <f>IF($A293&lt;&gt;"",IF(U$2&lt;&gt;"",INDEX('Instrument History'!$1:$1048576,$B293,U$3) / CcyPerBase!T292,""),"")</f>
        <v/>
      </c>
      <c r="V293" s="5" t="str">
        <f>IF($A293&lt;&gt;"",IF(V$2&lt;&gt;"",INDEX('Instrument History'!$1:$1048576,$B293,V$3) / CcyPerBase!U292,""),"")</f>
        <v/>
      </c>
      <c r="W293" s="5" t="str">
        <f>IF($A293&lt;&gt;"",IF(W$2&lt;&gt;"",INDEX('Instrument History'!$1:$1048576,$B293,W$3) / CcyPerBase!V292,""),"")</f>
        <v/>
      </c>
      <c r="X293" s="5" t="str">
        <f>IF($A293&lt;&gt;"",IF(X$2&lt;&gt;"",INDEX('Instrument History'!$1:$1048576,$B293,X$3) / CcyPerBase!W292,""),"")</f>
        <v/>
      </c>
      <c r="Y293" s="5" t="str">
        <f>IF($A293&lt;&gt;"",IF(Y$2&lt;&gt;"",INDEX('Instrument History'!$1:$1048576,$B293,Y$3) / CcyPerBase!X292,""),"")</f>
        <v/>
      </c>
    </row>
    <row r="294" spans="1:25">
      <c r="A294" s="12">
        <f>IF(A293&lt;&gt;"",IF(A293=$B$1,"",'Instrument History'!A290),"")</f>
        <v>40897</v>
      </c>
      <c r="B294">
        <f t="shared" si="9"/>
        <v>290</v>
      </c>
      <c r="C294" s="14">
        <f>IF($A294&lt;&gt;"",INDEX('Instrument History'!$1:$1048576,$B294,C$3) / CcyPerBase!D293,"")</f>
        <v>784.71876692912622</v>
      </c>
      <c r="D294" s="14">
        <f>IF(A294&lt;&gt;"",C294/$D$4*Master!$R$18,"")</f>
        <v>35.038303661701562</v>
      </c>
      <c r="E294" s="5">
        <f t="shared" si="10"/>
        <v>98.691839041439806</v>
      </c>
      <c r="F294" s="5">
        <f>IF($A294&lt;&gt;"",IF(F$2&lt;&gt;"",INDEX('Instrument History'!$1:$1048576,$B294,F$3) / CcyPerBase!E293,""),"")</f>
        <v>1775.1419908033267</v>
      </c>
      <c r="G294" s="5">
        <f>IF($A294&lt;&gt;"",IF(G$2&lt;&gt;"",INDEX('Instrument History'!$1:$1048576,$B294,G$3) / CcyPerBase!F293,""),"")</f>
        <v>4844.2896064933357</v>
      </c>
      <c r="H294" s="5">
        <f>IF($A294&lt;&gt;"",IF(H$2&lt;&gt;"",INDEX('Instrument History'!$1:$1048576,$B294,H$3) / CcyPerBase!G293,""),"")</f>
        <v>4290.135184135117</v>
      </c>
      <c r="I294" s="5">
        <f>IF($A294&lt;&gt;"",IF(I$2&lt;&gt;"",INDEX('Instrument History'!$1:$1048576,$B294,I$3) / CcyPerBase!H293,""),"")</f>
        <v>6374.190667800015</v>
      </c>
      <c r="J294" s="5">
        <f>IF($A294&lt;&gt;"",IF(J$2&lt;&gt;"",INDEX('Instrument History'!$1:$1048576,$B294,J$3) / CcyPerBase!I293,""),"")</f>
        <v>46.143341973323103</v>
      </c>
      <c r="K294" s="5">
        <f>IF($A294&lt;&gt;"",IF(K$2&lt;&gt;"",INDEX('Instrument History'!$1:$1048576,$B294,K$3) / CcyPerBase!J293,""),"")</f>
        <v>185.14675838185701</v>
      </c>
      <c r="L294" s="5">
        <f>IF($A294&lt;&gt;"",IF(L$2&lt;&gt;"",INDEX('Instrument History'!$1:$1048576,$B294,L$3) / CcyPerBase!K293,""),"")</f>
        <v>128.42107688489972</v>
      </c>
      <c r="M294" s="5">
        <f>IF($A294&lt;&gt;"",IF(M$2&lt;&gt;"",INDEX('Instrument History'!$1:$1048576,$B294,M$3) / CcyPerBase!L293,""),"")</f>
        <v>23.474571986174062</v>
      </c>
      <c r="N294" s="5">
        <f>IF($A294&lt;&gt;"",IF(N$2&lt;&gt;"",INDEX('Instrument History'!$1:$1048576,$B294,N$3) / CcyPerBase!M293,""),"")</f>
        <v>48.823846399696329</v>
      </c>
      <c r="O294" s="5">
        <f>IF($A294&lt;&gt;"",IF(O$2&lt;&gt;"",INDEX('Instrument History'!$1:$1048576,$B294,O$3) / CcyPerBase!N293,""),"")</f>
        <v>107.26430986971397</v>
      </c>
      <c r="P294" s="5" t="str">
        <f>IF($A294&lt;&gt;"",IF(P$2&lt;&gt;"",INDEX('Instrument History'!$1:$1048576,$B294,P$3) / CcyPerBase!O293,""),"")</f>
        <v/>
      </c>
      <c r="Q294" s="5" t="str">
        <f>IF($A294&lt;&gt;"",IF(Q$2&lt;&gt;"",INDEX('Instrument History'!$1:$1048576,$B294,Q$3) / CcyPerBase!P293,""),"")</f>
        <v/>
      </c>
      <c r="R294" s="5" t="str">
        <f>IF($A294&lt;&gt;"",IF(R$2&lt;&gt;"",INDEX('Instrument History'!$1:$1048576,$B294,R$3) / CcyPerBase!Q293,""),"")</f>
        <v/>
      </c>
      <c r="S294" s="5" t="str">
        <f>IF($A294&lt;&gt;"",IF(S$2&lt;&gt;"",INDEX('Instrument History'!$1:$1048576,$B294,S$3) / CcyPerBase!R293,""),"")</f>
        <v/>
      </c>
      <c r="T294" s="5" t="str">
        <f>IF($A294&lt;&gt;"",IF(T$2&lt;&gt;"",INDEX('Instrument History'!$1:$1048576,$B294,T$3) / CcyPerBase!S293,""),"")</f>
        <v/>
      </c>
      <c r="U294" s="5" t="str">
        <f>IF($A294&lt;&gt;"",IF(U$2&lt;&gt;"",INDEX('Instrument History'!$1:$1048576,$B294,U$3) / CcyPerBase!T293,""),"")</f>
        <v/>
      </c>
      <c r="V294" s="5" t="str">
        <f>IF($A294&lt;&gt;"",IF(V$2&lt;&gt;"",INDEX('Instrument History'!$1:$1048576,$B294,V$3) / CcyPerBase!U293,""),"")</f>
        <v/>
      </c>
      <c r="W294" s="5" t="str">
        <f>IF($A294&lt;&gt;"",IF(W$2&lt;&gt;"",INDEX('Instrument History'!$1:$1048576,$B294,W$3) / CcyPerBase!V293,""),"")</f>
        <v/>
      </c>
      <c r="X294" s="5" t="str">
        <f>IF($A294&lt;&gt;"",IF(X$2&lt;&gt;"",INDEX('Instrument History'!$1:$1048576,$B294,X$3) / CcyPerBase!W293,""),"")</f>
        <v/>
      </c>
      <c r="Y294" s="5" t="str">
        <f>IF($A294&lt;&gt;"",IF(Y$2&lt;&gt;"",INDEX('Instrument History'!$1:$1048576,$B294,Y$3) / CcyPerBase!X293,""),"")</f>
        <v/>
      </c>
    </row>
    <row r="295" spans="1:25">
      <c r="A295" s="12">
        <f>IF(A294&lt;&gt;"",IF(A294=$B$1,"",'Instrument History'!A291),"")</f>
        <v>40896</v>
      </c>
      <c r="B295">
        <f t="shared" si="9"/>
        <v>291</v>
      </c>
      <c r="C295" s="14">
        <f>IF($A295&lt;&gt;"",INDEX('Instrument History'!$1:$1048576,$B295,C$3) / CcyPerBase!D294,"")</f>
        <v>822.98032357583236</v>
      </c>
      <c r="D295" s="14">
        <f>IF(A295&lt;&gt;"",C295/$D$4*Master!$R$18,"")</f>
        <v>36.746711943566659</v>
      </c>
      <c r="E295" s="5">
        <f t="shared" si="10"/>
        <v>99.298641625553728</v>
      </c>
      <c r="F295" s="5">
        <f>IF($A295&lt;&gt;"",IF(F$2&lt;&gt;"",INDEX('Instrument History'!$1:$1048576,$B295,F$3) / CcyPerBase!E294,""),"")</f>
        <v>1804.1906762847316</v>
      </c>
      <c r="G295" s="5">
        <f>IF($A295&lt;&gt;"",IF(G$2&lt;&gt;"",INDEX('Instrument History'!$1:$1048576,$B295,G$3) / CcyPerBase!F294,""),"")</f>
        <v>5131.3427866953916</v>
      </c>
      <c r="H295" s="5">
        <f>IF($A295&lt;&gt;"",IF(H$2&lt;&gt;"",INDEX('Instrument History'!$1:$1048576,$B295,H$3) / CcyPerBase!G294,""),"")</f>
        <v>4359.5459364531553</v>
      </c>
      <c r="I295" s="5">
        <f>IF($A295&lt;&gt;"",IF(I$2&lt;&gt;"",INDEX('Instrument History'!$1:$1048576,$B295,I$3) / CcyPerBase!H294,""),"")</f>
        <v>6398.0825572067561</v>
      </c>
      <c r="J295" s="5">
        <f>IF($A295&lt;&gt;"",IF(J$2&lt;&gt;"",INDEX('Instrument History'!$1:$1048576,$B295,J$3) / CcyPerBase!I294,""),"")</f>
        <v>49.088865361131504</v>
      </c>
      <c r="K295" s="5">
        <f>IF($A295&lt;&gt;"",IF(K$2&lt;&gt;"",INDEX('Instrument History'!$1:$1048576,$B295,K$3) / CcyPerBase!J294,""),"")</f>
        <v>178.98423002487343</v>
      </c>
      <c r="L295" s="5">
        <f>IF($A295&lt;&gt;"",IF(L$2&lt;&gt;"",INDEX('Instrument History'!$1:$1048576,$B295,L$3) / CcyPerBase!K294,""),"")</f>
        <v>123.99665806005025</v>
      </c>
      <c r="M295" s="5">
        <f>IF($A295&lt;&gt;"",IF(M$2&lt;&gt;"",INDEX('Instrument History'!$1:$1048576,$B295,M$3) / CcyPerBase!L294,""),"")</f>
        <v>23.908314278343443</v>
      </c>
      <c r="N295" s="5">
        <f>IF($A295&lt;&gt;"",IF(N$2&lt;&gt;"",INDEX('Instrument History'!$1:$1048576,$B295,N$3) / CcyPerBase!M294,""),"")</f>
        <v>48.272965550138345</v>
      </c>
      <c r="O295" s="5">
        <f>IF($A295&lt;&gt;"",IF(O$2&lt;&gt;"",INDEX('Instrument History'!$1:$1048576,$B295,O$3) / CcyPerBase!N294,""),"")</f>
        <v>103.07812933705715</v>
      </c>
      <c r="P295" s="5" t="str">
        <f>IF($A295&lt;&gt;"",IF(P$2&lt;&gt;"",INDEX('Instrument History'!$1:$1048576,$B295,P$3) / CcyPerBase!O294,""),"")</f>
        <v/>
      </c>
      <c r="Q295" s="5" t="str">
        <f>IF($A295&lt;&gt;"",IF(Q$2&lt;&gt;"",INDEX('Instrument History'!$1:$1048576,$B295,Q$3) / CcyPerBase!P294,""),"")</f>
        <v/>
      </c>
      <c r="R295" s="5" t="str">
        <f>IF($A295&lt;&gt;"",IF(R$2&lt;&gt;"",INDEX('Instrument History'!$1:$1048576,$B295,R$3) / CcyPerBase!Q294,""),"")</f>
        <v/>
      </c>
      <c r="S295" s="5" t="str">
        <f>IF($A295&lt;&gt;"",IF(S$2&lt;&gt;"",INDEX('Instrument History'!$1:$1048576,$B295,S$3) / CcyPerBase!R294,""),"")</f>
        <v/>
      </c>
      <c r="T295" s="5" t="str">
        <f>IF($A295&lt;&gt;"",IF(T$2&lt;&gt;"",INDEX('Instrument History'!$1:$1048576,$B295,T$3) / CcyPerBase!S294,""),"")</f>
        <v/>
      </c>
      <c r="U295" s="5" t="str">
        <f>IF($A295&lt;&gt;"",IF(U$2&lt;&gt;"",INDEX('Instrument History'!$1:$1048576,$B295,U$3) / CcyPerBase!T294,""),"")</f>
        <v/>
      </c>
      <c r="V295" s="5" t="str">
        <f>IF($A295&lt;&gt;"",IF(V$2&lt;&gt;"",INDEX('Instrument History'!$1:$1048576,$B295,V$3) / CcyPerBase!U294,""),"")</f>
        <v/>
      </c>
      <c r="W295" s="5" t="str">
        <f>IF($A295&lt;&gt;"",IF(W$2&lt;&gt;"",INDEX('Instrument History'!$1:$1048576,$B295,W$3) / CcyPerBase!V294,""),"")</f>
        <v/>
      </c>
      <c r="X295" s="5" t="str">
        <f>IF($A295&lt;&gt;"",IF(X$2&lt;&gt;"",INDEX('Instrument History'!$1:$1048576,$B295,X$3) / CcyPerBase!W294,""),"")</f>
        <v/>
      </c>
      <c r="Y295" s="5" t="str">
        <f>IF($A295&lt;&gt;"",IF(Y$2&lt;&gt;"",INDEX('Instrument History'!$1:$1048576,$B295,Y$3) / CcyPerBase!X294,""),"")</f>
        <v/>
      </c>
    </row>
    <row r="296" spans="1:25">
      <c r="A296" s="12">
        <f>IF(A295&lt;&gt;"",IF(A295=$B$1,"",'Instrument History'!A292),"")</f>
        <v>40893</v>
      </c>
      <c r="B296">
        <f t="shared" si="9"/>
        <v>292</v>
      </c>
      <c r="C296" s="14">
        <f>IF($A296&lt;&gt;"",INDEX('Instrument History'!$1:$1048576,$B296,C$3) / CcyPerBase!D295,"")</f>
        <v>815.85074288379371</v>
      </c>
      <c r="D296" s="14">
        <f>IF(A296&lt;&gt;"",C296/$D$4*Master!$R$18,"")</f>
        <v>36.428370616971598</v>
      </c>
      <c r="E296" s="5">
        <f t="shared" si="10"/>
        <v>98.617970448497545</v>
      </c>
      <c r="F296" s="5">
        <f>IF($A296&lt;&gt;"",IF(F$2&lt;&gt;"",INDEX('Instrument History'!$1:$1048576,$B296,F$3) / CcyPerBase!E295,""),"")</f>
        <v>1824.1456016815619</v>
      </c>
      <c r="G296" s="5">
        <f>IF($A296&lt;&gt;"",IF(G$2&lt;&gt;"",INDEX('Instrument History'!$1:$1048576,$B296,G$3) / CcyPerBase!F295,""),"")</f>
        <v>4918.593611433942</v>
      </c>
      <c r="H296" s="5">
        <f>IF($A296&lt;&gt;"",IF(H$2&lt;&gt;"",INDEX('Instrument History'!$1:$1048576,$B296,H$3) / CcyPerBase!G295,""),"")</f>
        <v>4280.4638833928975</v>
      </c>
      <c r="I296" s="5">
        <f>IF($A296&lt;&gt;"",IF(I$2&lt;&gt;"",INDEX('Instrument History'!$1:$1048576,$B296,I$3) / CcyPerBase!H295,""),"")</f>
        <v>6382.6579475759481</v>
      </c>
      <c r="J296" s="5">
        <f>IF($A296&lt;&gt;"",IF(J$2&lt;&gt;"",INDEX('Instrument History'!$1:$1048576,$B296,J$3) / CcyPerBase!I295,""),"")</f>
        <v>50.956265823943276</v>
      </c>
      <c r="K296" s="5">
        <f>IF($A296&lt;&gt;"",IF(K$2&lt;&gt;"",INDEX('Instrument History'!$1:$1048576,$B296,K$3) / CcyPerBase!J295,""),"")</f>
        <v>168.66795031372871</v>
      </c>
      <c r="L296" s="5">
        <f>IF($A296&lt;&gt;"",IF(L$2&lt;&gt;"",INDEX('Instrument History'!$1:$1048576,$B296,L$3) / CcyPerBase!K295,""),"")</f>
        <v>121.76648458826325</v>
      </c>
      <c r="M296" s="5">
        <f>IF($A296&lt;&gt;"",IF(M$2&lt;&gt;"",INDEX('Instrument History'!$1:$1048576,$B296,M$3) / CcyPerBase!L295,""),"")</f>
        <v>23.604654003027846</v>
      </c>
      <c r="N296" s="5">
        <f>IF($A296&lt;&gt;"",IF(N$2&lt;&gt;"",INDEX('Instrument History'!$1:$1048576,$B296,N$3) / CcyPerBase!M295,""),"")</f>
        <v>50.383537451995188</v>
      </c>
      <c r="O296" s="5">
        <f>IF($A296&lt;&gt;"",IF(O$2&lt;&gt;"",INDEX('Instrument History'!$1:$1048576,$B296,O$3) / CcyPerBase!N295,""),"")</f>
        <v>103.16846952488805</v>
      </c>
      <c r="P296" s="5" t="str">
        <f>IF($A296&lt;&gt;"",IF(P$2&lt;&gt;"",INDEX('Instrument History'!$1:$1048576,$B296,P$3) / CcyPerBase!O295,""),"")</f>
        <v/>
      </c>
      <c r="Q296" s="5" t="str">
        <f>IF($A296&lt;&gt;"",IF(Q$2&lt;&gt;"",INDEX('Instrument History'!$1:$1048576,$B296,Q$3) / CcyPerBase!P295,""),"")</f>
        <v/>
      </c>
      <c r="R296" s="5" t="str">
        <f>IF($A296&lt;&gt;"",IF(R$2&lt;&gt;"",INDEX('Instrument History'!$1:$1048576,$B296,R$3) / CcyPerBase!Q295,""),"")</f>
        <v/>
      </c>
      <c r="S296" s="5" t="str">
        <f>IF($A296&lt;&gt;"",IF(S$2&lt;&gt;"",INDEX('Instrument History'!$1:$1048576,$B296,S$3) / CcyPerBase!R295,""),"")</f>
        <v/>
      </c>
      <c r="T296" s="5" t="str">
        <f>IF($A296&lt;&gt;"",IF(T$2&lt;&gt;"",INDEX('Instrument History'!$1:$1048576,$B296,T$3) / CcyPerBase!S295,""),"")</f>
        <v/>
      </c>
      <c r="U296" s="5" t="str">
        <f>IF($A296&lt;&gt;"",IF(U$2&lt;&gt;"",INDEX('Instrument History'!$1:$1048576,$B296,U$3) / CcyPerBase!T295,""),"")</f>
        <v/>
      </c>
      <c r="V296" s="5" t="str">
        <f>IF($A296&lt;&gt;"",IF(V$2&lt;&gt;"",INDEX('Instrument History'!$1:$1048576,$B296,V$3) / CcyPerBase!U295,""),"")</f>
        <v/>
      </c>
      <c r="W296" s="5" t="str">
        <f>IF($A296&lt;&gt;"",IF(W$2&lt;&gt;"",INDEX('Instrument History'!$1:$1048576,$B296,W$3) / CcyPerBase!V295,""),"")</f>
        <v/>
      </c>
      <c r="X296" s="5" t="str">
        <f>IF($A296&lt;&gt;"",IF(X$2&lt;&gt;"",INDEX('Instrument History'!$1:$1048576,$B296,X$3) / CcyPerBase!W295,""),"")</f>
        <v/>
      </c>
      <c r="Y296" s="5" t="str">
        <f>IF($A296&lt;&gt;"",IF(Y$2&lt;&gt;"",INDEX('Instrument History'!$1:$1048576,$B296,Y$3) / CcyPerBase!X295,""),"")</f>
        <v/>
      </c>
    </row>
    <row r="297" spans="1:25">
      <c r="A297" s="12">
        <f>IF(A296&lt;&gt;"",IF(A296=$B$1,"",'Instrument History'!A293),"")</f>
        <v>40892</v>
      </c>
      <c r="B297">
        <f t="shared" si="9"/>
        <v>293</v>
      </c>
      <c r="C297" s="14">
        <f>IF($A297&lt;&gt;"",INDEX('Instrument History'!$1:$1048576,$B297,C$3) / CcyPerBase!D296,"")</f>
        <v>889.75935016538995</v>
      </c>
      <c r="D297" s="14">
        <f>IF(A297&lt;&gt;"",C297/$D$4*Master!$R$18,"")</f>
        <v>39.728447452498472</v>
      </c>
      <c r="E297" s="5">
        <f t="shared" si="10"/>
        <v>101.05368522875821</v>
      </c>
      <c r="F297" s="5">
        <f>IF($A297&lt;&gt;"",IF(F$2&lt;&gt;"",INDEX('Instrument History'!$1:$1048576,$B297,F$3) / CcyPerBase!E296,""),"")</f>
        <v>1896.7227175390135</v>
      </c>
      <c r="G297" s="5">
        <f>IF($A297&lt;&gt;"",IF(G$2&lt;&gt;"",INDEX('Instrument History'!$1:$1048576,$B297,G$3) / CcyPerBase!F296,""),"")</f>
        <v>4922.8520716952507</v>
      </c>
      <c r="H297" s="5">
        <f>IF($A297&lt;&gt;"",IF(H$2&lt;&gt;"",INDEX('Instrument History'!$1:$1048576,$B297,H$3) / CcyPerBase!G296,""),"")</f>
        <v>4548.4199272964715</v>
      </c>
      <c r="I297" s="5">
        <f>IF($A297&lt;&gt;"",IF(I$2&lt;&gt;"",INDEX('Instrument History'!$1:$1048576,$B297,I$3) / CcyPerBase!H296,""),"")</f>
        <v>6425.1301969924943</v>
      </c>
      <c r="J297" s="5">
        <f>IF($A297&lt;&gt;"",IF(J$2&lt;&gt;"",INDEX('Instrument History'!$1:$1048576,$B297,J$3) / CcyPerBase!I296,""),"")</f>
        <v>48.492551878632135</v>
      </c>
      <c r="K297" s="5">
        <f>IF($A297&lt;&gt;"",IF(K$2&lt;&gt;"",INDEX('Instrument History'!$1:$1048576,$B297,K$3) / CcyPerBase!J296,""),"")</f>
        <v>193.32119746037955</v>
      </c>
      <c r="L297" s="5">
        <f>IF($A297&lt;&gt;"",IF(L$2&lt;&gt;"",INDEX('Instrument History'!$1:$1048576,$B297,L$3) / CcyPerBase!K296,""),"")</f>
        <v>132.69158596783387</v>
      </c>
      <c r="M297" s="5">
        <f>IF($A297&lt;&gt;"",IF(M$2&lt;&gt;"",INDEX('Instrument History'!$1:$1048576,$B297,M$3) / CcyPerBase!L296,""),"")</f>
        <v>23.750060810751307</v>
      </c>
      <c r="N297" s="5">
        <f>IF($A297&lt;&gt;"",IF(N$2&lt;&gt;"",INDEX('Instrument History'!$1:$1048576,$B297,N$3) / CcyPerBase!M296,""),"")</f>
        <v>50.134682685216902</v>
      </c>
      <c r="O297" s="5">
        <f>IF($A297&lt;&gt;"",IF(O$2&lt;&gt;"",INDEX('Instrument History'!$1:$1048576,$B297,O$3) / CcyPerBase!N296,""),"")</f>
        <v>103.36124410994769</v>
      </c>
      <c r="P297" s="5" t="str">
        <f>IF($A297&lt;&gt;"",IF(P$2&lt;&gt;"",INDEX('Instrument History'!$1:$1048576,$B297,P$3) / CcyPerBase!O296,""),"")</f>
        <v/>
      </c>
      <c r="Q297" s="5" t="str">
        <f>IF($A297&lt;&gt;"",IF(Q$2&lt;&gt;"",INDEX('Instrument History'!$1:$1048576,$B297,Q$3) / CcyPerBase!P296,""),"")</f>
        <v/>
      </c>
      <c r="R297" s="5" t="str">
        <f>IF($A297&lt;&gt;"",IF(R$2&lt;&gt;"",INDEX('Instrument History'!$1:$1048576,$B297,R$3) / CcyPerBase!Q296,""),"")</f>
        <v/>
      </c>
      <c r="S297" s="5" t="str">
        <f>IF($A297&lt;&gt;"",IF(S$2&lt;&gt;"",INDEX('Instrument History'!$1:$1048576,$B297,S$3) / CcyPerBase!R296,""),"")</f>
        <v/>
      </c>
      <c r="T297" s="5" t="str">
        <f>IF($A297&lt;&gt;"",IF(T$2&lt;&gt;"",INDEX('Instrument History'!$1:$1048576,$B297,T$3) / CcyPerBase!S296,""),"")</f>
        <v/>
      </c>
      <c r="U297" s="5" t="str">
        <f>IF($A297&lt;&gt;"",IF(U$2&lt;&gt;"",INDEX('Instrument History'!$1:$1048576,$B297,U$3) / CcyPerBase!T296,""),"")</f>
        <v/>
      </c>
      <c r="V297" s="5" t="str">
        <f>IF($A297&lt;&gt;"",IF(V$2&lt;&gt;"",INDEX('Instrument History'!$1:$1048576,$B297,V$3) / CcyPerBase!U296,""),"")</f>
        <v/>
      </c>
      <c r="W297" s="5" t="str">
        <f>IF($A297&lt;&gt;"",IF(W$2&lt;&gt;"",INDEX('Instrument History'!$1:$1048576,$B297,W$3) / CcyPerBase!V296,""),"")</f>
        <v/>
      </c>
      <c r="X297" s="5" t="str">
        <f>IF($A297&lt;&gt;"",IF(X$2&lt;&gt;"",INDEX('Instrument History'!$1:$1048576,$B297,X$3) / CcyPerBase!W296,""),"")</f>
        <v/>
      </c>
      <c r="Y297" s="5" t="str">
        <f>IF($A297&lt;&gt;"",IF(Y$2&lt;&gt;"",INDEX('Instrument History'!$1:$1048576,$B297,Y$3) / CcyPerBase!X296,""),"")</f>
        <v/>
      </c>
    </row>
    <row r="298" spans="1:25">
      <c r="A298" s="12">
        <f>IF(A297&lt;&gt;"",IF(A297=$B$1,"",'Instrument History'!A294),"")</f>
        <v>40891</v>
      </c>
      <c r="B298">
        <f t="shared" si="9"/>
        <v>294</v>
      </c>
      <c r="C298" s="14">
        <f>IF($A298&lt;&gt;"",INDEX('Instrument History'!$1:$1048576,$B298,C$3) / CcyPerBase!D297,"")</f>
        <v>959.69015054747251</v>
      </c>
      <c r="D298" s="14">
        <f>IF(A298&lt;&gt;"",C298/$D$4*Master!$R$18,"")</f>
        <v>42.850912114178399</v>
      </c>
      <c r="E298" s="5">
        <f t="shared" si="10"/>
        <v>106.05828348896711</v>
      </c>
      <c r="F298" s="5">
        <f>IF($A298&lt;&gt;"",IF(F$2&lt;&gt;"",INDEX('Instrument History'!$1:$1048576,$B298,F$3) / CcyPerBase!E297,""),"")</f>
        <v>1994.2144476773312</v>
      </c>
      <c r="G298" s="5">
        <f>IF($A298&lt;&gt;"",IF(G$2&lt;&gt;"",INDEX('Instrument History'!$1:$1048576,$B298,G$3) / CcyPerBase!F297,""),"")</f>
        <v>5279.709889457974</v>
      </c>
      <c r="H298" s="5">
        <f>IF($A298&lt;&gt;"",IF(H$2&lt;&gt;"",INDEX('Instrument History'!$1:$1048576,$B298,H$3) / CcyPerBase!G297,""),"")</f>
        <v>4920.2876339890026</v>
      </c>
      <c r="I298" s="5">
        <f>IF($A298&lt;&gt;"",IF(I$2&lt;&gt;"",INDEX('Instrument History'!$1:$1048576,$B298,I$3) / CcyPerBase!H297,""),"")</f>
        <v>6830.317892354803</v>
      </c>
      <c r="J298" s="5">
        <f>IF($A298&lt;&gt;"",IF(J$2&lt;&gt;"",INDEX('Instrument History'!$1:$1048576,$B298,J$3) / CcyPerBase!I297,""),"")</f>
        <v>50.859522303200251</v>
      </c>
      <c r="K298" s="5">
        <f>IF($A298&lt;&gt;"",IF(K$2&lt;&gt;"",INDEX('Instrument History'!$1:$1048576,$B298,K$3) / CcyPerBase!J297,""),"")</f>
        <v>200.12778793238527</v>
      </c>
      <c r="L298" s="5">
        <f>IF($A298&lt;&gt;"",IF(L$2&lt;&gt;"",INDEX('Instrument History'!$1:$1048576,$B298,L$3) / CcyPerBase!K297,""),"")</f>
        <v>143.73177446411731</v>
      </c>
      <c r="M298" s="5">
        <f>IF($A298&lt;&gt;"",IF(M$2&lt;&gt;"",INDEX('Instrument History'!$1:$1048576,$B298,M$3) / CcyPerBase!L297,""),"")</f>
        <v>22.919989020319257</v>
      </c>
      <c r="N298" s="5">
        <f>IF($A298&lt;&gt;"",IF(N$2&lt;&gt;"",INDEX('Instrument History'!$1:$1048576,$B298,N$3) / CcyPerBase!M297,""),"")</f>
        <v>51.119805028153543</v>
      </c>
      <c r="O298" s="5">
        <f>IF($A298&lt;&gt;"",IF(O$2&lt;&gt;"",INDEX('Instrument History'!$1:$1048576,$B298,O$3) / CcyPerBase!N297,""),"")</f>
        <v>105.76356581684962</v>
      </c>
      <c r="P298" s="5" t="str">
        <f>IF($A298&lt;&gt;"",IF(P$2&lt;&gt;"",INDEX('Instrument History'!$1:$1048576,$B298,P$3) / CcyPerBase!O297,""),"")</f>
        <v/>
      </c>
      <c r="Q298" s="5" t="str">
        <f>IF($A298&lt;&gt;"",IF(Q$2&lt;&gt;"",INDEX('Instrument History'!$1:$1048576,$B298,Q$3) / CcyPerBase!P297,""),"")</f>
        <v/>
      </c>
      <c r="R298" s="5" t="str">
        <f>IF($A298&lt;&gt;"",IF(R$2&lt;&gt;"",INDEX('Instrument History'!$1:$1048576,$B298,R$3) / CcyPerBase!Q297,""),"")</f>
        <v/>
      </c>
      <c r="S298" s="5" t="str">
        <f>IF($A298&lt;&gt;"",IF(S$2&lt;&gt;"",INDEX('Instrument History'!$1:$1048576,$B298,S$3) / CcyPerBase!R297,""),"")</f>
        <v/>
      </c>
      <c r="T298" s="5" t="str">
        <f>IF($A298&lt;&gt;"",IF(T$2&lt;&gt;"",INDEX('Instrument History'!$1:$1048576,$B298,T$3) / CcyPerBase!S297,""),"")</f>
        <v/>
      </c>
      <c r="U298" s="5" t="str">
        <f>IF($A298&lt;&gt;"",IF(U$2&lt;&gt;"",INDEX('Instrument History'!$1:$1048576,$B298,U$3) / CcyPerBase!T297,""),"")</f>
        <v/>
      </c>
      <c r="V298" s="5" t="str">
        <f>IF($A298&lt;&gt;"",IF(V$2&lt;&gt;"",INDEX('Instrument History'!$1:$1048576,$B298,V$3) / CcyPerBase!U297,""),"")</f>
        <v/>
      </c>
      <c r="W298" s="5" t="str">
        <f>IF($A298&lt;&gt;"",IF(W$2&lt;&gt;"",INDEX('Instrument History'!$1:$1048576,$B298,W$3) / CcyPerBase!V297,""),"")</f>
        <v/>
      </c>
      <c r="X298" s="5" t="str">
        <f>IF($A298&lt;&gt;"",IF(X$2&lt;&gt;"",INDEX('Instrument History'!$1:$1048576,$B298,X$3) / CcyPerBase!W297,""),"")</f>
        <v/>
      </c>
      <c r="Y298" s="5" t="str">
        <f>IF($A298&lt;&gt;"",IF(Y$2&lt;&gt;"",INDEX('Instrument History'!$1:$1048576,$B298,Y$3) / CcyPerBase!X297,""),"")</f>
        <v/>
      </c>
    </row>
    <row r="299" spans="1:25">
      <c r="A299" s="12">
        <f>IF(A298&lt;&gt;"",IF(A298=$B$1,"",'Instrument History'!A295),"")</f>
        <v>40890</v>
      </c>
      <c r="B299">
        <f t="shared" si="9"/>
        <v>295</v>
      </c>
      <c r="C299" s="14">
        <f>IF($A299&lt;&gt;"",INDEX('Instrument History'!$1:$1048576,$B299,C$3) / CcyPerBase!D298,"")</f>
        <v>969.68781970341536</v>
      </c>
      <c r="D299" s="14">
        <f>IF(A299&lt;&gt;"",C299/$D$4*Master!$R$18,"")</f>
        <v>43.297315822816593</v>
      </c>
      <c r="E299" s="5">
        <f t="shared" si="10"/>
        <v>104.8462121819376</v>
      </c>
      <c r="F299" s="5">
        <f>IF($A299&lt;&gt;"",IF(F$2&lt;&gt;"",INDEX('Instrument History'!$1:$1048576,$B299,F$3) / CcyPerBase!E298,""),"")</f>
        <v>1890.1949971310648</v>
      </c>
      <c r="G299" s="5">
        <f>IF($A299&lt;&gt;"",IF(G$2&lt;&gt;"",INDEX('Instrument History'!$1:$1048576,$B299,G$3) / CcyPerBase!F298,""),"")</f>
        <v>5358.4833890546124</v>
      </c>
      <c r="H299" s="5">
        <f>IF($A299&lt;&gt;"",IF(H$2&lt;&gt;"",INDEX('Instrument History'!$1:$1048576,$B299,H$3) / CcyPerBase!G298,""),"")</f>
        <v>4694.3397024352926</v>
      </c>
      <c r="I299" s="5">
        <f>IF($A299&lt;&gt;"",IF(I$2&lt;&gt;"",INDEX('Instrument History'!$1:$1048576,$B299,I$3) / CcyPerBase!H298,""),"")</f>
        <v>6574.9064508018519</v>
      </c>
      <c r="J299" s="5">
        <f>IF($A299&lt;&gt;"",IF(J$2&lt;&gt;"",INDEX('Instrument History'!$1:$1048576,$B299,J$3) / CcyPerBase!I298,""),"")</f>
        <v>50.229584491689671</v>
      </c>
      <c r="K299" s="5">
        <f>IF($A299&lt;&gt;"",IF(K$2&lt;&gt;"",INDEX('Instrument History'!$1:$1048576,$B299,K$3) / CcyPerBase!J298,""),"")</f>
        <v>199.04910259475955</v>
      </c>
      <c r="L299" s="5">
        <f>IF($A299&lt;&gt;"",IF(L$2&lt;&gt;"",INDEX('Instrument History'!$1:$1048576,$B299,L$3) / CcyPerBase!K298,""),"")</f>
        <v>133.29796194785243</v>
      </c>
      <c r="M299" s="5">
        <f>IF($A299&lt;&gt;"",IF(M$2&lt;&gt;"",INDEX('Instrument History'!$1:$1048576,$B299,M$3) / CcyPerBase!L298,""),"")</f>
        <v>23.897873381057348</v>
      </c>
      <c r="N299" s="5">
        <f>IF($A299&lt;&gt;"",IF(N$2&lt;&gt;"",INDEX('Instrument History'!$1:$1048576,$B299,N$3) / CcyPerBase!M298,""),"")</f>
        <v>53.663084780132742</v>
      </c>
      <c r="O299" s="5">
        <f>IF($A299&lt;&gt;"",IF(O$2&lt;&gt;"",INDEX('Instrument History'!$1:$1048576,$B299,O$3) / CcyPerBase!N298,""),"")</f>
        <v>107.88566137829787</v>
      </c>
      <c r="P299" s="5" t="str">
        <f>IF($A299&lt;&gt;"",IF(P$2&lt;&gt;"",INDEX('Instrument History'!$1:$1048576,$B299,P$3) / CcyPerBase!O298,""),"")</f>
        <v/>
      </c>
      <c r="Q299" s="5" t="str">
        <f>IF($A299&lt;&gt;"",IF(Q$2&lt;&gt;"",INDEX('Instrument History'!$1:$1048576,$B299,Q$3) / CcyPerBase!P298,""),"")</f>
        <v/>
      </c>
      <c r="R299" s="5" t="str">
        <f>IF($A299&lt;&gt;"",IF(R$2&lt;&gt;"",INDEX('Instrument History'!$1:$1048576,$B299,R$3) / CcyPerBase!Q298,""),"")</f>
        <v/>
      </c>
      <c r="S299" s="5" t="str">
        <f>IF($A299&lt;&gt;"",IF(S$2&lt;&gt;"",INDEX('Instrument History'!$1:$1048576,$B299,S$3) / CcyPerBase!R298,""),"")</f>
        <v/>
      </c>
      <c r="T299" s="5" t="str">
        <f>IF($A299&lt;&gt;"",IF(T$2&lt;&gt;"",INDEX('Instrument History'!$1:$1048576,$B299,T$3) / CcyPerBase!S298,""),"")</f>
        <v/>
      </c>
      <c r="U299" s="5" t="str">
        <f>IF($A299&lt;&gt;"",IF(U$2&lt;&gt;"",INDEX('Instrument History'!$1:$1048576,$B299,U$3) / CcyPerBase!T298,""),"")</f>
        <v/>
      </c>
      <c r="V299" s="5" t="str">
        <f>IF($A299&lt;&gt;"",IF(V$2&lt;&gt;"",INDEX('Instrument History'!$1:$1048576,$B299,V$3) / CcyPerBase!U298,""),"")</f>
        <v/>
      </c>
      <c r="W299" s="5" t="str">
        <f>IF($A299&lt;&gt;"",IF(W$2&lt;&gt;"",INDEX('Instrument History'!$1:$1048576,$B299,W$3) / CcyPerBase!V298,""),"")</f>
        <v/>
      </c>
      <c r="X299" s="5" t="str">
        <f>IF($A299&lt;&gt;"",IF(X$2&lt;&gt;"",INDEX('Instrument History'!$1:$1048576,$B299,X$3) / CcyPerBase!W298,""),"")</f>
        <v/>
      </c>
      <c r="Y299" s="5" t="str">
        <f>IF($A299&lt;&gt;"",IF(Y$2&lt;&gt;"",INDEX('Instrument History'!$1:$1048576,$B299,Y$3) / CcyPerBase!X298,""),"")</f>
        <v/>
      </c>
    </row>
    <row r="300" spans="1:25">
      <c r="A300" s="12">
        <f>IF(A299&lt;&gt;"",IF(A299=$B$1,"",'Instrument History'!A296),"")</f>
        <v>40889</v>
      </c>
      <c r="B300">
        <f t="shared" si="9"/>
        <v>296</v>
      </c>
      <c r="C300" s="14">
        <f>IF($A300&lt;&gt;"",INDEX('Instrument History'!$1:$1048576,$B300,C$3) / CcyPerBase!D299,"")</f>
        <v>937.93904609626634</v>
      </c>
      <c r="D300" s="14">
        <f>IF(A300&lt;&gt;"",C300/$D$4*Master!$R$18,"")</f>
        <v>41.879708372331883</v>
      </c>
      <c r="E300" s="5">
        <f t="shared" si="10"/>
        <v>99.566808340330169</v>
      </c>
      <c r="F300" s="5">
        <f>IF($A300&lt;&gt;"",IF(F$2&lt;&gt;"",INDEX('Instrument History'!$1:$1048576,$B300,F$3) / CcyPerBase!E299,""),"")</f>
        <v>1847.4605279582447</v>
      </c>
      <c r="G300" s="5">
        <f>IF($A300&lt;&gt;"",IF(G$2&lt;&gt;"",INDEX('Instrument History'!$1:$1048576,$B300,G$3) / CcyPerBase!F299,""),"")</f>
        <v>4882.5355808678632</v>
      </c>
      <c r="H300" s="5">
        <f>IF($A300&lt;&gt;"",IF(H$2&lt;&gt;"",INDEX('Instrument History'!$1:$1048576,$B300,H$3) / CcyPerBase!G299,""),"")</f>
        <v>4363.1796660704531</v>
      </c>
      <c r="I300" s="5">
        <f>IF($A300&lt;&gt;"",IF(I$2&lt;&gt;"",INDEX('Instrument History'!$1:$1048576,$B300,I$3) / CcyPerBase!H299,""),"")</f>
        <v>6054.6169108073645</v>
      </c>
      <c r="J300" s="5">
        <f>IF($A300&lt;&gt;"",IF(J$2&lt;&gt;"",INDEX('Instrument History'!$1:$1048576,$B300,J$3) / CcyPerBase!I299,""),"")</f>
        <v>47.839907660696866</v>
      </c>
      <c r="K300" s="5">
        <f>IF($A300&lt;&gt;"",IF(K$2&lt;&gt;"",INDEX('Instrument History'!$1:$1048576,$B300,K$3) / CcyPerBase!J299,""),"")</f>
        <v>192.53915672503601</v>
      </c>
      <c r="L300" s="5">
        <f>IF($A300&lt;&gt;"",IF(L$2&lt;&gt;"",INDEX('Instrument History'!$1:$1048576,$B300,L$3) / CcyPerBase!K299,""),"")</f>
        <v>123.42059702743678</v>
      </c>
      <c r="M300" s="5">
        <f>IF($A300&lt;&gt;"",IF(M$2&lt;&gt;"",INDEX('Instrument History'!$1:$1048576,$B300,M$3) / CcyPerBase!L299,""),"")</f>
        <v>23.5248394035792</v>
      </c>
      <c r="N300" s="5">
        <f>IF($A300&lt;&gt;"",IF(N$2&lt;&gt;"",INDEX('Instrument History'!$1:$1048576,$B300,N$3) / CcyPerBase!M299,""),"")</f>
        <v>52.603382593827071</v>
      </c>
      <c r="O300" s="5">
        <f>IF($A300&lt;&gt;"",IF(O$2&lt;&gt;"",INDEX('Instrument History'!$1:$1048576,$B300,O$3) / CcyPerBase!N299,""),"")</f>
        <v>107.58578754869986</v>
      </c>
      <c r="P300" s="5" t="str">
        <f>IF($A300&lt;&gt;"",IF(P$2&lt;&gt;"",INDEX('Instrument History'!$1:$1048576,$B300,P$3) / CcyPerBase!O299,""),"")</f>
        <v/>
      </c>
      <c r="Q300" s="5" t="str">
        <f>IF($A300&lt;&gt;"",IF(Q$2&lt;&gt;"",INDEX('Instrument History'!$1:$1048576,$B300,Q$3) / CcyPerBase!P299,""),"")</f>
        <v/>
      </c>
      <c r="R300" s="5" t="str">
        <f>IF($A300&lt;&gt;"",IF(R$2&lt;&gt;"",INDEX('Instrument History'!$1:$1048576,$B300,R$3) / CcyPerBase!Q299,""),"")</f>
        <v/>
      </c>
      <c r="S300" s="5" t="str">
        <f>IF($A300&lt;&gt;"",IF(S$2&lt;&gt;"",INDEX('Instrument History'!$1:$1048576,$B300,S$3) / CcyPerBase!R299,""),"")</f>
        <v/>
      </c>
      <c r="T300" s="5" t="str">
        <f>IF($A300&lt;&gt;"",IF(T$2&lt;&gt;"",INDEX('Instrument History'!$1:$1048576,$B300,T$3) / CcyPerBase!S299,""),"")</f>
        <v/>
      </c>
      <c r="U300" s="5" t="str">
        <f>IF($A300&lt;&gt;"",IF(U$2&lt;&gt;"",INDEX('Instrument History'!$1:$1048576,$B300,U$3) / CcyPerBase!T299,""),"")</f>
        <v/>
      </c>
      <c r="V300" s="5" t="str">
        <f>IF($A300&lt;&gt;"",IF(V$2&lt;&gt;"",INDEX('Instrument History'!$1:$1048576,$B300,V$3) / CcyPerBase!U299,""),"")</f>
        <v/>
      </c>
      <c r="W300" s="5" t="str">
        <f>IF($A300&lt;&gt;"",IF(W$2&lt;&gt;"",INDEX('Instrument History'!$1:$1048576,$B300,W$3) / CcyPerBase!V299,""),"")</f>
        <v/>
      </c>
      <c r="X300" s="5" t="str">
        <f>IF($A300&lt;&gt;"",IF(X$2&lt;&gt;"",INDEX('Instrument History'!$1:$1048576,$B300,X$3) / CcyPerBase!W299,""),"")</f>
        <v/>
      </c>
      <c r="Y300" s="5" t="str">
        <f>IF($A300&lt;&gt;"",IF(Y$2&lt;&gt;"",INDEX('Instrument History'!$1:$1048576,$B300,Y$3) / CcyPerBase!X299,""),"")</f>
        <v/>
      </c>
    </row>
    <row r="301" spans="1:25">
      <c r="A301" s="12">
        <f>IF(A300&lt;&gt;"",IF(A300=$B$1,"",'Instrument History'!A297),"")</f>
        <v>40886</v>
      </c>
      <c r="B301">
        <f t="shared" si="9"/>
        <v>297</v>
      </c>
      <c r="C301" s="14">
        <f>IF($A301&lt;&gt;"",INDEX('Instrument History'!$1:$1048576,$B301,C$3) / CcyPerBase!D300,"")</f>
        <v>951.27671029433543</v>
      </c>
      <c r="D301" s="14">
        <f>IF(A301&lt;&gt;"",C301/$D$4*Master!$R$18,"")</f>
        <v>42.4752454589987</v>
      </c>
      <c r="E301" s="5">
        <f t="shared" si="10"/>
        <v>98.587865484667745</v>
      </c>
      <c r="F301" s="5">
        <f>IF($A301&lt;&gt;"",IF(F$2&lt;&gt;"",INDEX('Instrument History'!$1:$1048576,$B301,F$3) / CcyPerBase!E300,""),"")</f>
        <v>1786.2634729471076</v>
      </c>
      <c r="G301" s="5">
        <f>IF($A301&lt;&gt;"",IF(G$2&lt;&gt;"",INDEX('Instrument History'!$1:$1048576,$B301,G$3) / CcyPerBase!F300,""),"")</f>
        <v>4999.0916342202318</v>
      </c>
      <c r="H301" s="5">
        <f>IF($A301&lt;&gt;"",IF(H$2&lt;&gt;"",INDEX('Instrument History'!$1:$1048576,$B301,H$3) / CcyPerBase!G300,""),"")</f>
        <v>4365.8226710868757</v>
      </c>
      <c r="I301" s="5">
        <f>IF($A301&lt;&gt;"",IF(I$2&lt;&gt;"",INDEX('Instrument History'!$1:$1048576,$B301,I$3) / CcyPerBase!H300,""),"")</f>
        <v>5765.8084974286639</v>
      </c>
      <c r="J301" s="5">
        <f>IF($A301&lt;&gt;"",IF(J$2&lt;&gt;"",INDEX('Instrument History'!$1:$1048576,$B301,J$3) / CcyPerBase!I300,""),"")</f>
        <v>46.96290748193708</v>
      </c>
      <c r="K301" s="5">
        <f>IF($A301&lt;&gt;"",IF(K$2&lt;&gt;"",INDEX('Instrument History'!$1:$1048576,$B301,K$3) / CcyPerBase!J300,""),"")</f>
        <v>192.57455689333801</v>
      </c>
      <c r="L301" s="5">
        <f>IF($A301&lt;&gt;"",IF(L$2&lt;&gt;"",INDEX('Instrument History'!$1:$1048576,$B301,L$3) / CcyPerBase!K300,""),"")</f>
        <v>121.22234467714497</v>
      </c>
      <c r="M301" s="5">
        <f>IF($A301&lt;&gt;"",IF(M$2&lt;&gt;"",INDEX('Instrument History'!$1:$1048576,$B301,M$3) / CcyPerBase!L300,""),"")</f>
        <v>24.044405512334947</v>
      </c>
      <c r="N301" s="5">
        <f>IF($A301&lt;&gt;"",IF(N$2&lt;&gt;"",INDEX('Instrument History'!$1:$1048576,$B301,N$3) / CcyPerBase!M300,""),"")</f>
        <v>53.182111776048721</v>
      </c>
      <c r="O301" s="5">
        <f>IF($A301&lt;&gt;"",IF(O$2&lt;&gt;"",INDEX('Instrument History'!$1:$1048576,$B301,O$3) / CcyPerBase!N300,""),"")</f>
        <v>105.17369206213345</v>
      </c>
      <c r="P301" s="5" t="str">
        <f>IF($A301&lt;&gt;"",IF(P$2&lt;&gt;"",INDEX('Instrument History'!$1:$1048576,$B301,P$3) / CcyPerBase!O300,""),"")</f>
        <v/>
      </c>
      <c r="Q301" s="5" t="str">
        <f>IF($A301&lt;&gt;"",IF(Q$2&lt;&gt;"",INDEX('Instrument History'!$1:$1048576,$B301,Q$3) / CcyPerBase!P300,""),"")</f>
        <v/>
      </c>
      <c r="R301" s="5" t="str">
        <f>IF($A301&lt;&gt;"",IF(R$2&lt;&gt;"",INDEX('Instrument History'!$1:$1048576,$B301,R$3) / CcyPerBase!Q300,""),"")</f>
        <v/>
      </c>
      <c r="S301" s="5" t="str">
        <f>IF($A301&lt;&gt;"",IF(S$2&lt;&gt;"",INDEX('Instrument History'!$1:$1048576,$B301,S$3) / CcyPerBase!R300,""),"")</f>
        <v/>
      </c>
      <c r="T301" s="5" t="str">
        <f>IF($A301&lt;&gt;"",IF(T$2&lt;&gt;"",INDEX('Instrument History'!$1:$1048576,$B301,T$3) / CcyPerBase!S300,""),"")</f>
        <v/>
      </c>
      <c r="U301" s="5" t="str">
        <f>IF($A301&lt;&gt;"",IF(U$2&lt;&gt;"",INDEX('Instrument History'!$1:$1048576,$B301,U$3) / CcyPerBase!T300,""),"")</f>
        <v/>
      </c>
      <c r="V301" s="5" t="str">
        <f>IF($A301&lt;&gt;"",IF(V$2&lt;&gt;"",INDEX('Instrument History'!$1:$1048576,$B301,V$3) / CcyPerBase!U300,""),"")</f>
        <v/>
      </c>
      <c r="W301" s="5" t="str">
        <f>IF($A301&lt;&gt;"",IF(W$2&lt;&gt;"",INDEX('Instrument History'!$1:$1048576,$B301,W$3) / CcyPerBase!V300,""),"")</f>
        <v/>
      </c>
      <c r="X301" s="5" t="str">
        <f>IF($A301&lt;&gt;"",IF(X$2&lt;&gt;"",INDEX('Instrument History'!$1:$1048576,$B301,X$3) / CcyPerBase!W300,""),"")</f>
        <v/>
      </c>
      <c r="Y301" s="5" t="str">
        <f>IF($A301&lt;&gt;"",IF(Y$2&lt;&gt;"",INDEX('Instrument History'!$1:$1048576,$B301,Y$3) / CcyPerBase!X300,""),"")</f>
        <v/>
      </c>
    </row>
    <row r="302" spans="1:25">
      <c r="A302" s="12">
        <f>IF(A301&lt;&gt;"",IF(A301=$B$1,"",'Instrument History'!A298),"")</f>
        <v>40885</v>
      </c>
      <c r="B302">
        <f t="shared" si="9"/>
        <v>298</v>
      </c>
      <c r="C302" s="14">
        <f>IF($A302&lt;&gt;"",INDEX('Instrument History'!$1:$1048576,$B302,C$3) / CcyPerBase!D301,"")</f>
        <v>926.29334793474027</v>
      </c>
      <c r="D302" s="14">
        <f>IF(A302&lt;&gt;"",C302/$D$4*Master!$R$18,"")</f>
        <v>41.359718885992855</v>
      </c>
      <c r="E302" s="5">
        <f t="shared" si="10"/>
        <v>99.382896164814454</v>
      </c>
      <c r="F302" s="5">
        <f>IF($A302&lt;&gt;"",IF(F$2&lt;&gt;"",INDEX('Instrument History'!$1:$1048576,$B302,F$3) / CcyPerBase!E301,""),"")</f>
        <v>1778.2661630788909</v>
      </c>
      <c r="G302" s="5">
        <f>IF($A302&lt;&gt;"",IF(G$2&lt;&gt;"",INDEX('Instrument History'!$1:$1048576,$B302,G$3) / CcyPerBase!F301,""),"")</f>
        <v>4709.0765519715578</v>
      </c>
      <c r="H302" s="5">
        <f>IF($A302&lt;&gt;"",IF(H$2&lt;&gt;"",INDEX('Instrument History'!$1:$1048576,$B302,H$3) / CcyPerBase!G301,""),"")</f>
        <v>4457.7804285300954</v>
      </c>
      <c r="I302" s="5">
        <f>IF($A302&lt;&gt;"",IF(I$2&lt;&gt;"",INDEX('Instrument History'!$1:$1048576,$B302,I$3) / CcyPerBase!H301,""),"")</f>
        <v>5741.4534887526524</v>
      </c>
      <c r="J302" s="5">
        <f>IF($A302&lt;&gt;"",IF(J$2&lt;&gt;"",INDEX('Instrument History'!$1:$1048576,$B302,J$3) / CcyPerBase!I301,""),"")</f>
        <v>47.135368650726981</v>
      </c>
      <c r="K302" s="5">
        <f>IF($A302&lt;&gt;"",IF(K$2&lt;&gt;"",INDEX('Instrument History'!$1:$1048576,$B302,K$3) / CcyPerBase!J301,""),"")</f>
        <v>204.30629163895463</v>
      </c>
      <c r="L302" s="5">
        <f>IF($A302&lt;&gt;"",IF(L$2&lt;&gt;"",INDEX('Instrument History'!$1:$1048576,$B302,L$3) / CcyPerBase!K301,""),"")</f>
        <v>120.10149961852659</v>
      </c>
      <c r="M302" s="5">
        <f>IF($A302&lt;&gt;"",IF(M$2&lt;&gt;"",INDEX('Instrument History'!$1:$1048576,$B302,M$3) / CcyPerBase!L301,""),"")</f>
        <v>24.296568694625254</v>
      </c>
      <c r="N302" s="5">
        <f>IF($A302&lt;&gt;"",IF(N$2&lt;&gt;"",INDEX('Instrument History'!$1:$1048576,$B302,N$3) / CcyPerBase!M301,""),"")</f>
        <v>55.834832855010475</v>
      </c>
      <c r="O302" s="5">
        <f>IF($A302&lt;&gt;"",IF(O$2&lt;&gt;"",INDEX('Instrument History'!$1:$1048576,$B302,O$3) / CcyPerBase!N301,""),"")</f>
        <v>110.41185026759011</v>
      </c>
      <c r="P302" s="5" t="str">
        <f>IF($A302&lt;&gt;"",IF(P$2&lt;&gt;"",INDEX('Instrument History'!$1:$1048576,$B302,P$3) / CcyPerBase!O301,""),"")</f>
        <v/>
      </c>
      <c r="Q302" s="5" t="str">
        <f>IF($A302&lt;&gt;"",IF(Q$2&lt;&gt;"",INDEX('Instrument History'!$1:$1048576,$B302,Q$3) / CcyPerBase!P301,""),"")</f>
        <v/>
      </c>
      <c r="R302" s="5" t="str">
        <f>IF($A302&lt;&gt;"",IF(R$2&lt;&gt;"",INDEX('Instrument History'!$1:$1048576,$B302,R$3) / CcyPerBase!Q301,""),"")</f>
        <v/>
      </c>
      <c r="S302" s="5" t="str">
        <f>IF($A302&lt;&gt;"",IF(S$2&lt;&gt;"",INDEX('Instrument History'!$1:$1048576,$B302,S$3) / CcyPerBase!R301,""),"")</f>
        <v/>
      </c>
      <c r="T302" s="5" t="str">
        <f>IF($A302&lt;&gt;"",IF(T$2&lt;&gt;"",INDEX('Instrument History'!$1:$1048576,$B302,T$3) / CcyPerBase!S301,""),"")</f>
        <v/>
      </c>
      <c r="U302" s="5" t="str">
        <f>IF($A302&lt;&gt;"",IF(U$2&lt;&gt;"",INDEX('Instrument History'!$1:$1048576,$B302,U$3) / CcyPerBase!T301,""),"")</f>
        <v/>
      </c>
      <c r="V302" s="5" t="str">
        <f>IF($A302&lt;&gt;"",IF(V$2&lt;&gt;"",INDEX('Instrument History'!$1:$1048576,$B302,V$3) / CcyPerBase!U301,""),"")</f>
        <v/>
      </c>
      <c r="W302" s="5" t="str">
        <f>IF($A302&lt;&gt;"",IF(W$2&lt;&gt;"",INDEX('Instrument History'!$1:$1048576,$B302,W$3) / CcyPerBase!V301,""),"")</f>
        <v/>
      </c>
      <c r="X302" s="5" t="str">
        <f>IF($A302&lt;&gt;"",IF(X$2&lt;&gt;"",INDEX('Instrument History'!$1:$1048576,$B302,X$3) / CcyPerBase!W301,""),"")</f>
        <v/>
      </c>
      <c r="Y302" s="5" t="str">
        <f>IF($A302&lt;&gt;"",IF(Y$2&lt;&gt;"",INDEX('Instrument History'!$1:$1048576,$B302,Y$3) / CcyPerBase!X301,""),"")</f>
        <v/>
      </c>
    </row>
    <row r="303" spans="1:25">
      <c r="A303" s="12">
        <f>IF(A302&lt;&gt;"",IF(A302=$B$1,"",'Instrument History'!A299),"")</f>
        <v>40884</v>
      </c>
      <c r="B303">
        <f t="shared" si="9"/>
        <v>299</v>
      </c>
      <c r="C303" s="14">
        <f>IF($A303&lt;&gt;"",INDEX('Instrument History'!$1:$1048576,$B303,C$3) / CcyPerBase!D302,"")</f>
        <v>914.45215719320299</v>
      </c>
      <c r="D303" s="14">
        <f>IF(A303&lt;&gt;"",C303/$D$4*Master!$R$18,"")</f>
        <v>40.831000503811502</v>
      </c>
      <c r="E303" s="5">
        <f t="shared" si="10"/>
        <v>96.187685452476487</v>
      </c>
      <c r="F303" s="5">
        <f>IF($A303&lt;&gt;"",IF(F$2&lt;&gt;"",INDEX('Instrument History'!$1:$1048576,$B303,F$3) / CcyPerBase!E302,""),"")</f>
        <v>1650.2544533470332</v>
      </c>
      <c r="G303" s="5">
        <f>IF($A303&lt;&gt;"",IF(G$2&lt;&gt;"",INDEX('Instrument History'!$1:$1048576,$B303,G$3) / CcyPerBase!F302,""),"")</f>
        <v>4463.1511694461597</v>
      </c>
      <c r="H303" s="5">
        <f>IF($A303&lt;&gt;"",IF(H$2&lt;&gt;"",INDEX('Instrument History'!$1:$1048576,$B303,H$3) / CcyPerBase!G302,""),"")</f>
        <v>4554.502292346484</v>
      </c>
      <c r="I303" s="5">
        <f>IF($A303&lt;&gt;"",IF(I$2&lt;&gt;"",INDEX('Instrument History'!$1:$1048576,$B303,I$3) / CcyPerBase!H302,""),"")</f>
        <v>5358.2730673827555</v>
      </c>
      <c r="J303" s="5">
        <f>IF($A303&lt;&gt;"",IF(J$2&lt;&gt;"",INDEX('Instrument History'!$1:$1048576,$B303,J$3) / CcyPerBase!I302,""),"")</f>
        <v>46.308532703756647</v>
      </c>
      <c r="K303" s="5">
        <f>IF($A303&lt;&gt;"",IF(K$2&lt;&gt;"",INDEX('Instrument History'!$1:$1048576,$B303,K$3) / CcyPerBase!J302,""),"")</f>
        <v>203.70977202970977</v>
      </c>
      <c r="L303" s="5">
        <f>IF($A303&lt;&gt;"",IF(L$2&lt;&gt;"",INDEX('Instrument History'!$1:$1048576,$B303,L$3) / CcyPerBase!K302,""),"")</f>
        <v>112.5019243893266</v>
      </c>
      <c r="M303" s="5">
        <f>IF($A303&lt;&gt;"",IF(M$2&lt;&gt;"",INDEX('Instrument History'!$1:$1048576,$B303,M$3) / CcyPerBase!L302,""),"")</f>
        <v>24.309946807445449</v>
      </c>
      <c r="N303" s="5">
        <f>IF($A303&lt;&gt;"",IF(N$2&lt;&gt;"",INDEX('Instrument History'!$1:$1048576,$B303,N$3) / CcyPerBase!M302,""),"")</f>
        <v>54.784851198202631</v>
      </c>
      <c r="O303" s="5">
        <f>IF($A303&lt;&gt;"",IF(O$2&lt;&gt;"",INDEX('Instrument History'!$1:$1048576,$B303,O$3) / CcyPerBase!N302,""),"")</f>
        <v>109.73901791243948</v>
      </c>
      <c r="P303" s="5" t="str">
        <f>IF($A303&lt;&gt;"",IF(P$2&lt;&gt;"",INDEX('Instrument History'!$1:$1048576,$B303,P$3) / CcyPerBase!O302,""),"")</f>
        <v/>
      </c>
      <c r="Q303" s="5" t="str">
        <f>IF($A303&lt;&gt;"",IF(Q$2&lt;&gt;"",INDEX('Instrument History'!$1:$1048576,$B303,Q$3) / CcyPerBase!P302,""),"")</f>
        <v/>
      </c>
      <c r="R303" s="5" t="str">
        <f>IF($A303&lt;&gt;"",IF(R$2&lt;&gt;"",INDEX('Instrument History'!$1:$1048576,$B303,R$3) / CcyPerBase!Q302,""),"")</f>
        <v/>
      </c>
      <c r="S303" s="5" t="str">
        <f>IF($A303&lt;&gt;"",IF(S$2&lt;&gt;"",INDEX('Instrument History'!$1:$1048576,$B303,S$3) / CcyPerBase!R302,""),"")</f>
        <v/>
      </c>
      <c r="T303" s="5" t="str">
        <f>IF($A303&lt;&gt;"",IF(T$2&lt;&gt;"",INDEX('Instrument History'!$1:$1048576,$B303,T$3) / CcyPerBase!S302,""),"")</f>
        <v/>
      </c>
      <c r="U303" s="5" t="str">
        <f>IF($A303&lt;&gt;"",IF(U$2&lt;&gt;"",INDEX('Instrument History'!$1:$1048576,$B303,U$3) / CcyPerBase!T302,""),"")</f>
        <v/>
      </c>
      <c r="V303" s="5" t="str">
        <f>IF($A303&lt;&gt;"",IF(V$2&lt;&gt;"",INDEX('Instrument History'!$1:$1048576,$B303,V$3) / CcyPerBase!U302,""),"")</f>
        <v/>
      </c>
      <c r="W303" s="5" t="str">
        <f>IF($A303&lt;&gt;"",IF(W$2&lt;&gt;"",INDEX('Instrument History'!$1:$1048576,$B303,W$3) / CcyPerBase!V302,""),"")</f>
        <v/>
      </c>
      <c r="X303" s="5" t="str">
        <f>IF($A303&lt;&gt;"",IF(X$2&lt;&gt;"",INDEX('Instrument History'!$1:$1048576,$B303,X$3) / CcyPerBase!W302,""),"")</f>
        <v/>
      </c>
      <c r="Y303" s="5" t="str">
        <f>IF($A303&lt;&gt;"",IF(Y$2&lt;&gt;"",INDEX('Instrument History'!$1:$1048576,$B303,Y$3) / CcyPerBase!X302,""),"")</f>
        <v/>
      </c>
    </row>
    <row r="304" spans="1:25">
      <c r="A304" s="12">
        <f>IF(A303&lt;&gt;"",IF(A303=$B$1,"",'Instrument History'!A300),"")</f>
        <v>40883</v>
      </c>
      <c r="B304">
        <f t="shared" si="9"/>
        <v>300</v>
      </c>
      <c r="C304" s="14">
        <f>IF($A304&lt;&gt;"",INDEX('Instrument History'!$1:$1048576,$B304,C$3) / CcyPerBase!D303,"")</f>
        <v>936.54870936068494</v>
      </c>
      <c r="D304" s="14">
        <f>IF(A304&lt;&gt;"",C304/$D$4*Master!$R$18,"")</f>
        <v>41.81762875503923</v>
      </c>
      <c r="E304" s="5">
        <f t="shared" si="10"/>
        <v>99.668558050130798</v>
      </c>
      <c r="F304" s="5">
        <f>IF($A304&lt;&gt;"",IF(F$2&lt;&gt;"",INDEX('Instrument History'!$1:$1048576,$B304,F$3) / CcyPerBase!E303,""),"")</f>
        <v>1755.5648673506216</v>
      </c>
      <c r="G304" s="5">
        <f>IF($A304&lt;&gt;"",IF(G$2&lt;&gt;"",INDEX('Instrument History'!$1:$1048576,$B304,G$3) / CcyPerBase!F303,""),"")</f>
        <v>4757.8780678323183</v>
      </c>
      <c r="H304" s="5">
        <f>IF($A304&lt;&gt;"",IF(H$2&lt;&gt;"",INDEX('Instrument History'!$1:$1048576,$B304,H$3) / CcyPerBase!G303,""),"")</f>
        <v>4686.7189103309101</v>
      </c>
      <c r="I304" s="5">
        <f>IF($A304&lt;&gt;"",IF(I$2&lt;&gt;"",INDEX('Instrument History'!$1:$1048576,$B304,I$3) / CcyPerBase!H303,""),"")</f>
        <v>5393.4940402173124</v>
      </c>
      <c r="J304" s="5">
        <f>IF($A304&lt;&gt;"",IF(J$2&lt;&gt;"",INDEX('Instrument History'!$1:$1048576,$B304,J$3) / CcyPerBase!I303,""),"")</f>
        <v>46.789885942744846</v>
      </c>
      <c r="K304" s="5">
        <f>IF($A304&lt;&gt;"",IF(K$2&lt;&gt;"",INDEX('Instrument History'!$1:$1048576,$B304,K$3) / CcyPerBase!J303,""),"")</f>
        <v>225.11961409199796</v>
      </c>
      <c r="L304" s="5">
        <f>IF($A304&lt;&gt;"",IF(L$2&lt;&gt;"",INDEX('Instrument History'!$1:$1048576,$B304,L$3) / CcyPerBase!K303,""),"")</f>
        <v>120.14704499083184</v>
      </c>
      <c r="M304" s="5">
        <f>IF($A304&lt;&gt;"",IF(M$2&lt;&gt;"",INDEX('Instrument History'!$1:$1048576,$B304,M$3) / CcyPerBase!L303,""),"")</f>
        <v>24.878736988990426</v>
      </c>
      <c r="N304" s="5">
        <f>IF($A304&lt;&gt;"",IF(N$2&lt;&gt;"",INDEX('Instrument History'!$1:$1048576,$B304,N$3) / CcyPerBase!M303,""),"")</f>
        <v>55.086420622358283</v>
      </c>
      <c r="O304" s="5">
        <f>IF($A304&lt;&gt;"",IF(O$2&lt;&gt;"",INDEX('Instrument History'!$1:$1048576,$B304,O$3) / CcyPerBase!N303,""),"")</f>
        <v>109.46006524271611</v>
      </c>
      <c r="P304" s="5" t="str">
        <f>IF($A304&lt;&gt;"",IF(P$2&lt;&gt;"",INDEX('Instrument History'!$1:$1048576,$B304,P$3) / CcyPerBase!O303,""),"")</f>
        <v/>
      </c>
      <c r="Q304" s="5" t="str">
        <f>IF($A304&lt;&gt;"",IF(Q$2&lt;&gt;"",INDEX('Instrument History'!$1:$1048576,$B304,Q$3) / CcyPerBase!P303,""),"")</f>
        <v/>
      </c>
      <c r="R304" s="5" t="str">
        <f>IF($A304&lt;&gt;"",IF(R$2&lt;&gt;"",INDEX('Instrument History'!$1:$1048576,$B304,R$3) / CcyPerBase!Q303,""),"")</f>
        <v/>
      </c>
      <c r="S304" s="5" t="str">
        <f>IF($A304&lt;&gt;"",IF(S$2&lt;&gt;"",INDEX('Instrument History'!$1:$1048576,$B304,S$3) / CcyPerBase!R303,""),"")</f>
        <v/>
      </c>
      <c r="T304" s="5" t="str">
        <f>IF($A304&lt;&gt;"",IF(T$2&lt;&gt;"",INDEX('Instrument History'!$1:$1048576,$B304,T$3) / CcyPerBase!S303,""),"")</f>
        <v/>
      </c>
      <c r="U304" s="5" t="str">
        <f>IF($A304&lt;&gt;"",IF(U$2&lt;&gt;"",INDEX('Instrument History'!$1:$1048576,$B304,U$3) / CcyPerBase!T303,""),"")</f>
        <v/>
      </c>
      <c r="V304" s="5" t="str">
        <f>IF($A304&lt;&gt;"",IF(V$2&lt;&gt;"",INDEX('Instrument History'!$1:$1048576,$B304,V$3) / CcyPerBase!U303,""),"")</f>
        <v/>
      </c>
      <c r="W304" s="5" t="str">
        <f>IF($A304&lt;&gt;"",IF(W$2&lt;&gt;"",INDEX('Instrument History'!$1:$1048576,$B304,W$3) / CcyPerBase!V303,""),"")</f>
        <v/>
      </c>
      <c r="X304" s="5" t="str">
        <f>IF($A304&lt;&gt;"",IF(X$2&lt;&gt;"",INDEX('Instrument History'!$1:$1048576,$B304,X$3) / CcyPerBase!W303,""),"")</f>
        <v/>
      </c>
      <c r="Y304" s="5" t="str">
        <f>IF($A304&lt;&gt;"",IF(Y$2&lt;&gt;"",INDEX('Instrument History'!$1:$1048576,$B304,Y$3) / CcyPerBase!X303,""),"")</f>
        <v/>
      </c>
    </row>
    <row r="305" spans="1:25">
      <c r="A305" s="12">
        <f>IF(A304&lt;&gt;"",IF(A304=$B$1,"",'Instrument History'!A301),"")</f>
        <v>40882</v>
      </c>
      <c r="B305">
        <f t="shared" si="9"/>
        <v>301</v>
      </c>
      <c r="C305" s="14">
        <f>IF($A305&lt;&gt;"",INDEX('Instrument History'!$1:$1048576,$B305,C$3) / CcyPerBase!D304,"")</f>
        <v>920.7700498241511</v>
      </c>
      <c r="D305" s="14">
        <f>IF(A305&lt;&gt;"",C305/$D$4*Master!$R$18,"")</f>
        <v>41.113099326771327</v>
      </c>
      <c r="E305" s="5">
        <f t="shared" si="10"/>
        <v>98.648593154271609</v>
      </c>
      <c r="F305" s="5">
        <f>IF($A305&lt;&gt;"",IF(F$2&lt;&gt;"",INDEX('Instrument History'!$1:$1048576,$B305,F$3) / CcyPerBase!E304,""),"")</f>
        <v>1707.9827272903008</v>
      </c>
      <c r="G305" s="5">
        <f>IF($A305&lt;&gt;"",IF(G$2&lt;&gt;"",INDEX('Instrument History'!$1:$1048576,$B305,G$3) / CcyPerBase!F304,""),"")</f>
        <v>4740.4727890710355</v>
      </c>
      <c r="H305" s="5">
        <f>IF($A305&lt;&gt;"",IF(H$2&lt;&gt;"",INDEX('Instrument History'!$1:$1048576,$B305,H$3) / CcyPerBase!G304,""),"")</f>
        <v>4409.403752966321</v>
      </c>
      <c r="I305" s="5">
        <f>IF($A305&lt;&gt;"",IF(I$2&lt;&gt;"",INDEX('Instrument History'!$1:$1048576,$B305,I$3) / CcyPerBase!H304,""),"")</f>
        <v>5355.0142473634141</v>
      </c>
      <c r="J305" s="5">
        <f>IF($A305&lt;&gt;"",IF(J$2&lt;&gt;"",INDEX('Instrument History'!$1:$1048576,$B305,J$3) / CcyPerBase!I304,""),"")</f>
        <v>46.242921816140189</v>
      </c>
      <c r="K305" s="5">
        <f>IF($A305&lt;&gt;"",IF(K$2&lt;&gt;"",INDEX('Instrument History'!$1:$1048576,$B305,K$3) / CcyPerBase!J304,""),"")</f>
        <v>225.39428487526797</v>
      </c>
      <c r="L305" s="5">
        <f>IF($A305&lt;&gt;"",IF(L$2&lt;&gt;"",INDEX('Instrument History'!$1:$1048576,$B305,L$3) / CcyPerBase!K304,""),"")</f>
        <v>110.27549040260972</v>
      </c>
      <c r="M305" s="5">
        <f>IF($A305&lt;&gt;"",IF(M$2&lt;&gt;"",INDEX('Instrument History'!$1:$1048576,$B305,M$3) / CcyPerBase!L304,""),"")</f>
        <v>24.804745644002868</v>
      </c>
      <c r="N305" s="5">
        <f>IF($A305&lt;&gt;"",IF(N$2&lt;&gt;"",INDEX('Instrument History'!$1:$1048576,$B305,N$3) / CcyPerBase!M304,""),"")</f>
        <v>55.270129354065467</v>
      </c>
      <c r="O305" s="5">
        <f>IF($A305&lt;&gt;"",IF(O$2&lt;&gt;"",INDEX('Instrument History'!$1:$1048576,$B305,O$3) / CcyPerBase!N304,""),"")</f>
        <v>114.97451310782107</v>
      </c>
      <c r="P305" s="5" t="str">
        <f>IF($A305&lt;&gt;"",IF(P$2&lt;&gt;"",INDEX('Instrument History'!$1:$1048576,$B305,P$3) / CcyPerBase!O304,""),"")</f>
        <v/>
      </c>
      <c r="Q305" s="5" t="str">
        <f>IF($A305&lt;&gt;"",IF(Q$2&lt;&gt;"",INDEX('Instrument History'!$1:$1048576,$B305,Q$3) / CcyPerBase!P304,""),"")</f>
        <v/>
      </c>
      <c r="R305" s="5" t="str">
        <f>IF($A305&lt;&gt;"",IF(R$2&lt;&gt;"",INDEX('Instrument History'!$1:$1048576,$B305,R$3) / CcyPerBase!Q304,""),"")</f>
        <v/>
      </c>
      <c r="S305" s="5" t="str">
        <f>IF($A305&lt;&gt;"",IF(S$2&lt;&gt;"",INDEX('Instrument History'!$1:$1048576,$B305,S$3) / CcyPerBase!R304,""),"")</f>
        <v/>
      </c>
      <c r="T305" s="5" t="str">
        <f>IF($A305&lt;&gt;"",IF(T$2&lt;&gt;"",INDEX('Instrument History'!$1:$1048576,$B305,T$3) / CcyPerBase!S304,""),"")</f>
        <v/>
      </c>
      <c r="U305" s="5" t="str">
        <f>IF($A305&lt;&gt;"",IF(U$2&lt;&gt;"",INDEX('Instrument History'!$1:$1048576,$B305,U$3) / CcyPerBase!T304,""),"")</f>
        <v/>
      </c>
      <c r="V305" s="5" t="str">
        <f>IF($A305&lt;&gt;"",IF(V$2&lt;&gt;"",INDEX('Instrument History'!$1:$1048576,$B305,V$3) / CcyPerBase!U304,""),"")</f>
        <v/>
      </c>
      <c r="W305" s="5" t="str">
        <f>IF($A305&lt;&gt;"",IF(W$2&lt;&gt;"",INDEX('Instrument History'!$1:$1048576,$B305,W$3) / CcyPerBase!V304,""),"")</f>
        <v/>
      </c>
      <c r="X305" s="5" t="str">
        <f>IF($A305&lt;&gt;"",IF(X$2&lt;&gt;"",INDEX('Instrument History'!$1:$1048576,$B305,X$3) / CcyPerBase!W304,""),"")</f>
        <v/>
      </c>
      <c r="Y305" s="5" t="str">
        <f>IF($A305&lt;&gt;"",IF(Y$2&lt;&gt;"",INDEX('Instrument History'!$1:$1048576,$B305,Y$3) / CcyPerBase!X304,""),"")</f>
        <v/>
      </c>
    </row>
    <row r="306" spans="1:25">
      <c r="A306" s="12">
        <f>IF(A305&lt;&gt;"",IF(A305=$B$1,"",'Instrument History'!A302),"")</f>
        <v>40879</v>
      </c>
      <c r="B306">
        <f t="shared" si="9"/>
        <v>302</v>
      </c>
      <c r="C306" s="14">
        <f>IF($A306&lt;&gt;"",INDEX('Instrument History'!$1:$1048576,$B306,C$3) / CcyPerBase!D305,"")</f>
        <v>919.91983098789331</v>
      </c>
      <c r="D306" s="14">
        <f>IF(A306&lt;&gt;"",C306/$D$4*Master!$R$18,"")</f>
        <v>41.075136394037756</v>
      </c>
      <c r="E306" s="5">
        <f t="shared" si="10"/>
        <v>101.56766388579037</v>
      </c>
      <c r="F306" s="5">
        <f>IF($A306&lt;&gt;"",IF(F$2&lt;&gt;"",INDEX('Instrument History'!$1:$1048576,$B306,F$3) / CcyPerBase!E305,""),"")</f>
        <v>1786.8709183022872</v>
      </c>
      <c r="G306" s="5">
        <f>IF($A306&lt;&gt;"",IF(G$2&lt;&gt;"",INDEX('Instrument History'!$1:$1048576,$B306,G$3) / CcyPerBase!F305,""),"")</f>
        <v>4908.2333496206784</v>
      </c>
      <c r="H306" s="5">
        <f>IF($A306&lt;&gt;"",IF(H$2&lt;&gt;"",INDEX('Instrument History'!$1:$1048576,$B306,H$3) / CcyPerBase!G305,""),"")</f>
        <v>4788.5165837585537</v>
      </c>
      <c r="I306" s="5">
        <f>IF($A306&lt;&gt;"",IF(I$2&lt;&gt;"",INDEX('Instrument History'!$1:$1048576,$B306,I$3) / CcyPerBase!H305,""),"")</f>
        <v>5699.2065649623037</v>
      </c>
      <c r="J306" s="5">
        <f>IF($A306&lt;&gt;"",IF(J$2&lt;&gt;"",INDEX('Instrument History'!$1:$1048576,$B306,J$3) / CcyPerBase!I305,""),"")</f>
        <v>47.327909102130349</v>
      </c>
      <c r="K306" s="5">
        <f>IF($A306&lt;&gt;"",IF(K$2&lt;&gt;"",INDEX('Instrument History'!$1:$1048576,$B306,K$3) / CcyPerBase!J305,""),"")</f>
        <v>225.14712387116731</v>
      </c>
      <c r="L306" s="5">
        <f>IF($A306&lt;&gt;"",IF(L$2&lt;&gt;"",INDEX('Instrument History'!$1:$1048576,$B306,L$3) / CcyPerBase!K305,""),"")</f>
        <v>109.70348897412121</v>
      </c>
      <c r="M306" s="5">
        <f>IF($A306&lt;&gt;"",IF(M$2&lt;&gt;"",INDEX('Instrument History'!$1:$1048576,$B306,M$3) / CcyPerBase!L305,""),"")</f>
        <v>25.3977170426489</v>
      </c>
      <c r="N306" s="5">
        <f>IF($A306&lt;&gt;"",IF(N$2&lt;&gt;"",INDEX('Instrument History'!$1:$1048576,$B306,N$3) / CcyPerBase!M305,""),"")</f>
        <v>57.242434332160364</v>
      </c>
      <c r="O306" s="5">
        <f>IF($A306&lt;&gt;"",IF(O$2&lt;&gt;"",INDEX('Instrument History'!$1:$1048576,$B306,O$3) / CcyPerBase!N305,""),"")</f>
        <v>113.27027512882933</v>
      </c>
      <c r="P306" s="5" t="str">
        <f>IF($A306&lt;&gt;"",IF(P$2&lt;&gt;"",INDEX('Instrument History'!$1:$1048576,$B306,P$3) / CcyPerBase!O305,""),"")</f>
        <v/>
      </c>
      <c r="Q306" s="5" t="str">
        <f>IF($A306&lt;&gt;"",IF(Q$2&lt;&gt;"",INDEX('Instrument History'!$1:$1048576,$B306,Q$3) / CcyPerBase!P305,""),"")</f>
        <v/>
      </c>
      <c r="R306" s="5" t="str">
        <f>IF($A306&lt;&gt;"",IF(R$2&lt;&gt;"",INDEX('Instrument History'!$1:$1048576,$B306,R$3) / CcyPerBase!Q305,""),"")</f>
        <v/>
      </c>
      <c r="S306" s="5" t="str">
        <f>IF($A306&lt;&gt;"",IF(S$2&lt;&gt;"",INDEX('Instrument History'!$1:$1048576,$B306,S$3) / CcyPerBase!R305,""),"")</f>
        <v/>
      </c>
      <c r="T306" s="5" t="str">
        <f>IF($A306&lt;&gt;"",IF(T$2&lt;&gt;"",INDEX('Instrument History'!$1:$1048576,$B306,T$3) / CcyPerBase!S305,""),"")</f>
        <v/>
      </c>
      <c r="U306" s="5" t="str">
        <f>IF($A306&lt;&gt;"",IF(U$2&lt;&gt;"",INDEX('Instrument History'!$1:$1048576,$B306,U$3) / CcyPerBase!T305,""),"")</f>
        <v/>
      </c>
      <c r="V306" s="5" t="str">
        <f>IF($A306&lt;&gt;"",IF(V$2&lt;&gt;"",INDEX('Instrument History'!$1:$1048576,$B306,V$3) / CcyPerBase!U305,""),"")</f>
        <v/>
      </c>
      <c r="W306" s="5" t="str">
        <f>IF($A306&lt;&gt;"",IF(W$2&lt;&gt;"",INDEX('Instrument History'!$1:$1048576,$B306,W$3) / CcyPerBase!V305,""),"")</f>
        <v/>
      </c>
      <c r="X306" s="5" t="str">
        <f>IF($A306&lt;&gt;"",IF(X$2&lt;&gt;"",INDEX('Instrument History'!$1:$1048576,$B306,X$3) / CcyPerBase!W305,""),"")</f>
        <v/>
      </c>
      <c r="Y306" s="5" t="str">
        <f>IF($A306&lt;&gt;"",IF(Y$2&lt;&gt;"",INDEX('Instrument History'!$1:$1048576,$B306,Y$3) / CcyPerBase!X305,""),"")</f>
        <v/>
      </c>
    </row>
    <row r="307" spans="1:25">
      <c r="A307" s="12">
        <f>IF(A306&lt;&gt;"",IF(A306=$B$1,"",'Instrument History'!A303),"")</f>
        <v>40878</v>
      </c>
      <c r="B307">
        <f t="shared" si="9"/>
        <v>303</v>
      </c>
      <c r="C307" s="14">
        <f>IF($A307&lt;&gt;"",INDEX('Instrument History'!$1:$1048576,$B307,C$3) / CcyPerBase!D306,"")</f>
        <v>934.46253997516828</v>
      </c>
      <c r="D307" s="14">
        <f>IF(A307&lt;&gt;"",C307/$D$4*Master!$R$18,"")</f>
        <v>41.72447966838552</v>
      </c>
      <c r="E307" s="5">
        <f t="shared" si="10"/>
        <v>101.4560300912653</v>
      </c>
      <c r="F307" s="5">
        <f>IF($A307&lt;&gt;"",IF(F$2&lt;&gt;"",INDEX('Instrument History'!$1:$1048576,$B307,F$3) / CcyPerBase!E306,""),"")</f>
        <v>1772.1489095655013</v>
      </c>
      <c r="G307" s="5">
        <f>IF($A307&lt;&gt;"",IF(G$2&lt;&gt;"",INDEX('Instrument History'!$1:$1048576,$B307,G$3) / CcyPerBase!F306,""),"")</f>
        <v>4911.063742194041</v>
      </c>
      <c r="H307" s="5">
        <f>IF($A307&lt;&gt;"",IF(H$2&lt;&gt;"",INDEX('Instrument History'!$1:$1048576,$B307,H$3) / CcyPerBase!G306,""),"")</f>
        <v>5023.8648395191922</v>
      </c>
      <c r="I307" s="5">
        <f>IF($A307&lt;&gt;"",IF(I$2&lt;&gt;"",INDEX('Instrument History'!$1:$1048576,$B307,I$3) / CcyPerBase!H306,""),"")</f>
        <v>5820.7339035042869</v>
      </c>
      <c r="J307" s="5">
        <f>IF($A307&lt;&gt;"",IF(J$2&lt;&gt;"",INDEX('Instrument History'!$1:$1048576,$B307,J$3) / CcyPerBase!I306,""),"")</f>
        <v>48.36525798938505</v>
      </c>
      <c r="K307" s="5">
        <f>IF($A307&lt;&gt;"",IF(K$2&lt;&gt;"",INDEX('Instrument History'!$1:$1048576,$B307,K$3) / CcyPerBase!J306,""),"")</f>
        <v>215.94144173285218</v>
      </c>
      <c r="L307" s="5">
        <f>IF($A307&lt;&gt;"",IF(L$2&lt;&gt;"",INDEX('Instrument History'!$1:$1048576,$B307,L$3) / CcyPerBase!K306,""),"")</f>
        <v>107.51395849909215</v>
      </c>
      <c r="M307" s="5">
        <f>IF($A307&lt;&gt;"",IF(M$2&lt;&gt;"",INDEX('Instrument History'!$1:$1048576,$B307,M$3) / CcyPerBase!L306,""),"")</f>
        <v>25.684033406128304</v>
      </c>
      <c r="N307" s="5">
        <f>IF($A307&lt;&gt;"",IF(N$2&lt;&gt;"",INDEX('Instrument History'!$1:$1048576,$B307,N$3) / CcyPerBase!M306,""),"")</f>
        <v>57.962278508989229</v>
      </c>
      <c r="O307" s="5">
        <f>IF($A307&lt;&gt;"",IF(O$2&lt;&gt;"",INDEX('Instrument History'!$1:$1048576,$B307,O$3) / CcyPerBase!N306,""),"")</f>
        <v>107.97426333497846</v>
      </c>
      <c r="P307" s="5" t="str">
        <f>IF($A307&lt;&gt;"",IF(P$2&lt;&gt;"",INDEX('Instrument History'!$1:$1048576,$B307,P$3) / CcyPerBase!O306,""),"")</f>
        <v/>
      </c>
      <c r="Q307" s="5" t="str">
        <f>IF($A307&lt;&gt;"",IF(Q$2&lt;&gt;"",INDEX('Instrument History'!$1:$1048576,$B307,Q$3) / CcyPerBase!P306,""),"")</f>
        <v/>
      </c>
      <c r="R307" s="5" t="str">
        <f>IF($A307&lt;&gt;"",IF(R$2&lt;&gt;"",INDEX('Instrument History'!$1:$1048576,$B307,R$3) / CcyPerBase!Q306,""),"")</f>
        <v/>
      </c>
      <c r="S307" s="5" t="str">
        <f>IF($A307&lt;&gt;"",IF(S$2&lt;&gt;"",INDEX('Instrument History'!$1:$1048576,$B307,S$3) / CcyPerBase!R306,""),"")</f>
        <v/>
      </c>
      <c r="T307" s="5" t="str">
        <f>IF($A307&lt;&gt;"",IF(T$2&lt;&gt;"",INDEX('Instrument History'!$1:$1048576,$B307,T$3) / CcyPerBase!S306,""),"")</f>
        <v/>
      </c>
      <c r="U307" s="5" t="str">
        <f>IF($A307&lt;&gt;"",IF(U$2&lt;&gt;"",INDEX('Instrument History'!$1:$1048576,$B307,U$3) / CcyPerBase!T306,""),"")</f>
        <v/>
      </c>
      <c r="V307" s="5" t="str">
        <f>IF($A307&lt;&gt;"",IF(V$2&lt;&gt;"",INDEX('Instrument History'!$1:$1048576,$B307,V$3) / CcyPerBase!U306,""),"")</f>
        <v/>
      </c>
      <c r="W307" s="5" t="str">
        <f>IF($A307&lt;&gt;"",IF(W$2&lt;&gt;"",INDEX('Instrument History'!$1:$1048576,$B307,W$3) / CcyPerBase!V306,""),"")</f>
        <v/>
      </c>
      <c r="X307" s="5" t="str">
        <f>IF($A307&lt;&gt;"",IF(X$2&lt;&gt;"",INDEX('Instrument History'!$1:$1048576,$B307,X$3) / CcyPerBase!W306,""),"")</f>
        <v/>
      </c>
      <c r="Y307" s="5" t="str">
        <f>IF($A307&lt;&gt;"",IF(Y$2&lt;&gt;"",INDEX('Instrument History'!$1:$1048576,$B307,Y$3) / CcyPerBase!X306,""),"")</f>
        <v/>
      </c>
    </row>
    <row r="308" spans="1:25">
      <c r="A308" s="12">
        <f>IF(A307&lt;&gt;"",IF(A307=$B$1,"",'Instrument History'!A304),"")</f>
        <v>40877</v>
      </c>
      <c r="B308">
        <f t="shared" si="9"/>
        <v>304</v>
      </c>
      <c r="C308" s="14">
        <f>IF($A308&lt;&gt;"",INDEX('Instrument History'!$1:$1048576,$B308,C$3) / CcyPerBase!D307,"")</f>
        <v>927.1644996019628</v>
      </c>
      <c r="D308" s="14">
        <f>IF(A308&lt;&gt;"",C308/$D$4*Master!$R$18,"")</f>
        <v>41.398616485920272</v>
      </c>
      <c r="E308" s="5">
        <f t="shared" si="10"/>
        <v>99.635580504536691</v>
      </c>
      <c r="F308" s="5">
        <f>IF($A308&lt;&gt;"",IF(F$2&lt;&gt;"",INDEX('Instrument History'!$1:$1048576,$B308,F$3) / CcyPerBase!E307,""),"")</f>
        <v>1698.0683122929138</v>
      </c>
      <c r="G308" s="5">
        <f>IF($A308&lt;&gt;"",IF(G$2&lt;&gt;"",INDEX('Instrument History'!$1:$1048576,$B308,G$3) / CcyPerBase!F307,""),"")</f>
        <v>4579.4719097049374</v>
      </c>
      <c r="H308" s="5">
        <f>IF($A308&lt;&gt;"",IF(H$2&lt;&gt;"",INDEX('Instrument History'!$1:$1048576,$B308,H$3) / CcyPerBase!G307,""),"")</f>
        <v>4863.8185727511127</v>
      </c>
      <c r="I308" s="5">
        <f>IF($A308&lt;&gt;"",IF(I$2&lt;&gt;"",INDEX('Instrument History'!$1:$1048576,$B308,I$3) / CcyPerBase!H307,""),"")</f>
        <v>5427.877483834849</v>
      </c>
      <c r="J308" s="5">
        <f>IF($A308&lt;&gt;"",IF(J$2&lt;&gt;"",INDEX('Instrument History'!$1:$1048576,$B308,J$3) / CcyPerBase!I307,""),"")</f>
        <v>47.006392139928373</v>
      </c>
      <c r="K308" s="5">
        <f>IF($A308&lt;&gt;"",IF(K$2&lt;&gt;"",INDEX('Instrument History'!$1:$1048576,$B308,K$3) / CcyPerBase!J307,""),"")</f>
        <v>209.65207420630716</v>
      </c>
      <c r="L308" s="5">
        <f>IF($A308&lt;&gt;"",IF(L$2&lt;&gt;"",INDEX('Instrument History'!$1:$1048576,$B308,L$3) / CcyPerBase!K307,""),"")</f>
        <v>108.55640004886881</v>
      </c>
      <c r="M308" s="5">
        <f>IF($A308&lt;&gt;"",IF(M$2&lt;&gt;"",INDEX('Instrument History'!$1:$1048576,$B308,M$3) / CcyPerBase!L307,""),"")</f>
        <v>26.54474612146026</v>
      </c>
      <c r="N308" s="5">
        <f>IF($A308&lt;&gt;"",IF(N$2&lt;&gt;"",INDEX('Instrument History'!$1:$1048576,$B308,N$3) / CcyPerBase!M307,""),"")</f>
        <v>60.628692652004929</v>
      </c>
      <c r="O308" s="5">
        <f>IF($A308&lt;&gt;"",IF(O$2&lt;&gt;"",INDEX('Instrument History'!$1:$1048576,$B308,O$3) / CcyPerBase!N307,""),"")</f>
        <v>112.80868551020127</v>
      </c>
      <c r="P308" s="5" t="str">
        <f>IF($A308&lt;&gt;"",IF(P$2&lt;&gt;"",INDEX('Instrument History'!$1:$1048576,$B308,P$3) / CcyPerBase!O307,""),"")</f>
        <v/>
      </c>
      <c r="Q308" s="5" t="str">
        <f>IF($A308&lt;&gt;"",IF(Q$2&lt;&gt;"",INDEX('Instrument History'!$1:$1048576,$B308,Q$3) / CcyPerBase!P307,""),"")</f>
        <v/>
      </c>
      <c r="R308" s="5" t="str">
        <f>IF($A308&lt;&gt;"",IF(R$2&lt;&gt;"",INDEX('Instrument History'!$1:$1048576,$B308,R$3) / CcyPerBase!Q307,""),"")</f>
        <v/>
      </c>
      <c r="S308" s="5" t="str">
        <f>IF($A308&lt;&gt;"",IF(S$2&lt;&gt;"",INDEX('Instrument History'!$1:$1048576,$B308,S$3) / CcyPerBase!R307,""),"")</f>
        <v/>
      </c>
      <c r="T308" s="5" t="str">
        <f>IF($A308&lt;&gt;"",IF(T$2&lt;&gt;"",INDEX('Instrument History'!$1:$1048576,$B308,T$3) / CcyPerBase!S307,""),"")</f>
        <v/>
      </c>
      <c r="U308" s="5" t="str">
        <f>IF($A308&lt;&gt;"",IF(U$2&lt;&gt;"",INDEX('Instrument History'!$1:$1048576,$B308,U$3) / CcyPerBase!T307,""),"")</f>
        <v/>
      </c>
      <c r="V308" s="5" t="str">
        <f>IF($A308&lt;&gt;"",IF(V$2&lt;&gt;"",INDEX('Instrument History'!$1:$1048576,$B308,V$3) / CcyPerBase!U307,""),"")</f>
        <v/>
      </c>
      <c r="W308" s="5" t="str">
        <f>IF($A308&lt;&gt;"",IF(W$2&lt;&gt;"",INDEX('Instrument History'!$1:$1048576,$B308,W$3) / CcyPerBase!V307,""),"")</f>
        <v/>
      </c>
      <c r="X308" s="5" t="str">
        <f>IF($A308&lt;&gt;"",IF(X$2&lt;&gt;"",INDEX('Instrument History'!$1:$1048576,$B308,X$3) / CcyPerBase!W307,""),"")</f>
        <v/>
      </c>
      <c r="Y308" s="5" t="str">
        <f>IF($A308&lt;&gt;"",IF(Y$2&lt;&gt;"",INDEX('Instrument History'!$1:$1048576,$B308,Y$3) / CcyPerBase!X307,""),"")</f>
        <v/>
      </c>
    </row>
    <row r="309" spans="1:25">
      <c r="A309" s="12">
        <f>IF(A308&lt;&gt;"",IF(A308=$B$1,"",'Instrument History'!A305),"")</f>
        <v>40876</v>
      </c>
      <c r="B309">
        <f t="shared" si="9"/>
        <v>305</v>
      </c>
      <c r="C309" s="14">
        <f>IF($A309&lt;&gt;"",INDEX('Instrument History'!$1:$1048576,$B309,C$3) / CcyPerBase!D308,"")</f>
        <v>961.62434862892508</v>
      </c>
      <c r="D309" s="14">
        <f>IF(A309&lt;&gt;"",C309/$D$4*Master!$R$18,"")</f>
        <v>42.937275563831868</v>
      </c>
      <c r="E309" s="5">
        <f t="shared" si="10"/>
        <v>99.956955507598508</v>
      </c>
      <c r="F309" s="5">
        <f>IF($A309&lt;&gt;"",IF(F$2&lt;&gt;"",INDEX('Instrument History'!$1:$1048576,$B309,F$3) / CcyPerBase!E308,""),"")</f>
        <v>1658.5048892095915</v>
      </c>
      <c r="G309" s="5">
        <f>IF($A309&lt;&gt;"",IF(G$2&lt;&gt;"",INDEX('Instrument History'!$1:$1048576,$B309,G$3) / CcyPerBase!F308,""),"")</f>
        <v>4440.107549503291</v>
      </c>
      <c r="H309" s="5">
        <f>IF($A309&lt;&gt;"",IF(H$2&lt;&gt;"",INDEX('Instrument History'!$1:$1048576,$B309,H$3) / CcyPerBase!G308,""),"")</f>
        <v>4796.7762101350381</v>
      </c>
      <c r="I309" s="5">
        <f>IF($A309&lt;&gt;"",IF(I$2&lt;&gt;"",INDEX('Instrument History'!$1:$1048576,$B309,I$3) / CcyPerBase!H308,""),"")</f>
        <v>5537.4102198622131</v>
      </c>
      <c r="J309" s="5">
        <f>IF($A309&lt;&gt;"",IF(J$2&lt;&gt;"",INDEX('Instrument History'!$1:$1048576,$B309,J$3) / CcyPerBase!I308,""),"")</f>
        <v>47.205055913123005</v>
      </c>
      <c r="K309" s="5">
        <f>IF($A309&lt;&gt;"",IF(K$2&lt;&gt;"",INDEX('Instrument History'!$1:$1048576,$B309,K$3) / CcyPerBase!J308,""),"")</f>
        <v>214.00221205230991</v>
      </c>
      <c r="L309" s="5">
        <f>IF($A309&lt;&gt;"",IF(L$2&lt;&gt;"",INDEX('Instrument History'!$1:$1048576,$B309,L$3) / CcyPerBase!K308,""),"")</f>
        <v>112.48690894033454</v>
      </c>
      <c r="M309" s="5">
        <f>IF($A309&lt;&gt;"",IF(M$2&lt;&gt;"",INDEX('Instrument History'!$1:$1048576,$B309,M$3) / CcyPerBase!L308,""),"")</f>
        <v>27.155441934947198</v>
      </c>
      <c r="N309" s="5">
        <f>IF($A309&lt;&gt;"",IF(N$2&lt;&gt;"",INDEX('Instrument History'!$1:$1048576,$B309,N$3) / CcyPerBase!M308,""),"")</f>
        <v>59.864859756668473</v>
      </c>
      <c r="O309" s="5">
        <f>IF($A309&lt;&gt;"",IF(O$2&lt;&gt;"",INDEX('Instrument History'!$1:$1048576,$B309,O$3) / CcyPerBase!N308,""),"")</f>
        <v>115.84618791630099</v>
      </c>
      <c r="P309" s="5" t="str">
        <f>IF($A309&lt;&gt;"",IF(P$2&lt;&gt;"",INDEX('Instrument History'!$1:$1048576,$B309,P$3) / CcyPerBase!O308,""),"")</f>
        <v/>
      </c>
      <c r="Q309" s="5" t="str">
        <f>IF($A309&lt;&gt;"",IF(Q$2&lt;&gt;"",INDEX('Instrument History'!$1:$1048576,$B309,Q$3) / CcyPerBase!P308,""),"")</f>
        <v/>
      </c>
      <c r="R309" s="5" t="str">
        <f>IF($A309&lt;&gt;"",IF(R$2&lt;&gt;"",INDEX('Instrument History'!$1:$1048576,$B309,R$3) / CcyPerBase!Q308,""),"")</f>
        <v/>
      </c>
      <c r="S309" s="5" t="str">
        <f>IF($A309&lt;&gt;"",IF(S$2&lt;&gt;"",INDEX('Instrument History'!$1:$1048576,$B309,S$3) / CcyPerBase!R308,""),"")</f>
        <v/>
      </c>
      <c r="T309" s="5" t="str">
        <f>IF($A309&lt;&gt;"",IF(T$2&lt;&gt;"",INDEX('Instrument History'!$1:$1048576,$B309,T$3) / CcyPerBase!S308,""),"")</f>
        <v/>
      </c>
      <c r="U309" s="5" t="str">
        <f>IF($A309&lt;&gt;"",IF(U$2&lt;&gt;"",INDEX('Instrument History'!$1:$1048576,$B309,U$3) / CcyPerBase!T308,""),"")</f>
        <v/>
      </c>
      <c r="V309" s="5" t="str">
        <f>IF($A309&lt;&gt;"",IF(V$2&lt;&gt;"",INDEX('Instrument History'!$1:$1048576,$B309,V$3) / CcyPerBase!U308,""),"")</f>
        <v/>
      </c>
      <c r="W309" s="5" t="str">
        <f>IF($A309&lt;&gt;"",IF(W$2&lt;&gt;"",INDEX('Instrument History'!$1:$1048576,$B309,W$3) / CcyPerBase!V308,""),"")</f>
        <v/>
      </c>
      <c r="X309" s="5" t="str">
        <f>IF($A309&lt;&gt;"",IF(X$2&lt;&gt;"",INDEX('Instrument History'!$1:$1048576,$B309,X$3) / CcyPerBase!W308,""),"")</f>
        <v/>
      </c>
      <c r="Y309" s="5" t="str">
        <f>IF($A309&lt;&gt;"",IF(Y$2&lt;&gt;"",INDEX('Instrument History'!$1:$1048576,$B309,Y$3) / CcyPerBase!X308,""),"")</f>
        <v/>
      </c>
    </row>
    <row r="310" spans="1:25">
      <c r="A310" s="12">
        <f>IF(A309&lt;&gt;"",IF(A309=$B$1,"",'Instrument History'!A306),"")</f>
        <v>40875</v>
      </c>
      <c r="B310">
        <f t="shared" si="9"/>
        <v>306</v>
      </c>
      <c r="C310" s="14">
        <f>IF($A310&lt;&gt;"",INDEX('Instrument History'!$1:$1048576,$B310,C$3) / CcyPerBase!D309,"")</f>
        <v>1001.2179471711357</v>
      </c>
      <c r="D310" s="14">
        <f>IF(A310&lt;&gt;"",C310/$D$4*Master!$R$18,"")</f>
        <v>44.70516055301141</v>
      </c>
      <c r="E310" s="5">
        <f t="shared" si="10"/>
        <v>100.56069918298699</v>
      </c>
      <c r="F310" s="5">
        <f>IF($A310&lt;&gt;"",IF(F$2&lt;&gt;"",INDEX('Instrument History'!$1:$1048576,$B310,F$3) / CcyPerBase!E309,""),"")</f>
        <v>1635.3711616258413</v>
      </c>
      <c r="G310" s="5">
        <f>IF($A310&lt;&gt;"",IF(G$2&lt;&gt;"",INDEX('Instrument History'!$1:$1048576,$B310,G$3) / CcyPerBase!F309,""),"")</f>
        <v>4549.802336012156</v>
      </c>
      <c r="H310" s="5">
        <f>IF($A310&lt;&gt;"",IF(H$2&lt;&gt;"",INDEX('Instrument History'!$1:$1048576,$B310,H$3) / CcyPerBase!G309,""),"")</f>
        <v>4694.0121060892834</v>
      </c>
      <c r="I310" s="5">
        <f>IF($A310&lt;&gt;"",IF(I$2&lt;&gt;"",INDEX('Instrument History'!$1:$1048576,$B310,I$3) / CcyPerBase!H309,""),"")</f>
        <v>5380.9684216372088</v>
      </c>
      <c r="J310" s="5">
        <f>IF($A310&lt;&gt;"",IF(J$2&lt;&gt;"",INDEX('Instrument History'!$1:$1048576,$B310,J$3) / CcyPerBase!I309,""),"")</f>
        <v>44.944772303415562</v>
      </c>
      <c r="K310" s="5">
        <f>IF($A310&lt;&gt;"",IF(K$2&lt;&gt;"",INDEX('Instrument History'!$1:$1048576,$B310,K$3) / CcyPerBase!J309,""),"")</f>
        <v>220.50738781132111</v>
      </c>
      <c r="L310" s="5">
        <f>IF($A310&lt;&gt;"",IF(L$2&lt;&gt;"",INDEX('Instrument History'!$1:$1048576,$B310,L$3) / CcyPerBase!K309,""),"")</f>
        <v>115.05122134622674</v>
      </c>
      <c r="M310" s="5">
        <f>IF($A310&lt;&gt;"",IF(M$2&lt;&gt;"",INDEX('Instrument History'!$1:$1048576,$B310,M$3) / CcyPerBase!L309,""),"")</f>
        <v>25.92086156025935</v>
      </c>
      <c r="N310" s="5">
        <f>IF($A310&lt;&gt;"",IF(N$2&lt;&gt;"",INDEX('Instrument History'!$1:$1048576,$B310,N$3) / CcyPerBase!M309,""),"")</f>
        <v>62.813299820562229</v>
      </c>
      <c r="O310" s="5">
        <f>IF($A310&lt;&gt;"",IF(O$2&lt;&gt;"",INDEX('Instrument History'!$1:$1048576,$B310,O$3) / CcyPerBase!N309,""),"")</f>
        <v>120.04571780666419</v>
      </c>
      <c r="P310" s="5" t="str">
        <f>IF($A310&lt;&gt;"",IF(P$2&lt;&gt;"",INDEX('Instrument History'!$1:$1048576,$B310,P$3) / CcyPerBase!O309,""),"")</f>
        <v/>
      </c>
      <c r="Q310" s="5" t="str">
        <f>IF($A310&lt;&gt;"",IF(Q$2&lt;&gt;"",INDEX('Instrument History'!$1:$1048576,$B310,Q$3) / CcyPerBase!P309,""),"")</f>
        <v/>
      </c>
      <c r="R310" s="5" t="str">
        <f>IF($A310&lt;&gt;"",IF(R$2&lt;&gt;"",INDEX('Instrument History'!$1:$1048576,$B310,R$3) / CcyPerBase!Q309,""),"")</f>
        <v/>
      </c>
      <c r="S310" s="5" t="str">
        <f>IF($A310&lt;&gt;"",IF(S$2&lt;&gt;"",INDEX('Instrument History'!$1:$1048576,$B310,S$3) / CcyPerBase!R309,""),"")</f>
        <v/>
      </c>
      <c r="T310" s="5" t="str">
        <f>IF($A310&lt;&gt;"",IF(T$2&lt;&gt;"",INDEX('Instrument History'!$1:$1048576,$B310,T$3) / CcyPerBase!S309,""),"")</f>
        <v/>
      </c>
      <c r="U310" s="5" t="str">
        <f>IF($A310&lt;&gt;"",IF(U$2&lt;&gt;"",INDEX('Instrument History'!$1:$1048576,$B310,U$3) / CcyPerBase!T309,""),"")</f>
        <v/>
      </c>
      <c r="V310" s="5" t="str">
        <f>IF($A310&lt;&gt;"",IF(V$2&lt;&gt;"",INDEX('Instrument History'!$1:$1048576,$B310,V$3) / CcyPerBase!U309,""),"")</f>
        <v/>
      </c>
      <c r="W310" s="5" t="str">
        <f>IF($A310&lt;&gt;"",IF(W$2&lt;&gt;"",INDEX('Instrument History'!$1:$1048576,$B310,W$3) / CcyPerBase!V309,""),"")</f>
        <v/>
      </c>
      <c r="X310" s="5" t="str">
        <f>IF($A310&lt;&gt;"",IF(X$2&lt;&gt;"",INDEX('Instrument History'!$1:$1048576,$B310,X$3) / CcyPerBase!W309,""),"")</f>
        <v/>
      </c>
      <c r="Y310" s="5" t="str">
        <f>IF($A310&lt;&gt;"",IF(Y$2&lt;&gt;"",INDEX('Instrument History'!$1:$1048576,$B310,Y$3) / CcyPerBase!X309,""),"")</f>
        <v/>
      </c>
    </row>
    <row r="311" spans="1:25">
      <c r="A311" s="12">
        <f>IF(A310&lt;&gt;"",IF(A310=$B$1,"",'Instrument History'!A307),"")</f>
        <v>40872</v>
      </c>
      <c r="B311">
        <f t="shared" si="9"/>
        <v>307</v>
      </c>
      <c r="C311" s="14">
        <f>IF($A311&lt;&gt;"",INDEX('Instrument History'!$1:$1048576,$B311,C$3) / CcyPerBase!D310,"")</f>
        <v>993.38152653588486</v>
      </c>
      <c r="D311" s="14">
        <f>IF(A311&lt;&gt;"",C311/$D$4*Master!$R$18,"")</f>
        <v>44.355258272843891</v>
      </c>
      <c r="E311" s="5">
        <f t="shared" si="10"/>
        <v>103.49571419601</v>
      </c>
      <c r="F311" s="5">
        <f>IF($A311&lt;&gt;"",IF(F$2&lt;&gt;"",INDEX('Instrument History'!$1:$1048576,$B311,F$3) / CcyPerBase!E310,""),"")</f>
        <v>1626.7787494471211</v>
      </c>
      <c r="G311" s="5">
        <f>IF($A311&lt;&gt;"",IF(G$2&lt;&gt;"",INDEX('Instrument History'!$1:$1048576,$B311,G$3) / CcyPerBase!F310,""),"")</f>
        <v>4910.4749256182449</v>
      </c>
      <c r="H311" s="5">
        <f>IF($A311&lt;&gt;"",IF(H$2&lt;&gt;"",INDEX('Instrument History'!$1:$1048576,$B311,H$3) / CcyPerBase!G310,""),"")</f>
        <v>4742.877114282669</v>
      </c>
      <c r="I311" s="5">
        <f>IF($A311&lt;&gt;"",IF(I$2&lt;&gt;"",INDEX('Instrument History'!$1:$1048576,$B311,I$3) / CcyPerBase!H310,""),"")</f>
        <v>5720.4388579620645</v>
      </c>
      <c r="J311" s="5">
        <f>IF($A311&lt;&gt;"",IF(J$2&lt;&gt;"",INDEX('Instrument History'!$1:$1048576,$B311,J$3) / CcyPerBase!I310,""),"")</f>
        <v>46.605521210245783</v>
      </c>
      <c r="K311" s="5">
        <f>IF($A311&lt;&gt;"",IF(K$2&lt;&gt;"",INDEX('Instrument History'!$1:$1048576,$B311,K$3) / CcyPerBase!J310,""),"")</f>
        <v>225.22240107234748</v>
      </c>
      <c r="L311" s="5">
        <f>IF($A311&lt;&gt;"",IF(L$2&lt;&gt;"",INDEX('Instrument History'!$1:$1048576,$B311,L$3) / CcyPerBase!K310,""),"")</f>
        <v>120.78129536348827</v>
      </c>
      <c r="M311" s="5">
        <f>IF($A311&lt;&gt;"",IF(M$2&lt;&gt;"",INDEX('Instrument History'!$1:$1048576,$B311,M$3) / CcyPerBase!L310,""),"")</f>
        <v>25.245293548815525</v>
      </c>
      <c r="N311" s="5">
        <f>IF($A311&lt;&gt;"",IF(N$2&lt;&gt;"",INDEX('Instrument History'!$1:$1048576,$B311,N$3) / CcyPerBase!M310,""),"")</f>
        <v>65.086939339334805</v>
      </c>
      <c r="O311" s="5">
        <f>IF($A311&lt;&gt;"",IF(O$2&lt;&gt;"",INDEX('Instrument History'!$1:$1048576,$B311,O$3) / CcyPerBase!N310,""),"")</f>
        <v>117.19750858299183</v>
      </c>
      <c r="P311" s="5" t="str">
        <f>IF($A311&lt;&gt;"",IF(P$2&lt;&gt;"",INDEX('Instrument History'!$1:$1048576,$B311,P$3) / CcyPerBase!O310,""),"")</f>
        <v/>
      </c>
      <c r="Q311" s="5" t="str">
        <f>IF($A311&lt;&gt;"",IF(Q$2&lt;&gt;"",INDEX('Instrument History'!$1:$1048576,$B311,Q$3) / CcyPerBase!P310,""),"")</f>
        <v/>
      </c>
      <c r="R311" s="5" t="str">
        <f>IF($A311&lt;&gt;"",IF(R$2&lt;&gt;"",INDEX('Instrument History'!$1:$1048576,$B311,R$3) / CcyPerBase!Q310,""),"")</f>
        <v/>
      </c>
      <c r="S311" s="5" t="str">
        <f>IF($A311&lt;&gt;"",IF(S$2&lt;&gt;"",INDEX('Instrument History'!$1:$1048576,$B311,S$3) / CcyPerBase!R310,""),"")</f>
        <v/>
      </c>
      <c r="T311" s="5" t="str">
        <f>IF($A311&lt;&gt;"",IF(T$2&lt;&gt;"",INDEX('Instrument History'!$1:$1048576,$B311,T$3) / CcyPerBase!S310,""),"")</f>
        <v/>
      </c>
      <c r="U311" s="5" t="str">
        <f>IF($A311&lt;&gt;"",IF(U$2&lt;&gt;"",INDEX('Instrument History'!$1:$1048576,$B311,U$3) / CcyPerBase!T310,""),"")</f>
        <v/>
      </c>
      <c r="V311" s="5" t="str">
        <f>IF($A311&lt;&gt;"",IF(V$2&lt;&gt;"",INDEX('Instrument History'!$1:$1048576,$B311,V$3) / CcyPerBase!U310,""),"")</f>
        <v/>
      </c>
      <c r="W311" s="5" t="str">
        <f>IF($A311&lt;&gt;"",IF(W$2&lt;&gt;"",INDEX('Instrument History'!$1:$1048576,$B311,W$3) / CcyPerBase!V310,""),"")</f>
        <v/>
      </c>
      <c r="X311" s="5" t="str">
        <f>IF($A311&lt;&gt;"",IF(X$2&lt;&gt;"",INDEX('Instrument History'!$1:$1048576,$B311,X$3) / CcyPerBase!W310,""),"")</f>
        <v/>
      </c>
      <c r="Y311" s="5" t="str">
        <f>IF($A311&lt;&gt;"",IF(Y$2&lt;&gt;"",INDEX('Instrument History'!$1:$1048576,$B311,Y$3) / CcyPerBase!X310,""),"")</f>
        <v/>
      </c>
    </row>
    <row r="312" spans="1:25">
      <c r="A312" s="12">
        <f>IF(A311&lt;&gt;"",IF(A311=$B$1,"",'Instrument History'!A308),"")</f>
        <v>40871</v>
      </c>
      <c r="B312">
        <f t="shared" si="9"/>
        <v>308</v>
      </c>
      <c r="C312" s="14">
        <f>IF($A312&lt;&gt;"",INDEX('Instrument History'!$1:$1048576,$B312,C$3) / CcyPerBase!D311,"")</f>
        <v>1020.0392442668341</v>
      </c>
      <c r="D312" s="14">
        <f>IF(A312&lt;&gt;"",C312/$D$4*Master!$R$18,"")</f>
        <v>45.545546116271098</v>
      </c>
      <c r="E312" s="5">
        <f t="shared" si="10"/>
        <v>105.60570595469022</v>
      </c>
      <c r="F312" s="5">
        <f>IF($A312&lt;&gt;"",IF(F$2&lt;&gt;"",INDEX('Instrument History'!$1:$1048576,$B312,F$3) / CcyPerBase!E311,""),"")</f>
        <v>1617.7412286914084</v>
      </c>
      <c r="G312" s="5">
        <f>IF($A312&lt;&gt;"",IF(G$2&lt;&gt;"",INDEX('Instrument History'!$1:$1048576,$B312,G$3) / CcyPerBase!F311,""),"")</f>
        <v>5102.3659360318825</v>
      </c>
      <c r="H312" s="5">
        <f>IF($A312&lt;&gt;"",IF(H$2&lt;&gt;"",INDEX('Instrument History'!$1:$1048576,$B312,H$3) / CcyPerBase!G311,""),"")</f>
        <v>5022.5900511704886</v>
      </c>
      <c r="I312" s="5">
        <f>IF($A312&lt;&gt;"",IF(I$2&lt;&gt;"",INDEX('Instrument History'!$1:$1048576,$B312,I$3) / CcyPerBase!H311,""),"")</f>
        <v>5773.2529088200345</v>
      </c>
      <c r="J312" s="5">
        <f>IF($A312&lt;&gt;"",IF(J$2&lt;&gt;"",INDEX('Instrument History'!$1:$1048576,$B312,J$3) / CcyPerBase!I311,""),"")</f>
        <v>50.777755700197595</v>
      </c>
      <c r="K312" s="5">
        <f>IF($A312&lt;&gt;"",IF(K$2&lt;&gt;"",INDEX('Instrument History'!$1:$1048576,$B312,K$3) / CcyPerBase!J311,""),"")</f>
        <v>229.72968114560902</v>
      </c>
      <c r="L312" s="5">
        <f>IF($A312&lt;&gt;"",IF(L$2&lt;&gt;"",INDEX('Instrument History'!$1:$1048576,$B312,L$3) / CcyPerBase!K311,""),"")</f>
        <v>123.06043300914705</v>
      </c>
      <c r="M312" s="5">
        <f>IF($A312&lt;&gt;"",IF(M$2&lt;&gt;"",INDEX('Instrument History'!$1:$1048576,$B312,M$3) / CcyPerBase!L311,""),"")</f>
        <v>24.967975292253534</v>
      </c>
      <c r="N312" s="5">
        <f>IF($A312&lt;&gt;"",IF(N$2&lt;&gt;"",INDEX('Instrument History'!$1:$1048576,$B312,N$3) / CcyPerBase!M311,""),"")</f>
        <v>66.187682738730615</v>
      </c>
      <c r="O312" s="5">
        <f>IF($A312&lt;&gt;"",IF(O$2&lt;&gt;"",INDEX('Instrument History'!$1:$1048576,$B312,O$3) / CcyPerBase!N311,""),"")</f>
        <v>115.06924805567505</v>
      </c>
      <c r="P312" s="5" t="str">
        <f>IF($A312&lt;&gt;"",IF(P$2&lt;&gt;"",INDEX('Instrument History'!$1:$1048576,$B312,P$3) / CcyPerBase!O311,""),"")</f>
        <v/>
      </c>
      <c r="Q312" s="5" t="str">
        <f>IF($A312&lt;&gt;"",IF(Q$2&lt;&gt;"",INDEX('Instrument History'!$1:$1048576,$B312,Q$3) / CcyPerBase!P311,""),"")</f>
        <v/>
      </c>
      <c r="R312" s="5" t="str">
        <f>IF($A312&lt;&gt;"",IF(R$2&lt;&gt;"",INDEX('Instrument History'!$1:$1048576,$B312,R$3) / CcyPerBase!Q311,""),"")</f>
        <v/>
      </c>
      <c r="S312" s="5" t="str">
        <f>IF($A312&lt;&gt;"",IF(S$2&lt;&gt;"",INDEX('Instrument History'!$1:$1048576,$B312,S$3) / CcyPerBase!R311,""),"")</f>
        <v/>
      </c>
      <c r="T312" s="5" t="str">
        <f>IF($A312&lt;&gt;"",IF(T$2&lt;&gt;"",INDEX('Instrument History'!$1:$1048576,$B312,T$3) / CcyPerBase!S311,""),"")</f>
        <v/>
      </c>
      <c r="U312" s="5" t="str">
        <f>IF($A312&lt;&gt;"",IF(U$2&lt;&gt;"",INDEX('Instrument History'!$1:$1048576,$B312,U$3) / CcyPerBase!T311,""),"")</f>
        <v/>
      </c>
      <c r="V312" s="5" t="str">
        <f>IF($A312&lt;&gt;"",IF(V$2&lt;&gt;"",INDEX('Instrument History'!$1:$1048576,$B312,V$3) / CcyPerBase!U311,""),"")</f>
        <v/>
      </c>
      <c r="W312" s="5" t="str">
        <f>IF($A312&lt;&gt;"",IF(W$2&lt;&gt;"",INDEX('Instrument History'!$1:$1048576,$B312,W$3) / CcyPerBase!V311,""),"")</f>
        <v/>
      </c>
      <c r="X312" s="5" t="str">
        <f>IF($A312&lt;&gt;"",IF(X$2&lt;&gt;"",INDEX('Instrument History'!$1:$1048576,$B312,X$3) / CcyPerBase!W311,""),"")</f>
        <v/>
      </c>
      <c r="Y312" s="5" t="str">
        <f>IF($A312&lt;&gt;"",IF(Y$2&lt;&gt;"",INDEX('Instrument History'!$1:$1048576,$B312,Y$3) / CcyPerBase!X311,""),"")</f>
        <v/>
      </c>
    </row>
    <row r="313" spans="1:25">
      <c r="A313" s="12">
        <f>IF(A312&lt;&gt;"",IF(A312=$B$1,"",'Instrument History'!A309),"")</f>
        <v>40870</v>
      </c>
      <c r="B313">
        <f t="shared" si="9"/>
        <v>309</v>
      </c>
      <c r="C313" s="14">
        <f>IF($A313&lt;&gt;"",INDEX('Instrument History'!$1:$1048576,$B313,C$3) / CcyPerBase!D312,"")</f>
        <v>1063.0943733354575</v>
      </c>
      <c r="D313" s="14">
        <f>IF(A313&lt;&gt;"",C313/$D$4*Master!$R$18,"")</f>
        <v>47.467991137439334</v>
      </c>
      <c r="E313" s="5">
        <f t="shared" si="10"/>
        <v>105.40255391609772</v>
      </c>
      <c r="F313" s="5">
        <f>IF($A313&lt;&gt;"",IF(F$2&lt;&gt;"",INDEX('Instrument History'!$1:$1048576,$B313,F$3) / CcyPerBase!E312,""),"")</f>
        <v>1595.3418352088236</v>
      </c>
      <c r="G313" s="5">
        <f>IF($A313&lt;&gt;"",IF(G$2&lt;&gt;"",INDEX('Instrument History'!$1:$1048576,$B313,G$3) / CcyPerBase!F312,""),"")</f>
        <v>4994.9242769608672</v>
      </c>
      <c r="H313" s="5">
        <f>IF($A313&lt;&gt;"",IF(H$2&lt;&gt;"",INDEX('Instrument History'!$1:$1048576,$B313,H$3) / CcyPerBase!G312,""),"")</f>
        <v>4886.4982497878409</v>
      </c>
      <c r="I313" s="5">
        <f>IF($A313&lt;&gt;"",IF(I$2&lt;&gt;"",INDEX('Instrument History'!$1:$1048576,$B313,I$3) / CcyPerBase!H312,""),"")</f>
        <v>5825.6563806162676</v>
      </c>
      <c r="J313" s="5">
        <f>IF($A313&lt;&gt;"",IF(J$2&lt;&gt;"",INDEX('Instrument History'!$1:$1048576,$B313,J$3) / CcyPerBase!I312,""),"")</f>
        <v>47.111122517398194</v>
      </c>
      <c r="K313" s="5">
        <f>IF($A313&lt;&gt;"",IF(K$2&lt;&gt;"",INDEX('Instrument History'!$1:$1048576,$B313,K$3) / CcyPerBase!J312,""),"")</f>
        <v>241.56354573657532</v>
      </c>
      <c r="L313" s="5">
        <f>IF($A313&lt;&gt;"",IF(L$2&lt;&gt;"",INDEX('Instrument History'!$1:$1048576,$B313,L$3) / CcyPerBase!K312,""),"")</f>
        <v>127.54172495579108</v>
      </c>
      <c r="M313" s="5">
        <f>IF($A313&lt;&gt;"",IF(M$2&lt;&gt;"",INDEX('Instrument History'!$1:$1048576,$B313,M$3) / CcyPerBase!L312,""),"")</f>
        <v>24.836256180362131</v>
      </c>
      <c r="N313" s="5">
        <f>IF($A313&lt;&gt;"",IF(N$2&lt;&gt;"",INDEX('Instrument History'!$1:$1048576,$B313,N$3) / CcyPerBase!M312,""),"")</f>
        <v>65.651906109235455</v>
      </c>
      <c r="O313" s="5">
        <f>IF($A313&lt;&gt;"",IF(O$2&lt;&gt;"",INDEX('Instrument History'!$1:$1048576,$B313,O$3) / CcyPerBase!N312,""),"")</f>
        <v>116.92993680258492</v>
      </c>
      <c r="P313" s="5" t="str">
        <f>IF($A313&lt;&gt;"",IF(P$2&lt;&gt;"",INDEX('Instrument History'!$1:$1048576,$B313,P$3) / CcyPerBase!O312,""),"")</f>
        <v/>
      </c>
      <c r="Q313" s="5" t="str">
        <f>IF($A313&lt;&gt;"",IF(Q$2&lt;&gt;"",INDEX('Instrument History'!$1:$1048576,$B313,Q$3) / CcyPerBase!P312,""),"")</f>
        <v/>
      </c>
      <c r="R313" s="5" t="str">
        <f>IF($A313&lt;&gt;"",IF(R$2&lt;&gt;"",INDEX('Instrument History'!$1:$1048576,$B313,R$3) / CcyPerBase!Q312,""),"")</f>
        <v/>
      </c>
      <c r="S313" s="5" t="str">
        <f>IF($A313&lt;&gt;"",IF(S$2&lt;&gt;"",INDEX('Instrument History'!$1:$1048576,$B313,S$3) / CcyPerBase!R312,""),"")</f>
        <v/>
      </c>
      <c r="T313" s="5" t="str">
        <f>IF($A313&lt;&gt;"",IF(T$2&lt;&gt;"",INDEX('Instrument History'!$1:$1048576,$B313,T$3) / CcyPerBase!S312,""),"")</f>
        <v/>
      </c>
      <c r="U313" s="5" t="str">
        <f>IF($A313&lt;&gt;"",IF(U$2&lt;&gt;"",INDEX('Instrument History'!$1:$1048576,$B313,U$3) / CcyPerBase!T312,""),"")</f>
        <v/>
      </c>
      <c r="V313" s="5" t="str">
        <f>IF($A313&lt;&gt;"",IF(V$2&lt;&gt;"",INDEX('Instrument History'!$1:$1048576,$B313,V$3) / CcyPerBase!U312,""),"")</f>
        <v/>
      </c>
      <c r="W313" s="5" t="str">
        <f>IF($A313&lt;&gt;"",IF(W$2&lt;&gt;"",INDEX('Instrument History'!$1:$1048576,$B313,W$3) / CcyPerBase!V312,""),"")</f>
        <v/>
      </c>
      <c r="X313" s="5" t="str">
        <f>IF($A313&lt;&gt;"",IF(X$2&lt;&gt;"",INDEX('Instrument History'!$1:$1048576,$B313,X$3) / CcyPerBase!W312,""),"")</f>
        <v/>
      </c>
      <c r="Y313" s="5" t="str">
        <f>IF($A313&lt;&gt;"",IF(Y$2&lt;&gt;"",INDEX('Instrument History'!$1:$1048576,$B313,Y$3) / CcyPerBase!X312,""),"")</f>
        <v/>
      </c>
    </row>
    <row r="314" spans="1:25">
      <c r="A314" s="12">
        <f>IF(A313&lt;&gt;"",IF(A313=$B$1,"",'Instrument History'!A310),"")</f>
        <v>40869</v>
      </c>
      <c r="B314">
        <f t="shared" si="9"/>
        <v>310</v>
      </c>
      <c r="C314" s="14">
        <f>IF($A314&lt;&gt;"",INDEX('Instrument History'!$1:$1048576,$B314,C$3) / CcyPerBase!D313,"")</f>
        <v>1142.5191761891024</v>
      </c>
      <c r="D314" s="14">
        <f>IF(A314&lt;&gt;"",C314/$D$4*Master!$R$18,"")</f>
        <v>51.014370398314256</v>
      </c>
      <c r="E314" s="5">
        <f t="shared" si="10"/>
        <v>108.42141805388481</v>
      </c>
      <c r="F314" s="5">
        <f>IF($A314&lt;&gt;"",IF(F$2&lt;&gt;"",INDEX('Instrument History'!$1:$1048576,$B314,F$3) / CcyPerBase!E313,""),"")</f>
        <v>1632.2080382902598</v>
      </c>
      <c r="G314" s="5">
        <f>IF($A314&lt;&gt;"",IF(G$2&lt;&gt;"",INDEX('Instrument History'!$1:$1048576,$B314,G$3) / CcyPerBase!F313,""),"")</f>
        <v>5142.8318415588819</v>
      </c>
      <c r="H314" s="5">
        <f>IF($A314&lt;&gt;"",IF(H$2&lt;&gt;"",INDEX('Instrument History'!$1:$1048576,$B314,H$3) / CcyPerBase!G313,""),"")</f>
        <v>5024.1079952954151</v>
      </c>
      <c r="I314" s="5">
        <f>IF($A314&lt;&gt;"",IF(I$2&lt;&gt;"",INDEX('Instrument History'!$1:$1048576,$B314,I$3) / CcyPerBase!H313,""),"")</f>
        <v>6142.4087898255402</v>
      </c>
      <c r="J314" s="5">
        <f>IF($A314&lt;&gt;"",IF(J$2&lt;&gt;"",INDEX('Instrument History'!$1:$1048576,$B314,J$3) / CcyPerBase!I313,""),"")</f>
        <v>50.702411446973727</v>
      </c>
      <c r="K314" s="5">
        <f>IF($A314&lt;&gt;"",IF(K$2&lt;&gt;"",INDEX('Instrument History'!$1:$1048576,$B314,K$3) / CcyPerBase!J313,""),"")</f>
        <v>264.90359535743465</v>
      </c>
      <c r="L314" s="5">
        <f>IF($A314&lt;&gt;"",IF(L$2&lt;&gt;"",INDEX('Instrument History'!$1:$1048576,$B314,L$3) / CcyPerBase!K313,""),"")</f>
        <v>132.44130127996451</v>
      </c>
      <c r="M314" s="5">
        <f>IF($A314&lt;&gt;"",IF(M$2&lt;&gt;"",INDEX('Instrument History'!$1:$1048576,$B314,M$3) / CcyPerBase!L313,""),"")</f>
        <v>24.661989638347752</v>
      </c>
      <c r="N314" s="5">
        <f>IF($A314&lt;&gt;"",IF(N$2&lt;&gt;"",INDEX('Instrument History'!$1:$1048576,$B314,N$3) / CcyPerBase!M313,""),"")</f>
        <v>63.207137684395619</v>
      </c>
      <c r="O314" s="5">
        <f>IF($A314&lt;&gt;"",IF(O$2&lt;&gt;"",INDEX('Instrument History'!$1:$1048576,$B314,O$3) / CcyPerBase!N313,""),"")</f>
        <v>116.63205422407194</v>
      </c>
      <c r="P314" s="5" t="str">
        <f>IF($A314&lt;&gt;"",IF(P$2&lt;&gt;"",INDEX('Instrument History'!$1:$1048576,$B314,P$3) / CcyPerBase!O313,""),"")</f>
        <v/>
      </c>
      <c r="Q314" s="5" t="str">
        <f>IF($A314&lt;&gt;"",IF(Q$2&lt;&gt;"",INDEX('Instrument History'!$1:$1048576,$B314,Q$3) / CcyPerBase!P313,""),"")</f>
        <v/>
      </c>
      <c r="R314" s="5" t="str">
        <f>IF($A314&lt;&gt;"",IF(R$2&lt;&gt;"",INDEX('Instrument History'!$1:$1048576,$B314,R$3) / CcyPerBase!Q313,""),"")</f>
        <v/>
      </c>
      <c r="S314" s="5" t="str">
        <f>IF($A314&lt;&gt;"",IF(S$2&lt;&gt;"",INDEX('Instrument History'!$1:$1048576,$B314,S$3) / CcyPerBase!R313,""),"")</f>
        <v/>
      </c>
      <c r="T314" s="5" t="str">
        <f>IF($A314&lt;&gt;"",IF(T$2&lt;&gt;"",INDEX('Instrument History'!$1:$1048576,$B314,T$3) / CcyPerBase!S313,""),"")</f>
        <v/>
      </c>
      <c r="U314" s="5" t="str">
        <f>IF($A314&lt;&gt;"",IF(U$2&lt;&gt;"",INDEX('Instrument History'!$1:$1048576,$B314,U$3) / CcyPerBase!T313,""),"")</f>
        <v/>
      </c>
      <c r="V314" s="5" t="str">
        <f>IF($A314&lt;&gt;"",IF(V$2&lt;&gt;"",INDEX('Instrument History'!$1:$1048576,$B314,V$3) / CcyPerBase!U313,""),"")</f>
        <v/>
      </c>
      <c r="W314" s="5" t="str">
        <f>IF($A314&lt;&gt;"",IF(W$2&lt;&gt;"",INDEX('Instrument History'!$1:$1048576,$B314,W$3) / CcyPerBase!V313,""),"")</f>
        <v/>
      </c>
      <c r="X314" s="5" t="str">
        <f>IF($A314&lt;&gt;"",IF(X$2&lt;&gt;"",INDEX('Instrument History'!$1:$1048576,$B314,X$3) / CcyPerBase!W313,""),"")</f>
        <v/>
      </c>
      <c r="Y314" s="5" t="str">
        <f>IF($A314&lt;&gt;"",IF(Y$2&lt;&gt;"",INDEX('Instrument History'!$1:$1048576,$B314,Y$3) / CcyPerBase!X313,""),"")</f>
        <v/>
      </c>
    </row>
    <row r="315" spans="1:25">
      <c r="A315" s="12">
        <f>IF(A314&lt;&gt;"",IF(A314=$B$1,"",'Instrument History'!A311),"")</f>
        <v>40868</v>
      </c>
      <c r="B315">
        <f t="shared" si="9"/>
        <v>311</v>
      </c>
      <c r="C315" s="14">
        <f>IF($A315&lt;&gt;"",INDEX('Instrument History'!$1:$1048576,$B315,C$3) / CcyPerBase!D314,"")</f>
        <v>1189.5406846208873</v>
      </c>
      <c r="D315" s="14">
        <f>IF(A315&lt;&gt;"",C315/$D$4*Master!$R$18,"")</f>
        <v>53.113917344937668</v>
      </c>
      <c r="E315" s="5">
        <f t="shared" si="10"/>
        <v>108.77411172462871</v>
      </c>
      <c r="F315" s="5">
        <f>IF($A315&lt;&gt;"",IF(F$2&lt;&gt;"",INDEX('Instrument History'!$1:$1048576,$B315,F$3) / CcyPerBase!E314,""),"")</f>
        <v>1662.1962539415763</v>
      </c>
      <c r="G315" s="5">
        <f>IF($A315&lt;&gt;"",IF(G$2&lt;&gt;"",INDEX('Instrument History'!$1:$1048576,$B315,G$3) / CcyPerBase!F314,""),"")</f>
        <v>5229.3716971491504</v>
      </c>
      <c r="H315" s="5">
        <f>IF($A315&lt;&gt;"",IF(H$2&lt;&gt;"",INDEX('Instrument History'!$1:$1048576,$B315,H$3) / CcyPerBase!G314,""),"")</f>
        <v>5277.24787702906</v>
      </c>
      <c r="I315" s="5">
        <f>IF($A315&lt;&gt;"",IF(I$2&lt;&gt;"",INDEX('Instrument History'!$1:$1048576,$B315,I$3) / CcyPerBase!H314,""),"")</f>
        <v>6282.5801216142027</v>
      </c>
      <c r="J315" s="5">
        <f>IF($A315&lt;&gt;"",IF(J$2&lt;&gt;"",INDEX('Instrument History'!$1:$1048576,$B315,J$3) / CcyPerBase!I314,""),"")</f>
        <v>48.87420274361186</v>
      </c>
      <c r="K315" s="5">
        <f>IF($A315&lt;&gt;"",IF(K$2&lt;&gt;"",INDEX('Instrument History'!$1:$1048576,$B315,K$3) / CcyPerBase!J314,""),"")</f>
        <v>264.1675823579871</v>
      </c>
      <c r="L315" s="5">
        <f>IF($A315&lt;&gt;"",IF(L$2&lt;&gt;"",INDEX('Instrument History'!$1:$1048576,$B315,L$3) / CcyPerBase!K314,""),"")</f>
        <v>136.27142926663072</v>
      </c>
      <c r="M315" s="5">
        <f>IF($A315&lt;&gt;"",IF(M$2&lt;&gt;"",INDEX('Instrument History'!$1:$1048576,$B315,M$3) / CcyPerBase!L314,""),"")</f>
        <v>23.781519087096285</v>
      </c>
      <c r="N315" s="5">
        <f>IF($A315&lt;&gt;"",IF(N$2&lt;&gt;"",INDEX('Instrument History'!$1:$1048576,$B315,N$3) / CcyPerBase!M314,""),"")</f>
        <v>60.997464456256374</v>
      </c>
      <c r="O315" s="5">
        <f>IF($A315&lt;&gt;"",IF(O$2&lt;&gt;"",INDEX('Instrument History'!$1:$1048576,$B315,O$3) / CcyPerBase!N314,""),"")</f>
        <v>115.09052096133459</v>
      </c>
      <c r="P315" s="5" t="str">
        <f>IF($A315&lt;&gt;"",IF(P$2&lt;&gt;"",INDEX('Instrument History'!$1:$1048576,$B315,P$3) / CcyPerBase!O314,""),"")</f>
        <v/>
      </c>
      <c r="Q315" s="5" t="str">
        <f>IF($A315&lt;&gt;"",IF(Q$2&lt;&gt;"",INDEX('Instrument History'!$1:$1048576,$B315,Q$3) / CcyPerBase!P314,""),"")</f>
        <v/>
      </c>
      <c r="R315" s="5" t="str">
        <f>IF($A315&lt;&gt;"",IF(R$2&lt;&gt;"",INDEX('Instrument History'!$1:$1048576,$B315,R$3) / CcyPerBase!Q314,""),"")</f>
        <v/>
      </c>
      <c r="S315" s="5" t="str">
        <f>IF($A315&lt;&gt;"",IF(S$2&lt;&gt;"",INDEX('Instrument History'!$1:$1048576,$B315,S$3) / CcyPerBase!R314,""),"")</f>
        <v/>
      </c>
      <c r="T315" s="5" t="str">
        <f>IF($A315&lt;&gt;"",IF(T$2&lt;&gt;"",INDEX('Instrument History'!$1:$1048576,$B315,T$3) / CcyPerBase!S314,""),"")</f>
        <v/>
      </c>
      <c r="U315" s="5" t="str">
        <f>IF($A315&lt;&gt;"",IF(U$2&lt;&gt;"",INDEX('Instrument History'!$1:$1048576,$B315,U$3) / CcyPerBase!T314,""),"")</f>
        <v/>
      </c>
      <c r="V315" s="5" t="str">
        <f>IF($A315&lt;&gt;"",IF(V$2&lt;&gt;"",INDEX('Instrument History'!$1:$1048576,$B315,V$3) / CcyPerBase!U314,""),"")</f>
        <v/>
      </c>
      <c r="W315" s="5" t="str">
        <f>IF($A315&lt;&gt;"",IF(W$2&lt;&gt;"",INDEX('Instrument History'!$1:$1048576,$B315,W$3) / CcyPerBase!V314,""),"")</f>
        <v/>
      </c>
      <c r="X315" s="5" t="str">
        <f>IF($A315&lt;&gt;"",IF(X$2&lt;&gt;"",INDEX('Instrument History'!$1:$1048576,$B315,X$3) / CcyPerBase!W314,""),"")</f>
        <v/>
      </c>
      <c r="Y315" s="5" t="str">
        <f>IF($A315&lt;&gt;"",IF(Y$2&lt;&gt;"",INDEX('Instrument History'!$1:$1048576,$B315,Y$3) / CcyPerBase!X314,""),"")</f>
        <v/>
      </c>
    </row>
    <row r="316" spans="1:25">
      <c r="A316" s="12">
        <f>IF(A315&lt;&gt;"",IF(A315=$B$1,"",'Instrument History'!A312),"")</f>
        <v>40865</v>
      </c>
      <c r="B316">
        <f t="shared" si="9"/>
        <v>312</v>
      </c>
      <c r="C316" s="14">
        <f>IF($A316&lt;&gt;"",INDEX('Instrument History'!$1:$1048576,$B316,C$3) / CcyPerBase!D315,"")</f>
        <v>1195.7639099603518</v>
      </c>
      <c r="D316" s="14">
        <f>IF(A316&lt;&gt;"",C316/$D$4*Master!$R$18,"")</f>
        <v>53.391789199656614</v>
      </c>
      <c r="E316" s="5">
        <f t="shared" si="10"/>
        <v>107.68783500624211</v>
      </c>
      <c r="F316" s="5">
        <f>IF($A316&lt;&gt;"",IF(F$2&lt;&gt;"",INDEX('Instrument History'!$1:$1048576,$B316,F$3) / CcyPerBase!E315,""),"")</f>
        <v>1633.3642298023049</v>
      </c>
      <c r="G316" s="5">
        <f>IF($A316&lt;&gt;"",IF(G$2&lt;&gt;"",INDEX('Instrument History'!$1:$1048576,$B316,G$3) / CcyPerBase!F315,""),"")</f>
        <v>5042.9664255283569</v>
      </c>
      <c r="H316" s="5">
        <f>IF($A316&lt;&gt;"",IF(H$2&lt;&gt;"",INDEX('Instrument History'!$1:$1048576,$B316,H$3) / CcyPerBase!G315,""),"")</f>
        <v>5214.4514558479623</v>
      </c>
      <c r="I316" s="5">
        <f>IF($A316&lt;&gt;"",IF(I$2&lt;&gt;"",INDEX('Instrument History'!$1:$1048576,$B316,I$3) / CcyPerBase!H315,""),"")</f>
        <v>6208.4927675949066</v>
      </c>
      <c r="J316" s="5">
        <f>IF($A316&lt;&gt;"",IF(J$2&lt;&gt;"",INDEX('Instrument History'!$1:$1048576,$B316,J$3) / CcyPerBase!I315,""),"")</f>
        <v>49.937337088563908</v>
      </c>
      <c r="K316" s="5">
        <f>IF($A316&lt;&gt;"",IF(K$2&lt;&gt;"",INDEX('Instrument History'!$1:$1048576,$B316,K$3) / CcyPerBase!J315,""),"")</f>
        <v>250.30120618821084</v>
      </c>
      <c r="L316" s="5">
        <f>IF($A316&lt;&gt;"",IF(L$2&lt;&gt;"",INDEX('Instrument History'!$1:$1048576,$B316,L$3) / CcyPerBase!K315,""),"")</f>
        <v>135.93304844001176</v>
      </c>
      <c r="M316" s="5">
        <f>IF($A316&lt;&gt;"",IF(M$2&lt;&gt;"",INDEX('Instrument History'!$1:$1048576,$B316,M$3) / CcyPerBase!L315,""),"")</f>
        <v>24.94526169712536</v>
      </c>
      <c r="N316" s="5">
        <f>IF($A316&lt;&gt;"",IF(N$2&lt;&gt;"",INDEX('Instrument History'!$1:$1048576,$B316,N$3) / CcyPerBase!M315,""),"")</f>
        <v>63.189920409147334</v>
      </c>
      <c r="O316" s="5">
        <f>IF($A316&lt;&gt;"",IF(O$2&lt;&gt;"",INDEX('Instrument History'!$1:$1048576,$B316,O$3) / CcyPerBase!N315,""),"")</f>
        <v>112.31889306663473</v>
      </c>
      <c r="P316" s="5" t="str">
        <f>IF($A316&lt;&gt;"",IF(P$2&lt;&gt;"",INDEX('Instrument History'!$1:$1048576,$B316,P$3) / CcyPerBase!O315,""),"")</f>
        <v/>
      </c>
      <c r="Q316" s="5" t="str">
        <f>IF($A316&lt;&gt;"",IF(Q$2&lt;&gt;"",INDEX('Instrument History'!$1:$1048576,$B316,Q$3) / CcyPerBase!P315,""),"")</f>
        <v/>
      </c>
      <c r="R316" s="5" t="str">
        <f>IF($A316&lt;&gt;"",IF(R$2&lt;&gt;"",INDEX('Instrument History'!$1:$1048576,$B316,R$3) / CcyPerBase!Q315,""),"")</f>
        <v/>
      </c>
      <c r="S316" s="5" t="str">
        <f>IF($A316&lt;&gt;"",IF(S$2&lt;&gt;"",INDEX('Instrument History'!$1:$1048576,$B316,S$3) / CcyPerBase!R315,""),"")</f>
        <v/>
      </c>
      <c r="T316" s="5" t="str">
        <f>IF($A316&lt;&gt;"",IF(T$2&lt;&gt;"",INDEX('Instrument History'!$1:$1048576,$B316,T$3) / CcyPerBase!S315,""),"")</f>
        <v/>
      </c>
      <c r="U316" s="5" t="str">
        <f>IF($A316&lt;&gt;"",IF(U$2&lt;&gt;"",INDEX('Instrument History'!$1:$1048576,$B316,U$3) / CcyPerBase!T315,""),"")</f>
        <v/>
      </c>
      <c r="V316" s="5" t="str">
        <f>IF($A316&lt;&gt;"",IF(V$2&lt;&gt;"",INDEX('Instrument History'!$1:$1048576,$B316,V$3) / CcyPerBase!U315,""),"")</f>
        <v/>
      </c>
      <c r="W316" s="5" t="str">
        <f>IF($A316&lt;&gt;"",IF(W$2&lt;&gt;"",INDEX('Instrument History'!$1:$1048576,$B316,W$3) / CcyPerBase!V315,""),"")</f>
        <v/>
      </c>
      <c r="X316" s="5" t="str">
        <f>IF($A316&lt;&gt;"",IF(X$2&lt;&gt;"",INDEX('Instrument History'!$1:$1048576,$B316,X$3) / CcyPerBase!W315,""),"")</f>
        <v/>
      </c>
      <c r="Y316" s="5" t="str">
        <f>IF($A316&lt;&gt;"",IF(Y$2&lt;&gt;"",INDEX('Instrument History'!$1:$1048576,$B316,Y$3) / CcyPerBase!X315,""),"")</f>
        <v/>
      </c>
    </row>
    <row r="317" spans="1:25">
      <c r="A317" s="12">
        <f>IF(A316&lt;&gt;"",IF(A316=$B$1,"",'Instrument History'!A313),"")</f>
        <v>40864</v>
      </c>
      <c r="B317">
        <f t="shared" si="9"/>
        <v>313</v>
      </c>
      <c r="C317" s="14">
        <f>IF($A317&lt;&gt;"",INDEX('Instrument History'!$1:$1048576,$B317,C$3) / CcyPerBase!D316,"")</f>
        <v>1253.1635130615789</v>
      </c>
      <c r="D317" s="14">
        <f>IF(A317&lt;&gt;"",C317/$D$4*Master!$R$18,"")</f>
        <v>55.954726150167424</v>
      </c>
      <c r="E317" s="5">
        <f t="shared" si="10"/>
        <v>109.23029106806737</v>
      </c>
      <c r="F317" s="5">
        <f>IF($A317&lt;&gt;"",IF(F$2&lt;&gt;"",INDEX('Instrument History'!$1:$1048576,$B317,F$3) / CcyPerBase!E316,""),"")</f>
        <v>1639.0951813506276</v>
      </c>
      <c r="G317" s="5">
        <f>IF($A317&lt;&gt;"",IF(G$2&lt;&gt;"",INDEX('Instrument History'!$1:$1048576,$B317,G$3) / CcyPerBase!F316,""),"")</f>
        <v>5018.36653816544</v>
      </c>
      <c r="H317" s="5">
        <f>IF($A317&lt;&gt;"",IF(H$2&lt;&gt;"",INDEX('Instrument History'!$1:$1048576,$B317,H$3) / CcyPerBase!G316,""),"")</f>
        <v>5447.2198665981359</v>
      </c>
      <c r="I317" s="5">
        <f>IF($A317&lt;&gt;"",IF(I$2&lt;&gt;"",INDEX('Instrument History'!$1:$1048576,$B317,I$3) / CcyPerBase!H316,""),"")</f>
        <v>6231.395508325324</v>
      </c>
      <c r="J317" s="5">
        <f>IF($A317&lt;&gt;"",IF(J$2&lt;&gt;"",INDEX('Instrument History'!$1:$1048576,$B317,J$3) / CcyPerBase!I316,""),"")</f>
        <v>54.033861109140496</v>
      </c>
      <c r="K317" s="5">
        <f>IF($A317&lt;&gt;"",IF(K$2&lt;&gt;"",INDEX('Instrument History'!$1:$1048576,$B317,K$3) / CcyPerBase!J316,""),"")</f>
        <v>243.78583554140778</v>
      </c>
      <c r="L317" s="5">
        <f>IF($A317&lt;&gt;"",IF(L$2&lt;&gt;"",INDEX('Instrument History'!$1:$1048576,$B317,L$3) / CcyPerBase!K316,""),"")</f>
        <v>138.99248382704502</v>
      </c>
      <c r="M317" s="5">
        <f>IF($A317&lt;&gt;"",IF(M$2&lt;&gt;"",INDEX('Instrument History'!$1:$1048576,$B317,M$3) / CcyPerBase!L316,""),"")</f>
        <v>23.871021932259797</v>
      </c>
      <c r="N317" s="5">
        <f>IF($A317&lt;&gt;"",IF(N$2&lt;&gt;"",INDEX('Instrument History'!$1:$1048576,$B317,N$3) / CcyPerBase!M316,""),"")</f>
        <v>64.55437425349723</v>
      </c>
      <c r="O317" s="5">
        <f>IF($A317&lt;&gt;"",IF(O$2&lt;&gt;"",INDEX('Instrument History'!$1:$1048576,$B317,O$3) / CcyPerBase!N316,""),"")</f>
        <v>117.18322148398332</v>
      </c>
      <c r="P317" s="5" t="str">
        <f>IF($A317&lt;&gt;"",IF(P$2&lt;&gt;"",INDEX('Instrument History'!$1:$1048576,$B317,P$3) / CcyPerBase!O316,""),"")</f>
        <v/>
      </c>
      <c r="Q317" s="5" t="str">
        <f>IF($A317&lt;&gt;"",IF(Q$2&lt;&gt;"",INDEX('Instrument History'!$1:$1048576,$B317,Q$3) / CcyPerBase!P316,""),"")</f>
        <v/>
      </c>
      <c r="R317" s="5" t="str">
        <f>IF($A317&lt;&gt;"",IF(R$2&lt;&gt;"",INDEX('Instrument History'!$1:$1048576,$B317,R$3) / CcyPerBase!Q316,""),"")</f>
        <v/>
      </c>
      <c r="S317" s="5" t="str">
        <f>IF($A317&lt;&gt;"",IF(S$2&lt;&gt;"",INDEX('Instrument History'!$1:$1048576,$B317,S$3) / CcyPerBase!R316,""),"")</f>
        <v/>
      </c>
      <c r="T317" s="5" t="str">
        <f>IF($A317&lt;&gt;"",IF(T$2&lt;&gt;"",INDEX('Instrument History'!$1:$1048576,$B317,T$3) / CcyPerBase!S316,""),"")</f>
        <v/>
      </c>
      <c r="U317" s="5" t="str">
        <f>IF($A317&lt;&gt;"",IF(U$2&lt;&gt;"",INDEX('Instrument History'!$1:$1048576,$B317,U$3) / CcyPerBase!T316,""),"")</f>
        <v/>
      </c>
      <c r="V317" s="5" t="str">
        <f>IF($A317&lt;&gt;"",IF(V$2&lt;&gt;"",INDEX('Instrument History'!$1:$1048576,$B317,V$3) / CcyPerBase!U316,""),"")</f>
        <v/>
      </c>
      <c r="W317" s="5" t="str">
        <f>IF($A317&lt;&gt;"",IF(W$2&lt;&gt;"",INDEX('Instrument History'!$1:$1048576,$B317,W$3) / CcyPerBase!V316,""),"")</f>
        <v/>
      </c>
      <c r="X317" s="5" t="str">
        <f>IF($A317&lt;&gt;"",IF(X$2&lt;&gt;"",INDEX('Instrument History'!$1:$1048576,$B317,X$3) / CcyPerBase!W316,""),"")</f>
        <v/>
      </c>
      <c r="Y317" s="5" t="str">
        <f>IF($A317&lt;&gt;"",IF(Y$2&lt;&gt;"",INDEX('Instrument History'!$1:$1048576,$B317,Y$3) / CcyPerBase!X316,""),"")</f>
        <v/>
      </c>
    </row>
    <row r="318" spans="1:25">
      <c r="A318" s="12">
        <f>IF(A317&lt;&gt;"",IF(A317=$B$1,"",'Instrument History'!A314),"")</f>
        <v>40863</v>
      </c>
      <c r="B318">
        <f t="shared" si="9"/>
        <v>314</v>
      </c>
      <c r="C318" s="14">
        <f>IF($A318&lt;&gt;"",INDEX('Instrument History'!$1:$1048576,$B318,C$3) / CcyPerBase!D317,"")</f>
        <v>1235.7477506062057</v>
      </c>
      <c r="D318" s="14">
        <f>IF(A318&lt;&gt;"",C318/$D$4*Master!$R$18,"")</f>
        <v>55.177098802475179</v>
      </c>
      <c r="E318" s="5">
        <f t="shared" si="10"/>
        <v>108.72402800125209</v>
      </c>
      <c r="F318" s="5">
        <f>IF($A318&lt;&gt;"",IF(F$2&lt;&gt;"",INDEX('Instrument History'!$1:$1048576,$B318,F$3) / CcyPerBase!E317,""),"")</f>
        <v>1667.6924038958859</v>
      </c>
      <c r="G318" s="5">
        <f>IF($A318&lt;&gt;"",IF(G$2&lt;&gt;"",INDEX('Instrument History'!$1:$1048576,$B318,G$3) / CcyPerBase!F317,""),"")</f>
        <v>4857.9946948134802</v>
      </c>
      <c r="H318" s="5">
        <f>IF($A318&lt;&gt;"",IF(H$2&lt;&gt;"",INDEX('Instrument History'!$1:$1048576,$B318,H$3) / CcyPerBase!G317,""),"")</f>
        <v>5351.7993007435089</v>
      </c>
      <c r="I318" s="5">
        <f>IF($A318&lt;&gt;"",IF(I$2&lt;&gt;"",INDEX('Instrument History'!$1:$1048576,$B318,I$3) / CcyPerBase!H317,""),"")</f>
        <v>6543.1715240340063</v>
      </c>
      <c r="J318" s="5">
        <f>IF($A318&lt;&gt;"",IF(J$2&lt;&gt;"",INDEX('Instrument History'!$1:$1048576,$B318,J$3) / CcyPerBase!I317,""),"")</f>
        <v>53.062978691056699</v>
      </c>
      <c r="K318" s="5">
        <f>IF($A318&lt;&gt;"",IF(K$2&lt;&gt;"",INDEX('Instrument History'!$1:$1048576,$B318,K$3) / CcyPerBase!J317,""),"")</f>
        <v>241.02533869513042</v>
      </c>
      <c r="L318" s="5">
        <f>IF($A318&lt;&gt;"",IF(L$2&lt;&gt;"",INDEX('Instrument History'!$1:$1048576,$B318,L$3) / CcyPerBase!K317,""),"")</f>
        <v>137.05482028663354</v>
      </c>
      <c r="M318" s="5">
        <f>IF($A318&lt;&gt;"",IF(M$2&lt;&gt;"",INDEX('Instrument History'!$1:$1048576,$B318,M$3) / CcyPerBase!L317,""),"")</f>
        <v>24.18197050653129</v>
      </c>
      <c r="N318" s="5">
        <f>IF($A318&lt;&gt;"",IF(N$2&lt;&gt;"",INDEX('Instrument History'!$1:$1048576,$B318,N$3) / CcyPerBase!M317,""),"")</f>
        <v>61.631701100582667</v>
      </c>
      <c r="O318" s="5">
        <f>IF($A318&lt;&gt;"",IF(O$2&lt;&gt;"",INDEX('Instrument History'!$1:$1048576,$B318,O$3) / CcyPerBase!N317,""),"")</f>
        <v>118.96796710730884</v>
      </c>
      <c r="P318" s="5" t="str">
        <f>IF($A318&lt;&gt;"",IF(P$2&lt;&gt;"",INDEX('Instrument History'!$1:$1048576,$B318,P$3) / CcyPerBase!O317,""),"")</f>
        <v/>
      </c>
      <c r="Q318" s="5" t="str">
        <f>IF($A318&lt;&gt;"",IF(Q$2&lt;&gt;"",INDEX('Instrument History'!$1:$1048576,$B318,Q$3) / CcyPerBase!P317,""),"")</f>
        <v/>
      </c>
      <c r="R318" s="5" t="str">
        <f>IF($A318&lt;&gt;"",IF(R$2&lt;&gt;"",INDEX('Instrument History'!$1:$1048576,$B318,R$3) / CcyPerBase!Q317,""),"")</f>
        <v/>
      </c>
      <c r="S318" s="5" t="str">
        <f>IF($A318&lt;&gt;"",IF(S$2&lt;&gt;"",INDEX('Instrument History'!$1:$1048576,$B318,S$3) / CcyPerBase!R317,""),"")</f>
        <v/>
      </c>
      <c r="T318" s="5" t="str">
        <f>IF($A318&lt;&gt;"",IF(T$2&lt;&gt;"",INDEX('Instrument History'!$1:$1048576,$B318,T$3) / CcyPerBase!S317,""),"")</f>
        <v/>
      </c>
      <c r="U318" s="5" t="str">
        <f>IF($A318&lt;&gt;"",IF(U$2&lt;&gt;"",INDEX('Instrument History'!$1:$1048576,$B318,U$3) / CcyPerBase!T317,""),"")</f>
        <v/>
      </c>
      <c r="V318" s="5" t="str">
        <f>IF($A318&lt;&gt;"",IF(V$2&lt;&gt;"",INDEX('Instrument History'!$1:$1048576,$B318,V$3) / CcyPerBase!U317,""),"")</f>
        <v/>
      </c>
      <c r="W318" s="5" t="str">
        <f>IF($A318&lt;&gt;"",IF(W$2&lt;&gt;"",INDEX('Instrument History'!$1:$1048576,$B318,W$3) / CcyPerBase!V317,""),"")</f>
        <v/>
      </c>
      <c r="X318" s="5" t="str">
        <f>IF($A318&lt;&gt;"",IF(X$2&lt;&gt;"",INDEX('Instrument History'!$1:$1048576,$B318,X$3) / CcyPerBase!W317,""),"")</f>
        <v/>
      </c>
      <c r="Y318" s="5" t="str">
        <f>IF($A318&lt;&gt;"",IF(Y$2&lt;&gt;"",INDEX('Instrument History'!$1:$1048576,$B318,Y$3) / CcyPerBase!X317,""),"")</f>
        <v/>
      </c>
    </row>
    <row r="319" spans="1:25">
      <c r="A319" s="12">
        <f>IF(A318&lt;&gt;"",IF(A318=$B$1,"",'Instrument History'!A315),"")</f>
        <v>40862</v>
      </c>
      <c r="B319">
        <f t="shared" si="9"/>
        <v>315</v>
      </c>
      <c r="C319" s="14">
        <f>IF($A319&lt;&gt;"",INDEX('Instrument History'!$1:$1048576,$B319,C$3) / CcyPerBase!D318,"")</f>
        <v>1239.2885019788041</v>
      </c>
      <c r="D319" s="14">
        <f>IF(A319&lt;&gt;"",C319/$D$4*Master!$R$18,"")</f>
        <v>55.335196106900796</v>
      </c>
      <c r="E319" s="5">
        <f t="shared" si="10"/>
        <v>110.66420635325542</v>
      </c>
      <c r="F319" s="5">
        <f>IF($A319&lt;&gt;"",IF(F$2&lt;&gt;"",INDEX('Instrument History'!$1:$1048576,$B319,F$3) / CcyPerBase!E318,""),"")</f>
        <v>1601.4989303077446</v>
      </c>
      <c r="G319" s="5">
        <f>IF($A319&lt;&gt;"",IF(G$2&lt;&gt;"",INDEX('Instrument History'!$1:$1048576,$B319,G$3) / CcyPerBase!F318,""),"")</f>
        <v>4665.572823169904</v>
      </c>
      <c r="H319" s="5">
        <f>IF($A319&lt;&gt;"",IF(H$2&lt;&gt;"",INDEX('Instrument History'!$1:$1048576,$B319,H$3) / CcyPerBase!G318,""),"")</f>
        <v>5510.0909871276754</v>
      </c>
      <c r="I319" s="5">
        <f>IF($A319&lt;&gt;"",IF(I$2&lt;&gt;"",INDEX('Instrument History'!$1:$1048576,$B319,I$3) / CcyPerBase!H318,""),"")</f>
        <v>6500.2362456886913</v>
      </c>
      <c r="J319" s="5">
        <f>IF($A319&lt;&gt;"",IF(J$2&lt;&gt;"",INDEX('Instrument History'!$1:$1048576,$B319,J$3) / CcyPerBase!I318,""),"")</f>
        <v>52.826343305913923</v>
      </c>
      <c r="K319" s="5">
        <f>IF($A319&lt;&gt;"",IF(K$2&lt;&gt;"",INDEX('Instrument History'!$1:$1048576,$B319,K$3) / CcyPerBase!J318,""),"")</f>
        <v>260.99901058720263</v>
      </c>
      <c r="L319" s="5">
        <f>IF($A319&lt;&gt;"",IF(L$2&lt;&gt;"",INDEX('Instrument History'!$1:$1048576,$B319,L$3) / CcyPerBase!K318,""),"")</f>
        <v>147.56474175903554</v>
      </c>
      <c r="M319" s="5">
        <f>IF($A319&lt;&gt;"",IF(M$2&lt;&gt;"",INDEX('Instrument History'!$1:$1048576,$B319,M$3) / CcyPerBase!L318,""),"")</f>
        <v>23.982303977609764</v>
      </c>
      <c r="N319" s="5">
        <f>IF($A319&lt;&gt;"",IF(N$2&lt;&gt;"",INDEX('Instrument History'!$1:$1048576,$B319,N$3) / CcyPerBase!M318,""),"")</f>
        <v>64.776144066125127</v>
      </c>
      <c r="O319" s="5">
        <f>IF($A319&lt;&gt;"",IF(O$2&lt;&gt;"",INDEX('Instrument History'!$1:$1048576,$B319,O$3) / CcyPerBase!N318,""),"")</f>
        <v>123.50638269574999</v>
      </c>
      <c r="P319" s="5" t="str">
        <f>IF($A319&lt;&gt;"",IF(P$2&lt;&gt;"",INDEX('Instrument History'!$1:$1048576,$B319,P$3) / CcyPerBase!O318,""),"")</f>
        <v/>
      </c>
      <c r="Q319" s="5" t="str">
        <f>IF($A319&lt;&gt;"",IF(Q$2&lt;&gt;"",INDEX('Instrument History'!$1:$1048576,$B319,Q$3) / CcyPerBase!P318,""),"")</f>
        <v/>
      </c>
      <c r="R319" s="5" t="str">
        <f>IF($A319&lt;&gt;"",IF(R$2&lt;&gt;"",INDEX('Instrument History'!$1:$1048576,$B319,R$3) / CcyPerBase!Q318,""),"")</f>
        <v/>
      </c>
      <c r="S319" s="5" t="str">
        <f>IF($A319&lt;&gt;"",IF(S$2&lt;&gt;"",INDEX('Instrument History'!$1:$1048576,$B319,S$3) / CcyPerBase!R318,""),"")</f>
        <v/>
      </c>
      <c r="T319" s="5" t="str">
        <f>IF($A319&lt;&gt;"",IF(T$2&lt;&gt;"",INDEX('Instrument History'!$1:$1048576,$B319,T$3) / CcyPerBase!S318,""),"")</f>
        <v/>
      </c>
      <c r="U319" s="5" t="str">
        <f>IF($A319&lt;&gt;"",IF(U$2&lt;&gt;"",INDEX('Instrument History'!$1:$1048576,$B319,U$3) / CcyPerBase!T318,""),"")</f>
        <v/>
      </c>
      <c r="V319" s="5" t="str">
        <f>IF($A319&lt;&gt;"",IF(V$2&lt;&gt;"",INDEX('Instrument History'!$1:$1048576,$B319,V$3) / CcyPerBase!U318,""),"")</f>
        <v/>
      </c>
      <c r="W319" s="5" t="str">
        <f>IF($A319&lt;&gt;"",IF(W$2&lt;&gt;"",INDEX('Instrument History'!$1:$1048576,$B319,W$3) / CcyPerBase!V318,""),"")</f>
        <v/>
      </c>
      <c r="X319" s="5" t="str">
        <f>IF($A319&lt;&gt;"",IF(X$2&lt;&gt;"",INDEX('Instrument History'!$1:$1048576,$B319,X$3) / CcyPerBase!W318,""),"")</f>
        <v/>
      </c>
      <c r="Y319" s="5" t="str">
        <f>IF($A319&lt;&gt;"",IF(Y$2&lt;&gt;"",INDEX('Instrument History'!$1:$1048576,$B319,Y$3) / CcyPerBase!X318,""),"")</f>
        <v/>
      </c>
    </row>
    <row r="320" spans="1:25">
      <c r="A320" s="12">
        <f>IF(A319&lt;&gt;"",IF(A319=$B$1,"",'Instrument History'!A316),"")</f>
        <v>40861</v>
      </c>
      <c r="B320">
        <f t="shared" si="9"/>
        <v>316</v>
      </c>
      <c r="C320" s="14">
        <f>IF($A320&lt;&gt;"",INDEX('Instrument History'!$1:$1048576,$B320,C$3) / CcyPerBase!D319,"")</f>
        <v>1226.0080206233959</v>
      </c>
      <c r="D320" s="14">
        <f>IF(A320&lt;&gt;"",C320/$D$4*Master!$R$18,"")</f>
        <v>54.74221227866213</v>
      </c>
      <c r="E320" s="5">
        <f t="shared" si="10"/>
        <v>114.03716313399136</v>
      </c>
      <c r="F320" s="5">
        <f>IF($A320&lt;&gt;"",IF(F$2&lt;&gt;"",INDEX('Instrument History'!$1:$1048576,$B320,F$3) / CcyPerBase!E319,""),"")</f>
        <v>1684.560455128189</v>
      </c>
      <c r="G320" s="5">
        <f>IF($A320&lt;&gt;"",IF(G$2&lt;&gt;"",INDEX('Instrument History'!$1:$1048576,$B320,G$3) / CcyPerBase!F319,""),"")</f>
        <v>4663.4306193871716</v>
      </c>
      <c r="H320" s="5">
        <f>IF($A320&lt;&gt;"",IF(H$2&lt;&gt;"",INDEX('Instrument History'!$1:$1048576,$B320,H$3) / CcyPerBase!G319,""),"")</f>
        <v>5757.9655161035225</v>
      </c>
      <c r="I320" s="5">
        <f>IF($A320&lt;&gt;"",IF(I$2&lt;&gt;"",INDEX('Instrument History'!$1:$1048576,$B320,I$3) / CcyPerBase!H319,""),"")</f>
        <v>6584.088320850009</v>
      </c>
      <c r="J320" s="5">
        <f>IF($A320&lt;&gt;"",IF(J$2&lt;&gt;"",INDEX('Instrument History'!$1:$1048576,$B320,J$3) / CcyPerBase!I319,""),"")</f>
        <v>55.013077220240206</v>
      </c>
      <c r="K320" s="5">
        <f>IF($A320&lt;&gt;"",IF(K$2&lt;&gt;"",INDEX('Instrument History'!$1:$1048576,$B320,K$3) / CcyPerBase!J319,""),"")</f>
        <v>277.31375180748449</v>
      </c>
      <c r="L320" s="5">
        <f>IF($A320&lt;&gt;"",IF(L$2&lt;&gt;"",INDEX('Instrument History'!$1:$1048576,$B320,L$3) / CcyPerBase!K319,""),"")</f>
        <v>157.21079096074612</v>
      </c>
      <c r="M320" s="5">
        <f>IF($A320&lt;&gt;"",IF(M$2&lt;&gt;"",INDEX('Instrument History'!$1:$1048576,$B320,M$3) / CcyPerBase!L319,""),"")</f>
        <v>23.68640591882405</v>
      </c>
      <c r="N320" s="5">
        <f>IF($A320&lt;&gt;"",IF(N$2&lt;&gt;"",INDEX('Instrument History'!$1:$1048576,$B320,N$3) / CcyPerBase!M319,""),"")</f>
        <v>64.595865369883512</v>
      </c>
      <c r="O320" s="5">
        <f>IF($A320&lt;&gt;"",IF(O$2&lt;&gt;"",INDEX('Instrument History'!$1:$1048576,$B320,O$3) / CcyPerBase!N319,""),"")</f>
        <v>129.96299203756277</v>
      </c>
      <c r="P320" s="5" t="str">
        <f>IF($A320&lt;&gt;"",IF(P$2&lt;&gt;"",INDEX('Instrument History'!$1:$1048576,$B320,P$3) / CcyPerBase!O319,""),"")</f>
        <v/>
      </c>
      <c r="Q320" s="5" t="str">
        <f>IF($A320&lt;&gt;"",IF(Q$2&lt;&gt;"",INDEX('Instrument History'!$1:$1048576,$B320,Q$3) / CcyPerBase!P319,""),"")</f>
        <v/>
      </c>
      <c r="R320" s="5" t="str">
        <f>IF($A320&lt;&gt;"",IF(R$2&lt;&gt;"",INDEX('Instrument History'!$1:$1048576,$B320,R$3) / CcyPerBase!Q319,""),"")</f>
        <v/>
      </c>
      <c r="S320" s="5" t="str">
        <f>IF($A320&lt;&gt;"",IF(S$2&lt;&gt;"",INDEX('Instrument History'!$1:$1048576,$B320,S$3) / CcyPerBase!R319,""),"")</f>
        <v/>
      </c>
      <c r="T320" s="5" t="str">
        <f>IF($A320&lt;&gt;"",IF(T$2&lt;&gt;"",INDEX('Instrument History'!$1:$1048576,$B320,T$3) / CcyPerBase!S319,""),"")</f>
        <v/>
      </c>
      <c r="U320" s="5" t="str">
        <f>IF($A320&lt;&gt;"",IF(U$2&lt;&gt;"",INDEX('Instrument History'!$1:$1048576,$B320,U$3) / CcyPerBase!T319,""),"")</f>
        <v/>
      </c>
      <c r="V320" s="5" t="str">
        <f>IF($A320&lt;&gt;"",IF(V$2&lt;&gt;"",INDEX('Instrument History'!$1:$1048576,$B320,V$3) / CcyPerBase!U319,""),"")</f>
        <v/>
      </c>
      <c r="W320" s="5" t="str">
        <f>IF($A320&lt;&gt;"",IF(W$2&lt;&gt;"",INDEX('Instrument History'!$1:$1048576,$B320,W$3) / CcyPerBase!V319,""),"")</f>
        <v/>
      </c>
      <c r="X320" s="5" t="str">
        <f>IF($A320&lt;&gt;"",IF(X$2&lt;&gt;"",INDEX('Instrument History'!$1:$1048576,$B320,X$3) / CcyPerBase!W319,""),"")</f>
        <v/>
      </c>
      <c r="Y320" s="5" t="str">
        <f>IF($A320&lt;&gt;"",IF(Y$2&lt;&gt;"",INDEX('Instrument History'!$1:$1048576,$B320,Y$3) / CcyPerBase!X319,""),"")</f>
        <v/>
      </c>
    </row>
    <row r="321" spans="1:25">
      <c r="A321" s="12">
        <f>IF(A320&lt;&gt;"",IF(A320=$B$1,"",'Instrument History'!A317),"")</f>
        <v>40858</v>
      </c>
      <c r="B321">
        <f t="shared" si="9"/>
        <v>317</v>
      </c>
      <c r="C321" s="14">
        <f>IF($A321&lt;&gt;"",INDEX('Instrument History'!$1:$1048576,$B321,C$3) / CcyPerBase!D320,"")</f>
        <v>1277.7328639716868</v>
      </c>
      <c r="D321" s="14">
        <f>IF(A321&lt;&gt;"",C321/$D$4*Master!$R$18,"")</f>
        <v>57.051766789743482</v>
      </c>
      <c r="E321" s="5">
        <f t="shared" si="10"/>
        <v>114.66452680895134</v>
      </c>
      <c r="F321" s="5">
        <f>IF($A321&lt;&gt;"",IF(F$2&lt;&gt;"",INDEX('Instrument History'!$1:$1048576,$B321,F$3) / CcyPerBase!E320,""),"")</f>
        <v>1667.6912950212197</v>
      </c>
      <c r="G321" s="5">
        <f>IF($A321&lt;&gt;"",IF(G$2&lt;&gt;"",INDEX('Instrument History'!$1:$1048576,$B321,G$3) / CcyPerBase!F320,""),"")</f>
        <v>4676.6309427865244</v>
      </c>
      <c r="H321" s="5">
        <f>IF($A321&lt;&gt;"",IF(H$2&lt;&gt;"",INDEX('Instrument History'!$1:$1048576,$B321,H$3) / CcyPerBase!G320,""),"")</f>
        <v>6042.9111377465715</v>
      </c>
      <c r="I321" s="5">
        <f>IF($A321&lt;&gt;"",IF(I$2&lt;&gt;"",INDEX('Instrument History'!$1:$1048576,$B321,I$3) / CcyPerBase!H320,""),"")</f>
        <v>6770.2650859294135</v>
      </c>
      <c r="J321" s="5">
        <f>IF($A321&lt;&gt;"",IF(J$2&lt;&gt;"",INDEX('Instrument History'!$1:$1048576,$B321,J$3) / CcyPerBase!I320,""),"")</f>
        <v>53.672504076499656</v>
      </c>
      <c r="K321" s="5">
        <f>IF($A321&lt;&gt;"",IF(K$2&lt;&gt;"",INDEX('Instrument History'!$1:$1048576,$B321,K$3) / CcyPerBase!J320,""),"")</f>
        <v>283.06840778433826</v>
      </c>
      <c r="L321" s="5">
        <f>IF($A321&lt;&gt;"",IF(L$2&lt;&gt;"",INDEX('Instrument History'!$1:$1048576,$B321,L$3) / CcyPerBase!K320,""),"")</f>
        <v>160.70943666351613</v>
      </c>
      <c r="M321" s="5">
        <f>IF($A321&lt;&gt;"",IF(M$2&lt;&gt;"",INDEX('Instrument History'!$1:$1048576,$B321,M$3) / CcyPerBase!L320,""),"")</f>
        <v>23.028542188400429</v>
      </c>
      <c r="N321" s="5">
        <f>IF($A321&lt;&gt;"",IF(N$2&lt;&gt;"",INDEX('Instrument History'!$1:$1048576,$B321,N$3) / CcyPerBase!M320,""),"")</f>
        <v>63.871286481250579</v>
      </c>
      <c r="O321" s="5">
        <f>IF($A321&lt;&gt;"",IF(O$2&lt;&gt;"",INDEX('Instrument History'!$1:$1048576,$B321,O$3) / CcyPerBase!N320,""),"")</f>
        <v>127.16287104592669</v>
      </c>
      <c r="P321" s="5" t="str">
        <f>IF($A321&lt;&gt;"",IF(P$2&lt;&gt;"",INDEX('Instrument History'!$1:$1048576,$B321,P$3) / CcyPerBase!O320,""),"")</f>
        <v/>
      </c>
      <c r="Q321" s="5" t="str">
        <f>IF($A321&lt;&gt;"",IF(Q$2&lt;&gt;"",INDEX('Instrument History'!$1:$1048576,$B321,Q$3) / CcyPerBase!P320,""),"")</f>
        <v/>
      </c>
      <c r="R321" s="5" t="str">
        <f>IF($A321&lt;&gt;"",IF(R$2&lt;&gt;"",INDEX('Instrument History'!$1:$1048576,$B321,R$3) / CcyPerBase!Q320,""),"")</f>
        <v/>
      </c>
      <c r="S321" s="5" t="str">
        <f>IF($A321&lt;&gt;"",IF(S$2&lt;&gt;"",INDEX('Instrument History'!$1:$1048576,$B321,S$3) / CcyPerBase!R320,""),"")</f>
        <v/>
      </c>
      <c r="T321" s="5" t="str">
        <f>IF($A321&lt;&gt;"",IF(T$2&lt;&gt;"",INDEX('Instrument History'!$1:$1048576,$B321,T$3) / CcyPerBase!S320,""),"")</f>
        <v/>
      </c>
      <c r="U321" s="5" t="str">
        <f>IF($A321&lt;&gt;"",IF(U$2&lt;&gt;"",INDEX('Instrument History'!$1:$1048576,$B321,U$3) / CcyPerBase!T320,""),"")</f>
        <v/>
      </c>
      <c r="V321" s="5" t="str">
        <f>IF($A321&lt;&gt;"",IF(V$2&lt;&gt;"",INDEX('Instrument History'!$1:$1048576,$B321,V$3) / CcyPerBase!U320,""),"")</f>
        <v/>
      </c>
      <c r="W321" s="5" t="str">
        <f>IF($A321&lt;&gt;"",IF(W$2&lt;&gt;"",INDEX('Instrument History'!$1:$1048576,$B321,W$3) / CcyPerBase!V320,""),"")</f>
        <v/>
      </c>
      <c r="X321" s="5" t="str">
        <f>IF($A321&lt;&gt;"",IF(X$2&lt;&gt;"",INDEX('Instrument History'!$1:$1048576,$B321,X$3) / CcyPerBase!W320,""),"")</f>
        <v/>
      </c>
      <c r="Y321" s="5" t="str">
        <f>IF($A321&lt;&gt;"",IF(Y$2&lt;&gt;"",INDEX('Instrument History'!$1:$1048576,$B321,Y$3) / CcyPerBase!X320,""),"")</f>
        <v/>
      </c>
    </row>
    <row r="322" spans="1:25">
      <c r="A322" s="12">
        <f>IF(A321&lt;&gt;"",IF(A321=$B$1,"",'Instrument History'!A318),"")</f>
        <v>40857</v>
      </c>
      <c r="B322">
        <f t="shared" si="9"/>
        <v>318</v>
      </c>
      <c r="C322" s="14">
        <f>IF($A322&lt;&gt;"",INDEX('Instrument History'!$1:$1048576,$B322,C$3) / CcyPerBase!D321,"")</f>
        <v>1271.3604796473039</v>
      </c>
      <c r="D322" s="14">
        <f>IF(A322&lt;&gt;"",C322/$D$4*Master!$R$18,"")</f>
        <v>56.767234870262882</v>
      </c>
      <c r="E322" s="5">
        <f t="shared" si="10"/>
        <v>111.46227575761952</v>
      </c>
      <c r="F322" s="5">
        <f>IF($A322&lt;&gt;"",IF(F$2&lt;&gt;"",INDEX('Instrument History'!$1:$1048576,$B322,F$3) / CcyPerBase!E321,""),"")</f>
        <v>1651.3195000592907</v>
      </c>
      <c r="G322" s="5">
        <f>IF($A322&lt;&gt;"",IF(G$2&lt;&gt;"",INDEX('Instrument History'!$1:$1048576,$B322,G$3) / CcyPerBase!F321,""),"")</f>
        <v>4328.5175872035879</v>
      </c>
      <c r="H322" s="5">
        <f>IF($A322&lt;&gt;"",IF(H$2&lt;&gt;"",INDEX('Instrument History'!$1:$1048576,$B322,H$3) / CcyPerBase!G321,""),"")</f>
        <v>5757.2245268332308</v>
      </c>
      <c r="I322" s="5">
        <f>IF($A322&lt;&gt;"",IF(I$2&lt;&gt;"",INDEX('Instrument History'!$1:$1048576,$B322,I$3) / CcyPerBase!H321,""),"")</f>
        <v>6843.1379838842959</v>
      </c>
      <c r="J322" s="5">
        <f>IF($A322&lt;&gt;"",IF(J$2&lt;&gt;"",INDEX('Instrument History'!$1:$1048576,$B322,J$3) / CcyPerBase!I321,""),"")</f>
        <v>51.593512754062878</v>
      </c>
      <c r="K322" s="5">
        <f>IF($A322&lt;&gt;"",IF(K$2&lt;&gt;"",INDEX('Instrument History'!$1:$1048576,$B322,K$3) / CcyPerBase!J321,""),"")</f>
        <v>277.35349559133658</v>
      </c>
      <c r="L322" s="5">
        <f>IF($A322&lt;&gt;"",IF(L$2&lt;&gt;"",INDEX('Instrument History'!$1:$1048576,$B322,L$3) / CcyPerBase!K321,""),"")</f>
        <v>143.45280807067093</v>
      </c>
      <c r="M322" s="5">
        <f>IF($A322&lt;&gt;"",IF(M$2&lt;&gt;"",INDEX('Instrument History'!$1:$1048576,$B322,M$3) / CcyPerBase!L321,""),"")</f>
        <v>23.362578917764882</v>
      </c>
      <c r="N322" s="5">
        <f>IF($A322&lt;&gt;"",IF(N$2&lt;&gt;"",INDEX('Instrument History'!$1:$1048576,$B322,N$3) / CcyPerBase!M321,""),"")</f>
        <v>63.005240926450838</v>
      </c>
      <c r="O322" s="5">
        <f>IF($A322&lt;&gt;"",IF(O$2&lt;&gt;"",INDEX('Instrument History'!$1:$1048576,$B322,O$3) / CcyPerBase!N321,""),"")</f>
        <v>128.8417941895076</v>
      </c>
      <c r="P322" s="5" t="str">
        <f>IF($A322&lt;&gt;"",IF(P$2&lt;&gt;"",INDEX('Instrument History'!$1:$1048576,$B322,P$3) / CcyPerBase!O321,""),"")</f>
        <v/>
      </c>
      <c r="Q322" s="5" t="str">
        <f>IF($A322&lt;&gt;"",IF(Q$2&lt;&gt;"",INDEX('Instrument History'!$1:$1048576,$B322,Q$3) / CcyPerBase!P321,""),"")</f>
        <v/>
      </c>
      <c r="R322" s="5" t="str">
        <f>IF($A322&lt;&gt;"",IF(R$2&lt;&gt;"",INDEX('Instrument History'!$1:$1048576,$B322,R$3) / CcyPerBase!Q321,""),"")</f>
        <v/>
      </c>
      <c r="S322" s="5" t="str">
        <f>IF($A322&lt;&gt;"",IF(S$2&lt;&gt;"",INDEX('Instrument History'!$1:$1048576,$B322,S$3) / CcyPerBase!R321,""),"")</f>
        <v/>
      </c>
      <c r="T322" s="5" t="str">
        <f>IF($A322&lt;&gt;"",IF(T$2&lt;&gt;"",INDEX('Instrument History'!$1:$1048576,$B322,T$3) / CcyPerBase!S321,""),"")</f>
        <v/>
      </c>
      <c r="U322" s="5" t="str">
        <f>IF($A322&lt;&gt;"",IF(U$2&lt;&gt;"",INDEX('Instrument History'!$1:$1048576,$B322,U$3) / CcyPerBase!T321,""),"")</f>
        <v/>
      </c>
      <c r="V322" s="5" t="str">
        <f>IF($A322&lt;&gt;"",IF(V$2&lt;&gt;"",INDEX('Instrument History'!$1:$1048576,$B322,V$3) / CcyPerBase!U321,""),"")</f>
        <v/>
      </c>
      <c r="W322" s="5" t="str">
        <f>IF($A322&lt;&gt;"",IF(W$2&lt;&gt;"",INDEX('Instrument History'!$1:$1048576,$B322,W$3) / CcyPerBase!V321,""),"")</f>
        <v/>
      </c>
      <c r="X322" s="5" t="str">
        <f>IF($A322&lt;&gt;"",IF(X$2&lt;&gt;"",INDEX('Instrument History'!$1:$1048576,$B322,X$3) / CcyPerBase!W321,""),"")</f>
        <v/>
      </c>
      <c r="Y322" s="5" t="str">
        <f>IF($A322&lt;&gt;"",IF(Y$2&lt;&gt;"",INDEX('Instrument History'!$1:$1048576,$B322,Y$3) / CcyPerBase!X321,""),"")</f>
        <v/>
      </c>
    </row>
    <row r="323" spans="1:25">
      <c r="A323" s="12">
        <f>IF(A322&lt;&gt;"",IF(A322=$B$1,"",'Instrument History'!A319),"")</f>
        <v>40856</v>
      </c>
      <c r="B323">
        <f t="shared" si="9"/>
        <v>319</v>
      </c>
      <c r="C323" s="14">
        <f>IF($A323&lt;&gt;"",INDEX('Instrument History'!$1:$1048576,$B323,C$3) / CcyPerBase!D322,"")</f>
        <v>1291.3489457904036</v>
      </c>
      <c r="D323" s="14">
        <f>IF(A323&lt;&gt;"",C323/$D$4*Master!$R$18,"")</f>
        <v>57.659735439854607</v>
      </c>
      <c r="E323" s="5">
        <f t="shared" si="10"/>
        <v>115.66429240307176</v>
      </c>
      <c r="F323" s="5">
        <f>IF($A323&lt;&gt;"",IF(F$2&lt;&gt;"",INDEX('Instrument History'!$1:$1048576,$B323,F$3) / CcyPerBase!E322,""),"")</f>
        <v>1709.8988158386976</v>
      </c>
      <c r="G323" s="5">
        <f>IF($A323&lt;&gt;"",IF(G$2&lt;&gt;"",INDEX('Instrument History'!$1:$1048576,$B323,G$3) / CcyPerBase!F322,""),"")</f>
        <v>4442.1349116951005</v>
      </c>
      <c r="H323" s="5">
        <f>IF($A323&lt;&gt;"",IF(H$2&lt;&gt;"",INDEX('Instrument History'!$1:$1048576,$B323,H$3) / CcyPerBase!G322,""),"")</f>
        <v>6091.2840669793559</v>
      </c>
      <c r="I323" s="5">
        <f>IF($A323&lt;&gt;"",IF(I$2&lt;&gt;"",INDEX('Instrument History'!$1:$1048576,$B323,I$3) / CcyPerBase!H322,""),"")</f>
        <v>7094.0643258047621</v>
      </c>
      <c r="J323" s="5">
        <f>IF($A323&lt;&gt;"",IF(J$2&lt;&gt;"",INDEX('Instrument History'!$1:$1048576,$B323,J$3) / CcyPerBase!I322,""),"")</f>
        <v>53.151351304878723</v>
      </c>
      <c r="K323" s="5">
        <f>IF($A323&lt;&gt;"",IF(K$2&lt;&gt;"",INDEX('Instrument History'!$1:$1048576,$B323,K$3) / CcyPerBase!J322,""),"")</f>
        <v>291.05357300853171</v>
      </c>
      <c r="L323" s="5">
        <f>IF($A323&lt;&gt;"",IF(L$2&lt;&gt;"",INDEX('Instrument History'!$1:$1048576,$B323,L$3) / CcyPerBase!K322,""),"")</f>
        <v>146.02304567161602</v>
      </c>
      <c r="M323" s="5">
        <f>IF($A323&lt;&gt;"",IF(M$2&lt;&gt;"",INDEX('Instrument History'!$1:$1048576,$B323,M$3) / CcyPerBase!L322,""),"")</f>
        <v>24.343002645312488</v>
      </c>
      <c r="N323" s="5">
        <f>IF($A323&lt;&gt;"",IF(N$2&lt;&gt;"",INDEX('Instrument History'!$1:$1048576,$B323,N$3) / CcyPerBase!M322,""),"")</f>
        <v>65.385058727871183</v>
      </c>
      <c r="O323" s="5">
        <f>IF($A323&lt;&gt;"",IF(O$2&lt;&gt;"",INDEX('Instrument History'!$1:$1048576,$B323,O$3) / CcyPerBase!N322,""),"")</f>
        <v>134.47761001090689</v>
      </c>
      <c r="P323" s="5" t="str">
        <f>IF($A323&lt;&gt;"",IF(P$2&lt;&gt;"",INDEX('Instrument History'!$1:$1048576,$B323,P$3) / CcyPerBase!O322,""),"")</f>
        <v/>
      </c>
      <c r="Q323" s="5" t="str">
        <f>IF($A323&lt;&gt;"",IF(Q$2&lt;&gt;"",INDEX('Instrument History'!$1:$1048576,$B323,Q$3) / CcyPerBase!P322,""),"")</f>
        <v/>
      </c>
      <c r="R323" s="5" t="str">
        <f>IF($A323&lt;&gt;"",IF(R$2&lt;&gt;"",INDEX('Instrument History'!$1:$1048576,$B323,R$3) / CcyPerBase!Q322,""),"")</f>
        <v/>
      </c>
      <c r="S323" s="5" t="str">
        <f>IF($A323&lt;&gt;"",IF(S$2&lt;&gt;"",INDEX('Instrument History'!$1:$1048576,$B323,S$3) / CcyPerBase!R322,""),"")</f>
        <v/>
      </c>
      <c r="T323" s="5" t="str">
        <f>IF($A323&lt;&gt;"",IF(T$2&lt;&gt;"",INDEX('Instrument History'!$1:$1048576,$B323,T$3) / CcyPerBase!S322,""),"")</f>
        <v/>
      </c>
      <c r="U323" s="5" t="str">
        <f>IF($A323&lt;&gt;"",IF(U$2&lt;&gt;"",INDEX('Instrument History'!$1:$1048576,$B323,U$3) / CcyPerBase!T322,""),"")</f>
        <v/>
      </c>
      <c r="V323" s="5" t="str">
        <f>IF($A323&lt;&gt;"",IF(V$2&lt;&gt;"",INDEX('Instrument History'!$1:$1048576,$B323,V$3) / CcyPerBase!U322,""),"")</f>
        <v/>
      </c>
      <c r="W323" s="5" t="str">
        <f>IF($A323&lt;&gt;"",IF(W$2&lt;&gt;"",INDEX('Instrument History'!$1:$1048576,$B323,W$3) / CcyPerBase!V322,""),"")</f>
        <v/>
      </c>
      <c r="X323" s="5" t="str">
        <f>IF($A323&lt;&gt;"",IF(X$2&lt;&gt;"",INDEX('Instrument History'!$1:$1048576,$B323,X$3) / CcyPerBase!W322,""),"")</f>
        <v/>
      </c>
      <c r="Y323" s="5" t="str">
        <f>IF($A323&lt;&gt;"",IF(Y$2&lt;&gt;"",INDEX('Instrument History'!$1:$1048576,$B323,Y$3) / CcyPerBase!X322,""),"")</f>
        <v/>
      </c>
    </row>
    <row r="324" spans="1:25">
      <c r="A324" s="12">
        <f>IF(A323&lt;&gt;"",IF(A323=$B$1,"",'Instrument History'!A320),"")</f>
        <v>40855</v>
      </c>
      <c r="B324">
        <f t="shared" si="9"/>
        <v>320</v>
      </c>
      <c r="C324" s="14">
        <f>IF($A324&lt;&gt;"",INDEX('Instrument History'!$1:$1048576,$B324,C$3) / CcyPerBase!D323,"")</f>
        <v>1275.9577445023838</v>
      </c>
      <c r="D324" s="14">
        <f>IF(A324&lt;&gt;"",C324/$D$4*Master!$R$18,"")</f>
        <v>56.972506323927639</v>
      </c>
      <c r="E324" s="5">
        <f t="shared" si="10"/>
        <v>118.60625748992629</v>
      </c>
      <c r="F324" s="5">
        <f>IF($A324&lt;&gt;"",IF(F$2&lt;&gt;"",INDEX('Instrument History'!$1:$1048576,$B324,F$3) / CcyPerBase!E323,""),"")</f>
        <v>1724.950825182583</v>
      </c>
      <c r="G324" s="5">
        <f>IF($A324&lt;&gt;"",IF(G$2&lt;&gt;"",INDEX('Instrument History'!$1:$1048576,$B324,G$3) / CcyPerBase!F323,""),"")</f>
        <v>4405.5034773990501</v>
      </c>
      <c r="H324" s="5">
        <f>IF($A324&lt;&gt;"",IF(H$2&lt;&gt;"",INDEX('Instrument History'!$1:$1048576,$B324,H$3) / CcyPerBase!G323,""),"")</f>
        <v>6184.9785834156628</v>
      </c>
      <c r="I324" s="5">
        <f>IF($A324&lt;&gt;"",IF(I$2&lt;&gt;"",INDEX('Instrument History'!$1:$1048576,$B324,I$3) / CcyPerBase!H323,""),"")</f>
        <v>7569.1064812487657</v>
      </c>
      <c r="J324" s="5">
        <f>IF($A324&lt;&gt;"",IF(J$2&lt;&gt;"",INDEX('Instrument History'!$1:$1048576,$B324,J$3) / CcyPerBase!I323,""),"")</f>
        <v>54.782625284414401</v>
      </c>
      <c r="K324" s="5">
        <f>IF($A324&lt;&gt;"",IF(K$2&lt;&gt;"",INDEX('Instrument History'!$1:$1048576,$B324,K$3) / CcyPerBase!J323,""),"")</f>
        <v>289.85502239367872</v>
      </c>
      <c r="L324" s="5">
        <f>IF($A324&lt;&gt;"",IF(L$2&lt;&gt;"",INDEX('Instrument History'!$1:$1048576,$B324,L$3) / CcyPerBase!K323,""),"")</f>
        <v>150.60256864467075</v>
      </c>
      <c r="M324" s="5">
        <f>IF($A324&lt;&gt;"",IF(M$2&lt;&gt;"",INDEX('Instrument History'!$1:$1048576,$B324,M$3) / CcyPerBase!L323,""),"")</f>
        <v>25.199283323522426</v>
      </c>
      <c r="N324" s="5">
        <f>IF($A324&lt;&gt;"",IF(N$2&lt;&gt;"",INDEX('Instrument History'!$1:$1048576,$B324,N$3) / CcyPerBase!M323,""),"")</f>
        <v>67.147845087477023</v>
      </c>
      <c r="O324" s="5">
        <f>IF($A324&lt;&gt;"",IF(O$2&lt;&gt;"",INDEX('Instrument History'!$1:$1048576,$B324,O$3) / CcyPerBase!N323,""),"")</f>
        <v>139.52874788898254</v>
      </c>
      <c r="P324" s="5" t="str">
        <f>IF($A324&lt;&gt;"",IF(P$2&lt;&gt;"",INDEX('Instrument History'!$1:$1048576,$B324,P$3) / CcyPerBase!O323,""),"")</f>
        <v/>
      </c>
      <c r="Q324" s="5" t="str">
        <f>IF($A324&lt;&gt;"",IF(Q$2&lt;&gt;"",INDEX('Instrument History'!$1:$1048576,$B324,Q$3) / CcyPerBase!P323,""),"")</f>
        <v/>
      </c>
      <c r="R324" s="5" t="str">
        <f>IF($A324&lt;&gt;"",IF(R$2&lt;&gt;"",INDEX('Instrument History'!$1:$1048576,$B324,R$3) / CcyPerBase!Q323,""),"")</f>
        <v/>
      </c>
      <c r="S324" s="5" t="str">
        <f>IF($A324&lt;&gt;"",IF(S$2&lt;&gt;"",INDEX('Instrument History'!$1:$1048576,$B324,S$3) / CcyPerBase!R323,""),"")</f>
        <v/>
      </c>
      <c r="T324" s="5" t="str">
        <f>IF($A324&lt;&gt;"",IF(T$2&lt;&gt;"",INDEX('Instrument History'!$1:$1048576,$B324,T$3) / CcyPerBase!S323,""),"")</f>
        <v/>
      </c>
      <c r="U324" s="5" t="str">
        <f>IF($A324&lt;&gt;"",IF(U$2&lt;&gt;"",INDEX('Instrument History'!$1:$1048576,$B324,U$3) / CcyPerBase!T323,""),"")</f>
        <v/>
      </c>
      <c r="V324" s="5" t="str">
        <f>IF($A324&lt;&gt;"",IF(V$2&lt;&gt;"",INDEX('Instrument History'!$1:$1048576,$B324,V$3) / CcyPerBase!U323,""),"")</f>
        <v/>
      </c>
      <c r="W324" s="5" t="str">
        <f>IF($A324&lt;&gt;"",IF(W$2&lt;&gt;"",INDEX('Instrument History'!$1:$1048576,$B324,W$3) / CcyPerBase!V323,""),"")</f>
        <v/>
      </c>
      <c r="X324" s="5" t="str">
        <f>IF($A324&lt;&gt;"",IF(X$2&lt;&gt;"",INDEX('Instrument History'!$1:$1048576,$B324,X$3) / CcyPerBase!W323,""),"")</f>
        <v/>
      </c>
      <c r="Y324" s="5" t="str">
        <f>IF($A324&lt;&gt;"",IF(Y$2&lt;&gt;"",INDEX('Instrument History'!$1:$1048576,$B324,Y$3) / CcyPerBase!X323,""),"")</f>
        <v/>
      </c>
    </row>
    <row r="325" spans="1:25">
      <c r="A325" s="12">
        <f>IF(A324&lt;&gt;"",IF(A324=$B$1,"",'Instrument History'!A321),"")</f>
        <v>40854</v>
      </c>
      <c r="B325">
        <f t="shared" si="9"/>
        <v>321</v>
      </c>
      <c r="C325" s="14">
        <f>IF($A325&lt;&gt;"",INDEX('Instrument History'!$1:$1048576,$B325,C$3) / CcyPerBase!D324,"")</f>
        <v>1258.6361546629855</v>
      </c>
      <c r="D325" s="14">
        <f>IF(A325&lt;&gt;"",C325/$D$4*Master!$R$18,"")</f>
        <v>56.199083856829823</v>
      </c>
      <c r="E325" s="5">
        <f t="shared" si="10"/>
        <v>118.18791643644106</v>
      </c>
      <c r="F325" s="5">
        <f>IF($A325&lt;&gt;"",IF(F$2&lt;&gt;"",INDEX('Instrument History'!$1:$1048576,$B325,F$3) / CcyPerBase!E324,""),"")</f>
        <v>1659.6060724248987</v>
      </c>
      <c r="G325" s="5">
        <f>IF($A325&lt;&gt;"",IF(G$2&lt;&gt;"",INDEX('Instrument History'!$1:$1048576,$B325,G$3) / CcyPerBase!F324,""),"")</f>
        <v>4516.863517097353</v>
      </c>
      <c r="H325" s="5">
        <f>IF($A325&lt;&gt;"",IF(H$2&lt;&gt;"",INDEX('Instrument History'!$1:$1048576,$B325,H$3) / CcyPerBase!G324,""),"")</f>
        <v>6240.2193988980898</v>
      </c>
      <c r="I325" s="5">
        <f>IF($A325&lt;&gt;"",IF(I$2&lt;&gt;"",INDEX('Instrument History'!$1:$1048576,$B325,I$3) / CcyPerBase!H324,""),"")</f>
        <v>7231.5377344438348</v>
      </c>
      <c r="J325" s="5">
        <f>IF($A325&lt;&gt;"",IF(J$2&lt;&gt;"",INDEX('Instrument History'!$1:$1048576,$B325,J$3) / CcyPerBase!I324,""),"")</f>
        <v>58.13695419769455</v>
      </c>
      <c r="K325" s="5">
        <f>IF($A325&lt;&gt;"",IF(K$2&lt;&gt;"",INDEX('Instrument History'!$1:$1048576,$B325,K$3) / CcyPerBase!J324,""),"")</f>
        <v>292.49499957133776</v>
      </c>
      <c r="L325" s="5">
        <f>IF($A325&lt;&gt;"",IF(L$2&lt;&gt;"",INDEX('Instrument History'!$1:$1048576,$B325,L$3) / CcyPerBase!K324,""),"")</f>
        <v>143.72245825035253</v>
      </c>
      <c r="M325" s="5">
        <f>IF($A325&lt;&gt;"",IF(M$2&lt;&gt;"",INDEX('Instrument History'!$1:$1048576,$B325,M$3) / CcyPerBase!L324,""),"")</f>
        <v>25.439770869933902</v>
      </c>
      <c r="N325" s="5">
        <f>IF($A325&lt;&gt;"",IF(N$2&lt;&gt;"",INDEX('Instrument History'!$1:$1048576,$B325,N$3) / CcyPerBase!M324,""),"")</f>
        <v>65.850851744474397</v>
      </c>
      <c r="O325" s="5">
        <f>IF($A325&lt;&gt;"",IF(O$2&lt;&gt;"",INDEX('Instrument History'!$1:$1048576,$B325,O$3) / CcyPerBase!N324,""),"")</f>
        <v>143.34119926415272</v>
      </c>
      <c r="P325" s="5" t="str">
        <f>IF($A325&lt;&gt;"",IF(P$2&lt;&gt;"",INDEX('Instrument History'!$1:$1048576,$B325,P$3) / CcyPerBase!O324,""),"")</f>
        <v/>
      </c>
      <c r="Q325" s="5" t="str">
        <f>IF($A325&lt;&gt;"",IF(Q$2&lt;&gt;"",INDEX('Instrument History'!$1:$1048576,$B325,Q$3) / CcyPerBase!P324,""),"")</f>
        <v/>
      </c>
      <c r="R325" s="5" t="str">
        <f>IF($A325&lt;&gt;"",IF(R$2&lt;&gt;"",INDEX('Instrument History'!$1:$1048576,$B325,R$3) / CcyPerBase!Q324,""),"")</f>
        <v/>
      </c>
      <c r="S325" s="5" t="str">
        <f>IF($A325&lt;&gt;"",IF(S$2&lt;&gt;"",INDEX('Instrument History'!$1:$1048576,$B325,S$3) / CcyPerBase!R324,""),"")</f>
        <v/>
      </c>
      <c r="T325" s="5" t="str">
        <f>IF($A325&lt;&gt;"",IF(T$2&lt;&gt;"",INDEX('Instrument History'!$1:$1048576,$B325,T$3) / CcyPerBase!S324,""),"")</f>
        <v/>
      </c>
      <c r="U325" s="5" t="str">
        <f>IF($A325&lt;&gt;"",IF(U$2&lt;&gt;"",INDEX('Instrument History'!$1:$1048576,$B325,U$3) / CcyPerBase!T324,""),"")</f>
        <v/>
      </c>
      <c r="V325" s="5" t="str">
        <f>IF($A325&lt;&gt;"",IF(V$2&lt;&gt;"",INDEX('Instrument History'!$1:$1048576,$B325,V$3) / CcyPerBase!U324,""),"")</f>
        <v/>
      </c>
      <c r="W325" s="5" t="str">
        <f>IF($A325&lt;&gt;"",IF(W$2&lt;&gt;"",INDEX('Instrument History'!$1:$1048576,$B325,W$3) / CcyPerBase!V324,""),"")</f>
        <v/>
      </c>
      <c r="X325" s="5" t="str">
        <f>IF($A325&lt;&gt;"",IF(X$2&lt;&gt;"",INDEX('Instrument History'!$1:$1048576,$B325,X$3) / CcyPerBase!W324,""),"")</f>
        <v/>
      </c>
      <c r="Y325" s="5" t="str">
        <f>IF($A325&lt;&gt;"",IF(Y$2&lt;&gt;"",INDEX('Instrument History'!$1:$1048576,$B325,Y$3) / CcyPerBase!X324,""),"")</f>
        <v/>
      </c>
    </row>
    <row r="326" spans="1:25">
      <c r="A326" s="12">
        <f>IF(A325&lt;&gt;"",IF(A325=$B$1,"",'Instrument History'!A322),"")</f>
        <v>40851</v>
      </c>
      <c r="B326">
        <f t="shared" si="9"/>
        <v>322</v>
      </c>
      <c r="C326" s="14">
        <f>IF($A326&lt;&gt;"",INDEX('Instrument History'!$1:$1048576,$B326,C$3) / CcyPerBase!D325,"")</f>
        <v>1219.9338323971606</v>
      </c>
      <c r="D326" s="14">
        <f>IF(A326&lt;&gt;"",C326/$D$4*Master!$R$18,"")</f>
        <v>54.470995047039082</v>
      </c>
      <c r="E326" s="5">
        <f t="shared" si="10"/>
        <v>114.04424671133617</v>
      </c>
      <c r="F326" s="5">
        <f>IF($A326&lt;&gt;"",IF(F$2&lt;&gt;"",INDEX('Instrument History'!$1:$1048576,$B326,F$3) / CcyPerBase!E325,""),"")</f>
        <v>1523.9586515565334</v>
      </c>
      <c r="G326" s="5">
        <f>IF($A326&lt;&gt;"",IF(G$2&lt;&gt;"",INDEX('Instrument History'!$1:$1048576,$B326,G$3) / CcyPerBase!F325,""),"")</f>
        <v>4508.962071987271</v>
      </c>
      <c r="H326" s="5">
        <f>IF($A326&lt;&gt;"",IF(H$2&lt;&gt;"",INDEX('Instrument History'!$1:$1048576,$B326,H$3) / CcyPerBase!G325,""),"")</f>
        <v>5766.6492201923866</v>
      </c>
      <c r="I326" s="5">
        <f>IF($A326&lt;&gt;"",IF(I$2&lt;&gt;"",INDEX('Instrument History'!$1:$1048576,$B326,I$3) / CcyPerBase!H325,""),"")</f>
        <v>7063.291362121463</v>
      </c>
      <c r="J326" s="5">
        <f>IF($A326&lt;&gt;"",IF(J$2&lt;&gt;"",INDEX('Instrument History'!$1:$1048576,$B326,J$3) / CcyPerBase!I325,""),"")</f>
        <v>58.238842951670783</v>
      </c>
      <c r="K326" s="5">
        <f>IF($A326&lt;&gt;"",IF(K$2&lt;&gt;"",INDEX('Instrument History'!$1:$1048576,$B326,K$3) / CcyPerBase!J325,""),"")</f>
        <v>261.63414539787448</v>
      </c>
      <c r="L326" s="5">
        <f>IF($A326&lt;&gt;"",IF(L$2&lt;&gt;"",INDEX('Instrument History'!$1:$1048576,$B326,L$3) / CcyPerBase!K325,""),"")</f>
        <v>130.95716706224178</v>
      </c>
      <c r="M326" s="5">
        <f>IF($A326&lt;&gt;"",IF(M$2&lt;&gt;"",INDEX('Instrument History'!$1:$1048576,$B326,M$3) / CcyPerBase!L325,""),"")</f>
        <v>25.108388018968288</v>
      </c>
      <c r="N326" s="5">
        <f>IF($A326&lt;&gt;"",IF(N$2&lt;&gt;"",INDEX('Instrument History'!$1:$1048576,$B326,N$3) / CcyPerBase!M325,""),"")</f>
        <v>63.50450416212724</v>
      </c>
      <c r="O326" s="5">
        <f>IF($A326&lt;&gt;"",IF(O$2&lt;&gt;"",INDEX('Instrument History'!$1:$1048576,$B326,O$3) / CcyPerBase!N325,""),"")</f>
        <v>149.14843270825489</v>
      </c>
      <c r="P326" s="5" t="str">
        <f>IF($A326&lt;&gt;"",IF(P$2&lt;&gt;"",INDEX('Instrument History'!$1:$1048576,$B326,P$3) / CcyPerBase!O325,""),"")</f>
        <v/>
      </c>
      <c r="Q326" s="5" t="str">
        <f>IF($A326&lt;&gt;"",IF(Q$2&lt;&gt;"",INDEX('Instrument History'!$1:$1048576,$B326,Q$3) / CcyPerBase!P325,""),"")</f>
        <v/>
      </c>
      <c r="R326" s="5" t="str">
        <f>IF($A326&lt;&gt;"",IF(R$2&lt;&gt;"",INDEX('Instrument History'!$1:$1048576,$B326,R$3) / CcyPerBase!Q325,""),"")</f>
        <v/>
      </c>
      <c r="S326" s="5" t="str">
        <f>IF($A326&lt;&gt;"",IF(S$2&lt;&gt;"",INDEX('Instrument History'!$1:$1048576,$B326,S$3) / CcyPerBase!R325,""),"")</f>
        <v/>
      </c>
      <c r="T326" s="5" t="str">
        <f>IF($A326&lt;&gt;"",IF(T$2&lt;&gt;"",INDEX('Instrument History'!$1:$1048576,$B326,T$3) / CcyPerBase!S325,""),"")</f>
        <v/>
      </c>
      <c r="U326" s="5" t="str">
        <f>IF($A326&lt;&gt;"",IF(U$2&lt;&gt;"",INDEX('Instrument History'!$1:$1048576,$B326,U$3) / CcyPerBase!T325,""),"")</f>
        <v/>
      </c>
      <c r="V326" s="5" t="str">
        <f>IF($A326&lt;&gt;"",IF(V$2&lt;&gt;"",INDEX('Instrument History'!$1:$1048576,$B326,V$3) / CcyPerBase!U325,""),"")</f>
        <v/>
      </c>
      <c r="W326" s="5" t="str">
        <f>IF($A326&lt;&gt;"",IF(W$2&lt;&gt;"",INDEX('Instrument History'!$1:$1048576,$B326,W$3) / CcyPerBase!V325,""),"")</f>
        <v/>
      </c>
      <c r="X326" s="5" t="str">
        <f>IF($A326&lt;&gt;"",IF(X$2&lt;&gt;"",INDEX('Instrument History'!$1:$1048576,$B326,X$3) / CcyPerBase!W325,""),"")</f>
        <v/>
      </c>
      <c r="Y326" s="5" t="str">
        <f>IF($A326&lt;&gt;"",IF(Y$2&lt;&gt;"",INDEX('Instrument History'!$1:$1048576,$B326,Y$3) / CcyPerBase!X325,""),"")</f>
        <v/>
      </c>
    </row>
    <row r="327" spans="1:25">
      <c r="A327" s="12">
        <f>IF(A326&lt;&gt;"",IF(A326=$B$1,"",'Instrument History'!A323),"")</f>
        <v>40850</v>
      </c>
      <c r="B327">
        <f t="shared" ref="B327:B390" si="11">IF(A327&lt;&gt;"",B326+1,"")</f>
        <v>323</v>
      </c>
      <c r="C327" s="14">
        <f>IF($A327&lt;&gt;"",INDEX('Instrument History'!$1:$1048576,$B327,C$3) / CcyPerBase!D326,"")</f>
        <v>1270.8403218926062</v>
      </c>
      <c r="D327" s="14">
        <f>IF(A327&lt;&gt;"",C327/$D$4*Master!$R$18,"")</f>
        <v>56.744009421695608</v>
      </c>
      <c r="E327" s="5">
        <f t="shared" ref="E327:E390" si="12">IF(A327&lt;&gt;"",SUMPRODUCT($F$4:$Y$4,F327:Y327),"")</f>
        <v>118.30570993422998</v>
      </c>
      <c r="F327" s="5">
        <f>IF($A327&lt;&gt;"",IF(F$2&lt;&gt;"",INDEX('Instrument History'!$1:$1048576,$B327,F$3) / CcyPerBase!E326,""),"")</f>
        <v>1648.0956994467376</v>
      </c>
      <c r="G327" s="5">
        <f>IF($A327&lt;&gt;"",IF(G$2&lt;&gt;"",INDEX('Instrument History'!$1:$1048576,$B327,G$3) / CcyPerBase!F326,""),"")</f>
        <v>4688.573433963933</v>
      </c>
      <c r="H327" s="5">
        <f>IF($A327&lt;&gt;"",IF(H$2&lt;&gt;"",INDEX('Instrument History'!$1:$1048576,$B327,H$3) / CcyPerBase!G326,""),"")</f>
        <v>6003.3013178588271</v>
      </c>
      <c r="I327" s="5">
        <f>IF($A327&lt;&gt;"",IF(I$2&lt;&gt;"",INDEX('Instrument History'!$1:$1048576,$B327,I$3) / CcyPerBase!H326,""),"")</f>
        <v>7439.1015573944287</v>
      </c>
      <c r="J327" s="5">
        <f>IF($A327&lt;&gt;"",IF(J$2&lt;&gt;"",INDEX('Instrument History'!$1:$1048576,$B327,J$3) / CcyPerBase!I326,""),"")</f>
        <v>63.604204776057273</v>
      </c>
      <c r="K327" s="5">
        <f>IF($A327&lt;&gt;"",IF(K$2&lt;&gt;"",INDEX('Instrument History'!$1:$1048576,$B327,K$3) / CcyPerBase!J326,""),"")</f>
        <v>272.37504242573647</v>
      </c>
      <c r="L327" s="5">
        <f>IF($A327&lt;&gt;"",IF(L$2&lt;&gt;"",INDEX('Instrument History'!$1:$1048576,$B327,L$3) / CcyPerBase!K326,""),"")</f>
        <v>129.27854384889218</v>
      </c>
      <c r="M327" s="5">
        <f>IF($A327&lt;&gt;"",IF(M$2&lt;&gt;"",INDEX('Instrument History'!$1:$1048576,$B327,M$3) / CcyPerBase!L326,""),"")</f>
        <v>24.795847260576473</v>
      </c>
      <c r="N327" s="5">
        <f>IF($A327&lt;&gt;"",IF(N$2&lt;&gt;"",INDEX('Instrument History'!$1:$1048576,$B327,N$3) / CcyPerBase!M326,""),"")</f>
        <v>65.369829411079508</v>
      </c>
      <c r="O327" s="5">
        <f>IF($A327&lt;&gt;"",IF(O$2&lt;&gt;"",INDEX('Instrument History'!$1:$1048576,$B327,O$3) / CcyPerBase!N326,""),"")</f>
        <v>151.22634387722792</v>
      </c>
      <c r="P327" s="5" t="str">
        <f>IF($A327&lt;&gt;"",IF(P$2&lt;&gt;"",INDEX('Instrument History'!$1:$1048576,$B327,P$3) / CcyPerBase!O326,""),"")</f>
        <v/>
      </c>
      <c r="Q327" s="5" t="str">
        <f>IF($A327&lt;&gt;"",IF(Q$2&lt;&gt;"",INDEX('Instrument History'!$1:$1048576,$B327,Q$3) / CcyPerBase!P326,""),"")</f>
        <v/>
      </c>
      <c r="R327" s="5" t="str">
        <f>IF($A327&lt;&gt;"",IF(R$2&lt;&gt;"",INDEX('Instrument History'!$1:$1048576,$B327,R$3) / CcyPerBase!Q326,""),"")</f>
        <v/>
      </c>
      <c r="S327" s="5" t="str">
        <f>IF($A327&lt;&gt;"",IF(S$2&lt;&gt;"",INDEX('Instrument History'!$1:$1048576,$B327,S$3) / CcyPerBase!R326,""),"")</f>
        <v/>
      </c>
      <c r="T327" s="5" t="str">
        <f>IF($A327&lt;&gt;"",IF(T$2&lt;&gt;"",INDEX('Instrument History'!$1:$1048576,$B327,T$3) / CcyPerBase!S326,""),"")</f>
        <v/>
      </c>
      <c r="U327" s="5" t="str">
        <f>IF($A327&lt;&gt;"",IF(U$2&lt;&gt;"",INDEX('Instrument History'!$1:$1048576,$B327,U$3) / CcyPerBase!T326,""),"")</f>
        <v/>
      </c>
      <c r="V327" s="5" t="str">
        <f>IF($A327&lt;&gt;"",IF(V$2&lt;&gt;"",INDEX('Instrument History'!$1:$1048576,$B327,V$3) / CcyPerBase!U326,""),"")</f>
        <v/>
      </c>
      <c r="W327" s="5" t="str">
        <f>IF($A327&lt;&gt;"",IF(W$2&lt;&gt;"",INDEX('Instrument History'!$1:$1048576,$B327,W$3) / CcyPerBase!V326,""),"")</f>
        <v/>
      </c>
      <c r="X327" s="5" t="str">
        <f>IF($A327&lt;&gt;"",IF(X$2&lt;&gt;"",INDEX('Instrument History'!$1:$1048576,$B327,X$3) / CcyPerBase!W326,""),"")</f>
        <v/>
      </c>
      <c r="Y327" s="5" t="str">
        <f>IF($A327&lt;&gt;"",IF(Y$2&lt;&gt;"",INDEX('Instrument History'!$1:$1048576,$B327,Y$3) / CcyPerBase!X326,""),"")</f>
        <v/>
      </c>
    </row>
    <row r="328" spans="1:25">
      <c r="A328" s="12">
        <f>IF(A327&lt;&gt;"",IF(A327=$B$1,"",'Instrument History'!A324),"")</f>
        <v>40849</v>
      </c>
      <c r="B328">
        <f t="shared" si="11"/>
        <v>324</v>
      </c>
      <c r="C328" s="14">
        <f>IF($A328&lt;&gt;"",INDEX('Instrument History'!$1:$1048576,$B328,C$3) / CcyPerBase!D327,"")</f>
        <v>1346.6537996171744</v>
      </c>
      <c r="D328" s="14">
        <f>IF(A328&lt;&gt;"",C328/$D$4*Master!$R$18,"")</f>
        <v>60.129140204993135</v>
      </c>
      <c r="E328" s="5">
        <f t="shared" si="12"/>
        <v>119.70834140229421</v>
      </c>
      <c r="F328" s="5">
        <f>IF($A328&lt;&gt;"",IF(F$2&lt;&gt;"",INDEX('Instrument History'!$1:$1048576,$B328,F$3) / CcyPerBase!E327,""),"")</f>
        <v>1716.4541733774067</v>
      </c>
      <c r="G328" s="5">
        <f>IF($A328&lt;&gt;"",IF(G$2&lt;&gt;"",INDEX('Instrument History'!$1:$1048576,$B328,G$3) / CcyPerBase!F327,""),"")</f>
        <v>4965.5909958165648</v>
      </c>
      <c r="H328" s="5">
        <f>IF($A328&lt;&gt;"",IF(H$2&lt;&gt;"",INDEX('Instrument History'!$1:$1048576,$B328,H$3) / CcyPerBase!G327,""),"")</f>
        <v>6362.5271496532459</v>
      </c>
      <c r="I328" s="5">
        <f>IF($A328&lt;&gt;"",IF(I$2&lt;&gt;"",INDEX('Instrument History'!$1:$1048576,$B328,I$3) / CcyPerBase!H327,""),"")</f>
        <v>7718.3070164454612</v>
      </c>
      <c r="J328" s="5">
        <f>IF($A328&lt;&gt;"",IF(J$2&lt;&gt;"",INDEX('Instrument History'!$1:$1048576,$B328,J$3) / CcyPerBase!I327,""),"")</f>
        <v>66.237607286314173</v>
      </c>
      <c r="K328" s="5">
        <f>IF($A328&lt;&gt;"",IF(K$2&lt;&gt;"",INDEX('Instrument History'!$1:$1048576,$B328,K$3) / CcyPerBase!J327,""),"")</f>
        <v>261.93433384741837</v>
      </c>
      <c r="L328" s="5">
        <f>IF($A328&lt;&gt;"",IF(L$2&lt;&gt;"",INDEX('Instrument History'!$1:$1048576,$B328,L$3) / CcyPerBase!K327,""),"")</f>
        <v>127.33579705675413</v>
      </c>
      <c r="M328" s="5">
        <f>IF($A328&lt;&gt;"",IF(M$2&lt;&gt;"",INDEX('Instrument History'!$1:$1048576,$B328,M$3) / CcyPerBase!L327,""),"")</f>
        <v>25.978261809022861</v>
      </c>
      <c r="N328" s="5">
        <f>IF($A328&lt;&gt;"",IF(N$2&lt;&gt;"",INDEX('Instrument History'!$1:$1048576,$B328,N$3) / CcyPerBase!M327,""),"")</f>
        <v>63.02629086271471</v>
      </c>
      <c r="O328" s="5">
        <f>IF($A328&lt;&gt;"",IF(O$2&lt;&gt;"",INDEX('Instrument History'!$1:$1048576,$B328,O$3) / CcyPerBase!N327,""),"")</f>
        <v>144.9019287837643</v>
      </c>
      <c r="P328" s="5" t="str">
        <f>IF($A328&lt;&gt;"",IF(P$2&lt;&gt;"",INDEX('Instrument History'!$1:$1048576,$B328,P$3) / CcyPerBase!O327,""),"")</f>
        <v/>
      </c>
      <c r="Q328" s="5" t="str">
        <f>IF($A328&lt;&gt;"",IF(Q$2&lt;&gt;"",INDEX('Instrument History'!$1:$1048576,$B328,Q$3) / CcyPerBase!P327,""),"")</f>
        <v/>
      </c>
      <c r="R328" s="5" t="str">
        <f>IF($A328&lt;&gt;"",IF(R$2&lt;&gt;"",INDEX('Instrument History'!$1:$1048576,$B328,R$3) / CcyPerBase!Q327,""),"")</f>
        <v/>
      </c>
      <c r="S328" s="5" t="str">
        <f>IF($A328&lt;&gt;"",IF(S$2&lt;&gt;"",INDEX('Instrument History'!$1:$1048576,$B328,S$3) / CcyPerBase!R327,""),"")</f>
        <v/>
      </c>
      <c r="T328" s="5" t="str">
        <f>IF($A328&lt;&gt;"",IF(T$2&lt;&gt;"",INDEX('Instrument History'!$1:$1048576,$B328,T$3) / CcyPerBase!S327,""),"")</f>
        <v/>
      </c>
      <c r="U328" s="5" t="str">
        <f>IF($A328&lt;&gt;"",IF(U$2&lt;&gt;"",INDEX('Instrument History'!$1:$1048576,$B328,U$3) / CcyPerBase!T327,""),"")</f>
        <v/>
      </c>
      <c r="V328" s="5" t="str">
        <f>IF($A328&lt;&gt;"",IF(V$2&lt;&gt;"",INDEX('Instrument History'!$1:$1048576,$B328,V$3) / CcyPerBase!U327,""),"")</f>
        <v/>
      </c>
      <c r="W328" s="5" t="str">
        <f>IF($A328&lt;&gt;"",IF(W$2&lt;&gt;"",INDEX('Instrument History'!$1:$1048576,$B328,W$3) / CcyPerBase!V327,""),"")</f>
        <v/>
      </c>
      <c r="X328" s="5" t="str">
        <f>IF($A328&lt;&gt;"",IF(X$2&lt;&gt;"",INDEX('Instrument History'!$1:$1048576,$B328,X$3) / CcyPerBase!W327,""),"")</f>
        <v/>
      </c>
      <c r="Y328" s="5" t="str">
        <f>IF($A328&lt;&gt;"",IF(Y$2&lt;&gt;"",INDEX('Instrument History'!$1:$1048576,$B328,Y$3) / CcyPerBase!X327,""),"")</f>
        <v/>
      </c>
    </row>
    <row r="329" spans="1:25">
      <c r="A329" s="12">
        <f>IF(A328&lt;&gt;"",IF(A328=$B$1,"",'Instrument History'!A325),"")</f>
        <v>40848</v>
      </c>
      <c r="B329">
        <f t="shared" si="11"/>
        <v>325</v>
      </c>
      <c r="C329" s="14">
        <f>IF($A329&lt;&gt;"",INDEX('Instrument History'!$1:$1048576,$B329,C$3) / CcyPerBase!D328,"")</f>
        <v>1303.8982869848855</v>
      </c>
      <c r="D329" s="14">
        <f>IF(A329&lt;&gt;"",C329/$D$4*Master!$R$18,"")</f>
        <v>58.220073290887896</v>
      </c>
      <c r="E329" s="5">
        <f t="shared" si="12"/>
        <v>119.80323226647957</v>
      </c>
      <c r="F329" s="5">
        <f>IF($A329&lt;&gt;"",IF(F$2&lt;&gt;"",INDEX('Instrument History'!$1:$1048576,$B329,F$3) / CcyPerBase!E328,""),"")</f>
        <v>1660.352376387794</v>
      </c>
      <c r="G329" s="5">
        <f>IF($A329&lt;&gt;"",IF(G$2&lt;&gt;"",INDEX('Instrument History'!$1:$1048576,$B329,G$3) / CcyPerBase!F328,""),"")</f>
        <v>4810.5240527400774</v>
      </c>
      <c r="H329" s="5">
        <f>IF($A329&lt;&gt;"",IF(H$2&lt;&gt;"",INDEX('Instrument History'!$1:$1048576,$B329,H$3) / CcyPerBase!G328,""),"")</f>
        <v>6399.761326945465</v>
      </c>
      <c r="I329" s="5">
        <f>IF($A329&lt;&gt;"",IF(I$2&lt;&gt;"",INDEX('Instrument History'!$1:$1048576,$B329,I$3) / CcyPerBase!H328,""),"")</f>
        <v>7794.0915294946099</v>
      </c>
      <c r="J329" s="5">
        <f>IF($A329&lt;&gt;"",IF(J$2&lt;&gt;"",INDEX('Instrument History'!$1:$1048576,$B329,J$3) / CcyPerBase!I328,""),"")</f>
        <v>69.408870522196054</v>
      </c>
      <c r="K329" s="5">
        <f>IF($A329&lt;&gt;"",IF(K$2&lt;&gt;"",INDEX('Instrument History'!$1:$1048576,$B329,K$3) / CcyPerBase!J328,""),"")</f>
        <v>278.3369343863057</v>
      </c>
      <c r="L329" s="5">
        <f>IF($A329&lt;&gt;"",IF(L$2&lt;&gt;"",INDEX('Instrument History'!$1:$1048576,$B329,L$3) / CcyPerBase!K328,""),"")</f>
        <v>125.71074867079415</v>
      </c>
      <c r="M329" s="5">
        <f>IF($A329&lt;&gt;"",IF(M$2&lt;&gt;"",INDEX('Instrument History'!$1:$1048576,$B329,M$3) / CcyPerBase!L328,""),"")</f>
        <v>27.029445758387986</v>
      </c>
      <c r="N329" s="5">
        <f>IF($A329&lt;&gt;"",IF(N$2&lt;&gt;"",INDEX('Instrument History'!$1:$1048576,$B329,N$3) / CcyPerBase!M328,""),"")</f>
        <v>62.888018542711812</v>
      </c>
      <c r="O329" s="5">
        <f>IF($A329&lt;&gt;"",IF(O$2&lt;&gt;"",INDEX('Instrument History'!$1:$1048576,$B329,O$3) / CcyPerBase!N328,""),"")</f>
        <v>138.58943291354603</v>
      </c>
      <c r="P329" s="5" t="str">
        <f>IF($A329&lt;&gt;"",IF(P$2&lt;&gt;"",INDEX('Instrument History'!$1:$1048576,$B329,P$3) / CcyPerBase!O328,""),"")</f>
        <v/>
      </c>
      <c r="Q329" s="5" t="str">
        <f>IF($A329&lt;&gt;"",IF(Q$2&lt;&gt;"",INDEX('Instrument History'!$1:$1048576,$B329,Q$3) / CcyPerBase!P328,""),"")</f>
        <v/>
      </c>
      <c r="R329" s="5" t="str">
        <f>IF($A329&lt;&gt;"",IF(R$2&lt;&gt;"",INDEX('Instrument History'!$1:$1048576,$B329,R$3) / CcyPerBase!Q328,""),"")</f>
        <v/>
      </c>
      <c r="S329" s="5" t="str">
        <f>IF($A329&lt;&gt;"",IF(S$2&lt;&gt;"",INDEX('Instrument History'!$1:$1048576,$B329,S$3) / CcyPerBase!R328,""),"")</f>
        <v/>
      </c>
      <c r="T329" s="5" t="str">
        <f>IF($A329&lt;&gt;"",IF(T$2&lt;&gt;"",INDEX('Instrument History'!$1:$1048576,$B329,T$3) / CcyPerBase!S328,""),"")</f>
        <v/>
      </c>
      <c r="U329" s="5" t="str">
        <f>IF($A329&lt;&gt;"",IF(U$2&lt;&gt;"",INDEX('Instrument History'!$1:$1048576,$B329,U$3) / CcyPerBase!T328,""),"")</f>
        <v/>
      </c>
      <c r="V329" s="5" t="str">
        <f>IF($A329&lt;&gt;"",IF(V$2&lt;&gt;"",INDEX('Instrument History'!$1:$1048576,$B329,V$3) / CcyPerBase!U328,""),"")</f>
        <v/>
      </c>
      <c r="W329" s="5" t="str">
        <f>IF($A329&lt;&gt;"",IF(W$2&lt;&gt;"",INDEX('Instrument History'!$1:$1048576,$B329,W$3) / CcyPerBase!V328,""),"")</f>
        <v/>
      </c>
      <c r="X329" s="5" t="str">
        <f>IF($A329&lt;&gt;"",IF(X$2&lt;&gt;"",INDEX('Instrument History'!$1:$1048576,$B329,X$3) / CcyPerBase!W328,""),"")</f>
        <v/>
      </c>
      <c r="Y329" s="5" t="str">
        <f>IF($A329&lt;&gt;"",IF(Y$2&lt;&gt;"",INDEX('Instrument History'!$1:$1048576,$B329,Y$3) / CcyPerBase!X328,""),"")</f>
        <v/>
      </c>
    </row>
    <row r="330" spans="1:25">
      <c r="A330" s="12">
        <f>IF(A329&lt;&gt;"",IF(A329=$B$1,"",'Instrument History'!A326),"")</f>
        <v>40847</v>
      </c>
      <c r="B330">
        <f t="shared" si="11"/>
        <v>326</v>
      </c>
      <c r="C330" s="14">
        <f>IF($A330&lt;&gt;"",INDEX('Instrument History'!$1:$1048576,$B330,C$3) / CcyPerBase!D329,"")</f>
        <v>1286.7344061598847</v>
      </c>
      <c r="D330" s="14">
        <f>IF(A330&lt;&gt;"",C330/$D$4*Master!$R$18,"")</f>
        <v>57.45369265402217</v>
      </c>
      <c r="E330" s="5">
        <f t="shared" si="12"/>
        <v>121.90575377776352</v>
      </c>
      <c r="F330" s="5">
        <f>IF($A330&lt;&gt;"",IF(F$2&lt;&gt;"",INDEX('Instrument History'!$1:$1048576,$B330,F$3) / CcyPerBase!E329,""),"")</f>
        <v>1692.0993307627928</v>
      </c>
      <c r="G330" s="5">
        <f>IF($A330&lt;&gt;"",IF(G$2&lt;&gt;"",INDEX('Instrument History'!$1:$1048576,$B330,G$3) / CcyPerBase!F329,""),"")</f>
        <v>4909.7738851087988</v>
      </c>
      <c r="H330" s="5">
        <f>IF($A330&lt;&gt;"",IF(H$2&lt;&gt;"",INDEX('Instrument History'!$1:$1048576,$B330,H$3) / CcyPerBase!G329,""),"")</f>
        <v>6687.4514378096437</v>
      </c>
      <c r="I330" s="5">
        <f>IF($A330&lt;&gt;"",IF(I$2&lt;&gt;"",INDEX('Instrument History'!$1:$1048576,$B330,I$3) / CcyPerBase!H329,""),"")</f>
        <v>8126.1884997427051</v>
      </c>
      <c r="J330" s="5">
        <f>IF($A330&lt;&gt;"",IF(J$2&lt;&gt;"",INDEX('Instrument History'!$1:$1048576,$B330,J$3) / CcyPerBase!I329,""),"")</f>
        <v>68.15442908622191</v>
      </c>
      <c r="K330" s="5">
        <f>IF($A330&lt;&gt;"",IF(K$2&lt;&gt;"",INDEX('Instrument History'!$1:$1048576,$B330,K$3) / CcyPerBase!J329,""),"")</f>
        <v>286.1708672009002</v>
      </c>
      <c r="L330" s="5">
        <f>IF($A330&lt;&gt;"",IF(L$2&lt;&gt;"",INDEX('Instrument History'!$1:$1048576,$B330,L$3) / CcyPerBase!K329,""),"")</f>
        <v>125.38374116447197</v>
      </c>
      <c r="M330" s="5">
        <f>IF($A330&lt;&gt;"",IF(M$2&lt;&gt;"",INDEX('Instrument History'!$1:$1048576,$B330,M$3) / CcyPerBase!L329,""),"")</f>
        <v>27.922391806687425</v>
      </c>
      <c r="N330" s="5">
        <f>IF($A330&lt;&gt;"",IF(N$2&lt;&gt;"",INDEX('Instrument History'!$1:$1048576,$B330,N$3) / CcyPerBase!M329,""),"")</f>
        <v>63.728190065142726</v>
      </c>
      <c r="O330" s="5">
        <f>IF($A330&lt;&gt;"",IF(O$2&lt;&gt;"",INDEX('Instrument History'!$1:$1048576,$B330,O$3) / CcyPerBase!N329,""),"")</f>
        <v>136.66439647701526</v>
      </c>
      <c r="P330" s="5" t="str">
        <f>IF($A330&lt;&gt;"",IF(P$2&lt;&gt;"",INDEX('Instrument History'!$1:$1048576,$B330,P$3) / CcyPerBase!O329,""),"")</f>
        <v/>
      </c>
      <c r="Q330" s="5" t="str">
        <f>IF($A330&lt;&gt;"",IF(Q$2&lt;&gt;"",INDEX('Instrument History'!$1:$1048576,$B330,Q$3) / CcyPerBase!P329,""),"")</f>
        <v/>
      </c>
      <c r="R330" s="5" t="str">
        <f>IF($A330&lt;&gt;"",IF(R$2&lt;&gt;"",INDEX('Instrument History'!$1:$1048576,$B330,R$3) / CcyPerBase!Q329,""),"")</f>
        <v/>
      </c>
      <c r="S330" s="5" t="str">
        <f>IF($A330&lt;&gt;"",IF(S$2&lt;&gt;"",INDEX('Instrument History'!$1:$1048576,$B330,S$3) / CcyPerBase!R329,""),"")</f>
        <v/>
      </c>
      <c r="T330" s="5" t="str">
        <f>IF($A330&lt;&gt;"",IF(T$2&lt;&gt;"",INDEX('Instrument History'!$1:$1048576,$B330,T$3) / CcyPerBase!S329,""),"")</f>
        <v/>
      </c>
      <c r="U330" s="5" t="str">
        <f>IF($A330&lt;&gt;"",IF(U$2&lt;&gt;"",INDEX('Instrument History'!$1:$1048576,$B330,U$3) / CcyPerBase!T329,""),"")</f>
        <v/>
      </c>
      <c r="V330" s="5" t="str">
        <f>IF($A330&lt;&gt;"",IF(V$2&lt;&gt;"",INDEX('Instrument History'!$1:$1048576,$B330,V$3) / CcyPerBase!U329,""),"")</f>
        <v/>
      </c>
      <c r="W330" s="5" t="str">
        <f>IF($A330&lt;&gt;"",IF(W$2&lt;&gt;"",INDEX('Instrument History'!$1:$1048576,$B330,W$3) / CcyPerBase!V329,""),"")</f>
        <v/>
      </c>
      <c r="X330" s="5" t="str">
        <f>IF($A330&lt;&gt;"",IF(X$2&lt;&gt;"",INDEX('Instrument History'!$1:$1048576,$B330,X$3) / CcyPerBase!W329,""),"")</f>
        <v/>
      </c>
      <c r="Y330" s="5" t="str">
        <f>IF($A330&lt;&gt;"",IF(Y$2&lt;&gt;"",INDEX('Instrument History'!$1:$1048576,$B330,Y$3) / CcyPerBase!X329,""),"")</f>
        <v/>
      </c>
    </row>
    <row r="331" spans="1:25">
      <c r="A331" s="12">
        <f>IF(A330&lt;&gt;"",IF(A330=$B$1,"",'Instrument History'!A327),"")</f>
        <v>40844</v>
      </c>
      <c r="B331">
        <f t="shared" si="11"/>
        <v>327</v>
      </c>
      <c r="C331" s="14">
        <f>IF($A331&lt;&gt;"",INDEX('Instrument History'!$1:$1048576,$B331,C$3) / CcyPerBase!D330,"")</f>
        <v>1268.0993303148027</v>
      </c>
      <c r="D331" s="14">
        <f>IF(A331&lt;&gt;"",C331/$D$4*Master!$R$18,"")</f>
        <v>56.621622014531795</v>
      </c>
      <c r="E331" s="5">
        <f t="shared" si="12"/>
        <v>124.84490552865036</v>
      </c>
      <c r="F331" s="5">
        <f>IF($A331&lt;&gt;"",IF(F$2&lt;&gt;"",INDEX('Instrument History'!$1:$1048576,$B331,F$3) / CcyPerBase!E330,""),"")</f>
        <v>1803.992168140262</v>
      </c>
      <c r="G331" s="5">
        <f>IF($A331&lt;&gt;"",IF(G$2&lt;&gt;"",INDEX('Instrument History'!$1:$1048576,$B331,G$3) / CcyPerBase!F330,""),"")</f>
        <v>5110.1274757464544</v>
      </c>
      <c r="H331" s="5">
        <f>IF($A331&lt;&gt;"",IF(H$2&lt;&gt;"",INDEX('Instrument History'!$1:$1048576,$B331,H$3) / CcyPerBase!G330,""),"")</f>
        <v>7006.1951668373249</v>
      </c>
      <c r="I331" s="5">
        <f>IF($A331&lt;&gt;"",IF(I$2&lt;&gt;"",INDEX('Instrument History'!$1:$1048576,$B331,I$3) / CcyPerBase!H330,""),"")</f>
        <v>8293.3050026889669</v>
      </c>
      <c r="J331" s="5">
        <f>IF($A331&lt;&gt;"",IF(J$2&lt;&gt;"",INDEX('Instrument History'!$1:$1048576,$B331,J$3) / CcyPerBase!I330,""),"")</f>
        <v>72.120116563051809</v>
      </c>
      <c r="K331" s="5">
        <f>IF($A331&lt;&gt;"",IF(K$2&lt;&gt;"",INDEX('Instrument History'!$1:$1048576,$B331,K$3) / CcyPerBase!J330,""),"")</f>
        <v>295.05208607879234</v>
      </c>
      <c r="L331" s="5">
        <f>IF($A331&lt;&gt;"",IF(L$2&lt;&gt;"",INDEX('Instrument History'!$1:$1048576,$B331,L$3) / CcyPerBase!K330,""),"")</f>
        <v>139.22762642515406</v>
      </c>
      <c r="M331" s="5">
        <f>IF($A331&lt;&gt;"",IF(M$2&lt;&gt;"",INDEX('Instrument History'!$1:$1048576,$B331,M$3) / CcyPerBase!L330,""),"")</f>
        <v>28.352505826956136</v>
      </c>
      <c r="N331" s="5">
        <f>IF($A331&lt;&gt;"",IF(N$2&lt;&gt;"",INDEX('Instrument History'!$1:$1048576,$B331,N$3) / CcyPerBase!M330,""),"")</f>
        <v>60.843681331289581</v>
      </c>
      <c r="O331" s="5">
        <f>IF($A331&lt;&gt;"",IF(O$2&lt;&gt;"",INDEX('Instrument History'!$1:$1048576,$B331,O$3) / CcyPerBase!N330,""),"")</f>
        <v>130.47475428269021</v>
      </c>
      <c r="P331" s="5" t="str">
        <f>IF($A331&lt;&gt;"",IF(P$2&lt;&gt;"",INDEX('Instrument History'!$1:$1048576,$B331,P$3) / CcyPerBase!O330,""),"")</f>
        <v/>
      </c>
      <c r="Q331" s="5" t="str">
        <f>IF($A331&lt;&gt;"",IF(Q$2&lt;&gt;"",INDEX('Instrument History'!$1:$1048576,$B331,Q$3) / CcyPerBase!P330,""),"")</f>
        <v/>
      </c>
      <c r="R331" s="5" t="str">
        <f>IF($A331&lt;&gt;"",IF(R$2&lt;&gt;"",INDEX('Instrument History'!$1:$1048576,$B331,R$3) / CcyPerBase!Q330,""),"")</f>
        <v/>
      </c>
      <c r="S331" s="5" t="str">
        <f>IF($A331&lt;&gt;"",IF(S$2&lt;&gt;"",INDEX('Instrument History'!$1:$1048576,$B331,S$3) / CcyPerBase!R330,""),"")</f>
        <v/>
      </c>
      <c r="T331" s="5" t="str">
        <f>IF($A331&lt;&gt;"",IF(T$2&lt;&gt;"",INDEX('Instrument History'!$1:$1048576,$B331,T$3) / CcyPerBase!S330,""),"")</f>
        <v/>
      </c>
      <c r="U331" s="5" t="str">
        <f>IF($A331&lt;&gt;"",IF(U$2&lt;&gt;"",INDEX('Instrument History'!$1:$1048576,$B331,U$3) / CcyPerBase!T330,""),"")</f>
        <v/>
      </c>
      <c r="V331" s="5" t="str">
        <f>IF($A331&lt;&gt;"",IF(V$2&lt;&gt;"",INDEX('Instrument History'!$1:$1048576,$B331,V$3) / CcyPerBase!U330,""),"")</f>
        <v/>
      </c>
      <c r="W331" s="5" t="str">
        <f>IF($A331&lt;&gt;"",IF(W$2&lt;&gt;"",INDEX('Instrument History'!$1:$1048576,$B331,W$3) / CcyPerBase!V330,""),"")</f>
        <v/>
      </c>
      <c r="X331" s="5" t="str">
        <f>IF($A331&lt;&gt;"",IF(X$2&lt;&gt;"",INDEX('Instrument History'!$1:$1048576,$B331,X$3) / CcyPerBase!W330,""),"")</f>
        <v/>
      </c>
      <c r="Y331" s="5" t="str">
        <f>IF($A331&lt;&gt;"",IF(Y$2&lt;&gt;"",INDEX('Instrument History'!$1:$1048576,$B331,Y$3) / CcyPerBase!X330,""),"")</f>
        <v/>
      </c>
    </row>
    <row r="332" spans="1:25">
      <c r="A332" s="12">
        <f>IF(A331&lt;&gt;"",IF(A331=$B$1,"",'Instrument History'!A328),"")</f>
        <v>40843</v>
      </c>
      <c r="B332">
        <f t="shared" si="11"/>
        <v>328</v>
      </c>
      <c r="C332" s="14">
        <f>IF($A332&lt;&gt;"",INDEX('Instrument History'!$1:$1048576,$B332,C$3) / CcyPerBase!D331,"")</f>
        <v>1285.8190706643966</v>
      </c>
      <c r="D332" s="14">
        <f>IF(A332&lt;&gt;"",C332/$D$4*Master!$R$18,"")</f>
        <v>57.412822211776017</v>
      </c>
      <c r="E332" s="5">
        <f t="shared" si="12"/>
        <v>123.1207143614522</v>
      </c>
      <c r="F332" s="5">
        <f>IF($A332&lt;&gt;"",IF(F$2&lt;&gt;"",INDEX('Instrument History'!$1:$1048576,$B332,F$3) / CcyPerBase!E331,""),"")</f>
        <v>1718.7598001837202</v>
      </c>
      <c r="G332" s="5">
        <f>IF($A332&lt;&gt;"",IF(G$2&lt;&gt;"",INDEX('Instrument History'!$1:$1048576,$B332,G$3) / CcyPerBase!F331,""),"")</f>
        <v>5182.33650942246</v>
      </c>
      <c r="H332" s="5">
        <f>IF($A332&lt;&gt;"",IF(H$2&lt;&gt;"",INDEX('Instrument History'!$1:$1048576,$B332,H$3) / CcyPerBase!G331,""),"")</f>
        <v>6578.8908061016746</v>
      </c>
      <c r="I332" s="5">
        <f>IF($A332&lt;&gt;"",IF(I$2&lt;&gt;"",INDEX('Instrument History'!$1:$1048576,$B332,I$3) / CcyPerBase!H331,""),"")</f>
        <v>7944.795067582023</v>
      </c>
      <c r="J332" s="5">
        <f>IF($A332&lt;&gt;"",IF(J$2&lt;&gt;"",INDEX('Instrument History'!$1:$1048576,$B332,J$3) / CcyPerBase!I331,""),"")</f>
        <v>72.058903043020351</v>
      </c>
      <c r="K332" s="5">
        <f>IF($A332&lt;&gt;"",IF(K$2&lt;&gt;"",INDEX('Instrument History'!$1:$1048576,$B332,K$3) / CcyPerBase!J331,""),"")</f>
        <v>292.91937745440265</v>
      </c>
      <c r="L332" s="5">
        <f>IF($A332&lt;&gt;"",IF(L$2&lt;&gt;"",INDEX('Instrument History'!$1:$1048576,$B332,L$3) / CcyPerBase!K331,""),"")</f>
        <v>136.4106969348797</v>
      </c>
      <c r="M332" s="5">
        <f>IF($A332&lt;&gt;"",IF(M$2&lt;&gt;"",INDEX('Instrument History'!$1:$1048576,$B332,M$3) / CcyPerBase!L331,""),"")</f>
        <v>27.977420925379032</v>
      </c>
      <c r="N332" s="5">
        <f>IF($A332&lt;&gt;"",IF(N$2&lt;&gt;"",INDEX('Instrument History'!$1:$1048576,$B332,N$3) / CcyPerBase!M331,""),"")</f>
        <v>62.168299812994519</v>
      </c>
      <c r="O332" s="5">
        <f>IF($A332&lt;&gt;"",IF(O$2&lt;&gt;"",INDEX('Instrument History'!$1:$1048576,$B332,O$3) / CcyPerBase!N331,""),"")</f>
        <v>132.27022375415166</v>
      </c>
      <c r="P332" s="5" t="str">
        <f>IF($A332&lt;&gt;"",IF(P$2&lt;&gt;"",INDEX('Instrument History'!$1:$1048576,$B332,P$3) / CcyPerBase!O331,""),"")</f>
        <v/>
      </c>
      <c r="Q332" s="5" t="str">
        <f>IF($A332&lt;&gt;"",IF(Q$2&lt;&gt;"",INDEX('Instrument History'!$1:$1048576,$B332,Q$3) / CcyPerBase!P331,""),"")</f>
        <v/>
      </c>
      <c r="R332" s="5" t="str">
        <f>IF($A332&lt;&gt;"",IF(R$2&lt;&gt;"",INDEX('Instrument History'!$1:$1048576,$B332,R$3) / CcyPerBase!Q331,""),"")</f>
        <v/>
      </c>
      <c r="S332" s="5" t="str">
        <f>IF($A332&lt;&gt;"",IF(S$2&lt;&gt;"",INDEX('Instrument History'!$1:$1048576,$B332,S$3) / CcyPerBase!R331,""),"")</f>
        <v/>
      </c>
      <c r="T332" s="5" t="str">
        <f>IF($A332&lt;&gt;"",IF(T$2&lt;&gt;"",INDEX('Instrument History'!$1:$1048576,$B332,T$3) / CcyPerBase!S331,""),"")</f>
        <v/>
      </c>
      <c r="U332" s="5" t="str">
        <f>IF($A332&lt;&gt;"",IF(U$2&lt;&gt;"",INDEX('Instrument History'!$1:$1048576,$B332,U$3) / CcyPerBase!T331,""),"")</f>
        <v/>
      </c>
      <c r="V332" s="5" t="str">
        <f>IF($A332&lt;&gt;"",IF(V$2&lt;&gt;"",INDEX('Instrument History'!$1:$1048576,$B332,V$3) / CcyPerBase!U331,""),"")</f>
        <v/>
      </c>
      <c r="W332" s="5" t="str">
        <f>IF($A332&lt;&gt;"",IF(W$2&lt;&gt;"",INDEX('Instrument History'!$1:$1048576,$B332,W$3) / CcyPerBase!V331,""),"")</f>
        <v/>
      </c>
      <c r="X332" s="5" t="str">
        <f>IF($A332&lt;&gt;"",IF(X$2&lt;&gt;"",INDEX('Instrument History'!$1:$1048576,$B332,X$3) / CcyPerBase!W331,""),"")</f>
        <v/>
      </c>
      <c r="Y332" s="5" t="str">
        <f>IF($A332&lt;&gt;"",IF(Y$2&lt;&gt;"",INDEX('Instrument History'!$1:$1048576,$B332,Y$3) / CcyPerBase!X331,""),"")</f>
        <v/>
      </c>
    </row>
    <row r="333" spans="1:25">
      <c r="A333" s="12">
        <f>IF(A332&lt;&gt;"",IF(A332=$B$1,"",'Instrument History'!A329),"")</f>
        <v>40842</v>
      </c>
      <c r="B333">
        <f t="shared" si="11"/>
        <v>329</v>
      </c>
      <c r="C333" s="14">
        <f>IF($A333&lt;&gt;"",INDEX('Instrument History'!$1:$1048576,$B333,C$3) / CcyPerBase!D332,"")</f>
        <v>1260.1737951327061</v>
      </c>
      <c r="D333" s="14">
        <f>IF(A333&lt;&gt;"",C333/$D$4*Master!$R$18,"")</f>
        <v>56.267740700492972</v>
      </c>
      <c r="E333" s="5">
        <f t="shared" si="12"/>
        <v>122.91620275967882</v>
      </c>
      <c r="F333" s="5">
        <f>IF($A333&lt;&gt;"",IF(F$2&lt;&gt;"",INDEX('Instrument History'!$1:$1048576,$B333,F$3) / CcyPerBase!E332,""),"")</f>
        <v>1738.0734449950519</v>
      </c>
      <c r="G333" s="5">
        <f>IF($A333&lt;&gt;"",IF(G$2&lt;&gt;"",INDEX('Instrument History'!$1:$1048576,$B333,G$3) / CcyPerBase!F332,""),"")</f>
        <v>5035.3515971710613</v>
      </c>
      <c r="H333" s="5">
        <f>IF($A333&lt;&gt;"",IF(H$2&lt;&gt;"",INDEX('Instrument History'!$1:$1048576,$B333,H$3) / CcyPerBase!G332,""),"")</f>
        <v>6338.3085784550158</v>
      </c>
      <c r="I333" s="5">
        <f>IF($A333&lt;&gt;"",IF(I$2&lt;&gt;"",INDEX('Instrument History'!$1:$1048576,$B333,I$3) / CcyPerBase!H332,""),"")</f>
        <v>8175.8293970811983</v>
      </c>
      <c r="J333" s="5">
        <f>IF($A333&lt;&gt;"",IF(J$2&lt;&gt;"",INDEX('Instrument History'!$1:$1048576,$B333,J$3) / CcyPerBase!I332,""),"")</f>
        <v>70.794708352179583</v>
      </c>
      <c r="K333" s="5">
        <f>IF($A333&lt;&gt;"",IF(K$2&lt;&gt;"",INDEX('Instrument History'!$1:$1048576,$B333,K$3) / CcyPerBase!J332,""),"")</f>
        <v>290.78330417221287</v>
      </c>
      <c r="L333" s="5">
        <f>IF($A333&lt;&gt;"",IF(L$2&lt;&gt;"",INDEX('Instrument History'!$1:$1048576,$B333,L$3) / CcyPerBase!K332,""),"")</f>
        <v>138.97559877252263</v>
      </c>
      <c r="M333" s="5">
        <f>IF($A333&lt;&gt;"",IF(M$2&lt;&gt;"",INDEX('Instrument History'!$1:$1048576,$B333,M$3) / CcyPerBase!L332,""),"")</f>
        <v>28.619463603634056</v>
      </c>
      <c r="N333" s="5">
        <f>IF($A333&lt;&gt;"",IF(N$2&lt;&gt;"",INDEX('Instrument History'!$1:$1048576,$B333,N$3) / CcyPerBase!M332,""),"")</f>
        <v>60.369933940745589</v>
      </c>
      <c r="O333" s="5">
        <f>IF($A333&lt;&gt;"",IF(O$2&lt;&gt;"",INDEX('Instrument History'!$1:$1048576,$B333,O$3) / CcyPerBase!N332,""),"")</f>
        <v>135.44238887136873</v>
      </c>
      <c r="P333" s="5" t="str">
        <f>IF($A333&lt;&gt;"",IF(P$2&lt;&gt;"",INDEX('Instrument History'!$1:$1048576,$B333,P$3) / CcyPerBase!O332,""),"")</f>
        <v/>
      </c>
      <c r="Q333" s="5" t="str">
        <f>IF($A333&lt;&gt;"",IF(Q$2&lt;&gt;"",INDEX('Instrument History'!$1:$1048576,$B333,Q$3) / CcyPerBase!P332,""),"")</f>
        <v/>
      </c>
      <c r="R333" s="5" t="str">
        <f>IF($A333&lt;&gt;"",IF(R$2&lt;&gt;"",INDEX('Instrument History'!$1:$1048576,$B333,R$3) / CcyPerBase!Q332,""),"")</f>
        <v/>
      </c>
      <c r="S333" s="5" t="str">
        <f>IF($A333&lt;&gt;"",IF(S$2&lt;&gt;"",INDEX('Instrument History'!$1:$1048576,$B333,S$3) / CcyPerBase!R332,""),"")</f>
        <v/>
      </c>
      <c r="T333" s="5" t="str">
        <f>IF($A333&lt;&gt;"",IF(T$2&lt;&gt;"",INDEX('Instrument History'!$1:$1048576,$B333,T$3) / CcyPerBase!S332,""),"")</f>
        <v/>
      </c>
      <c r="U333" s="5" t="str">
        <f>IF($A333&lt;&gt;"",IF(U$2&lt;&gt;"",INDEX('Instrument History'!$1:$1048576,$B333,U$3) / CcyPerBase!T332,""),"")</f>
        <v/>
      </c>
      <c r="V333" s="5" t="str">
        <f>IF($A333&lt;&gt;"",IF(V$2&lt;&gt;"",INDEX('Instrument History'!$1:$1048576,$B333,V$3) / CcyPerBase!U332,""),"")</f>
        <v/>
      </c>
      <c r="W333" s="5" t="str">
        <f>IF($A333&lt;&gt;"",IF(W$2&lt;&gt;"",INDEX('Instrument History'!$1:$1048576,$B333,W$3) / CcyPerBase!V332,""),"")</f>
        <v/>
      </c>
      <c r="X333" s="5" t="str">
        <f>IF($A333&lt;&gt;"",IF(X$2&lt;&gt;"",INDEX('Instrument History'!$1:$1048576,$B333,X$3) / CcyPerBase!W332,""),"")</f>
        <v/>
      </c>
      <c r="Y333" s="5" t="str">
        <f>IF($A333&lt;&gt;"",IF(Y$2&lt;&gt;"",INDEX('Instrument History'!$1:$1048576,$B333,Y$3) / CcyPerBase!X332,""),"")</f>
        <v/>
      </c>
    </row>
    <row r="334" spans="1:25">
      <c r="A334" s="12">
        <f>IF(A333&lt;&gt;"",IF(A333=$B$1,"",'Instrument History'!A330),"")</f>
        <v>40841</v>
      </c>
      <c r="B334">
        <f t="shared" si="11"/>
        <v>330</v>
      </c>
      <c r="C334" s="14">
        <f>IF($A334&lt;&gt;"",INDEX('Instrument History'!$1:$1048576,$B334,C$3) / CcyPerBase!D333,"")</f>
        <v>1246.1415029222374</v>
      </c>
      <c r="D334" s="14">
        <f>IF(A334&lt;&gt;"",C334/$D$4*Master!$R$18,"")</f>
        <v>55.641187932468569</v>
      </c>
      <c r="E334" s="5">
        <f t="shared" si="12"/>
        <v>121.60093739648283</v>
      </c>
      <c r="F334" s="5">
        <f>IF($A334&lt;&gt;"",IF(F$2&lt;&gt;"",INDEX('Instrument History'!$1:$1048576,$B334,F$3) / CcyPerBase!E333,""),"")</f>
        <v>1727.7426476157211</v>
      </c>
      <c r="G334" s="5">
        <f>IF($A334&lt;&gt;"",IF(G$2&lt;&gt;"",INDEX('Instrument History'!$1:$1048576,$B334,G$3) / CcyPerBase!F333,""),"")</f>
        <v>4688.8162577942767</v>
      </c>
      <c r="H334" s="5">
        <f>IF($A334&lt;&gt;"",IF(H$2&lt;&gt;"",INDEX('Instrument History'!$1:$1048576,$B334,H$3) / CcyPerBase!G333,""),"")</f>
        <v>6045.4264761932754</v>
      </c>
      <c r="I334" s="5">
        <f>IF($A334&lt;&gt;"",IF(I$2&lt;&gt;"",INDEX('Instrument History'!$1:$1048576,$B334,I$3) / CcyPerBase!H333,""),"")</f>
        <v>8181.2221564121919</v>
      </c>
      <c r="J334" s="5">
        <f>IF($A334&lt;&gt;"",IF(J$2&lt;&gt;"",INDEX('Instrument History'!$1:$1048576,$B334,J$3) / CcyPerBase!I333,""),"")</f>
        <v>68.962585422182556</v>
      </c>
      <c r="K334" s="5">
        <f>IF($A334&lt;&gt;"",IF(K$2&lt;&gt;"",INDEX('Instrument History'!$1:$1048576,$B334,K$3) / CcyPerBase!J333,""),"")</f>
        <v>279.73965195998665</v>
      </c>
      <c r="L334" s="5">
        <f>IF($A334&lt;&gt;"",IF(L$2&lt;&gt;"",INDEX('Instrument History'!$1:$1048576,$B334,L$3) / CcyPerBase!K333,""),"")</f>
        <v>134.85348039817691</v>
      </c>
      <c r="M334" s="5">
        <f>IF($A334&lt;&gt;"",IF(M$2&lt;&gt;"",INDEX('Instrument History'!$1:$1048576,$B334,M$3) / CcyPerBase!L333,""),"")</f>
        <v>29.749092312225098</v>
      </c>
      <c r="N334" s="5">
        <f>IF($A334&lt;&gt;"",IF(N$2&lt;&gt;"",INDEX('Instrument History'!$1:$1048576,$B334,N$3) / CcyPerBase!M333,""),"")</f>
        <v>63.270710606291757</v>
      </c>
      <c r="O334" s="5">
        <f>IF($A334&lt;&gt;"",IF(O$2&lt;&gt;"",INDEX('Instrument History'!$1:$1048576,$B334,O$3) / CcyPerBase!N333,""),"")</f>
        <v>140.22601268857292</v>
      </c>
      <c r="P334" s="5" t="str">
        <f>IF($A334&lt;&gt;"",IF(P$2&lt;&gt;"",INDEX('Instrument History'!$1:$1048576,$B334,P$3) / CcyPerBase!O333,""),"")</f>
        <v/>
      </c>
      <c r="Q334" s="5" t="str">
        <f>IF($A334&lt;&gt;"",IF(Q$2&lt;&gt;"",INDEX('Instrument History'!$1:$1048576,$B334,Q$3) / CcyPerBase!P333,""),"")</f>
        <v/>
      </c>
      <c r="R334" s="5" t="str">
        <f>IF($A334&lt;&gt;"",IF(R$2&lt;&gt;"",INDEX('Instrument History'!$1:$1048576,$B334,R$3) / CcyPerBase!Q333,""),"")</f>
        <v/>
      </c>
      <c r="S334" s="5" t="str">
        <f>IF($A334&lt;&gt;"",IF(S$2&lt;&gt;"",INDEX('Instrument History'!$1:$1048576,$B334,S$3) / CcyPerBase!R333,""),"")</f>
        <v/>
      </c>
      <c r="T334" s="5" t="str">
        <f>IF($A334&lt;&gt;"",IF(T$2&lt;&gt;"",INDEX('Instrument History'!$1:$1048576,$B334,T$3) / CcyPerBase!S333,""),"")</f>
        <v/>
      </c>
      <c r="U334" s="5" t="str">
        <f>IF($A334&lt;&gt;"",IF(U$2&lt;&gt;"",INDEX('Instrument History'!$1:$1048576,$B334,U$3) / CcyPerBase!T333,""),"")</f>
        <v/>
      </c>
      <c r="V334" s="5" t="str">
        <f>IF($A334&lt;&gt;"",IF(V$2&lt;&gt;"",INDEX('Instrument History'!$1:$1048576,$B334,V$3) / CcyPerBase!U333,""),"")</f>
        <v/>
      </c>
      <c r="W334" s="5" t="str">
        <f>IF($A334&lt;&gt;"",IF(W$2&lt;&gt;"",INDEX('Instrument History'!$1:$1048576,$B334,W$3) / CcyPerBase!V333,""),"")</f>
        <v/>
      </c>
      <c r="X334" s="5" t="str">
        <f>IF($A334&lt;&gt;"",IF(X$2&lt;&gt;"",INDEX('Instrument History'!$1:$1048576,$B334,X$3) / CcyPerBase!W333,""),"")</f>
        <v/>
      </c>
      <c r="Y334" s="5" t="str">
        <f>IF($A334&lt;&gt;"",IF(Y$2&lt;&gt;"",INDEX('Instrument History'!$1:$1048576,$B334,Y$3) / CcyPerBase!X333,""),"")</f>
        <v/>
      </c>
    </row>
    <row r="335" spans="1:25">
      <c r="A335" s="12">
        <f>IF(A334&lt;&gt;"",IF(A334=$B$1,"",'Instrument History'!A331),"")</f>
        <v>40840</v>
      </c>
      <c r="B335">
        <f t="shared" si="11"/>
        <v>331</v>
      </c>
      <c r="C335" s="14">
        <f>IF($A335&lt;&gt;"",INDEX('Instrument History'!$1:$1048576,$B335,C$3) / CcyPerBase!D334,"")</f>
        <v>1321.5965358193439</v>
      </c>
      <c r="D335" s="14">
        <f>IF(A335&lt;&gt;"",C335/$D$4*Master!$R$18,"")</f>
        <v>59.010313875255264</v>
      </c>
      <c r="E335" s="5">
        <f t="shared" si="12"/>
        <v>122.40629077151705</v>
      </c>
      <c r="F335" s="5">
        <f>IF($A335&lt;&gt;"",IF(F$2&lt;&gt;"",INDEX('Instrument History'!$1:$1048576,$B335,F$3) / CcyPerBase!E334,""),"")</f>
        <v>1720.6007124051889</v>
      </c>
      <c r="G335" s="5">
        <f>IF($A335&lt;&gt;"",IF(G$2&lt;&gt;"",INDEX('Instrument History'!$1:$1048576,$B335,G$3) / CcyPerBase!F334,""),"")</f>
        <v>5022.2942560657157</v>
      </c>
      <c r="H335" s="5">
        <f>IF($A335&lt;&gt;"",IF(H$2&lt;&gt;"",INDEX('Instrument History'!$1:$1048576,$B335,H$3) / CcyPerBase!G334,""),"")</f>
        <v>6292.599320001772</v>
      </c>
      <c r="I335" s="5">
        <f>IF($A335&lt;&gt;"",IF(I$2&lt;&gt;"",INDEX('Instrument History'!$1:$1048576,$B335,I$3) / CcyPerBase!H334,""),"")</f>
        <v>8185.7427044021315</v>
      </c>
      <c r="J335" s="5">
        <f>IF($A335&lt;&gt;"",IF(J$2&lt;&gt;"",INDEX('Instrument History'!$1:$1048576,$B335,J$3) / CcyPerBase!I334,""),"")</f>
        <v>69.385343839096478</v>
      </c>
      <c r="K335" s="5">
        <f>IF($A335&lt;&gt;"",IF(K$2&lt;&gt;"",INDEX('Instrument History'!$1:$1048576,$B335,K$3) / CcyPerBase!J334,""),"")</f>
        <v>288.07834479156116</v>
      </c>
      <c r="L335" s="5">
        <f>IF($A335&lt;&gt;"",IF(L$2&lt;&gt;"",INDEX('Instrument History'!$1:$1048576,$B335,L$3) / CcyPerBase!K334,""),"")</f>
        <v>136.31100739790713</v>
      </c>
      <c r="M335" s="5">
        <f>IF($A335&lt;&gt;"",IF(M$2&lt;&gt;"",INDEX('Instrument History'!$1:$1048576,$B335,M$3) / CcyPerBase!L334,""),"")</f>
        <v>29.503928381768127</v>
      </c>
      <c r="N335" s="5">
        <f>IF($A335&lt;&gt;"",IF(N$2&lt;&gt;"",INDEX('Instrument History'!$1:$1048576,$B335,N$3) / CcyPerBase!M334,""),"")</f>
        <v>60.540333431967326</v>
      </c>
      <c r="O335" s="5">
        <f>IF($A335&lt;&gt;"",IF(O$2&lt;&gt;"",INDEX('Instrument History'!$1:$1048576,$B335,O$3) / CcyPerBase!N334,""),"")</f>
        <v>135.15809694677878</v>
      </c>
      <c r="P335" s="5" t="str">
        <f>IF($A335&lt;&gt;"",IF(P$2&lt;&gt;"",INDEX('Instrument History'!$1:$1048576,$B335,P$3) / CcyPerBase!O334,""),"")</f>
        <v/>
      </c>
      <c r="Q335" s="5" t="str">
        <f>IF($A335&lt;&gt;"",IF(Q$2&lt;&gt;"",INDEX('Instrument History'!$1:$1048576,$B335,Q$3) / CcyPerBase!P334,""),"")</f>
        <v/>
      </c>
      <c r="R335" s="5" t="str">
        <f>IF($A335&lt;&gt;"",IF(R$2&lt;&gt;"",INDEX('Instrument History'!$1:$1048576,$B335,R$3) / CcyPerBase!Q334,""),"")</f>
        <v/>
      </c>
      <c r="S335" s="5" t="str">
        <f>IF($A335&lt;&gt;"",IF(S$2&lt;&gt;"",INDEX('Instrument History'!$1:$1048576,$B335,S$3) / CcyPerBase!R334,""),"")</f>
        <v/>
      </c>
      <c r="T335" s="5" t="str">
        <f>IF($A335&lt;&gt;"",IF(T$2&lt;&gt;"",INDEX('Instrument History'!$1:$1048576,$B335,T$3) / CcyPerBase!S334,""),"")</f>
        <v/>
      </c>
      <c r="U335" s="5" t="str">
        <f>IF($A335&lt;&gt;"",IF(U$2&lt;&gt;"",INDEX('Instrument History'!$1:$1048576,$B335,U$3) / CcyPerBase!T334,""),"")</f>
        <v/>
      </c>
      <c r="V335" s="5" t="str">
        <f>IF($A335&lt;&gt;"",IF(V$2&lt;&gt;"",INDEX('Instrument History'!$1:$1048576,$B335,V$3) / CcyPerBase!U334,""),"")</f>
        <v/>
      </c>
      <c r="W335" s="5" t="str">
        <f>IF($A335&lt;&gt;"",IF(W$2&lt;&gt;"",INDEX('Instrument History'!$1:$1048576,$B335,W$3) / CcyPerBase!V334,""),"")</f>
        <v/>
      </c>
      <c r="X335" s="5" t="str">
        <f>IF($A335&lt;&gt;"",IF(X$2&lt;&gt;"",INDEX('Instrument History'!$1:$1048576,$B335,X$3) / CcyPerBase!W334,""),"")</f>
        <v/>
      </c>
      <c r="Y335" s="5" t="str">
        <f>IF($A335&lt;&gt;"",IF(Y$2&lt;&gt;"",INDEX('Instrument History'!$1:$1048576,$B335,Y$3) / CcyPerBase!X334,""),"")</f>
        <v/>
      </c>
    </row>
    <row r="336" spans="1:25">
      <c r="A336" s="12">
        <f>IF(A335&lt;&gt;"",IF(A335=$B$1,"",'Instrument History'!A332),"")</f>
        <v>40837</v>
      </c>
      <c r="B336">
        <f t="shared" si="11"/>
        <v>332</v>
      </c>
      <c r="C336" s="14">
        <f>IF($A336&lt;&gt;"",INDEX('Instrument History'!$1:$1048576,$B336,C$3) / CcyPerBase!D335,"")</f>
        <v>1285.5264103316861</v>
      </c>
      <c r="D336" s="14">
        <f>IF(A336&lt;&gt;"",C336/$D$4*Master!$R$18,"")</f>
        <v>57.399754700153515</v>
      </c>
      <c r="E336" s="5">
        <f t="shared" si="12"/>
        <v>122.12334862597615</v>
      </c>
      <c r="F336" s="5">
        <f>IF($A336&lt;&gt;"",IF(F$2&lt;&gt;"",INDEX('Instrument History'!$1:$1048576,$B336,F$3) / CcyPerBase!E335,""),"")</f>
        <v>1648.8321750365976</v>
      </c>
      <c r="G336" s="5">
        <f>IF($A336&lt;&gt;"",IF(G$2&lt;&gt;"",INDEX('Instrument History'!$1:$1048576,$B336,G$3) / CcyPerBase!F335,""),"")</f>
        <v>4807.3340152238961</v>
      </c>
      <c r="H336" s="5">
        <f>IF($A336&lt;&gt;"",IF(H$2&lt;&gt;"",INDEX('Instrument History'!$1:$1048576,$B336,H$3) / CcyPerBase!G335,""),"")</f>
        <v>6401.9780070934075</v>
      </c>
      <c r="I336" s="5">
        <f>IF($A336&lt;&gt;"",IF(I$2&lt;&gt;"",INDEX('Instrument History'!$1:$1048576,$B336,I$3) / CcyPerBase!H335,""),"")</f>
        <v>8203.3962306877893</v>
      </c>
      <c r="J336" s="5">
        <f>IF($A336&lt;&gt;"",IF(J$2&lt;&gt;"",INDEX('Instrument History'!$1:$1048576,$B336,J$3) / CcyPerBase!I335,""),"")</f>
        <v>64.977207566521372</v>
      </c>
      <c r="K336" s="5">
        <f>IF($A336&lt;&gt;"",IF(K$2&lt;&gt;"",INDEX('Instrument History'!$1:$1048576,$B336,K$3) / CcyPerBase!J335,""),"")</f>
        <v>295.83880554353965</v>
      </c>
      <c r="L336" s="5">
        <f>IF($A336&lt;&gt;"",IF(L$2&lt;&gt;"",INDEX('Instrument History'!$1:$1048576,$B336,L$3) / CcyPerBase!K335,""),"")</f>
        <v>146.8288639233887</v>
      </c>
      <c r="M336" s="5">
        <f>IF($A336&lt;&gt;"",IF(M$2&lt;&gt;"",INDEX('Instrument History'!$1:$1048576,$B336,M$3) / CcyPerBase!L335,""),"")</f>
        <v>29.70848200907173</v>
      </c>
      <c r="N336" s="5">
        <f>IF($A336&lt;&gt;"",IF(N$2&lt;&gt;"",INDEX('Instrument History'!$1:$1048576,$B336,N$3) / CcyPerBase!M335,""),"")</f>
        <v>61.922848738010416</v>
      </c>
      <c r="O336" s="5">
        <f>IF($A336&lt;&gt;"",IF(O$2&lt;&gt;"",INDEX('Instrument History'!$1:$1048576,$B336,O$3) / CcyPerBase!N335,""),"")</f>
        <v>132.85202075312796</v>
      </c>
      <c r="P336" s="5" t="str">
        <f>IF($A336&lt;&gt;"",IF(P$2&lt;&gt;"",INDEX('Instrument History'!$1:$1048576,$B336,P$3) / CcyPerBase!O335,""),"")</f>
        <v/>
      </c>
      <c r="Q336" s="5" t="str">
        <f>IF($A336&lt;&gt;"",IF(Q$2&lt;&gt;"",INDEX('Instrument History'!$1:$1048576,$B336,Q$3) / CcyPerBase!P335,""),"")</f>
        <v/>
      </c>
      <c r="R336" s="5" t="str">
        <f>IF($A336&lt;&gt;"",IF(R$2&lt;&gt;"",INDEX('Instrument History'!$1:$1048576,$B336,R$3) / CcyPerBase!Q335,""),"")</f>
        <v/>
      </c>
      <c r="S336" s="5" t="str">
        <f>IF($A336&lt;&gt;"",IF(S$2&lt;&gt;"",INDEX('Instrument History'!$1:$1048576,$B336,S$3) / CcyPerBase!R335,""),"")</f>
        <v/>
      </c>
      <c r="T336" s="5" t="str">
        <f>IF($A336&lt;&gt;"",IF(T$2&lt;&gt;"",INDEX('Instrument History'!$1:$1048576,$B336,T$3) / CcyPerBase!S335,""),"")</f>
        <v/>
      </c>
      <c r="U336" s="5" t="str">
        <f>IF($A336&lt;&gt;"",IF(U$2&lt;&gt;"",INDEX('Instrument History'!$1:$1048576,$B336,U$3) / CcyPerBase!T335,""),"")</f>
        <v/>
      </c>
      <c r="V336" s="5" t="str">
        <f>IF($A336&lt;&gt;"",IF(V$2&lt;&gt;"",INDEX('Instrument History'!$1:$1048576,$B336,V$3) / CcyPerBase!U335,""),"")</f>
        <v/>
      </c>
      <c r="W336" s="5" t="str">
        <f>IF($A336&lt;&gt;"",IF(W$2&lt;&gt;"",INDEX('Instrument History'!$1:$1048576,$B336,W$3) / CcyPerBase!V335,""),"")</f>
        <v/>
      </c>
      <c r="X336" s="5" t="str">
        <f>IF($A336&lt;&gt;"",IF(X$2&lt;&gt;"",INDEX('Instrument History'!$1:$1048576,$B336,X$3) / CcyPerBase!W335,""),"")</f>
        <v/>
      </c>
      <c r="Y336" s="5" t="str">
        <f>IF($A336&lt;&gt;"",IF(Y$2&lt;&gt;"",INDEX('Instrument History'!$1:$1048576,$B336,Y$3) / CcyPerBase!X335,""),"")</f>
        <v/>
      </c>
    </row>
    <row r="337" spans="1:25">
      <c r="A337" s="12">
        <f>IF(A336&lt;&gt;"",IF(A336=$B$1,"",'Instrument History'!A333),"")</f>
        <v>40836</v>
      </c>
      <c r="B337">
        <f t="shared" si="11"/>
        <v>333</v>
      </c>
      <c r="C337" s="14">
        <f>IF($A337&lt;&gt;"",INDEX('Instrument History'!$1:$1048576,$B337,C$3) / CcyPerBase!D336,"")</f>
        <v>1194.8177635167388</v>
      </c>
      <c r="D337" s="14">
        <f>IF(A337&lt;&gt;"",C337/$D$4*Master!$R$18,"")</f>
        <v>53.349543024597637</v>
      </c>
      <c r="E337" s="5">
        <f t="shared" si="12"/>
        <v>117.60693750309579</v>
      </c>
      <c r="F337" s="5">
        <f>IF($A337&lt;&gt;"",IF(F$2&lt;&gt;"",INDEX('Instrument History'!$1:$1048576,$B337,F$3) / CcyPerBase!E336,""),"")</f>
        <v>1517.912048910147</v>
      </c>
      <c r="G337" s="5">
        <f>IF($A337&lt;&gt;"",IF(G$2&lt;&gt;"",INDEX('Instrument History'!$1:$1048576,$B337,G$3) / CcyPerBase!F336,""),"")</f>
        <v>4841.0406892198152</v>
      </c>
      <c r="H337" s="5">
        <f>IF($A337&lt;&gt;"",IF(H$2&lt;&gt;"",INDEX('Instrument History'!$1:$1048576,$B337,H$3) / CcyPerBase!G336,""),"")</f>
        <v>6229.6069174817158</v>
      </c>
      <c r="I337" s="5">
        <f>IF($A337&lt;&gt;"",IF(I$2&lt;&gt;"",INDEX('Instrument History'!$1:$1048576,$B337,I$3) / CcyPerBase!H336,""),"")</f>
        <v>7787.8730936036791</v>
      </c>
      <c r="J337" s="5">
        <f>IF($A337&lt;&gt;"",IF(J$2&lt;&gt;"",INDEX('Instrument History'!$1:$1048576,$B337,J$3) / CcyPerBase!I336,""),"")</f>
        <v>64.502518232889884</v>
      </c>
      <c r="K337" s="5">
        <f>IF($A337&lt;&gt;"",IF(K$2&lt;&gt;"",INDEX('Instrument History'!$1:$1048576,$B337,K$3) / CcyPerBase!J336,""),"")</f>
        <v>270.50693583283191</v>
      </c>
      <c r="L337" s="5">
        <f>IF($A337&lt;&gt;"",IF(L$2&lt;&gt;"",INDEX('Instrument History'!$1:$1048576,$B337,L$3) / CcyPerBase!K336,""),"")</f>
        <v>143.78982374732814</v>
      </c>
      <c r="M337" s="5">
        <f>IF($A337&lt;&gt;"",IF(M$2&lt;&gt;"",INDEX('Instrument History'!$1:$1048576,$B337,M$3) / CcyPerBase!L336,""),"")</f>
        <v>28.699609590152033</v>
      </c>
      <c r="N337" s="5">
        <f>IF($A337&lt;&gt;"",IF(N$2&lt;&gt;"",INDEX('Instrument History'!$1:$1048576,$B337,N$3) / CcyPerBase!M336,""),"")</f>
        <v>59.912073403906838</v>
      </c>
      <c r="O337" s="5">
        <f>IF($A337&lt;&gt;"",IF(O$2&lt;&gt;"",INDEX('Instrument History'!$1:$1048576,$B337,O$3) / CcyPerBase!N336,""),"")</f>
        <v>127.53938259423165</v>
      </c>
      <c r="P337" s="5" t="str">
        <f>IF($A337&lt;&gt;"",IF(P$2&lt;&gt;"",INDEX('Instrument History'!$1:$1048576,$B337,P$3) / CcyPerBase!O336,""),"")</f>
        <v/>
      </c>
      <c r="Q337" s="5" t="str">
        <f>IF($A337&lt;&gt;"",IF(Q$2&lt;&gt;"",INDEX('Instrument History'!$1:$1048576,$B337,Q$3) / CcyPerBase!P336,""),"")</f>
        <v/>
      </c>
      <c r="R337" s="5" t="str">
        <f>IF($A337&lt;&gt;"",IF(R$2&lt;&gt;"",INDEX('Instrument History'!$1:$1048576,$B337,R$3) / CcyPerBase!Q336,""),"")</f>
        <v/>
      </c>
      <c r="S337" s="5" t="str">
        <f>IF($A337&lt;&gt;"",IF(S$2&lt;&gt;"",INDEX('Instrument History'!$1:$1048576,$B337,S$3) / CcyPerBase!R336,""),"")</f>
        <v/>
      </c>
      <c r="T337" s="5" t="str">
        <f>IF($A337&lt;&gt;"",IF(T$2&lt;&gt;"",INDEX('Instrument History'!$1:$1048576,$B337,T$3) / CcyPerBase!S336,""),"")</f>
        <v/>
      </c>
      <c r="U337" s="5" t="str">
        <f>IF($A337&lt;&gt;"",IF(U$2&lt;&gt;"",INDEX('Instrument History'!$1:$1048576,$B337,U$3) / CcyPerBase!T336,""),"")</f>
        <v/>
      </c>
      <c r="V337" s="5" t="str">
        <f>IF($A337&lt;&gt;"",IF(V$2&lt;&gt;"",INDEX('Instrument History'!$1:$1048576,$B337,V$3) / CcyPerBase!U336,""),"")</f>
        <v/>
      </c>
      <c r="W337" s="5" t="str">
        <f>IF($A337&lt;&gt;"",IF(W$2&lt;&gt;"",INDEX('Instrument History'!$1:$1048576,$B337,W$3) / CcyPerBase!V336,""),"")</f>
        <v/>
      </c>
      <c r="X337" s="5" t="str">
        <f>IF($A337&lt;&gt;"",IF(X$2&lt;&gt;"",INDEX('Instrument History'!$1:$1048576,$B337,X$3) / CcyPerBase!W336,""),"")</f>
        <v/>
      </c>
      <c r="Y337" s="5" t="str">
        <f>IF($A337&lt;&gt;"",IF(Y$2&lt;&gt;"",INDEX('Instrument History'!$1:$1048576,$B337,Y$3) / CcyPerBase!X336,""),"")</f>
        <v/>
      </c>
    </row>
    <row r="338" spans="1:25">
      <c r="A338" s="12">
        <f>IF(A337&lt;&gt;"",IF(A337=$B$1,"",'Instrument History'!A334),"")</f>
        <v>40835</v>
      </c>
      <c r="B338">
        <f t="shared" si="11"/>
        <v>334</v>
      </c>
      <c r="C338" s="14">
        <f>IF($A338&lt;&gt;"",INDEX('Instrument History'!$1:$1048576,$B338,C$3) / CcyPerBase!D337,"")</f>
        <v>1120.6667570430518</v>
      </c>
      <c r="D338" s="14">
        <f>IF(A338&lt;&gt;"",C338/$D$4*Master!$R$18,"")</f>
        <v>50.03864287649337</v>
      </c>
      <c r="E338" s="5">
        <f t="shared" si="12"/>
        <v>113.64389797633578</v>
      </c>
      <c r="F338" s="5">
        <f>IF($A338&lt;&gt;"",IF(F$2&lt;&gt;"",INDEX('Instrument History'!$1:$1048576,$B338,F$3) / CcyPerBase!E337,""),"")</f>
        <v>1449.6948540600295</v>
      </c>
      <c r="G338" s="5">
        <f>IF($A338&lt;&gt;"",IF(G$2&lt;&gt;"",INDEX('Instrument History'!$1:$1048576,$B338,G$3) / CcyPerBase!F337,""),"")</f>
        <v>4486.5098445992662</v>
      </c>
      <c r="H338" s="5">
        <f>IF($A338&lt;&gt;"",IF(H$2&lt;&gt;"",INDEX('Instrument History'!$1:$1048576,$B338,H$3) / CcyPerBase!G337,""),"")</f>
        <v>6072.7170368599009</v>
      </c>
      <c r="I338" s="5">
        <f>IF($A338&lt;&gt;"",IF(I$2&lt;&gt;"",INDEX('Instrument History'!$1:$1048576,$B338,I$3) / CcyPerBase!H337,""),"")</f>
        <v>7811.2040354329029</v>
      </c>
      <c r="J338" s="5">
        <f>IF($A338&lt;&gt;"",IF(J$2&lt;&gt;"",INDEX('Instrument History'!$1:$1048576,$B338,J$3) / CcyPerBase!I337,""),"")</f>
        <v>61.947809616831748</v>
      </c>
      <c r="K338" s="5">
        <f>IF($A338&lt;&gt;"",IF(K$2&lt;&gt;"",INDEX('Instrument History'!$1:$1048576,$B338,K$3) / CcyPerBase!J337,""),"")</f>
        <v>243.76282433913963</v>
      </c>
      <c r="L338" s="5">
        <f>IF($A338&lt;&gt;"",IF(L$2&lt;&gt;"",INDEX('Instrument History'!$1:$1048576,$B338,L$3) / CcyPerBase!K337,""),"")</f>
        <v>131.80221706129203</v>
      </c>
      <c r="M338" s="5">
        <f>IF($A338&lt;&gt;"",IF(M$2&lt;&gt;"",INDEX('Instrument History'!$1:$1048576,$B338,M$3) / CcyPerBase!L337,""),"")</f>
        <v>27.853302864740368</v>
      </c>
      <c r="N338" s="5">
        <f>IF($A338&lt;&gt;"",IF(N$2&lt;&gt;"",INDEX('Instrument History'!$1:$1048576,$B338,N$3) / CcyPerBase!M337,""),"")</f>
        <v>62.762786534663142</v>
      </c>
      <c r="O338" s="5">
        <f>IF($A338&lt;&gt;"",IF(O$2&lt;&gt;"",INDEX('Instrument History'!$1:$1048576,$B338,O$3) / CcyPerBase!N337,""),"")</f>
        <v>124.62288093932744</v>
      </c>
      <c r="P338" s="5" t="str">
        <f>IF($A338&lt;&gt;"",IF(P$2&lt;&gt;"",INDEX('Instrument History'!$1:$1048576,$B338,P$3) / CcyPerBase!O337,""),"")</f>
        <v/>
      </c>
      <c r="Q338" s="5" t="str">
        <f>IF($A338&lt;&gt;"",IF(Q$2&lt;&gt;"",INDEX('Instrument History'!$1:$1048576,$B338,Q$3) / CcyPerBase!P337,""),"")</f>
        <v/>
      </c>
      <c r="R338" s="5" t="str">
        <f>IF($A338&lt;&gt;"",IF(R$2&lt;&gt;"",INDEX('Instrument History'!$1:$1048576,$B338,R$3) / CcyPerBase!Q337,""),"")</f>
        <v/>
      </c>
      <c r="S338" s="5" t="str">
        <f>IF($A338&lt;&gt;"",IF(S$2&lt;&gt;"",INDEX('Instrument History'!$1:$1048576,$B338,S$3) / CcyPerBase!R337,""),"")</f>
        <v/>
      </c>
      <c r="T338" s="5" t="str">
        <f>IF($A338&lt;&gt;"",IF(T$2&lt;&gt;"",INDEX('Instrument History'!$1:$1048576,$B338,T$3) / CcyPerBase!S337,""),"")</f>
        <v/>
      </c>
      <c r="U338" s="5" t="str">
        <f>IF($A338&lt;&gt;"",IF(U$2&lt;&gt;"",INDEX('Instrument History'!$1:$1048576,$B338,U$3) / CcyPerBase!T337,""),"")</f>
        <v/>
      </c>
      <c r="V338" s="5" t="str">
        <f>IF($A338&lt;&gt;"",IF(V$2&lt;&gt;"",INDEX('Instrument History'!$1:$1048576,$B338,V$3) / CcyPerBase!U337,""),"")</f>
        <v/>
      </c>
      <c r="W338" s="5" t="str">
        <f>IF($A338&lt;&gt;"",IF(W$2&lt;&gt;"",INDEX('Instrument History'!$1:$1048576,$B338,W$3) / CcyPerBase!V337,""),"")</f>
        <v/>
      </c>
      <c r="X338" s="5" t="str">
        <f>IF($A338&lt;&gt;"",IF(X$2&lt;&gt;"",INDEX('Instrument History'!$1:$1048576,$B338,X$3) / CcyPerBase!W337,""),"")</f>
        <v/>
      </c>
      <c r="Y338" s="5" t="str">
        <f>IF($A338&lt;&gt;"",IF(Y$2&lt;&gt;"",INDEX('Instrument History'!$1:$1048576,$B338,Y$3) / CcyPerBase!X337,""),"")</f>
        <v/>
      </c>
    </row>
    <row r="339" spans="1:25">
      <c r="A339" s="12">
        <f>IF(A338&lt;&gt;"",IF(A338=$B$1,"",'Instrument History'!A335),"")</f>
        <v>40834</v>
      </c>
      <c r="B339">
        <f t="shared" si="11"/>
        <v>335</v>
      </c>
      <c r="C339" s="14">
        <f>IF($A339&lt;&gt;"",INDEX('Instrument History'!$1:$1048576,$B339,C$3) / CcyPerBase!D338,"")</f>
        <v>1131.0526073570138</v>
      </c>
      <c r="D339" s="14">
        <f>IF(A339&lt;&gt;"",C339/$D$4*Master!$R$18,"")</f>
        <v>50.502379175944512</v>
      </c>
      <c r="E339" s="5">
        <f t="shared" si="12"/>
        <v>114.73091433460206</v>
      </c>
      <c r="F339" s="5">
        <f>IF($A339&lt;&gt;"",IF(F$2&lt;&gt;"",INDEX('Instrument History'!$1:$1048576,$B339,F$3) / CcyPerBase!E338,""),"")</f>
        <v>1461.4230343708546</v>
      </c>
      <c r="G339" s="5">
        <f>IF($A339&lt;&gt;"",IF(G$2&lt;&gt;"",INDEX('Instrument History'!$1:$1048576,$B339,G$3) / CcyPerBase!F338,""),"")</f>
        <v>4653.7643979253107</v>
      </c>
      <c r="H339" s="5">
        <f>IF($A339&lt;&gt;"",IF(H$2&lt;&gt;"",INDEX('Instrument History'!$1:$1048576,$B339,H$3) / CcyPerBase!G338,""),"")</f>
        <v>5827.5315927144866</v>
      </c>
      <c r="I339" s="5">
        <f>IF($A339&lt;&gt;"",IF(I$2&lt;&gt;"",INDEX('Instrument History'!$1:$1048576,$B339,I$3) / CcyPerBase!H338,""),"")</f>
        <v>7750.3992696969499</v>
      </c>
      <c r="J339" s="5">
        <f>IF($A339&lt;&gt;"",IF(J$2&lt;&gt;"",INDEX('Instrument History'!$1:$1048576,$B339,J$3) / CcyPerBase!I338,""),"")</f>
        <v>67.702827016080278</v>
      </c>
      <c r="K339" s="5">
        <f>IF($A339&lt;&gt;"",IF(K$2&lt;&gt;"",INDEX('Instrument History'!$1:$1048576,$B339,K$3) / CcyPerBase!J338,""),"")</f>
        <v>247.403250544717</v>
      </c>
      <c r="L339" s="5">
        <f>IF($A339&lt;&gt;"",IF(L$2&lt;&gt;"",INDEX('Instrument History'!$1:$1048576,$B339,L$3) / CcyPerBase!K338,""),"")</f>
        <v>131.65957776898307</v>
      </c>
      <c r="M339" s="5">
        <f>IF($A339&lt;&gt;"",IF(M$2&lt;&gt;"",INDEX('Instrument History'!$1:$1048576,$B339,M$3) / CcyPerBase!L338,""),"")</f>
        <v>27.742373189392271</v>
      </c>
      <c r="N339" s="5">
        <f>IF($A339&lt;&gt;"",IF(N$2&lt;&gt;"",INDEX('Instrument History'!$1:$1048576,$B339,N$3) / CcyPerBase!M338,""),"")</f>
        <v>60.842031532339043</v>
      </c>
      <c r="O339" s="5">
        <f>IF($A339&lt;&gt;"",IF(O$2&lt;&gt;"",INDEX('Instrument History'!$1:$1048576,$B339,O$3) / CcyPerBase!N338,""),"")</f>
        <v>129.24169294425695</v>
      </c>
      <c r="P339" s="5" t="str">
        <f>IF($A339&lt;&gt;"",IF(P$2&lt;&gt;"",INDEX('Instrument History'!$1:$1048576,$B339,P$3) / CcyPerBase!O338,""),"")</f>
        <v/>
      </c>
      <c r="Q339" s="5" t="str">
        <f>IF($A339&lt;&gt;"",IF(Q$2&lt;&gt;"",INDEX('Instrument History'!$1:$1048576,$B339,Q$3) / CcyPerBase!P338,""),"")</f>
        <v/>
      </c>
      <c r="R339" s="5" t="str">
        <f>IF($A339&lt;&gt;"",IF(R$2&lt;&gt;"",INDEX('Instrument History'!$1:$1048576,$B339,R$3) / CcyPerBase!Q338,""),"")</f>
        <v/>
      </c>
      <c r="S339" s="5" t="str">
        <f>IF($A339&lt;&gt;"",IF(S$2&lt;&gt;"",INDEX('Instrument History'!$1:$1048576,$B339,S$3) / CcyPerBase!R338,""),"")</f>
        <v/>
      </c>
      <c r="T339" s="5" t="str">
        <f>IF($A339&lt;&gt;"",IF(T$2&lt;&gt;"",INDEX('Instrument History'!$1:$1048576,$B339,T$3) / CcyPerBase!S338,""),"")</f>
        <v/>
      </c>
      <c r="U339" s="5" t="str">
        <f>IF($A339&lt;&gt;"",IF(U$2&lt;&gt;"",INDEX('Instrument History'!$1:$1048576,$B339,U$3) / CcyPerBase!T338,""),"")</f>
        <v/>
      </c>
      <c r="V339" s="5" t="str">
        <f>IF($A339&lt;&gt;"",IF(V$2&lt;&gt;"",INDEX('Instrument History'!$1:$1048576,$B339,V$3) / CcyPerBase!U338,""),"")</f>
        <v/>
      </c>
      <c r="W339" s="5" t="str">
        <f>IF($A339&lt;&gt;"",IF(W$2&lt;&gt;"",INDEX('Instrument History'!$1:$1048576,$B339,W$3) / CcyPerBase!V338,""),"")</f>
        <v/>
      </c>
      <c r="X339" s="5" t="str">
        <f>IF($A339&lt;&gt;"",IF(X$2&lt;&gt;"",INDEX('Instrument History'!$1:$1048576,$B339,X$3) / CcyPerBase!W338,""),"")</f>
        <v/>
      </c>
      <c r="Y339" s="5" t="str">
        <f>IF($A339&lt;&gt;"",IF(Y$2&lt;&gt;"",INDEX('Instrument History'!$1:$1048576,$B339,Y$3) / CcyPerBase!X338,""),"")</f>
        <v/>
      </c>
    </row>
    <row r="340" spans="1:25">
      <c r="A340" s="12">
        <f>IF(A339&lt;&gt;"",IF(A339=$B$1,"",'Instrument History'!A336),"")</f>
        <v>40833</v>
      </c>
      <c r="B340">
        <f t="shared" si="11"/>
        <v>336</v>
      </c>
      <c r="C340" s="14">
        <f>IF($A340&lt;&gt;"",INDEX('Instrument History'!$1:$1048576,$B340,C$3) / CcyPerBase!D339,"")</f>
        <v>1074.5466729677705</v>
      </c>
      <c r="D340" s="14">
        <f>IF(A340&lt;&gt;"",C340/$D$4*Master!$R$18,"")</f>
        <v>47.979345228933902</v>
      </c>
      <c r="E340" s="5">
        <f t="shared" si="12"/>
        <v>112.04819423249522</v>
      </c>
      <c r="F340" s="5">
        <f>IF($A340&lt;&gt;"",IF(F$2&lt;&gt;"",INDEX('Instrument History'!$1:$1048576,$B340,F$3) / CcyPerBase!E339,""),"")</f>
        <v>1347.2795105097616</v>
      </c>
      <c r="G340" s="5">
        <f>IF($A340&lt;&gt;"",IF(G$2&lt;&gt;"",INDEX('Instrument History'!$1:$1048576,$B340,G$3) / CcyPerBase!F339,""),"")</f>
        <v>4504.0365452612523</v>
      </c>
      <c r="H340" s="5">
        <f>IF($A340&lt;&gt;"",IF(H$2&lt;&gt;"",INDEX('Instrument History'!$1:$1048576,$B340,H$3) / CcyPerBase!G339,""),"")</f>
        <v>5719.0253226689811</v>
      </c>
      <c r="I340" s="5">
        <f>IF($A340&lt;&gt;"",IF(I$2&lt;&gt;"",INDEX('Instrument History'!$1:$1048576,$B340,I$3) / CcyPerBase!H339,""),"")</f>
        <v>7345.5737659029137</v>
      </c>
      <c r="J340" s="5">
        <f>IF($A340&lt;&gt;"",IF(J$2&lt;&gt;"",INDEX('Instrument History'!$1:$1048576,$B340,J$3) / CcyPerBase!I339,""),"")</f>
        <v>65.069237579504559</v>
      </c>
      <c r="K340" s="5">
        <f>IF($A340&lt;&gt;"",IF(K$2&lt;&gt;"",INDEX('Instrument History'!$1:$1048576,$B340,K$3) / CcyPerBase!J339,""),"")</f>
        <v>251.04104313864389</v>
      </c>
      <c r="L340" s="5">
        <f>IF($A340&lt;&gt;"",IF(L$2&lt;&gt;"",INDEX('Instrument History'!$1:$1048576,$B340,L$3) / CcyPerBase!K339,""),"")</f>
        <v>126.12207861884663</v>
      </c>
      <c r="M340" s="5">
        <f>IF($A340&lt;&gt;"",IF(M$2&lt;&gt;"",INDEX('Instrument History'!$1:$1048576,$B340,M$3) / CcyPerBase!L339,""),"")</f>
        <v>28.509888110097204</v>
      </c>
      <c r="N340" s="5">
        <f>IF($A340&lt;&gt;"",IF(N$2&lt;&gt;"",INDEX('Instrument History'!$1:$1048576,$B340,N$3) / CcyPerBase!M339,""),"")</f>
        <v>58.032909634713164</v>
      </c>
      <c r="O340" s="5">
        <f>IF($A340&lt;&gt;"",IF(O$2&lt;&gt;"",INDEX('Instrument History'!$1:$1048576,$B340,O$3) / CcyPerBase!N339,""),"")</f>
        <v>135.14012489079855</v>
      </c>
      <c r="P340" s="5" t="str">
        <f>IF($A340&lt;&gt;"",IF(P$2&lt;&gt;"",INDEX('Instrument History'!$1:$1048576,$B340,P$3) / CcyPerBase!O339,""),"")</f>
        <v/>
      </c>
      <c r="Q340" s="5" t="str">
        <f>IF($A340&lt;&gt;"",IF(Q$2&lt;&gt;"",INDEX('Instrument History'!$1:$1048576,$B340,Q$3) / CcyPerBase!P339,""),"")</f>
        <v/>
      </c>
      <c r="R340" s="5" t="str">
        <f>IF($A340&lt;&gt;"",IF(R$2&lt;&gt;"",INDEX('Instrument History'!$1:$1048576,$B340,R$3) / CcyPerBase!Q339,""),"")</f>
        <v/>
      </c>
      <c r="S340" s="5" t="str">
        <f>IF($A340&lt;&gt;"",IF(S$2&lt;&gt;"",INDEX('Instrument History'!$1:$1048576,$B340,S$3) / CcyPerBase!R339,""),"")</f>
        <v/>
      </c>
      <c r="T340" s="5" t="str">
        <f>IF($A340&lt;&gt;"",IF(T$2&lt;&gt;"",INDEX('Instrument History'!$1:$1048576,$B340,T$3) / CcyPerBase!S339,""),"")</f>
        <v/>
      </c>
      <c r="U340" s="5" t="str">
        <f>IF($A340&lt;&gt;"",IF(U$2&lt;&gt;"",INDEX('Instrument History'!$1:$1048576,$B340,U$3) / CcyPerBase!T339,""),"")</f>
        <v/>
      </c>
      <c r="V340" s="5" t="str">
        <f>IF($A340&lt;&gt;"",IF(V$2&lt;&gt;"",INDEX('Instrument History'!$1:$1048576,$B340,V$3) / CcyPerBase!U339,""),"")</f>
        <v/>
      </c>
      <c r="W340" s="5" t="str">
        <f>IF($A340&lt;&gt;"",IF(W$2&lt;&gt;"",INDEX('Instrument History'!$1:$1048576,$B340,W$3) / CcyPerBase!V339,""),"")</f>
        <v/>
      </c>
      <c r="X340" s="5" t="str">
        <f>IF($A340&lt;&gt;"",IF(X$2&lt;&gt;"",INDEX('Instrument History'!$1:$1048576,$B340,X$3) / CcyPerBase!W339,""),"")</f>
        <v/>
      </c>
      <c r="Y340" s="5" t="str">
        <f>IF($A340&lt;&gt;"",IF(Y$2&lt;&gt;"",INDEX('Instrument History'!$1:$1048576,$B340,Y$3) / CcyPerBase!X339,""),"")</f>
        <v/>
      </c>
    </row>
    <row r="341" spans="1:25">
      <c r="A341" s="12">
        <f>IF(A340&lt;&gt;"",IF(A340=$B$1,"",'Instrument History'!A337),"")</f>
        <v>40830</v>
      </c>
      <c r="B341">
        <f t="shared" si="11"/>
        <v>337</v>
      </c>
      <c r="C341" s="14">
        <f>IF($A341&lt;&gt;"",INDEX('Instrument History'!$1:$1048576,$B341,C$3) / CcyPerBase!D340,"")</f>
        <v>1023.6397699594002</v>
      </c>
      <c r="D341" s="14">
        <f>IF(A341&lt;&gt;"",C341/$D$4*Master!$R$18,"")</f>
        <v>45.706312390603465</v>
      </c>
      <c r="E341" s="5">
        <f t="shared" si="12"/>
        <v>110.9874431686325</v>
      </c>
      <c r="F341" s="5">
        <f>IF($A341&lt;&gt;"",IF(F$2&lt;&gt;"",INDEX('Instrument History'!$1:$1048576,$B341,F$3) / CcyPerBase!E340,""),"")</f>
        <v>1329.0417279977407</v>
      </c>
      <c r="G341" s="5">
        <f>IF($A341&lt;&gt;"",IF(G$2&lt;&gt;"",INDEX('Instrument History'!$1:$1048576,$B341,G$3) / CcyPerBase!F340,""),"")</f>
        <v>4420.6632532057711</v>
      </c>
      <c r="H341" s="5">
        <f>IF($A341&lt;&gt;"",IF(H$2&lt;&gt;"",INDEX('Instrument History'!$1:$1048576,$B341,H$3) / CcyPerBase!G340,""),"")</f>
        <v>5379.0352549409754</v>
      </c>
      <c r="I341" s="5">
        <f>IF($A341&lt;&gt;"",IF(I$2&lt;&gt;"",INDEX('Instrument History'!$1:$1048576,$B341,I$3) / CcyPerBase!H340,""),"")</f>
        <v>7042.5132134440419</v>
      </c>
      <c r="J341" s="5">
        <f>IF($A341&lt;&gt;"",IF(J$2&lt;&gt;"",INDEX('Instrument History'!$1:$1048576,$B341,J$3) / CcyPerBase!I340,""),"")</f>
        <v>60.733416327095711</v>
      </c>
      <c r="K341" s="5">
        <f>IF($A341&lt;&gt;"",IF(K$2&lt;&gt;"",INDEX('Instrument History'!$1:$1048576,$B341,K$3) / CcyPerBase!J340,""),"")</f>
        <v>254.56083304797579</v>
      </c>
      <c r="L341" s="5">
        <f>IF($A341&lt;&gt;"",IF(L$2&lt;&gt;"",INDEX('Instrument History'!$1:$1048576,$B341,L$3) / CcyPerBase!K340,""),"")</f>
        <v>132.76592843026978</v>
      </c>
      <c r="M341" s="5">
        <f>IF($A341&lt;&gt;"",IF(M$2&lt;&gt;"",INDEX('Instrument History'!$1:$1048576,$B341,M$3) / CcyPerBase!L340,""),"")</f>
        <v>27.855618426968061</v>
      </c>
      <c r="N341" s="5">
        <f>IF($A341&lt;&gt;"",IF(N$2&lt;&gt;"",INDEX('Instrument History'!$1:$1048576,$B341,N$3) / CcyPerBase!M340,""),"")</f>
        <v>60.373796004039519</v>
      </c>
      <c r="O341" s="5">
        <f>IF($A341&lt;&gt;"",IF(O$2&lt;&gt;"",INDEX('Instrument History'!$1:$1048576,$B341,O$3) / CcyPerBase!N340,""),"")</f>
        <v>138.03968323067232</v>
      </c>
      <c r="P341" s="5" t="str">
        <f>IF($A341&lt;&gt;"",IF(P$2&lt;&gt;"",INDEX('Instrument History'!$1:$1048576,$B341,P$3) / CcyPerBase!O340,""),"")</f>
        <v/>
      </c>
      <c r="Q341" s="5" t="str">
        <f>IF($A341&lt;&gt;"",IF(Q$2&lt;&gt;"",INDEX('Instrument History'!$1:$1048576,$B341,Q$3) / CcyPerBase!P340,""),"")</f>
        <v/>
      </c>
      <c r="R341" s="5" t="str">
        <f>IF($A341&lt;&gt;"",IF(R$2&lt;&gt;"",INDEX('Instrument History'!$1:$1048576,$B341,R$3) / CcyPerBase!Q340,""),"")</f>
        <v/>
      </c>
      <c r="S341" s="5" t="str">
        <f>IF($A341&lt;&gt;"",IF(S$2&lt;&gt;"",INDEX('Instrument History'!$1:$1048576,$B341,S$3) / CcyPerBase!R340,""),"")</f>
        <v/>
      </c>
      <c r="T341" s="5" t="str">
        <f>IF($A341&lt;&gt;"",IF(T$2&lt;&gt;"",INDEX('Instrument History'!$1:$1048576,$B341,T$3) / CcyPerBase!S340,""),"")</f>
        <v/>
      </c>
      <c r="U341" s="5" t="str">
        <f>IF($A341&lt;&gt;"",IF(U$2&lt;&gt;"",INDEX('Instrument History'!$1:$1048576,$B341,U$3) / CcyPerBase!T340,""),"")</f>
        <v/>
      </c>
      <c r="V341" s="5" t="str">
        <f>IF($A341&lt;&gt;"",IF(V$2&lt;&gt;"",INDEX('Instrument History'!$1:$1048576,$B341,V$3) / CcyPerBase!U340,""),"")</f>
        <v/>
      </c>
      <c r="W341" s="5" t="str">
        <f>IF($A341&lt;&gt;"",IF(W$2&lt;&gt;"",INDEX('Instrument History'!$1:$1048576,$B341,W$3) / CcyPerBase!V340,""),"")</f>
        <v/>
      </c>
      <c r="X341" s="5" t="str">
        <f>IF($A341&lt;&gt;"",IF(X$2&lt;&gt;"",INDEX('Instrument History'!$1:$1048576,$B341,X$3) / CcyPerBase!W340,""),"")</f>
        <v/>
      </c>
      <c r="Y341" s="5" t="str">
        <f>IF($A341&lt;&gt;"",IF(Y$2&lt;&gt;"",INDEX('Instrument History'!$1:$1048576,$B341,Y$3) / CcyPerBase!X340,""),"")</f>
        <v/>
      </c>
    </row>
    <row r="342" spans="1:25">
      <c r="A342" s="12">
        <f>IF(A341&lt;&gt;"",IF(A341=$B$1,"",'Instrument History'!A338),"")</f>
        <v>40829</v>
      </c>
      <c r="B342">
        <f t="shared" si="11"/>
        <v>338</v>
      </c>
      <c r="C342" s="14">
        <f>IF($A342&lt;&gt;"",INDEX('Instrument History'!$1:$1048576,$B342,C$3) / CcyPerBase!D341,"")</f>
        <v>1014.8418069441411</v>
      </c>
      <c r="D342" s="14">
        <f>IF(A342&lt;&gt;"",C342/$D$4*Master!$R$18,"")</f>
        <v>45.313476494834823</v>
      </c>
      <c r="E342" s="5">
        <f t="shared" si="12"/>
        <v>108.74654418885933</v>
      </c>
      <c r="F342" s="5">
        <f>IF($A342&lt;&gt;"",IF(F$2&lt;&gt;"",INDEX('Instrument History'!$1:$1048576,$B342,F$3) / CcyPerBase!E341,""),"")</f>
        <v>1231.9244409382193</v>
      </c>
      <c r="G342" s="5">
        <f>IF($A342&lt;&gt;"",IF(G$2&lt;&gt;"",INDEX('Instrument History'!$1:$1048576,$B342,G$3) / CcyPerBase!F341,""),"")</f>
        <v>4328.7936728730756</v>
      </c>
      <c r="H342" s="5">
        <f>IF($A342&lt;&gt;"",IF(H$2&lt;&gt;"",INDEX('Instrument History'!$1:$1048576,$B342,H$3) / CcyPerBase!G341,""),"")</f>
        <v>5399.5601856610228</v>
      </c>
      <c r="I342" s="5">
        <f>IF($A342&lt;&gt;"",IF(I$2&lt;&gt;"",INDEX('Instrument History'!$1:$1048576,$B342,I$3) / CcyPerBase!H341,""),"")</f>
        <v>6587.8524316378926</v>
      </c>
      <c r="J342" s="5">
        <f>IF($A342&lt;&gt;"",IF(J$2&lt;&gt;"",INDEX('Instrument History'!$1:$1048576,$B342,J$3) / CcyPerBase!I341,""),"")</f>
        <v>61.121376940273194</v>
      </c>
      <c r="K342" s="5">
        <f>IF($A342&lt;&gt;"",IF(K$2&lt;&gt;"",INDEX('Instrument History'!$1:$1048576,$B342,K$3) / CcyPerBase!J341,""),"")</f>
        <v>237.38595810858121</v>
      </c>
      <c r="L342" s="5">
        <f>IF($A342&lt;&gt;"",IF(L$2&lt;&gt;"",INDEX('Instrument History'!$1:$1048576,$B342,L$3) / CcyPerBase!K341,""),"")</f>
        <v>133.01185483539277</v>
      </c>
      <c r="M342" s="5">
        <f>IF($A342&lt;&gt;"",IF(M$2&lt;&gt;"",INDEX('Instrument History'!$1:$1048576,$B342,M$3) / CcyPerBase!L341,""),"")</f>
        <v>28.273639053270266</v>
      </c>
      <c r="N342" s="5">
        <f>IF($A342&lt;&gt;"",IF(N$2&lt;&gt;"",INDEX('Instrument History'!$1:$1048576,$B342,N$3) / CcyPerBase!M341,""),"")</f>
        <v>60.429804004231208</v>
      </c>
      <c r="O342" s="5">
        <f>IF($A342&lt;&gt;"",IF(O$2&lt;&gt;"",INDEX('Instrument History'!$1:$1048576,$B342,O$3) / CcyPerBase!N341,""),"")</f>
        <v>140.20618204077206</v>
      </c>
      <c r="P342" s="5" t="str">
        <f>IF($A342&lt;&gt;"",IF(P$2&lt;&gt;"",INDEX('Instrument History'!$1:$1048576,$B342,P$3) / CcyPerBase!O341,""),"")</f>
        <v/>
      </c>
      <c r="Q342" s="5" t="str">
        <f>IF($A342&lt;&gt;"",IF(Q$2&lt;&gt;"",INDEX('Instrument History'!$1:$1048576,$B342,Q$3) / CcyPerBase!P341,""),"")</f>
        <v/>
      </c>
      <c r="R342" s="5" t="str">
        <f>IF($A342&lt;&gt;"",IF(R$2&lt;&gt;"",INDEX('Instrument History'!$1:$1048576,$B342,R$3) / CcyPerBase!Q341,""),"")</f>
        <v/>
      </c>
      <c r="S342" s="5" t="str">
        <f>IF($A342&lt;&gt;"",IF(S$2&lt;&gt;"",INDEX('Instrument History'!$1:$1048576,$B342,S$3) / CcyPerBase!R341,""),"")</f>
        <v/>
      </c>
      <c r="T342" s="5" t="str">
        <f>IF($A342&lt;&gt;"",IF(T$2&lt;&gt;"",INDEX('Instrument History'!$1:$1048576,$B342,T$3) / CcyPerBase!S341,""),"")</f>
        <v/>
      </c>
      <c r="U342" s="5" t="str">
        <f>IF($A342&lt;&gt;"",IF(U$2&lt;&gt;"",INDEX('Instrument History'!$1:$1048576,$B342,U$3) / CcyPerBase!T341,""),"")</f>
        <v/>
      </c>
      <c r="V342" s="5" t="str">
        <f>IF($A342&lt;&gt;"",IF(V$2&lt;&gt;"",INDEX('Instrument History'!$1:$1048576,$B342,V$3) / CcyPerBase!U341,""),"")</f>
        <v/>
      </c>
      <c r="W342" s="5" t="str">
        <f>IF($A342&lt;&gt;"",IF(W$2&lt;&gt;"",INDEX('Instrument History'!$1:$1048576,$B342,W$3) / CcyPerBase!V341,""),"")</f>
        <v/>
      </c>
      <c r="X342" s="5" t="str">
        <f>IF($A342&lt;&gt;"",IF(X$2&lt;&gt;"",INDEX('Instrument History'!$1:$1048576,$B342,X$3) / CcyPerBase!W341,""),"")</f>
        <v/>
      </c>
      <c r="Y342" s="5" t="str">
        <f>IF($A342&lt;&gt;"",IF(Y$2&lt;&gt;"",INDEX('Instrument History'!$1:$1048576,$B342,Y$3) / CcyPerBase!X341,""),"")</f>
        <v/>
      </c>
    </row>
    <row r="343" spans="1:25">
      <c r="A343" s="12">
        <f>IF(A342&lt;&gt;"",IF(A342=$B$1,"",'Instrument History'!A339),"")</f>
        <v>40828</v>
      </c>
      <c r="B343">
        <f t="shared" si="11"/>
        <v>339</v>
      </c>
      <c r="C343" s="14">
        <f>IF($A343&lt;&gt;"",INDEX('Instrument History'!$1:$1048576,$B343,C$3) / CcyPerBase!D342,"")</f>
        <v>954.80178933892853</v>
      </c>
      <c r="D343" s="14">
        <f>IF(A343&lt;&gt;"",C343/$D$4*Master!$R$18,"")</f>
        <v>42.632642981781679</v>
      </c>
      <c r="E343" s="5">
        <f t="shared" si="12"/>
        <v>105.01505533034018</v>
      </c>
      <c r="F343" s="5">
        <f>IF($A343&lt;&gt;"",IF(F$2&lt;&gt;"",INDEX('Instrument History'!$1:$1048576,$B343,F$3) / CcyPerBase!E342,""),"")</f>
        <v>1228.7301228162123</v>
      </c>
      <c r="G343" s="5">
        <f>IF($A343&lt;&gt;"",IF(G$2&lt;&gt;"",INDEX('Instrument History'!$1:$1048576,$B343,G$3) / CcyPerBase!F342,""),"")</f>
        <v>4089.8101945079561</v>
      </c>
      <c r="H343" s="5">
        <f>IF($A343&lt;&gt;"",IF(H$2&lt;&gt;"",INDEX('Instrument History'!$1:$1048576,$B343,H$3) / CcyPerBase!G342,""),"")</f>
        <v>5263.6484503030124</v>
      </c>
      <c r="I343" s="5">
        <f>IF($A343&lt;&gt;"",IF(I$2&lt;&gt;"",INDEX('Instrument History'!$1:$1048576,$B343,I$3) / CcyPerBase!H342,""),"")</f>
        <v>6524.2695462640049</v>
      </c>
      <c r="J343" s="5">
        <f>IF($A343&lt;&gt;"",IF(J$2&lt;&gt;"",INDEX('Instrument History'!$1:$1048576,$B343,J$3) / CcyPerBase!I342,""),"")</f>
        <v>59.416919681797154</v>
      </c>
      <c r="K343" s="5">
        <f>IF($A343&lt;&gt;"",IF(K$2&lt;&gt;"",INDEX('Instrument History'!$1:$1048576,$B343,K$3) / CcyPerBase!J342,""),"")</f>
        <v>215.02034599259323</v>
      </c>
      <c r="L343" s="5">
        <f>IF($A343&lt;&gt;"",IF(L$2&lt;&gt;"",INDEX('Instrument History'!$1:$1048576,$B343,L$3) / CcyPerBase!K342,""),"")</f>
        <v>128.29404065358258</v>
      </c>
      <c r="M343" s="5">
        <f>IF($A343&lt;&gt;"",IF(M$2&lt;&gt;"",INDEX('Instrument History'!$1:$1048576,$B343,M$3) / CcyPerBase!L342,""),"")</f>
        <v>27.38259225538452</v>
      </c>
      <c r="N343" s="5">
        <f>IF($A343&lt;&gt;"",IF(N$2&lt;&gt;"",INDEX('Instrument History'!$1:$1048576,$B343,N$3) / CcyPerBase!M342,""),"")</f>
        <v>59.69749099357783</v>
      </c>
      <c r="O343" s="5">
        <f>IF($A343&lt;&gt;"",IF(O$2&lt;&gt;"",INDEX('Instrument History'!$1:$1048576,$B343,O$3) / CcyPerBase!N342,""),"")</f>
        <v>134.19172542849543</v>
      </c>
      <c r="P343" s="5" t="str">
        <f>IF($A343&lt;&gt;"",IF(P$2&lt;&gt;"",INDEX('Instrument History'!$1:$1048576,$B343,P$3) / CcyPerBase!O342,""),"")</f>
        <v/>
      </c>
      <c r="Q343" s="5" t="str">
        <f>IF($A343&lt;&gt;"",IF(Q$2&lt;&gt;"",INDEX('Instrument History'!$1:$1048576,$B343,Q$3) / CcyPerBase!P342,""),"")</f>
        <v/>
      </c>
      <c r="R343" s="5" t="str">
        <f>IF($A343&lt;&gt;"",IF(R$2&lt;&gt;"",INDEX('Instrument History'!$1:$1048576,$B343,R$3) / CcyPerBase!Q342,""),"")</f>
        <v/>
      </c>
      <c r="S343" s="5" t="str">
        <f>IF($A343&lt;&gt;"",IF(S$2&lt;&gt;"",INDEX('Instrument History'!$1:$1048576,$B343,S$3) / CcyPerBase!R342,""),"")</f>
        <v/>
      </c>
      <c r="T343" s="5" t="str">
        <f>IF($A343&lt;&gt;"",IF(T$2&lt;&gt;"",INDEX('Instrument History'!$1:$1048576,$B343,T$3) / CcyPerBase!S342,""),"")</f>
        <v/>
      </c>
      <c r="U343" s="5" t="str">
        <f>IF($A343&lt;&gt;"",IF(U$2&lt;&gt;"",INDEX('Instrument History'!$1:$1048576,$B343,U$3) / CcyPerBase!T342,""),"")</f>
        <v/>
      </c>
      <c r="V343" s="5" t="str">
        <f>IF($A343&lt;&gt;"",IF(V$2&lt;&gt;"",INDEX('Instrument History'!$1:$1048576,$B343,V$3) / CcyPerBase!U342,""),"")</f>
        <v/>
      </c>
      <c r="W343" s="5" t="str">
        <f>IF($A343&lt;&gt;"",IF(W$2&lt;&gt;"",INDEX('Instrument History'!$1:$1048576,$B343,W$3) / CcyPerBase!V342,""),"")</f>
        <v/>
      </c>
      <c r="X343" s="5" t="str">
        <f>IF($A343&lt;&gt;"",IF(X$2&lt;&gt;"",INDEX('Instrument History'!$1:$1048576,$B343,X$3) / CcyPerBase!W342,""),"")</f>
        <v/>
      </c>
      <c r="Y343" s="5" t="str">
        <f>IF($A343&lt;&gt;"",IF(Y$2&lt;&gt;"",INDEX('Instrument History'!$1:$1048576,$B343,Y$3) / CcyPerBase!X342,""),"")</f>
        <v/>
      </c>
    </row>
    <row r="344" spans="1:25">
      <c r="A344" s="12">
        <f>IF(A343&lt;&gt;"",IF(A343=$B$1,"",'Instrument History'!A340),"")</f>
        <v>40827</v>
      </c>
      <c r="B344">
        <f t="shared" si="11"/>
        <v>340</v>
      </c>
      <c r="C344" s="14">
        <f>IF($A344&lt;&gt;"",INDEX('Instrument History'!$1:$1048576,$B344,C$3) / CcyPerBase!D343,"")</f>
        <v>933.30342038420031</v>
      </c>
      <c r="D344" s="14">
        <f>IF(A344&lt;&gt;"",C344/$D$4*Master!$R$18,"")</f>
        <v>41.672724076547823</v>
      </c>
      <c r="E344" s="5">
        <f t="shared" si="12"/>
        <v>104.30833891267473</v>
      </c>
      <c r="F344" s="5">
        <f>IF($A344&lt;&gt;"",IF(F$2&lt;&gt;"",INDEX('Instrument History'!$1:$1048576,$B344,F$3) / CcyPerBase!E343,""),"")</f>
        <v>1251.7325336111517</v>
      </c>
      <c r="G344" s="5">
        <f>IF($A344&lt;&gt;"",IF(G$2&lt;&gt;"",INDEX('Instrument History'!$1:$1048576,$B344,G$3) / CcyPerBase!F343,""),"")</f>
        <v>4020.7898033938263</v>
      </c>
      <c r="H344" s="5">
        <f>IF($A344&lt;&gt;"",IF(H$2&lt;&gt;"",INDEX('Instrument History'!$1:$1048576,$B344,H$3) / CcyPerBase!G343,""),"")</f>
        <v>5440.4906851144005</v>
      </c>
      <c r="I344" s="5">
        <f>IF($A344&lt;&gt;"",IF(I$2&lt;&gt;"",INDEX('Instrument History'!$1:$1048576,$B344,I$3) / CcyPerBase!H343,""),"")</f>
        <v>6519.6243569592298</v>
      </c>
      <c r="J344" s="5">
        <f>IF($A344&lt;&gt;"",IF(J$2&lt;&gt;"",INDEX('Instrument History'!$1:$1048576,$B344,J$3) / CcyPerBase!I343,""),"")</f>
        <v>58.736192183493152</v>
      </c>
      <c r="K344" s="5">
        <f>IF($A344&lt;&gt;"",IF(K$2&lt;&gt;"",INDEX('Instrument History'!$1:$1048576,$B344,K$3) / CcyPerBase!J343,""),"")</f>
        <v>205.09898920630044</v>
      </c>
      <c r="L344" s="5">
        <f>IF($A344&lt;&gt;"",IF(L$2&lt;&gt;"",INDEX('Instrument History'!$1:$1048576,$B344,L$3) / CcyPerBase!K343,""),"")</f>
        <v>126.02252052079753</v>
      </c>
      <c r="M344" s="5">
        <f>IF($A344&lt;&gt;"",IF(M$2&lt;&gt;"",INDEX('Instrument History'!$1:$1048576,$B344,M$3) / CcyPerBase!L343,""),"")</f>
        <v>28.131111424144095</v>
      </c>
      <c r="N344" s="5">
        <f>IF($A344&lt;&gt;"",IF(N$2&lt;&gt;"",INDEX('Instrument History'!$1:$1048576,$B344,N$3) / CcyPerBase!M343,""),"")</f>
        <v>58.648238891833778</v>
      </c>
      <c r="O344" s="5">
        <f>IF($A344&lt;&gt;"",IF(O$2&lt;&gt;"",INDEX('Instrument History'!$1:$1048576,$B344,O$3) / CcyPerBase!N343,""),"")</f>
        <v>132.99312474633342</v>
      </c>
      <c r="P344" s="5" t="str">
        <f>IF($A344&lt;&gt;"",IF(P$2&lt;&gt;"",INDEX('Instrument History'!$1:$1048576,$B344,P$3) / CcyPerBase!O343,""),"")</f>
        <v/>
      </c>
      <c r="Q344" s="5" t="str">
        <f>IF($A344&lt;&gt;"",IF(Q$2&lt;&gt;"",INDEX('Instrument History'!$1:$1048576,$B344,Q$3) / CcyPerBase!P343,""),"")</f>
        <v/>
      </c>
      <c r="R344" s="5" t="str">
        <f>IF($A344&lt;&gt;"",IF(R$2&lt;&gt;"",INDEX('Instrument History'!$1:$1048576,$B344,R$3) / CcyPerBase!Q343,""),"")</f>
        <v/>
      </c>
      <c r="S344" s="5" t="str">
        <f>IF($A344&lt;&gt;"",IF(S$2&lt;&gt;"",INDEX('Instrument History'!$1:$1048576,$B344,S$3) / CcyPerBase!R343,""),"")</f>
        <v/>
      </c>
      <c r="T344" s="5" t="str">
        <f>IF($A344&lt;&gt;"",IF(T$2&lt;&gt;"",INDEX('Instrument History'!$1:$1048576,$B344,T$3) / CcyPerBase!S343,""),"")</f>
        <v/>
      </c>
      <c r="U344" s="5" t="str">
        <f>IF($A344&lt;&gt;"",IF(U$2&lt;&gt;"",INDEX('Instrument History'!$1:$1048576,$B344,U$3) / CcyPerBase!T343,""),"")</f>
        <v/>
      </c>
      <c r="V344" s="5" t="str">
        <f>IF($A344&lt;&gt;"",IF(V$2&lt;&gt;"",INDEX('Instrument History'!$1:$1048576,$B344,V$3) / CcyPerBase!U343,""),"")</f>
        <v/>
      </c>
      <c r="W344" s="5" t="str">
        <f>IF($A344&lt;&gt;"",IF(W$2&lt;&gt;"",INDEX('Instrument History'!$1:$1048576,$B344,W$3) / CcyPerBase!V343,""),"")</f>
        <v/>
      </c>
      <c r="X344" s="5" t="str">
        <f>IF($A344&lt;&gt;"",IF(X$2&lt;&gt;"",INDEX('Instrument History'!$1:$1048576,$B344,X$3) / CcyPerBase!W343,""),"")</f>
        <v/>
      </c>
      <c r="Y344" s="5" t="str">
        <f>IF($A344&lt;&gt;"",IF(Y$2&lt;&gt;"",INDEX('Instrument History'!$1:$1048576,$B344,Y$3) / CcyPerBase!X343,""),"")</f>
        <v/>
      </c>
    </row>
    <row r="345" spans="1:25">
      <c r="A345" s="12">
        <f>IF(A344&lt;&gt;"",IF(A344=$B$1,"",'Instrument History'!A341),"")</f>
        <v>40826</v>
      </c>
      <c r="B345">
        <f t="shared" si="11"/>
        <v>341</v>
      </c>
      <c r="C345" s="14">
        <f>IF($A345&lt;&gt;"",INDEX('Instrument History'!$1:$1048576,$B345,C$3) / CcyPerBase!D344,"")</f>
        <v>963.29384207202122</v>
      </c>
      <c r="D345" s="14">
        <f>IF(A345&lt;&gt;"",C345/$D$4*Master!$R$18,"")</f>
        <v>43.011819745372648</v>
      </c>
      <c r="E345" s="5">
        <f t="shared" si="12"/>
        <v>101.97803722103021</v>
      </c>
      <c r="F345" s="5">
        <f>IF($A345&lt;&gt;"",IF(F$2&lt;&gt;"",INDEX('Instrument History'!$1:$1048576,$B345,F$3) / CcyPerBase!E344,""),"")</f>
        <v>1195.8551786096657</v>
      </c>
      <c r="G345" s="5">
        <f>IF($A345&lt;&gt;"",IF(G$2&lt;&gt;"",INDEX('Instrument History'!$1:$1048576,$B345,G$3) / CcyPerBase!F344,""),"")</f>
        <v>3840.6420141589315</v>
      </c>
      <c r="H345" s="5">
        <f>IF($A345&lt;&gt;"",IF(H$2&lt;&gt;"",INDEX('Instrument History'!$1:$1048576,$B345,H$3) / CcyPerBase!G344,""),"")</f>
        <v>5477.3449199050065</v>
      </c>
      <c r="I345" s="5">
        <f>IF($A345&lt;&gt;"",IF(I$2&lt;&gt;"",INDEX('Instrument History'!$1:$1048576,$B345,I$3) / CcyPerBase!H344,""),"")</f>
        <v>6307.3992856414852</v>
      </c>
      <c r="J345" s="5">
        <f>IF($A345&lt;&gt;"",IF(J$2&lt;&gt;"",INDEX('Instrument History'!$1:$1048576,$B345,J$3) / CcyPerBase!I344,""),"")</f>
        <v>60.603056889520531</v>
      </c>
      <c r="K345" s="5">
        <f>IF($A345&lt;&gt;"",IF(K$2&lt;&gt;"",INDEX('Instrument History'!$1:$1048576,$B345,K$3) / CcyPerBase!J344,""),"")</f>
        <v>195.11352701194355</v>
      </c>
      <c r="L345" s="5">
        <f>IF($A345&lt;&gt;"",IF(L$2&lt;&gt;"",INDEX('Instrument History'!$1:$1048576,$B345,L$3) / CcyPerBase!K344,""),"")</f>
        <v>116.74847223995077</v>
      </c>
      <c r="M345" s="5">
        <f>IF($A345&lt;&gt;"",IF(M$2&lt;&gt;"",INDEX('Instrument History'!$1:$1048576,$B345,M$3) / CcyPerBase!L344,""),"")</f>
        <v>29.454667452052117</v>
      </c>
      <c r="N345" s="5">
        <f>IF($A345&lt;&gt;"",IF(N$2&lt;&gt;"",INDEX('Instrument History'!$1:$1048576,$B345,N$3) / CcyPerBase!M344,""),"")</f>
        <v>57.400563488338307</v>
      </c>
      <c r="O345" s="5">
        <f>IF($A345&lt;&gt;"",IF(O$2&lt;&gt;"",INDEX('Instrument History'!$1:$1048576,$B345,O$3) / CcyPerBase!N344,""),"")</f>
        <v>131.05412408484517</v>
      </c>
      <c r="P345" s="5" t="str">
        <f>IF($A345&lt;&gt;"",IF(P$2&lt;&gt;"",INDEX('Instrument History'!$1:$1048576,$B345,P$3) / CcyPerBase!O344,""),"")</f>
        <v/>
      </c>
      <c r="Q345" s="5" t="str">
        <f>IF($A345&lt;&gt;"",IF(Q$2&lt;&gt;"",INDEX('Instrument History'!$1:$1048576,$B345,Q$3) / CcyPerBase!P344,""),"")</f>
        <v/>
      </c>
      <c r="R345" s="5" t="str">
        <f>IF($A345&lt;&gt;"",IF(R$2&lt;&gt;"",INDEX('Instrument History'!$1:$1048576,$B345,R$3) / CcyPerBase!Q344,""),"")</f>
        <v/>
      </c>
      <c r="S345" s="5" t="str">
        <f>IF($A345&lt;&gt;"",IF(S$2&lt;&gt;"",INDEX('Instrument History'!$1:$1048576,$B345,S$3) / CcyPerBase!R344,""),"")</f>
        <v/>
      </c>
      <c r="T345" s="5" t="str">
        <f>IF($A345&lt;&gt;"",IF(T$2&lt;&gt;"",INDEX('Instrument History'!$1:$1048576,$B345,T$3) / CcyPerBase!S344,""),"")</f>
        <v/>
      </c>
      <c r="U345" s="5" t="str">
        <f>IF($A345&lt;&gt;"",IF(U$2&lt;&gt;"",INDEX('Instrument History'!$1:$1048576,$B345,U$3) / CcyPerBase!T344,""),"")</f>
        <v/>
      </c>
      <c r="V345" s="5" t="str">
        <f>IF($A345&lt;&gt;"",IF(V$2&lt;&gt;"",INDEX('Instrument History'!$1:$1048576,$B345,V$3) / CcyPerBase!U344,""),"")</f>
        <v/>
      </c>
      <c r="W345" s="5" t="str">
        <f>IF($A345&lt;&gt;"",IF(W$2&lt;&gt;"",INDEX('Instrument History'!$1:$1048576,$B345,W$3) / CcyPerBase!V344,""),"")</f>
        <v/>
      </c>
      <c r="X345" s="5" t="str">
        <f>IF($A345&lt;&gt;"",IF(X$2&lt;&gt;"",INDEX('Instrument History'!$1:$1048576,$B345,X$3) / CcyPerBase!W344,""),"")</f>
        <v/>
      </c>
      <c r="Y345" s="5" t="str">
        <f>IF($A345&lt;&gt;"",IF(Y$2&lt;&gt;"",INDEX('Instrument History'!$1:$1048576,$B345,Y$3) / CcyPerBase!X344,""),"")</f>
        <v/>
      </c>
    </row>
    <row r="346" spans="1:25">
      <c r="A346" s="12">
        <f>IF(A345&lt;&gt;"",IF(A345=$B$1,"",'Instrument History'!A342),"")</f>
        <v>40823</v>
      </c>
      <c r="B346">
        <f t="shared" si="11"/>
        <v>342</v>
      </c>
      <c r="C346" s="14">
        <f>IF($A346&lt;&gt;"",INDEX('Instrument History'!$1:$1048576,$B346,C$3) / CcyPerBase!D345,"")</f>
        <v>940.19535473501651</v>
      </c>
      <c r="D346" s="14">
        <f>IF(A346&lt;&gt;"",C346/$D$4*Master!$R$18,"")</f>
        <v>41.980454309055723</v>
      </c>
      <c r="E346" s="5">
        <f t="shared" si="12"/>
        <v>101.48982080988493</v>
      </c>
      <c r="F346" s="5">
        <f>IF($A346&lt;&gt;"",IF(F$2&lt;&gt;"",INDEX('Instrument History'!$1:$1048576,$B346,F$3) / CcyPerBase!E345,""),"")</f>
        <v>1119.8337100228789</v>
      </c>
      <c r="G346" s="5">
        <f>IF($A346&lt;&gt;"",IF(G$2&lt;&gt;"",INDEX('Instrument History'!$1:$1048576,$B346,G$3) / CcyPerBase!F345,""),"")</f>
        <v>3934.5757201244892</v>
      </c>
      <c r="H346" s="5">
        <f>IF($A346&lt;&gt;"",IF(H$2&lt;&gt;"",INDEX('Instrument History'!$1:$1048576,$B346,H$3) / CcyPerBase!G345,""),"")</f>
        <v>5238.8229741795103</v>
      </c>
      <c r="I346" s="5">
        <f>IF($A346&lt;&gt;"",IF(I$2&lt;&gt;"",INDEX('Instrument History'!$1:$1048576,$B346,I$3) / CcyPerBase!H345,""),"")</f>
        <v>6121.5571512437673</v>
      </c>
      <c r="J346" s="5">
        <f>IF($A346&lt;&gt;"",IF(J$2&lt;&gt;"",INDEX('Instrument History'!$1:$1048576,$B346,J$3) / CcyPerBase!I345,""),"")</f>
        <v>59.050177136080954</v>
      </c>
      <c r="K346" s="5">
        <f>IF($A346&lt;&gt;"",IF(K$2&lt;&gt;"",INDEX('Instrument History'!$1:$1048576,$B346,K$3) / CcyPerBase!J345,""),"")</f>
        <v>202.73318643514855</v>
      </c>
      <c r="L346" s="5">
        <f>IF($A346&lt;&gt;"",IF(L$2&lt;&gt;"",INDEX('Instrument History'!$1:$1048576,$B346,L$3) / CcyPerBase!K345,""),"")</f>
        <v>117.22840155296286</v>
      </c>
      <c r="M346" s="5">
        <f>IF($A346&lt;&gt;"",IF(M$2&lt;&gt;"",INDEX('Instrument History'!$1:$1048576,$B346,M$3) / CcyPerBase!L345,""),"")</f>
        <v>30.050358400741278</v>
      </c>
      <c r="N346" s="5">
        <f>IF($A346&lt;&gt;"",IF(N$2&lt;&gt;"",INDEX('Instrument History'!$1:$1048576,$B346,N$3) / CcyPerBase!M345,""),"")</f>
        <v>59.44850260777239</v>
      </c>
      <c r="O346" s="5">
        <f>IF($A346&lt;&gt;"",IF(O$2&lt;&gt;"",INDEX('Instrument History'!$1:$1048576,$B346,O$3) / CcyPerBase!N345,""),"")</f>
        <v>128.98171038688278</v>
      </c>
      <c r="P346" s="5" t="str">
        <f>IF($A346&lt;&gt;"",IF(P$2&lt;&gt;"",INDEX('Instrument History'!$1:$1048576,$B346,P$3) / CcyPerBase!O345,""),"")</f>
        <v/>
      </c>
      <c r="Q346" s="5" t="str">
        <f>IF($A346&lt;&gt;"",IF(Q$2&lt;&gt;"",INDEX('Instrument History'!$1:$1048576,$B346,Q$3) / CcyPerBase!P345,""),"")</f>
        <v/>
      </c>
      <c r="R346" s="5" t="str">
        <f>IF($A346&lt;&gt;"",IF(R$2&lt;&gt;"",INDEX('Instrument History'!$1:$1048576,$B346,R$3) / CcyPerBase!Q345,""),"")</f>
        <v/>
      </c>
      <c r="S346" s="5" t="str">
        <f>IF($A346&lt;&gt;"",IF(S$2&lt;&gt;"",INDEX('Instrument History'!$1:$1048576,$B346,S$3) / CcyPerBase!R345,""),"")</f>
        <v/>
      </c>
      <c r="T346" s="5" t="str">
        <f>IF($A346&lt;&gt;"",IF(T$2&lt;&gt;"",INDEX('Instrument History'!$1:$1048576,$B346,T$3) / CcyPerBase!S345,""),"")</f>
        <v/>
      </c>
      <c r="U346" s="5" t="str">
        <f>IF($A346&lt;&gt;"",IF(U$2&lt;&gt;"",INDEX('Instrument History'!$1:$1048576,$B346,U$3) / CcyPerBase!T345,""),"")</f>
        <v/>
      </c>
      <c r="V346" s="5" t="str">
        <f>IF($A346&lt;&gt;"",IF(V$2&lt;&gt;"",INDEX('Instrument History'!$1:$1048576,$B346,V$3) / CcyPerBase!U345,""),"")</f>
        <v/>
      </c>
      <c r="W346" s="5" t="str">
        <f>IF($A346&lt;&gt;"",IF(W$2&lt;&gt;"",INDEX('Instrument History'!$1:$1048576,$B346,W$3) / CcyPerBase!V345,""),"")</f>
        <v/>
      </c>
      <c r="X346" s="5" t="str">
        <f>IF($A346&lt;&gt;"",IF(X$2&lt;&gt;"",INDEX('Instrument History'!$1:$1048576,$B346,X$3) / CcyPerBase!W345,""),"")</f>
        <v/>
      </c>
      <c r="Y346" s="5" t="str">
        <f>IF($A346&lt;&gt;"",IF(Y$2&lt;&gt;"",INDEX('Instrument History'!$1:$1048576,$B346,Y$3) / CcyPerBase!X345,""),"")</f>
        <v/>
      </c>
    </row>
    <row r="347" spans="1:25">
      <c r="A347" s="12">
        <f>IF(A346&lt;&gt;"",IF(A346=$B$1,"",'Instrument History'!A343),"")</f>
        <v>40822</v>
      </c>
      <c r="B347">
        <f t="shared" si="11"/>
        <v>343</v>
      </c>
      <c r="C347" s="14">
        <f>IF($A347&lt;&gt;"",INDEX('Instrument History'!$1:$1048576,$B347,C$3) / CcyPerBase!D346,"")</f>
        <v>999.96722174419494</v>
      </c>
      <c r="D347" s="14">
        <f>IF(A347&lt;&gt;"",C347/$D$4*Master!$R$18,"")</f>
        <v>44.649314689304006</v>
      </c>
      <c r="E347" s="5">
        <f t="shared" si="12"/>
        <v>104.44476803847107</v>
      </c>
      <c r="F347" s="5">
        <f>IF($A347&lt;&gt;"",IF(F$2&lt;&gt;"",INDEX('Instrument History'!$1:$1048576,$B347,F$3) / CcyPerBase!E346,""),"")</f>
        <v>1107.6171580230291</v>
      </c>
      <c r="G347" s="5">
        <f>IF($A347&lt;&gt;"",IF(G$2&lt;&gt;"",INDEX('Instrument History'!$1:$1048576,$B347,G$3) / CcyPerBase!F346,""),"")</f>
        <v>4037.7475976170531</v>
      </c>
      <c r="H347" s="5">
        <f>IF($A347&lt;&gt;"",IF(H$2&lt;&gt;"",INDEX('Instrument History'!$1:$1048576,$B347,H$3) / CcyPerBase!G346,""),"")</f>
        <v>5512.1390943083024</v>
      </c>
      <c r="I347" s="5">
        <f>IF($A347&lt;&gt;"",IF(I$2&lt;&gt;"",INDEX('Instrument History'!$1:$1048576,$B347,I$3) / CcyPerBase!H346,""),"")</f>
        <v>6475.7142038674228</v>
      </c>
      <c r="J347" s="5">
        <f>IF($A347&lt;&gt;"",IF(J$2&lt;&gt;"",INDEX('Instrument History'!$1:$1048576,$B347,J$3) / CcyPerBase!I346,""),"")</f>
        <v>59.633718651146914</v>
      </c>
      <c r="K347" s="5">
        <f>IF($A347&lt;&gt;"",IF(K$2&lt;&gt;"",INDEX('Instrument History'!$1:$1048576,$B347,K$3) / CcyPerBase!J346,""),"")</f>
        <v>223.46011697696912</v>
      </c>
      <c r="L347" s="5">
        <f>IF($A347&lt;&gt;"",IF(L$2&lt;&gt;"",INDEX('Instrument History'!$1:$1048576,$B347,L$3) / CcyPerBase!K346,""),"")</f>
        <v>118.23453700054861</v>
      </c>
      <c r="M347" s="5">
        <f>IF($A347&lt;&gt;"",IF(M$2&lt;&gt;"",INDEX('Instrument History'!$1:$1048576,$B347,M$3) / CcyPerBase!L346,""),"")</f>
        <v>29.520901369580102</v>
      </c>
      <c r="N347" s="5">
        <f>IF($A347&lt;&gt;"",IF(N$2&lt;&gt;"",INDEX('Instrument History'!$1:$1048576,$B347,N$3) / CcyPerBase!M346,""),"")</f>
        <v>61.326451485891809</v>
      </c>
      <c r="O347" s="5">
        <f>IF($A347&lt;&gt;"",IF(O$2&lt;&gt;"",INDEX('Instrument History'!$1:$1048576,$B347,O$3) / CcyPerBase!N346,""),"")</f>
        <v>128.58086688080729</v>
      </c>
      <c r="P347" s="5" t="str">
        <f>IF($A347&lt;&gt;"",IF(P$2&lt;&gt;"",INDEX('Instrument History'!$1:$1048576,$B347,P$3) / CcyPerBase!O346,""),"")</f>
        <v/>
      </c>
      <c r="Q347" s="5" t="str">
        <f>IF($A347&lt;&gt;"",IF(Q$2&lt;&gt;"",INDEX('Instrument History'!$1:$1048576,$B347,Q$3) / CcyPerBase!P346,""),"")</f>
        <v/>
      </c>
      <c r="R347" s="5" t="str">
        <f>IF($A347&lt;&gt;"",IF(R$2&lt;&gt;"",INDEX('Instrument History'!$1:$1048576,$B347,R$3) / CcyPerBase!Q346,""),"")</f>
        <v/>
      </c>
      <c r="S347" s="5" t="str">
        <f>IF($A347&lt;&gt;"",IF(S$2&lt;&gt;"",INDEX('Instrument History'!$1:$1048576,$B347,S$3) / CcyPerBase!R346,""),"")</f>
        <v/>
      </c>
      <c r="T347" s="5" t="str">
        <f>IF($A347&lt;&gt;"",IF(T$2&lt;&gt;"",INDEX('Instrument History'!$1:$1048576,$B347,T$3) / CcyPerBase!S346,""),"")</f>
        <v/>
      </c>
      <c r="U347" s="5" t="str">
        <f>IF($A347&lt;&gt;"",IF(U$2&lt;&gt;"",INDEX('Instrument History'!$1:$1048576,$B347,U$3) / CcyPerBase!T346,""),"")</f>
        <v/>
      </c>
      <c r="V347" s="5" t="str">
        <f>IF($A347&lt;&gt;"",IF(V$2&lt;&gt;"",INDEX('Instrument History'!$1:$1048576,$B347,V$3) / CcyPerBase!U346,""),"")</f>
        <v/>
      </c>
      <c r="W347" s="5" t="str">
        <f>IF($A347&lt;&gt;"",IF(W$2&lt;&gt;"",INDEX('Instrument History'!$1:$1048576,$B347,W$3) / CcyPerBase!V346,""),"")</f>
        <v/>
      </c>
      <c r="X347" s="5" t="str">
        <f>IF($A347&lt;&gt;"",IF(X$2&lt;&gt;"",INDEX('Instrument History'!$1:$1048576,$B347,X$3) / CcyPerBase!W346,""),"")</f>
        <v/>
      </c>
      <c r="Y347" s="5" t="str">
        <f>IF($A347&lt;&gt;"",IF(Y$2&lt;&gt;"",INDEX('Instrument History'!$1:$1048576,$B347,Y$3) / CcyPerBase!X346,""),"")</f>
        <v/>
      </c>
    </row>
    <row r="348" spans="1:25">
      <c r="A348" s="12">
        <f>IF(A347&lt;&gt;"",IF(A347=$B$1,"",'Instrument History'!A344),"")</f>
        <v>40821</v>
      </c>
      <c r="B348">
        <f t="shared" si="11"/>
        <v>344</v>
      </c>
      <c r="C348" s="14">
        <f>IF($A348&lt;&gt;"",INDEX('Instrument History'!$1:$1048576,$B348,C$3) / CcyPerBase!D347,"")</f>
        <v>959.35554038815371</v>
      </c>
      <c r="D348" s="14">
        <f>IF(A348&lt;&gt;"",C348/$D$4*Master!$R$18,"")</f>
        <v>42.835971510149797</v>
      </c>
      <c r="E348" s="5">
        <f t="shared" si="12"/>
        <v>101.35054365739848</v>
      </c>
      <c r="F348" s="5">
        <f>IF($A348&lt;&gt;"",IF(F$2&lt;&gt;"",INDEX('Instrument History'!$1:$1048576,$B348,F$3) / CcyPerBase!E347,""),"")</f>
        <v>1029.053853515755</v>
      </c>
      <c r="G348" s="5">
        <f>IF($A348&lt;&gt;"",IF(G$2&lt;&gt;"",INDEX('Instrument History'!$1:$1048576,$B348,G$3) / CcyPerBase!F347,""),"")</f>
        <v>4105.6583576651446</v>
      </c>
      <c r="H348" s="5">
        <f>IF($A348&lt;&gt;"",IF(H$2&lt;&gt;"",INDEX('Instrument History'!$1:$1048576,$B348,H$3) / CcyPerBase!G347,""),"")</f>
        <v>5248.2435411706329</v>
      </c>
      <c r="I348" s="5">
        <f>IF($A348&lt;&gt;"",IF(I$2&lt;&gt;"",INDEX('Instrument History'!$1:$1048576,$B348,I$3) / CcyPerBase!H347,""),"")</f>
        <v>6403.5437525585448</v>
      </c>
      <c r="J348" s="5">
        <f>IF($A348&lt;&gt;"",IF(J$2&lt;&gt;"",INDEX('Instrument History'!$1:$1048576,$B348,J$3) / CcyPerBase!I347,""),"")</f>
        <v>55.655850022177823</v>
      </c>
      <c r="K348" s="5">
        <f>IF($A348&lt;&gt;"",IF(K$2&lt;&gt;"",INDEX('Instrument History'!$1:$1048576,$B348,K$3) / CcyPerBase!J347,""),"")</f>
        <v>202.87476622217059</v>
      </c>
      <c r="L348" s="5">
        <f>IF($A348&lt;&gt;"",IF(L$2&lt;&gt;"",INDEX('Instrument History'!$1:$1048576,$B348,L$3) / CcyPerBase!K347,""),"")</f>
        <v>108.28152246320386</v>
      </c>
      <c r="M348" s="5">
        <f>IF($A348&lt;&gt;"",IF(M$2&lt;&gt;"",INDEX('Instrument History'!$1:$1048576,$B348,M$3) / CcyPerBase!L347,""),"")</f>
        <v>28.456485642814833</v>
      </c>
      <c r="N348" s="5">
        <f>IF($A348&lt;&gt;"",IF(N$2&lt;&gt;"",INDEX('Instrument History'!$1:$1048576,$B348,N$3) / CcyPerBase!M347,""),"")</f>
        <v>59.75292313695266</v>
      </c>
      <c r="O348" s="5">
        <f>IF($A348&lt;&gt;"",IF(O$2&lt;&gt;"",INDEX('Instrument History'!$1:$1048576,$B348,O$3) / CcyPerBase!N347,""),"")</f>
        <v>133.20736079619854</v>
      </c>
      <c r="P348" s="5" t="str">
        <f>IF($A348&lt;&gt;"",IF(P$2&lt;&gt;"",INDEX('Instrument History'!$1:$1048576,$B348,P$3) / CcyPerBase!O347,""),"")</f>
        <v/>
      </c>
      <c r="Q348" s="5" t="str">
        <f>IF($A348&lt;&gt;"",IF(Q$2&lt;&gt;"",INDEX('Instrument History'!$1:$1048576,$B348,Q$3) / CcyPerBase!P347,""),"")</f>
        <v/>
      </c>
      <c r="R348" s="5" t="str">
        <f>IF($A348&lt;&gt;"",IF(R$2&lt;&gt;"",INDEX('Instrument History'!$1:$1048576,$B348,R$3) / CcyPerBase!Q347,""),"")</f>
        <v/>
      </c>
      <c r="S348" s="5" t="str">
        <f>IF($A348&lt;&gt;"",IF(S$2&lt;&gt;"",INDEX('Instrument History'!$1:$1048576,$B348,S$3) / CcyPerBase!R347,""),"")</f>
        <v/>
      </c>
      <c r="T348" s="5" t="str">
        <f>IF($A348&lt;&gt;"",IF(T$2&lt;&gt;"",INDEX('Instrument History'!$1:$1048576,$B348,T$3) / CcyPerBase!S347,""),"")</f>
        <v/>
      </c>
      <c r="U348" s="5" t="str">
        <f>IF($A348&lt;&gt;"",IF(U$2&lt;&gt;"",INDEX('Instrument History'!$1:$1048576,$B348,U$3) / CcyPerBase!T347,""),"")</f>
        <v/>
      </c>
      <c r="V348" s="5" t="str">
        <f>IF($A348&lt;&gt;"",IF(V$2&lt;&gt;"",INDEX('Instrument History'!$1:$1048576,$B348,V$3) / CcyPerBase!U347,""),"")</f>
        <v/>
      </c>
      <c r="W348" s="5" t="str">
        <f>IF($A348&lt;&gt;"",IF(W$2&lt;&gt;"",INDEX('Instrument History'!$1:$1048576,$B348,W$3) / CcyPerBase!V347,""),"")</f>
        <v/>
      </c>
      <c r="X348" s="5" t="str">
        <f>IF($A348&lt;&gt;"",IF(X$2&lt;&gt;"",INDEX('Instrument History'!$1:$1048576,$B348,X$3) / CcyPerBase!W347,""),"")</f>
        <v/>
      </c>
      <c r="Y348" s="5" t="str">
        <f>IF($A348&lt;&gt;"",IF(Y$2&lt;&gt;"",INDEX('Instrument History'!$1:$1048576,$B348,Y$3) / CcyPerBase!X347,""),"")</f>
        <v/>
      </c>
    </row>
    <row r="349" spans="1:25">
      <c r="A349" s="12">
        <f>IF(A348&lt;&gt;"",IF(A348=$B$1,"",'Instrument History'!A345),"")</f>
        <v>40820</v>
      </c>
      <c r="B349">
        <f t="shared" si="11"/>
        <v>345</v>
      </c>
      <c r="C349" s="14">
        <f>IF($A349&lt;&gt;"",INDEX('Instrument History'!$1:$1048576,$B349,C$3) / CcyPerBase!D348,"")</f>
        <v>934.61898110320249</v>
      </c>
      <c r="D349" s="14">
        <f>IF(A349&lt;&gt;"",C349/$D$4*Master!$R$18,"")</f>
        <v>41.731464886504732</v>
      </c>
      <c r="E349" s="5">
        <f t="shared" si="12"/>
        <v>97.264405033006398</v>
      </c>
      <c r="F349" s="5">
        <f>IF($A349&lt;&gt;"",IF(F$2&lt;&gt;"",INDEX('Instrument History'!$1:$1048576,$B349,F$3) / CcyPerBase!E348,""),"")</f>
        <v>1008.6165855496051</v>
      </c>
      <c r="G349" s="5">
        <f>IF($A349&lt;&gt;"",IF(G$2&lt;&gt;"",INDEX('Instrument History'!$1:$1048576,$B349,G$3) / CcyPerBase!F348,""),"")</f>
        <v>3833.3048542928595</v>
      </c>
      <c r="H349" s="5">
        <f>IF($A349&lt;&gt;"",IF(H$2&lt;&gt;"",INDEX('Instrument History'!$1:$1048576,$B349,H$3) / CcyPerBase!G348,""),"")</f>
        <v>4974.8858183070051</v>
      </c>
      <c r="I349" s="5">
        <f>IF($A349&lt;&gt;"",IF(I$2&lt;&gt;"",INDEX('Instrument History'!$1:$1048576,$B349,I$3) / CcyPerBase!H348,""),"")</f>
        <v>6183.2596739277824</v>
      </c>
      <c r="J349" s="5">
        <f>IF($A349&lt;&gt;"",IF(J$2&lt;&gt;"",INDEX('Instrument History'!$1:$1048576,$B349,J$3) / CcyPerBase!I348,""),"")</f>
        <v>54.463208132043661</v>
      </c>
      <c r="K349" s="5">
        <f>IF($A349&lt;&gt;"",IF(K$2&lt;&gt;"",INDEX('Instrument History'!$1:$1048576,$B349,K$3) / CcyPerBase!J348,""),"")</f>
        <v>185.66902323404548</v>
      </c>
      <c r="L349" s="5">
        <f>IF($A349&lt;&gt;"",IF(L$2&lt;&gt;"",INDEX('Instrument History'!$1:$1048576,$B349,L$3) / CcyPerBase!K348,""),"")</f>
        <v>104.97114473299963</v>
      </c>
      <c r="M349" s="5">
        <f>IF($A349&lt;&gt;"",IF(M$2&lt;&gt;"",INDEX('Instrument History'!$1:$1048576,$B349,M$3) / CcyPerBase!L348,""),"")</f>
        <v>27.539941442556657</v>
      </c>
      <c r="N349" s="5">
        <f>IF($A349&lt;&gt;"",IF(N$2&lt;&gt;"",INDEX('Instrument History'!$1:$1048576,$B349,N$3) / CcyPerBase!M348,""),"")</f>
        <v>57.612071870495861</v>
      </c>
      <c r="O349" s="5">
        <f>IF($A349&lt;&gt;"",IF(O$2&lt;&gt;"",INDEX('Instrument History'!$1:$1048576,$B349,O$3) / CcyPerBase!N348,""),"")</f>
        <v>130.64471506599278</v>
      </c>
      <c r="P349" s="5" t="str">
        <f>IF($A349&lt;&gt;"",IF(P$2&lt;&gt;"",INDEX('Instrument History'!$1:$1048576,$B349,P$3) / CcyPerBase!O348,""),"")</f>
        <v/>
      </c>
      <c r="Q349" s="5" t="str">
        <f>IF($A349&lt;&gt;"",IF(Q$2&lt;&gt;"",INDEX('Instrument History'!$1:$1048576,$B349,Q$3) / CcyPerBase!P348,""),"")</f>
        <v/>
      </c>
      <c r="R349" s="5" t="str">
        <f>IF($A349&lt;&gt;"",IF(R$2&lt;&gt;"",INDEX('Instrument History'!$1:$1048576,$B349,R$3) / CcyPerBase!Q348,""),"")</f>
        <v/>
      </c>
      <c r="S349" s="5" t="str">
        <f>IF($A349&lt;&gt;"",IF(S$2&lt;&gt;"",INDEX('Instrument History'!$1:$1048576,$B349,S$3) / CcyPerBase!R348,""),"")</f>
        <v/>
      </c>
      <c r="T349" s="5" t="str">
        <f>IF($A349&lt;&gt;"",IF(T$2&lt;&gt;"",INDEX('Instrument History'!$1:$1048576,$B349,T$3) / CcyPerBase!S348,""),"")</f>
        <v/>
      </c>
      <c r="U349" s="5" t="str">
        <f>IF($A349&lt;&gt;"",IF(U$2&lt;&gt;"",INDEX('Instrument History'!$1:$1048576,$B349,U$3) / CcyPerBase!T348,""),"")</f>
        <v/>
      </c>
      <c r="V349" s="5" t="str">
        <f>IF($A349&lt;&gt;"",IF(V$2&lt;&gt;"",INDEX('Instrument History'!$1:$1048576,$B349,V$3) / CcyPerBase!U348,""),"")</f>
        <v/>
      </c>
      <c r="W349" s="5" t="str">
        <f>IF($A349&lt;&gt;"",IF(W$2&lt;&gt;"",INDEX('Instrument History'!$1:$1048576,$B349,W$3) / CcyPerBase!V348,""),"")</f>
        <v/>
      </c>
      <c r="X349" s="5" t="str">
        <f>IF($A349&lt;&gt;"",IF(X$2&lt;&gt;"",INDEX('Instrument History'!$1:$1048576,$B349,X$3) / CcyPerBase!W348,""),"")</f>
        <v/>
      </c>
      <c r="Y349" s="5" t="str">
        <f>IF($A349&lt;&gt;"",IF(Y$2&lt;&gt;"",INDEX('Instrument History'!$1:$1048576,$B349,Y$3) / CcyPerBase!X348,""),"")</f>
        <v/>
      </c>
    </row>
    <row r="350" spans="1:25">
      <c r="A350" s="12">
        <f>IF(A349&lt;&gt;"",IF(A349=$B$1,"",'Instrument History'!A346),"")</f>
        <v>40819</v>
      </c>
      <c r="B350">
        <f t="shared" si="11"/>
        <v>346</v>
      </c>
      <c r="C350" s="14">
        <f>IF($A350&lt;&gt;"",INDEX('Instrument History'!$1:$1048576,$B350,C$3) / CcyPerBase!D349,"")</f>
        <v>895.02992838752596</v>
      </c>
      <c r="D350" s="14">
        <f>IF(A350&lt;&gt;"",C350/$D$4*Master!$R$18,"")</f>
        <v>39.963782872017795</v>
      </c>
      <c r="E350" s="5">
        <f t="shared" si="12"/>
        <v>94.949273664947384</v>
      </c>
      <c r="F350" s="5">
        <f>IF($A350&lt;&gt;"",IF(F$2&lt;&gt;"",INDEX('Instrument History'!$1:$1048576,$B350,F$3) / CcyPerBase!E349,""),"")</f>
        <v>981.34601287195494</v>
      </c>
      <c r="G350" s="5">
        <f>IF($A350&lt;&gt;"",IF(G$2&lt;&gt;"",INDEX('Instrument History'!$1:$1048576,$B350,G$3) / CcyPerBase!F349,""),"")</f>
        <v>3693.631009558806</v>
      </c>
      <c r="H350" s="5">
        <f>IF($A350&lt;&gt;"",IF(H$2&lt;&gt;"",INDEX('Instrument History'!$1:$1048576,$B350,H$3) / CcyPerBase!G349,""),"")</f>
        <v>4582.6688107278378</v>
      </c>
      <c r="I350" s="5">
        <f>IF($A350&lt;&gt;"",IF(I$2&lt;&gt;"",INDEX('Instrument History'!$1:$1048576,$B350,I$3) / CcyPerBase!H349,""),"")</f>
        <v>5890.112199764133</v>
      </c>
      <c r="J350" s="5">
        <f>IF($A350&lt;&gt;"",IF(J$2&lt;&gt;"",INDEX('Instrument History'!$1:$1048576,$B350,J$3) / CcyPerBase!I349,""),"")</f>
        <v>51.971522640655927</v>
      </c>
      <c r="K350" s="5">
        <f>IF($A350&lt;&gt;"",IF(K$2&lt;&gt;"",INDEX('Instrument History'!$1:$1048576,$B350,K$3) / CcyPerBase!J349,""),"")</f>
        <v>174.8335244240464</v>
      </c>
      <c r="L350" s="5">
        <f>IF($A350&lt;&gt;"",IF(L$2&lt;&gt;"",INDEX('Instrument History'!$1:$1048576,$B350,L$3) / CcyPerBase!K349,""),"")</f>
        <v>103.90186505327272</v>
      </c>
      <c r="M350" s="5">
        <f>IF($A350&lt;&gt;"",IF(M$2&lt;&gt;"",INDEX('Instrument History'!$1:$1048576,$B350,M$3) / CcyPerBase!L349,""),"")</f>
        <v>27.818966493956808</v>
      </c>
      <c r="N350" s="5">
        <f>IF($A350&lt;&gt;"",IF(N$2&lt;&gt;"",INDEX('Instrument History'!$1:$1048576,$B350,N$3) / CcyPerBase!M349,""),"")</f>
        <v>58.505106910432062</v>
      </c>
      <c r="O350" s="5">
        <f>IF($A350&lt;&gt;"",IF(O$2&lt;&gt;"",INDEX('Instrument History'!$1:$1048576,$B350,O$3) / CcyPerBase!N349,""),"")</f>
        <v>133.9911091587845</v>
      </c>
      <c r="P350" s="5" t="str">
        <f>IF($A350&lt;&gt;"",IF(P$2&lt;&gt;"",INDEX('Instrument History'!$1:$1048576,$B350,P$3) / CcyPerBase!O349,""),"")</f>
        <v/>
      </c>
      <c r="Q350" s="5" t="str">
        <f>IF($A350&lt;&gt;"",IF(Q$2&lt;&gt;"",INDEX('Instrument History'!$1:$1048576,$B350,Q$3) / CcyPerBase!P349,""),"")</f>
        <v/>
      </c>
      <c r="R350" s="5" t="str">
        <f>IF($A350&lt;&gt;"",IF(R$2&lt;&gt;"",INDEX('Instrument History'!$1:$1048576,$B350,R$3) / CcyPerBase!Q349,""),"")</f>
        <v/>
      </c>
      <c r="S350" s="5" t="str">
        <f>IF($A350&lt;&gt;"",IF(S$2&lt;&gt;"",INDEX('Instrument History'!$1:$1048576,$B350,S$3) / CcyPerBase!R349,""),"")</f>
        <v/>
      </c>
      <c r="T350" s="5" t="str">
        <f>IF($A350&lt;&gt;"",IF(T$2&lt;&gt;"",INDEX('Instrument History'!$1:$1048576,$B350,T$3) / CcyPerBase!S349,""),"")</f>
        <v/>
      </c>
      <c r="U350" s="5" t="str">
        <f>IF($A350&lt;&gt;"",IF(U$2&lt;&gt;"",INDEX('Instrument History'!$1:$1048576,$B350,U$3) / CcyPerBase!T349,""),"")</f>
        <v/>
      </c>
      <c r="V350" s="5" t="str">
        <f>IF($A350&lt;&gt;"",IF(V$2&lt;&gt;"",INDEX('Instrument History'!$1:$1048576,$B350,V$3) / CcyPerBase!U349,""),"")</f>
        <v/>
      </c>
      <c r="W350" s="5" t="str">
        <f>IF($A350&lt;&gt;"",IF(W$2&lt;&gt;"",INDEX('Instrument History'!$1:$1048576,$B350,W$3) / CcyPerBase!V349,""),"")</f>
        <v/>
      </c>
      <c r="X350" s="5" t="str">
        <f>IF($A350&lt;&gt;"",IF(X$2&lt;&gt;"",INDEX('Instrument History'!$1:$1048576,$B350,X$3) / CcyPerBase!W349,""),"")</f>
        <v/>
      </c>
      <c r="Y350" s="5" t="str">
        <f>IF($A350&lt;&gt;"",IF(Y$2&lt;&gt;"",INDEX('Instrument History'!$1:$1048576,$B350,Y$3) / CcyPerBase!X349,""),"")</f>
        <v/>
      </c>
    </row>
    <row r="351" spans="1:25">
      <c r="A351" s="12">
        <f>IF(A350&lt;&gt;"",IF(A350=$B$1,"",'Instrument History'!A347),"")</f>
        <v>40816</v>
      </c>
      <c r="B351">
        <f t="shared" si="11"/>
        <v>347</v>
      </c>
      <c r="C351" s="14">
        <f>IF($A351&lt;&gt;"",INDEX('Instrument History'!$1:$1048576,$B351,C$3) / CcyPerBase!D350,"")</f>
        <v>854.58283680949091</v>
      </c>
      <c r="D351" s="14">
        <f>IF(A351&lt;&gt;"",C351/$D$4*Master!$R$18,"")</f>
        <v>38.157788754545848</v>
      </c>
      <c r="E351" s="5">
        <f t="shared" si="12"/>
        <v>92.153875904599872</v>
      </c>
      <c r="F351" s="5">
        <f>IF($A351&lt;&gt;"",IF(F$2&lt;&gt;"",INDEX('Instrument History'!$1:$1048576,$B351,F$3) / CcyPerBase!E350,""),"")</f>
        <v>955.53931556556017</v>
      </c>
      <c r="G351" s="5">
        <f>IF($A351&lt;&gt;"",IF(G$2&lt;&gt;"",INDEX('Instrument History'!$1:$1048576,$B351,G$3) / CcyPerBase!F350,""),"")</f>
        <v>3448.5538639420952</v>
      </c>
      <c r="H351" s="5">
        <f>IF($A351&lt;&gt;"",IF(H$2&lt;&gt;"",INDEX('Instrument History'!$1:$1048576,$B351,H$3) / CcyPerBase!G350,""),"")</f>
        <v>4479.6104916169506</v>
      </c>
      <c r="I351" s="5">
        <f>IF($A351&lt;&gt;"",IF(I$2&lt;&gt;"",INDEX('Instrument History'!$1:$1048576,$B351,I$3) / CcyPerBase!H350,""),"")</f>
        <v>5991.214933707106</v>
      </c>
      <c r="J351" s="5">
        <f>IF($A351&lt;&gt;"",IF(J$2&lt;&gt;"",INDEX('Instrument History'!$1:$1048576,$B351,J$3) / CcyPerBase!I350,""),"")</f>
        <v>46.715459756388199</v>
      </c>
      <c r="K351" s="5">
        <f>IF($A351&lt;&gt;"",IF(K$2&lt;&gt;"",INDEX('Instrument History'!$1:$1048576,$B351,K$3) / CcyPerBase!J350,""),"")</f>
        <v>161.987151762395</v>
      </c>
      <c r="L351" s="5">
        <f>IF($A351&lt;&gt;"",IF(L$2&lt;&gt;"",INDEX('Instrument History'!$1:$1048576,$B351,L$3) / CcyPerBase!K350,""),"")</f>
        <v>95.631826620898877</v>
      </c>
      <c r="M351" s="5">
        <f>IF($A351&lt;&gt;"",IF(M$2&lt;&gt;"",INDEX('Instrument History'!$1:$1048576,$B351,M$3) / CcyPerBase!L350,""),"")</f>
        <v>26.59135362379536</v>
      </c>
      <c r="N351" s="5">
        <f>IF($A351&lt;&gt;"",IF(N$2&lt;&gt;"",INDEX('Instrument History'!$1:$1048576,$B351,N$3) / CcyPerBase!M350,""),"")</f>
        <v>56.195404604179046</v>
      </c>
      <c r="O351" s="5">
        <f>IF($A351&lt;&gt;"",IF(O$2&lt;&gt;"",INDEX('Instrument History'!$1:$1048576,$B351,O$3) / CcyPerBase!N350,""),"")</f>
        <v>140.69981455951284</v>
      </c>
      <c r="P351" s="5" t="str">
        <f>IF($A351&lt;&gt;"",IF(P$2&lt;&gt;"",INDEX('Instrument History'!$1:$1048576,$B351,P$3) / CcyPerBase!O350,""),"")</f>
        <v/>
      </c>
      <c r="Q351" s="5" t="str">
        <f>IF($A351&lt;&gt;"",IF(Q$2&lt;&gt;"",INDEX('Instrument History'!$1:$1048576,$B351,Q$3) / CcyPerBase!P350,""),"")</f>
        <v/>
      </c>
      <c r="R351" s="5" t="str">
        <f>IF($A351&lt;&gt;"",IF(R$2&lt;&gt;"",INDEX('Instrument History'!$1:$1048576,$B351,R$3) / CcyPerBase!Q350,""),"")</f>
        <v/>
      </c>
      <c r="S351" s="5" t="str">
        <f>IF($A351&lt;&gt;"",IF(S$2&lt;&gt;"",INDEX('Instrument History'!$1:$1048576,$B351,S$3) / CcyPerBase!R350,""),"")</f>
        <v/>
      </c>
      <c r="T351" s="5" t="str">
        <f>IF($A351&lt;&gt;"",IF(T$2&lt;&gt;"",INDEX('Instrument History'!$1:$1048576,$B351,T$3) / CcyPerBase!S350,""),"")</f>
        <v/>
      </c>
      <c r="U351" s="5" t="str">
        <f>IF($A351&lt;&gt;"",IF(U$2&lt;&gt;"",INDEX('Instrument History'!$1:$1048576,$B351,U$3) / CcyPerBase!T350,""),"")</f>
        <v/>
      </c>
      <c r="V351" s="5" t="str">
        <f>IF($A351&lt;&gt;"",IF(V$2&lt;&gt;"",INDEX('Instrument History'!$1:$1048576,$B351,V$3) / CcyPerBase!U350,""),"")</f>
        <v/>
      </c>
      <c r="W351" s="5" t="str">
        <f>IF($A351&lt;&gt;"",IF(W$2&lt;&gt;"",INDEX('Instrument History'!$1:$1048576,$B351,W$3) / CcyPerBase!V350,""),"")</f>
        <v/>
      </c>
      <c r="X351" s="5" t="str">
        <f>IF($A351&lt;&gt;"",IF(X$2&lt;&gt;"",INDEX('Instrument History'!$1:$1048576,$B351,X$3) / CcyPerBase!W350,""),"")</f>
        <v/>
      </c>
      <c r="Y351" s="5" t="str">
        <f>IF($A351&lt;&gt;"",IF(Y$2&lt;&gt;"",INDEX('Instrument History'!$1:$1048576,$B351,Y$3) / CcyPerBase!X350,""),"")</f>
        <v/>
      </c>
    </row>
    <row r="352" spans="1:25">
      <c r="A352" s="12">
        <f>IF(A351&lt;&gt;"",IF(A351=$B$1,"",'Instrument History'!A348),"")</f>
        <v>40815</v>
      </c>
      <c r="B352">
        <f t="shared" si="11"/>
        <v>348</v>
      </c>
      <c r="C352" s="14">
        <f>IF($A352&lt;&gt;"",INDEX('Instrument History'!$1:$1048576,$B352,C$3) / CcyPerBase!D351,"")</f>
        <v>889.90948112781632</v>
      </c>
      <c r="D352" s="14">
        <f>IF(A352&lt;&gt;"",C352/$D$4*Master!$R$18,"")</f>
        <v>39.735150916812323</v>
      </c>
      <c r="E352" s="5">
        <f t="shared" si="12"/>
        <v>94.390792175798467</v>
      </c>
      <c r="F352" s="5">
        <f>IF($A352&lt;&gt;"",IF(F$2&lt;&gt;"",INDEX('Instrument History'!$1:$1048576,$B352,F$3) / CcyPerBase!E351,""),"")</f>
        <v>1047.3078630821174</v>
      </c>
      <c r="G352" s="5">
        <f>IF($A352&lt;&gt;"",IF(G$2&lt;&gt;"",INDEX('Instrument History'!$1:$1048576,$B352,G$3) / CcyPerBase!F351,""),"")</f>
        <v>3459.2381610112161</v>
      </c>
      <c r="H352" s="5">
        <f>IF($A352&lt;&gt;"",IF(H$2&lt;&gt;"",INDEX('Instrument History'!$1:$1048576,$B352,H$3) / CcyPerBase!G351,""),"")</f>
        <v>4581.2838217975304</v>
      </c>
      <c r="I352" s="5">
        <f>IF($A352&lt;&gt;"",IF(I$2&lt;&gt;"",INDEX('Instrument History'!$1:$1048576,$B352,I$3) / CcyPerBase!H351,""),"")</f>
        <v>6612.9007515752555</v>
      </c>
      <c r="J352" s="5">
        <f>IF($A352&lt;&gt;"",IF(J$2&lt;&gt;"",INDEX('Instrument History'!$1:$1048576,$B352,J$3) / CcyPerBase!I351,""),"")</f>
        <v>45.395467990459281</v>
      </c>
      <c r="K352" s="5">
        <f>IF($A352&lt;&gt;"",IF(K$2&lt;&gt;"",INDEX('Instrument History'!$1:$1048576,$B352,K$3) / CcyPerBase!J351,""),"")</f>
        <v>170.03789632989159</v>
      </c>
      <c r="L352" s="5">
        <f>IF($A352&lt;&gt;"",IF(L$2&lt;&gt;"",INDEX('Instrument History'!$1:$1048576,$B352,L$3) / CcyPerBase!K351,""),"")</f>
        <v>98.521376133559684</v>
      </c>
      <c r="M352" s="5">
        <f>IF($A352&lt;&gt;"",IF(M$2&lt;&gt;"",INDEX('Instrument History'!$1:$1048576,$B352,M$3) / CcyPerBase!L351,""),"")</f>
        <v>26.243451151800873</v>
      </c>
      <c r="N352" s="5">
        <f>IF($A352&lt;&gt;"",IF(N$2&lt;&gt;"",INDEX('Instrument History'!$1:$1048576,$B352,N$3) / CcyPerBase!M351,""),"")</f>
        <v>54.081047570273881</v>
      </c>
      <c r="O352" s="5">
        <f>IF($A352&lt;&gt;"",IF(O$2&lt;&gt;"",INDEX('Instrument History'!$1:$1048576,$B352,O$3) / CcyPerBase!N351,""),"")</f>
        <v>142.16505913085933</v>
      </c>
      <c r="P352" s="5" t="str">
        <f>IF($A352&lt;&gt;"",IF(P$2&lt;&gt;"",INDEX('Instrument History'!$1:$1048576,$B352,P$3) / CcyPerBase!O351,""),"")</f>
        <v/>
      </c>
      <c r="Q352" s="5" t="str">
        <f>IF($A352&lt;&gt;"",IF(Q$2&lt;&gt;"",INDEX('Instrument History'!$1:$1048576,$B352,Q$3) / CcyPerBase!P351,""),"")</f>
        <v/>
      </c>
      <c r="R352" s="5" t="str">
        <f>IF($A352&lt;&gt;"",IF(R$2&lt;&gt;"",INDEX('Instrument History'!$1:$1048576,$B352,R$3) / CcyPerBase!Q351,""),"")</f>
        <v/>
      </c>
      <c r="S352" s="5" t="str">
        <f>IF($A352&lt;&gt;"",IF(S$2&lt;&gt;"",INDEX('Instrument History'!$1:$1048576,$B352,S$3) / CcyPerBase!R351,""),"")</f>
        <v/>
      </c>
      <c r="T352" s="5" t="str">
        <f>IF($A352&lt;&gt;"",IF(T$2&lt;&gt;"",INDEX('Instrument History'!$1:$1048576,$B352,T$3) / CcyPerBase!S351,""),"")</f>
        <v/>
      </c>
      <c r="U352" s="5" t="str">
        <f>IF($A352&lt;&gt;"",IF(U$2&lt;&gt;"",INDEX('Instrument History'!$1:$1048576,$B352,U$3) / CcyPerBase!T351,""),"")</f>
        <v/>
      </c>
      <c r="V352" s="5" t="str">
        <f>IF($A352&lt;&gt;"",IF(V$2&lt;&gt;"",INDEX('Instrument History'!$1:$1048576,$B352,V$3) / CcyPerBase!U351,""),"")</f>
        <v/>
      </c>
      <c r="W352" s="5" t="str">
        <f>IF($A352&lt;&gt;"",IF(W$2&lt;&gt;"",INDEX('Instrument History'!$1:$1048576,$B352,W$3) / CcyPerBase!V351,""),"")</f>
        <v/>
      </c>
      <c r="X352" s="5" t="str">
        <f>IF($A352&lt;&gt;"",IF(X$2&lt;&gt;"",INDEX('Instrument History'!$1:$1048576,$B352,X$3) / CcyPerBase!W351,""),"")</f>
        <v/>
      </c>
      <c r="Y352" s="5" t="str">
        <f>IF($A352&lt;&gt;"",IF(Y$2&lt;&gt;"",INDEX('Instrument History'!$1:$1048576,$B352,Y$3) / CcyPerBase!X351,""),"")</f>
        <v/>
      </c>
    </row>
    <row r="353" spans="1:25">
      <c r="A353" s="12">
        <f>IF(A352&lt;&gt;"",IF(A352=$B$1,"",'Instrument History'!A349),"")</f>
        <v>40814</v>
      </c>
      <c r="B353">
        <f t="shared" si="11"/>
        <v>349</v>
      </c>
      <c r="C353" s="14">
        <f>IF($A353&lt;&gt;"",INDEX('Instrument History'!$1:$1048576,$B353,C$3) / CcyPerBase!D352,"")</f>
        <v>880.7107366854292</v>
      </c>
      <c r="D353" s="14">
        <f>IF(A353&lt;&gt;"",C353/$D$4*Master!$R$18,"")</f>
        <v>39.324419818408678</v>
      </c>
      <c r="E353" s="5">
        <f t="shared" si="12"/>
        <v>91.414253133145053</v>
      </c>
      <c r="F353" s="5">
        <f>IF($A353&lt;&gt;"",IF(F$2&lt;&gt;"",INDEX('Instrument History'!$1:$1048576,$B353,F$3) / CcyPerBase!E352,""),"")</f>
        <v>1015.0013401412513</v>
      </c>
      <c r="G353" s="5">
        <f>IF($A353&lt;&gt;"",IF(G$2&lt;&gt;"",INDEX('Instrument History'!$1:$1048576,$B353,G$3) / CcyPerBase!F352,""),"")</f>
        <v>3201.5681448266041</v>
      </c>
      <c r="H353" s="5">
        <f>IF($A353&lt;&gt;"",IF(H$2&lt;&gt;"",INDEX('Instrument History'!$1:$1048576,$B353,H$3) / CcyPerBase!G352,""),"")</f>
        <v>4437.0213944863381</v>
      </c>
      <c r="I353" s="5">
        <f>IF($A353&lt;&gt;"",IF(I$2&lt;&gt;"",INDEX('Instrument History'!$1:$1048576,$B353,I$3) / CcyPerBase!H352,""),"")</f>
        <v>6179.682829751604</v>
      </c>
      <c r="J353" s="5">
        <f>IF($A353&lt;&gt;"",IF(J$2&lt;&gt;"",INDEX('Instrument History'!$1:$1048576,$B353,J$3) / CcyPerBase!I352,""),"")</f>
        <v>41.852315290169969</v>
      </c>
      <c r="K353" s="5">
        <f>IF($A353&lt;&gt;"",IF(K$2&lt;&gt;"",INDEX('Instrument History'!$1:$1048576,$B353,K$3) / CcyPerBase!J352,""),"")</f>
        <v>162.03415492158683</v>
      </c>
      <c r="L353" s="5">
        <f>IF($A353&lt;&gt;"",IF(L$2&lt;&gt;"",INDEX('Instrument History'!$1:$1048576,$B353,L$3) / CcyPerBase!K352,""),"")</f>
        <v>93.292703426414207</v>
      </c>
      <c r="M353" s="5">
        <f>IF($A353&lt;&gt;"",IF(M$2&lt;&gt;"",INDEX('Instrument History'!$1:$1048576,$B353,M$3) / CcyPerBase!L352,""),"")</f>
        <v>25.86064050997631</v>
      </c>
      <c r="N353" s="5">
        <f>IF($A353&lt;&gt;"",IF(N$2&lt;&gt;"",INDEX('Instrument History'!$1:$1048576,$B353,N$3) / CcyPerBase!M352,""),"")</f>
        <v>54.408972175145252</v>
      </c>
      <c r="O353" s="5">
        <f>IF($A353&lt;&gt;"",IF(O$2&lt;&gt;"",INDEX('Instrument History'!$1:$1048576,$B353,O$3) / CcyPerBase!N352,""),"")</f>
        <v>147.83412806206664</v>
      </c>
      <c r="P353" s="5" t="str">
        <f>IF($A353&lt;&gt;"",IF(P$2&lt;&gt;"",INDEX('Instrument History'!$1:$1048576,$B353,P$3) / CcyPerBase!O352,""),"")</f>
        <v/>
      </c>
      <c r="Q353" s="5" t="str">
        <f>IF($A353&lt;&gt;"",IF(Q$2&lt;&gt;"",INDEX('Instrument History'!$1:$1048576,$B353,Q$3) / CcyPerBase!P352,""),"")</f>
        <v/>
      </c>
      <c r="R353" s="5" t="str">
        <f>IF($A353&lt;&gt;"",IF(R$2&lt;&gt;"",INDEX('Instrument History'!$1:$1048576,$B353,R$3) / CcyPerBase!Q352,""),"")</f>
        <v/>
      </c>
      <c r="S353" s="5" t="str">
        <f>IF($A353&lt;&gt;"",IF(S$2&lt;&gt;"",INDEX('Instrument History'!$1:$1048576,$B353,S$3) / CcyPerBase!R352,""),"")</f>
        <v/>
      </c>
      <c r="T353" s="5" t="str">
        <f>IF($A353&lt;&gt;"",IF(T$2&lt;&gt;"",INDEX('Instrument History'!$1:$1048576,$B353,T$3) / CcyPerBase!S352,""),"")</f>
        <v/>
      </c>
      <c r="U353" s="5" t="str">
        <f>IF($A353&lt;&gt;"",IF(U$2&lt;&gt;"",INDEX('Instrument History'!$1:$1048576,$B353,U$3) / CcyPerBase!T352,""),"")</f>
        <v/>
      </c>
      <c r="V353" s="5" t="str">
        <f>IF($A353&lt;&gt;"",IF(V$2&lt;&gt;"",INDEX('Instrument History'!$1:$1048576,$B353,V$3) / CcyPerBase!U352,""),"")</f>
        <v/>
      </c>
      <c r="W353" s="5" t="str">
        <f>IF($A353&lt;&gt;"",IF(W$2&lt;&gt;"",INDEX('Instrument History'!$1:$1048576,$B353,W$3) / CcyPerBase!V352,""),"")</f>
        <v/>
      </c>
      <c r="X353" s="5" t="str">
        <f>IF($A353&lt;&gt;"",IF(X$2&lt;&gt;"",INDEX('Instrument History'!$1:$1048576,$B353,X$3) / CcyPerBase!W352,""),"")</f>
        <v/>
      </c>
      <c r="Y353" s="5" t="str">
        <f>IF($A353&lt;&gt;"",IF(Y$2&lt;&gt;"",INDEX('Instrument History'!$1:$1048576,$B353,Y$3) / CcyPerBase!X352,""),"")</f>
        <v/>
      </c>
    </row>
    <row r="354" spans="1:25">
      <c r="A354" s="12">
        <f>IF(A353&lt;&gt;"",IF(A353=$B$1,"",'Instrument History'!A350),"")</f>
        <v>40813</v>
      </c>
      <c r="B354">
        <f t="shared" si="11"/>
        <v>350</v>
      </c>
      <c r="C354" s="14">
        <f>IF($A354&lt;&gt;"",INDEX('Instrument History'!$1:$1048576,$B354,C$3) / CcyPerBase!D353,"")</f>
        <v>880.93763052621546</v>
      </c>
      <c r="D354" s="14">
        <f>IF(A354&lt;&gt;"",C354/$D$4*Master!$R$18,"")</f>
        <v>39.334550804983081</v>
      </c>
      <c r="E354" s="5">
        <f t="shared" si="12"/>
        <v>92.458683201383735</v>
      </c>
      <c r="F354" s="5">
        <f>IF($A354&lt;&gt;"",IF(F$2&lt;&gt;"",INDEX('Instrument History'!$1:$1048576,$B354,F$3) / CcyPerBase!E353,""),"")</f>
        <v>985.66240776284712</v>
      </c>
      <c r="G354" s="5">
        <f>IF($A354&lt;&gt;"",IF(G$2&lt;&gt;"",INDEX('Instrument History'!$1:$1048576,$B354,G$3) / CcyPerBase!F353,""),"")</f>
        <v>3147.5200262570461</v>
      </c>
      <c r="H354" s="5">
        <f>IF($A354&lt;&gt;"",IF(H$2&lt;&gt;"",INDEX('Instrument History'!$1:$1048576,$B354,H$3) / CcyPerBase!G353,""),"")</f>
        <v>4570.487119941944</v>
      </c>
      <c r="I354" s="5">
        <f>IF($A354&lt;&gt;"",IF(I$2&lt;&gt;"",INDEX('Instrument History'!$1:$1048576,$B354,I$3) / CcyPerBase!H353,""),"")</f>
        <v>6436.5096299428469</v>
      </c>
      <c r="J354" s="5">
        <f>IF($A354&lt;&gt;"",IF(J$2&lt;&gt;"",INDEX('Instrument History'!$1:$1048576,$B354,J$3) / CcyPerBase!I353,""),"")</f>
        <v>43.205061391875148</v>
      </c>
      <c r="K354" s="5">
        <f>IF($A354&lt;&gt;"",IF(K$2&lt;&gt;"",INDEX('Instrument History'!$1:$1048576,$B354,K$3) / CcyPerBase!J353,""),"")</f>
        <v>163.09676906527523</v>
      </c>
      <c r="L354" s="5">
        <f>IF($A354&lt;&gt;"",IF(L$2&lt;&gt;"",INDEX('Instrument History'!$1:$1048576,$B354,L$3) / CcyPerBase!K353,""),"")</f>
        <v>89.419833587580001</v>
      </c>
      <c r="M354" s="5">
        <f>IF($A354&lt;&gt;"",IF(M$2&lt;&gt;"",INDEX('Instrument History'!$1:$1048576,$B354,M$3) / CcyPerBase!L353,""),"")</f>
        <v>25.381344410519645</v>
      </c>
      <c r="N354" s="5">
        <f>IF($A354&lt;&gt;"",IF(N$2&lt;&gt;"",INDEX('Instrument History'!$1:$1048576,$B354,N$3) / CcyPerBase!M353,""),"")</f>
        <v>54.026774207141671</v>
      </c>
      <c r="O354" s="5">
        <f>IF($A354&lt;&gt;"",IF(O$2&lt;&gt;"",INDEX('Instrument History'!$1:$1048576,$B354,O$3) / CcyPerBase!N353,""),"")</f>
        <v>154.20860461008147</v>
      </c>
      <c r="P354" s="5" t="str">
        <f>IF($A354&lt;&gt;"",IF(P$2&lt;&gt;"",INDEX('Instrument History'!$1:$1048576,$B354,P$3) / CcyPerBase!O353,""),"")</f>
        <v/>
      </c>
      <c r="Q354" s="5" t="str">
        <f>IF($A354&lt;&gt;"",IF(Q$2&lt;&gt;"",INDEX('Instrument History'!$1:$1048576,$B354,Q$3) / CcyPerBase!P353,""),"")</f>
        <v/>
      </c>
      <c r="R354" s="5" t="str">
        <f>IF($A354&lt;&gt;"",IF(R$2&lt;&gt;"",INDEX('Instrument History'!$1:$1048576,$B354,R$3) / CcyPerBase!Q353,""),"")</f>
        <v/>
      </c>
      <c r="S354" s="5" t="str">
        <f>IF($A354&lt;&gt;"",IF(S$2&lt;&gt;"",INDEX('Instrument History'!$1:$1048576,$B354,S$3) / CcyPerBase!R353,""),"")</f>
        <v/>
      </c>
      <c r="T354" s="5" t="str">
        <f>IF($A354&lt;&gt;"",IF(T$2&lt;&gt;"",INDEX('Instrument History'!$1:$1048576,$B354,T$3) / CcyPerBase!S353,""),"")</f>
        <v/>
      </c>
      <c r="U354" s="5" t="str">
        <f>IF($A354&lt;&gt;"",IF(U$2&lt;&gt;"",INDEX('Instrument History'!$1:$1048576,$B354,U$3) / CcyPerBase!T353,""),"")</f>
        <v/>
      </c>
      <c r="V354" s="5" t="str">
        <f>IF($A354&lt;&gt;"",IF(V$2&lt;&gt;"",INDEX('Instrument History'!$1:$1048576,$B354,V$3) / CcyPerBase!U353,""),"")</f>
        <v/>
      </c>
      <c r="W354" s="5" t="str">
        <f>IF($A354&lt;&gt;"",IF(W$2&lt;&gt;"",INDEX('Instrument History'!$1:$1048576,$B354,W$3) / CcyPerBase!V353,""),"")</f>
        <v/>
      </c>
      <c r="X354" s="5" t="str">
        <f>IF($A354&lt;&gt;"",IF(X$2&lt;&gt;"",INDEX('Instrument History'!$1:$1048576,$B354,X$3) / CcyPerBase!W353,""),"")</f>
        <v/>
      </c>
      <c r="Y354" s="5" t="str">
        <f>IF($A354&lt;&gt;"",IF(Y$2&lt;&gt;"",INDEX('Instrument History'!$1:$1048576,$B354,Y$3) / CcyPerBase!X353,""),"")</f>
        <v/>
      </c>
    </row>
    <row r="355" spans="1:25">
      <c r="A355" s="12">
        <f>IF(A354&lt;&gt;"",IF(A354=$B$1,"",'Instrument History'!A351),"")</f>
        <v>40812</v>
      </c>
      <c r="B355">
        <f t="shared" si="11"/>
        <v>351</v>
      </c>
      <c r="C355" s="14">
        <f>IF($A355&lt;&gt;"",INDEX('Instrument History'!$1:$1048576,$B355,C$3) / CcyPerBase!D354,"")</f>
        <v>949.66021810814141</v>
      </c>
      <c r="D355" s="14">
        <f>IF(A355&lt;&gt;"",C355/$D$4*Master!$R$18,"")</f>
        <v>42.403067824827566</v>
      </c>
      <c r="E355" s="5">
        <f t="shared" si="12"/>
        <v>94.713378683524454</v>
      </c>
      <c r="F355" s="5">
        <f>IF($A355&lt;&gt;"",IF(F$2&lt;&gt;"",INDEX('Instrument History'!$1:$1048576,$B355,F$3) / CcyPerBase!E354,""),"")</f>
        <v>1013.7463157212853</v>
      </c>
      <c r="G355" s="5">
        <f>IF($A355&lt;&gt;"",IF(G$2&lt;&gt;"",INDEX('Instrument History'!$1:$1048576,$B355,G$3) / CcyPerBase!F354,""),"")</f>
        <v>3335.785127197681</v>
      </c>
      <c r="H355" s="5">
        <f>IF($A355&lt;&gt;"",IF(H$2&lt;&gt;"",INDEX('Instrument History'!$1:$1048576,$B355,H$3) / CcyPerBase!G354,""),"")</f>
        <v>4793.8838684395669</v>
      </c>
      <c r="I355" s="5">
        <f>IF($A355&lt;&gt;"",IF(I$2&lt;&gt;"",INDEX('Instrument History'!$1:$1048576,$B355,I$3) / CcyPerBase!H354,""),"")</f>
        <v>6644.7645568730522</v>
      </c>
      <c r="J355" s="5">
        <f>IF($A355&lt;&gt;"",IF(J$2&lt;&gt;"",INDEX('Instrument History'!$1:$1048576,$B355,J$3) / CcyPerBase!I354,""),"")</f>
        <v>41.845816124217812</v>
      </c>
      <c r="K355" s="5">
        <f>IF($A355&lt;&gt;"",IF(K$2&lt;&gt;"",INDEX('Instrument History'!$1:$1048576,$B355,K$3) / CcyPerBase!J354,""),"")</f>
        <v>162.67692244271237</v>
      </c>
      <c r="L355" s="5">
        <f>IF($A355&lt;&gt;"",IF(L$2&lt;&gt;"",INDEX('Instrument History'!$1:$1048576,$B355,L$3) / CcyPerBase!K354,""),"")</f>
        <v>95.364394184543514</v>
      </c>
      <c r="M355" s="5">
        <f>IF($A355&lt;&gt;"",IF(M$2&lt;&gt;"",INDEX('Instrument History'!$1:$1048576,$B355,M$3) / CcyPerBase!L354,""),"")</f>
        <v>25.121898428648738</v>
      </c>
      <c r="N355" s="5">
        <f>IF($A355&lt;&gt;"",IF(N$2&lt;&gt;"",INDEX('Instrument History'!$1:$1048576,$B355,N$3) / CcyPerBase!M354,""),"")</f>
        <v>55.945984951670482</v>
      </c>
      <c r="O355" s="5">
        <f>IF($A355&lt;&gt;"",IF(O$2&lt;&gt;"",INDEX('Instrument History'!$1:$1048576,$B355,O$3) / CcyPerBase!N354,""),"")</f>
        <v>154.76328120740973</v>
      </c>
      <c r="P355" s="5" t="str">
        <f>IF($A355&lt;&gt;"",IF(P$2&lt;&gt;"",INDEX('Instrument History'!$1:$1048576,$B355,P$3) / CcyPerBase!O354,""),"")</f>
        <v/>
      </c>
      <c r="Q355" s="5" t="str">
        <f>IF($A355&lt;&gt;"",IF(Q$2&lt;&gt;"",INDEX('Instrument History'!$1:$1048576,$B355,Q$3) / CcyPerBase!P354,""),"")</f>
        <v/>
      </c>
      <c r="R355" s="5" t="str">
        <f>IF($A355&lt;&gt;"",IF(R$2&lt;&gt;"",INDEX('Instrument History'!$1:$1048576,$B355,R$3) / CcyPerBase!Q354,""),"")</f>
        <v/>
      </c>
      <c r="S355" s="5" t="str">
        <f>IF($A355&lt;&gt;"",IF(S$2&lt;&gt;"",INDEX('Instrument History'!$1:$1048576,$B355,S$3) / CcyPerBase!R354,""),"")</f>
        <v/>
      </c>
      <c r="T355" s="5" t="str">
        <f>IF($A355&lt;&gt;"",IF(T$2&lt;&gt;"",INDEX('Instrument History'!$1:$1048576,$B355,T$3) / CcyPerBase!S354,""),"")</f>
        <v/>
      </c>
      <c r="U355" s="5" t="str">
        <f>IF($A355&lt;&gt;"",IF(U$2&lt;&gt;"",INDEX('Instrument History'!$1:$1048576,$B355,U$3) / CcyPerBase!T354,""),"")</f>
        <v/>
      </c>
      <c r="V355" s="5" t="str">
        <f>IF($A355&lt;&gt;"",IF(V$2&lt;&gt;"",INDEX('Instrument History'!$1:$1048576,$B355,V$3) / CcyPerBase!U354,""),"")</f>
        <v/>
      </c>
      <c r="W355" s="5" t="str">
        <f>IF($A355&lt;&gt;"",IF(W$2&lt;&gt;"",INDEX('Instrument History'!$1:$1048576,$B355,W$3) / CcyPerBase!V354,""),"")</f>
        <v/>
      </c>
      <c r="X355" s="5" t="str">
        <f>IF($A355&lt;&gt;"",IF(X$2&lt;&gt;"",INDEX('Instrument History'!$1:$1048576,$B355,X$3) / CcyPerBase!W354,""),"")</f>
        <v/>
      </c>
      <c r="Y355" s="5" t="str">
        <f>IF($A355&lt;&gt;"",IF(Y$2&lt;&gt;"",INDEX('Instrument History'!$1:$1048576,$B355,Y$3) / CcyPerBase!X354,""),"")</f>
        <v/>
      </c>
    </row>
    <row r="356" spans="1:25">
      <c r="A356" s="12">
        <f>IF(A355&lt;&gt;"",IF(A355=$B$1,"",'Instrument History'!A352),"")</f>
        <v>40809</v>
      </c>
      <c r="B356">
        <f t="shared" si="11"/>
        <v>352</v>
      </c>
      <c r="C356" s="14">
        <f>IF($A356&lt;&gt;"",INDEX('Instrument History'!$1:$1048576,$B356,C$3) / CcyPerBase!D355,"")</f>
        <v>956.59474941483268</v>
      </c>
      <c r="D356" s="14">
        <f>IF(A356&lt;&gt;"",C356/$D$4*Master!$R$18,"")</f>
        <v>42.712700044566958</v>
      </c>
      <c r="E356" s="5">
        <f t="shared" si="12"/>
        <v>94.221501623435501</v>
      </c>
      <c r="F356" s="5">
        <f>IF($A356&lt;&gt;"",IF(F$2&lt;&gt;"",INDEX('Instrument History'!$1:$1048576,$B356,F$3) / CcyPerBase!E355,""),"")</f>
        <v>964.23504874981063</v>
      </c>
      <c r="G356" s="5">
        <f>IF($A356&lt;&gt;"",IF(G$2&lt;&gt;"",INDEX('Instrument History'!$1:$1048576,$B356,G$3) / CcyPerBase!F355,""),"")</f>
        <v>3237.9483835137112</v>
      </c>
      <c r="H356" s="5">
        <f>IF($A356&lt;&gt;"",IF(H$2&lt;&gt;"",INDEX('Instrument History'!$1:$1048576,$B356,H$3) / CcyPerBase!G355,""),"")</f>
        <v>4943.3558532068355</v>
      </c>
      <c r="I356" s="5">
        <f>IF($A356&lt;&gt;"",IF(I$2&lt;&gt;"",INDEX('Instrument History'!$1:$1048576,$B356,I$3) / CcyPerBase!H355,""),"")</f>
        <v>6853.2789897881803</v>
      </c>
      <c r="J356" s="5">
        <f>IF($A356&lt;&gt;"",IF(J$2&lt;&gt;"",INDEX('Instrument History'!$1:$1048576,$B356,J$3) / CcyPerBase!I355,""),"")</f>
        <v>41.69288329503938</v>
      </c>
      <c r="K356" s="5">
        <f>IF($A356&lt;&gt;"",IF(K$2&lt;&gt;"",INDEX('Instrument History'!$1:$1048576,$B356,K$3) / CcyPerBase!J355,""),"")</f>
        <v>172.27399958291161</v>
      </c>
      <c r="L356" s="5">
        <f>IF($A356&lt;&gt;"",IF(L$2&lt;&gt;"",INDEX('Instrument History'!$1:$1048576,$B356,L$3) / CcyPerBase!K355,""),"")</f>
        <v>96.701790885981978</v>
      </c>
      <c r="M356" s="5">
        <f>IF($A356&lt;&gt;"",IF(M$2&lt;&gt;"",INDEX('Instrument History'!$1:$1048576,$B356,M$3) / CcyPerBase!L355,""),"")</f>
        <v>24.654623122240771</v>
      </c>
      <c r="N356" s="5">
        <f>IF($A356&lt;&gt;"",IF(N$2&lt;&gt;"",INDEX('Instrument History'!$1:$1048576,$B356,N$3) / CcyPerBase!M355,""),"")</f>
        <v>53.426518307468889</v>
      </c>
      <c r="O356" s="5">
        <f>IF($A356&lt;&gt;"",IF(O$2&lt;&gt;"",INDEX('Instrument History'!$1:$1048576,$B356,O$3) / CcyPerBase!N355,""),"")</f>
        <v>149.3034314939504</v>
      </c>
      <c r="P356" s="5" t="str">
        <f>IF($A356&lt;&gt;"",IF(P$2&lt;&gt;"",INDEX('Instrument History'!$1:$1048576,$B356,P$3) / CcyPerBase!O355,""),"")</f>
        <v/>
      </c>
      <c r="Q356" s="5" t="str">
        <f>IF($A356&lt;&gt;"",IF(Q$2&lt;&gt;"",INDEX('Instrument History'!$1:$1048576,$B356,Q$3) / CcyPerBase!P355,""),"")</f>
        <v/>
      </c>
      <c r="R356" s="5" t="str">
        <f>IF($A356&lt;&gt;"",IF(R$2&lt;&gt;"",INDEX('Instrument History'!$1:$1048576,$B356,R$3) / CcyPerBase!Q355,""),"")</f>
        <v/>
      </c>
      <c r="S356" s="5" t="str">
        <f>IF($A356&lt;&gt;"",IF(S$2&lt;&gt;"",INDEX('Instrument History'!$1:$1048576,$B356,S$3) / CcyPerBase!R355,""),"")</f>
        <v/>
      </c>
      <c r="T356" s="5" t="str">
        <f>IF($A356&lt;&gt;"",IF(T$2&lt;&gt;"",INDEX('Instrument History'!$1:$1048576,$B356,T$3) / CcyPerBase!S355,""),"")</f>
        <v/>
      </c>
      <c r="U356" s="5" t="str">
        <f>IF($A356&lt;&gt;"",IF(U$2&lt;&gt;"",INDEX('Instrument History'!$1:$1048576,$B356,U$3) / CcyPerBase!T355,""),"")</f>
        <v/>
      </c>
      <c r="V356" s="5" t="str">
        <f>IF($A356&lt;&gt;"",IF(V$2&lt;&gt;"",INDEX('Instrument History'!$1:$1048576,$B356,V$3) / CcyPerBase!U355,""),"")</f>
        <v/>
      </c>
      <c r="W356" s="5" t="str">
        <f>IF($A356&lt;&gt;"",IF(W$2&lt;&gt;"",INDEX('Instrument History'!$1:$1048576,$B356,W$3) / CcyPerBase!V355,""),"")</f>
        <v/>
      </c>
      <c r="X356" s="5" t="str">
        <f>IF($A356&lt;&gt;"",IF(X$2&lt;&gt;"",INDEX('Instrument History'!$1:$1048576,$B356,X$3) / CcyPerBase!W355,""),"")</f>
        <v/>
      </c>
      <c r="Y356" s="5" t="str">
        <f>IF($A356&lt;&gt;"",IF(Y$2&lt;&gt;"",INDEX('Instrument History'!$1:$1048576,$B356,Y$3) / CcyPerBase!X355,""),"")</f>
        <v/>
      </c>
    </row>
    <row r="357" spans="1:25">
      <c r="A357" s="12">
        <f>IF(A356&lt;&gt;"",IF(A356=$B$1,"",'Instrument History'!A353),"")</f>
        <v>40808</v>
      </c>
      <c r="B357">
        <f t="shared" si="11"/>
        <v>353</v>
      </c>
      <c r="C357" s="14">
        <f>IF($A357&lt;&gt;"",INDEX('Instrument History'!$1:$1048576,$B357,C$3) / CcyPerBase!D356,"")</f>
        <v>1007.1543147735306</v>
      </c>
      <c r="D357" s="14">
        <f>IF(A357&lt;&gt;"",C357/$D$4*Master!$R$18,"")</f>
        <v>44.970223986519152</v>
      </c>
      <c r="E357" s="5">
        <f t="shared" si="12"/>
        <v>97.084651644517308</v>
      </c>
      <c r="F357" s="5">
        <f>IF($A357&lt;&gt;"",IF(F$2&lt;&gt;"",INDEX('Instrument History'!$1:$1048576,$B357,F$3) / CcyPerBase!E356,""),"")</f>
        <v>1057.003840046724</v>
      </c>
      <c r="G357" s="5">
        <f>IF($A357&lt;&gt;"",IF(G$2&lt;&gt;"",INDEX('Instrument History'!$1:$1048576,$B357,G$3) / CcyPerBase!F356,""),"")</f>
        <v>3518.7835638479423</v>
      </c>
      <c r="H357" s="5">
        <f>IF($A357&lt;&gt;"",IF(H$2&lt;&gt;"",INDEX('Instrument History'!$1:$1048576,$B357,H$3) / CcyPerBase!G356,""),"")</f>
        <v>5197.1232019063818</v>
      </c>
      <c r="I357" s="5">
        <f>IF($A357&lt;&gt;"",IF(I$2&lt;&gt;"",INDEX('Instrument History'!$1:$1048576,$B357,I$3) / CcyPerBase!H356,""),"")</f>
        <v>7250.132795643869</v>
      </c>
      <c r="J357" s="5">
        <f>IF($A357&lt;&gt;"",IF(J$2&lt;&gt;"",INDEX('Instrument History'!$1:$1048576,$B357,J$3) / CcyPerBase!I356,""),"")</f>
        <v>44.008610237269863</v>
      </c>
      <c r="K357" s="5">
        <f>IF($A357&lt;&gt;"",IF(K$2&lt;&gt;"",INDEX('Instrument History'!$1:$1048576,$B357,K$3) / CcyPerBase!J356,""),"")</f>
        <v>177.02973749446488</v>
      </c>
      <c r="L357" s="5">
        <f>IF($A357&lt;&gt;"",IF(L$2&lt;&gt;"",INDEX('Instrument History'!$1:$1048576,$B357,L$3) / CcyPerBase!K356,""),"")</f>
        <v>99.431954542405833</v>
      </c>
      <c r="M357" s="5">
        <f>IF($A357&lt;&gt;"",IF(M$2&lt;&gt;"",INDEX('Instrument History'!$1:$1048576,$B357,M$3) / CcyPerBase!L356,""),"")</f>
        <v>24.057060998514807</v>
      </c>
      <c r="N357" s="5">
        <f>IF($A357&lt;&gt;"",IF(N$2&lt;&gt;"",INDEX('Instrument History'!$1:$1048576,$B357,N$3) / CcyPerBase!M356,""),"")</f>
        <v>51.222072530252213</v>
      </c>
      <c r="O357" s="5">
        <f>IF($A357&lt;&gt;"",IF(O$2&lt;&gt;"",INDEX('Instrument History'!$1:$1048576,$B357,O$3) / CcyPerBase!N356,""),"")</f>
        <v>148.56834826677868</v>
      </c>
      <c r="P357" s="5" t="str">
        <f>IF($A357&lt;&gt;"",IF(P$2&lt;&gt;"",INDEX('Instrument History'!$1:$1048576,$B357,P$3) / CcyPerBase!O356,""),"")</f>
        <v/>
      </c>
      <c r="Q357" s="5" t="str">
        <f>IF($A357&lt;&gt;"",IF(Q$2&lt;&gt;"",INDEX('Instrument History'!$1:$1048576,$B357,Q$3) / CcyPerBase!P356,""),"")</f>
        <v/>
      </c>
      <c r="R357" s="5" t="str">
        <f>IF($A357&lt;&gt;"",IF(R$2&lt;&gt;"",INDEX('Instrument History'!$1:$1048576,$B357,R$3) / CcyPerBase!Q356,""),"")</f>
        <v/>
      </c>
      <c r="S357" s="5" t="str">
        <f>IF($A357&lt;&gt;"",IF(S$2&lt;&gt;"",INDEX('Instrument History'!$1:$1048576,$B357,S$3) / CcyPerBase!R356,""),"")</f>
        <v/>
      </c>
      <c r="T357" s="5" t="str">
        <f>IF($A357&lt;&gt;"",IF(T$2&lt;&gt;"",INDEX('Instrument History'!$1:$1048576,$B357,T$3) / CcyPerBase!S356,""),"")</f>
        <v/>
      </c>
      <c r="U357" s="5" t="str">
        <f>IF($A357&lt;&gt;"",IF(U$2&lt;&gt;"",INDEX('Instrument History'!$1:$1048576,$B357,U$3) / CcyPerBase!T356,""),"")</f>
        <v/>
      </c>
      <c r="V357" s="5" t="str">
        <f>IF($A357&lt;&gt;"",IF(V$2&lt;&gt;"",INDEX('Instrument History'!$1:$1048576,$B357,V$3) / CcyPerBase!U356,""),"")</f>
        <v/>
      </c>
      <c r="W357" s="5" t="str">
        <f>IF($A357&lt;&gt;"",IF(W$2&lt;&gt;"",INDEX('Instrument History'!$1:$1048576,$B357,W$3) / CcyPerBase!V356,""),"")</f>
        <v/>
      </c>
      <c r="X357" s="5" t="str">
        <f>IF($A357&lt;&gt;"",IF(X$2&lt;&gt;"",INDEX('Instrument History'!$1:$1048576,$B357,X$3) / CcyPerBase!W356,""),"")</f>
        <v/>
      </c>
      <c r="Y357" s="5" t="str">
        <f>IF($A357&lt;&gt;"",IF(Y$2&lt;&gt;"",INDEX('Instrument History'!$1:$1048576,$B357,Y$3) / CcyPerBase!X356,""),"")</f>
        <v/>
      </c>
    </row>
    <row r="358" spans="1:25">
      <c r="A358" s="12">
        <f>IF(A357&lt;&gt;"",IF(A357=$B$1,"",'Instrument History'!A354),"")</f>
        <v>40807</v>
      </c>
      <c r="B358">
        <f t="shared" si="11"/>
        <v>354</v>
      </c>
      <c r="C358" s="14">
        <f>IF($A358&lt;&gt;"",INDEX('Instrument History'!$1:$1048576,$B358,C$3) / CcyPerBase!D357,"")</f>
        <v>1023.0860193296407</v>
      </c>
      <c r="D358" s="14">
        <f>IF(A358&lt;&gt;"",C358/$D$4*Master!$R$18,"")</f>
        <v>45.681586994020563</v>
      </c>
      <c r="E358" s="5">
        <f t="shared" si="12"/>
        <v>94.349154869854218</v>
      </c>
      <c r="F358" s="5">
        <f>IF($A358&lt;&gt;"",IF(F$2&lt;&gt;"",INDEX('Instrument History'!$1:$1048576,$B358,F$3) / CcyPerBase!E357,""),"")</f>
        <v>1002.2857988619548</v>
      </c>
      <c r="G358" s="5">
        <f>IF($A358&lt;&gt;"",IF(G$2&lt;&gt;"",INDEX('Instrument History'!$1:$1048576,$B358,G$3) / CcyPerBase!F357,""),"")</f>
        <v>3539.8822060407238</v>
      </c>
      <c r="H358" s="5">
        <f>IF($A358&lt;&gt;"",IF(H$2&lt;&gt;"",INDEX('Instrument History'!$1:$1048576,$B358,H$3) / CcyPerBase!G357,""),"")</f>
        <v>5012.0849994889459</v>
      </c>
      <c r="I358" s="5">
        <f>IF($A358&lt;&gt;"",IF(I$2&lt;&gt;"",INDEX('Instrument History'!$1:$1048576,$B358,I$3) / CcyPerBase!H357,""),"")</f>
        <v>6711.6297479563373</v>
      </c>
      <c r="J358" s="5">
        <f>IF($A358&lt;&gt;"",IF(J$2&lt;&gt;"",INDEX('Instrument History'!$1:$1048576,$B358,J$3) / CcyPerBase!I357,""),"")</f>
        <v>42.44319860886413</v>
      </c>
      <c r="K358" s="5">
        <f>IF($A358&lt;&gt;"",IF(K$2&lt;&gt;"",INDEX('Instrument History'!$1:$1048576,$B358,K$3) / CcyPerBase!J357,""),"")</f>
        <v>167.67370183683227</v>
      </c>
      <c r="L358" s="5">
        <f>IF($A358&lt;&gt;"",IF(L$2&lt;&gt;"",INDEX('Instrument History'!$1:$1048576,$B358,L$3) / CcyPerBase!K357,""),"")</f>
        <v>92.098404105935899</v>
      </c>
      <c r="M358" s="5">
        <f>IF($A358&lt;&gt;"",IF(M$2&lt;&gt;"",INDEX('Instrument History'!$1:$1048576,$B358,M$3) / CcyPerBase!L357,""),"")</f>
        <v>23.360819240328908</v>
      </c>
      <c r="N358" s="5">
        <f>IF($A358&lt;&gt;"",IF(N$2&lt;&gt;"",INDEX('Instrument History'!$1:$1048576,$B358,N$3) / CcyPerBase!M357,""),"")</f>
        <v>52.435308095491102</v>
      </c>
      <c r="O358" s="5">
        <f>IF($A358&lt;&gt;"",IF(O$2&lt;&gt;"",INDEX('Instrument History'!$1:$1048576,$B358,O$3) / CcyPerBase!N357,""),"")</f>
        <v>150.54655040537418</v>
      </c>
      <c r="P358" s="5" t="str">
        <f>IF($A358&lt;&gt;"",IF(P$2&lt;&gt;"",INDEX('Instrument History'!$1:$1048576,$B358,P$3) / CcyPerBase!O357,""),"")</f>
        <v/>
      </c>
      <c r="Q358" s="5" t="str">
        <f>IF($A358&lt;&gt;"",IF(Q$2&lt;&gt;"",INDEX('Instrument History'!$1:$1048576,$B358,Q$3) / CcyPerBase!P357,""),"")</f>
        <v/>
      </c>
      <c r="R358" s="5" t="str">
        <f>IF($A358&lt;&gt;"",IF(R$2&lt;&gt;"",INDEX('Instrument History'!$1:$1048576,$B358,R$3) / CcyPerBase!Q357,""),"")</f>
        <v/>
      </c>
      <c r="S358" s="5" t="str">
        <f>IF($A358&lt;&gt;"",IF(S$2&lt;&gt;"",INDEX('Instrument History'!$1:$1048576,$B358,S$3) / CcyPerBase!R357,""),"")</f>
        <v/>
      </c>
      <c r="T358" s="5" t="str">
        <f>IF($A358&lt;&gt;"",IF(T$2&lt;&gt;"",INDEX('Instrument History'!$1:$1048576,$B358,T$3) / CcyPerBase!S357,""),"")</f>
        <v/>
      </c>
      <c r="U358" s="5" t="str">
        <f>IF($A358&lt;&gt;"",IF(U$2&lt;&gt;"",INDEX('Instrument History'!$1:$1048576,$B358,U$3) / CcyPerBase!T357,""),"")</f>
        <v/>
      </c>
      <c r="V358" s="5" t="str">
        <f>IF($A358&lt;&gt;"",IF(V$2&lt;&gt;"",INDEX('Instrument History'!$1:$1048576,$B358,V$3) / CcyPerBase!U357,""),"")</f>
        <v/>
      </c>
      <c r="W358" s="5" t="str">
        <f>IF($A358&lt;&gt;"",IF(W$2&lt;&gt;"",INDEX('Instrument History'!$1:$1048576,$B358,W$3) / CcyPerBase!V357,""),"")</f>
        <v/>
      </c>
      <c r="X358" s="5" t="str">
        <f>IF($A358&lt;&gt;"",IF(X$2&lt;&gt;"",INDEX('Instrument History'!$1:$1048576,$B358,X$3) / CcyPerBase!W357,""),"")</f>
        <v/>
      </c>
      <c r="Y358" s="5" t="str">
        <f>IF($A358&lt;&gt;"",IF(Y$2&lt;&gt;"",INDEX('Instrument History'!$1:$1048576,$B358,Y$3) / CcyPerBase!X357,""),"")</f>
        <v/>
      </c>
    </row>
    <row r="359" spans="1:25">
      <c r="A359" s="12">
        <f>IF(A358&lt;&gt;"",IF(A358=$B$1,"",'Instrument History'!A355),"")</f>
        <v>40806</v>
      </c>
      <c r="B359">
        <f t="shared" si="11"/>
        <v>355</v>
      </c>
      <c r="C359" s="14">
        <f>IF($A359&lt;&gt;"",INDEX('Instrument History'!$1:$1048576,$B359,C$3) / CcyPerBase!D358,"")</f>
        <v>1073.6740136842063</v>
      </c>
      <c r="D359" s="14">
        <f>IF(A359&lt;&gt;"",C359/$D$4*Master!$R$18,"")</f>
        <v>47.940380312763509</v>
      </c>
      <c r="E359" s="5">
        <f t="shared" si="12"/>
        <v>94.927630672775123</v>
      </c>
      <c r="F359" s="5">
        <f>IF($A359&lt;&gt;"",IF(F$2&lt;&gt;"",INDEX('Instrument History'!$1:$1048576,$B359,F$3) / CcyPerBase!E358,""),"")</f>
        <v>1024.6108693473061</v>
      </c>
      <c r="G359" s="5">
        <f>IF($A359&lt;&gt;"",IF(G$2&lt;&gt;"",INDEX('Instrument History'!$1:$1048576,$B359,G$3) / CcyPerBase!F358,""),"")</f>
        <v>3407.8039306516416</v>
      </c>
      <c r="H359" s="5">
        <f>IF($A359&lt;&gt;"",IF(H$2&lt;&gt;"",INDEX('Instrument History'!$1:$1048576,$B359,H$3) / CcyPerBase!G358,""),"")</f>
        <v>4846.4271519925751</v>
      </c>
      <c r="I359" s="5">
        <f>IF($A359&lt;&gt;"",IF(I$2&lt;&gt;"",INDEX('Instrument History'!$1:$1048576,$B359,I$3) / CcyPerBase!H358,""),"")</f>
        <v>6885.2320573294501</v>
      </c>
      <c r="J359" s="5">
        <f>IF($A359&lt;&gt;"",IF(J$2&lt;&gt;"",INDEX('Instrument History'!$1:$1048576,$B359,J$3) / CcyPerBase!I358,""),"")</f>
        <v>43.655047950300862</v>
      </c>
      <c r="K359" s="5">
        <f>IF($A359&lt;&gt;"",IF(K$2&lt;&gt;"",INDEX('Instrument History'!$1:$1048576,$B359,K$3) / CcyPerBase!J358,""),"")</f>
        <v>166.07362658532318</v>
      </c>
      <c r="L359" s="5">
        <f>IF($A359&lt;&gt;"",IF(L$2&lt;&gt;"",INDEX('Instrument History'!$1:$1048576,$B359,L$3) / CcyPerBase!K358,""),"")</f>
        <v>93.324045502185825</v>
      </c>
      <c r="M359" s="5">
        <f>IF($A359&lt;&gt;"",IF(M$2&lt;&gt;"",INDEX('Instrument History'!$1:$1048576,$B359,M$3) / CcyPerBase!L358,""),"")</f>
        <v>23.909413629319396</v>
      </c>
      <c r="N359" s="5">
        <f>IF($A359&lt;&gt;"",IF(N$2&lt;&gt;"",INDEX('Instrument History'!$1:$1048576,$B359,N$3) / CcyPerBase!M358,""),"")</f>
        <v>52.079594108776028</v>
      </c>
      <c r="O359" s="5">
        <f>IF($A359&lt;&gt;"",IF(O$2&lt;&gt;"",INDEX('Instrument History'!$1:$1048576,$B359,O$3) / CcyPerBase!N358,""),"")</f>
        <v>155.09626028517332</v>
      </c>
      <c r="P359" s="5" t="str">
        <f>IF($A359&lt;&gt;"",IF(P$2&lt;&gt;"",INDEX('Instrument History'!$1:$1048576,$B359,P$3) / CcyPerBase!O358,""),"")</f>
        <v/>
      </c>
      <c r="Q359" s="5" t="str">
        <f>IF($A359&lt;&gt;"",IF(Q$2&lt;&gt;"",INDEX('Instrument History'!$1:$1048576,$B359,Q$3) / CcyPerBase!P358,""),"")</f>
        <v/>
      </c>
      <c r="R359" s="5" t="str">
        <f>IF($A359&lt;&gt;"",IF(R$2&lt;&gt;"",INDEX('Instrument History'!$1:$1048576,$B359,R$3) / CcyPerBase!Q358,""),"")</f>
        <v/>
      </c>
      <c r="S359" s="5" t="str">
        <f>IF($A359&lt;&gt;"",IF(S$2&lt;&gt;"",INDEX('Instrument History'!$1:$1048576,$B359,S$3) / CcyPerBase!R358,""),"")</f>
        <v/>
      </c>
      <c r="T359" s="5" t="str">
        <f>IF($A359&lt;&gt;"",IF(T$2&lt;&gt;"",INDEX('Instrument History'!$1:$1048576,$B359,T$3) / CcyPerBase!S358,""),"")</f>
        <v/>
      </c>
      <c r="U359" s="5" t="str">
        <f>IF($A359&lt;&gt;"",IF(U$2&lt;&gt;"",INDEX('Instrument History'!$1:$1048576,$B359,U$3) / CcyPerBase!T358,""),"")</f>
        <v/>
      </c>
      <c r="V359" s="5" t="str">
        <f>IF($A359&lt;&gt;"",IF(V$2&lt;&gt;"",INDEX('Instrument History'!$1:$1048576,$B359,V$3) / CcyPerBase!U358,""),"")</f>
        <v/>
      </c>
      <c r="W359" s="5" t="str">
        <f>IF($A359&lt;&gt;"",IF(W$2&lt;&gt;"",INDEX('Instrument History'!$1:$1048576,$B359,W$3) / CcyPerBase!V358,""),"")</f>
        <v/>
      </c>
      <c r="X359" s="5" t="str">
        <f>IF($A359&lt;&gt;"",IF(X$2&lt;&gt;"",INDEX('Instrument History'!$1:$1048576,$B359,X$3) / CcyPerBase!W358,""),"")</f>
        <v/>
      </c>
      <c r="Y359" s="5" t="str">
        <f>IF($A359&lt;&gt;"",IF(Y$2&lt;&gt;"",INDEX('Instrument History'!$1:$1048576,$B359,Y$3) / CcyPerBase!X358,""),"")</f>
        <v/>
      </c>
    </row>
    <row r="360" spans="1:25">
      <c r="A360" s="12">
        <f>IF(A359&lt;&gt;"",IF(A359=$B$1,"",'Instrument History'!A356),"")</f>
        <v>40805</v>
      </c>
      <c r="B360">
        <f t="shared" si="11"/>
        <v>356</v>
      </c>
      <c r="C360" s="14">
        <f>IF($A360&lt;&gt;"",INDEX('Instrument History'!$1:$1048576,$B360,C$3) / CcyPerBase!D359,"")</f>
        <v>1104.1466330647197</v>
      </c>
      <c r="D360" s="14">
        <f>IF(A360&lt;&gt;"",C360/$D$4*Master!$R$18,"")</f>
        <v>49.301006483844127</v>
      </c>
      <c r="E360" s="5">
        <f t="shared" si="12"/>
        <v>93.465797562443697</v>
      </c>
      <c r="F360" s="5">
        <f>IF($A360&lt;&gt;"",IF(F$2&lt;&gt;"",INDEX('Instrument History'!$1:$1048576,$B360,F$3) / CcyPerBase!E359,""),"")</f>
        <v>1009.4532916282742</v>
      </c>
      <c r="G360" s="5">
        <f>IF($A360&lt;&gt;"",IF(G$2&lt;&gt;"",INDEX('Instrument History'!$1:$1048576,$B360,G$3) / CcyPerBase!F359,""),"")</f>
        <v>3239.3163449189101</v>
      </c>
      <c r="H360" s="5">
        <f>IF($A360&lt;&gt;"",IF(H$2&lt;&gt;"",INDEX('Instrument History'!$1:$1048576,$B360,H$3) / CcyPerBase!G359,""),"")</f>
        <v>5044.4017989806289</v>
      </c>
      <c r="I360" s="5">
        <f>IF($A360&lt;&gt;"",IF(I$2&lt;&gt;"",INDEX('Instrument History'!$1:$1048576,$B360,I$3) / CcyPerBase!H359,""),"")</f>
        <v>6515.1146490167694</v>
      </c>
      <c r="J360" s="5">
        <f>IF($A360&lt;&gt;"",IF(J$2&lt;&gt;"",INDEX('Instrument History'!$1:$1048576,$B360,J$3) / CcyPerBase!I359,""),"")</f>
        <v>46.380916249898618</v>
      </c>
      <c r="K360" s="5">
        <f>IF($A360&lt;&gt;"",IF(K$2&lt;&gt;"",INDEX('Instrument History'!$1:$1048576,$B360,K$3) / CcyPerBase!J359,""),"")</f>
        <v>154.16597484354426</v>
      </c>
      <c r="L360" s="5">
        <f>IF($A360&lt;&gt;"",IF(L$2&lt;&gt;"",INDEX('Instrument History'!$1:$1048576,$B360,L$3) / CcyPerBase!K359,""),"")</f>
        <v>87.410073568087824</v>
      </c>
      <c r="M360" s="5">
        <f>IF($A360&lt;&gt;"",IF(M$2&lt;&gt;"",INDEX('Instrument History'!$1:$1048576,$B360,M$3) / CcyPerBase!L359,""),"")</f>
        <v>23.433336434778234</v>
      </c>
      <c r="N360" s="5">
        <f>IF($A360&lt;&gt;"",IF(N$2&lt;&gt;"",INDEX('Instrument History'!$1:$1048576,$B360,N$3) / CcyPerBase!M359,""),"")</f>
        <v>53.654661214524403</v>
      </c>
      <c r="O360" s="5">
        <f>IF($A360&lt;&gt;"",IF(O$2&lt;&gt;"",INDEX('Instrument History'!$1:$1048576,$B360,O$3) / CcyPerBase!N359,""),"")</f>
        <v>155.46230345787114</v>
      </c>
      <c r="P360" s="5" t="str">
        <f>IF($A360&lt;&gt;"",IF(P$2&lt;&gt;"",INDEX('Instrument History'!$1:$1048576,$B360,P$3) / CcyPerBase!O359,""),"")</f>
        <v/>
      </c>
      <c r="Q360" s="5" t="str">
        <f>IF($A360&lt;&gt;"",IF(Q$2&lt;&gt;"",INDEX('Instrument History'!$1:$1048576,$B360,Q$3) / CcyPerBase!P359,""),"")</f>
        <v/>
      </c>
      <c r="R360" s="5" t="str">
        <f>IF($A360&lt;&gt;"",IF(R$2&lt;&gt;"",INDEX('Instrument History'!$1:$1048576,$B360,R$3) / CcyPerBase!Q359,""),"")</f>
        <v/>
      </c>
      <c r="S360" s="5" t="str">
        <f>IF($A360&lt;&gt;"",IF(S$2&lt;&gt;"",INDEX('Instrument History'!$1:$1048576,$B360,S$3) / CcyPerBase!R359,""),"")</f>
        <v/>
      </c>
      <c r="T360" s="5" t="str">
        <f>IF($A360&lt;&gt;"",IF(T$2&lt;&gt;"",INDEX('Instrument History'!$1:$1048576,$B360,T$3) / CcyPerBase!S359,""),"")</f>
        <v/>
      </c>
      <c r="U360" s="5" t="str">
        <f>IF($A360&lt;&gt;"",IF(U$2&lt;&gt;"",INDEX('Instrument History'!$1:$1048576,$B360,U$3) / CcyPerBase!T359,""),"")</f>
        <v/>
      </c>
      <c r="V360" s="5" t="str">
        <f>IF($A360&lt;&gt;"",IF(V$2&lt;&gt;"",INDEX('Instrument History'!$1:$1048576,$B360,V$3) / CcyPerBase!U359,""),"")</f>
        <v/>
      </c>
      <c r="W360" s="5" t="str">
        <f>IF($A360&lt;&gt;"",IF(W$2&lt;&gt;"",INDEX('Instrument History'!$1:$1048576,$B360,W$3) / CcyPerBase!V359,""),"")</f>
        <v/>
      </c>
      <c r="X360" s="5" t="str">
        <f>IF($A360&lt;&gt;"",IF(X$2&lt;&gt;"",INDEX('Instrument History'!$1:$1048576,$B360,X$3) / CcyPerBase!W359,""),"")</f>
        <v/>
      </c>
      <c r="Y360" s="5" t="str">
        <f>IF($A360&lt;&gt;"",IF(Y$2&lt;&gt;"",INDEX('Instrument History'!$1:$1048576,$B360,Y$3) / CcyPerBase!X359,""),"")</f>
        <v/>
      </c>
    </row>
    <row r="361" spans="1:25">
      <c r="A361" s="12">
        <f>IF(A360&lt;&gt;"",IF(A360=$B$1,"",'Instrument History'!A357),"")</f>
        <v>40802</v>
      </c>
      <c r="B361">
        <f t="shared" si="11"/>
        <v>357</v>
      </c>
      <c r="C361" s="14">
        <f>IF($A361&lt;&gt;"",INDEX('Instrument History'!$1:$1048576,$B361,C$3) / CcyPerBase!D360,"")</f>
        <v>1139.326001690986</v>
      </c>
      <c r="D361" s="14">
        <f>IF(A361&lt;&gt;"",C361/$D$4*Master!$R$18,"")</f>
        <v>50.871792671840808</v>
      </c>
      <c r="E361" s="5">
        <f t="shared" si="12"/>
        <v>94.097708760509832</v>
      </c>
      <c r="F361" s="5">
        <f>IF($A361&lt;&gt;"",IF(F$2&lt;&gt;"",INDEX('Instrument History'!$1:$1048576,$B361,F$3) / CcyPerBase!E360,""),"")</f>
        <v>1053.096106530973</v>
      </c>
      <c r="G361" s="5">
        <f>IF($A361&lt;&gt;"",IF(G$2&lt;&gt;"",INDEX('Instrument History'!$1:$1048576,$B361,G$3) / CcyPerBase!F360,""),"")</f>
        <v>3152.477321405072</v>
      </c>
      <c r="H361" s="5">
        <f>IF($A361&lt;&gt;"",IF(H$2&lt;&gt;"",INDEX('Instrument History'!$1:$1048576,$B361,H$3) / CcyPerBase!G360,""),"")</f>
        <v>5315.2350180855356</v>
      </c>
      <c r="I361" s="5">
        <f>IF($A361&lt;&gt;"",IF(I$2&lt;&gt;"",INDEX('Instrument History'!$1:$1048576,$B361,I$3) / CcyPerBase!H360,""),"")</f>
        <v>6393.8816119269268</v>
      </c>
      <c r="J361" s="5">
        <f>IF($A361&lt;&gt;"",IF(J$2&lt;&gt;"",INDEX('Instrument History'!$1:$1048576,$B361,J$3) / CcyPerBase!I360,""),"")</f>
        <v>49.075181261418038</v>
      </c>
      <c r="K361" s="5">
        <f>IF($A361&lt;&gt;"",IF(K$2&lt;&gt;"",INDEX('Instrument History'!$1:$1048576,$B361,K$3) / CcyPerBase!J360,""),"")</f>
        <v>161.78977463437047</v>
      </c>
      <c r="L361" s="5">
        <f>IF($A361&lt;&gt;"",IF(L$2&lt;&gt;"",INDEX('Instrument History'!$1:$1048576,$B361,L$3) / CcyPerBase!K360,""),"")</f>
        <v>86.593943950474156</v>
      </c>
      <c r="M361" s="5">
        <f>IF($A361&lt;&gt;"",IF(M$2&lt;&gt;"",INDEX('Instrument History'!$1:$1048576,$B361,M$3) / CcyPerBase!L360,""),"")</f>
        <v>22.437434480507644</v>
      </c>
      <c r="N361" s="5">
        <f>IF($A361&lt;&gt;"",IF(N$2&lt;&gt;"",INDEX('Instrument History'!$1:$1048576,$B361,N$3) / CcyPerBase!M360,""),"")</f>
        <v>53.177757138302326</v>
      </c>
      <c r="O361" s="5">
        <f>IF($A361&lt;&gt;"",IF(O$2&lt;&gt;"",INDEX('Instrument History'!$1:$1048576,$B361,O$3) / CcyPerBase!N360,""),"")</f>
        <v>156.89796468025079</v>
      </c>
      <c r="P361" s="5" t="str">
        <f>IF($A361&lt;&gt;"",IF(P$2&lt;&gt;"",INDEX('Instrument History'!$1:$1048576,$B361,P$3) / CcyPerBase!O360,""),"")</f>
        <v/>
      </c>
      <c r="Q361" s="5" t="str">
        <f>IF($A361&lt;&gt;"",IF(Q$2&lt;&gt;"",INDEX('Instrument History'!$1:$1048576,$B361,Q$3) / CcyPerBase!P360,""),"")</f>
        <v/>
      </c>
      <c r="R361" s="5" t="str">
        <f>IF($A361&lt;&gt;"",IF(R$2&lt;&gt;"",INDEX('Instrument History'!$1:$1048576,$B361,R$3) / CcyPerBase!Q360,""),"")</f>
        <v/>
      </c>
      <c r="S361" s="5" t="str">
        <f>IF($A361&lt;&gt;"",IF(S$2&lt;&gt;"",INDEX('Instrument History'!$1:$1048576,$B361,S$3) / CcyPerBase!R360,""),"")</f>
        <v/>
      </c>
      <c r="T361" s="5" t="str">
        <f>IF($A361&lt;&gt;"",IF(T$2&lt;&gt;"",INDEX('Instrument History'!$1:$1048576,$B361,T$3) / CcyPerBase!S360,""),"")</f>
        <v/>
      </c>
      <c r="U361" s="5" t="str">
        <f>IF($A361&lt;&gt;"",IF(U$2&lt;&gt;"",INDEX('Instrument History'!$1:$1048576,$B361,U$3) / CcyPerBase!T360,""),"")</f>
        <v/>
      </c>
      <c r="V361" s="5" t="str">
        <f>IF($A361&lt;&gt;"",IF(V$2&lt;&gt;"",INDEX('Instrument History'!$1:$1048576,$B361,V$3) / CcyPerBase!U360,""),"")</f>
        <v/>
      </c>
      <c r="W361" s="5" t="str">
        <f>IF($A361&lt;&gt;"",IF(W$2&lt;&gt;"",INDEX('Instrument History'!$1:$1048576,$B361,W$3) / CcyPerBase!V360,""),"")</f>
        <v/>
      </c>
      <c r="X361" s="5" t="str">
        <f>IF($A361&lt;&gt;"",IF(X$2&lt;&gt;"",INDEX('Instrument History'!$1:$1048576,$B361,X$3) / CcyPerBase!W360,""),"")</f>
        <v/>
      </c>
      <c r="Y361" s="5" t="str">
        <f>IF($A361&lt;&gt;"",IF(Y$2&lt;&gt;"",INDEX('Instrument History'!$1:$1048576,$B361,Y$3) / CcyPerBase!X360,""),"")</f>
        <v/>
      </c>
    </row>
    <row r="362" spans="1:25">
      <c r="A362" s="12">
        <f>IF(A361&lt;&gt;"",IF(A361=$B$1,"",'Instrument History'!A358),"")</f>
        <v>40801</v>
      </c>
      <c r="B362">
        <f t="shared" si="11"/>
        <v>358</v>
      </c>
      <c r="C362" s="14">
        <f>IF($A362&lt;&gt;"",INDEX('Instrument History'!$1:$1048576,$B362,C$3) / CcyPerBase!D361,"")</f>
        <v>1156.7022131255044</v>
      </c>
      <c r="D362" s="14">
        <f>IF(A362&lt;&gt;"",C362/$D$4*Master!$R$18,"")</f>
        <v>51.647654035670755</v>
      </c>
      <c r="E362" s="5">
        <f t="shared" si="12"/>
        <v>91.819125027368798</v>
      </c>
      <c r="F362" s="5">
        <f>IF($A362&lt;&gt;"",IF(F$2&lt;&gt;"",INDEX('Instrument History'!$1:$1048576,$B362,F$3) / CcyPerBase!E361,""),"")</f>
        <v>1073.5651314365628</v>
      </c>
      <c r="G362" s="5">
        <f>IF($A362&lt;&gt;"",IF(G$2&lt;&gt;"",INDEX('Instrument History'!$1:$1048576,$B362,G$3) / CcyPerBase!F361,""),"")</f>
        <v>3005.3725407793168</v>
      </c>
      <c r="H362" s="5">
        <f>IF($A362&lt;&gt;"",IF(H$2&lt;&gt;"",INDEX('Instrument History'!$1:$1048576,$B362,H$3) / CcyPerBase!G361,""),"")</f>
        <v>5218.2011795624903</v>
      </c>
      <c r="I362" s="5">
        <f>IF($A362&lt;&gt;"",IF(I$2&lt;&gt;"",INDEX('Instrument History'!$1:$1048576,$B362,I$3) / CcyPerBase!H361,""),"")</f>
        <v>5978.5876852695446</v>
      </c>
      <c r="J362" s="5">
        <f>IF($A362&lt;&gt;"",IF(J$2&lt;&gt;"",INDEX('Instrument History'!$1:$1048576,$B362,J$3) / CcyPerBase!I361,""),"")</f>
        <v>48.993155620586137</v>
      </c>
      <c r="K362" s="5">
        <f>IF($A362&lt;&gt;"",IF(K$2&lt;&gt;"",INDEX('Instrument History'!$1:$1048576,$B362,K$3) / CcyPerBase!J361,""),"")</f>
        <v>157.74276970685918</v>
      </c>
      <c r="L362" s="5">
        <f>IF($A362&lt;&gt;"",IF(L$2&lt;&gt;"",INDEX('Instrument History'!$1:$1048576,$B362,L$3) / CcyPerBase!K361,""),"")</f>
        <v>80.841673276321814</v>
      </c>
      <c r="M362" s="5">
        <f>IF($A362&lt;&gt;"",IF(M$2&lt;&gt;"",INDEX('Instrument History'!$1:$1048576,$B362,M$3) / CcyPerBase!L361,""),"")</f>
        <v>23.224689738767747</v>
      </c>
      <c r="N362" s="5">
        <f>IF($A362&lt;&gt;"",IF(N$2&lt;&gt;"",INDEX('Instrument History'!$1:$1048576,$B362,N$3) / CcyPerBase!M361,""),"")</f>
        <v>55.229550325562215</v>
      </c>
      <c r="O362" s="5">
        <f>IF($A362&lt;&gt;"",IF(O$2&lt;&gt;"",INDEX('Instrument History'!$1:$1048576,$B362,O$3) / CcyPerBase!N361,""),"")</f>
        <v>150.34561701861369</v>
      </c>
      <c r="P362" s="5" t="str">
        <f>IF($A362&lt;&gt;"",IF(P$2&lt;&gt;"",INDEX('Instrument History'!$1:$1048576,$B362,P$3) / CcyPerBase!O361,""),"")</f>
        <v/>
      </c>
      <c r="Q362" s="5" t="str">
        <f>IF($A362&lt;&gt;"",IF(Q$2&lt;&gt;"",INDEX('Instrument History'!$1:$1048576,$B362,Q$3) / CcyPerBase!P361,""),"")</f>
        <v/>
      </c>
      <c r="R362" s="5" t="str">
        <f>IF($A362&lt;&gt;"",IF(R$2&lt;&gt;"",INDEX('Instrument History'!$1:$1048576,$B362,R$3) / CcyPerBase!Q361,""),"")</f>
        <v/>
      </c>
      <c r="S362" s="5" t="str">
        <f>IF($A362&lt;&gt;"",IF(S$2&lt;&gt;"",INDEX('Instrument History'!$1:$1048576,$B362,S$3) / CcyPerBase!R361,""),"")</f>
        <v/>
      </c>
      <c r="T362" s="5" t="str">
        <f>IF($A362&lt;&gt;"",IF(T$2&lt;&gt;"",INDEX('Instrument History'!$1:$1048576,$B362,T$3) / CcyPerBase!S361,""),"")</f>
        <v/>
      </c>
      <c r="U362" s="5" t="str">
        <f>IF($A362&lt;&gt;"",IF(U$2&lt;&gt;"",INDEX('Instrument History'!$1:$1048576,$B362,U$3) / CcyPerBase!T361,""),"")</f>
        <v/>
      </c>
      <c r="V362" s="5" t="str">
        <f>IF($A362&lt;&gt;"",IF(V$2&lt;&gt;"",INDEX('Instrument History'!$1:$1048576,$B362,V$3) / CcyPerBase!U361,""),"")</f>
        <v/>
      </c>
      <c r="W362" s="5" t="str">
        <f>IF($A362&lt;&gt;"",IF(W$2&lt;&gt;"",INDEX('Instrument History'!$1:$1048576,$B362,W$3) / CcyPerBase!V361,""),"")</f>
        <v/>
      </c>
      <c r="X362" s="5" t="str">
        <f>IF($A362&lt;&gt;"",IF(X$2&lt;&gt;"",INDEX('Instrument History'!$1:$1048576,$B362,X$3) / CcyPerBase!W361,""),"")</f>
        <v/>
      </c>
      <c r="Y362" s="5" t="str">
        <f>IF($A362&lt;&gt;"",IF(Y$2&lt;&gt;"",INDEX('Instrument History'!$1:$1048576,$B362,Y$3) / CcyPerBase!X361,""),"")</f>
        <v/>
      </c>
    </row>
    <row r="363" spans="1:25">
      <c r="A363" s="12">
        <f>IF(A362&lt;&gt;"",IF(A362=$B$1,"",'Instrument History'!A359),"")</f>
        <v>40800</v>
      </c>
      <c r="B363">
        <f t="shared" si="11"/>
        <v>359</v>
      </c>
      <c r="C363" s="14">
        <f>IF($A363&lt;&gt;"",INDEX('Instrument History'!$1:$1048576,$B363,C$3) / CcyPerBase!D362,"")</f>
        <v>1194.7497235061824</v>
      </c>
      <c r="D363" s="14">
        <f>IF(A363&lt;&gt;"",C363/$D$4*Master!$R$18,"")</f>
        <v>53.346504985173205</v>
      </c>
      <c r="E363" s="5">
        <f t="shared" si="12"/>
        <v>91.633524319946474</v>
      </c>
      <c r="F363" s="5">
        <f>IF($A363&lt;&gt;"",IF(F$2&lt;&gt;"",INDEX('Instrument History'!$1:$1048576,$B363,F$3) / CcyPerBase!E362,""),"")</f>
        <v>1101.3600483638591</v>
      </c>
      <c r="G363" s="5">
        <f>IF($A363&lt;&gt;"",IF(G$2&lt;&gt;"",INDEX('Instrument History'!$1:$1048576,$B363,G$3) / CcyPerBase!F362,""),"")</f>
        <v>2984.2177481455656</v>
      </c>
      <c r="H363" s="5">
        <f>IF($A363&lt;&gt;"",IF(H$2&lt;&gt;"",INDEX('Instrument History'!$1:$1048576,$B363,H$3) / CcyPerBase!G362,""),"")</f>
        <v>5399.2306025488933</v>
      </c>
      <c r="I363" s="5">
        <f>IF($A363&lt;&gt;"",IF(I$2&lt;&gt;"",INDEX('Instrument History'!$1:$1048576,$B363,I$3) / CcyPerBase!H362,""),"")</f>
        <v>5923.0948736304581</v>
      </c>
      <c r="J363" s="5">
        <f>IF($A363&lt;&gt;"",IF(J$2&lt;&gt;"",INDEX('Instrument History'!$1:$1048576,$B363,J$3) / CcyPerBase!I362,""),"")</f>
        <v>50.602305326452317</v>
      </c>
      <c r="K363" s="5">
        <f>IF($A363&lt;&gt;"",IF(K$2&lt;&gt;"",INDEX('Instrument History'!$1:$1048576,$B363,K$3) / CcyPerBase!J362,""),"")</f>
        <v>158.42098397572897</v>
      </c>
      <c r="L363" s="5">
        <f>IF($A363&lt;&gt;"",IF(L$2&lt;&gt;"",INDEX('Instrument History'!$1:$1048576,$B363,L$3) / CcyPerBase!K362,""),"")</f>
        <v>79.448830167247849</v>
      </c>
      <c r="M363" s="5">
        <f>IF($A363&lt;&gt;"",IF(M$2&lt;&gt;"",INDEX('Instrument History'!$1:$1048576,$B363,M$3) / CcyPerBase!L362,""),"")</f>
        <v>22.774473289728089</v>
      </c>
      <c r="N363" s="5">
        <f>IF($A363&lt;&gt;"",IF(N$2&lt;&gt;"",INDEX('Instrument History'!$1:$1048576,$B363,N$3) / CcyPerBase!M362,""),"")</f>
        <v>53.577094888808951</v>
      </c>
      <c r="O363" s="5">
        <f>IF($A363&lt;&gt;"",IF(O$2&lt;&gt;"",INDEX('Instrument History'!$1:$1048576,$B363,O$3) / CcyPerBase!N362,""),"")</f>
        <v>148.90189665443779</v>
      </c>
      <c r="P363" s="5" t="str">
        <f>IF($A363&lt;&gt;"",IF(P$2&lt;&gt;"",INDEX('Instrument History'!$1:$1048576,$B363,P$3) / CcyPerBase!O362,""),"")</f>
        <v/>
      </c>
      <c r="Q363" s="5" t="str">
        <f>IF($A363&lt;&gt;"",IF(Q$2&lt;&gt;"",INDEX('Instrument History'!$1:$1048576,$B363,Q$3) / CcyPerBase!P362,""),"")</f>
        <v/>
      </c>
      <c r="R363" s="5" t="str">
        <f>IF($A363&lt;&gt;"",IF(R$2&lt;&gt;"",INDEX('Instrument History'!$1:$1048576,$B363,R$3) / CcyPerBase!Q362,""),"")</f>
        <v/>
      </c>
      <c r="S363" s="5" t="str">
        <f>IF($A363&lt;&gt;"",IF(S$2&lt;&gt;"",INDEX('Instrument History'!$1:$1048576,$B363,S$3) / CcyPerBase!R362,""),"")</f>
        <v/>
      </c>
      <c r="T363" s="5" t="str">
        <f>IF($A363&lt;&gt;"",IF(T$2&lt;&gt;"",INDEX('Instrument History'!$1:$1048576,$B363,T$3) / CcyPerBase!S362,""),"")</f>
        <v/>
      </c>
      <c r="U363" s="5" t="str">
        <f>IF($A363&lt;&gt;"",IF(U$2&lt;&gt;"",INDEX('Instrument History'!$1:$1048576,$B363,U$3) / CcyPerBase!T362,""),"")</f>
        <v/>
      </c>
      <c r="V363" s="5" t="str">
        <f>IF($A363&lt;&gt;"",IF(V$2&lt;&gt;"",INDEX('Instrument History'!$1:$1048576,$B363,V$3) / CcyPerBase!U362,""),"")</f>
        <v/>
      </c>
      <c r="W363" s="5" t="str">
        <f>IF($A363&lt;&gt;"",IF(W$2&lt;&gt;"",INDEX('Instrument History'!$1:$1048576,$B363,W$3) / CcyPerBase!V362,""),"")</f>
        <v/>
      </c>
      <c r="X363" s="5" t="str">
        <f>IF($A363&lt;&gt;"",IF(X$2&lt;&gt;"",INDEX('Instrument History'!$1:$1048576,$B363,X$3) / CcyPerBase!W362,""),"")</f>
        <v/>
      </c>
      <c r="Y363" s="5" t="str">
        <f>IF($A363&lt;&gt;"",IF(Y$2&lt;&gt;"",INDEX('Instrument History'!$1:$1048576,$B363,Y$3) / CcyPerBase!X362,""),"")</f>
        <v/>
      </c>
    </row>
    <row r="364" spans="1:25">
      <c r="A364" s="12">
        <f>IF(A363&lt;&gt;"",IF(A363=$B$1,"",'Instrument History'!A360),"")</f>
        <v>40799</v>
      </c>
      <c r="B364">
        <f t="shared" si="11"/>
        <v>360</v>
      </c>
      <c r="C364" s="14">
        <f>IF($A364&lt;&gt;"",INDEX('Instrument History'!$1:$1048576,$B364,C$3) / CcyPerBase!D363,"")</f>
        <v>1097.0399750029185</v>
      </c>
      <c r="D364" s="14">
        <f>IF(A364&lt;&gt;"",C364/$D$4*Master!$R$18,"")</f>
        <v>48.983688670529027</v>
      </c>
      <c r="E364" s="5">
        <f t="shared" si="12"/>
        <v>89.496745602368762</v>
      </c>
      <c r="F364" s="5">
        <f>IF($A364&lt;&gt;"",IF(F$2&lt;&gt;"",INDEX('Instrument History'!$1:$1048576,$B364,F$3) / CcyPerBase!E363,""),"")</f>
        <v>1085.6287375609108</v>
      </c>
      <c r="G364" s="5">
        <f>IF($A364&lt;&gt;"",IF(G$2&lt;&gt;"",INDEX('Instrument History'!$1:$1048576,$B364,G$3) / CcyPerBase!F363,""),"")</f>
        <v>2878.519050047973</v>
      </c>
      <c r="H364" s="5">
        <f>IF($A364&lt;&gt;"",IF(H$2&lt;&gt;"",INDEX('Instrument History'!$1:$1048576,$B364,H$3) / CcyPerBase!G363,""),"")</f>
        <v>4939.0122986046817</v>
      </c>
      <c r="I364" s="5">
        <f>IF($A364&lt;&gt;"",IF(I$2&lt;&gt;"",INDEX('Instrument History'!$1:$1048576,$B364,I$3) / CcyPerBase!H363,""),"")</f>
        <v>5782.9345242020745</v>
      </c>
      <c r="J364" s="5">
        <f>IF($A364&lt;&gt;"",IF(J$2&lt;&gt;"",INDEX('Instrument History'!$1:$1048576,$B364,J$3) / CcyPerBase!I363,""),"")</f>
        <v>50.960936571949063</v>
      </c>
      <c r="K364" s="5">
        <f>IF($A364&lt;&gt;"",IF(K$2&lt;&gt;"",INDEX('Instrument History'!$1:$1048576,$B364,K$3) / CcyPerBase!J363,""),"")</f>
        <v>157.47724492931923</v>
      </c>
      <c r="L364" s="5">
        <f>IF($A364&lt;&gt;"",IF(L$2&lt;&gt;"",INDEX('Instrument History'!$1:$1048576,$B364,L$3) / CcyPerBase!K363,""),"")</f>
        <v>73.853692927046765</v>
      </c>
      <c r="M364" s="5">
        <f>IF($A364&lt;&gt;"",IF(M$2&lt;&gt;"",INDEX('Instrument History'!$1:$1048576,$B364,M$3) / CcyPerBase!L363,""),"")</f>
        <v>22.672704589972103</v>
      </c>
      <c r="N364" s="5">
        <f>IF($A364&lt;&gt;"",IF(N$2&lt;&gt;"",INDEX('Instrument History'!$1:$1048576,$B364,N$3) / CcyPerBase!M363,""),"")</f>
        <v>53.616101893537369</v>
      </c>
      <c r="O364" s="5">
        <f>IF($A364&lt;&gt;"",IF(O$2&lt;&gt;"",INDEX('Instrument History'!$1:$1048576,$B364,O$3) / CcyPerBase!N363,""),"")</f>
        <v>147.20714203293204</v>
      </c>
      <c r="P364" s="5" t="str">
        <f>IF($A364&lt;&gt;"",IF(P$2&lt;&gt;"",INDEX('Instrument History'!$1:$1048576,$B364,P$3) / CcyPerBase!O363,""),"")</f>
        <v/>
      </c>
      <c r="Q364" s="5" t="str">
        <f>IF($A364&lt;&gt;"",IF(Q$2&lt;&gt;"",INDEX('Instrument History'!$1:$1048576,$B364,Q$3) / CcyPerBase!P363,""),"")</f>
        <v/>
      </c>
      <c r="R364" s="5" t="str">
        <f>IF($A364&lt;&gt;"",IF(R$2&lt;&gt;"",INDEX('Instrument History'!$1:$1048576,$B364,R$3) / CcyPerBase!Q363,""),"")</f>
        <v/>
      </c>
      <c r="S364" s="5" t="str">
        <f>IF($A364&lt;&gt;"",IF(S$2&lt;&gt;"",INDEX('Instrument History'!$1:$1048576,$B364,S$3) / CcyPerBase!R363,""),"")</f>
        <v/>
      </c>
      <c r="T364" s="5" t="str">
        <f>IF($A364&lt;&gt;"",IF(T$2&lt;&gt;"",INDEX('Instrument History'!$1:$1048576,$B364,T$3) / CcyPerBase!S363,""),"")</f>
        <v/>
      </c>
      <c r="U364" s="5" t="str">
        <f>IF($A364&lt;&gt;"",IF(U$2&lt;&gt;"",INDEX('Instrument History'!$1:$1048576,$B364,U$3) / CcyPerBase!T363,""),"")</f>
        <v/>
      </c>
      <c r="V364" s="5" t="str">
        <f>IF($A364&lt;&gt;"",IF(V$2&lt;&gt;"",INDEX('Instrument History'!$1:$1048576,$B364,V$3) / CcyPerBase!U363,""),"")</f>
        <v/>
      </c>
      <c r="W364" s="5" t="str">
        <f>IF($A364&lt;&gt;"",IF(W$2&lt;&gt;"",INDEX('Instrument History'!$1:$1048576,$B364,W$3) / CcyPerBase!V363,""),"")</f>
        <v/>
      </c>
      <c r="X364" s="5" t="str">
        <f>IF($A364&lt;&gt;"",IF(X$2&lt;&gt;"",INDEX('Instrument History'!$1:$1048576,$B364,X$3) / CcyPerBase!W363,""),"")</f>
        <v/>
      </c>
      <c r="Y364" s="5" t="str">
        <f>IF($A364&lt;&gt;"",IF(Y$2&lt;&gt;"",INDEX('Instrument History'!$1:$1048576,$B364,Y$3) / CcyPerBase!X363,""),"")</f>
        <v/>
      </c>
    </row>
    <row r="365" spans="1:25">
      <c r="A365" s="12">
        <f>IF(A364&lt;&gt;"",IF(A364=$B$1,"",'Instrument History'!A361),"")</f>
        <v>40798</v>
      </c>
      <c r="B365">
        <f t="shared" si="11"/>
        <v>361</v>
      </c>
      <c r="C365" s="14">
        <f>IF($A365&lt;&gt;"",INDEX('Instrument History'!$1:$1048576,$B365,C$3) / CcyPerBase!D364,"")</f>
        <v>1152.4498553746762</v>
      </c>
      <c r="D365" s="14">
        <f>IF(A365&lt;&gt;"",C365/$D$4*Master!$R$18,"")</f>
        <v>51.457782952639597</v>
      </c>
      <c r="E365" s="5">
        <f t="shared" si="12"/>
        <v>92.479958359684645</v>
      </c>
      <c r="F365" s="5">
        <f>IF($A365&lt;&gt;"",IF(F$2&lt;&gt;"",INDEX('Instrument History'!$1:$1048576,$B365,F$3) / CcyPerBase!E364,""),"")</f>
        <v>1154.8218226312035</v>
      </c>
      <c r="G365" s="5">
        <f>IF($A365&lt;&gt;"",IF(G$2&lt;&gt;"",INDEX('Instrument History'!$1:$1048576,$B365,G$3) / CcyPerBase!F364,""),"")</f>
        <v>3060.0486658495347</v>
      </c>
      <c r="H365" s="5">
        <f>IF($A365&lt;&gt;"",IF(H$2&lt;&gt;"",INDEX('Instrument History'!$1:$1048576,$B365,H$3) / CcyPerBase!G364,""),"")</f>
        <v>5134.932965634096</v>
      </c>
      <c r="I365" s="5">
        <f>IF($A365&lt;&gt;"",IF(I$2&lt;&gt;"",INDEX('Instrument History'!$1:$1048576,$B365,I$3) / CcyPerBase!H364,""),"")</f>
        <v>6202.9357241426469</v>
      </c>
      <c r="J365" s="5">
        <f>IF($A365&lt;&gt;"",IF(J$2&lt;&gt;"",INDEX('Instrument History'!$1:$1048576,$B365,J$3) / CcyPerBase!I364,""),"")</f>
        <v>55.451147883019971</v>
      </c>
      <c r="K365" s="5">
        <f>IF($A365&lt;&gt;"",IF(K$2&lt;&gt;"",INDEX('Instrument History'!$1:$1048576,$B365,K$3) / CcyPerBase!J364,""),"")</f>
        <v>159.19728243705327</v>
      </c>
      <c r="L365" s="5">
        <f>IF($A365&lt;&gt;"",IF(L$2&lt;&gt;"",INDEX('Instrument History'!$1:$1048576,$B365,L$3) / CcyPerBase!K364,""),"")</f>
        <v>71.827638220518494</v>
      </c>
      <c r="M365" s="5">
        <f>IF($A365&lt;&gt;"",IF(M$2&lt;&gt;"",INDEX('Instrument History'!$1:$1048576,$B365,M$3) / CcyPerBase!L364,""),"")</f>
        <v>23.62570989308777</v>
      </c>
      <c r="N365" s="5">
        <f>IF($A365&lt;&gt;"",IF(N$2&lt;&gt;"",INDEX('Instrument History'!$1:$1048576,$B365,N$3) / CcyPerBase!M364,""),"")</f>
        <v>55.082105527723527</v>
      </c>
      <c r="O365" s="5">
        <f>IF($A365&lt;&gt;"",IF(O$2&lt;&gt;"",INDEX('Instrument History'!$1:$1048576,$B365,O$3) / CcyPerBase!N364,""),"")</f>
        <v>142.96255819135391</v>
      </c>
      <c r="P365" s="5" t="str">
        <f>IF($A365&lt;&gt;"",IF(P$2&lt;&gt;"",INDEX('Instrument History'!$1:$1048576,$B365,P$3) / CcyPerBase!O364,""),"")</f>
        <v/>
      </c>
      <c r="Q365" s="5" t="str">
        <f>IF($A365&lt;&gt;"",IF(Q$2&lt;&gt;"",INDEX('Instrument History'!$1:$1048576,$B365,Q$3) / CcyPerBase!P364,""),"")</f>
        <v/>
      </c>
      <c r="R365" s="5" t="str">
        <f>IF($A365&lt;&gt;"",IF(R$2&lt;&gt;"",INDEX('Instrument History'!$1:$1048576,$B365,R$3) / CcyPerBase!Q364,""),"")</f>
        <v/>
      </c>
      <c r="S365" s="5" t="str">
        <f>IF($A365&lt;&gt;"",IF(S$2&lt;&gt;"",INDEX('Instrument History'!$1:$1048576,$B365,S$3) / CcyPerBase!R364,""),"")</f>
        <v/>
      </c>
      <c r="T365" s="5" t="str">
        <f>IF($A365&lt;&gt;"",IF(T$2&lt;&gt;"",INDEX('Instrument History'!$1:$1048576,$B365,T$3) / CcyPerBase!S364,""),"")</f>
        <v/>
      </c>
      <c r="U365" s="5" t="str">
        <f>IF($A365&lt;&gt;"",IF(U$2&lt;&gt;"",INDEX('Instrument History'!$1:$1048576,$B365,U$3) / CcyPerBase!T364,""),"")</f>
        <v/>
      </c>
      <c r="V365" s="5" t="str">
        <f>IF($A365&lt;&gt;"",IF(V$2&lt;&gt;"",INDEX('Instrument History'!$1:$1048576,$B365,V$3) / CcyPerBase!U364,""),"")</f>
        <v/>
      </c>
      <c r="W365" s="5" t="str">
        <f>IF($A365&lt;&gt;"",IF(W$2&lt;&gt;"",INDEX('Instrument History'!$1:$1048576,$B365,W$3) / CcyPerBase!V364,""),"")</f>
        <v/>
      </c>
      <c r="X365" s="5" t="str">
        <f>IF($A365&lt;&gt;"",IF(X$2&lt;&gt;"",INDEX('Instrument History'!$1:$1048576,$B365,X$3) / CcyPerBase!W364,""),"")</f>
        <v/>
      </c>
      <c r="Y365" s="5" t="str">
        <f>IF($A365&lt;&gt;"",IF(Y$2&lt;&gt;"",INDEX('Instrument History'!$1:$1048576,$B365,Y$3) / CcyPerBase!X364,""),"")</f>
        <v/>
      </c>
    </row>
    <row r="366" spans="1:25">
      <c r="A366" s="12">
        <f>IF(A365&lt;&gt;"",IF(A365=$B$1,"",'Instrument History'!A362),"")</f>
        <v>40795</v>
      </c>
      <c r="B366">
        <f t="shared" si="11"/>
        <v>362</v>
      </c>
      <c r="C366" s="14">
        <f>IF($A366&lt;&gt;"",INDEX('Instrument History'!$1:$1048576,$B366,C$3) / CcyPerBase!D365,"")</f>
        <v>1154.3211462875695</v>
      </c>
      <c r="D366" s="14">
        <f>IF(A366&lt;&gt;"",C366/$D$4*Master!$R$18,"")</f>
        <v>51.541337548258511</v>
      </c>
      <c r="E366" s="5">
        <f t="shared" si="12"/>
        <v>92.924495009539314</v>
      </c>
      <c r="F366" s="5">
        <f>IF($A366&lt;&gt;"",IF(F$2&lt;&gt;"",INDEX('Instrument History'!$1:$1048576,$B366,F$3) / CcyPerBase!E365,""),"")</f>
        <v>1085.2145274262743</v>
      </c>
      <c r="G366" s="5">
        <f>IF($A366&lt;&gt;"",IF(G$2&lt;&gt;"",INDEX('Instrument History'!$1:$1048576,$B366,G$3) / CcyPerBase!F365,""),"")</f>
        <v>3048.9456044221893</v>
      </c>
      <c r="H366" s="5">
        <f>IF($A366&lt;&gt;"",IF(H$2&lt;&gt;"",INDEX('Instrument History'!$1:$1048576,$B366,H$3) / CcyPerBase!G365,""),"")</f>
        <v>5118.3108320902902</v>
      </c>
      <c r="I366" s="5">
        <f>IF($A366&lt;&gt;"",IF(I$2&lt;&gt;"",INDEX('Instrument History'!$1:$1048576,$B366,I$3) / CcyPerBase!H365,""),"")</f>
        <v>6269.834142901399</v>
      </c>
      <c r="J366" s="5">
        <f>IF($A366&lt;&gt;"",IF(J$2&lt;&gt;"",INDEX('Instrument History'!$1:$1048576,$B366,J$3) / CcyPerBase!I365,""),"")</f>
        <v>54.08255176132046</v>
      </c>
      <c r="K366" s="5">
        <f>IF($A366&lt;&gt;"",IF(K$2&lt;&gt;"",INDEX('Instrument History'!$1:$1048576,$B366,K$3) / CcyPerBase!J365,""),"")</f>
        <v>163.49088390192119</v>
      </c>
      <c r="L366" s="5">
        <f>IF($A366&lt;&gt;"",IF(L$2&lt;&gt;"",INDEX('Instrument History'!$1:$1048576,$B366,L$3) / CcyPerBase!K365,""),"")</f>
        <v>70.754255298589925</v>
      </c>
      <c r="M366" s="5">
        <f>IF($A366&lt;&gt;"",IF(M$2&lt;&gt;"",INDEX('Instrument History'!$1:$1048576,$B366,M$3) / CcyPerBase!L365,""),"")</f>
        <v>23.662071077877428</v>
      </c>
      <c r="N366" s="5">
        <f>IF($A366&lt;&gt;"",IF(N$2&lt;&gt;"",INDEX('Instrument History'!$1:$1048576,$B366,N$3) / CcyPerBase!M365,""),"")</f>
        <v>57.138359995435977</v>
      </c>
      <c r="O366" s="5">
        <f>IF($A366&lt;&gt;"",IF(O$2&lt;&gt;"",INDEX('Instrument History'!$1:$1048576,$B366,O$3) / CcyPerBase!N365,""),"")</f>
        <v>146.03723927203484</v>
      </c>
      <c r="P366" s="5" t="str">
        <f>IF($A366&lt;&gt;"",IF(P$2&lt;&gt;"",INDEX('Instrument History'!$1:$1048576,$B366,P$3) / CcyPerBase!O365,""),"")</f>
        <v/>
      </c>
      <c r="Q366" s="5" t="str">
        <f>IF($A366&lt;&gt;"",IF(Q$2&lt;&gt;"",INDEX('Instrument History'!$1:$1048576,$B366,Q$3) / CcyPerBase!P365,""),"")</f>
        <v/>
      </c>
      <c r="R366" s="5" t="str">
        <f>IF($A366&lt;&gt;"",IF(R$2&lt;&gt;"",INDEX('Instrument History'!$1:$1048576,$B366,R$3) / CcyPerBase!Q365,""),"")</f>
        <v/>
      </c>
      <c r="S366" s="5" t="str">
        <f>IF($A366&lt;&gt;"",IF(S$2&lt;&gt;"",INDEX('Instrument History'!$1:$1048576,$B366,S$3) / CcyPerBase!R365,""),"")</f>
        <v/>
      </c>
      <c r="T366" s="5" t="str">
        <f>IF($A366&lt;&gt;"",IF(T$2&lt;&gt;"",INDEX('Instrument History'!$1:$1048576,$B366,T$3) / CcyPerBase!S365,""),"")</f>
        <v/>
      </c>
      <c r="U366" s="5" t="str">
        <f>IF($A366&lt;&gt;"",IF(U$2&lt;&gt;"",INDEX('Instrument History'!$1:$1048576,$B366,U$3) / CcyPerBase!T365,""),"")</f>
        <v/>
      </c>
      <c r="V366" s="5" t="str">
        <f>IF($A366&lt;&gt;"",IF(V$2&lt;&gt;"",INDEX('Instrument History'!$1:$1048576,$B366,V$3) / CcyPerBase!U365,""),"")</f>
        <v/>
      </c>
      <c r="W366" s="5" t="str">
        <f>IF($A366&lt;&gt;"",IF(W$2&lt;&gt;"",INDEX('Instrument History'!$1:$1048576,$B366,W$3) / CcyPerBase!V365,""),"")</f>
        <v/>
      </c>
      <c r="X366" s="5" t="str">
        <f>IF($A366&lt;&gt;"",IF(X$2&lt;&gt;"",INDEX('Instrument History'!$1:$1048576,$B366,X$3) / CcyPerBase!W365,""),"")</f>
        <v/>
      </c>
      <c r="Y366" s="5" t="str">
        <f>IF($A366&lt;&gt;"",IF(Y$2&lt;&gt;"",INDEX('Instrument History'!$1:$1048576,$B366,Y$3) / CcyPerBase!X365,""),"")</f>
        <v/>
      </c>
    </row>
    <row r="367" spans="1:25">
      <c r="A367" s="12">
        <f>IF(A366&lt;&gt;"",IF(A366=$B$1,"",'Instrument History'!A363),"")</f>
        <v>40794</v>
      </c>
      <c r="B367">
        <f t="shared" si="11"/>
        <v>363</v>
      </c>
      <c r="C367" s="14">
        <f>IF($A367&lt;&gt;"",INDEX('Instrument History'!$1:$1048576,$B367,C$3) / CcyPerBase!D366,"")</f>
        <v>1065.2087594985981</v>
      </c>
      <c r="D367" s="14">
        <f>IF(A367&lt;&gt;"",C367/$D$4*Master!$R$18,"")</f>
        <v>47.562400125174058</v>
      </c>
      <c r="E367" s="5">
        <f t="shared" si="12"/>
        <v>91.20596620105843</v>
      </c>
      <c r="F367" s="5">
        <f>IF($A367&lt;&gt;"",IF(F$2&lt;&gt;"",INDEX('Instrument History'!$1:$1048576,$B367,F$3) / CcyPerBase!E366,""),"")</f>
        <v>1018.8480860581387</v>
      </c>
      <c r="G367" s="5">
        <f>IF($A367&lt;&gt;"",IF(G$2&lt;&gt;"",INDEX('Instrument History'!$1:$1048576,$B367,G$3) / CcyPerBase!F366,""),"")</f>
        <v>2890.9809895285894</v>
      </c>
      <c r="H367" s="5">
        <f>IF($A367&lt;&gt;"",IF(H$2&lt;&gt;"",INDEX('Instrument History'!$1:$1048576,$B367,H$3) / CcyPerBase!G366,""),"")</f>
        <v>5124.3028972162347</v>
      </c>
      <c r="I367" s="5">
        <f>IF($A367&lt;&gt;"",IF(I$2&lt;&gt;"",INDEX('Instrument History'!$1:$1048576,$B367,I$3) / CcyPerBase!H366,""),"")</f>
        <v>6122.5343185530201</v>
      </c>
      <c r="J367" s="5">
        <f>IF($A367&lt;&gt;"",IF(J$2&lt;&gt;"",INDEX('Instrument History'!$1:$1048576,$B367,J$3) / CcyPerBase!I366,""),"")</f>
        <v>51.716936652408968</v>
      </c>
      <c r="K367" s="5">
        <f>IF($A367&lt;&gt;"",IF(K$2&lt;&gt;"",INDEX('Instrument History'!$1:$1048576,$B367,K$3) / CcyPerBase!J366,""),"")</f>
        <v>155.64775143881062</v>
      </c>
      <c r="L367" s="5">
        <f>IF($A367&lt;&gt;"",IF(L$2&lt;&gt;"",INDEX('Instrument History'!$1:$1048576,$B367,L$3) / CcyPerBase!K366,""),"")</f>
        <v>67.644421699520834</v>
      </c>
      <c r="M367" s="5">
        <f>IF($A367&lt;&gt;"",IF(M$2&lt;&gt;"",INDEX('Instrument History'!$1:$1048576,$B367,M$3) / CcyPerBase!L366,""),"")</f>
        <v>23.998230111265642</v>
      </c>
      <c r="N367" s="5">
        <f>IF($A367&lt;&gt;"",IF(N$2&lt;&gt;"",INDEX('Instrument History'!$1:$1048576,$B367,N$3) / CcyPerBase!M366,""),"")</f>
        <v>54.929066896520155</v>
      </c>
      <c r="O367" s="5">
        <f>IF($A367&lt;&gt;"",IF(O$2&lt;&gt;"",INDEX('Instrument History'!$1:$1048576,$B367,O$3) / CcyPerBase!N366,""),"")</f>
        <v>153.43750360701927</v>
      </c>
      <c r="P367" s="5" t="str">
        <f>IF($A367&lt;&gt;"",IF(P$2&lt;&gt;"",INDEX('Instrument History'!$1:$1048576,$B367,P$3) / CcyPerBase!O366,""),"")</f>
        <v/>
      </c>
      <c r="Q367" s="5" t="str">
        <f>IF($A367&lt;&gt;"",IF(Q$2&lt;&gt;"",INDEX('Instrument History'!$1:$1048576,$B367,Q$3) / CcyPerBase!P366,""),"")</f>
        <v/>
      </c>
      <c r="R367" s="5" t="str">
        <f>IF($A367&lt;&gt;"",IF(R$2&lt;&gt;"",INDEX('Instrument History'!$1:$1048576,$B367,R$3) / CcyPerBase!Q366,""),"")</f>
        <v/>
      </c>
      <c r="S367" s="5" t="str">
        <f>IF($A367&lt;&gt;"",IF(S$2&lt;&gt;"",INDEX('Instrument History'!$1:$1048576,$B367,S$3) / CcyPerBase!R366,""),"")</f>
        <v/>
      </c>
      <c r="T367" s="5" t="str">
        <f>IF($A367&lt;&gt;"",IF(T$2&lt;&gt;"",INDEX('Instrument History'!$1:$1048576,$B367,T$3) / CcyPerBase!S366,""),"")</f>
        <v/>
      </c>
      <c r="U367" s="5" t="str">
        <f>IF($A367&lt;&gt;"",IF(U$2&lt;&gt;"",INDEX('Instrument History'!$1:$1048576,$B367,U$3) / CcyPerBase!T366,""),"")</f>
        <v/>
      </c>
      <c r="V367" s="5" t="str">
        <f>IF($A367&lt;&gt;"",IF(V$2&lt;&gt;"",INDEX('Instrument History'!$1:$1048576,$B367,V$3) / CcyPerBase!U366,""),"")</f>
        <v/>
      </c>
      <c r="W367" s="5" t="str">
        <f>IF($A367&lt;&gt;"",IF(W$2&lt;&gt;"",INDEX('Instrument History'!$1:$1048576,$B367,W$3) / CcyPerBase!V366,""),"")</f>
        <v/>
      </c>
      <c r="X367" s="5" t="str">
        <f>IF($A367&lt;&gt;"",IF(X$2&lt;&gt;"",INDEX('Instrument History'!$1:$1048576,$B367,X$3) / CcyPerBase!W366,""),"")</f>
        <v/>
      </c>
      <c r="Y367" s="5" t="str">
        <f>IF($A367&lt;&gt;"",IF(Y$2&lt;&gt;"",INDEX('Instrument History'!$1:$1048576,$B367,Y$3) / CcyPerBase!X366,""),"")</f>
        <v/>
      </c>
    </row>
    <row r="368" spans="1:25">
      <c r="A368" s="12">
        <f>IF(A367&lt;&gt;"",IF(A367=$B$1,"",'Instrument History'!A364),"")</f>
        <v>40793</v>
      </c>
      <c r="B368">
        <f t="shared" si="11"/>
        <v>364</v>
      </c>
      <c r="C368" s="14">
        <f>IF($A368&lt;&gt;"",INDEX('Instrument History'!$1:$1048576,$B368,C$3) / CcyPerBase!D367,"")</f>
        <v>1045.7834486848431</v>
      </c>
      <c r="D368" s="14">
        <f>IF(A368&lt;&gt;"",C368/$D$4*Master!$R$18,"")</f>
        <v>46.695044879321053</v>
      </c>
      <c r="E368" s="5">
        <f t="shared" si="12"/>
        <v>90.998025445282593</v>
      </c>
      <c r="F368" s="5">
        <f>IF($A368&lt;&gt;"",IF(F$2&lt;&gt;"",INDEX('Instrument History'!$1:$1048576,$B368,F$3) / CcyPerBase!E367,""),"")</f>
        <v>1041.7633166385917</v>
      </c>
      <c r="G368" s="5">
        <f>IF($A368&lt;&gt;"",IF(G$2&lt;&gt;"",INDEX('Instrument History'!$1:$1048576,$B368,G$3) / CcyPerBase!F367,""),"")</f>
        <v>2965.4405145840519</v>
      </c>
      <c r="H368" s="5">
        <f>IF($A368&lt;&gt;"",IF(H$2&lt;&gt;"",INDEX('Instrument History'!$1:$1048576,$B368,H$3) / CcyPerBase!G367,""),"")</f>
        <v>4977.9646145665301</v>
      </c>
      <c r="I368" s="5">
        <f>IF($A368&lt;&gt;"",IF(I$2&lt;&gt;"",INDEX('Instrument History'!$1:$1048576,$B368,I$3) / CcyPerBase!H367,""),"")</f>
        <v>6248.4950068926155</v>
      </c>
      <c r="J368" s="5">
        <f>IF($A368&lt;&gt;"",IF(J$2&lt;&gt;"",INDEX('Instrument History'!$1:$1048576,$B368,J$3) / CcyPerBase!I367,""),"")</f>
        <v>49.005337448452977</v>
      </c>
      <c r="K368" s="5">
        <f>IF($A368&lt;&gt;"",IF(K$2&lt;&gt;"",INDEX('Instrument History'!$1:$1048576,$B368,K$3) / CcyPerBase!J367,""),"")</f>
        <v>148.40341785631108</v>
      </c>
      <c r="L368" s="5">
        <f>IF($A368&lt;&gt;"",IF(L$2&lt;&gt;"",INDEX('Instrument History'!$1:$1048576,$B368,L$3) / CcyPerBase!K367,""),"")</f>
        <v>69.649240658910742</v>
      </c>
      <c r="M368" s="5">
        <f>IF($A368&lt;&gt;"",IF(M$2&lt;&gt;"",INDEX('Instrument History'!$1:$1048576,$B368,M$3) / CcyPerBase!L367,""),"")</f>
        <v>24.091806727333644</v>
      </c>
      <c r="N368" s="5">
        <f>IF($A368&lt;&gt;"",IF(N$2&lt;&gt;"",INDEX('Instrument History'!$1:$1048576,$B368,N$3) / CcyPerBase!M367,""),"")</f>
        <v>54.71460435652903</v>
      </c>
      <c r="O368" s="5">
        <f>IF($A368&lt;&gt;"",IF(O$2&lt;&gt;"",INDEX('Instrument History'!$1:$1048576,$B368,O$3) / CcyPerBase!N367,""),"")</f>
        <v>153.35082665215265</v>
      </c>
      <c r="P368" s="5" t="str">
        <f>IF($A368&lt;&gt;"",IF(P$2&lt;&gt;"",INDEX('Instrument History'!$1:$1048576,$B368,P$3) / CcyPerBase!O367,""),"")</f>
        <v/>
      </c>
      <c r="Q368" s="5" t="str">
        <f>IF($A368&lt;&gt;"",IF(Q$2&lt;&gt;"",INDEX('Instrument History'!$1:$1048576,$B368,Q$3) / CcyPerBase!P367,""),"")</f>
        <v/>
      </c>
      <c r="R368" s="5" t="str">
        <f>IF($A368&lt;&gt;"",IF(R$2&lt;&gt;"",INDEX('Instrument History'!$1:$1048576,$B368,R$3) / CcyPerBase!Q367,""),"")</f>
        <v/>
      </c>
      <c r="S368" s="5" t="str">
        <f>IF($A368&lt;&gt;"",IF(S$2&lt;&gt;"",INDEX('Instrument History'!$1:$1048576,$B368,S$3) / CcyPerBase!R367,""),"")</f>
        <v/>
      </c>
      <c r="T368" s="5" t="str">
        <f>IF($A368&lt;&gt;"",IF(T$2&lt;&gt;"",INDEX('Instrument History'!$1:$1048576,$B368,T$3) / CcyPerBase!S367,""),"")</f>
        <v/>
      </c>
      <c r="U368" s="5" t="str">
        <f>IF($A368&lt;&gt;"",IF(U$2&lt;&gt;"",INDEX('Instrument History'!$1:$1048576,$B368,U$3) / CcyPerBase!T367,""),"")</f>
        <v/>
      </c>
      <c r="V368" s="5" t="str">
        <f>IF($A368&lt;&gt;"",IF(V$2&lt;&gt;"",INDEX('Instrument History'!$1:$1048576,$B368,V$3) / CcyPerBase!U367,""),"")</f>
        <v/>
      </c>
      <c r="W368" s="5" t="str">
        <f>IF($A368&lt;&gt;"",IF(W$2&lt;&gt;"",INDEX('Instrument History'!$1:$1048576,$B368,W$3) / CcyPerBase!V367,""),"")</f>
        <v/>
      </c>
      <c r="X368" s="5" t="str">
        <f>IF($A368&lt;&gt;"",IF(X$2&lt;&gt;"",INDEX('Instrument History'!$1:$1048576,$B368,X$3) / CcyPerBase!W367,""),"")</f>
        <v/>
      </c>
      <c r="Y368" s="5" t="str">
        <f>IF($A368&lt;&gt;"",IF(Y$2&lt;&gt;"",INDEX('Instrument History'!$1:$1048576,$B368,Y$3) / CcyPerBase!X367,""),"")</f>
        <v/>
      </c>
    </row>
    <row r="369" spans="1:25">
      <c r="A369" s="12">
        <f>IF(A368&lt;&gt;"",IF(A368=$B$1,"",'Instrument History'!A365),"")</f>
        <v>40792</v>
      </c>
      <c r="B369">
        <f t="shared" si="11"/>
        <v>365</v>
      </c>
      <c r="C369" s="14">
        <f>IF($A369&lt;&gt;"",INDEX('Instrument History'!$1:$1048576,$B369,C$3) / CcyPerBase!D368,"")</f>
        <v>1056.3965265104496</v>
      </c>
      <c r="D369" s="14">
        <f>IF(A369&lt;&gt;"",C369/$D$4*Master!$R$18,"")</f>
        <v>47.168927064010106</v>
      </c>
      <c r="E369" s="5">
        <f t="shared" si="12"/>
        <v>89.138566940807934</v>
      </c>
      <c r="F369" s="5">
        <f>IF($A369&lt;&gt;"",IF(F$2&lt;&gt;"",INDEX('Instrument History'!$1:$1048576,$B369,F$3) / CcyPerBase!E368,""),"")</f>
        <v>1037.3440391478819</v>
      </c>
      <c r="G369" s="5">
        <f>IF($A369&lt;&gt;"",IF(G$2&lt;&gt;"",INDEX('Instrument History'!$1:$1048576,$B369,G$3) / CcyPerBase!F368,""),"")</f>
        <v>2848.2069109788645</v>
      </c>
      <c r="H369" s="5">
        <f>IF($A369&lt;&gt;"",IF(H$2&lt;&gt;"",INDEX('Instrument History'!$1:$1048576,$B369,H$3) / CcyPerBase!G368,""),"")</f>
        <v>4766.6403523735335</v>
      </c>
      <c r="I369" s="5">
        <f>IF($A369&lt;&gt;"",IF(I$2&lt;&gt;"",INDEX('Instrument History'!$1:$1048576,$B369,I$3) / CcyPerBase!H368,""),"")</f>
        <v>5929.1589700137729</v>
      </c>
      <c r="J369" s="5">
        <f>IF($A369&lt;&gt;"",IF(J$2&lt;&gt;"",INDEX('Instrument History'!$1:$1048576,$B369,J$3) / CcyPerBase!I368,""),"")</f>
        <v>46.830055294191546</v>
      </c>
      <c r="K369" s="5">
        <f>IF($A369&lt;&gt;"",IF(K$2&lt;&gt;"",INDEX('Instrument History'!$1:$1048576,$B369,K$3) / CcyPerBase!J368,""),"")</f>
        <v>152.7850010691634</v>
      </c>
      <c r="L369" s="5">
        <f>IF($A369&lt;&gt;"",IF(L$2&lt;&gt;"",INDEX('Instrument History'!$1:$1048576,$B369,L$3) / CcyPerBase!K368,""),"")</f>
        <v>68.38604725514088</v>
      </c>
      <c r="M369" s="5">
        <f>IF($A369&lt;&gt;"",IF(M$2&lt;&gt;"",INDEX('Instrument History'!$1:$1048576,$B369,M$3) / CcyPerBase!L368,""),"")</f>
        <v>25.19287388690509</v>
      </c>
      <c r="N369" s="5">
        <f>IF($A369&lt;&gt;"",IF(N$2&lt;&gt;"",INDEX('Instrument History'!$1:$1048576,$B369,N$3) / CcyPerBase!M368,""),"")</f>
        <v>53.44556205537986</v>
      </c>
      <c r="O369" s="5">
        <f>IF($A369&lt;&gt;"",IF(O$2&lt;&gt;"",INDEX('Instrument History'!$1:$1048576,$B369,O$3) / CcyPerBase!N368,""),"")</f>
        <v>153.03310692433635</v>
      </c>
      <c r="P369" s="5" t="str">
        <f>IF($A369&lt;&gt;"",IF(P$2&lt;&gt;"",INDEX('Instrument History'!$1:$1048576,$B369,P$3) / CcyPerBase!O368,""),"")</f>
        <v/>
      </c>
      <c r="Q369" s="5" t="str">
        <f>IF($A369&lt;&gt;"",IF(Q$2&lt;&gt;"",INDEX('Instrument History'!$1:$1048576,$B369,Q$3) / CcyPerBase!P368,""),"")</f>
        <v/>
      </c>
      <c r="R369" s="5" t="str">
        <f>IF($A369&lt;&gt;"",IF(R$2&lt;&gt;"",INDEX('Instrument History'!$1:$1048576,$B369,R$3) / CcyPerBase!Q368,""),"")</f>
        <v/>
      </c>
      <c r="S369" s="5" t="str">
        <f>IF($A369&lt;&gt;"",IF(S$2&lt;&gt;"",INDEX('Instrument History'!$1:$1048576,$B369,S$3) / CcyPerBase!R368,""),"")</f>
        <v/>
      </c>
      <c r="T369" s="5" t="str">
        <f>IF($A369&lt;&gt;"",IF(T$2&lt;&gt;"",INDEX('Instrument History'!$1:$1048576,$B369,T$3) / CcyPerBase!S368,""),"")</f>
        <v/>
      </c>
      <c r="U369" s="5" t="str">
        <f>IF($A369&lt;&gt;"",IF(U$2&lt;&gt;"",INDEX('Instrument History'!$1:$1048576,$B369,U$3) / CcyPerBase!T368,""),"")</f>
        <v/>
      </c>
      <c r="V369" s="5" t="str">
        <f>IF($A369&lt;&gt;"",IF(V$2&lt;&gt;"",INDEX('Instrument History'!$1:$1048576,$B369,V$3) / CcyPerBase!U368,""),"")</f>
        <v/>
      </c>
      <c r="W369" s="5" t="str">
        <f>IF($A369&lt;&gt;"",IF(W$2&lt;&gt;"",INDEX('Instrument History'!$1:$1048576,$B369,W$3) / CcyPerBase!V368,""),"")</f>
        <v/>
      </c>
      <c r="X369" s="5" t="str">
        <f>IF($A369&lt;&gt;"",IF(X$2&lt;&gt;"",INDEX('Instrument History'!$1:$1048576,$B369,X$3) / CcyPerBase!W368,""),"")</f>
        <v/>
      </c>
      <c r="Y369" s="5" t="str">
        <f>IF($A369&lt;&gt;"",IF(Y$2&lt;&gt;"",INDEX('Instrument History'!$1:$1048576,$B369,Y$3) / CcyPerBase!X368,""),"")</f>
        <v/>
      </c>
    </row>
    <row r="370" spans="1:25">
      <c r="A370" s="12">
        <f>IF(A369&lt;&gt;"",IF(A369=$B$1,"",'Instrument History'!A366),"")</f>
        <v>40791</v>
      </c>
      <c r="B370">
        <f t="shared" si="11"/>
        <v>366</v>
      </c>
      <c r="C370" s="14">
        <f>IF($A370&lt;&gt;"",INDEX('Instrument History'!$1:$1048576,$B370,C$3) / CcyPerBase!D369,"")</f>
        <v>1059.6123907190749</v>
      </c>
      <c r="D370" s="14">
        <f>IF(A370&lt;&gt;"",C370/$D$4*Master!$R$18,"")</f>
        <v>47.312517903716362</v>
      </c>
      <c r="E370" s="5">
        <f t="shared" si="12"/>
        <v>90.656719801191798</v>
      </c>
      <c r="F370" s="5">
        <f>IF($A370&lt;&gt;"",IF(F$2&lt;&gt;"",INDEX('Instrument History'!$1:$1048576,$B370,F$3) / CcyPerBase!E369,""),"")</f>
        <v>1057.3307787268789</v>
      </c>
      <c r="G370" s="5">
        <f>IF($A370&lt;&gt;"",IF(G$2&lt;&gt;"",INDEX('Instrument History'!$1:$1048576,$B370,G$3) / CcyPerBase!F369,""),"")</f>
        <v>2964.9202189273647</v>
      </c>
      <c r="H370" s="5">
        <f>IF($A370&lt;&gt;"",IF(H$2&lt;&gt;"",INDEX('Instrument History'!$1:$1048576,$B370,H$3) / CcyPerBase!G369,""),"")</f>
        <v>5053.2164543698118</v>
      </c>
      <c r="I370" s="5">
        <f>IF($A370&lt;&gt;"",IF(I$2&lt;&gt;"",INDEX('Instrument History'!$1:$1048576,$B370,I$3) / CcyPerBase!H369,""),"")</f>
        <v>5934.9963206514622</v>
      </c>
      <c r="J370" s="5">
        <f>IF($A370&lt;&gt;"",IF(J$2&lt;&gt;"",INDEX('Instrument History'!$1:$1048576,$B370,J$3) / CcyPerBase!I369,""),"")</f>
        <v>48.090501987546254</v>
      </c>
      <c r="K370" s="5">
        <f>IF($A370&lt;&gt;"",IF(K$2&lt;&gt;"",INDEX('Instrument History'!$1:$1048576,$B370,K$3) / CcyPerBase!J369,""),"")</f>
        <v>159.63532397474185</v>
      </c>
      <c r="L370" s="5">
        <f>IF($A370&lt;&gt;"",IF(L$2&lt;&gt;"",INDEX('Instrument History'!$1:$1048576,$B370,L$3) / CcyPerBase!K369,""),"")</f>
        <v>70.289735474088346</v>
      </c>
      <c r="M370" s="5">
        <f>IF($A370&lt;&gt;"",IF(M$2&lt;&gt;"",INDEX('Instrument History'!$1:$1048576,$B370,M$3) / CcyPerBase!L369,""),"")</f>
        <v>25.901704102772154</v>
      </c>
      <c r="N370" s="5">
        <f>IF($A370&lt;&gt;"",IF(N$2&lt;&gt;"",INDEX('Instrument History'!$1:$1048576,$B370,N$3) / CcyPerBase!M369,""),"")</f>
        <v>54.24636572035589</v>
      </c>
      <c r="O370" s="5">
        <f>IF($A370&lt;&gt;"",IF(O$2&lt;&gt;"",INDEX('Instrument History'!$1:$1048576,$B370,O$3) / CcyPerBase!N369,""),"")</f>
        <v>149.27074398531084</v>
      </c>
      <c r="P370" s="5" t="str">
        <f>IF($A370&lt;&gt;"",IF(P$2&lt;&gt;"",INDEX('Instrument History'!$1:$1048576,$B370,P$3) / CcyPerBase!O369,""),"")</f>
        <v/>
      </c>
      <c r="Q370" s="5" t="str">
        <f>IF($A370&lt;&gt;"",IF(Q$2&lt;&gt;"",INDEX('Instrument History'!$1:$1048576,$B370,Q$3) / CcyPerBase!P369,""),"")</f>
        <v/>
      </c>
      <c r="R370" s="5" t="str">
        <f>IF($A370&lt;&gt;"",IF(R$2&lt;&gt;"",INDEX('Instrument History'!$1:$1048576,$B370,R$3) / CcyPerBase!Q369,""),"")</f>
        <v/>
      </c>
      <c r="S370" s="5" t="str">
        <f>IF($A370&lt;&gt;"",IF(S$2&lt;&gt;"",INDEX('Instrument History'!$1:$1048576,$B370,S$3) / CcyPerBase!R369,""),"")</f>
        <v/>
      </c>
      <c r="T370" s="5" t="str">
        <f>IF($A370&lt;&gt;"",IF(T$2&lt;&gt;"",INDEX('Instrument History'!$1:$1048576,$B370,T$3) / CcyPerBase!S369,""),"")</f>
        <v/>
      </c>
      <c r="U370" s="5" t="str">
        <f>IF($A370&lt;&gt;"",IF(U$2&lt;&gt;"",INDEX('Instrument History'!$1:$1048576,$B370,U$3) / CcyPerBase!T369,""),"")</f>
        <v/>
      </c>
      <c r="V370" s="5" t="str">
        <f>IF($A370&lt;&gt;"",IF(V$2&lt;&gt;"",INDEX('Instrument History'!$1:$1048576,$B370,V$3) / CcyPerBase!U369,""),"")</f>
        <v/>
      </c>
      <c r="W370" s="5" t="str">
        <f>IF($A370&lt;&gt;"",IF(W$2&lt;&gt;"",INDEX('Instrument History'!$1:$1048576,$B370,W$3) / CcyPerBase!V369,""),"")</f>
        <v/>
      </c>
      <c r="X370" s="5" t="str">
        <f>IF($A370&lt;&gt;"",IF(X$2&lt;&gt;"",INDEX('Instrument History'!$1:$1048576,$B370,X$3) / CcyPerBase!W369,""),"")</f>
        <v/>
      </c>
      <c r="Y370" s="5" t="str">
        <f>IF($A370&lt;&gt;"",IF(Y$2&lt;&gt;"",INDEX('Instrument History'!$1:$1048576,$B370,Y$3) / CcyPerBase!X369,""),"")</f>
        <v/>
      </c>
    </row>
    <row r="371" spans="1:25">
      <c r="A371" s="12">
        <f>IF(A370&lt;&gt;"",IF(A370=$B$1,"",'Instrument History'!A367),"")</f>
        <v>40788</v>
      </c>
      <c r="B371">
        <f t="shared" si="11"/>
        <v>367</v>
      </c>
      <c r="C371" s="14">
        <f>IF($A371&lt;&gt;"",INDEX('Instrument History'!$1:$1048576,$B371,C$3) / CcyPerBase!D370,"")</f>
        <v>1063.4625070879213</v>
      </c>
      <c r="D371" s="14">
        <f>IF(A371&lt;&gt;"",C371/$D$4*Master!$R$18,"")</f>
        <v>47.484428595992071</v>
      </c>
      <c r="E371" s="5">
        <f t="shared" si="12"/>
        <v>89.851672854960583</v>
      </c>
      <c r="F371" s="5">
        <f>IF($A371&lt;&gt;"",IF(F$2&lt;&gt;"",INDEX('Instrument History'!$1:$1048576,$B371,F$3) / CcyPerBase!E370,""),"")</f>
        <v>980.75330952540548</v>
      </c>
      <c r="G371" s="5">
        <f>IF($A371&lt;&gt;"",IF(G$2&lt;&gt;"",INDEX('Instrument History'!$1:$1048576,$B371,G$3) / CcyPerBase!F370,""),"")</f>
        <v>2944.2207842650719</v>
      </c>
      <c r="H371" s="5">
        <f>IF($A371&lt;&gt;"",IF(H$2&lt;&gt;"",INDEX('Instrument History'!$1:$1048576,$B371,H$3) / CcyPerBase!G370,""),"")</f>
        <v>4886.8669296381322</v>
      </c>
      <c r="I371" s="5">
        <f>IF($A371&lt;&gt;"",IF(I$2&lt;&gt;"",INDEX('Instrument History'!$1:$1048576,$B371,I$3) / CcyPerBase!H370,""),"")</f>
        <v>5985.7065684759027</v>
      </c>
      <c r="J371" s="5">
        <f>IF($A371&lt;&gt;"",IF(J$2&lt;&gt;"",INDEX('Instrument History'!$1:$1048576,$B371,J$3) / CcyPerBase!I370,""),"")</f>
        <v>44.690026221366352</v>
      </c>
      <c r="K371" s="5">
        <f>IF($A371&lt;&gt;"",IF(K$2&lt;&gt;"",INDEX('Instrument History'!$1:$1048576,$B371,K$3) / CcyPerBase!J370,""),"")</f>
        <v>146.48786904332286</v>
      </c>
      <c r="L371" s="5">
        <f>IF($A371&lt;&gt;"",IF(L$2&lt;&gt;"",INDEX('Instrument History'!$1:$1048576,$B371,L$3) / CcyPerBase!K370,""),"")</f>
        <v>69.341015802438747</v>
      </c>
      <c r="M371" s="5">
        <f>IF($A371&lt;&gt;"",IF(M$2&lt;&gt;"",INDEX('Instrument History'!$1:$1048576,$B371,M$3) / CcyPerBase!L370,""),"")</f>
        <v>24.93052417749908</v>
      </c>
      <c r="N371" s="5">
        <f>IF($A371&lt;&gt;"",IF(N$2&lt;&gt;"",INDEX('Instrument History'!$1:$1048576,$B371,N$3) / CcyPerBase!M370,""),"")</f>
        <v>56.621099868614067</v>
      </c>
      <c r="O371" s="5">
        <f>IF($A371&lt;&gt;"",IF(O$2&lt;&gt;"",INDEX('Instrument History'!$1:$1048576,$B371,O$3) / CcyPerBase!N370,""),"")</f>
        <v>155.40324355118659</v>
      </c>
      <c r="P371" s="5" t="str">
        <f>IF($A371&lt;&gt;"",IF(P$2&lt;&gt;"",INDEX('Instrument History'!$1:$1048576,$B371,P$3) / CcyPerBase!O370,""),"")</f>
        <v/>
      </c>
      <c r="Q371" s="5" t="str">
        <f>IF($A371&lt;&gt;"",IF(Q$2&lt;&gt;"",INDEX('Instrument History'!$1:$1048576,$B371,Q$3) / CcyPerBase!P370,""),"")</f>
        <v/>
      </c>
      <c r="R371" s="5" t="str">
        <f>IF($A371&lt;&gt;"",IF(R$2&lt;&gt;"",INDEX('Instrument History'!$1:$1048576,$B371,R$3) / CcyPerBase!Q370,""),"")</f>
        <v/>
      </c>
      <c r="S371" s="5" t="str">
        <f>IF($A371&lt;&gt;"",IF(S$2&lt;&gt;"",INDEX('Instrument History'!$1:$1048576,$B371,S$3) / CcyPerBase!R370,""),"")</f>
        <v/>
      </c>
      <c r="T371" s="5" t="str">
        <f>IF($A371&lt;&gt;"",IF(T$2&lt;&gt;"",INDEX('Instrument History'!$1:$1048576,$B371,T$3) / CcyPerBase!S370,""),"")</f>
        <v/>
      </c>
      <c r="U371" s="5" t="str">
        <f>IF($A371&lt;&gt;"",IF(U$2&lt;&gt;"",INDEX('Instrument History'!$1:$1048576,$B371,U$3) / CcyPerBase!T370,""),"")</f>
        <v/>
      </c>
      <c r="V371" s="5" t="str">
        <f>IF($A371&lt;&gt;"",IF(V$2&lt;&gt;"",INDEX('Instrument History'!$1:$1048576,$B371,V$3) / CcyPerBase!U370,""),"")</f>
        <v/>
      </c>
      <c r="W371" s="5" t="str">
        <f>IF($A371&lt;&gt;"",IF(W$2&lt;&gt;"",INDEX('Instrument History'!$1:$1048576,$B371,W$3) / CcyPerBase!V370,""),"")</f>
        <v/>
      </c>
      <c r="X371" s="5" t="str">
        <f>IF($A371&lt;&gt;"",IF(X$2&lt;&gt;"",INDEX('Instrument History'!$1:$1048576,$B371,X$3) / CcyPerBase!W370,""),"")</f>
        <v/>
      </c>
      <c r="Y371" s="5" t="str">
        <f>IF($A371&lt;&gt;"",IF(Y$2&lt;&gt;"",INDEX('Instrument History'!$1:$1048576,$B371,Y$3) / CcyPerBase!X370,""),"")</f>
        <v/>
      </c>
    </row>
    <row r="372" spans="1:25">
      <c r="A372" s="12">
        <f>IF(A371&lt;&gt;"",IF(A371=$B$1,"",'Instrument History'!A368),"")</f>
        <v>40787</v>
      </c>
      <c r="B372">
        <f t="shared" si="11"/>
        <v>368</v>
      </c>
      <c r="C372" s="14">
        <f>IF($A372&lt;&gt;"",INDEX('Instrument History'!$1:$1048576,$B372,C$3) / CcyPerBase!D371,"")</f>
        <v>1088.711139512131</v>
      </c>
      <c r="D372" s="14">
        <f>IF(A372&lt;&gt;"",C372/$D$4*Master!$R$18,"")</f>
        <v>48.611799683833077</v>
      </c>
      <c r="E372" s="5">
        <f t="shared" si="12"/>
        <v>90.27076606476615</v>
      </c>
      <c r="F372" s="5">
        <f>IF($A372&lt;&gt;"",IF(F$2&lt;&gt;"",INDEX('Instrument History'!$1:$1048576,$B372,F$3) / CcyPerBase!E371,""),"")</f>
        <v>1006.809064085623</v>
      </c>
      <c r="G372" s="5">
        <f>IF($A372&lt;&gt;"",IF(G$2&lt;&gt;"",INDEX('Instrument History'!$1:$1048576,$B372,G$3) / CcyPerBase!F371,""),"")</f>
        <v>2856.1936502063541</v>
      </c>
      <c r="H372" s="5">
        <f>IF($A372&lt;&gt;"",IF(H$2&lt;&gt;"",INDEX('Instrument History'!$1:$1048576,$B372,H$3) / CcyPerBase!G371,""),"")</f>
        <v>4963.4618897933142</v>
      </c>
      <c r="I372" s="5">
        <f>IF($A372&lt;&gt;"",IF(I$2&lt;&gt;"",INDEX('Instrument History'!$1:$1048576,$B372,I$3) / CcyPerBase!H371,""),"")</f>
        <v>6000.3000692402547</v>
      </c>
      <c r="J372" s="5">
        <f>IF($A372&lt;&gt;"",IF(J$2&lt;&gt;"",INDEX('Instrument History'!$1:$1048576,$B372,J$3) / CcyPerBase!I371,""),"")</f>
        <v>42.893366129795417</v>
      </c>
      <c r="K372" s="5">
        <f>IF($A372&lt;&gt;"",IF(K$2&lt;&gt;"",INDEX('Instrument History'!$1:$1048576,$B372,K$3) / CcyPerBase!J371,""),"")</f>
        <v>146.01606274050411</v>
      </c>
      <c r="L372" s="5">
        <f>IF($A372&lt;&gt;"",IF(L$2&lt;&gt;"",INDEX('Instrument History'!$1:$1048576,$B372,L$3) / CcyPerBase!K371,""),"")</f>
        <v>70.676036258799627</v>
      </c>
      <c r="M372" s="5">
        <f>IF($A372&lt;&gt;"",IF(M$2&lt;&gt;"",INDEX('Instrument History'!$1:$1048576,$B372,M$3) / CcyPerBase!L371,""),"")</f>
        <v>26.184923421919457</v>
      </c>
      <c r="N372" s="5">
        <f>IF($A372&lt;&gt;"",IF(N$2&lt;&gt;"",INDEX('Instrument History'!$1:$1048576,$B372,N$3) / CcyPerBase!M371,""),"")</f>
        <v>56.674769756668645</v>
      </c>
      <c r="O372" s="5">
        <f>IF($A372&lt;&gt;"",IF(O$2&lt;&gt;"",INDEX('Instrument History'!$1:$1048576,$B372,O$3) / CcyPerBase!N371,""),"")</f>
        <v>158.36447233468041</v>
      </c>
      <c r="P372" s="5" t="str">
        <f>IF($A372&lt;&gt;"",IF(P$2&lt;&gt;"",INDEX('Instrument History'!$1:$1048576,$B372,P$3) / CcyPerBase!O371,""),"")</f>
        <v/>
      </c>
      <c r="Q372" s="5" t="str">
        <f>IF($A372&lt;&gt;"",IF(Q$2&lt;&gt;"",INDEX('Instrument History'!$1:$1048576,$B372,Q$3) / CcyPerBase!P371,""),"")</f>
        <v/>
      </c>
      <c r="R372" s="5" t="str">
        <f>IF($A372&lt;&gt;"",IF(R$2&lt;&gt;"",INDEX('Instrument History'!$1:$1048576,$B372,R$3) / CcyPerBase!Q371,""),"")</f>
        <v/>
      </c>
      <c r="S372" s="5" t="str">
        <f>IF($A372&lt;&gt;"",IF(S$2&lt;&gt;"",INDEX('Instrument History'!$1:$1048576,$B372,S$3) / CcyPerBase!R371,""),"")</f>
        <v/>
      </c>
      <c r="T372" s="5" t="str">
        <f>IF($A372&lt;&gt;"",IF(T$2&lt;&gt;"",INDEX('Instrument History'!$1:$1048576,$B372,T$3) / CcyPerBase!S371,""),"")</f>
        <v/>
      </c>
      <c r="U372" s="5" t="str">
        <f>IF($A372&lt;&gt;"",IF(U$2&lt;&gt;"",INDEX('Instrument History'!$1:$1048576,$B372,U$3) / CcyPerBase!T371,""),"")</f>
        <v/>
      </c>
      <c r="V372" s="5" t="str">
        <f>IF($A372&lt;&gt;"",IF(V$2&lt;&gt;"",INDEX('Instrument History'!$1:$1048576,$B372,V$3) / CcyPerBase!U371,""),"")</f>
        <v/>
      </c>
      <c r="W372" s="5" t="str">
        <f>IF($A372&lt;&gt;"",IF(W$2&lt;&gt;"",INDEX('Instrument History'!$1:$1048576,$B372,W$3) / CcyPerBase!V371,""),"")</f>
        <v/>
      </c>
      <c r="X372" s="5" t="str">
        <f>IF($A372&lt;&gt;"",IF(X$2&lt;&gt;"",INDEX('Instrument History'!$1:$1048576,$B372,X$3) / CcyPerBase!W371,""),"")</f>
        <v/>
      </c>
      <c r="Y372" s="5" t="str">
        <f>IF($A372&lt;&gt;"",IF(Y$2&lt;&gt;"",INDEX('Instrument History'!$1:$1048576,$B372,Y$3) / CcyPerBase!X371,""),"")</f>
        <v/>
      </c>
    </row>
    <row r="373" spans="1:25">
      <c r="A373" s="12">
        <f>IF(A372&lt;&gt;"",IF(A372=$B$1,"",'Instrument History'!A369),"")</f>
        <v>40786</v>
      </c>
      <c r="B373">
        <f t="shared" si="11"/>
        <v>369</v>
      </c>
      <c r="C373" s="14">
        <f>IF($A373&lt;&gt;"",INDEX('Instrument History'!$1:$1048576,$B373,C$3) / CcyPerBase!D372,"")</f>
        <v>1119.0759596634725</v>
      </c>
      <c r="D373" s="14">
        <f>IF(A373&lt;&gt;"",C373/$D$4*Master!$R$18,"")</f>
        <v>49.967612535434917</v>
      </c>
      <c r="E373" s="5">
        <f t="shared" si="12"/>
        <v>92.923684890514238</v>
      </c>
      <c r="F373" s="5">
        <f>IF($A373&lt;&gt;"",IF(F$2&lt;&gt;"",INDEX('Instrument History'!$1:$1048576,$B373,F$3) / CcyPerBase!E372,""),"")</f>
        <v>1064.9776426452793</v>
      </c>
      <c r="G373" s="5">
        <f>IF($A373&lt;&gt;"",IF(G$2&lt;&gt;"",INDEX('Instrument History'!$1:$1048576,$B373,G$3) / CcyPerBase!F372,""),"")</f>
        <v>3058.2847244702912</v>
      </c>
      <c r="H373" s="5">
        <f>IF($A373&lt;&gt;"",IF(H$2&lt;&gt;"",INDEX('Instrument History'!$1:$1048576,$B373,H$3) / CcyPerBase!G372,""),"")</f>
        <v>5010.474741248644</v>
      </c>
      <c r="I373" s="5">
        <f>IF($A373&lt;&gt;"",IF(I$2&lt;&gt;"",INDEX('Instrument History'!$1:$1048576,$B373,I$3) / CcyPerBase!H372,""),"")</f>
        <v>6286.2906231502666</v>
      </c>
      <c r="J373" s="5">
        <f>IF($A373&lt;&gt;"",IF(J$2&lt;&gt;"",INDEX('Instrument History'!$1:$1048576,$B373,J$3) / CcyPerBase!I372,""),"")</f>
        <v>45.927424415009149</v>
      </c>
      <c r="K373" s="5">
        <f>IF($A373&lt;&gt;"",IF(K$2&lt;&gt;"",INDEX('Instrument History'!$1:$1048576,$B373,K$3) / CcyPerBase!J372,""),"")</f>
        <v>157.73653530328622</v>
      </c>
      <c r="L373" s="5">
        <f>IF($A373&lt;&gt;"",IF(L$2&lt;&gt;"",INDEX('Instrument History'!$1:$1048576,$B373,L$3) / CcyPerBase!K372,""),"")</f>
        <v>73.370694881217815</v>
      </c>
      <c r="M373" s="5">
        <f>IF($A373&lt;&gt;"",IF(M$2&lt;&gt;"",INDEX('Instrument History'!$1:$1048576,$B373,M$3) / CcyPerBase!L372,""),"")</f>
        <v>26.417119140729604</v>
      </c>
      <c r="N373" s="5">
        <f>IF($A373&lt;&gt;"",IF(N$2&lt;&gt;"",INDEX('Instrument History'!$1:$1048576,$B373,N$3) / CcyPerBase!M372,""),"")</f>
        <v>57.064749439845883</v>
      </c>
      <c r="O373" s="5">
        <f>IF($A373&lt;&gt;"",IF(O$2&lt;&gt;"",INDEX('Instrument History'!$1:$1048576,$B373,O$3) / CcyPerBase!N372,""),"")</f>
        <v>154.86738583091807</v>
      </c>
      <c r="P373" s="5" t="str">
        <f>IF($A373&lt;&gt;"",IF(P$2&lt;&gt;"",INDEX('Instrument History'!$1:$1048576,$B373,P$3) / CcyPerBase!O372,""),"")</f>
        <v/>
      </c>
      <c r="Q373" s="5" t="str">
        <f>IF($A373&lt;&gt;"",IF(Q$2&lt;&gt;"",INDEX('Instrument History'!$1:$1048576,$B373,Q$3) / CcyPerBase!P372,""),"")</f>
        <v/>
      </c>
      <c r="R373" s="5" t="str">
        <f>IF($A373&lt;&gt;"",IF(R$2&lt;&gt;"",INDEX('Instrument History'!$1:$1048576,$B373,R$3) / CcyPerBase!Q372,""),"")</f>
        <v/>
      </c>
      <c r="S373" s="5" t="str">
        <f>IF($A373&lt;&gt;"",IF(S$2&lt;&gt;"",INDEX('Instrument History'!$1:$1048576,$B373,S$3) / CcyPerBase!R372,""),"")</f>
        <v/>
      </c>
      <c r="T373" s="5" t="str">
        <f>IF($A373&lt;&gt;"",IF(T$2&lt;&gt;"",INDEX('Instrument History'!$1:$1048576,$B373,T$3) / CcyPerBase!S372,""),"")</f>
        <v/>
      </c>
      <c r="U373" s="5" t="str">
        <f>IF($A373&lt;&gt;"",IF(U$2&lt;&gt;"",INDEX('Instrument History'!$1:$1048576,$B373,U$3) / CcyPerBase!T372,""),"")</f>
        <v/>
      </c>
      <c r="V373" s="5" t="str">
        <f>IF($A373&lt;&gt;"",IF(V$2&lt;&gt;"",INDEX('Instrument History'!$1:$1048576,$B373,V$3) / CcyPerBase!U372,""),"")</f>
        <v/>
      </c>
      <c r="W373" s="5" t="str">
        <f>IF($A373&lt;&gt;"",IF(W$2&lt;&gt;"",INDEX('Instrument History'!$1:$1048576,$B373,W$3) / CcyPerBase!V372,""),"")</f>
        <v/>
      </c>
      <c r="X373" s="5" t="str">
        <f>IF($A373&lt;&gt;"",IF(X$2&lt;&gt;"",INDEX('Instrument History'!$1:$1048576,$B373,X$3) / CcyPerBase!W372,""),"")</f>
        <v/>
      </c>
      <c r="Y373" s="5" t="str">
        <f>IF($A373&lt;&gt;"",IF(Y$2&lt;&gt;"",INDEX('Instrument History'!$1:$1048576,$B373,Y$3) / CcyPerBase!X372,""),"")</f>
        <v/>
      </c>
    </row>
    <row r="374" spans="1:25">
      <c r="A374" s="12">
        <f>IF(A373&lt;&gt;"",IF(A373=$B$1,"",'Instrument History'!A370),"")</f>
        <v>40785</v>
      </c>
      <c r="B374">
        <f t="shared" si="11"/>
        <v>370</v>
      </c>
      <c r="C374" s="14">
        <f>IF($A374&lt;&gt;"",INDEX('Instrument History'!$1:$1048576,$B374,C$3) / CcyPerBase!D373,"")</f>
        <v>1151.3263012497894</v>
      </c>
      <c r="D374" s="14">
        <f>IF(A374&lt;&gt;"",C374/$D$4*Master!$R$18,"")</f>
        <v>51.407615386541735</v>
      </c>
      <c r="E374" s="5">
        <f t="shared" si="12"/>
        <v>91.005767021444925</v>
      </c>
      <c r="F374" s="5">
        <f>IF($A374&lt;&gt;"",IF(F$2&lt;&gt;"",INDEX('Instrument History'!$1:$1048576,$B374,F$3) / CcyPerBase!E373,""),"")</f>
        <v>1071.6335388551806</v>
      </c>
      <c r="G374" s="5">
        <f>IF($A374&lt;&gt;"",IF(G$2&lt;&gt;"",INDEX('Instrument History'!$1:$1048576,$B374,G$3) / CcyPerBase!F373,""),"")</f>
        <v>2872.0817717800928</v>
      </c>
      <c r="H374" s="5">
        <f>IF($A374&lt;&gt;"",IF(H$2&lt;&gt;"",INDEX('Instrument History'!$1:$1048576,$B374,H$3) / CcyPerBase!G373,""),"")</f>
        <v>5080.0161038181614</v>
      </c>
      <c r="I374" s="5">
        <f>IF($A374&lt;&gt;"",IF(I$2&lt;&gt;"",INDEX('Instrument History'!$1:$1048576,$B374,I$3) / CcyPerBase!H373,""),"")</f>
        <v>5903.3941177330007</v>
      </c>
      <c r="J374" s="5">
        <f>IF($A374&lt;&gt;"",IF(J$2&lt;&gt;"",INDEX('Instrument History'!$1:$1048576,$B374,J$3) / CcyPerBase!I373,""),"")</f>
        <v>44.343768679456055</v>
      </c>
      <c r="K374" s="5">
        <f>IF($A374&lt;&gt;"",IF(K$2&lt;&gt;"",INDEX('Instrument History'!$1:$1048576,$B374,K$3) / CcyPerBase!J373,""),"")</f>
        <v>147.32952097019049</v>
      </c>
      <c r="L374" s="5">
        <f>IF($A374&lt;&gt;"",IF(L$2&lt;&gt;"",INDEX('Instrument History'!$1:$1048576,$B374,L$3) / CcyPerBase!K373,""),"")</f>
        <v>70.327493494637508</v>
      </c>
      <c r="M374" s="5">
        <f>IF($A374&lt;&gt;"",IF(M$2&lt;&gt;"",INDEX('Instrument History'!$1:$1048576,$B374,M$3) / CcyPerBase!L373,""),"")</f>
        <v>25.877767629904152</v>
      </c>
      <c r="N374" s="5">
        <f>IF($A374&lt;&gt;"",IF(N$2&lt;&gt;"",INDEX('Instrument History'!$1:$1048576,$B374,N$3) / CcyPerBase!M373,""),"")</f>
        <v>56.921857327931981</v>
      </c>
      <c r="O374" s="5">
        <f>IF($A374&lt;&gt;"",IF(O$2&lt;&gt;"",INDEX('Instrument History'!$1:$1048576,$B374,O$3) / CcyPerBase!N373,""),"")</f>
        <v>159.92949917423104</v>
      </c>
      <c r="P374" s="5" t="str">
        <f>IF($A374&lt;&gt;"",IF(P$2&lt;&gt;"",INDEX('Instrument History'!$1:$1048576,$B374,P$3) / CcyPerBase!O373,""),"")</f>
        <v/>
      </c>
      <c r="Q374" s="5" t="str">
        <f>IF($A374&lt;&gt;"",IF(Q$2&lt;&gt;"",INDEX('Instrument History'!$1:$1048576,$B374,Q$3) / CcyPerBase!P373,""),"")</f>
        <v/>
      </c>
      <c r="R374" s="5" t="str">
        <f>IF($A374&lt;&gt;"",IF(R$2&lt;&gt;"",INDEX('Instrument History'!$1:$1048576,$B374,R$3) / CcyPerBase!Q373,""),"")</f>
        <v/>
      </c>
      <c r="S374" s="5" t="str">
        <f>IF($A374&lt;&gt;"",IF(S$2&lt;&gt;"",INDEX('Instrument History'!$1:$1048576,$B374,S$3) / CcyPerBase!R373,""),"")</f>
        <v/>
      </c>
      <c r="T374" s="5" t="str">
        <f>IF($A374&lt;&gt;"",IF(T$2&lt;&gt;"",INDEX('Instrument History'!$1:$1048576,$B374,T$3) / CcyPerBase!S373,""),"")</f>
        <v/>
      </c>
      <c r="U374" s="5" t="str">
        <f>IF($A374&lt;&gt;"",IF(U$2&lt;&gt;"",INDEX('Instrument History'!$1:$1048576,$B374,U$3) / CcyPerBase!T373,""),"")</f>
        <v/>
      </c>
      <c r="V374" s="5" t="str">
        <f>IF($A374&lt;&gt;"",IF(V$2&lt;&gt;"",INDEX('Instrument History'!$1:$1048576,$B374,V$3) / CcyPerBase!U373,""),"")</f>
        <v/>
      </c>
      <c r="W374" s="5" t="str">
        <f>IF($A374&lt;&gt;"",IF(W$2&lt;&gt;"",INDEX('Instrument History'!$1:$1048576,$B374,W$3) / CcyPerBase!V373,""),"")</f>
        <v/>
      </c>
      <c r="X374" s="5" t="str">
        <f>IF($A374&lt;&gt;"",IF(X$2&lt;&gt;"",INDEX('Instrument History'!$1:$1048576,$B374,X$3) / CcyPerBase!W373,""),"")</f>
        <v/>
      </c>
      <c r="Y374" s="5" t="str">
        <f>IF($A374&lt;&gt;"",IF(Y$2&lt;&gt;"",INDEX('Instrument History'!$1:$1048576,$B374,Y$3) / CcyPerBase!X373,""),"")</f>
        <v/>
      </c>
    </row>
    <row r="375" spans="1:25">
      <c r="A375" s="12">
        <f>IF(A374&lt;&gt;"",IF(A374=$B$1,"",'Instrument History'!A371),"")</f>
        <v>40784</v>
      </c>
      <c r="B375">
        <f t="shared" si="11"/>
        <v>371</v>
      </c>
      <c r="C375" s="14">
        <f>IF($A375&lt;&gt;"",INDEX('Instrument History'!$1:$1048576,$B375,C$3) / CcyPerBase!D374,"")</f>
        <v>1112.081216373904</v>
      </c>
      <c r="D375" s="14">
        <f>IF(A375&lt;&gt;"",C375/$D$4*Master!$R$18,"")</f>
        <v>49.655291803799237</v>
      </c>
      <c r="E375" s="5">
        <f t="shared" si="12"/>
        <v>90.892340832565793</v>
      </c>
      <c r="F375" s="5">
        <f>IF($A375&lt;&gt;"",IF(F$2&lt;&gt;"",INDEX('Instrument History'!$1:$1048576,$B375,F$3) / CcyPerBase!E374,""),"")</f>
        <v>1051.9363620841964</v>
      </c>
      <c r="G375" s="5">
        <f>IF($A375&lt;&gt;"",IF(G$2&lt;&gt;"",INDEX('Instrument History'!$1:$1048576,$B375,G$3) / CcyPerBase!F374,""),"")</f>
        <v>2776.185279259566</v>
      </c>
      <c r="H375" s="5">
        <f>IF($A375&lt;&gt;"",IF(H$2&lt;&gt;"",INDEX('Instrument History'!$1:$1048576,$B375,H$3) / CcyPerBase!G374,""),"")</f>
        <v>5246.493894464269</v>
      </c>
      <c r="I375" s="5">
        <f>IF($A375&lt;&gt;"",IF(I$2&lt;&gt;"",INDEX('Instrument History'!$1:$1048576,$B375,I$3) / CcyPerBase!H374,""),"")</f>
        <v>6058.1496183955833</v>
      </c>
      <c r="J375" s="5">
        <f>IF($A375&lt;&gt;"",IF(J$2&lt;&gt;"",INDEX('Instrument History'!$1:$1048576,$B375,J$3) / CcyPerBase!I374,""),"")</f>
        <v>46.271131242189242</v>
      </c>
      <c r="K375" s="5">
        <f>IF($A375&lt;&gt;"",IF(K$2&lt;&gt;"",INDEX('Instrument History'!$1:$1048576,$B375,K$3) / CcyPerBase!J374,""),"")</f>
        <v>149.18123982497042</v>
      </c>
      <c r="L375" s="5">
        <f>IF($A375&lt;&gt;"",IF(L$2&lt;&gt;"",INDEX('Instrument History'!$1:$1048576,$B375,L$3) / CcyPerBase!K374,""),"")</f>
        <v>72.103310621569562</v>
      </c>
      <c r="M375" s="5">
        <f>IF($A375&lt;&gt;"",IF(M$2&lt;&gt;"",INDEX('Instrument History'!$1:$1048576,$B375,M$3) / CcyPerBase!L374,""),"")</f>
        <v>25.677261406245737</v>
      </c>
      <c r="N375" s="5">
        <f>IF($A375&lt;&gt;"",IF(N$2&lt;&gt;"",INDEX('Instrument History'!$1:$1048576,$B375,N$3) / CcyPerBase!M374,""),"")</f>
        <v>55.23364974059583</v>
      </c>
      <c r="O375" s="5">
        <f>IF($A375&lt;&gt;"",IF(O$2&lt;&gt;"",INDEX('Instrument History'!$1:$1048576,$B375,O$3) / CcyPerBase!N374,""),"")</f>
        <v>155.36603977252182</v>
      </c>
      <c r="P375" s="5" t="str">
        <f>IF($A375&lt;&gt;"",IF(P$2&lt;&gt;"",INDEX('Instrument History'!$1:$1048576,$B375,P$3) / CcyPerBase!O374,""),"")</f>
        <v/>
      </c>
      <c r="Q375" s="5" t="str">
        <f>IF($A375&lt;&gt;"",IF(Q$2&lt;&gt;"",INDEX('Instrument History'!$1:$1048576,$B375,Q$3) / CcyPerBase!P374,""),"")</f>
        <v/>
      </c>
      <c r="R375" s="5" t="str">
        <f>IF($A375&lt;&gt;"",IF(R$2&lt;&gt;"",INDEX('Instrument History'!$1:$1048576,$B375,R$3) / CcyPerBase!Q374,""),"")</f>
        <v/>
      </c>
      <c r="S375" s="5" t="str">
        <f>IF($A375&lt;&gt;"",IF(S$2&lt;&gt;"",INDEX('Instrument History'!$1:$1048576,$B375,S$3) / CcyPerBase!R374,""),"")</f>
        <v/>
      </c>
      <c r="T375" s="5" t="str">
        <f>IF($A375&lt;&gt;"",IF(T$2&lt;&gt;"",INDEX('Instrument History'!$1:$1048576,$B375,T$3) / CcyPerBase!S374,""),"")</f>
        <v/>
      </c>
      <c r="U375" s="5" t="str">
        <f>IF($A375&lt;&gt;"",IF(U$2&lt;&gt;"",INDEX('Instrument History'!$1:$1048576,$B375,U$3) / CcyPerBase!T374,""),"")</f>
        <v/>
      </c>
      <c r="V375" s="5" t="str">
        <f>IF($A375&lt;&gt;"",IF(V$2&lt;&gt;"",INDEX('Instrument History'!$1:$1048576,$B375,V$3) / CcyPerBase!U374,""),"")</f>
        <v/>
      </c>
      <c r="W375" s="5" t="str">
        <f>IF($A375&lt;&gt;"",IF(W$2&lt;&gt;"",INDEX('Instrument History'!$1:$1048576,$B375,W$3) / CcyPerBase!V374,""),"")</f>
        <v/>
      </c>
      <c r="X375" s="5" t="str">
        <f>IF($A375&lt;&gt;"",IF(X$2&lt;&gt;"",INDEX('Instrument History'!$1:$1048576,$B375,X$3) / CcyPerBase!W374,""),"")</f>
        <v/>
      </c>
      <c r="Y375" s="5" t="str">
        <f>IF($A375&lt;&gt;"",IF(Y$2&lt;&gt;"",INDEX('Instrument History'!$1:$1048576,$B375,Y$3) / CcyPerBase!X374,""),"")</f>
        <v/>
      </c>
    </row>
    <row r="376" spans="1:25">
      <c r="A376" s="12">
        <f>IF(A375&lt;&gt;"",IF(A375=$B$1,"",'Instrument History'!A372),"")</f>
        <v>40781</v>
      </c>
      <c r="B376">
        <f t="shared" si="11"/>
        <v>372</v>
      </c>
      <c r="C376" s="14">
        <f>IF($A376&lt;&gt;"",INDEX('Instrument History'!$1:$1048576,$B376,C$3) / CcyPerBase!D375,"")</f>
        <v>1142.2294626937316</v>
      </c>
      <c r="D376" s="14">
        <f>IF(A376&lt;&gt;"",C376/$D$4*Master!$R$18,"")</f>
        <v>51.001434465272389</v>
      </c>
      <c r="E376" s="5">
        <f t="shared" si="12"/>
        <v>91.264537210334538</v>
      </c>
      <c r="F376" s="5">
        <f>IF($A376&lt;&gt;"",IF(F$2&lt;&gt;"",INDEX('Instrument History'!$1:$1048576,$B376,F$3) / CcyPerBase!E375,""),"")</f>
        <v>1044.715646800058</v>
      </c>
      <c r="G376" s="5">
        <f>IF($A376&lt;&gt;"",IF(G$2&lt;&gt;"",INDEX('Instrument History'!$1:$1048576,$B376,G$3) / CcyPerBase!F375,""),"")</f>
        <v>2860.3710768673404</v>
      </c>
      <c r="H376" s="5">
        <f>IF($A376&lt;&gt;"",IF(H$2&lt;&gt;"",INDEX('Instrument History'!$1:$1048576,$B376,H$3) / CcyPerBase!G375,""),"")</f>
        <v>5352.6492137926653</v>
      </c>
      <c r="I376" s="5">
        <f>IF($A376&lt;&gt;"",IF(I$2&lt;&gt;"",INDEX('Instrument History'!$1:$1048576,$B376,I$3) / CcyPerBase!H375,""),"")</f>
        <v>5851.2962568458852</v>
      </c>
      <c r="J376" s="5">
        <f>IF($A376&lt;&gt;"",IF(J$2&lt;&gt;"",INDEX('Instrument History'!$1:$1048576,$B376,J$3) / CcyPerBase!I375,""),"")</f>
        <v>47.400294745805873</v>
      </c>
      <c r="K376" s="5">
        <f>IF($A376&lt;&gt;"",IF(K$2&lt;&gt;"",INDEX('Instrument History'!$1:$1048576,$B376,K$3) / CcyPerBase!J375,""),"")</f>
        <v>150.24389922693067</v>
      </c>
      <c r="L376" s="5">
        <f>IF($A376&lt;&gt;"",IF(L$2&lt;&gt;"",INDEX('Instrument History'!$1:$1048576,$B376,L$3) / CcyPerBase!K375,""),"")</f>
        <v>77.334170167639996</v>
      </c>
      <c r="M376" s="5">
        <f>IF($A376&lt;&gt;"",IF(M$2&lt;&gt;"",INDEX('Instrument History'!$1:$1048576,$B376,M$3) / CcyPerBase!L375,""),"")</f>
        <v>25.875091889246701</v>
      </c>
      <c r="N376" s="5">
        <f>IF($A376&lt;&gt;"",IF(N$2&lt;&gt;"",INDEX('Instrument History'!$1:$1048576,$B376,N$3) / CcyPerBase!M375,""),"")</f>
        <v>55.277957547530612</v>
      </c>
      <c r="O376" s="5">
        <f>IF($A376&lt;&gt;"",IF(O$2&lt;&gt;"",INDEX('Instrument History'!$1:$1048576,$B376,O$3) / CcyPerBase!N375,""),"")</f>
        <v>153.94375855217652</v>
      </c>
      <c r="P376" s="5" t="str">
        <f>IF($A376&lt;&gt;"",IF(P$2&lt;&gt;"",INDEX('Instrument History'!$1:$1048576,$B376,P$3) / CcyPerBase!O375,""),"")</f>
        <v/>
      </c>
      <c r="Q376" s="5" t="str">
        <f>IF($A376&lt;&gt;"",IF(Q$2&lt;&gt;"",INDEX('Instrument History'!$1:$1048576,$B376,Q$3) / CcyPerBase!P375,""),"")</f>
        <v/>
      </c>
      <c r="R376" s="5" t="str">
        <f>IF($A376&lt;&gt;"",IF(R$2&lt;&gt;"",INDEX('Instrument History'!$1:$1048576,$B376,R$3) / CcyPerBase!Q375,""),"")</f>
        <v/>
      </c>
      <c r="S376" s="5" t="str">
        <f>IF($A376&lt;&gt;"",IF(S$2&lt;&gt;"",INDEX('Instrument History'!$1:$1048576,$B376,S$3) / CcyPerBase!R375,""),"")</f>
        <v/>
      </c>
      <c r="T376" s="5" t="str">
        <f>IF($A376&lt;&gt;"",IF(T$2&lt;&gt;"",INDEX('Instrument History'!$1:$1048576,$B376,T$3) / CcyPerBase!S375,""),"")</f>
        <v/>
      </c>
      <c r="U376" s="5" t="str">
        <f>IF($A376&lt;&gt;"",IF(U$2&lt;&gt;"",INDEX('Instrument History'!$1:$1048576,$B376,U$3) / CcyPerBase!T375,""),"")</f>
        <v/>
      </c>
      <c r="V376" s="5" t="str">
        <f>IF($A376&lt;&gt;"",IF(V$2&lt;&gt;"",INDEX('Instrument History'!$1:$1048576,$B376,V$3) / CcyPerBase!U375,""),"")</f>
        <v/>
      </c>
      <c r="W376" s="5" t="str">
        <f>IF($A376&lt;&gt;"",IF(W$2&lt;&gt;"",INDEX('Instrument History'!$1:$1048576,$B376,W$3) / CcyPerBase!V375,""),"")</f>
        <v/>
      </c>
      <c r="X376" s="5" t="str">
        <f>IF($A376&lt;&gt;"",IF(X$2&lt;&gt;"",INDEX('Instrument History'!$1:$1048576,$B376,X$3) / CcyPerBase!W375,""),"")</f>
        <v/>
      </c>
      <c r="Y376" s="5" t="str">
        <f>IF($A376&lt;&gt;"",IF(Y$2&lt;&gt;"",INDEX('Instrument History'!$1:$1048576,$B376,Y$3) / CcyPerBase!X375,""),"")</f>
        <v/>
      </c>
    </row>
    <row r="377" spans="1:25">
      <c r="A377" s="12">
        <f>IF(A376&lt;&gt;"",IF(A376=$B$1,"",'Instrument History'!A373),"")</f>
        <v>40780</v>
      </c>
      <c r="B377">
        <f t="shared" si="11"/>
        <v>373</v>
      </c>
      <c r="C377" s="14">
        <f>IF($A377&lt;&gt;"",INDEX('Instrument History'!$1:$1048576,$B377,C$3) / CcyPerBase!D376,"")</f>
        <v>1080.779044566669</v>
      </c>
      <c r="D377" s="14">
        <f>IF(A377&lt;&gt;"",C377/$D$4*Master!$R$18,"")</f>
        <v>48.257625471254769</v>
      </c>
      <c r="E377" s="5">
        <f t="shared" si="12"/>
        <v>90.376413536118008</v>
      </c>
      <c r="F377" s="5">
        <f>IF($A377&lt;&gt;"",IF(F$2&lt;&gt;"",INDEX('Instrument History'!$1:$1048576,$B377,F$3) / CcyPerBase!E376,""),"")</f>
        <v>1030.4754277185668</v>
      </c>
      <c r="G377" s="5">
        <f>IF($A377&lt;&gt;"",IF(G$2&lt;&gt;"",INDEX('Instrument History'!$1:$1048576,$B377,G$3) / CcyPerBase!F376,""),"")</f>
        <v>2852.9915549305379</v>
      </c>
      <c r="H377" s="5">
        <f>IF($A377&lt;&gt;"",IF(H$2&lt;&gt;"",INDEX('Instrument History'!$1:$1048576,$B377,H$3) / CcyPerBase!G376,""),"")</f>
        <v>5136.8808799857788</v>
      </c>
      <c r="I377" s="5">
        <f>IF($A377&lt;&gt;"",IF(I$2&lt;&gt;"",INDEX('Instrument History'!$1:$1048576,$B377,I$3) / CcyPerBase!H376,""),"")</f>
        <v>5592.1468057513921</v>
      </c>
      <c r="J377" s="5">
        <f>IF($A377&lt;&gt;"",IF(J$2&lt;&gt;"",INDEX('Instrument History'!$1:$1048576,$B377,J$3) / CcyPerBase!I376,""),"")</f>
        <v>50.078837821478402</v>
      </c>
      <c r="K377" s="5">
        <f>IF($A377&lt;&gt;"",IF(K$2&lt;&gt;"",INDEX('Instrument History'!$1:$1048576,$B377,K$3) / CcyPerBase!J376,""),"")</f>
        <v>147.99064186245789</v>
      </c>
      <c r="L377" s="5">
        <f>IF($A377&lt;&gt;"",IF(L$2&lt;&gt;"",INDEX('Instrument History'!$1:$1048576,$B377,L$3) / CcyPerBase!K376,""),"")</f>
        <v>76.407523029946972</v>
      </c>
      <c r="M377" s="5">
        <f>IF($A377&lt;&gt;"",IF(M$2&lt;&gt;"",INDEX('Instrument History'!$1:$1048576,$B377,M$3) / CcyPerBase!L376,""),"")</f>
        <v>26.138889834348848</v>
      </c>
      <c r="N377" s="5">
        <f>IF($A377&lt;&gt;"",IF(N$2&lt;&gt;"",INDEX('Instrument History'!$1:$1048576,$B377,N$3) / CcyPerBase!M376,""),"")</f>
        <v>53.774180560720886</v>
      </c>
      <c r="O377" s="5">
        <f>IF($A377&lt;&gt;"",IF(O$2&lt;&gt;"",INDEX('Instrument History'!$1:$1048576,$B377,O$3) / CcyPerBase!N376,""),"")</f>
        <v>156.38308062984589</v>
      </c>
      <c r="P377" s="5" t="str">
        <f>IF($A377&lt;&gt;"",IF(P$2&lt;&gt;"",INDEX('Instrument History'!$1:$1048576,$B377,P$3) / CcyPerBase!O376,""),"")</f>
        <v/>
      </c>
      <c r="Q377" s="5" t="str">
        <f>IF($A377&lt;&gt;"",IF(Q$2&lt;&gt;"",INDEX('Instrument History'!$1:$1048576,$B377,Q$3) / CcyPerBase!P376,""),"")</f>
        <v/>
      </c>
      <c r="R377" s="5" t="str">
        <f>IF($A377&lt;&gt;"",IF(R$2&lt;&gt;"",INDEX('Instrument History'!$1:$1048576,$B377,R$3) / CcyPerBase!Q376,""),"")</f>
        <v/>
      </c>
      <c r="S377" s="5" t="str">
        <f>IF($A377&lt;&gt;"",IF(S$2&lt;&gt;"",INDEX('Instrument History'!$1:$1048576,$B377,S$3) / CcyPerBase!R376,""),"")</f>
        <v/>
      </c>
      <c r="T377" s="5" t="str">
        <f>IF($A377&lt;&gt;"",IF(T$2&lt;&gt;"",INDEX('Instrument History'!$1:$1048576,$B377,T$3) / CcyPerBase!S376,""),"")</f>
        <v/>
      </c>
      <c r="U377" s="5" t="str">
        <f>IF($A377&lt;&gt;"",IF(U$2&lt;&gt;"",INDEX('Instrument History'!$1:$1048576,$B377,U$3) / CcyPerBase!T376,""),"")</f>
        <v/>
      </c>
      <c r="V377" s="5" t="str">
        <f>IF($A377&lt;&gt;"",IF(V$2&lt;&gt;"",INDEX('Instrument History'!$1:$1048576,$B377,V$3) / CcyPerBase!U376,""),"")</f>
        <v/>
      </c>
      <c r="W377" s="5" t="str">
        <f>IF($A377&lt;&gt;"",IF(W$2&lt;&gt;"",INDEX('Instrument History'!$1:$1048576,$B377,W$3) / CcyPerBase!V376,""),"")</f>
        <v/>
      </c>
      <c r="X377" s="5" t="str">
        <f>IF($A377&lt;&gt;"",IF(X$2&lt;&gt;"",INDEX('Instrument History'!$1:$1048576,$B377,X$3) / CcyPerBase!W376,""),"")</f>
        <v/>
      </c>
      <c r="Y377" s="5" t="str">
        <f>IF($A377&lt;&gt;"",IF(Y$2&lt;&gt;"",INDEX('Instrument History'!$1:$1048576,$B377,Y$3) / CcyPerBase!X376,""),"")</f>
        <v/>
      </c>
    </row>
    <row r="378" spans="1:25">
      <c r="A378" s="12">
        <f>IF(A377&lt;&gt;"",IF(A377=$B$1,"",'Instrument History'!A374),"")</f>
        <v>40779</v>
      </c>
      <c r="B378">
        <f t="shared" si="11"/>
        <v>374</v>
      </c>
      <c r="C378" s="14">
        <f>IF($A378&lt;&gt;"",INDEX('Instrument History'!$1:$1048576,$B378,C$3) / CcyPerBase!D377,"")</f>
        <v>1032.131919818637</v>
      </c>
      <c r="D378" s="14">
        <f>IF(A378&lt;&gt;"",C378/$D$4*Master!$R$18,"")</f>
        <v>46.085493490952366</v>
      </c>
      <c r="E378" s="5">
        <f t="shared" si="12"/>
        <v>87.875327245361973</v>
      </c>
      <c r="F378" s="5">
        <f>IF($A378&lt;&gt;"",IF(F$2&lt;&gt;"",INDEX('Instrument History'!$1:$1048576,$B378,F$3) / CcyPerBase!E377,""),"")</f>
        <v>1050.3532161825829</v>
      </c>
      <c r="G378" s="5">
        <f>IF($A378&lt;&gt;"",IF(G$2&lt;&gt;"",INDEX('Instrument History'!$1:$1048576,$B378,G$3) / CcyPerBase!F377,""),"")</f>
        <v>2739.9146242243924</v>
      </c>
      <c r="H378" s="5">
        <f>IF($A378&lt;&gt;"",IF(H$2&lt;&gt;"",INDEX('Instrument History'!$1:$1048576,$B378,H$3) / CcyPerBase!G377,""),"")</f>
        <v>5148.5271026261989</v>
      </c>
      <c r="I378" s="5">
        <f>IF($A378&lt;&gt;"",IF(I$2&lt;&gt;"",INDEX('Instrument History'!$1:$1048576,$B378,I$3) / CcyPerBase!H377,""),"")</f>
        <v>5218.516912081277</v>
      </c>
      <c r="J378" s="5">
        <f>IF($A378&lt;&gt;"",IF(J$2&lt;&gt;"",INDEX('Instrument History'!$1:$1048576,$B378,J$3) / CcyPerBase!I377,""),"")</f>
        <v>47.258491950253749</v>
      </c>
      <c r="K378" s="5">
        <f>IF($A378&lt;&gt;"",IF(K$2&lt;&gt;"",INDEX('Instrument History'!$1:$1048576,$B378,K$3) / CcyPerBase!J377,""),"")</f>
        <v>138.57441595950075</v>
      </c>
      <c r="L378" s="5">
        <f>IF($A378&lt;&gt;"",IF(L$2&lt;&gt;"",INDEX('Instrument History'!$1:$1048576,$B378,L$3) / CcyPerBase!K377,""),"")</f>
        <v>75.207390815890605</v>
      </c>
      <c r="M378" s="5">
        <f>IF($A378&lt;&gt;"",IF(M$2&lt;&gt;"",INDEX('Instrument History'!$1:$1048576,$B378,M$3) / CcyPerBase!L377,""),"")</f>
        <v>25.304948264773216</v>
      </c>
      <c r="N378" s="5">
        <f>IF($A378&lt;&gt;"",IF(N$2&lt;&gt;"",INDEX('Instrument History'!$1:$1048576,$B378,N$3) / CcyPerBase!M377,""),"")</f>
        <v>53.864656015382089</v>
      </c>
      <c r="O378" s="5">
        <f>IF($A378&lt;&gt;"",IF(O$2&lt;&gt;"",INDEX('Instrument History'!$1:$1048576,$B378,O$3) / CcyPerBase!N377,""),"")</f>
        <v>154.20021859678684</v>
      </c>
      <c r="P378" s="5" t="str">
        <f>IF($A378&lt;&gt;"",IF(P$2&lt;&gt;"",INDEX('Instrument History'!$1:$1048576,$B378,P$3) / CcyPerBase!O377,""),"")</f>
        <v/>
      </c>
      <c r="Q378" s="5" t="str">
        <f>IF($A378&lt;&gt;"",IF(Q$2&lt;&gt;"",INDEX('Instrument History'!$1:$1048576,$B378,Q$3) / CcyPerBase!P377,""),"")</f>
        <v/>
      </c>
      <c r="R378" s="5" t="str">
        <f>IF($A378&lt;&gt;"",IF(R$2&lt;&gt;"",INDEX('Instrument History'!$1:$1048576,$B378,R$3) / CcyPerBase!Q377,""),"")</f>
        <v/>
      </c>
      <c r="S378" s="5" t="str">
        <f>IF($A378&lt;&gt;"",IF(S$2&lt;&gt;"",INDEX('Instrument History'!$1:$1048576,$B378,S$3) / CcyPerBase!R377,""),"")</f>
        <v/>
      </c>
      <c r="T378" s="5" t="str">
        <f>IF($A378&lt;&gt;"",IF(T$2&lt;&gt;"",INDEX('Instrument History'!$1:$1048576,$B378,T$3) / CcyPerBase!S377,""),"")</f>
        <v/>
      </c>
      <c r="U378" s="5" t="str">
        <f>IF($A378&lt;&gt;"",IF(U$2&lt;&gt;"",INDEX('Instrument History'!$1:$1048576,$B378,U$3) / CcyPerBase!T377,""),"")</f>
        <v/>
      </c>
      <c r="V378" s="5" t="str">
        <f>IF($A378&lt;&gt;"",IF(V$2&lt;&gt;"",INDEX('Instrument History'!$1:$1048576,$B378,V$3) / CcyPerBase!U377,""),"")</f>
        <v/>
      </c>
      <c r="W378" s="5" t="str">
        <f>IF($A378&lt;&gt;"",IF(W$2&lt;&gt;"",INDEX('Instrument History'!$1:$1048576,$B378,W$3) / CcyPerBase!V377,""),"")</f>
        <v/>
      </c>
      <c r="X378" s="5" t="str">
        <f>IF($A378&lt;&gt;"",IF(X$2&lt;&gt;"",INDEX('Instrument History'!$1:$1048576,$B378,X$3) / CcyPerBase!W377,""),"")</f>
        <v/>
      </c>
      <c r="Y378" s="5" t="str">
        <f>IF($A378&lt;&gt;"",IF(Y$2&lt;&gt;"",INDEX('Instrument History'!$1:$1048576,$B378,Y$3) / CcyPerBase!X377,""),"")</f>
        <v/>
      </c>
    </row>
    <row r="379" spans="1:25">
      <c r="A379" s="12">
        <f>IF(A378&lt;&gt;"",IF(A378=$B$1,"",'Instrument History'!A375),"")</f>
        <v>40778</v>
      </c>
      <c r="B379">
        <f t="shared" si="11"/>
        <v>375</v>
      </c>
      <c r="C379" s="14">
        <f>IF($A379&lt;&gt;"",INDEX('Instrument History'!$1:$1048576,$B379,C$3) / CcyPerBase!D378,"")</f>
        <v>1038.3905912913519</v>
      </c>
      <c r="D379" s="14">
        <f>IF(A379&lt;&gt;"",C379/$D$4*Master!$R$18,"")</f>
        <v>46.364948043107375</v>
      </c>
      <c r="E379" s="5">
        <f t="shared" si="12"/>
        <v>86.217583237194276</v>
      </c>
      <c r="F379" s="5">
        <f>IF($A379&lt;&gt;"",IF(F$2&lt;&gt;"",INDEX('Instrument History'!$1:$1048576,$B379,F$3) / CcyPerBase!E378,""),"")</f>
        <v>1033.5456963285401</v>
      </c>
      <c r="G379" s="5">
        <f>IF($A379&lt;&gt;"",IF(G$2&lt;&gt;"",INDEX('Instrument History'!$1:$1048576,$B379,G$3) / CcyPerBase!F378,""),"")</f>
        <v>2719.8218190542298</v>
      </c>
      <c r="H379" s="5">
        <f>IF($A379&lt;&gt;"",IF(H$2&lt;&gt;"",INDEX('Instrument History'!$1:$1048576,$B379,H$3) / CcyPerBase!G378,""),"")</f>
        <v>4939.9233520886737</v>
      </c>
      <c r="I379" s="5">
        <f>IF($A379&lt;&gt;"",IF(I$2&lt;&gt;"",INDEX('Instrument History'!$1:$1048576,$B379,I$3) / CcyPerBase!H378,""),"")</f>
        <v>4869.8630406572411</v>
      </c>
      <c r="J379" s="5">
        <f>IF($A379&lt;&gt;"",IF(J$2&lt;&gt;"",INDEX('Instrument History'!$1:$1048576,$B379,J$3) / CcyPerBase!I378,""),"")</f>
        <v>46.464796385471409</v>
      </c>
      <c r="K379" s="5">
        <f>IF($A379&lt;&gt;"",IF(K$2&lt;&gt;"",INDEX('Instrument History'!$1:$1048576,$B379,K$3) / CcyPerBase!J378,""),"")</f>
        <v>133.23288397671647</v>
      </c>
      <c r="L379" s="5">
        <f>IF($A379&lt;&gt;"",IF(L$2&lt;&gt;"",INDEX('Instrument History'!$1:$1048576,$B379,L$3) / CcyPerBase!K378,""),"")</f>
        <v>71.844530228714561</v>
      </c>
      <c r="M379" s="5">
        <f>IF($A379&lt;&gt;"",IF(M$2&lt;&gt;"",INDEX('Instrument History'!$1:$1048576,$B379,M$3) / CcyPerBase!L378,""),"")</f>
        <v>24.196700753619165</v>
      </c>
      <c r="N379" s="5">
        <f>IF($A379&lt;&gt;"",IF(N$2&lt;&gt;"",INDEX('Instrument History'!$1:$1048576,$B379,N$3) / CcyPerBase!M378,""),"")</f>
        <v>55.075921731317415</v>
      </c>
      <c r="O379" s="5">
        <f>IF($A379&lt;&gt;"",IF(O$2&lt;&gt;"",INDEX('Instrument History'!$1:$1048576,$B379,O$3) / CcyPerBase!N378,""),"")</f>
        <v>157.01282740124341</v>
      </c>
      <c r="P379" s="5" t="str">
        <f>IF($A379&lt;&gt;"",IF(P$2&lt;&gt;"",INDEX('Instrument History'!$1:$1048576,$B379,P$3) / CcyPerBase!O378,""),"")</f>
        <v/>
      </c>
      <c r="Q379" s="5" t="str">
        <f>IF($A379&lt;&gt;"",IF(Q$2&lt;&gt;"",INDEX('Instrument History'!$1:$1048576,$B379,Q$3) / CcyPerBase!P378,""),"")</f>
        <v/>
      </c>
      <c r="R379" s="5" t="str">
        <f>IF($A379&lt;&gt;"",IF(R$2&lt;&gt;"",INDEX('Instrument History'!$1:$1048576,$B379,R$3) / CcyPerBase!Q378,""),"")</f>
        <v/>
      </c>
      <c r="S379" s="5" t="str">
        <f>IF($A379&lt;&gt;"",IF(S$2&lt;&gt;"",INDEX('Instrument History'!$1:$1048576,$B379,S$3) / CcyPerBase!R378,""),"")</f>
        <v/>
      </c>
      <c r="T379" s="5" t="str">
        <f>IF($A379&lt;&gt;"",IF(T$2&lt;&gt;"",INDEX('Instrument History'!$1:$1048576,$B379,T$3) / CcyPerBase!S378,""),"")</f>
        <v/>
      </c>
      <c r="U379" s="5" t="str">
        <f>IF($A379&lt;&gt;"",IF(U$2&lt;&gt;"",INDEX('Instrument History'!$1:$1048576,$B379,U$3) / CcyPerBase!T378,""),"")</f>
        <v/>
      </c>
      <c r="V379" s="5" t="str">
        <f>IF($A379&lt;&gt;"",IF(V$2&lt;&gt;"",INDEX('Instrument History'!$1:$1048576,$B379,V$3) / CcyPerBase!U378,""),"")</f>
        <v/>
      </c>
      <c r="W379" s="5" t="str">
        <f>IF($A379&lt;&gt;"",IF(W$2&lt;&gt;"",INDEX('Instrument History'!$1:$1048576,$B379,W$3) / CcyPerBase!V378,""),"")</f>
        <v/>
      </c>
      <c r="X379" s="5" t="str">
        <f>IF($A379&lt;&gt;"",IF(X$2&lt;&gt;"",INDEX('Instrument History'!$1:$1048576,$B379,X$3) / CcyPerBase!W378,""),"")</f>
        <v/>
      </c>
      <c r="Y379" s="5" t="str">
        <f>IF($A379&lt;&gt;"",IF(Y$2&lt;&gt;"",INDEX('Instrument History'!$1:$1048576,$B379,Y$3) / CcyPerBase!X378,""),"")</f>
        <v/>
      </c>
    </row>
    <row r="380" spans="1:25">
      <c r="A380" s="12">
        <f>IF(A379&lt;&gt;"",IF(A379=$B$1,"",'Instrument History'!A376),"")</f>
        <v>40777</v>
      </c>
      <c r="B380">
        <f t="shared" si="11"/>
        <v>376</v>
      </c>
      <c r="C380" s="14">
        <f>IF($A380&lt;&gt;"",INDEX('Instrument History'!$1:$1048576,$B380,C$3) / CcyPerBase!D379,"")</f>
        <v>1002.639147066968</v>
      </c>
      <c r="D380" s="14">
        <f>IF(A380&lt;&gt;"",C380/$D$4*Master!$R$18,"")</f>
        <v>44.768618234428942</v>
      </c>
      <c r="E380" s="5">
        <f t="shared" si="12"/>
        <v>83.851985536039749</v>
      </c>
      <c r="F380" s="5">
        <f>IF($A380&lt;&gt;"",IF(F$2&lt;&gt;"",INDEX('Instrument History'!$1:$1048576,$B380,F$3) / CcyPerBase!E379,""),"")</f>
        <v>1078.7808284513974</v>
      </c>
      <c r="G380" s="5">
        <f>IF($A380&lt;&gt;"",IF(G$2&lt;&gt;"",INDEX('Instrument History'!$1:$1048576,$B380,G$3) / CcyPerBase!F379,""),"")</f>
        <v>2730.9556172242251</v>
      </c>
      <c r="H380" s="5">
        <f>IF($A380&lt;&gt;"",IF(H$2&lt;&gt;"",INDEX('Instrument History'!$1:$1048576,$B380,H$3) / CcyPerBase!G379,""),"")</f>
        <v>4733.168906723934</v>
      </c>
      <c r="I380" s="5">
        <f>IF($A380&lt;&gt;"",IF(I$2&lt;&gt;"",INDEX('Instrument History'!$1:$1048576,$B380,I$3) / CcyPerBase!H379,""),"")</f>
        <v>4767.2964184355942</v>
      </c>
      <c r="J380" s="5">
        <f>IF($A380&lt;&gt;"",IF(J$2&lt;&gt;"",INDEX('Instrument History'!$1:$1048576,$B380,J$3) / CcyPerBase!I379,""),"")</f>
        <v>46.326165231895821</v>
      </c>
      <c r="K380" s="5">
        <f>IF($A380&lt;&gt;"",IF(K$2&lt;&gt;"",INDEX('Instrument History'!$1:$1048576,$B380,K$3) / CcyPerBase!J379,""),"")</f>
        <v>122.7067003771333</v>
      </c>
      <c r="L380" s="5">
        <f>IF($A380&lt;&gt;"",IF(L$2&lt;&gt;"",INDEX('Instrument History'!$1:$1048576,$B380,L$3) / CcyPerBase!K379,""),"")</f>
        <v>67.675604849072542</v>
      </c>
      <c r="M380" s="5">
        <f>IF($A380&lt;&gt;"",IF(M$2&lt;&gt;"",INDEX('Instrument History'!$1:$1048576,$B380,M$3) / CcyPerBase!L379,""),"")</f>
        <v>23.492133644696565</v>
      </c>
      <c r="N380" s="5">
        <f>IF($A380&lt;&gt;"",IF(N$2&lt;&gt;"",INDEX('Instrument History'!$1:$1048576,$B380,N$3) / CcyPerBase!M379,""),"")</f>
        <v>52.845189206531636</v>
      </c>
      <c r="O380" s="5">
        <f>IF($A380&lt;&gt;"",IF(O$2&lt;&gt;"",INDEX('Instrument History'!$1:$1048576,$B380,O$3) / CcyPerBase!N379,""),"")</f>
        <v>151.39972902291964</v>
      </c>
      <c r="P380" s="5" t="str">
        <f>IF($A380&lt;&gt;"",IF(P$2&lt;&gt;"",INDEX('Instrument History'!$1:$1048576,$B380,P$3) / CcyPerBase!O379,""),"")</f>
        <v/>
      </c>
      <c r="Q380" s="5" t="str">
        <f>IF($A380&lt;&gt;"",IF(Q$2&lt;&gt;"",INDEX('Instrument History'!$1:$1048576,$B380,Q$3) / CcyPerBase!P379,""),"")</f>
        <v/>
      </c>
      <c r="R380" s="5" t="str">
        <f>IF($A380&lt;&gt;"",IF(R$2&lt;&gt;"",INDEX('Instrument History'!$1:$1048576,$B380,R$3) / CcyPerBase!Q379,""),"")</f>
        <v/>
      </c>
      <c r="S380" s="5" t="str">
        <f>IF($A380&lt;&gt;"",IF(S$2&lt;&gt;"",INDEX('Instrument History'!$1:$1048576,$B380,S$3) / CcyPerBase!R379,""),"")</f>
        <v/>
      </c>
      <c r="T380" s="5" t="str">
        <f>IF($A380&lt;&gt;"",IF(T$2&lt;&gt;"",INDEX('Instrument History'!$1:$1048576,$B380,T$3) / CcyPerBase!S379,""),"")</f>
        <v/>
      </c>
      <c r="U380" s="5" t="str">
        <f>IF($A380&lt;&gt;"",IF(U$2&lt;&gt;"",INDEX('Instrument History'!$1:$1048576,$B380,U$3) / CcyPerBase!T379,""),"")</f>
        <v/>
      </c>
      <c r="V380" s="5" t="str">
        <f>IF($A380&lt;&gt;"",IF(V$2&lt;&gt;"",INDEX('Instrument History'!$1:$1048576,$B380,V$3) / CcyPerBase!U379,""),"")</f>
        <v/>
      </c>
      <c r="W380" s="5" t="str">
        <f>IF($A380&lt;&gt;"",IF(W$2&lt;&gt;"",INDEX('Instrument History'!$1:$1048576,$B380,W$3) / CcyPerBase!V379,""),"")</f>
        <v/>
      </c>
      <c r="X380" s="5" t="str">
        <f>IF($A380&lt;&gt;"",IF(X$2&lt;&gt;"",INDEX('Instrument History'!$1:$1048576,$B380,X$3) / CcyPerBase!W379,""),"")</f>
        <v/>
      </c>
      <c r="Y380" s="5" t="str">
        <f>IF($A380&lt;&gt;"",IF(Y$2&lt;&gt;"",INDEX('Instrument History'!$1:$1048576,$B380,Y$3) / CcyPerBase!X379,""),"")</f>
        <v/>
      </c>
    </row>
    <row r="381" spans="1:25">
      <c r="A381" s="12">
        <f>IF(A380&lt;&gt;"",IF(A380=$B$1,"",'Instrument History'!A377),"")</f>
        <v>40774</v>
      </c>
      <c r="B381">
        <f t="shared" si="11"/>
        <v>377</v>
      </c>
      <c r="C381" s="14">
        <f>IF($A381&lt;&gt;"",INDEX('Instrument History'!$1:$1048576,$B381,C$3) / CcyPerBase!D380,"")</f>
        <v>993.75577326220503</v>
      </c>
      <c r="D381" s="14">
        <f>IF(A381&lt;&gt;"",C381/$D$4*Master!$R$18,"")</f>
        <v>44.371968680436815</v>
      </c>
      <c r="E381" s="5">
        <f t="shared" si="12"/>
        <v>82.461266628836952</v>
      </c>
      <c r="F381" s="5">
        <f>IF($A381&lt;&gt;"",IF(F$2&lt;&gt;"",INDEX('Instrument History'!$1:$1048576,$B381,F$3) / CcyPerBase!E380,""),"")</f>
        <v>1073.2140158118846</v>
      </c>
      <c r="G381" s="5">
        <f>IF($A381&lt;&gt;"",IF(G$2&lt;&gt;"",INDEX('Instrument History'!$1:$1048576,$B381,G$3) / CcyPerBase!F380,""),"")</f>
        <v>2663.3769551976043</v>
      </c>
      <c r="H381" s="5">
        <f>IF($A381&lt;&gt;"",IF(H$2&lt;&gt;"",INDEX('Instrument History'!$1:$1048576,$B381,H$3) / CcyPerBase!G380,""),"")</f>
        <v>4715.3846161429074</v>
      </c>
      <c r="I381" s="5">
        <f>IF($A381&lt;&gt;"",IF(I$2&lt;&gt;"",INDEX('Instrument History'!$1:$1048576,$B381,I$3) / CcyPerBase!H380,""),"")</f>
        <v>4596.0125982743457</v>
      </c>
      <c r="J381" s="5">
        <f>IF($A381&lt;&gt;"",IF(J$2&lt;&gt;"",INDEX('Instrument History'!$1:$1048576,$B381,J$3) / CcyPerBase!I380,""),"")</f>
        <v>46.520064879545181</v>
      </c>
      <c r="K381" s="5">
        <f>IF($A381&lt;&gt;"",IF(K$2&lt;&gt;"",INDEX('Instrument History'!$1:$1048576,$B381,K$3) / CcyPerBase!J380,""),"")</f>
        <v>120.44015640186468</v>
      </c>
      <c r="L381" s="5">
        <f>IF($A381&lt;&gt;"",IF(L$2&lt;&gt;"",INDEX('Instrument History'!$1:$1048576,$B381,L$3) / CcyPerBase!K380,""),"")</f>
        <v>62.583162943085064</v>
      </c>
      <c r="M381" s="5">
        <f>IF($A381&lt;&gt;"",IF(M$2&lt;&gt;"",INDEX('Instrument History'!$1:$1048576,$B381,M$3) / CcyPerBase!L380,""),"")</f>
        <v>22.857162355008462</v>
      </c>
      <c r="N381" s="5">
        <f>IF($A381&lt;&gt;"",IF(N$2&lt;&gt;"",INDEX('Instrument History'!$1:$1048576,$B381,N$3) / CcyPerBase!M380,""),"")</f>
        <v>50.735133938395805</v>
      </c>
      <c r="O381" s="5">
        <f>IF($A381&lt;&gt;"",IF(O$2&lt;&gt;"",INDEX('Instrument History'!$1:$1048576,$B381,O$3) / CcyPerBase!N380,""),"")</f>
        <v>154.47023042762225</v>
      </c>
      <c r="P381" s="5" t="str">
        <f>IF($A381&lt;&gt;"",IF(P$2&lt;&gt;"",INDEX('Instrument History'!$1:$1048576,$B381,P$3) / CcyPerBase!O380,""),"")</f>
        <v/>
      </c>
      <c r="Q381" s="5" t="str">
        <f>IF($A381&lt;&gt;"",IF(Q$2&lt;&gt;"",INDEX('Instrument History'!$1:$1048576,$B381,Q$3) / CcyPerBase!P380,""),"")</f>
        <v/>
      </c>
      <c r="R381" s="5" t="str">
        <f>IF($A381&lt;&gt;"",IF(R$2&lt;&gt;"",INDEX('Instrument History'!$1:$1048576,$B381,R$3) / CcyPerBase!Q380,""),"")</f>
        <v/>
      </c>
      <c r="S381" s="5" t="str">
        <f>IF($A381&lt;&gt;"",IF(S$2&lt;&gt;"",INDEX('Instrument History'!$1:$1048576,$B381,S$3) / CcyPerBase!R380,""),"")</f>
        <v/>
      </c>
      <c r="T381" s="5" t="str">
        <f>IF($A381&lt;&gt;"",IF(T$2&lt;&gt;"",INDEX('Instrument History'!$1:$1048576,$B381,T$3) / CcyPerBase!S380,""),"")</f>
        <v/>
      </c>
      <c r="U381" s="5" t="str">
        <f>IF($A381&lt;&gt;"",IF(U$2&lt;&gt;"",INDEX('Instrument History'!$1:$1048576,$B381,U$3) / CcyPerBase!T380,""),"")</f>
        <v/>
      </c>
      <c r="V381" s="5" t="str">
        <f>IF($A381&lt;&gt;"",IF(V$2&lt;&gt;"",INDEX('Instrument History'!$1:$1048576,$B381,V$3) / CcyPerBase!U380,""),"")</f>
        <v/>
      </c>
      <c r="W381" s="5" t="str">
        <f>IF($A381&lt;&gt;"",IF(W$2&lt;&gt;"",INDEX('Instrument History'!$1:$1048576,$B381,W$3) / CcyPerBase!V380,""),"")</f>
        <v/>
      </c>
      <c r="X381" s="5" t="str">
        <f>IF($A381&lt;&gt;"",IF(X$2&lt;&gt;"",INDEX('Instrument History'!$1:$1048576,$B381,X$3) / CcyPerBase!W380,""),"")</f>
        <v/>
      </c>
      <c r="Y381" s="5" t="str">
        <f>IF($A381&lt;&gt;"",IF(Y$2&lt;&gt;"",INDEX('Instrument History'!$1:$1048576,$B381,Y$3) / CcyPerBase!X380,""),"")</f>
        <v/>
      </c>
    </row>
    <row r="382" spans="1:25">
      <c r="A382" s="12">
        <f>IF(A381&lt;&gt;"",IF(A381=$B$1,"",'Instrument History'!A378),"")</f>
        <v>40773</v>
      </c>
      <c r="B382">
        <f t="shared" si="11"/>
        <v>378</v>
      </c>
      <c r="C382" s="14">
        <f>IF($A382&lt;&gt;"",INDEX('Instrument History'!$1:$1048576,$B382,C$3) / CcyPerBase!D381,"")</f>
        <v>933.04631850046621</v>
      </c>
      <c r="D382" s="14">
        <f>IF(A382&lt;&gt;"",C382/$D$4*Master!$R$18,"")</f>
        <v>41.661244277345972</v>
      </c>
      <c r="E382" s="5">
        <f t="shared" si="12"/>
        <v>80.02508187490065</v>
      </c>
      <c r="F382" s="5">
        <f>IF($A382&lt;&gt;"",IF(F$2&lt;&gt;"",INDEX('Instrument History'!$1:$1048576,$B382,F$3) / CcyPerBase!E381,""),"")</f>
        <v>1092.1708583929603</v>
      </c>
      <c r="G382" s="5">
        <f>IF($A382&lt;&gt;"",IF(G$2&lt;&gt;"",INDEX('Instrument History'!$1:$1048576,$B382,G$3) / CcyPerBase!F381,""),"")</f>
        <v>2557.0495712583725</v>
      </c>
      <c r="H382" s="5">
        <f>IF($A382&lt;&gt;"",IF(H$2&lt;&gt;"",INDEX('Instrument History'!$1:$1048576,$B382,H$3) / CcyPerBase!G381,""),"")</f>
        <v>4601.7986494721108</v>
      </c>
      <c r="I382" s="5">
        <f>IF($A382&lt;&gt;"",IF(I$2&lt;&gt;"",INDEX('Instrument History'!$1:$1048576,$B382,I$3) / CcyPerBase!H381,""),"")</f>
        <v>4414.9504515025792</v>
      </c>
      <c r="J382" s="5">
        <f>IF($A382&lt;&gt;"",IF(J$2&lt;&gt;"",INDEX('Instrument History'!$1:$1048576,$B382,J$3) / CcyPerBase!I381,""),"")</f>
        <v>42.571485001532174</v>
      </c>
      <c r="K382" s="5">
        <f>IF($A382&lt;&gt;"",IF(K$2&lt;&gt;"",INDEX('Instrument History'!$1:$1048576,$B382,K$3) / CcyPerBase!J381,""),"")</f>
        <v>108.93415097022277</v>
      </c>
      <c r="L382" s="5">
        <f>IF($A382&lt;&gt;"",IF(L$2&lt;&gt;"",INDEX('Instrument History'!$1:$1048576,$B382,L$3) / CcyPerBase!K381,""),"")</f>
        <v>57.960188745587317</v>
      </c>
      <c r="M382" s="5">
        <f>IF($A382&lt;&gt;"",IF(M$2&lt;&gt;"",INDEX('Instrument History'!$1:$1048576,$B382,M$3) / CcyPerBase!L381,""),"")</f>
        <v>22.387458229209411</v>
      </c>
      <c r="N382" s="5">
        <f>IF($A382&lt;&gt;"",IF(N$2&lt;&gt;"",INDEX('Instrument History'!$1:$1048576,$B382,N$3) / CcyPerBase!M381,""),"")</f>
        <v>49.662644025675043</v>
      </c>
      <c r="O382" s="5">
        <f>IF($A382&lt;&gt;"",IF(O$2&lt;&gt;"",INDEX('Instrument History'!$1:$1048576,$B382,O$3) / CcyPerBase!N381,""),"")</f>
        <v>156.49577854065686</v>
      </c>
      <c r="P382" s="5" t="str">
        <f>IF($A382&lt;&gt;"",IF(P$2&lt;&gt;"",INDEX('Instrument History'!$1:$1048576,$B382,P$3) / CcyPerBase!O381,""),"")</f>
        <v/>
      </c>
      <c r="Q382" s="5" t="str">
        <f>IF($A382&lt;&gt;"",IF(Q$2&lt;&gt;"",INDEX('Instrument History'!$1:$1048576,$B382,Q$3) / CcyPerBase!P381,""),"")</f>
        <v/>
      </c>
      <c r="R382" s="5" t="str">
        <f>IF($A382&lt;&gt;"",IF(R$2&lt;&gt;"",INDEX('Instrument History'!$1:$1048576,$B382,R$3) / CcyPerBase!Q381,""),"")</f>
        <v/>
      </c>
      <c r="S382" s="5" t="str">
        <f>IF($A382&lt;&gt;"",IF(S$2&lt;&gt;"",INDEX('Instrument History'!$1:$1048576,$B382,S$3) / CcyPerBase!R381,""),"")</f>
        <v/>
      </c>
      <c r="T382" s="5" t="str">
        <f>IF($A382&lt;&gt;"",IF(T$2&lt;&gt;"",INDEX('Instrument History'!$1:$1048576,$B382,T$3) / CcyPerBase!S381,""),"")</f>
        <v/>
      </c>
      <c r="U382" s="5" t="str">
        <f>IF($A382&lt;&gt;"",IF(U$2&lt;&gt;"",INDEX('Instrument History'!$1:$1048576,$B382,U$3) / CcyPerBase!T381,""),"")</f>
        <v/>
      </c>
      <c r="V382" s="5" t="str">
        <f>IF($A382&lt;&gt;"",IF(V$2&lt;&gt;"",INDEX('Instrument History'!$1:$1048576,$B382,V$3) / CcyPerBase!U381,""),"")</f>
        <v/>
      </c>
      <c r="W382" s="5" t="str">
        <f>IF($A382&lt;&gt;"",IF(W$2&lt;&gt;"",INDEX('Instrument History'!$1:$1048576,$B382,W$3) / CcyPerBase!V381,""),"")</f>
        <v/>
      </c>
      <c r="X382" s="5" t="str">
        <f>IF($A382&lt;&gt;"",IF(X$2&lt;&gt;"",INDEX('Instrument History'!$1:$1048576,$B382,X$3) / CcyPerBase!W381,""),"")</f>
        <v/>
      </c>
      <c r="Y382" s="5" t="str">
        <f>IF($A382&lt;&gt;"",IF(Y$2&lt;&gt;"",INDEX('Instrument History'!$1:$1048576,$B382,Y$3) / CcyPerBase!X381,""),"")</f>
        <v/>
      </c>
    </row>
    <row r="383" spans="1:25">
      <c r="A383" s="12">
        <f>IF(A382&lt;&gt;"",IF(A382=$B$1,"",'Instrument History'!A379),"")</f>
        <v>40772</v>
      </c>
      <c r="B383">
        <f t="shared" si="11"/>
        <v>379</v>
      </c>
      <c r="C383" s="14">
        <f>IF($A383&lt;&gt;"",INDEX('Instrument History'!$1:$1048576,$B383,C$3) / CcyPerBase!D382,"")</f>
        <v>988.05534067498843</v>
      </c>
      <c r="D383" s="14">
        <f>IF(A383&lt;&gt;"",C383/$D$4*Master!$R$18,"")</f>
        <v>44.117439928976495</v>
      </c>
      <c r="E383" s="5">
        <f t="shared" si="12"/>
        <v>81.063156898914926</v>
      </c>
      <c r="F383" s="5">
        <f>IF($A383&lt;&gt;"",IF(F$2&lt;&gt;"",INDEX('Instrument History'!$1:$1048576,$B383,F$3) / CcyPerBase!E382,""),"")</f>
        <v>1072.5451500136999</v>
      </c>
      <c r="G383" s="5">
        <f>IF($A383&lt;&gt;"",IF(G$2&lt;&gt;"",INDEX('Instrument History'!$1:$1048576,$B383,G$3) / CcyPerBase!F382,""),"")</f>
        <v>2580.5054436280111</v>
      </c>
      <c r="H383" s="5">
        <f>IF($A383&lt;&gt;"",IF(H$2&lt;&gt;"",INDEX('Instrument History'!$1:$1048576,$B383,H$3) / CcyPerBase!G382,""),"")</f>
        <v>4574.0368488101558</v>
      </c>
      <c r="I383" s="5">
        <f>IF($A383&lt;&gt;"",IF(I$2&lt;&gt;"",INDEX('Instrument History'!$1:$1048576,$B383,I$3) / CcyPerBase!H382,""),"")</f>
        <v>4612.8379569102972</v>
      </c>
      <c r="J383" s="5">
        <f>IF($A383&lt;&gt;"",IF(J$2&lt;&gt;"",INDEX('Instrument History'!$1:$1048576,$B383,J$3) / CcyPerBase!I382,""),"")</f>
        <v>43.079054398269356</v>
      </c>
      <c r="K383" s="5">
        <f>IF($A383&lt;&gt;"",IF(K$2&lt;&gt;"",INDEX('Instrument History'!$1:$1048576,$B383,K$3) / CcyPerBase!J382,""),"")</f>
        <v>117.254293625443</v>
      </c>
      <c r="L383" s="5">
        <f>IF($A383&lt;&gt;"",IF(L$2&lt;&gt;"",INDEX('Instrument History'!$1:$1048576,$B383,L$3) / CcyPerBase!K382,""),"")</f>
        <v>59.183380195988541</v>
      </c>
      <c r="M383" s="5">
        <f>IF($A383&lt;&gt;"",IF(M$2&lt;&gt;"",INDEX('Instrument History'!$1:$1048576,$B383,M$3) / CcyPerBase!L382,""),"")</f>
        <v>21.502771895201867</v>
      </c>
      <c r="N383" s="5">
        <f>IF($A383&lt;&gt;"",IF(N$2&lt;&gt;"",INDEX('Instrument History'!$1:$1048576,$B383,N$3) / CcyPerBase!M382,""),"")</f>
        <v>51.165964968266252</v>
      </c>
      <c r="O383" s="5">
        <f>IF($A383&lt;&gt;"",IF(O$2&lt;&gt;"",INDEX('Instrument History'!$1:$1048576,$B383,O$3) / CcyPerBase!N382,""),"")</f>
        <v>155.95715139153845</v>
      </c>
      <c r="P383" s="5" t="str">
        <f>IF($A383&lt;&gt;"",IF(P$2&lt;&gt;"",INDEX('Instrument History'!$1:$1048576,$B383,P$3) / CcyPerBase!O382,""),"")</f>
        <v/>
      </c>
      <c r="Q383" s="5" t="str">
        <f>IF($A383&lt;&gt;"",IF(Q$2&lt;&gt;"",INDEX('Instrument History'!$1:$1048576,$B383,Q$3) / CcyPerBase!P382,""),"")</f>
        <v/>
      </c>
      <c r="R383" s="5" t="str">
        <f>IF($A383&lt;&gt;"",IF(R$2&lt;&gt;"",INDEX('Instrument History'!$1:$1048576,$B383,R$3) / CcyPerBase!Q382,""),"")</f>
        <v/>
      </c>
      <c r="S383" s="5" t="str">
        <f>IF($A383&lt;&gt;"",IF(S$2&lt;&gt;"",INDEX('Instrument History'!$1:$1048576,$B383,S$3) / CcyPerBase!R382,""),"")</f>
        <v/>
      </c>
      <c r="T383" s="5" t="str">
        <f>IF($A383&lt;&gt;"",IF(T$2&lt;&gt;"",INDEX('Instrument History'!$1:$1048576,$B383,T$3) / CcyPerBase!S382,""),"")</f>
        <v/>
      </c>
      <c r="U383" s="5" t="str">
        <f>IF($A383&lt;&gt;"",IF(U$2&lt;&gt;"",INDEX('Instrument History'!$1:$1048576,$B383,U$3) / CcyPerBase!T382,""),"")</f>
        <v/>
      </c>
      <c r="V383" s="5" t="str">
        <f>IF($A383&lt;&gt;"",IF(V$2&lt;&gt;"",INDEX('Instrument History'!$1:$1048576,$B383,V$3) / CcyPerBase!U382,""),"")</f>
        <v/>
      </c>
      <c r="W383" s="5" t="str">
        <f>IF($A383&lt;&gt;"",IF(W$2&lt;&gt;"",INDEX('Instrument History'!$1:$1048576,$B383,W$3) / CcyPerBase!V382,""),"")</f>
        <v/>
      </c>
      <c r="X383" s="5" t="str">
        <f>IF($A383&lt;&gt;"",IF(X$2&lt;&gt;"",INDEX('Instrument History'!$1:$1048576,$B383,X$3) / CcyPerBase!W382,""),"")</f>
        <v/>
      </c>
      <c r="Y383" s="5" t="str">
        <f>IF($A383&lt;&gt;"",IF(Y$2&lt;&gt;"",INDEX('Instrument History'!$1:$1048576,$B383,Y$3) / CcyPerBase!X382,""),"")</f>
        <v/>
      </c>
    </row>
    <row r="384" spans="1:25">
      <c r="A384" s="12">
        <f>IF(A383&lt;&gt;"",IF(A383=$B$1,"",'Instrument History'!A380),"")</f>
        <v>40771</v>
      </c>
      <c r="B384">
        <f t="shared" si="11"/>
        <v>380</v>
      </c>
      <c r="C384" s="14">
        <f>IF($A384&lt;&gt;"",INDEX('Instrument History'!$1:$1048576,$B384,C$3) / CcyPerBase!D383,"")</f>
        <v>957.02745362129542</v>
      </c>
      <c r="D384" s="14">
        <f>IF(A384&lt;&gt;"",C384/$D$4*Master!$R$18,"")</f>
        <v>42.732020624143601</v>
      </c>
      <c r="E384" s="5">
        <f t="shared" si="12"/>
        <v>80.02166790536414</v>
      </c>
      <c r="F384" s="5">
        <f>IF($A384&lt;&gt;"",IF(F$2&lt;&gt;"",INDEX('Instrument History'!$1:$1048576,$B384,F$3) / CcyPerBase!E383,""),"")</f>
        <v>1016.1029587942012</v>
      </c>
      <c r="G384" s="5">
        <f>IF($A384&lt;&gt;"",IF(G$2&lt;&gt;"",INDEX('Instrument History'!$1:$1048576,$B384,G$3) / CcyPerBase!F383,""),"")</f>
        <v>2420.6962751428182</v>
      </c>
      <c r="H384" s="5">
        <f>IF($A384&lt;&gt;"",IF(H$2&lt;&gt;"",INDEX('Instrument History'!$1:$1048576,$B384,H$3) / CcyPerBase!G383,""),"")</f>
        <v>4328.0096113907366</v>
      </c>
      <c r="I384" s="5">
        <f>IF($A384&lt;&gt;"",IF(I$2&lt;&gt;"",INDEX('Instrument History'!$1:$1048576,$B384,I$3) / CcyPerBase!H383,""),"")</f>
        <v>4530.6308480221223</v>
      </c>
      <c r="J384" s="5">
        <f>IF($A384&lt;&gt;"",IF(J$2&lt;&gt;"",INDEX('Instrument History'!$1:$1048576,$B384,J$3) / CcyPerBase!I383,""),"")</f>
        <v>45.021340203219182</v>
      </c>
      <c r="K384" s="5">
        <f>IF($A384&lt;&gt;"",IF(K$2&lt;&gt;"",INDEX('Instrument History'!$1:$1048576,$B384,K$3) / CcyPerBase!J383,""),"")</f>
        <v>113.10510717676392</v>
      </c>
      <c r="L384" s="5">
        <f>IF($A384&lt;&gt;"",IF(L$2&lt;&gt;"",INDEX('Instrument History'!$1:$1048576,$B384,L$3) / CcyPerBase!K383,""),"")</f>
        <v>53.695408034060037</v>
      </c>
      <c r="M384" s="5">
        <f>IF($A384&lt;&gt;"",IF(M$2&lt;&gt;"",INDEX('Instrument History'!$1:$1048576,$B384,M$3) / CcyPerBase!L383,""),"")</f>
        <v>20.94141166311309</v>
      </c>
      <c r="N384" s="5">
        <f>IF($A384&lt;&gt;"",IF(N$2&lt;&gt;"",INDEX('Instrument History'!$1:$1048576,$B384,N$3) / CcyPerBase!M383,""),"")</f>
        <v>50.948320775568035</v>
      </c>
      <c r="O384" s="5">
        <f>IF($A384&lt;&gt;"",IF(O$2&lt;&gt;"",INDEX('Instrument History'!$1:$1048576,$B384,O$3) / CcyPerBase!N383,""),"")</f>
        <v>163.56696460505293</v>
      </c>
      <c r="P384" s="5" t="str">
        <f>IF($A384&lt;&gt;"",IF(P$2&lt;&gt;"",INDEX('Instrument History'!$1:$1048576,$B384,P$3) / CcyPerBase!O383,""),"")</f>
        <v/>
      </c>
      <c r="Q384" s="5" t="str">
        <f>IF($A384&lt;&gt;"",IF(Q$2&lt;&gt;"",INDEX('Instrument History'!$1:$1048576,$B384,Q$3) / CcyPerBase!P383,""),"")</f>
        <v/>
      </c>
      <c r="R384" s="5" t="str">
        <f>IF($A384&lt;&gt;"",IF(R$2&lt;&gt;"",INDEX('Instrument History'!$1:$1048576,$B384,R$3) / CcyPerBase!Q383,""),"")</f>
        <v/>
      </c>
      <c r="S384" s="5" t="str">
        <f>IF($A384&lt;&gt;"",IF(S$2&lt;&gt;"",INDEX('Instrument History'!$1:$1048576,$B384,S$3) / CcyPerBase!R383,""),"")</f>
        <v/>
      </c>
      <c r="T384" s="5" t="str">
        <f>IF($A384&lt;&gt;"",IF(T$2&lt;&gt;"",INDEX('Instrument History'!$1:$1048576,$B384,T$3) / CcyPerBase!S383,""),"")</f>
        <v/>
      </c>
      <c r="U384" s="5" t="str">
        <f>IF($A384&lt;&gt;"",IF(U$2&lt;&gt;"",INDEX('Instrument History'!$1:$1048576,$B384,U$3) / CcyPerBase!T383,""),"")</f>
        <v/>
      </c>
      <c r="V384" s="5" t="str">
        <f>IF($A384&lt;&gt;"",IF(V$2&lt;&gt;"",INDEX('Instrument History'!$1:$1048576,$B384,V$3) / CcyPerBase!U383,""),"")</f>
        <v/>
      </c>
      <c r="W384" s="5" t="str">
        <f>IF($A384&lt;&gt;"",IF(W$2&lt;&gt;"",INDEX('Instrument History'!$1:$1048576,$B384,W$3) / CcyPerBase!V383,""),"")</f>
        <v/>
      </c>
      <c r="X384" s="5" t="str">
        <f>IF($A384&lt;&gt;"",IF(X$2&lt;&gt;"",INDEX('Instrument History'!$1:$1048576,$B384,X$3) / CcyPerBase!W383,""),"")</f>
        <v/>
      </c>
      <c r="Y384" s="5" t="str">
        <f>IF($A384&lt;&gt;"",IF(Y$2&lt;&gt;"",INDEX('Instrument History'!$1:$1048576,$B384,Y$3) / CcyPerBase!X383,""),"")</f>
        <v/>
      </c>
    </row>
    <row r="385" spans="1:25">
      <c r="A385" s="12">
        <f>IF(A384&lt;&gt;"",IF(A384=$B$1,"",'Instrument History'!A381),"")</f>
        <v>40770</v>
      </c>
      <c r="B385">
        <f t="shared" si="11"/>
        <v>381</v>
      </c>
      <c r="C385" s="14">
        <f>IF($A385&lt;&gt;"",INDEX('Instrument History'!$1:$1048576,$B385,C$3) / CcyPerBase!D384,"")</f>
        <v>924.96191613221163</v>
      </c>
      <c r="D385" s="14">
        <f>IF(A385&lt;&gt;"",C385/$D$4*Master!$R$18,"")</f>
        <v>41.3002694198046</v>
      </c>
      <c r="E385" s="5">
        <f t="shared" si="12"/>
        <v>79.457193379789118</v>
      </c>
      <c r="F385" s="5">
        <f>IF($A385&lt;&gt;"",IF(F$2&lt;&gt;"",INDEX('Instrument History'!$1:$1048576,$B385,F$3) / CcyPerBase!E384,""),"")</f>
        <v>1023.3956602194651</v>
      </c>
      <c r="G385" s="5">
        <f>IF($A385&lt;&gt;"",IF(G$2&lt;&gt;"",INDEX('Instrument History'!$1:$1048576,$B385,G$3) / CcyPerBase!F384,""),"")</f>
        <v>2566.5633466279965</v>
      </c>
      <c r="H385" s="5">
        <f>IF($A385&lt;&gt;"",IF(H$2&lt;&gt;"",INDEX('Instrument History'!$1:$1048576,$B385,H$3) / CcyPerBase!G384,""),"")</f>
        <v>4271.0507521540803</v>
      </c>
      <c r="I385" s="5">
        <f>IF($A385&lt;&gt;"",IF(I$2&lt;&gt;"",INDEX('Instrument History'!$1:$1048576,$B385,I$3) / CcyPerBase!H384,""),"")</f>
        <v>4687.0912031282624</v>
      </c>
      <c r="J385" s="5">
        <f>IF($A385&lt;&gt;"",IF(J$2&lt;&gt;"",INDEX('Instrument History'!$1:$1048576,$B385,J$3) / CcyPerBase!I384,""),"")</f>
        <v>44.412865577191546</v>
      </c>
      <c r="K385" s="5">
        <f>IF($A385&lt;&gt;"",IF(K$2&lt;&gt;"",INDEX('Instrument History'!$1:$1048576,$B385,K$3) / CcyPerBase!J384,""),"")</f>
        <v>115.11211400153888</v>
      </c>
      <c r="L385" s="5">
        <f>IF($A385&lt;&gt;"",IF(L$2&lt;&gt;"",INDEX('Instrument History'!$1:$1048576,$B385,L$3) / CcyPerBase!K384,""),"")</f>
        <v>52.251151539877746</v>
      </c>
      <c r="M385" s="5">
        <f>IF($A385&lt;&gt;"",IF(M$2&lt;&gt;"",INDEX('Instrument History'!$1:$1048576,$B385,M$3) / CcyPerBase!L384,""),"")</f>
        <v>20.586552801278767</v>
      </c>
      <c r="N385" s="5">
        <f>IF($A385&lt;&gt;"",IF(N$2&lt;&gt;"",INDEX('Instrument History'!$1:$1048576,$B385,N$3) / CcyPerBase!M384,""),"")</f>
        <v>49.341235965042742</v>
      </c>
      <c r="O385" s="5">
        <f>IF($A385&lt;&gt;"",IF(O$2&lt;&gt;"",INDEX('Instrument History'!$1:$1048576,$B385,O$3) / CcyPerBase!N384,""),"")</f>
        <v>155.79564456140471</v>
      </c>
      <c r="P385" s="5" t="str">
        <f>IF($A385&lt;&gt;"",IF(P$2&lt;&gt;"",INDEX('Instrument History'!$1:$1048576,$B385,P$3) / CcyPerBase!O384,""),"")</f>
        <v/>
      </c>
      <c r="Q385" s="5" t="str">
        <f>IF($A385&lt;&gt;"",IF(Q$2&lt;&gt;"",INDEX('Instrument History'!$1:$1048576,$B385,Q$3) / CcyPerBase!P384,""),"")</f>
        <v/>
      </c>
      <c r="R385" s="5" t="str">
        <f>IF($A385&lt;&gt;"",IF(R$2&lt;&gt;"",INDEX('Instrument History'!$1:$1048576,$B385,R$3) / CcyPerBase!Q384,""),"")</f>
        <v/>
      </c>
      <c r="S385" s="5" t="str">
        <f>IF($A385&lt;&gt;"",IF(S$2&lt;&gt;"",INDEX('Instrument History'!$1:$1048576,$B385,S$3) / CcyPerBase!R384,""),"")</f>
        <v/>
      </c>
      <c r="T385" s="5" t="str">
        <f>IF($A385&lt;&gt;"",IF(T$2&lt;&gt;"",INDEX('Instrument History'!$1:$1048576,$B385,T$3) / CcyPerBase!S384,""),"")</f>
        <v/>
      </c>
      <c r="U385" s="5" t="str">
        <f>IF($A385&lt;&gt;"",IF(U$2&lt;&gt;"",INDEX('Instrument History'!$1:$1048576,$B385,U$3) / CcyPerBase!T384,""),"")</f>
        <v/>
      </c>
      <c r="V385" s="5" t="str">
        <f>IF($A385&lt;&gt;"",IF(V$2&lt;&gt;"",INDEX('Instrument History'!$1:$1048576,$B385,V$3) / CcyPerBase!U384,""),"")</f>
        <v/>
      </c>
      <c r="W385" s="5" t="str">
        <f>IF($A385&lt;&gt;"",IF(W$2&lt;&gt;"",INDEX('Instrument History'!$1:$1048576,$B385,W$3) / CcyPerBase!V384,""),"")</f>
        <v/>
      </c>
      <c r="X385" s="5" t="str">
        <f>IF($A385&lt;&gt;"",IF(X$2&lt;&gt;"",INDEX('Instrument History'!$1:$1048576,$B385,X$3) / CcyPerBase!W384,""),"")</f>
        <v/>
      </c>
      <c r="Y385" s="5" t="str">
        <f>IF($A385&lt;&gt;"",IF(Y$2&lt;&gt;"",INDEX('Instrument History'!$1:$1048576,$B385,Y$3) / CcyPerBase!X384,""),"")</f>
        <v/>
      </c>
    </row>
    <row r="386" spans="1:25">
      <c r="A386" s="12">
        <f>IF(A385&lt;&gt;"",IF(A385=$B$1,"",'Instrument History'!A382),"")</f>
        <v>40767</v>
      </c>
      <c r="B386">
        <f t="shared" si="11"/>
        <v>382</v>
      </c>
      <c r="C386" s="14">
        <f>IF($A386&lt;&gt;"",INDEX('Instrument History'!$1:$1048576,$B386,C$3) / CcyPerBase!D385,"")</f>
        <v>1004.1801515190184</v>
      </c>
      <c r="D386" s="14">
        <f>IF(A386&lt;&gt;"",C386/$D$4*Master!$R$18,"")</f>
        <v>44.837425282521181</v>
      </c>
      <c r="E386" s="5">
        <f t="shared" si="12"/>
        <v>82.331569248872071</v>
      </c>
      <c r="F386" s="5">
        <f>IF($A386&lt;&gt;"",IF(F$2&lt;&gt;"",INDEX('Instrument History'!$1:$1048576,$B386,F$3) / CcyPerBase!E385,""),"")</f>
        <v>1079.9244528405807</v>
      </c>
      <c r="G386" s="5">
        <f>IF($A386&lt;&gt;"",IF(G$2&lt;&gt;"",INDEX('Instrument History'!$1:$1048576,$B386,G$3) / CcyPerBase!F385,""),"")</f>
        <v>2585.002503050654</v>
      </c>
      <c r="H386" s="5">
        <f>IF($A386&lt;&gt;"",IF(H$2&lt;&gt;"",INDEX('Instrument History'!$1:$1048576,$B386,H$3) / CcyPerBase!G385,""),"")</f>
        <v>4446.0239689088812</v>
      </c>
      <c r="I386" s="5">
        <f>IF($A386&lt;&gt;"",IF(I$2&lt;&gt;"",INDEX('Instrument History'!$1:$1048576,$B386,I$3) / CcyPerBase!H385,""),"")</f>
        <v>4991.4401721745953</v>
      </c>
      <c r="J386" s="5">
        <f>IF($A386&lt;&gt;"",IF(J$2&lt;&gt;"",INDEX('Instrument History'!$1:$1048576,$B386,J$3) / CcyPerBase!I385,""),"")</f>
        <v>45.398485551425672</v>
      </c>
      <c r="K386" s="5">
        <f>IF($A386&lt;&gt;"",IF(K$2&lt;&gt;"",INDEX('Instrument History'!$1:$1048576,$B386,K$3) / CcyPerBase!J385,""),"")</f>
        <v>120.88130124821093</v>
      </c>
      <c r="L386" s="5">
        <f>IF($A386&lt;&gt;"",IF(L$2&lt;&gt;"",INDEX('Instrument History'!$1:$1048576,$B386,L$3) / CcyPerBase!K385,""),"")</f>
        <v>54.528081353453594</v>
      </c>
      <c r="M386" s="5">
        <f>IF($A386&lt;&gt;"",IF(M$2&lt;&gt;"",INDEX('Instrument History'!$1:$1048576,$B386,M$3) / CcyPerBase!L385,""),"")</f>
        <v>21.473515214630254</v>
      </c>
      <c r="N386" s="5">
        <f>IF($A386&lt;&gt;"",IF(N$2&lt;&gt;"",INDEX('Instrument History'!$1:$1048576,$B386,N$3) / CcyPerBase!M385,""),"")</f>
        <v>51.455449290885326</v>
      </c>
      <c r="O386" s="5">
        <f>IF($A386&lt;&gt;"",IF(O$2&lt;&gt;"",INDEX('Instrument History'!$1:$1048576,$B386,O$3) / CcyPerBase!N385,""),"")</f>
        <v>158.20860377335222</v>
      </c>
      <c r="P386" s="5" t="str">
        <f>IF($A386&lt;&gt;"",IF(P$2&lt;&gt;"",INDEX('Instrument History'!$1:$1048576,$B386,P$3) / CcyPerBase!O385,""),"")</f>
        <v/>
      </c>
      <c r="Q386" s="5" t="str">
        <f>IF($A386&lt;&gt;"",IF(Q$2&lt;&gt;"",INDEX('Instrument History'!$1:$1048576,$B386,Q$3) / CcyPerBase!P385,""),"")</f>
        <v/>
      </c>
      <c r="R386" s="5" t="str">
        <f>IF($A386&lt;&gt;"",IF(R$2&lt;&gt;"",INDEX('Instrument History'!$1:$1048576,$B386,R$3) / CcyPerBase!Q385,""),"")</f>
        <v/>
      </c>
      <c r="S386" s="5" t="str">
        <f>IF($A386&lt;&gt;"",IF(S$2&lt;&gt;"",INDEX('Instrument History'!$1:$1048576,$B386,S$3) / CcyPerBase!R385,""),"")</f>
        <v/>
      </c>
      <c r="T386" s="5" t="str">
        <f>IF($A386&lt;&gt;"",IF(T$2&lt;&gt;"",INDEX('Instrument History'!$1:$1048576,$B386,T$3) / CcyPerBase!S385,""),"")</f>
        <v/>
      </c>
      <c r="U386" s="5" t="str">
        <f>IF($A386&lt;&gt;"",IF(U$2&lt;&gt;"",INDEX('Instrument History'!$1:$1048576,$B386,U$3) / CcyPerBase!T385,""),"")</f>
        <v/>
      </c>
      <c r="V386" s="5" t="str">
        <f>IF($A386&lt;&gt;"",IF(V$2&lt;&gt;"",INDEX('Instrument History'!$1:$1048576,$B386,V$3) / CcyPerBase!U385,""),"")</f>
        <v/>
      </c>
      <c r="W386" s="5" t="str">
        <f>IF($A386&lt;&gt;"",IF(W$2&lt;&gt;"",INDEX('Instrument History'!$1:$1048576,$B386,W$3) / CcyPerBase!V385,""),"")</f>
        <v/>
      </c>
      <c r="X386" s="5" t="str">
        <f>IF($A386&lt;&gt;"",IF(X$2&lt;&gt;"",INDEX('Instrument History'!$1:$1048576,$B386,X$3) / CcyPerBase!W385,""),"")</f>
        <v/>
      </c>
      <c r="Y386" s="5" t="str">
        <f>IF($A386&lt;&gt;"",IF(Y$2&lt;&gt;"",INDEX('Instrument History'!$1:$1048576,$B386,Y$3) / CcyPerBase!X385,""),"")</f>
        <v/>
      </c>
    </row>
    <row r="387" spans="1:25">
      <c r="A387" s="12">
        <f>IF(A386&lt;&gt;"",IF(A386=$B$1,"",'Instrument History'!A383),"")</f>
        <v>40766</v>
      </c>
      <c r="B387">
        <f t="shared" si="11"/>
        <v>383</v>
      </c>
      <c r="C387" s="14">
        <f>IF($A387&lt;&gt;"",INDEX('Instrument History'!$1:$1048576,$B387,C$3) / CcyPerBase!D386,"")</f>
        <v>1031.9782097903933</v>
      </c>
      <c r="D387" s="14">
        <f>IF(A387&lt;&gt;"",C387/$D$4*Master!$R$18,"")</f>
        <v>46.078630218564307</v>
      </c>
      <c r="E387" s="5">
        <f t="shared" si="12"/>
        <v>84.597533278452019</v>
      </c>
      <c r="F387" s="5">
        <f>IF($A387&lt;&gt;"",IF(F$2&lt;&gt;"",INDEX('Instrument History'!$1:$1048576,$B387,F$3) / CcyPerBase!E386,""),"")</f>
        <v>1143.2652409898419</v>
      </c>
      <c r="G387" s="5">
        <f>IF($A387&lt;&gt;"",IF(G$2&lt;&gt;"",INDEX('Instrument History'!$1:$1048576,$B387,G$3) / CcyPerBase!F386,""),"")</f>
        <v>2644.447262707647</v>
      </c>
      <c r="H387" s="5">
        <f>IF($A387&lt;&gt;"",IF(H$2&lt;&gt;"",INDEX('Instrument History'!$1:$1048576,$B387,H$3) / CcyPerBase!G386,""),"")</f>
        <v>4692.8988315324987</v>
      </c>
      <c r="I387" s="5">
        <f>IF($A387&lt;&gt;"",IF(I$2&lt;&gt;"",INDEX('Instrument History'!$1:$1048576,$B387,I$3) / CcyPerBase!H386,""),"")</f>
        <v>4977.5083974868667</v>
      </c>
      <c r="J387" s="5">
        <f>IF($A387&lt;&gt;"",IF(J$2&lt;&gt;"",INDEX('Instrument History'!$1:$1048576,$B387,J$3) / CcyPerBase!I386,""),"")</f>
        <v>47.732736774669746</v>
      </c>
      <c r="K387" s="5">
        <f>IF($A387&lt;&gt;"",IF(K$2&lt;&gt;"",INDEX('Instrument History'!$1:$1048576,$B387,K$3) / CcyPerBase!J386,""),"")</f>
        <v>133.0071090965877</v>
      </c>
      <c r="L387" s="5">
        <f>IF($A387&lt;&gt;"",IF(L$2&lt;&gt;"",INDEX('Instrument History'!$1:$1048576,$B387,L$3) / CcyPerBase!K386,""),"")</f>
        <v>57.375397199792509</v>
      </c>
      <c r="M387" s="5">
        <f>IF($A387&lt;&gt;"",IF(M$2&lt;&gt;"",INDEX('Instrument History'!$1:$1048576,$B387,M$3) / CcyPerBase!L386,""),"")</f>
        <v>20.573457541987761</v>
      </c>
      <c r="N387" s="5">
        <f>IF($A387&lt;&gt;"",IF(N$2&lt;&gt;"",INDEX('Instrument History'!$1:$1048576,$B387,N$3) / CcyPerBase!M386,""),"")</f>
        <v>53.07711276868762</v>
      </c>
      <c r="O387" s="5">
        <f>IF($A387&lt;&gt;"",IF(O$2&lt;&gt;"",INDEX('Instrument History'!$1:$1048576,$B387,O$3) / CcyPerBase!N386,""),"")</f>
        <v>159.40381626248649</v>
      </c>
      <c r="P387" s="5" t="str">
        <f>IF($A387&lt;&gt;"",IF(P$2&lt;&gt;"",INDEX('Instrument History'!$1:$1048576,$B387,P$3) / CcyPerBase!O386,""),"")</f>
        <v/>
      </c>
      <c r="Q387" s="5" t="str">
        <f>IF($A387&lt;&gt;"",IF(Q$2&lt;&gt;"",INDEX('Instrument History'!$1:$1048576,$B387,Q$3) / CcyPerBase!P386,""),"")</f>
        <v/>
      </c>
      <c r="R387" s="5" t="str">
        <f>IF($A387&lt;&gt;"",IF(R$2&lt;&gt;"",INDEX('Instrument History'!$1:$1048576,$B387,R$3) / CcyPerBase!Q386,""),"")</f>
        <v/>
      </c>
      <c r="S387" s="5" t="str">
        <f>IF($A387&lt;&gt;"",IF(S$2&lt;&gt;"",INDEX('Instrument History'!$1:$1048576,$B387,S$3) / CcyPerBase!R386,""),"")</f>
        <v/>
      </c>
      <c r="T387" s="5" t="str">
        <f>IF($A387&lt;&gt;"",IF(T$2&lt;&gt;"",INDEX('Instrument History'!$1:$1048576,$B387,T$3) / CcyPerBase!S386,""),"")</f>
        <v/>
      </c>
      <c r="U387" s="5" t="str">
        <f>IF($A387&lt;&gt;"",IF(U$2&lt;&gt;"",INDEX('Instrument History'!$1:$1048576,$B387,U$3) / CcyPerBase!T386,""),"")</f>
        <v/>
      </c>
      <c r="V387" s="5" t="str">
        <f>IF($A387&lt;&gt;"",IF(V$2&lt;&gt;"",INDEX('Instrument History'!$1:$1048576,$B387,V$3) / CcyPerBase!U386,""),"")</f>
        <v/>
      </c>
      <c r="W387" s="5" t="str">
        <f>IF($A387&lt;&gt;"",IF(W$2&lt;&gt;"",INDEX('Instrument History'!$1:$1048576,$B387,W$3) / CcyPerBase!V386,""),"")</f>
        <v/>
      </c>
      <c r="X387" s="5" t="str">
        <f>IF($A387&lt;&gt;"",IF(X$2&lt;&gt;"",INDEX('Instrument History'!$1:$1048576,$B387,X$3) / CcyPerBase!W386,""),"")</f>
        <v/>
      </c>
      <c r="Y387" s="5" t="str">
        <f>IF($A387&lt;&gt;"",IF(Y$2&lt;&gt;"",INDEX('Instrument History'!$1:$1048576,$B387,Y$3) / CcyPerBase!X386,""),"")</f>
        <v/>
      </c>
    </row>
    <row r="388" spans="1:25">
      <c r="A388" s="12">
        <f>IF(A387&lt;&gt;"",IF(A387=$B$1,"",'Instrument History'!A384),"")</f>
        <v>40765</v>
      </c>
      <c r="B388">
        <f t="shared" si="11"/>
        <v>384</v>
      </c>
      <c r="C388" s="14">
        <f>IF($A388&lt;&gt;"",INDEX('Instrument History'!$1:$1048576,$B388,C$3) / CcyPerBase!D387,"")</f>
        <v>1131.0534632319416</v>
      </c>
      <c r="D388" s="14">
        <f>IF(A388&lt;&gt;"",C388/$D$4*Master!$R$18,"")</f>
        <v>50.502417391426135</v>
      </c>
      <c r="E388" s="5">
        <f t="shared" si="12"/>
        <v>87.761765451040631</v>
      </c>
      <c r="F388" s="5">
        <f>IF($A388&lt;&gt;"",IF(F$2&lt;&gt;"",INDEX('Instrument History'!$1:$1048576,$B388,F$3) / CcyPerBase!E387,""),"")</f>
        <v>1224.2383274647298</v>
      </c>
      <c r="G388" s="5">
        <f>IF($A388&lt;&gt;"",IF(G$2&lt;&gt;"",INDEX('Instrument History'!$1:$1048576,$B388,G$3) / CcyPerBase!F387,""),"")</f>
        <v>2702.7028774313267</v>
      </c>
      <c r="H388" s="5">
        <f>IF($A388&lt;&gt;"",IF(H$2&lt;&gt;"",INDEX('Instrument History'!$1:$1048576,$B388,H$3) / CcyPerBase!G387,""),"")</f>
        <v>5169.6716663636889</v>
      </c>
      <c r="I388" s="5">
        <f>IF($A388&lt;&gt;"",IF(I$2&lt;&gt;"",INDEX('Instrument History'!$1:$1048576,$B388,I$3) / CcyPerBase!H387,""),"")</f>
        <v>5100.2317918471199</v>
      </c>
      <c r="J388" s="5">
        <f>IF($A388&lt;&gt;"",IF(J$2&lt;&gt;"",INDEX('Instrument History'!$1:$1048576,$B388,J$3) / CcyPerBase!I387,""),"")</f>
        <v>51.339977007893985</v>
      </c>
      <c r="K388" s="5">
        <f>IF($A388&lt;&gt;"",IF(K$2&lt;&gt;"",INDEX('Instrument History'!$1:$1048576,$B388,K$3) / CcyPerBase!J387,""),"")</f>
        <v>141.95887426946538</v>
      </c>
      <c r="L388" s="5">
        <f>IF($A388&lt;&gt;"",IF(L$2&lt;&gt;"",INDEX('Instrument History'!$1:$1048576,$B388,L$3) / CcyPerBase!K387,""),"")</f>
        <v>62.308798899880443</v>
      </c>
      <c r="M388" s="5">
        <f>IF($A388&lt;&gt;"",IF(M$2&lt;&gt;"",INDEX('Instrument History'!$1:$1048576,$B388,M$3) / CcyPerBase!L387,""),"")</f>
        <v>21.016953369108641</v>
      </c>
      <c r="N388" s="5">
        <f>IF($A388&lt;&gt;"",IF(N$2&lt;&gt;"",INDEX('Instrument History'!$1:$1048576,$B388,N$3) / CcyPerBase!M387,""),"")</f>
        <v>51.990509533793436</v>
      </c>
      <c r="O388" s="5">
        <f>IF($A388&lt;&gt;"",IF(O$2&lt;&gt;"",INDEX('Instrument History'!$1:$1048576,$B388,O$3) / CcyPerBase!N387,""),"")</f>
        <v>162.15822739136098</v>
      </c>
      <c r="P388" s="5" t="str">
        <f>IF($A388&lt;&gt;"",IF(P$2&lt;&gt;"",INDEX('Instrument History'!$1:$1048576,$B388,P$3) / CcyPerBase!O387,""),"")</f>
        <v/>
      </c>
      <c r="Q388" s="5" t="str">
        <f>IF($A388&lt;&gt;"",IF(Q$2&lt;&gt;"",INDEX('Instrument History'!$1:$1048576,$B388,Q$3) / CcyPerBase!P387,""),"")</f>
        <v/>
      </c>
      <c r="R388" s="5" t="str">
        <f>IF($A388&lt;&gt;"",IF(R$2&lt;&gt;"",INDEX('Instrument History'!$1:$1048576,$B388,R$3) / CcyPerBase!Q387,""),"")</f>
        <v/>
      </c>
      <c r="S388" s="5" t="str">
        <f>IF($A388&lt;&gt;"",IF(S$2&lt;&gt;"",INDEX('Instrument History'!$1:$1048576,$B388,S$3) / CcyPerBase!R387,""),"")</f>
        <v/>
      </c>
      <c r="T388" s="5" t="str">
        <f>IF($A388&lt;&gt;"",IF(T$2&lt;&gt;"",INDEX('Instrument History'!$1:$1048576,$B388,T$3) / CcyPerBase!S387,""),"")</f>
        <v/>
      </c>
      <c r="U388" s="5" t="str">
        <f>IF($A388&lt;&gt;"",IF(U$2&lt;&gt;"",INDEX('Instrument History'!$1:$1048576,$B388,U$3) / CcyPerBase!T387,""),"")</f>
        <v/>
      </c>
      <c r="V388" s="5" t="str">
        <f>IF($A388&lt;&gt;"",IF(V$2&lt;&gt;"",INDEX('Instrument History'!$1:$1048576,$B388,V$3) / CcyPerBase!U387,""),"")</f>
        <v/>
      </c>
      <c r="W388" s="5" t="str">
        <f>IF($A388&lt;&gt;"",IF(W$2&lt;&gt;"",INDEX('Instrument History'!$1:$1048576,$B388,W$3) / CcyPerBase!V387,""),"")</f>
        <v/>
      </c>
      <c r="X388" s="5" t="str">
        <f>IF($A388&lt;&gt;"",IF(X$2&lt;&gt;"",INDEX('Instrument History'!$1:$1048576,$B388,X$3) / CcyPerBase!W387,""),"")</f>
        <v/>
      </c>
      <c r="Y388" s="5" t="str">
        <f>IF($A388&lt;&gt;"",IF(Y$2&lt;&gt;"",INDEX('Instrument History'!$1:$1048576,$B388,Y$3) / CcyPerBase!X387,""),"")</f>
        <v/>
      </c>
    </row>
    <row r="389" spans="1:25">
      <c r="A389" s="12">
        <f>IF(A388&lt;&gt;"",IF(A388=$B$1,"",'Instrument History'!A385),"")</f>
        <v>40764</v>
      </c>
      <c r="B389">
        <f t="shared" si="11"/>
        <v>385</v>
      </c>
      <c r="C389" s="14">
        <f>IF($A389&lt;&gt;"",INDEX('Instrument History'!$1:$1048576,$B389,C$3) / CcyPerBase!D388,"")</f>
        <v>1132.5925485002151</v>
      </c>
      <c r="D389" s="14">
        <f>IF(A389&lt;&gt;"",C389/$D$4*Master!$R$18,"")</f>
        <v>50.571138746469103</v>
      </c>
      <c r="E389" s="5">
        <f t="shared" si="12"/>
        <v>90.243122870302173</v>
      </c>
      <c r="F389" s="5">
        <f>IF($A389&lt;&gt;"",IF(F$2&lt;&gt;"",INDEX('Instrument History'!$1:$1048576,$B389,F$3) / CcyPerBase!E388,""),"")</f>
        <v>1244.9274918474753</v>
      </c>
      <c r="G389" s="5">
        <f>IF($A389&lt;&gt;"",IF(G$2&lt;&gt;"",INDEX('Instrument History'!$1:$1048576,$B389,G$3) / CcyPerBase!F388,""),"")</f>
        <v>2845.631497100655</v>
      </c>
      <c r="H389" s="5">
        <f>IF($A389&lt;&gt;"",IF(H$2&lt;&gt;"",INDEX('Instrument History'!$1:$1048576,$B389,H$3) / CcyPerBase!G388,""),"")</f>
        <v>5314.2305147906891</v>
      </c>
      <c r="I389" s="5">
        <f>IF($A389&lt;&gt;"",IF(I$2&lt;&gt;"",INDEX('Instrument History'!$1:$1048576,$B389,I$3) / CcyPerBase!H388,""),"")</f>
        <v>5596.9687232748829</v>
      </c>
      <c r="J389" s="5">
        <f>IF($A389&lt;&gt;"",IF(J$2&lt;&gt;"",INDEX('Instrument History'!$1:$1048576,$B389,J$3) / CcyPerBase!I388,""),"")</f>
        <v>52.083693927337421</v>
      </c>
      <c r="K389" s="5">
        <f>IF($A389&lt;&gt;"",IF(K$2&lt;&gt;"",INDEX('Instrument History'!$1:$1048576,$B389,K$3) / CcyPerBase!J388,""),"")</f>
        <v>149.21920078917287</v>
      </c>
      <c r="L389" s="5">
        <f>IF($A389&lt;&gt;"",IF(L$2&lt;&gt;"",INDEX('Instrument History'!$1:$1048576,$B389,L$3) / CcyPerBase!K388,""),"")</f>
        <v>66.221078756752448</v>
      </c>
      <c r="M389" s="5">
        <f>IF($A389&lt;&gt;"",IF(M$2&lt;&gt;"",INDEX('Instrument History'!$1:$1048576,$B389,M$3) / CcyPerBase!L388,""),"")</f>
        <v>21.578384990109189</v>
      </c>
      <c r="N389" s="5">
        <f>IF($A389&lt;&gt;"",IF(N$2&lt;&gt;"",INDEX('Instrument History'!$1:$1048576,$B389,N$3) / CcyPerBase!M388,""),"")</f>
        <v>51.503190620489079</v>
      </c>
      <c r="O389" s="5">
        <f>IF($A389&lt;&gt;"",IF(O$2&lt;&gt;"",INDEX('Instrument History'!$1:$1048576,$B389,O$3) / CcyPerBase!N388,""),"")</f>
        <v>159.33010079540489</v>
      </c>
      <c r="P389" s="5" t="str">
        <f>IF($A389&lt;&gt;"",IF(P$2&lt;&gt;"",INDEX('Instrument History'!$1:$1048576,$B389,P$3) / CcyPerBase!O388,""),"")</f>
        <v/>
      </c>
      <c r="Q389" s="5" t="str">
        <f>IF($A389&lt;&gt;"",IF(Q$2&lt;&gt;"",INDEX('Instrument History'!$1:$1048576,$B389,Q$3) / CcyPerBase!P388,""),"")</f>
        <v/>
      </c>
      <c r="R389" s="5" t="str">
        <f>IF($A389&lt;&gt;"",IF(R$2&lt;&gt;"",INDEX('Instrument History'!$1:$1048576,$B389,R$3) / CcyPerBase!Q388,""),"")</f>
        <v/>
      </c>
      <c r="S389" s="5" t="str">
        <f>IF($A389&lt;&gt;"",IF(S$2&lt;&gt;"",INDEX('Instrument History'!$1:$1048576,$B389,S$3) / CcyPerBase!R388,""),"")</f>
        <v/>
      </c>
      <c r="T389" s="5" t="str">
        <f>IF($A389&lt;&gt;"",IF(T$2&lt;&gt;"",INDEX('Instrument History'!$1:$1048576,$B389,T$3) / CcyPerBase!S388,""),"")</f>
        <v/>
      </c>
      <c r="U389" s="5" t="str">
        <f>IF($A389&lt;&gt;"",IF(U$2&lt;&gt;"",INDEX('Instrument History'!$1:$1048576,$B389,U$3) / CcyPerBase!T388,""),"")</f>
        <v/>
      </c>
      <c r="V389" s="5" t="str">
        <f>IF($A389&lt;&gt;"",IF(V$2&lt;&gt;"",INDEX('Instrument History'!$1:$1048576,$B389,V$3) / CcyPerBase!U388,""),"")</f>
        <v/>
      </c>
      <c r="W389" s="5" t="str">
        <f>IF($A389&lt;&gt;"",IF(W$2&lt;&gt;"",INDEX('Instrument History'!$1:$1048576,$B389,W$3) / CcyPerBase!V388,""),"")</f>
        <v/>
      </c>
      <c r="X389" s="5" t="str">
        <f>IF($A389&lt;&gt;"",IF(X$2&lt;&gt;"",INDEX('Instrument History'!$1:$1048576,$B389,X$3) / CcyPerBase!W388,""),"")</f>
        <v/>
      </c>
      <c r="Y389" s="5" t="str">
        <f>IF($A389&lt;&gt;"",IF(Y$2&lt;&gt;"",INDEX('Instrument History'!$1:$1048576,$B389,Y$3) / CcyPerBase!X388,""),"")</f>
        <v/>
      </c>
    </row>
    <row r="390" spans="1:25">
      <c r="A390" s="12">
        <f>IF(A389&lt;&gt;"",IF(A389=$B$1,"",'Instrument History'!A386),"")</f>
        <v>40763</v>
      </c>
      <c r="B390">
        <f t="shared" si="11"/>
        <v>386</v>
      </c>
      <c r="C390" s="14">
        <f>IF($A390&lt;&gt;"",INDEX('Instrument History'!$1:$1048576,$B390,C$3) / CcyPerBase!D389,"")</f>
        <v>1165.1250027561834</v>
      </c>
      <c r="D390" s="14">
        <f>IF(A390&lt;&gt;"",C390/$D$4*Master!$R$18,"")</f>
        <v>52.023738147833974</v>
      </c>
      <c r="E390" s="5">
        <f t="shared" si="12"/>
        <v>91.055715008422766</v>
      </c>
      <c r="F390" s="5">
        <f>IF($A390&lt;&gt;"",IF(F$2&lt;&gt;"",INDEX('Instrument History'!$1:$1048576,$B390,F$3) / CcyPerBase!E389,""),"")</f>
        <v>1191.7903571963172</v>
      </c>
      <c r="G390" s="5">
        <f>IF($A390&lt;&gt;"",IF(G$2&lt;&gt;"",INDEX('Instrument History'!$1:$1048576,$B390,G$3) / CcyPerBase!F389,""),"")</f>
        <v>2758.2902067032892</v>
      </c>
      <c r="H390" s="5">
        <f>IF($A390&lt;&gt;"",IF(H$2&lt;&gt;"",INDEX('Instrument History'!$1:$1048576,$B390,H$3) / CcyPerBase!G389,""),"")</f>
        <v>5547.0065438230213</v>
      </c>
      <c r="I390" s="5">
        <f>IF($A390&lt;&gt;"",IF(I$2&lt;&gt;"",INDEX('Instrument History'!$1:$1048576,$B390,I$3) / CcyPerBase!H389,""),"")</f>
        <v>5560.4591155782791</v>
      </c>
      <c r="J390" s="5">
        <f>IF($A390&lt;&gt;"",IF(J$2&lt;&gt;"",INDEX('Instrument History'!$1:$1048576,$B390,J$3) / CcyPerBase!I389,""),"")</f>
        <v>52.816784103291525</v>
      </c>
      <c r="K390" s="5">
        <f>IF($A390&lt;&gt;"",IF(K$2&lt;&gt;"",INDEX('Instrument History'!$1:$1048576,$B390,K$3) / CcyPerBase!J389,""),"")</f>
        <v>149.94728272393081</v>
      </c>
      <c r="L390" s="5">
        <f>IF($A390&lt;&gt;"",IF(L$2&lt;&gt;"",INDEX('Instrument History'!$1:$1048576,$B390,L$3) / CcyPerBase!K389,""),"")</f>
        <v>63.427345053366871</v>
      </c>
      <c r="M390" s="5">
        <f>IF($A390&lt;&gt;"",IF(M$2&lt;&gt;"",INDEX('Instrument History'!$1:$1048576,$B390,M$3) / CcyPerBase!L389,""),"")</f>
        <v>21.338827361003514</v>
      </c>
      <c r="N390" s="5">
        <f>IF($A390&lt;&gt;"",IF(N$2&lt;&gt;"",INDEX('Instrument History'!$1:$1048576,$B390,N$3) / CcyPerBase!M389,""),"")</f>
        <v>53.396309966658407</v>
      </c>
      <c r="O390" s="5">
        <f>IF($A390&lt;&gt;"",IF(O$2&lt;&gt;"",INDEX('Instrument History'!$1:$1048576,$B390,O$3) / CcyPerBase!N389,""),"")</f>
        <v>166.26105344985331</v>
      </c>
      <c r="P390" s="5" t="str">
        <f>IF($A390&lt;&gt;"",IF(P$2&lt;&gt;"",INDEX('Instrument History'!$1:$1048576,$B390,P$3) / CcyPerBase!O389,""),"")</f>
        <v/>
      </c>
      <c r="Q390" s="5" t="str">
        <f>IF($A390&lt;&gt;"",IF(Q$2&lt;&gt;"",INDEX('Instrument History'!$1:$1048576,$B390,Q$3) / CcyPerBase!P389,""),"")</f>
        <v/>
      </c>
      <c r="R390" s="5" t="str">
        <f>IF($A390&lt;&gt;"",IF(R$2&lt;&gt;"",INDEX('Instrument History'!$1:$1048576,$B390,R$3) / CcyPerBase!Q389,""),"")</f>
        <v/>
      </c>
      <c r="S390" s="5" t="str">
        <f>IF($A390&lt;&gt;"",IF(S$2&lt;&gt;"",INDEX('Instrument History'!$1:$1048576,$B390,S$3) / CcyPerBase!R389,""),"")</f>
        <v/>
      </c>
      <c r="T390" s="5" t="str">
        <f>IF($A390&lt;&gt;"",IF(T$2&lt;&gt;"",INDEX('Instrument History'!$1:$1048576,$B390,T$3) / CcyPerBase!S389,""),"")</f>
        <v/>
      </c>
      <c r="U390" s="5" t="str">
        <f>IF($A390&lt;&gt;"",IF(U$2&lt;&gt;"",INDEX('Instrument History'!$1:$1048576,$B390,U$3) / CcyPerBase!T389,""),"")</f>
        <v/>
      </c>
      <c r="V390" s="5" t="str">
        <f>IF($A390&lt;&gt;"",IF(V$2&lt;&gt;"",INDEX('Instrument History'!$1:$1048576,$B390,V$3) / CcyPerBase!U389,""),"")</f>
        <v/>
      </c>
      <c r="W390" s="5" t="str">
        <f>IF($A390&lt;&gt;"",IF(W$2&lt;&gt;"",INDEX('Instrument History'!$1:$1048576,$B390,W$3) / CcyPerBase!V389,""),"")</f>
        <v/>
      </c>
      <c r="X390" s="5" t="str">
        <f>IF($A390&lt;&gt;"",IF(X$2&lt;&gt;"",INDEX('Instrument History'!$1:$1048576,$B390,X$3) / CcyPerBase!W389,""),"")</f>
        <v/>
      </c>
      <c r="Y390" s="5" t="str">
        <f>IF($A390&lt;&gt;"",IF(Y$2&lt;&gt;"",INDEX('Instrument History'!$1:$1048576,$B390,Y$3) / CcyPerBase!X389,""),"")</f>
        <v/>
      </c>
    </row>
    <row r="391" spans="1:25">
      <c r="A391" s="12">
        <f>IF(A390&lt;&gt;"",IF(A390=$B$1,"",'Instrument History'!A387),"")</f>
        <v>40760</v>
      </c>
      <c r="B391">
        <f t="shared" ref="B391:B454" si="13">IF(A391&lt;&gt;"",B390+1,"")</f>
        <v>387</v>
      </c>
      <c r="C391" s="14">
        <f>IF($A391&lt;&gt;"",INDEX('Instrument History'!$1:$1048576,$B391,C$3) / CcyPerBase!D390,"")</f>
        <v>1181.869050603754</v>
      </c>
      <c r="D391" s="14">
        <f>IF(A391&lt;&gt;"",C391/$D$4*Master!$R$18,"")</f>
        <v>52.771372915516579</v>
      </c>
      <c r="E391" s="5">
        <f t="shared" ref="E391:E454" si="14">IF(A391&lt;&gt;"",SUMPRODUCT($F$4:$Y$4,F391:Y391),"")</f>
        <v>88.632945875257761</v>
      </c>
      <c r="F391" s="5">
        <f>IF($A391&lt;&gt;"",IF(F$2&lt;&gt;"",INDEX('Instrument History'!$1:$1048576,$B391,F$3) / CcyPerBase!E390,""),"")</f>
        <v>1195.06654714724</v>
      </c>
      <c r="G391" s="5">
        <f>IF($A391&lt;&gt;"",IF(G$2&lt;&gt;"",INDEX('Instrument History'!$1:$1048576,$B391,G$3) / CcyPerBase!F390,""),"")</f>
        <v>2648.9909148261163</v>
      </c>
      <c r="H391" s="5">
        <f>IF($A391&lt;&gt;"",IF(H$2&lt;&gt;"",INDEX('Instrument History'!$1:$1048576,$B391,H$3) / CcyPerBase!G390,""),"")</f>
        <v>5199.310084691725</v>
      </c>
      <c r="I391" s="5">
        <f>IF($A391&lt;&gt;"",IF(I$2&lt;&gt;"",INDEX('Instrument History'!$1:$1048576,$B391,I$3) / CcyPerBase!H390,""),"")</f>
        <v>5439.0562090155772</v>
      </c>
      <c r="J391" s="5">
        <f>IF($A391&lt;&gt;"",IF(J$2&lt;&gt;"",INDEX('Instrument History'!$1:$1048576,$B391,J$3) / CcyPerBase!I390,""),"")</f>
        <v>53.337479717648996</v>
      </c>
      <c r="K391" s="5">
        <f>IF($A391&lt;&gt;"",IF(K$2&lt;&gt;"",INDEX('Instrument History'!$1:$1048576,$B391,K$3) / CcyPerBase!J390,""),"")</f>
        <v>142.39257633341649</v>
      </c>
      <c r="L391" s="5">
        <f>IF($A391&lt;&gt;"",IF(L$2&lt;&gt;"",INDEX('Instrument History'!$1:$1048576,$B391,L$3) / CcyPerBase!K390,""),"")</f>
        <v>57.331600947292657</v>
      </c>
      <c r="M391" s="5">
        <f>IF($A391&lt;&gt;"",IF(M$2&lt;&gt;"",INDEX('Instrument History'!$1:$1048576,$B391,M$3) / CcyPerBase!L390,""),"")</f>
        <v>20.400588457174429</v>
      </c>
      <c r="N391" s="5">
        <f>IF($A391&lt;&gt;"",IF(N$2&lt;&gt;"",INDEX('Instrument History'!$1:$1048576,$B391,N$3) / CcyPerBase!M390,""),"")</f>
        <v>51.677112292492566</v>
      </c>
      <c r="O391" s="5">
        <f>IF($A391&lt;&gt;"",IF(O$2&lt;&gt;"",INDEX('Instrument History'!$1:$1048576,$B391,O$3) / CcyPerBase!N390,""),"")</f>
        <v>166.84478028533474</v>
      </c>
      <c r="P391" s="5" t="str">
        <f>IF($A391&lt;&gt;"",IF(P$2&lt;&gt;"",INDEX('Instrument History'!$1:$1048576,$B391,P$3) / CcyPerBase!O390,""),"")</f>
        <v/>
      </c>
      <c r="Q391" s="5" t="str">
        <f>IF($A391&lt;&gt;"",IF(Q$2&lt;&gt;"",INDEX('Instrument History'!$1:$1048576,$B391,Q$3) / CcyPerBase!P390,""),"")</f>
        <v/>
      </c>
      <c r="R391" s="5" t="str">
        <f>IF($A391&lt;&gt;"",IF(R$2&lt;&gt;"",INDEX('Instrument History'!$1:$1048576,$B391,R$3) / CcyPerBase!Q390,""),"")</f>
        <v/>
      </c>
      <c r="S391" s="5" t="str">
        <f>IF($A391&lt;&gt;"",IF(S$2&lt;&gt;"",INDEX('Instrument History'!$1:$1048576,$B391,S$3) / CcyPerBase!R390,""),"")</f>
        <v/>
      </c>
      <c r="T391" s="5" t="str">
        <f>IF($A391&lt;&gt;"",IF(T$2&lt;&gt;"",INDEX('Instrument History'!$1:$1048576,$B391,T$3) / CcyPerBase!S390,""),"")</f>
        <v/>
      </c>
      <c r="U391" s="5" t="str">
        <f>IF($A391&lt;&gt;"",IF(U$2&lt;&gt;"",INDEX('Instrument History'!$1:$1048576,$B391,U$3) / CcyPerBase!T390,""),"")</f>
        <v/>
      </c>
      <c r="V391" s="5" t="str">
        <f>IF($A391&lt;&gt;"",IF(V$2&lt;&gt;"",INDEX('Instrument History'!$1:$1048576,$B391,V$3) / CcyPerBase!U390,""),"")</f>
        <v/>
      </c>
      <c r="W391" s="5" t="str">
        <f>IF($A391&lt;&gt;"",IF(W$2&lt;&gt;"",INDEX('Instrument History'!$1:$1048576,$B391,W$3) / CcyPerBase!V390,""),"")</f>
        <v/>
      </c>
      <c r="X391" s="5" t="str">
        <f>IF($A391&lt;&gt;"",IF(X$2&lt;&gt;"",INDEX('Instrument History'!$1:$1048576,$B391,X$3) / CcyPerBase!W390,""),"")</f>
        <v/>
      </c>
      <c r="Y391" s="5" t="str">
        <f>IF($A391&lt;&gt;"",IF(Y$2&lt;&gt;"",INDEX('Instrument History'!$1:$1048576,$B391,Y$3) / CcyPerBase!X390,""),"")</f>
        <v/>
      </c>
    </row>
    <row r="392" spans="1:25">
      <c r="A392" s="12">
        <f>IF(A391&lt;&gt;"",IF(A391=$B$1,"",'Instrument History'!A388),"")</f>
        <v>40759</v>
      </c>
      <c r="B392">
        <f t="shared" si="13"/>
        <v>388</v>
      </c>
      <c r="C392" s="14">
        <f>IF($A392&lt;&gt;"",INDEX('Instrument History'!$1:$1048576,$B392,C$3) / CcyPerBase!D391,"")</f>
        <v>1184.9347096701226</v>
      </c>
      <c r="D392" s="14">
        <f>IF(A392&lt;&gt;"",C392/$D$4*Master!$R$18,"")</f>
        <v>52.908256978721838</v>
      </c>
      <c r="E392" s="5">
        <f t="shared" si="14"/>
        <v>85.208945017447689</v>
      </c>
      <c r="F392" s="5">
        <f>IF($A392&lt;&gt;"",IF(F$2&lt;&gt;"",INDEX('Instrument History'!$1:$1048576,$B392,F$3) / CcyPerBase!E391,""),"")</f>
        <v>1120.1442302708801</v>
      </c>
      <c r="G392" s="5">
        <f>IF($A392&lt;&gt;"",IF(G$2&lt;&gt;"",INDEX('Instrument History'!$1:$1048576,$B392,G$3) / CcyPerBase!F391,""),"")</f>
        <v>2496.3550654251294</v>
      </c>
      <c r="H392" s="5">
        <f>IF($A392&lt;&gt;"",IF(H$2&lt;&gt;"",INDEX('Instrument History'!$1:$1048576,$B392,H$3) / CcyPerBase!G391,""),"")</f>
        <v>4818.3124260920904</v>
      </c>
      <c r="I392" s="5">
        <f>IF($A392&lt;&gt;"",IF(I$2&lt;&gt;"",INDEX('Instrument History'!$1:$1048576,$B392,I$3) / CcyPerBase!H391,""),"")</f>
        <v>5197.8572044217126</v>
      </c>
      <c r="J392" s="5">
        <f>IF($A392&lt;&gt;"",IF(J$2&lt;&gt;"",INDEX('Instrument History'!$1:$1048576,$B392,J$3) / CcyPerBase!I391,""),"")</f>
        <v>47.660100088471069</v>
      </c>
      <c r="K392" s="5">
        <f>IF($A392&lt;&gt;"",IF(K$2&lt;&gt;"",INDEX('Instrument History'!$1:$1048576,$B392,K$3) / CcyPerBase!J391,""),"")</f>
        <v>146.42171638513182</v>
      </c>
      <c r="L392" s="5">
        <f>IF($A392&lt;&gt;"",IF(L$2&lt;&gt;"",INDEX('Instrument History'!$1:$1048576,$B392,L$3) / CcyPerBase!K391,""),"")</f>
        <v>57.214182608812621</v>
      </c>
      <c r="M392" s="5">
        <f>IF($A392&lt;&gt;"",IF(M$2&lt;&gt;"",INDEX('Instrument History'!$1:$1048576,$B392,M$3) / CcyPerBase!L391,""),"")</f>
        <v>20.846518260302624</v>
      </c>
      <c r="N392" s="5">
        <f>IF($A392&lt;&gt;"",IF(N$2&lt;&gt;"",INDEX('Instrument History'!$1:$1048576,$B392,N$3) / CcyPerBase!M391,""),"")</f>
        <v>51.840698070504089</v>
      </c>
      <c r="O392" s="5">
        <f>IF($A392&lt;&gt;"",IF(O$2&lt;&gt;"",INDEX('Instrument History'!$1:$1048576,$B392,O$3) / CcyPerBase!N391,""),"")</f>
        <v>159.87162553596721</v>
      </c>
      <c r="P392" s="5" t="str">
        <f>IF($A392&lt;&gt;"",IF(P$2&lt;&gt;"",INDEX('Instrument History'!$1:$1048576,$B392,P$3) / CcyPerBase!O391,""),"")</f>
        <v/>
      </c>
      <c r="Q392" s="5" t="str">
        <f>IF($A392&lt;&gt;"",IF(Q$2&lt;&gt;"",INDEX('Instrument History'!$1:$1048576,$B392,Q$3) / CcyPerBase!P391,""),"")</f>
        <v/>
      </c>
      <c r="R392" s="5" t="str">
        <f>IF($A392&lt;&gt;"",IF(R$2&lt;&gt;"",INDEX('Instrument History'!$1:$1048576,$B392,R$3) / CcyPerBase!Q391,""),"")</f>
        <v/>
      </c>
      <c r="S392" s="5" t="str">
        <f>IF($A392&lt;&gt;"",IF(S$2&lt;&gt;"",INDEX('Instrument History'!$1:$1048576,$B392,S$3) / CcyPerBase!R391,""),"")</f>
        <v/>
      </c>
      <c r="T392" s="5" t="str">
        <f>IF($A392&lt;&gt;"",IF(T$2&lt;&gt;"",INDEX('Instrument History'!$1:$1048576,$B392,T$3) / CcyPerBase!S391,""),"")</f>
        <v/>
      </c>
      <c r="U392" s="5" t="str">
        <f>IF($A392&lt;&gt;"",IF(U$2&lt;&gt;"",INDEX('Instrument History'!$1:$1048576,$B392,U$3) / CcyPerBase!T391,""),"")</f>
        <v/>
      </c>
      <c r="V392" s="5" t="str">
        <f>IF($A392&lt;&gt;"",IF(V$2&lt;&gt;"",INDEX('Instrument History'!$1:$1048576,$B392,V$3) / CcyPerBase!U391,""),"")</f>
        <v/>
      </c>
      <c r="W392" s="5" t="str">
        <f>IF($A392&lt;&gt;"",IF(W$2&lt;&gt;"",INDEX('Instrument History'!$1:$1048576,$B392,W$3) / CcyPerBase!V391,""),"")</f>
        <v/>
      </c>
      <c r="X392" s="5" t="str">
        <f>IF($A392&lt;&gt;"",IF(X$2&lt;&gt;"",INDEX('Instrument History'!$1:$1048576,$B392,X$3) / CcyPerBase!W391,""),"")</f>
        <v/>
      </c>
      <c r="Y392" s="5" t="str">
        <f>IF($A392&lt;&gt;"",IF(Y$2&lt;&gt;"",INDEX('Instrument History'!$1:$1048576,$B392,Y$3) / CcyPerBase!X391,""),"")</f>
        <v/>
      </c>
    </row>
    <row r="393" spans="1:25">
      <c r="A393" s="12">
        <f>IF(A392&lt;&gt;"",IF(A392=$B$1,"",'Instrument History'!A389),"")</f>
        <v>40758</v>
      </c>
      <c r="B393">
        <f t="shared" si="13"/>
        <v>389</v>
      </c>
      <c r="C393" s="14">
        <f>IF($A393&lt;&gt;"",INDEX('Instrument History'!$1:$1048576,$B393,C$3) / CcyPerBase!D392,"")</f>
        <v>1126.6424760131918</v>
      </c>
      <c r="D393" s="14">
        <f>IF(A393&lt;&gt;"",C393/$D$4*Master!$R$18,"")</f>
        <v>50.305463379196681</v>
      </c>
      <c r="E393" s="5">
        <f t="shared" si="14"/>
        <v>85.008287102687831</v>
      </c>
      <c r="F393" s="5">
        <f>IF($A393&lt;&gt;"",IF(F$2&lt;&gt;"",INDEX('Instrument History'!$1:$1048576,$B393,F$3) / CcyPerBase!E392,""),"")</f>
        <v>1092.8358562585627</v>
      </c>
      <c r="G393" s="5">
        <f>IF($A393&lt;&gt;"",IF(G$2&lt;&gt;"",INDEX('Instrument History'!$1:$1048576,$B393,G$3) / CcyPerBase!F392,""),"")</f>
        <v>2540.7876364166168</v>
      </c>
      <c r="H393" s="5">
        <f>IF($A393&lt;&gt;"",IF(H$2&lt;&gt;"",INDEX('Instrument History'!$1:$1048576,$B393,H$3) / CcyPerBase!G392,""),"")</f>
        <v>4597.7591664108822</v>
      </c>
      <c r="I393" s="5">
        <f>IF($A393&lt;&gt;"",IF(I$2&lt;&gt;"",INDEX('Instrument History'!$1:$1048576,$B393,I$3) / CcyPerBase!H392,""),"")</f>
        <v>5272.9562232873423</v>
      </c>
      <c r="J393" s="5">
        <f>IF($A393&lt;&gt;"",IF(J$2&lt;&gt;"",INDEX('Instrument History'!$1:$1048576,$B393,J$3) / CcyPerBase!I392,""),"")</f>
        <v>51.054322338374554</v>
      </c>
      <c r="K393" s="5">
        <f>IF($A393&lt;&gt;"",IF(K$2&lt;&gt;"",INDEX('Instrument History'!$1:$1048576,$B393,K$3) / CcyPerBase!J392,""),"")</f>
        <v>145.97179629567819</v>
      </c>
      <c r="L393" s="5">
        <f>IF($A393&lt;&gt;"",IF(L$2&lt;&gt;"",INDEX('Instrument History'!$1:$1048576,$B393,L$3) / CcyPerBase!K392,""),"")</f>
        <v>57.489974458040521</v>
      </c>
      <c r="M393" s="5">
        <f>IF($A393&lt;&gt;"",IF(M$2&lt;&gt;"",INDEX('Instrument History'!$1:$1048576,$B393,M$3) / CcyPerBase!L392,""),"")</f>
        <v>21.749820632079963</v>
      </c>
      <c r="N393" s="5">
        <f>IF($A393&lt;&gt;"",IF(N$2&lt;&gt;"",INDEX('Instrument History'!$1:$1048576,$B393,N$3) / CcyPerBase!M392,""),"")</f>
        <v>51.266216519145615</v>
      </c>
      <c r="O393" s="5">
        <f>IF($A393&lt;&gt;"",IF(O$2&lt;&gt;"",INDEX('Instrument History'!$1:$1048576,$B393,O$3) / CcyPerBase!N392,""),"")</f>
        <v>154.34128265490611</v>
      </c>
      <c r="P393" s="5" t="str">
        <f>IF($A393&lt;&gt;"",IF(P$2&lt;&gt;"",INDEX('Instrument History'!$1:$1048576,$B393,P$3) / CcyPerBase!O392,""),"")</f>
        <v/>
      </c>
      <c r="Q393" s="5" t="str">
        <f>IF($A393&lt;&gt;"",IF(Q$2&lt;&gt;"",INDEX('Instrument History'!$1:$1048576,$B393,Q$3) / CcyPerBase!P392,""),"")</f>
        <v/>
      </c>
      <c r="R393" s="5" t="str">
        <f>IF($A393&lt;&gt;"",IF(R$2&lt;&gt;"",INDEX('Instrument History'!$1:$1048576,$B393,R$3) / CcyPerBase!Q392,""),"")</f>
        <v/>
      </c>
      <c r="S393" s="5" t="str">
        <f>IF($A393&lt;&gt;"",IF(S$2&lt;&gt;"",INDEX('Instrument History'!$1:$1048576,$B393,S$3) / CcyPerBase!R392,""),"")</f>
        <v/>
      </c>
      <c r="T393" s="5" t="str">
        <f>IF($A393&lt;&gt;"",IF(T$2&lt;&gt;"",INDEX('Instrument History'!$1:$1048576,$B393,T$3) / CcyPerBase!S392,""),"")</f>
        <v/>
      </c>
      <c r="U393" s="5" t="str">
        <f>IF($A393&lt;&gt;"",IF(U$2&lt;&gt;"",INDEX('Instrument History'!$1:$1048576,$B393,U$3) / CcyPerBase!T392,""),"")</f>
        <v/>
      </c>
      <c r="V393" s="5" t="str">
        <f>IF($A393&lt;&gt;"",IF(V$2&lt;&gt;"",INDEX('Instrument History'!$1:$1048576,$B393,V$3) / CcyPerBase!U392,""),"")</f>
        <v/>
      </c>
      <c r="W393" s="5" t="str">
        <f>IF($A393&lt;&gt;"",IF(W$2&lt;&gt;"",INDEX('Instrument History'!$1:$1048576,$B393,W$3) / CcyPerBase!V392,""),"")</f>
        <v/>
      </c>
      <c r="X393" s="5" t="str">
        <f>IF($A393&lt;&gt;"",IF(X$2&lt;&gt;"",INDEX('Instrument History'!$1:$1048576,$B393,X$3) / CcyPerBase!W392,""),"")</f>
        <v/>
      </c>
      <c r="Y393" s="5" t="str">
        <f>IF($A393&lt;&gt;"",IF(Y$2&lt;&gt;"",INDEX('Instrument History'!$1:$1048576,$B393,Y$3) / CcyPerBase!X392,""),"")</f>
        <v/>
      </c>
    </row>
    <row r="394" spans="1:25">
      <c r="A394" s="12">
        <f>IF(A393&lt;&gt;"",IF(A393=$B$1,"",'Instrument History'!A390),"")</f>
        <v>40757</v>
      </c>
      <c r="B394">
        <f t="shared" si="13"/>
        <v>390</v>
      </c>
      <c r="C394" s="14">
        <f>IF($A394&lt;&gt;"",INDEX('Instrument History'!$1:$1048576,$B394,C$3) / CcyPerBase!D393,"")</f>
        <v>1154.2791606902072</v>
      </c>
      <c r="D394" s="14">
        <f>IF(A394&lt;&gt;"",C394/$D$4*Master!$R$18,"")</f>
        <v>51.5394628586604</v>
      </c>
      <c r="E394" s="5">
        <f t="shared" si="14"/>
        <v>86.814161999877342</v>
      </c>
      <c r="F394" s="5">
        <f>IF($A394&lt;&gt;"",IF(F$2&lt;&gt;"",INDEX('Instrument History'!$1:$1048576,$B394,F$3) / CcyPerBase!E393,""),"")</f>
        <v>1107.752495434539</v>
      </c>
      <c r="G394" s="5">
        <f>IF($A394&lt;&gt;"",IF(G$2&lt;&gt;"",INDEX('Instrument History'!$1:$1048576,$B394,G$3) / CcyPerBase!F393,""),"")</f>
        <v>2672.6663494379677</v>
      </c>
      <c r="H394" s="5">
        <f>IF($A394&lt;&gt;"",IF(H$2&lt;&gt;"",INDEX('Instrument History'!$1:$1048576,$B394,H$3) / CcyPerBase!G393,""),"")</f>
        <v>4666.107723720811</v>
      </c>
      <c r="I394" s="5">
        <f>IF($A394&lt;&gt;"",IF(I$2&lt;&gt;"",INDEX('Instrument History'!$1:$1048576,$B394,I$3) / CcyPerBase!H393,""),"")</f>
        <v>5428.2809088854056</v>
      </c>
      <c r="J394" s="5">
        <f>IF($A394&lt;&gt;"",IF(J$2&lt;&gt;"",INDEX('Instrument History'!$1:$1048576,$B394,J$3) / CcyPerBase!I393,""),"")</f>
        <v>51.535022971915318</v>
      </c>
      <c r="K394" s="5">
        <f>IF($A394&lt;&gt;"",IF(K$2&lt;&gt;"",INDEX('Instrument History'!$1:$1048576,$B394,K$3) / CcyPerBase!J393,""),"")</f>
        <v>151.58346765187287</v>
      </c>
      <c r="L394" s="5">
        <f>IF($A394&lt;&gt;"",IF(L$2&lt;&gt;"",INDEX('Instrument History'!$1:$1048576,$B394,L$3) / CcyPerBase!K393,""),"")</f>
        <v>61.807405330782466</v>
      </c>
      <c r="M394" s="5">
        <f>IF($A394&lt;&gt;"",IF(M$2&lt;&gt;"",INDEX('Instrument History'!$1:$1048576,$B394,M$3) / CcyPerBase!L393,""),"")</f>
        <v>21.352509062144641</v>
      </c>
      <c r="N394" s="5">
        <f>IF($A394&lt;&gt;"",IF(N$2&lt;&gt;"",INDEX('Instrument History'!$1:$1048576,$B394,N$3) / CcyPerBase!M393,""),"")</f>
        <v>50.811453281572206</v>
      </c>
      <c r="O394" s="5">
        <f>IF($A394&lt;&gt;"",IF(O$2&lt;&gt;"",INDEX('Instrument History'!$1:$1048576,$B394,O$3) / CcyPerBase!N393,""),"")</f>
        <v>157.70118363984776</v>
      </c>
      <c r="P394" s="5" t="str">
        <f>IF($A394&lt;&gt;"",IF(P$2&lt;&gt;"",INDEX('Instrument History'!$1:$1048576,$B394,P$3) / CcyPerBase!O393,""),"")</f>
        <v/>
      </c>
      <c r="Q394" s="5" t="str">
        <f>IF($A394&lt;&gt;"",IF(Q$2&lt;&gt;"",INDEX('Instrument History'!$1:$1048576,$B394,Q$3) / CcyPerBase!P393,""),"")</f>
        <v/>
      </c>
      <c r="R394" s="5" t="str">
        <f>IF($A394&lt;&gt;"",IF(R$2&lt;&gt;"",INDEX('Instrument History'!$1:$1048576,$B394,R$3) / CcyPerBase!Q393,""),"")</f>
        <v/>
      </c>
      <c r="S394" s="5" t="str">
        <f>IF($A394&lt;&gt;"",IF(S$2&lt;&gt;"",INDEX('Instrument History'!$1:$1048576,$B394,S$3) / CcyPerBase!R393,""),"")</f>
        <v/>
      </c>
      <c r="T394" s="5" t="str">
        <f>IF($A394&lt;&gt;"",IF(T$2&lt;&gt;"",INDEX('Instrument History'!$1:$1048576,$B394,T$3) / CcyPerBase!S393,""),"")</f>
        <v/>
      </c>
      <c r="U394" s="5" t="str">
        <f>IF($A394&lt;&gt;"",IF(U$2&lt;&gt;"",INDEX('Instrument History'!$1:$1048576,$B394,U$3) / CcyPerBase!T393,""),"")</f>
        <v/>
      </c>
      <c r="V394" s="5" t="str">
        <f>IF($A394&lt;&gt;"",IF(V$2&lt;&gt;"",INDEX('Instrument History'!$1:$1048576,$B394,V$3) / CcyPerBase!U393,""),"")</f>
        <v/>
      </c>
      <c r="W394" s="5" t="str">
        <f>IF($A394&lt;&gt;"",IF(W$2&lt;&gt;"",INDEX('Instrument History'!$1:$1048576,$B394,W$3) / CcyPerBase!V393,""),"")</f>
        <v/>
      </c>
      <c r="X394" s="5" t="str">
        <f>IF($A394&lt;&gt;"",IF(X$2&lt;&gt;"",INDEX('Instrument History'!$1:$1048576,$B394,X$3) / CcyPerBase!W393,""),"")</f>
        <v/>
      </c>
      <c r="Y394" s="5" t="str">
        <f>IF($A394&lt;&gt;"",IF(Y$2&lt;&gt;"",INDEX('Instrument History'!$1:$1048576,$B394,Y$3) / CcyPerBase!X393,""),"")</f>
        <v/>
      </c>
    </row>
    <row r="395" spans="1:25">
      <c r="A395" s="12">
        <f>IF(A394&lt;&gt;"",IF(A394=$B$1,"",'Instrument History'!A391),"")</f>
        <v>40756</v>
      </c>
      <c r="B395">
        <f t="shared" si="13"/>
        <v>391</v>
      </c>
      <c r="C395" s="14">
        <f>IF($A395&lt;&gt;"",INDEX('Instrument History'!$1:$1048576,$B395,C$3) / CcyPerBase!D394,"")</f>
        <v>1133.5959246449925</v>
      </c>
      <c r="D395" s="14">
        <f>IF(A395&lt;&gt;"",C395/$D$4*Master!$R$18,"")</f>
        <v>50.615940272224883</v>
      </c>
      <c r="E395" s="5">
        <f t="shared" si="14"/>
        <v>85.169470743182401</v>
      </c>
      <c r="F395" s="5">
        <f>IF($A395&lt;&gt;"",IF(F$2&lt;&gt;"",INDEX('Instrument History'!$1:$1048576,$B395,F$3) / CcyPerBase!E394,""),"")</f>
        <v>1113.4412990026424</v>
      </c>
      <c r="G395" s="5">
        <f>IF($A395&lt;&gt;"",IF(G$2&lt;&gt;"",INDEX('Instrument History'!$1:$1048576,$B395,G$3) / CcyPerBase!F394,""),"")</f>
        <v>2725.4701229068091</v>
      </c>
      <c r="H395" s="5">
        <f>IF($A395&lt;&gt;"",IF(H$2&lt;&gt;"",INDEX('Instrument History'!$1:$1048576,$B395,H$3) / CcyPerBase!G394,""),"")</f>
        <v>4659.7126262954071</v>
      </c>
      <c r="I395" s="5">
        <f>IF($A395&lt;&gt;"",IF(I$2&lt;&gt;"",INDEX('Instrument History'!$1:$1048576,$B395,I$3) / CcyPerBase!H394,""),"")</f>
        <v>5091.4392544077646</v>
      </c>
      <c r="J395" s="5">
        <f>IF($A395&lt;&gt;"",IF(J$2&lt;&gt;"",INDEX('Instrument History'!$1:$1048576,$B395,J$3) / CcyPerBase!I394,""),"")</f>
        <v>49.869050989744693</v>
      </c>
      <c r="K395" s="5">
        <f>IF($A395&lt;&gt;"",IF(K$2&lt;&gt;"",INDEX('Instrument History'!$1:$1048576,$B395,K$3) / CcyPerBase!J394,""),"")</f>
        <v>144.6328498229617</v>
      </c>
      <c r="L395" s="5">
        <f>IF($A395&lt;&gt;"",IF(L$2&lt;&gt;"",INDEX('Instrument History'!$1:$1048576,$B395,L$3) / CcyPerBase!K394,""),"")</f>
        <v>60.972780081141536</v>
      </c>
      <c r="M395" s="5">
        <f>IF($A395&lt;&gt;"",IF(M$2&lt;&gt;"",INDEX('Instrument History'!$1:$1048576,$B395,M$3) / CcyPerBase!L394,""),"")</f>
        <v>21.780182705565565</v>
      </c>
      <c r="N395" s="5">
        <f>IF($A395&lt;&gt;"",IF(N$2&lt;&gt;"",INDEX('Instrument History'!$1:$1048576,$B395,N$3) / CcyPerBase!M394,""),"")</f>
        <v>51.679395461055201</v>
      </c>
      <c r="O395" s="5">
        <f>IF($A395&lt;&gt;"",IF(O$2&lt;&gt;"",INDEX('Instrument History'!$1:$1048576,$B395,O$3) / CcyPerBase!N394,""),"")</f>
        <v>151.82760532087599</v>
      </c>
      <c r="P395" s="5" t="str">
        <f>IF($A395&lt;&gt;"",IF(P$2&lt;&gt;"",INDEX('Instrument History'!$1:$1048576,$B395,P$3) / CcyPerBase!O394,""),"")</f>
        <v/>
      </c>
      <c r="Q395" s="5" t="str">
        <f>IF($A395&lt;&gt;"",IF(Q$2&lt;&gt;"",INDEX('Instrument History'!$1:$1048576,$B395,Q$3) / CcyPerBase!P394,""),"")</f>
        <v/>
      </c>
      <c r="R395" s="5" t="str">
        <f>IF($A395&lt;&gt;"",IF(R$2&lt;&gt;"",INDEX('Instrument History'!$1:$1048576,$B395,R$3) / CcyPerBase!Q394,""),"")</f>
        <v/>
      </c>
      <c r="S395" s="5" t="str">
        <f>IF($A395&lt;&gt;"",IF(S$2&lt;&gt;"",INDEX('Instrument History'!$1:$1048576,$B395,S$3) / CcyPerBase!R394,""),"")</f>
        <v/>
      </c>
      <c r="T395" s="5" t="str">
        <f>IF($A395&lt;&gt;"",IF(T$2&lt;&gt;"",INDEX('Instrument History'!$1:$1048576,$B395,T$3) / CcyPerBase!S394,""),"")</f>
        <v/>
      </c>
      <c r="U395" s="5" t="str">
        <f>IF($A395&lt;&gt;"",IF(U$2&lt;&gt;"",INDEX('Instrument History'!$1:$1048576,$B395,U$3) / CcyPerBase!T394,""),"")</f>
        <v/>
      </c>
      <c r="V395" s="5" t="str">
        <f>IF($A395&lt;&gt;"",IF(V$2&lt;&gt;"",INDEX('Instrument History'!$1:$1048576,$B395,V$3) / CcyPerBase!U394,""),"")</f>
        <v/>
      </c>
      <c r="W395" s="5" t="str">
        <f>IF($A395&lt;&gt;"",IF(W$2&lt;&gt;"",INDEX('Instrument History'!$1:$1048576,$B395,W$3) / CcyPerBase!V394,""),"")</f>
        <v/>
      </c>
      <c r="X395" s="5" t="str">
        <f>IF($A395&lt;&gt;"",IF(X$2&lt;&gt;"",INDEX('Instrument History'!$1:$1048576,$B395,X$3) / CcyPerBase!W394,""),"")</f>
        <v/>
      </c>
      <c r="Y395" s="5" t="str">
        <f>IF($A395&lt;&gt;"",IF(Y$2&lt;&gt;"",INDEX('Instrument History'!$1:$1048576,$B395,Y$3) / CcyPerBase!X394,""),"")</f>
        <v/>
      </c>
    </row>
    <row r="396" spans="1:25">
      <c r="A396" s="12">
        <f>IF(A395&lt;&gt;"",IF(A395=$B$1,"",'Instrument History'!A392),"")</f>
        <v>40753</v>
      </c>
      <c r="B396">
        <f t="shared" si="13"/>
        <v>392</v>
      </c>
      <c r="C396" s="14">
        <f>IF($A396&lt;&gt;"",INDEX('Instrument History'!$1:$1048576,$B396,C$3) / CcyPerBase!D395,"")</f>
        <v>1194.0546945094986</v>
      </c>
      <c r="D396" s="14">
        <f>IF(A396&lt;&gt;"",C396/$D$4*Master!$R$18,"")</f>
        <v>53.315471399555271</v>
      </c>
      <c r="E396" s="5">
        <f t="shared" si="14"/>
        <v>85.346463849212043</v>
      </c>
      <c r="F396" s="5">
        <f>IF($A396&lt;&gt;"",IF(F$2&lt;&gt;"",INDEX('Instrument History'!$1:$1048576,$B396,F$3) / CcyPerBase!E395,""),"")</f>
        <v>1129.5675759841338</v>
      </c>
      <c r="G396" s="5">
        <f>IF($A396&lt;&gt;"",IF(G$2&lt;&gt;"",INDEX('Instrument History'!$1:$1048576,$B396,G$3) / CcyPerBase!F395,""),"")</f>
        <v>2855.3258799697473</v>
      </c>
      <c r="H396" s="5">
        <f>IF($A396&lt;&gt;"",IF(H$2&lt;&gt;"",INDEX('Instrument History'!$1:$1048576,$B396,H$3) / CcyPerBase!G395,""),"")</f>
        <v>4831.9474529156032</v>
      </c>
      <c r="I396" s="5">
        <f>IF($A396&lt;&gt;"",IF(I$2&lt;&gt;"",INDEX('Instrument History'!$1:$1048576,$B396,I$3) / CcyPerBase!H395,""),"")</f>
        <v>5102.2374574376245</v>
      </c>
      <c r="J396" s="5">
        <f>IF($A396&lt;&gt;"",IF(J$2&lt;&gt;"",INDEX('Instrument History'!$1:$1048576,$B396,J$3) / CcyPerBase!I395,""),"")</f>
        <v>48.716427537061605</v>
      </c>
      <c r="K396" s="5">
        <f>IF($A396&lt;&gt;"",IF(K$2&lt;&gt;"",INDEX('Instrument History'!$1:$1048576,$B396,K$3) / CcyPerBase!J395,""),"")</f>
        <v>142.36643138785487</v>
      </c>
      <c r="L396" s="5">
        <f>IF($A396&lt;&gt;"",IF(L$2&lt;&gt;"",INDEX('Instrument History'!$1:$1048576,$B396,L$3) / CcyPerBase!K395,""),"")</f>
        <v>60.293700751146517</v>
      </c>
      <c r="M396" s="5">
        <f>IF($A396&lt;&gt;"",IF(M$2&lt;&gt;"",INDEX('Instrument History'!$1:$1048576,$B396,M$3) / CcyPerBase!L395,""),"")</f>
        <v>21.767492048117397</v>
      </c>
      <c r="N396" s="5">
        <f>IF($A396&lt;&gt;"",IF(N$2&lt;&gt;"",INDEX('Instrument History'!$1:$1048576,$B396,N$3) / CcyPerBase!M395,""),"")</f>
        <v>49.32545266103422</v>
      </c>
      <c r="O396" s="5">
        <f>IF($A396&lt;&gt;"",IF(O$2&lt;&gt;"",INDEX('Instrument History'!$1:$1048576,$B396,O$3) / CcyPerBase!N395,""),"")</f>
        <v>153.62136657698602</v>
      </c>
      <c r="P396" s="5" t="str">
        <f>IF($A396&lt;&gt;"",IF(P$2&lt;&gt;"",INDEX('Instrument History'!$1:$1048576,$B396,P$3) / CcyPerBase!O395,""),"")</f>
        <v/>
      </c>
      <c r="Q396" s="5" t="str">
        <f>IF($A396&lt;&gt;"",IF(Q$2&lt;&gt;"",INDEX('Instrument History'!$1:$1048576,$B396,Q$3) / CcyPerBase!P395,""),"")</f>
        <v/>
      </c>
      <c r="R396" s="5" t="str">
        <f>IF($A396&lt;&gt;"",IF(R$2&lt;&gt;"",INDEX('Instrument History'!$1:$1048576,$B396,R$3) / CcyPerBase!Q395,""),"")</f>
        <v/>
      </c>
      <c r="S396" s="5" t="str">
        <f>IF($A396&lt;&gt;"",IF(S$2&lt;&gt;"",INDEX('Instrument History'!$1:$1048576,$B396,S$3) / CcyPerBase!R395,""),"")</f>
        <v/>
      </c>
      <c r="T396" s="5" t="str">
        <f>IF($A396&lt;&gt;"",IF(T$2&lt;&gt;"",INDEX('Instrument History'!$1:$1048576,$B396,T$3) / CcyPerBase!S395,""),"")</f>
        <v/>
      </c>
      <c r="U396" s="5" t="str">
        <f>IF($A396&lt;&gt;"",IF(U$2&lt;&gt;"",INDEX('Instrument History'!$1:$1048576,$B396,U$3) / CcyPerBase!T395,""),"")</f>
        <v/>
      </c>
      <c r="V396" s="5" t="str">
        <f>IF($A396&lt;&gt;"",IF(V$2&lt;&gt;"",INDEX('Instrument History'!$1:$1048576,$B396,V$3) / CcyPerBase!U395,""),"")</f>
        <v/>
      </c>
      <c r="W396" s="5" t="str">
        <f>IF($A396&lt;&gt;"",IF(W$2&lt;&gt;"",INDEX('Instrument History'!$1:$1048576,$B396,W$3) / CcyPerBase!V395,""),"")</f>
        <v/>
      </c>
      <c r="X396" s="5" t="str">
        <f>IF($A396&lt;&gt;"",IF(X$2&lt;&gt;"",INDEX('Instrument History'!$1:$1048576,$B396,X$3) / CcyPerBase!W395,""),"")</f>
        <v/>
      </c>
      <c r="Y396" s="5" t="str">
        <f>IF($A396&lt;&gt;"",IF(Y$2&lt;&gt;"",INDEX('Instrument History'!$1:$1048576,$B396,Y$3) / CcyPerBase!X395,""),"")</f>
        <v/>
      </c>
    </row>
    <row r="397" spans="1:25">
      <c r="A397" s="12">
        <f>IF(A396&lt;&gt;"",IF(A396=$B$1,"",'Instrument History'!A393),"")</f>
        <v>40752</v>
      </c>
      <c r="B397">
        <f t="shared" si="13"/>
        <v>393</v>
      </c>
      <c r="C397" s="14">
        <f>IF($A397&lt;&gt;"",INDEX('Instrument History'!$1:$1048576,$B397,C$3) / CcyPerBase!D396,"")</f>
        <v>1159.6791130894239</v>
      </c>
      <c r="D397" s="14">
        <f>IF(A397&lt;&gt;"",C397/$D$4*Master!$R$18,"")</f>
        <v>51.780574935873645</v>
      </c>
      <c r="E397" s="5">
        <f t="shared" si="14"/>
        <v>86.647700077225664</v>
      </c>
      <c r="F397" s="5">
        <f>IF($A397&lt;&gt;"",IF(F$2&lt;&gt;"",INDEX('Instrument History'!$1:$1048576,$B397,F$3) / CcyPerBase!E396,""),"")</f>
        <v>1183.7096055458946</v>
      </c>
      <c r="G397" s="5">
        <f>IF($A397&lt;&gt;"",IF(G$2&lt;&gt;"",INDEX('Instrument History'!$1:$1048576,$B397,G$3) / CcyPerBase!F396,""),"")</f>
        <v>2854.5680631680375</v>
      </c>
      <c r="H397" s="5">
        <f>IF($A397&lt;&gt;"",IF(H$2&lt;&gt;"",INDEX('Instrument History'!$1:$1048576,$B397,H$3) / CcyPerBase!G396,""),"")</f>
        <v>5075.6685648281182</v>
      </c>
      <c r="I397" s="5">
        <f>IF($A397&lt;&gt;"",IF(I$2&lt;&gt;"",INDEX('Instrument History'!$1:$1048576,$B397,I$3) / CcyPerBase!H396,""),"")</f>
        <v>5134.7501878435187</v>
      </c>
      <c r="J397" s="5">
        <f>IF($A397&lt;&gt;"",IF(J$2&lt;&gt;"",INDEX('Instrument History'!$1:$1048576,$B397,J$3) / CcyPerBase!I396,""),"")</f>
        <v>47.516442393946164</v>
      </c>
      <c r="K397" s="5">
        <f>IF($A397&lt;&gt;"",IF(K$2&lt;&gt;"",INDEX('Instrument History'!$1:$1048576,$B397,K$3) / CcyPerBase!J396,""),"")</f>
        <v>145.7528406807721</v>
      </c>
      <c r="L397" s="5">
        <f>IF($A397&lt;&gt;"",IF(L$2&lt;&gt;"",INDEX('Instrument History'!$1:$1048576,$B397,L$3) / CcyPerBase!K396,""),"")</f>
        <v>59.81175210974866</v>
      </c>
      <c r="M397" s="5">
        <f>IF($A397&lt;&gt;"",IF(M$2&lt;&gt;"",INDEX('Instrument History'!$1:$1048576,$B397,M$3) / CcyPerBase!L396,""),"")</f>
        <v>22.456138880496553</v>
      </c>
      <c r="N397" s="5">
        <f>IF($A397&lt;&gt;"",IF(N$2&lt;&gt;"",INDEX('Instrument History'!$1:$1048576,$B397,N$3) / CcyPerBase!M396,""),"")</f>
        <v>51.561795462563104</v>
      </c>
      <c r="O397" s="5">
        <f>IF($A397&lt;&gt;"",IF(O$2&lt;&gt;"",INDEX('Instrument History'!$1:$1048576,$B397,O$3) / CcyPerBase!N396,""),"")</f>
        <v>153.38773727313273</v>
      </c>
      <c r="P397" s="5" t="str">
        <f>IF($A397&lt;&gt;"",IF(P$2&lt;&gt;"",INDEX('Instrument History'!$1:$1048576,$B397,P$3) / CcyPerBase!O396,""),"")</f>
        <v/>
      </c>
      <c r="Q397" s="5" t="str">
        <f>IF($A397&lt;&gt;"",IF(Q$2&lt;&gt;"",INDEX('Instrument History'!$1:$1048576,$B397,Q$3) / CcyPerBase!P396,""),"")</f>
        <v/>
      </c>
      <c r="R397" s="5" t="str">
        <f>IF($A397&lt;&gt;"",IF(R$2&lt;&gt;"",INDEX('Instrument History'!$1:$1048576,$B397,R$3) / CcyPerBase!Q396,""),"")</f>
        <v/>
      </c>
      <c r="S397" s="5" t="str">
        <f>IF($A397&lt;&gt;"",IF(S$2&lt;&gt;"",INDEX('Instrument History'!$1:$1048576,$B397,S$3) / CcyPerBase!R396,""),"")</f>
        <v/>
      </c>
      <c r="T397" s="5" t="str">
        <f>IF($A397&lt;&gt;"",IF(T$2&lt;&gt;"",INDEX('Instrument History'!$1:$1048576,$B397,T$3) / CcyPerBase!S396,""),"")</f>
        <v/>
      </c>
      <c r="U397" s="5" t="str">
        <f>IF($A397&lt;&gt;"",IF(U$2&lt;&gt;"",INDEX('Instrument History'!$1:$1048576,$B397,U$3) / CcyPerBase!T396,""),"")</f>
        <v/>
      </c>
      <c r="V397" s="5" t="str">
        <f>IF($A397&lt;&gt;"",IF(V$2&lt;&gt;"",INDEX('Instrument History'!$1:$1048576,$B397,V$3) / CcyPerBase!U396,""),"")</f>
        <v/>
      </c>
      <c r="W397" s="5" t="str">
        <f>IF($A397&lt;&gt;"",IF(W$2&lt;&gt;"",INDEX('Instrument History'!$1:$1048576,$B397,W$3) / CcyPerBase!V396,""),"")</f>
        <v/>
      </c>
      <c r="X397" s="5" t="str">
        <f>IF($A397&lt;&gt;"",IF(X$2&lt;&gt;"",INDEX('Instrument History'!$1:$1048576,$B397,X$3) / CcyPerBase!W396,""),"")</f>
        <v/>
      </c>
      <c r="Y397" s="5" t="str">
        <f>IF($A397&lt;&gt;"",IF(Y$2&lt;&gt;"",INDEX('Instrument History'!$1:$1048576,$B397,Y$3) / CcyPerBase!X396,""),"")</f>
        <v/>
      </c>
    </row>
    <row r="398" spans="1:25">
      <c r="A398" s="12">
        <f>IF(A397&lt;&gt;"",IF(A397=$B$1,"",'Instrument History'!A394),"")</f>
        <v>40751</v>
      </c>
      <c r="B398">
        <f t="shared" si="13"/>
        <v>394</v>
      </c>
      <c r="C398" s="14">
        <f>IF($A398&lt;&gt;"",INDEX('Instrument History'!$1:$1048576,$B398,C$3) / CcyPerBase!D397,"")</f>
        <v>1089.9521292294737</v>
      </c>
      <c r="D398" s="14">
        <f>IF(A398&lt;&gt;"",C398/$D$4*Master!$R$18,"")</f>
        <v>48.667210840529975</v>
      </c>
      <c r="E398" s="5">
        <f t="shared" si="14"/>
        <v>84.29763141460954</v>
      </c>
      <c r="F398" s="5">
        <f>IF($A398&lt;&gt;"",IF(F$2&lt;&gt;"",INDEX('Instrument History'!$1:$1048576,$B398,F$3) / CcyPerBase!E397,""),"")</f>
        <v>1113.0630506452865</v>
      </c>
      <c r="G398" s="5">
        <f>IF($A398&lt;&gt;"",IF(G$2&lt;&gt;"",INDEX('Instrument History'!$1:$1048576,$B398,G$3) / CcyPerBase!F397,""),"")</f>
        <v>2879.0623516086744</v>
      </c>
      <c r="H398" s="5">
        <f>IF($A398&lt;&gt;"",IF(H$2&lt;&gt;"",INDEX('Instrument History'!$1:$1048576,$B398,H$3) / CcyPerBase!G397,""),"")</f>
        <v>4841.4607320373825</v>
      </c>
      <c r="I398" s="5">
        <f>IF($A398&lt;&gt;"",IF(I$2&lt;&gt;"",INDEX('Instrument History'!$1:$1048576,$B398,I$3) / CcyPerBase!H397,""),"")</f>
        <v>4752.9417557577581</v>
      </c>
      <c r="J398" s="5">
        <f>IF($A398&lt;&gt;"",IF(J$2&lt;&gt;"",INDEX('Instrument History'!$1:$1048576,$B398,J$3) / CcyPerBase!I397,""),"")</f>
        <v>48.263692587012521</v>
      </c>
      <c r="K398" s="5">
        <f>IF($A398&lt;&gt;"",IF(K$2&lt;&gt;"",INDEX('Instrument History'!$1:$1048576,$B398,K$3) / CcyPerBase!J397,""),"")</f>
        <v>131.64384789542262</v>
      </c>
      <c r="L398" s="5">
        <f>IF($A398&lt;&gt;"",IF(L$2&lt;&gt;"",INDEX('Instrument History'!$1:$1048576,$B398,L$3) / CcyPerBase!K397,""),"")</f>
        <v>57.435051402176271</v>
      </c>
      <c r="M398" s="5">
        <f>IF($A398&lt;&gt;"",IF(M$2&lt;&gt;"",INDEX('Instrument History'!$1:$1048576,$B398,M$3) / CcyPerBase!L397,""),"")</f>
        <v>22.395739558648287</v>
      </c>
      <c r="N398" s="5">
        <f>IF($A398&lt;&gt;"",IF(N$2&lt;&gt;"",INDEX('Instrument History'!$1:$1048576,$B398,N$3) / CcyPerBase!M397,""),"")</f>
        <v>52.82763380650433</v>
      </c>
      <c r="O398" s="5">
        <f>IF($A398&lt;&gt;"",IF(O$2&lt;&gt;"",INDEX('Instrument History'!$1:$1048576,$B398,O$3) / CcyPerBase!N397,""),"")</f>
        <v>150.77392731028269</v>
      </c>
      <c r="P398" s="5" t="str">
        <f>IF($A398&lt;&gt;"",IF(P$2&lt;&gt;"",INDEX('Instrument History'!$1:$1048576,$B398,P$3) / CcyPerBase!O397,""),"")</f>
        <v/>
      </c>
      <c r="Q398" s="5" t="str">
        <f>IF($A398&lt;&gt;"",IF(Q$2&lt;&gt;"",INDEX('Instrument History'!$1:$1048576,$B398,Q$3) / CcyPerBase!P397,""),"")</f>
        <v/>
      </c>
      <c r="R398" s="5" t="str">
        <f>IF($A398&lt;&gt;"",IF(R$2&lt;&gt;"",INDEX('Instrument History'!$1:$1048576,$B398,R$3) / CcyPerBase!Q397,""),"")</f>
        <v/>
      </c>
      <c r="S398" s="5" t="str">
        <f>IF($A398&lt;&gt;"",IF(S$2&lt;&gt;"",INDEX('Instrument History'!$1:$1048576,$B398,S$3) / CcyPerBase!R397,""),"")</f>
        <v/>
      </c>
      <c r="T398" s="5" t="str">
        <f>IF($A398&lt;&gt;"",IF(T$2&lt;&gt;"",INDEX('Instrument History'!$1:$1048576,$B398,T$3) / CcyPerBase!S397,""),"")</f>
        <v/>
      </c>
      <c r="U398" s="5" t="str">
        <f>IF($A398&lt;&gt;"",IF(U$2&lt;&gt;"",INDEX('Instrument History'!$1:$1048576,$B398,U$3) / CcyPerBase!T397,""),"")</f>
        <v/>
      </c>
      <c r="V398" s="5" t="str">
        <f>IF($A398&lt;&gt;"",IF(V$2&lt;&gt;"",INDEX('Instrument History'!$1:$1048576,$B398,V$3) / CcyPerBase!U397,""),"")</f>
        <v/>
      </c>
      <c r="W398" s="5" t="str">
        <f>IF($A398&lt;&gt;"",IF(W$2&lt;&gt;"",INDEX('Instrument History'!$1:$1048576,$B398,W$3) / CcyPerBase!V397,""),"")</f>
        <v/>
      </c>
      <c r="X398" s="5" t="str">
        <f>IF($A398&lt;&gt;"",IF(X$2&lt;&gt;"",INDEX('Instrument History'!$1:$1048576,$B398,X$3) / CcyPerBase!W397,""),"")</f>
        <v/>
      </c>
      <c r="Y398" s="5" t="str">
        <f>IF($A398&lt;&gt;"",IF(Y$2&lt;&gt;"",INDEX('Instrument History'!$1:$1048576,$B398,Y$3) / CcyPerBase!X397,""),"")</f>
        <v/>
      </c>
    </row>
    <row r="399" spans="1:25">
      <c r="A399" s="12">
        <f>IF(A398&lt;&gt;"",IF(A398=$B$1,"",'Instrument History'!A395),"")</f>
        <v>40750</v>
      </c>
      <c r="B399">
        <f t="shared" si="13"/>
        <v>395</v>
      </c>
      <c r="C399" s="14">
        <f>IF($A399&lt;&gt;"",INDEX('Instrument History'!$1:$1048576,$B399,C$3) / CcyPerBase!D398,"")</f>
        <v>1021.0493653255634</v>
      </c>
      <c r="D399" s="14">
        <f>IF(A399&lt;&gt;"",C399/$D$4*Master!$R$18,"")</f>
        <v>45.590648807684147</v>
      </c>
      <c r="E399" s="5">
        <f t="shared" si="14"/>
        <v>84.626335968637704</v>
      </c>
      <c r="F399" s="5">
        <f>IF($A399&lt;&gt;"",IF(F$2&lt;&gt;"",INDEX('Instrument History'!$1:$1048576,$B399,F$3) / CcyPerBase!E398,""),"")</f>
        <v>1100.1305427728134</v>
      </c>
      <c r="G399" s="5">
        <f>IF($A399&lt;&gt;"",IF(G$2&lt;&gt;"",INDEX('Instrument History'!$1:$1048576,$B399,G$3) / CcyPerBase!F398,""),"")</f>
        <v>2920.6764459180499</v>
      </c>
      <c r="H399" s="5">
        <f>IF($A399&lt;&gt;"",IF(H$2&lt;&gt;"",INDEX('Instrument History'!$1:$1048576,$B399,H$3) / CcyPerBase!G398,""),"")</f>
        <v>4794.4941215480067</v>
      </c>
      <c r="I399" s="5">
        <f>IF($A399&lt;&gt;"",IF(I$2&lt;&gt;"",INDEX('Instrument History'!$1:$1048576,$B399,I$3) / CcyPerBase!H398,""),"")</f>
        <v>4498.2402535030697</v>
      </c>
      <c r="J399" s="5">
        <f>IF($A399&lt;&gt;"",IF(J$2&lt;&gt;"",INDEX('Instrument History'!$1:$1048576,$B399,J$3) / CcyPerBase!I398,""),"")</f>
        <v>45.616356707926975</v>
      </c>
      <c r="K399" s="5">
        <f>IF($A399&lt;&gt;"",IF(K$2&lt;&gt;"",INDEX('Instrument History'!$1:$1048576,$B399,K$3) / CcyPerBase!J398,""),"")</f>
        <v>134.10483811631676</v>
      </c>
      <c r="L399" s="5">
        <f>IF($A399&lt;&gt;"",IF(L$2&lt;&gt;"",INDEX('Instrument History'!$1:$1048576,$B399,L$3) / CcyPerBase!K398,""),"")</f>
        <v>58.168987772652535</v>
      </c>
      <c r="M399" s="5">
        <f>IF($A399&lt;&gt;"",IF(M$2&lt;&gt;"",INDEX('Instrument History'!$1:$1048576,$B399,M$3) / CcyPerBase!L398,""),"")</f>
        <v>22.560044443136949</v>
      </c>
      <c r="N399" s="5">
        <f>IF($A399&lt;&gt;"",IF(N$2&lt;&gt;"",INDEX('Instrument History'!$1:$1048576,$B399,N$3) / CcyPerBase!M398,""),"")</f>
        <v>55.107339178006043</v>
      </c>
      <c r="O399" s="5">
        <f>IF($A399&lt;&gt;"",IF(O$2&lt;&gt;"",INDEX('Instrument History'!$1:$1048576,$B399,O$3) / CcyPerBase!N398,""),"")</f>
        <v>157.35526285319725</v>
      </c>
      <c r="P399" s="5" t="str">
        <f>IF($A399&lt;&gt;"",IF(P$2&lt;&gt;"",INDEX('Instrument History'!$1:$1048576,$B399,P$3) / CcyPerBase!O398,""),"")</f>
        <v/>
      </c>
      <c r="Q399" s="5" t="str">
        <f>IF($A399&lt;&gt;"",IF(Q$2&lt;&gt;"",INDEX('Instrument History'!$1:$1048576,$B399,Q$3) / CcyPerBase!P398,""),"")</f>
        <v/>
      </c>
      <c r="R399" s="5" t="str">
        <f>IF($A399&lt;&gt;"",IF(R$2&lt;&gt;"",INDEX('Instrument History'!$1:$1048576,$B399,R$3) / CcyPerBase!Q398,""),"")</f>
        <v/>
      </c>
      <c r="S399" s="5" t="str">
        <f>IF($A399&lt;&gt;"",IF(S$2&lt;&gt;"",INDEX('Instrument History'!$1:$1048576,$B399,S$3) / CcyPerBase!R398,""),"")</f>
        <v/>
      </c>
      <c r="T399" s="5" t="str">
        <f>IF($A399&lt;&gt;"",IF(T$2&lt;&gt;"",INDEX('Instrument History'!$1:$1048576,$B399,T$3) / CcyPerBase!S398,""),"")</f>
        <v/>
      </c>
      <c r="U399" s="5" t="str">
        <f>IF($A399&lt;&gt;"",IF(U$2&lt;&gt;"",INDEX('Instrument History'!$1:$1048576,$B399,U$3) / CcyPerBase!T398,""),"")</f>
        <v/>
      </c>
      <c r="V399" s="5" t="str">
        <f>IF($A399&lt;&gt;"",IF(V$2&lt;&gt;"",INDEX('Instrument History'!$1:$1048576,$B399,V$3) / CcyPerBase!U398,""),"")</f>
        <v/>
      </c>
      <c r="W399" s="5" t="str">
        <f>IF($A399&lt;&gt;"",IF(W$2&lt;&gt;"",INDEX('Instrument History'!$1:$1048576,$B399,W$3) / CcyPerBase!V398,""),"")</f>
        <v/>
      </c>
      <c r="X399" s="5" t="str">
        <f>IF($A399&lt;&gt;"",IF(X$2&lt;&gt;"",INDEX('Instrument History'!$1:$1048576,$B399,X$3) / CcyPerBase!W398,""),"")</f>
        <v/>
      </c>
      <c r="Y399" s="5" t="str">
        <f>IF($A399&lt;&gt;"",IF(Y$2&lt;&gt;"",INDEX('Instrument History'!$1:$1048576,$B399,Y$3) / CcyPerBase!X398,""),"")</f>
        <v/>
      </c>
    </row>
    <row r="400" spans="1:25">
      <c r="A400" s="12">
        <f>IF(A399&lt;&gt;"",IF(A399=$B$1,"",'Instrument History'!A396),"")</f>
        <v>40749</v>
      </c>
      <c r="B400">
        <f t="shared" si="13"/>
        <v>396</v>
      </c>
      <c r="C400" s="14">
        <f>IF($A400&lt;&gt;"",INDEX('Instrument History'!$1:$1048576,$B400,C$3) / CcyPerBase!D399,"")</f>
        <v>1045.1879012140482</v>
      </c>
      <c r="D400" s="14">
        <f>IF(A400&lt;&gt;"",C400/$D$4*Master!$R$18,"")</f>
        <v>46.668453221256947</v>
      </c>
      <c r="E400" s="5">
        <f t="shared" si="14"/>
        <v>83.759528170290338</v>
      </c>
      <c r="F400" s="5">
        <f>IF($A400&lt;&gt;"",IF(F$2&lt;&gt;"",INDEX('Instrument History'!$1:$1048576,$B400,F$3) / CcyPerBase!E399,""),"")</f>
        <v>1087.2443303253174</v>
      </c>
      <c r="G400" s="5">
        <f>IF($A400&lt;&gt;"",IF(G$2&lt;&gt;"",INDEX('Instrument History'!$1:$1048576,$B400,G$3) / CcyPerBase!F399,""),"")</f>
        <v>2975.8757348220979</v>
      </c>
      <c r="H400" s="5">
        <f>IF($A400&lt;&gt;"",IF(H$2&lt;&gt;"",INDEX('Instrument History'!$1:$1048576,$B400,H$3) / CcyPerBase!G399,""),"")</f>
        <v>4662.2293160434965</v>
      </c>
      <c r="I400" s="5">
        <f>IF($A400&lt;&gt;"",IF(I$2&lt;&gt;"",INDEX('Instrument History'!$1:$1048576,$B400,I$3) / CcyPerBase!H399,""),"")</f>
        <v>4443.3341686743197</v>
      </c>
      <c r="J400" s="5">
        <f>IF($A400&lt;&gt;"",IF(J$2&lt;&gt;"",INDEX('Instrument History'!$1:$1048576,$B400,J$3) / CcyPerBase!I399,""),"")</f>
        <v>45.100595964999165</v>
      </c>
      <c r="K400" s="5">
        <f>IF($A400&lt;&gt;"",IF(K$2&lt;&gt;"",INDEX('Instrument History'!$1:$1048576,$B400,K$3) / CcyPerBase!J399,""),"")</f>
        <v>142.0711854982483</v>
      </c>
      <c r="L400" s="5">
        <f>IF($A400&lt;&gt;"",IF(L$2&lt;&gt;"",INDEX('Instrument History'!$1:$1048576,$B400,L$3) / CcyPerBase!K399,""),"")</f>
        <v>58.045100451552834</v>
      </c>
      <c r="M400" s="5">
        <f>IF($A400&lt;&gt;"",IF(M$2&lt;&gt;"",INDEX('Instrument History'!$1:$1048576,$B400,M$3) / CcyPerBase!L399,""),"")</f>
        <v>22.661407809126157</v>
      </c>
      <c r="N400" s="5">
        <f>IF($A400&lt;&gt;"",IF(N$2&lt;&gt;"",INDEX('Instrument History'!$1:$1048576,$B400,N$3) / CcyPerBase!M399,""),"")</f>
        <v>53.828979706216813</v>
      </c>
      <c r="O400" s="5">
        <f>IF($A400&lt;&gt;"",IF(O$2&lt;&gt;"",INDEX('Instrument History'!$1:$1048576,$B400,O$3) / CcyPerBase!N399,""),"")</f>
        <v>151.54484634807775</v>
      </c>
      <c r="P400" s="5" t="str">
        <f>IF($A400&lt;&gt;"",IF(P$2&lt;&gt;"",INDEX('Instrument History'!$1:$1048576,$B400,P$3) / CcyPerBase!O399,""),"")</f>
        <v/>
      </c>
      <c r="Q400" s="5" t="str">
        <f>IF($A400&lt;&gt;"",IF(Q$2&lt;&gt;"",INDEX('Instrument History'!$1:$1048576,$B400,Q$3) / CcyPerBase!P399,""),"")</f>
        <v/>
      </c>
      <c r="R400" s="5" t="str">
        <f>IF($A400&lt;&gt;"",IF(R$2&lt;&gt;"",INDEX('Instrument History'!$1:$1048576,$B400,R$3) / CcyPerBase!Q399,""),"")</f>
        <v/>
      </c>
      <c r="S400" s="5" t="str">
        <f>IF($A400&lt;&gt;"",IF(S$2&lt;&gt;"",INDEX('Instrument History'!$1:$1048576,$B400,S$3) / CcyPerBase!R399,""),"")</f>
        <v/>
      </c>
      <c r="T400" s="5" t="str">
        <f>IF($A400&lt;&gt;"",IF(T$2&lt;&gt;"",INDEX('Instrument History'!$1:$1048576,$B400,T$3) / CcyPerBase!S399,""),"")</f>
        <v/>
      </c>
      <c r="U400" s="5" t="str">
        <f>IF($A400&lt;&gt;"",IF(U$2&lt;&gt;"",INDEX('Instrument History'!$1:$1048576,$B400,U$3) / CcyPerBase!T399,""),"")</f>
        <v/>
      </c>
      <c r="V400" s="5" t="str">
        <f>IF($A400&lt;&gt;"",IF(V$2&lt;&gt;"",INDEX('Instrument History'!$1:$1048576,$B400,V$3) / CcyPerBase!U399,""),"")</f>
        <v/>
      </c>
      <c r="W400" s="5" t="str">
        <f>IF($A400&lt;&gt;"",IF(W$2&lt;&gt;"",INDEX('Instrument History'!$1:$1048576,$B400,W$3) / CcyPerBase!V399,""),"")</f>
        <v/>
      </c>
      <c r="X400" s="5" t="str">
        <f>IF($A400&lt;&gt;"",IF(X$2&lt;&gt;"",INDEX('Instrument History'!$1:$1048576,$B400,X$3) / CcyPerBase!W399,""),"")</f>
        <v/>
      </c>
      <c r="Y400" s="5" t="str">
        <f>IF($A400&lt;&gt;"",IF(Y$2&lt;&gt;"",INDEX('Instrument History'!$1:$1048576,$B400,Y$3) / CcyPerBase!X399,""),"")</f>
        <v/>
      </c>
    </row>
    <row r="401" spans="1:25">
      <c r="A401" s="12">
        <f>IF(A400&lt;&gt;"",IF(A400=$B$1,"",'Instrument History'!A397),"")</f>
        <v>40746</v>
      </c>
      <c r="B401">
        <f t="shared" si="13"/>
        <v>397</v>
      </c>
      <c r="C401" s="14">
        <f>IF($A401&lt;&gt;"",INDEX('Instrument History'!$1:$1048576,$B401,C$3) / CcyPerBase!D400,"")</f>
        <v>1097.8960673020017</v>
      </c>
      <c r="D401" s="14">
        <f>IF(A401&lt;&gt;"",C401/$D$4*Master!$R$18,"")</f>
        <v>49.02191385794886</v>
      </c>
      <c r="E401" s="5">
        <f t="shared" si="14"/>
        <v>83.147627004989374</v>
      </c>
      <c r="F401" s="5">
        <f>IF($A401&lt;&gt;"",IF(F$2&lt;&gt;"",INDEX('Instrument History'!$1:$1048576,$B401,F$3) / CcyPerBase!E400,""),"")</f>
        <v>1080.9306994611959</v>
      </c>
      <c r="G401" s="5">
        <f>IF($A401&lt;&gt;"",IF(G$2&lt;&gt;"",INDEX('Instrument History'!$1:$1048576,$B401,G$3) / CcyPerBase!F400,""),"")</f>
        <v>2904.6458661087618</v>
      </c>
      <c r="H401" s="5">
        <f>IF($A401&lt;&gt;"",IF(H$2&lt;&gt;"",INDEX('Instrument History'!$1:$1048576,$B401,H$3) / CcyPerBase!G400,""),"")</f>
        <v>4536.539999796697</v>
      </c>
      <c r="I401" s="5">
        <f>IF($A401&lt;&gt;"",IF(I$2&lt;&gt;"",INDEX('Instrument History'!$1:$1048576,$B401,I$3) / CcyPerBase!H400,""),"")</f>
        <v>4277.9649722228751</v>
      </c>
      <c r="J401" s="5">
        <f>IF($A401&lt;&gt;"",IF(J$2&lt;&gt;"",INDEX('Instrument History'!$1:$1048576,$B401,J$3) / CcyPerBase!I400,""),"")</f>
        <v>47.184522654627294</v>
      </c>
      <c r="K401" s="5">
        <f>IF($A401&lt;&gt;"",IF(K$2&lt;&gt;"",INDEX('Instrument History'!$1:$1048576,$B401,K$3) / CcyPerBase!J400,""),"")</f>
        <v>154.37825870010525</v>
      </c>
      <c r="L401" s="5">
        <f>IF($A401&lt;&gt;"",IF(L$2&lt;&gt;"",INDEX('Instrument History'!$1:$1048576,$B401,L$3) / CcyPerBase!K400,""),"")</f>
        <v>63.713963630941606</v>
      </c>
      <c r="M401" s="5">
        <f>IF($A401&lt;&gt;"",IF(M$2&lt;&gt;"",INDEX('Instrument History'!$1:$1048576,$B401,M$3) / CcyPerBase!L400,""),"")</f>
        <v>22.244225303393119</v>
      </c>
      <c r="N401" s="5">
        <f>IF($A401&lt;&gt;"",IF(N$2&lt;&gt;"",INDEX('Instrument History'!$1:$1048576,$B401,N$3) / CcyPerBase!M400,""),"")</f>
        <v>51.295003472594821</v>
      </c>
      <c r="O401" s="5">
        <f>IF($A401&lt;&gt;"",IF(O$2&lt;&gt;"",INDEX('Instrument History'!$1:$1048576,$B401,O$3) / CcyPerBase!N400,""),"")</f>
        <v>148.25585349681558</v>
      </c>
      <c r="P401" s="5" t="str">
        <f>IF($A401&lt;&gt;"",IF(P$2&lt;&gt;"",INDEX('Instrument History'!$1:$1048576,$B401,P$3) / CcyPerBase!O400,""),"")</f>
        <v/>
      </c>
      <c r="Q401" s="5" t="str">
        <f>IF($A401&lt;&gt;"",IF(Q$2&lt;&gt;"",INDEX('Instrument History'!$1:$1048576,$B401,Q$3) / CcyPerBase!P400,""),"")</f>
        <v/>
      </c>
      <c r="R401" s="5" t="str">
        <f>IF($A401&lt;&gt;"",IF(R$2&lt;&gt;"",INDEX('Instrument History'!$1:$1048576,$B401,R$3) / CcyPerBase!Q400,""),"")</f>
        <v/>
      </c>
      <c r="S401" s="5" t="str">
        <f>IF($A401&lt;&gt;"",IF(S$2&lt;&gt;"",INDEX('Instrument History'!$1:$1048576,$B401,S$3) / CcyPerBase!R400,""),"")</f>
        <v/>
      </c>
      <c r="T401" s="5" t="str">
        <f>IF($A401&lt;&gt;"",IF(T$2&lt;&gt;"",INDEX('Instrument History'!$1:$1048576,$B401,T$3) / CcyPerBase!S400,""),"")</f>
        <v/>
      </c>
      <c r="U401" s="5" t="str">
        <f>IF($A401&lt;&gt;"",IF(U$2&lt;&gt;"",INDEX('Instrument History'!$1:$1048576,$B401,U$3) / CcyPerBase!T400,""),"")</f>
        <v/>
      </c>
      <c r="V401" s="5" t="str">
        <f>IF($A401&lt;&gt;"",IF(V$2&lt;&gt;"",INDEX('Instrument History'!$1:$1048576,$B401,V$3) / CcyPerBase!U400,""),"")</f>
        <v/>
      </c>
      <c r="W401" s="5" t="str">
        <f>IF($A401&lt;&gt;"",IF(W$2&lt;&gt;"",INDEX('Instrument History'!$1:$1048576,$B401,W$3) / CcyPerBase!V400,""),"")</f>
        <v/>
      </c>
      <c r="X401" s="5" t="str">
        <f>IF($A401&lt;&gt;"",IF(X$2&lt;&gt;"",INDEX('Instrument History'!$1:$1048576,$B401,X$3) / CcyPerBase!W400,""),"")</f>
        <v/>
      </c>
      <c r="Y401" s="5" t="str">
        <f>IF($A401&lt;&gt;"",IF(Y$2&lt;&gt;"",INDEX('Instrument History'!$1:$1048576,$B401,Y$3) / CcyPerBase!X400,""),"")</f>
        <v/>
      </c>
    </row>
    <row r="402" spans="1:25">
      <c r="A402" s="12">
        <f>IF(A401&lt;&gt;"",IF(A401=$B$1,"",'Instrument History'!A398),"")</f>
        <v>40745</v>
      </c>
      <c r="B402">
        <f t="shared" si="13"/>
        <v>398</v>
      </c>
      <c r="C402" s="14">
        <f>IF($A402&lt;&gt;"",INDEX('Instrument History'!$1:$1048576,$B402,C$3) / CcyPerBase!D401,"")</f>
        <v>1077.4205600345529</v>
      </c>
      <c r="D402" s="14">
        <f>IF(A402&lt;&gt;"",C402/$D$4*Master!$R$18,"")</f>
        <v>48.107666523108392</v>
      </c>
      <c r="E402" s="5">
        <f t="shared" si="14"/>
        <v>81.526107293033817</v>
      </c>
      <c r="F402" s="5">
        <f>IF($A402&lt;&gt;"",IF(F$2&lt;&gt;"",INDEX('Instrument History'!$1:$1048576,$B402,F$3) / CcyPerBase!E401,""),"")</f>
        <v>1073.9806019744206</v>
      </c>
      <c r="G402" s="5">
        <f>IF($A402&lt;&gt;"",IF(G$2&lt;&gt;"",INDEX('Instrument History'!$1:$1048576,$B402,G$3) / CcyPerBase!F401,""),"")</f>
        <v>2766.5824651062603</v>
      </c>
      <c r="H402" s="5">
        <f>IF($A402&lt;&gt;"",IF(H$2&lt;&gt;"",INDEX('Instrument History'!$1:$1048576,$B402,H$3) / CcyPerBase!G401,""),"")</f>
        <v>4359.2137886079181</v>
      </c>
      <c r="I402" s="5">
        <f>IF($A402&lt;&gt;"",IF(I$2&lt;&gt;"",INDEX('Instrument History'!$1:$1048576,$B402,I$3) / CcyPerBase!H401,""),"")</f>
        <v>4186.8326463301455</v>
      </c>
      <c r="J402" s="5">
        <f>IF($A402&lt;&gt;"",IF(J$2&lt;&gt;"",INDEX('Instrument History'!$1:$1048576,$B402,J$3) / CcyPerBase!I401,""),"")</f>
        <v>44.508180461810092</v>
      </c>
      <c r="K402" s="5">
        <f>IF($A402&lt;&gt;"",IF(K$2&lt;&gt;"",INDEX('Instrument History'!$1:$1048576,$B402,K$3) / CcyPerBase!J401,""),"")</f>
        <v>142.24020624516893</v>
      </c>
      <c r="L402" s="5">
        <f>IF($A402&lt;&gt;"",IF(L$2&lt;&gt;"",INDEX('Instrument History'!$1:$1048576,$B402,L$3) / CcyPerBase!K401,""),"")</f>
        <v>61.948501908642754</v>
      </c>
      <c r="M402" s="5">
        <f>IF($A402&lt;&gt;"",IF(M$2&lt;&gt;"",INDEX('Instrument History'!$1:$1048576,$B402,M$3) / CcyPerBase!L401,""),"")</f>
        <v>23.295878996085559</v>
      </c>
      <c r="N402" s="5">
        <f>IF($A402&lt;&gt;"",IF(N$2&lt;&gt;"",INDEX('Instrument History'!$1:$1048576,$B402,N$3) / CcyPerBase!M401,""),"")</f>
        <v>53.503123609138143</v>
      </c>
      <c r="O402" s="5">
        <f>IF($A402&lt;&gt;"",IF(O$2&lt;&gt;"",INDEX('Instrument History'!$1:$1048576,$B402,O$3) / CcyPerBase!N401,""),"")</f>
        <v>145.978886367455</v>
      </c>
      <c r="P402" s="5" t="str">
        <f>IF($A402&lt;&gt;"",IF(P$2&lt;&gt;"",INDEX('Instrument History'!$1:$1048576,$B402,P$3) / CcyPerBase!O401,""),"")</f>
        <v/>
      </c>
      <c r="Q402" s="5" t="str">
        <f>IF($A402&lt;&gt;"",IF(Q$2&lt;&gt;"",INDEX('Instrument History'!$1:$1048576,$B402,Q$3) / CcyPerBase!P401,""),"")</f>
        <v/>
      </c>
      <c r="R402" s="5" t="str">
        <f>IF($A402&lt;&gt;"",IF(R$2&lt;&gt;"",INDEX('Instrument History'!$1:$1048576,$B402,R$3) / CcyPerBase!Q401,""),"")</f>
        <v/>
      </c>
      <c r="S402" s="5" t="str">
        <f>IF($A402&lt;&gt;"",IF(S$2&lt;&gt;"",INDEX('Instrument History'!$1:$1048576,$B402,S$3) / CcyPerBase!R401,""),"")</f>
        <v/>
      </c>
      <c r="T402" s="5" t="str">
        <f>IF($A402&lt;&gt;"",IF(T$2&lt;&gt;"",INDEX('Instrument History'!$1:$1048576,$B402,T$3) / CcyPerBase!S401,""),"")</f>
        <v/>
      </c>
      <c r="U402" s="5" t="str">
        <f>IF($A402&lt;&gt;"",IF(U$2&lt;&gt;"",INDEX('Instrument History'!$1:$1048576,$B402,U$3) / CcyPerBase!T401,""),"")</f>
        <v/>
      </c>
      <c r="V402" s="5" t="str">
        <f>IF($A402&lt;&gt;"",IF(V$2&lt;&gt;"",INDEX('Instrument History'!$1:$1048576,$B402,V$3) / CcyPerBase!U401,""),"")</f>
        <v/>
      </c>
      <c r="W402" s="5" t="str">
        <f>IF($A402&lt;&gt;"",IF(W$2&lt;&gt;"",INDEX('Instrument History'!$1:$1048576,$B402,W$3) / CcyPerBase!V401,""),"")</f>
        <v/>
      </c>
      <c r="X402" s="5" t="str">
        <f>IF($A402&lt;&gt;"",IF(X$2&lt;&gt;"",INDEX('Instrument History'!$1:$1048576,$B402,X$3) / CcyPerBase!W401,""),"")</f>
        <v/>
      </c>
      <c r="Y402" s="5" t="str">
        <f>IF($A402&lt;&gt;"",IF(Y$2&lt;&gt;"",INDEX('Instrument History'!$1:$1048576,$B402,Y$3) / CcyPerBase!X401,""),"")</f>
        <v/>
      </c>
    </row>
    <row r="403" spans="1:25">
      <c r="A403" s="12">
        <f>IF(A402&lt;&gt;"",IF(A402=$B$1,"",'Instrument History'!A399),"")</f>
        <v>40744</v>
      </c>
      <c r="B403">
        <f t="shared" si="13"/>
        <v>399</v>
      </c>
      <c r="C403" s="14">
        <f>IF($A403&lt;&gt;"",INDEX('Instrument History'!$1:$1048576,$B403,C$3) / CcyPerBase!D402,"")</f>
        <v>1118.0550896111772</v>
      </c>
      <c r="D403" s="14">
        <f>IF(A403&lt;&gt;"",C403/$D$4*Master!$R$18,"")</f>
        <v>49.922029893093587</v>
      </c>
      <c r="E403" s="5">
        <f t="shared" si="14"/>
        <v>81.210320190735274</v>
      </c>
      <c r="F403" s="5">
        <f>IF($A403&lt;&gt;"",IF(F$2&lt;&gt;"",INDEX('Instrument History'!$1:$1048576,$B403,F$3) / CcyPerBase!E402,""),"")</f>
        <v>1102.2771115284745</v>
      </c>
      <c r="G403" s="5">
        <f>IF($A403&lt;&gt;"",IF(G$2&lt;&gt;"",INDEX('Instrument History'!$1:$1048576,$B403,G$3) / CcyPerBase!F402,""),"")</f>
        <v>2783.6277918702817</v>
      </c>
      <c r="H403" s="5">
        <f>IF($A403&lt;&gt;"",IF(H$2&lt;&gt;"",INDEX('Instrument History'!$1:$1048576,$B403,H$3) / CcyPerBase!G402,""),"")</f>
        <v>4581.5065640232142</v>
      </c>
      <c r="I403" s="5">
        <f>IF($A403&lt;&gt;"",IF(I$2&lt;&gt;"",INDEX('Instrument History'!$1:$1048576,$B403,I$3) / CcyPerBase!H402,""),"")</f>
        <v>4223.2628680895295</v>
      </c>
      <c r="J403" s="5">
        <f>IF($A403&lt;&gt;"",IF(J$2&lt;&gt;"",INDEX('Instrument History'!$1:$1048576,$B403,J$3) / CcyPerBase!I402,""),"")</f>
        <v>43.206352213654881</v>
      </c>
      <c r="K403" s="5">
        <f>IF($A403&lt;&gt;"",IF(K$2&lt;&gt;"",INDEX('Instrument History'!$1:$1048576,$B403,K$3) / CcyPerBase!J402,""),"")</f>
        <v>132.79039935293986</v>
      </c>
      <c r="L403" s="5">
        <f>IF($A403&lt;&gt;"",IF(L$2&lt;&gt;"",INDEX('Instrument History'!$1:$1048576,$B403,L$3) / CcyPerBase!K402,""),"")</f>
        <v>60.245122964692612</v>
      </c>
      <c r="M403" s="5">
        <f>IF($A403&lt;&gt;"",IF(M$2&lt;&gt;"",INDEX('Instrument History'!$1:$1048576,$B403,M$3) / CcyPerBase!L402,""),"")</f>
        <v>24.101030788453606</v>
      </c>
      <c r="N403" s="5">
        <f>IF($A403&lt;&gt;"",IF(N$2&lt;&gt;"",INDEX('Instrument History'!$1:$1048576,$B403,N$3) / CcyPerBase!M402,""),"")</f>
        <v>53.149009001671423</v>
      </c>
      <c r="O403" s="5">
        <f>IF($A403&lt;&gt;"",IF(O$2&lt;&gt;"",INDEX('Instrument History'!$1:$1048576,$B403,O$3) / CcyPerBase!N402,""),"")</f>
        <v>142.77290527079157</v>
      </c>
      <c r="P403" s="5" t="str">
        <f>IF($A403&lt;&gt;"",IF(P$2&lt;&gt;"",INDEX('Instrument History'!$1:$1048576,$B403,P$3) / CcyPerBase!O402,""),"")</f>
        <v/>
      </c>
      <c r="Q403" s="5" t="str">
        <f>IF($A403&lt;&gt;"",IF(Q$2&lt;&gt;"",INDEX('Instrument History'!$1:$1048576,$B403,Q$3) / CcyPerBase!P402,""),"")</f>
        <v/>
      </c>
      <c r="R403" s="5" t="str">
        <f>IF($A403&lt;&gt;"",IF(R$2&lt;&gt;"",INDEX('Instrument History'!$1:$1048576,$B403,R$3) / CcyPerBase!Q402,""),"")</f>
        <v/>
      </c>
      <c r="S403" s="5" t="str">
        <f>IF($A403&lt;&gt;"",IF(S$2&lt;&gt;"",INDEX('Instrument History'!$1:$1048576,$B403,S$3) / CcyPerBase!R402,""),"")</f>
        <v/>
      </c>
      <c r="T403" s="5" t="str">
        <f>IF($A403&lt;&gt;"",IF(T$2&lt;&gt;"",INDEX('Instrument History'!$1:$1048576,$B403,T$3) / CcyPerBase!S402,""),"")</f>
        <v/>
      </c>
      <c r="U403" s="5" t="str">
        <f>IF($A403&lt;&gt;"",IF(U$2&lt;&gt;"",INDEX('Instrument History'!$1:$1048576,$B403,U$3) / CcyPerBase!T402,""),"")</f>
        <v/>
      </c>
      <c r="V403" s="5" t="str">
        <f>IF($A403&lt;&gt;"",IF(V$2&lt;&gt;"",INDEX('Instrument History'!$1:$1048576,$B403,V$3) / CcyPerBase!U402,""),"")</f>
        <v/>
      </c>
      <c r="W403" s="5" t="str">
        <f>IF($A403&lt;&gt;"",IF(W$2&lt;&gt;"",INDEX('Instrument History'!$1:$1048576,$B403,W$3) / CcyPerBase!V402,""),"")</f>
        <v/>
      </c>
      <c r="X403" s="5" t="str">
        <f>IF($A403&lt;&gt;"",IF(X$2&lt;&gt;"",INDEX('Instrument History'!$1:$1048576,$B403,X$3) / CcyPerBase!W402,""),"")</f>
        <v/>
      </c>
      <c r="Y403" s="5" t="str">
        <f>IF($A403&lt;&gt;"",IF(Y$2&lt;&gt;"",INDEX('Instrument History'!$1:$1048576,$B403,Y$3) / CcyPerBase!X402,""),"")</f>
        <v/>
      </c>
    </row>
    <row r="404" spans="1:25">
      <c r="A404" s="12">
        <f>IF(A403&lt;&gt;"",IF(A403=$B$1,"",'Instrument History'!A400),"")</f>
        <v>40743</v>
      </c>
      <c r="B404">
        <f t="shared" si="13"/>
        <v>400</v>
      </c>
      <c r="C404" s="14">
        <f>IF($A404&lt;&gt;"",INDEX('Instrument History'!$1:$1048576,$B404,C$3) / CcyPerBase!D403,"")</f>
        <v>1167.2808223229481</v>
      </c>
      <c r="D404" s="14">
        <f>IF(A404&lt;&gt;"",C404/$D$4*Master!$R$18,"")</f>
        <v>52.119997169286648</v>
      </c>
      <c r="E404" s="5">
        <f t="shared" si="14"/>
        <v>81.137629490653524</v>
      </c>
      <c r="F404" s="5">
        <f>IF($A404&lt;&gt;"",IF(F$2&lt;&gt;"",INDEX('Instrument History'!$1:$1048576,$B404,F$3) / CcyPerBase!E403,""),"")</f>
        <v>1090.3318657798875</v>
      </c>
      <c r="G404" s="5">
        <f>IF($A404&lt;&gt;"",IF(G$2&lt;&gt;"",INDEX('Instrument History'!$1:$1048576,$B404,G$3) / CcyPerBase!F403,""),"")</f>
        <v>2748.8653545980451</v>
      </c>
      <c r="H404" s="5">
        <f>IF($A404&lt;&gt;"",IF(H$2&lt;&gt;"",INDEX('Instrument History'!$1:$1048576,$B404,H$3) / CcyPerBase!G403,""),"")</f>
        <v>4453.2680206781952</v>
      </c>
      <c r="I404" s="5">
        <f>IF($A404&lt;&gt;"",IF(I$2&lt;&gt;"",INDEX('Instrument History'!$1:$1048576,$B404,I$3) / CcyPerBase!H403,""),"")</f>
        <v>4269.9873817648368</v>
      </c>
      <c r="J404" s="5">
        <f>IF($A404&lt;&gt;"",IF(J$2&lt;&gt;"",INDEX('Instrument History'!$1:$1048576,$B404,J$3) / CcyPerBase!I403,""),"")</f>
        <v>45.496947271657525</v>
      </c>
      <c r="K404" s="5">
        <f>IF($A404&lt;&gt;"",IF(K$2&lt;&gt;"",INDEX('Instrument History'!$1:$1048576,$B404,K$3) / CcyPerBase!J403,""),"")</f>
        <v>129.16907933418429</v>
      </c>
      <c r="L404" s="5">
        <f>IF($A404&lt;&gt;"",IF(L$2&lt;&gt;"",INDEX('Instrument History'!$1:$1048576,$B404,L$3) / CcyPerBase!K403,""),"")</f>
        <v>62.199057907467328</v>
      </c>
      <c r="M404" s="5">
        <f>IF($A404&lt;&gt;"",IF(M$2&lt;&gt;"",INDEX('Instrument History'!$1:$1048576,$B404,M$3) / CcyPerBase!L403,""),"")</f>
        <v>24.287044883622869</v>
      </c>
      <c r="N404" s="5">
        <f>IF($A404&lt;&gt;"",IF(N$2&lt;&gt;"",INDEX('Instrument History'!$1:$1048576,$B404,N$3) / CcyPerBase!M403,""),"")</f>
        <v>52.647378800137531</v>
      </c>
      <c r="O404" s="5">
        <f>IF($A404&lt;&gt;"",IF(O$2&lt;&gt;"",INDEX('Instrument History'!$1:$1048576,$B404,O$3) / CcyPerBase!N403,""),"")</f>
        <v>142.23996058268901</v>
      </c>
      <c r="P404" s="5" t="str">
        <f>IF($A404&lt;&gt;"",IF(P$2&lt;&gt;"",INDEX('Instrument History'!$1:$1048576,$B404,P$3) / CcyPerBase!O403,""),"")</f>
        <v/>
      </c>
      <c r="Q404" s="5" t="str">
        <f>IF($A404&lt;&gt;"",IF(Q$2&lt;&gt;"",INDEX('Instrument History'!$1:$1048576,$B404,Q$3) / CcyPerBase!P403,""),"")</f>
        <v/>
      </c>
      <c r="R404" s="5" t="str">
        <f>IF($A404&lt;&gt;"",IF(R$2&lt;&gt;"",INDEX('Instrument History'!$1:$1048576,$B404,R$3) / CcyPerBase!Q403,""),"")</f>
        <v/>
      </c>
      <c r="S404" s="5" t="str">
        <f>IF($A404&lt;&gt;"",IF(S$2&lt;&gt;"",INDEX('Instrument History'!$1:$1048576,$B404,S$3) / CcyPerBase!R403,""),"")</f>
        <v/>
      </c>
      <c r="T404" s="5" t="str">
        <f>IF($A404&lt;&gt;"",IF(T$2&lt;&gt;"",INDEX('Instrument History'!$1:$1048576,$B404,T$3) / CcyPerBase!S403,""),"")</f>
        <v/>
      </c>
      <c r="U404" s="5" t="str">
        <f>IF($A404&lt;&gt;"",IF(U$2&lt;&gt;"",INDEX('Instrument History'!$1:$1048576,$B404,U$3) / CcyPerBase!T403,""),"")</f>
        <v/>
      </c>
      <c r="V404" s="5" t="str">
        <f>IF($A404&lt;&gt;"",IF(V$2&lt;&gt;"",INDEX('Instrument History'!$1:$1048576,$B404,V$3) / CcyPerBase!U403,""),"")</f>
        <v/>
      </c>
      <c r="W404" s="5" t="str">
        <f>IF($A404&lt;&gt;"",IF(W$2&lt;&gt;"",INDEX('Instrument History'!$1:$1048576,$B404,W$3) / CcyPerBase!V403,""),"")</f>
        <v/>
      </c>
      <c r="X404" s="5" t="str">
        <f>IF($A404&lt;&gt;"",IF(X$2&lt;&gt;"",INDEX('Instrument History'!$1:$1048576,$B404,X$3) / CcyPerBase!W403,""),"")</f>
        <v/>
      </c>
      <c r="Y404" s="5" t="str">
        <f>IF($A404&lt;&gt;"",IF(Y$2&lt;&gt;"",INDEX('Instrument History'!$1:$1048576,$B404,Y$3) / CcyPerBase!X403,""),"")</f>
        <v/>
      </c>
    </row>
    <row r="405" spans="1:25">
      <c r="A405" s="12">
        <f>IF(A404&lt;&gt;"",IF(A404=$B$1,"",'Instrument History'!A401),"")</f>
        <v>40742</v>
      </c>
      <c r="B405">
        <f t="shared" si="13"/>
        <v>401</v>
      </c>
      <c r="C405" s="14">
        <f>IF($A405&lt;&gt;"",INDEX('Instrument History'!$1:$1048576,$B405,C$3) / CcyPerBase!D404,"")</f>
        <v>1119.1260362694547</v>
      </c>
      <c r="D405" s="14">
        <f>IF(A405&lt;&gt;"",C405/$D$4*Master!$R$18,"")</f>
        <v>49.969848494864841</v>
      </c>
      <c r="E405" s="5">
        <f t="shared" si="14"/>
        <v>79.021852306156077</v>
      </c>
      <c r="F405" s="5">
        <f>IF($A405&lt;&gt;"",IF(F$2&lt;&gt;"",INDEX('Instrument History'!$1:$1048576,$B405,F$3) / CcyPerBase!E404,""),"")</f>
        <v>1073.5944747034609</v>
      </c>
      <c r="G405" s="5">
        <f>IF($A405&lt;&gt;"",IF(G$2&lt;&gt;"",INDEX('Instrument History'!$1:$1048576,$B405,G$3) / CcyPerBase!F404,""),"")</f>
        <v>2676.1571493621063</v>
      </c>
      <c r="H405" s="5">
        <f>IF($A405&lt;&gt;"",IF(H$2&lt;&gt;"",INDEX('Instrument History'!$1:$1048576,$B405,H$3) / CcyPerBase!G404,""),"")</f>
        <v>4325.4962749431807</v>
      </c>
      <c r="I405" s="5">
        <f>IF($A405&lt;&gt;"",IF(I$2&lt;&gt;"",INDEX('Instrument History'!$1:$1048576,$B405,I$3) / CcyPerBase!H404,""),"")</f>
        <v>4306.9286066999466</v>
      </c>
      <c r="J405" s="5">
        <f>IF($A405&lt;&gt;"",IF(J$2&lt;&gt;"",INDEX('Instrument History'!$1:$1048576,$B405,J$3) / CcyPerBase!I404,""),"")</f>
        <v>40.56707199792357</v>
      </c>
      <c r="K405" s="5">
        <f>IF($A405&lt;&gt;"",IF(K$2&lt;&gt;"",INDEX('Instrument History'!$1:$1048576,$B405,K$3) / CcyPerBase!J404,""),"")</f>
        <v>121.1355640961574</v>
      </c>
      <c r="L405" s="5">
        <f>IF($A405&lt;&gt;"",IF(L$2&lt;&gt;"",INDEX('Instrument History'!$1:$1048576,$B405,L$3) / CcyPerBase!K404,""),"")</f>
        <v>61.630052713087068</v>
      </c>
      <c r="M405" s="5">
        <f>IF($A405&lt;&gt;"",IF(M$2&lt;&gt;"",INDEX('Instrument History'!$1:$1048576,$B405,M$3) / CcyPerBase!L404,""),"")</f>
        <v>23.320590451440516</v>
      </c>
      <c r="N405" s="5">
        <f>IF($A405&lt;&gt;"",IF(N$2&lt;&gt;"",INDEX('Instrument History'!$1:$1048576,$B405,N$3) / CcyPerBase!M404,""),"")</f>
        <v>52.973621887937007</v>
      </c>
      <c r="O405" s="5">
        <f>IF($A405&lt;&gt;"",IF(O$2&lt;&gt;"",INDEX('Instrument History'!$1:$1048576,$B405,O$3) / CcyPerBase!N404,""),"")</f>
        <v>138.464048059237</v>
      </c>
      <c r="P405" s="5" t="str">
        <f>IF($A405&lt;&gt;"",IF(P$2&lt;&gt;"",INDEX('Instrument History'!$1:$1048576,$B405,P$3) / CcyPerBase!O404,""),"")</f>
        <v/>
      </c>
      <c r="Q405" s="5" t="str">
        <f>IF($A405&lt;&gt;"",IF(Q$2&lt;&gt;"",INDEX('Instrument History'!$1:$1048576,$B405,Q$3) / CcyPerBase!P404,""),"")</f>
        <v/>
      </c>
      <c r="R405" s="5" t="str">
        <f>IF($A405&lt;&gt;"",IF(R$2&lt;&gt;"",INDEX('Instrument History'!$1:$1048576,$B405,R$3) / CcyPerBase!Q404,""),"")</f>
        <v/>
      </c>
      <c r="S405" s="5" t="str">
        <f>IF($A405&lt;&gt;"",IF(S$2&lt;&gt;"",INDEX('Instrument History'!$1:$1048576,$B405,S$3) / CcyPerBase!R404,""),"")</f>
        <v/>
      </c>
      <c r="T405" s="5" t="str">
        <f>IF($A405&lt;&gt;"",IF(T$2&lt;&gt;"",INDEX('Instrument History'!$1:$1048576,$B405,T$3) / CcyPerBase!S404,""),"")</f>
        <v/>
      </c>
      <c r="U405" s="5" t="str">
        <f>IF($A405&lt;&gt;"",IF(U$2&lt;&gt;"",INDEX('Instrument History'!$1:$1048576,$B405,U$3) / CcyPerBase!T404,""),"")</f>
        <v/>
      </c>
      <c r="V405" s="5" t="str">
        <f>IF($A405&lt;&gt;"",IF(V$2&lt;&gt;"",INDEX('Instrument History'!$1:$1048576,$B405,V$3) / CcyPerBase!U404,""),"")</f>
        <v/>
      </c>
      <c r="W405" s="5" t="str">
        <f>IF($A405&lt;&gt;"",IF(W$2&lt;&gt;"",INDEX('Instrument History'!$1:$1048576,$B405,W$3) / CcyPerBase!V404,""),"")</f>
        <v/>
      </c>
      <c r="X405" s="5" t="str">
        <f>IF($A405&lt;&gt;"",IF(X$2&lt;&gt;"",INDEX('Instrument History'!$1:$1048576,$B405,X$3) / CcyPerBase!W404,""),"")</f>
        <v/>
      </c>
      <c r="Y405" s="5" t="str">
        <f>IF($A405&lt;&gt;"",IF(Y$2&lt;&gt;"",INDEX('Instrument History'!$1:$1048576,$B405,Y$3) / CcyPerBase!X404,""),"")</f>
        <v/>
      </c>
    </row>
    <row r="406" spans="1:25">
      <c r="A406" s="12">
        <f>IF(A405&lt;&gt;"",IF(A405=$B$1,"",'Instrument History'!A402),"")</f>
        <v>40739</v>
      </c>
      <c r="B406">
        <f t="shared" si="13"/>
        <v>402</v>
      </c>
      <c r="C406" s="14">
        <f>IF($A406&lt;&gt;"",INDEX('Instrument History'!$1:$1048576,$B406,C$3) / CcyPerBase!D405,"")</f>
        <v>1133.4816308421089</v>
      </c>
      <c r="D406" s="14">
        <f>IF(A406&lt;&gt;"",C406/$D$4*Master!$R$18,"")</f>
        <v>50.610836964975384</v>
      </c>
      <c r="E406" s="5">
        <f t="shared" si="14"/>
        <v>79.017883951563775</v>
      </c>
      <c r="F406" s="5">
        <f>IF($A406&lt;&gt;"",IF(F$2&lt;&gt;"",INDEX('Instrument History'!$1:$1048576,$B406,F$3) / CcyPerBase!E405,""),"")</f>
        <v>1080.9766258578309</v>
      </c>
      <c r="G406" s="5">
        <f>IF($A406&lt;&gt;"",IF(G$2&lt;&gt;"",INDEX('Instrument History'!$1:$1048576,$B406,G$3) / CcyPerBase!F405,""),"")</f>
        <v>2643.1535958445165</v>
      </c>
      <c r="H406" s="5">
        <f>IF($A406&lt;&gt;"",IF(H$2&lt;&gt;"",INDEX('Instrument History'!$1:$1048576,$B406,H$3) / CcyPerBase!G405,""),"")</f>
        <v>4421.1071780687826</v>
      </c>
      <c r="I406" s="5">
        <f>IF($A406&lt;&gt;"",IF(I$2&lt;&gt;"",INDEX('Instrument History'!$1:$1048576,$B406,I$3) / CcyPerBase!H405,""),"")</f>
        <v>4328.7976620647287</v>
      </c>
      <c r="J406" s="5">
        <f>IF($A406&lt;&gt;"",IF(J$2&lt;&gt;"",INDEX('Instrument History'!$1:$1048576,$B406,J$3) / CcyPerBase!I405,""),"")</f>
        <v>42.797829423728992</v>
      </c>
      <c r="K406" s="5">
        <f>IF($A406&lt;&gt;"",IF(K$2&lt;&gt;"",INDEX('Instrument History'!$1:$1048576,$B406,K$3) / CcyPerBase!J405,""),"")</f>
        <v>119.82617292204125</v>
      </c>
      <c r="L406" s="5">
        <f>IF($A406&lt;&gt;"",IF(L$2&lt;&gt;"",INDEX('Instrument History'!$1:$1048576,$B406,L$3) / CcyPerBase!K405,""),"")</f>
        <v>58.728136275664674</v>
      </c>
      <c r="M406" s="5">
        <f>IF($A406&lt;&gt;"",IF(M$2&lt;&gt;"",INDEX('Instrument History'!$1:$1048576,$B406,M$3) / CcyPerBase!L405,""),"")</f>
        <v>23.051910666482161</v>
      </c>
      <c r="N406" s="5">
        <f>IF($A406&lt;&gt;"",IF(N$2&lt;&gt;"",INDEX('Instrument History'!$1:$1048576,$B406,N$3) / CcyPerBase!M405,""),"")</f>
        <v>51.558587440969518</v>
      </c>
      <c r="O406" s="5">
        <f>IF($A406&lt;&gt;"",IF(O$2&lt;&gt;"",INDEX('Instrument History'!$1:$1048576,$B406,O$3) / CcyPerBase!N405,""),"")</f>
        <v>139.66095010870418</v>
      </c>
      <c r="P406" s="5" t="str">
        <f>IF($A406&lt;&gt;"",IF(P$2&lt;&gt;"",INDEX('Instrument History'!$1:$1048576,$B406,P$3) / CcyPerBase!O405,""),"")</f>
        <v/>
      </c>
      <c r="Q406" s="5" t="str">
        <f>IF($A406&lt;&gt;"",IF(Q$2&lt;&gt;"",INDEX('Instrument History'!$1:$1048576,$B406,Q$3) / CcyPerBase!P405,""),"")</f>
        <v/>
      </c>
      <c r="R406" s="5" t="str">
        <f>IF($A406&lt;&gt;"",IF(R$2&lt;&gt;"",INDEX('Instrument History'!$1:$1048576,$B406,R$3) / CcyPerBase!Q405,""),"")</f>
        <v/>
      </c>
      <c r="S406" s="5" t="str">
        <f>IF($A406&lt;&gt;"",IF(S$2&lt;&gt;"",INDEX('Instrument History'!$1:$1048576,$B406,S$3) / CcyPerBase!R405,""),"")</f>
        <v/>
      </c>
      <c r="T406" s="5" t="str">
        <f>IF($A406&lt;&gt;"",IF(T$2&lt;&gt;"",INDEX('Instrument History'!$1:$1048576,$B406,T$3) / CcyPerBase!S405,""),"")</f>
        <v/>
      </c>
      <c r="U406" s="5" t="str">
        <f>IF($A406&lt;&gt;"",IF(U$2&lt;&gt;"",INDEX('Instrument History'!$1:$1048576,$B406,U$3) / CcyPerBase!T405,""),"")</f>
        <v/>
      </c>
      <c r="V406" s="5" t="str">
        <f>IF($A406&lt;&gt;"",IF(V$2&lt;&gt;"",INDEX('Instrument History'!$1:$1048576,$B406,V$3) / CcyPerBase!U405,""),"")</f>
        <v/>
      </c>
      <c r="W406" s="5" t="str">
        <f>IF($A406&lt;&gt;"",IF(W$2&lt;&gt;"",INDEX('Instrument History'!$1:$1048576,$B406,W$3) / CcyPerBase!V405,""),"")</f>
        <v/>
      </c>
      <c r="X406" s="5" t="str">
        <f>IF($A406&lt;&gt;"",IF(X$2&lt;&gt;"",INDEX('Instrument History'!$1:$1048576,$B406,X$3) / CcyPerBase!W405,""),"")</f>
        <v/>
      </c>
      <c r="Y406" s="5" t="str">
        <f>IF($A406&lt;&gt;"",IF(Y$2&lt;&gt;"",INDEX('Instrument History'!$1:$1048576,$B406,Y$3) / CcyPerBase!X405,""),"")</f>
        <v/>
      </c>
    </row>
    <row r="407" spans="1:25">
      <c r="A407" s="12">
        <f>IF(A406&lt;&gt;"",IF(A406=$B$1,"",'Instrument History'!A403),"")</f>
        <v>40738</v>
      </c>
      <c r="B407">
        <f t="shared" si="13"/>
        <v>403</v>
      </c>
      <c r="C407" s="14">
        <f>IF($A407&lt;&gt;"",INDEX('Instrument History'!$1:$1048576,$B407,C$3) / CcyPerBase!D406,"")</f>
        <v>1138.7826458092075</v>
      </c>
      <c r="D407" s="14">
        <f>IF(A407&lt;&gt;"",C407/$D$4*Master!$R$18,"")</f>
        <v>50.8475314088451</v>
      </c>
      <c r="E407" s="5">
        <f t="shared" si="14"/>
        <v>80.104199766805763</v>
      </c>
      <c r="F407" s="5">
        <f>IF($A407&lt;&gt;"",IF(F$2&lt;&gt;"",INDEX('Instrument History'!$1:$1048576,$B407,F$3) / CcyPerBase!E406,""),"")</f>
        <v>1089.5819638089401</v>
      </c>
      <c r="G407" s="5">
        <f>IF($A407&lt;&gt;"",IF(G$2&lt;&gt;"",INDEX('Instrument History'!$1:$1048576,$B407,G$3) / CcyPerBase!F406,""),"")</f>
        <v>2800.1820220836971</v>
      </c>
      <c r="H407" s="5">
        <f>IF($A407&lt;&gt;"",IF(H$2&lt;&gt;"",INDEX('Instrument History'!$1:$1048576,$B407,H$3) / CcyPerBase!G406,""),"")</f>
        <v>4597.2156725088362</v>
      </c>
      <c r="I407" s="5">
        <f>IF($A407&lt;&gt;"",IF(I$2&lt;&gt;"",INDEX('Instrument History'!$1:$1048576,$B407,I$3) / CcyPerBase!H406,""),"")</f>
        <v>4570.5946623635109</v>
      </c>
      <c r="J407" s="5">
        <f>IF($A407&lt;&gt;"",IF(J$2&lt;&gt;"",INDEX('Instrument History'!$1:$1048576,$B407,J$3) / CcyPerBase!I406,""),"")</f>
        <v>45.380778312842324</v>
      </c>
      <c r="K407" s="5">
        <f>IF($A407&lt;&gt;"",IF(K$2&lt;&gt;"",INDEX('Instrument History'!$1:$1048576,$B407,K$3) / CcyPerBase!J406,""),"")</f>
        <v>124.88575263097314</v>
      </c>
      <c r="L407" s="5">
        <f>IF($A407&lt;&gt;"",IF(L$2&lt;&gt;"",INDEX('Instrument History'!$1:$1048576,$B407,L$3) / CcyPerBase!K406,""),"")</f>
        <v>60.66094662128021</v>
      </c>
      <c r="M407" s="5">
        <f>IF($A407&lt;&gt;"",IF(M$2&lt;&gt;"",INDEX('Instrument History'!$1:$1048576,$B407,M$3) / CcyPerBase!L406,""),"")</f>
        <v>23.039686972081022</v>
      </c>
      <c r="N407" s="5">
        <f>IF($A407&lt;&gt;"",IF(N$2&lt;&gt;"",INDEX('Instrument History'!$1:$1048576,$B407,N$3) / CcyPerBase!M406,""),"")</f>
        <v>49.187408435023229</v>
      </c>
      <c r="O407" s="5">
        <f>IF($A407&lt;&gt;"",IF(O$2&lt;&gt;"",INDEX('Instrument History'!$1:$1048576,$B407,O$3) / CcyPerBase!N406,""),"")</f>
        <v>134.0047115782277</v>
      </c>
      <c r="P407" s="5" t="str">
        <f>IF($A407&lt;&gt;"",IF(P$2&lt;&gt;"",INDEX('Instrument History'!$1:$1048576,$B407,P$3) / CcyPerBase!O406,""),"")</f>
        <v/>
      </c>
      <c r="Q407" s="5" t="str">
        <f>IF($A407&lt;&gt;"",IF(Q$2&lt;&gt;"",INDEX('Instrument History'!$1:$1048576,$B407,Q$3) / CcyPerBase!P406,""),"")</f>
        <v/>
      </c>
      <c r="R407" s="5" t="str">
        <f>IF($A407&lt;&gt;"",IF(R$2&lt;&gt;"",INDEX('Instrument History'!$1:$1048576,$B407,R$3) / CcyPerBase!Q406,""),"")</f>
        <v/>
      </c>
      <c r="S407" s="5" t="str">
        <f>IF($A407&lt;&gt;"",IF(S$2&lt;&gt;"",INDEX('Instrument History'!$1:$1048576,$B407,S$3) / CcyPerBase!R406,""),"")</f>
        <v/>
      </c>
      <c r="T407" s="5" t="str">
        <f>IF($A407&lt;&gt;"",IF(T$2&lt;&gt;"",INDEX('Instrument History'!$1:$1048576,$B407,T$3) / CcyPerBase!S406,""),"")</f>
        <v/>
      </c>
      <c r="U407" s="5" t="str">
        <f>IF($A407&lt;&gt;"",IF(U$2&lt;&gt;"",INDEX('Instrument History'!$1:$1048576,$B407,U$3) / CcyPerBase!T406,""),"")</f>
        <v/>
      </c>
      <c r="V407" s="5" t="str">
        <f>IF($A407&lt;&gt;"",IF(V$2&lt;&gt;"",INDEX('Instrument History'!$1:$1048576,$B407,V$3) / CcyPerBase!U406,""),"")</f>
        <v/>
      </c>
      <c r="W407" s="5" t="str">
        <f>IF($A407&lt;&gt;"",IF(W$2&lt;&gt;"",INDEX('Instrument History'!$1:$1048576,$B407,W$3) / CcyPerBase!V406,""),"")</f>
        <v/>
      </c>
      <c r="X407" s="5" t="str">
        <f>IF($A407&lt;&gt;"",IF(X$2&lt;&gt;"",INDEX('Instrument History'!$1:$1048576,$B407,X$3) / CcyPerBase!W406,""),"")</f>
        <v/>
      </c>
      <c r="Y407" s="5" t="str">
        <f>IF($A407&lt;&gt;"",IF(Y$2&lt;&gt;"",INDEX('Instrument History'!$1:$1048576,$B407,Y$3) / CcyPerBase!X406,""),"")</f>
        <v/>
      </c>
    </row>
    <row r="408" spans="1:25">
      <c r="A408" s="12">
        <f>IF(A407&lt;&gt;"",IF(A407=$B$1,"",'Instrument History'!A404),"")</f>
        <v>40737</v>
      </c>
      <c r="B408">
        <f t="shared" si="13"/>
        <v>404</v>
      </c>
      <c r="C408" s="14">
        <f>IF($A408&lt;&gt;"",INDEX('Instrument History'!$1:$1048576,$B408,C$3) / CcyPerBase!D407,"")</f>
        <v>1203.9554932323251</v>
      </c>
      <c r="D408" s="14">
        <f>IF(A408&lt;&gt;"",C408/$D$4*Master!$R$18,"")</f>
        <v>53.757549767964051</v>
      </c>
      <c r="E408" s="5">
        <f t="shared" si="14"/>
        <v>79.179416587462242</v>
      </c>
      <c r="F408" s="5">
        <f>IF($A408&lt;&gt;"",IF(F$2&lt;&gt;"",INDEX('Instrument History'!$1:$1048576,$B408,F$3) / CcyPerBase!E407,""),"")</f>
        <v>1082.1159396405089</v>
      </c>
      <c r="G408" s="5">
        <f>IF($A408&lt;&gt;"",IF(G$2&lt;&gt;"",INDEX('Instrument History'!$1:$1048576,$B408,G$3) / CcyPerBase!F407,""),"")</f>
        <v>2909.6187574873766</v>
      </c>
      <c r="H408" s="5">
        <f>IF($A408&lt;&gt;"",IF(H$2&lt;&gt;"",INDEX('Instrument History'!$1:$1048576,$B408,H$3) / CcyPerBase!G407,""),"")</f>
        <v>4530.4788946375929</v>
      </c>
      <c r="I408" s="5">
        <f>IF($A408&lt;&gt;"",IF(I$2&lt;&gt;"",INDEX('Instrument History'!$1:$1048576,$B408,I$3) / CcyPerBase!H407,""),"")</f>
        <v>4490.0804760037399</v>
      </c>
      <c r="J408" s="5">
        <f>IF($A408&lt;&gt;"",IF(J$2&lt;&gt;"",INDEX('Instrument History'!$1:$1048576,$B408,J$3) / CcyPerBase!I407,""),"")</f>
        <v>45.3405887759492</v>
      </c>
      <c r="K408" s="5">
        <f>IF($A408&lt;&gt;"",IF(K$2&lt;&gt;"",INDEX('Instrument History'!$1:$1048576,$B408,K$3) / CcyPerBase!J407,""),"")</f>
        <v>122.01422053226031</v>
      </c>
      <c r="L408" s="5">
        <f>IF($A408&lt;&gt;"",IF(L$2&lt;&gt;"",INDEX('Instrument History'!$1:$1048576,$B408,L$3) / CcyPerBase!K407,""),"")</f>
        <v>59.622950829644026</v>
      </c>
      <c r="M408" s="5">
        <f>IF($A408&lt;&gt;"",IF(M$2&lt;&gt;"",INDEX('Instrument History'!$1:$1048576,$B408,M$3) / CcyPerBase!L407,""),"")</f>
        <v>22.596409528354769</v>
      </c>
      <c r="N408" s="5">
        <f>IF($A408&lt;&gt;"",IF(N$2&lt;&gt;"",INDEX('Instrument History'!$1:$1048576,$B408,N$3) / CcyPerBase!M407,""),"")</f>
        <v>49.473477296314933</v>
      </c>
      <c r="O408" s="5">
        <f>IF($A408&lt;&gt;"",IF(O$2&lt;&gt;"",INDEX('Instrument History'!$1:$1048576,$B408,O$3) / CcyPerBase!N407,""),"")</f>
        <v>127.7395927492514</v>
      </c>
      <c r="P408" s="5" t="str">
        <f>IF($A408&lt;&gt;"",IF(P$2&lt;&gt;"",INDEX('Instrument History'!$1:$1048576,$B408,P$3) / CcyPerBase!O407,""),"")</f>
        <v/>
      </c>
      <c r="Q408" s="5" t="str">
        <f>IF($A408&lt;&gt;"",IF(Q$2&lt;&gt;"",INDEX('Instrument History'!$1:$1048576,$B408,Q$3) / CcyPerBase!P407,""),"")</f>
        <v/>
      </c>
      <c r="R408" s="5" t="str">
        <f>IF($A408&lt;&gt;"",IF(R$2&lt;&gt;"",INDEX('Instrument History'!$1:$1048576,$B408,R$3) / CcyPerBase!Q407,""),"")</f>
        <v/>
      </c>
      <c r="S408" s="5" t="str">
        <f>IF($A408&lt;&gt;"",IF(S$2&lt;&gt;"",INDEX('Instrument History'!$1:$1048576,$B408,S$3) / CcyPerBase!R407,""),"")</f>
        <v/>
      </c>
      <c r="T408" s="5" t="str">
        <f>IF($A408&lt;&gt;"",IF(T$2&lt;&gt;"",INDEX('Instrument History'!$1:$1048576,$B408,T$3) / CcyPerBase!S407,""),"")</f>
        <v/>
      </c>
      <c r="U408" s="5" t="str">
        <f>IF($A408&lt;&gt;"",IF(U$2&lt;&gt;"",INDEX('Instrument History'!$1:$1048576,$B408,U$3) / CcyPerBase!T407,""),"")</f>
        <v/>
      </c>
      <c r="V408" s="5" t="str">
        <f>IF($A408&lt;&gt;"",IF(V$2&lt;&gt;"",INDEX('Instrument History'!$1:$1048576,$B408,V$3) / CcyPerBase!U407,""),"")</f>
        <v/>
      </c>
      <c r="W408" s="5" t="str">
        <f>IF($A408&lt;&gt;"",IF(W$2&lt;&gt;"",INDEX('Instrument History'!$1:$1048576,$B408,W$3) / CcyPerBase!V407,""),"")</f>
        <v/>
      </c>
      <c r="X408" s="5" t="str">
        <f>IF($A408&lt;&gt;"",IF(X$2&lt;&gt;"",INDEX('Instrument History'!$1:$1048576,$B408,X$3) / CcyPerBase!W407,""),"")</f>
        <v/>
      </c>
      <c r="Y408" s="5" t="str">
        <f>IF($A408&lt;&gt;"",IF(Y$2&lt;&gt;"",INDEX('Instrument History'!$1:$1048576,$B408,Y$3) / CcyPerBase!X407,""),"")</f>
        <v/>
      </c>
    </row>
    <row r="409" spans="1:25">
      <c r="A409" s="12">
        <f>IF(A408&lt;&gt;"",IF(A408=$B$1,"",'Instrument History'!A405),"")</f>
        <v>40736</v>
      </c>
      <c r="B409">
        <f t="shared" si="13"/>
        <v>405</v>
      </c>
      <c r="C409" s="14">
        <f>IF($A409&lt;&gt;"",INDEX('Instrument History'!$1:$1048576,$B409,C$3) / CcyPerBase!D408,"")</f>
        <v>1215.7345760775443</v>
      </c>
      <c r="D409" s="14">
        <f>IF(A409&lt;&gt;"",C409/$D$4*Master!$R$18,"")</f>
        <v>54.283494984238466</v>
      </c>
      <c r="E409" s="5">
        <f t="shared" si="14"/>
        <v>79.160865869784217</v>
      </c>
      <c r="F409" s="5">
        <f>IF($A409&lt;&gt;"",IF(F$2&lt;&gt;"",INDEX('Instrument History'!$1:$1048576,$B409,F$3) / CcyPerBase!E408,""),"")</f>
        <v>1098.4130931807779</v>
      </c>
      <c r="G409" s="5">
        <f>IF($A409&lt;&gt;"",IF(G$2&lt;&gt;"",INDEX('Instrument History'!$1:$1048576,$B409,G$3) / CcyPerBase!F408,""),"")</f>
        <v>2970.8303351280474</v>
      </c>
      <c r="H409" s="5">
        <f>IF($A409&lt;&gt;"",IF(H$2&lt;&gt;"",INDEX('Instrument History'!$1:$1048576,$B409,H$3) / CcyPerBase!G408,""),"")</f>
        <v>4347.8337847269968</v>
      </c>
      <c r="I409" s="5">
        <f>IF($A409&lt;&gt;"",IF(I$2&lt;&gt;"",INDEX('Instrument History'!$1:$1048576,$B409,I$3) / CcyPerBase!H408,""),"")</f>
        <v>4677.2915425104256</v>
      </c>
      <c r="J409" s="5">
        <f>IF($A409&lt;&gt;"",IF(J$2&lt;&gt;"",INDEX('Instrument History'!$1:$1048576,$B409,J$3) / CcyPerBase!I408,""),"")</f>
        <v>44.620611988512159</v>
      </c>
      <c r="K409" s="5">
        <f>IF($A409&lt;&gt;"",IF(K$2&lt;&gt;"",INDEX('Instrument History'!$1:$1048576,$B409,K$3) / CcyPerBase!J408,""),"")</f>
        <v>123.22253323739689</v>
      </c>
      <c r="L409" s="5">
        <f>IF($A409&lt;&gt;"",IF(L$2&lt;&gt;"",INDEX('Instrument History'!$1:$1048576,$B409,L$3) / CcyPerBase!K408,""),"")</f>
        <v>58.280355669738206</v>
      </c>
      <c r="M409" s="5">
        <f>IF($A409&lt;&gt;"",IF(M$2&lt;&gt;"",INDEX('Instrument History'!$1:$1048576,$B409,M$3) / CcyPerBase!L408,""),"")</f>
        <v>22.50163108378938</v>
      </c>
      <c r="N409" s="5">
        <f>IF($A409&lt;&gt;"",IF(N$2&lt;&gt;"",INDEX('Instrument History'!$1:$1048576,$B409,N$3) / CcyPerBase!M408,""),"")</f>
        <v>49.809238739785961</v>
      </c>
      <c r="O409" s="5">
        <f>IF($A409&lt;&gt;"",IF(O$2&lt;&gt;"",INDEX('Instrument History'!$1:$1048576,$B409,O$3) / CcyPerBase!N408,""),"")</f>
        <v>124.44727883334249</v>
      </c>
      <c r="P409" s="5" t="str">
        <f>IF($A409&lt;&gt;"",IF(P$2&lt;&gt;"",INDEX('Instrument History'!$1:$1048576,$B409,P$3) / CcyPerBase!O408,""),"")</f>
        <v/>
      </c>
      <c r="Q409" s="5" t="str">
        <f>IF($A409&lt;&gt;"",IF(Q$2&lt;&gt;"",INDEX('Instrument History'!$1:$1048576,$B409,Q$3) / CcyPerBase!P408,""),"")</f>
        <v/>
      </c>
      <c r="R409" s="5" t="str">
        <f>IF($A409&lt;&gt;"",IF(R$2&lt;&gt;"",INDEX('Instrument History'!$1:$1048576,$B409,R$3) / CcyPerBase!Q408,""),"")</f>
        <v/>
      </c>
      <c r="S409" s="5" t="str">
        <f>IF($A409&lt;&gt;"",IF(S$2&lt;&gt;"",INDEX('Instrument History'!$1:$1048576,$B409,S$3) / CcyPerBase!R408,""),"")</f>
        <v/>
      </c>
      <c r="T409" s="5" t="str">
        <f>IF($A409&lt;&gt;"",IF(T$2&lt;&gt;"",INDEX('Instrument History'!$1:$1048576,$B409,T$3) / CcyPerBase!S408,""),"")</f>
        <v/>
      </c>
      <c r="U409" s="5" t="str">
        <f>IF($A409&lt;&gt;"",IF(U$2&lt;&gt;"",INDEX('Instrument History'!$1:$1048576,$B409,U$3) / CcyPerBase!T408,""),"")</f>
        <v/>
      </c>
      <c r="V409" s="5" t="str">
        <f>IF($A409&lt;&gt;"",IF(V$2&lt;&gt;"",INDEX('Instrument History'!$1:$1048576,$B409,V$3) / CcyPerBase!U408,""),"")</f>
        <v/>
      </c>
      <c r="W409" s="5" t="str">
        <f>IF($A409&lt;&gt;"",IF(W$2&lt;&gt;"",INDEX('Instrument History'!$1:$1048576,$B409,W$3) / CcyPerBase!V408,""),"")</f>
        <v/>
      </c>
      <c r="X409" s="5" t="str">
        <f>IF($A409&lt;&gt;"",IF(X$2&lt;&gt;"",INDEX('Instrument History'!$1:$1048576,$B409,X$3) / CcyPerBase!W408,""),"")</f>
        <v/>
      </c>
      <c r="Y409" s="5" t="str">
        <f>IF($A409&lt;&gt;"",IF(Y$2&lt;&gt;"",INDEX('Instrument History'!$1:$1048576,$B409,Y$3) / CcyPerBase!X408,""),"")</f>
        <v/>
      </c>
    </row>
    <row r="410" spans="1:25">
      <c r="A410" s="12">
        <f>IF(A409&lt;&gt;"",IF(A409=$B$1,"",'Instrument History'!A406),"")</f>
        <v>40735</v>
      </c>
      <c r="B410">
        <f t="shared" si="13"/>
        <v>406</v>
      </c>
      <c r="C410" s="14">
        <f>IF($A410&lt;&gt;"",INDEX('Instrument History'!$1:$1048576,$B410,C$3) / CcyPerBase!D409,"")</f>
        <v>1232.3902494291635</v>
      </c>
      <c r="D410" s="14">
        <f>IF(A410&lt;&gt;"",C410/$D$4*Master!$R$18,"")</f>
        <v>55.027183761898158</v>
      </c>
      <c r="E410" s="5">
        <f t="shared" si="14"/>
        <v>80.869710948886279</v>
      </c>
      <c r="F410" s="5">
        <f>IF($A410&lt;&gt;"",IF(F$2&lt;&gt;"",INDEX('Instrument History'!$1:$1048576,$B410,F$3) / CcyPerBase!E409,""),"")</f>
        <v>1183.8200479863553</v>
      </c>
      <c r="G410" s="5">
        <f>IF($A410&lt;&gt;"",IF(G$2&lt;&gt;"",INDEX('Instrument History'!$1:$1048576,$B410,G$3) / CcyPerBase!F409,""),"")</f>
        <v>3083.6512400438683</v>
      </c>
      <c r="H410" s="5">
        <f>IF($A410&lt;&gt;"",IF(H$2&lt;&gt;"",INDEX('Instrument History'!$1:$1048576,$B410,H$3) / CcyPerBase!G409,""),"")</f>
        <v>4459.1779561397634</v>
      </c>
      <c r="I410" s="5">
        <f>IF($A410&lt;&gt;"",IF(I$2&lt;&gt;"",INDEX('Instrument History'!$1:$1048576,$B410,I$3) / CcyPerBase!H409,""),"")</f>
        <v>4855.0433595863433</v>
      </c>
      <c r="J410" s="5">
        <f>IF($A410&lt;&gt;"",IF(J$2&lt;&gt;"",INDEX('Instrument History'!$1:$1048576,$B410,J$3) / CcyPerBase!I409,""),"")</f>
        <v>43.056111699713917</v>
      </c>
      <c r="K410" s="5">
        <f>IF($A410&lt;&gt;"",IF(K$2&lt;&gt;"",INDEX('Instrument History'!$1:$1048576,$B410,K$3) / CcyPerBase!J409,""),"")</f>
        <v>118.10606775467248</v>
      </c>
      <c r="L410" s="5">
        <f>IF($A410&lt;&gt;"",IF(L$2&lt;&gt;"",INDEX('Instrument History'!$1:$1048576,$B410,L$3) / CcyPerBase!K409,""),"")</f>
        <v>57.834186831397894</v>
      </c>
      <c r="M410" s="5">
        <f>IF($A410&lt;&gt;"",IF(M$2&lt;&gt;"",INDEX('Instrument History'!$1:$1048576,$B410,M$3) / CcyPerBase!L409,""),"")</f>
        <v>22.890879095591888</v>
      </c>
      <c r="N410" s="5">
        <f>IF($A410&lt;&gt;"",IF(N$2&lt;&gt;"",INDEX('Instrument History'!$1:$1048576,$B410,N$3) / CcyPerBase!M409,""),"")</f>
        <v>51.049195959670946</v>
      </c>
      <c r="O410" s="5">
        <f>IF($A410&lt;&gt;"",IF(O$2&lt;&gt;"",INDEX('Instrument History'!$1:$1048576,$B410,O$3) / CcyPerBase!N409,""),"")</f>
        <v>128.5015771566822</v>
      </c>
      <c r="P410" s="5" t="str">
        <f>IF($A410&lt;&gt;"",IF(P$2&lt;&gt;"",INDEX('Instrument History'!$1:$1048576,$B410,P$3) / CcyPerBase!O409,""),"")</f>
        <v/>
      </c>
      <c r="Q410" s="5" t="str">
        <f>IF($A410&lt;&gt;"",IF(Q$2&lt;&gt;"",INDEX('Instrument History'!$1:$1048576,$B410,Q$3) / CcyPerBase!P409,""),"")</f>
        <v/>
      </c>
      <c r="R410" s="5" t="str">
        <f>IF($A410&lt;&gt;"",IF(R$2&lt;&gt;"",INDEX('Instrument History'!$1:$1048576,$B410,R$3) / CcyPerBase!Q409,""),"")</f>
        <v/>
      </c>
      <c r="S410" s="5" t="str">
        <f>IF($A410&lt;&gt;"",IF(S$2&lt;&gt;"",INDEX('Instrument History'!$1:$1048576,$B410,S$3) / CcyPerBase!R409,""),"")</f>
        <v/>
      </c>
      <c r="T410" s="5" t="str">
        <f>IF($A410&lt;&gt;"",IF(T$2&lt;&gt;"",INDEX('Instrument History'!$1:$1048576,$B410,T$3) / CcyPerBase!S409,""),"")</f>
        <v/>
      </c>
      <c r="U410" s="5" t="str">
        <f>IF($A410&lt;&gt;"",IF(U$2&lt;&gt;"",INDEX('Instrument History'!$1:$1048576,$B410,U$3) / CcyPerBase!T409,""),"")</f>
        <v/>
      </c>
      <c r="V410" s="5" t="str">
        <f>IF($A410&lt;&gt;"",IF(V$2&lt;&gt;"",INDEX('Instrument History'!$1:$1048576,$B410,V$3) / CcyPerBase!U409,""),"")</f>
        <v/>
      </c>
      <c r="W410" s="5" t="str">
        <f>IF($A410&lt;&gt;"",IF(W$2&lt;&gt;"",INDEX('Instrument History'!$1:$1048576,$B410,W$3) / CcyPerBase!V409,""),"")</f>
        <v/>
      </c>
      <c r="X410" s="5" t="str">
        <f>IF($A410&lt;&gt;"",IF(X$2&lt;&gt;"",INDEX('Instrument History'!$1:$1048576,$B410,X$3) / CcyPerBase!W409,""),"")</f>
        <v/>
      </c>
      <c r="Y410" s="5" t="str">
        <f>IF($A410&lt;&gt;"",IF(Y$2&lt;&gt;"",INDEX('Instrument History'!$1:$1048576,$B410,Y$3) / CcyPerBase!X409,""),"")</f>
        <v/>
      </c>
    </row>
    <row r="411" spans="1:25">
      <c r="A411" s="12">
        <f>IF(A410&lt;&gt;"",IF(A410=$B$1,"",'Instrument History'!A407),"")</f>
        <v>40732</v>
      </c>
      <c r="B411">
        <f t="shared" si="13"/>
        <v>407</v>
      </c>
      <c r="C411" s="14">
        <f>IF($A411&lt;&gt;"",INDEX('Instrument History'!$1:$1048576,$B411,C$3) / CcyPerBase!D410,"")</f>
        <v>1242.6596110119704</v>
      </c>
      <c r="D411" s="14">
        <f>IF(A411&lt;&gt;"",C411/$D$4*Master!$R$18,"")</f>
        <v>55.485718748844249</v>
      </c>
      <c r="E411" s="5">
        <f t="shared" si="14"/>
        <v>82.29058939289925</v>
      </c>
      <c r="F411" s="5">
        <f>IF($A411&lt;&gt;"",IF(F$2&lt;&gt;"",INDEX('Instrument History'!$1:$1048576,$B411,F$3) / CcyPerBase!E410,""),"")</f>
        <v>1220.7047726505812</v>
      </c>
      <c r="G411" s="5">
        <f>IF($A411&lt;&gt;"",IF(G$2&lt;&gt;"",INDEX('Instrument History'!$1:$1048576,$B411,G$3) / CcyPerBase!F410,""),"")</f>
        <v>3203.4726731899095</v>
      </c>
      <c r="H411" s="5">
        <f>IF($A411&lt;&gt;"",IF(H$2&lt;&gt;"",INDEX('Instrument History'!$1:$1048576,$B411,H$3) / CcyPerBase!G410,""),"")</f>
        <v>4376.7250799861504</v>
      </c>
      <c r="I411" s="5">
        <f>IF($A411&lt;&gt;"",IF(I$2&lt;&gt;"",INDEX('Instrument History'!$1:$1048576,$B411,I$3) / CcyPerBase!H410,""),"")</f>
        <v>5018.1548296895799</v>
      </c>
      <c r="J411" s="5">
        <f>IF($A411&lt;&gt;"",IF(J$2&lt;&gt;"",INDEX('Instrument History'!$1:$1048576,$B411,J$3) / CcyPerBase!I410,""),"")</f>
        <v>46.56664589857197</v>
      </c>
      <c r="K411" s="5">
        <f>IF($A411&lt;&gt;"",IF(K$2&lt;&gt;"",INDEX('Instrument History'!$1:$1048576,$B411,K$3) / CcyPerBase!J410,""),"")</f>
        <v>118.24527705322599</v>
      </c>
      <c r="L411" s="5">
        <f>IF($A411&lt;&gt;"",IF(L$2&lt;&gt;"",INDEX('Instrument History'!$1:$1048576,$B411,L$3) / CcyPerBase!K410,""),"")</f>
        <v>56.794951970722423</v>
      </c>
      <c r="M411" s="5">
        <f>IF($A411&lt;&gt;"",IF(M$2&lt;&gt;"",INDEX('Instrument History'!$1:$1048576,$B411,M$3) / CcyPerBase!L410,""),"")</f>
        <v>23.508384418514083</v>
      </c>
      <c r="N411" s="5">
        <f>IF($A411&lt;&gt;"",IF(N$2&lt;&gt;"",INDEX('Instrument History'!$1:$1048576,$B411,N$3) / CcyPerBase!M410,""),"")</f>
        <v>51.213906372104354</v>
      </c>
      <c r="O411" s="5">
        <f>IF($A411&lt;&gt;"",IF(O$2&lt;&gt;"",INDEX('Instrument History'!$1:$1048576,$B411,O$3) / CcyPerBase!N410,""),"")</f>
        <v>128.15980943432692</v>
      </c>
      <c r="P411" s="5" t="str">
        <f>IF($A411&lt;&gt;"",IF(P$2&lt;&gt;"",INDEX('Instrument History'!$1:$1048576,$B411,P$3) / CcyPerBase!O410,""),"")</f>
        <v/>
      </c>
      <c r="Q411" s="5" t="str">
        <f>IF($A411&lt;&gt;"",IF(Q$2&lt;&gt;"",INDEX('Instrument History'!$1:$1048576,$B411,Q$3) / CcyPerBase!P410,""),"")</f>
        <v/>
      </c>
      <c r="R411" s="5" t="str">
        <f>IF($A411&lt;&gt;"",IF(R$2&lt;&gt;"",INDEX('Instrument History'!$1:$1048576,$B411,R$3) / CcyPerBase!Q410,""),"")</f>
        <v/>
      </c>
      <c r="S411" s="5" t="str">
        <f>IF($A411&lt;&gt;"",IF(S$2&lt;&gt;"",INDEX('Instrument History'!$1:$1048576,$B411,S$3) / CcyPerBase!R410,""),"")</f>
        <v/>
      </c>
      <c r="T411" s="5" t="str">
        <f>IF($A411&lt;&gt;"",IF(T$2&lt;&gt;"",INDEX('Instrument History'!$1:$1048576,$B411,T$3) / CcyPerBase!S410,""),"")</f>
        <v/>
      </c>
      <c r="U411" s="5" t="str">
        <f>IF($A411&lt;&gt;"",IF(U$2&lt;&gt;"",INDEX('Instrument History'!$1:$1048576,$B411,U$3) / CcyPerBase!T410,""),"")</f>
        <v/>
      </c>
      <c r="V411" s="5" t="str">
        <f>IF($A411&lt;&gt;"",IF(V$2&lt;&gt;"",INDEX('Instrument History'!$1:$1048576,$B411,V$3) / CcyPerBase!U410,""),"")</f>
        <v/>
      </c>
      <c r="W411" s="5" t="str">
        <f>IF($A411&lt;&gt;"",IF(W$2&lt;&gt;"",INDEX('Instrument History'!$1:$1048576,$B411,W$3) / CcyPerBase!V410,""),"")</f>
        <v/>
      </c>
      <c r="X411" s="5" t="str">
        <f>IF($A411&lt;&gt;"",IF(X$2&lt;&gt;"",INDEX('Instrument History'!$1:$1048576,$B411,X$3) / CcyPerBase!W410,""),"")</f>
        <v/>
      </c>
      <c r="Y411" s="5" t="str">
        <f>IF($A411&lt;&gt;"",IF(Y$2&lt;&gt;"",INDEX('Instrument History'!$1:$1048576,$B411,Y$3) / CcyPerBase!X410,""),"")</f>
        <v/>
      </c>
    </row>
    <row r="412" spans="1:25">
      <c r="A412" s="12">
        <f>IF(A411&lt;&gt;"",IF(A411=$B$1,"",'Instrument History'!A408),"")</f>
        <v>40731</v>
      </c>
      <c r="B412">
        <f t="shared" si="13"/>
        <v>408</v>
      </c>
      <c r="C412" s="14">
        <f>IF($A412&lt;&gt;"",INDEX('Instrument History'!$1:$1048576,$B412,C$3) / CcyPerBase!D411,"")</f>
        <v>1233.125915221573</v>
      </c>
      <c r="D412" s="14">
        <f>IF(A412&lt;&gt;"",C412/$D$4*Master!$R$18,"")</f>
        <v>55.060031812071401</v>
      </c>
      <c r="E412" s="5">
        <f t="shared" si="14"/>
        <v>81.088589225070336</v>
      </c>
      <c r="F412" s="5">
        <f>IF($A412&lt;&gt;"",IF(F$2&lt;&gt;"",INDEX('Instrument History'!$1:$1048576,$B412,F$3) / CcyPerBase!E411,""),"")</f>
        <v>1186.8127153073692</v>
      </c>
      <c r="G412" s="5">
        <f>IF($A412&lt;&gt;"",IF(G$2&lt;&gt;"",INDEX('Instrument History'!$1:$1048576,$B412,G$3) / CcyPerBase!F411,""),"")</f>
        <v>3115.3773909275765</v>
      </c>
      <c r="H412" s="5">
        <f>IF($A412&lt;&gt;"",IF(H$2&lt;&gt;"",INDEX('Instrument History'!$1:$1048576,$B412,H$3) / CcyPerBase!G411,""),"")</f>
        <v>4372.8506253707164</v>
      </c>
      <c r="I412" s="5">
        <f>IF($A412&lt;&gt;"",IF(I$2&lt;&gt;"",INDEX('Instrument History'!$1:$1048576,$B412,I$3) / CcyPerBase!H411,""),"")</f>
        <v>4898.6585606507906</v>
      </c>
      <c r="J412" s="5">
        <f>IF($A412&lt;&gt;"",IF(J$2&lt;&gt;"",INDEX('Instrument History'!$1:$1048576,$B412,J$3) / CcyPerBase!I411,""),"")</f>
        <v>45.419215030231129</v>
      </c>
      <c r="K412" s="5">
        <f>IF($A412&lt;&gt;"",IF(K$2&lt;&gt;"",INDEX('Instrument History'!$1:$1048576,$B412,K$3) / CcyPerBase!J411,""),"")</f>
        <v>115.54990781180764</v>
      </c>
      <c r="L412" s="5">
        <f>IF($A412&lt;&gt;"",IF(L$2&lt;&gt;"",INDEX('Instrument History'!$1:$1048576,$B412,L$3) / CcyPerBase!K411,""),"")</f>
        <v>58.704910731224672</v>
      </c>
      <c r="M412" s="5">
        <f>IF($A412&lt;&gt;"",IF(M$2&lt;&gt;"",INDEX('Instrument History'!$1:$1048576,$B412,M$3) / CcyPerBase!L411,""),"")</f>
        <v>24.58381613429</v>
      </c>
      <c r="N412" s="5">
        <f>IF($A412&lt;&gt;"",IF(N$2&lt;&gt;"",INDEX('Instrument History'!$1:$1048576,$B412,N$3) / CcyPerBase!M411,""),"")</f>
        <v>51.197426047273822</v>
      </c>
      <c r="O412" s="5">
        <f>IF($A412&lt;&gt;"",IF(O$2&lt;&gt;"",INDEX('Instrument History'!$1:$1048576,$B412,O$3) / CcyPerBase!N411,""),"")</f>
        <v>123.37478050017955</v>
      </c>
      <c r="P412" s="5" t="str">
        <f>IF($A412&lt;&gt;"",IF(P$2&lt;&gt;"",INDEX('Instrument History'!$1:$1048576,$B412,P$3) / CcyPerBase!O411,""),"")</f>
        <v/>
      </c>
      <c r="Q412" s="5" t="str">
        <f>IF($A412&lt;&gt;"",IF(Q$2&lt;&gt;"",INDEX('Instrument History'!$1:$1048576,$B412,Q$3) / CcyPerBase!P411,""),"")</f>
        <v/>
      </c>
      <c r="R412" s="5" t="str">
        <f>IF($A412&lt;&gt;"",IF(R$2&lt;&gt;"",INDEX('Instrument History'!$1:$1048576,$B412,R$3) / CcyPerBase!Q411,""),"")</f>
        <v/>
      </c>
      <c r="S412" s="5" t="str">
        <f>IF($A412&lt;&gt;"",IF(S$2&lt;&gt;"",INDEX('Instrument History'!$1:$1048576,$B412,S$3) / CcyPerBase!R411,""),"")</f>
        <v/>
      </c>
      <c r="T412" s="5" t="str">
        <f>IF($A412&lt;&gt;"",IF(T$2&lt;&gt;"",INDEX('Instrument History'!$1:$1048576,$B412,T$3) / CcyPerBase!S411,""),"")</f>
        <v/>
      </c>
      <c r="U412" s="5" t="str">
        <f>IF($A412&lt;&gt;"",IF(U$2&lt;&gt;"",INDEX('Instrument History'!$1:$1048576,$B412,U$3) / CcyPerBase!T411,""),"")</f>
        <v/>
      </c>
      <c r="V412" s="5" t="str">
        <f>IF($A412&lt;&gt;"",IF(V$2&lt;&gt;"",INDEX('Instrument History'!$1:$1048576,$B412,V$3) / CcyPerBase!U411,""),"")</f>
        <v/>
      </c>
      <c r="W412" s="5" t="str">
        <f>IF($A412&lt;&gt;"",IF(W$2&lt;&gt;"",INDEX('Instrument History'!$1:$1048576,$B412,W$3) / CcyPerBase!V411,""),"")</f>
        <v/>
      </c>
      <c r="X412" s="5" t="str">
        <f>IF($A412&lt;&gt;"",IF(X$2&lt;&gt;"",INDEX('Instrument History'!$1:$1048576,$B412,X$3) / CcyPerBase!W411,""),"")</f>
        <v/>
      </c>
      <c r="Y412" s="5" t="str">
        <f>IF($A412&lt;&gt;"",IF(Y$2&lt;&gt;"",INDEX('Instrument History'!$1:$1048576,$B412,Y$3) / CcyPerBase!X411,""),"")</f>
        <v/>
      </c>
    </row>
    <row r="413" spans="1:25">
      <c r="A413" s="12">
        <f>IF(A412&lt;&gt;"",IF(A412=$B$1,"",'Instrument History'!A409),"")</f>
        <v>40730</v>
      </c>
      <c r="B413">
        <f t="shared" si="13"/>
        <v>409</v>
      </c>
      <c r="C413" s="14">
        <f>IF($A413&lt;&gt;"",INDEX('Instrument History'!$1:$1048576,$B413,C$3) / CcyPerBase!D412,"")</f>
        <v>1286.2235027797806</v>
      </c>
      <c r="D413" s="14">
        <f>IF(A413&lt;&gt;"",C413/$D$4*Master!$R$18,"")</f>
        <v>57.430880420482843</v>
      </c>
      <c r="E413" s="5">
        <f t="shared" si="14"/>
        <v>82.21821541991072</v>
      </c>
      <c r="F413" s="5">
        <f>IF($A413&lt;&gt;"",IF(F$2&lt;&gt;"",INDEX('Instrument History'!$1:$1048576,$B413,F$3) / CcyPerBase!E412,""),"")</f>
        <v>1203.4839326665601</v>
      </c>
      <c r="G413" s="5">
        <f>IF($A413&lt;&gt;"",IF(G$2&lt;&gt;"",INDEX('Instrument History'!$1:$1048576,$B413,G$3) / CcyPerBase!F412,""),"")</f>
        <v>3075.463215621674</v>
      </c>
      <c r="H413" s="5">
        <f>IF($A413&lt;&gt;"",IF(H$2&lt;&gt;"",INDEX('Instrument History'!$1:$1048576,$B413,H$3) / CcyPerBase!G412,""),"")</f>
        <v>4435.6324215801878</v>
      </c>
      <c r="I413" s="5">
        <f>IF($A413&lt;&gt;"",IF(I$2&lt;&gt;"",INDEX('Instrument History'!$1:$1048576,$B413,I$3) / CcyPerBase!H412,""),"")</f>
        <v>5148.1375969352548</v>
      </c>
      <c r="J413" s="5">
        <f>IF($A413&lt;&gt;"",IF(J$2&lt;&gt;"",INDEX('Instrument History'!$1:$1048576,$B413,J$3) / CcyPerBase!I412,""),"")</f>
        <v>48.495007809016975</v>
      </c>
      <c r="K413" s="5">
        <f>IF($A413&lt;&gt;"",IF(K$2&lt;&gt;"",INDEX('Instrument History'!$1:$1048576,$B413,K$3) / CcyPerBase!J412,""),"")</f>
        <v>119.42162885317654</v>
      </c>
      <c r="L413" s="5">
        <f>IF($A413&lt;&gt;"",IF(L$2&lt;&gt;"",INDEX('Instrument History'!$1:$1048576,$B413,L$3) / CcyPerBase!K412,""),"")</f>
        <v>64.395573381552609</v>
      </c>
      <c r="M413" s="5">
        <f>IF($A413&lt;&gt;"",IF(M$2&lt;&gt;"",INDEX('Instrument History'!$1:$1048576,$B413,M$3) / CcyPerBase!L412,""),"")</f>
        <v>23.663917052801491</v>
      </c>
      <c r="N413" s="5">
        <f>IF($A413&lt;&gt;"",IF(N$2&lt;&gt;"",INDEX('Instrument History'!$1:$1048576,$B413,N$3) / CcyPerBase!M412,""),"")</f>
        <v>51.749998945019257</v>
      </c>
      <c r="O413" s="5">
        <f>IF($A413&lt;&gt;"",IF(O$2&lt;&gt;"",INDEX('Instrument History'!$1:$1048576,$B413,O$3) / CcyPerBase!N412,""),"")</f>
        <v>118.42974616187988</v>
      </c>
      <c r="P413" s="5" t="str">
        <f>IF($A413&lt;&gt;"",IF(P$2&lt;&gt;"",INDEX('Instrument History'!$1:$1048576,$B413,P$3) / CcyPerBase!O412,""),"")</f>
        <v/>
      </c>
      <c r="Q413" s="5" t="str">
        <f>IF($A413&lt;&gt;"",IF(Q$2&lt;&gt;"",INDEX('Instrument History'!$1:$1048576,$B413,Q$3) / CcyPerBase!P412,""),"")</f>
        <v/>
      </c>
      <c r="R413" s="5" t="str">
        <f>IF($A413&lt;&gt;"",IF(R$2&lt;&gt;"",INDEX('Instrument History'!$1:$1048576,$B413,R$3) / CcyPerBase!Q412,""),"")</f>
        <v/>
      </c>
      <c r="S413" s="5" t="str">
        <f>IF($A413&lt;&gt;"",IF(S$2&lt;&gt;"",INDEX('Instrument History'!$1:$1048576,$B413,S$3) / CcyPerBase!R412,""),"")</f>
        <v/>
      </c>
      <c r="T413" s="5" t="str">
        <f>IF($A413&lt;&gt;"",IF(T$2&lt;&gt;"",INDEX('Instrument History'!$1:$1048576,$B413,T$3) / CcyPerBase!S412,""),"")</f>
        <v/>
      </c>
      <c r="U413" s="5" t="str">
        <f>IF($A413&lt;&gt;"",IF(U$2&lt;&gt;"",INDEX('Instrument History'!$1:$1048576,$B413,U$3) / CcyPerBase!T412,""),"")</f>
        <v/>
      </c>
      <c r="V413" s="5" t="str">
        <f>IF($A413&lt;&gt;"",IF(V$2&lt;&gt;"",INDEX('Instrument History'!$1:$1048576,$B413,V$3) / CcyPerBase!U412,""),"")</f>
        <v/>
      </c>
      <c r="W413" s="5" t="str">
        <f>IF($A413&lt;&gt;"",IF(W$2&lt;&gt;"",INDEX('Instrument History'!$1:$1048576,$B413,W$3) / CcyPerBase!V412,""),"")</f>
        <v/>
      </c>
      <c r="X413" s="5" t="str">
        <f>IF($A413&lt;&gt;"",IF(X$2&lt;&gt;"",INDEX('Instrument History'!$1:$1048576,$B413,X$3) / CcyPerBase!W412,""),"")</f>
        <v/>
      </c>
      <c r="Y413" s="5" t="str">
        <f>IF($A413&lt;&gt;"",IF(Y$2&lt;&gt;"",INDEX('Instrument History'!$1:$1048576,$B413,Y$3) / CcyPerBase!X412,""),"")</f>
        <v/>
      </c>
    </row>
    <row r="414" spans="1:25">
      <c r="A414" s="12">
        <f>IF(A413&lt;&gt;"",IF(A413=$B$1,"",'Instrument History'!A410),"")</f>
        <v>40729</v>
      </c>
      <c r="B414">
        <f t="shared" si="13"/>
        <v>410</v>
      </c>
      <c r="C414" s="14">
        <f>IF($A414&lt;&gt;"",INDEX('Instrument History'!$1:$1048576,$B414,C$3) / CcyPerBase!D413,"")</f>
        <v>1240.2940160309774</v>
      </c>
      <c r="D414" s="14">
        <f>IF(A414&lt;&gt;"",C414/$D$4*Master!$R$18,"")</f>
        <v>55.380093091885655</v>
      </c>
      <c r="E414" s="5">
        <f t="shared" si="14"/>
        <v>80.744761550717001</v>
      </c>
      <c r="F414" s="5">
        <f>IF($A414&lt;&gt;"",IF(F$2&lt;&gt;"",INDEX('Instrument History'!$1:$1048576,$B414,F$3) / CcyPerBase!E413,""),"")</f>
        <v>1182.2048219142259</v>
      </c>
      <c r="G414" s="5">
        <f>IF($A414&lt;&gt;"",IF(G$2&lt;&gt;"",INDEX('Instrument History'!$1:$1048576,$B414,G$3) / CcyPerBase!F413,""),"")</f>
        <v>3105.2703742324679</v>
      </c>
      <c r="H414" s="5">
        <f>IF($A414&lt;&gt;"",IF(H$2&lt;&gt;"",INDEX('Instrument History'!$1:$1048576,$B414,H$3) / CcyPerBase!G413,""),"")</f>
        <v>4416.2778410750107</v>
      </c>
      <c r="I414" s="5">
        <f>IF($A414&lt;&gt;"",IF(I$2&lt;&gt;"",INDEX('Instrument History'!$1:$1048576,$B414,I$3) / CcyPerBase!H413,""),"")</f>
        <v>4855.6697742315973</v>
      </c>
      <c r="J414" s="5">
        <f>IF($A414&lt;&gt;"",IF(J$2&lt;&gt;"",INDEX('Instrument History'!$1:$1048576,$B414,J$3) / CcyPerBase!I413,""),"")</f>
        <v>44.181258044265704</v>
      </c>
      <c r="K414" s="5">
        <f>IF($A414&lt;&gt;"",IF(K$2&lt;&gt;"",INDEX('Instrument History'!$1:$1048576,$B414,K$3) / CcyPerBase!J413,""),"")</f>
        <v>113.39081857754326</v>
      </c>
      <c r="L414" s="5">
        <f>IF($A414&lt;&gt;"",IF(L$2&lt;&gt;"",INDEX('Instrument History'!$1:$1048576,$B414,L$3) / CcyPerBase!K413,""),"")</f>
        <v>64.292096077520227</v>
      </c>
      <c r="M414" s="5">
        <f>IF($A414&lt;&gt;"",IF(M$2&lt;&gt;"",INDEX('Instrument History'!$1:$1048576,$B414,M$3) / CcyPerBase!L413,""),"")</f>
        <v>24.623062333357083</v>
      </c>
      <c r="N414" s="5">
        <f>IF($A414&lt;&gt;"",IF(N$2&lt;&gt;"",INDEX('Instrument History'!$1:$1048576,$B414,N$3) / CcyPerBase!M413,""),"")</f>
        <v>52.356127719584421</v>
      </c>
      <c r="O414" s="5">
        <f>IF($A414&lt;&gt;"",IF(O$2&lt;&gt;"",INDEX('Instrument History'!$1:$1048576,$B414,O$3) / CcyPerBase!N413,""),"")</f>
        <v>117.56292823038855</v>
      </c>
      <c r="P414" s="5" t="str">
        <f>IF($A414&lt;&gt;"",IF(P$2&lt;&gt;"",INDEX('Instrument History'!$1:$1048576,$B414,P$3) / CcyPerBase!O413,""),"")</f>
        <v/>
      </c>
      <c r="Q414" s="5" t="str">
        <f>IF($A414&lt;&gt;"",IF(Q$2&lt;&gt;"",INDEX('Instrument History'!$1:$1048576,$B414,Q$3) / CcyPerBase!P413,""),"")</f>
        <v/>
      </c>
      <c r="R414" s="5" t="str">
        <f>IF($A414&lt;&gt;"",IF(R$2&lt;&gt;"",INDEX('Instrument History'!$1:$1048576,$B414,R$3) / CcyPerBase!Q413,""),"")</f>
        <v/>
      </c>
      <c r="S414" s="5" t="str">
        <f>IF($A414&lt;&gt;"",IF(S$2&lt;&gt;"",INDEX('Instrument History'!$1:$1048576,$B414,S$3) / CcyPerBase!R413,""),"")</f>
        <v/>
      </c>
      <c r="T414" s="5" t="str">
        <f>IF($A414&lt;&gt;"",IF(T$2&lt;&gt;"",INDEX('Instrument History'!$1:$1048576,$B414,T$3) / CcyPerBase!S413,""),"")</f>
        <v/>
      </c>
      <c r="U414" s="5" t="str">
        <f>IF($A414&lt;&gt;"",IF(U$2&lt;&gt;"",INDEX('Instrument History'!$1:$1048576,$B414,U$3) / CcyPerBase!T413,""),"")</f>
        <v/>
      </c>
      <c r="V414" s="5" t="str">
        <f>IF($A414&lt;&gt;"",IF(V$2&lt;&gt;"",INDEX('Instrument History'!$1:$1048576,$B414,V$3) / CcyPerBase!U413,""),"")</f>
        <v/>
      </c>
      <c r="W414" s="5" t="str">
        <f>IF($A414&lt;&gt;"",IF(W$2&lt;&gt;"",INDEX('Instrument History'!$1:$1048576,$B414,W$3) / CcyPerBase!V413,""),"")</f>
        <v/>
      </c>
      <c r="X414" s="5" t="str">
        <f>IF($A414&lt;&gt;"",IF(X$2&lt;&gt;"",INDEX('Instrument History'!$1:$1048576,$B414,X$3) / CcyPerBase!W413,""),"")</f>
        <v/>
      </c>
      <c r="Y414" s="5" t="str">
        <f>IF($A414&lt;&gt;"",IF(Y$2&lt;&gt;"",INDEX('Instrument History'!$1:$1048576,$B414,Y$3) / CcyPerBase!X413,""),"")</f>
        <v/>
      </c>
    </row>
    <row r="415" spans="1:25">
      <c r="A415" s="12">
        <f>IF(A414&lt;&gt;"",IF(A414=$B$1,"",'Instrument History'!A411),"")</f>
        <v>40728</v>
      </c>
      <c r="B415">
        <f t="shared" si="13"/>
        <v>411</v>
      </c>
      <c r="C415" s="14">
        <f>IF($A415&lt;&gt;"",INDEX('Instrument History'!$1:$1048576,$B415,C$3) / CcyPerBase!D414,"")</f>
        <v>1197.4922379714833</v>
      </c>
      <c r="D415" s="14">
        <f>IF(A415&lt;&gt;"",C415/$D$4*Master!$R$18,"")</f>
        <v>53.468960390448991</v>
      </c>
      <c r="E415" s="5">
        <f t="shared" si="14"/>
        <v>80.675829351779129</v>
      </c>
      <c r="F415" s="5">
        <f>IF($A415&lt;&gt;"",IF(F$2&lt;&gt;"",INDEX('Instrument History'!$1:$1048576,$B415,F$3) / CcyPerBase!E414,""),"")</f>
        <v>1176.7605107264201</v>
      </c>
      <c r="G415" s="5">
        <f>IF($A415&lt;&gt;"",IF(G$2&lt;&gt;"",INDEX('Instrument History'!$1:$1048576,$B415,G$3) / CcyPerBase!F414,""),"")</f>
        <v>3240.3075181201889</v>
      </c>
      <c r="H415" s="5">
        <f>IF($A415&lt;&gt;"",IF(H$2&lt;&gt;"",INDEX('Instrument History'!$1:$1048576,$B415,H$3) / CcyPerBase!G414,""),"")</f>
        <v>4454.2443287169108</v>
      </c>
      <c r="I415" s="5">
        <f>IF($A415&lt;&gt;"",IF(I$2&lt;&gt;"",INDEX('Instrument History'!$1:$1048576,$B415,I$3) / CcyPerBase!H414,""),"")</f>
        <v>4719.1272884956134</v>
      </c>
      <c r="J415" s="5">
        <f>IF($A415&lt;&gt;"",IF(J$2&lt;&gt;"",INDEX('Instrument History'!$1:$1048576,$B415,J$3) / CcyPerBase!I414,""),"")</f>
        <v>42.891051774721696</v>
      </c>
      <c r="K415" s="5">
        <f>IF($A415&lt;&gt;"",IF(K$2&lt;&gt;"",INDEX('Instrument History'!$1:$1048576,$B415,K$3) / CcyPerBase!J414,""),"")</f>
        <v>109.28006789539025</v>
      </c>
      <c r="L415" s="5">
        <f>IF($A415&lt;&gt;"",IF(L$2&lt;&gt;"",INDEX('Instrument History'!$1:$1048576,$B415,L$3) / CcyPerBase!K414,""),"")</f>
        <v>61.886008117719996</v>
      </c>
      <c r="M415" s="5">
        <f>IF($A415&lt;&gt;"",IF(M$2&lt;&gt;"",INDEX('Instrument History'!$1:$1048576,$B415,M$3) / CcyPerBase!L414,""),"")</f>
        <v>23.875313292201263</v>
      </c>
      <c r="N415" s="5">
        <f>IF($A415&lt;&gt;"",IF(N$2&lt;&gt;"",INDEX('Instrument History'!$1:$1048576,$B415,N$3) / CcyPerBase!M414,""),"")</f>
        <v>54.529030982340196</v>
      </c>
      <c r="O415" s="5">
        <f>IF($A415&lt;&gt;"",IF(O$2&lt;&gt;"",INDEX('Instrument History'!$1:$1048576,$B415,O$3) / CcyPerBase!N414,""),"")</f>
        <v>118.08949801945919</v>
      </c>
      <c r="P415" s="5" t="str">
        <f>IF($A415&lt;&gt;"",IF(P$2&lt;&gt;"",INDEX('Instrument History'!$1:$1048576,$B415,P$3) / CcyPerBase!O414,""),"")</f>
        <v/>
      </c>
      <c r="Q415" s="5" t="str">
        <f>IF($A415&lt;&gt;"",IF(Q$2&lt;&gt;"",INDEX('Instrument History'!$1:$1048576,$B415,Q$3) / CcyPerBase!P414,""),"")</f>
        <v/>
      </c>
      <c r="R415" s="5" t="str">
        <f>IF($A415&lt;&gt;"",IF(R$2&lt;&gt;"",INDEX('Instrument History'!$1:$1048576,$B415,R$3) / CcyPerBase!Q414,""),"")</f>
        <v/>
      </c>
      <c r="S415" s="5" t="str">
        <f>IF($A415&lt;&gt;"",IF(S$2&lt;&gt;"",INDEX('Instrument History'!$1:$1048576,$B415,S$3) / CcyPerBase!R414,""),"")</f>
        <v/>
      </c>
      <c r="T415" s="5" t="str">
        <f>IF($A415&lt;&gt;"",IF(T$2&lt;&gt;"",INDEX('Instrument History'!$1:$1048576,$B415,T$3) / CcyPerBase!S414,""),"")</f>
        <v/>
      </c>
      <c r="U415" s="5" t="str">
        <f>IF($A415&lt;&gt;"",IF(U$2&lt;&gt;"",INDEX('Instrument History'!$1:$1048576,$B415,U$3) / CcyPerBase!T414,""),"")</f>
        <v/>
      </c>
      <c r="V415" s="5" t="str">
        <f>IF($A415&lt;&gt;"",IF(V$2&lt;&gt;"",INDEX('Instrument History'!$1:$1048576,$B415,V$3) / CcyPerBase!U414,""),"")</f>
        <v/>
      </c>
      <c r="W415" s="5" t="str">
        <f>IF($A415&lt;&gt;"",IF(W$2&lt;&gt;"",INDEX('Instrument History'!$1:$1048576,$B415,W$3) / CcyPerBase!V414,""),"")</f>
        <v/>
      </c>
      <c r="X415" s="5" t="str">
        <f>IF($A415&lt;&gt;"",IF(X$2&lt;&gt;"",INDEX('Instrument History'!$1:$1048576,$B415,X$3) / CcyPerBase!W414,""),"")</f>
        <v/>
      </c>
      <c r="Y415" s="5" t="str">
        <f>IF($A415&lt;&gt;"",IF(Y$2&lt;&gt;"",INDEX('Instrument History'!$1:$1048576,$B415,Y$3) / CcyPerBase!X414,""),"")</f>
        <v/>
      </c>
    </row>
    <row r="416" spans="1:25">
      <c r="A416" s="12">
        <f>IF(A415&lt;&gt;"",IF(A415=$B$1,"",'Instrument History'!A412),"")</f>
        <v>40725</v>
      </c>
      <c r="B416">
        <f t="shared" si="13"/>
        <v>412</v>
      </c>
      <c r="C416" s="14">
        <f>IF($A416&lt;&gt;"",INDEX('Instrument History'!$1:$1048576,$B416,C$3) / CcyPerBase!D415,"")</f>
        <v>1177.3790276348986</v>
      </c>
      <c r="D416" s="14">
        <f>IF(A416&lt;&gt;"",C416/$D$4*Master!$R$18,"")</f>
        <v>52.570889895534243</v>
      </c>
      <c r="E416" s="5">
        <f t="shared" si="14"/>
        <v>81.828180488765469</v>
      </c>
      <c r="F416" s="5">
        <f>IF($A416&lt;&gt;"",IF(F$2&lt;&gt;"",INDEX('Instrument History'!$1:$1048576,$B416,F$3) / CcyPerBase!E415,""),"")</f>
        <v>1236.8981648975428</v>
      </c>
      <c r="G416" s="5">
        <f>IF($A416&lt;&gt;"",IF(G$2&lt;&gt;"",INDEX('Instrument History'!$1:$1048576,$B416,G$3) / CcyPerBase!F415,""),"")</f>
        <v>3374.9600098135365</v>
      </c>
      <c r="H416" s="5">
        <f>IF($A416&lt;&gt;"",IF(H$2&lt;&gt;"",INDEX('Instrument History'!$1:$1048576,$B416,H$3) / CcyPerBase!G415,""),"")</f>
        <v>4598.9334324650008</v>
      </c>
      <c r="I416" s="5">
        <f>IF($A416&lt;&gt;"",IF(I$2&lt;&gt;"",INDEX('Instrument History'!$1:$1048576,$B416,I$3) / CcyPerBase!H415,""),"")</f>
        <v>4667.308589344475</v>
      </c>
      <c r="J416" s="5">
        <f>IF($A416&lt;&gt;"",IF(J$2&lt;&gt;"",INDEX('Instrument History'!$1:$1048576,$B416,J$3) / CcyPerBase!I415,""),"")</f>
        <v>43.72776949061393</v>
      </c>
      <c r="K416" s="5">
        <f>IF($A416&lt;&gt;"",IF(K$2&lt;&gt;"",INDEX('Instrument History'!$1:$1048576,$B416,K$3) / CcyPerBase!J415,""),"")</f>
        <v>115.38442640154587</v>
      </c>
      <c r="L416" s="5">
        <f>IF($A416&lt;&gt;"",IF(L$2&lt;&gt;"",INDEX('Instrument History'!$1:$1048576,$B416,L$3) / CcyPerBase!K415,""),"")</f>
        <v>63.49702335066489</v>
      </c>
      <c r="M416" s="5">
        <f>IF($A416&lt;&gt;"",IF(M$2&lt;&gt;"",INDEX('Instrument History'!$1:$1048576,$B416,M$3) / CcyPerBase!L415,""),"")</f>
        <v>23.737755946606587</v>
      </c>
      <c r="N416" s="5">
        <f>IF($A416&lt;&gt;"",IF(N$2&lt;&gt;"",INDEX('Instrument History'!$1:$1048576,$B416,N$3) / CcyPerBase!M415,""),"")</f>
        <v>54.87361344652318</v>
      </c>
      <c r="O416" s="5">
        <f>IF($A416&lt;&gt;"",IF(O$2&lt;&gt;"",INDEX('Instrument History'!$1:$1048576,$B416,O$3) / CcyPerBase!N415,""),"")</f>
        <v>115.83924432721304</v>
      </c>
      <c r="P416" s="5" t="str">
        <f>IF($A416&lt;&gt;"",IF(P$2&lt;&gt;"",INDEX('Instrument History'!$1:$1048576,$B416,P$3) / CcyPerBase!O415,""),"")</f>
        <v/>
      </c>
      <c r="Q416" s="5" t="str">
        <f>IF($A416&lt;&gt;"",IF(Q$2&lt;&gt;"",INDEX('Instrument History'!$1:$1048576,$B416,Q$3) / CcyPerBase!P415,""),"")</f>
        <v/>
      </c>
      <c r="R416" s="5" t="str">
        <f>IF($A416&lt;&gt;"",IF(R$2&lt;&gt;"",INDEX('Instrument History'!$1:$1048576,$B416,R$3) / CcyPerBase!Q415,""),"")</f>
        <v/>
      </c>
      <c r="S416" s="5" t="str">
        <f>IF($A416&lt;&gt;"",IF(S$2&lt;&gt;"",INDEX('Instrument History'!$1:$1048576,$B416,S$3) / CcyPerBase!R415,""),"")</f>
        <v/>
      </c>
      <c r="T416" s="5" t="str">
        <f>IF($A416&lt;&gt;"",IF(T$2&lt;&gt;"",INDEX('Instrument History'!$1:$1048576,$B416,T$3) / CcyPerBase!S415,""),"")</f>
        <v/>
      </c>
      <c r="U416" s="5" t="str">
        <f>IF($A416&lt;&gt;"",IF(U$2&lt;&gt;"",INDEX('Instrument History'!$1:$1048576,$B416,U$3) / CcyPerBase!T415,""),"")</f>
        <v/>
      </c>
      <c r="V416" s="5" t="str">
        <f>IF($A416&lt;&gt;"",IF(V$2&lt;&gt;"",INDEX('Instrument History'!$1:$1048576,$B416,V$3) / CcyPerBase!U415,""),"")</f>
        <v/>
      </c>
      <c r="W416" s="5" t="str">
        <f>IF($A416&lt;&gt;"",IF(W$2&lt;&gt;"",INDEX('Instrument History'!$1:$1048576,$B416,W$3) / CcyPerBase!V415,""),"")</f>
        <v/>
      </c>
      <c r="X416" s="5" t="str">
        <f>IF($A416&lt;&gt;"",IF(X$2&lt;&gt;"",INDEX('Instrument History'!$1:$1048576,$B416,X$3) / CcyPerBase!W415,""),"")</f>
        <v/>
      </c>
      <c r="Y416" s="5" t="str">
        <f>IF($A416&lt;&gt;"",IF(Y$2&lt;&gt;"",INDEX('Instrument History'!$1:$1048576,$B416,Y$3) / CcyPerBase!X415,""),"")</f>
        <v/>
      </c>
    </row>
    <row r="417" spans="1:25">
      <c r="A417" s="12">
        <f>IF(A416&lt;&gt;"",IF(A416=$B$1,"",'Instrument History'!A413),"")</f>
        <v>40724</v>
      </c>
      <c r="B417">
        <f t="shared" si="13"/>
        <v>413</v>
      </c>
      <c r="C417" s="14">
        <f>IF($A417&lt;&gt;"",INDEX('Instrument History'!$1:$1048576,$B417,C$3) / CcyPerBase!D416,"")</f>
        <v>1196.4643649591694</v>
      </c>
      <c r="D417" s="14">
        <f>IF(A417&lt;&gt;"",C417/$D$4*Master!$R$18,"")</f>
        <v>53.423065060492682</v>
      </c>
      <c r="E417" s="5">
        <f t="shared" si="14"/>
        <v>82.511429443800722</v>
      </c>
      <c r="F417" s="5">
        <f>IF($A417&lt;&gt;"",IF(F$2&lt;&gt;"",INDEX('Instrument History'!$1:$1048576,$B417,F$3) / CcyPerBase!E416,""),"")</f>
        <v>1272.4792215783013</v>
      </c>
      <c r="G417" s="5">
        <f>IF($A417&lt;&gt;"",IF(G$2&lt;&gt;"",INDEX('Instrument History'!$1:$1048576,$B417,G$3) / CcyPerBase!F416,""),"")</f>
        <v>3378.3654132835863</v>
      </c>
      <c r="H417" s="5">
        <f>IF($A417&lt;&gt;"",IF(H$2&lt;&gt;"",INDEX('Instrument History'!$1:$1048576,$B417,H$3) / CcyPerBase!G416,""),"")</f>
        <v>4630.7403989001841</v>
      </c>
      <c r="I417" s="5">
        <f>IF($A417&lt;&gt;"",IF(I$2&lt;&gt;"",INDEX('Instrument History'!$1:$1048576,$B417,I$3) / CcyPerBase!H416,""),"")</f>
        <v>4721.9147137490054</v>
      </c>
      <c r="J417" s="5">
        <f>IF($A417&lt;&gt;"",IF(J$2&lt;&gt;"",INDEX('Instrument History'!$1:$1048576,$B417,J$3) / CcyPerBase!I416,""),"")</f>
        <v>42.161589998704152</v>
      </c>
      <c r="K417" s="5">
        <f>IF($A417&lt;&gt;"",IF(K$2&lt;&gt;"",INDEX('Instrument History'!$1:$1048576,$B417,K$3) / CcyPerBase!J416,""),"")</f>
        <v>123.27021252257892</v>
      </c>
      <c r="L417" s="5">
        <f>IF($A417&lt;&gt;"",IF(L$2&lt;&gt;"",INDEX('Instrument History'!$1:$1048576,$B417,L$3) / CcyPerBase!K416,""),"")</f>
        <v>63.988666849327046</v>
      </c>
      <c r="M417" s="5">
        <f>IF($A417&lt;&gt;"",IF(M$2&lt;&gt;"",INDEX('Instrument History'!$1:$1048576,$B417,M$3) / CcyPerBase!L416,""),"")</f>
        <v>23.626850791301276</v>
      </c>
      <c r="N417" s="5">
        <f>IF($A417&lt;&gt;"",IF(N$2&lt;&gt;"",INDEX('Instrument History'!$1:$1048576,$B417,N$3) / CcyPerBase!M416,""),"")</f>
        <v>53.998140670924073</v>
      </c>
      <c r="O417" s="5">
        <f>IF($A417&lt;&gt;"",IF(O$2&lt;&gt;"",INDEX('Instrument History'!$1:$1048576,$B417,O$3) / CcyPerBase!N416,""),"")</f>
        <v>119.23460212343628</v>
      </c>
      <c r="P417" s="5" t="str">
        <f>IF($A417&lt;&gt;"",IF(P$2&lt;&gt;"",INDEX('Instrument History'!$1:$1048576,$B417,P$3) / CcyPerBase!O416,""),"")</f>
        <v/>
      </c>
      <c r="Q417" s="5" t="str">
        <f>IF($A417&lt;&gt;"",IF(Q$2&lt;&gt;"",INDEX('Instrument History'!$1:$1048576,$B417,Q$3) / CcyPerBase!P416,""),"")</f>
        <v/>
      </c>
      <c r="R417" s="5" t="str">
        <f>IF($A417&lt;&gt;"",IF(R$2&lt;&gt;"",INDEX('Instrument History'!$1:$1048576,$B417,R$3) / CcyPerBase!Q416,""),"")</f>
        <v/>
      </c>
      <c r="S417" s="5" t="str">
        <f>IF($A417&lt;&gt;"",IF(S$2&lt;&gt;"",INDEX('Instrument History'!$1:$1048576,$B417,S$3) / CcyPerBase!R416,""),"")</f>
        <v/>
      </c>
      <c r="T417" s="5" t="str">
        <f>IF($A417&lt;&gt;"",IF(T$2&lt;&gt;"",INDEX('Instrument History'!$1:$1048576,$B417,T$3) / CcyPerBase!S416,""),"")</f>
        <v/>
      </c>
      <c r="U417" s="5" t="str">
        <f>IF($A417&lt;&gt;"",IF(U$2&lt;&gt;"",INDEX('Instrument History'!$1:$1048576,$B417,U$3) / CcyPerBase!T416,""),"")</f>
        <v/>
      </c>
      <c r="V417" s="5" t="str">
        <f>IF($A417&lt;&gt;"",IF(V$2&lt;&gt;"",INDEX('Instrument History'!$1:$1048576,$B417,V$3) / CcyPerBase!U416,""),"")</f>
        <v/>
      </c>
      <c r="W417" s="5" t="str">
        <f>IF($A417&lt;&gt;"",IF(W$2&lt;&gt;"",INDEX('Instrument History'!$1:$1048576,$B417,W$3) / CcyPerBase!V416,""),"")</f>
        <v/>
      </c>
      <c r="X417" s="5" t="str">
        <f>IF($A417&lt;&gt;"",IF(X$2&lt;&gt;"",INDEX('Instrument History'!$1:$1048576,$B417,X$3) / CcyPerBase!W416,""),"")</f>
        <v/>
      </c>
      <c r="Y417" s="5" t="str">
        <f>IF($A417&lt;&gt;"",IF(Y$2&lt;&gt;"",INDEX('Instrument History'!$1:$1048576,$B417,Y$3) / CcyPerBase!X416,""),"")</f>
        <v/>
      </c>
    </row>
    <row r="418" spans="1:25">
      <c r="A418" s="12">
        <f>IF(A417&lt;&gt;"",IF(A417=$B$1,"",'Instrument History'!A414),"")</f>
        <v>40723</v>
      </c>
      <c r="B418">
        <f t="shared" si="13"/>
        <v>414</v>
      </c>
      <c r="C418" s="14">
        <f>IF($A418&lt;&gt;"",INDEX('Instrument History'!$1:$1048576,$B418,C$3) / CcyPerBase!D417,"")</f>
        <v>1168.0507497696362</v>
      </c>
      <c r="D418" s="14">
        <f>IF(A418&lt;&gt;"",C418/$D$4*Master!$R$18,"")</f>
        <v>52.154375028988028</v>
      </c>
      <c r="E418" s="5">
        <f t="shared" si="14"/>
        <v>80.315683475850605</v>
      </c>
      <c r="F418" s="5">
        <f>IF($A418&lt;&gt;"",IF(F$2&lt;&gt;"",INDEX('Instrument History'!$1:$1048576,$B418,F$3) / CcyPerBase!E417,""),"")</f>
        <v>1198.3767192219022</v>
      </c>
      <c r="G418" s="5">
        <f>IF($A418&lt;&gt;"",IF(G$2&lt;&gt;"",INDEX('Instrument History'!$1:$1048576,$B418,G$3) / CcyPerBase!F417,""),"")</f>
        <v>3123.0454826855266</v>
      </c>
      <c r="H418" s="5">
        <f>IF($A418&lt;&gt;"",IF(H$2&lt;&gt;"",INDEX('Instrument History'!$1:$1048576,$B418,H$3) / CcyPerBase!G417,""),"")</f>
        <v>4429.3375931722676</v>
      </c>
      <c r="I418" s="5">
        <f>IF($A418&lt;&gt;"",IF(I$2&lt;&gt;"",INDEX('Instrument History'!$1:$1048576,$B418,I$3) / CcyPerBase!H417,""),"")</f>
        <v>4387.9170053118496</v>
      </c>
      <c r="J418" s="5">
        <f>IF($A418&lt;&gt;"",IF(J$2&lt;&gt;"",INDEX('Instrument History'!$1:$1048576,$B418,J$3) / CcyPerBase!I417,""),"")</f>
        <v>42.805410683600137</v>
      </c>
      <c r="K418" s="5">
        <f>IF($A418&lt;&gt;"",IF(K$2&lt;&gt;"",INDEX('Instrument History'!$1:$1048576,$B418,K$3) / CcyPerBase!J417,""),"")</f>
        <v>122.23642981540711</v>
      </c>
      <c r="L418" s="5">
        <f>IF($A418&lt;&gt;"",IF(L$2&lt;&gt;"",INDEX('Instrument History'!$1:$1048576,$B418,L$3) / CcyPerBase!K417,""),"")</f>
        <v>62.110294329865503</v>
      </c>
      <c r="M418" s="5">
        <f>IF($A418&lt;&gt;"",IF(M$2&lt;&gt;"",INDEX('Instrument History'!$1:$1048576,$B418,M$3) / CcyPerBase!L417,""),"")</f>
        <v>22.904981862908201</v>
      </c>
      <c r="N418" s="5">
        <f>IF($A418&lt;&gt;"",IF(N$2&lt;&gt;"",INDEX('Instrument History'!$1:$1048576,$B418,N$3) / CcyPerBase!M417,""),"")</f>
        <v>56.398365202024863</v>
      </c>
      <c r="O418" s="5">
        <f>IF($A418&lt;&gt;"",IF(O$2&lt;&gt;"",INDEX('Instrument History'!$1:$1048576,$B418,O$3) / CcyPerBase!N417,""),"")</f>
        <v>118.20210905101388</v>
      </c>
      <c r="P418" s="5" t="str">
        <f>IF($A418&lt;&gt;"",IF(P$2&lt;&gt;"",INDEX('Instrument History'!$1:$1048576,$B418,P$3) / CcyPerBase!O417,""),"")</f>
        <v/>
      </c>
      <c r="Q418" s="5" t="str">
        <f>IF($A418&lt;&gt;"",IF(Q$2&lt;&gt;"",INDEX('Instrument History'!$1:$1048576,$B418,Q$3) / CcyPerBase!P417,""),"")</f>
        <v/>
      </c>
      <c r="R418" s="5" t="str">
        <f>IF($A418&lt;&gt;"",IF(R$2&lt;&gt;"",INDEX('Instrument History'!$1:$1048576,$B418,R$3) / CcyPerBase!Q417,""),"")</f>
        <v/>
      </c>
      <c r="S418" s="5" t="str">
        <f>IF($A418&lt;&gt;"",IF(S$2&lt;&gt;"",INDEX('Instrument History'!$1:$1048576,$B418,S$3) / CcyPerBase!R417,""),"")</f>
        <v/>
      </c>
      <c r="T418" s="5" t="str">
        <f>IF($A418&lt;&gt;"",IF(T$2&lt;&gt;"",INDEX('Instrument History'!$1:$1048576,$B418,T$3) / CcyPerBase!S417,""),"")</f>
        <v/>
      </c>
      <c r="U418" s="5" t="str">
        <f>IF($A418&lt;&gt;"",IF(U$2&lt;&gt;"",INDEX('Instrument History'!$1:$1048576,$B418,U$3) / CcyPerBase!T417,""),"")</f>
        <v/>
      </c>
      <c r="V418" s="5" t="str">
        <f>IF($A418&lt;&gt;"",IF(V$2&lt;&gt;"",INDEX('Instrument History'!$1:$1048576,$B418,V$3) / CcyPerBase!U417,""),"")</f>
        <v/>
      </c>
      <c r="W418" s="5" t="str">
        <f>IF($A418&lt;&gt;"",IF(W$2&lt;&gt;"",INDEX('Instrument History'!$1:$1048576,$B418,W$3) / CcyPerBase!V417,""),"")</f>
        <v/>
      </c>
      <c r="X418" s="5" t="str">
        <f>IF($A418&lt;&gt;"",IF(X$2&lt;&gt;"",INDEX('Instrument History'!$1:$1048576,$B418,X$3) / CcyPerBase!W417,""),"")</f>
        <v/>
      </c>
      <c r="Y418" s="5" t="str">
        <f>IF($A418&lt;&gt;"",IF(Y$2&lt;&gt;"",INDEX('Instrument History'!$1:$1048576,$B418,Y$3) / CcyPerBase!X417,""),"")</f>
        <v/>
      </c>
    </row>
    <row r="419" spans="1:25">
      <c r="A419" s="12">
        <f>IF(A418&lt;&gt;"",IF(A418=$B$1,"",'Instrument History'!A415),"")</f>
        <v>40722</v>
      </c>
      <c r="B419">
        <f t="shared" si="13"/>
        <v>415</v>
      </c>
      <c r="C419" s="14">
        <f>IF($A419&lt;&gt;"",INDEX('Instrument History'!$1:$1048576,$B419,C$3) / CcyPerBase!D418,"")</f>
        <v>1233.3937211207783</v>
      </c>
      <c r="D419" s="14">
        <f>IF(A419&lt;&gt;"",C419/$D$4*Master!$R$18,"")</f>
        <v>55.071989553894582</v>
      </c>
      <c r="E419" s="5">
        <f t="shared" si="14"/>
        <v>83.475840097713416</v>
      </c>
      <c r="F419" s="5">
        <f>IF($A419&lt;&gt;"",IF(F$2&lt;&gt;"",INDEX('Instrument History'!$1:$1048576,$B419,F$3) / CcyPerBase!E418,""),"")</f>
        <v>1287.6472063984536</v>
      </c>
      <c r="G419" s="5">
        <f>IF($A419&lt;&gt;"",IF(G$2&lt;&gt;"",INDEX('Instrument History'!$1:$1048576,$B419,G$3) / CcyPerBase!F418,""),"")</f>
        <v>3320.89261137123</v>
      </c>
      <c r="H419" s="5">
        <f>IF($A419&lt;&gt;"",IF(H$2&lt;&gt;"",INDEX('Instrument History'!$1:$1048576,$B419,H$3) / CcyPerBase!G418,""),"")</f>
        <v>4653.6849271944584</v>
      </c>
      <c r="I419" s="5">
        <f>IF($A419&lt;&gt;"",IF(I$2&lt;&gt;"",INDEX('Instrument History'!$1:$1048576,$B419,I$3) / CcyPerBase!H418,""),"")</f>
        <v>4398.9784540359215</v>
      </c>
      <c r="J419" s="5">
        <f>IF($A419&lt;&gt;"",IF(J$2&lt;&gt;"",INDEX('Instrument History'!$1:$1048576,$B419,J$3) / CcyPerBase!I418,""),"")</f>
        <v>45.044089559540303</v>
      </c>
      <c r="K419" s="5">
        <f>IF($A419&lt;&gt;"",IF(K$2&lt;&gt;"",INDEX('Instrument History'!$1:$1048576,$B419,K$3) / CcyPerBase!J418,""),"")</f>
        <v>131.74194679093534</v>
      </c>
      <c r="L419" s="5">
        <f>IF($A419&lt;&gt;"",IF(L$2&lt;&gt;"",INDEX('Instrument History'!$1:$1048576,$B419,L$3) / CcyPerBase!K418,""),"")</f>
        <v>69.009474950542142</v>
      </c>
      <c r="M419" s="5">
        <f>IF($A419&lt;&gt;"",IF(M$2&lt;&gt;"",INDEX('Instrument History'!$1:$1048576,$B419,M$3) / CcyPerBase!L418,""),"")</f>
        <v>23.037484704576332</v>
      </c>
      <c r="N419" s="5">
        <f>IF($A419&lt;&gt;"",IF(N$2&lt;&gt;"",INDEX('Instrument History'!$1:$1048576,$B419,N$3) / CcyPerBase!M418,""),"")</f>
        <v>58.088741521820957</v>
      </c>
      <c r="O419" s="5">
        <f>IF($A419&lt;&gt;"",IF(O$2&lt;&gt;"",INDEX('Instrument History'!$1:$1048576,$B419,O$3) / CcyPerBase!N418,""),"")</f>
        <v>118.63387456537423</v>
      </c>
      <c r="P419" s="5" t="str">
        <f>IF($A419&lt;&gt;"",IF(P$2&lt;&gt;"",INDEX('Instrument History'!$1:$1048576,$B419,P$3) / CcyPerBase!O418,""),"")</f>
        <v/>
      </c>
      <c r="Q419" s="5" t="str">
        <f>IF($A419&lt;&gt;"",IF(Q$2&lt;&gt;"",INDEX('Instrument History'!$1:$1048576,$B419,Q$3) / CcyPerBase!P418,""),"")</f>
        <v/>
      </c>
      <c r="R419" s="5" t="str">
        <f>IF($A419&lt;&gt;"",IF(R$2&lt;&gt;"",INDEX('Instrument History'!$1:$1048576,$B419,R$3) / CcyPerBase!Q418,""),"")</f>
        <v/>
      </c>
      <c r="S419" s="5" t="str">
        <f>IF($A419&lt;&gt;"",IF(S$2&lt;&gt;"",INDEX('Instrument History'!$1:$1048576,$B419,S$3) / CcyPerBase!R418,""),"")</f>
        <v/>
      </c>
      <c r="T419" s="5" t="str">
        <f>IF($A419&lt;&gt;"",IF(T$2&lt;&gt;"",INDEX('Instrument History'!$1:$1048576,$B419,T$3) / CcyPerBase!S418,""),"")</f>
        <v/>
      </c>
      <c r="U419" s="5" t="str">
        <f>IF($A419&lt;&gt;"",IF(U$2&lt;&gt;"",INDEX('Instrument History'!$1:$1048576,$B419,U$3) / CcyPerBase!T418,""),"")</f>
        <v/>
      </c>
      <c r="V419" s="5" t="str">
        <f>IF($A419&lt;&gt;"",IF(V$2&lt;&gt;"",INDEX('Instrument History'!$1:$1048576,$B419,V$3) / CcyPerBase!U418,""),"")</f>
        <v/>
      </c>
      <c r="W419" s="5" t="str">
        <f>IF($A419&lt;&gt;"",IF(W$2&lt;&gt;"",INDEX('Instrument History'!$1:$1048576,$B419,W$3) / CcyPerBase!V418,""),"")</f>
        <v/>
      </c>
      <c r="X419" s="5" t="str">
        <f>IF($A419&lt;&gt;"",IF(X$2&lt;&gt;"",INDEX('Instrument History'!$1:$1048576,$B419,X$3) / CcyPerBase!W418,""),"")</f>
        <v/>
      </c>
      <c r="Y419" s="5" t="str">
        <f>IF($A419&lt;&gt;"",IF(Y$2&lt;&gt;"",INDEX('Instrument History'!$1:$1048576,$B419,Y$3) / CcyPerBase!X418,""),"")</f>
        <v/>
      </c>
    </row>
    <row r="420" spans="1:25">
      <c r="A420" s="12">
        <f>IF(A419&lt;&gt;"",IF(A419=$B$1,"",'Instrument History'!A416),"")</f>
        <v>40721</v>
      </c>
      <c r="B420">
        <f t="shared" si="13"/>
        <v>416</v>
      </c>
      <c r="C420" s="14">
        <f>IF($A420&lt;&gt;"",INDEX('Instrument History'!$1:$1048576,$B420,C$3) / CcyPerBase!D419,"")</f>
        <v>1284.5266910945625</v>
      </c>
      <c r="D420" s="14">
        <f>IF(A420&lt;&gt;"",C420/$D$4*Master!$R$18,"")</f>
        <v>57.355116458170521</v>
      </c>
      <c r="E420" s="5">
        <f t="shared" si="14"/>
        <v>83.483900869145984</v>
      </c>
      <c r="F420" s="5">
        <f>IF($A420&lt;&gt;"",IF(F$2&lt;&gt;"",INDEX('Instrument History'!$1:$1048576,$B420,F$3) / CcyPerBase!E419,""),"")</f>
        <v>1347.9576183947452</v>
      </c>
      <c r="G420" s="5">
        <f>IF($A420&lt;&gt;"",IF(G$2&lt;&gt;"",INDEX('Instrument History'!$1:$1048576,$B420,G$3) / CcyPerBase!F419,""),"")</f>
        <v>3383.633316388089</v>
      </c>
      <c r="H420" s="5">
        <f>IF($A420&lt;&gt;"",IF(H$2&lt;&gt;"",INDEX('Instrument History'!$1:$1048576,$B420,H$3) / CcyPerBase!G419,""),"")</f>
        <v>4499.1953297766768</v>
      </c>
      <c r="I420" s="5">
        <f>IF($A420&lt;&gt;"",IF(I$2&lt;&gt;"",INDEX('Instrument History'!$1:$1048576,$B420,I$3) / CcyPerBase!H419,""),"")</f>
        <v>4605.0648217270236</v>
      </c>
      <c r="J420" s="5">
        <f>IF($A420&lt;&gt;"",IF(J$2&lt;&gt;"",INDEX('Instrument History'!$1:$1048576,$B420,J$3) / CcyPerBase!I419,""),"")</f>
        <v>43.745614685550983</v>
      </c>
      <c r="K420" s="5">
        <f>IF($A420&lt;&gt;"",IF(K$2&lt;&gt;"",INDEX('Instrument History'!$1:$1048576,$B420,K$3) / CcyPerBase!J419,""),"")</f>
        <v>121.51276024141961</v>
      </c>
      <c r="L420" s="5">
        <f>IF($A420&lt;&gt;"",IF(L$2&lt;&gt;"",INDEX('Instrument History'!$1:$1048576,$B420,L$3) / CcyPerBase!K419,""),"")</f>
        <v>64.890436363888639</v>
      </c>
      <c r="M420" s="5">
        <f>IF($A420&lt;&gt;"",IF(M$2&lt;&gt;"",INDEX('Instrument History'!$1:$1048576,$B420,M$3) / CcyPerBase!L419,""),"")</f>
        <v>22.767108381992625</v>
      </c>
      <c r="N420" s="5">
        <f>IF($A420&lt;&gt;"",IF(N$2&lt;&gt;"",INDEX('Instrument History'!$1:$1048576,$B420,N$3) / CcyPerBase!M419,""),"")</f>
        <v>57.469856552769677</v>
      </c>
      <c r="O420" s="5">
        <f>IF($A420&lt;&gt;"",IF(O$2&lt;&gt;"",INDEX('Instrument History'!$1:$1048576,$B420,O$3) / CcyPerBase!N419,""),"")</f>
        <v>122.21253572928914</v>
      </c>
      <c r="P420" s="5" t="str">
        <f>IF($A420&lt;&gt;"",IF(P$2&lt;&gt;"",INDEX('Instrument History'!$1:$1048576,$B420,P$3) / CcyPerBase!O419,""),"")</f>
        <v/>
      </c>
      <c r="Q420" s="5" t="str">
        <f>IF($A420&lt;&gt;"",IF(Q$2&lt;&gt;"",INDEX('Instrument History'!$1:$1048576,$B420,Q$3) / CcyPerBase!P419,""),"")</f>
        <v/>
      </c>
      <c r="R420" s="5" t="str">
        <f>IF($A420&lt;&gt;"",IF(R$2&lt;&gt;"",INDEX('Instrument History'!$1:$1048576,$B420,R$3) / CcyPerBase!Q419,""),"")</f>
        <v/>
      </c>
      <c r="S420" s="5" t="str">
        <f>IF($A420&lt;&gt;"",IF(S$2&lt;&gt;"",INDEX('Instrument History'!$1:$1048576,$B420,S$3) / CcyPerBase!R419,""),"")</f>
        <v/>
      </c>
      <c r="T420" s="5" t="str">
        <f>IF($A420&lt;&gt;"",IF(T$2&lt;&gt;"",INDEX('Instrument History'!$1:$1048576,$B420,T$3) / CcyPerBase!S419,""),"")</f>
        <v/>
      </c>
      <c r="U420" s="5" t="str">
        <f>IF($A420&lt;&gt;"",IF(U$2&lt;&gt;"",INDEX('Instrument History'!$1:$1048576,$B420,U$3) / CcyPerBase!T419,""),"")</f>
        <v/>
      </c>
      <c r="V420" s="5" t="str">
        <f>IF($A420&lt;&gt;"",IF(V$2&lt;&gt;"",INDEX('Instrument History'!$1:$1048576,$B420,V$3) / CcyPerBase!U419,""),"")</f>
        <v/>
      </c>
      <c r="W420" s="5" t="str">
        <f>IF($A420&lt;&gt;"",IF(W$2&lt;&gt;"",INDEX('Instrument History'!$1:$1048576,$B420,W$3) / CcyPerBase!V419,""),"")</f>
        <v/>
      </c>
      <c r="X420" s="5" t="str">
        <f>IF($A420&lt;&gt;"",IF(X$2&lt;&gt;"",INDEX('Instrument History'!$1:$1048576,$B420,X$3) / CcyPerBase!W419,""),"")</f>
        <v/>
      </c>
      <c r="Y420" s="5" t="str">
        <f>IF($A420&lt;&gt;"",IF(Y$2&lt;&gt;"",INDEX('Instrument History'!$1:$1048576,$B420,Y$3) / CcyPerBase!X419,""),"")</f>
        <v/>
      </c>
    </row>
    <row r="421" spans="1:25">
      <c r="A421" s="12">
        <f>IF(A420&lt;&gt;"",IF(A420=$B$1,"",'Instrument History'!A417),"")</f>
        <v>40718</v>
      </c>
      <c r="B421">
        <f t="shared" si="13"/>
        <v>417</v>
      </c>
      <c r="C421" s="14">
        <f>IF($A421&lt;&gt;"",INDEX('Instrument History'!$1:$1048576,$B421,C$3) / CcyPerBase!D420,"")</f>
        <v>1219.5375586755097</v>
      </c>
      <c r="D421" s="14">
        <f>IF(A421&lt;&gt;"",C421/$D$4*Master!$R$18,"")</f>
        <v>54.453301116961825</v>
      </c>
      <c r="E421" s="5">
        <f t="shared" si="14"/>
        <v>81.510796250650884</v>
      </c>
      <c r="F421" s="5">
        <f>IF($A421&lt;&gt;"",IF(F$2&lt;&gt;"",INDEX('Instrument History'!$1:$1048576,$B421,F$3) / CcyPerBase!E420,""),"")</f>
        <v>1268.2578017935173</v>
      </c>
      <c r="G421" s="5">
        <f>IF($A421&lt;&gt;"",IF(G$2&lt;&gt;"",INDEX('Instrument History'!$1:$1048576,$B421,G$3) / CcyPerBase!F420,""),"")</f>
        <v>3366.2270923936921</v>
      </c>
      <c r="H421" s="5">
        <f>IF($A421&lt;&gt;"",IF(H$2&lt;&gt;"",INDEX('Instrument History'!$1:$1048576,$B421,H$3) / CcyPerBase!G420,""),"")</f>
        <v>4452.1118846621912</v>
      </c>
      <c r="I421" s="5">
        <f>IF($A421&lt;&gt;"",IF(I$2&lt;&gt;"",INDEX('Instrument History'!$1:$1048576,$B421,I$3) / CcyPerBase!H420,""),"")</f>
        <v>4403.9366711805933</v>
      </c>
      <c r="J421" s="5">
        <f>IF($A421&lt;&gt;"",IF(J$2&lt;&gt;"",INDEX('Instrument History'!$1:$1048576,$B421,J$3) / CcyPerBase!I420,""),"")</f>
        <v>43.651689740277412</v>
      </c>
      <c r="K421" s="5">
        <f>IF($A421&lt;&gt;"",IF(K$2&lt;&gt;"",INDEX('Instrument History'!$1:$1048576,$B421,K$3) / CcyPerBase!J420,""),"")</f>
        <v>118.40482529351941</v>
      </c>
      <c r="L421" s="5">
        <f>IF($A421&lt;&gt;"",IF(L$2&lt;&gt;"",INDEX('Instrument History'!$1:$1048576,$B421,L$3) / CcyPerBase!K420,""),"")</f>
        <v>64.139866982252428</v>
      </c>
      <c r="M421" s="5">
        <f>IF($A421&lt;&gt;"",IF(M$2&lt;&gt;"",INDEX('Instrument History'!$1:$1048576,$B421,M$3) / CcyPerBase!L420,""),"")</f>
        <v>22.777843234677945</v>
      </c>
      <c r="N421" s="5">
        <f>IF($A421&lt;&gt;"",IF(N$2&lt;&gt;"",INDEX('Instrument History'!$1:$1048576,$B421,N$3) / CcyPerBase!M420,""),"")</f>
        <v>54.924165112136293</v>
      </c>
      <c r="O421" s="5">
        <f>IF($A421&lt;&gt;"",IF(O$2&lt;&gt;"",INDEX('Instrument History'!$1:$1048576,$B421,O$3) / CcyPerBase!N420,""),"")</f>
        <v>120.48601472303832</v>
      </c>
      <c r="P421" s="5" t="str">
        <f>IF($A421&lt;&gt;"",IF(P$2&lt;&gt;"",INDEX('Instrument History'!$1:$1048576,$B421,P$3) / CcyPerBase!O420,""),"")</f>
        <v/>
      </c>
      <c r="Q421" s="5" t="str">
        <f>IF($A421&lt;&gt;"",IF(Q$2&lt;&gt;"",INDEX('Instrument History'!$1:$1048576,$B421,Q$3) / CcyPerBase!P420,""),"")</f>
        <v/>
      </c>
      <c r="R421" s="5" t="str">
        <f>IF($A421&lt;&gt;"",IF(R$2&lt;&gt;"",INDEX('Instrument History'!$1:$1048576,$B421,R$3) / CcyPerBase!Q420,""),"")</f>
        <v/>
      </c>
      <c r="S421" s="5" t="str">
        <f>IF($A421&lt;&gt;"",IF(S$2&lt;&gt;"",INDEX('Instrument History'!$1:$1048576,$B421,S$3) / CcyPerBase!R420,""),"")</f>
        <v/>
      </c>
      <c r="T421" s="5" t="str">
        <f>IF($A421&lt;&gt;"",IF(T$2&lt;&gt;"",INDEX('Instrument History'!$1:$1048576,$B421,T$3) / CcyPerBase!S420,""),"")</f>
        <v/>
      </c>
      <c r="U421" s="5" t="str">
        <f>IF($A421&lt;&gt;"",IF(U$2&lt;&gt;"",INDEX('Instrument History'!$1:$1048576,$B421,U$3) / CcyPerBase!T420,""),"")</f>
        <v/>
      </c>
      <c r="V421" s="5" t="str">
        <f>IF($A421&lt;&gt;"",IF(V$2&lt;&gt;"",INDEX('Instrument History'!$1:$1048576,$B421,V$3) / CcyPerBase!U420,""),"")</f>
        <v/>
      </c>
      <c r="W421" s="5" t="str">
        <f>IF($A421&lt;&gt;"",IF(W$2&lt;&gt;"",INDEX('Instrument History'!$1:$1048576,$B421,W$3) / CcyPerBase!V420,""),"")</f>
        <v/>
      </c>
      <c r="X421" s="5" t="str">
        <f>IF($A421&lt;&gt;"",IF(X$2&lt;&gt;"",INDEX('Instrument History'!$1:$1048576,$B421,X$3) / CcyPerBase!W420,""),"")</f>
        <v/>
      </c>
      <c r="Y421" s="5" t="str">
        <f>IF($A421&lt;&gt;"",IF(Y$2&lt;&gt;"",INDEX('Instrument History'!$1:$1048576,$B421,Y$3) / CcyPerBase!X420,""),"")</f>
        <v/>
      </c>
    </row>
    <row r="422" spans="1:25">
      <c r="A422" s="12">
        <f>IF(A421&lt;&gt;"",IF(A421=$B$1,"",'Instrument History'!A418),"")</f>
        <v>40717</v>
      </c>
      <c r="B422">
        <f t="shared" si="13"/>
        <v>418</v>
      </c>
      <c r="C422" s="14">
        <f>IF($A422&lt;&gt;"",INDEX('Instrument History'!$1:$1048576,$B422,C$3) / CcyPerBase!D421,"")</f>
        <v>1275.1177441190091</v>
      </c>
      <c r="D422" s="14">
        <f>IF(A422&lt;&gt;"",C422/$D$4*Master!$R$18,"")</f>
        <v>56.934999653067955</v>
      </c>
      <c r="E422" s="5">
        <f t="shared" si="14"/>
        <v>81.560627546407957</v>
      </c>
      <c r="F422" s="5">
        <f>IF($A422&lt;&gt;"",IF(F$2&lt;&gt;"",INDEX('Instrument History'!$1:$1048576,$B422,F$3) / CcyPerBase!E421,""),"")</f>
        <v>1249.7300456505122</v>
      </c>
      <c r="G422" s="5">
        <f>IF($A422&lt;&gt;"",IF(G$2&lt;&gt;"",INDEX('Instrument History'!$1:$1048576,$B422,G$3) / CcyPerBase!F421,""),"")</f>
        <v>3238.8385023215051</v>
      </c>
      <c r="H422" s="5">
        <f>IF($A422&lt;&gt;"",IF(H$2&lt;&gt;"",INDEX('Instrument History'!$1:$1048576,$B422,H$3) / CcyPerBase!G421,""),"")</f>
        <v>4590.7902475484207</v>
      </c>
      <c r="I422" s="5">
        <f>IF($A422&lt;&gt;"",IF(I$2&lt;&gt;"",INDEX('Instrument History'!$1:$1048576,$B422,I$3) / CcyPerBase!H421,""),"")</f>
        <v>4239.7091467618829</v>
      </c>
      <c r="J422" s="5">
        <f>IF($A422&lt;&gt;"",IF(J$2&lt;&gt;"",INDEX('Instrument History'!$1:$1048576,$B422,J$3) / CcyPerBase!I421,""),"")</f>
        <v>42.512392504132393</v>
      </c>
      <c r="K422" s="5">
        <f>IF($A422&lt;&gt;"",IF(K$2&lt;&gt;"",INDEX('Instrument History'!$1:$1048576,$B422,K$3) / CcyPerBase!J421,""),"")</f>
        <v>127.67443482592391</v>
      </c>
      <c r="L422" s="5">
        <f>IF($A422&lt;&gt;"",IF(L$2&lt;&gt;"",INDEX('Instrument History'!$1:$1048576,$B422,L$3) / CcyPerBase!K421,""),"")</f>
        <v>63.964398356755126</v>
      </c>
      <c r="M422" s="5">
        <f>IF($A422&lt;&gt;"",IF(M$2&lt;&gt;"",INDEX('Instrument History'!$1:$1048576,$B422,M$3) / CcyPerBase!L421,""),"")</f>
        <v>23.440578658438</v>
      </c>
      <c r="N422" s="5">
        <f>IF($A422&lt;&gt;"",IF(N$2&lt;&gt;"",INDEX('Instrument History'!$1:$1048576,$B422,N$3) / CcyPerBase!M421,""),"")</f>
        <v>55.776871539062704</v>
      </c>
      <c r="O422" s="5">
        <f>IF($A422&lt;&gt;"",IF(O$2&lt;&gt;"",INDEX('Instrument History'!$1:$1048576,$B422,O$3) / CcyPerBase!N421,""),"")</f>
        <v>122.07941499202832</v>
      </c>
      <c r="P422" s="5" t="str">
        <f>IF($A422&lt;&gt;"",IF(P$2&lt;&gt;"",INDEX('Instrument History'!$1:$1048576,$B422,P$3) / CcyPerBase!O421,""),"")</f>
        <v/>
      </c>
      <c r="Q422" s="5" t="str">
        <f>IF($A422&lt;&gt;"",IF(Q$2&lt;&gt;"",INDEX('Instrument History'!$1:$1048576,$B422,Q$3) / CcyPerBase!P421,""),"")</f>
        <v/>
      </c>
      <c r="R422" s="5" t="str">
        <f>IF($A422&lt;&gt;"",IF(R$2&lt;&gt;"",INDEX('Instrument History'!$1:$1048576,$B422,R$3) / CcyPerBase!Q421,""),"")</f>
        <v/>
      </c>
      <c r="S422" s="5" t="str">
        <f>IF($A422&lt;&gt;"",IF(S$2&lt;&gt;"",INDEX('Instrument History'!$1:$1048576,$B422,S$3) / CcyPerBase!R421,""),"")</f>
        <v/>
      </c>
      <c r="T422" s="5" t="str">
        <f>IF($A422&lt;&gt;"",IF(T$2&lt;&gt;"",INDEX('Instrument History'!$1:$1048576,$B422,T$3) / CcyPerBase!S421,""),"")</f>
        <v/>
      </c>
      <c r="U422" s="5" t="str">
        <f>IF($A422&lt;&gt;"",IF(U$2&lt;&gt;"",INDEX('Instrument History'!$1:$1048576,$B422,U$3) / CcyPerBase!T421,""),"")</f>
        <v/>
      </c>
      <c r="V422" s="5" t="str">
        <f>IF($A422&lt;&gt;"",IF(V$2&lt;&gt;"",INDEX('Instrument History'!$1:$1048576,$B422,V$3) / CcyPerBase!U421,""),"")</f>
        <v/>
      </c>
      <c r="W422" s="5" t="str">
        <f>IF($A422&lt;&gt;"",IF(W$2&lt;&gt;"",INDEX('Instrument History'!$1:$1048576,$B422,W$3) / CcyPerBase!V421,""),"")</f>
        <v/>
      </c>
      <c r="X422" s="5" t="str">
        <f>IF($A422&lt;&gt;"",IF(X$2&lt;&gt;"",INDEX('Instrument History'!$1:$1048576,$B422,X$3) / CcyPerBase!W421,""),"")</f>
        <v/>
      </c>
      <c r="Y422" s="5" t="str">
        <f>IF($A422&lt;&gt;"",IF(Y$2&lt;&gt;"",INDEX('Instrument History'!$1:$1048576,$B422,Y$3) / CcyPerBase!X421,""),"")</f>
        <v/>
      </c>
    </row>
    <row r="423" spans="1:25">
      <c r="A423" s="12">
        <f>IF(A422&lt;&gt;"",IF(A422=$B$1,"",'Instrument History'!A419),"")</f>
        <v>40716</v>
      </c>
      <c r="B423">
        <f t="shared" si="13"/>
        <v>419</v>
      </c>
      <c r="C423" s="14">
        <f>IF($A423&lt;&gt;"",INDEX('Instrument History'!$1:$1048576,$B423,C$3) / CcyPerBase!D422,"")</f>
        <v>1215.7203582814411</v>
      </c>
      <c r="D423" s="14">
        <f>IF(A423&lt;&gt;"",C423/$D$4*Master!$R$18,"")</f>
        <v>54.282860148577264</v>
      </c>
      <c r="E423" s="5">
        <f t="shared" si="14"/>
        <v>80.689443930499408</v>
      </c>
      <c r="F423" s="5">
        <f>IF($A423&lt;&gt;"",IF(F$2&lt;&gt;"",INDEX('Instrument History'!$1:$1048576,$B423,F$3) / CcyPerBase!E422,""),"")</f>
        <v>1172.1713771103664</v>
      </c>
      <c r="G423" s="5">
        <f>IF($A423&lt;&gt;"",IF(G$2&lt;&gt;"",INDEX('Instrument History'!$1:$1048576,$B423,G$3) / CcyPerBase!F422,""),"")</f>
        <v>3103.063400665269</v>
      </c>
      <c r="H423" s="5">
        <f>IF($A423&lt;&gt;"",IF(H$2&lt;&gt;"",INDEX('Instrument History'!$1:$1048576,$B423,H$3) / CcyPerBase!G422,""),"")</f>
        <v>4671.3391133141895</v>
      </c>
      <c r="I423" s="5">
        <f>IF($A423&lt;&gt;"",IF(I$2&lt;&gt;"",INDEX('Instrument History'!$1:$1048576,$B423,I$3) / CcyPerBase!H422,""),"")</f>
        <v>4165.4631981191724</v>
      </c>
      <c r="J423" s="5">
        <f>IF($A423&lt;&gt;"",IF(J$2&lt;&gt;"",INDEX('Instrument History'!$1:$1048576,$B423,J$3) / CcyPerBase!I422,""),"")</f>
        <v>42.133334855821722</v>
      </c>
      <c r="K423" s="5">
        <f>IF($A423&lt;&gt;"",IF(K$2&lt;&gt;"",INDEX('Instrument History'!$1:$1048576,$B423,K$3) / CcyPerBase!J422,""),"")</f>
        <v>124.18191636298791</v>
      </c>
      <c r="L423" s="5">
        <f>IF($A423&lt;&gt;"",IF(L$2&lt;&gt;"",INDEX('Instrument History'!$1:$1048576,$B423,L$3) / CcyPerBase!K422,""),"")</f>
        <v>64.878997179679089</v>
      </c>
      <c r="M423" s="5">
        <f>IF($A423&lt;&gt;"",IF(M$2&lt;&gt;"",INDEX('Instrument History'!$1:$1048576,$B423,M$3) / CcyPerBase!L422,""),"")</f>
        <v>24.433943635141976</v>
      </c>
      <c r="N423" s="5">
        <f>IF($A423&lt;&gt;"",IF(N$2&lt;&gt;"",INDEX('Instrument History'!$1:$1048576,$B423,N$3) / CcyPerBase!M422,""),"")</f>
        <v>56.036743769977853</v>
      </c>
      <c r="O423" s="5">
        <f>IF($A423&lt;&gt;"",IF(O$2&lt;&gt;"",INDEX('Instrument History'!$1:$1048576,$B423,O$3) / CcyPerBase!N422,""),"")</f>
        <v>120.88602198803494</v>
      </c>
      <c r="P423" s="5" t="str">
        <f>IF($A423&lt;&gt;"",IF(P$2&lt;&gt;"",INDEX('Instrument History'!$1:$1048576,$B423,P$3) / CcyPerBase!O422,""),"")</f>
        <v/>
      </c>
      <c r="Q423" s="5" t="str">
        <f>IF($A423&lt;&gt;"",IF(Q$2&lt;&gt;"",INDEX('Instrument History'!$1:$1048576,$B423,Q$3) / CcyPerBase!P422,""),"")</f>
        <v/>
      </c>
      <c r="R423" s="5" t="str">
        <f>IF($A423&lt;&gt;"",IF(R$2&lt;&gt;"",INDEX('Instrument History'!$1:$1048576,$B423,R$3) / CcyPerBase!Q422,""),"")</f>
        <v/>
      </c>
      <c r="S423" s="5" t="str">
        <f>IF($A423&lt;&gt;"",IF(S$2&lt;&gt;"",INDEX('Instrument History'!$1:$1048576,$B423,S$3) / CcyPerBase!R422,""),"")</f>
        <v/>
      </c>
      <c r="T423" s="5" t="str">
        <f>IF($A423&lt;&gt;"",IF(T$2&lt;&gt;"",INDEX('Instrument History'!$1:$1048576,$B423,T$3) / CcyPerBase!S422,""),"")</f>
        <v/>
      </c>
      <c r="U423" s="5" t="str">
        <f>IF($A423&lt;&gt;"",IF(U$2&lt;&gt;"",INDEX('Instrument History'!$1:$1048576,$B423,U$3) / CcyPerBase!T422,""),"")</f>
        <v/>
      </c>
      <c r="V423" s="5" t="str">
        <f>IF($A423&lt;&gt;"",IF(V$2&lt;&gt;"",INDEX('Instrument History'!$1:$1048576,$B423,V$3) / CcyPerBase!U422,""),"")</f>
        <v/>
      </c>
      <c r="W423" s="5" t="str">
        <f>IF($A423&lt;&gt;"",IF(W$2&lt;&gt;"",INDEX('Instrument History'!$1:$1048576,$B423,W$3) / CcyPerBase!V422,""),"")</f>
        <v/>
      </c>
      <c r="X423" s="5" t="str">
        <f>IF($A423&lt;&gt;"",IF(X$2&lt;&gt;"",INDEX('Instrument History'!$1:$1048576,$B423,X$3) / CcyPerBase!W422,""),"")</f>
        <v/>
      </c>
      <c r="Y423" s="5" t="str">
        <f>IF($A423&lt;&gt;"",IF(Y$2&lt;&gt;"",INDEX('Instrument History'!$1:$1048576,$B423,Y$3) / CcyPerBase!X422,""),"")</f>
        <v/>
      </c>
    </row>
    <row r="424" spans="1:25">
      <c r="A424" s="12">
        <f>IF(A423&lt;&gt;"",IF(A423=$B$1,"",'Instrument History'!A420),"")</f>
        <v>40715</v>
      </c>
      <c r="B424">
        <f t="shared" si="13"/>
        <v>420</v>
      </c>
      <c r="C424" s="14">
        <f>IF($A424&lt;&gt;"",INDEX('Instrument History'!$1:$1048576,$B424,C$3) / CcyPerBase!D423,"")</f>
        <v>1166.4041338370068</v>
      </c>
      <c r="D424" s="14">
        <f>IF(A424&lt;&gt;"",C424/$D$4*Master!$R$18,"")</f>
        <v>52.080852346094332</v>
      </c>
      <c r="E424" s="5">
        <f t="shared" si="14"/>
        <v>79.772429344252174</v>
      </c>
      <c r="F424" s="5">
        <f>IF($A424&lt;&gt;"",IF(F$2&lt;&gt;"",INDEX('Instrument History'!$1:$1048576,$B424,F$3) / CcyPerBase!E423,""),"")</f>
        <v>1161.5160603604793</v>
      </c>
      <c r="G424" s="5">
        <f>IF($A424&lt;&gt;"",IF(G$2&lt;&gt;"",INDEX('Instrument History'!$1:$1048576,$B424,G$3) / CcyPerBase!F423,""),"")</f>
        <v>3057.6539116863796</v>
      </c>
      <c r="H424" s="5">
        <f>IF($A424&lt;&gt;"",IF(H$2&lt;&gt;"",INDEX('Instrument History'!$1:$1048576,$B424,H$3) / CcyPerBase!G423,""),"")</f>
        <v>4716.7505637797967</v>
      </c>
      <c r="I424" s="5">
        <f>IF($A424&lt;&gt;"",IF(I$2&lt;&gt;"",INDEX('Instrument History'!$1:$1048576,$B424,I$3) / CcyPerBase!H423,""),"")</f>
        <v>4228.1723191011552</v>
      </c>
      <c r="J424" s="5">
        <f>IF($A424&lt;&gt;"",IF(J$2&lt;&gt;"",INDEX('Instrument History'!$1:$1048576,$B424,J$3) / CcyPerBase!I423,""),"")</f>
        <v>41.351806221777473</v>
      </c>
      <c r="K424" s="5">
        <f>IF($A424&lt;&gt;"",IF(K$2&lt;&gt;"",INDEX('Instrument History'!$1:$1048576,$B424,K$3) / CcyPerBase!J423,""),"")</f>
        <v>122.65481184110808</v>
      </c>
      <c r="L424" s="5">
        <f>IF($A424&lt;&gt;"",IF(L$2&lt;&gt;"",INDEX('Instrument History'!$1:$1048576,$B424,L$3) / CcyPerBase!K423,""),"")</f>
        <v>63.010488636254465</v>
      </c>
      <c r="M424" s="5">
        <f>IF($A424&lt;&gt;"",IF(M$2&lt;&gt;"",INDEX('Instrument History'!$1:$1048576,$B424,M$3) / CcyPerBase!L423,""),"")</f>
        <v>25.587572915181855</v>
      </c>
      <c r="N424" s="5">
        <f>IF($A424&lt;&gt;"",IF(N$2&lt;&gt;"",INDEX('Instrument History'!$1:$1048576,$B424,N$3) / CcyPerBase!M423,""),"")</f>
        <v>54.774279498476062</v>
      </c>
      <c r="O424" s="5">
        <f>IF($A424&lt;&gt;"",IF(O$2&lt;&gt;"",INDEX('Instrument History'!$1:$1048576,$B424,O$3) / CcyPerBase!N423,""),"")</f>
        <v>115.15550486603273</v>
      </c>
      <c r="P424" s="5" t="str">
        <f>IF($A424&lt;&gt;"",IF(P$2&lt;&gt;"",INDEX('Instrument History'!$1:$1048576,$B424,P$3) / CcyPerBase!O423,""),"")</f>
        <v/>
      </c>
      <c r="Q424" s="5" t="str">
        <f>IF($A424&lt;&gt;"",IF(Q$2&lt;&gt;"",INDEX('Instrument History'!$1:$1048576,$B424,Q$3) / CcyPerBase!P423,""),"")</f>
        <v/>
      </c>
      <c r="R424" s="5" t="str">
        <f>IF($A424&lt;&gt;"",IF(R$2&lt;&gt;"",INDEX('Instrument History'!$1:$1048576,$B424,R$3) / CcyPerBase!Q423,""),"")</f>
        <v/>
      </c>
      <c r="S424" s="5" t="str">
        <f>IF($A424&lt;&gt;"",IF(S$2&lt;&gt;"",INDEX('Instrument History'!$1:$1048576,$B424,S$3) / CcyPerBase!R423,""),"")</f>
        <v/>
      </c>
      <c r="T424" s="5" t="str">
        <f>IF($A424&lt;&gt;"",IF(T$2&lt;&gt;"",INDEX('Instrument History'!$1:$1048576,$B424,T$3) / CcyPerBase!S423,""),"")</f>
        <v/>
      </c>
      <c r="U424" s="5" t="str">
        <f>IF($A424&lt;&gt;"",IF(U$2&lt;&gt;"",INDEX('Instrument History'!$1:$1048576,$B424,U$3) / CcyPerBase!T423,""),"")</f>
        <v/>
      </c>
      <c r="V424" s="5" t="str">
        <f>IF($A424&lt;&gt;"",IF(V$2&lt;&gt;"",INDEX('Instrument History'!$1:$1048576,$B424,V$3) / CcyPerBase!U423,""),"")</f>
        <v/>
      </c>
      <c r="W424" s="5" t="str">
        <f>IF($A424&lt;&gt;"",IF(W$2&lt;&gt;"",INDEX('Instrument History'!$1:$1048576,$B424,W$3) / CcyPerBase!V423,""),"")</f>
        <v/>
      </c>
      <c r="X424" s="5" t="str">
        <f>IF($A424&lt;&gt;"",IF(X$2&lt;&gt;"",INDEX('Instrument History'!$1:$1048576,$B424,X$3) / CcyPerBase!W423,""),"")</f>
        <v/>
      </c>
      <c r="Y424" s="5" t="str">
        <f>IF($A424&lt;&gt;"",IF(Y$2&lt;&gt;"",INDEX('Instrument History'!$1:$1048576,$B424,Y$3) / CcyPerBase!X423,""),"")</f>
        <v/>
      </c>
    </row>
    <row r="425" spans="1:25">
      <c r="A425" s="12">
        <f>IF(A424&lt;&gt;"",IF(A424=$B$1,"",'Instrument History'!A421),"")</f>
        <v>40714</v>
      </c>
      <c r="B425">
        <f t="shared" si="13"/>
        <v>421</v>
      </c>
      <c r="C425" s="14">
        <f>IF($A425&lt;&gt;"",INDEX('Instrument History'!$1:$1048576,$B425,C$3) / CcyPerBase!D424,"")</f>
        <v>1189.6187879402441</v>
      </c>
      <c r="D425" s="14">
        <f>IF(A425&lt;&gt;"",C425/$D$4*Master!$R$18,"")</f>
        <v>53.117404718931951</v>
      </c>
      <c r="E425" s="5">
        <f t="shared" si="14"/>
        <v>81.802610311937059</v>
      </c>
      <c r="F425" s="5">
        <f>IF($A425&lt;&gt;"",IF(F$2&lt;&gt;"",INDEX('Instrument History'!$1:$1048576,$B425,F$3) / CcyPerBase!E424,""),"")</f>
        <v>1220.3391976207336</v>
      </c>
      <c r="G425" s="5">
        <f>IF($A425&lt;&gt;"",IF(G$2&lt;&gt;"",INDEX('Instrument History'!$1:$1048576,$B425,G$3) / CcyPerBase!F424,""),"")</f>
        <v>3130.1274629612208</v>
      </c>
      <c r="H425" s="5">
        <f>IF($A425&lt;&gt;"",IF(H$2&lt;&gt;"",INDEX('Instrument History'!$1:$1048576,$B425,H$3) / CcyPerBase!G424,""),"")</f>
        <v>4740.946431067101</v>
      </c>
      <c r="I425" s="5">
        <f>IF($A425&lt;&gt;"",IF(I$2&lt;&gt;"",INDEX('Instrument History'!$1:$1048576,$B425,I$3) / CcyPerBase!H424,""),"")</f>
        <v>4312.6493248413553</v>
      </c>
      <c r="J425" s="5">
        <f>IF($A425&lt;&gt;"",IF(J$2&lt;&gt;"",INDEX('Instrument History'!$1:$1048576,$B425,J$3) / CcyPerBase!I424,""),"")</f>
        <v>44.661151852581924</v>
      </c>
      <c r="K425" s="5">
        <f>IF($A425&lt;&gt;"",IF(K$2&lt;&gt;"",INDEX('Instrument History'!$1:$1048576,$B425,K$3) / CcyPerBase!J424,""),"")</f>
        <v>131.52579289152092</v>
      </c>
      <c r="L425" s="5">
        <f>IF($A425&lt;&gt;"",IF(L$2&lt;&gt;"",INDEX('Instrument History'!$1:$1048576,$B425,L$3) / CcyPerBase!K424,""),"")</f>
        <v>69.709145664065588</v>
      </c>
      <c r="M425" s="5">
        <f>IF($A425&lt;&gt;"",IF(M$2&lt;&gt;"",INDEX('Instrument History'!$1:$1048576,$B425,M$3) / CcyPerBase!L424,""),"")</f>
        <v>26.677487483636138</v>
      </c>
      <c r="N425" s="5">
        <f>IF($A425&lt;&gt;"",IF(N$2&lt;&gt;"",INDEX('Instrument History'!$1:$1048576,$B425,N$3) / CcyPerBase!M424,""),"")</f>
        <v>55.869684716816359</v>
      </c>
      <c r="O425" s="5">
        <f>IF($A425&lt;&gt;"",IF(O$2&lt;&gt;"",INDEX('Instrument History'!$1:$1048576,$B425,O$3) / CcyPerBase!N424,""),"")</f>
        <v>109.80328401350928</v>
      </c>
      <c r="P425" s="5" t="str">
        <f>IF($A425&lt;&gt;"",IF(P$2&lt;&gt;"",INDEX('Instrument History'!$1:$1048576,$B425,P$3) / CcyPerBase!O424,""),"")</f>
        <v/>
      </c>
      <c r="Q425" s="5" t="str">
        <f>IF($A425&lt;&gt;"",IF(Q$2&lt;&gt;"",INDEX('Instrument History'!$1:$1048576,$B425,Q$3) / CcyPerBase!P424,""),"")</f>
        <v/>
      </c>
      <c r="R425" s="5" t="str">
        <f>IF($A425&lt;&gt;"",IF(R$2&lt;&gt;"",INDEX('Instrument History'!$1:$1048576,$B425,R$3) / CcyPerBase!Q424,""),"")</f>
        <v/>
      </c>
      <c r="S425" s="5" t="str">
        <f>IF($A425&lt;&gt;"",IF(S$2&lt;&gt;"",INDEX('Instrument History'!$1:$1048576,$B425,S$3) / CcyPerBase!R424,""),"")</f>
        <v/>
      </c>
      <c r="T425" s="5" t="str">
        <f>IF($A425&lt;&gt;"",IF(T$2&lt;&gt;"",INDEX('Instrument History'!$1:$1048576,$B425,T$3) / CcyPerBase!S424,""),"")</f>
        <v/>
      </c>
      <c r="U425" s="5" t="str">
        <f>IF($A425&lt;&gt;"",IF(U$2&lt;&gt;"",INDEX('Instrument History'!$1:$1048576,$B425,U$3) / CcyPerBase!T424,""),"")</f>
        <v/>
      </c>
      <c r="V425" s="5" t="str">
        <f>IF($A425&lt;&gt;"",IF(V$2&lt;&gt;"",INDEX('Instrument History'!$1:$1048576,$B425,V$3) / CcyPerBase!U424,""),"")</f>
        <v/>
      </c>
      <c r="W425" s="5" t="str">
        <f>IF($A425&lt;&gt;"",IF(W$2&lt;&gt;"",INDEX('Instrument History'!$1:$1048576,$B425,W$3) / CcyPerBase!V424,""),"")</f>
        <v/>
      </c>
      <c r="X425" s="5" t="str">
        <f>IF($A425&lt;&gt;"",IF(X$2&lt;&gt;"",INDEX('Instrument History'!$1:$1048576,$B425,X$3) / CcyPerBase!W424,""),"")</f>
        <v/>
      </c>
      <c r="Y425" s="5" t="str">
        <f>IF($A425&lt;&gt;"",IF(Y$2&lt;&gt;"",INDEX('Instrument History'!$1:$1048576,$B425,Y$3) / CcyPerBase!X424,""),"")</f>
        <v/>
      </c>
    </row>
    <row r="426" spans="1:25">
      <c r="A426" s="12">
        <f>IF(A425&lt;&gt;"",IF(A425=$B$1,"",'Instrument History'!A422),"")</f>
        <v>40711</v>
      </c>
      <c r="B426">
        <f t="shared" si="13"/>
        <v>422</v>
      </c>
      <c r="C426" s="14">
        <f>IF($A426&lt;&gt;"",INDEX('Instrument History'!$1:$1048576,$B426,C$3) / CcyPerBase!D425,"")</f>
        <v>1199.1710356384576</v>
      </c>
      <c r="D426" s="14">
        <f>IF(A426&lt;&gt;"",C426/$D$4*Master!$R$18,"")</f>
        <v>53.543920012827073</v>
      </c>
      <c r="E426" s="5">
        <f t="shared" si="14"/>
        <v>81.250510331035713</v>
      </c>
      <c r="F426" s="5">
        <f>IF($A426&lt;&gt;"",IF(F$2&lt;&gt;"",INDEX('Instrument History'!$1:$1048576,$B426,F$3) / CcyPerBase!E425,""),"")</f>
        <v>1185.3859566961371</v>
      </c>
      <c r="G426" s="5">
        <f>IF($A426&lt;&gt;"",IF(G$2&lt;&gt;"",INDEX('Instrument History'!$1:$1048576,$B426,G$3) / CcyPerBase!F425,""),"")</f>
        <v>3164.7053594894228</v>
      </c>
      <c r="H426" s="5">
        <f>IF($A426&lt;&gt;"",IF(H$2&lt;&gt;"",INDEX('Instrument History'!$1:$1048576,$B426,H$3) / CcyPerBase!G425,""),"")</f>
        <v>4609.916716622467</v>
      </c>
      <c r="I426" s="5">
        <f>IF($A426&lt;&gt;"",IF(I$2&lt;&gt;"",INDEX('Instrument History'!$1:$1048576,$B426,I$3) / CcyPerBase!H425,""),"")</f>
        <v>4235.9273596440025</v>
      </c>
      <c r="J426" s="5">
        <f>IF($A426&lt;&gt;"",IF(J$2&lt;&gt;"",INDEX('Instrument History'!$1:$1048576,$B426,J$3) / CcyPerBase!I425,""),"")</f>
        <v>44.860413376387818</v>
      </c>
      <c r="K426" s="5">
        <f>IF($A426&lt;&gt;"",IF(K$2&lt;&gt;"",INDEX('Instrument History'!$1:$1048576,$B426,K$3) / CcyPerBase!J425,""),"")</f>
        <v>128.08887026167224</v>
      </c>
      <c r="L426" s="5">
        <f>IF($A426&lt;&gt;"",IF(L$2&lt;&gt;"",INDEX('Instrument History'!$1:$1048576,$B426,L$3) / CcyPerBase!K425,""),"")</f>
        <v>70.220328439516962</v>
      </c>
      <c r="M426" s="5">
        <f>IF($A426&lt;&gt;"",IF(M$2&lt;&gt;"",INDEX('Instrument History'!$1:$1048576,$B426,M$3) / CcyPerBase!L425,""),"")</f>
        <v>27.351572355758101</v>
      </c>
      <c r="N426" s="5">
        <f>IF($A426&lt;&gt;"",IF(N$2&lt;&gt;"",INDEX('Instrument History'!$1:$1048576,$B426,N$3) / CcyPerBase!M425,""),"")</f>
        <v>54.944716619691427</v>
      </c>
      <c r="O426" s="5">
        <f>IF($A426&lt;&gt;"",IF(O$2&lt;&gt;"",INDEX('Instrument History'!$1:$1048576,$B426,O$3) / CcyPerBase!N425,""),"")</f>
        <v>110.50004264700382</v>
      </c>
      <c r="P426" s="5" t="str">
        <f>IF($A426&lt;&gt;"",IF(P$2&lt;&gt;"",INDEX('Instrument History'!$1:$1048576,$B426,P$3) / CcyPerBase!O425,""),"")</f>
        <v/>
      </c>
      <c r="Q426" s="5" t="str">
        <f>IF($A426&lt;&gt;"",IF(Q$2&lt;&gt;"",INDEX('Instrument History'!$1:$1048576,$B426,Q$3) / CcyPerBase!P425,""),"")</f>
        <v/>
      </c>
      <c r="R426" s="5" t="str">
        <f>IF($A426&lt;&gt;"",IF(R$2&lt;&gt;"",INDEX('Instrument History'!$1:$1048576,$B426,R$3) / CcyPerBase!Q425,""),"")</f>
        <v/>
      </c>
      <c r="S426" s="5" t="str">
        <f>IF($A426&lt;&gt;"",IF(S$2&lt;&gt;"",INDEX('Instrument History'!$1:$1048576,$B426,S$3) / CcyPerBase!R425,""),"")</f>
        <v/>
      </c>
      <c r="T426" s="5" t="str">
        <f>IF($A426&lt;&gt;"",IF(T$2&lt;&gt;"",INDEX('Instrument History'!$1:$1048576,$B426,T$3) / CcyPerBase!S425,""),"")</f>
        <v/>
      </c>
      <c r="U426" s="5" t="str">
        <f>IF($A426&lt;&gt;"",IF(U$2&lt;&gt;"",INDEX('Instrument History'!$1:$1048576,$B426,U$3) / CcyPerBase!T425,""),"")</f>
        <v/>
      </c>
      <c r="V426" s="5" t="str">
        <f>IF($A426&lt;&gt;"",IF(V$2&lt;&gt;"",INDEX('Instrument History'!$1:$1048576,$B426,V$3) / CcyPerBase!U425,""),"")</f>
        <v/>
      </c>
      <c r="W426" s="5" t="str">
        <f>IF($A426&lt;&gt;"",IF(W$2&lt;&gt;"",INDEX('Instrument History'!$1:$1048576,$B426,W$3) / CcyPerBase!V425,""),"")</f>
        <v/>
      </c>
      <c r="X426" s="5" t="str">
        <f>IF($A426&lt;&gt;"",IF(X$2&lt;&gt;"",INDEX('Instrument History'!$1:$1048576,$B426,X$3) / CcyPerBase!W425,""),"")</f>
        <v/>
      </c>
      <c r="Y426" s="5" t="str">
        <f>IF($A426&lt;&gt;"",IF(Y$2&lt;&gt;"",INDEX('Instrument History'!$1:$1048576,$B426,Y$3) / CcyPerBase!X425,""),"")</f>
        <v/>
      </c>
    </row>
    <row r="427" spans="1:25">
      <c r="A427" s="12">
        <f>IF(A426&lt;&gt;"",IF(A426=$B$1,"",'Instrument History'!A423),"")</f>
        <v>40710</v>
      </c>
      <c r="B427">
        <f t="shared" si="13"/>
        <v>423</v>
      </c>
      <c r="C427" s="14">
        <f>IF($A427&lt;&gt;"",INDEX('Instrument History'!$1:$1048576,$B427,C$3) / CcyPerBase!D426,"")</f>
        <v>1234.5537996691994</v>
      </c>
      <c r="D427" s="14">
        <f>IF(A427&lt;&gt;"",C427/$D$4*Master!$R$18,"")</f>
        <v>55.123787963928883</v>
      </c>
      <c r="E427" s="5">
        <f t="shared" si="14"/>
        <v>82.716519958089251</v>
      </c>
      <c r="F427" s="5">
        <f>IF($A427&lt;&gt;"",IF(F$2&lt;&gt;"",INDEX('Instrument History'!$1:$1048576,$B427,F$3) / CcyPerBase!E426,""),"")</f>
        <v>1177.2597522202486</v>
      </c>
      <c r="G427" s="5">
        <f>IF($A427&lt;&gt;"",IF(G$2&lt;&gt;"",INDEX('Instrument History'!$1:$1048576,$B427,G$3) / CcyPerBase!F426,""),"")</f>
        <v>3196.8691984104839</v>
      </c>
      <c r="H427" s="5">
        <f>IF($A427&lt;&gt;"",IF(H$2&lt;&gt;"",INDEX('Instrument History'!$1:$1048576,$B427,H$3) / CcyPerBase!G426,""),"")</f>
        <v>4820.638732837243</v>
      </c>
      <c r="I427" s="5">
        <f>IF($A427&lt;&gt;"",IF(I$2&lt;&gt;"",INDEX('Instrument History'!$1:$1048576,$B427,I$3) / CcyPerBase!H426,""),"")</f>
        <v>4240.8229980431515</v>
      </c>
      <c r="J427" s="5">
        <f>IF($A427&lt;&gt;"",IF(J$2&lt;&gt;"",INDEX('Instrument History'!$1:$1048576,$B427,J$3) / CcyPerBase!I426,""),"")</f>
        <v>47.887394989965451</v>
      </c>
      <c r="K427" s="5">
        <f>IF($A427&lt;&gt;"",IF(K$2&lt;&gt;"",INDEX('Instrument History'!$1:$1048576,$B427,K$3) / CcyPerBase!J426,""),"")</f>
        <v>145.08898100322205</v>
      </c>
      <c r="L427" s="5">
        <f>IF($A427&lt;&gt;"",IF(L$2&lt;&gt;"",INDEX('Instrument History'!$1:$1048576,$B427,L$3) / CcyPerBase!K426,""),"")</f>
        <v>75.323875831518464</v>
      </c>
      <c r="M427" s="5">
        <f>IF($A427&lt;&gt;"",IF(M$2&lt;&gt;"",INDEX('Instrument History'!$1:$1048576,$B427,M$3) / CcyPerBase!L426,""),"")</f>
        <v>26.18124315062542</v>
      </c>
      <c r="N427" s="5">
        <f>IF($A427&lt;&gt;"",IF(N$2&lt;&gt;"",INDEX('Instrument History'!$1:$1048576,$B427,N$3) / CcyPerBase!M426,""),"")</f>
        <v>55.276009261742793</v>
      </c>
      <c r="O427" s="5">
        <f>IF($A427&lt;&gt;"",IF(O$2&lt;&gt;"",INDEX('Instrument History'!$1:$1048576,$B427,O$3) / CcyPerBase!N426,""),"")</f>
        <v>107.10840774204684</v>
      </c>
      <c r="P427" s="5" t="str">
        <f>IF($A427&lt;&gt;"",IF(P$2&lt;&gt;"",INDEX('Instrument History'!$1:$1048576,$B427,P$3) / CcyPerBase!O426,""),"")</f>
        <v/>
      </c>
      <c r="Q427" s="5" t="str">
        <f>IF($A427&lt;&gt;"",IF(Q$2&lt;&gt;"",INDEX('Instrument History'!$1:$1048576,$B427,Q$3) / CcyPerBase!P426,""),"")</f>
        <v/>
      </c>
      <c r="R427" s="5" t="str">
        <f>IF($A427&lt;&gt;"",IF(R$2&lt;&gt;"",INDEX('Instrument History'!$1:$1048576,$B427,R$3) / CcyPerBase!Q426,""),"")</f>
        <v/>
      </c>
      <c r="S427" s="5" t="str">
        <f>IF($A427&lt;&gt;"",IF(S$2&lt;&gt;"",INDEX('Instrument History'!$1:$1048576,$B427,S$3) / CcyPerBase!R426,""),"")</f>
        <v/>
      </c>
      <c r="T427" s="5" t="str">
        <f>IF($A427&lt;&gt;"",IF(T$2&lt;&gt;"",INDEX('Instrument History'!$1:$1048576,$B427,T$3) / CcyPerBase!S426,""),"")</f>
        <v/>
      </c>
      <c r="U427" s="5" t="str">
        <f>IF($A427&lt;&gt;"",IF(U$2&lt;&gt;"",INDEX('Instrument History'!$1:$1048576,$B427,U$3) / CcyPerBase!T426,""),"")</f>
        <v/>
      </c>
      <c r="V427" s="5" t="str">
        <f>IF($A427&lt;&gt;"",IF(V$2&lt;&gt;"",INDEX('Instrument History'!$1:$1048576,$B427,V$3) / CcyPerBase!U426,""),"")</f>
        <v/>
      </c>
      <c r="W427" s="5" t="str">
        <f>IF($A427&lt;&gt;"",IF(W$2&lt;&gt;"",INDEX('Instrument History'!$1:$1048576,$B427,W$3) / CcyPerBase!V426,""),"")</f>
        <v/>
      </c>
      <c r="X427" s="5" t="str">
        <f>IF($A427&lt;&gt;"",IF(X$2&lt;&gt;"",INDEX('Instrument History'!$1:$1048576,$B427,X$3) / CcyPerBase!W426,""),"")</f>
        <v/>
      </c>
      <c r="Y427" s="5" t="str">
        <f>IF($A427&lt;&gt;"",IF(Y$2&lt;&gt;"",INDEX('Instrument History'!$1:$1048576,$B427,Y$3) / CcyPerBase!X426,""),"")</f>
        <v/>
      </c>
    </row>
    <row r="428" spans="1:25">
      <c r="A428" s="12">
        <f>IF(A427&lt;&gt;"",IF(A427=$B$1,"",'Instrument History'!A424),"")</f>
        <v>40709</v>
      </c>
      <c r="B428">
        <f t="shared" si="13"/>
        <v>424</v>
      </c>
      <c r="C428" s="14">
        <f>IF($A428&lt;&gt;"",INDEX('Instrument History'!$1:$1048576,$B428,C$3) / CcyPerBase!D427,"")</f>
        <v>1321.1605452437834</v>
      </c>
      <c r="D428" s="14">
        <f>IF(A428&lt;&gt;"",C428/$D$4*Master!$R$18,"")</f>
        <v>58.990846556740749</v>
      </c>
      <c r="E428" s="5">
        <f t="shared" si="14"/>
        <v>84.253056406979951</v>
      </c>
      <c r="F428" s="5">
        <f>IF($A428&lt;&gt;"",IF(F$2&lt;&gt;"",INDEX('Instrument History'!$1:$1048576,$B428,F$3) / CcyPerBase!E427,""),"")</f>
        <v>1261.5590174202759</v>
      </c>
      <c r="G428" s="5">
        <f>IF($A428&lt;&gt;"",IF(G$2&lt;&gt;"",INDEX('Instrument History'!$1:$1048576,$B428,G$3) / CcyPerBase!F427,""),"")</f>
        <v>3368.3357819605094</v>
      </c>
      <c r="H428" s="5">
        <f>IF($A428&lt;&gt;"",IF(H$2&lt;&gt;"",INDEX('Instrument History'!$1:$1048576,$B428,H$3) / CcyPerBase!G427,""),"")</f>
        <v>5122.3857288800345</v>
      </c>
      <c r="I428" s="5">
        <f>IF($A428&lt;&gt;"",IF(I$2&lt;&gt;"",INDEX('Instrument History'!$1:$1048576,$B428,I$3) / CcyPerBase!H427,""),"")</f>
        <v>4221.6117477606804</v>
      </c>
      <c r="J428" s="5">
        <f>IF($A428&lt;&gt;"",IF(J$2&lt;&gt;"",INDEX('Instrument History'!$1:$1048576,$B428,J$3) / CcyPerBase!I427,""),"")</f>
        <v>46.617954523771957</v>
      </c>
      <c r="K428" s="5">
        <f>IF($A428&lt;&gt;"",IF(K$2&lt;&gt;"",INDEX('Instrument History'!$1:$1048576,$B428,K$3) / CcyPerBase!J427,""),"")</f>
        <v>143.61338444591385</v>
      </c>
      <c r="L428" s="5">
        <f>IF($A428&lt;&gt;"",IF(L$2&lt;&gt;"",INDEX('Instrument History'!$1:$1048576,$B428,L$3) / CcyPerBase!K427,""),"")</f>
        <v>78.842031816902605</v>
      </c>
      <c r="M428" s="5">
        <f>IF($A428&lt;&gt;"",IF(M$2&lt;&gt;"",INDEX('Instrument History'!$1:$1048576,$B428,M$3) / CcyPerBase!L427,""),"")</f>
        <v>25.167271971922155</v>
      </c>
      <c r="N428" s="5">
        <f>IF($A428&lt;&gt;"",IF(N$2&lt;&gt;"",INDEX('Instrument History'!$1:$1048576,$B428,N$3) / CcyPerBase!M427,""),"")</f>
        <v>58.057675960338464</v>
      </c>
      <c r="O428" s="5">
        <f>IF($A428&lt;&gt;"",IF(O$2&lt;&gt;"",INDEX('Instrument History'!$1:$1048576,$B428,O$3) / CcyPerBase!N427,""),"")</f>
        <v>104.65524433600089</v>
      </c>
      <c r="P428" s="5" t="str">
        <f>IF($A428&lt;&gt;"",IF(P$2&lt;&gt;"",INDEX('Instrument History'!$1:$1048576,$B428,P$3) / CcyPerBase!O427,""),"")</f>
        <v/>
      </c>
      <c r="Q428" s="5" t="str">
        <f>IF($A428&lt;&gt;"",IF(Q$2&lt;&gt;"",INDEX('Instrument History'!$1:$1048576,$B428,Q$3) / CcyPerBase!P427,""),"")</f>
        <v/>
      </c>
      <c r="R428" s="5" t="str">
        <f>IF($A428&lt;&gt;"",IF(R$2&lt;&gt;"",INDEX('Instrument History'!$1:$1048576,$B428,R$3) / CcyPerBase!Q427,""),"")</f>
        <v/>
      </c>
      <c r="S428" s="5" t="str">
        <f>IF($A428&lt;&gt;"",IF(S$2&lt;&gt;"",INDEX('Instrument History'!$1:$1048576,$B428,S$3) / CcyPerBase!R427,""),"")</f>
        <v/>
      </c>
      <c r="T428" s="5" t="str">
        <f>IF($A428&lt;&gt;"",IF(T$2&lt;&gt;"",INDEX('Instrument History'!$1:$1048576,$B428,T$3) / CcyPerBase!S427,""),"")</f>
        <v/>
      </c>
      <c r="U428" s="5" t="str">
        <f>IF($A428&lt;&gt;"",IF(U$2&lt;&gt;"",INDEX('Instrument History'!$1:$1048576,$B428,U$3) / CcyPerBase!T427,""),"")</f>
        <v/>
      </c>
      <c r="V428" s="5" t="str">
        <f>IF($A428&lt;&gt;"",IF(V$2&lt;&gt;"",INDEX('Instrument History'!$1:$1048576,$B428,V$3) / CcyPerBase!U427,""),"")</f>
        <v/>
      </c>
      <c r="W428" s="5" t="str">
        <f>IF($A428&lt;&gt;"",IF(W$2&lt;&gt;"",INDEX('Instrument History'!$1:$1048576,$B428,W$3) / CcyPerBase!V427,""),"")</f>
        <v/>
      </c>
      <c r="X428" s="5" t="str">
        <f>IF($A428&lt;&gt;"",IF(X$2&lt;&gt;"",INDEX('Instrument History'!$1:$1048576,$B428,X$3) / CcyPerBase!W427,""),"")</f>
        <v/>
      </c>
      <c r="Y428" s="5" t="str">
        <f>IF($A428&lt;&gt;"",IF(Y$2&lt;&gt;"",INDEX('Instrument History'!$1:$1048576,$B428,Y$3) / CcyPerBase!X427,""),"")</f>
        <v/>
      </c>
    </row>
    <row r="429" spans="1:25">
      <c r="A429" s="12">
        <f>IF(A428&lt;&gt;"",IF(A428=$B$1,"",'Instrument History'!A425),"")</f>
        <v>40708</v>
      </c>
      <c r="B429">
        <f t="shared" si="13"/>
        <v>425</v>
      </c>
      <c r="C429" s="14">
        <f>IF($A429&lt;&gt;"",INDEX('Instrument History'!$1:$1048576,$B429,C$3) / CcyPerBase!D428,"")</f>
        <v>1329.740836934737</v>
      </c>
      <c r="D429" s="14">
        <f>IF(A429&lt;&gt;"",C429/$D$4*Master!$R$18,"")</f>
        <v>59.373963258473403</v>
      </c>
      <c r="E429" s="5">
        <f t="shared" si="14"/>
        <v>84.905017980862254</v>
      </c>
      <c r="F429" s="5">
        <f>IF($A429&lt;&gt;"",IF(F$2&lt;&gt;"",INDEX('Instrument History'!$1:$1048576,$B429,F$3) / CcyPerBase!E428,""),"")</f>
        <v>1250.6686970772219</v>
      </c>
      <c r="G429" s="5">
        <f>IF($A429&lt;&gt;"",IF(G$2&lt;&gt;"",INDEX('Instrument History'!$1:$1048576,$B429,G$3) / CcyPerBase!F428,""),"")</f>
        <v>3428.4495400260762</v>
      </c>
      <c r="H429" s="5">
        <f>IF($A429&lt;&gt;"",IF(H$2&lt;&gt;"",INDEX('Instrument History'!$1:$1048576,$B429,H$3) / CcyPerBase!G428,""),"")</f>
        <v>5277.2510184427447</v>
      </c>
      <c r="I429" s="5">
        <f>IF($A429&lt;&gt;"",IF(I$2&lt;&gt;"",INDEX('Instrument History'!$1:$1048576,$B429,I$3) / CcyPerBase!H428,""),"")</f>
        <v>4452.4414010957307</v>
      </c>
      <c r="J429" s="5">
        <f>IF($A429&lt;&gt;"",IF(J$2&lt;&gt;"",INDEX('Instrument History'!$1:$1048576,$B429,J$3) / CcyPerBase!I428,""),"")</f>
        <v>47.286247408343847</v>
      </c>
      <c r="K429" s="5">
        <f>IF($A429&lt;&gt;"",IF(K$2&lt;&gt;"",INDEX('Instrument History'!$1:$1048576,$B429,K$3) / CcyPerBase!J428,""),"")</f>
        <v>154.52292082729167</v>
      </c>
      <c r="L429" s="5">
        <f>IF($A429&lt;&gt;"",IF(L$2&lt;&gt;"",INDEX('Instrument History'!$1:$1048576,$B429,L$3) / CcyPerBase!K428,""),"")</f>
        <v>79.266928001093234</v>
      </c>
      <c r="M429" s="5">
        <f>IF($A429&lt;&gt;"",IF(M$2&lt;&gt;"",INDEX('Instrument History'!$1:$1048576,$B429,M$3) / CcyPerBase!L428,""),"")</f>
        <v>24.985094067747944</v>
      </c>
      <c r="N429" s="5">
        <f>IF($A429&lt;&gt;"",IF(N$2&lt;&gt;"",INDEX('Instrument History'!$1:$1048576,$B429,N$3) / CcyPerBase!M428,""),"")</f>
        <v>55.4654714638149</v>
      </c>
      <c r="O429" s="5">
        <f>IF($A429&lt;&gt;"",IF(O$2&lt;&gt;"",INDEX('Instrument History'!$1:$1048576,$B429,O$3) / CcyPerBase!N428,""),"")</f>
        <v>101.32770974202455</v>
      </c>
      <c r="P429" s="5" t="str">
        <f>IF($A429&lt;&gt;"",IF(P$2&lt;&gt;"",INDEX('Instrument History'!$1:$1048576,$B429,P$3) / CcyPerBase!O428,""),"")</f>
        <v/>
      </c>
      <c r="Q429" s="5" t="str">
        <f>IF($A429&lt;&gt;"",IF(Q$2&lt;&gt;"",INDEX('Instrument History'!$1:$1048576,$B429,Q$3) / CcyPerBase!P428,""),"")</f>
        <v/>
      </c>
      <c r="R429" s="5" t="str">
        <f>IF($A429&lt;&gt;"",IF(R$2&lt;&gt;"",INDEX('Instrument History'!$1:$1048576,$B429,R$3) / CcyPerBase!Q428,""),"")</f>
        <v/>
      </c>
      <c r="S429" s="5" t="str">
        <f>IF($A429&lt;&gt;"",IF(S$2&lt;&gt;"",INDEX('Instrument History'!$1:$1048576,$B429,S$3) / CcyPerBase!R428,""),"")</f>
        <v/>
      </c>
      <c r="T429" s="5" t="str">
        <f>IF($A429&lt;&gt;"",IF(T$2&lt;&gt;"",INDEX('Instrument History'!$1:$1048576,$B429,T$3) / CcyPerBase!S428,""),"")</f>
        <v/>
      </c>
      <c r="U429" s="5" t="str">
        <f>IF($A429&lt;&gt;"",IF(U$2&lt;&gt;"",INDEX('Instrument History'!$1:$1048576,$B429,U$3) / CcyPerBase!T428,""),"")</f>
        <v/>
      </c>
      <c r="V429" s="5" t="str">
        <f>IF($A429&lt;&gt;"",IF(V$2&lt;&gt;"",INDEX('Instrument History'!$1:$1048576,$B429,V$3) / CcyPerBase!U428,""),"")</f>
        <v/>
      </c>
      <c r="W429" s="5" t="str">
        <f>IF($A429&lt;&gt;"",IF(W$2&lt;&gt;"",INDEX('Instrument History'!$1:$1048576,$B429,W$3) / CcyPerBase!V428,""),"")</f>
        <v/>
      </c>
      <c r="X429" s="5" t="str">
        <f>IF($A429&lt;&gt;"",IF(X$2&lt;&gt;"",INDEX('Instrument History'!$1:$1048576,$B429,X$3) / CcyPerBase!W428,""),"")</f>
        <v/>
      </c>
      <c r="Y429" s="5" t="str">
        <f>IF($A429&lt;&gt;"",IF(Y$2&lt;&gt;"",INDEX('Instrument History'!$1:$1048576,$B429,Y$3) / CcyPerBase!X428,""),"")</f>
        <v/>
      </c>
    </row>
    <row r="430" spans="1:25">
      <c r="A430" s="12">
        <f>IF(A429&lt;&gt;"",IF(A429=$B$1,"",'Instrument History'!A426),"")</f>
        <v>40707</v>
      </c>
      <c r="B430">
        <f t="shared" si="13"/>
        <v>426</v>
      </c>
      <c r="C430" s="14">
        <f>IF($A430&lt;&gt;"",INDEX('Instrument History'!$1:$1048576,$B430,C$3) / CcyPerBase!D429,"")</f>
        <v>1401.2890813183562</v>
      </c>
      <c r="D430" s="14">
        <f>IF(A430&lt;&gt;"",C430/$D$4*Master!$R$18,"")</f>
        <v>62.568648053620279</v>
      </c>
      <c r="E430" s="5">
        <f t="shared" si="14"/>
        <v>85.155572184117176</v>
      </c>
      <c r="F430" s="5">
        <f>IF($A430&lt;&gt;"",IF(F$2&lt;&gt;"",INDEX('Instrument History'!$1:$1048576,$B430,F$3) / CcyPerBase!E429,""),"")</f>
        <v>1241.8945069392619</v>
      </c>
      <c r="G430" s="5">
        <f>IF($A430&lt;&gt;"",IF(G$2&lt;&gt;"",INDEX('Instrument History'!$1:$1048576,$B430,G$3) / CcyPerBase!F429,""),"")</f>
        <v>3411.0672102206881</v>
      </c>
      <c r="H430" s="5">
        <f>IF($A430&lt;&gt;"",IF(H$2&lt;&gt;"",INDEX('Instrument History'!$1:$1048576,$B430,H$3) / CcyPerBase!G429,""),"")</f>
        <v>5495.645333158619</v>
      </c>
      <c r="I430" s="5">
        <f>IF($A430&lt;&gt;"",IF(I$2&lt;&gt;"",INDEX('Instrument History'!$1:$1048576,$B430,I$3) / CcyPerBase!H429,""),"")</f>
        <v>4425.0032236738598</v>
      </c>
      <c r="J430" s="5">
        <f>IF($A430&lt;&gt;"",IF(J$2&lt;&gt;"",INDEX('Instrument History'!$1:$1048576,$B430,J$3) / CcyPerBase!I429,""),"")</f>
        <v>48.245772423084439</v>
      </c>
      <c r="K430" s="5">
        <f>IF($A430&lt;&gt;"",IF(K$2&lt;&gt;"",INDEX('Instrument History'!$1:$1048576,$B430,K$3) / CcyPerBase!J429,""),"")</f>
        <v>152.28372049683961</v>
      </c>
      <c r="L430" s="5">
        <f>IF($A430&lt;&gt;"",IF(L$2&lt;&gt;"",INDEX('Instrument History'!$1:$1048576,$B430,L$3) / CcyPerBase!K429,""),"")</f>
        <v>83.180108188014316</v>
      </c>
      <c r="M430" s="5">
        <f>IF($A430&lt;&gt;"",IF(M$2&lt;&gt;"",INDEX('Instrument History'!$1:$1048576,$B430,M$3) / CcyPerBase!L429,""),"")</f>
        <v>24.30716835101644</v>
      </c>
      <c r="N430" s="5">
        <f>IF($A430&lt;&gt;"",IF(N$2&lt;&gt;"",INDEX('Instrument History'!$1:$1048576,$B430,N$3) / CcyPerBase!M429,""),"")</f>
        <v>56.912052692913988</v>
      </c>
      <c r="O430" s="5">
        <f>IF($A430&lt;&gt;"",IF(O$2&lt;&gt;"",INDEX('Instrument History'!$1:$1048576,$B430,O$3) / CcyPerBase!N429,""),"")</f>
        <v>97.172235734585669</v>
      </c>
      <c r="P430" s="5" t="str">
        <f>IF($A430&lt;&gt;"",IF(P$2&lt;&gt;"",INDEX('Instrument History'!$1:$1048576,$B430,P$3) / CcyPerBase!O429,""),"")</f>
        <v/>
      </c>
      <c r="Q430" s="5" t="str">
        <f>IF($A430&lt;&gt;"",IF(Q$2&lt;&gt;"",INDEX('Instrument History'!$1:$1048576,$B430,Q$3) / CcyPerBase!P429,""),"")</f>
        <v/>
      </c>
      <c r="R430" s="5" t="str">
        <f>IF($A430&lt;&gt;"",IF(R$2&lt;&gt;"",INDEX('Instrument History'!$1:$1048576,$B430,R$3) / CcyPerBase!Q429,""),"")</f>
        <v/>
      </c>
      <c r="S430" s="5" t="str">
        <f>IF($A430&lt;&gt;"",IF(S$2&lt;&gt;"",INDEX('Instrument History'!$1:$1048576,$B430,S$3) / CcyPerBase!R429,""),"")</f>
        <v/>
      </c>
      <c r="T430" s="5" t="str">
        <f>IF($A430&lt;&gt;"",IF(T$2&lt;&gt;"",INDEX('Instrument History'!$1:$1048576,$B430,T$3) / CcyPerBase!S429,""),"")</f>
        <v/>
      </c>
      <c r="U430" s="5" t="str">
        <f>IF($A430&lt;&gt;"",IF(U$2&lt;&gt;"",INDEX('Instrument History'!$1:$1048576,$B430,U$3) / CcyPerBase!T429,""),"")</f>
        <v/>
      </c>
      <c r="V430" s="5" t="str">
        <f>IF($A430&lt;&gt;"",IF(V$2&lt;&gt;"",INDEX('Instrument History'!$1:$1048576,$B430,V$3) / CcyPerBase!U429,""),"")</f>
        <v/>
      </c>
      <c r="W430" s="5" t="str">
        <f>IF($A430&lt;&gt;"",IF(W$2&lt;&gt;"",INDEX('Instrument History'!$1:$1048576,$B430,W$3) / CcyPerBase!V429,""),"")</f>
        <v/>
      </c>
      <c r="X430" s="5" t="str">
        <f>IF($A430&lt;&gt;"",IF(X$2&lt;&gt;"",INDEX('Instrument History'!$1:$1048576,$B430,X$3) / CcyPerBase!W429,""),"")</f>
        <v/>
      </c>
      <c r="Y430" s="5" t="str">
        <f>IF($A430&lt;&gt;"",IF(Y$2&lt;&gt;"",INDEX('Instrument History'!$1:$1048576,$B430,Y$3) / CcyPerBase!X429,""),"")</f>
        <v/>
      </c>
    </row>
    <row r="431" spans="1:25">
      <c r="A431" s="12">
        <f>IF(A430&lt;&gt;"",IF(A430=$B$1,"",'Instrument History'!A427),"")</f>
        <v>40704</v>
      </c>
      <c r="B431">
        <f t="shared" si="13"/>
        <v>427</v>
      </c>
      <c r="C431" s="14">
        <f>IF($A431&lt;&gt;"",INDEX('Instrument History'!$1:$1048576,$B431,C$3) / CcyPerBase!D430,"")</f>
        <v>1435.9493555856629</v>
      </c>
      <c r="D431" s="14">
        <f>IF(A431&lt;&gt;"",C431/$D$4*Master!$R$18,"")</f>
        <v>64.11625627449699</v>
      </c>
      <c r="E431" s="5">
        <f t="shared" si="14"/>
        <v>83.228750534574431</v>
      </c>
      <c r="F431" s="5">
        <f>IF($A431&lt;&gt;"",IF(F$2&lt;&gt;"",INDEX('Instrument History'!$1:$1048576,$B431,F$3) / CcyPerBase!E430,""),"")</f>
        <v>1204.3682950320306</v>
      </c>
      <c r="G431" s="5">
        <f>IF($A431&lt;&gt;"",IF(G$2&lt;&gt;"",INDEX('Instrument History'!$1:$1048576,$B431,G$3) / CcyPerBase!F430,""),"")</f>
        <v>3265.2478867520781</v>
      </c>
      <c r="H431" s="5">
        <f>IF($A431&lt;&gt;"",IF(H$2&lt;&gt;"",INDEX('Instrument History'!$1:$1048576,$B431,H$3) / CcyPerBase!G430,""),"")</f>
        <v>5232.6046800948425</v>
      </c>
      <c r="I431" s="5">
        <f>IF($A431&lt;&gt;"",IF(I$2&lt;&gt;"",INDEX('Instrument History'!$1:$1048576,$B431,I$3) / CcyPerBase!H430,""),"")</f>
        <v>4372.095099208801</v>
      </c>
      <c r="J431" s="5">
        <f>IF($A431&lt;&gt;"",IF(J$2&lt;&gt;"",INDEX('Instrument History'!$1:$1048576,$B431,J$3) / CcyPerBase!I430,""),"")</f>
        <v>45.387733546180243</v>
      </c>
      <c r="K431" s="5">
        <f>IF($A431&lt;&gt;"",IF(K$2&lt;&gt;"",INDEX('Instrument History'!$1:$1048576,$B431,K$3) / CcyPerBase!J430,""),"")</f>
        <v>151.49085097146016</v>
      </c>
      <c r="L431" s="5">
        <f>IF($A431&lt;&gt;"",IF(L$2&lt;&gt;"",INDEX('Instrument History'!$1:$1048576,$B431,L$3) / CcyPerBase!K430,""),"")</f>
        <v>81.878873628030888</v>
      </c>
      <c r="M431" s="5">
        <f>IF($A431&lt;&gt;"",IF(M$2&lt;&gt;"",INDEX('Instrument History'!$1:$1048576,$B431,M$3) / CcyPerBase!L430,""),"")</f>
        <v>24.670622349661496</v>
      </c>
      <c r="N431" s="5">
        <f>IF($A431&lt;&gt;"",IF(N$2&lt;&gt;"",INDEX('Instrument History'!$1:$1048576,$B431,N$3) / CcyPerBase!M430,""),"")</f>
        <v>56.67084219515732</v>
      </c>
      <c r="O431" s="5">
        <f>IF($A431&lt;&gt;"",IF(O$2&lt;&gt;"",INDEX('Instrument History'!$1:$1048576,$B431,O$3) / CcyPerBase!N430,""),"")</f>
        <v>95.652943485106945</v>
      </c>
      <c r="P431" s="5" t="str">
        <f>IF($A431&lt;&gt;"",IF(P$2&lt;&gt;"",INDEX('Instrument History'!$1:$1048576,$B431,P$3) / CcyPerBase!O430,""),"")</f>
        <v/>
      </c>
      <c r="Q431" s="5" t="str">
        <f>IF($A431&lt;&gt;"",IF(Q$2&lt;&gt;"",INDEX('Instrument History'!$1:$1048576,$B431,Q$3) / CcyPerBase!P430,""),"")</f>
        <v/>
      </c>
      <c r="R431" s="5" t="str">
        <f>IF($A431&lt;&gt;"",IF(R$2&lt;&gt;"",INDEX('Instrument History'!$1:$1048576,$B431,R$3) / CcyPerBase!Q430,""),"")</f>
        <v/>
      </c>
      <c r="S431" s="5" t="str">
        <f>IF($A431&lt;&gt;"",IF(S$2&lt;&gt;"",INDEX('Instrument History'!$1:$1048576,$B431,S$3) / CcyPerBase!R430,""),"")</f>
        <v/>
      </c>
      <c r="T431" s="5" t="str">
        <f>IF($A431&lt;&gt;"",IF(T$2&lt;&gt;"",INDEX('Instrument History'!$1:$1048576,$B431,T$3) / CcyPerBase!S430,""),"")</f>
        <v/>
      </c>
      <c r="U431" s="5" t="str">
        <f>IF($A431&lt;&gt;"",IF(U$2&lt;&gt;"",INDEX('Instrument History'!$1:$1048576,$B431,U$3) / CcyPerBase!T430,""),"")</f>
        <v/>
      </c>
      <c r="V431" s="5" t="str">
        <f>IF($A431&lt;&gt;"",IF(V$2&lt;&gt;"",INDEX('Instrument History'!$1:$1048576,$B431,V$3) / CcyPerBase!U430,""),"")</f>
        <v/>
      </c>
      <c r="W431" s="5" t="str">
        <f>IF($A431&lt;&gt;"",IF(W$2&lt;&gt;"",INDEX('Instrument History'!$1:$1048576,$B431,W$3) / CcyPerBase!V430,""),"")</f>
        <v/>
      </c>
      <c r="X431" s="5" t="str">
        <f>IF($A431&lt;&gt;"",IF(X$2&lt;&gt;"",INDEX('Instrument History'!$1:$1048576,$B431,X$3) / CcyPerBase!W430,""),"")</f>
        <v/>
      </c>
      <c r="Y431" s="5" t="str">
        <f>IF($A431&lt;&gt;"",IF(Y$2&lt;&gt;"",INDEX('Instrument History'!$1:$1048576,$B431,Y$3) / CcyPerBase!X430,""),"")</f>
        <v/>
      </c>
    </row>
    <row r="432" spans="1:25">
      <c r="A432" s="12">
        <f>IF(A431&lt;&gt;"",IF(A431=$B$1,"",'Instrument History'!A428),"")</f>
        <v>40703</v>
      </c>
      <c r="B432">
        <f t="shared" si="13"/>
        <v>428</v>
      </c>
      <c r="C432" s="14">
        <f>IF($A432&lt;&gt;"",INDEX('Instrument History'!$1:$1048576,$B432,C$3) / CcyPerBase!D431,"")</f>
        <v>1500.207701477789</v>
      </c>
      <c r="D432" s="14">
        <f>IF(A432&lt;&gt;"",C432/$D$4*Master!$R$18,"")</f>
        <v>66.985441428533605</v>
      </c>
      <c r="E432" s="5">
        <f t="shared" si="14"/>
        <v>84.560660420970663</v>
      </c>
      <c r="F432" s="5">
        <f>IF($A432&lt;&gt;"",IF(F$2&lt;&gt;"",INDEX('Instrument History'!$1:$1048576,$B432,F$3) / CcyPerBase!E431,""),"")</f>
        <v>1163.205730109112</v>
      </c>
      <c r="G432" s="5">
        <f>IF($A432&lt;&gt;"",IF(G$2&lt;&gt;"",INDEX('Instrument History'!$1:$1048576,$B432,G$3) / CcyPerBase!F431,""),"")</f>
        <v>3351.7883806581062</v>
      </c>
      <c r="H432" s="5">
        <f>IF($A432&lt;&gt;"",IF(H$2&lt;&gt;"",INDEX('Instrument History'!$1:$1048576,$B432,H$3) / CcyPerBase!G431,""),"")</f>
        <v>5338.2410016020185</v>
      </c>
      <c r="I432" s="5">
        <f>IF($A432&lt;&gt;"",IF(I$2&lt;&gt;"",INDEX('Instrument History'!$1:$1048576,$B432,I$3) / CcyPerBase!H431,""),"")</f>
        <v>4240.0267343172864</v>
      </c>
      <c r="J432" s="5">
        <f>IF($A432&lt;&gt;"",IF(J$2&lt;&gt;"",INDEX('Instrument History'!$1:$1048576,$B432,J$3) / CcyPerBase!I431,""),"")</f>
        <v>45.75166772762929</v>
      </c>
      <c r="K432" s="5">
        <f>IF($A432&lt;&gt;"",IF(K$2&lt;&gt;"",INDEX('Instrument History'!$1:$1048576,$B432,K$3) / CcyPerBase!J431,""),"")</f>
        <v>151.37539448948144</v>
      </c>
      <c r="L432" s="5">
        <f>IF($A432&lt;&gt;"",IF(L$2&lt;&gt;"",INDEX('Instrument History'!$1:$1048576,$B432,L$3) / CcyPerBase!K431,""),"")</f>
        <v>86.963733463372648</v>
      </c>
      <c r="M432" s="5">
        <f>IF($A432&lt;&gt;"",IF(M$2&lt;&gt;"",INDEX('Instrument History'!$1:$1048576,$B432,M$3) / CcyPerBase!L431,""),"")</f>
        <v>25.783206255017287</v>
      </c>
      <c r="N432" s="5">
        <f>IF($A432&lt;&gt;"",IF(N$2&lt;&gt;"",INDEX('Instrument History'!$1:$1048576,$B432,N$3) / CcyPerBase!M431,""),"")</f>
        <v>59.07740343990195</v>
      </c>
      <c r="O432" s="5">
        <f>IF($A432&lt;&gt;"",IF(O$2&lt;&gt;"",INDEX('Instrument History'!$1:$1048576,$B432,O$3) / CcyPerBase!N431,""),"")</f>
        <v>98.081273078528824</v>
      </c>
      <c r="P432" s="5" t="str">
        <f>IF($A432&lt;&gt;"",IF(P$2&lt;&gt;"",INDEX('Instrument History'!$1:$1048576,$B432,P$3) / CcyPerBase!O431,""),"")</f>
        <v/>
      </c>
      <c r="Q432" s="5" t="str">
        <f>IF($A432&lt;&gt;"",IF(Q$2&lt;&gt;"",INDEX('Instrument History'!$1:$1048576,$B432,Q$3) / CcyPerBase!P431,""),"")</f>
        <v/>
      </c>
      <c r="R432" s="5" t="str">
        <f>IF($A432&lt;&gt;"",IF(R$2&lt;&gt;"",INDEX('Instrument History'!$1:$1048576,$B432,R$3) / CcyPerBase!Q431,""),"")</f>
        <v/>
      </c>
      <c r="S432" s="5" t="str">
        <f>IF($A432&lt;&gt;"",IF(S$2&lt;&gt;"",INDEX('Instrument History'!$1:$1048576,$B432,S$3) / CcyPerBase!R431,""),"")</f>
        <v/>
      </c>
      <c r="T432" s="5" t="str">
        <f>IF($A432&lt;&gt;"",IF(T$2&lt;&gt;"",INDEX('Instrument History'!$1:$1048576,$B432,T$3) / CcyPerBase!S431,""),"")</f>
        <v/>
      </c>
      <c r="U432" s="5" t="str">
        <f>IF($A432&lt;&gt;"",IF(U$2&lt;&gt;"",INDEX('Instrument History'!$1:$1048576,$B432,U$3) / CcyPerBase!T431,""),"")</f>
        <v/>
      </c>
      <c r="V432" s="5" t="str">
        <f>IF($A432&lt;&gt;"",IF(V$2&lt;&gt;"",INDEX('Instrument History'!$1:$1048576,$B432,V$3) / CcyPerBase!U431,""),"")</f>
        <v/>
      </c>
      <c r="W432" s="5" t="str">
        <f>IF($A432&lt;&gt;"",IF(W$2&lt;&gt;"",INDEX('Instrument History'!$1:$1048576,$B432,W$3) / CcyPerBase!V431,""),"")</f>
        <v/>
      </c>
      <c r="X432" s="5" t="str">
        <f>IF($A432&lt;&gt;"",IF(X$2&lt;&gt;"",INDEX('Instrument History'!$1:$1048576,$B432,X$3) / CcyPerBase!W431,""),"")</f>
        <v/>
      </c>
      <c r="Y432" s="5" t="str">
        <f>IF($A432&lt;&gt;"",IF(Y$2&lt;&gt;"",INDEX('Instrument History'!$1:$1048576,$B432,Y$3) / CcyPerBase!X431,""),"")</f>
        <v/>
      </c>
    </row>
    <row r="433" spans="1:25">
      <c r="A433" s="12">
        <f>IF(A432&lt;&gt;"",IF(A432=$B$1,"",'Instrument History'!A429),"")</f>
        <v>40702</v>
      </c>
      <c r="B433">
        <f t="shared" si="13"/>
        <v>429</v>
      </c>
      <c r="C433" s="14">
        <f>IF($A433&lt;&gt;"",INDEX('Instrument History'!$1:$1048576,$B433,C$3) / CcyPerBase!D432,"")</f>
        <v>1456.8647162539148</v>
      </c>
      <c r="D433" s="14">
        <f>IF(A433&lt;&gt;"",C433/$D$4*Master!$R$18,"")</f>
        <v>65.050143406005361</v>
      </c>
      <c r="E433" s="5">
        <f t="shared" si="14"/>
        <v>84.244271913500469</v>
      </c>
      <c r="F433" s="5">
        <f>IF($A433&lt;&gt;"",IF(F$2&lt;&gt;"",INDEX('Instrument History'!$1:$1048576,$B433,F$3) / CcyPerBase!E432,""),"")</f>
        <v>1111.7358232118208</v>
      </c>
      <c r="G433" s="5">
        <f>IF($A433&lt;&gt;"",IF(G$2&lt;&gt;"",INDEX('Instrument History'!$1:$1048576,$B433,G$3) / CcyPerBase!F432,""),"")</f>
        <v>3349.0560258369846</v>
      </c>
      <c r="H433" s="5">
        <f>IF($A433&lt;&gt;"",IF(H$2&lt;&gt;"",INDEX('Instrument History'!$1:$1048576,$B433,H$3) / CcyPerBase!G432,""),"")</f>
        <v>5473.8350980912601</v>
      </c>
      <c r="I433" s="5">
        <f>IF($A433&lt;&gt;"",IF(I$2&lt;&gt;"",INDEX('Instrument History'!$1:$1048576,$B433,I$3) / CcyPerBase!H432,""),"")</f>
        <v>4248.2871206933632</v>
      </c>
      <c r="J433" s="5">
        <f>IF($A433&lt;&gt;"",IF(J$2&lt;&gt;"",INDEX('Instrument History'!$1:$1048576,$B433,J$3) / CcyPerBase!I432,""),"")</f>
        <v>43.921108304760594</v>
      </c>
      <c r="K433" s="5">
        <f>IF($A433&lt;&gt;"",IF(K$2&lt;&gt;"",INDEX('Instrument History'!$1:$1048576,$B433,K$3) / CcyPerBase!J432,""),"")</f>
        <v>143.82734631986693</v>
      </c>
      <c r="L433" s="5">
        <f>IF($A433&lt;&gt;"",IF(L$2&lt;&gt;"",INDEX('Instrument History'!$1:$1048576,$B433,L$3) / CcyPerBase!K432,""),"")</f>
        <v>85.290209539335635</v>
      </c>
      <c r="M433" s="5">
        <f>IF($A433&lt;&gt;"",IF(M$2&lt;&gt;"",INDEX('Instrument History'!$1:$1048576,$B433,M$3) / CcyPerBase!L432,""),"")</f>
        <v>26.515715794830722</v>
      </c>
      <c r="N433" s="5">
        <f>IF($A433&lt;&gt;"",IF(N$2&lt;&gt;"",INDEX('Instrument History'!$1:$1048576,$B433,N$3) / CcyPerBase!M432,""),"")</f>
        <v>61.975626990478979</v>
      </c>
      <c r="O433" s="5">
        <f>IF($A433&lt;&gt;"",IF(O$2&lt;&gt;"",INDEX('Instrument History'!$1:$1048576,$B433,O$3) / CcyPerBase!N432,""),"")</f>
        <v>94.815301861169019</v>
      </c>
      <c r="P433" s="5" t="str">
        <f>IF($A433&lt;&gt;"",IF(P$2&lt;&gt;"",INDEX('Instrument History'!$1:$1048576,$B433,P$3) / CcyPerBase!O432,""),"")</f>
        <v/>
      </c>
      <c r="Q433" s="5" t="str">
        <f>IF($A433&lt;&gt;"",IF(Q$2&lt;&gt;"",INDEX('Instrument History'!$1:$1048576,$B433,Q$3) / CcyPerBase!P432,""),"")</f>
        <v/>
      </c>
      <c r="R433" s="5" t="str">
        <f>IF($A433&lt;&gt;"",IF(R$2&lt;&gt;"",INDEX('Instrument History'!$1:$1048576,$B433,R$3) / CcyPerBase!Q432,""),"")</f>
        <v/>
      </c>
      <c r="S433" s="5" t="str">
        <f>IF($A433&lt;&gt;"",IF(S$2&lt;&gt;"",INDEX('Instrument History'!$1:$1048576,$B433,S$3) / CcyPerBase!R432,""),"")</f>
        <v/>
      </c>
      <c r="T433" s="5" t="str">
        <f>IF($A433&lt;&gt;"",IF(T$2&lt;&gt;"",INDEX('Instrument History'!$1:$1048576,$B433,T$3) / CcyPerBase!S432,""),"")</f>
        <v/>
      </c>
      <c r="U433" s="5" t="str">
        <f>IF($A433&lt;&gt;"",IF(U$2&lt;&gt;"",INDEX('Instrument History'!$1:$1048576,$B433,U$3) / CcyPerBase!T432,""),"")</f>
        <v/>
      </c>
      <c r="V433" s="5" t="str">
        <f>IF($A433&lt;&gt;"",IF(V$2&lt;&gt;"",INDEX('Instrument History'!$1:$1048576,$B433,V$3) / CcyPerBase!U432,""),"")</f>
        <v/>
      </c>
      <c r="W433" s="5" t="str">
        <f>IF($A433&lt;&gt;"",IF(W$2&lt;&gt;"",INDEX('Instrument History'!$1:$1048576,$B433,W$3) / CcyPerBase!V432,""),"")</f>
        <v/>
      </c>
      <c r="X433" s="5" t="str">
        <f>IF($A433&lt;&gt;"",IF(X$2&lt;&gt;"",INDEX('Instrument History'!$1:$1048576,$B433,X$3) / CcyPerBase!W432,""),"")</f>
        <v/>
      </c>
      <c r="Y433" s="5" t="str">
        <f>IF($A433&lt;&gt;"",IF(Y$2&lt;&gt;"",INDEX('Instrument History'!$1:$1048576,$B433,Y$3) / CcyPerBase!X432,""),"")</f>
        <v/>
      </c>
    </row>
    <row r="434" spans="1:25">
      <c r="A434" s="12">
        <f>IF(A433&lt;&gt;"",IF(A433=$B$1,"",'Instrument History'!A430),"")</f>
        <v>40701</v>
      </c>
      <c r="B434">
        <f t="shared" si="13"/>
        <v>430</v>
      </c>
      <c r="C434" s="14">
        <f>IF($A434&lt;&gt;"",INDEX('Instrument History'!$1:$1048576,$B434,C$3) / CcyPerBase!D433,"")</f>
        <v>1427.6011228659938</v>
      </c>
      <c r="D434" s="14">
        <f>IF(A434&lt;&gt;"",C434/$D$4*Master!$R$18,"")</f>
        <v>63.743501186435317</v>
      </c>
      <c r="E434" s="5">
        <f t="shared" si="14"/>
        <v>81.29601324839264</v>
      </c>
      <c r="F434" s="5">
        <f>IF($A434&lt;&gt;"",IF(F$2&lt;&gt;"",INDEX('Instrument History'!$1:$1048576,$B434,F$3) / CcyPerBase!E433,""),"")</f>
        <v>1050.2744210080421</v>
      </c>
      <c r="G434" s="5">
        <f>IF($A434&lt;&gt;"",IF(G$2&lt;&gt;"",INDEX('Instrument History'!$1:$1048576,$B434,G$3) / CcyPerBase!F433,""),"")</f>
        <v>3161.9455915084786</v>
      </c>
      <c r="H434" s="5">
        <f>IF($A434&lt;&gt;"",IF(H$2&lt;&gt;"",INDEX('Instrument History'!$1:$1048576,$B434,H$3) / CcyPerBase!G433,""),"")</f>
        <v>5301.2203862287015</v>
      </c>
      <c r="I434" s="5">
        <f>IF($A434&lt;&gt;"",IF(I$2&lt;&gt;"",INDEX('Instrument History'!$1:$1048576,$B434,I$3) / CcyPerBase!H433,""),"")</f>
        <v>3898.8278287198295</v>
      </c>
      <c r="J434" s="5">
        <f>IF($A434&lt;&gt;"",IF(J$2&lt;&gt;"",INDEX('Instrument History'!$1:$1048576,$B434,J$3) / CcyPerBase!I433,""),"")</f>
        <v>42.044495521898789</v>
      </c>
      <c r="K434" s="5">
        <f>IF($A434&lt;&gt;"",IF(K$2&lt;&gt;"",INDEX('Instrument History'!$1:$1048576,$B434,K$3) / CcyPerBase!J433,""),"")</f>
        <v>135.08148536437693</v>
      </c>
      <c r="L434" s="5">
        <f>IF($A434&lt;&gt;"",IF(L$2&lt;&gt;"",INDEX('Instrument History'!$1:$1048576,$B434,L$3) / CcyPerBase!K433,""),"")</f>
        <v>81.377453052047585</v>
      </c>
      <c r="M434" s="5">
        <f>IF($A434&lt;&gt;"",IF(M$2&lt;&gt;"",INDEX('Instrument History'!$1:$1048576,$B434,M$3) / CcyPerBase!L433,""),"")</f>
        <v>25.279559500016941</v>
      </c>
      <c r="N434" s="5">
        <f>IF($A434&lt;&gt;"",IF(N$2&lt;&gt;"",INDEX('Instrument History'!$1:$1048576,$B434,N$3) / CcyPerBase!M433,""),"")</f>
        <v>62.289606642525733</v>
      </c>
      <c r="O434" s="5">
        <f>IF($A434&lt;&gt;"",IF(O$2&lt;&gt;"",INDEX('Instrument History'!$1:$1048576,$B434,O$3) / CcyPerBase!N433,""),"")</f>
        <v>97.315031714422034</v>
      </c>
      <c r="P434" s="5" t="str">
        <f>IF($A434&lt;&gt;"",IF(P$2&lt;&gt;"",INDEX('Instrument History'!$1:$1048576,$B434,P$3) / CcyPerBase!O433,""),"")</f>
        <v/>
      </c>
      <c r="Q434" s="5" t="str">
        <f>IF($A434&lt;&gt;"",IF(Q$2&lt;&gt;"",INDEX('Instrument History'!$1:$1048576,$B434,Q$3) / CcyPerBase!P433,""),"")</f>
        <v/>
      </c>
      <c r="R434" s="5" t="str">
        <f>IF($A434&lt;&gt;"",IF(R$2&lt;&gt;"",INDEX('Instrument History'!$1:$1048576,$B434,R$3) / CcyPerBase!Q433,""),"")</f>
        <v/>
      </c>
      <c r="S434" s="5" t="str">
        <f>IF($A434&lt;&gt;"",IF(S$2&lt;&gt;"",INDEX('Instrument History'!$1:$1048576,$B434,S$3) / CcyPerBase!R433,""),"")</f>
        <v/>
      </c>
      <c r="T434" s="5" t="str">
        <f>IF($A434&lt;&gt;"",IF(T$2&lt;&gt;"",INDEX('Instrument History'!$1:$1048576,$B434,T$3) / CcyPerBase!S433,""),"")</f>
        <v/>
      </c>
      <c r="U434" s="5" t="str">
        <f>IF($A434&lt;&gt;"",IF(U$2&lt;&gt;"",INDEX('Instrument History'!$1:$1048576,$B434,U$3) / CcyPerBase!T433,""),"")</f>
        <v/>
      </c>
      <c r="V434" s="5" t="str">
        <f>IF($A434&lt;&gt;"",IF(V$2&lt;&gt;"",INDEX('Instrument History'!$1:$1048576,$B434,V$3) / CcyPerBase!U433,""),"")</f>
        <v/>
      </c>
      <c r="W434" s="5" t="str">
        <f>IF($A434&lt;&gt;"",IF(W$2&lt;&gt;"",INDEX('Instrument History'!$1:$1048576,$B434,W$3) / CcyPerBase!V433,""),"")</f>
        <v/>
      </c>
      <c r="X434" s="5" t="str">
        <f>IF($A434&lt;&gt;"",IF(X$2&lt;&gt;"",INDEX('Instrument History'!$1:$1048576,$B434,X$3) / CcyPerBase!W433,""),"")</f>
        <v/>
      </c>
      <c r="Y434" s="5" t="str">
        <f>IF($A434&lt;&gt;"",IF(Y$2&lt;&gt;"",INDEX('Instrument History'!$1:$1048576,$B434,Y$3) / CcyPerBase!X433,""),"")</f>
        <v/>
      </c>
    </row>
    <row r="435" spans="1:25">
      <c r="A435" s="12">
        <f>IF(A434&lt;&gt;"",IF(A434=$B$1,"",'Instrument History'!A431),"")</f>
        <v>40700</v>
      </c>
      <c r="B435">
        <f t="shared" si="13"/>
        <v>431</v>
      </c>
      <c r="C435" s="14">
        <f>IF($A435&lt;&gt;"",INDEX('Instrument History'!$1:$1048576,$B435,C$3) / CcyPerBase!D434,"")</f>
        <v>1453.8667777901765</v>
      </c>
      <c r="D435" s="14">
        <f>IF(A435&lt;&gt;"",C435/$D$4*Master!$R$18,"")</f>
        <v>64.916283120412047</v>
      </c>
      <c r="E435" s="5">
        <f t="shared" si="14"/>
        <v>82.160003252148684</v>
      </c>
      <c r="F435" s="5">
        <f>IF($A435&lt;&gt;"",IF(F$2&lt;&gt;"",INDEX('Instrument History'!$1:$1048576,$B435,F$3) / CcyPerBase!E434,""),"")</f>
        <v>1032.0665170823474</v>
      </c>
      <c r="G435" s="5">
        <f>IF($A435&lt;&gt;"",IF(G$2&lt;&gt;"",INDEX('Instrument History'!$1:$1048576,$B435,G$3) / CcyPerBase!F434,""),"")</f>
        <v>3169.6080149316545</v>
      </c>
      <c r="H435" s="5">
        <f>IF($A435&lt;&gt;"",IF(H$2&lt;&gt;"",INDEX('Instrument History'!$1:$1048576,$B435,H$3) / CcyPerBase!G434,""),"")</f>
        <v>5177.1532888166412</v>
      </c>
      <c r="I435" s="5">
        <f>IF($A435&lt;&gt;"",IF(I$2&lt;&gt;"",INDEX('Instrument History'!$1:$1048576,$B435,I$3) / CcyPerBase!H434,""),"")</f>
        <v>3993.0149952514234</v>
      </c>
      <c r="J435" s="5">
        <f>IF($A435&lt;&gt;"",IF(J$2&lt;&gt;"",INDEX('Instrument History'!$1:$1048576,$B435,J$3) / CcyPerBase!I434,""),"")</f>
        <v>39.031731345581413</v>
      </c>
      <c r="K435" s="5">
        <f>IF($A435&lt;&gt;"",IF(K$2&lt;&gt;"",INDEX('Instrument History'!$1:$1048576,$B435,K$3) / CcyPerBase!J434,""),"")</f>
        <v>140.04765278787835</v>
      </c>
      <c r="L435" s="5">
        <f>IF($A435&lt;&gt;"",IF(L$2&lt;&gt;"",INDEX('Instrument History'!$1:$1048576,$B435,L$3) / CcyPerBase!K434,""),"")</f>
        <v>85.367252668048764</v>
      </c>
      <c r="M435" s="5">
        <f>IF($A435&lt;&gt;"",IF(M$2&lt;&gt;"",INDEX('Instrument History'!$1:$1048576,$B435,M$3) / CcyPerBase!L434,""),"")</f>
        <v>25.911828620412418</v>
      </c>
      <c r="N435" s="5">
        <f>IF($A435&lt;&gt;"",IF(N$2&lt;&gt;"",INDEX('Instrument History'!$1:$1048576,$B435,N$3) / CcyPerBase!M434,""),"")</f>
        <v>64.028458312836889</v>
      </c>
      <c r="O435" s="5">
        <f>IF($A435&lt;&gt;"",IF(O$2&lt;&gt;"",INDEX('Instrument History'!$1:$1048576,$B435,O$3) / CcyPerBase!N434,""),"")</f>
        <v>100.59982960948155</v>
      </c>
      <c r="P435" s="5" t="str">
        <f>IF($A435&lt;&gt;"",IF(P$2&lt;&gt;"",INDEX('Instrument History'!$1:$1048576,$B435,P$3) / CcyPerBase!O434,""),"")</f>
        <v/>
      </c>
      <c r="Q435" s="5" t="str">
        <f>IF($A435&lt;&gt;"",IF(Q$2&lt;&gt;"",INDEX('Instrument History'!$1:$1048576,$B435,Q$3) / CcyPerBase!P434,""),"")</f>
        <v/>
      </c>
      <c r="R435" s="5" t="str">
        <f>IF($A435&lt;&gt;"",IF(R$2&lt;&gt;"",INDEX('Instrument History'!$1:$1048576,$B435,R$3) / CcyPerBase!Q434,""),"")</f>
        <v/>
      </c>
      <c r="S435" s="5" t="str">
        <f>IF($A435&lt;&gt;"",IF(S$2&lt;&gt;"",INDEX('Instrument History'!$1:$1048576,$B435,S$3) / CcyPerBase!R434,""),"")</f>
        <v/>
      </c>
      <c r="T435" s="5" t="str">
        <f>IF($A435&lt;&gt;"",IF(T$2&lt;&gt;"",INDEX('Instrument History'!$1:$1048576,$B435,T$3) / CcyPerBase!S434,""),"")</f>
        <v/>
      </c>
      <c r="U435" s="5" t="str">
        <f>IF($A435&lt;&gt;"",IF(U$2&lt;&gt;"",INDEX('Instrument History'!$1:$1048576,$B435,U$3) / CcyPerBase!T434,""),"")</f>
        <v/>
      </c>
      <c r="V435" s="5" t="str">
        <f>IF($A435&lt;&gt;"",IF(V$2&lt;&gt;"",INDEX('Instrument History'!$1:$1048576,$B435,V$3) / CcyPerBase!U434,""),"")</f>
        <v/>
      </c>
      <c r="W435" s="5" t="str">
        <f>IF($A435&lt;&gt;"",IF(W$2&lt;&gt;"",INDEX('Instrument History'!$1:$1048576,$B435,W$3) / CcyPerBase!V434,""),"")</f>
        <v/>
      </c>
      <c r="X435" s="5" t="str">
        <f>IF($A435&lt;&gt;"",IF(X$2&lt;&gt;"",INDEX('Instrument History'!$1:$1048576,$B435,X$3) / CcyPerBase!W434,""),"")</f>
        <v/>
      </c>
      <c r="Y435" s="5" t="str">
        <f>IF($A435&lt;&gt;"",IF(Y$2&lt;&gt;"",INDEX('Instrument History'!$1:$1048576,$B435,Y$3) / CcyPerBase!X434,""),"")</f>
        <v/>
      </c>
    </row>
    <row r="436" spans="1:25">
      <c r="A436" s="12">
        <f>IF(A435&lt;&gt;"",IF(A435=$B$1,"",'Instrument History'!A432),"")</f>
        <v>40697</v>
      </c>
      <c r="B436">
        <f t="shared" si="13"/>
        <v>432</v>
      </c>
      <c r="C436" s="14">
        <f>IF($A436&lt;&gt;"",INDEX('Instrument History'!$1:$1048576,$B436,C$3) / CcyPerBase!D435,"")</f>
        <v>1407.728182986752</v>
      </c>
      <c r="D436" s="14">
        <f>IF(A436&lt;&gt;"",C436/$D$4*Master!$R$18,"")</f>
        <v>62.856158954434761</v>
      </c>
      <c r="E436" s="5">
        <f t="shared" si="14"/>
        <v>80.569232051136254</v>
      </c>
      <c r="F436" s="5">
        <f>IF($A436&lt;&gt;"",IF(F$2&lt;&gt;"",INDEX('Instrument History'!$1:$1048576,$B436,F$3) / CcyPerBase!E435,""),"")</f>
        <v>999.37812761849023</v>
      </c>
      <c r="G436" s="5">
        <f>IF($A436&lt;&gt;"",IF(G$2&lt;&gt;"",INDEX('Instrument History'!$1:$1048576,$B436,G$3) / CcyPerBase!F435,""),"")</f>
        <v>3111.7657476227478</v>
      </c>
      <c r="H436" s="5">
        <f>IF($A436&lt;&gt;"",IF(H$2&lt;&gt;"",INDEX('Instrument History'!$1:$1048576,$B436,H$3) / CcyPerBase!G435,""),"")</f>
        <v>5177.0649813610153</v>
      </c>
      <c r="I436" s="5">
        <f>IF($A436&lt;&gt;"",IF(I$2&lt;&gt;"",INDEX('Instrument History'!$1:$1048576,$B436,I$3) / CcyPerBase!H435,""),"")</f>
        <v>3806.5252777710734</v>
      </c>
      <c r="J436" s="5">
        <f>IF($A436&lt;&gt;"",IF(J$2&lt;&gt;"",INDEX('Instrument History'!$1:$1048576,$B436,J$3) / CcyPerBase!I435,""),"")</f>
        <v>37.958965832471762</v>
      </c>
      <c r="K436" s="5">
        <f>IF($A436&lt;&gt;"",IF(K$2&lt;&gt;"",INDEX('Instrument History'!$1:$1048576,$B436,K$3) / CcyPerBase!J435,""),"")</f>
        <v>138.82444380522435</v>
      </c>
      <c r="L436" s="5">
        <f>IF($A436&lt;&gt;"",IF(L$2&lt;&gt;"",INDEX('Instrument History'!$1:$1048576,$B436,L$3) / CcyPerBase!K435,""),"")</f>
        <v>83.588567614721839</v>
      </c>
      <c r="M436" s="5">
        <f>IF($A436&lt;&gt;"",IF(M$2&lt;&gt;"",INDEX('Instrument History'!$1:$1048576,$B436,M$3) / CcyPerBase!L435,""),"")</f>
        <v>26.435884806644552</v>
      </c>
      <c r="N436" s="5">
        <f>IF($A436&lt;&gt;"",IF(N$2&lt;&gt;"",INDEX('Instrument History'!$1:$1048576,$B436,N$3) / CcyPerBase!M435,""),"")</f>
        <v>62.290528409028312</v>
      </c>
      <c r="O436" s="5">
        <f>IF($A436&lt;&gt;"",IF(O$2&lt;&gt;"",INDEX('Instrument History'!$1:$1048576,$B436,O$3) / CcyPerBase!N435,""),"")</f>
        <v>99.000273923481188</v>
      </c>
      <c r="P436" s="5" t="str">
        <f>IF($A436&lt;&gt;"",IF(P$2&lt;&gt;"",INDEX('Instrument History'!$1:$1048576,$B436,P$3) / CcyPerBase!O435,""),"")</f>
        <v/>
      </c>
      <c r="Q436" s="5" t="str">
        <f>IF($A436&lt;&gt;"",IF(Q$2&lt;&gt;"",INDEX('Instrument History'!$1:$1048576,$B436,Q$3) / CcyPerBase!P435,""),"")</f>
        <v/>
      </c>
      <c r="R436" s="5" t="str">
        <f>IF($A436&lt;&gt;"",IF(R$2&lt;&gt;"",INDEX('Instrument History'!$1:$1048576,$B436,R$3) / CcyPerBase!Q435,""),"")</f>
        <v/>
      </c>
      <c r="S436" s="5" t="str">
        <f>IF($A436&lt;&gt;"",IF(S$2&lt;&gt;"",INDEX('Instrument History'!$1:$1048576,$B436,S$3) / CcyPerBase!R435,""),"")</f>
        <v/>
      </c>
      <c r="T436" s="5" t="str">
        <f>IF($A436&lt;&gt;"",IF(T$2&lt;&gt;"",INDEX('Instrument History'!$1:$1048576,$B436,T$3) / CcyPerBase!S435,""),"")</f>
        <v/>
      </c>
      <c r="U436" s="5" t="str">
        <f>IF($A436&lt;&gt;"",IF(U$2&lt;&gt;"",INDEX('Instrument History'!$1:$1048576,$B436,U$3) / CcyPerBase!T435,""),"")</f>
        <v/>
      </c>
      <c r="V436" s="5" t="str">
        <f>IF($A436&lt;&gt;"",IF(V$2&lt;&gt;"",INDEX('Instrument History'!$1:$1048576,$B436,V$3) / CcyPerBase!U435,""),"")</f>
        <v/>
      </c>
      <c r="W436" s="5" t="str">
        <f>IF($A436&lt;&gt;"",IF(W$2&lt;&gt;"",INDEX('Instrument History'!$1:$1048576,$B436,W$3) / CcyPerBase!V435,""),"")</f>
        <v/>
      </c>
      <c r="X436" s="5" t="str">
        <f>IF($A436&lt;&gt;"",IF(X$2&lt;&gt;"",INDEX('Instrument History'!$1:$1048576,$B436,X$3) / CcyPerBase!W435,""),"")</f>
        <v/>
      </c>
      <c r="Y436" s="5" t="str">
        <f>IF($A436&lt;&gt;"",IF(Y$2&lt;&gt;"",INDEX('Instrument History'!$1:$1048576,$B436,Y$3) / CcyPerBase!X435,""),"")</f>
        <v/>
      </c>
    </row>
    <row r="437" spans="1:25">
      <c r="A437" s="12">
        <f>IF(A436&lt;&gt;"",IF(A436=$B$1,"",'Instrument History'!A433),"")</f>
        <v>40696</v>
      </c>
      <c r="B437">
        <f t="shared" si="13"/>
        <v>433</v>
      </c>
      <c r="C437" s="14">
        <f>IF($A437&lt;&gt;"",INDEX('Instrument History'!$1:$1048576,$B437,C$3) / CcyPerBase!D436,"")</f>
        <v>1340.8714549430633</v>
      </c>
      <c r="D437" s="14">
        <f>IF(A437&lt;&gt;"",C437/$D$4*Master!$R$18,"")</f>
        <v>59.870954015103749</v>
      </c>
      <c r="E437" s="5">
        <f t="shared" si="14"/>
        <v>80.374942134914519</v>
      </c>
      <c r="F437" s="5">
        <f>IF($A437&lt;&gt;"",IF(F$2&lt;&gt;"",INDEX('Instrument History'!$1:$1048576,$B437,F$3) / CcyPerBase!E436,""),"")</f>
        <v>1010.3598936594113</v>
      </c>
      <c r="G437" s="5">
        <f>IF($A437&lt;&gt;"",IF(G$2&lt;&gt;"",INDEX('Instrument History'!$1:$1048576,$B437,G$3) / CcyPerBase!F436,""),"")</f>
        <v>2923.8773428533432</v>
      </c>
      <c r="H437" s="5">
        <f>IF($A437&lt;&gt;"",IF(H$2&lt;&gt;"",INDEX('Instrument History'!$1:$1048576,$B437,H$3) / CcyPerBase!G436,""),"")</f>
        <v>5322.5604155686879</v>
      </c>
      <c r="I437" s="5">
        <f>IF($A437&lt;&gt;"",IF(I$2&lt;&gt;"",INDEX('Instrument History'!$1:$1048576,$B437,I$3) / CcyPerBase!H436,""),"")</f>
        <v>3828.8277517595029</v>
      </c>
      <c r="J437" s="5">
        <f>IF($A437&lt;&gt;"",IF(J$2&lt;&gt;"",INDEX('Instrument History'!$1:$1048576,$B437,J$3) / CcyPerBase!I436,""),"")</f>
        <v>37.9822953308907</v>
      </c>
      <c r="K437" s="5">
        <f>IF($A437&lt;&gt;"",IF(K$2&lt;&gt;"",INDEX('Instrument History'!$1:$1048576,$B437,K$3) / CcyPerBase!J436,""),"")</f>
        <v>135.33087283945309</v>
      </c>
      <c r="L437" s="5">
        <f>IF($A437&lt;&gt;"",IF(L$2&lt;&gt;"",INDEX('Instrument History'!$1:$1048576,$B437,L$3) / CcyPerBase!K436,""),"")</f>
        <v>83.409551878002844</v>
      </c>
      <c r="M437" s="5">
        <f>IF($A437&lt;&gt;"",IF(M$2&lt;&gt;"",INDEX('Instrument History'!$1:$1048576,$B437,M$3) / CcyPerBase!L436,""),"")</f>
        <v>26.888889701223246</v>
      </c>
      <c r="N437" s="5">
        <f>IF($A437&lt;&gt;"",IF(N$2&lt;&gt;"",INDEX('Instrument History'!$1:$1048576,$B437,N$3) / CcyPerBase!M436,""),"")</f>
        <v>62.596767352463566</v>
      </c>
      <c r="O437" s="5">
        <f>IF($A437&lt;&gt;"",IF(O$2&lt;&gt;"",INDEX('Instrument History'!$1:$1048576,$B437,O$3) / CcyPerBase!N436,""),"")</f>
        <v>99.336716072249345</v>
      </c>
      <c r="P437" s="5" t="str">
        <f>IF($A437&lt;&gt;"",IF(P$2&lt;&gt;"",INDEX('Instrument History'!$1:$1048576,$B437,P$3) / CcyPerBase!O436,""),"")</f>
        <v/>
      </c>
      <c r="Q437" s="5" t="str">
        <f>IF($A437&lt;&gt;"",IF(Q$2&lt;&gt;"",INDEX('Instrument History'!$1:$1048576,$B437,Q$3) / CcyPerBase!P436,""),"")</f>
        <v/>
      </c>
      <c r="R437" s="5" t="str">
        <f>IF($A437&lt;&gt;"",IF(R$2&lt;&gt;"",INDEX('Instrument History'!$1:$1048576,$B437,R$3) / CcyPerBase!Q436,""),"")</f>
        <v/>
      </c>
      <c r="S437" s="5" t="str">
        <f>IF($A437&lt;&gt;"",IF(S$2&lt;&gt;"",INDEX('Instrument History'!$1:$1048576,$B437,S$3) / CcyPerBase!R436,""),"")</f>
        <v/>
      </c>
      <c r="T437" s="5" t="str">
        <f>IF($A437&lt;&gt;"",IF(T$2&lt;&gt;"",INDEX('Instrument History'!$1:$1048576,$B437,T$3) / CcyPerBase!S436,""),"")</f>
        <v/>
      </c>
      <c r="U437" s="5" t="str">
        <f>IF($A437&lt;&gt;"",IF(U$2&lt;&gt;"",INDEX('Instrument History'!$1:$1048576,$B437,U$3) / CcyPerBase!T436,""),"")</f>
        <v/>
      </c>
      <c r="V437" s="5" t="str">
        <f>IF($A437&lt;&gt;"",IF(V$2&lt;&gt;"",INDEX('Instrument History'!$1:$1048576,$B437,V$3) / CcyPerBase!U436,""),"")</f>
        <v/>
      </c>
      <c r="W437" s="5" t="str">
        <f>IF($A437&lt;&gt;"",IF(W$2&lt;&gt;"",INDEX('Instrument History'!$1:$1048576,$B437,W$3) / CcyPerBase!V436,""),"")</f>
        <v/>
      </c>
      <c r="X437" s="5" t="str">
        <f>IF($A437&lt;&gt;"",IF(X$2&lt;&gt;"",INDEX('Instrument History'!$1:$1048576,$B437,X$3) / CcyPerBase!W436,""),"")</f>
        <v/>
      </c>
      <c r="Y437" s="5" t="str">
        <f>IF($A437&lt;&gt;"",IF(Y$2&lt;&gt;"",INDEX('Instrument History'!$1:$1048576,$B437,Y$3) / CcyPerBase!X436,""),"")</f>
        <v/>
      </c>
    </row>
    <row r="438" spans="1:25">
      <c r="A438" s="12">
        <f>IF(A437&lt;&gt;"",IF(A437=$B$1,"",'Instrument History'!A434),"")</f>
        <v>40695</v>
      </c>
      <c r="B438">
        <f t="shared" si="13"/>
        <v>434</v>
      </c>
      <c r="C438" s="14">
        <f>IF($A438&lt;&gt;"",INDEX('Instrument History'!$1:$1048576,$B438,C$3) / CcyPerBase!D437,"")</f>
        <v>1366.7326934884843</v>
      </c>
      <c r="D438" s="14">
        <f>IF(A438&lt;&gt;"",C438/$D$4*Master!$R$18,"")</f>
        <v>61.025678443026102</v>
      </c>
      <c r="E438" s="5">
        <f t="shared" si="14"/>
        <v>80.874819496657977</v>
      </c>
      <c r="F438" s="5">
        <f>IF($A438&lt;&gt;"",IF(F$2&lt;&gt;"",INDEX('Instrument History'!$1:$1048576,$B438,F$3) / CcyPerBase!E437,""),"")</f>
        <v>1031.851899451239</v>
      </c>
      <c r="G438" s="5">
        <f>IF($A438&lt;&gt;"",IF(G$2&lt;&gt;"",INDEX('Instrument History'!$1:$1048576,$B438,G$3) / CcyPerBase!F437,""),"")</f>
        <v>2864.1391877889655</v>
      </c>
      <c r="H438" s="5">
        <f>IF($A438&lt;&gt;"",IF(H$2&lt;&gt;"",INDEX('Instrument History'!$1:$1048576,$B438,H$3) / CcyPerBase!G437,""),"")</f>
        <v>5094.8147396338854</v>
      </c>
      <c r="I438" s="5">
        <f>IF($A438&lt;&gt;"",IF(I$2&lt;&gt;"",INDEX('Instrument History'!$1:$1048576,$B438,I$3) / CcyPerBase!H437,""),"")</f>
        <v>3752.6276474659121</v>
      </c>
      <c r="J438" s="5">
        <f>IF($A438&lt;&gt;"",IF(J$2&lt;&gt;"",INDEX('Instrument History'!$1:$1048576,$B438,J$3) / CcyPerBase!I437,""),"")</f>
        <v>37.38671585435511</v>
      </c>
      <c r="K438" s="5">
        <f>IF($A438&lt;&gt;"",IF(K$2&lt;&gt;"",INDEX('Instrument History'!$1:$1048576,$B438,K$3) / CcyPerBase!J437,""),"")</f>
        <v>133.5603963529696</v>
      </c>
      <c r="L438" s="5">
        <f>IF($A438&lt;&gt;"",IF(L$2&lt;&gt;"",INDEX('Instrument History'!$1:$1048576,$B438,L$3) / CcyPerBase!K437,""),"")</f>
        <v>86.319601249801721</v>
      </c>
      <c r="M438" s="5">
        <f>IF($A438&lt;&gt;"",IF(M$2&lt;&gt;"",INDEX('Instrument History'!$1:$1048576,$B438,M$3) / CcyPerBase!L437,""),"")</f>
        <v>27.511085155393395</v>
      </c>
      <c r="N438" s="5">
        <f>IF($A438&lt;&gt;"",IF(N$2&lt;&gt;"",INDEX('Instrument History'!$1:$1048576,$B438,N$3) / CcyPerBase!M437,""),"")</f>
        <v>65.409707527890177</v>
      </c>
      <c r="O438" s="5">
        <f>IF($A438&lt;&gt;"",IF(O$2&lt;&gt;"",INDEX('Instrument History'!$1:$1048576,$B438,O$3) / CcyPerBase!N437,""),"")</f>
        <v>103.03364985182112</v>
      </c>
      <c r="P438" s="5" t="str">
        <f>IF($A438&lt;&gt;"",IF(P$2&lt;&gt;"",INDEX('Instrument History'!$1:$1048576,$B438,P$3) / CcyPerBase!O437,""),"")</f>
        <v/>
      </c>
      <c r="Q438" s="5" t="str">
        <f>IF($A438&lt;&gt;"",IF(Q$2&lt;&gt;"",INDEX('Instrument History'!$1:$1048576,$B438,Q$3) / CcyPerBase!P437,""),"")</f>
        <v/>
      </c>
      <c r="R438" s="5" t="str">
        <f>IF($A438&lt;&gt;"",IF(R$2&lt;&gt;"",INDEX('Instrument History'!$1:$1048576,$B438,R$3) / CcyPerBase!Q437,""),"")</f>
        <v/>
      </c>
      <c r="S438" s="5" t="str">
        <f>IF($A438&lt;&gt;"",IF(S$2&lt;&gt;"",INDEX('Instrument History'!$1:$1048576,$B438,S$3) / CcyPerBase!R437,""),"")</f>
        <v/>
      </c>
      <c r="T438" s="5" t="str">
        <f>IF($A438&lt;&gt;"",IF(T$2&lt;&gt;"",INDEX('Instrument History'!$1:$1048576,$B438,T$3) / CcyPerBase!S437,""),"")</f>
        <v/>
      </c>
      <c r="U438" s="5" t="str">
        <f>IF($A438&lt;&gt;"",IF(U$2&lt;&gt;"",INDEX('Instrument History'!$1:$1048576,$B438,U$3) / CcyPerBase!T437,""),"")</f>
        <v/>
      </c>
      <c r="V438" s="5" t="str">
        <f>IF($A438&lt;&gt;"",IF(V$2&lt;&gt;"",INDEX('Instrument History'!$1:$1048576,$B438,V$3) / CcyPerBase!U437,""),"")</f>
        <v/>
      </c>
      <c r="W438" s="5" t="str">
        <f>IF($A438&lt;&gt;"",IF(W$2&lt;&gt;"",INDEX('Instrument History'!$1:$1048576,$B438,W$3) / CcyPerBase!V437,""),"")</f>
        <v/>
      </c>
      <c r="X438" s="5" t="str">
        <f>IF($A438&lt;&gt;"",IF(X$2&lt;&gt;"",INDEX('Instrument History'!$1:$1048576,$B438,X$3) / CcyPerBase!W437,""),"")</f>
        <v/>
      </c>
      <c r="Y438" s="5" t="str">
        <f>IF($A438&lt;&gt;"",IF(Y$2&lt;&gt;"",INDEX('Instrument History'!$1:$1048576,$B438,Y$3) / CcyPerBase!X437,""),"")</f>
        <v/>
      </c>
    </row>
    <row r="439" spans="1:25">
      <c r="A439" s="12">
        <f>IF(A438&lt;&gt;"",IF(A438=$B$1,"",'Instrument History'!A435),"")</f>
        <v>40694</v>
      </c>
      <c r="B439">
        <f t="shared" si="13"/>
        <v>435</v>
      </c>
      <c r="C439" s="14">
        <f>IF($A439&lt;&gt;"",INDEX('Instrument History'!$1:$1048576,$B439,C$3) / CcyPerBase!D438,"")</f>
        <v>1444.3069831112339</v>
      </c>
      <c r="D439" s="14">
        <f>IF(A439&lt;&gt;"",C439/$D$4*Master!$R$18,"")</f>
        <v>64.489430847953827</v>
      </c>
      <c r="E439" s="5">
        <f t="shared" si="14"/>
        <v>81.022603233103226</v>
      </c>
      <c r="F439" s="5">
        <f>IF($A439&lt;&gt;"",IF(F$2&lt;&gt;"",INDEX('Instrument History'!$1:$1048576,$B439,F$3) / CcyPerBase!E438,""),"")</f>
        <v>1067.327963815816</v>
      </c>
      <c r="G439" s="5">
        <f>IF($A439&lt;&gt;"",IF(G$2&lt;&gt;"",INDEX('Instrument History'!$1:$1048576,$B439,G$3) / CcyPerBase!F438,""),"")</f>
        <v>2789.2692370518548</v>
      </c>
      <c r="H439" s="5">
        <f>IF($A439&lt;&gt;"",IF(H$2&lt;&gt;"",INDEX('Instrument History'!$1:$1048576,$B439,H$3) / CcyPerBase!G438,""),"")</f>
        <v>5417.6130162980971</v>
      </c>
      <c r="I439" s="5">
        <f>IF($A439&lt;&gt;"",IF(I$2&lt;&gt;"",INDEX('Instrument History'!$1:$1048576,$B439,I$3) / CcyPerBase!H438,""),"")</f>
        <v>3907.8983815785641</v>
      </c>
      <c r="J439" s="5">
        <f>IF($A439&lt;&gt;"",IF(J$2&lt;&gt;"",INDEX('Instrument History'!$1:$1048576,$B439,J$3) / CcyPerBase!I438,""),"")</f>
        <v>35.711810556795037</v>
      </c>
      <c r="K439" s="5">
        <f>IF($A439&lt;&gt;"",IF(K$2&lt;&gt;"",INDEX('Instrument History'!$1:$1048576,$B439,K$3) / CcyPerBase!J438,""),"")</f>
        <v>127.39824308841379</v>
      </c>
      <c r="L439" s="5">
        <f>IF($A439&lt;&gt;"",IF(L$2&lt;&gt;"",INDEX('Instrument History'!$1:$1048576,$B439,L$3) / CcyPerBase!K438,""),"")</f>
        <v>89.804636343711351</v>
      </c>
      <c r="M439" s="5">
        <f>IF($A439&lt;&gt;"",IF(M$2&lt;&gt;"",INDEX('Instrument History'!$1:$1048576,$B439,M$3) / CcyPerBase!L438,""),"")</f>
        <v>28.826356704884144</v>
      </c>
      <c r="N439" s="5">
        <f>IF($A439&lt;&gt;"",IF(N$2&lt;&gt;"",INDEX('Instrument History'!$1:$1048576,$B439,N$3) / CcyPerBase!M438,""),"")</f>
        <v>62.664308250997657</v>
      </c>
      <c r="O439" s="5">
        <f>IF($A439&lt;&gt;"",IF(O$2&lt;&gt;"",INDEX('Instrument History'!$1:$1048576,$B439,O$3) / CcyPerBase!N438,""),"")</f>
        <v>101.57362901863289</v>
      </c>
      <c r="P439" s="5" t="str">
        <f>IF($A439&lt;&gt;"",IF(P$2&lt;&gt;"",INDEX('Instrument History'!$1:$1048576,$B439,P$3) / CcyPerBase!O438,""),"")</f>
        <v/>
      </c>
      <c r="Q439" s="5" t="str">
        <f>IF($A439&lt;&gt;"",IF(Q$2&lt;&gt;"",INDEX('Instrument History'!$1:$1048576,$B439,Q$3) / CcyPerBase!P438,""),"")</f>
        <v/>
      </c>
      <c r="R439" s="5" t="str">
        <f>IF($A439&lt;&gt;"",IF(R$2&lt;&gt;"",INDEX('Instrument History'!$1:$1048576,$B439,R$3) / CcyPerBase!Q438,""),"")</f>
        <v/>
      </c>
      <c r="S439" s="5" t="str">
        <f>IF($A439&lt;&gt;"",IF(S$2&lt;&gt;"",INDEX('Instrument History'!$1:$1048576,$B439,S$3) / CcyPerBase!R438,""),"")</f>
        <v/>
      </c>
      <c r="T439" s="5" t="str">
        <f>IF($A439&lt;&gt;"",IF(T$2&lt;&gt;"",INDEX('Instrument History'!$1:$1048576,$B439,T$3) / CcyPerBase!S438,""),"")</f>
        <v/>
      </c>
      <c r="U439" s="5" t="str">
        <f>IF($A439&lt;&gt;"",IF(U$2&lt;&gt;"",INDEX('Instrument History'!$1:$1048576,$B439,U$3) / CcyPerBase!T438,""),"")</f>
        <v/>
      </c>
      <c r="V439" s="5" t="str">
        <f>IF($A439&lt;&gt;"",IF(V$2&lt;&gt;"",INDEX('Instrument History'!$1:$1048576,$B439,V$3) / CcyPerBase!U438,""),"")</f>
        <v/>
      </c>
      <c r="W439" s="5" t="str">
        <f>IF($A439&lt;&gt;"",IF(W$2&lt;&gt;"",INDEX('Instrument History'!$1:$1048576,$B439,W$3) / CcyPerBase!V438,""),"")</f>
        <v/>
      </c>
      <c r="X439" s="5" t="str">
        <f>IF($A439&lt;&gt;"",IF(X$2&lt;&gt;"",INDEX('Instrument History'!$1:$1048576,$B439,X$3) / CcyPerBase!W438,""),"")</f>
        <v/>
      </c>
      <c r="Y439" s="5" t="str">
        <f>IF($A439&lt;&gt;"",IF(Y$2&lt;&gt;"",INDEX('Instrument History'!$1:$1048576,$B439,Y$3) / CcyPerBase!X438,""),"")</f>
        <v/>
      </c>
    </row>
    <row r="440" spans="1:25">
      <c r="A440" s="12">
        <f>IF(A439&lt;&gt;"",IF(A439=$B$1,"",'Instrument History'!A436),"")</f>
        <v>40693</v>
      </c>
      <c r="B440">
        <f t="shared" si="13"/>
        <v>436</v>
      </c>
      <c r="C440" s="14">
        <f>IF($A440&lt;&gt;"",INDEX('Instrument History'!$1:$1048576,$B440,C$3) / CcyPerBase!D439,"")</f>
        <v>1417.2436128114969</v>
      </c>
      <c r="D440" s="14">
        <f>IF(A440&lt;&gt;"",C440/$D$4*Master!$R$18,"")</f>
        <v>63.281030301625485</v>
      </c>
      <c r="E440" s="5">
        <f t="shared" si="14"/>
        <v>78.661465555091638</v>
      </c>
      <c r="F440" s="5">
        <f>IF($A440&lt;&gt;"",IF(F$2&lt;&gt;"",INDEX('Instrument History'!$1:$1048576,$B440,F$3) / CcyPerBase!E439,""),"")</f>
        <v>1058.7044791087621</v>
      </c>
      <c r="G440" s="5">
        <f>IF($A440&lt;&gt;"",IF(G$2&lt;&gt;"",INDEX('Instrument History'!$1:$1048576,$B440,G$3) / CcyPerBase!F439,""),"")</f>
        <v>2642.7272769044075</v>
      </c>
      <c r="H440" s="5">
        <f>IF($A440&lt;&gt;"",IF(H$2&lt;&gt;"",INDEX('Instrument History'!$1:$1048576,$B440,H$3) / CcyPerBase!G439,""),"")</f>
        <v>5183.9368563773851</v>
      </c>
      <c r="I440" s="5">
        <f>IF($A440&lt;&gt;"",IF(I$2&lt;&gt;"",INDEX('Instrument History'!$1:$1048576,$B440,I$3) / CcyPerBase!H439,""),"")</f>
        <v>3687.9280796702856</v>
      </c>
      <c r="J440" s="5">
        <f>IF($A440&lt;&gt;"",IF(J$2&lt;&gt;"",INDEX('Instrument History'!$1:$1048576,$B440,J$3) / CcyPerBase!I439,""),"")</f>
        <v>36.57434738313566</v>
      </c>
      <c r="K440" s="5">
        <f>IF($A440&lt;&gt;"",IF(K$2&lt;&gt;"",INDEX('Instrument History'!$1:$1048576,$B440,K$3) / CcyPerBase!J439,""),"")</f>
        <v>120.0660756355108</v>
      </c>
      <c r="L440" s="5">
        <f>IF($A440&lt;&gt;"",IF(L$2&lt;&gt;"",INDEX('Instrument History'!$1:$1048576,$B440,L$3) / CcyPerBase!K439,""),"")</f>
        <v>86.790534052830097</v>
      </c>
      <c r="M440" s="5">
        <f>IF($A440&lt;&gt;"",IF(M$2&lt;&gt;"",INDEX('Instrument History'!$1:$1048576,$B440,M$3) / CcyPerBase!L439,""),"")</f>
        <v>28.027552505401058</v>
      </c>
      <c r="N440" s="5">
        <f>IF($A440&lt;&gt;"",IF(N$2&lt;&gt;"",INDEX('Instrument History'!$1:$1048576,$B440,N$3) / CcyPerBase!M439,""),"")</f>
        <v>62.66319591227527</v>
      </c>
      <c r="O440" s="5">
        <f>IF($A440&lt;&gt;"",IF(O$2&lt;&gt;"",INDEX('Instrument History'!$1:$1048576,$B440,O$3) / CcyPerBase!N439,""),"")</f>
        <v>98.577771292020103</v>
      </c>
      <c r="P440" s="5" t="str">
        <f>IF($A440&lt;&gt;"",IF(P$2&lt;&gt;"",INDEX('Instrument History'!$1:$1048576,$B440,P$3) / CcyPerBase!O439,""),"")</f>
        <v/>
      </c>
      <c r="Q440" s="5" t="str">
        <f>IF($A440&lt;&gt;"",IF(Q$2&lt;&gt;"",INDEX('Instrument History'!$1:$1048576,$B440,Q$3) / CcyPerBase!P439,""),"")</f>
        <v/>
      </c>
      <c r="R440" s="5" t="str">
        <f>IF($A440&lt;&gt;"",IF(R$2&lt;&gt;"",INDEX('Instrument History'!$1:$1048576,$B440,R$3) / CcyPerBase!Q439,""),"")</f>
        <v/>
      </c>
      <c r="S440" s="5" t="str">
        <f>IF($A440&lt;&gt;"",IF(S$2&lt;&gt;"",INDEX('Instrument History'!$1:$1048576,$B440,S$3) / CcyPerBase!R439,""),"")</f>
        <v/>
      </c>
      <c r="T440" s="5" t="str">
        <f>IF($A440&lt;&gt;"",IF(T$2&lt;&gt;"",INDEX('Instrument History'!$1:$1048576,$B440,T$3) / CcyPerBase!S439,""),"")</f>
        <v/>
      </c>
      <c r="U440" s="5" t="str">
        <f>IF($A440&lt;&gt;"",IF(U$2&lt;&gt;"",INDEX('Instrument History'!$1:$1048576,$B440,U$3) / CcyPerBase!T439,""),"")</f>
        <v/>
      </c>
      <c r="V440" s="5" t="str">
        <f>IF($A440&lt;&gt;"",IF(V$2&lt;&gt;"",INDEX('Instrument History'!$1:$1048576,$B440,V$3) / CcyPerBase!U439,""),"")</f>
        <v/>
      </c>
      <c r="W440" s="5" t="str">
        <f>IF($A440&lt;&gt;"",IF(W$2&lt;&gt;"",INDEX('Instrument History'!$1:$1048576,$B440,W$3) / CcyPerBase!V439,""),"")</f>
        <v/>
      </c>
      <c r="X440" s="5" t="str">
        <f>IF($A440&lt;&gt;"",IF(X$2&lt;&gt;"",INDEX('Instrument History'!$1:$1048576,$B440,X$3) / CcyPerBase!W439,""),"")</f>
        <v/>
      </c>
      <c r="Y440" s="5" t="str">
        <f>IF($A440&lt;&gt;"",IF(Y$2&lt;&gt;"",INDEX('Instrument History'!$1:$1048576,$B440,Y$3) / CcyPerBase!X439,""),"")</f>
        <v/>
      </c>
    </row>
    <row r="441" spans="1:25">
      <c r="A441" s="12">
        <f>IF(A440&lt;&gt;"",IF(A440=$B$1,"",'Instrument History'!A437),"")</f>
        <v>40690</v>
      </c>
      <c r="B441">
        <f t="shared" si="13"/>
        <v>437</v>
      </c>
      <c r="C441" s="14">
        <f>IF($A441&lt;&gt;"",INDEX('Instrument History'!$1:$1048576,$B441,C$3) / CcyPerBase!D440,"")</f>
        <v>1444.082183270752</v>
      </c>
      <c r="D441" s="14">
        <f>IF(A441&lt;&gt;"",C441/$D$4*Master!$R$18,"")</f>
        <v>64.4793933601227</v>
      </c>
      <c r="E441" s="5">
        <f t="shared" si="14"/>
        <v>79.258468203435797</v>
      </c>
      <c r="F441" s="5">
        <f>IF($A441&lt;&gt;"",IF(F$2&lt;&gt;"",INDEX('Instrument History'!$1:$1048576,$B441,F$3) / CcyPerBase!E440,""),"")</f>
        <v>1060.1748571463747</v>
      </c>
      <c r="G441" s="5">
        <f>IF($A441&lt;&gt;"",IF(G$2&lt;&gt;"",INDEX('Instrument History'!$1:$1048576,$B441,G$3) / CcyPerBase!F440,""),"")</f>
        <v>2761.1867011454779</v>
      </c>
      <c r="H441" s="5">
        <f>IF($A441&lt;&gt;"",IF(H$2&lt;&gt;"",INDEX('Instrument History'!$1:$1048576,$B441,H$3) / CcyPerBase!G440,""),"")</f>
        <v>5384.145593764596</v>
      </c>
      <c r="I441" s="5">
        <f>IF($A441&lt;&gt;"",IF(I$2&lt;&gt;"",INDEX('Instrument History'!$1:$1048576,$B441,I$3) / CcyPerBase!H440,""),"")</f>
        <v>3704.6056306690234</v>
      </c>
      <c r="J441" s="5">
        <f>IF($A441&lt;&gt;"",IF(J$2&lt;&gt;"",INDEX('Instrument History'!$1:$1048576,$B441,J$3) / CcyPerBase!I440,""),"")</f>
        <v>37.272847773669604</v>
      </c>
      <c r="K441" s="5">
        <f>IF($A441&lt;&gt;"",IF(K$2&lt;&gt;"",INDEX('Instrument History'!$1:$1048576,$B441,K$3) / CcyPerBase!J440,""),"")</f>
        <v>122.83460467992994</v>
      </c>
      <c r="L441" s="5">
        <f>IF($A441&lt;&gt;"",IF(L$2&lt;&gt;"",INDEX('Instrument History'!$1:$1048576,$B441,L$3) / CcyPerBase!K440,""),"")</f>
        <v>87.917735628376079</v>
      </c>
      <c r="M441" s="5">
        <f>IF($A441&lt;&gt;"",IF(M$2&lt;&gt;"",INDEX('Instrument History'!$1:$1048576,$B441,M$3) / CcyPerBase!L440,""),"")</f>
        <v>28.641656785590147</v>
      </c>
      <c r="N441" s="5">
        <f>IF($A441&lt;&gt;"",IF(N$2&lt;&gt;"",INDEX('Instrument History'!$1:$1048576,$B441,N$3) / CcyPerBase!M440,""),"")</f>
        <v>61.849044559380509</v>
      </c>
      <c r="O441" s="5">
        <f>IF($A441&lt;&gt;"",IF(O$2&lt;&gt;"",INDEX('Instrument History'!$1:$1048576,$B441,O$3) / CcyPerBase!N440,""),"")</f>
        <v>94.55055166120907</v>
      </c>
      <c r="P441" s="5" t="str">
        <f>IF($A441&lt;&gt;"",IF(P$2&lt;&gt;"",INDEX('Instrument History'!$1:$1048576,$B441,P$3) / CcyPerBase!O440,""),"")</f>
        <v/>
      </c>
      <c r="Q441" s="5" t="str">
        <f>IF($A441&lt;&gt;"",IF(Q$2&lt;&gt;"",INDEX('Instrument History'!$1:$1048576,$B441,Q$3) / CcyPerBase!P440,""),"")</f>
        <v/>
      </c>
      <c r="R441" s="5" t="str">
        <f>IF($A441&lt;&gt;"",IF(R$2&lt;&gt;"",INDEX('Instrument History'!$1:$1048576,$B441,R$3) / CcyPerBase!Q440,""),"")</f>
        <v/>
      </c>
      <c r="S441" s="5" t="str">
        <f>IF($A441&lt;&gt;"",IF(S$2&lt;&gt;"",INDEX('Instrument History'!$1:$1048576,$B441,S$3) / CcyPerBase!R440,""),"")</f>
        <v/>
      </c>
      <c r="T441" s="5" t="str">
        <f>IF($A441&lt;&gt;"",IF(T$2&lt;&gt;"",INDEX('Instrument History'!$1:$1048576,$B441,T$3) / CcyPerBase!S440,""),"")</f>
        <v/>
      </c>
      <c r="U441" s="5" t="str">
        <f>IF($A441&lt;&gt;"",IF(U$2&lt;&gt;"",INDEX('Instrument History'!$1:$1048576,$B441,U$3) / CcyPerBase!T440,""),"")</f>
        <v/>
      </c>
      <c r="V441" s="5" t="str">
        <f>IF($A441&lt;&gt;"",IF(V$2&lt;&gt;"",INDEX('Instrument History'!$1:$1048576,$B441,V$3) / CcyPerBase!U440,""),"")</f>
        <v/>
      </c>
      <c r="W441" s="5" t="str">
        <f>IF($A441&lt;&gt;"",IF(W$2&lt;&gt;"",INDEX('Instrument History'!$1:$1048576,$B441,W$3) / CcyPerBase!V440,""),"")</f>
        <v/>
      </c>
      <c r="X441" s="5" t="str">
        <f>IF($A441&lt;&gt;"",IF(X$2&lt;&gt;"",INDEX('Instrument History'!$1:$1048576,$B441,X$3) / CcyPerBase!W440,""),"")</f>
        <v/>
      </c>
      <c r="Y441" s="5" t="str">
        <f>IF($A441&lt;&gt;"",IF(Y$2&lt;&gt;"",INDEX('Instrument History'!$1:$1048576,$B441,Y$3) / CcyPerBase!X440,""),"")</f>
        <v/>
      </c>
    </row>
    <row r="442" spans="1:25">
      <c r="A442" s="12">
        <f>IF(A441&lt;&gt;"",IF(A441=$B$1,"",'Instrument History'!A438),"")</f>
        <v>40689</v>
      </c>
      <c r="B442">
        <f t="shared" si="13"/>
        <v>438</v>
      </c>
      <c r="C442" s="14">
        <f>IF($A442&lt;&gt;"",INDEX('Instrument History'!$1:$1048576,$B442,C$3) / CcyPerBase!D441,"")</f>
        <v>1364.7516734736639</v>
      </c>
      <c r="D442" s="14">
        <f>IF(A442&lt;&gt;"",C442/$D$4*Master!$R$18,"")</f>
        <v>60.937224357607931</v>
      </c>
      <c r="E442" s="5">
        <f t="shared" si="14"/>
        <v>79.5940228480071</v>
      </c>
      <c r="F442" s="5">
        <f>IF($A442&lt;&gt;"",IF(F$2&lt;&gt;"",INDEX('Instrument History'!$1:$1048576,$B442,F$3) / CcyPerBase!E441,""),"")</f>
        <v>1019.9872688441552</v>
      </c>
      <c r="G442" s="5">
        <f>IF($A442&lt;&gt;"",IF(G$2&lt;&gt;"",INDEX('Instrument History'!$1:$1048576,$B442,G$3) / CcyPerBase!F441,""),"")</f>
        <v>2663.4915219703194</v>
      </c>
      <c r="H442" s="5">
        <f>IF($A442&lt;&gt;"",IF(H$2&lt;&gt;"",INDEX('Instrument History'!$1:$1048576,$B442,H$3) / CcyPerBase!G441,""),"")</f>
        <v>5615.1512473313696</v>
      </c>
      <c r="I442" s="5">
        <f>IF($A442&lt;&gt;"",IF(I$2&lt;&gt;"",INDEX('Instrument History'!$1:$1048576,$B442,I$3) / CcyPerBase!H441,""),"")</f>
        <v>3719.4618334797638</v>
      </c>
      <c r="J442" s="5">
        <f>IF($A442&lt;&gt;"",IF(J$2&lt;&gt;"",INDEX('Instrument History'!$1:$1048576,$B442,J$3) / CcyPerBase!I441,""),"")</f>
        <v>37.230107803089503</v>
      </c>
      <c r="K442" s="5">
        <f>IF($A442&lt;&gt;"",IF(K$2&lt;&gt;"",INDEX('Instrument History'!$1:$1048576,$B442,K$3) / CcyPerBase!J441,""),"")</f>
        <v>125.60744654666573</v>
      </c>
      <c r="L442" s="5">
        <f>IF($A442&lt;&gt;"",IF(L$2&lt;&gt;"",INDEX('Instrument History'!$1:$1048576,$B442,L$3) / CcyPerBase!K441,""),"")</f>
        <v>90.775345550569142</v>
      </c>
      <c r="M442" s="5">
        <f>IF($A442&lt;&gt;"",IF(M$2&lt;&gt;"",INDEX('Instrument History'!$1:$1048576,$B442,M$3) / CcyPerBase!L441,""),"")</f>
        <v>28.276453152957686</v>
      </c>
      <c r="N442" s="5">
        <f>IF($A442&lt;&gt;"",IF(N$2&lt;&gt;"",INDEX('Instrument History'!$1:$1048576,$B442,N$3) / CcyPerBase!M441,""),"")</f>
        <v>62.37755267175644</v>
      </c>
      <c r="O442" s="5">
        <f>IF($A442&lt;&gt;"",IF(O$2&lt;&gt;"",INDEX('Instrument History'!$1:$1048576,$B442,O$3) / CcyPerBase!N441,""),"")</f>
        <v>95.031502112841821</v>
      </c>
      <c r="P442" s="5" t="str">
        <f>IF($A442&lt;&gt;"",IF(P$2&lt;&gt;"",INDEX('Instrument History'!$1:$1048576,$B442,P$3) / CcyPerBase!O441,""),"")</f>
        <v/>
      </c>
      <c r="Q442" s="5" t="str">
        <f>IF($A442&lt;&gt;"",IF(Q$2&lt;&gt;"",INDEX('Instrument History'!$1:$1048576,$B442,Q$3) / CcyPerBase!P441,""),"")</f>
        <v/>
      </c>
      <c r="R442" s="5" t="str">
        <f>IF($A442&lt;&gt;"",IF(R$2&lt;&gt;"",INDEX('Instrument History'!$1:$1048576,$B442,R$3) / CcyPerBase!Q441,""),"")</f>
        <v/>
      </c>
      <c r="S442" s="5" t="str">
        <f>IF($A442&lt;&gt;"",IF(S$2&lt;&gt;"",INDEX('Instrument History'!$1:$1048576,$B442,S$3) / CcyPerBase!R441,""),"")</f>
        <v/>
      </c>
      <c r="T442" s="5" t="str">
        <f>IF($A442&lt;&gt;"",IF(T$2&lt;&gt;"",INDEX('Instrument History'!$1:$1048576,$B442,T$3) / CcyPerBase!S441,""),"")</f>
        <v/>
      </c>
      <c r="U442" s="5" t="str">
        <f>IF($A442&lt;&gt;"",IF(U$2&lt;&gt;"",INDEX('Instrument History'!$1:$1048576,$B442,U$3) / CcyPerBase!T441,""),"")</f>
        <v/>
      </c>
      <c r="V442" s="5" t="str">
        <f>IF($A442&lt;&gt;"",IF(V$2&lt;&gt;"",INDEX('Instrument History'!$1:$1048576,$B442,V$3) / CcyPerBase!U441,""),"")</f>
        <v/>
      </c>
      <c r="W442" s="5" t="str">
        <f>IF($A442&lt;&gt;"",IF(W$2&lt;&gt;"",INDEX('Instrument History'!$1:$1048576,$B442,W$3) / CcyPerBase!V441,""),"")</f>
        <v/>
      </c>
      <c r="X442" s="5" t="str">
        <f>IF($A442&lt;&gt;"",IF(X$2&lt;&gt;"",INDEX('Instrument History'!$1:$1048576,$B442,X$3) / CcyPerBase!W441,""),"")</f>
        <v/>
      </c>
      <c r="Y442" s="5" t="str">
        <f>IF($A442&lt;&gt;"",IF(Y$2&lt;&gt;"",INDEX('Instrument History'!$1:$1048576,$B442,Y$3) / CcyPerBase!X441,""),"")</f>
        <v/>
      </c>
    </row>
    <row r="443" spans="1:25">
      <c r="A443" s="12">
        <f>IF(A442&lt;&gt;"",IF(A442=$B$1,"",'Instrument History'!A439),"")</f>
        <v>40688</v>
      </c>
      <c r="B443">
        <f t="shared" si="13"/>
        <v>439</v>
      </c>
      <c r="C443" s="14">
        <f>IF($A443&lt;&gt;"",INDEX('Instrument History'!$1:$1048576,$B443,C$3) / CcyPerBase!D442,"")</f>
        <v>1351.229701761449</v>
      </c>
      <c r="D443" s="14">
        <f>IF(A443&lt;&gt;"",C443/$D$4*Master!$R$18,"")</f>
        <v>60.333457796994608</v>
      </c>
      <c r="E443" s="5">
        <f t="shared" si="14"/>
        <v>80.484998581331823</v>
      </c>
      <c r="F443" s="5">
        <f>IF($A443&lt;&gt;"",IF(F$2&lt;&gt;"",INDEX('Instrument History'!$1:$1048576,$B443,F$3) / CcyPerBase!E442,""),"")</f>
        <v>1022.1806564239674</v>
      </c>
      <c r="G443" s="5">
        <f>IF($A443&lt;&gt;"",IF(G$2&lt;&gt;"",INDEX('Instrument History'!$1:$1048576,$B443,G$3) / CcyPerBase!F442,""),"")</f>
        <v>2562.4721821995718</v>
      </c>
      <c r="H443" s="5">
        <f>IF($A443&lt;&gt;"",IF(H$2&lt;&gt;"",INDEX('Instrument History'!$1:$1048576,$B443,H$3) / CcyPerBase!G442,""),"")</f>
        <v>5896.214919265456</v>
      </c>
      <c r="I443" s="5">
        <f>IF($A443&lt;&gt;"",IF(I$2&lt;&gt;"",INDEX('Instrument History'!$1:$1048576,$B443,I$3) / CcyPerBase!H442,""),"")</f>
        <v>3764.6529670940795</v>
      </c>
      <c r="J443" s="5">
        <f>IF($A443&lt;&gt;"",IF(J$2&lt;&gt;"",INDEX('Instrument History'!$1:$1048576,$B443,J$3) / CcyPerBase!I442,""),"")</f>
        <v>37.659471172565283</v>
      </c>
      <c r="K443" s="5">
        <f>IF($A443&lt;&gt;"",IF(K$2&lt;&gt;"",INDEX('Instrument History'!$1:$1048576,$B443,K$3) / CcyPerBase!J442,""),"")</f>
        <v>127.70523362306191</v>
      </c>
      <c r="L443" s="5">
        <f>IF($A443&lt;&gt;"",IF(L$2&lt;&gt;"",INDEX('Instrument History'!$1:$1048576,$B443,L$3) / CcyPerBase!K442,""),"")</f>
        <v>94.838513678771761</v>
      </c>
      <c r="M443" s="5">
        <f>IF($A443&lt;&gt;"",IF(M$2&lt;&gt;"",INDEX('Instrument History'!$1:$1048576,$B443,M$3) / CcyPerBase!L442,""),"")</f>
        <v>28.61247047302988</v>
      </c>
      <c r="N443" s="5">
        <f>IF($A443&lt;&gt;"",IF(N$2&lt;&gt;"",INDEX('Instrument History'!$1:$1048576,$B443,N$3) / CcyPerBase!M442,""),"")</f>
        <v>62.893259371042404</v>
      </c>
      <c r="O443" s="5">
        <f>IF($A443&lt;&gt;"",IF(O$2&lt;&gt;"",INDEX('Instrument History'!$1:$1048576,$B443,O$3) / CcyPerBase!N442,""),"")</f>
        <v>94.770420248246452</v>
      </c>
      <c r="P443" s="5" t="str">
        <f>IF($A443&lt;&gt;"",IF(P$2&lt;&gt;"",INDEX('Instrument History'!$1:$1048576,$B443,P$3) / CcyPerBase!O442,""),"")</f>
        <v/>
      </c>
      <c r="Q443" s="5" t="str">
        <f>IF($A443&lt;&gt;"",IF(Q$2&lt;&gt;"",INDEX('Instrument History'!$1:$1048576,$B443,Q$3) / CcyPerBase!P442,""),"")</f>
        <v/>
      </c>
      <c r="R443" s="5" t="str">
        <f>IF($A443&lt;&gt;"",IF(R$2&lt;&gt;"",INDEX('Instrument History'!$1:$1048576,$B443,R$3) / CcyPerBase!Q442,""),"")</f>
        <v/>
      </c>
      <c r="S443" s="5" t="str">
        <f>IF($A443&lt;&gt;"",IF(S$2&lt;&gt;"",INDEX('Instrument History'!$1:$1048576,$B443,S$3) / CcyPerBase!R442,""),"")</f>
        <v/>
      </c>
      <c r="T443" s="5" t="str">
        <f>IF($A443&lt;&gt;"",IF(T$2&lt;&gt;"",INDEX('Instrument History'!$1:$1048576,$B443,T$3) / CcyPerBase!S442,""),"")</f>
        <v/>
      </c>
      <c r="U443" s="5" t="str">
        <f>IF($A443&lt;&gt;"",IF(U$2&lt;&gt;"",INDEX('Instrument History'!$1:$1048576,$B443,U$3) / CcyPerBase!T442,""),"")</f>
        <v/>
      </c>
      <c r="V443" s="5" t="str">
        <f>IF($A443&lt;&gt;"",IF(V$2&lt;&gt;"",INDEX('Instrument History'!$1:$1048576,$B443,V$3) / CcyPerBase!U442,""),"")</f>
        <v/>
      </c>
      <c r="W443" s="5" t="str">
        <f>IF($A443&lt;&gt;"",IF(W$2&lt;&gt;"",INDEX('Instrument History'!$1:$1048576,$B443,W$3) / CcyPerBase!V442,""),"")</f>
        <v/>
      </c>
      <c r="X443" s="5" t="str">
        <f>IF($A443&lt;&gt;"",IF(X$2&lt;&gt;"",INDEX('Instrument History'!$1:$1048576,$B443,X$3) / CcyPerBase!W442,""),"")</f>
        <v/>
      </c>
      <c r="Y443" s="5" t="str">
        <f>IF($A443&lt;&gt;"",IF(Y$2&lt;&gt;"",INDEX('Instrument History'!$1:$1048576,$B443,Y$3) / CcyPerBase!X442,""),"")</f>
        <v/>
      </c>
    </row>
    <row r="444" spans="1:25">
      <c r="A444" s="12">
        <f>IF(A443&lt;&gt;"",IF(A443=$B$1,"",'Instrument History'!A440),"")</f>
        <v>40687</v>
      </c>
      <c r="B444">
        <f t="shared" si="13"/>
        <v>440</v>
      </c>
      <c r="C444" s="14">
        <f>IF($A444&lt;&gt;"",INDEX('Instrument History'!$1:$1048576,$B444,C$3) / CcyPerBase!D443,"")</f>
        <v>1398.8205384488861</v>
      </c>
      <c r="D444" s="14">
        <f>IF(A444&lt;&gt;"",C444/$D$4*Master!$R$18,"")</f>
        <v>62.458425693320549</v>
      </c>
      <c r="E444" s="5">
        <f t="shared" si="14"/>
        <v>78.649520977906704</v>
      </c>
      <c r="F444" s="5">
        <f>IF($A444&lt;&gt;"",IF(F$2&lt;&gt;"",INDEX('Instrument History'!$1:$1048576,$B444,F$3) / CcyPerBase!E443,""),"")</f>
        <v>1015.7092112859774</v>
      </c>
      <c r="G444" s="5">
        <f>IF($A444&lt;&gt;"",IF(G$2&lt;&gt;"",INDEX('Instrument History'!$1:$1048576,$B444,G$3) / CcyPerBase!F443,""),"")</f>
        <v>2648.0416126052019</v>
      </c>
      <c r="H444" s="5">
        <f>IF($A444&lt;&gt;"",IF(H$2&lt;&gt;"",INDEX('Instrument History'!$1:$1048576,$B444,H$3) / CcyPerBase!G443,""),"")</f>
        <v>5676.3599032578168</v>
      </c>
      <c r="I444" s="5">
        <f>IF($A444&lt;&gt;"",IF(I$2&lt;&gt;"",INDEX('Instrument History'!$1:$1048576,$B444,I$3) / CcyPerBase!H443,""),"")</f>
        <v>3633.3383348092548</v>
      </c>
      <c r="J444" s="5">
        <f>IF($A444&lt;&gt;"",IF(J$2&lt;&gt;"",INDEX('Instrument History'!$1:$1048576,$B444,J$3) / CcyPerBase!I443,""),"")</f>
        <v>39.719364201563273</v>
      </c>
      <c r="K444" s="5">
        <f>IF($A444&lt;&gt;"",IF(K$2&lt;&gt;"",INDEX('Instrument History'!$1:$1048576,$B444,K$3) / CcyPerBase!J443,""),"")</f>
        <v>117.19396761602964</v>
      </c>
      <c r="L444" s="5">
        <f>IF($A444&lt;&gt;"",IF(L$2&lt;&gt;"",INDEX('Instrument History'!$1:$1048576,$B444,L$3) / CcyPerBase!K443,""),"")</f>
        <v>88.932597807921738</v>
      </c>
      <c r="M444" s="5">
        <f>IF($A444&lt;&gt;"",IF(M$2&lt;&gt;"",INDEX('Instrument History'!$1:$1048576,$B444,M$3) / CcyPerBase!L443,""),"")</f>
        <v>29.344031882464748</v>
      </c>
      <c r="N444" s="5">
        <f>IF($A444&lt;&gt;"",IF(N$2&lt;&gt;"",INDEX('Instrument History'!$1:$1048576,$B444,N$3) / CcyPerBase!M443,""),"")</f>
        <v>60.642299095825557</v>
      </c>
      <c r="O444" s="5">
        <f>IF($A444&lt;&gt;"",IF(O$2&lt;&gt;"",INDEX('Instrument History'!$1:$1048576,$B444,O$3) / CcyPerBase!N443,""),"")</f>
        <v>90.479820577938241</v>
      </c>
      <c r="P444" s="5" t="str">
        <f>IF($A444&lt;&gt;"",IF(P$2&lt;&gt;"",INDEX('Instrument History'!$1:$1048576,$B444,P$3) / CcyPerBase!O443,""),"")</f>
        <v/>
      </c>
      <c r="Q444" s="5" t="str">
        <f>IF($A444&lt;&gt;"",IF(Q$2&lt;&gt;"",INDEX('Instrument History'!$1:$1048576,$B444,Q$3) / CcyPerBase!P443,""),"")</f>
        <v/>
      </c>
      <c r="R444" s="5" t="str">
        <f>IF($A444&lt;&gt;"",IF(R$2&lt;&gt;"",INDEX('Instrument History'!$1:$1048576,$B444,R$3) / CcyPerBase!Q443,""),"")</f>
        <v/>
      </c>
      <c r="S444" s="5" t="str">
        <f>IF($A444&lt;&gt;"",IF(S$2&lt;&gt;"",INDEX('Instrument History'!$1:$1048576,$B444,S$3) / CcyPerBase!R443,""),"")</f>
        <v/>
      </c>
      <c r="T444" s="5" t="str">
        <f>IF($A444&lt;&gt;"",IF(T$2&lt;&gt;"",INDEX('Instrument History'!$1:$1048576,$B444,T$3) / CcyPerBase!S443,""),"")</f>
        <v/>
      </c>
      <c r="U444" s="5" t="str">
        <f>IF($A444&lt;&gt;"",IF(U$2&lt;&gt;"",INDEX('Instrument History'!$1:$1048576,$B444,U$3) / CcyPerBase!T443,""),"")</f>
        <v/>
      </c>
      <c r="V444" s="5" t="str">
        <f>IF($A444&lt;&gt;"",IF(V$2&lt;&gt;"",INDEX('Instrument History'!$1:$1048576,$B444,V$3) / CcyPerBase!U443,""),"")</f>
        <v/>
      </c>
      <c r="W444" s="5" t="str">
        <f>IF($A444&lt;&gt;"",IF(W$2&lt;&gt;"",INDEX('Instrument History'!$1:$1048576,$B444,W$3) / CcyPerBase!V443,""),"")</f>
        <v/>
      </c>
      <c r="X444" s="5" t="str">
        <f>IF($A444&lt;&gt;"",IF(X$2&lt;&gt;"",INDEX('Instrument History'!$1:$1048576,$B444,X$3) / CcyPerBase!W443,""),"")</f>
        <v/>
      </c>
      <c r="Y444" s="5" t="str">
        <f>IF($A444&lt;&gt;"",IF(Y$2&lt;&gt;"",INDEX('Instrument History'!$1:$1048576,$B444,Y$3) / CcyPerBase!X443,""),"")</f>
        <v/>
      </c>
    </row>
    <row r="445" spans="1:25">
      <c r="A445" s="12">
        <f>IF(A444&lt;&gt;"",IF(A444=$B$1,"",'Instrument History'!A441),"")</f>
        <v>40686</v>
      </c>
      <c r="B445">
        <f t="shared" si="13"/>
        <v>441</v>
      </c>
      <c r="C445" s="14">
        <f>IF($A445&lt;&gt;"",INDEX('Instrument History'!$1:$1048576,$B445,C$3) / CcyPerBase!D444,"")</f>
        <v>1385.9232359505013</v>
      </c>
      <c r="D445" s="14">
        <f>IF(A445&lt;&gt;"",C445/$D$4*Master!$R$18,"")</f>
        <v>61.882551099262258</v>
      </c>
      <c r="E445" s="5">
        <f t="shared" si="14"/>
        <v>79.649128116059501</v>
      </c>
      <c r="F445" s="5">
        <f>IF($A445&lt;&gt;"",IF(F$2&lt;&gt;"",INDEX('Instrument History'!$1:$1048576,$B445,F$3) / CcyPerBase!E444,""),"")</f>
        <v>1045.2749169434176</v>
      </c>
      <c r="G445" s="5">
        <f>IF($A445&lt;&gt;"",IF(G$2&lt;&gt;"",INDEX('Instrument History'!$1:$1048576,$B445,G$3) / CcyPerBase!F444,""),"")</f>
        <v>2678.1783297917787</v>
      </c>
      <c r="H445" s="5">
        <f>IF($A445&lt;&gt;"",IF(H$2&lt;&gt;"",INDEX('Instrument History'!$1:$1048576,$B445,H$3) / CcyPerBase!G444,""),"")</f>
        <v>5902.7756239050696</v>
      </c>
      <c r="I445" s="5">
        <f>IF($A445&lt;&gt;"",IF(I$2&lt;&gt;"",INDEX('Instrument History'!$1:$1048576,$B445,I$3) / CcyPerBase!H444,""),"")</f>
        <v>3539.8115976196032</v>
      </c>
      <c r="J445" s="5">
        <f>IF($A445&lt;&gt;"",IF(J$2&lt;&gt;"",INDEX('Instrument History'!$1:$1048576,$B445,J$3) / CcyPerBase!I444,""),"")</f>
        <v>40.654837018597014</v>
      </c>
      <c r="K445" s="5">
        <f>IF($A445&lt;&gt;"",IF(K$2&lt;&gt;"",INDEX('Instrument History'!$1:$1048576,$B445,K$3) / CcyPerBase!J444,""),"")</f>
        <v>123.62725559592685</v>
      </c>
      <c r="L445" s="5">
        <f>IF($A445&lt;&gt;"",IF(L$2&lt;&gt;"",INDEX('Instrument History'!$1:$1048576,$B445,L$3) / CcyPerBase!K444,""),"")</f>
        <v>97.980215898912959</v>
      </c>
      <c r="M445" s="5">
        <f>IF($A445&lt;&gt;"",IF(M$2&lt;&gt;"",INDEX('Instrument History'!$1:$1048576,$B445,M$3) / CcyPerBase!L444,""),"")</f>
        <v>29.15038625066542</v>
      </c>
      <c r="N445" s="5">
        <f>IF($A445&lt;&gt;"",IF(N$2&lt;&gt;"",INDEX('Instrument History'!$1:$1048576,$B445,N$3) / CcyPerBase!M444,""),"")</f>
        <v>60.067683717407697</v>
      </c>
      <c r="O445" s="5">
        <f>IF($A445&lt;&gt;"",IF(O$2&lt;&gt;"",INDEX('Instrument History'!$1:$1048576,$B445,O$3) / CcyPerBase!N444,""),"")</f>
        <v>87.707392442974211</v>
      </c>
      <c r="P445" s="5" t="str">
        <f>IF($A445&lt;&gt;"",IF(P$2&lt;&gt;"",INDEX('Instrument History'!$1:$1048576,$B445,P$3) / CcyPerBase!O444,""),"")</f>
        <v/>
      </c>
      <c r="Q445" s="5" t="str">
        <f>IF($A445&lt;&gt;"",IF(Q$2&lt;&gt;"",INDEX('Instrument History'!$1:$1048576,$B445,Q$3) / CcyPerBase!P444,""),"")</f>
        <v/>
      </c>
      <c r="R445" s="5" t="str">
        <f>IF($A445&lt;&gt;"",IF(R$2&lt;&gt;"",INDEX('Instrument History'!$1:$1048576,$B445,R$3) / CcyPerBase!Q444,""),"")</f>
        <v/>
      </c>
      <c r="S445" s="5" t="str">
        <f>IF($A445&lt;&gt;"",IF(S$2&lt;&gt;"",INDEX('Instrument History'!$1:$1048576,$B445,S$3) / CcyPerBase!R444,""),"")</f>
        <v/>
      </c>
      <c r="T445" s="5" t="str">
        <f>IF($A445&lt;&gt;"",IF(T$2&lt;&gt;"",INDEX('Instrument History'!$1:$1048576,$B445,T$3) / CcyPerBase!S444,""),"")</f>
        <v/>
      </c>
      <c r="U445" s="5" t="str">
        <f>IF($A445&lt;&gt;"",IF(U$2&lt;&gt;"",INDEX('Instrument History'!$1:$1048576,$B445,U$3) / CcyPerBase!T444,""),"")</f>
        <v/>
      </c>
      <c r="V445" s="5" t="str">
        <f>IF($A445&lt;&gt;"",IF(V$2&lt;&gt;"",INDEX('Instrument History'!$1:$1048576,$B445,V$3) / CcyPerBase!U444,""),"")</f>
        <v/>
      </c>
      <c r="W445" s="5" t="str">
        <f>IF($A445&lt;&gt;"",IF(W$2&lt;&gt;"",INDEX('Instrument History'!$1:$1048576,$B445,W$3) / CcyPerBase!V444,""),"")</f>
        <v/>
      </c>
      <c r="X445" s="5" t="str">
        <f>IF($A445&lt;&gt;"",IF(X$2&lt;&gt;"",INDEX('Instrument History'!$1:$1048576,$B445,X$3) / CcyPerBase!W444,""),"")</f>
        <v/>
      </c>
      <c r="Y445" s="5" t="str">
        <f>IF($A445&lt;&gt;"",IF(Y$2&lt;&gt;"",INDEX('Instrument History'!$1:$1048576,$B445,Y$3) / CcyPerBase!X444,""),"")</f>
        <v/>
      </c>
    </row>
    <row r="446" spans="1:25">
      <c r="A446" s="12">
        <f>IF(A445&lt;&gt;"",IF(A445=$B$1,"",'Instrument History'!A442),"")</f>
        <v>40683</v>
      </c>
      <c r="B446">
        <f t="shared" si="13"/>
        <v>442</v>
      </c>
      <c r="C446" s="14">
        <f>IF($A446&lt;&gt;"",INDEX('Instrument History'!$1:$1048576,$B446,C$3) / CcyPerBase!D445,"")</f>
        <v>1403.8938718520392</v>
      </c>
      <c r="D446" s="14">
        <f>IF(A446&lt;&gt;"",C446/$D$4*Master!$R$18,"")</f>
        <v>62.684953978163762</v>
      </c>
      <c r="E446" s="5">
        <f t="shared" si="14"/>
        <v>78.387908996827491</v>
      </c>
      <c r="F446" s="5">
        <f>IF($A446&lt;&gt;"",IF(F$2&lt;&gt;"",INDEX('Instrument History'!$1:$1048576,$B446,F$3) / CcyPerBase!E445,""),"")</f>
        <v>1028.2694592377397</v>
      </c>
      <c r="G446" s="5">
        <f>IF($A446&lt;&gt;"",IF(G$2&lt;&gt;"",INDEX('Instrument History'!$1:$1048576,$B446,G$3) / CcyPerBase!F445,""),"")</f>
        <v>2671.6997205990265</v>
      </c>
      <c r="H446" s="5">
        <f>IF($A446&lt;&gt;"",IF(H$2&lt;&gt;"",INDEX('Instrument History'!$1:$1048576,$B446,H$3) / CcyPerBase!G445,""),"")</f>
        <v>5547.8032777277285</v>
      </c>
      <c r="I446" s="5">
        <f>IF($A446&lt;&gt;"",IF(I$2&lt;&gt;"",INDEX('Instrument History'!$1:$1048576,$B446,I$3) / CcyPerBase!H445,""),"")</f>
        <v>3347.7347088287956</v>
      </c>
      <c r="J446" s="5">
        <f>IF($A446&lt;&gt;"",IF(J$2&lt;&gt;"",INDEX('Instrument History'!$1:$1048576,$B446,J$3) / CcyPerBase!I445,""),"")</f>
        <v>39.586444507867</v>
      </c>
      <c r="K446" s="5">
        <f>IF($A446&lt;&gt;"",IF(K$2&lt;&gt;"",INDEX('Instrument History'!$1:$1048576,$B446,K$3) / CcyPerBase!J445,""),"")</f>
        <v>124.94398713806689</v>
      </c>
      <c r="L446" s="5">
        <f>IF($A446&lt;&gt;"",IF(L$2&lt;&gt;"",INDEX('Instrument History'!$1:$1048576,$B446,L$3) / CcyPerBase!K445,""),"")</f>
        <v>95.487716413780305</v>
      </c>
      <c r="M446" s="5">
        <f>IF($A446&lt;&gt;"",IF(M$2&lt;&gt;"",INDEX('Instrument History'!$1:$1048576,$B446,M$3) / CcyPerBase!L445,""),"")</f>
        <v>28.221648205312121</v>
      </c>
      <c r="N446" s="5">
        <f>IF($A446&lt;&gt;"",IF(N$2&lt;&gt;"",INDEX('Instrument History'!$1:$1048576,$B446,N$3) / CcyPerBase!M445,""),"")</f>
        <v>60.921289828535286</v>
      </c>
      <c r="O446" s="5">
        <f>IF($A446&lt;&gt;"",IF(O$2&lt;&gt;"",INDEX('Instrument History'!$1:$1048576,$B446,O$3) / CcyPerBase!N445,""),"")</f>
        <v>89.897099997414543</v>
      </c>
      <c r="P446" s="5" t="str">
        <f>IF($A446&lt;&gt;"",IF(P$2&lt;&gt;"",INDEX('Instrument History'!$1:$1048576,$B446,P$3) / CcyPerBase!O445,""),"")</f>
        <v/>
      </c>
      <c r="Q446" s="5" t="str">
        <f>IF($A446&lt;&gt;"",IF(Q$2&lt;&gt;"",INDEX('Instrument History'!$1:$1048576,$B446,Q$3) / CcyPerBase!P445,""),"")</f>
        <v/>
      </c>
      <c r="R446" s="5" t="str">
        <f>IF($A446&lt;&gt;"",IF(R$2&lt;&gt;"",INDEX('Instrument History'!$1:$1048576,$B446,R$3) / CcyPerBase!Q445,""),"")</f>
        <v/>
      </c>
      <c r="S446" s="5" t="str">
        <f>IF($A446&lt;&gt;"",IF(S$2&lt;&gt;"",INDEX('Instrument History'!$1:$1048576,$B446,S$3) / CcyPerBase!R445,""),"")</f>
        <v/>
      </c>
      <c r="T446" s="5" t="str">
        <f>IF($A446&lt;&gt;"",IF(T$2&lt;&gt;"",INDEX('Instrument History'!$1:$1048576,$B446,T$3) / CcyPerBase!S445,""),"")</f>
        <v/>
      </c>
      <c r="U446" s="5" t="str">
        <f>IF($A446&lt;&gt;"",IF(U$2&lt;&gt;"",INDEX('Instrument History'!$1:$1048576,$B446,U$3) / CcyPerBase!T445,""),"")</f>
        <v/>
      </c>
      <c r="V446" s="5" t="str">
        <f>IF($A446&lt;&gt;"",IF(V$2&lt;&gt;"",INDEX('Instrument History'!$1:$1048576,$B446,V$3) / CcyPerBase!U445,""),"")</f>
        <v/>
      </c>
      <c r="W446" s="5" t="str">
        <f>IF($A446&lt;&gt;"",IF(W$2&lt;&gt;"",INDEX('Instrument History'!$1:$1048576,$B446,W$3) / CcyPerBase!V445,""),"")</f>
        <v/>
      </c>
      <c r="X446" s="5" t="str">
        <f>IF($A446&lt;&gt;"",IF(X$2&lt;&gt;"",INDEX('Instrument History'!$1:$1048576,$B446,X$3) / CcyPerBase!W445,""),"")</f>
        <v/>
      </c>
      <c r="Y446" s="5" t="str">
        <f>IF($A446&lt;&gt;"",IF(Y$2&lt;&gt;"",INDEX('Instrument History'!$1:$1048576,$B446,Y$3) / CcyPerBase!X445,""),"")</f>
        <v/>
      </c>
    </row>
    <row r="447" spans="1:25">
      <c r="A447" s="12">
        <f>IF(A446&lt;&gt;"",IF(A446=$B$1,"",'Instrument History'!A443),"")</f>
        <v>40682</v>
      </c>
      <c r="B447">
        <f t="shared" si="13"/>
        <v>443</v>
      </c>
      <c r="C447" s="14">
        <f>IF($A447&lt;&gt;"",INDEX('Instrument History'!$1:$1048576,$B447,C$3) / CcyPerBase!D446,"")</f>
        <v>1392.9263463122979</v>
      </c>
      <c r="D447" s="14">
        <f>IF(A447&lt;&gt;"",C447/$D$4*Master!$R$18,"")</f>
        <v>62.195245427184723</v>
      </c>
      <c r="E447" s="5">
        <f t="shared" si="14"/>
        <v>80.766515465980646</v>
      </c>
      <c r="F447" s="5">
        <f>IF($A447&lt;&gt;"",IF(F$2&lt;&gt;"",INDEX('Instrument History'!$1:$1048576,$B447,F$3) / CcyPerBase!E446,""),"")</f>
        <v>1103.7805944589159</v>
      </c>
      <c r="G447" s="5">
        <f>IF($A447&lt;&gt;"",IF(G$2&lt;&gt;"",INDEX('Instrument History'!$1:$1048576,$B447,G$3) / CcyPerBase!F446,""),"")</f>
        <v>2813.0256594473358</v>
      </c>
      <c r="H447" s="5">
        <f>IF($A447&lt;&gt;"",IF(H$2&lt;&gt;"",INDEX('Instrument History'!$1:$1048576,$B447,H$3) / CcyPerBase!G446,""),"")</f>
        <v>5754.9930821293565</v>
      </c>
      <c r="I447" s="5">
        <f>IF($A447&lt;&gt;"",IF(I$2&lt;&gt;"",INDEX('Instrument History'!$1:$1048576,$B447,I$3) / CcyPerBase!H446,""),"")</f>
        <v>3436.9787954975372</v>
      </c>
      <c r="J447" s="5">
        <f>IF($A447&lt;&gt;"",IF(J$2&lt;&gt;"",INDEX('Instrument History'!$1:$1048576,$B447,J$3) / CcyPerBase!I446,""),"")</f>
        <v>42.378261913490981</v>
      </c>
      <c r="K447" s="5">
        <f>IF($A447&lt;&gt;"",IF(K$2&lt;&gt;"",INDEX('Instrument History'!$1:$1048576,$B447,K$3) / CcyPerBase!J446,""),"")</f>
        <v>131.27710562979988</v>
      </c>
      <c r="L447" s="5">
        <f>IF($A447&lt;&gt;"",IF(L$2&lt;&gt;"",INDEX('Instrument History'!$1:$1048576,$B447,L$3) / CcyPerBase!K446,""),"")</f>
        <v>98.532669664375447</v>
      </c>
      <c r="M447" s="5">
        <f>IF($A447&lt;&gt;"",IF(M$2&lt;&gt;"",INDEX('Instrument History'!$1:$1048576,$B447,M$3) / CcyPerBase!L446,""),"")</f>
        <v>28.280469732914145</v>
      </c>
      <c r="N447" s="5">
        <f>IF($A447&lt;&gt;"",IF(N$2&lt;&gt;"",INDEX('Instrument History'!$1:$1048576,$B447,N$3) / CcyPerBase!M446,""),"")</f>
        <v>60.916605141055314</v>
      </c>
      <c r="O447" s="5">
        <f>IF($A447&lt;&gt;"",IF(O$2&lt;&gt;"",INDEX('Instrument History'!$1:$1048576,$B447,O$3) / CcyPerBase!N446,""),"")</f>
        <v>90.351672053278364</v>
      </c>
      <c r="P447" s="5" t="str">
        <f>IF($A447&lt;&gt;"",IF(P$2&lt;&gt;"",INDEX('Instrument History'!$1:$1048576,$B447,P$3) / CcyPerBase!O446,""),"")</f>
        <v/>
      </c>
      <c r="Q447" s="5" t="str">
        <f>IF($A447&lt;&gt;"",IF(Q$2&lt;&gt;"",INDEX('Instrument History'!$1:$1048576,$B447,Q$3) / CcyPerBase!P446,""),"")</f>
        <v/>
      </c>
      <c r="R447" s="5" t="str">
        <f>IF($A447&lt;&gt;"",IF(R$2&lt;&gt;"",INDEX('Instrument History'!$1:$1048576,$B447,R$3) / CcyPerBase!Q446,""),"")</f>
        <v/>
      </c>
      <c r="S447" s="5" t="str">
        <f>IF($A447&lt;&gt;"",IF(S$2&lt;&gt;"",INDEX('Instrument History'!$1:$1048576,$B447,S$3) / CcyPerBase!R446,""),"")</f>
        <v/>
      </c>
      <c r="T447" s="5" t="str">
        <f>IF($A447&lt;&gt;"",IF(T$2&lt;&gt;"",INDEX('Instrument History'!$1:$1048576,$B447,T$3) / CcyPerBase!S446,""),"")</f>
        <v/>
      </c>
      <c r="U447" s="5" t="str">
        <f>IF($A447&lt;&gt;"",IF(U$2&lt;&gt;"",INDEX('Instrument History'!$1:$1048576,$B447,U$3) / CcyPerBase!T446,""),"")</f>
        <v/>
      </c>
      <c r="V447" s="5" t="str">
        <f>IF($A447&lt;&gt;"",IF(V$2&lt;&gt;"",INDEX('Instrument History'!$1:$1048576,$B447,V$3) / CcyPerBase!U446,""),"")</f>
        <v/>
      </c>
      <c r="W447" s="5" t="str">
        <f>IF($A447&lt;&gt;"",IF(W$2&lt;&gt;"",INDEX('Instrument History'!$1:$1048576,$B447,W$3) / CcyPerBase!V446,""),"")</f>
        <v/>
      </c>
      <c r="X447" s="5" t="str">
        <f>IF($A447&lt;&gt;"",IF(X$2&lt;&gt;"",INDEX('Instrument History'!$1:$1048576,$B447,X$3) / CcyPerBase!W446,""),"")</f>
        <v/>
      </c>
      <c r="Y447" s="5" t="str">
        <f>IF($A447&lt;&gt;"",IF(Y$2&lt;&gt;"",INDEX('Instrument History'!$1:$1048576,$B447,Y$3) / CcyPerBase!X446,""),"")</f>
        <v/>
      </c>
    </row>
    <row r="448" spans="1:25">
      <c r="A448" s="12">
        <f>IF(A447&lt;&gt;"",IF(A447=$B$1,"",'Instrument History'!A444),"")</f>
        <v>40681</v>
      </c>
      <c r="B448">
        <f t="shared" si="13"/>
        <v>444</v>
      </c>
      <c r="C448" s="14">
        <f>IF($A448&lt;&gt;"",INDEX('Instrument History'!$1:$1048576,$B448,C$3) / CcyPerBase!D447,"")</f>
        <v>1434.3567149759504</v>
      </c>
      <c r="D448" s="14">
        <f>IF(A448&lt;&gt;"",C448/$D$4*Master!$R$18,"")</f>
        <v>64.045143631778572</v>
      </c>
      <c r="E448" s="5">
        <f t="shared" si="14"/>
        <v>81.805476755506874</v>
      </c>
      <c r="F448" s="5">
        <f>IF($A448&lt;&gt;"",IF(F$2&lt;&gt;"",INDEX('Instrument History'!$1:$1048576,$B448,F$3) / CcyPerBase!E447,""),"")</f>
        <v>1084.1186577987635</v>
      </c>
      <c r="G448" s="5">
        <f>IF($A448&lt;&gt;"",IF(G$2&lt;&gt;"",INDEX('Instrument History'!$1:$1048576,$B448,G$3) / CcyPerBase!F447,""),"")</f>
        <v>2919.381257422006</v>
      </c>
      <c r="H448" s="5">
        <f>IF($A448&lt;&gt;"",IF(H$2&lt;&gt;"",INDEX('Instrument History'!$1:$1048576,$B448,H$3) / CcyPerBase!G447,""),"")</f>
        <v>5763.1532064948306</v>
      </c>
      <c r="I448" s="5">
        <f>IF($A448&lt;&gt;"",IF(I$2&lt;&gt;"",INDEX('Instrument History'!$1:$1048576,$B448,I$3) / CcyPerBase!H447,""),"")</f>
        <v>3355.3648504423527</v>
      </c>
      <c r="J448" s="5">
        <f>IF($A448&lt;&gt;"",IF(J$2&lt;&gt;"",INDEX('Instrument History'!$1:$1048576,$B448,J$3) / CcyPerBase!I447,""),"")</f>
        <v>42.46040350497865</v>
      </c>
      <c r="K448" s="5">
        <f>IF($A448&lt;&gt;"",IF(K$2&lt;&gt;"",INDEX('Instrument History'!$1:$1048576,$B448,K$3) / CcyPerBase!J447,""),"")</f>
        <v>142.15103288999771</v>
      </c>
      <c r="L448" s="5">
        <f>IF($A448&lt;&gt;"",IF(L$2&lt;&gt;"",INDEX('Instrument History'!$1:$1048576,$B448,L$3) / CcyPerBase!K447,""),"")</f>
        <v>103.56959382977355</v>
      </c>
      <c r="M448" s="5">
        <f>IF($A448&lt;&gt;"",IF(M$2&lt;&gt;"",INDEX('Instrument History'!$1:$1048576,$B448,M$3) / CcyPerBase!L447,""),"")</f>
        <v>26.955236699446004</v>
      </c>
      <c r="N448" s="5">
        <f>IF($A448&lt;&gt;"",IF(N$2&lt;&gt;"",INDEX('Instrument History'!$1:$1048576,$B448,N$3) / CcyPerBase!M447,""),"")</f>
        <v>62.057596957199358</v>
      </c>
      <c r="O448" s="5">
        <f>IF($A448&lt;&gt;"",IF(O$2&lt;&gt;"",INDEX('Instrument History'!$1:$1048576,$B448,O$3) / CcyPerBase!N447,""),"")</f>
        <v>92.043274123515332</v>
      </c>
      <c r="P448" s="5" t="str">
        <f>IF($A448&lt;&gt;"",IF(P$2&lt;&gt;"",INDEX('Instrument History'!$1:$1048576,$B448,P$3) / CcyPerBase!O447,""),"")</f>
        <v/>
      </c>
      <c r="Q448" s="5" t="str">
        <f>IF($A448&lt;&gt;"",IF(Q$2&lt;&gt;"",INDEX('Instrument History'!$1:$1048576,$B448,Q$3) / CcyPerBase!P447,""),"")</f>
        <v/>
      </c>
      <c r="R448" s="5" t="str">
        <f>IF($A448&lt;&gt;"",IF(R$2&lt;&gt;"",INDEX('Instrument History'!$1:$1048576,$B448,R$3) / CcyPerBase!Q447,""),"")</f>
        <v/>
      </c>
      <c r="S448" s="5" t="str">
        <f>IF($A448&lt;&gt;"",IF(S$2&lt;&gt;"",INDEX('Instrument History'!$1:$1048576,$B448,S$3) / CcyPerBase!R447,""),"")</f>
        <v/>
      </c>
      <c r="T448" s="5" t="str">
        <f>IF($A448&lt;&gt;"",IF(T$2&lt;&gt;"",INDEX('Instrument History'!$1:$1048576,$B448,T$3) / CcyPerBase!S447,""),"")</f>
        <v/>
      </c>
      <c r="U448" s="5" t="str">
        <f>IF($A448&lt;&gt;"",IF(U$2&lt;&gt;"",INDEX('Instrument History'!$1:$1048576,$B448,U$3) / CcyPerBase!T447,""),"")</f>
        <v/>
      </c>
      <c r="V448" s="5" t="str">
        <f>IF($A448&lt;&gt;"",IF(V$2&lt;&gt;"",INDEX('Instrument History'!$1:$1048576,$B448,V$3) / CcyPerBase!U447,""),"")</f>
        <v/>
      </c>
      <c r="W448" s="5" t="str">
        <f>IF($A448&lt;&gt;"",IF(W$2&lt;&gt;"",INDEX('Instrument History'!$1:$1048576,$B448,W$3) / CcyPerBase!V447,""),"")</f>
        <v/>
      </c>
      <c r="X448" s="5" t="str">
        <f>IF($A448&lt;&gt;"",IF(X$2&lt;&gt;"",INDEX('Instrument History'!$1:$1048576,$B448,X$3) / CcyPerBase!W447,""),"")</f>
        <v/>
      </c>
      <c r="Y448" s="5" t="str">
        <f>IF($A448&lt;&gt;"",IF(Y$2&lt;&gt;"",INDEX('Instrument History'!$1:$1048576,$B448,Y$3) / CcyPerBase!X447,""),"")</f>
        <v/>
      </c>
    </row>
    <row r="449" spans="1:25">
      <c r="A449" s="12">
        <f>IF(A448&lt;&gt;"",IF(A448=$B$1,"",'Instrument History'!A445),"")</f>
        <v>40680</v>
      </c>
      <c r="B449">
        <f t="shared" si="13"/>
        <v>445</v>
      </c>
      <c r="C449" s="14">
        <f>IF($A449&lt;&gt;"",INDEX('Instrument History'!$1:$1048576,$B449,C$3) / CcyPerBase!D448,"")</f>
        <v>1434.4641544822703</v>
      </c>
      <c r="D449" s="14">
        <f>IF(A449&lt;&gt;"",C449/$D$4*Master!$R$18,"")</f>
        <v>64.049940889352058</v>
      </c>
      <c r="E449" s="5">
        <f t="shared" si="14"/>
        <v>79.994476100919229</v>
      </c>
      <c r="F449" s="5">
        <f>IF($A449&lt;&gt;"",IF(F$2&lt;&gt;"",INDEX('Instrument History'!$1:$1048576,$B449,F$3) / CcyPerBase!E448,""),"")</f>
        <v>1021.2022613482159</v>
      </c>
      <c r="G449" s="5">
        <f>IF($A449&lt;&gt;"",IF(G$2&lt;&gt;"",INDEX('Instrument History'!$1:$1048576,$B449,G$3) / CcyPerBase!F448,""),"")</f>
        <v>2899.999945578285</v>
      </c>
      <c r="H449" s="5">
        <f>IF($A449&lt;&gt;"",IF(H$2&lt;&gt;"",INDEX('Instrument History'!$1:$1048576,$B449,H$3) / CcyPerBase!G448,""),"")</f>
        <v>5299.5763429254912</v>
      </c>
      <c r="I449" s="5">
        <f>IF($A449&lt;&gt;"",IF(I$2&lt;&gt;"",INDEX('Instrument History'!$1:$1048576,$B449,I$3) / CcyPerBase!H448,""),"")</f>
        <v>3214.6578448561759</v>
      </c>
      <c r="J449" s="5">
        <f>IF($A449&lt;&gt;"",IF(J$2&lt;&gt;"",INDEX('Instrument History'!$1:$1048576,$B449,J$3) / CcyPerBase!I448,""),"")</f>
        <v>44.062626512652606</v>
      </c>
      <c r="K449" s="5">
        <f>IF($A449&lt;&gt;"",IF(K$2&lt;&gt;"",INDEX('Instrument History'!$1:$1048576,$B449,K$3) / CcyPerBase!J448,""),"")</f>
        <v>146.38747113731</v>
      </c>
      <c r="L449" s="5">
        <f>IF($A449&lt;&gt;"",IF(L$2&lt;&gt;"",INDEX('Instrument History'!$1:$1048576,$B449,L$3) / CcyPerBase!K448,""),"")</f>
        <v>105.75251776297037</v>
      </c>
      <c r="M449" s="5">
        <f>IF($A449&lt;&gt;"",IF(M$2&lt;&gt;"",INDEX('Instrument History'!$1:$1048576,$B449,M$3) / CcyPerBase!L448,""),"")</f>
        <v>26.140507195046553</v>
      </c>
      <c r="N449" s="5">
        <f>IF($A449&lt;&gt;"",IF(N$2&lt;&gt;"",INDEX('Instrument History'!$1:$1048576,$B449,N$3) / CcyPerBase!M448,""),"")</f>
        <v>60.29769233480387</v>
      </c>
      <c r="O449" s="5">
        <f>IF($A449&lt;&gt;"",IF(O$2&lt;&gt;"",INDEX('Instrument History'!$1:$1048576,$B449,O$3) / CcyPerBase!N448,""),"")</f>
        <v>89.076582009683321</v>
      </c>
      <c r="P449" s="5" t="str">
        <f>IF($A449&lt;&gt;"",IF(P$2&lt;&gt;"",INDEX('Instrument History'!$1:$1048576,$B449,P$3) / CcyPerBase!O448,""),"")</f>
        <v/>
      </c>
      <c r="Q449" s="5" t="str">
        <f>IF($A449&lt;&gt;"",IF(Q$2&lt;&gt;"",INDEX('Instrument History'!$1:$1048576,$B449,Q$3) / CcyPerBase!P448,""),"")</f>
        <v/>
      </c>
      <c r="R449" s="5" t="str">
        <f>IF($A449&lt;&gt;"",IF(R$2&lt;&gt;"",INDEX('Instrument History'!$1:$1048576,$B449,R$3) / CcyPerBase!Q448,""),"")</f>
        <v/>
      </c>
      <c r="S449" s="5" t="str">
        <f>IF($A449&lt;&gt;"",IF(S$2&lt;&gt;"",INDEX('Instrument History'!$1:$1048576,$B449,S$3) / CcyPerBase!R448,""),"")</f>
        <v/>
      </c>
      <c r="T449" s="5" t="str">
        <f>IF($A449&lt;&gt;"",IF(T$2&lt;&gt;"",INDEX('Instrument History'!$1:$1048576,$B449,T$3) / CcyPerBase!S448,""),"")</f>
        <v/>
      </c>
      <c r="U449" s="5" t="str">
        <f>IF($A449&lt;&gt;"",IF(U$2&lt;&gt;"",INDEX('Instrument History'!$1:$1048576,$B449,U$3) / CcyPerBase!T448,""),"")</f>
        <v/>
      </c>
      <c r="V449" s="5" t="str">
        <f>IF($A449&lt;&gt;"",IF(V$2&lt;&gt;"",INDEX('Instrument History'!$1:$1048576,$B449,V$3) / CcyPerBase!U448,""),"")</f>
        <v/>
      </c>
      <c r="W449" s="5" t="str">
        <f>IF($A449&lt;&gt;"",IF(W$2&lt;&gt;"",INDEX('Instrument History'!$1:$1048576,$B449,W$3) / CcyPerBase!V448,""),"")</f>
        <v/>
      </c>
      <c r="X449" s="5" t="str">
        <f>IF($A449&lt;&gt;"",IF(X$2&lt;&gt;"",INDEX('Instrument History'!$1:$1048576,$B449,X$3) / CcyPerBase!W448,""),"")</f>
        <v/>
      </c>
      <c r="Y449" s="5" t="str">
        <f>IF($A449&lt;&gt;"",IF(Y$2&lt;&gt;"",INDEX('Instrument History'!$1:$1048576,$B449,Y$3) / CcyPerBase!X448,""),"")</f>
        <v/>
      </c>
    </row>
    <row r="450" spans="1:25">
      <c r="A450" s="12">
        <f>IF(A449&lt;&gt;"",IF(A449=$B$1,"",'Instrument History'!A446),"")</f>
        <v>40679</v>
      </c>
      <c r="B450">
        <f t="shared" si="13"/>
        <v>446</v>
      </c>
      <c r="C450" s="14">
        <f>IF($A450&lt;&gt;"",INDEX('Instrument History'!$1:$1048576,$B450,C$3) / CcyPerBase!D449,"")</f>
        <v>1398.5694568695571</v>
      </c>
      <c r="D450" s="14">
        <f>IF(A450&lt;&gt;"",C450/$D$4*Master!$R$18,"")</f>
        <v>62.447214705395773</v>
      </c>
      <c r="E450" s="5">
        <f t="shared" si="14"/>
        <v>79.688299568439248</v>
      </c>
      <c r="F450" s="5">
        <f>IF($A450&lt;&gt;"",IF(F$2&lt;&gt;"",INDEX('Instrument History'!$1:$1048576,$B450,F$3) / CcyPerBase!E449,""),"")</f>
        <v>1029.5343691761786</v>
      </c>
      <c r="G450" s="5">
        <f>IF($A450&lt;&gt;"",IF(G$2&lt;&gt;"",INDEX('Instrument History'!$1:$1048576,$B450,G$3) / CcyPerBase!F449,""),"")</f>
        <v>2789.8827375411215</v>
      </c>
      <c r="H450" s="5">
        <f>IF($A450&lt;&gt;"",IF(H$2&lt;&gt;"",INDEX('Instrument History'!$1:$1048576,$B450,H$3) / CcyPerBase!G449,""),"")</f>
        <v>5233.1421300042757</v>
      </c>
      <c r="I450" s="5">
        <f>IF($A450&lt;&gt;"",IF(I$2&lt;&gt;"",INDEX('Instrument History'!$1:$1048576,$B450,I$3) / CcyPerBase!H449,""),"")</f>
        <v>3176.3098483700483</v>
      </c>
      <c r="J450" s="5">
        <f>IF($A450&lt;&gt;"",IF(J$2&lt;&gt;"",INDEX('Instrument History'!$1:$1048576,$B450,J$3) / CcyPerBase!I449,""),"")</f>
        <v>43.645048756870352</v>
      </c>
      <c r="K450" s="5">
        <f>IF($A450&lt;&gt;"",IF(K$2&lt;&gt;"",INDEX('Instrument History'!$1:$1048576,$B450,K$3) / CcyPerBase!J449,""),"")</f>
        <v>145.5281392687655</v>
      </c>
      <c r="L450" s="5">
        <f>IF($A450&lt;&gt;"",IF(L$2&lt;&gt;"",INDEX('Instrument History'!$1:$1048576,$B450,L$3) / CcyPerBase!K449,""),"")</f>
        <v>106.19900553854494</v>
      </c>
      <c r="M450" s="5">
        <f>IF($A450&lt;&gt;"",IF(M$2&lt;&gt;"",INDEX('Instrument History'!$1:$1048576,$B450,M$3) / CcyPerBase!L449,""),"")</f>
        <v>26.864906866896817</v>
      </c>
      <c r="N450" s="5">
        <f>IF($A450&lt;&gt;"",IF(N$2&lt;&gt;"",INDEX('Instrument History'!$1:$1048576,$B450,N$3) / CcyPerBase!M449,""),"")</f>
        <v>62.500386650008728</v>
      </c>
      <c r="O450" s="5">
        <f>IF($A450&lt;&gt;"",IF(O$2&lt;&gt;"",INDEX('Instrument History'!$1:$1048576,$B450,O$3) / CcyPerBase!N449,""),"")</f>
        <v>85.873424136746749</v>
      </c>
      <c r="P450" s="5" t="str">
        <f>IF($A450&lt;&gt;"",IF(P$2&lt;&gt;"",INDEX('Instrument History'!$1:$1048576,$B450,P$3) / CcyPerBase!O449,""),"")</f>
        <v/>
      </c>
      <c r="Q450" s="5" t="str">
        <f>IF($A450&lt;&gt;"",IF(Q$2&lt;&gt;"",INDEX('Instrument History'!$1:$1048576,$B450,Q$3) / CcyPerBase!P449,""),"")</f>
        <v/>
      </c>
      <c r="R450" s="5" t="str">
        <f>IF($A450&lt;&gt;"",IF(R$2&lt;&gt;"",INDEX('Instrument History'!$1:$1048576,$B450,R$3) / CcyPerBase!Q449,""),"")</f>
        <v/>
      </c>
      <c r="S450" s="5" t="str">
        <f>IF($A450&lt;&gt;"",IF(S$2&lt;&gt;"",INDEX('Instrument History'!$1:$1048576,$B450,S$3) / CcyPerBase!R449,""),"")</f>
        <v/>
      </c>
      <c r="T450" s="5" t="str">
        <f>IF($A450&lt;&gt;"",IF(T$2&lt;&gt;"",INDEX('Instrument History'!$1:$1048576,$B450,T$3) / CcyPerBase!S449,""),"")</f>
        <v/>
      </c>
      <c r="U450" s="5" t="str">
        <f>IF($A450&lt;&gt;"",IF(U$2&lt;&gt;"",INDEX('Instrument History'!$1:$1048576,$B450,U$3) / CcyPerBase!T449,""),"")</f>
        <v/>
      </c>
      <c r="V450" s="5" t="str">
        <f>IF($A450&lt;&gt;"",IF(V$2&lt;&gt;"",INDEX('Instrument History'!$1:$1048576,$B450,V$3) / CcyPerBase!U449,""),"")</f>
        <v/>
      </c>
      <c r="W450" s="5" t="str">
        <f>IF($A450&lt;&gt;"",IF(W$2&lt;&gt;"",INDEX('Instrument History'!$1:$1048576,$B450,W$3) / CcyPerBase!V449,""),"")</f>
        <v/>
      </c>
      <c r="X450" s="5" t="str">
        <f>IF($A450&lt;&gt;"",IF(X$2&lt;&gt;"",INDEX('Instrument History'!$1:$1048576,$B450,X$3) / CcyPerBase!W449,""),"")</f>
        <v/>
      </c>
      <c r="Y450" s="5" t="str">
        <f>IF($A450&lt;&gt;"",IF(Y$2&lt;&gt;"",INDEX('Instrument History'!$1:$1048576,$B450,Y$3) / CcyPerBase!X449,""),"")</f>
        <v/>
      </c>
    </row>
    <row r="451" spans="1:25">
      <c r="A451" s="12">
        <f>IF(A450&lt;&gt;"",IF(A450=$B$1,"",'Instrument History'!A447),"")</f>
        <v>40676</v>
      </c>
      <c r="B451">
        <f t="shared" si="13"/>
        <v>447</v>
      </c>
      <c r="C451" s="14">
        <f>IF($A451&lt;&gt;"",INDEX('Instrument History'!$1:$1048576,$B451,C$3) / CcyPerBase!D450,"")</f>
        <v>1382.9685678876947</v>
      </c>
      <c r="D451" s="14">
        <f>IF(A451&lt;&gt;"",C451/$D$4*Master!$R$18,"")</f>
        <v>61.750622870746355</v>
      </c>
      <c r="E451" s="5">
        <f t="shared" si="14"/>
        <v>76.156630981797093</v>
      </c>
      <c r="F451" s="5">
        <f>IF($A451&lt;&gt;"",IF(F$2&lt;&gt;"",INDEX('Instrument History'!$1:$1048576,$B451,F$3) / CcyPerBase!E450,""),"")</f>
        <v>963.61476000993912</v>
      </c>
      <c r="G451" s="5">
        <f>IF($A451&lt;&gt;"",IF(G$2&lt;&gt;"",INDEX('Instrument History'!$1:$1048576,$B451,G$3) / CcyPerBase!F450,""),"")</f>
        <v>2603.1144356951572</v>
      </c>
      <c r="H451" s="5">
        <f>IF($A451&lt;&gt;"",IF(H$2&lt;&gt;"",INDEX('Instrument History'!$1:$1048576,$B451,H$3) / CcyPerBase!G450,""),"")</f>
        <v>4818.983341850434</v>
      </c>
      <c r="I451" s="5">
        <f>IF($A451&lt;&gt;"",IF(I$2&lt;&gt;"",INDEX('Instrument History'!$1:$1048576,$B451,I$3) / CcyPerBase!H450,""),"")</f>
        <v>2979.8773071047904</v>
      </c>
      <c r="J451" s="5">
        <f>IF($A451&lt;&gt;"",IF(J$2&lt;&gt;"",INDEX('Instrument History'!$1:$1048576,$B451,J$3) / CcyPerBase!I450,""),"")</f>
        <v>39.432232813872204</v>
      </c>
      <c r="K451" s="5">
        <f>IF($A451&lt;&gt;"",IF(K$2&lt;&gt;"",INDEX('Instrument History'!$1:$1048576,$B451,K$3) / CcyPerBase!J450,""),"")</f>
        <v>138.60860476883457</v>
      </c>
      <c r="L451" s="5">
        <f>IF($A451&lt;&gt;"",IF(L$2&lt;&gt;"",INDEX('Instrument History'!$1:$1048576,$B451,L$3) / CcyPerBase!K450,""),"")</f>
        <v>102.33944554470452</v>
      </c>
      <c r="M451" s="5">
        <f>IF($A451&lt;&gt;"",IF(M$2&lt;&gt;"",INDEX('Instrument History'!$1:$1048576,$B451,M$3) / CcyPerBase!L450,""),"")</f>
        <v>27.217849179223549</v>
      </c>
      <c r="N451" s="5">
        <f>IF($A451&lt;&gt;"",IF(N$2&lt;&gt;"",INDEX('Instrument History'!$1:$1048576,$B451,N$3) / CcyPerBase!M450,""),"")</f>
        <v>61.395337846508909</v>
      </c>
      <c r="O451" s="5">
        <f>IF($A451&lt;&gt;"",IF(O$2&lt;&gt;"",INDEX('Instrument History'!$1:$1048576,$B451,O$3) / CcyPerBase!N450,""),"")</f>
        <v>85.584842599849836</v>
      </c>
      <c r="P451" s="5" t="str">
        <f>IF($A451&lt;&gt;"",IF(P$2&lt;&gt;"",INDEX('Instrument History'!$1:$1048576,$B451,P$3) / CcyPerBase!O450,""),"")</f>
        <v/>
      </c>
      <c r="Q451" s="5" t="str">
        <f>IF($A451&lt;&gt;"",IF(Q$2&lt;&gt;"",INDEX('Instrument History'!$1:$1048576,$B451,Q$3) / CcyPerBase!P450,""),"")</f>
        <v/>
      </c>
      <c r="R451" s="5" t="str">
        <f>IF($A451&lt;&gt;"",IF(R$2&lt;&gt;"",INDEX('Instrument History'!$1:$1048576,$B451,R$3) / CcyPerBase!Q450,""),"")</f>
        <v/>
      </c>
      <c r="S451" s="5" t="str">
        <f>IF($A451&lt;&gt;"",IF(S$2&lt;&gt;"",INDEX('Instrument History'!$1:$1048576,$B451,S$3) / CcyPerBase!R450,""),"")</f>
        <v/>
      </c>
      <c r="T451" s="5" t="str">
        <f>IF($A451&lt;&gt;"",IF(T$2&lt;&gt;"",INDEX('Instrument History'!$1:$1048576,$B451,T$3) / CcyPerBase!S450,""),"")</f>
        <v/>
      </c>
      <c r="U451" s="5" t="str">
        <f>IF($A451&lt;&gt;"",IF(U$2&lt;&gt;"",INDEX('Instrument History'!$1:$1048576,$B451,U$3) / CcyPerBase!T450,""),"")</f>
        <v/>
      </c>
      <c r="V451" s="5" t="str">
        <f>IF($A451&lt;&gt;"",IF(V$2&lt;&gt;"",INDEX('Instrument History'!$1:$1048576,$B451,V$3) / CcyPerBase!U450,""),"")</f>
        <v/>
      </c>
      <c r="W451" s="5" t="str">
        <f>IF($A451&lt;&gt;"",IF(W$2&lt;&gt;"",INDEX('Instrument History'!$1:$1048576,$B451,W$3) / CcyPerBase!V450,""),"")</f>
        <v/>
      </c>
      <c r="X451" s="5" t="str">
        <f>IF($A451&lt;&gt;"",IF(X$2&lt;&gt;"",INDEX('Instrument History'!$1:$1048576,$B451,X$3) / CcyPerBase!W450,""),"")</f>
        <v/>
      </c>
      <c r="Y451" s="5" t="str">
        <f>IF($A451&lt;&gt;"",IF(Y$2&lt;&gt;"",INDEX('Instrument History'!$1:$1048576,$B451,Y$3) / CcyPerBase!X450,""),"")</f>
        <v/>
      </c>
    </row>
    <row r="452" spans="1:25">
      <c r="A452" s="12">
        <f>IF(A451&lt;&gt;"",IF(A451=$B$1,"",'Instrument History'!A448),"")</f>
        <v>40675</v>
      </c>
      <c r="B452">
        <f t="shared" si="13"/>
        <v>448</v>
      </c>
      <c r="C452" s="14">
        <f>IF($A452&lt;&gt;"",INDEX('Instrument History'!$1:$1048576,$B452,C$3) / CcyPerBase!D451,"")</f>
        <v>1312.3950095185808</v>
      </c>
      <c r="D452" s="14">
        <f>IF(A452&lt;&gt;"",C452/$D$4*Master!$R$18,"")</f>
        <v>58.599458564710119</v>
      </c>
      <c r="E452" s="5">
        <f t="shared" si="14"/>
        <v>76.121814730935014</v>
      </c>
      <c r="F452" s="5">
        <f>IF($A452&lt;&gt;"",IF(F$2&lt;&gt;"",INDEX('Instrument History'!$1:$1048576,$B452,F$3) / CcyPerBase!E451,""),"")</f>
        <v>926.47482649332858</v>
      </c>
      <c r="G452" s="5">
        <f>IF($A452&lt;&gt;"",IF(G$2&lt;&gt;"",INDEX('Instrument History'!$1:$1048576,$B452,G$3) / CcyPerBase!F451,""),"")</f>
        <v>2639.2343104745228</v>
      </c>
      <c r="H452" s="5">
        <f>IF($A452&lt;&gt;"",IF(H$2&lt;&gt;"",INDEX('Instrument History'!$1:$1048576,$B452,H$3) / CcyPerBase!G451,""),"")</f>
        <v>4649.9327275935566</v>
      </c>
      <c r="I452" s="5">
        <f>IF($A452&lt;&gt;"",IF(I$2&lt;&gt;"",INDEX('Instrument History'!$1:$1048576,$B452,I$3) / CcyPerBase!H451,""),"")</f>
        <v>2860.7312994056347</v>
      </c>
      <c r="J452" s="5">
        <f>IF($A452&lt;&gt;"",IF(J$2&lt;&gt;"",INDEX('Instrument History'!$1:$1048576,$B452,J$3) / CcyPerBase!I451,""),"")</f>
        <v>39.639091519914686</v>
      </c>
      <c r="K452" s="5">
        <f>IF($A452&lt;&gt;"",IF(K$2&lt;&gt;"",INDEX('Instrument History'!$1:$1048576,$B452,K$3) / CcyPerBase!J451,""),"")</f>
        <v>137.84632716780811</v>
      </c>
      <c r="L452" s="5">
        <f>IF($A452&lt;&gt;"",IF(L$2&lt;&gt;"",INDEX('Instrument History'!$1:$1048576,$B452,L$3) / CcyPerBase!K451,""),"")</f>
        <v>102.76599799168095</v>
      </c>
      <c r="M452" s="5">
        <f>IF($A452&lt;&gt;"",IF(M$2&lt;&gt;"",INDEX('Instrument History'!$1:$1048576,$B452,M$3) / CcyPerBase!L451,""),"")</f>
        <v>26.122794381180128</v>
      </c>
      <c r="N452" s="5">
        <f>IF($A452&lt;&gt;"",IF(N$2&lt;&gt;"",INDEX('Instrument History'!$1:$1048576,$B452,N$3) / CcyPerBase!M451,""),"")</f>
        <v>64.32746710407271</v>
      </c>
      <c r="O452" s="5">
        <f>IF($A452&lt;&gt;"",IF(O$2&lt;&gt;"",INDEX('Instrument History'!$1:$1048576,$B452,O$3) / CcyPerBase!N451,""),"")</f>
        <v>87.51944842983022</v>
      </c>
      <c r="P452" s="5" t="str">
        <f>IF($A452&lt;&gt;"",IF(P$2&lt;&gt;"",INDEX('Instrument History'!$1:$1048576,$B452,P$3) / CcyPerBase!O451,""),"")</f>
        <v/>
      </c>
      <c r="Q452" s="5" t="str">
        <f>IF($A452&lt;&gt;"",IF(Q$2&lt;&gt;"",INDEX('Instrument History'!$1:$1048576,$B452,Q$3) / CcyPerBase!P451,""),"")</f>
        <v/>
      </c>
      <c r="R452" s="5" t="str">
        <f>IF($A452&lt;&gt;"",IF(R$2&lt;&gt;"",INDEX('Instrument History'!$1:$1048576,$B452,R$3) / CcyPerBase!Q451,""),"")</f>
        <v/>
      </c>
      <c r="S452" s="5" t="str">
        <f>IF($A452&lt;&gt;"",IF(S$2&lt;&gt;"",INDEX('Instrument History'!$1:$1048576,$B452,S$3) / CcyPerBase!R451,""),"")</f>
        <v/>
      </c>
      <c r="T452" s="5" t="str">
        <f>IF($A452&lt;&gt;"",IF(T$2&lt;&gt;"",INDEX('Instrument History'!$1:$1048576,$B452,T$3) / CcyPerBase!S451,""),"")</f>
        <v/>
      </c>
      <c r="U452" s="5" t="str">
        <f>IF($A452&lt;&gt;"",IF(U$2&lt;&gt;"",INDEX('Instrument History'!$1:$1048576,$B452,U$3) / CcyPerBase!T451,""),"")</f>
        <v/>
      </c>
      <c r="V452" s="5" t="str">
        <f>IF($A452&lt;&gt;"",IF(V$2&lt;&gt;"",INDEX('Instrument History'!$1:$1048576,$B452,V$3) / CcyPerBase!U451,""),"")</f>
        <v/>
      </c>
      <c r="W452" s="5" t="str">
        <f>IF($A452&lt;&gt;"",IF(W$2&lt;&gt;"",INDEX('Instrument History'!$1:$1048576,$B452,W$3) / CcyPerBase!V451,""),"")</f>
        <v/>
      </c>
      <c r="X452" s="5" t="str">
        <f>IF($A452&lt;&gt;"",IF(X$2&lt;&gt;"",INDEX('Instrument History'!$1:$1048576,$B452,X$3) / CcyPerBase!W451,""),"")</f>
        <v/>
      </c>
      <c r="Y452" s="5" t="str">
        <f>IF($A452&lt;&gt;"",IF(Y$2&lt;&gt;"",INDEX('Instrument History'!$1:$1048576,$B452,Y$3) / CcyPerBase!X451,""),"")</f>
        <v/>
      </c>
    </row>
    <row r="453" spans="1:25">
      <c r="A453" s="12">
        <f>IF(A452&lt;&gt;"",IF(A452=$B$1,"",'Instrument History'!A449),"")</f>
        <v>40674</v>
      </c>
      <c r="B453">
        <f t="shared" si="13"/>
        <v>449</v>
      </c>
      <c r="C453" s="14">
        <f>IF($A453&lt;&gt;"",INDEX('Instrument History'!$1:$1048576,$B453,C$3) / CcyPerBase!D452,"")</f>
        <v>1294.4707868236903</v>
      </c>
      <c r="D453" s="14">
        <f>IF(A453&lt;&gt;"",C453/$D$4*Master!$R$18,"")</f>
        <v>57.79912807160715</v>
      </c>
      <c r="E453" s="5">
        <f t="shared" si="14"/>
        <v>78.289176003925149</v>
      </c>
      <c r="F453" s="5">
        <f>IF($A453&lt;&gt;"",IF(F$2&lt;&gt;"",INDEX('Instrument History'!$1:$1048576,$B453,F$3) / CcyPerBase!E452,""),"")</f>
        <v>916.08870091641825</v>
      </c>
      <c r="G453" s="5">
        <f>IF($A453&lt;&gt;"",IF(G$2&lt;&gt;"",INDEX('Instrument History'!$1:$1048576,$B453,G$3) / CcyPerBase!F452,""),"")</f>
        <v>2648.1203446622544</v>
      </c>
      <c r="H453" s="5">
        <f>IF($A453&lt;&gt;"",IF(H$2&lt;&gt;"",INDEX('Instrument History'!$1:$1048576,$B453,H$3) / CcyPerBase!G452,""),"")</f>
        <v>4746.5168859940832</v>
      </c>
      <c r="I453" s="5">
        <f>IF($A453&lt;&gt;"",IF(I$2&lt;&gt;"",INDEX('Instrument History'!$1:$1048576,$B453,I$3) / CcyPerBase!H452,""),"")</f>
        <v>3035.040410397502</v>
      </c>
      <c r="J453" s="5">
        <f>IF($A453&lt;&gt;"",IF(J$2&lt;&gt;"",INDEX('Instrument History'!$1:$1048576,$B453,J$3) / CcyPerBase!I452,""),"")</f>
        <v>39.233963722419354</v>
      </c>
      <c r="K453" s="5">
        <f>IF($A453&lt;&gt;"",IF(K$2&lt;&gt;"",INDEX('Instrument History'!$1:$1048576,$B453,K$3) / CcyPerBase!J452,""),"")</f>
        <v>148.54661402152465</v>
      </c>
      <c r="L453" s="5">
        <f>IF($A453&lt;&gt;"",IF(L$2&lt;&gt;"",INDEX('Instrument History'!$1:$1048576,$B453,L$3) / CcyPerBase!K452,""),"")</f>
        <v>110.60898672953141</v>
      </c>
      <c r="M453" s="5">
        <f>IF($A453&lt;&gt;"",IF(M$2&lt;&gt;"",INDEX('Instrument History'!$1:$1048576,$B453,M$3) / CcyPerBase!L452,""),"")</f>
        <v>27.042228291688602</v>
      </c>
      <c r="N453" s="5">
        <f>IF($A453&lt;&gt;"",IF(N$2&lt;&gt;"",INDEX('Instrument History'!$1:$1048576,$B453,N$3) / CcyPerBase!M452,""),"")</f>
        <v>64.908062193804824</v>
      </c>
      <c r="O453" s="5">
        <f>IF($A453&lt;&gt;"",IF(O$2&lt;&gt;"",INDEX('Instrument History'!$1:$1048576,$B453,O$3) / CcyPerBase!N452,""),"")</f>
        <v>90.28537694164207</v>
      </c>
      <c r="P453" s="5" t="str">
        <f>IF($A453&lt;&gt;"",IF(P$2&lt;&gt;"",INDEX('Instrument History'!$1:$1048576,$B453,P$3) / CcyPerBase!O452,""),"")</f>
        <v/>
      </c>
      <c r="Q453" s="5" t="str">
        <f>IF($A453&lt;&gt;"",IF(Q$2&lt;&gt;"",INDEX('Instrument History'!$1:$1048576,$B453,Q$3) / CcyPerBase!P452,""),"")</f>
        <v/>
      </c>
      <c r="R453" s="5" t="str">
        <f>IF($A453&lt;&gt;"",IF(R$2&lt;&gt;"",INDEX('Instrument History'!$1:$1048576,$B453,R$3) / CcyPerBase!Q452,""),"")</f>
        <v/>
      </c>
      <c r="S453" s="5" t="str">
        <f>IF($A453&lt;&gt;"",IF(S$2&lt;&gt;"",INDEX('Instrument History'!$1:$1048576,$B453,S$3) / CcyPerBase!R452,""),"")</f>
        <v/>
      </c>
      <c r="T453" s="5" t="str">
        <f>IF($A453&lt;&gt;"",IF(T$2&lt;&gt;"",INDEX('Instrument History'!$1:$1048576,$B453,T$3) / CcyPerBase!S452,""),"")</f>
        <v/>
      </c>
      <c r="U453" s="5" t="str">
        <f>IF($A453&lt;&gt;"",IF(U$2&lt;&gt;"",INDEX('Instrument History'!$1:$1048576,$B453,U$3) / CcyPerBase!T452,""),"")</f>
        <v/>
      </c>
      <c r="V453" s="5" t="str">
        <f>IF($A453&lt;&gt;"",IF(V$2&lt;&gt;"",INDEX('Instrument History'!$1:$1048576,$B453,V$3) / CcyPerBase!U452,""),"")</f>
        <v/>
      </c>
      <c r="W453" s="5" t="str">
        <f>IF($A453&lt;&gt;"",IF(W$2&lt;&gt;"",INDEX('Instrument History'!$1:$1048576,$B453,W$3) / CcyPerBase!V452,""),"")</f>
        <v/>
      </c>
      <c r="X453" s="5" t="str">
        <f>IF($A453&lt;&gt;"",IF(X$2&lt;&gt;"",INDEX('Instrument History'!$1:$1048576,$B453,X$3) / CcyPerBase!W452,""),"")</f>
        <v/>
      </c>
      <c r="Y453" s="5" t="str">
        <f>IF($A453&lt;&gt;"",IF(Y$2&lt;&gt;"",INDEX('Instrument History'!$1:$1048576,$B453,Y$3) / CcyPerBase!X452,""),"")</f>
        <v/>
      </c>
    </row>
    <row r="454" spans="1:25">
      <c r="A454" s="12">
        <f>IF(A453&lt;&gt;"",IF(A453=$B$1,"",'Instrument History'!A450),"")</f>
        <v>40673</v>
      </c>
      <c r="B454">
        <f t="shared" si="13"/>
        <v>450</v>
      </c>
      <c r="C454" s="14">
        <f>IF($A454&lt;&gt;"",INDEX('Instrument History'!$1:$1048576,$B454,C$3) / CcyPerBase!D453,"")</f>
        <v>1305.3391611350887</v>
      </c>
      <c r="D454" s="14">
        <f>IF(A454&lt;&gt;"",C454/$D$4*Master!$R$18,"")</f>
        <v>58.284409443074857</v>
      </c>
      <c r="E454" s="5">
        <f t="shared" si="14"/>
        <v>77.315425694173513</v>
      </c>
      <c r="F454" s="5">
        <f>IF($A454&lt;&gt;"",IF(F$2&lt;&gt;"",INDEX('Instrument History'!$1:$1048576,$B454,F$3) / CcyPerBase!E453,""),"")</f>
        <v>857.23189284917737</v>
      </c>
      <c r="G454" s="5">
        <f>IF($A454&lt;&gt;"",IF(G$2&lt;&gt;"",INDEX('Instrument History'!$1:$1048576,$B454,G$3) / CcyPerBase!F453,""),"")</f>
        <v>2530.4397601883752</v>
      </c>
      <c r="H454" s="5">
        <f>IF($A454&lt;&gt;"",IF(H$2&lt;&gt;"",INDEX('Instrument History'!$1:$1048576,$B454,H$3) / CcyPerBase!G453,""),"")</f>
        <v>4601.0740529400673</v>
      </c>
      <c r="I454" s="5">
        <f>IF($A454&lt;&gt;"",IF(I$2&lt;&gt;"",INDEX('Instrument History'!$1:$1048576,$B454,I$3) / CcyPerBase!H453,""),"")</f>
        <v>2883.2220628599716</v>
      </c>
      <c r="J454" s="5">
        <f>IF($A454&lt;&gt;"",IF(J$2&lt;&gt;"",INDEX('Instrument History'!$1:$1048576,$B454,J$3) / CcyPerBase!I453,""),"")</f>
        <v>39.463441219509953</v>
      </c>
      <c r="K454" s="5">
        <f>IF($A454&lt;&gt;"",IF(K$2&lt;&gt;"",INDEX('Instrument History'!$1:$1048576,$B454,K$3) / CcyPerBase!J453,""),"")</f>
        <v>152.8449302736507</v>
      </c>
      <c r="L454" s="5">
        <f>IF($A454&lt;&gt;"",IF(L$2&lt;&gt;"",INDEX('Instrument History'!$1:$1048576,$B454,L$3) / CcyPerBase!K453,""),"")</f>
        <v>107.02507916064788</v>
      </c>
      <c r="M454" s="5">
        <f>IF($A454&lt;&gt;"",IF(M$2&lt;&gt;"",INDEX('Instrument History'!$1:$1048576,$B454,M$3) / CcyPerBase!L453,""),"")</f>
        <v>25.867234116368959</v>
      </c>
      <c r="N454" s="5">
        <f>IF($A454&lt;&gt;"",IF(N$2&lt;&gt;"",INDEX('Instrument History'!$1:$1048576,$B454,N$3) / CcyPerBase!M453,""),"")</f>
        <v>65.492187932578304</v>
      </c>
      <c r="O454" s="5">
        <f>IF($A454&lt;&gt;"",IF(O$2&lt;&gt;"",INDEX('Instrument History'!$1:$1048576,$B454,O$3) / CcyPerBase!N453,""),"")</f>
        <v>94.713019832281105</v>
      </c>
      <c r="P454" s="5" t="str">
        <f>IF($A454&lt;&gt;"",IF(P$2&lt;&gt;"",INDEX('Instrument History'!$1:$1048576,$B454,P$3) / CcyPerBase!O453,""),"")</f>
        <v/>
      </c>
      <c r="Q454" s="5" t="str">
        <f>IF($A454&lt;&gt;"",IF(Q$2&lt;&gt;"",INDEX('Instrument History'!$1:$1048576,$B454,Q$3) / CcyPerBase!P453,""),"")</f>
        <v/>
      </c>
      <c r="R454" s="5" t="str">
        <f>IF($A454&lt;&gt;"",IF(R$2&lt;&gt;"",INDEX('Instrument History'!$1:$1048576,$B454,R$3) / CcyPerBase!Q453,""),"")</f>
        <v/>
      </c>
      <c r="S454" s="5" t="str">
        <f>IF($A454&lt;&gt;"",IF(S$2&lt;&gt;"",INDEX('Instrument History'!$1:$1048576,$B454,S$3) / CcyPerBase!R453,""),"")</f>
        <v/>
      </c>
      <c r="T454" s="5" t="str">
        <f>IF($A454&lt;&gt;"",IF(T$2&lt;&gt;"",INDEX('Instrument History'!$1:$1048576,$B454,T$3) / CcyPerBase!S453,""),"")</f>
        <v/>
      </c>
      <c r="U454" s="5" t="str">
        <f>IF($A454&lt;&gt;"",IF(U$2&lt;&gt;"",INDEX('Instrument History'!$1:$1048576,$B454,U$3) / CcyPerBase!T453,""),"")</f>
        <v/>
      </c>
      <c r="V454" s="5" t="str">
        <f>IF($A454&lt;&gt;"",IF(V$2&lt;&gt;"",INDEX('Instrument History'!$1:$1048576,$B454,V$3) / CcyPerBase!U453,""),"")</f>
        <v/>
      </c>
      <c r="W454" s="5" t="str">
        <f>IF($A454&lt;&gt;"",IF(W$2&lt;&gt;"",INDEX('Instrument History'!$1:$1048576,$B454,W$3) / CcyPerBase!V453,""),"")</f>
        <v/>
      </c>
      <c r="X454" s="5" t="str">
        <f>IF($A454&lt;&gt;"",IF(X$2&lt;&gt;"",INDEX('Instrument History'!$1:$1048576,$B454,X$3) / CcyPerBase!W453,""),"")</f>
        <v/>
      </c>
      <c r="Y454" s="5" t="str">
        <f>IF($A454&lt;&gt;"",IF(Y$2&lt;&gt;"",INDEX('Instrument History'!$1:$1048576,$B454,Y$3) / CcyPerBase!X453,""),"")</f>
        <v/>
      </c>
    </row>
    <row r="455" spans="1:25">
      <c r="A455" s="12">
        <f>IF(A454&lt;&gt;"",IF(A454=$B$1,"",'Instrument History'!A451),"")</f>
        <v>40672</v>
      </c>
      <c r="B455">
        <f t="shared" ref="B455:B518" si="15">IF(A455&lt;&gt;"",B454+1,"")</f>
        <v>451</v>
      </c>
      <c r="C455" s="14">
        <f>IF($A455&lt;&gt;"",INDEX('Instrument History'!$1:$1048576,$B455,C$3) / CcyPerBase!D454,"")</f>
        <v>1320.795960225538</v>
      </c>
      <c r="D455" s="14">
        <f>IF(A455&lt;&gt;"",C455/$D$4*Master!$R$18,"")</f>
        <v>58.974567551932722</v>
      </c>
      <c r="E455" s="5">
        <f t="shared" ref="E455:E518" si="16">IF(A455&lt;&gt;"",SUMPRODUCT($F$4:$Y$4,F455:Y455),"")</f>
        <v>78.630481797672473</v>
      </c>
      <c r="F455" s="5">
        <f>IF($A455&lt;&gt;"",IF(F$2&lt;&gt;"",INDEX('Instrument History'!$1:$1048576,$B455,F$3) / CcyPerBase!E454,""),"")</f>
        <v>863.09468267758143</v>
      </c>
      <c r="G455" s="5">
        <f>IF($A455&lt;&gt;"",IF(G$2&lt;&gt;"",INDEX('Instrument History'!$1:$1048576,$B455,G$3) / CcyPerBase!F454,""),"")</f>
        <v>2646.9794420118819</v>
      </c>
      <c r="H455" s="5">
        <f>IF($A455&lt;&gt;"",IF(H$2&lt;&gt;"",INDEX('Instrument History'!$1:$1048576,$B455,H$3) / CcyPerBase!G454,""),"")</f>
        <v>4645.8572160679169</v>
      </c>
      <c r="I455" s="5">
        <f>IF($A455&lt;&gt;"",IF(I$2&lt;&gt;"",INDEX('Instrument History'!$1:$1048576,$B455,I$3) / CcyPerBase!H454,""),"")</f>
        <v>2805.1408575930836</v>
      </c>
      <c r="J455" s="5">
        <f>IF($A455&lt;&gt;"",IF(J$2&lt;&gt;"",INDEX('Instrument History'!$1:$1048576,$B455,J$3) / CcyPerBase!I454,""),"")</f>
        <v>41.365703027145528</v>
      </c>
      <c r="K455" s="5">
        <f>IF($A455&lt;&gt;"",IF(K$2&lt;&gt;"",INDEX('Instrument History'!$1:$1048576,$B455,K$3) / CcyPerBase!J454,""),"")</f>
        <v>156.26327205597403</v>
      </c>
      <c r="L455" s="5">
        <f>IF($A455&lt;&gt;"",IF(L$2&lt;&gt;"",INDEX('Instrument History'!$1:$1048576,$B455,L$3) / CcyPerBase!K454,""),"")</f>
        <v>109.19959622132666</v>
      </c>
      <c r="M455" s="5">
        <f>IF($A455&lt;&gt;"",IF(M$2&lt;&gt;"",INDEX('Instrument History'!$1:$1048576,$B455,M$3) / CcyPerBase!L454,""),"")</f>
        <v>25.969448699125376</v>
      </c>
      <c r="N455" s="5">
        <f>IF($A455&lt;&gt;"",IF(N$2&lt;&gt;"",INDEX('Instrument History'!$1:$1048576,$B455,N$3) / CcyPerBase!M454,""),"")</f>
        <v>68.885799231670745</v>
      </c>
      <c r="O455" s="5">
        <f>IF($A455&lt;&gt;"",IF(O$2&lt;&gt;"",INDEX('Instrument History'!$1:$1048576,$B455,O$3) / CcyPerBase!N454,""),"")</f>
        <v>91.955553023483972</v>
      </c>
      <c r="P455" s="5" t="str">
        <f>IF($A455&lt;&gt;"",IF(P$2&lt;&gt;"",INDEX('Instrument History'!$1:$1048576,$B455,P$3) / CcyPerBase!O454,""),"")</f>
        <v/>
      </c>
      <c r="Q455" s="5" t="str">
        <f>IF($A455&lt;&gt;"",IF(Q$2&lt;&gt;"",INDEX('Instrument History'!$1:$1048576,$B455,Q$3) / CcyPerBase!P454,""),"")</f>
        <v/>
      </c>
      <c r="R455" s="5" t="str">
        <f>IF($A455&lt;&gt;"",IF(R$2&lt;&gt;"",INDEX('Instrument History'!$1:$1048576,$B455,R$3) / CcyPerBase!Q454,""),"")</f>
        <v/>
      </c>
      <c r="S455" s="5" t="str">
        <f>IF($A455&lt;&gt;"",IF(S$2&lt;&gt;"",INDEX('Instrument History'!$1:$1048576,$B455,S$3) / CcyPerBase!R454,""),"")</f>
        <v/>
      </c>
      <c r="T455" s="5" t="str">
        <f>IF($A455&lt;&gt;"",IF(T$2&lt;&gt;"",INDEX('Instrument History'!$1:$1048576,$B455,T$3) / CcyPerBase!S454,""),"")</f>
        <v/>
      </c>
      <c r="U455" s="5" t="str">
        <f>IF($A455&lt;&gt;"",IF(U$2&lt;&gt;"",INDEX('Instrument History'!$1:$1048576,$B455,U$3) / CcyPerBase!T454,""),"")</f>
        <v/>
      </c>
      <c r="V455" s="5" t="str">
        <f>IF($A455&lt;&gt;"",IF(V$2&lt;&gt;"",INDEX('Instrument History'!$1:$1048576,$B455,V$3) / CcyPerBase!U454,""),"")</f>
        <v/>
      </c>
      <c r="W455" s="5" t="str">
        <f>IF($A455&lt;&gt;"",IF(W$2&lt;&gt;"",INDEX('Instrument History'!$1:$1048576,$B455,W$3) / CcyPerBase!V454,""),"")</f>
        <v/>
      </c>
      <c r="X455" s="5" t="str">
        <f>IF($A455&lt;&gt;"",IF(X$2&lt;&gt;"",INDEX('Instrument History'!$1:$1048576,$B455,X$3) / CcyPerBase!W454,""),"")</f>
        <v/>
      </c>
      <c r="Y455" s="5" t="str">
        <f>IF($A455&lt;&gt;"",IF(Y$2&lt;&gt;"",INDEX('Instrument History'!$1:$1048576,$B455,Y$3) / CcyPerBase!X454,""),"")</f>
        <v/>
      </c>
    </row>
    <row r="456" spans="1:25">
      <c r="A456" s="12">
        <f>IF(A455&lt;&gt;"",IF(A455=$B$1,"",'Instrument History'!A452),"")</f>
        <v>40669</v>
      </c>
      <c r="B456">
        <f t="shared" si="15"/>
        <v>452</v>
      </c>
      <c r="C456" s="14">
        <f>IF($A456&lt;&gt;"",INDEX('Instrument History'!$1:$1048576,$B456,C$3) / CcyPerBase!D455,"")</f>
        <v>1314.7066723027217</v>
      </c>
      <c r="D456" s="14">
        <f>IF(A456&lt;&gt;"",C456/$D$4*Master!$R$18,"")</f>
        <v>58.702676107105781</v>
      </c>
      <c r="E456" s="5">
        <f t="shared" si="16"/>
        <v>75.422909885303284</v>
      </c>
      <c r="F456" s="5">
        <f>IF($A456&lt;&gt;"",IF(F$2&lt;&gt;"",INDEX('Instrument History'!$1:$1048576,$B456,F$3) / CcyPerBase!E455,""),"")</f>
        <v>831.60049323427484</v>
      </c>
      <c r="G456" s="5">
        <f>IF($A456&lt;&gt;"",IF(G$2&lt;&gt;"",INDEX('Instrument History'!$1:$1048576,$B456,G$3) / CcyPerBase!F455,""),"")</f>
        <v>2488.414123401174</v>
      </c>
      <c r="H456" s="5">
        <f>IF($A456&lt;&gt;"",IF(H$2&lt;&gt;"",INDEX('Instrument History'!$1:$1048576,$B456,H$3) / CcyPerBase!G455,""),"")</f>
        <v>4290.248058936404</v>
      </c>
      <c r="I456" s="5">
        <f>IF($A456&lt;&gt;"",IF(I$2&lt;&gt;"",INDEX('Instrument History'!$1:$1048576,$B456,I$3) / CcyPerBase!H455,""),"")</f>
        <v>2592.1403448213364</v>
      </c>
      <c r="J456" s="5">
        <f>IF($A456&lt;&gt;"",IF(J$2&lt;&gt;"",INDEX('Instrument History'!$1:$1048576,$B456,J$3) / CcyPerBase!I455,""),"")</f>
        <v>37.801718388857367</v>
      </c>
      <c r="K456" s="5">
        <f>IF($A456&lt;&gt;"",IF(K$2&lt;&gt;"",INDEX('Instrument History'!$1:$1048576,$B456,K$3) / CcyPerBase!J455,""),"")</f>
        <v>156.88937702197924</v>
      </c>
      <c r="L456" s="5">
        <f>IF($A456&lt;&gt;"",IF(L$2&lt;&gt;"",INDEX('Instrument History'!$1:$1048576,$B456,L$3) / CcyPerBase!K455,""),"")</f>
        <v>103.55331963658206</v>
      </c>
      <c r="M456" s="5">
        <f>IF($A456&lt;&gt;"",IF(M$2&lt;&gt;"",INDEX('Instrument History'!$1:$1048576,$B456,M$3) / CcyPerBase!L455,""),"")</f>
        <v>25.379646006255332</v>
      </c>
      <c r="N456" s="5">
        <f>IF($A456&lt;&gt;"",IF(N$2&lt;&gt;"",INDEX('Instrument History'!$1:$1048576,$B456,N$3) / CcyPerBase!M455,""),"")</f>
        <v>66.366192289317141</v>
      </c>
      <c r="O456" s="5">
        <f>IF($A456&lt;&gt;"",IF(O$2&lt;&gt;"",INDEX('Instrument History'!$1:$1048576,$B456,O$3) / CcyPerBase!N455,""),"")</f>
        <v>93.537064795811418</v>
      </c>
      <c r="P456" s="5" t="str">
        <f>IF($A456&lt;&gt;"",IF(P$2&lt;&gt;"",INDEX('Instrument History'!$1:$1048576,$B456,P$3) / CcyPerBase!O455,""),"")</f>
        <v/>
      </c>
      <c r="Q456" s="5" t="str">
        <f>IF($A456&lt;&gt;"",IF(Q$2&lt;&gt;"",INDEX('Instrument History'!$1:$1048576,$B456,Q$3) / CcyPerBase!P455,""),"")</f>
        <v/>
      </c>
      <c r="R456" s="5" t="str">
        <f>IF($A456&lt;&gt;"",IF(R$2&lt;&gt;"",INDEX('Instrument History'!$1:$1048576,$B456,R$3) / CcyPerBase!Q455,""),"")</f>
        <v/>
      </c>
      <c r="S456" s="5" t="str">
        <f>IF($A456&lt;&gt;"",IF(S$2&lt;&gt;"",INDEX('Instrument History'!$1:$1048576,$B456,S$3) / CcyPerBase!R455,""),"")</f>
        <v/>
      </c>
      <c r="T456" s="5" t="str">
        <f>IF($A456&lt;&gt;"",IF(T$2&lt;&gt;"",INDEX('Instrument History'!$1:$1048576,$B456,T$3) / CcyPerBase!S455,""),"")</f>
        <v/>
      </c>
      <c r="U456" s="5" t="str">
        <f>IF($A456&lt;&gt;"",IF(U$2&lt;&gt;"",INDEX('Instrument History'!$1:$1048576,$B456,U$3) / CcyPerBase!T455,""),"")</f>
        <v/>
      </c>
      <c r="V456" s="5" t="str">
        <f>IF($A456&lt;&gt;"",IF(V$2&lt;&gt;"",INDEX('Instrument History'!$1:$1048576,$B456,V$3) / CcyPerBase!U455,""),"")</f>
        <v/>
      </c>
      <c r="W456" s="5" t="str">
        <f>IF($A456&lt;&gt;"",IF(W$2&lt;&gt;"",INDEX('Instrument History'!$1:$1048576,$B456,W$3) / CcyPerBase!V455,""),"")</f>
        <v/>
      </c>
      <c r="X456" s="5" t="str">
        <f>IF($A456&lt;&gt;"",IF(X$2&lt;&gt;"",INDEX('Instrument History'!$1:$1048576,$B456,X$3) / CcyPerBase!W455,""),"")</f>
        <v/>
      </c>
      <c r="Y456" s="5" t="str">
        <f>IF($A456&lt;&gt;"",IF(Y$2&lt;&gt;"",INDEX('Instrument History'!$1:$1048576,$B456,Y$3) / CcyPerBase!X455,""),"")</f>
        <v/>
      </c>
    </row>
    <row r="457" spans="1:25">
      <c r="A457" s="12">
        <f>IF(A456&lt;&gt;"",IF(A456=$B$1,"",'Instrument History'!A453),"")</f>
        <v>40668</v>
      </c>
      <c r="B457">
        <f t="shared" si="15"/>
        <v>453</v>
      </c>
      <c r="C457" s="14">
        <f>IF($A457&lt;&gt;"",INDEX('Instrument History'!$1:$1048576,$B457,C$3) / CcyPerBase!D456,"")</f>
        <v>1342.3913595575743</v>
      </c>
      <c r="D457" s="14">
        <f>IF(A457&lt;&gt;"",C457/$D$4*Master!$R$18,"")</f>
        <v>59.938818939028614</v>
      </c>
      <c r="E457" s="5">
        <f t="shared" si="16"/>
        <v>75.509667720209038</v>
      </c>
      <c r="F457" s="5">
        <f>IF($A457&lt;&gt;"",IF(F$2&lt;&gt;"",INDEX('Instrument History'!$1:$1048576,$B457,F$3) / CcyPerBase!E456,""),"")</f>
        <v>863.93007779834591</v>
      </c>
      <c r="G457" s="5">
        <f>IF($A457&lt;&gt;"",IF(G$2&lt;&gt;"",INDEX('Instrument History'!$1:$1048576,$B457,G$3) / CcyPerBase!F456,""),"")</f>
        <v>2444.5009557708754</v>
      </c>
      <c r="H457" s="5">
        <f>IF($A457&lt;&gt;"",IF(H$2&lt;&gt;"",INDEX('Instrument History'!$1:$1048576,$B457,H$3) / CcyPerBase!G456,""),"")</f>
        <v>4550.005551582316</v>
      </c>
      <c r="I457" s="5">
        <f>IF($A457&lt;&gt;"",IF(I$2&lt;&gt;"",INDEX('Instrument History'!$1:$1048576,$B457,I$3) / CcyPerBase!H456,""),"")</f>
        <v>2700.0271865505206</v>
      </c>
      <c r="J457" s="5">
        <f>IF($A457&lt;&gt;"",IF(J$2&lt;&gt;"",INDEX('Instrument History'!$1:$1048576,$B457,J$3) / CcyPerBase!I456,""),"")</f>
        <v>38.517769100929286</v>
      </c>
      <c r="K457" s="5">
        <f>IF($A457&lt;&gt;"",IF(K$2&lt;&gt;"",INDEX('Instrument History'!$1:$1048576,$B457,K$3) / CcyPerBase!J456,""),"")</f>
        <v>152.12351739057584</v>
      </c>
      <c r="L457" s="5">
        <f>IF($A457&lt;&gt;"",IF(L$2&lt;&gt;"",INDEX('Instrument History'!$1:$1048576,$B457,L$3) / CcyPerBase!K456,""),"")</f>
        <v>100.8979549668273</v>
      </c>
      <c r="M457" s="5">
        <f>IF($A457&lt;&gt;"",IF(M$2&lt;&gt;"",INDEX('Instrument History'!$1:$1048576,$B457,M$3) / CcyPerBase!L456,""),"")</f>
        <v>25.713844221063987</v>
      </c>
      <c r="N457" s="5">
        <f>IF($A457&lt;&gt;"",IF(N$2&lt;&gt;"",INDEX('Instrument History'!$1:$1048576,$B457,N$3) / CcyPerBase!M456,""),"")</f>
        <v>65.71428192931026</v>
      </c>
      <c r="O457" s="5">
        <f>IF($A457&lt;&gt;"",IF(O$2&lt;&gt;"",INDEX('Instrument History'!$1:$1048576,$B457,O$3) / CcyPerBase!N456,""),"")</f>
        <v>90.764913735235794</v>
      </c>
      <c r="P457" s="5" t="str">
        <f>IF($A457&lt;&gt;"",IF(P$2&lt;&gt;"",INDEX('Instrument History'!$1:$1048576,$B457,P$3) / CcyPerBase!O456,""),"")</f>
        <v/>
      </c>
      <c r="Q457" s="5" t="str">
        <f>IF($A457&lt;&gt;"",IF(Q$2&lt;&gt;"",INDEX('Instrument History'!$1:$1048576,$B457,Q$3) / CcyPerBase!P456,""),"")</f>
        <v/>
      </c>
      <c r="R457" s="5" t="str">
        <f>IF($A457&lt;&gt;"",IF(R$2&lt;&gt;"",INDEX('Instrument History'!$1:$1048576,$B457,R$3) / CcyPerBase!Q456,""),"")</f>
        <v/>
      </c>
      <c r="S457" s="5" t="str">
        <f>IF($A457&lt;&gt;"",IF(S$2&lt;&gt;"",INDEX('Instrument History'!$1:$1048576,$B457,S$3) / CcyPerBase!R456,""),"")</f>
        <v/>
      </c>
      <c r="T457" s="5" t="str">
        <f>IF($A457&lt;&gt;"",IF(T$2&lt;&gt;"",INDEX('Instrument History'!$1:$1048576,$B457,T$3) / CcyPerBase!S456,""),"")</f>
        <v/>
      </c>
      <c r="U457" s="5" t="str">
        <f>IF($A457&lt;&gt;"",IF(U$2&lt;&gt;"",INDEX('Instrument History'!$1:$1048576,$B457,U$3) / CcyPerBase!T456,""),"")</f>
        <v/>
      </c>
      <c r="V457" s="5" t="str">
        <f>IF($A457&lt;&gt;"",IF(V$2&lt;&gt;"",INDEX('Instrument History'!$1:$1048576,$B457,V$3) / CcyPerBase!U456,""),"")</f>
        <v/>
      </c>
      <c r="W457" s="5" t="str">
        <f>IF($A457&lt;&gt;"",IF(W$2&lt;&gt;"",INDEX('Instrument History'!$1:$1048576,$B457,W$3) / CcyPerBase!V456,""),"")</f>
        <v/>
      </c>
      <c r="X457" s="5" t="str">
        <f>IF($A457&lt;&gt;"",IF(X$2&lt;&gt;"",INDEX('Instrument History'!$1:$1048576,$B457,X$3) / CcyPerBase!W456,""),"")</f>
        <v/>
      </c>
      <c r="Y457" s="5" t="str">
        <f>IF($A457&lt;&gt;"",IF(Y$2&lt;&gt;"",INDEX('Instrument History'!$1:$1048576,$B457,Y$3) / CcyPerBase!X456,""),"")</f>
        <v/>
      </c>
    </row>
    <row r="458" spans="1:25">
      <c r="A458" s="12">
        <f>IF(A457&lt;&gt;"",IF(A457=$B$1,"",'Instrument History'!A454),"")</f>
        <v>40667</v>
      </c>
      <c r="B458">
        <f t="shared" si="15"/>
        <v>454</v>
      </c>
      <c r="C458" s="14">
        <f>IF($A458&lt;&gt;"",INDEX('Instrument History'!$1:$1048576,$B458,C$3) / CcyPerBase!D457,"")</f>
        <v>1323.2176336942248</v>
      </c>
      <c r="D458" s="14">
        <f>IF(A458&lt;&gt;"",C458/$D$4*Master!$R$18,"")</f>
        <v>59.082697157010713</v>
      </c>
      <c r="E458" s="5">
        <f t="shared" si="16"/>
        <v>77.56291345418785</v>
      </c>
      <c r="F458" s="5">
        <f>IF($A458&lt;&gt;"",IF(F$2&lt;&gt;"",INDEX('Instrument History'!$1:$1048576,$B458,F$3) / CcyPerBase!E457,""),"")</f>
        <v>872.09397330293393</v>
      </c>
      <c r="G458" s="5">
        <f>IF($A458&lt;&gt;"",IF(G$2&lt;&gt;"",INDEX('Instrument History'!$1:$1048576,$B458,G$3) / CcyPerBase!F457,""),"")</f>
        <v>2498.7090527741025</v>
      </c>
      <c r="H458" s="5">
        <f>IF($A458&lt;&gt;"",IF(H$2&lt;&gt;"",INDEX('Instrument History'!$1:$1048576,$B458,H$3) / CcyPerBase!G457,""),"")</f>
        <v>4785.832011424759</v>
      </c>
      <c r="I458" s="5">
        <f>IF($A458&lt;&gt;"",IF(I$2&lt;&gt;"",INDEX('Instrument History'!$1:$1048576,$B458,I$3) / CcyPerBase!H457,""),"")</f>
        <v>2758.4199458474245</v>
      </c>
      <c r="J458" s="5">
        <f>IF($A458&lt;&gt;"",IF(J$2&lt;&gt;"",INDEX('Instrument History'!$1:$1048576,$B458,J$3) / CcyPerBase!I457,""),"")</f>
        <v>39.06760599796565</v>
      </c>
      <c r="K458" s="5">
        <f>IF($A458&lt;&gt;"",IF(K$2&lt;&gt;"",INDEX('Instrument History'!$1:$1048576,$B458,K$3) / CcyPerBase!J457,""),"")</f>
        <v>154.96171451133185</v>
      </c>
      <c r="L458" s="5">
        <f>IF($A458&lt;&gt;"",IF(L$2&lt;&gt;"",INDEX('Instrument History'!$1:$1048576,$B458,L$3) / CcyPerBase!K457,""),"")</f>
        <v>106.33705229898142</v>
      </c>
      <c r="M458" s="5">
        <f>IF($A458&lt;&gt;"",IF(M$2&lt;&gt;"",INDEX('Instrument History'!$1:$1048576,$B458,M$3) / CcyPerBase!L457,""),"")</f>
        <v>26.381606939369561</v>
      </c>
      <c r="N458" s="5">
        <f>IF($A458&lt;&gt;"",IF(N$2&lt;&gt;"",INDEX('Instrument History'!$1:$1048576,$B458,N$3) / CcyPerBase!M457,""),"")</f>
        <v>67.442415186117927</v>
      </c>
      <c r="O458" s="5">
        <f>IF($A458&lt;&gt;"",IF(O$2&lt;&gt;"",INDEX('Instrument History'!$1:$1048576,$B458,O$3) / CcyPerBase!N457,""),"")</f>
        <v>92.491921911019915</v>
      </c>
      <c r="P458" s="5" t="str">
        <f>IF($A458&lt;&gt;"",IF(P$2&lt;&gt;"",INDEX('Instrument History'!$1:$1048576,$B458,P$3) / CcyPerBase!O457,""),"")</f>
        <v/>
      </c>
      <c r="Q458" s="5" t="str">
        <f>IF($A458&lt;&gt;"",IF(Q$2&lt;&gt;"",INDEX('Instrument History'!$1:$1048576,$B458,Q$3) / CcyPerBase!P457,""),"")</f>
        <v/>
      </c>
      <c r="R458" s="5" t="str">
        <f>IF($A458&lt;&gt;"",IF(R$2&lt;&gt;"",INDEX('Instrument History'!$1:$1048576,$B458,R$3) / CcyPerBase!Q457,""),"")</f>
        <v/>
      </c>
      <c r="S458" s="5" t="str">
        <f>IF($A458&lt;&gt;"",IF(S$2&lt;&gt;"",INDEX('Instrument History'!$1:$1048576,$B458,S$3) / CcyPerBase!R457,""),"")</f>
        <v/>
      </c>
      <c r="T458" s="5" t="str">
        <f>IF($A458&lt;&gt;"",IF(T$2&lt;&gt;"",INDEX('Instrument History'!$1:$1048576,$B458,T$3) / CcyPerBase!S457,""),"")</f>
        <v/>
      </c>
      <c r="U458" s="5" t="str">
        <f>IF($A458&lt;&gt;"",IF(U$2&lt;&gt;"",INDEX('Instrument History'!$1:$1048576,$B458,U$3) / CcyPerBase!T457,""),"")</f>
        <v/>
      </c>
      <c r="V458" s="5" t="str">
        <f>IF($A458&lt;&gt;"",IF(V$2&lt;&gt;"",INDEX('Instrument History'!$1:$1048576,$B458,V$3) / CcyPerBase!U457,""),"")</f>
        <v/>
      </c>
      <c r="W458" s="5" t="str">
        <f>IF($A458&lt;&gt;"",IF(W$2&lt;&gt;"",INDEX('Instrument History'!$1:$1048576,$B458,W$3) / CcyPerBase!V457,""),"")</f>
        <v/>
      </c>
      <c r="X458" s="5" t="str">
        <f>IF($A458&lt;&gt;"",IF(X$2&lt;&gt;"",INDEX('Instrument History'!$1:$1048576,$B458,X$3) / CcyPerBase!W457,""),"")</f>
        <v/>
      </c>
      <c r="Y458" s="5" t="str">
        <f>IF($A458&lt;&gt;"",IF(Y$2&lt;&gt;"",INDEX('Instrument History'!$1:$1048576,$B458,Y$3) / CcyPerBase!X457,""),"")</f>
        <v/>
      </c>
    </row>
    <row r="459" spans="1:25">
      <c r="A459" s="12">
        <f>IF(A458&lt;&gt;"",IF(A458=$B$1,"",'Instrument History'!A455),"")</f>
        <v>40666</v>
      </c>
      <c r="B459">
        <f t="shared" si="15"/>
        <v>455</v>
      </c>
      <c r="C459" s="14">
        <f>IF($A459&lt;&gt;"",INDEX('Instrument History'!$1:$1048576,$B459,C$3) / CcyPerBase!D458,"")</f>
        <v>1430.5121284899317</v>
      </c>
      <c r="D459" s="14">
        <f>IF(A459&lt;&gt;"",C459/$D$4*Master!$R$18,"")</f>
        <v>63.873479853074834</v>
      </c>
      <c r="E459" s="5">
        <f t="shared" si="16"/>
        <v>79.208840635118165</v>
      </c>
      <c r="F459" s="5">
        <f>IF($A459&lt;&gt;"",IF(F$2&lt;&gt;"",INDEX('Instrument History'!$1:$1048576,$B459,F$3) / CcyPerBase!E458,""),"")</f>
        <v>893.29642383760051</v>
      </c>
      <c r="G459" s="5">
        <f>IF($A459&lt;&gt;"",IF(G$2&lt;&gt;"",INDEX('Instrument History'!$1:$1048576,$B459,G$3) / CcyPerBase!F458,""),"")</f>
        <v>2522.5903158404553</v>
      </c>
      <c r="H459" s="5">
        <f>IF($A459&lt;&gt;"",IF(H$2&lt;&gt;"",INDEX('Instrument History'!$1:$1048576,$B459,H$3) / CcyPerBase!G458,""),"")</f>
        <v>4944.2665994693989</v>
      </c>
      <c r="I459" s="5">
        <f>IF($A459&lt;&gt;"",IF(I$2&lt;&gt;"",INDEX('Instrument History'!$1:$1048576,$B459,I$3) / CcyPerBase!H458,""),"")</f>
        <v>2717.4864124348915</v>
      </c>
      <c r="J459" s="5">
        <f>IF($A459&lt;&gt;"",IF(J$2&lt;&gt;"",INDEX('Instrument History'!$1:$1048576,$B459,J$3) / CcyPerBase!I458,""),"")</f>
        <v>37.868661897257887</v>
      </c>
      <c r="K459" s="5">
        <f>IF($A459&lt;&gt;"",IF(K$2&lt;&gt;"",INDEX('Instrument History'!$1:$1048576,$B459,K$3) / CcyPerBase!J458,""),"")</f>
        <v>158.73720625200531</v>
      </c>
      <c r="L459" s="5">
        <f>IF($A459&lt;&gt;"",IF(L$2&lt;&gt;"",INDEX('Instrument History'!$1:$1048576,$B459,L$3) / CcyPerBase!K458,""),"")</f>
        <v>106.95163949171315</v>
      </c>
      <c r="M459" s="5">
        <f>IF($A459&lt;&gt;"",IF(M$2&lt;&gt;"",INDEX('Instrument History'!$1:$1048576,$B459,M$3) / CcyPerBase!L458,""),"")</f>
        <v>27.571353691455087</v>
      </c>
      <c r="N459" s="5">
        <f>IF($A459&lt;&gt;"",IF(N$2&lt;&gt;"",INDEX('Instrument History'!$1:$1048576,$B459,N$3) / CcyPerBase!M458,""),"")</f>
        <v>70.935250706318627</v>
      </c>
      <c r="O459" s="5">
        <f>IF($A459&lt;&gt;"",IF(O$2&lt;&gt;"",INDEX('Instrument History'!$1:$1048576,$B459,O$3) / CcyPerBase!N458,""),"")</f>
        <v>95.013214627747843</v>
      </c>
      <c r="P459" s="5" t="str">
        <f>IF($A459&lt;&gt;"",IF(P$2&lt;&gt;"",INDEX('Instrument History'!$1:$1048576,$B459,P$3) / CcyPerBase!O458,""),"")</f>
        <v/>
      </c>
      <c r="Q459" s="5" t="str">
        <f>IF($A459&lt;&gt;"",IF(Q$2&lt;&gt;"",INDEX('Instrument History'!$1:$1048576,$B459,Q$3) / CcyPerBase!P458,""),"")</f>
        <v/>
      </c>
      <c r="R459" s="5" t="str">
        <f>IF($A459&lt;&gt;"",IF(R$2&lt;&gt;"",INDEX('Instrument History'!$1:$1048576,$B459,R$3) / CcyPerBase!Q458,""),"")</f>
        <v/>
      </c>
      <c r="S459" s="5" t="str">
        <f>IF($A459&lt;&gt;"",IF(S$2&lt;&gt;"",INDEX('Instrument History'!$1:$1048576,$B459,S$3) / CcyPerBase!R458,""),"")</f>
        <v/>
      </c>
      <c r="T459" s="5" t="str">
        <f>IF($A459&lt;&gt;"",IF(T$2&lt;&gt;"",INDEX('Instrument History'!$1:$1048576,$B459,T$3) / CcyPerBase!S458,""),"")</f>
        <v/>
      </c>
      <c r="U459" s="5" t="str">
        <f>IF($A459&lt;&gt;"",IF(U$2&lt;&gt;"",INDEX('Instrument History'!$1:$1048576,$B459,U$3) / CcyPerBase!T458,""),"")</f>
        <v/>
      </c>
      <c r="V459" s="5" t="str">
        <f>IF($A459&lt;&gt;"",IF(V$2&lt;&gt;"",INDEX('Instrument History'!$1:$1048576,$B459,V$3) / CcyPerBase!U458,""),"")</f>
        <v/>
      </c>
      <c r="W459" s="5" t="str">
        <f>IF($A459&lt;&gt;"",IF(W$2&lt;&gt;"",INDEX('Instrument History'!$1:$1048576,$B459,W$3) / CcyPerBase!V458,""),"")</f>
        <v/>
      </c>
      <c r="X459" s="5" t="str">
        <f>IF($A459&lt;&gt;"",IF(X$2&lt;&gt;"",INDEX('Instrument History'!$1:$1048576,$B459,X$3) / CcyPerBase!W458,""),"")</f>
        <v/>
      </c>
      <c r="Y459" s="5" t="str">
        <f>IF($A459&lt;&gt;"",IF(Y$2&lt;&gt;"",INDEX('Instrument History'!$1:$1048576,$B459,Y$3) / CcyPerBase!X458,""),"")</f>
        <v/>
      </c>
    </row>
    <row r="460" spans="1:25">
      <c r="A460" s="12">
        <f>IF(A459&lt;&gt;"",IF(A459=$B$1,"",'Instrument History'!A456),"")</f>
        <v>40665</v>
      </c>
      <c r="B460">
        <f t="shared" si="15"/>
        <v>456</v>
      </c>
      <c r="C460" s="14">
        <f>IF($A460&lt;&gt;"",INDEX('Instrument History'!$1:$1048576,$B460,C$3) / CcyPerBase!D459,"")</f>
        <v>1455.5460161535461</v>
      </c>
      <c r="D460" s="14">
        <f>IF(A460&lt;&gt;"",C460/$D$4*Master!$R$18,"")</f>
        <v>64.991262420227159</v>
      </c>
      <c r="E460" s="5">
        <f t="shared" si="16"/>
        <v>78.217422117314953</v>
      </c>
      <c r="F460" s="5">
        <f>IF($A460&lt;&gt;"",IF(F$2&lt;&gt;"",INDEX('Instrument History'!$1:$1048576,$B460,F$3) / CcyPerBase!E459,""),"")</f>
        <v>876.7147861274367</v>
      </c>
      <c r="G460" s="5">
        <f>IF($A460&lt;&gt;"",IF(G$2&lt;&gt;"",INDEX('Instrument History'!$1:$1048576,$B460,G$3) / CcyPerBase!F459,""),"")</f>
        <v>2452.6793194576771</v>
      </c>
      <c r="H460" s="5">
        <f>IF($A460&lt;&gt;"",IF(H$2&lt;&gt;"",INDEX('Instrument History'!$1:$1048576,$B460,H$3) / CcyPerBase!G459,""),"")</f>
        <v>5177.5047046076206</v>
      </c>
      <c r="I460" s="5">
        <f>IF($A460&lt;&gt;"",IF(I$2&lt;&gt;"",INDEX('Instrument History'!$1:$1048576,$B460,I$3) / CcyPerBase!H459,""),"")</f>
        <v>2637.1202322291897</v>
      </c>
      <c r="J460" s="5">
        <f>IF($A460&lt;&gt;"",IF(J$2&lt;&gt;"",INDEX('Instrument History'!$1:$1048576,$B460,J$3) / CcyPerBase!I459,""),"")</f>
        <v>39.64747890072325</v>
      </c>
      <c r="K460" s="5">
        <f>IF($A460&lt;&gt;"",IF(K$2&lt;&gt;"",INDEX('Instrument History'!$1:$1048576,$B460,K$3) / CcyPerBase!J459,""),"")</f>
        <v>147.47152557971756</v>
      </c>
      <c r="L460" s="5">
        <f>IF($A460&lt;&gt;"",IF(L$2&lt;&gt;"",INDEX('Instrument History'!$1:$1048576,$B460,L$3) / CcyPerBase!K459,""),"")</f>
        <v>100.58478146921755</v>
      </c>
      <c r="M460" s="5">
        <f>IF($A460&lt;&gt;"",IF(M$2&lt;&gt;"",INDEX('Instrument History'!$1:$1048576,$B460,M$3) / CcyPerBase!L459,""),"")</f>
        <v>28.518818076074574</v>
      </c>
      <c r="N460" s="5">
        <f>IF($A460&lt;&gt;"",IF(N$2&lt;&gt;"",INDEX('Instrument History'!$1:$1048576,$B460,N$3) / CcyPerBase!M459,""),"")</f>
        <v>69.361288812871862</v>
      </c>
      <c r="O460" s="5">
        <f>IF($A460&lt;&gt;"",IF(O$2&lt;&gt;"",INDEX('Instrument History'!$1:$1048576,$B460,O$3) / CcyPerBase!N459,""),"")</f>
        <v>94.361469392022684</v>
      </c>
      <c r="P460" s="5" t="str">
        <f>IF($A460&lt;&gt;"",IF(P$2&lt;&gt;"",INDEX('Instrument History'!$1:$1048576,$B460,P$3) / CcyPerBase!O459,""),"")</f>
        <v/>
      </c>
      <c r="Q460" s="5" t="str">
        <f>IF($A460&lt;&gt;"",IF(Q$2&lt;&gt;"",INDEX('Instrument History'!$1:$1048576,$B460,Q$3) / CcyPerBase!P459,""),"")</f>
        <v/>
      </c>
      <c r="R460" s="5" t="str">
        <f>IF($A460&lt;&gt;"",IF(R$2&lt;&gt;"",INDEX('Instrument History'!$1:$1048576,$B460,R$3) / CcyPerBase!Q459,""),"")</f>
        <v/>
      </c>
      <c r="S460" s="5" t="str">
        <f>IF($A460&lt;&gt;"",IF(S$2&lt;&gt;"",INDEX('Instrument History'!$1:$1048576,$B460,S$3) / CcyPerBase!R459,""),"")</f>
        <v/>
      </c>
      <c r="T460" s="5" t="str">
        <f>IF($A460&lt;&gt;"",IF(T$2&lt;&gt;"",INDEX('Instrument History'!$1:$1048576,$B460,T$3) / CcyPerBase!S459,""),"")</f>
        <v/>
      </c>
      <c r="U460" s="5" t="str">
        <f>IF($A460&lt;&gt;"",IF(U$2&lt;&gt;"",INDEX('Instrument History'!$1:$1048576,$B460,U$3) / CcyPerBase!T459,""),"")</f>
        <v/>
      </c>
      <c r="V460" s="5" t="str">
        <f>IF($A460&lt;&gt;"",IF(V$2&lt;&gt;"",INDEX('Instrument History'!$1:$1048576,$B460,V$3) / CcyPerBase!U459,""),"")</f>
        <v/>
      </c>
      <c r="W460" s="5" t="str">
        <f>IF($A460&lt;&gt;"",IF(W$2&lt;&gt;"",INDEX('Instrument History'!$1:$1048576,$B460,W$3) / CcyPerBase!V459,""),"")</f>
        <v/>
      </c>
      <c r="X460" s="5" t="str">
        <f>IF($A460&lt;&gt;"",IF(X$2&lt;&gt;"",INDEX('Instrument History'!$1:$1048576,$B460,X$3) / CcyPerBase!W459,""),"")</f>
        <v/>
      </c>
      <c r="Y460" s="5" t="str">
        <f>IF($A460&lt;&gt;"",IF(Y$2&lt;&gt;"",INDEX('Instrument History'!$1:$1048576,$B460,Y$3) / CcyPerBase!X459,""),"")</f>
        <v/>
      </c>
    </row>
    <row r="461" spans="1:25">
      <c r="A461" s="12">
        <f>IF(A460&lt;&gt;"",IF(A460=$B$1,"",'Instrument History'!A457),"")</f>
        <v>40662</v>
      </c>
      <c r="B461">
        <f t="shared" si="15"/>
        <v>457</v>
      </c>
      <c r="C461" s="14">
        <f>IF($A461&lt;&gt;"",INDEX('Instrument History'!$1:$1048576,$B461,C$3) / CcyPerBase!D460,"")</f>
        <v>1340.2836521789966</v>
      </c>
      <c r="D461" s="14">
        <f>IF(A461&lt;&gt;"",C461/$D$4*Master!$R$18,"")</f>
        <v>59.844708164222482</v>
      </c>
      <c r="E461" s="5">
        <f t="shared" si="16"/>
        <v>77.879196977608828</v>
      </c>
      <c r="F461" s="5">
        <f>IF($A461&lt;&gt;"",IF(F$2&lt;&gt;"",INDEX('Instrument History'!$1:$1048576,$B461,F$3) / CcyPerBase!E460,""),"")</f>
        <v>834.31807108630562</v>
      </c>
      <c r="G461" s="5">
        <f>IF($A461&lt;&gt;"",IF(G$2&lt;&gt;"",INDEX('Instrument History'!$1:$1048576,$B461,G$3) / CcyPerBase!F460,""),"")</f>
        <v>2341.0307178787211</v>
      </c>
      <c r="H461" s="5">
        <f>IF($A461&lt;&gt;"",IF(H$2&lt;&gt;"",INDEX('Instrument History'!$1:$1048576,$B461,H$3) / CcyPerBase!G460,""),"")</f>
        <v>4991.5090078775329</v>
      </c>
      <c r="I461" s="5">
        <f>IF($A461&lt;&gt;"",IF(I$2&lt;&gt;"",INDEX('Instrument History'!$1:$1048576,$B461,I$3) / CcyPerBase!H460,""),"")</f>
        <v>2452.1712823691796</v>
      </c>
      <c r="J461" s="5">
        <f>IF($A461&lt;&gt;"",IF(J$2&lt;&gt;"",INDEX('Instrument History'!$1:$1048576,$B461,J$3) / CcyPerBase!I460,""),"")</f>
        <v>40.189601282545659</v>
      </c>
      <c r="K461" s="5">
        <f>IF($A461&lt;&gt;"",IF(K$2&lt;&gt;"",INDEX('Instrument History'!$1:$1048576,$B461,K$3) / CcyPerBase!J460,""),"")</f>
        <v>151.92176999514788</v>
      </c>
      <c r="L461" s="5">
        <f>IF($A461&lt;&gt;"",IF(L$2&lt;&gt;"",INDEX('Instrument History'!$1:$1048576,$B461,L$3) / CcyPerBase!K460,""),"")</f>
        <v>97.931682463837902</v>
      </c>
      <c r="M461" s="5">
        <f>IF($A461&lt;&gt;"",IF(M$2&lt;&gt;"",INDEX('Instrument History'!$1:$1048576,$B461,M$3) / CcyPerBase!L460,""),"")</f>
        <v>28.728066023417501</v>
      </c>
      <c r="N461" s="5">
        <f>IF($A461&lt;&gt;"",IF(N$2&lt;&gt;"",INDEX('Instrument History'!$1:$1048576,$B461,N$3) / CcyPerBase!M460,""),"")</f>
        <v>71.004759591269703</v>
      </c>
      <c r="O461" s="5">
        <f>IF($A461&lt;&gt;"",IF(O$2&lt;&gt;"",INDEX('Instrument History'!$1:$1048576,$B461,O$3) / CcyPerBase!N460,""),"")</f>
        <v>99.266230240102431</v>
      </c>
      <c r="P461" s="5" t="str">
        <f>IF($A461&lt;&gt;"",IF(P$2&lt;&gt;"",INDEX('Instrument History'!$1:$1048576,$B461,P$3) / CcyPerBase!O460,""),"")</f>
        <v/>
      </c>
      <c r="Q461" s="5" t="str">
        <f>IF($A461&lt;&gt;"",IF(Q$2&lt;&gt;"",INDEX('Instrument History'!$1:$1048576,$B461,Q$3) / CcyPerBase!P460,""),"")</f>
        <v/>
      </c>
      <c r="R461" s="5" t="str">
        <f>IF($A461&lt;&gt;"",IF(R$2&lt;&gt;"",INDEX('Instrument History'!$1:$1048576,$B461,R$3) / CcyPerBase!Q460,""),"")</f>
        <v/>
      </c>
      <c r="S461" s="5" t="str">
        <f>IF($A461&lt;&gt;"",IF(S$2&lt;&gt;"",INDEX('Instrument History'!$1:$1048576,$B461,S$3) / CcyPerBase!R460,""),"")</f>
        <v/>
      </c>
      <c r="T461" s="5" t="str">
        <f>IF($A461&lt;&gt;"",IF(T$2&lt;&gt;"",INDEX('Instrument History'!$1:$1048576,$B461,T$3) / CcyPerBase!S460,""),"")</f>
        <v/>
      </c>
      <c r="U461" s="5" t="str">
        <f>IF($A461&lt;&gt;"",IF(U$2&lt;&gt;"",INDEX('Instrument History'!$1:$1048576,$B461,U$3) / CcyPerBase!T460,""),"")</f>
        <v/>
      </c>
      <c r="V461" s="5" t="str">
        <f>IF($A461&lt;&gt;"",IF(V$2&lt;&gt;"",INDEX('Instrument History'!$1:$1048576,$B461,V$3) / CcyPerBase!U460,""),"")</f>
        <v/>
      </c>
      <c r="W461" s="5" t="str">
        <f>IF($A461&lt;&gt;"",IF(W$2&lt;&gt;"",INDEX('Instrument History'!$1:$1048576,$B461,W$3) / CcyPerBase!V460,""),"")</f>
        <v/>
      </c>
      <c r="X461" s="5" t="str">
        <f>IF($A461&lt;&gt;"",IF(X$2&lt;&gt;"",INDEX('Instrument History'!$1:$1048576,$B461,X$3) / CcyPerBase!W460,""),"")</f>
        <v/>
      </c>
      <c r="Y461" s="5" t="str">
        <f>IF($A461&lt;&gt;"",IF(Y$2&lt;&gt;"",INDEX('Instrument History'!$1:$1048576,$B461,Y$3) / CcyPerBase!X460,""),"")</f>
        <v/>
      </c>
    </row>
    <row r="462" spans="1:25">
      <c r="A462" s="12">
        <f>IF(A461&lt;&gt;"",IF(A461=$B$1,"",'Instrument History'!A458),"")</f>
        <v>40661</v>
      </c>
      <c r="B462">
        <f t="shared" si="15"/>
        <v>458</v>
      </c>
      <c r="C462" s="14">
        <f>IF($A462&lt;&gt;"",INDEX('Instrument History'!$1:$1048576,$B462,C$3) / CcyPerBase!D461,"")</f>
        <v>1332.241704293921</v>
      </c>
      <c r="D462" s="14">
        <f>IF(A462&lt;&gt;"",C462/$D$4*Master!$R$18,"")</f>
        <v>59.485628932395841</v>
      </c>
      <c r="E462" s="5">
        <f t="shared" si="16"/>
        <v>76.656402179214524</v>
      </c>
      <c r="F462" s="5">
        <f>IF($A462&lt;&gt;"",IF(F$2&lt;&gt;"",INDEX('Instrument History'!$1:$1048576,$B462,F$3) / CcyPerBase!E461,""),"")</f>
        <v>800.28008282468079</v>
      </c>
      <c r="G462" s="5">
        <f>IF($A462&lt;&gt;"",IF(G$2&lt;&gt;"",INDEX('Instrument History'!$1:$1048576,$B462,G$3) / CcyPerBase!F461,""),"")</f>
        <v>2347.7527302885924</v>
      </c>
      <c r="H462" s="5">
        <f>IF($A462&lt;&gt;"",IF(H$2&lt;&gt;"",INDEX('Instrument History'!$1:$1048576,$B462,H$3) / CcyPerBase!G461,""),"")</f>
        <v>4988.9545802304674</v>
      </c>
      <c r="I462" s="5">
        <f>IF($A462&lt;&gt;"",IF(I$2&lt;&gt;"",INDEX('Instrument History'!$1:$1048576,$B462,I$3) / CcyPerBase!H461,""),"")</f>
        <v>2278.1926257936052</v>
      </c>
      <c r="J462" s="5">
        <f>IF($A462&lt;&gt;"",IF(J$2&lt;&gt;"",INDEX('Instrument History'!$1:$1048576,$B462,J$3) / CcyPerBase!I461,""),"")</f>
        <v>37.650576515988725</v>
      </c>
      <c r="K462" s="5">
        <f>IF($A462&lt;&gt;"",IF(K$2&lt;&gt;"",INDEX('Instrument History'!$1:$1048576,$B462,K$3) / CcyPerBase!J461,""),"")</f>
        <v>150.62684726978401</v>
      </c>
      <c r="L462" s="5">
        <f>IF($A462&lt;&gt;"",IF(L$2&lt;&gt;"",INDEX('Instrument History'!$1:$1048576,$B462,L$3) / CcyPerBase!K461,""),"")</f>
        <v>96.356979802172191</v>
      </c>
      <c r="M462" s="5">
        <f>IF($A462&lt;&gt;"",IF(M$2&lt;&gt;"",INDEX('Instrument History'!$1:$1048576,$B462,M$3) / CcyPerBase!L461,""),"")</f>
        <v>28.562307758681044</v>
      </c>
      <c r="N462" s="5">
        <f>IF($A462&lt;&gt;"",IF(N$2&lt;&gt;"",INDEX('Instrument History'!$1:$1048576,$B462,N$3) / CcyPerBase!M461,""),"")</f>
        <v>72.73387100954443</v>
      </c>
      <c r="O462" s="5">
        <f>IF($A462&lt;&gt;"",IF(O$2&lt;&gt;"",INDEX('Instrument History'!$1:$1048576,$B462,O$3) / CcyPerBase!N461,""),"")</f>
        <v>95.432564539634058</v>
      </c>
      <c r="P462" s="5" t="str">
        <f>IF($A462&lt;&gt;"",IF(P$2&lt;&gt;"",INDEX('Instrument History'!$1:$1048576,$B462,P$3) / CcyPerBase!O461,""),"")</f>
        <v/>
      </c>
      <c r="Q462" s="5" t="str">
        <f>IF($A462&lt;&gt;"",IF(Q$2&lt;&gt;"",INDEX('Instrument History'!$1:$1048576,$B462,Q$3) / CcyPerBase!P461,""),"")</f>
        <v/>
      </c>
      <c r="R462" s="5" t="str">
        <f>IF($A462&lt;&gt;"",IF(R$2&lt;&gt;"",INDEX('Instrument History'!$1:$1048576,$B462,R$3) / CcyPerBase!Q461,""),"")</f>
        <v/>
      </c>
      <c r="S462" s="5" t="str">
        <f>IF($A462&lt;&gt;"",IF(S$2&lt;&gt;"",INDEX('Instrument History'!$1:$1048576,$B462,S$3) / CcyPerBase!R461,""),"")</f>
        <v/>
      </c>
      <c r="T462" s="5" t="str">
        <f>IF($A462&lt;&gt;"",IF(T$2&lt;&gt;"",INDEX('Instrument History'!$1:$1048576,$B462,T$3) / CcyPerBase!S461,""),"")</f>
        <v/>
      </c>
      <c r="U462" s="5" t="str">
        <f>IF($A462&lt;&gt;"",IF(U$2&lt;&gt;"",INDEX('Instrument History'!$1:$1048576,$B462,U$3) / CcyPerBase!T461,""),"")</f>
        <v/>
      </c>
      <c r="V462" s="5" t="str">
        <f>IF($A462&lt;&gt;"",IF(V$2&lt;&gt;"",INDEX('Instrument History'!$1:$1048576,$B462,V$3) / CcyPerBase!U461,""),"")</f>
        <v/>
      </c>
      <c r="W462" s="5" t="str">
        <f>IF($A462&lt;&gt;"",IF(W$2&lt;&gt;"",INDEX('Instrument History'!$1:$1048576,$B462,W$3) / CcyPerBase!V461,""),"")</f>
        <v/>
      </c>
      <c r="X462" s="5" t="str">
        <f>IF($A462&lt;&gt;"",IF(X$2&lt;&gt;"",INDEX('Instrument History'!$1:$1048576,$B462,X$3) / CcyPerBase!W461,""),"")</f>
        <v/>
      </c>
      <c r="Y462" s="5" t="str">
        <f>IF($A462&lt;&gt;"",IF(Y$2&lt;&gt;"",INDEX('Instrument History'!$1:$1048576,$B462,Y$3) / CcyPerBase!X461,""),"")</f>
        <v/>
      </c>
    </row>
    <row r="463" spans="1:25">
      <c r="A463" s="12">
        <f>IF(A462&lt;&gt;"",IF(A462=$B$1,"",'Instrument History'!A459),"")</f>
        <v>40660</v>
      </c>
      <c r="B463">
        <f t="shared" si="15"/>
        <v>459</v>
      </c>
      <c r="C463" s="14">
        <f>IF($A463&lt;&gt;"",INDEX('Instrument History'!$1:$1048576,$B463,C$3) / CcyPerBase!D462,"")</f>
        <v>1313.9154783560928</v>
      </c>
      <c r="D463" s="14">
        <f>IF(A463&lt;&gt;"",C463/$D$4*Master!$R$18,"")</f>
        <v>58.667348681631083</v>
      </c>
      <c r="E463" s="5">
        <f t="shared" si="16"/>
        <v>78.005079914000774</v>
      </c>
      <c r="F463" s="5">
        <f>IF($A463&lt;&gt;"",IF(F$2&lt;&gt;"",INDEX('Instrument History'!$1:$1048576,$B463,F$3) / CcyPerBase!E462,""),"")</f>
        <v>827.40265278831271</v>
      </c>
      <c r="G463" s="5">
        <f>IF($A463&lt;&gt;"",IF(G$2&lt;&gt;"",INDEX('Instrument History'!$1:$1048576,$B463,G$3) / CcyPerBase!F462,""),"")</f>
        <v>2481.2087194568599</v>
      </c>
      <c r="H463" s="5">
        <f>IF($A463&lt;&gt;"",IF(H$2&lt;&gt;"",INDEX('Instrument History'!$1:$1048576,$B463,H$3) / CcyPerBase!G462,""),"")</f>
        <v>5317.813521278209</v>
      </c>
      <c r="I463" s="5">
        <f>IF($A463&lt;&gt;"",IF(I$2&lt;&gt;"",INDEX('Instrument History'!$1:$1048576,$B463,I$3) / CcyPerBase!H462,""),"")</f>
        <v>2280.5750399746462</v>
      </c>
      <c r="J463" s="5">
        <f>IF($A463&lt;&gt;"",IF(J$2&lt;&gt;"",INDEX('Instrument History'!$1:$1048576,$B463,J$3) / CcyPerBase!I462,""),"")</f>
        <v>39.247981859632354</v>
      </c>
      <c r="K463" s="5">
        <f>IF($A463&lt;&gt;"",IF(K$2&lt;&gt;"",INDEX('Instrument History'!$1:$1048576,$B463,K$3) / CcyPerBase!J462,""),"")</f>
        <v>146.32822790991042</v>
      </c>
      <c r="L463" s="5">
        <f>IF($A463&lt;&gt;"",IF(L$2&lt;&gt;"",INDEX('Instrument History'!$1:$1048576,$B463,L$3) / CcyPerBase!K462,""),"")</f>
        <v>96.525640130752265</v>
      </c>
      <c r="M463" s="5">
        <f>IF($A463&lt;&gt;"",IF(M$2&lt;&gt;"",INDEX('Instrument History'!$1:$1048576,$B463,M$3) / CcyPerBase!L462,""),"")</f>
        <v>28.344702540047031</v>
      </c>
      <c r="N463" s="5">
        <f>IF($A463&lt;&gt;"",IF(N$2&lt;&gt;"",INDEX('Instrument History'!$1:$1048576,$B463,N$3) / CcyPerBase!M462,""),"")</f>
        <v>72.583804072149618</v>
      </c>
      <c r="O463" s="5">
        <f>IF($A463&lt;&gt;"",IF(O$2&lt;&gt;"",INDEX('Instrument History'!$1:$1048576,$B463,O$3) / CcyPerBase!N462,""),"")</f>
        <v>97.654787418594694</v>
      </c>
      <c r="P463" s="5" t="str">
        <f>IF($A463&lt;&gt;"",IF(P$2&lt;&gt;"",INDEX('Instrument History'!$1:$1048576,$B463,P$3) / CcyPerBase!O462,""),"")</f>
        <v/>
      </c>
      <c r="Q463" s="5" t="str">
        <f>IF($A463&lt;&gt;"",IF(Q$2&lt;&gt;"",INDEX('Instrument History'!$1:$1048576,$B463,Q$3) / CcyPerBase!P462,""),"")</f>
        <v/>
      </c>
      <c r="R463" s="5" t="str">
        <f>IF($A463&lt;&gt;"",IF(R$2&lt;&gt;"",INDEX('Instrument History'!$1:$1048576,$B463,R$3) / CcyPerBase!Q462,""),"")</f>
        <v/>
      </c>
      <c r="S463" s="5" t="str">
        <f>IF($A463&lt;&gt;"",IF(S$2&lt;&gt;"",INDEX('Instrument History'!$1:$1048576,$B463,S$3) / CcyPerBase!R462,""),"")</f>
        <v/>
      </c>
      <c r="T463" s="5" t="str">
        <f>IF($A463&lt;&gt;"",IF(T$2&lt;&gt;"",INDEX('Instrument History'!$1:$1048576,$B463,T$3) / CcyPerBase!S462,""),"")</f>
        <v/>
      </c>
      <c r="U463" s="5" t="str">
        <f>IF($A463&lt;&gt;"",IF(U$2&lt;&gt;"",INDEX('Instrument History'!$1:$1048576,$B463,U$3) / CcyPerBase!T462,""),"")</f>
        <v/>
      </c>
      <c r="V463" s="5" t="str">
        <f>IF($A463&lt;&gt;"",IF(V$2&lt;&gt;"",INDEX('Instrument History'!$1:$1048576,$B463,V$3) / CcyPerBase!U462,""),"")</f>
        <v/>
      </c>
      <c r="W463" s="5" t="str">
        <f>IF($A463&lt;&gt;"",IF(W$2&lt;&gt;"",INDEX('Instrument History'!$1:$1048576,$B463,W$3) / CcyPerBase!V462,""),"")</f>
        <v/>
      </c>
      <c r="X463" s="5" t="str">
        <f>IF($A463&lt;&gt;"",IF(X$2&lt;&gt;"",INDEX('Instrument History'!$1:$1048576,$B463,X$3) / CcyPerBase!W462,""),"")</f>
        <v/>
      </c>
      <c r="Y463" s="5" t="str">
        <f>IF($A463&lt;&gt;"",IF(Y$2&lt;&gt;"",INDEX('Instrument History'!$1:$1048576,$B463,Y$3) / CcyPerBase!X462,""),"")</f>
        <v/>
      </c>
    </row>
    <row r="464" spans="1:25">
      <c r="A464" s="12">
        <f>IF(A463&lt;&gt;"",IF(A463=$B$1,"",'Instrument History'!A460),"")</f>
        <v>40659</v>
      </c>
      <c r="B464">
        <f t="shared" si="15"/>
        <v>460</v>
      </c>
      <c r="C464" s="14">
        <f>IF($A464&lt;&gt;"",INDEX('Instrument History'!$1:$1048576,$B464,C$3) / CcyPerBase!D463,"")</f>
        <v>1269.3588162998617</v>
      </c>
      <c r="D464" s="14">
        <f>IF(A464&lt;&gt;"",C464/$D$4*Master!$R$18,"")</f>
        <v>56.677859043977186</v>
      </c>
      <c r="E464" s="5">
        <f t="shared" si="16"/>
        <v>76.124719076043704</v>
      </c>
      <c r="F464" s="5">
        <f>IF($A464&lt;&gt;"",IF(F$2&lt;&gt;"",INDEX('Instrument History'!$1:$1048576,$B464,F$3) / CcyPerBase!E463,""),"")</f>
        <v>799.28887507314801</v>
      </c>
      <c r="G464" s="5">
        <f>IF($A464&lt;&gt;"",IF(G$2&lt;&gt;"",INDEX('Instrument History'!$1:$1048576,$B464,G$3) / CcyPerBase!F463,""),"")</f>
        <v>2279.7844032770513</v>
      </c>
      <c r="H464" s="5">
        <f>IF($A464&lt;&gt;"",IF(H$2&lt;&gt;"",INDEX('Instrument History'!$1:$1048576,$B464,H$3) / CcyPerBase!G463,""),"")</f>
        <v>5033.5715363705212</v>
      </c>
      <c r="I464" s="5">
        <f>IF($A464&lt;&gt;"",IF(I$2&lt;&gt;"",INDEX('Instrument History'!$1:$1048576,$B464,I$3) / CcyPerBase!H463,""),"")</f>
        <v>2206.2768385368445</v>
      </c>
      <c r="J464" s="5">
        <f>IF($A464&lt;&gt;"",IF(J$2&lt;&gt;"",INDEX('Instrument History'!$1:$1048576,$B464,J$3) / CcyPerBase!I463,""),"")</f>
        <v>37.715596873675665</v>
      </c>
      <c r="K464" s="5">
        <f>IF($A464&lt;&gt;"",IF(K$2&lt;&gt;"",INDEX('Instrument History'!$1:$1048576,$B464,K$3) / CcyPerBase!J463,""),"")</f>
        <v>137.65345864631178</v>
      </c>
      <c r="L464" s="5">
        <f>IF($A464&lt;&gt;"",IF(L$2&lt;&gt;"",INDEX('Instrument History'!$1:$1048576,$B464,L$3) / CcyPerBase!K463,""),"")</f>
        <v>95.135282382452857</v>
      </c>
      <c r="M464" s="5">
        <f>IF($A464&lt;&gt;"",IF(M$2&lt;&gt;"",INDEX('Instrument History'!$1:$1048576,$B464,M$3) / CcyPerBase!L463,""),"")</f>
        <v>29.616020701573781</v>
      </c>
      <c r="N464" s="5">
        <f>IF($A464&lt;&gt;"",IF(N$2&lt;&gt;"",INDEX('Instrument History'!$1:$1048576,$B464,N$3) / CcyPerBase!M463,""),"")</f>
        <v>72.48186410062165</v>
      </c>
      <c r="O464" s="5">
        <f>IF($A464&lt;&gt;"",IF(O$2&lt;&gt;"",INDEX('Instrument History'!$1:$1048576,$B464,O$3) / CcyPerBase!N463,""),"")</f>
        <v>97.99288385993033</v>
      </c>
      <c r="P464" s="5" t="str">
        <f>IF($A464&lt;&gt;"",IF(P$2&lt;&gt;"",INDEX('Instrument History'!$1:$1048576,$B464,P$3) / CcyPerBase!O463,""),"")</f>
        <v/>
      </c>
      <c r="Q464" s="5" t="str">
        <f>IF($A464&lt;&gt;"",IF(Q$2&lt;&gt;"",INDEX('Instrument History'!$1:$1048576,$B464,Q$3) / CcyPerBase!P463,""),"")</f>
        <v/>
      </c>
      <c r="R464" s="5" t="str">
        <f>IF($A464&lt;&gt;"",IF(R$2&lt;&gt;"",INDEX('Instrument History'!$1:$1048576,$B464,R$3) / CcyPerBase!Q463,""),"")</f>
        <v/>
      </c>
      <c r="S464" s="5" t="str">
        <f>IF($A464&lt;&gt;"",IF(S$2&lt;&gt;"",INDEX('Instrument History'!$1:$1048576,$B464,S$3) / CcyPerBase!R463,""),"")</f>
        <v/>
      </c>
      <c r="T464" s="5" t="str">
        <f>IF($A464&lt;&gt;"",IF(T$2&lt;&gt;"",INDEX('Instrument History'!$1:$1048576,$B464,T$3) / CcyPerBase!S463,""),"")</f>
        <v/>
      </c>
      <c r="U464" s="5" t="str">
        <f>IF($A464&lt;&gt;"",IF(U$2&lt;&gt;"",INDEX('Instrument History'!$1:$1048576,$B464,U$3) / CcyPerBase!T463,""),"")</f>
        <v/>
      </c>
      <c r="V464" s="5" t="str">
        <f>IF($A464&lt;&gt;"",IF(V$2&lt;&gt;"",INDEX('Instrument History'!$1:$1048576,$B464,V$3) / CcyPerBase!U463,""),"")</f>
        <v/>
      </c>
      <c r="W464" s="5" t="str">
        <f>IF($A464&lt;&gt;"",IF(W$2&lt;&gt;"",INDEX('Instrument History'!$1:$1048576,$B464,W$3) / CcyPerBase!V463,""),"")</f>
        <v/>
      </c>
      <c r="X464" s="5" t="str">
        <f>IF($A464&lt;&gt;"",IF(X$2&lt;&gt;"",INDEX('Instrument History'!$1:$1048576,$B464,X$3) / CcyPerBase!W463,""),"")</f>
        <v/>
      </c>
      <c r="Y464" s="5" t="str">
        <f>IF($A464&lt;&gt;"",IF(Y$2&lt;&gt;"",INDEX('Instrument History'!$1:$1048576,$B464,Y$3) / CcyPerBase!X463,""),"")</f>
        <v/>
      </c>
    </row>
    <row r="465" spans="1:25">
      <c r="A465" s="12">
        <f>IF(A464&lt;&gt;"",IF(A464=$B$1,"",'Instrument History'!A461),"")</f>
        <v>40658</v>
      </c>
      <c r="B465">
        <f t="shared" si="15"/>
        <v>461</v>
      </c>
      <c r="C465" s="14">
        <f>IF($A465&lt;&gt;"",INDEX('Instrument History'!$1:$1048576,$B465,C$3) / CcyPerBase!D464,"")</f>
        <v>1372.8116798591111</v>
      </c>
      <c r="D465" s="14">
        <f>IF(A465&lt;&gt;"",C465/$D$4*Master!$R$18,"")</f>
        <v>61.297109915530449</v>
      </c>
      <c r="E465" s="5">
        <f t="shared" si="16"/>
        <v>76.795877221764883</v>
      </c>
      <c r="F465" s="5">
        <f>IF($A465&lt;&gt;"",IF(F$2&lt;&gt;"",INDEX('Instrument History'!$1:$1048576,$B465,F$3) / CcyPerBase!E464,""),"")</f>
        <v>854.36709011994333</v>
      </c>
      <c r="G465" s="5">
        <f>IF($A465&lt;&gt;"",IF(G$2&lt;&gt;"",INDEX('Instrument History'!$1:$1048576,$B465,G$3) / CcyPerBase!F464,""),"")</f>
        <v>2421.7479987685683</v>
      </c>
      <c r="H465" s="5">
        <f>IF($A465&lt;&gt;"",IF(H$2&lt;&gt;"",INDEX('Instrument History'!$1:$1048576,$B465,H$3) / CcyPerBase!G464,""),"")</f>
        <v>5059.5275277682031</v>
      </c>
      <c r="I465" s="5">
        <f>IF($A465&lt;&gt;"",IF(I$2&lt;&gt;"",INDEX('Instrument History'!$1:$1048576,$B465,I$3) / CcyPerBase!H464,""),"")</f>
        <v>2300.567071379005</v>
      </c>
      <c r="J465" s="5">
        <f>IF($A465&lt;&gt;"",IF(J$2&lt;&gt;"",INDEX('Instrument History'!$1:$1048576,$B465,J$3) / CcyPerBase!I464,""),"")</f>
        <v>38.767077889798543</v>
      </c>
      <c r="K465" s="5">
        <f>IF($A465&lt;&gt;"",IF(K$2&lt;&gt;"",INDEX('Instrument History'!$1:$1048576,$B465,K$3) / CcyPerBase!J464,""),"")</f>
        <v>138.72420677343453</v>
      </c>
      <c r="L465" s="5">
        <f>IF($A465&lt;&gt;"",IF(L$2&lt;&gt;"",INDEX('Instrument History'!$1:$1048576,$B465,L$3) / CcyPerBase!K464,""),"")</f>
        <v>98.295823344155238</v>
      </c>
      <c r="M465" s="5">
        <f>IF($A465&lt;&gt;"",IF(M$2&lt;&gt;"",INDEX('Instrument History'!$1:$1048576,$B465,M$3) / CcyPerBase!L464,""),"")</f>
        <v>29.685895928520171</v>
      </c>
      <c r="N465" s="5">
        <f>IF($A465&lt;&gt;"",IF(N$2&lt;&gt;"",INDEX('Instrument History'!$1:$1048576,$B465,N$3) / CcyPerBase!M464,""),"")</f>
        <v>70.616167959535019</v>
      </c>
      <c r="O465" s="5">
        <f>IF($A465&lt;&gt;"",IF(O$2&lt;&gt;"",INDEX('Instrument History'!$1:$1048576,$B465,O$3) / CcyPerBase!N464,""),"")</f>
        <v>94.471772514320676</v>
      </c>
      <c r="P465" s="5" t="str">
        <f>IF($A465&lt;&gt;"",IF(P$2&lt;&gt;"",INDEX('Instrument History'!$1:$1048576,$B465,P$3) / CcyPerBase!O464,""),"")</f>
        <v/>
      </c>
      <c r="Q465" s="5" t="str">
        <f>IF($A465&lt;&gt;"",IF(Q$2&lt;&gt;"",INDEX('Instrument History'!$1:$1048576,$B465,Q$3) / CcyPerBase!P464,""),"")</f>
        <v/>
      </c>
      <c r="R465" s="5" t="str">
        <f>IF($A465&lt;&gt;"",IF(R$2&lt;&gt;"",INDEX('Instrument History'!$1:$1048576,$B465,R$3) / CcyPerBase!Q464,""),"")</f>
        <v/>
      </c>
      <c r="S465" s="5" t="str">
        <f>IF($A465&lt;&gt;"",IF(S$2&lt;&gt;"",INDEX('Instrument History'!$1:$1048576,$B465,S$3) / CcyPerBase!R464,""),"")</f>
        <v/>
      </c>
      <c r="T465" s="5" t="str">
        <f>IF($A465&lt;&gt;"",IF(T$2&lt;&gt;"",INDEX('Instrument History'!$1:$1048576,$B465,T$3) / CcyPerBase!S464,""),"")</f>
        <v/>
      </c>
      <c r="U465" s="5" t="str">
        <f>IF($A465&lt;&gt;"",IF(U$2&lt;&gt;"",INDEX('Instrument History'!$1:$1048576,$B465,U$3) / CcyPerBase!T464,""),"")</f>
        <v/>
      </c>
      <c r="V465" s="5" t="str">
        <f>IF($A465&lt;&gt;"",IF(V$2&lt;&gt;"",INDEX('Instrument History'!$1:$1048576,$B465,V$3) / CcyPerBase!U464,""),"")</f>
        <v/>
      </c>
      <c r="W465" s="5" t="str">
        <f>IF($A465&lt;&gt;"",IF(W$2&lt;&gt;"",INDEX('Instrument History'!$1:$1048576,$B465,W$3) / CcyPerBase!V464,""),"")</f>
        <v/>
      </c>
      <c r="X465" s="5" t="str">
        <f>IF($A465&lt;&gt;"",IF(X$2&lt;&gt;"",INDEX('Instrument History'!$1:$1048576,$B465,X$3) / CcyPerBase!W464,""),"")</f>
        <v/>
      </c>
      <c r="Y465" s="5" t="str">
        <f>IF($A465&lt;&gt;"",IF(Y$2&lt;&gt;"",INDEX('Instrument History'!$1:$1048576,$B465,Y$3) / CcyPerBase!X464,""),"")</f>
        <v/>
      </c>
    </row>
    <row r="466" spans="1:25">
      <c r="A466" s="12">
        <f>IF(A465&lt;&gt;"",IF(A465=$B$1,"",'Instrument History'!A462),"")</f>
        <v>40655</v>
      </c>
      <c r="B466">
        <f t="shared" si="15"/>
        <v>462</v>
      </c>
      <c r="C466" s="14">
        <f>IF($A466&lt;&gt;"",INDEX('Instrument History'!$1:$1048576,$B466,C$3) / CcyPerBase!D465,"")</f>
        <v>1479.8993850717366</v>
      </c>
      <c r="D466" s="14">
        <f>IF(A466&lt;&gt;"",C466/$D$4*Master!$R$18,"")</f>
        <v>66.078659295773107</v>
      </c>
      <c r="E466" s="5">
        <f t="shared" si="16"/>
        <v>79.654056686936258</v>
      </c>
      <c r="F466" s="5">
        <f>IF($A466&lt;&gt;"",IF(F$2&lt;&gt;"",INDEX('Instrument History'!$1:$1048576,$B466,F$3) / CcyPerBase!E465,""),"")</f>
        <v>905.26919502711132</v>
      </c>
      <c r="G466" s="5">
        <f>IF($A466&lt;&gt;"",IF(G$2&lt;&gt;"",INDEX('Instrument History'!$1:$1048576,$B466,G$3) / CcyPerBase!F465,""),"")</f>
        <v>2584.3366222561435</v>
      </c>
      <c r="H466" s="5">
        <f>IF($A466&lt;&gt;"",IF(H$2&lt;&gt;"",INDEX('Instrument History'!$1:$1048576,$B466,H$3) / CcyPerBase!G465,""),"")</f>
        <v>5357.2936957947259</v>
      </c>
      <c r="I466" s="5">
        <f>IF($A466&lt;&gt;"",IF(I$2&lt;&gt;"",INDEX('Instrument History'!$1:$1048576,$B466,I$3) / CcyPerBase!H465,""),"")</f>
        <v>2311.1452057879374</v>
      </c>
      <c r="J466" s="5">
        <f>IF($A466&lt;&gt;"",IF(J$2&lt;&gt;"",INDEX('Instrument History'!$1:$1048576,$B466,J$3) / CcyPerBase!I465,""),"")</f>
        <v>41.269530082618552</v>
      </c>
      <c r="K466" s="5">
        <f>IF($A466&lt;&gt;"",IF(K$2&lt;&gt;"",INDEX('Instrument History'!$1:$1048576,$B466,K$3) / CcyPerBase!J465,""),"")</f>
        <v>153.04078072728177</v>
      </c>
      <c r="L466" s="5">
        <f>IF($A466&lt;&gt;"",IF(L$2&lt;&gt;"",INDEX('Instrument History'!$1:$1048576,$B466,L$3) / CcyPerBase!K465,""),"")</f>
        <v>100.33660639121632</v>
      </c>
      <c r="M466" s="5">
        <f>IF($A466&lt;&gt;"",IF(M$2&lt;&gt;"",INDEX('Instrument History'!$1:$1048576,$B466,M$3) / CcyPerBase!L465,""),"")</f>
        <v>30.077798577967304</v>
      </c>
      <c r="N466" s="5">
        <f>IF($A466&lt;&gt;"",IF(N$2&lt;&gt;"",INDEX('Instrument History'!$1:$1048576,$B466,N$3) / CcyPerBase!M465,""),"")</f>
        <v>73.523733249783092</v>
      </c>
      <c r="O466" s="5">
        <f>IF($A466&lt;&gt;"",IF(O$2&lt;&gt;"",INDEX('Instrument History'!$1:$1048576,$B466,O$3) / CcyPerBase!N465,""),"")</f>
        <v>91.651197751058106</v>
      </c>
      <c r="P466" s="5" t="str">
        <f>IF($A466&lt;&gt;"",IF(P$2&lt;&gt;"",INDEX('Instrument History'!$1:$1048576,$B466,P$3) / CcyPerBase!O465,""),"")</f>
        <v/>
      </c>
      <c r="Q466" s="5" t="str">
        <f>IF($A466&lt;&gt;"",IF(Q$2&lt;&gt;"",INDEX('Instrument History'!$1:$1048576,$B466,Q$3) / CcyPerBase!P465,""),"")</f>
        <v/>
      </c>
      <c r="R466" s="5" t="str">
        <f>IF($A466&lt;&gt;"",IF(R$2&lt;&gt;"",INDEX('Instrument History'!$1:$1048576,$B466,R$3) / CcyPerBase!Q465,""),"")</f>
        <v/>
      </c>
      <c r="S466" s="5" t="str">
        <f>IF($A466&lt;&gt;"",IF(S$2&lt;&gt;"",INDEX('Instrument History'!$1:$1048576,$B466,S$3) / CcyPerBase!R465,""),"")</f>
        <v/>
      </c>
      <c r="T466" s="5" t="str">
        <f>IF($A466&lt;&gt;"",IF(T$2&lt;&gt;"",INDEX('Instrument History'!$1:$1048576,$B466,T$3) / CcyPerBase!S465,""),"")</f>
        <v/>
      </c>
      <c r="U466" s="5" t="str">
        <f>IF($A466&lt;&gt;"",IF(U$2&lt;&gt;"",INDEX('Instrument History'!$1:$1048576,$B466,U$3) / CcyPerBase!T465,""),"")</f>
        <v/>
      </c>
      <c r="V466" s="5" t="str">
        <f>IF($A466&lt;&gt;"",IF(V$2&lt;&gt;"",INDEX('Instrument History'!$1:$1048576,$B466,V$3) / CcyPerBase!U465,""),"")</f>
        <v/>
      </c>
      <c r="W466" s="5" t="str">
        <f>IF($A466&lt;&gt;"",IF(W$2&lt;&gt;"",INDEX('Instrument History'!$1:$1048576,$B466,W$3) / CcyPerBase!V465,""),"")</f>
        <v/>
      </c>
      <c r="X466" s="5" t="str">
        <f>IF($A466&lt;&gt;"",IF(X$2&lt;&gt;"",INDEX('Instrument History'!$1:$1048576,$B466,X$3) / CcyPerBase!W465,""),"")</f>
        <v/>
      </c>
      <c r="Y466" s="5" t="str">
        <f>IF($A466&lt;&gt;"",IF(Y$2&lt;&gt;"",INDEX('Instrument History'!$1:$1048576,$B466,Y$3) / CcyPerBase!X465,""),"")</f>
        <v/>
      </c>
    </row>
    <row r="467" spans="1:25">
      <c r="A467" s="12">
        <f>IF(A466&lt;&gt;"",IF(A466=$B$1,"",'Instrument History'!A463),"")</f>
        <v>40654</v>
      </c>
      <c r="B467">
        <f t="shared" si="15"/>
        <v>463</v>
      </c>
      <c r="C467" s="14">
        <f>IF($A467&lt;&gt;"",INDEX('Instrument History'!$1:$1048576,$B467,C$3) / CcyPerBase!D466,"")</f>
        <v>1458.9862716634848</v>
      </c>
      <c r="D467" s="14">
        <f>IF(A467&lt;&gt;"",C467/$D$4*Master!$R$18,"")</f>
        <v>65.144872506172717</v>
      </c>
      <c r="E467" s="5">
        <f t="shared" si="16"/>
        <v>77.965632671817318</v>
      </c>
      <c r="F467" s="5">
        <f>IF($A467&lt;&gt;"",IF(F$2&lt;&gt;"",INDEX('Instrument History'!$1:$1048576,$B467,F$3) / CcyPerBase!E466,""),"")</f>
        <v>854.79258947228527</v>
      </c>
      <c r="G467" s="5">
        <f>IF($A467&lt;&gt;"",IF(G$2&lt;&gt;"",INDEX('Instrument History'!$1:$1048576,$B467,G$3) / CcyPerBase!F466,""),"")</f>
        <v>2429.9365618750676</v>
      </c>
      <c r="H467" s="5">
        <f>IF($A467&lt;&gt;"",IF(H$2&lt;&gt;"",INDEX('Instrument History'!$1:$1048576,$B467,H$3) / CcyPerBase!G466,""),"")</f>
        <v>5215.7452207397591</v>
      </c>
      <c r="I467" s="5">
        <f>IF($A467&lt;&gt;"",IF(I$2&lt;&gt;"",INDEX('Instrument History'!$1:$1048576,$B467,I$3) / CcyPerBase!H466,""),"")</f>
        <v>2341.288206751567</v>
      </c>
      <c r="J467" s="5">
        <f>IF($A467&lt;&gt;"",IF(J$2&lt;&gt;"",INDEX('Instrument History'!$1:$1048576,$B467,J$3) / CcyPerBase!I466,""),"")</f>
        <v>40.32819763387257</v>
      </c>
      <c r="K467" s="5">
        <f>IF($A467&lt;&gt;"",IF(K$2&lt;&gt;"",INDEX('Instrument History'!$1:$1048576,$B467,K$3) / CcyPerBase!J466,""),"")</f>
        <v>151.10281442561791</v>
      </c>
      <c r="L467" s="5">
        <f>IF($A467&lt;&gt;"",IF(L$2&lt;&gt;"",INDEX('Instrument History'!$1:$1048576,$B467,L$3) / CcyPerBase!K466,""),"")</f>
        <v>99.622365364372897</v>
      </c>
      <c r="M467" s="5">
        <f>IF($A467&lt;&gt;"",IF(M$2&lt;&gt;"",INDEX('Instrument History'!$1:$1048576,$B467,M$3) / CcyPerBase!L466,""),"")</f>
        <v>31.181082709336621</v>
      </c>
      <c r="N467" s="5">
        <f>IF($A467&lt;&gt;"",IF(N$2&lt;&gt;"",INDEX('Instrument History'!$1:$1048576,$B467,N$3) / CcyPerBase!M466,""),"")</f>
        <v>70.25821672903551</v>
      </c>
      <c r="O467" s="5">
        <f>IF($A467&lt;&gt;"",IF(O$2&lt;&gt;"",INDEX('Instrument History'!$1:$1048576,$B467,O$3) / CcyPerBase!N466,""),"")</f>
        <v>91.243806530137093</v>
      </c>
      <c r="P467" s="5" t="str">
        <f>IF($A467&lt;&gt;"",IF(P$2&lt;&gt;"",INDEX('Instrument History'!$1:$1048576,$B467,P$3) / CcyPerBase!O466,""),"")</f>
        <v/>
      </c>
      <c r="Q467" s="5" t="str">
        <f>IF($A467&lt;&gt;"",IF(Q$2&lt;&gt;"",INDEX('Instrument History'!$1:$1048576,$B467,Q$3) / CcyPerBase!P466,""),"")</f>
        <v/>
      </c>
      <c r="R467" s="5" t="str">
        <f>IF($A467&lt;&gt;"",IF(R$2&lt;&gt;"",INDEX('Instrument History'!$1:$1048576,$B467,R$3) / CcyPerBase!Q466,""),"")</f>
        <v/>
      </c>
      <c r="S467" s="5" t="str">
        <f>IF($A467&lt;&gt;"",IF(S$2&lt;&gt;"",INDEX('Instrument History'!$1:$1048576,$B467,S$3) / CcyPerBase!R466,""),"")</f>
        <v/>
      </c>
      <c r="T467" s="5" t="str">
        <f>IF($A467&lt;&gt;"",IF(T$2&lt;&gt;"",INDEX('Instrument History'!$1:$1048576,$B467,T$3) / CcyPerBase!S466,""),"")</f>
        <v/>
      </c>
      <c r="U467" s="5" t="str">
        <f>IF($A467&lt;&gt;"",IF(U$2&lt;&gt;"",INDEX('Instrument History'!$1:$1048576,$B467,U$3) / CcyPerBase!T466,""),"")</f>
        <v/>
      </c>
      <c r="V467" s="5" t="str">
        <f>IF($A467&lt;&gt;"",IF(V$2&lt;&gt;"",INDEX('Instrument History'!$1:$1048576,$B467,V$3) / CcyPerBase!U466,""),"")</f>
        <v/>
      </c>
      <c r="W467" s="5" t="str">
        <f>IF($A467&lt;&gt;"",IF(W$2&lt;&gt;"",INDEX('Instrument History'!$1:$1048576,$B467,W$3) / CcyPerBase!V466,""),"")</f>
        <v/>
      </c>
      <c r="X467" s="5" t="str">
        <f>IF($A467&lt;&gt;"",IF(X$2&lt;&gt;"",INDEX('Instrument History'!$1:$1048576,$B467,X$3) / CcyPerBase!W466,""),"")</f>
        <v/>
      </c>
      <c r="Y467" s="5" t="str">
        <f>IF($A467&lt;&gt;"",IF(Y$2&lt;&gt;"",INDEX('Instrument History'!$1:$1048576,$B467,Y$3) / CcyPerBase!X466,""),"")</f>
        <v/>
      </c>
    </row>
    <row r="468" spans="1:25">
      <c r="A468" s="12">
        <f>IF(A467&lt;&gt;"",IF(A467=$B$1,"",'Instrument History'!A464),"")</f>
        <v>40653</v>
      </c>
      <c r="B468">
        <f t="shared" si="15"/>
        <v>464</v>
      </c>
      <c r="C468" s="14">
        <f>IF($A468&lt;&gt;"",INDEX('Instrument History'!$1:$1048576,$B468,C$3) / CcyPerBase!D467,"")</f>
        <v>1374.755481348757</v>
      </c>
      <c r="D468" s="14">
        <f>IF(A468&lt;&gt;"",C468/$D$4*Master!$R$18,"")</f>
        <v>61.383902164833735</v>
      </c>
      <c r="E468" s="5">
        <f t="shared" si="16"/>
        <v>76.57351048499001</v>
      </c>
      <c r="F468" s="5">
        <f>IF($A468&lt;&gt;"",IF(F$2&lt;&gt;"",INDEX('Instrument History'!$1:$1048576,$B468,F$3) / CcyPerBase!E467,""),"")</f>
        <v>798.77025848758944</v>
      </c>
      <c r="G468" s="5">
        <f>IF($A468&lt;&gt;"",IF(G$2&lt;&gt;"",INDEX('Instrument History'!$1:$1048576,$B468,G$3) / CcyPerBase!F467,""),"")</f>
        <v>2345.4681347291812</v>
      </c>
      <c r="H468" s="5">
        <f>IF($A468&lt;&gt;"",IF(H$2&lt;&gt;"",INDEX('Instrument History'!$1:$1048576,$B468,H$3) / CcyPerBase!G467,""),"")</f>
        <v>5040.6551623160822</v>
      </c>
      <c r="I468" s="5">
        <f>IF($A468&lt;&gt;"",IF(I$2&lt;&gt;"",INDEX('Instrument History'!$1:$1048576,$B468,I$3) / CcyPerBase!H467,""),"")</f>
        <v>2354.87850103443</v>
      </c>
      <c r="J468" s="5">
        <f>IF($A468&lt;&gt;"",IF(J$2&lt;&gt;"",INDEX('Instrument History'!$1:$1048576,$B468,J$3) / CcyPerBase!I467,""),"")</f>
        <v>39.872696138331122</v>
      </c>
      <c r="K468" s="5">
        <f>IF($A468&lt;&gt;"",IF(K$2&lt;&gt;"",INDEX('Instrument History'!$1:$1048576,$B468,K$3) / CcyPerBase!J467,""),"")</f>
        <v>151.85556794354184</v>
      </c>
      <c r="L468" s="5">
        <f>IF($A468&lt;&gt;"",IF(L$2&lt;&gt;"",INDEX('Instrument History'!$1:$1048576,$B468,L$3) / CcyPerBase!K467,""),"")</f>
        <v>96.644876881020195</v>
      </c>
      <c r="M468" s="5">
        <f>IF($A468&lt;&gt;"",IF(M$2&lt;&gt;"",INDEX('Instrument History'!$1:$1048576,$B468,M$3) / CcyPerBase!L467,""),"")</f>
        <v>30.954987632925011</v>
      </c>
      <c r="N468" s="5">
        <f>IF($A468&lt;&gt;"",IF(N$2&lt;&gt;"",INDEX('Instrument History'!$1:$1048576,$B468,N$3) / CcyPerBase!M467,""),"")</f>
        <v>67.059832353433364</v>
      </c>
      <c r="O468" s="5">
        <f>IF($A468&lt;&gt;"",IF(O$2&lt;&gt;"",INDEX('Instrument History'!$1:$1048576,$B468,O$3) / CcyPerBase!N467,""),"")</f>
        <v>94.9177617846494</v>
      </c>
      <c r="P468" s="5" t="str">
        <f>IF($A468&lt;&gt;"",IF(P$2&lt;&gt;"",INDEX('Instrument History'!$1:$1048576,$B468,P$3) / CcyPerBase!O467,""),"")</f>
        <v/>
      </c>
      <c r="Q468" s="5" t="str">
        <f>IF($A468&lt;&gt;"",IF(Q$2&lt;&gt;"",INDEX('Instrument History'!$1:$1048576,$B468,Q$3) / CcyPerBase!P467,""),"")</f>
        <v/>
      </c>
      <c r="R468" s="5" t="str">
        <f>IF($A468&lt;&gt;"",IF(R$2&lt;&gt;"",INDEX('Instrument History'!$1:$1048576,$B468,R$3) / CcyPerBase!Q467,""),"")</f>
        <v/>
      </c>
      <c r="S468" s="5" t="str">
        <f>IF($A468&lt;&gt;"",IF(S$2&lt;&gt;"",INDEX('Instrument History'!$1:$1048576,$B468,S$3) / CcyPerBase!R467,""),"")</f>
        <v/>
      </c>
      <c r="T468" s="5" t="str">
        <f>IF($A468&lt;&gt;"",IF(T$2&lt;&gt;"",INDEX('Instrument History'!$1:$1048576,$B468,T$3) / CcyPerBase!S467,""),"")</f>
        <v/>
      </c>
      <c r="U468" s="5" t="str">
        <f>IF($A468&lt;&gt;"",IF(U$2&lt;&gt;"",INDEX('Instrument History'!$1:$1048576,$B468,U$3) / CcyPerBase!T467,""),"")</f>
        <v/>
      </c>
      <c r="V468" s="5" t="str">
        <f>IF($A468&lt;&gt;"",IF(V$2&lt;&gt;"",INDEX('Instrument History'!$1:$1048576,$B468,V$3) / CcyPerBase!U467,""),"")</f>
        <v/>
      </c>
      <c r="W468" s="5" t="str">
        <f>IF($A468&lt;&gt;"",IF(W$2&lt;&gt;"",INDEX('Instrument History'!$1:$1048576,$B468,W$3) / CcyPerBase!V467,""),"")</f>
        <v/>
      </c>
      <c r="X468" s="5" t="str">
        <f>IF($A468&lt;&gt;"",IF(X$2&lt;&gt;"",INDEX('Instrument History'!$1:$1048576,$B468,X$3) / CcyPerBase!W467,""),"")</f>
        <v/>
      </c>
      <c r="Y468" s="5" t="str">
        <f>IF($A468&lt;&gt;"",IF(Y$2&lt;&gt;"",INDEX('Instrument History'!$1:$1048576,$B468,Y$3) / CcyPerBase!X467,""),"")</f>
        <v/>
      </c>
    </row>
    <row r="469" spans="1:25">
      <c r="A469" s="12">
        <f>IF(A468&lt;&gt;"",IF(A468=$B$1,"",'Instrument History'!A465),"")</f>
        <v>40652</v>
      </c>
      <c r="B469">
        <f t="shared" si="15"/>
        <v>465</v>
      </c>
      <c r="C469" s="14">
        <f>IF($A469&lt;&gt;"",INDEX('Instrument History'!$1:$1048576,$B469,C$3) / CcyPerBase!D468,"")</f>
        <v>1388.2339607875654</v>
      </c>
      <c r="D469" s="14">
        <f>IF(A469&lt;&gt;"",C469/$D$4*Master!$R$18,"")</f>
        <v>61.985726761590975</v>
      </c>
      <c r="E469" s="5">
        <f t="shared" si="16"/>
        <v>76.656555350364783</v>
      </c>
      <c r="F469" s="5">
        <f>IF($A469&lt;&gt;"",IF(F$2&lt;&gt;"",INDEX('Instrument History'!$1:$1048576,$B469,F$3) / CcyPerBase!E468,""),"")</f>
        <v>804.2778230691207</v>
      </c>
      <c r="G469" s="5">
        <f>IF($A469&lt;&gt;"",IF(G$2&lt;&gt;"",INDEX('Instrument History'!$1:$1048576,$B469,G$3) / CcyPerBase!F468,""),"")</f>
        <v>2226.9782927683573</v>
      </c>
      <c r="H469" s="5">
        <f>IF($A469&lt;&gt;"",IF(H$2&lt;&gt;"",INDEX('Instrument History'!$1:$1048576,$B469,H$3) / CcyPerBase!G468,""),"")</f>
        <v>5108.6431174876661</v>
      </c>
      <c r="I469" s="5">
        <f>IF($A469&lt;&gt;"",IF(I$2&lt;&gt;"",INDEX('Instrument History'!$1:$1048576,$B469,I$3) / CcyPerBase!H468,""),"")</f>
        <v>2232.1488874223955</v>
      </c>
      <c r="J469" s="5">
        <f>IF($A469&lt;&gt;"",IF(J$2&lt;&gt;"",INDEX('Instrument History'!$1:$1048576,$B469,J$3) / CcyPerBase!I468,""),"")</f>
        <v>42.006021257867523</v>
      </c>
      <c r="K469" s="5">
        <f>IF($A469&lt;&gt;"",IF(K$2&lt;&gt;"",INDEX('Instrument History'!$1:$1048576,$B469,K$3) / CcyPerBase!J468,""),"")</f>
        <v>153.60462458976994</v>
      </c>
      <c r="L469" s="5">
        <f>IF($A469&lt;&gt;"",IF(L$2&lt;&gt;"",INDEX('Instrument History'!$1:$1048576,$B469,L$3) / CcyPerBase!K468,""),"")</f>
        <v>95.41210773470911</v>
      </c>
      <c r="M469" s="5">
        <f>IF($A469&lt;&gt;"",IF(M$2&lt;&gt;"",INDEX('Instrument History'!$1:$1048576,$B469,M$3) / CcyPerBase!L468,""),"")</f>
        <v>30.224960419083494</v>
      </c>
      <c r="N469" s="5">
        <f>IF($A469&lt;&gt;"",IF(N$2&lt;&gt;"",INDEX('Instrument History'!$1:$1048576,$B469,N$3) / CcyPerBase!M468,""),"")</f>
        <v>69.387132687281976</v>
      </c>
      <c r="O469" s="5">
        <f>IF($A469&lt;&gt;"",IF(O$2&lt;&gt;"",INDEX('Instrument History'!$1:$1048576,$B469,O$3) / CcyPerBase!N468,""),"")</f>
        <v>94.612008604030791</v>
      </c>
      <c r="P469" s="5" t="str">
        <f>IF($A469&lt;&gt;"",IF(P$2&lt;&gt;"",INDEX('Instrument History'!$1:$1048576,$B469,P$3) / CcyPerBase!O468,""),"")</f>
        <v/>
      </c>
      <c r="Q469" s="5" t="str">
        <f>IF($A469&lt;&gt;"",IF(Q$2&lt;&gt;"",INDEX('Instrument History'!$1:$1048576,$B469,Q$3) / CcyPerBase!P468,""),"")</f>
        <v/>
      </c>
      <c r="R469" s="5" t="str">
        <f>IF($A469&lt;&gt;"",IF(R$2&lt;&gt;"",INDEX('Instrument History'!$1:$1048576,$B469,R$3) / CcyPerBase!Q468,""),"")</f>
        <v/>
      </c>
      <c r="S469" s="5" t="str">
        <f>IF($A469&lt;&gt;"",IF(S$2&lt;&gt;"",INDEX('Instrument History'!$1:$1048576,$B469,S$3) / CcyPerBase!R468,""),"")</f>
        <v/>
      </c>
      <c r="T469" s="5" t="str">
        <f>IF($A469&lt;&gt;"",IF(T$2&lt;&gt;"",INDEX('Instrument History'!$1:$1048576,$B469,T$3) / CcyPerBase!S468,""),"")</f>
        <v/>
      </c>
      <c r="U469" s="5" t="str">
        <f>IF($A469&lt;&gt;"",IF(U$2&lt;&gt;"",INDEX('Instrument History'!$1:$1048576,$B469,U$3) / CcyPerBase!T468,""),"")</f>
        <v/>
      </c>
      <c r="V469" s="5" t="str">
        <f>IF($A469&lt;&gt;"",IF(V$2&lt;&gt;"",INDEX('Instrument History'!$1:$1048576,$B469,V$3) / CcyPerBase!U468,""),"")</f>
        <v/>
      </c>
      <c r="W469" s="5" t="str">
        <f>IF($A469&lt;&gt;"",IF(W$2&lt;&gt;"",INDEX('Instrument History'!$1:$1048576,$B469,W$3) / CcyPerBase!V468,""),"")</f>
        <v/>
      </c>
      <c r="X469" s="5" t="str">
        <f>IF($A469&lt;&gt;"",IF(X$2&lt;&gt;"",INDEX('Instrument History'!$1:$1048576,$B469,X$3) / CcyPerBase!W468,""),"")</f>
        <v/>
      </c>
      <c r="Y469" s="5" t="str">
        <f>IF($A469&lt;&gt;"",IF(Y$2&lt;&gt;"",INDEX('Instrument History'!$1:$1048576,$B469,Y$3) / CcyPerBase!X468,""),"")</f>
        <v/>
      </c>
    </row>
    <row r="470" spans="1:25">
      <c r="A470" s="12">
        <f>IF(A469&lt;&gt;"",IF(A469=$B$1,"",'Instrument History'!A466),"")</f>
        <v>40651</v>
      </c>
      <c r="B470">
        <f t="shared" si="15"/>
        <v>466</v>
      </c>
      <c r="C470" s="14">
        <f>IF($A470&lt;&gt;"",INDEX('Instrument History'!$1:$1048576,$B470,C$3) / CcyPerBase!D469,"")</f>
        <v>1440.7855980644442</v>
      </c>
      <c r="D470" s="14">
        <f>IF(A470&lt;&gt;"",C470/$D$4*Master!$R$18,"")</f>
        <v>64.33219826504768</v>
      </c>
      <c r="E470" s="5">
        <f t="shared" si="16"/>
        <v>76.502422170867732</v>
      </c>
      <c r="F470" s="5">
        <f>IF($A470&lt;&gt;"",IF(F$2&lt;&gt;"",INDEX('Instrument History'!$1:$1048576,$B470,F$3) / CcyPerBase!E469,""),"")</f>
        <v>803.64810946795524</v>
      </c>
      <c r="G470" s="5">
        <f>IF($A470&lt;&gt;"",IF(G$2&lt;&gt;"",INDEX('Instrument History'!$1:$1048576,$B470,G$3) / CcyPerBase!F469,""),"")</f>
        <v>2295.6474824702041</v>
      </c>
      <c r="H470" s="5">
        <f>IF($A470&lt;&gt;"",IF(H$2&lt;&gt;"",INDEX('Instrument History'!$1:$1048576,$B470,H$3) / CcyPerBase!G469,""),"")</f>
        <v>5156.4048643297265</v>
      </c>
      <c r="I470" s="5">
        <f>IF($A470&lt;&gt;"",IF(I$2&lt;&gt;"",INDEX('Instrument History'!$1:$1048576,$B470,I$3) / CcyPerBase!H469,""),"")</f>
        <v>2255.9607467044111</v>
      </c>
      <c r="J470" s="5">
        <f>IF($A470&lt;&gt;"",IF(J$2&lt;&gt;"",INDEX('Instrument History'!$1:$1048576,$B470,J$3) / CcyPerBase!I469,""),"")</f>
        <v>44.701296783644757</v>
      </c>
      <c r="K470" s="5">
        <f>IF($A470&lt;&gt;"",IF(K$2&lt;&gt;"",INDEX('Instrument History'!$1:$1048576,$B470,K$3) / CcyPerBase!J469,""),"")</f>
        <v>153.73836181236405</v>
      </c>
      <c r="L470" s="5">
        <f>IF($A470&lt;&gt;"",IF(L$2&lt;&gt;"",INDEX('Instrument History'!$1:$1048576,$B470,L$3) / CcyPerBase!K469,""),"")</f>
        <v>91.998404409506676</v>
      </c>
      <c r="M470" s="5">
        <f>IF($A470&lt;&gt;"",IF(M$2&lt;&gt;"",INDEX('Instrument History'!$1:$1048576,$B470,M$3) / CcyPerBase!L469,""),"")</f>
        <v>30.159245269994472</v>
      </c>
      <c r="N470" s="5">
        <f>IF($A470&lt;&gt;"",IF(N$2&lt;&gt;"",INDEX('Instrument History'!$1:$1048576,$B470,N$3) / CcyPerBase!M469,""),"")</f>
        <v>67.831644806513395</v>
      </c>
      <c r="O470" s="5">
        <f>IF($A470&lt;&gt;"",IF(O$2&lt;&gt;"",INDEX('Instrument History'!$1:$1048576,$B470,O$3) / CcyPerBase!N469,""),"")</f>
        <v>91.503828936706796</v>
      </c>
      <c r="P470" s="5" t="str">
        <f>IF($A470&lt;&gt;"",IF(P$2&lt;&gt;"",INDEX('Instrument History'!$1:$1048576,$B470,P$3) / CcyPerBase!O469,""),"")</f>
        <v/>
      </c>
      <c r="Q470" s="5" t="str">
        <f>IF($A470&lt;&gt;"",IF(Q$2&lt;&gt;"",INDEX('Instrument History'!$1:$1048576,$B470,Q$3) / CcyPerBase!P469,""),"")</f>
        <v/>
      </c>
      <c r="R470" s="5" t="str">
        <f>IF($A470&lt;&gt;"",IF(R$2&lt;&gt;"",INDEX('Instrument History'!$1:$1048576,$B470,R$3) / CcyPerBase!Q469,""),"")</f>
        <v/>
      </c>
      <c r="S470" s="5" t="str">
        <f>IF($A470&lt;&gt;"",IF(S$2&lt;&gt;"",INDEX('Instrument History'!$1:$1048576,$B470,S$3) / CcyPerBase!R469,""),"")</f>
        <v/>
      </c>
      <c r="T470" s="5" t="str">
        <f>IF($A470&lt;&gt;"",IF(T$2&lt;&gt;"",INDEX('Instrument History'!$1:$1048576,$B470,T$3) / CcyPerBase!S469,""),"")</f>
        <v/>
      </c>
      <c r="U470" s="5" t="str">
        <f>IF($A470&lt;&gt;"",IF(U$2&lt;&gt;"",INDEX('Instrument History'!$1:$1048576,$B470,U$3) / CcyPerBase!T469,""),"")</f>
        <v/>
      </c>
      <c r="V470" s="5" t="str">
        <f>IF($A470&lt;&gt;"",IF(V$2&lt;&gt;"",INDEX('Instrument History'!$1:$1048576,$B470,V$3) / CcyPerBase!U469,""),"")</f>
        <v/>
      </c>
      <c r="W470" s="5" t="str">
        <f>IF($A470&lt;&gt;"",IF(W$2&lt;&gt;"",INDEX('Instrument History'!$1:$1048576,$B470,W$3) / CcyPerBase!V469,""),"")</f>
        <v/>
      </c>
      <c r="X470" s="5" t="str">
        <f>IF($A470&lt;&gt;"",IF(X$2&lt;&gt;"",INDEX('Instrument History'!$1:$1048576,$B470,X$3) / CcyPerBase!W469,""),"")</f>
        <v/>
      </c>
      <c r="Y470" s="5" t="str">
        <f>IF($A470&lt;&gt;"",IF(Y$2&lt;&gt;"",INDEX('Instrument History'!$1:$1048576,$B470,Y$3) / CcyPerBase!X469,""),"")</f>
        <v/>
      </c>
    </row>
    <row r="471" spans="1:25">
      <c r="A471" s="12">
        <f>IF(A470&lt;&gt;"",IF(A470=$B$1,"",'Instrument History'!A467),"")</f>
        <v>40648</v>
      </c>
      <c r="B471">
        <f t="shared" si="15"/>
        <v>467</v>
      </c>
      <c r="C471" s="14">
        <f>IF($A471&lt;&gt;"",INDEX('Instrument History'!$1:$1048576,$B471,C$3) / CcyPerBase!D470,"")</f>
        <v>1453.520326602948</v>
      </c>
      <c r="D471" s="14">
        <f>IF(A471&lt;&gt;"",C471/$D$4*Master!$R$18,"")</f>
        <v>64.900813805271824</v>
      </c>
      <c r="E471" s="5">
        <f t="shared" si="16"/>
        <v>78.145319498561719</v>
      </c>
      <c r="F471" s="5">
        <f>IF($A471&lt;&gt;"",IF(F$2&lt;&gt;"",INDEX('Instrument History'!$1:$1048576,$B471,F$3) / CcyPerBase!E470,""),"")</f>
        <v>830.05452593524035</v>
      </c>
      <c r="G471" s="5">
        <f>IF($A471&lt;&gt;"",IF(G$2&lt;&gt;"",INDEX('Instrument History'!$1:$1048576,$B471,G$3) / CcyPerBase!F470,""),"")</f>
        <v>2313.6534007744276</v>
      </c>
      <c r="H471" s="5">
        <f>IF($A471&lt;&gt;"",IF(H$2&lt;&gt;"",INDEX('Instrument History'!$1:$1048576,$B471,H$3) / CcyPerBase!G470,""),"")</f>
        <v>5315.9477803259078</v>
      </c>
      <c r="I471" s="5">
        <f>IF($A471&lt;&gt;"",IF(I$2&lt;&gt;"",INDEX('Instrument History'!$1:$1048576,$B471,I$3) / CcyPerBase!H470,""),"")</f>
        <v>2252.8034341486818</v>
      </c>
      <c r="J471" s="5">
        <f>IF($A471&lt;&gt;"",IF(J$2&lt;&gt;"",INDEX('Instrument History'!$1:$1048576,$B471,J$3) / CcyPerBase!I470,""),"")</f>
        <v>44.723800932840597</v>
      </c>
      <c r="K471" s="5">
        <f>IF($A471&lt;&gt;"",IF(K$2&lt;&gt;"",INDEX('Instrument History'!$1:$1048576,$B471,K$3) / CcyPerBase!J470,""),"")</f>
        <v>151.38278055389361</v>
      </c>
      <c r="L471" s="5">
        <f>IF($A471&lt;&gt;"",IF(L$2&lt;&gt;"",INDEX('Instrument History'!$1:$1048576,$B471,L$3) / CcyPerBase!K470,""),"")</f>
        <v>96.268597090909509</v>
      </c>
      <c r="M471" s="5">
        <f>IF($A471&lt;&gt;"",IF(M$2&lt;&gt;"",INDEX('Instrument History'!$1:$1048576,$B471,M$3) / CcyPerBase!L470,""),"")</f>
        <v>30.259084804018695</v>
      </c>
      <c r="N471" s="5">
        <f>IF($A471&lt;&gt;"",IF(N$2&lt;&gt;"",INDEX('Instrument History'!$1:$1048576,$B471,N$3) / CcyPerBase!M470,""),"")</f>
        <v>70.22779372006714</v>
      </c>
      <c r="O471" s="5">
        <f>IF($A471&lt;&gt;"",IF(O$2&lt;&gt;"",INDEX('Instrument History'!$1:$1048576,$B471,O$3) / CcyPerBase!N470,""),"")</f>
        <v>95.740641554966089</v>
      </c>
      <c r="P471" s="5" t="str">
        <f>IF($A471&lt;&gt;"",IF(P$2&lt;&gt;"",INDEX('Instrument History'!$1:$1048576,$B471,P$3) / CcyPerBase!O470,""),"")</f>
        <v/>
      </c>
      <c r="Q471" s="5" t="str">
        <f>IF($A471&lt;&gt;"",IF(Q$2&lt;&gt;"",INDEX('Instrument History'!$1:$1048576,$B471,Q$3) / CcyPerBase!P470,""),"")</f>
        <v/>
      </c>
      <c r="R471" s="5" t="str">
        <f>IF($A471&lt;&gt;"",IF(R$2&lt;&gt;"",INDEX('Instrument History'!$1:$1048576,$B471,R$3) / CcyPerBase!Q470,""),"")</f>
        <v/>
      </c>
      <c r="S471" s="5" t="str">
        <f>IF($A471&lt;&gt;"",IF(S$2&lt;&gt;"",INDEX('Instrument History'!$1:$1048576,$B471,S$3) / CcyPerBase!R470,""),"")</f>
        <v/>
      </c>
      <c r="T471" s="5" t="str">
        <f>IF($A471&lt;&gt;"",IF(T$2&lt;&gt;"",INDEX('Instrument History'!$1:$1048576,$B471,T$3) / CcyPerBase!S470,""),"")</f>
        <v/>
      </c>
      <c r="U471" s="5" t="str">
        <f>IF($A471&lt;&gt;"",IF(U$2&lt;&gt;"",INDEX('Instrument History'!$1:$1048576,$B471,U$3) / CcyPerBase!T470,""),"")</f>
        <v/>
      </c>
      <c r="V471" s="5" t="str">
        <f>IF($A471&lt;&gt;"",IF(V$2&lt;&gt;"",INDEX('Instrument History'!$1:$1048576,$B471,V$3) / CcyPerBase!U470,""),"")</f>
        <v/>
      </c>
      <c r="W471" s="5" t="str">
        <f>IF($A471&lt;&gt;"",IF(W$2&lt;&gt;"",INDEX('Instrument History'!$1:$1048576,$B471,W$3) / CcyPerBase!V470,""),"")</f>
        <v/>
      </c>
      <c r="X471" s="5" t="str">
        <f>IF($A471&lt;&gt;"",IF(X$2&lt;&gt;"",INDEX('Instrument History'!$1:$1048576,$B471,X$3) / CcyPerBase!W470,""),"")</f>
        <v/>
      </c>
      <c r="Y471" s="5" t="str">
        <f>IF($A471&lt;&gt;"",IF(Y$2&lt;&gt;"",INDEX('Instrument History'!$1:$1048576,$B471,Y$3) / CcyPerBase!X470,""),"")</f>
        <v/>
      </c>
    </row>
    <row r="472" spans="1:25">
      <c r="A472" s="12">
        <f>IF(A471&lt;&gt;"",IF(A471=$B$1,"",'Instrument History'!A468),"")</f>
        <v>40647</v>
      </c>
      <c r="B472">
        <f t="shared" si="15"/>
        <v>468</v>
      </c>
      <c r="C472" s="14">
        <f>IF($A472&lt;&gt;"",INDEX('Instrument History'!$1:$1048576,$B472,C$3) / CcyPerBase!D471,"")</f>
        <v>1540.2150030008142</v>
      </c>
      <c r="D472" s="14">
        <f>IF(A472&lt;&gt;"",C472/$D$4*Master!$R$18,"")</f>
        <v>68.771798577776636</v>
      </c>
      <c r="E472" s="5">
        <f t="shared" si="16"/>
        <v>80.245898632948453</v>
      </c>
      <c r="F472" s="5">
        <f>IF($A472&lt;&gt;"",IF(F$2&lt;&gt;"",INDEX('Instrument History'!$1:$1048576,$B472,F$3) / CcyPerBase!E471,""),"")</f>
        <v>862.56542580914675</v>
      </c>
      <c r="G472" s="5">
        <f>IF($A472&lt;&gt;"",IF(G$2&lt;&gt;"",INDEX('Instrument History'!$1:$1048576,$B472,G$3) / CcyPerBase!F471,""),"")</f>
        <v>2283.7369650846649</v>
      </c>
      <c r="H472" s="5">
        <f>IF($A472&lt;&gt;"",IF(H$2&lt;&gt;"",INDEX('Instrument History'!$1:$1048576,$B472,H$3) / CcyPerBase!G471,""),"")</f>
        <v>5599.9710963687658</v>
      </c>
      <c r="I472" s="5">
        <f>IF($A472&lt;&gt;"",IF(I$2&lt;&gt;"",INDEX('Instrument History'!$1:$1048576,$B472,I$3) / CcyPerBase!H471,""),"")</f>
        <v>2430.9239254627332</v>
      </c>
      <c r="J472" s="5">
        <f>IF($A472&lt;&gt;"",IF(J$2&lt;&gt;"",INDEX('Instrument History'!$1:$1048576,$B472,J$3) / CcyPerBase!I471,""),"")</f>
        <v>45.099513850297676</v>
      </c>
      <c r="K472" s="5">
        <f>IF($A472&lt;&gt;"",IF(K$2&lt;&gt;"",INDEX('Instrument History'!$1:$1048576,$B472,K$3) / CcyPerBase!J471,""),"")</f>
        <v>159.30324752778003</v>
      </c>
      <c r="L472" s="5">
        <f>IF($A472&lt;&gt;"",IF(L$2&lt;&gt;"",INDEX('Instrument History'!$1:$1048576,$B472,L$3) / CcyPerBase!K471,""),"")</f>
        <v>107.27142572869133</v>
      </c>
      <c r="M472" s="5">
        <f>IF($A472&lt;&gt;"",IF(M$2&lt;&gt;"",INDEX('Instrument History'!$1:$1048576,$B472,M$3) / CcyPerBase!L471,""),"")</f>
        <v>30.387326546740301</v>
      </c>
      <c r="N472" s="5">
        <f>IF($A472&lt;&gt;"",IF(N$2&lt;&gt;"",INDEX('Instrument History'!$1:$1048576,$B472,N$3) / CcyPerBase!M471,""),"")</f>
        <v>71.742059207670394</v>
      </c>
      <c r="O472" s="5">
        <f>IF($A472&lt;&gt;"",IF(O$2&lt;&gt;"",INDEX('Instrument History'!$1:$1048576,$B472,O$3) / CcyPerBase!N471,""),"")</f>
        <v>91.598202168789086</v>
      </c>
      <c r="P472" s="5" t="str">
        <f>IF($A472&lt;&gt;"",IF(P$2&lt;&gt;"",INDEX('Instrument History'!$1:$1048576,$B472,P$3) / CcyPerBase!O471,""),"")</f>
        <v/>
      </c>
      <c r="Q472" s="5" t="str">
        <f>IF($A472&lt;&gt;"",IF(Q$2&lt;&gt;"",INDEX('Instrument History'!$1:$1048576,$B472,Q$3) / CcyPerBase!P471,""),"")</f>
        <v/>
      </c>
      <c r="R472" s="5" t="str">
        <f>IF($A472&lt;&gt;"",IF(R$2&lt;&gt;"",INDEX('Instrument History'!$1:$1048576,$B472,R$3) / CcyPerBase!Q471,""),"")</f>
        <v/>
      </c>
      <c r="S472" s="5" t="str">
        <f>IF($A472&lt;&gt;"",IF(S$2&lt;&gt;"",INDEX('Instrument History'!$1:$1048576,$B472,S$3) / CcyPerBase!R471,""),"")</f>
        <v/>
      </c>
      <c r="T472" s="5" t="str">
        <f>IF($A472&lt;&gt;"",IF(T$2&lt;&gt;"",INDEX('Instrument History'!$1:$1048576,$B472,T$3) / CcyPerBase!S471,""),"")</f>
        <v/>
      </c>
      <c r="U472" s="5" t="str">
        <f>IF($A472&lt;&gt;"",IF(U$2&lt;&gt;"",INDEX('Instrument History'!$1:$1048576,$B472,U$3) / CcyPerBase!T471,""),"")</f>
        <v/>
      </c>
      <c r="V472" s="5" t="str">
        <f>IF($A472&lt;&gt;"",IF(V$2&lt;&gt;"",INDEX('Instrument History'!$1:$1048576,$B472,V$3) / CcyPerBase!U471,""),"")</f>
        <v/>
      </c>
      <c r="W472" s="5" t="str">
        <f>IF($A472&lt;&gt;"",IF(W$2&lt;&gt;"",INDEX('Instrument History'!$1:$1048576,$B472,W$3) / CcyPerBase!V471,""),"")</f>
        <v/>
      </c>
      <c r="X472" s="5" t="str">
        <f>IF($A472&lt;&gt;"",IF(X$2&lt;&gt;"",INDEX('Instrument History'!$1:$1048576,$B472,X$3) / CcyPerBase!W471,""),"")</f>
        <v/>
      </c>
      <c r="Y472" s="5" t="str">
        <f>IF($A472&lt;&gt;"",IF(Y$2&lt;&gt;"",INDEX('Instrument History'!$1:$1048576,$B472,Y$3) / CcyPerBase!X471,""),"")</f>
        <v/>
      </c>
    </row>
    <row r="473" spans="1:25">
      <c r="A473" s="12">
        <f>IF(A472&lt;&gt;"",IF(A472=$B$1,"",'Instrument History'!A469),"")</f>
        <v>40646</v>
      </c>
      <c r="B473">
        <f t="shared" si="15"/>
        <v>469</v>
      </c>
      <c r="C473" s="14">
        <f>IF($A473&lt;&gt;"",INDEX('Instrument History'!$1:$1048576,$B473,C$3) / CcyPerBase!D472,"")</f>
        <v>1513.8795831375799</v>
      </c>
      <c r="D473" s="14">
        <f>IF(A473&lt;&gt;"",C473/$D$4*Master!$R$18,"")</f>
        <v>67.595901584975707</v>
      </c>
      <c r="E473" s="5">
        <f t="shared" si="16"/>
        <v>78.70232825845379</v>
      </c>
      <c r="F473" s="5">
        <f>IF($A473&lt;&gt;"",IF(F$2&lt;&gt;"",INDEX('Instrument History'!$1:$1048576,$B473,F$3) / CcyPerBase!E472,""),"")</f>
        <v>801.0642468474</v>
      </c>
      <c r="G473" s="5">
        <f>IF($A473&lt;&gt;"",IF(G$2&lt;&gt;"",INDEX('Instrument History'!$1:$1048576,$B473,G$3) / CcyPerBase!F472,""),"")</f>
        <v>2243.8682966250503</v>
      </c>
      <c r="H473" s="5">
        <f>IF($A473&lt;&gt;"",IF(H$2&lt;&gt;"",INDEX('Instrument History'!$1:$1048576,$B473,H$3) / CcyPerBase!G472,""),"")</f>
        <v>5320.366192321475</v>
      </c>
      <c r="I473" s="5">
        <f>IF($A473&lt;&gt;"",IF(I$2&lt;&gt;"",INDEX('Instrument History'!$1:$1048576,$B473,I$3) / CcyPerBase!H472,""),"")</f>
        <v>2373.8026933236351</v>
      </c>
      <c r="J473" s="5">
        <f>IF($A473&lt;&gt;"",IF(J$2&lt;&gt;"",INDEX('Instrument History'!$1:$1048576,$B473,J$3) / CcyPerBase!I472,""),"")</f>
        <v>43.716431311344827</v>
      </c>
      <c r="K473" s="5">
        <f>IF($A473&lt;&gt;"",IF(K$2&lt;&gt;"",INDEX('Instrument History'!$1:$1048576,$B473,K$3) / CcyPerBase!J472,""),"")</f>
        <v>146.19355674246606</v>
      </c>
      <c r="L473" s="5">
        <f>IF($A473&lt;&gt;"",IF(L$2&lt;&gt;"",INDEX('Instrument History'!$1:$1048576,$B473,L$3) / CcyPerBase!K472,""),"")</f>
        <v>101.34901994194908</v>
      </c>
      <c r="M473" s="5">
        <f>IF($A473&lt;&gt;"",IF(M$2&lt;&gt;"",INDEX('Instrument History'!$1:$1048576,$B473,M$3) / CcyPerBase!L472,""),"")</f>
        <v>31.213090434815946</v>
      </c>
      <c r="N473" s="5">
        <f>IF($A473&lt;&gt;"",IF(N$2&lt;&gt;"",INDEX('Instrument History'!$1:$1048576,$B473,N$3) / CcyPerBase!M472,""),"")</f>
        <v>73.650900700145741</v>
      </c>
      <c r="O473" s="5">
        <f>IF($A473&lt;&gt;"",IF(O$2&lt;&gt;"",INDEX('Instrument History'!$1:$1048576,$B473,O$3) / CcyPerBase!N472,""),"")</f>
        <v>92.908584578528362</v>
      </c>
      <c r="P473" s="5" t="str">
        <f>IF($A473&lt;&gt;"",IF(P$2&lt;&gt;"",INDEX('Instrument History'!$1:$1048576,$B473,P$3) / CcyPerBase!O472,""),"")</f>
        <v/>
      </c>
      <c r="Q473" s="5" t="str">
        <f>IF($A473&lt;&gt;"",IF(Q$2&lt;&gt;"",INDEX('Instrument History'!$1:$1048576,$B473,Q$3) / CcyPerBase!P472,""),"")</f>
        <v/>
      </c>
      <c r="R473" s="5" t="str">
        <f>IF($A473&lt;&gt;"",IF(R$2&lt;&gt;"",INDEX('Instrument History'!$1:$1048576,$B473,R$3) / CcyPerBase!Q472,""),"")</f>
        <v/>
      </c>
      <c r="S473" s="5" t="str">
        <f>IF($A473&lt;&gt;"",IF(S$2&lt;&gt;"",INDEX('Instrument History'!$1:$1048576,$B473,S$3) / CcyPerBase!R472,""),"")</f>
        <v/>
      </c>
      <c r="T473" s="5" t="str">
        <f>IF($A473&lt;&gt;"",IF(T$2&lt;&gt;"",INDEX('Instrument History'!$1:$1048576,$B473,T$3) / CcyPerBase!S472,""),"")</f>
        <v/>
      </c>
      <c r="U473" s="5" t="str">
        <f>IF($A473&lt;&gt;"",IF(U$2&lt;&gt;"",INDEX('Instrument History'!$1:$1048576,$B473,U$3) / CcyPerBase!T472,""),"")</f>
        <v/>
      </c>
      <c r="V473" s="5" t="str">
        <f>IF($A473&lt;&gt;"",IF(V$2&lt;&gt;"",INDEX('Instrument History'!$1:$1048576,$B473,V$3) / CcyPerBase!U472,""),"")</f>
        <v/>
      </c>
      <c r="W473" s="5" t="str">
        <f>IF($A473&lt;&gt;"",IF(W$2&lt;&gt;"",INDEX('Instrument History'!$1:$1048576,$B473,W$3) / CcyPerBase!V472,""),"")</f>
        <v/>
      </c>
      <c r="X473" s="5" t="str">
        <f>IF($A473&lt;&gt;"",IF(X$2&lt;&gt;"",INDEX('Instrument History'!$1:$1048576,$B473,X$3) / CcyPerBase!W472,""),"")</f>
        <v/>
      </c>
      <c r="Y473" s="5" t="str">
        <f>IF($A473&lt;&gt;"",IF(Y$2&lt;&gt;"",INDEX('Instrument History'!$1:$1048576,$B473,Y$3) / CcyPerBase!X472,""),"")</f>
        <v/>
      </c>
    </row>
    <row r="474" spans="1:25">
      <c r="A474" s="12">
        <f>IF(A473&lt;&gt;"",IF(A473=$B$1,"",'Instrument History'!A470),"")</f>
        <v>40645</v>
      </c>
      <c r="B474">
        <f t="shared" si="15"/>
        <v>470</v>
      </c>
      <c r="C474" s="14">
        <f>IF($A474&lt;&gt;"",INDEX('Instrument History'!$1:$1048576,$B474,C$3) / CcyPerBase!D473,"")</f>
        <v>1589.5081484572477</v>
      </c>
      <c r="D474" s="14">
        <f>IF(A474&lt;&gt;"",C474/$D$4*Master!$R$18,"")</f>
        <v>70.97277588548377</v>
      </c>
      <c r="E474" s="5">
        <f t="shared" si="16"/>
        <v>80.119937581056362</v>
      </c>
      <c r="F474" s="5">
        <f>IF($A474&lt;&gt;"",IF(F$2&lt;&gt;"",INDEX('Instrument History'!$1:$1048576,$B474,F$3) / CcyPerBase!E473,""),"")</f>
        <v>796.8644953129525</v>
      </c>
      <c r="G474" s="5">
        <f>IF($A474&lt;&gt;"",IF(G$2&lt;&gt;"",INDEX('Instrument History'!$1:$1048576,$B474,G$3) / CcyPerBase!F473,""),"")</f>
        <v>2413.745042120363</v>
      </c>
      <c r="H474" s="5">
        <f>IF($A474&lt;&gt;"",IF(H$2&lt;&gt;"",INDEX('Instrument History'!$1:$1048576,$B474,H$3) / CcyPerBase!G473,""),"")</f>
        <v>5252.3306731102457</v>
      </c>
      <c r="I474" s="5">
        <f>IF($A474&lt;&gt;"",IF(I$2&lt;&gt;"",INDEX('Instrument History'!$1:$1048576,$B474,I$3) / CcyPerBase!H473,""),"")</f>
        <v>2568.5137128346159</v>
      </c>
      <c r="J474" s="5">
        <f>IF($A474&lt;&gt;"",IF(J$2&lt;&gt;"",INDEX('Instrument History'!$1:$1048576,$B474,J$3) / CcyPerBase!I473,""),"")</f>
        <v>41.863253161590904</v>
      </c>
      <c r="K474" s="5">
        <f>IF($A474&lt;&gt;"",IF(K$2&lt;&gt;"",INDEX('Instrument History'!$1:$1048576,$B474,K$3) / CcyPerBase!J473,""),"")</f>
        <v>150.08579709112456</v>
      </c>
      <c r="L474" s="5">
        <f>IF($A474&lt;&gt;"",IF(L$2&lt;&gt;"",INDEX('Instrument History'!$1:$1048576,$B474,L$3) / CcyPerBase!K473,""),"")</f>
        <v>107.05300007708607</v>
      </c>
      <c r="M474" s="5">
        <f>IF($A474&lt;&gt;"",IF(M$2&lt;&gt;"",INDEX('Instrument History'!$1:$1048576,$B474,M$3) / CcyPerBase!L473,""),"")</f>
        <v>31.407782578576935</v>
      </c>
      <c r="N474" s="5">
        <f>IF($A474&lt;&gt;"",IF(N$2&lt;&gt;"",INDEX('Instrument History'!$1:$1048576,$B474,N$3) / CcyPerBase!M473,""),"")</f>
        <v>72.689605663513561</v>
      </c>
      <c r="O474" s="5">
        <f>IF($A474&lt;&gt;"",IF(O$2&lt;&gt;"",INDEX('Instrument History'!$1:$1048576,$B474,O$3) / CcyPerBase!N473,""),"")</f>
        <v>96.59955971835771</v>
      </c>
      <c r="P474" s="5" t="str">
        <f>IF($A474&lt;&gt;"",IF(P$2&lt;&gt;"",INDEX('Instrument History'!$1:$1048576,$B474,P$3) / CcyPerBase!O473,""),"")</f>
        <v/>
      </c>
      <c r="Q474" s="5" t="str">
        <f>IF($A474&lt;&gt;"",IF(Q$2&lt;&gt;"",INDEX('Instrument History'!$1:$1048576,$B474,Q$3) / CcyPerBase!P473,""),"")</f>
        <v/>
      </c>
      <c r="R474" s="5" t="str">
        <f>IF($A474&lt;&gt;"",IF(R$2&lt;&gt;"",INDEX('Instrument History'!$1:$1048576,$B474,R$3) / CcyPerBase!Q473,""),"")</f>
        <v/>
      </c>
      <c r="S474" s="5" t="str">
        <f>IF($A474&lt;&gt;"",IF(S$2&lt;&gt;"",INDEX('Instrument History'!$1:$1048576,$B474,S$3) / CcyPerBase!R473,""),"")</f>
        <v/>
      </c>
      <c r="T474" s="5" t="str">
        <f>IF($A474&lt;&gt;"",IF(T$2&lt;&gt;"",INDEX('Instrument History'!$1:$1048576,$B474,T$3) / CcyPerBase!S473,""),"")</f>
        <v/>
      </c>
      <c r="U474" s="5" t="str">
        <f>IF($A474&lt;&gt;"",IF(U$2&lt;&gt;"",INDEX('Instrument History'!$1:$1048576,$B474,U$3) / CcyPerBase!T473,""),"")</f>
        <v/>
      </c>
      <c r="V474" s="5" t="str">
        <f>IF($A474&lt;&gt;"",IF(V$2&lt;&gt;"",INDEX('Instrument History'!$1:$1048576,$B474,V$3) / CcyPerBase!U473,""),"")</f>
        <v/>
      </c>
      <c r="W474" s="5" t="str">
        <f>IF($A474&lt;&gt;"",IF(W$2&lt;&gt;"",INDEX('Instrument History'!$1:$1048576,$B474,W$3) / CcyPerBase!V473,""),"")</f>
        <v/>
      </c>
      <c r="X474" s="5" t="str">
        <f>IF($A474&lt;&gt;"",IF(X$2&lt;&gt;"",INDEX('Instrument History'!$1:$1048576,$B474,X$3) / CcyPerBase!W473,""),"")</f>
        <v/>
      </c>
      <c r="Y474" s="5" t="str">
        <f>IF($A474&lt;&gt;"",IF(Y$2&lt;&gt;"",INDEX('Instrument History'!$1:$1048576,$B474,Y$3) / CcyPerBase!X473,""),"")</f>
        <v/>
      </c>
    </row>
    <row r="475" spans="1:25">
      <c r="A475" s="12">
        <f>IF(A474&lt;&gt;"",IF(A474=$B$1,"",'Instrument History'!A471),"")</f>
        <v>40644</v>
      </c>
      <c r="B475">
        <f t="shared" si="15"/>
        <v>471</v>
      </c>
      <c r="C475" s="14">
        <f>IF($A475&lt;&gt;"",INDEX('Instrument History'!$1:$1048576,$B475,C$3) / CcyPerBase!D474,"")</f>
        <v>1588.7535658537402</v>
      </c>
      <c r="D475" s="14">
        <f>IF(A475&lt;&gt;"",C475/$D$4*Master!$R$18,"")</f>
        <v>70.939083184972745</v>
      </c>
      <c r="E475" s="5">
        <f t="shared" si="16"/>
        <v>81.05382899491218</v>
      </c>
      <c r="F475" s="5">
        <f>IF($A475&lt;&gt;"",IF(F$2&lt;&gt;"",INDEX('Instrument History'!$1:$1048576,$B475,F$3) / CcyPerBase!E474,""),"")</f>
        <v>810.3775225155332</v>
      </c>
      <c r="G475" s="5">
        <f>IF($A475&lt;&gt;"",IF(G$2&lt;&gt;"",INDEX('Instrument History'!$1:$1048576,$B475,G$3) / CcyPerBase!F474,""),"")</f>
        <v>2437.90886244187</v>
      </c>
      <c r="H475" s="5">
        <f>IF($A475&lt;&gt;"",IF(H$2&lt;&gt;"",INDEX('Instrument History'!$1:$1048576,$B475,H$3) / CcyPerBase!G474,""),"")</f>
        <v>5432.9420385795902</v>
      </c>
      <c r="I475" s="5">
        <f>IF($A475&lt;&gt;"",IF(I$2&lt;&gt;"",INDEX('Instrument History'!$1:$1048576,$B475,I$3) / CcyPerBase!H474,""),"")</f>
        <v>2767.212318406534</v>
      </c>
      <c r="J475" s="5">
        <f>IF($A475&lt;&gt;"",IF(J$2&lt;&gt;"",INDEX('Instrument History'!$1:$1048576,$B475,J$3) / CcyPerBase!I474,""),"")</f>
        <v>44.635714669291069</v>
      </c>
      <c r="K475" s="5">
        <f>IF($A475&lt;&gt;"",IF(K$2&lt;&gt;"",INDEX('Instrument History'!$1:$1048576,$B475,K$3) / CcyPerBase!J474,""),"")</f>
        <v>147.39891122656826</v>
      </c>
      <c r="L475" s="5">
        <f>IF($A475&lt;&gt;"",IF(L$2&lt;&gt;"",INDEX('Instrument History'!$1:$1048576,$B475,L$3) / CcyPerBase!K474,""),"")</f>
        <v>107.45528022485438</v>
      </c>
      <c r="M475" s="5">
        <f>IF($A475&lt;&gt;"",IF(M$2&lt;&gt;"",INDEX('Instrument History'!$1:$1048576,$B475,M$3) / CcyPerBase!L474,""),"")</f>
        <v>30.782892647219732</v>
      </c>
      <c r="N475" s="5">
        <f>IF($A475&lt;&gt;"",IF(N$2&lt;&gt;"",INDEX('Instrument History'!$1:$1048576,$B475,N$3) / CcyPerBase!M474,""),"")</f>
        <v>72.698382923359901</v>
      </c>
      <c r="O475" s="5">
        <f>IF($A475&lt;&gt;"",IF(O$2&lt;&gt;"",INDEX('Instrument History'!$1:$1048576,$B475,O$3) / CcyPerBase!N474,""),"")</f>
        <v>94.535741778473792</v>
      </c>
      <c r="P475" s="5" t="str">
        <f>IF($A475&lt;&gt;"",IF(P$2&lt;&gt;"",INDEX('Instrument History'!$1:$1048576,$B475,P$3) / CcyPerBase!O474,""),"")</f>
        <v/>
      </c>
      <c r="Q475" s="5" t="str">
        <f>IF($A475&lt;&gt;"",IF(Q$2&lt;&gt;"",INDEX('Instrument History'!$1:$1048576,$B475,Q$3) / CcyPerBase!P474,""),"")</f>
        <v/>
      </c>
      <c r="R475" s="5" t="str">
        <f>IF($A475&lt;&gt;"",IF(R$2&lt;&gt;"",INDEX('Instrument History'!$1:$1048576,$B475,R$3) / CcyPerBase!Q474,""),"")</f>
        <v/>
      </c>
      <c r="S475" s="5" t="str">
        <f>IF($A475&lt;&gt;"",IF(S$2&lt;&gt;"",INDEX('Instrument History'!$1:$1048576,$B475,S$3) / CcyPerBase!R474,""),"")</f>
        <v/>
      </c>
      <c r="T475" s="5" t="str">
        <f>IF($A475&lt;&gt;"",IF(T$2&lt;&gt;"",INDEX('Instrument History'!$1:$1048576,$B475,T$3) / CcyPerBase!S474,""),"")</f>
        <v/>
      </c>
      <c r="U475" s="5" t="str">
        <f>IF($A475&lt;&gt;"",IF(U$2&lt;&gt;"",INDEX('Instrument History'!$1:$1048576,$B475,U$3) / CcyPerBase!T474,""),"")</f>
        <v/>
      </c>
      <c r="V475" s="5" t="str">
        <f>IF($A475&lt;&gt;"",IF(V$2&lt;&gt;"",INDEX('Instrument History'!$1:$1048576,$B475,V$3) / CcyPerBase!U474,""),"")</f>
        <v/>
      </c>
      <c r="W475" s="5" t="str">
        <f>IF($A475&lt;&gt;"",IF(W$2&lt;&gt;"",INDEX('Instrument History'!$1:$1048576,$B475,W$3) / CcyPerBase!V474,""),"")</f>
        <v/>
      </c>
      <c r="X475" s="5" t="str">
        <f>IF($A475&lt;&gt;"",IF(X$2&lt;&gt;"",INDEX('Instrument History'!$1:$1048576,$B475,X$3) / CcyPerBase!W474,""),"")</f>
        <v/>
      </c>
      <c r="Y475" s="5" t="str">
        <f>IF($A475&lt;&gt;"",IF(Y$2&lt;&gt;"",INDEX('Instrument History'!$1:$1048576,$B475,Y$3) / CcyPerBase!X474,""),"")</f>
        <v/>
      </c>
    </row>
    <row r="476" spans="1:25">
      <c r="A476" s="12">
        <f>IF(A475&lt;&gt;"",IF(A475=$B$1,"",'Instrument History'!A472),"")</f>
        <v>40641</v>
      </c>
      <c r="B476">
        <f t="shared" si="15"/>
        <v>472</v>
      </c>
      <c r="C476" s="14">
        <f>IF($A476&lt;&gt;"",INDEX('Instrument History'!$1:$1048576,$B476,C$3) / CcyPerBase!D475,"")</f>
        <v>1641.6730867150854</v>
      </c>
      <c r="D476" s="14">
        <f>IF(A476&lt;&gt;"",C476/$D$4*Master!$R$18,"")</f>
        <v>73.301980976786396</v>
      </c>
      <c r="E476" s="5">
        <f t="shared" si="16"/>
        <v>83.57228391786515</v>
      </c>
      <c r="F476" s="5">
        <f>IF($A476&lt;&gt;"",IF(F$2&lt;&gt;"",INDEX('Instrument History'!$1:$1048576,$B476,F$3) / CcyPerBase!E475,""),"")</f>
        <v>810.18975390601656</v>
      </c>
      <c r="G476" s="5">
        <f>IF($A476&lt;&gt;"",IF(G$2&lt;&gt;"",INDEX('Instrument History'!$1:$1048576,$B476,G$3) / CcyPerBase!F475,""),"")</f>
        <v>2466.8526710580632</v>
      </c>
      <c r="H476" s="5">
        <f>IF($A476&lt;&gt;"",IF(H$2&lt;&gt;"",INDEX('Instrument History'!$1:$1048576,$B476,H$3) / CcyPerBase!G475,""),"")</f>
        <v>5646.1742933751793</v>
      </c>
      <c r="I476" s="5">
        <f>IF($A476&lt;&gt;"",IF(I$2&lt;&gt;"",INDEX('Instrument History'!$1:$1048576,$B476,I$3) / CcyPerBase!H475,""),"")</f>
        <v>2905.1762129372205</v>
      </c>
      <c r="J476" s="5">
        <f>IF($A476&lt;&gt;"",IF(J$2&lt;&gt;"",INDEX('Instrument History'!$1:$1048576,$B476,J$3) / CcyPerBase!I475,""),"")</f>
        <v>47.873995382260524</v>
      </c>
      <c r="K476" s="5">
        <f>IF($A476&lt;&gt;"",IF(K$2&lt;&gt;"",INDEX('Instrument History'!$1:$1048576,$B476,K$3) / CcyPerBase!J475,""),"")</f>
        <v>158.60849635813923</v>
      </c>
      <c r="L476" s="5">
        <f>IF($A476&lt;&gt;"",IF(L$2&lt;&gt;"",INDEX('Instrument History'!$1:$1048576,$B476,L$3) / CcyPerBase!K475,""),"")</f>
        <v>118.5707583089219</v>
      </c>
      <c r="M476" s="5">
        <f>IF($A476&lt;&gt;"",IF(M$2&lt;&gt;"",INDEX('Instrument History'!$1:$1048576,$B476,M$3) / CcyPerBase!L475,""),"")</f>
        <v>30.857144529647105</v>
      </c>
      <c r="N476" s="5">
        <f>IF($A476&lt;&gt;"",IF(N$2&lt;&gt;"",INDEX('Instrument History'!$1:$1048576,$B476,N$3) / CcyPerBase!M475,""),"")</f>
        <v>70.841180086557003</v>
      </c>
      <c r="O476" s="5">
        <f>IF($A476&lt;&gt;"",IF(O$2&lt;&gt;"",INDEX('Instrument History'!$1:$1048576,$B476,O$3) / CcyPerBase!N475,""),"")</f>
        <v>97.523300425378693</v>
      </c>
      <c r="P476" s="5" t="str">
        <f>IF($A476&lt;&gt;"",IF(P$2&lt;&gt;"",INDEX('Instrument History'!$1:$1048576,$B476,P$3) / CcyPerBase!O475,""),"")</f>
        <v/>
      </c>
      <c r="Q476" s="5" t="str">
        <f>IF($A476&lt;&gt;"",IF(Q$2&lt;&gt;"",INDEX('Instrument History'!$1:$1048576,$B476,Q$3) / CcyPerBase!P475,""),"")</f>
        <v/>
      </c>
      <c r="R476" s="5" t="str">
        <f>IF($A476&lt;&gt;"",IF(R$2&lt;&gt;"",INDEX('Instrument History'!$1:$1048576,$B476,R$3) / CcyPerBase!Q475,""),"")</f>
        <v/>
      </c>
      <c r="S476" s="5" t="str">
        <f>IF($A476&lt;&gt;"",IF(S$2&lt;&gt;"",INDEX('Instrument History'!$1:$1048576,$B476,S$3) / CcyPerBase!R475,""),"")</f>
        <v/>
      </c>
      <c r="T476" s="5" t="str">
        <f>IF($A476&lt;&gt;"",IF(T$2&lt;&gt;"",INDEX('Instrument History'!$1:$1048576,$B476,T$3) / CcyPerBase!S475,""),"")</f>
        <v/>
      </c>
      <c r="U476" s="5" t="str">
        <f>IF($A476&lt;&gt;"",IF(U$2&lt;&gt;"",INDEX('Instrument History'!$1:$1048576,$B476,U$3) / CcyPerBase!T475,""),"")</f>
        <v/>
      </c>
      <c r="V476" s="5" t="str">
        <f>IF($A476&lt;&gt;"",IF(V$2&lt;&gt;"",INDEX('Instrument History'!$1:$1048576,$B476,V$3) / CcyPerBase!U475,""),"")</f>
        <v/>
      </c>
      <c r="W476" s="5" t="str">
        <f>IF($A476&lt;&gt;"",IF(W$2&lt;&gt;"",INDEX('Instrument History'!$1:$1048576,$B476,W$3) / CcyPerBase!V475,""),"")</f>
        <v/>
      </c>
      <c r="X476" s="5" t="str">
        <f>IF($A476&lt;&gt;"",IF(X$2&lt;&gt;"",INDEX('Instrument History'!$1:$1048576,$B476,X$3) / CcyPerBase!W475,""),"")</f>
        <v/>
      </c>
      <c r="Y476" s="5" t="str">
        <f>IF($A476&lt;&gt;"",IF(Y$2&lt;&gt;"",INDEX('Instrument History'!$1:$1048576,$B476,Y$3) / CcyPerBase!X475,""),"")</f>
        <v/>
      </c>
    </row>
    <row r="477" spans="1:25">
      <c r="A477" s="12">
        <f>IF(A476&lt;&gt;"",IF(A476=$B$1,"",'Instrument History'!A473),"")</f>
        <v>40640</v>
      </c>
      <c r="B477">
        <f t="shared" si="15"/>
        <v>473</v>
      </c>
      <c r="C477" s="14">
        <f>IF($A477&lt;&gt;"",INDEX('Instrument History'!$1:$1048576,$B477,C$3) / CcyPerBase!D476,"")</f>
        <v>1603.5759681288882</v>
      </c>
      <c r="D477" s="14">
        <f>IF(A477&lt;&gt;"",C477/$D$4*Master!$R$18,"")</f>
        <v>71.60091498229923</v>
      </c>
      <c r="E477" s="5">
        <f t="shared" si="16"/>
        <v>82.54270892075138</v>
      </c>
      <c r="F477" s="5">
        <f>IF($A477&lt;&gt;"",IF(F$2&lt;&gt;"",INDEX('Instrument History'!$1:$1048576,$B477,F$3) / CcyPerBase!E476,""),"")</f>
        <v>766.27726802306904</v>
      </c>
      <c r="G477" s="5">
        <f>IF($A477&lt;&gt;"",IF(G$2&lt;&gt;"",INDEX('Instrument History'!$1:$1048576,$B477,G$3) / CcyPerBase!F476,""),"")</f>
        <v>2376.4300195532755</v>
      </c>
      <c r="H477" s="5">
        <f>IF($A477&lt;&gt;"",IF(H$2&lt;&gt;"",INDEX('Instrument History'!$1:$1048576,$B477,H$3) / CcyPerBase!G476,""),"")</f>
        <v>5523.4273448369577</v>
      </c>
      <c r="I477" s="5">
        <f>IF($A477&lt;&gt;"",IF(I$2&lt;&gt;"",INDEX('Instrument History'!$1:$1048576,$B477,I$3) / CcyPerBase!H476,""),"")</f>
        <v>2881.662568722797</v>
      </c>
      <c r="J477" s="5">
        <f>IF($A477&lt;&gt;"",IF(J$2&lt;&gt;"",INDEX('Instrument History'!$1:$1048576,$B477,J$3) / CcyPerBase!I476,""),"")</f>
        <v>48.113765678318096</v>
      </c>
      <c r="K477" s="5">
        <f>IF($A477&lt;&gt;"",IF(K$2&lt;&gt;"",INDEX('Instrument History'!$1:$1048576,$B477,K$3) / CcyPerBase!J476,""),"")</f>
        <v>152.98975771562621</v>
      </c>
      <c r="L477" s="5">
        <f>IF($A477&lt;&gt;"",IF(L$2&lt;&gt;"",INDEX('Instrument History'!$1:$1048576,$B477,L$3) / CcyPerBase!K476,""),"")</f>
        <v>122.70060903430046</v>
      </c>
      <c r="M477" s="5">
        <f>IF($A477&lt;&gt;"",IF(M$2&lt;&gt;"",INDEX('Instrument History'!$1:$1048576,$B477,M$3) / CcyPerBase!L476,""),"")</f>
        <v>29.498039912584566</v>
      </c>
      <c r="N477" s="5">
        <f>IF($A477&lt;&gt;"",IF(N$2&lt;&gt;"",INDEX('Instrument History'!$1:$1048576,$B477,N$3) / CcyPerBase!M476,""),"")</f>
        <v>71.399672656181963</v>
      </c>
      <c r="O477" s="5">
        <f>IF($A477&lt;&gt;"",IF(O$2&lt;&gt;"",INDEX('Instrument History'!$1:$1048576,$B477,O$3) / CcyPerBase!N476,""),"")</f>
        <v>95.94842493246432</v>
      </c>
      <c r="P477" s="5" t="str">
        <f>IF($A477&lt;&gt;"",IF(P$2&lt;&gt;"",INDEX('Instrument History'!$1:$1048576,$B477,P$3) / CcyPerBase!O476,""),"")</f>
        <v/>
      </c>
      <c r="Q477" s="5" t="str">
        <f>IF($A477&lt;&gt;"",IF(Q$2&lt;&gt;"",INDEX('Instrument History'!$1:$1048576,$B477,Q$3) / CcyPerBase!P476,""),"")</f>
        <v/>
      </c>
      <c r="R477" s="5" t="str">
        <f>IF($A477&lt;&gt;"",IF(R$2&lt;&gt;"",INDEX('Instrument History'!$1:$1048576,$B477,R$3) / CcyPerBase!Q476,""),"")</f>
        <v/>
      </c>
      <c r="S477" s="5" t="str">
        <f>IF($A477&lt;&gt;"",IF(S$2&lt;&gt;"",INDEX('Instrument History'!$1:$1048576,$B477,S$3) / CcyPerBase!R476,""),"")</f>
        <v/>
      </c>
      <c r="T477" s="5" t="str">
        <f>IF($A477&lt;&gt;"",IF(T$2&lt;&gt;"",INDEX('Instrument History'!$1:$1048576,$B477,T$3) / CcyPerBase!S476,""),"")</f>
        <v/>
      </c>
      <c r="U477" s="5" t="str">
        <f>IF($A477&lt;&gt;"",IF(U$2&lt;&gt;"",INDEX('Instrument History'!$1:$1048576,$B477,U$3) / CcyPerBase!T476,""),"")</f>
        <v/>
      </c>
      <c r="V477" s="5" t="str">
        <f>IF($A477&lt;&gt;"",IF(V$2&lt;&gt;"",INDEX('Instrument History'!$1:$1048576,$B477,V$3) / CcyPerBase!U476,""),"")</f>
        <v/>
      </c>
      <c r="W477" s="5" t="str">
        <f>IF($A477&lt;&gt;"",IF(W$2&lt;&gt;"",INDEX('Instrument History'!$1:$1048576,$B477,W$3) / CcyPerBase!V476,""),"")</f>
        <v/>
      </c>
      <c r="X477" s="5" t="str">
        <f>IF($A477&lt;&gt;"",IF(X$2&lt;&gt;"",INDEX('Instrument History'!$1:$1048576,$B477,X$3) / CcyPerBase!W476,""),"")</f>
        <v/>
      </c>
      <c r="Y477" s="5" t="str">
        <f>IF($A477&lt;&gt;"",IF(Y$2&lt;&gt;"",INDEX('Instrument History'!$1:$1048576,$B477,Y$3) / CcyPerBase!X476,""),"")</f>
        <v/>
      </c>
    </row>
    <row r="478" spans="1:25">
      <c r="A478" s="12">
        <f>IF(A477&lt;&gt;"",IF(A477=$B$1,"",'Instrument History'!A474),"")</f>
        <v>40639</v>
      </c>
      <c r="B478">
        <f t="shared" si="15"/>
        <v>474</v>
      </c>
      <c r="C478" s="14">
        <f>IF($A478&lt;&gt;"",INDEX('Instrument History'!$1:$1048576,$B478,C$3) / CcyPerBase!D477,"")</f>
        <v>1696.1055513525087</v>
      </c>
      <c r="D478" s="14">
        <f>IF(A478&lt;&gt;"",C478/$D$4*Master!$R$18,"")</f>
        <v>75.732432885671514</v>
      </c>
      <c r="E478" s="5">
        <f t="shared" si="16"/>
        <v>82.957448005959691</v>
      </c>
      <c r="F478" s="5">
        <f>IF($A478&lt;&gt;"",IF(F$2&lt;&gt;"",INDEX('Instrument History'!$1:$1048576,$B478,F$3) / CcyPerBase!E477,""),"")</f>
        <v>821.75556710378976</v>
      </c>
      <c r="G478" s="5">
        <f>IF($A478&lt;&gt;"",IF(G$2&lt;&gt;"",INDEX('Instrument History'!$1:$1048576,$B478,G$3) / CcyPerBase!F477,""),"")</f>
        <v>2359.4662607706255</v>
      </c>
      <c r="H478" s="5">
        <f>IF($A478&lt;&gt;"",IF(H$2&lt;&gt;"",INDEX('Instrument History'!$1:$1048576,$B478,H$3) / CcyPerBase!G477,""),"")</f>
        <v>5582.3004299203067</v>
      </c>
      <c r="I478" s="5">
        <f>IF($A478&lt;&gt;"",IF(I$2&lt;&gt;"",INDEX('Instrument History'!$1:$1048576,$B478,I$3) / CcyPerBase!H477,""),"")</f>
        <v>2837.3505916099962</v>
      </c>
      <c r="J478" s="5">
        <f>IF($A478&lt;&gt;"",IF(J$2&lt;&gt;"",INDEX('Instrument History'!$1:$1048576,$B478,J$3) / CcyPerBase!I477,""),"")</f>
        <v>49.723524940331352</v>
      </c>
      <c r="K478" s="5">
        <f>IF($A478&lt;&gt;"",IF(K$2&lt;&gt;"",INDEX('Instrument History'!$1:$1048576,$B478,K$3) / CcyPerBase!J477,""),"")</f>
        <v>155.23455741764221</v>
      </c>
      <c r="L478" s="5">
        <f>IF($A478&lt;&gt;"",IF(L$2&lt;&gt;"",INDEX('Instrument History'!$1:$1048576,$B478,L$3) / CcyPerBase!K477,""),"")</f>
        <v>126.30423321562611</v>
      </c>
      <c r="M478" s="5">
        <f>IF($A478&lt;&gt;"",IF(M$2&lt;&gt;"",INDEX('Instrument History'!$1:$1048576,$B478,M$3) / CcyPerBase!L477,""),"")</f>
        <v>28.328824180917266</v>
      </c>
      <c r="N478" s="5">
        <f>IF($A478&lt;&gt;"",IF(N$2&lt;&gt;"",INDEX('Instrument History'!$1:$1048576,$B478,N$3) / CcyPerBase!M477,""),"")</f>
        <v>68.571467861656089</v>
      </c>
      <c r="O478" s="5">
        <f>IF($A478&lt;&gt;"",IF(O$2&lt;&gt;"",INDEX('Instrument History'!$1:$1048576,$B478,O$3) / CcyPerBase!N477,""),"")</f>
        <v>100.1949087157772</v>
      </c>
      <c r="P478" s="5" t="str">
        <f>IF($A478&lt;&gt;"",IF(P$2&lt;&gt;"",INDEX('Instrument History'!$1:$1048576,$B478,P$3) / CcyPerBase!O477,""),"")</f>
        <v/>
      </c>
      <c r="Q478" s="5" t="str">
        <f>IF($A478&lt;&gt;"",IF(Q$2&lt;&gt;"",INDEX('Instrument History'!$1:$1048576,$B478,Q$3) / CcyPerBase!P477,""),"")</f>
        <v/>
      </c>
      <c r="R478" s="5" t="str">
        <f>IF($A478&lt;&gt;"",IF(R$2&lt;&gt;"",INDEX('Instrument History'!$1:$1048576,$B478,R$3) / CcyPerBase!Q477,""),"")</f>
        <v/>
      </c>
      <c r="S478" s="5" t="str">
        <f>IF($A478&lt;&gt;"",IF(S$2&lt;&gt;"",INDEX('Instrument History'!$1:$1048576,$B478,S$3) / CcyPerBase!R477,""),"")</f>
        <v/>
      </c>
      <c r="T478" s="5" t="str">
        <f>IF($A478&lt;&gt;"",IF(T$2&lt;&gt;"",INDEX('Instrument History'!$1:$1048576,$B478,T$3) / CcyPerBase!S477,""),"")</f>
        <v/>
      </c>
      <c r="U478" s="5" t="str">
        <f>IF($A478&lt;&gt;"",IF(U$2&lt;&gt;"",INDEX('Instrument History'!$1:$1048576,$B478,U$3) / CcyPerBase!T477,""),"")</f>
        <v/>
      </c>
      <c r="V478" s="5" t="str">
        <f>IF($A478&lt;&gt;"",IF(V$2&lt;&gt;"",INDEX('Instrument History'!$1:$1048576,$B478,V$3) / CcyPerBase!U477,""),"")</f>
        <v/>
      </c>
      <c r="W478" s="5" t="str">
        <f>IF($A478&lt;&gt;"",IF(W$2&lt;&gt;"",INDEX('Instrument History'!$1:$1048576,$B478,W$3) / CcyPerBase!V477,""),"")</f>
        <v/>
      </c>
      <c r="X478" s="5" t="str">
        <f>IF($A478&lt;&gt;"",IF(X$2&lt;&gt;"",INDEX('Instrument History'!$1:$1048576,$B478,X$3) / CcyPerBase!W477,""),"")</f>
        <v/>
      </c>
      <c r="Y478" s="5" t="str">
        <f>IF($A478&lt;&gt;"",IF(Y$2&lt;&gt;"",INDEX('Instrument History'!$1:$1048576,$B478,Y$3) / CcyPerBase!X477,""),"")</f>
        <v/>
      </c>
    </row>
    <row r="479" spans="1:25">
      <c r="A479" s="12">
        <f>IF(A478&lt;&gt;"",IF(A478=$B$1,"",'Instrument History'!A475),"")</f>
        <v>40638</v>
      </c>
      <c r="B479">
        <f t="shared" si="15"/>
        <v>475</v>
      </c>
      <c r="C479" s="14">
        <f>IF($A479&lt;&gt;"",INDEX('Instrument History'!$1:$1048576,$B479,C$3) / CcyPerBase!D478,"")</f>
        <v>1825.9268799788308</v>
      </c>
      <c r="D479" s="14">
        <f>IF(A479&lt;&gt;"",C479/$D$4*Master!$R$18,"")</f>
        <v>81.52905624409496</v>
      </c>
      <c r="E479" s="5">
        <f t="shared" si="16"/>
        <v>85.201132966040049</v>
      </c>
      <c r="F479" s="5">
        <f>IF($A479&lt;&gt;"",IF(F$2&lt;&gt;"",INDEX('Instrument History'!$1:$1048576,$B479,F$3) / CcyPerBase!E478,""),"")</f>
        <v>849.31984709969595</v>
      </c>
      <c r="G479" s="5">
        <f>IF($A479&lt;&gt;"",IF(G$2&lt;&gt;"",INDEX('Instrument History'!$1:$1048576,$B479,G$3) / CcyPerBase!F478,""),"")</f>
        <v>2444.2066971857153</v>
      </c>
      <c r="H479" s="5">
        <f>IF($A479&lt;&gt;"",IF(H$2&lt;&gt;"",INDEX('Instrument History'!$1:$1048576,$B479,H$3) / CcyPerBase!G478,""),"")</f>
        <v>5880.1373666580421</v>
      </c>
      <c r="I479" s="5">
        <f>IF($A479&lt;&gt;"",IF(I$2&lt;&gt;"",INDEX('Instrument History'!$1:$1048576,$B479,I$3) / CcyPerBase!H478,""),"")</f>
        <v>2893.1414390200603</v>
      </c>
      <c r="J479" s="5">
        <f>IF($A479&lt;&gt;"",IF(J$2&lt;&gt;"",INDEX('Instrument History'!$1:$1048576,$B479,J$3) / CcyPerBase!I478,""),"")</f>
        <v>48.967257374850263</v>
      </c>
      <c r="K479" s="5">
        <f>IF($A479&lt;&gt;"",IF(K$2&lt;&gt;"",INDEX('Instrument History'!$1:$1048576,$B479,K$3) / CcyPerBase!J478,""),"")</f>
        <v>165.58341285050912</v>
      </c>
      <c r="L479" s="5">
        <f>IF($A479&lt;&gt;"",IF(L$2&lt;&gt;"",INDEX('Instrument History'!$1:$1048576,$B479,L$3) / CcyPerBase!K478,""),"")</f>
        <v>134.38622653485601</v>
      </c>
      <c r="M479" s="5">
        <f>IF($A479&lt;&gt;"",IF(M$2&lt;&gt;"",INDEX('Instrument History'!$1:$1048576,$B479,M$3) / CcyPerBase!L478,""),"")</f>
        <v>28.633964258579834</v>
      </c>
      <c r="N479" s="5">
        <f>IF($A479&lt;&gt;"",IF(N$2&lt;&gt;"",INDEX('Instrument History'!$1:$1048576,$B479,N$3) / CcyPerBase!M478,""),"")</f>
        <v>70.224208610688379</v>
      </c>
      <c r="O479" s="5">
        <f>IF($A479&lt;&gt;"",IF(O$2&lt;&gt;"",INDEX('Instrument History'!$1:$1048576,$B479,O$3) / CcyPerBase!N478,""),"")</f>
        <v>98.825527115172889</v>
      </c>
      <c r="P479" s="5" t="str">
        <f>IF($A479&lt;&gt;"",IF(P$2&lt;&gt;"",INDEX('Instrument History'!$1:$1048576,$B479,P$3) / CcyPerBase!O478,""),"")</f>
        <v/>
      </c>
      <c r="Q479" s="5" t="str">
        <f>IF($A479&lt;&gt;"",IF(Q$2&lt;&gt;"",INDEX('Instrument History'!$1:$1048576,$B479,Q$3) / CcyPerBase!P478,""),"")</f>
        <v/>
      </c>
      <c r="R479" s="5" t="str">
        <f>IF($A479&lt;&gt;"",IF(R$2&lt;&gt;"",INDEX('Instrument History'!$1:$1048576,$B479,R$3) / CcyPerBase!Q478,""),"")</f>
        <v/>
      </c>
      <c r="S479" s="5" t="str">
        <f>IF($A479&lt;&gt;"",IF(S$2&lt;&gt;"",INDEX('Instrument History'!$1:$1048576,$B479,S$3) / CcyPerBase!R478,""),"")</f>
        <v/>
      </c>
      <c r="T479" s="5" t="str">
        <f>IF($A479&lt;&gt;"",IF(T$2&lt;&gt;"",INDEX('Instrument History'!$1:$1048576,$B479,T$3) / CcyPerBase!S478,""),"")</f>
        <v/>
      </c>
      <c r="U479" s="5" t="str">
        <f>IF($A479&lt;&gt;"",IF(U$2&lt;&gt;"",INDEX('Instrument History'!$1:$1048576,$B479,U$3) / CcyPerBase!T478,""),"")</f>
        <v/>
      </c>
      <c r="V479" s="5" t="str">
        <f>IF($A479&lt;&gt;"",IF(V$2&lt;&gt;"",INDEX('Instrument History'!$1:$1048576,$B479,V$3) / CcyPerBase!U478,""),"")</f>
        <v/>
      </c>
      <c r="W479" s="5" t="str">
        <f>IF($A479&lt;&gt;"",IF(W$2&lt;&gt;"",INDEX('Instrument History'!$1:$1048576,$B479,W$3) / CcyPerBase!V478,""),"")</f>
        <v/>
      </c>
      <c r="X479" s="5" t="str">
        <f>IF($A479&lt;&gt;"",IF(X$2&lt;&gt;"",INDEX('Instrument History'!$1:$1048576,$B479,X$3) / CcyPerBase!W478,""),"")</f>
        <v/>
      </c>
      <c r="Y479" s="5" t="str">
        <f>IF($A479&lt;&gt;"",IF(Y$2&lt;&gt;"",INDEX('Instrument History'!$1:$1048576,$B479,Y$3) / CcyPerBase!X478,""),"")</f>
        <v/>
      </c>
    </row>
    <row r="480" spans="1:25">
      <c r="A480" s="12">
        <f>IF(A479&lt;&gt;"",IF(A479=$B$1,"",'Instrument History'!A476),"")</f>
        <v>40637</v>
      </c>
      <c r="B480">
        <f t="shared" si="15"/>
        <v>476</v>
      </c>
      <c r="C480" s="14">
        <f>IF($A480&lt;&gt;"",INDEX('Instrument History'!$1:$1048576,$B480,C$3) / CcyPerBase!D479,"")</f>
        <v>1838.9507884564207</v>
      </c>
      <c r="D480" s="14">
        <f>IF(A480&lt;&gt;"",C480/$D$4*Master!$R$18,"")</f>
        <v>82.110583893657619</v>
      </c>
      <c r="E480" s="5">
        <f t="shared" si="16"/>
        <v>83.810388347627779</v>
      </c>
      <c r="F480" s="5">
        <f>IF($A480&lt;&gt;"",IF(F$2&lt;&gt;"",INDEX('Instrument History'!$1:$1048576,$B480,F$3) / CcyPerBase!E479,""),"")</f>
        <v>850.943550219043</v>
      </c>
      <c r="G480" s="5">
        <f>IF($A480&lt;&gt;"",IF(G$2&lt;&gt;"",INDEX('Instrument History'!$1:$1048576,$B480,G$3) / CcyPerBase!F479,""),"")</f>
        <v>2470.8761085947308</v>
      </c>
      <c r="H480" s="5">
        <f>IF($A480&lt;&gt;"",IF(H$2&lt;&gt;"",INDEX('Instrument History'!$1:$1048576,$B480,H$3) / CcyPerBase!G479,""),"")</f>
        <v>5574.8486113199324</v>
      </c>
      <c r="I480" s="5">
        <f>IF($A480&lt;&gt;"",IF(I$2&lt;&gt;"",INDEX('Instrument History'!$1:$1048576,$B480,I$3) / CcyPerBase!H479,""),"")</f>
        <v>2844.1814660392311</v>
      </c>
      <c r="J480" s="5">
        <f>IF($A480&lt;&gt;"",IF(J$2&lt;&gt;"",INDEX('Instrument History'!$1:$1048576,$B480,J$3) / CcyPerBase!I479,""),"")</f>
        <v>45.725326389444767</v>
      </c>
      <c r="K480" s="5">
        <f>IF($A480&lt;&gt;"",IF(K$2&lt;&gt;"",INDEX('Instrument History'!$1:$1048576,$B480,K$3) / CcyPerBase!J479,""),"")</f>
        <v>156.38612220492544</v>
      </c>
      <c r="L480" s="5">
        <f>IF($A480&lt;&gt;"",IF(L$2&lt;&gt;"",INDEX('Instrument History'!$1:$1048576,$B480,L$3) / CcyPerBase!K479,""),"")</f>
        <v>126.19844493285947</v>
      </c>
      <c r="M480" s="5">
        <f>IF($A480&lt;&gt;"",IF(M$2&lt;&gt;"",INDEX('Instrument History'!$1:$1048576,$B480,M$3) / CcyPerBase!L479,""),"")</f>
        <v>29.557140877320911</v>
      </c>
      <c r="N480" s="5">
        <f>IF($A480&lt;&gt;"",IF(N$2&lt;&gt;"",INDEX('Instrument History'!$1:$1048576,$B480,N$3) / CcyPerBase!M479,""),"")</f>
        <v>72.276450634768764</v>
      </c>
      <c r="O480" s="5">
        <f>IF($A480&lt;&gt;"",IF(O$2&lt;&gt;"",INDEX('Instrument History'!$1:$1048576,$B480,O$3) / CcyPerBase!N479,""),"")</f>
        <v>98.924737276522137</v>
      </c>
      <c r="P480" s="5" t="str">
        <f>IF($A480&lt;&gt;"",IF(P$2&lt;&gt;"",INDEX('Instrument History'!$1:$1048576,$B480,P$3) / CcyPerBase!O479,""),"")</f>
        <v/>
      </c>
      <c r="Q480" s="5" t="str">
        <f>IF($A480&lt;&gt;"",IF(Q$2&lt;&gt;"",INDEX('Instrument History'!$1:$1048576,$B480,Q$3) / CcyPerBase!P479,""),"")</f>
        <v/>
      </c>
      <c r="R480" s="5" t="str">
        <f>IF($A480&lt;&gt;"",IF(R$2&lt;&gt;"",INDEX('Instrument History'!$1:$1048576,$B480,R$3) / CcyPerBase!Q479,""),"")</f>
        <v/>
      </c>
      <c r="S480" s="5" t="str">
        <f>IF($A480&lt;&gt;"",IF(S$2&lt;&gt;"",INDEX('Instrument History'!$1:$1048576,$B480,S$3) / CcyPerBase!R479,""),"")</f>
        <v/>
      </c>
      <c r="T480" s="5" t="str">
        <f>IF($A480&lt;&gt;"",IF(T$2&lt;&gt;"",INDEX('Instrument History'!$1:$1048576,$B480,T$3) / CcyPerBase!S479,""),"")</f>
        <v/>
      </c>
      <c r="U480" s="5" t="str">
        <f>IF($A480&lt;&gt;"",IF(U$2&lt;&gt;"",INDEX('Instrument History'!$1:$1048576,$B480,U$3) / CcyPerBase!T479,""),"")</f>
        <v/>
      </c>
      <c r="V480" s="5" t="str">
        <f>IF($A480&lt;&gt;"",IF(V$2&lt;&gt;"",INDEX('Instrument History'!$1:$1048576,$B480,V$3) / CcyPerBase!U479,""),"")</f>
        <v/>
      </c>
      <c r="W480" s="5" t="str">
        <f>IF($A480&lt;&gt;"",IF(W$2&lt;&gt;"",INDEX('Instrument History'!$1:$1048576,$B480,W$3) / CcyPerBase!V479,""),"")</f>
        <v/>
      </c>
      <c r="X480" s="5" t="str">
        <f>IF($A480&lt;&gt;"",IF(X$2&lt;&gt;"",INDEX('Instrument History'!$1:$1048576,$B480,X$3) / CcyPerBase!W479,""),"")</f>
        <v/>
      </c>
      <c r="Y480" s="5" t="str">
        <f>IF($A480&lt;&gt;"",IF(Y$2&lt;&gt;"",INDEX('Instrument History'!$1:$1048576,$B480,Y$3) / CcyPerBase!X479,""),"")</f>
        <v/>
      </c>
    </row>
    <row r="481" spans="1:25">
      <c r="A481" s="12">
        <f>IF(A480&lt;&gt;"",IF(A480=$B$1,"",'Instrument History'!A477),"")</f>
        <v>40634</v>
      </c>
      <c r="B481">
        <f t="shared" si="15"/>
        <v>477</v>
      </c>
      <c r="C481" s="14">
        <f>IF($A481&lt;&gt;"",INDEX('Instrument History'!$1:$1048576,$B481,C$3) / CcyPerBase!D480,"")</f>
        <v>1881.6845013260299</v>
      </c>
      <c r="D481" s="14">
        <f>IF(A481&lt;&gt;"",C481/$D$4*Master!$R$18,"")</f>
        <v>84.018677431393243</v>
      </c>
      <c r="E481" s="5">
        <f t="shared" si="16"/>
        <v>83.151431657396316</v>
      </c>
      <c r="F481" s="5">
        <f>IF($A481&lt;&gt;"",IF(F$2&lt;&gt;"",INDEX('Instrument History'!$1:$1048576,$B481,F$3) / CcyPerBase!E480,""),"")</f>
        <v>824.6951597123882</v>
      </c>
      <c r="G481" s="5">
        <f>IF($A481&lt;&gt;"",IF(G$2&lt;&gt;"",INDEX('Instrument History'!$1:$1048576,$B481,G$3) / CcyPerBase!F480,""),"")</f>
        <v>2449.0129427463335</v>
      </c>
      <c r="H481" s="5">
        <f>IF($A481&lt;&gt;"",IF(H$2&lt;&gt;"",INDEX('Instrument History'!$1:$1048576,$B481,H$3) / CcyPerBase!G480,""),"")</f>
        <v>5488.5166418459494</v>
      </c>
      <c r="I481" s="5">
        <f>IF($A481&lt;&gt;"",IF(I$2&lt;&gt;"",INDEX('Instrument History'!$1:$1048576,$B481,I$3) / CcyPerBase!H480,""),"")</f>
        <v>2688.4972442208386</v>
      </c>
      <c r="J481" s="5">
        <f>IF($A481&lt;&gt;"",IF(J$2&lt;&gt;"",INDEX('Instrument History'!$1:$1048576,$B481,J$3) / CcyPerBase!I480,""),"")</f>
        <v>45.616847205567304</v>
      </c>
      <c r="K481" s="5">
        <f>IF($A481&lt;&gt;"",IF(K$2&lt;&gt;"",INDEX('Instrument History'!$1:$1048576,$B481,K$3) / CcyPerBase!J480,""),"")</f>
        <v>149.05540704518089</v>
      </c>
      <c r="L481" s="5">
        <f>IF($A481&lt;&gt;"",IF(L$2&lt;&gt;"",INDEX('Instrument History'!$1:$1048576,$B481,L$3) / CcyPerBase!K480,""),"")</f>
        <v>125.65226390348757</v>
      </c>
      <c r="M481" s="5">
        <f>IF($A481&lt;&gt;"",IF(M$2&lt;&gt;"",INDEX('Instrument History'!$1:$1048576,$B481,M$3) / CcyPerBase!L480,""),"")</f>
        <v>30.485926217117235</v>
      </c>
      <c r="N481" s="5">
        <f>IF($A481&lt;&gt;"",IF(N$2&lt;&gt;"",INDEX('Instrument History'!$1:$1048576,$B481,N$3) / CcyPerBase!M480,""),"")</f>
        <v>75.101873809015515</v>
      </c>
      <c r="O481" s="5">
        <f>IF($A481&lt;&gt;"",IF(O$2&lt;&gt;"",INDEX('Instrument History'!$1:$1048576,$B481,O$3) / CcyPerBase!N480,""),"")</f>
        <v>95.80253220662614</v>
      </c>
      <c r="P481" s="5" t="str">
        <f>IF($A481&lt;&gt;"",IF(P$2&lt;&gt;"",INDEX('Instrument History'!$1:$1048576,$B481,P$3) / CcyPerBase!O480,""),"")</f>
        <v/>
      </c>
      <c r="Q481" s="5" t="str">
        <f>IF($A481&lt;&gt;"",IF(Q$2&lt;&gt;"",INDEX('Instrument History'!$1:$1048576,$B481,Q$3) / CcyPerBase!P480,""),"")</f>
        <v/>
      </c>
      <c r="R481" s="5" t="str">
        <f>IF($A481&lt;&gt;"",IF(R$2&lt;&gt;"",INDEX('Instrument History'!$1:$1048576,$B481,R$3) / CcyPerBase!Q480,""),"")</f>
        <v/>
      </c>
      <c r="S481" s="5" t="str">
        <f>IF($A481&lt;&gt;"",IF(S$2&lt;&gt;"",INDEX('Instrument History'!$1:$1048576,$B481,S$3) / CcyPerBase!R480,""),"")</f>
        <v/>
      </c>
      <c r="T481" s="5" t="str">
        <f>IF($A481&lt;&gt;"",IF(T$2&lt;&gt;"",INDEX('Instrument History'!$1:$1048576,$B481,T$3) / CcyPerBase!S480,""),"")</f>
        <v/>
      </c>
      <c r="U481" s="5" t="str">
        <f>IF($A481&lt;&gt;"",IF(U$2&lt;&gt;"",INDEX('Instrument History'!$1:$1048576,$B481,U$3) / CcyPerBase!T480,""),"")</f>
        <v/>
      </c>
      <c r="V481" s="5" t="str">
        <f>IF($A481&lt;&gt;"",IF(V$2&lt;&gt;"",INDEX('Instrument History'!$1:$1048576,$B481,V$3) / CcyPerBase!U480,""),"")</f>
        <v/>
      </c>
      <c r="W481" s="5" t="str">
        <f>IF($A481&lt;&gt;"",IF(W$2&lt;&gt;"",INDEX('Instrument History'!$1:$1048576,$B481,W$3) / CcyPerBase!V480,""),"")</f>
        <v/>
      </c>
      <c r="X481" s="5" t="str">
        <f>IF($A481&lt;&gt;"",IF(X$2&lt;&gt;"",INDEX('Instrument History'!$1:$1048576,$B481,X$3) / CcyPerBase!W480,""),"")</f>
        <v/>
      </c>
      <c r="Y481" s="5" t="str">
        <f>IF($A481&lt;&gt;"",IF(Y$2&lt;&gt;"",INDEX('Instrument History'!$1:$1048576,$B481,Y$3) / CcyPerBase!X480,""),"")</f>
        <v/>
      </c>
    </row>
    <row r="482" spans="1:25">
      <c r="A482" s="12">
        <f>IF(A481&lt;&gt;"",IF(A481=$B$1,"",'Instrument History'!A478),"")</f>
        <v>40633</v>
      </c>
      <c r="B482">
        <f t="shared" si="15"/>
        <v>478</v>
      </c>
      <c r="C482" s="14">
        <f>IF($A482&lt;&gt;"",INDEX('Instrument History'!$1:$1048576,$B482,C$3) / CcyPerBase!D481,"")</f>
        <v>1880.0091768746029</v>
      </c>
      <c r="D482" s="14">
        <f>IF(A482&lt;&gt;"",C482/$D$4*Master!$R$18,"")</f>
        <v>83.94387289079242</v>
      </c>
      <c r="E482" s="5">
        <f t="shared" si="16"/>
        <v>82.447569677473581</v>
      </c>
      <c r="F482" s="5">
        <f>IF($A482&lt;&gt;"",IF(F$2&lt;&gt;"",INDEX('Instrument History'!$1:$1048576,$B482,F$3) / CcyPerBase!E481,""),"")</f>
        <v>819.64695181901686</v>
      </c>
      <c r="G482" s="5">
        <f>IF($A482&lt;&gt;"",IF(G$2&lt;&gt;"",INDEX('Instrument History'!$1:$1048576,$B482,G$3) / CcyPerBase!F481,""),"")</f>
        <v>2590.0663594869038</v>
      </c>
      <c r="H482" s="5">
        <f>IF($A482&lt;&gt;"",IF(H$2&lt;&gt;"",INDEX('Instrument History'!$1:$1048576,$B482,H$3) / CcyPerBase!G481,""),"")</f>
        <v>5375.2364754651117</v>
      </c>
      <c r="I482" s="5">
        <f>IF($A482&lt;&gt;"",IF(I$2&lt;&gt;"",INDEX('Instrument History'!$1:$1048576,$B482,I$3) / CcyPerBase!H481,""),"")</f>
        <v>2614.8334353322389</v>
      </c>
      <c r="J482" s="5">
        <f>IF($A482&lt;&gt;"",IF(J$2&lt;&gt;"",INDEX('Instrument History'!$1:$1048576,$B482,J$3) / CcyPerBase!I481,""),"")</f>
        <v>45.333395565461025</v>
      </c>
      <c r="K482" s="5">
        <f>IF($A482&lt;&gt;"",IF(K$2&lt;&gt;"",INDEX('Instrument History'!$1:$1048576,$B482,K$3) / CcyPerBase!J481,""),"")</f>
        <v>153.96836754806375</v>
      </c>
      <c r="L482" s="5">
        <f>IF($A482&lt;&gt;"",IF(L$2&lt;&gt;"",INDEX('Instrument History'!$1:$1048576,$B482,L$3) / CcyPerBase!K481,""),"")</f>
        <v>124.28725616736104</v>
      </c>
      <c r="M482" s="5">
        <f>IF($A482&lt;&gt;"",IF(M$2&lt;&gt;"",INDEX('Instrument History'!$1:$1048576,$B482,M$3) / CcyPerBase!L481,""),"")</f>
        <v>30.212062393407713</v>
      </c>
      <c r="N482" s="5">
        <f>IF($A482&lt;&gt;"",IF(N$2&lt;&gt;"",INDEX('Instrument History'!$1:$1048576,$B482,N$3) / CcyPerBase!M481,""),"")</f>
        <v>73.322078380308994</v>
      </c>
      <c r="O482" s="5">
        <f>IF($A482&lt;&gt;"",IF(O$2&lt;&gt;"",INDEX('Instrument History'!$1:$1048576,$B482,O$3) / CcyPerBase!N481,""),"")</f>
        <v>92.26346633916431</v>
      </c>
      <c r="P482" s="5" t="str">
        <f>IF($A482&lt;&gt;"",IF(P$2&lt;&gt;"",INDEX('Instrument History'!$1:$1048576,$B482,P$3) / CcyPerBase!O481,""),"")</f>
        <v/>
      </c>
      <c r="Q482" s="5" t="str">
        <f>IF($A482&lt;&gt;"",IF(Q$2&lt;&gt;"",INDEX('Instrument History'!$1:$1048576,$B482,Q$3) / CcyPerBase!P481,""),"")</f>
        <v/>
      </c>
      <c r="R482" s="5" t="str">
        <f>IF($A482&lt;&gt;"",IF(R$2&lt;&gt;"",INDEX('Instrument History'!$1:$1048576,$B482,R$3) / CcyPerBase!Q481,""),"")</f>
        <v/>
      </c>
      <c r="S482" s="5" t="str">
        <f>IF($A482&lt;&gt;"",IF(S$2&lt;&gt;"",INDEX('Instrument History'!$1:$1048576,$B482,S$3) / CcyPerBase!R481,""),"")</f>
        <v/>
      </c>
      <c r="T482" s="5" t="str">
        <f>IF($A482&lt;&gt;"",IF(T$2&lt;&gt;"",INDEX('Instrument History'!$1:$1048576,$B482,T$3) / CcyPerBase!S481,""),"")</f>
        <v/>
      </c>
      <c r="U482" s="5" t="str">
        <f>IF($A482&lt;&gt;"",IF(U$2&lt;&gt;"",INDEX('Instrument History'!$1:$1048576,$B482,U$3) / CcyPerBase!T481,""),"")</f>
        <v/>
      </c>
      <c r="V482" s="5" t="str">
        <f>IF($A482&lt;&gt;"",IF(V$2&lt;&gt;"",INDEX('Instrument History'!$1:$1048576,$B482,V$3) / CcyPerBase!U481,""),"")</f>
        <v/>
      </c>
      <c r="W482" s="5" t="str">
        <f>IF($A482&lt;&gt;"",IF(W$2&lt;&gt;"",INDEX('Instrument History'!$1:$1048576,$B482,W$3) / CcyPerBase!V481,""),"")</f>
        <v/>
      </c>
      <c r="X482" s="5" t="str">
        <f>IF($A482&lt;&gt;"",IF(X$2&lt;&gt;"",INDEX('Instrument History'!$1:$1048576,$B482,X$3) / CcyPerBase!W481,""),"")</f>
        <v/>
      </c>
      <c r="Y482" s="5" t="str">
        <f>IF($A482&lt;&gt;"",IF(Y$2&lt;&gt;"",INDEX('Instrument History'!$1:$1048576,$B482,Y$3) / CcyPerBase!X481,""),"")</f>
        <v/>
      </c>
    </row>
    <row r="483" spans="1:25">
      <c r="A483" s="12">
        <f>IF(A482&lt;&gt;"",IF(A482=$B$1,"",'Instrument History'!A479),"")</f>
        <v>40632</v>
      </c>
      <c r="B483">
        <f t="shared" si="15"/>
        <v>479</v>
      </c>
      <c r="C483" s="14">
        <f>IF($A483&lt;&gt;"",INDEX('Instrument History'!$1:$1048576,$B483,C$3) / CcyPerBase!D482,"")</f>
        <v>1763.2965947791586</v>
      </c>
      <c r="D483" s="14">
        <f>IF(A483&lt;&gt;"",C483/$D$4*Master!$R$18,"")</f>
        <v>78.73256526703733</v>
      </c>
      <c r="E483" s="5">
        <f t="shared" si="16"/>
        <v>80.926245419878001</v>
      </c>
      <c r="F483" s="5">
        <f>IF($A483&lt;&gt;"",IF(F$2&lt;&gt;"",INDEX('Instrument History'!$1:$1048576,$B483,F$3) / CcyPerBase!E482,""),"")</f>
        <v>803.40122066595632</v>
      </c>
      <c r="G483" s="5">
        <f>IF($A483&lt;&gt;"",IF(G$2&lt;&gt;"",INDEX('Instrument History'!$1:$1048576,$B483,G$3) / CcyPerBase!F482,""),"")</f>
        <v>2519.6745487374651</v>
      </c>
      <c r="H483" s="5">
        <f>IF($A483&lt;&gt;"",IF(H$2&lt;&gt;"",INDEX('Instrument History'!$1:$1048576,$B483,H$3) / CcyPerBase!G482,""),"")</f>
        <v>5229.0387720952494</v>
      </c>
      <c r="I483" s="5">
        <f>IF($A483&lt;&gt;"",IF(I$2&lt;&gt;"",INDEX('Instrument History'!$1:$1048576,$B483,I$3) / CcyPerBase!H482,""),"")</f>
        <v>2469.3377676712066</v>
      </c>
      <c r="J483" s="5">
        <f>IF($A483&lt;&gt;"",IF(J$2&lt;&gt;"",INDEX('Instrument History'!$1:$1048576,$B483,J$3) / CcyPerBase!I482,""),"")</f>
        <v>44.116351849033379</v>
      </c>
      <c r="K483" s="5">
        <f>IF($A483&lt;&gt;"",IF(K$2&lt;&gt;"",INDEX('Instrument History'!$1:$1048576,$B483,K$3) / CcyPerBase!J482,""),"")</f>
        <v>151.36694596577365</v>
      </c>
      <c r="L483" s="5">
        <f>IF($A483&lt;&gt;"",IF(L$2&lt;&gt;"",INDEX('Instrument History'!$1:$1048576,$B483,L$3) / CcyPerBase!K482,""),"")</f>
        <v>117.17691850051624</v>
      </c>
      <c r="M483" s="5">
        <f>IF($A483&lt;&gt;"",IF(M$2&lt;&gt;"",INDEX('Instrument History'!$1:$1048576,$B483,M$3) / CcyPerBase!L482,""),"")</f>
        <v>31.68632142591709</v>
      </c>
      <c r="N483" s="5">
        <f>IF($A483&lt;&gt;"",IF(N$2&lt;&gt;"",INDEX('Instrument History'!$1:$1048576,$B483,N$3) / CcyPerBase!M482,""),"")</f>
        <v>73.181403811132611</v>
      </c>
      <c r="O483" s="5">
        <f>IF($A483&lt;&gt;"",IF(O$2&lt;&gt;"",INDEX('Instrument History'!$1:$1048576,$B483,O$3) / CcyPerBase!N482,""),"")</f>
        <v>91.539309884659829</v>
      </c>
      <c r="P483" s="5" t="str">
        <f>IF($A483&lt;&gt;"",IF(P$2&lt;&gt;"",INDEX('Instrument History'!$1:$1048576,$B483,P$3) / CcyPerBase!O482,""),"")</f>
        <v/>
      </c>
      <c r="Q483" s="5" t="str">
        <f>IF($A483&lt;&gt;"",IF(Q$2&lt;&gt;"",INDEX('Instrument History'!$1:$1048576,$B483,Q$3) / CcyPerBase!P482,""),"")</f>
        <v/>
      </c>
      <c r="R483" s="5" t="str">
        <f>IF($A483&lt;&gt;"",IF(R$2&lt;&gt;"",INDEX('Instrument History'!$1:$1048576,$B483,R$3) / CcyPerBase!Q482,""),"")</f>
        <v/>
      </c>
      <c r="S483" s="5" t="str">
        <f>IF($A483&lt;&gt;"",IF(S$2&lt;&gt;"",INDEX('Instrument History'!$1:$1048576,$B483,S$3) / CcyPerBase!R482,""),"")</f>
        <v/>
      </c>
      <c r="T483" s="5" t="str">
        <f>IF($A483&lt;&gt;"",IF(T$2&lt;&gt;"",INDEX('Instrument History'!$1:$1048576,$B483,T$3) / CcyPerBase!S482,""),"")</f>
        <v/>
      </c>
      <c r="U483" s="5" t="str">
        <f>IF($A483&lt;&gt;"",IF(U$2&lt;&gt;"",INDEX('Instrument History'!$1:$1048576,$B483,U$3) / CcyPerBase!T482,""),"")</f>
        <v/>
      </c>
      <c r="V483" s="5" t="str">
        <f>IF($A483&lt;&gt;"",IF(V$2&lt;&gt;"",INDEX('Instrument History'!$1:$1048576,$B483,V$3) / CcyPerBase!U482,""),"")</f>
        <v/>
      </c>
      <c r="W483" s="5" t="str">
        <f>IF($A483&lt;&gt;"",IF(W$2&lt;&gt;"",INDEX('Instrument History'!$1:$1048576,$B483,W$3) / CcyPerBase!V482,""),"")</f>
        <v/>
      </c>
      <c r="X483" s="5" t="str">
        <f>IF($A483&lt;&gt;"",IF(X$2&lt;&gt;"",INDEX('Instrument History'!$1:$1048576,$B483,X$3) / CcyPerBase!W482,""),"")</f>
        <v/>
      </c>
      <c r="Y483" s="5" t="str">
        <f>IF($A483&lt;&gt;"",IF(Y$2&lt;&gt;"",INDEX('Instrument History'!$1:$1048576,$B483,Y$3) / CcyPerBase!X482,""),"")</f>
        <v/>
      </c>
    </row>
    <row r="484" spans="1:25">
      <c r="A484" s="12">
        <f>IF(A483&lt;&gt;"",IF(A483=$B$1,"",'Instrument History'!A480),"")</f>
        <v>40631</v>
      </c>
      <c r="B484">
        <f t="shared" si="15"/>
        <v>480</v>
      </c>
      <c r="C484" s="14">
        <f>IF($A484&lt;&gt;"",INDEX('Instrument History'!$1:$1048576,$B484,C$3) / CcyPerBase!D483,"")</f>
        <v>1776.4213880266773</v>
      </c>
      <c r="D484" s="14">
        <f>IF(A484&lt;&gt;"",C484/$D$4*Master!$R$18,"")</f>
        <v>79.318597500092295</v>
      </c>
      <c r="E484" s="5">
        <f t="shared" si="16"/>
        <v>82.210429436094785</v>
      </c>
      <c r="F484" s="5">
        <f>IF($A484&lt;&gt;"",IF(F$2&lt;&gt;"",INDEX('Instrument History'!$1:$1048576,$B484,F$3) / CcyPerBase!E483,""),"")</f>
        <v>813.29581942312518</v>
      </c>
      <c r="G484" s="5">
        <f>IF($A484&lt;&gt;"",IF(G$2&lt;&gt;"",INDEX('Instrument History'!$1:$1048576,$B484,G$3) / CcyPerBase!F483,""),"")</f>
        <v>2484.9653257736445</v>
      </c>
      <c r="H484" s="5">
        <f>IF($A484&lt;&gt;"",IF(H$2&lt;&gt;"",INDEX('Instrument History'!$1:$1048576,$B484,H$3) / CcyPerBase!G483,""),"")</f>
        <v>5379.4410520084311</v>
      </c>
      <c r="I484" s="5">
        <f>IF($A484&lt;&gt;"",IF(I$2&lt;&gt;"",INDEX('Instrument History'!$1:$1048576,$B484,I$3) / CcyPerBase!H483,""),"")</f>
        <v>2575.5206120349089</v>
      </c>
      <c r="J484" s="5">
        <f>IF($A484&lt;&gt;"",IF(J$2&lt;&gt;"",INDEX('Instrument History'!$1:$1048576,$B484,J$3) / CcyPerBase!I483,""),"")</f>
        <v>47.265054982653574</v>
      </c>
      <c r="K484" s="5">
        <f>IF($A484&lt;&gt;"",IF(K$2&lt;&gt;"",INDEX('Instrument History'!$1:$1048576,$B484,K$3) / CcyPerBase!J483,""),"")</f>
        <v>159.48217306712166</v>
      </c>
      <c r="L484" s="5">
        <f>IF($A484&lt;&gt;"",IF(L$2&lt;&gt;"",INDEX('Instrument History'!$1:$1048576,$B484,L$3) / CcyPerBase!K483,""),"")</f>
        <v>128.86818620431484</v>
      </c>
      <c r="M484" s="5">
        <f>IF($A484&lt;&gt;"",IF(M$2&lt;&gt;"",INDEX('Instrument History'!$1:$1048576,$B484,M$3) / CcyPerBase!L483,""),"")</f>
        <v>31.031679522260053</v>
      </c>
      <c r="N484" s="5">
        <f>IF($A484&lt;&gt;"",IF(N$2&lt;&gt;"",INDEX('Instrument History'!$1:$1048576,$B484,N$3) / CcyPerBase!M483,""),"")</f>
        <v>71.527341724545181</v>
      </c>
      <c r="O484" s="5">
        <f>IF($A484&lt;&gt;"",IF(O$2&lt;&gt;"",INDEX('Instrument History'!$1:$1048576,$B484,O$3) / CcyPerBase!N483,""),"")</f>
        <v>88.230026771198098</v>
      </c>
      <c r="P484" s="5" t="str">
        <f>IF($A484&lt;&gt;"",IF(P$2&lt;&gt;"",INDEX('Instrument History'!$1:$1048576,$B484,P$3) / CcyPerBase!O483,""),"")</f>
        <v/>
      </c>
      <c r="Q484" s="5" t="str">
        <f>IF($A484&lt;&gt;"",IF(Q$2&lt;&gt;"",INDEX('Instrument History'!$1:$1048576,$B484,Q$3) / CcyPerBase!P483,""),"")</f>
        <v/>
      </c>
      <c r="R484" s="5" t="str">
        <f>IF($A484&lt;&gt;"",IF(R$2&lt;&gt;"",INDEX('Instrument History'!$1:$1048576,$B484,R$3) / CcyPerBase!Q483,""),"")</f>
        <v/>
      </c>
      <c r="S484" s="5" t="str">
        <f>IF($A484&lt;&gt;"",IF(S$2&lt;&gt;"",INDEX('Instrument History'!$1:$1048576,$B484,S$3) / CcyPerBase!R483,""),"")</f>
        <v/>
      </c>
      <c r="T484" s="5" t="str">
        <f>IF($A484&lt;&gt;"",IF(T$2&lt;&gt;"",INDEX('Instrument History'!$1:$1048576,$B484,T$3) / CcyPerBase!S483,""),"")</f>
        <v/>
      </c>
      <c r="U484" s="5" t="str">
        <f>IF($A484&lt;&gt;"",IF(U$2&lt;&gt;"",INDEX('Instrument History'!$1:$1048576,$B484,U$3) / CcyPerBase!T483,""),"")</f>
        <v/>
      </c>
      <c r="V484" s="5" t="str">
        <f>IF($A484&lt;&gt;"",IF(V$2&lt;&gt;"",INDEX('Instrument History'!$1:$1048576,$B484,V$3) / CcyPerBase!U483,""),"")</f>
        <v/>
      </c>
      <c r="W484" s="5" t="str">
        <f>IF($A484&lt;&gt;"",IF(W$2&lt;&gt;"",INDEX('Instrument History'!$1:$1048576,$B484,W$3) / CcyPerBase!V483,""),"")</f>
        <v/>
      </c>
      <c r="X484" s="5" t="str">
        <f>IF($A484&lt;&gt;"",IF(X$2&lt;&gt;"",INDEX('Instrument History'!$1:$1048576,$B484,X$3) / CcyPerBase!W483,""),"")</f>
        <v/>
      </c>
      <c r="Y484" s="5" t="str">
        <f>IF($A484&lt;&gt;"",IF(Y$2&lt;&gt;"",INDEX('Instrument History'!$1:$1048576,$B484,Y$3) / CcyPerBase!X483,""),"")</f>
        <v/>
      </c>
    </row>
    <row r="485" spans="1:25">
      <c r="A485" s="12">
        <f>IF(A484&lt;&gt;"",IF(A484=$B$1,"",'Instrument History'!A481),"")</f>
        <v>40630</v>
      </c>
      <c r="B485">
        <f t="shared" si="15"/>
        <v>481</v>
      </c>
      <c r="C485" s="14">
        <f>IF($A485&lt;&gt;"",INDEX('Instrument History'!$1:$1048576,$B485,C$3) / CcyPerBase!D484,"")</f>
        <v>1887.0807488736057</v>
      </c>
      <c r="D485" s="14">
        <f>IF(A485&lt;&gt;"",C485/$D$4*Master!$R$18,"")</f>
        <v>84.259624084097368</v>
      </c>
      <c r="E485" s="5">
        <f t="shared" si="16"/>
        <v>84.987456688641728</v>
      </c>
      <c r="F485" s="5">
        <f>IF($A485&lt;&gt;"",IF(F$2&lt;&gt;"",INDEX('Instrument History'!$1:$1048576,$B485,F$3) / CcyPerBase!E484,""),"")</f>
        <v>824.8816117769677</v>
      </c>
      <c r="G485" s="5">
        <f>IF($A485&lt;&gt;"",IF(G$2&lt;&gt;"",INDEX('Instrument History'!$1:$1048576,$B485,G$3) / CcyPerBase!F484,""),"")</f>
        <v>2467.9536910865163</v>
      </c>
      <c r="H485" s="5">
        <f>IF($A485&lt;&gt;"",IF(H$2&lt;&gt;"",INDEX('Instrument History'!$1:$1048576,$B485,H$3) / CcyPerBase!G484,""),"")</f>
        <v>5562.5155240415006</v>
      </c>
      <c r="I485" s="5">
        <f>IF($A485&lt;&gt;"",IF(I$2&lt;&gt;"",INDEX('Instrument History'!$1:$1048576,$B485,I$3) / CcyPerBase!H484,""),"")</f>
        <v>2783.6975398555701</v>
      </c>
      <c r="J485" s="5">
        <f>IF($A485&lt;&gt;"",IF(J$2&lt;&gt;"",INDEX('Instrument History'!$1:$1048576,$B485,J$3) / CcyPerBase!I484,""),"")</f>
        <v>47.362292903479499</v>
      </c>
      <c r="K485" s="5">
        <f>IF($A485&lt;&gt;"",IF(K$2&lt;&gt;"",INDEX('Instrument History'!$1:$1048576,$B485,K$3) / CcyPerBase!J484,""),"")</f>
        <v>176.14526046615947</v>
      </c>
      <c r="L485" s="5">
        <f>IF($A485&lt;&gt;"",IF(L$2&lt;&gt;"",INDEX('Instrument History'!$1:$1048576,$B485,L$3) / CcyPerBase!K484,""),"")</f>
        <v>132.35422743074247</v>
      </c>
      <c r="M485" s="5">
        <f>IF($A485&lt;&gt;"",IF(M$2&lt;&gt;"",INDEX('Instrument History'!$1:$1048576,$B485,M$3) / CcyPerBase!L484,""),"")</f>
        <v>29.903106228834208</v>
      </c>
      <c r="N485" s="5">
        <f>IF($A485&lt;&gt;"",IF(N$2&lt;&gt;"",INDEX('Instrument History'!$1:$1048576,$B485,N$3) / CcyPerBase!M484,""),"")</f>
        <v>75.017262706434579</v>
      </c>
      <c r="O485" s="5">
        <f>IF($A485&lt;&gt;"",IF(O$2&lt;&gt;"",INDEX('Instrument History'!$1:$1048576,$B485,O$3) / CcyPerBase!N484,""),"")</f>
        <v>92.174068599300995</v>
      </c>
      <c r="P485" s="5" t="str">
        <f>IF($A485&lt;&gt;"",IF(P$2&lt;&gt;"",INDEX('Instrument History'!$1:$1048576,$B485,P$3) / CcyPerBase!O484,""),"")</f>
        <v/>
      </c>
      <c r="Q485" s="5" t="str">
        <f>IF($A485&lt;&gt;"",IF(Q$2&lt;&gt;"",INDEX('Instrument History'!$1:$1048576,$B485,Q$3) / CcyPerBase!P484,""),"")</f>
        <v/>
      </c>
      <c r="R485" s="5" t="str">
        <f>IF($A485&lt;&gt;"",IF(R$2&lt;&gt;"",INDEX('Instrument History'!$1:$1048576,$B485,R$3) / CcyPerBase!Q484,""),"")</f>
        <v/>
      </c>
      <c r="S485" s="5" t="str">
        <f>IF($A485&lt;&gt;"",IF(S$2&lt;&gt;"",INDEX('Instrument History'!$1:$1048576,$B485,S$3) / CcyPerBase!R484,""),"")</f>
        <v/>
      </c>
      <c r="T485" s="5" t="str">
        <f>IF($A485&lt;&gt;"",IF(T$2&lt;&gt;"",INDEX('Instrument History'!$1:$1048576,$B485,T$3) / CcyPerBase!S484,""),"")</f>
        <v/>
      </c>
      <c r="U485" s="5" t="str">
        <f>IF($A485&lt;&gt;"",IF(U$2&lt;&gt;"",INDEX('Instrument History'!$1:$1048576,$B485,U$3) / CcyPerBase!T484,""),"")</f>
        <v/>
      </c>
      <c r="V485" s="5" t="str">
        <f>IF($A485&lt;&gt;"",IF(V$2&lt;&gt;"",INDEX('Instrument History'!$1:$1048576,$B485,V$3) / CcyPerBase!U484,""),"")</f>
        <v/>
      </c>
      <c r="W485" s="5" t="str">
        <f>IF($A485&lt;&gt;"",IF(W$2&lt;&gt;"",INDEX('Instrument History'!$1:$1048576,$B485,W$3) / CcyPerBase!V484,""),"")</f>
        <v/>
      </c>
      <c r="X485" s="5" t="str">
        <f>IF($A485&lt;&gt;"",IF(X$2&lt;&gt;"",INDEX('Instrument History'!$1:$1048576,$B485,X$3) / CcyPerBase!W484,""),"")</f>
        <v/>
      </c>
      <c r="Y485" s="5" t="str">
        <f>IF($A485&lt;&gt;"",IF(Y$2&lt;&gt;"",INDEX('Instrument History'!$1:$1048576,$B485,Y$3) / CcyPerBase!X484,""),"")</f>
        <v/>
      </c>
    </row>
    <row r="486" spans="1:25">
      <c r="A486" s="12">
        <f>IF(A485&lt;&gt;"",IF(A485=$B$1,"",'Instrument History'!A482),"")</f>
        <v>40627</v>
      </c>
      <c r="B486">
        <f t="shared" si="15"/>
        <v>482</v>
      </c>
      <c r="C486" s="14">
        <f>IF($A486&lt;&gt;"",INDEX('Instrument History'!$1:$1048576,$B486,C$3) / CcyPerBase!D485,"")</f>
        <v>1899.2075554188054</v>
      </c>
      <c r="D486" s="14">
        <f>IF(A486&lt;&gt;"",C486/$D$4*Master!$R$18,"")</f>
        <v>84.801095434196711</v>
      </c>
      <c r="E486" s="5">
        <f t="shared" si="16"/>
        <v>85.925991669459208</v>
      </c>
      <c r="F486" s="5">
        <f>IF($A486&lt;&gt;"",IF(F$2&lt;&gt;"",INDEX('Instrument History'!$1:$1048576,$B486,F$3) / CcyPerBase!E485,""),"")</f>
        <v>853.82085103474731</v>
      </c>
      <c r="G486" s="5">
        <f>IF($A486&lt;&gt;"",IF(G$2&lt;&gt;"",INDEX('Instrument History'!$1:$1048576,$B486,G$3) / CcyPerBase!F485,""),"")</f>
        <v>2618.2352054757821</v>
      </c>
      <c r="H486" s="5">
        <f>IF($A486&lt;&gt;"",IF(H$2&lt;&gt;"",INDEX('Instrument History'!$1:$1048576,$B486,H$3) / CcyPerBase!G485,""),"")</f>
        <v>5551.8367063086444</v>
      </c>
      <c r="I486" s="5">
        <f>IF($A486&lt;&gt;"",IF(I$2&lt;&gt;"",INDEX('Instrument History'!$1:$1048576,$B486,I$3) / CcyPerBase!H485,""),"")</f>
        <v>2848.9761903019075</v>
      </c>
      <c r="J486" s="5">
        <f>IF($A486&lt;&gt;"",IF(J$2&lt;&gt;"",INDEX('Instrument History'!$1:$1048576,$B486,J$3) / CcyPerBase!I485,""),"")</f>
        <v>51.064437423224724</v>
      </c>
      <c r="K486" s="5">
        <f>IF($A486&lt;&gt;"",IF(K$2&lt;&gt;"",INDEX('Instrument History'!$1:$1048576,$B486,K$3) / CcyPerBase!J485,""),"")</f>
        <v>174.75062491331479</v>
      </c>
      <c r="L486" s="5">
        <f>IF($A486&lt;&gt;"",IF(L$2&lt;&gt;"",INDEX('Instrument History'!$1:$1048576,$B486,L$3) / CcyPerBase!K485,""),"")</f>
        <v>128.19698155197327</v>
      </c>
      <c r="M486" s="5">
        <f>IF($A486&lt;&gt;"",IF(M$2&lt;&gt;"",INDEX('Instrument History'!$1:$1048576,$B486,M$3) / CcyPerBase!L485,""),"")</f>
        <v>31.315041422993676</v>
      </c>
      <c r="N486" s="5">
        <f>IF($A486&lt;&gt;"",IF(N$2&lt;&gt;"",INDEX('Instrument History'!$1:$1048576,$B486,N$3) / CcyPerBase!M485,""),"")</f>
        <v>72.132145549100699</v>
      </c>
      <c r="O486" s="5">
        <f>IF($A486&lt;&gt;"",IF(O$2&lt;&gt;"",INDEX('Instrument History'!$1:$1048576,$B486,O$3) / CcyPerBase!N485,""),"")</f>
        <v>94.898661018560773</v>
      </c>
      <c r="P486" s="5" t="str">
        <f>IF($A486&lt;&gt;"",IF(P$2&lt;&gt;"",INDEX('Instrument History'!$1:$1048576,$B486,P$3) / CcyPerBase!O485,""),"")</f>
        <v/>
      </c>
      <c r="Q486" s="5" t="str">
        <f>IF($A486&lt;&gt;"",IF(Q$2&lt;&gt;"",INDEX('Instrument History'!$1:$1048576,$B486,Q$3) / CcyPerBase!P485,""),"")</f>
        <v/>
      </c>
      <c r="R486" s="5" t="str">
        <f>IF($A486&lt;&gt;"",IF(R$2&lt;&gt;"",INDEX('Instrument History'!$1:$1048576,$B486,R$3) / CcyPerBase!Q485,""),"")</f>
        <v/>
      </c>
      <c r="S486" s="5" t="str">
        <f>IF($A486&lt;&gt;"",IF(S$2&lt;&gt;"",INDEX('Instrument History'!$1:$1048576,$B486,S$3) / CcyPerBase!R485,""),"")</f>
        <v/>
      </c>
      <c r="T486" s="5" t="str">
        <f>IF($A486&lt;&gt;"",IF(T$2&lt;&gt;"",INDEX('Instrument History'!$1:$1048576,$B486,T$3) / CcyPerBase!S485,""),"")</f>
        <v/>
      </c>
      <c r="U486" s="5" t="str">
        <f>IF($A486&lt;&gt;"",IF(U$2&lt;&gt;"",INDEX('Instrument History'!$1:$1048576,$B486,U$3) / CcyPerBase!T485,""),"")</f>
        <v/>
      </c>
      <c r="V486" s="5" t="str">
        <f>IF($A486&lt;&gt;"",IF(V$2&lt;&gt;"",INDEX('Instrument History'!$1:$1048576,$B486,V$3) / CcyPerBase!U485,""),"")</f>
        <v/>
      </c>
      <c r="W486" s="5" t="str">
        <f>IF($A486&lt;&gt;"",IF(W$2&lt;&gt;"",INDEX('Instrument History'!$1:$1048576,$B486,W$3) / CcyPerBase!V485,""),"")</f>
        <v/>
      </c>
      <c r="X486" s="5" t="str">
        <f>IF($A486&lt;&gt;"",IF(X$2&lt;&gt;"",INDEX('Instrument History'!$1:$1048576,$B486,X$3) / CcyPerBase!W485,""),"")</f>
        <v/>
      </c>
      <c r="Y486" s="5" t="str">
        <f>IF($A486&lt;&gt;"",IF(Y$2&lt;&gt;"",INDEX('Instrument History'!$1:$1048576,$B486,Y$3) / CcyPerBase!X485,""),"")</f>
        <v/>
      </c>
    </row>
    <row r="487" spans="1:25">
      <c r="A487" s="12">
        <f>IF(A486&lt;&gt;"",IF(A486=$B$1,"",'Instrument History'!A483),"")</f>
        <v>40626</v>
      </c>
      <c r="B487">
        <f t="shared" si="15"/>
        <v>483</v>
      </c>
      <c r="C487" s="14">
        <f>IF($A487&lt;&gt;"",INDEX('Instrument History'!$1:$1048576,$B487,C$3) / CcyPerBase!D486,"")</f>
        <v>1916.7828589328601</v>
      </c>
      <c r="D487" s="14">
        <f>IF(A487&lt;&gt;"",C487/$D$4*Master!$R$18,"")</f>
        <v>85.585846414324138</v>
      </c>
      <c r="E487" s="5">
        <f t="shared" si="16"/>
        <v>87.433427951700367</v>
      </c>
      <c r="F487" s="5">
        <f>IF($A487&lt;&gt;"",IF(F$2&lt;&gt;"",INDEX('Instrument History'!$1:$1048576,$B487,F$3) / CcyPerBase!E486,""),"")</f>
        <v>903.01421626939418</v>
      </c>
      <c r="G487" s="5">
        <f>IF($A487&lt;&gt;"",IF(G$2&lt;&gt;"",INDEX('Instrument History'!$1:$1048576,$B487,G$3) / CcyPerBase!F486,""),"")</f>
        <v>2669.2991930879689</v>
      </c>
      <c r="H487" s="5">
        <f>IF($A487&lt;&gt;"",IF(H$2&lt;&gt;"",INDEX('Instrument History'!$1:$1048576,$B487,H$3) / CcyPerBase!G486,""),"")</f>
        <v>5818.0042933262921</v>
      </c>
      <c r="I487" s="5">
        <f>IF($A487&lt;&gt;"",IF(I$2&lt;&gt;"",INDEX('Instrument History'!$1:$1048576,$B487,I$3) / CcyPerBase!H486,""),"")</f>
        <v>2797.8186388626268</v>
      </c>
      <c r="J487" s="5">
        <f>IF($A487&lt;&gt;"",IF(J$2&lt;&gt;"",INDEX('Instrument History'!$1:$1048576,$B487,J$3) / CcyPerBase!I486,""),"")</f>
        <v>54.930012699530302</v>
      </c>
      <c r="K487" s="5">
        <f>IF($A487&lt;&gt;"",IF(K$2&lt;&gt;"",INDEX('Instrument History'!$1:$1048576,$B487,K$3) / CcyPerBase!J486,""),"")</f>
        <v>178.59223285503006</v>
      </c>
      <c r="L487" s="5">
        <f>IF($A487&lt;&gt;"",IF(L$2&lt;&gt;"",INDEX('Instrument History'!$1:$1048576,$B487,L$3) / CcyPerBase!K486,""),"")</f>
        <v>126.96867649624846</v>
      </c>
      <c r="M487" s="5">
        <f>IF($A487&lt;&gt;"",IF(M$2&lt;&gt;"",INDEX('Instrument History'!$1:$1048576,$B487,M$3) / CcyPerBase!L486,""),"")</f>
        <v>32.588461856456249</v>
      </c>
      <c r="N487" s="5">
        <f>IF($A487&lt;&gt;"",IF(N$2&lt;&gt;"",INDEX('Instrument History'!$1:$1048576,$B487,N$3) / CcyPerBase!M486,""),"")</f>
        <v>70.737990234316086</v>
      </c>
      <c r="O487" s="5">
        <f>IF($A487&lt;&gt;"",IF(O$2&lt;&gt;"",INDEX('Instrument History'!$1:$1048576,$B487,O$3) / CcyPerBase!N486,""),"")</f>
        <v>96.179803622046876</v>
      </c>
      <c r="P487" s="5" t="str">
        <f>IF($A487&lt;&gt;"",IF(P$2&lt;&gt;"",INDEX('Instrument History'!$1:$1048576,$B487,P$3) / CcyPerBase!O486,""),"")</f>
        <v/>
      </c>
      <c r="Q487" s="5" t="str">
        <f>IF($A487&lt;&gt;"",IF(Q$2&lt;&gt;"",INDEX('Instrument History'!$1:$1048576,$B487,Q$3) / CcyPerBase!P486,""),"")</f>
        <v/>
      </c>
      <c r="R487" s="5" t="str">
        <f>IF($A487&lt;&gt;"",IF(R$2&lt;&gt;"",INDEX('Instrument History'!$1:$1048576,$B487,R$3) / CcyPerBase!Q486,""),"")</f>
        <v/>
      </c>
      <c r="S487" s="5" t="str">
        <f>IF($A487&lt;&gt;"",IF(S$2&lt;&gt;"",INDEX('Instrument History'!$1:$1048576,$B487,S$3) / CcyPerBase!R486,""),"")</f>
        <v/>
      </c>
      <c r="T487" s="5" t="str">
        <f>IF($A487&lt;&gt;"",IF(T$2&lt;&gt;"",INDEX('Instrument History'!$1:$1048576,$B487,T$3) / CcyPerBase!S486,""),"")</f>
        <v/>
      </c>
      <c r="U487" s="5" t="str">
        <f>IF($A487&lt;&gt;"",IF(U$2&lt;&gt;"",INDEX('Instrument History'!$1:$1048576,$B487,U$3) / CcyPerBase!T486,""),"")</f>
        <v/>
      </c>
      <c r="V487" s="5" t="str">
        <f>IF($A487&lt;&gt;"",IF(V$2&lt;&gt;"",INDEX('Instrument History'!$1:$1048576,$B487,V$3) / CcyPerBase!U486,""),"")</f>
        <v/>
      </c>
      <c r="W487" s="5" t="str">
        <f>IF($A487&lt;&gt;"",IF(W$2&lt;&gt;"",INDEX('Instrument History'!$1:$1048576,$B487,W$3) / CcyPerBase!V486,""),"")</f>
        <v/>
      </c>
      <c r="X487" s="5" t="str">
        <f>IF($A487&lt;&gt;"",IF(X$2&lt;&gt;"",INDEX('Instrument History'!$1:$1048576,$B487,X$3) / CcyPerBase!W486,""),"")</f>
        <v/>
      </c>
      <c r="Y487" s="5" t="str">
        <f>IF($A487&lt;&gt;"",IF(Y$2&lt;&gt;"",INDEX('Instrument History'!$1:$1048576,$B487,Y$3) / CcyPerBase!X486,""),"")</f>
        <v/>
      </c>
    </row>
    <row r="488" spans="1:25">
      <c r="A488" s="12">
        <f>IF(A487&lt;&gt;"",IF(A487=$B$1,"",'Instrument History'!A484),"")</f>
        <v>40625</v>
      </c>
      <c r="B488">
        <f t="shared" si="15"/>
        <v>484</v>
      </c>
      <c r="C488" s="14">
        <f>IF($A488&lt;&gt;"",INDEX('Instrument History'!$1:$1048576,$B488,C$3) / CcyPerBase!D487,"")</f>
        <v>1903.1093080771307</v>
      </c>
      <c r="D488" s="14">
        <f>IF(A488&lt;&gt;"",C488/$D$4*Master!$R$18,"")</f>
        <v>84.975311726984316</v>
      </c>
      <c r="E488" s="5">
        <f t="shared" si="16"/>
        <v>89.594098490930975</v>
      </c>
      <c r="F488" s="5">
        <f>IF($A488&lt;&gt;"",IF(F$2&lt;&gt;"",INDEX('Instrument History'!$1:$1048576,$B488,F$3) / CcyPerBase!E487,""),"")</f>
        <v>916.87362076195939</v>
      </c>
      <c r="G488" s="5">
        <f>IF($A488&lt;&gt;"",IF(G$2&lt;&gt;"",INDEX('Instrument History'!$1:$1048576,$B488,G$3) / CcyPerBase!F487,""),"")</f>
        <v>2755.0558977041924</v>
      </c>
      <c r="H488" s="5">
        <f>IF($A488&lt;&gt;"",IF(H$2&lt;&gt;"",INDEX('Instrument History'!$1:$1048576,$B488,H$3) / CcyPerBase!G487,""),"")</f>
        <v>6212.2223502030138</v>
      </c>
      <c r="I488" s="5">
        <f>IF($A488&lt;&gt;"",IF(I$2&lt;&gt;"",INDEX('Instrument History'!$1:$1048576,$B488,I$3) / CcyPerBase!H487,""),"")</f>
        <v>2947.037145686706</v>
      </c>
      <c r="J488" s="5">
        <f>IF($A488&lt;&gt;"",IF(J$2&lt;&gt;"",INDEX('Instrument History'!$1:$1048576,$B488,J$3) / CcyPerBase!I487,""),"")</f>
        <v>58.394992833207908</v>
      </c>
      <c r="K488" s="5">
        <f>IF($A488&lt;&gt;"",IF(K$2&lt;&gt;"",INDEX('Instrument History'!$1:$1048576,$B488,K$3) / CcyPerBase!J487,""),"")</f>
        <v>184.93361469986792</v>
      </c>
      <c r="L488" s="5">
        <f>IF($A488&lt;&gt;"",IF(L$2&lt;&gt;"",INDEX('Instrument History'!$1:$1048576,$B488,L$3) / CcyPerBase!K487,""),"")</f>
        <v>133.84141387944669</v>
      </c>
      <c r="M488" s="5">
        <f>IF($A488&lt;&gt;"",IF(M$2&lt;&gt;"",INDEX('Instrument History'!$1:$1048576,$B488,M$3) / CcyPerBase!L487,""),"")</f>
        <v>33.285122813408982</v>
      </c>
      <c r="N488" s="5">
        <f>IF($A488&lt;&gt;"",IF(N$2&lt;&gt;"",INDEX('Instrument History'!$1:$1048576,$B488,N$3) / CcyPerBase!M487,""),"")</f>
        <v>68.319837442350192</v>
      </c>
      <c r="O488" s="5">
        <f>IF($A488&lt;&gt;"",IF(O$2&lt;&gt;"",INDEX('Instrument History'!$1:$1048576,$B488,O$3) / CcyPerBase!N487,""),"")</f>
        <v>94.735184295989768</v>
      </c>
      <c r="P488" s="5" t="str">
        <f>IF($A488&lt;&gt;"",IF(P$2&lt;&gt;"",INDEX('Instrument History'!$1:$1048576,$B488,P$3) / CcyPerBase!O487,""),"")</f>
        <v/>
      </c>
      <c r="Q488" s="5" t="str">
        <f>IF($A488&lt;&gt;"",IF(Q$2&lt;&gt;"",INDEX('Instrument History'!$1:$1048576,$B488,Q$3) / CcyPerBase!P487,""),"")</f>
        <v/>
      </c>
      <c r="R488" s="5" t="str">
        <f>IF($A488&lt;&gt;"",IF(R$2&lt;&gt;"",INDEX('Instrument History'!$1:$1048576,$B488,R$3) / CcyPerBase!Q487,""),"")</f>
        <v/>
      </c>
      <c r="S488" s="5" t="str">
        <f>IF($A488&lt;&gt;"",IF(S$2&lt;&gt;"",INDEX('Instrument History'!$1:$1048576,$B488,S$3) / CcyPerBase!R487,""),"")</f>
        <v/>
      </c>
      <c r="T488" s="5" t="str">
        <f>IF($A488&lt;&gt;"",IF(T$2&lt;&gt;"",INDEX('Instrument History'!$1:$1048576,$B488,T$3) / CcyPerBase!S487,""),"")</f>
        <v/>
      </c>
      <c r="U488" s="5" t="str">
        <f>IF($A488&lt;&gt;"",IF(U$2&lt;&gt;"",INDEX('Instrument History'!$1:$1048576,$B488,U$3) / CcyPerBase!T487,""),"")</f>
        <v/>
      </c>
      <c r="V488" s="5" t="str">
        <f>IF($A488&lt;&gt;"",IF(V$2&lt;&gt;"",INDEX('Instrument History'!$1:$1048576,$B488,V$3) / CcyPerBase!U487,""),"")</f>
        <v/>
      </c>
      <c r="W488" s="5" t="str">
        <f>IF($A488&lt;&gt;"",IF(W$2&lt;&gt;"",INDEX('Instrument History'!$1:$1048576,$B488,W$3) / CcyPerBase!V487,""),"")</f>
        <v/>
      </c>
      <c r="X488" s="5" t="str">
        <f>IF($A488&lt;&gt;"",IF(X$2&lt;&gt;"",INDEX('Instrument History'!$1:$1048576,$B488,X$3) / CcyPerBase!W487,""),"")</f>
        <v/>
      </c>
      <c r="Y488" s="5" t="str">
        <f>IF($A488&lt;&gt;"",IF(Y$2&lt;&gt;"",INDEX('Instrument History'!$1:$1048576,$B488,Y$3) / CcyPerBase!X487,""),"")</f>
        <v/>
      </c>
    </row>
    <row r="489" spans="1:25">
      <c r="A489" s="12">
        <f>IF(A488&lt;&gt;"",IF(A488=$B$1,"",'Instrument History'!A485),"")</f>
        <v>40624</v>
      </c>
      <c r="B489">
        <f t="shared" si="15"/>
        <v>485</v>
      </c>
      <c r="C489" s="14">
        <f>IF($A489&lt;&gt;"",INDEX('Instrument History'!$1:$1048576,$B489,C$3) / CcyPerBase!D488,"")</f>
        <v>1870.8081185823769</v>
      </c>
      <c r="D489" s="14">
        <f>IF(A489&lt;&gt;"",C489/$D$4*Master!$R$18,"")</f>
        <v>83.53303847719269</v>
      </c>
      <c r="E489" s="5">
        <f t="shared" si="16"/>
        <v>87.310902523896033</v>
      </c>
      <c r="F489" s="5">
        <f>IF($A489&lt;&gt;"",IF(F$2&lt;&gt;"",INDEX('Instrument History'!$1:$1048576,$B489,F$3) / CcyPerBase!E488,""),"")</f>
        <v>931.18877014427255</v>
      </c>
      <c r="G489" s="5">
        <f>IF($A489&lt;&gt;"",IF(G$2&lt;&gt;"",INDEX('Instrument History'!$1:$1048576,$B489,G$3) / CcyPerBase!F488,""),"")</f>
        <v>2610.9564497461411</v>
      </c>
      <c r="H489" s="5">
        <f>IF($A489&lt;&gt;"",IF(H$2&lt;&gt;"",INDEX('Instrument History'!$1:$1048576,$B489,H$3) / CcyPerBase!G488,""),"")</f>
        <v>5966.8065273395005</v>
      </c>
      <c r="I489" s="5">
        <f>IF($A489&lt;&gt;"",IF(I$2&lt;&gt;"",INDEX('Instrument History'!$1:$1048576,$B489,I$3) / CcyPerBase!H488,""),"")</f>
        <v>2850.0920242533903</v>
      </c>
      <c r="J489" s="5">
        <f>IF($A489&lt;&gt;"",IF(J$2&lt;&gt;"",INDEX('Instrument History'!$1:$1048576,$B489,J$3) / CcyPerBase!I488,""),"")</f>
        <v>54.221099878814258</v>
      </c>
      <c r="K489" s="5">
        <f>IF($A489&lt;&gt;"",IF(K$2&lt;&gt;"",INDEX('Instrument History'!$1:$1048576,$B489,K$3) / CcyPerBase!J488,""),"")</f>
        <v>177.49006969910943</v>
      </c>
      <c r="L489" s="5">
        <f>IF($A489&lt;&gt;"",IF(L$2&lt;&gt;"",INDEX('Instrument History'!$1:$1048576,$B489,L$3) / CcyPerBase!K488,""),"")</f>
        <v>125.69381636004735</v>
      </c>
      <c r="M489" s="5">
        <f>IF($A489&lt;&gt;"",IF(M$2&lt;&gt;"",INDEX('Instrument History'!$1:$1048576,$B489,M$3) / CcyPerBase!L488,""),"")</f>
        <v>33.375589355993228</v>
      </c>
      <c r="N489" s="5">
        <f>IF($A489&lt;&gt;"",IF(N$2&lt;&gt;"",INDEX('Instrument History'!$1:$1048576,$B489,N$3) / CcyPerBase!M488,""),"")</f>
        <v>67.664887002938571</v>
      </c>
      <c r="O489" s="5">
        <f>IF($A489&lt;&gt;"",IF(O$2&lt;&gt;"",INDEX('Instrument History'!$1:$1048576,$B489,O$3) / CcyPerBase!N488,""),"")</f>
        <v>98.667059513759824</v>
      </c>
      <c r="P489" s="5" t="str">
        <f>IF($A489&lt;&gt;"",IF(P$2&lt;&gt;"",INDEX('Instrument History'!$1:$1048576,$B489,P$3) / CcyPerBase!O488,""),"")</f>
        <v/>
      </c>
      <c r="Q489" s="5" t="str">
        <f>IF($A489&lt;&gt;"",IF(Q$2&lt;&gt;"",INDEX('Instrument History'!$1:$1048576,$B489,Q$3) / CcyPerBase!P488,""),"")</f>
        <v/>
      </c>
      <c r="R489" s="5" t="str">
        <f>IF($A489&lt;&gt;"",IF(R$2&lt;&gt;"",INDEX('Instrument History'!$1:$1048576,$B489,R$3) / CcyPerBase!Q488,""),"")</f>
        <v/>
      </c>
      <c r="S489" s="5" t="str">
        <f>IF($A489&lt;&gt;"",IF(S$2&lt;&gt;"",INDEX('Instrument History'!$1:$1048576,$B489,S$3) / CcyPerBase!R488,""),"")</f>
        <v/>
      </c>
      <c r="T489" s="5" t="str">
        <f>IF($A489&lt;&gt;"",IF(T$2&lt;&gt;"",INDEX('Instrument History'!$1:$1048576,$B489,T$3) / CcyPerBase!S488,""),"")</f>
        <v/>
      </c>
      <c r="U489" s="5" t="str">
        <f>IF($A489&lt;&gt;"",IF(U$2&lt;&gt;"",INDEX('Instrument History'!$1:$1048576,$B489,U$3) / CcyPerBase!T488,""),"")</f>
        <v/>
      </c>
      <c r="V489" s="5" t="str">
        <f>IF($A489&lt;&gt;"",IF(V$2&lt;&gt;"",INDEX('Instrument History'!$1:$1048576,$B489,V$3) / CcyPerBase!U488,""),"")</f>
        <v/>
      </c>
      <c r="W489" s="5" t="str">
        <f>IF($A489&lt;&gt;"",IF(W$2&lt;&gt;"",INDEX('Instrument History'!$1:$1048576,$B489,W$3) / CcyPerBase!V488,""),"")</f>
        <v/>
      </c>
      <c r="X489" s="5" t="str">
        <f>IF($A489&lt;&gt;"",IF(X$2&lt;&gt;"",INDEX('Instrument History'!$1:$1048576,$B489,X$3) / CcyPerBase!W488,""),"")</f>
        <v/>
      </c>
      <c r="Y489" s="5" t="str">
        <f>IF($A489&lt;&gt;"",IF(Y$2&lt;&gt;"",INDEX('Instrument History'!$1:$1048576,$B489,Y$3) / CcyPerBase!X488,""),"")</f>
        <v/>
      </c>
    </row>
    <row r="490" spans="1:25">
      <c r="A490" s="12">
        <f>IF(A489&lt;&gt;"",IF(A489=$B$1,"",'Instrument History'!A486),"")</f>
        <v>40623</v>
      </c>
      <c r="B490">
        <f t="shared" si="15"/>
        <v>486</v>
      </c>
      <c r="C490" s="14">
        <f>IF($A490&lt;&gt;"",INDEX('Instrument History'!$1:$1048576,$B490,C$3) / CcyPerBase!D489,"")</f>
        <v>1781.6470276338209</v>
      </c>
      <c r="D490" s="14">
        <f>IF(A490&lt;&gt;"",C490/$D$4*Master!$R$18,"")</f>
        <v>79.551926375478104</v>
      </c>
      <c r="E490" s="5">
        <f t="shared" si="16"/>
        <v>85.311714355416285</v>
      </c>
      <c r="F490" s="5">
        <f>IF($A490&lt;&gt;"",IF(F$2&lt;&gt;"",INDEX('Instrument History'!$1:$1048576,$B490,F$3) / CcyPerBase!E489,""),"")</f>
        <v>949.68228038659504</v>
      </c>
      <c r="G490" s="5">
        <f>IF($A490&lt;&gt;"",IF(G$2&lt;&gt;"",INDEX('Instrument History'!$1:$1048576,$B490,G$3) / CcyPerBase!F489,""),"")</f>
        <v>2502.0109598499143</v>
      </c>
      <c r="H490" s="5">
        <f>IF($A490&lt;&gt;"",IF(H$2&lt;&gt;"",INDEX('Instrument History'!$1:$1048576,$B490,H$3) / CcyPerBase!G489,""),"")</f>
        <v>5632.4950064150162</v>
      </c>
      <c r="I490" s="5">
        <f>IF($A490&lt;&gt;"",IF(I$2&lt;&gt;"",INDEX('Instrument History'!$1:$1048576,$B490,I$3) / CcyPerBase!H489,""),"")</f>
        <v>2764.6917626868949</v>
      </c>
      <c r="J490" s="5">
        <f>IF($A490&lt;&gt;"",IF(J$2&lt;&gt;"",INDEX('Instrument History'!$1:$1048576,$B490,J$3) / CcyPerBase!I489,""),"")</f>
        <v>50.328800737103435</v>
      </c>
      <c r="K490" s="5">
        <f>IF($A490&lt;&gt;"",IF(K$2&lt;&gt;"",INDEX('Instrument History'!$1:$1048576,$B490,K$3) / CcyPerBase!J489,""),"")</f>
        <v>171.64850698962746</v>
      </c>
      <c r="L490" s="5">
        <f>IF($A490&lt;&gt;"",IF(L$2&lt;&gt;"",INDEX('Instrument History'!$1:$1048576,$B490,L$3) / CcyPerBase!K489,""),"")</f>
        <v>126.21657858957884</v>
      </c>
      <c r="M490" s="5">
        <f>IF($A490&lt;&gt;"",IF(M$2&lt;&gt;"",INDEX('Instrument History'!$1:$1048576,$B490,M$3) / CcyPerBase!L489,""),"")</f>
        <v>34.260788220952286</v>
      </c>
      <c r="N490" s="5">
        <f>IF($A490&lt;&gt;"",IF(N$2&lt;&gt;"",INDEX('Instrument History'!$1:$1048576,$B490,N$3) / CcyPerBase!M489,""),"")</f>
        <v>68.222032318834465</v>
      </c>
      <c r="O490" s="5">
        <f>IF($A490&lt;&gt;"",IF(O$2&lt;&gt;"",INDEX('Instrument History'!$1:$1048576,$B490,O$3) / CcyPerBase!N489,""),"")</f>
        <v>94.434246766549549</v>
      </c>
      <c r="P490" s="5" t="str">
        <f>IF($A490&lt;&gt;"",IF(P$2&lt;&gt;"",INDEX('Instrument History'!$1:$1048576,$B490,P$3) / CcyPerBase!O489,""),"")</f>
        <v/>
      </c>
      <c r="Q490" s="5" t="str">
        <f>IF($A490&lt;&gt;"",IF(Q$2&lt;&gt;"",INDEX('Instrument History'!$1:$1048576,$B490,Q$3) / CcyPerBase!P489,""),"")</f>
        <v/>
      </c>
      <c r="R490" s="5" t="str">
        <f>IF($A490&lt;&gt;"",IF(R$2&lt;&gt;"",INDEX('Instrument History'!$1:$1048576,$B490,R$3) / CcyPerBase!Q489,""),"")</f>
        <v/>
      </c>
      <c r="S490" s="5" t="str">
        <f>IF($A490&lt;&gt;"",IF(S$2&lt;&gt;"",INDEX('Instrument History'!$1:$1048576,$B490,S$3) / CcyPerBase!R489,""),"")</f>
        <v/>
      </c>
      <c r="T490" s="5" t="str">
        <f>IF($A490&lt;&gt;"",IF(T$2&lt;&gt;"",INDEX('Instrument History'!$1:$1048576,$B490,T$3) / CcyPerBase!S489,""),"")</f>
        <v/>
      </c>
      <c r="U490" s="5" t="str">
        <f>IF($A490&lt;&gt;"",IF(U$2&lt;&gt;"",INDEX('Instrument History'!$1:$1048576,$B490,U$3) / CcyPerBase!T489,""),"")</f>
        <v/>
      </c>
      <c r="V490" s="5" t="str">
        <f>IF($A490&lt;&gt;"",IF(V$2&lt;&gt;"",INDEX('Instrument History'!$1:$1048576,$B490,V$3) / CcyPerBase!U489,""),"")</f>
        <v/>
      </c>
      <c r="W490" s="5" t="str">
        <f>IF($A490&lt;&gt;"",IF(W$2&lt;&gt;"",INDEX('Instrument History'!$1:$1048576,$B490,W$3) / CcyPerBase!V489,""),"")</f>
        <v/>
      </c>
      <c r="X490" s="5" t="str">
        <f>IF($A490&lt;&gt;"",IF(X$2&lt;&gt;"",INDEX('Instrument History'!$1:$1048576,$B490,X$3) / CcyPerBase!W489,""),"")</f>
        <v/>
      </c>
      <c r="Y490" s="5" t="str">
        <f>IF($A490&lt;&gt;"",IF(Y$2&lt;&gt;"",INDEX('Instrument History'!$1:$1048576,$B490,Y$3) / CcyPerBase!X489,""),"")</f>
        <v/>
      </c>
    </row>
    <row r="491" spans="1:25">
      <c r="A491" s="12">
        <f>IF(A490&lt;&gt;"",IF(A490=$B$1,"",'Instrument History'!A487),"")</f>
        <v>40620</v>
      </c>
      <c r="B491">
        <f t="shared" si="15"/>
        <v>487</v>
      </c>
      <c r="C491" s="14">
        <f>IF($A491&lt;&gt;"",INDEX('Instrument History'!$1:$1048576,$B491,C$3) / CcyPerBase!D490,"")</f>
        <v>1918.1599741868758</v>
      </c>
      <c r="D491" s="14">
        <f>IF(A491&lt;&gt;"",C491/$D$4*Master!$R$18,"")</f>
        <v>85.647335682175083</v>
      </c>
      <c r="E491" s="5">
        <f t="shared" si="16"/>
        <v>89.686038372947436</v>
      </c>
      <c r="F491" s="5">
        <f>IF($A491&lt;&gt;"",IF(F$2&lt;&gt;"",INDEX('Instrument History'!$1:$1048576,$B491,F$3) / CcyPerBase!E490,""),"")</f>
        <v>1021.9657763845531</v>
      </c>
      <c r="G491" s="5">
        <f>IF($A491&lt;&gt;"",IF(G$2&lt;&gt;"",INDEX('Instrument History'!$1:$1048576,$B491,G$3) / CcyPerBase!F490,""),"")</f>
        <v>2721.1535791336455</v>
      </c>
      <c r="H491" s="5">
        <f>IF($A491&lt;&gt;"",IF(H$2&lt;&gt;"",INDEX('Instrument History'!$1:$1048576,$B491,H$3) / CcyPerBase!G490,""),"")</f>
        <v>5688.956212582626</v>
      </c>
      <c r="I491" s="5">
        <f>IF($A491&lt;&gt;"",IF(I$2&lt;&gt;"",INDEX('Instrument History'!$1:$1048576,$B491,I$3) / CcyPerBase!H490,""),"")</f>
        <v>2843.096234538355</v>
      </c>
      <c r="J491" s="5">
        <f>IF($A491&lt;&gt;"",IF(J$2&lt;&gt;"",INDEX('Instrument History'!$1:$1048576,$B491,J$3) / CcyPerBase!I490,""),"")</f>
        <v>54.383931942929756</v>
      </c>
      <c r="K491" s="5">
        <f>IF($A491&lt;&gt;"",IF(K$2&lt;&gt;"",INDEX('Instrument History'!$1:$1048576,$B491,K$3) / CcyPerBase!J490,""),"")</f>
        <v>190.33402061439452</v>
      </c>
      <c r="L491" s="5">
        <f>IF($A491&lt;&gt;"",IF(L$2&lt;&gt;"",INDEX('Instrument History'!$1:$1048576,$B491,L$3) / CcyPerBase!K490,""),"")</f>
        <v>139.74022901223083</v>
      </c>
      <c r="M491" s="5">
        <f>IF($A491&lt;&gt;"",IF(M$2&lt;&gt;"",INDEX('Instrument History'!$1:$1048576,$B491,M$3) / CcyPerBase!L490,""),"")</f>
        <v>35.857558936385843</v>
      </c>
      <c r="N491" s="5">
        <f>IF($A491&lt;&gt;"",IF(N$2&lt;&gt;"",INDEX('Instrument History'!$1:$1048576,$B491,N$3) / CcyPerBase!M490,""),"")</f>
        <v>69.753768108290799</v>
      </c>
      <c r="O491" s="5">
        <f>IF($A491&lt;&gt;"",IF(O$2&lt;&gt;"",INDEX('Instrument History'!$1:$1048576,$B491,O$3) / CcyPerBase!N490,""),"")</f>
        <v>94.178778411576786</v>
      </c>
      <c r="P491" s="5" t="str">
        <f>IF($A491&lt;&gt;"",IF(P$2&lt;&gt;"",INDEX('Instrument History'!$1:$1048576,$B491,P$3) / CcyPerBase!O490,""),"")</f>
        <v/>
      </c>
      <c r="Q491" s="5" t="str">
        <f>IF($A491&lt;&gt;"",IF(Q$2&lt;&gt;"",INDEX('Instrument History'!$1:$1048576,$B491,Q$3) / CcyPerBase!P490,""),"")</f>
        <v/>
      </c>
      <c r="R491" s="5" t="str">
        <f>IF($A491&lt;&gt;"",IF(R$2&lt;&gt;"",INDEX('Instrument History'!$1:$1048576,$B491,R$3) / CcyPerBase!Q490,""),"")</f>
        <v/>
      </c>
      <c r="S491" s="5" t="str">
        <f>IF($A491&lt;&gt;"",IF(S$2&lt;&gt;"",INDEX('Instrument History'!$1:$1048576,$B491,S$3) / CcyPerBase!R490,""),"")</f>
        <v/>
      </c>
      <c r="T491" s="5" t="str">
        <f>IF($A491&lt;&gt;"",IF(T$2&lt;&gt;"",INDEX('Instrument History'!$1:$1048576,$B491,T$3) / CcyPerBase!S490,""),"")</f>
        <v/>
      </c>
      <c r="U491" s="5" t="str">
        <f>IF($A491&lt;&gt;"",IF(U$2&lt;&gt;"",INDEX('Instrument History'!$1:$1048576,$B491,U$3) / CcyPerBase!T490,""),"")</f>
        <v/>
      </c>
      <c r="V491" s="5" t="str">
        <f>IF($A491&lt;&gt;"",IF(V$2&lt;&gt;"",INDEX('Instrument History'!$1:$1048576,$B491,V$3) / CcyPerBase!U490,""),"")</f>
        <v/>
      </c>
      <c r="W491" s="5" t="str">
        <f>IF($A491&lt;&gt;"",IF(W$2&lt;&gt;"",INDEX('Instrument History'!$1:$1048576,$B491,W$3) / CcyPerBase!V490,""),"")</f>
        <v/>
      </c>
      <c r="X491" s="5" t="str">
        <f>IF($A491&lt;&gt;"",IF(X$2&lt;&gt;"",INDEX('Instrument History'!$1:$1048576,$B491,X$3) / CcyPerBase!W490,""),"")</f>
        <v/>
      </c>
      <c r="Y491" s="5" t="str">
        <f>IF($A491&lt;&gt;"",IF(Y$2&lt;&gt;"",INDEX('Instrument History'!$1:$1048576,$B491,Y$3) / CcyPerBase!X490,""),"")</f>
        <v/>
      </c>
    </row>
    <row r="492" spans="1:25">
      <c r="A492" s="12">
        <f>IF(A491&lt;&gt;"",IF(A491=$B$1,"",'Instrument History'!A488),"")</f>
        <v>40619</v>
      </c>
      <c r="B492">
        <f t="shared" si="15"/>
        <v>488</v>
      </c>
      <c r="C492" s="14">
        <f>IF($A492&lt;&gt;"",INDEX('Instrument History'!$1:$1048576,$B492,C$3) / CcyPerBase!D491,"")</f>
        <v>1933.3879501379758</v>
      </c>
      <c r="D492" s="14">
        <f>IF(A492&lt;&gt;"",C492/$D$4*Master!$R$18,"")</f>
        <v>86.327276659776203</v>
      </c>
      <c r="E492" s="5">
        <f t="shared" si="16"/>
        <v>88.331364693389702</v>
      </c>
      <c r="F492" s="5">
        <f>IF($A492&lt;&gt;"",IF(F$2&lt;&gt;"",INDEX('Instrument History'!$1:$1048576,$B492,F$3) / CcyPerBase!E491,""),"")</f>
        <v>948.9123253038955</v>
      </c>
      <c r="G492" s="5">
        <f>IF($A492&lt;&gt;"",IF(G$2&lt;&gt;"",INDEX('Instrument History'!$1:$1048576,$B492,G$3) / CcyPerBase!F491,""),"")</f>
        <v>2771.8838492813629</v>
      </c>
      <c r="H492" s="5">
        <f>IF($A492&lt;&gt;"",IF(H$2&lt;&gt;"",INDEX('Instrument History'!$1:$1048576,$B492,H$3) / CcyPerBase!G491,""),"")</f>
        <v>5506.4204694700065</v>
      </c>
      <c r="I492" s="5">
        <f>IF($A492&lt;&gt;"",IF(I$2&lt;&gt;"",INDEX('Instrument History'!$1:$1048576,$B492,I$3) / CcyPerBase!H491,""),"")</f>
        <v>2812.5502574652833</v>
      </c>
      <c r="J492" s="5">
        <f>IF($A492&lt;&gt;"",IF(J$2&lt;&gt;"",INDEX('Instrument History'!$1:$1048576,$B492,J$3) / CcyPerBase!I491,""),"")</f>
        <v>52.667936062186428</v>
      </c>
      <c r="K492" s="5">
        <f>IF($A492&lt;&gt;"",IF(K$2&lt;&gt;"",INDEX('Instrument History'!$1:$1048576,$B492,K$3) / CcyPerBase!J491,""),"")</f>
        <v>178.8487300986728</v>
      </c>
      <c r="L492" s="5">
        <f>IF($A492&lt;&gt;"",IF(L$2&lt;&gt;"",INDEX('Instrument History'!$1:$1048576,$B492,L$3) / CcyPerBase!K491,""),"")</f>
        <v>142.93198718800025</v>
      </c>
      <c r="M492" s="5">
        <f>IF($A492&lt;&gt;"",IF(M$2&lt;&gt;"",INDEX('Instrument History'!$1:$1048576,$B492,M$3) / CcyPerBase!L491,""),"")</f>
        <v>37.462622939737962</v>
      </c>
      <c r="N492" s="5">
        <f>IF($A492&lt;&gt;"",IF(N$2&lt;&gt;"",INDEX('Instrument History'!$1:$1048576,$B492,N$3) / CcyPerBase!M491,""),"")</f>
        <v>67.104807134029869</v>
      </c>
      <c r="O492" s="5">
        <f>IF($A492&lt;&gt;"",IF(O$2&lt;&gt;"",INDEX('Instrument History'!$1:$1048576,$B492,O$3) / CcyPerBase!N491,""),"")</f>
        <v>94.265748859556055</v>
      </c>
      <c r="P492" s="5" t="str">
        <f>IF($A492&lt;&gt;"",IF(P$2&lt;&gt;"",INDEX('Instrument History'!$1:$1048576,$B492,P$3) / CcyPerBase!O491,""),"")</f>
        <v/>
      </c>
      <c r="Q492" s="5" t="str">
        <f>IF($A492&lt;&gt;"",IF(Q$2&lt;&gt;"",INDEX('Instrument History'!$1:$1048576,$B492,Q$3) / CcyPerBase!P491,""),"")</f>
        <v/>
      </c>
      <c r="R492" s="5" t="str">
        <f>IF($A492&lt;&gt;"",IF(R$2&lt;&gt;"",INDEX('Instrument History'!$1:$1048576,$B492,R$3) / CcyPerBase!Q491,""),"")</f>
        <v/>
      </c>
      <c r="S492" s="5" t="str">
        <f>IF($A492&lt;&gt;"",IF(S$2&lt;&gt;"",INDEX('Instrument History'!$1:$1048576,$B492,S$3) / CcyPerBase!R491,""),"")</f>
        <v/>
      </c>
      <c r="T492" s="5" t="str">
        <f>IF($A492&lt;&gt;"",IF(T$2&lt;&gt;"",INDEX('Instrument History'!$1:$1048576,$B492,T$3) / CcyPerBase!S491,""),"")</f>
        <v/>
      </c>
      <c r="U492" s="5" t="str">
        <f>IF($A492&lt;&gt;"",IF(U$2&lt;&gt;"",INDEX('Instrument History'!$1:$1048576,$B492,U$3) / CcyPerBase!T491,""),"")</f>
        <v/>
      </c>
      <c r="V492" s="5" t="str">
        <f>IF($A492&lt;&gt;"",IF(V$2&lt;&gt;"",INDEX('Instrument History'!$1:$1048576,$B492,V$3) / CcyPerBase!U491,""),"")</f>
        <v/>
      </c>
      <c r="W492" s="5" t="str">
        <f>IF($A492&lt;&gt;"",IF(W$2&lt;&gt;"",INDEX('Instrument History'!$1:$1048576,$B492,W$3) / CcyPerBase!V491,""),"")</f>
        <v/>
      </c>
      <c r="X492" s="5" t="str">
        <f>IF($A492&lt;&gt;"",IF(X$2&lt;&gt;"",INDEX('Instrument History'!$1:$1048576,$B492,X$3) / CcyPerBase!W491,""),"")</f>
        <v/>
      </c>
      <c r="Y492" s="5" t="str">
        <f>IF($A492&lt;&gt;"",IF(Y$2&lt;&gt;"",INDEX('Instrument History'!$1:$1048576,$B492,Y$3) / CcyPerBase!X491,""),"")</f>
        <v/>
      </c>
    </row>
    <row r="493" spans="1:25">
      <c r="A493" s="12">
        <f>IF(A492&lt;&gt;"",IF(A492=$B$1,"",'Instrument History'!A489),"")</f>
        <v>40618</v>
      </c>
      <c r="B493">
        <f t="shared" si="15"/>
        <v>489</v>
      </c>
      <c r="C493" s="14">
        <f>IF($A493&lt;&gt;"",INDEX('Instrument History'!$1:$1048576,$B493,C$3) / CcyPerBase!D492,"")</f>
        <v>1918.0634829601602</v>
      </c>
      <c r="D493" s="14">
        <f>IF(A493&lt;&gt;"",C493/$D$4*Master!$R$18,"")</f>
        <v>85.643027273806595</v>
      </c>
      <c r="E493" s="5">
        <f t="shared" si="16"/>
        <v>89.163129619814171</v>
      </c>
      <c r="F493" s="5">
        <f>IF($A493&lt;&gt;"",IF(F$2&lt;&gt;"",INDEX('Instrument History'!$1:$1048576,$B493,F$3) / CcyPerBase!E492,""),"")</f>
        <v>949.16814275833269</v>
      </c>
      <c r="G493" s="5">
        <f>IF($A493&lt;&gt;"",IF(G$2&lt;&gt;"",INDEX('Instrument History'!$1:$1048576,$B493,G$3) / CcyPerBase!F492,""),"")</f>
        <v>2860.5779226492637</v>
      </c>
      <c r="H493" s="5">
        <f>IF($A493&lt;&gt;"",IF(H$2&lt;&gt;"",INDEX('Instrument History'!$1:$1048576,$B493,H$3) / CcyPerBase!G492,""),"")</f>
        <v>5517.6189112330503</v>
      </c>
      <c r="I493" s="5">
        <f>IF($A493&lt;&gt;"",IF(I$2&lt;&gt;"",INDEX('Instrument History'!$1:$1048576,$B493,I$3) / CcyPerBase!H492,""),"")</f>
        <v>2759.0293581300607</v>
      </c>
      <c r="J493" s="5">
        <f>IF($A493&lt;&gt;"",IF(J$2&lt;&gt;"",INDEX('Instrument History'!$1:$1048576,$B493,J$3) / CcyPerBase!I492,""),"")</f>
        <v>52.261358800126679</v>
      </c>
      <c r="K493" s="5">
        <f>IF($A493&lt;&gt;"",IF(K$2&lt;&gt;"",INDEX('Instrument History'!$1:$1048576,$B493,K$3) / CcyPerBase!J492,""),"")</f>
        <v>192.44402999705127</v>
      </c>
      <c r="L493" s="5">
        <f>IF($A493&lt;&gt;"",IF(L$2&lt;&gt;"",INDEX('Instrument History'!$1:$1048576,$B493,L$3) / CcyPerBase!K492,""),"")</f>
        <v>143.22589717757037</v>
      </c>
      <c r="M493" s="5">
        <f>IF($A493&lt;&gt;"",IF(M$2&lt;&gt;"",INDEX('Instrument History'!$1:$1048576,$B493,M$3) / CcyPerBase!L492,""),"")</f>
        <v>38.49823497784039</v>
      </c>
      <c r="N493" s="5">
        <f>IF($A493&lt;&gt;"",IF(N$2&lt;&gt;"",INDEX('Instrument History'!$1:$1048576,$B493,N$3) / CcyPerBase!M492,""),"")</f>
        <v>65.591200624997768</v>
      </c>
      <c r="O493" s="5">
        <f>IF($A493&lt;&gt;"",IF(O$2&lt;&gt;"",INDEX('Instrument History'!$1:$1048576,$B493,O$3) / CcyPerBase!N492,""),"")</f>
        <v>96.239468272364107</v>
      </c>
      <c r="P493" s="5" t="str">
        <f>IF($A493&lt;&gt;"",IF(P$2&lt;&gt;"",INDEX('Instrument History'!$1:$1048576,$B493,P$3) / CcyPerBase!O492,""),"")</f>
        <v/>
      </c>
      <c r="Q493" s="5" t="str">
        <f>IF($A493&lt;&gt;"",IF(Q$2&lt;&gt;"",INDEX('Instrument History'!$1:$1048576,$B493,Q$3) / CcyPerBase!P492,""),"")</f>
        <v/>
      </c>
      <c r="R493" s="5" t="str">
        <f>IF($A493&lt;&gt;"",IF(R$2&lt;&gt;"",INDEX('Instrument History'!$1:$1048576,$B493,R$3) / CcyPerBase!Q492,""),"")</f>
        <v/>
      </c>
      <c r="S493" s="5" t="str">
        <f>IF($A493&lt;&gt;"",IF(S$2&lt;&gt;"",INDEX('Instrument History'!$1:$1048576,$B493,S$3) / CcyPerBase!R492,""),"")</f>
        <v/>
      </c>
      <c r="T493" s="5" t="str">
        <f>IF($A493&lt;&gt;"",IF(T$2&lt;&gt;"",INDEX('Instrument History'!$1:$1048576,$B493,T$3) / CcyPerBase!S492,""),"")</f>
        <v/>
      </c>
      <c r="U493" s="5" t="str">
        <f>IF($A493&lt;&gt;"",IF(U$2&lt;&gt;"",INDEX('Instrument History'!$1:$1048576,$B493,U$3) / CcyPerBase!T492,""),"")</f>
        <v/>
      </c>
      <c r="V493" s="5" t="str">
        <f>IF($A493&lt;&gt;"",IF(V$2&lt;&gt;"",INDEX('Instrument History'!$1:$1048576,$B493,V$3) / CcyPerBase!U492,""),"")</f>
        <v/>
      </c>
      <c r="W493" s="5" t="str">
        <f>IF($A493&lt;&gt;"",IF(W$2&lt;&gt;"",INDEX('Instrument History'!$1:$1048576,$B493,W$3) / CcyPerBase!V492,""),"")</f>
        <v/>
      </c>
      <c r="X493" s="5" t="str">
        <f>IF($A493&lt;&gt;"",IF(X$2&lt;&gt;"",INDEX('Instrument History'!$1:$1048576,$B493,X$3) / CcyPerBase!W492,""),"")</f>
        <v/>
      </c>
      <c r="Y493" s="5" t="str">
        <f>IF($A493&lt;&gt;"",IF(Y$2&lt;&gt;"",INDEX('Instrument History'!$1:$1048576,$B493,Y$3) / CcyPerBase!X492,""),"")</f>
        <v/>
      </c>
    </row>
    <row r="494" spans="1:25">
      <c r="A494" s="12">
        <f>IF(A493&lt;&gt;"",IF(A493=$B$1,"",'Instrument History'!A490),"")</f>
        <v>40617</v>
      </c>
      <c r="B494">
        <f t="shared" si="15"/>
        <v>490</v>
      </c>
      <c r="C494" s="14">
        <f>IF($A494&lt;&gt;"",INDEX('Instrument History'!$1:$1048576,$B494,C$3) / CcyPerBase!D493,"")</f>
        <v>1944.6599383484559</v>
      </c>
      <c r="D494" s="14">
        <f>IF(A494&lt;&gt;"",C494/$D$4*Master!$R$18,"")</f>
        <v>86.83057970595604</v>
      </c>
      <c r="E494" s="5">
        <f t="shared" si="16"/>
        <v>87.732655357761786</v>
      </c>
      <c r="F494" s="5">
        <f>IF($A494&lt;&gt;"",IF(F$2&lt;&gt;"",INDEX('Instrument History'!$1:$1048576,$B494,F$3) / CcyPerBase!E493,""),"")</f>
        <v>895.10129498230151</v>
      </c>
      <c r="G494" s="5">
        <f>IF($A494&lt;&gt;"",IF(G$2&lt;&gt;"",INDEX('Instrument History'!$1:$1048576,$B494,G$3) / CcyPerBase!F493,""),"")</f>
        <v>2822.3118347038549</v>
      </c>
      <c r="H494" s="5">
        <f>IF($A494&lt;&gt;"",IF(H$2&lt;&gt;"",INDEX('Instrument History'!$1:$1048576,$B494,H$3) / CcyPerBase!G493,""),"")</f>
        <v>5150.0607046458117</v>
      </c>
      <c r="I494" s="5">
        <f>IF($A494&lt;&gt;"",IF(I$2&lt;&gt;"",INDEX('Instrument History'!$1:$1048576,$B494,I$3) / CcyPerBase!H493,""),"")</f>
        <v>2618.3246795240643</v>
      </c>
      <c r="J494" s="5">
        <f>IF($A494&lt;&gt;"",IF(J$2&lt;&gt;"",INDEX('Instrument History'!$1:$1048576,$B494,J$3) / CcyPerBase!I493,""),"")</f>
        <v>51.510432711751662</v>
      </c>
      <c r="K494" s="5">
        <f>IF($A494&lt;&gt;"",IF(K$2&lt;&gt;"",INDEX('Instrument History'!$1:$1048576,$B494,K$3) / CcyPerBase!J493,""),"")</f>
        <v>187.22291969465834</v>
      </c>
      <c r="L494" s="5">
        <f>IF($A494&lt;&gt;"",IF(L$2&lt;&gt;"",INDEX('Instrument History'!$1:$1048576,$B494,L$3) / CcyPerBase!K493,""),"")</f>
        <v>139.38488414670164</v>
      </c>
      <c r="M494" s="5">
        <f>IF($A494&lt;&gt;"",IF(M$2&lt;&gt;"",INDEX('Instrument History'!$1:$1048576,$B494,M$3) / CcyPerBase!L493,""),"")</f>
        <v>40.206246386659942</v>
      </c>
      <c r="N494" s="5">
        <f>IF($A494&lt;&gt;"",IF(N$2&lt;&gt;"",INDEX('Instrument History'!$1:$1048576,$B494,N$3) / CcyPerBase!M493,""),"")</f>
        <v>68.264355561363672</v>
      </c>
      <c r="O494" s="5">
        <f>IF($A494&lt;&gt;"",IF(O$2&lt;&gt;"",INDEX('Instrument History'!$1:$1048576,$B494,O$3) / CcyPerBase!N493,""),"")</f>
        <v>92.833028290541577</v>
      </c>
      <c r="P494" s="5" t="str">
        <f>IF($A494&lt;&gt;"",IF(P$2&lt;&gt;"",INDEX('Instrument History'!$1:$1048576,$B494,P$3) / CcyPerBase!O493,""),"")</f>
        <v/>
      </c>
      <c r="Q494" s="5" t="str">
        <f>IF($A494&lt;&gt;"",IF(Q$2&lt;&gt;"",INDEX('Instrument History'!$1:$1048576,$B494,Q$3) / CcyPerBase!P493,""),"")</f>
        <v/>
      </c>
      <c r="R494" s="5" t="str">
        <f>IF($A494&lt;&gt;"",IF(R$2&lt;&gt;"",INDEX('Instrument History'!$1:$1048576,$B494,R$3) / CcyPerBase!Q493,""),"")</f>
        <v/>
      </c>
      <c r="S494" s="5" t="str">
        <f>IF($A494&lt;&gt;"",IF(S$2&lt;&gt;"",INDEX('Instrument History'!$1:$1048576,$B494,S$3) / CcyPerBase!R493,""),"")</f>
        <v/>
      </c>
      <c r="T494" s="5" t="str">
        <f>IF($A494&lt;&gt;"",IF(T$2&lt;&gt;"",INDEX('Instrument History'!$1:$1048576,$B494,T$3) / CcyPerBase!S493,""),"")</f>
        <v/>
      </c>
      <c r="U494" s="5" t="str">
        <f>IF($A494&lt;&gt;"",IF(U$2&lt;&gt;"",INDEX('Instrument History'!$1:$1048576,$B494,U$3) / CcyPerBase!T493,""),"")</f>
        <v/>
      </c>
      <c r="V494" s="5" t="str">
        <f>IF($A494&lt;&gt;"",IF(V$2&lt;&gt;"",INDEX('Instrument History'!$1:$1048576,$B494,V$3) / CcyPerBase!U493,""),"")</f>
        <v/>
      </c>
      <c r="W494" s="5" t="str">
        <f>IF($A494&lt;&gt;"",IF(W$2&lt;&gt;"",INDEX('Instrument History'!$1:$1048576,$B494,W$3) / CcyPerBase!V493,""),"")</f>
        <v/>
      </c>
      <c r="X494" s="5" t="str">
        <f>IF($A494&lt;&gt;"",IF(X$2&lt;&gt;"",INDEX('Instrument History'!$1:$1048576,$B494,X$3) / CcyPerBase!W493,""),"")</f>
        <v/>
      </c>
      <c r="Y494" s="5" t="str">
        <f>IF($A494&lt;&gt;"",IF(Y$2&lt;&gt;"",INDEX('Instrument History'!$1:$1048576,$B494,Y$3) / CcyPerBase!X493,""),"")</f>
        <v/>
      </c>
    </row>
    <row r="495" spans="1:25">
      <c r="A495" s="12">
        <f>IF(A494&lt;&gt;"",IF(A494=$B$1,"",'Instrument History'!A491),"")</f>
        <v>40616</v>
      </c>
      <c r="B495">
        <f t="shared" si="15"/>
        <v>491</v>
      </c>
      <c r="C495" s="14">
        <f>IF($A495&lt;&gt;"",INDEX('Instrument History'!$1:$1048576,$B495,C$3) / CcyPerBase!D494,"")</f>
        <v>1885.2227756839354</v>
      </c>
      <c r="D495" s="14">
        <f>IF(A495&lt;&gt;"",C495/$D$4*Master!$R$18,"")</f>
        <v>84.17666413518505</v>
      </c>
      <c r="E495" s="5">
        <f t="shared" si="16"/>
        <v>85.348948457622882</v>
      </c>
      <c r="F495" s="5">
        <f>IF($A495&lt;&gt;"",IF(F$2&lt;&gt;"",INDEX('Instrument History'!$1:$1048576,$B495,F$3) / CcyPerBase!E494,""),"")</f>
        <v>831.87483676910244</v>
      </c>
      <c r="G495" s="5">
        <f>IF($A495&lt;&gt;"",IF(G$2&lt;&gt;"",INDEX('Instrument History'!$1:$1048576,$B495,G$3) / CcyPerBase!F494,""),"")</f>
        <v>2683.0032172396768</v>
      </c>
      <c r="H495" s="5">
        <f>IF($A495&lt;&gt;"",IF(H$2&lt;&gt;"",INDEX('Instrument History'!$1:$1048576,$B495,H$3) / CcyPerBase!G494,""),"")</f>
        <v>5021.679318469146</v>
      </c>
      <c r="I495" s="5">
        <f>IF($A495&lt;&gt;"",IF(I$2&lt;&gt;"",INDEX('Instrument History'!$1:$1048576,$B495,I$3) / CcyPerBase!H494,""),"")</f>
        <v>2497.1417302808427</v>
      </c>
      <c r="J495" s="5">
        <f>IF($A495&lt;&gt;"",IF(J$2&lt;&gt;"",INDEX('Instrument History'!$1:$1048576,$B495,J$3) / CcyPerBase!I494,""),"")</f>
        <v>46.815480618030399</v>
      </c>
      <c r="K495" s="5">
        <f>IF($A495&lt;&gt;"",IF(K$2&lt;&gt;"",INDEX('Instrument History'!$1:$1048576,$B495,K$3) / CcyPerBase!J494,""),"")</f>
        <v>186.40633386620618</v>
      </c>
      <c r="L495" s="5">
        <f>IF($A495&lt;&gt;"",IF(L$2&lt;&gt;"",INDEX('Instrument History'!$1:$1048576,$B495,L$3) / CcyPerBase!K494,""),"")</f>
        <v>135.89591913062682</v>
      </c>
      <c r="M495" s="5">
        <f>IF($A495&lt;&gt;"",IF(M$2&lt;&gt;"",INDEX('Instrument History'!$1:$1048576,$B495,M$3) / CcyPerBase!L494,""),"")</f>
        <v>39.246991021773795</v>
      </c>
      <c r="N495" s="5">
        <f>IF($A495&lt;&gt;"",IF(N$2&lt;&gt;"",INDEX('Instrument History'!$1:$1048576,$B495,N$3) / CcyPerBase!M494,""),"")</f>
        <v>66.939358171414298</v>
      </c>
      <c r="O495" s="5">
        <f>IF($A495&lt;&gt;"",IF(O$2&lt;&gt;"",INDEX('Instrument History'!$1:$1048576,$B495,O$3) / CcyPerBase!N494,""),"")</f>
        <v>96.291889431191976</v>
      </c>
      <c r="P495" s="5" t="str">
        <f>IF($A495&lt;&gt;"",IF(P$2&lt;&gt;"",INDEX('Instrument History'!$1:$1048576,$B495,P$3) / CcyPerBase!O494,""),"")</f>
        <v/>
      </c>
      <c r="Q495" s="5" t="str">
        <f>IF($A495&lt;&gt;"",IF(Q$2&lt;&gt;"",INDEX('Instrument History'!$1:$1048576,$B495,Q$3) / CcyPerBase!P494,""),"")</f>
        <v/>
      </c>
      <c r="R495" s="5" t="str">
        <f>IF($A495&lt;&gt;"",IF(R$2&lt;&gt;"",INDEX('Instrument History'!$1:$1048576,$B495,R$3) / CcyPerBase!Q494,""),"")</f>
        <v/>
      </c>
      <c r="S495" s="5" t="str">
        <f>IF($A495&lt;&gt;"",IF(S$2&lt;&gt;"",INDEX('Instrument History'!$1:$1048576,$B495,S$3) / CcyPerBase!R494,""),"")</f>
        <v/>
      </c>
      <c r="T495" s="5" t="str">
        <f>IF($A495&lt;&gt;"",IF(T$2&lt;&gt;"",INDEX('Instrument History'!$1:$1048576,$B495,T$3) / CcyPerBase!S494,""),"")</f>
        <v/>
      </c>
      <c r="U495" s="5" t="str">
        <f>IF($A495&lt;&gt;"",IF(U$2&lt;&gt;"",INDEX('Instrument History'!$1:$1048576,$B495,U$3) / CcyPerBase!T494,""),"")</f>
        <v/>
      </c>
      <c r="V495" s="5" t="str">
        <f>IF($A495&lt;&gt;"",IF(V$2&lt;&gt;"",INDEX('Instrument History'!$1:$1048576,$B495,V$3) / CcyPerBase!U494,""),"")</f>
        <v/>
      </c>
      <c r="W495" s="5" t="str">
        <f>IF($A495&lt;&gt;"",IF(W$2&lt;&gt;"",INDEX('Instrument History'!$1:$1048576,$B495,W$3) / CcyPerBase!V494,""),"")</f>
        <v/>
      </c>
      <c r="X495" s="5" t="str">
        <f>IF($A495&lt;&gt;"",IF(X$2&lt;&gt;"",INDEX('Instrument History'!$1:$1048576,$B495,X$3) / CcyPerBase!W494,""),"")</f>
        <v/>
      </c>
      <c r="Y495" s="5" t="str">
        <f>IF($A495&lt;&gt;"",IF(Y$2&lt;&gt;"",INDEX('Instrument History'!$1:$1048576,$B495,Y$3) / CcyPerBase!X494,""),"")</f>
        <v/>
      </c>
    </row>
    <row r="496" spans="1:25">
      <c r="A496" s="12">
        <f>IF(A495&lt;&gt;"",IF(A495=$B$1,"",'Instrument History'!A492),"")</f>
        <v>40613</v>
      </c>
      <c r="B496">
        <f t="shared" si="15"/>
        <v>492</v>
      </c>
      <c r="C496" s="14">
        <f>IF($A496&lt;&gt;"",INDEX('Instrument History'!$1:$1048576,$B496,C$3) / CcyPerBase!D495,"")</f>
        <v>1911.8652780410889</v>
      </c>
      <c r="D496" s="14">
        <f>IF(A496&lt;&gt;"",C496/$D$4*Master!$R$18,"")</f>
        <v>85.366272600330703</v>
      </c>
      <c r="E496" s="5">
        <f t="shared" si="16"/>
        <v>86.115511003400115</v>
      </c>
      <c r="F496" s="5">
        <f>IF($A496&lt;&gt;"",IF(F$2&lt;&gt;"",INDEX('Instrument History'!$1:$1048576,$B496,F$3) / CcyPerBase!E495,""),"")</f>
        <v>875.97650223906294</v>
      </c>
      <c r="G496" s="5">
        <f>IF($A496&lt;&gt;"",IF(G$2&lt;&gt;"",INDEX('Instrument History'!$1:$1048576,$B496,G$3) / CcyPerBase!F495,""),"")</f>
        <v>2802.0591925681688</v>
      </c>
      <c r="H496" s="5">
        <f>IF($A496&lt;&gt;"",IF(H$2&lt;&gt;"",INDEX('Instrument History'!$1:$1048576,$B496,H$3) / CcyPerBase!G495,""),"")</f>
        <v>5153.191444680202</v>
      </c>
      <c r="I496" s="5">
        <f>IF($A496&lt;&gt;"",IF(I$2&lt;&gt;"",INDEX('Instrument History'!$1:$1048576,$B496,I$3) / CcyPerBase!H495,""),"")</f>
        <v>2475.0982596650701</v>
      </c>
      <c r="J496" s="5">
        <f>IF($A496&lt;&gt;"",IF(J$2&lt;&gt;"",INDEX('Instrument History'!$1:$1048576,$B496,J$3) / CcyPerBase!I495,""),"")</f>
        <v>48.068533926068604</v>
      </c>
      <c r="K496" s="5">
        <f>IF($A496&lt;&gt;"",IF(K$2&lt;&gt;"",INDEX('Instrument History'!$1:$1048576,$B496,K$3) / CcyPerBase!J495,""),"")</f>
        <v>186.04120081513628</v>
      </c>
      <c r="L496" s="5">
        <f>IF($A496&lt;&gt;"",IF(L$2&lt;&gt;"",INDEX('Instrument History'!$1:$1048576,$B496,L$3) / CcyPerBase!K495,""),"")</f>
        <v>133.82165031867217</v>
      </c>
      <c r="M496" s="5">
        <f>IF($A496&lt;&gt;"",IF(M$2&lt;&gt;"",INDEX('Instrument History'!$1:$1048576,$B496,M$3) / CcyPerBase!L495,""),"")</f>
        <v>39.474508828839873</v>
      </c>
      <c r="N496" s="5">
        <f>IF($A496&lt;&gt;"",IF(N$2&lt;&gt;"",INDEX('Instrument History'!$1:$1048576,$B496,N$3) / CcyPerBase!M495,""),"")</f>
        <v>67.746929230945938</v>
      </c>
      <c r="O496" s="5">
        <f>IF($A496&lt;&gt;"",IF(O$2&lt;&gt;"",INDEX('Instrument History'!$1:$1048576,$B496,O$3) / CcyPerBase!N495,""),"")</f>
        <v>94.032010734399122</v>
      </c>
      <c r="P496" s="5" t="str">
        <f>IF($A496&lt;&gt;"",IF(P$2&lt;&gt;"",INDEX('Instrument History'!$1:$1048576,$B496,P$3) / CcyPerBase!O495,""),"")</f>
        <v/>
      </c>
      <c r="Q496" s="5" t="str">
        <f>IF($A496&lt;&gt;"",IF(Q$2&lt;&gt;"",INDEX('Instrument History'!$1:$1048576,$B496,Q$3) / CcyPerBase!P495,""),"")</f>
        <v/>
      </c>
      <c r="R496" s="5" t="str">
        <f>IF($A496&lt;&gt;"",IF(R$2&lt;&gt;"",INDEX('Instrument History'!$1:$1048576,$B496,R$3) / CcyPerBase!Q495,""),"")</f>
        <v/>
      </c>
      <c r="S496" s="5" t="str">
        <f>IF($A496&lt;&gt;"",IF(S$2&lt;&gt;"",INDEX('Instrument History'!$1:$1048576,$B496,S$3) / CcyPerBase!R495,""),"")</f>
        <v/>
      </c>
      <c r="T496" s="5" t="str">
        <f>IF($A496&lt;&gt;"",IF(T$2&lt;&gt;"",INDEX('Instrument History'!$1:$1048576,$B496,T$3) / CcyPerBase!S495,""),"")</f>
        <v/>
      </c>
      <c r="U496" s="5" t="str">
        <f>IF($A496&lt;&gt;"",IF(U$2&lt;&gt;"",INDEX('Instrument History'!$1:$1048576,$B496,U$3) / CcyPerBase!T495,""),"")</f>
        <v/>
      </c>
      <c r="V496" s="5" t="str">
        <f>IF($A496&lt;&gt;"",IF(V$2&lt;&gt;"",INDEX('Instrument History'!$1:$1048576,$B496,V$3) / CcyPerBase!U495,""),"")</f>
        <v/>
      </c>
      <c r="W496" s="5" t="str">
        <f>IF($A496&lt;&gt;"",IF(W$2&lt;&gt;"",INDEX('Instrument History'!$1:$1048576,$B496,W$3) / CcyPerBase!V495,""),"")</f>
        <v/>
      </c>
      <c r="X496" s="5" t="str">
        <f>IF($A496&lt;&gt;"",IF(X$2&lt;&gt;"",INDEX('Instrument History'!$1:$1048576,$B496,X$3) / CcyPerBase!W495,""),"")</f>
        <v/>
      </c>
      <c r="Y496" s="5" t="str">
        <f>IF($A496&lt;&gt;"",IF(Y$2&lt;&gt;"",INDEX('Instrument History'!$1:$1048576,$B496,Y$3) / CcyPerBase!X495,""),"")</f>
        <v/>
      </c>
    </row>
    <row r="497" spans="1:25">
      <c r="A497" s="12">
        <f>IF(A496&lt;&gt;"",IF(A496=$B$1,"",'Instrument History'!A493),"")</f>
        <v>40612</v>
      </c>
      <c r="B497">
        <f t="shared" si="15"/>
        <v>493</v>
      </c>
      <c r="C497" s="14">
        <f>IF($A497&lt;&gt;"",INDEX('Instrument History'!$1:$1048576,$B497,C$3) / CcyPerBase!D496,"")</f>
        <v>2108.3277761151994</v>
      </c>
      <c r="D497" s="14">
        <f>IF(A497&lt;&gt;"",C497/$D$4*Master!$R$18,"")</f>
        <v>94.138476039016723</v>
      </c>
      <c r="E497" s="5">
        <f t="shared" si="16"/>
        <v>88.699641821451678</v>
      </c>
      <c r="F497" s="5">
        <f>IF($A497&lt;&gt;"",IF(F$2&lt;&gt;"",INDEX('Instrument History'!$1:$1048576,$B497,F$3) / CcyPerBase!E496,""),"")</f>
        <v>963.03649075855208</v>
      </c>
      <c r="G497" s="5">
        <f>IF($A497&lt;&gt;"",IF(G$2&lt;&gt;"",INDEX('Instrument History'!$1:$1048576,$B497,G$3) / CcyPerBase!F496,""),"")</f>
        <v>3040.4036433418109</v>
      </c>
      <c r="H497" s="5">
        <f>IF($A497&lt;&gt;"",IF(H$2&lt;&gt;"",INDEX('Instrument History'!$1:$1048576,$B497,H$3) / CcyPerBase!G496,""),"")</f>
        <v>5250.2719366676383</v>
      </c>
      <c r="I497" s="5">
        <f>IF($A497&lt;&gt;"",IF(I$2&lt;&gt;"",INDEX('Instrument History'!$1:$1048576,$B497,I$3) / CcyPerBase!H496,""),"")</f>
        <v>2563.4429213272947</v>
      </c>
      <c r="J497" s="5">
        <f>IF($A497&lt;&gt;"",IF(J$2&lt;&gt;"",INDEX('Instrument History'!$1:$1048576,$B497,J$3) / CcyPerBase!I496,""),"")</f>
        <v>51.981124593776492</v>
      </c>
      <c r="K497" s="5">
        <f>IF($A497&lt;&gt;"",IF(K$2&lt;&gt;"",INDEX('Instrument History'!$1:$1048576,$B497,K$3) / CcyPerBase!J496,""),"")</f>
        <v>193.80567865496789</v>
      </c>
      <c r="L497" s="5">
        <f>IF($A497&lt;&gt;"",IF(L$2&lt;&gt;"",INDEX('Instrument History'!$1:$1048576,$B497,L$3) / CcyPerBase!K496,""),"")</f>
        <v>136.99090629101457</v>
      </c>
      <c r="M497" s="5">
        <f>IF($A497&lt;&gt;"",IF(M$2&lt;&gt;"",INDEX('Instrument History'!$1:$1048576,$B497,M$3) / CcyPerBase!L496,""),"")</f>
        <v>40.802273576543755</v>
      </c>
      <c r="N497" s="5">
        <f>IF($A497&lt;&gt;"",IF(N$2&lt;&gt;"",INDEX('Instrument History'!$1:$1048576,$B497,N$3) / CcyPerBase!M496,""),"")</f>
        <v>65.503595972489038</v>
      </c>
      <c r="O497" s="5">
        <f>IF($A497&lt;&gt;"",IF(O$2&lt;&gt;"",INDEX('Instrument History'!$1:$1048576,$B497,O$3) / CcyPerBase!N496,""),"")</f>
        <v>94.532467546533724</v>
      </c>
      <c r="P497" s="5" t="str">
        <f>IF($A497&lt;&gt;"",IF(P$2&lt;&gt;"",INDEX('Instrument History'!$1:$1048576,$B497,P$3) / CcyPerBase!O496,""),"")</f>
        <v/>
      </c>
      <c r="Q497" s="5" t="str">
        <f>IF($A497&lt;&gt;"",IF(Q$2&lt;&gt;"",INDEX('Instrument History'!$1:$1048576,$B497,Q$3) / CcyPerBase!P496,""),"")</f>
        <v/>
      </c>
      <c r="R497" s="5" t="str">
        <f>IF($A497&lt;&gt;"",IF(R$2&lt;&gt;"",INDEX('Instrument History'!$1:$1048576,$B497,R$3) / CcyPerBase!Q496,""),"")</f>
        <v/>
      </c>
      <c r="S497" s="5" t="str">
        <f>IF($A497&lt;&gt;"",IF(S$2&lt;&gt;"",INDEX('Instrument History'!$1:$1048576,$B497,S$3) / CcyPerBase!R496,""),"")</f>
        <v/>
      </c>
      <c r="T497" s="5" t="str">
        <f>IF($A497&lt;&gt;"",IF(T$2&lt;&gt;"",INDEX('Instrument History'!$1:$1048576,$B497,T$3) / CcyPerBase!S496,""),"")</f>
        <v/>
      </c>
      <c r="U497" s="5" t="str">
        <f>IF($A497&lt;&gt;"",IF(U$2&lt;&gt;"",INDEX('Instrument History'!$1:$1048576,$B497,U$3) / CcyPerBase!T496,""),"")</f>
        <v/>
      </c>
      <c r="V497" s="5" t="str">
        <f>IF($A497&lt;&gt;"",IF(V$2&lt;&gt;"",INDEX('Instrument History'!$1:$1048576,$B497,V$3) / CcyPerBase!U496,""),"")</f>
        <v/>
      </c>
      <c r="W497" s="5" t="str">
        <f>IF($A497&lt;&gt;"",IF(W$2&lt;&gt;"",INDEX('Instrument History'!$1:$1048576,$B497,W$3) / CcyPerBase!V496,""),"")</f>
        <v/>
      </c>
      <c r="X497" s="5" t="str">
        <f>IF($A497&lt;&gt;"",IF(X$2&lt;&gt;"",INDEX('Instrument History'!$1:$1048576,$B497,X$3) / CcyPerBase!W496,""),"")</f>
        <v/>
      </c>
      <c r="Y497" s="5" t="str">
        <f>IF($A497&lt;&gt;"",IF(Y$2&lt;&gt;"",INDEX('Instrument History'!$1:$1048576,$B497,Y$3) / CcyPerBase!X496,""),"")</f>
        <v/>
      </c>
    </row>
    <row r="498" spans="1:25">
      <c r="A498" s="12">
        <f>IF(A497&lt;&gt;"",IF(A497=$B$1,"",'Instrument History'!A494),"")</f>
        <v>40611</v>
      </c>
      <c r="B498">
        <f t="shared" si="15"/>
        <v>494</v>
      </c>
      <c r="C498" s="14">
        <f>IF($A498&lt;&gt;"",INDEX('Instrument History'!$1:$1048576,$B498,C$3) / CcyPerBase!D497,"")</f>
        <v>2211.6122981447097</v>
      </c>
      <c r="D498" s="14">
        <f>IF(A498&lt;&gt;"",C498/$D$4*Master!$R$18,"")</f>
        <v>98.750210330252997</v>
      </c>
      <c r="E498" s="5">
        <f t="shared" si="16"/>
        <v>90.539237005023864</v>
      </c>
      <c r="F498" s="5">
        <f>IF($A498&lt;&gt;"",IF(F$2&lt;&gt;"",INDEX('Instrument History'!$1:$1048576,$B498,F$3) / CcyPerBase!E497,""),"")</f>
        <v>1023.6657755475946</v>
      </c>
      <c r="G498" s="5">
        <f>IF($A498&lt;&gt;"",IF(G$2&lt;&gt;"",INDEX('Instrument History'!$1:$1048576,$B498,G$3) / CcyPerBase!F497,""),"")</f>
        <v>3050.2457237003437</v>
      </c>
      <c r="H498" s="5">
        <f>IF($A498&lt;&gt;"",IF(H$2&lt;&gt;"",INDEX('Instrument History'!$1:$1048576,$B498,H$3) / CcyPerBase!G497,""),"")</f>
        <v>5280.0345449919696</v>
      </c>
      <c r="I498" s="5">
        <f>IF($A498&lt;&gt;"",IF(I$2&lt;&gt;"",INDEX('Instrument History'!$1:$1048576,$B498,I$3) / CcyPerBase!H497,""),"")</f>
        <v>2757.5870572233607</v>
      </c>
      <c r="J498" s="5">
        <f>IF($A498&lt;&gt;"",IF(J$2&lt;&gt;"",INDEX('Instrument History'!$1:$1048576,$B498,J$3) / CcyPerBase!I497,""),"")</f>
        <v>57.913094707511164</v>
      </c>
      <c r="K498" s="5">
        <f>IF($A498&lt;&gt;"",IF(K$2&lt;&gt;"",INDEX('Instrument History'!$1:$1048576,$B498,K$3) / CcyPerBase!J497,""),"")</f>
        <v>198.94221728769921</v>
      </c>
      <c r="L498" s="5">
        <f>IF($A498&lt;&gt;"",IF(L$2&lt;&gt;"",INDEX('Instrument History'!$1:$1048576,$B498,L$3) / CcyPerBase!K497,""),"")</f>
        <v>141.37097636044362</v>
      </c>
      <c r="M498" s="5">
        <f>IF($A498&lt;&gt;"",IF(M$2&lt;&gt;"",INDEX('Instrument History'!$1:$1048576,$B498,M$3) / CcyPerBase!L497,""),"")</f>
        <v>42.376466197372537</v>
      </c>
      <c r="N498" s="5">
        <f>IF($A498&lt;&gt;"",IF(N$2&lt;&gt;"",INDEX('Instrument History'!$1:$1048576,$B498,N$3) / CcyPerBase!M497,""),"")</f>
        <v>62.771471824001644</v>
      </c>
      <c r="O498" s="5">
        <f>IF($A498&lt;&gt;"",IF(O$2&lt;&gt;"",INDEX('Instrument History'!$1:$1048576,$B498,O$3) / CcyPerBase!N497,""),"")</f>
        <v>92.514247522792644</v>
      </c>
      <c r="P498" s="5" t="str">
        <f>IF($A498&lt;&gt;"",IF(P$2&lt;&gt;"",INDEX('Instrument History'!$1:$1048576,$B498,P$3) / CcyPerBase!O497,""),"")</f>
        <v/>
      </c>
      <c r="Q498" s="5" t="str">
        <f>IF($A498&lt;&gt;"",IF(Q$2&lt;&gt;"",INDEX('Instrument History'!$1:$1048576,$B498,Q$3) / CcyPerBase!P497,""),"")</f>
        <v/>
      </c>
      <c r="R498" s="5" t="str">
        <f>IF($A498&lt;&gt;"",IF(R$2&lt;&gt;"",INDEX('Instrument History'!$1:$1048576,$B498,R$3) / CcyPerBase!Q497,""),"")</f>
        <v/>
      </c>
      <c r="S498" s="5" t="str">
        <f>IF($A498&lt;&gt;"",IF(S$2&lt;&gt;"",INDEX('Instrument History'!$1:$1048576,$B498,S$3) / CcyPerBase!R497,""),"")</f>
        <v/>
      </c>
      <c r="T498" s="5" t="str">
        <f>IF($A498&lt;&gt;"",IF(T$2&lt;&gt;"",INDEX('Instrument History'!$1:$1048576,$B498,T$3) / CcyPerBase!S497,""),"")</f>
        <v/>
      </c>
      <c r="U498" s="5" t="str">
        <f>IF($A498&lt;&gt;"",IF(U$2&lt;&gt;"",INDEX('Instrument History'!$1:$1048576,$B498,U$3) / CcyPerBase!T497,""),"")</f>
        <v/>
      </c>
      <c r="V498" s="5" t="str">
        <f>IF($A498&lt;&gt;"",IF(V$2&lt;&gt;"",INDEX('Instrument History'!$1:$1048576,$B498,V$3) / CcyPerBase!U497,""),"")</f>
        <v/>
      </c>
      <c r="W498" s="5" t="str">
        <f>IF($A498&lt;&gt;"",IF(W$2&lt;&gt;"",INDEX('Instrument History'!$1:$1048576,$B498,W$3) / CcyPerBase!V497,""),"")</f>
        <v/>
      </c>
      <c r="X498" s="5" t="str">
        <f>IF($A498&lt;&gt;"",IF(X$2&lt;&gt;"",INDEX('Instrument History'!$1:$1048576,$B498,X$3) / CcyPerBase!W497,""),"")</f>
        <v/>
      </c>
      <c r="Y498" s="5" t="str">
        <f>IF($A498&lt;&gt;"",IF(Y$2&lt;&gt;"",INDEX('Instrument History'!$1:$1048576,$B498,Y$3) / CcyPerBase!X497,""),"")</f>
        <v/>
      </c>
    </row>
    <row r="499" spans="1:25">
      <c r="A499" s="12">
        <f>IF(A498&lt;&gt;"",IF(A498=$B$1,"",'Instrument History'!A495),"")</f>
        <v>40610</v>
      </c>
      <c r="B499">
        <f t="shared" si="15"/>
        <v>495</v>
      </c>
      <c r="C499" s="14">
        <f>IF($A499&lt;&gt;"",INDEX('Instrument History'!$1:$1048576,$B499,C$3) / CcyPerBase!D498,"")</f>
        <v>2086.390166391393</v>
      </c>
      <c r="D499" s="14">
        <f>IF(A499&lt;&gt;"",C499/$D$4*Master!$R$18,"")</f>
        <v>93.158944691598293</v>
      </c>
      <c r="E499" s="5">
        <f t="shared" si="16"/>
        <v>88.916245423471153</v>
      </c>
      <c r="F499" s="5">
        <f>IF($A499&lt;&gt;"",IF(F$2&lt;&gt;"",INDEX('Instrument History'!$1:$1048576,$B499,F$3) / CcyPerBase!E498,""),"")</f>
        <v>999.13397941150015</v>
      </c>
      <c r="G499" s="5">
        <f>IF($A499&lt;&gt;"",IF(G$2&lt;&gt;"",INDEX('Instrument History'!$1:$1048576,$B499,G$3) / CcyPerBase!F498,""),"")</f>
        <v>2964.8118399618556</v>
      </c>
      <c r="H499" s="5">
        <f>IF($A499&lt;&gt;"",IF(H$2&lt;&gt;"",INDEX('Instrument History'!$1:$1048576,$B499,H$3) / CcyPerBase!G498,""),"")</f>
        <v>5341.5860919650177</v>
      </c>
      <c r="I499" s="5">
        <f>IF($A499&lt;&gt;"",IF(I$2&lt;&gt;"",INDEX('Instrument History'!$1:$1048576,$B499,I$3) / CcyPerBase!H498,""),"")</f>
        <v>2791.5063041790545</v>
      </c>
      <c r="J499" s="5">
        <f>IF($A499&lt;&gt;"",IF(J$2&lt;&gt;"",INDEX('Instrument History'!$1:$1048576,$B499,J$3) / CcyPerBase!I498,""),"")</f>
        <v>54.087092171391475</v>
      </c>
      <c r="K499" s="5">
        <f>IF($A499&lt;&gt;"",IF(K$2&lt;&gt;"",INDEX('Instrument History'!$1:$1048576,$B499,K$3) / CcyPerBase!J498,""),"")</f>
        <v>194.95080638840076</v>
      </c>
      <c r="L499" s="5">
        <f>IF($A499&lt;&gt;"",IF(L$2&lt;&gt;"",INDEX('Instrument History'!$1:$1048576,$B499,L$3) / CcyPerBase!K498,""),"")</f>
        <v>142.85345228769327</v>
      </c>
      <c r="M499" s="5">
        <f>IF($A499&lt;&gt;"",IF(M$2&lt;&gt;"",INDEX('Instrument History'!$1:$1048576,$B499,M$3) / CcyPerBase!L498,""),"")</f>
        <v>41.409201598021305</v>
      </c>
      <c r="N499" s="5">
        <f>IF($A499&lt;&gt;"",IF(N$2&lt;&gt;"",INDEX('Instrument History'!$1:$1048576,$B499,N$3) / CcyPerBase!M498,""),"")</f>
        <v>59.824390606254866</v>
      </c>
      <c r="O499" s="5">
        <f>IF($A499&lt;&gt;"",IF(O$2&lt;&gt;"",INDEX('Instrument History'!$1:$1048576,$B499,O$3) / CcyPerBase!N498,""),"")</f>
        <v>93.032010040187828</v>
      </c>
      <c r="P499" s="5" t="str">
        <f>IF($A499&lt;&gt;"",IF(P$2&lt;&gt;"",INDEX('Instrument History'!$1:$1048576,$B499,P$3) / CcyPerBase!O498,""),"")</f>
        <v/>
      </c>
      <c r="Q499" s="5" t="str">
        <f>IF($A499&lt;&gt;"",IF(Q$2&lt;&gt;"",INDEX('Instrument History'!$1:$1048576,$B499,Q$3) / CcyPerBase!P498,""),"")</f>
        <v/>
      </c>
      <c r="R499" s="5" t="str">
        <f>IF($A499&lt;&gt;"",IF(R$2&lt;&gt;"",INDEX('Instrument History'!$1:$1048576,$B499,R$3) / CcyPerBase!Q498,""),"")</f>
        <v/>
      </c>
      <c r="S499" s="5" t="str">
        <f>IF($A499&lt;&gt;"",IF(S$2&lt;&gt;"",INDEX('Instrument History'!$1:$1048576,$B499,S$3) / CcyPerBase!R498,""),"")</f>
        <v/>
      </c>
      <c r="T499" s="5" t="str">
        <f>IF($A499&lt;&gt;"",IF(T$2&lt;&gt;"",INDEX('Instrument History'!$1:$1048576,$B499,T$3) / CcyPerBase!S498,""),"")</f>
        <v/>
      </c>
      <c r="U499" s="5" t="str">
        <f>IF($A499&lt;&gt;"",IF(U$2&lt;&gt;"",INDEX('Instrument History'!$1:$1048576,$B499,U$3) / CcyPerBase!T498,""),"")</f>
        <v/>
      </c>
      <c r="V499" s="5" t="str">
        <f>IF($A499&lt;&gt;"",IF(V$2&lt;&gt;"",INDEX('Instrument History'!$1:$1048576,$B499,V$3) / CcyPerBase!U498,""),"")</f>
        <v/>
      </c>
      <c r="W499" s="5" t="str">
        <f>IF($A499&lt;&gt;"",IF(W$2&lt;&gt;"",INDEX('Instrument History'!$1:$1048576,$B499,W$3) / CcyPerBase!V498,""),"")</f>
        <v/>
      </c>
      <c r="X499" s="5" t="str">
        <f>IF($A499&lt;&gt;"",IF(X$2&lt;&gt;"",INDEX('Instrument History'!$1:$1048576,$B499,X$3) / CcyPerBase!W498,""),"")</f>
        <v/>
      </c>
      <c r="Y499" s="5" t="str">
        <f>IF($A499&lt;&gt;"",IF(Y$2&lt;&gt;"",INDEX('Instrument History'!$1:$1048576,$B499,Y$3) / CcyPerBase!X498,""),"")</f>
        <v/>
      </c>
    </row>
    <row r="500" spans="1:25">
      <c r="A500" s="12">
        <f>IF(A499&lt;&gt;"",IF(A499=$B$1,"",'Instrument History'!A496),"")</f>
        <v>40609</v>
      </c>
      <c r="B500">
        <f t="shared" si="15"/>
        <v>496</v>
      </c>
      <c r="C500" s="14">
        <f>IF($A500&lt;&gt;"",INDEX('Instrument History'!$1:$1048576,$B500,C$3) / CcyPerBase!D499,"")</f>
        <v>2093.6114157781512</v>
      </c>
      <c r="D500" s="14">
        <f>IF(A500&lt;&gt;"",C500/$D$4*Master!$R$18,"")</f>
        <v>93.481379096755006</v>
      </c>
      <c r="E500" s="5">
        <f t="shared" si="16"/>
        <v>86.58931230146672</v>
      </c>
      <c r="F500" s="5">
        <f>IF($A500&lt;&gt;"",IF(F$2&lt;&gt;"",INDEX('Instrument History'!$1:$1048576,$B500,F$3) / CcyPerBase!E499,""),"")</f>
        <v>998.8223518017968</v>
      </c>
      <c r="G500" s="5">
        <f>IF($A500&lt;&gt;"",IF(G$2&lt;&gt;"",INDEX('Instrument History'!$1:$1048576,$B500,G$3) / CcyPerBase!F499,""),"")</f>
        <v>2903.7618406497631</v>
      </c>
      <c r="H500" s="5">
        <f>IF($A500&lt;&gt;"",IF(H$2&lt;&gt;"",INDEX('Instrument History'!$1:$1048576,$B500,H$3) / CcyPerBase!G499,""),"")</f>
        <v>5269.7576345944417</v>
      </c>
      <c r="I500" s="5">
        <f>IF($A500&lt;&gt;"",IF(I$2&lt;&gt;"",INDEX('Instrument History'!$1:$1048576,$B500,I$3) / CcyPerBase!H499,""),"")</f>
        <v>2717.9605613505128</v>
      </c>
      <c r="J500" s="5">
        <f>IF($A500&lt;&gt;"",IF(J$2&lt;&gt;"",INDEX('Instrument History'!$1:$1048576,$B500,J$3) / CcyPerBase!I499,""),"")</f>
        <v>49.206193486614687</v>
      </c>
      <c r="K500" s="5">
        <f>IF($A500&lt;&gt;"",IF(K$2&lt;&gt;"",INDEX('Instrument History'!$1:$1048576,$B500,K$3) / CcyPerBase!J499,""),"")</f>
        <v>175.01440007334634</v>
      </c>
      <c r="L500" s="5">
        <f>IF($A500&lt;&gt;"",IF(L$2&lt;&gt;"",INDEX('Instrument History'!$1:$1048576,$B500,L$3) / CcyPerBase!K499,""),"")</f>
        <v>132.98274431887191</v>
      </c>
      <c r="M500" s="5">
        <f>IF($A500&lt;&gt;"",IF(M$2&lt;&gt;"",INDEX('Instrument History'!$1:$1048576,$B500,M$3) / CcyPerBase!L499,""),"")</f>
        <v>42.953968393967322</v>
      </c>
      <c r="N500" s="5">
        <f>IF($A500&lt;&gt;"",IF(N$2&lt;&gt;"",INDEX('Instrument History'!$1:$1048576,$B500,N$3) / CcyPerBase!M499,""),"")</f>
        <v>59.111466158133958</v>
      </c>
      <c r="O500" s="5">
        <f>IF($A500&lt;&gt;"",IF(O$2&lt;&gt;"",INDEX('Instrument History'!$1:$1048576,$B500,O$3) / CcyPerBase!N499,""),"")</f>
        <v>96.012139293748035</v>
      </c>
      <c r="P500" s="5" t="str">
        <f>IF($A500&lt;&gt;"",IF(P$2&lt;&gt;"",INDEX('Instrument History'!$1:$1048576,$B500,P$3) / CcyPerBase!O499,""),"")</f>
        <v/>
      </c>
      <c r="Q500" s="5" t="str">
        <f>IF($A500&lt;&gt;"",IF(Q$2&lt;&gt;"",INDEX('Instrument History'!$1:$1048576,$B500,Q$3) / CcyPerBase!P499,""),"")</f>
        <v/>
      </c>
      <c r="R500" s="5" t="str">
        <f>IF($A500&lt;&gt;"",IF(R$2&lt;&gt;"",INDEX('Instrument History'!$1:$1048576,$B500,R$3) / CcyPerBase!Q499,""),"")</f>
        <v/>
      </c>
      <c r="S500" s="5" t="str">
        <f>IF($A500&lt;&gt;"",IF(S$2&lt;&gt;"",INDEX('Instrument History'!$1:$1048576,$B500,S$3) / CcyPerBase!R499,""),"")</f>
        <v/>
      </c>
      <c r="T500" s="5" t="str">
        <f>IF($A500&lt;&gt;"",IF(T$2&lt;&gt;"",INDEX('Instrument History'!$1:$1048576,$B500,T$3) / CcyPerBase!S499,""),"")</f>
        <v/>
      </c>
      <c r="U500" s="5" t="str">
        <f>IF($A500&lt;&gt;"",IF(U$2&lt;&gt;"",INDEX('Instrument History'!$1:$1048576,$B500,U$3) / CcyPerBase!T499,""),"")</f>
        <v/>
      </c>
      <c r="V500" s="5" t="str">
        <f>IF($A500&lt;&gt;"",IF(V$2&lt;&gt;"",INDEX('Instrument History'!$1:$1048576,$B500,V$3) / CcyPerBase!U499,""),"")</f>
        <v/>
      </c>
      <c r="W500" s="5" t="str">
        <f>IF($A500&lt;&gt;"",IF(W$2&lt;&gt;"",INDEX('Instrument History'!$1:$1048576,$B500,W$3) / CcyPerBase!V499,""),"")</f>
        <v/>
      </c>
      <c r="X500" s="5" t="str">
        <f>IF($A500&lt;&gt;"",IF(X$2&lt;&gt;"",INDEX('Instrument History'!$1:$1048576,$B500,X$3) / CcyPerBase!W499,""),"")</f>
        <v/>
      </c>
      <c r="Y500" s="5" t="str">
        <f>IF($A500&lt;&gt;"",IF(Y$2&lt;&gt;"",INDEX('Instrument History'!$1:$1048576,$B500,Y$3) / CcyPerBase!X499,""),"")</f>
        <v/>
      </c>
    </row>
    <row r="501" spans="1:25">
      <c r="A501" s="12">
        <f>IF(A500&lt;&gt;"",IF(A500=$B$1,"",'Instrument History'!A497),"")</f>
        <v>40606</v>
      </c>
      <c r="B501">
        <f t="shared" si="15"/>
        <v>497</v>
      </c>
      <c r="C501" s="14">
        <f>IF($A501&lt;&gt;"",INDEX('Instrument History'!$1:$1048576,$B501,C$3) / CcyPerBase!D500,"")</f>
        <v>2091.2376024326832</v>
      </c>
      <c r="D501" s="14">
        <f>IF(A501&lt;&gt;"",C501/$D$4*Master!$R$18,"")</f>
        <v>93.375386483426553</v>
      </c>
      <c r="E501" s="5">
        <f t="shared" si="16"/>
        <v>88.161612373375206</v>
      </c>
      <c r="F501" s="5">
        <f>IF($A501&lt;&gt;"",IF(F$2&lt;&gt;"",INDEX('Instrument History'!$1:$1048576,$B501,F$3) / CcyPerBase!E500,""),"")</f>
        <v>1039.1340019708182</v>
      </c>
      <c r="G501" s="5">
        <f>IF($A501&lt;&gt;"",IF(G$2&lt;&gt;"",INDEX('Instrument History'!$1:$1048576,$B501,G$3) / CcyPerBase!F500,""),"")</f>
        <v>2894.8266635467385</v>
      </c>
      <c r="H501" s="5">
        <f>IF($A501&lt;&gt;"",IF(H$2&lt;&gt;"",INDEX('Instrument History'!$1:$1048576,$B501,H$3) / CcyPerBase!G500,""),"")</f>
        <v>5299.4881044441581</v>
      </c>
      <c r="I501" s="5">
        <f>IF($A501&lt;&gt;"",IF(I$2&lt;&gt;"",INDEX('Instrument History'!$1:$1048576,$B501,I$3) / CcyPerBase!H500,""),"")</f>
        <v>2773.232590330133</v>
      </c>
      <c r="J501" s="5">
        <f>IF($A501&lt;&gt;"",IF(J$2&lt;&gt;"",INDEX('Instrument History'!$1:$1048576,$B501,J$3) / CcyPerBase!I500,""),"")</f>
        <v>48.998167210394037</v>
      </c>
      <c r="K501" s="5">
        <f>IF($A501&lt;&gt;"",IF(K$2&lt;&gt;"",INDEX('Instrument History'!$1:$1048576,$B501,K$3) / CcyPerBase!J500,""),"")</f>
        <v>200.42131351889466</v>
      </c>
      <c r="L501" s="5">
        <f>IF($A501&lt;&gt;"",IF(L$2&lt;&gt;"",INDEX('Instrument History'!$1:$1048576,$B501,L$3) / CcyPerBase!K500,""),"")</f>
        <v>145.81960560631973</v>
      </c>
      <c r="M501" s="5">
        <f>IF($A501&lt;&gt;"",IF(M$2&lt;&gt;"",INDEX('Instrument History'!$1:$1048576,$B501,M$3) / CcyPerBase!L500,""),"")</f>
        <v>40.929772944848395</v>
      </c>
      <c r="N501" s="5">
        <f>IF($A501&lt;&gt;"",IF(N$2&lt;&gt;"",INDEX('Instrument History'!$1:$1048576,$B501,N$3) / CcyPerBase!M500,""),"")</f>
        <v>58.023675979754749</v>
      </c>
      <c r="O501" s="5">
        <f>IF($A501&lt;&gt;"",IF(O$2&lt;&gt;"",INDEX('Instrument History'!$1:$1048576,$B501,O$3) / CcyPerBase!N500,""),"")</f>
        <v>94.750582014816644</v>
      </c>
      <c r="P501" s="5" t="str">
        <f>IF($A501&lt;&gt;"",IF(P$2&lt;&gt;"",INDEX('Instrument History'!$1:$1048576,$B501,P$3) / CcyPerBase!O500,""),"")</f>
        <v/>
      </c>
      <c r="Q501" s="5" t="str">
        <f>IF($A501&lt;&gt;"",IF(Q$2&lt;&gt;"",INDEX('Instrument History'!$1:$1048576,$B501,Q$3) / CcyPerBase!P500,""),"")</f>
        <v/>
      </c>
      <c r="R501" s="5" t="str">
        <f>IF($A501&lt;&gt;"",IF(R$2&lt;&gt;"",INDEX('Instrument History'!$1:$1048576,$B501,R$3) / CcyPerBase!Q500,""),"")</f>
        <v/>
      </c>
      <c r="S501" s="5" t="str">
        <f>IF($A501&lt;&gt;"",IF(S$2&lt;&gt;"",INDEX('Instrument History'!$1:$1048576,$B501,S$3) / CcyPerBase!R500,""),"")</f>
        <v/>
      </c>
      <c r="T501" s="5" t="str">
        <f>IF($A501&lt;&gt;"",IF(T$2&lt;&gt;"",INDEX('Instrument History'!$1:$1048576,$B501,T$3) / CcyPerBase!S500,""),"")</f>
        <v/>
      </c>
      <c r="U501" s="5" t="str">
        <f>IF($A501&lt;&gt;"",IF(U$2&lt;&gt;"",INDEX('Instrument History'!$1:$1048576,$B501,U$3) / CcyPerBase!T500,""),"")</f>
        <v/>
      </c>
      <c r="V501" s="5" t="str">
        <f>IF($A501&lt;&gt;"",IF(V$2&lt;&gt;"",INDEX('Instrument History'!$1:$1048576,$B501,V$3) / CcyPerBase!U500,""),"")</f>
        <v/>
      </c>
      <c r="W501" s="5" t="str">
        <f>IF($A501&lt;&gt;"",IF(W$2&lt;&gt;"",INDEX('Instrument History'!$1:$1048576,$B501,W$3) / CcyPerBase!V500,""),"")</f>
        <v/>
      </c>
      <c r="X501" s="5" t="str">
        <f>IF($A501&lt;&gt;"",IF(X$2&lt;&gt;"",INDEX('Instrument History'!$1:$1048576,$B501,X$3) / CcyPerBase!W500,""),"")</f>
        <v/>
      </c>
      <c r="Y501" s="5" t="str">
        <f>IF($A501&lt;&gt;"",IF(Y$2&lt;&gt;"",INDEX('Instrument History'!$1:$1048576,$B501,Y$3) / CcyPerBase!X500,""),"")</f>
        <v/>
      </c>
    </row>
    <row r="502" spans="1:25">
      <c r="A502" s="12">
        <f>IF(A501&lt;&gt;"",IF(A501=$B$1,"",'Instrument History'!A498),"")</f>
        <v>40605</v>
      </c>
      <c r="B502">
        <f t="shared" si="15"/>
        <v>498</v>
      </c>
      <c r="C502" s="14">
        <f>IF($A502&lt;&gt;"",INDEX('Instrument History'!$1:$1048576,$B502,C$3) / CcyPerBase!D501,"")</f>
        <v>2026.1833437244295</v>
      </c>
      <c r="D502" s="14">
        <f>IF(A502&lt;&gt;"",C502/$D$4*Master!$R$18,"")</f>
        <v>90.470663202719592</v>
      </c>
      <c r="E502" s="5">
        <f t="shared" si="16"/>
        <v>88.667421124733323</v>
      </c>
      <c r="F502" s="5">
        <f>IF($A502&lt;&gt;"",IF(F$2&lt;&gt;"",INDEX('Instrument History'!$1:$1048576,$B502,F$3) / CcyPerBase!E501,""),"")</f>
        <v>1069.7546586381952</v>
      </c>
      <c r="G502" s="5">
        <f>IF($A502&lt;&gt;"",IF(G$2&lt;&gt;"",INDEX('Instrument History'!$1:$1048576,$B502,G$3) / CcyPerBase!F501,""),"")</f>
        <v>3002.8544883726381</v>
      </c>
      <c r="H502" s="5">
        <f>IF($A502&lt;&gt;"",IF(H$2&lt;&gt;"",INDEX('Instrument History'!$1:$1048576,$B502,H$3) / CcyPerBase!G501,""),"")</f>
        <v>5029.3128943992533</v>
      </c>
      <c r="I502" s="5">
        <f>IF($A502&lt;&gt;"",IF(I$2&lt;&gt;"",INDEX('Instrument History'!$1:$1048576,$B502,I$3) / CcyPerBase!H501,""),"")</f>
        <v>2858.3775109357607</v>
      </c>
      <c r="J502" s="5">
        <f>IF($A502&lt;&gt;"",IF(J$2&lt;&gt;"",INDEX('Instrument History'!$1:$1048576,$B502,J$3) / CcyPerBase!I501,""),"")</f>
        <v>45.612181942566224</v>
      </c>
      <c r="K502" s="5">
        <f>IF($A502&lt;&gt;"",IF(K$2&lt;&gt;"",INDEX('Instrument History'!$1:$1048576,$B502,K$3) / CcyPerBase!J501,""),"")</f>
        <v>203.56331405175405</v>
      </c>
      <c r="L502" s="5">
        <f>IF($A502&lt;&gt;"",IF(L$2&lt;&gt;"",INDEX('Instrument History'!$1:$1048576,$B502,L$3) / CcyPerBase!K501,""),"")</f>
        <v>145.26480915509987</v>
      </c>
      <c r="M502" s="5">
        <f>IF($A502&lt;&gt;"",IF(M$2&lt;&gt;"",INDEX('Instrument History'!$1:$1048576,$B502,M$3) / CcyPerBase!L501,""),"")</f>
        <v>42.087026750986986</v>
      </c>
      <c r="N502" s="5">
        <f>IF($A502&lt;&gt;"",IF(N$2&lt;&gt;"",INDEX('Instrument History'!$1:$1048576,$B502,N$3) / CcyPerBase!M501,""),"")</f>
        <v>60.651702361331346</v>
      </c>
      <c r="O502" s="5">
        <f>IF($A502&lt;&gt;"",IF(O$2&lt;&gt;"",INDEX('Instrument History'!$1:$1048576,$B502,O$3) / CcyPerBase!N501,""),"")</f>
        <v>93.5396489077702</v>
      </c>
      <c r="P502" s="5" t="str">
        <f>IF($A502&lt;&gt;"",IF(P$2&lt;&gt;"",INDEX('Instrument History'!$1:$1048576,$B502,P$3) / CcyPerBase!O501,""),"")</f>
        <v/>
      </c>
      <c r="Q502" s="5" t="str">
        <f>IF($A502&lt;&gt;"",IF(Q$2&lt;&gt;"",INDEX('Instrument History'!$1:$1048576,$B502,Q$3) / CcyPerBase!P501,""),"")</f>
        <v/>
      </c>
      <c r="R502" s="5" t="str">
        <f>IF($A502&lt;&gt;"",IF(R$2&lt;&gt;"",INDEX('Instrument History'!$1:$1048576,$B502,R$3) / CcyPerBase!Q501,""),"")</f>
        <v/>
      </c>
      <c r="S502" s="5" t="str">
        <f>IF($A502&lt;&gt;"",IF(S$2&lt;&gt;"",INDEX('Instrument History'!$1:$1048576,$B502,S$3) / CcyPerBase!R501,""),"")</f>
        <v/>
      </c>
      <c r="T502" s="5" t="str">
        <f>IF($A502&lt;&gt;"",IF(T$2&lt;&gt;"",INDEX('Instrument History'!$1:$1048576,$B502,T$3) / CcyPerBase!S501,""),"")</f>
        <v/>
      </c>
      <c r="U502" s="5" t="str">
        <f>IF($A502&lt;&gt;"",IF(U$2&lt;&gt;"",INDEX('Instrument History'!$1:$1048576,$B502,U$3) / CcyPerBase!T501,""),"")</f>
        <v/>
      </c>
      <c r="V502" s="5" t="str">
        <f>IF($A502&lt;&gt;"",IF(V$2&lt;&gt;"",INDEX('Instrument History'!$1:$1048576,$B502,V$3) / CcyPerBase!U501,""),"")</f>
        <v/>
      </c>
      <c r="W502" s="5" t="str">
        <f>IF($A502&lt;&gt;"",IF(W$2&lt;&gt;"",INDEX('Instrument History'!$1:$1048576,$B502,W$3) / CcyPerBase!V501,""),"")</f>
        <v/>
      </c>
      <c r="X502" s="5" t="str">
        <f>IF($A502&lt;&gt;"",IF(X$2&lt;&gt;"",INDEX('Instrument History'!$1:$1048576,$B502,X$3) / CcyPerBase!W501,""),"")</f>
        <v/>
      </c>
      <c r="Y502" s="5" t="str">
        <f>IF($A502&lt;&gt;"",IF(Y$2&lt;&gt;"",INDEX('Instrument History'!$1:$1048576,$B502,Y$3) / CcyPerBase!X501,""),"")</f>
        <v/>
      </c>
    </row>
    <row r="503" spans="1:25">
      <c r="A503" s="12">
        <f>IF(A502&lt;&gt;"",IF(A502=$B$1,"",'Instrument History'!A499),"")</f>
        <v>40604</v>
      </c>
      <c r="B503">
        <f t="shared" si="15"/>
        <v>499</v>
      </c>
      <c r="C503" s="14">
        <f>IF($A503&lt;&gt;"",INDEX('Instrument History'!$1:$1048576,$B503,C$3) / CcyPerBase!D502,"")</f>
        <v>1999.9141381128586</v>
      </c>
      <c r="D503" s="14">
        <f>IF(A503&lt;&gt;"",C503/$D$4*Master!$R$18,"")</f>
        <v>89.297722727787601</v>
      </c>
      <c r="E503" s="5">
        <f t="shared" si="16"/>
        <v>90.87452908263684</v>
      </c>
      <c r="F503" s="5">
        <f>IF($A503&lt;&gt;"",IF(F$2&lt;&gt;"",INDEX('Instrument History'!$1:$1048576,$B503,F$3) / CcyPerBase!E502,""),"")</f>
        <v>1069.4240784711421</v>
      </c>
      <c r="G503" s="5">
        <f>IF($A503&lt;&gt;"",IF(G$2&lt;&gt;"",INDEX('Instrument History'!$1:$1048576,$B503,G$3) / CcyPerBase!F502,""),"")</f>
        <v>3060.7976130674811</v>
      </c>
      <c r="H503" s="5">
        <f>IF($A503&lt;&gt;"",IF(H$2&lt;&gt;"",INDEX('Instrument History'!$1:$1048576,$B503,H$3) / CcyPerBase!G502,""),"")</f>
        <v>5079.719256879107</v>
      </c>
      <c r="I503" s="5">
        <f>IF($A503&lt;&gt;"",IF(I$2&lt;&gt;"",INDEX('Instrument History'!$1:$1048576,$B503,I$3) / CcyPerBase!H502,""),"")</f>
        <v>2866.7080692221884</v>
      </c>
      <c r="J503" s="5">
        <f>IF($A503&lt;&gt;"",IF(J$2&lt;&gt;"",INDEX('Instrument History'!$1:$1048576,$B503,J$3) / CcyPerBase!I502,""),"")</f>
        <v>44.808021568082459</v>
      </c>
      <c r="K503" s="5">
        <f>IF($A503&lt;&gt;"",IF(K$2&lt;&gt;"",INDEX('Instrument History'!$1:$1048576,$B503,K$3) / CcyPerBase!J502,""),"")</f>
        <v>224.12134077272145</v>
      </c>
      <c r="L503" s="5">
        <f>IF($A503&lt;&gt;"",IF(L$2&lt;&gt;"",INDEX('Instrument History'!$1:$1048576,$B503,L$3) / CcyPerBase!K502,""),"")</f>
        <v>155.8051875209151</v>
      </c>
      <c r="M503" s="5">
        <f>IF($A503&lt;&gt;"",IF(M$2&lt;&gt;"",INDEX('Instrument History'!$1:$1048576,$B503,M$3) / CcyPerBase!L502,""),"")</f>
        <v>41.277809735608912</v>
      </c>
      <c r="N503" s="5">
        <f>IF($A503&lt;&gt;"",IF(N$2&lt;&gt;"",INDEX('Instrument History'!$1:$1048576,$B503,N$3) / CcyPerBase!M502,""),"")</f>
        <v>62.73600518699174</v>
      </c>
      <c r="O503" s="5">
        <f>IF($A503&lt;&gt;"",IF(O$2&lt;&gt;"",INDEX('Instrument History'!$1:$1048576,$B503,O$3) / CcyPerBase!N502,""),"")</f>
        <v>94.56032552332529</v>
      </c>
      <c r="P503" s="5" t="str">
        <f>IF($A503&lt;&gt;"",IF(P$2&lt;&gt;"",INDEX('Instrument History'!$1:$1048576,$B503,P$3) / CcyPerBase!O502,""),"")</f>
        <v/>
      </c>
      <c r="Q503" s="5" t="str">
        <f>IF($A503&lt;&gt;"",IF(Q$2&lt;&gt;"",INDEX('Instrument History'!$1:$1048576,$B503,Q$3) / CcyPerBase!P502,""),"")</f>
        <v/>
      </c>
      <c r="R503" s="5" t="str">
        <f>IF($A503&lt;&gt;"",IF(R$2&lt;&gt;"",INDEX('Instrument History'!$1:$1048576,$B503,R$3) / CcyPerBase!Q502,""),"")</f>
        <v/>
      </c>
      <c r="S503" s="5" t="str">
        <f>IF($A503&lt;&gt;"",IF(S$2&lt;&gt;"",INDEX('Instrument History'!$1:$1048576,$B503,S$3) / CcyPerBase!R502,""),"")</f>
        <v/>
      </c>
      <c r="T503" s="5" t="str">
        <f>IF($A503&lt;&gt;"",IF(T$2&lt;&gt;"",INDEX('Instrument History'!$1:$1048576,$B503,T$3) / CcyPerBase!S502,""),"")</f>
        <v/>
      </c>
      <c r="U503" s="5" t="str">
        <f>IF($A503&lt;&gt;"",IF(U$2&lt;&gt;"",INDEX('Instrument History'!$1:$1048576,$B503,U$3) / CcyPerBase!T502,""),"")</f>
        <v/>
      </c>
      <c r="V503" s="5" t="str">
        <f>IF($A503&lt;&gt;"",IF(V$2&lt;&gt;"",INDEX('Instrument History'!$1:$1048576,$B503,V$3) / CcyPerBase!U502,""),"")</f>
        <v/>
      </c>
      <c r="W503" s="5" t="str">
        <f>IF($A503&lt;&gt;"",IF(W$2&lt;&gt;"",INDEX('Instrument History'!$1:$1048576,$B503,W$3) / CcyPerBase!V502,""),"")</f>
        <v/>
      </c>
      <c r="X503" s="5" t="str">
        <f>IF($A503&lt;&gt;"",IF(X$2&lt;&gt;"",INDEX('Instrument History'!$1:$1048576,$B503,X$3) / CcyPerBase!W502,""),"")</f>
        <v/>
      </c>
      <c r="Y503" s="5" t="str">
        <f>IF($A503&lt;&gt;"",IF(Y$2&lt;&gt;"",INDEX('Instrument History'!$1:$1048576,$B503,Y$3) / CcyPerBase!X502,""),"")</f>
        <v/>
      </c>
    </row>
    <row r="504" spans="1:25">
      <c r="A504" s="12">
        <f>IF(A503&lt;&gt;"",IF(A503=$B$1,"",'Instrument History'!A500),"")</f>
        <v>40603</v>
      </c>
      <c r="B504">
        <f t="shared" si="15"/>
        <v>500</v>
      </c>
      <c r="C504" s="14">
        <f>IF($A504&lt;&gt;"",INDEX('Instrument History'!$1:$1048576,$B504,C$3) / CcyPerBase!D503,"")</f>
        <v>2029.0754865842323</v>
      </c>
      <c r="D504" s="14">
        <f>IF(A504&lt;&gt;"",C504/$D$4*Master!$R$18,"")</f>
        <v>90.599799632260272</v>
      </c>
      <c r="E504" s="5">
        <f t="shared" si="16"/>
        <v>92.360468288167482</v>
      </c>
      <c r="F504" s="5">
        <f>IF($A504&lt;&gt;"",IF(F$2&lt;&gt;"",INDEX('Instrument History'!$1:$1048576,$B504,F$3) / CcyPerBase!E503,""),"")</f>
        <v>1112.8299261451846</v>
      </c>
      <c r="G504" s="5">
        <f>IF($A504&lt;&gt;"",IF(G$2&lt;&gt;"",INDEX('Instrument History'!$1:$1048576,$B504,G$3) / CcyPerBase!F503,""),"")</f>
        <v>3076.3151316325725</v>
      </c>
      <c r="H504" s="5">
        <f>IF($A504&lt;&gt;"",IF(H$2&lt;&gt;"",INDEX('Instrument History'!$1:$1048576,$B504,H$3) / CcyPerBase!G503,""),"")</f>
        <v>5100.8672764923504</v>
      </c>
      <c r="I504" s="5">
        <f>IF($A504&lt;&gt;"",IF(I$2&lt;&gt;"",INDEX('Instrument History'!$1:$1048576,$B504,I$3) / CcyPerBase!H503,""),"")</f>
        <v>3088.6829068138736</v>
      </c>
      <c r="J504" s="5">
        <f>IF($A504&lt;&gt;"",IF(J$2&lt;&gt;"",INDEX('Instrument History'!$1:$1048576,$B504,J$3) / CcyPerBase!I503,""),"")</f>
        <v>49.669816104305141</v>
      </c>
      <c r="K504" s="5">
        <f>IF($A504&lt;&gt;"",IF(K$2&lt;&gt;"",INDEX('Instrument History'!$1:$1048576,$B504,K$3) / CcyPerBase!J503,""),"")</f>
        <v>228.15855846448255</v>
      </c>
      <c r="L504" s="5">
        <f>IF($A504&lt;&gt;"",IF(L$2&lt;&gt;"",INDEX('Instrument History'!$1:$1048576,$B504,L$3) / CcyPerBase!K503,""),"")</f>
        <v>154.32977052444247</v>
      </c>
      <c r="M504" s="5">
        <f>IF($A504&lt;&gt;"",IF(M$2&lt;&gt;"",INDEX('Instrument History'!$1:$1048576,$B504,M$3) / CcyPerBase!L503,""),"")</f>
        <v>40.561711256426079</v>
      </c>
      <c r="N504" s="5">
        <f>IF($A504&lt;&gt;"",IF(N$2&lt;&gt;"",INDEX('Instrument History'!$1:$1048576,$B504,N$3) / CcyPerBase!M503,""),"")</f>
        <v>60.525980459330427</v>
      </c>
      <c r="O504" s="5">
        <f>IF($A504&lt;&gt;"",IF(O$2&lt;&gt;"",INDEX('Instrument History'!$1:$1048576,$B504,O$3) / CcyPerBase!N503,""),"")</f>
        <v>98.636725091811215</v>
      </c>
      <c r="P504" s="5" t="str">
        <f>IF($A504&lt;&gt;"",IF(P$2&lt;&gt;"",INDEX('Instrument History'!$1:$1048576,$B504,P$3) / CcyPerBase!O503,""),"")</f>
        <v/>
      </c>
      <c r="Q504" s="5" t="str">
        <f>IF($A504&lt;&gt;"",IF(Q$2&lt;&gt;"",INDEX('Instrument History'!$1:$1048576,$B504,Q$3) / CcyPerBase!P503,""),"")</f>
        <v/>
      </c>
      <c r="R504" s="5" t="str">
        <f>IF($A504&lt;&gt;"",IF(R$2&lt;&gt;"",INDEX('Instrument History'!$1:$1048576,$B504,R$3) / CcyPerBase!Q503,""),"")</f>
        <v/>
      </c>
      <c r="S504" s="5" t="str">
        <f>IF($A504&lt;&gt;"",IF(S$2&lt;&gt;"",INDEX('Instrument History'!$1:$1048576,$B504,S$3) / CcyPerBase!R503,""),"")</f>
        <v/>
      </c>
      <c r="T504" s="5" t="str">
        <f>IF($A504&lt;&gt;"",IF(T$2&lt;&gt;"",INDEX('Instrument History'!$1:$1048576,$B504,T$3) / CcyPerBase!S503,""),"")</f>
        <v/>
      </c>
      <c r="U504" s="5" t="str">
        <f>IF($A504&lt;&gt;"",IF(U$2&lt;&gt;"",INDEX('Instrument History'!$1:$1048576,$B504,U$3) / CcyPerBase!T503,""),"")</f>
        <v/>
      </c>
      <c r="V504" s="5" t="str">
        <f>IF($A504&lt;&gt;"",IF(V$2&lt;&gt;"",INDEX('Instrument History'!$1:$1048576,$B504,V$3) / CcyPerBase!U503,""),"")</f>
        <v/>
      </c>
      <c r="W504" s="5" t="str">
        <f>IF($A504&lt;&gt;"",IF(W$2&lt;&gt;"",INDEX('Instrument History'!$1:$1048576,$B504,W$3) / CcyPerBase!V503,""),"")</f>
        <v/>
      </c>
      <c r="X504" s="5" t="str">
        <f>IF($A504&lt;&gt;"",IF(X$2&lt;&gt;"",INDEX('Instrument History'!$1:$1048576,$B504,X$3) / CcyPerBase!W503,""),"")</f>
        <v/>
      </c>
      <c r="Y504" s="5" t="str">
        <f>IF($A504&lt;&gt;"",IF(Y$2&lt;&gt;"",INDEX('Instrument History'!$1:$1048576,$B504,Y$3) / CcyPerBase!X503,""),"")</f>
        <v/>
      </c>
    </row>
    <row r="505" spans="1:25">
      <c r="A505" s="12">
        <f>IF(A504&lt;&gt;"",IF(A504=$B$1,"",'Instrument History'!A501),"")</f>
        <v>40602</v>
      </c>
      <c r="B505">
        <f t="shared" si="15"/>
        <v>501</v>
      </c>
      <c r="C505" s="14">
        <f>IF($A505&lt;&gt;"",INDEX('Instrument History'!$1:$1048576,$B505,C$3) / CcyPerBase!D504,"")</f>
        <v>2038.2247791322732</v>
      </c>
      <c r="D505" s="14">
        <f>IF(A505&lt;&gt;"",C505/$D$4*Master!$R$18,"")</f>
        <v>91.008322665094738</v>
      </c>
      <c r="E505" s="5">
        <f t="shared" si="16"/>
        <v>90.577253909998774</v>
      </c>
      <c r="F505" s="5">
        <f>IF($A505&lt;&gt;"",IF(F$2&lt;&gt;"",INDEX('Instrument History'!$1:$1048576,$B505,F$3) / CcyPerBase!E504,""),"")</f>
        <v>1090.3369579593937</v>
      </c>
      <c r="G505" s="5">
        <f>IF($A505&lt;&gt;"",IF(G$2&lt;&gt;"",INDEX('Instrument History'!$1:$1048576,$B505,G$3) / CcyPerBase!F504,""),"")</f>
        <v>3074.6444045628155</v>
      </c>
      <c r="H505" s="5">
        <f>IF($A505&lt;&gt;"",IF(H$2&lt;&gt;"",INDEX('Instrument History'!$1:$1048576,$B505,H$3) / CcyPerBase!G504,""),"")</f>
        <v>5015.9002442823603</v>
      </c>
      <c r="I505" s="5">
        <f>IF($A505&lt;&gt;"",IF(I$2&lt;&gt;"",INDEX('Instrument History'!$1:$1048576,$B505,I$3) / CcyPerBase!H504,""),"")</f>
        <v>2985.6886921531272</v>
      </c>
      <c r="J505" s="5">
        <f>IF($A505&lt;&gt;"",IF(J$2&lt;&gt;"",INDEX('Instrument History'!$1:$1048576,$B505,J$3) / CcyPerBase!I504,""),"")</f>
        <v>48.840965849768118</v>
      </c>
      <c r="K505" s="5">
        <f>IF($A505&lt;&gt;"",IF(K$2&lt;&gt;"",INDEX('Instrument History'!$1:$1048576,$B505,K$3) / CcyPerBase!J504,""),"")</f>
        <v>215.87269594895722</v>
      </c>
      <c r="L505" s="5">
        <f>IF($A505&lt;&gt;"",IF(L$2&lt;&gt;"",INDEX('Instrument History'!$1:$1048576,$B505,L$3) / CcyPerBase!K504,""),"")</f>
        <v>149.74005948355548</v>
      </c>
      <c r="M505" s="5">
        <f>IF($A505&lt;&gt;"",IF(M$2&lt;&gt;"",INDEX('Instrument History'!$1:$1048576,$B505,M$3) / CcyPerBase!L504,""),"")</f>
        <v>40.183455111858365</v>
      </c>
      <c r="N505" s="5">
        <f>IF($A505&lt;&gt;"",IF(N$2&lt;&gt;"",INDEX('Instrument History'!$1:$1048576,$B505,N$3) / CcyPerBase!M504,""),"")</f>
        <v>58.295118659451646</v>
      </c>
      <c r="O505" s="5">
        <f>IF($A505&lt;&gt;"",IF(O$2&lt;&gt;"",INDEX('Instrument History'!$1:$1048576,$B505,O$3) / CcyPerBase!N504,""),"")</f>
        <v>101.34738179441084</v>
      </c>
      <c r="P505" s="5" t="str">
        <f>IF($A505&lt;&gt;"",IF(P$2&lt;&gt;"",INDEX('Instrument History'!$1:$1048576,$B505,P$3) / CcyPerBase!O504,""),"")</f>
        <v/>
      </c>
      <c r="Q505" s="5" t="str">
        <f>IF($A505&lt;&gt;"",IF(Q$2&lt;&gt;"",INDEX('Instrument History'!$1:$1048576,$B505,Q$3) / CcyPerBase!P504,""),"")</f>
        <v/>
      </c>
      <c r="R505" s="5" t="str">
        <f>IF($A505&lt;&gt;"",IF(R$2&lt;&gt;"",INDEX('Instrument History'!$1:$1048576,$B505,R$3) / CcyPerBase!Q504,""),"")</f>
        <v/>
      </c>
      <c r="S505" s="5" t="str">
        <f>IF($A505&lt;&gt;"",IF(S$2&lt;&gt;"",INDEX('Instrument History'!$1:$1048576,$B505,S$3) / CcyPerBase!R504,""),"")</f>
        <v/>
      </c>
      <c r="T505" s="5" t="str">
        <f>IF($A505&lt;&gt;"",IF(T$2&lt;&gt;"",INDEX('Instrument History'!$1:$1048576,$B505,T$3) / CcyPerBase!S504,""),"")</f>
        <v/>
      </c>
      <c r="U505" s="5" t="str">
        <f>IF($A505&lt;&gt;"",IF(U$2&lt;&gt;"",INDEX('Instrument History'!$1:$1048576,$B505,U$3) / CcyPerBase!T504,""),"")</f>
        <v/>
      </c>
      <c r="V505" s="5" t="str">
        <f>IF($A505&lt;&gt;"",IF(V$2&lt;&gt;"",INDEX('Instrument History'!$1:$1048576,$B505,V$3) / CcyPerBase!U504,""),"")</f>
        <v/>
      </c>
      <c r="W505" s="5" t="str">
        <f>IF($A505&lt;&gt;"",IF(W$2&lt;&gt;"",INDEX('Instrument History'!$1:$1048576,$B505,W$3) / CcyPerBase!V504,""),"")</f>
        <v/>
      </c>
      <c r="X505" s="5" t="str">
        <f>IF($A505&lt;&gt;"",IF(X$2&lt;&gt;"",INDEX('Instrument History'!$1:$1048576,$B505,X$3) / CcyPerBase!W504,""),"")</f>
        <v/>
      </c>
      <c r="Y505" s="5" t="str">
        <f>IF($A505&lt;&gt;"",IF(Y$2&lt;&gt;"",INDEX('Instrument History'!$1:$1048576,$B505,Y$3) / CcyPerBase!X504,""),"")</f>
        <v/>
      </c>
    </row>
    <row r="506" spans="1:25">
      <c r="A506" s="12">
        <f>IF(A505&lt;&gt;"",IF(A505=$B$1,"",'Instrument History'!A502),"")</f>
        <v>40599</v>
      </c>
      <c r="B506">
        <f t="shared" si="15"/>
        <v>502</v>
      </c>
      <c r="C506" s="14">
        <f>IF($A506&lt;&gt;"",INDEX('Instrument History'!$1:$1048576,$B506,C$3) / CcyPerBase!D505,"")</f>
        <v>2056.9999271644469</v>
      </c>
      <c r="D506" s="14">
        <f>IF(A506&lt;&gt;"",C506/$D$4*Master!$R$18,"")</f>
        <v>91.846647636751882</v>
      </c>
      <c r="E506" s="5">
        <f t="shared" si="16"/>
        <v>92.191152412537846</v>
      </c>
      <c r="F506" s="5">
        <f>IF($A506&lt;&gt;"",IF(F$2&lt;&gt;"",INDEX('Instrument History'!$1:$1048576,$B506,F$3) / CcyPerBase!E505,""),"")</f>
        <v>1174.8788178902751</v>
      </c>
      <c r="G506" s="5">
        <f>IF($A506&lt;&gt;"",IF(G$2&lt;&gt;"",INDEX('Instrument History'!$1:$1048576,$B506,G$3) / CcyPerBase!F505,""),"")</f>
        <v>3092.5931818441081</v>
      </c>
      <c r="H506" s="5">
        <f>IF($A506&lt;&gt;"",IF(H$2&lt;&gt;"",INDEX('Instrument History'!$1:$1048576,$B506,H$3) / CcyPerBase!G505,""),"")</f>
        <v>5026.9369845317306</v>
      </c>
      <c r="I506" s="5">
        <f>IF($A506&lt;&gt;"",IF(I$2&lt;&gt;"",INDEX('Instrument History'!$1:$1048576,$B506,I$3) / CcyPerBase!H505,""),"")</f>
        <v>3131.3453826451987</v>
      </c>
      <c r="J506" s="5">
        <f>IF($A506&lt;&gt;"",IF(J$2&lt;&gt;"",INDEX('Instrument History'!$1:$1048576,$B506,J$3) / CcyPerBase!I505,""),"")</f>
        <v>52.961432572600771</v>
      </c>
      <c r="K506" s="5">
        <f>IF($A506&lt;&gt;"",IF(K$2&lt;&gt;"",INDEX('Instrument History'!$1:$1048576,$B506,K$3) / CcyPerBase!J505,""),"")</f>
        <v>219.63477954221645</v>
      </c>
      <c r="L506" s="5">
        <f>IF($A506&lt;&gt;"",IF(L$2&lt;&gt;"",INDEX('Instrument History'!$1:$1048576,$B506,L$3) / CcyPerBase!K505,""),"")</f>
        <v>146.73902731698021</v>
      </c>
      <c r="M506" s="5">
        <f>IF($A506&lt;&gt;"",IF(M$2&lt;&gt;"",INDEX('Instrument History'!$1:$1048576,$B506,M$3) / CcyPerBase!L505,""),"")</f>
        <v>41.612622570747483</v>
      </c>
      <c r="N506" s="5">
        <f>IF($A506&lt;&gt;"",IF(N$2&lt;&gt;"",INDEX('Instrument History'!$1:$1048576,$B506,N$3) / CcyPerBase!M505,""),"")</f>
        <v>56.67622464231102</v>
      </c>
      <c r="O506" s="5">
        <f>IF($A506&lt;&gt;"",IF(O$2&lt;&gt;"",INDEX('Instrument History'!$1:$1048576,$B506,O$3) / CcyPerBase!N505,""),"")</f>
        <v>103.3787510236982</v>
      </c>
      <c r="P506" s="5" t="str">
        <f>IF($A506&lt;&gt;"",IF(P$2&lt;&gt;"",INDEX('Instrument History'!$1:$1048576,$B506,P$3) / CcyPerBase!O505,""),"")</f>
        <v/>
      </c>
      <c r="Q506" s="5" t="str">
        <f>IF($A506&lt;&gt;"",IF(Q$2&lt;&gt;"",INDEX('Instrument History'!$1:$1048576,$B506,Q$3) / CcyPerBase!P505,""),"")</f>
        <v/>
      </c>
      <c r="R506" s="5" t="str">
        <f>IF($A506&lt;&gt;"",IF(R$2&lt;&gt;"",INDEX('Instrument History'!$1:$1048576,$B506,R$3) / CcyPerBase!Q505,""),"")</f>
        <v/>
      </c>
      <c r="S506" s="5" t="str">
        <f>IF($A506&lt;&gt;"",IF(S$2&lt;&gt;"",INDEX('Instrument History'!$1:$1048576,$B506,S$3) / CcyPerBase!R505,""),"")</f>
        <v/>
      </c>
      <c r="T506" s="5" t="str">
        <f>IF($A506&lt;&gt;"",IF(T$2&lt;&gt;"",INDEX('Instrument History'!$1:$1048576,$B506,T$3) / CcyPerBase!S505,""),"")</f>
        <v/>
      </c>
      <c r="U506" s="5" t="str">
        <f>IF($A506&lt;&gt;"",IF(U$2&lt;&gt;"",INDEX('Instrument History'!$1:$1048576,$B506,U$3) / CcyPerBase!T505,""),"")</f>
        <v/>
      </c>
      <c r="V506" s="5" t="str">
        <f>IF($A506&lt;&gt;"",IF(V$2&lt;&gt;"",INDEX('Instrument History'!$1:$1048576,$B506,V$3) / CcyPerBase!U505,""),"")</f>
        <v/>
      </c>
      <c r="W506" s="5" t="str">
        <f>IF($A506&lt;&gt;"",IF(W$2&lt;&gt;"",INDEX('Instrument History'!$1:$1048576,$B506,W$3) / CcyPerBase!V505,""),"")</f>
        <v/>
      </c>
      <c r="X506" s="5" t="str">
        <f>IF($A506&lt;&gt;"",IF(X$2&lt;&gt;"",INDEX('Instrument History'!$1:$1048576,$B506,X$3) / CcyPerBase!W505,""),"")</f>
        <v/>
      </c>
      <c r="Y506" s="5" t="str">
        <f>IF($A506&lt;&gt;"",IF(Y$2&lt;&gt;"",INDEX('Instrument History'!$1:$1048576,$B506,Y$3) / CcyPerBase!X505,""),"")</f>
        <v/>
      </c>
    </row>
    <row r="507" spans="1:25">
      <c r="A507" s="12">
        <f>IF(A506&lt;&gt;"",IF(A506=$B$1,"",'Instrument History'!A503),"")</f>
        <v>40598</v>
      </c>
      <c r="B507">
        <f t="shared" si="15"/>
        <v>503</v>
      </c>
      <c r="C507" s="14">
        <f>IF($A507&lt;&gt;"",INDEX('Instrument History'!$1:$1048576,$B507,C$3) / CcyPerBase!D506,"")</f>
        <v>2151.3833970364626</v>
      </c>
      <c r="D507" s="14">
        <f>IF(A507&lt;&gt;"",C507/$D$4*Master!$R$18,"")</f>
        <v>96.06094302178812</v>
      </c>
      <c r="E507" s="5">
        <f t="shared" si="16"/>
        <v>91.334338706434295</v>
      </c>
      <c r="F507" s="5">
        <f>IF($A507&lt;&gt;"",IF(F$2&lt;&gt;"",INDEX('Instrument History'!$1:$1048576,$B507,F$3) / CcyPerBase!E506,""),"")</f>
        <v>1187.3886064671601</v>
      </c>
      <c r="G507" s="5">
        <f>IF($A507&lt;&gt;"",IF(G$2&lt;&gt;"",INDEX('Instrument History'!$1:$1048576,$B507,G$3) / CcyPerBase!F506,""),"")</f>
        <v>3100.7090482476938</v>
      </c>
      <c r="H507" s="5">
        <f>IF($A507&lt;&gt;"",IF(H$2&lt;&gt;"",INDEX('Instrument History'!$1:$1048576,$B507,H$3) / CcyPerBase!G506,""),"")</f>
        <v>5067.7356370757698</v>
      </c>
      <c r="I507" s="5">
        <f>IF($A507&lt;&gt;"",IF(I$2&lt;&gt;"",INDEX('Instrument History'!$1:$1048576,$B507,I$3) / CcyPerBase!H506,""),"")</f>
        <v>3101.0571693908719</v>
      </c>
      <c r="J507" s="5">
        <f>IF($A507&lt;&gt;"",IF(J$2&lt;&gt;"",INDEX('Instrument History'!$1:$1048576,$B507,J$3) / CcyPerBase!I506,""),"")</f>
        <v>53.487927257705294</v>
      </c>
      <c r="K507" s="5">
        <f>IF($A507&lt;&gt;"",IF(K$2&lt;&gt;"",INDEX('Instrument History'!$1:$1048576,$B507,K$3) / CcyPerBase!J506,""),"")</f>
        <v>219.00588330944746</v>
      </c>
      <c r="L507" s="5">
        <f>IF($A507&lt;&gt;"",IF(L$2&lt;&gt;"",INDEX('Instrument History'!$1:$1048576,$B507,L$3) / CcyPerBase!K506,""),"")</f>
        <v>145.52989268142315</v>
      </c>
      <c r="M507" s="5">
        <f>IF($A507&lt;&gt;"",IF(M$2&lt;&gt;"",INDEX('Instrument History'!$1:$1048576,$B507,M$3) / CcyPerBase!L506,""),"")</f>
        <v>41.112640133372174</v>
      </c>
      <c r="N507" s="5">
        <f>IF($A507&lt;&gt;"",IF(N$2&lt;&gt;"",INDEX('Instrument History'!$1:$1048576,$B507,N$3) / CcyPerBase!M506,""),"")</f>
        <v>54.112887252810459</v>
      </c>
      <c r="O507" s="5">
        <f>IF($A507&lt;&gt;"",IF(O$2&lt;&gt;"",INDEX('Instrument History'!$1:$1048576,$B507,O$3) / CcyPerBase!N506,""),"")</f>
        <v>101.0351800099148</v>
      </c>
      <c r="P507" s="5" t="str">
        <f>IF($A507&lt;&gt;"",IF(P$2&lt;&gt;"",INDEX('Instrument History'!$1:$1048576,$B507,P$3) / CcyPerBase!O506,""),"")</f>
        <v/>
      </c>
      <c r="Q507" s="5" t="str">
        <f>IF($A507&lt;&gt;"",IF(Q$2&lt;&gt;"",INDEX('Instrument History'!$1:$1048576,$B507,Q$3) / CcyPerBase!P506,""),"")</f>
        <v/>
      </c>
      <c r="R507" s="5" t="str">
        <f>IF($A507&lt;&gt;"",IF(R$2&lt;&gt;"",INDEX('Instrument History'!$1:$1048576,$B507,R$3) / CcyPerBase!Q506,""),"")</f>
        <v/>
      </c>
      <c r="S507" s="5" t="str">
        <f>IF($A507&lt;&gt;"",IF(S$2&lt;&gt;"",INDEX('Instrument History'!$1:$1048576,$B507,S$3) / CcyPerBase!R506,""),"")</f>
        <v/>
      </c>
      <c r="T507" s="5" t="str">
        <f>IF($A507&lt;&gt;"",IF(T$2&lt;&gt;"",INDEX('Instrument History'!$1:$1048576,$B507,T$3) / CcyPerBase!S506,""),"")</f>
        <v/>
      </c>
      <c r="U507" s="5" t="str">
        <f>IF($A507&lt;&gt;"",IF(U$2&lt;&gt;"",INDEX('Instrument History'!$1:$1048576,$B507,U$3) / CcyPerBase!T506,""),"")</f>
        <v/>
      </c>
      <c r="V507" s="5" t="str">
        <f>IF($A507&lt;&gt;"",IF(V$2&lt;&gt;"",INDEX('Instrument History'!$1:$1048576,$B507,V$3) / CcyPerBase!U506,""),"")</f>
        <v/>
      </c>
      <c r="W507" s="5" t="str">
        <f>IF($A507&lt;&gt;"",IF(W$2&lt;&gt;"",INDEX('Instrument History'!$1:$1048576,$B507,W$3) / CcyPerBase!V506,""),"")</f>
        <v/>
      </c>
      <c r="X507" s="5" t="str">
        <f>IF($A507&lt;&gt;"",IF(X$2&lt;&gt;"",INDEX('Instrument History'!$1:$1048576,$B507,X$3) / CcyPerBase!W506,""),"")</f>
        <v/>
      </c>
      <c r="Y507" s="5" t="str">
        <f>IF($A507&lt;&gt;"",IF(Y$2&lt;&gt;"",INDEX('Instrument History'!$1:$1048576,$B507,Y$3) / CcyPerBase!X506,""),"")</f>
        <v/>
      </c>
    </row>
    <row r="508" spans="1:25">
      <c r="A508" s="12">
        <f>IF(A507&lt;&gt;"",IF(A507=$B$1,"",'Instrument History'!A504),"")</f>
        <v>40597</v>
      </c>
      <c r="B508">
        <f t="shared" si="15"/>
        <v>504</v>
      </c>
      <c r="C508" s="14">
        <f>IF($A508&lt;&gt;"",INDEX('Instrument History'!$1:$1048576,$B508,C$3) / CcyPerBase!D507,"")</f>
        <v>2242.7528785002169</v>
      </c>
      <c r="D508" s="14">
        <f>IF(A508&lt;&gt;"",C508/$D$4*Master!$R$18,"")</f>
        <v>100.14066147871701</v>
      </c>
      <c r="E508" s="5">
        <f t="shared" si="16"/>
        <v>92.977691225971469</v>
      </c>
      <c r="F508" s="5">
        <f>IF($A508&lt;&gt;"",IF(F$2&lt;&gt;"",INDEX('Instrument History'!$1:$1048576,$B508,F$3) / CcyPerBase!E507,""),"")</f>
        <v>1214.6146247826575</v>
      </c>
      <c r="G508" s="5">
        <f>IF($A508&lt;&gt;"",IF(G$2&lt;&gt;"",INDEX('Instrument History'!$1:$1048576,$B508,G$3) / CcyPerBase!F507,""),"")</f>
        <v>3276.5245085563879</v>
      </c>
      <c r="H508" s="5">
        <f>IF($A508&lt;&gt;"",IF(H$2&lt;&gt;"",INDEX('Instrument History'!$1:$1048576,$B508,H$3) / CcyPerBase!G507,""),"")</f>
        <v>5102.9840281584475</v>
      </c>
      <c r="I508" s="5">
        <f>IF($A508&lt;&gt;"",IF(I$2&lt;&gt;"",INDEX('Instrument History'!$1:$1048576,$B508,I$3) / CcyPerBase!H507,""),"")</f>
        <v>3301.9449600724815</v>
      </c>
      <c r="J508" s="5">
        <f>IF($A508&lt;&gt;"",IF(J$2&lt;&gt;"",INDEX('Instrument History'!$1:$1048576,$B508,J$3) / CcyPerBase!I507,""),"")</f>
        <v>57.97283982039567</v>
      </c>
      <c r="K508" s="5">
        <f>IF($A508&lt;&gt;"",IF(K$2&lt;&gt;"",INDEX('Instrument History'!$1:$1048576,$B508,K$3) / CcyPerBase!J507,""),"")</f>
        <v>216.57500497013177</v>
      </c>
      <c r="L508" s="5">
        <f>IF($A508&lt;&gt;"",IF(L$2&lt;&gt;"",INDEX('Instrument History'!$1:$1048576,$B508,L$3) / CcyPerBase!K507,""),"")</f>
        <v>142.37494287271221</v>
      </c>
      <c r="M508" s="5">
        <f>IF($A508&lt;&gt;"",IF(M$2&lt;&gt;"",INDEX('Instrument History'!$1:$1048576,$B508,M$3) / CcyPerBase!L507,""),"")</f>
        <v>43.039813990360365</v>
      </c>
      <c r="N508" s="5">
        <f>IF($A508&lt;&gt;"",IF(N$2&lt;&gt;"",INDEX('Instrument History'!$1:$1048576,$B508,N$3) / CcyPerBase!M507,""),"")</f>
        <v>53.785940945786656</v>
      </c>
      <c r="O508" s="5">
        <f>IF($A508&lt;&gt;"",IF(O$2&lt;&gt;"",INDEX('Instrument History'!$1:$1048576,$B508,O$3) / CcyPerBase!N507,""),"")</f>
        <v>98.28995391548564</v>
      </c>
      <c r="P508" s="5" t="str">
        <f>IF($A508&lt;&gt;"",IF(P$2&lt;&gt;"",INDEX('Instrument History'!$1:$1048576,$B508,P$3) / CcyPerBase!O507,""),"")</f>
        <v/>
      </c>
      <c r="Q508" s="5" t="str">
        <f>IF($A508&lt;&gt;"",IF(Q$2&lt;&gt;"",INDEX('Instrument History'!$1:$1048576,$B508,Q$3) / CcyPerBase!P507,""),"")</f>
        <v/>
      </c>
      <c r="R508" s="5" t="str">
        <f>IF($A508&lt;&gt;"",IF(R$2&lt;&gt;"",INDEX('Instrument History'!$1:$1048576,$B508,R$3) / CcyPerBase!Q507,""),"")</f>
        <v/>
      </c>
      <c r="S508" s="5" t="str">
        <f>IF($A508&lt;&gt;"",IF(S$2&lt;&gt;"",INDEX('Instrument History'!$1:$1048576,$B508,S$3) / CcyPerBase!R507,""),"")</f>
        <v/>
      </c>
      <c r="T508" s="5" t="str">
        <f>IF($A508&lt;&gt;"",IF(T$2&lt;&gt;"",INDEX('Instrument History'!$1:$1048576,$B508,T$3) / CcyPerBase!S507,""),"")</f>
        <v/>
      </c>
      <c r="U508" s="5" t="str">
        <f>IF($A508&lt;&gt;"",IF(U$2&lt;&gt;"",INDEX('Instrument History'!$1:$1048576,$B508,U$3) / CcyPerBase!T507,""),"")</f>
        <v/>
      </c>
      <c r="V508" s="5" t="str">
        <f>IF($A508&lt;&gt;"",IF(V$2&lt;&gt;"",INDEX('Instrument History'!$1:$1048576,$B508,V$3) / CcyPerBase!U507,""),"")</f>
        <v/>
      </c>
      <c r="W508" s="5" t="str">
        <f>IF($A508&lt;&gt;"",IF(W$2&lt;&gt;"",INDEX('Instrument History'!$1:$1048576,$B508,W$3) / CcyPerBase!V507,""),"")</f>
        <v/>
      </c>
      <c r="X508" s="5" t="str">
        <f>IF($A508&lt;&gt;"",IF(X$2&lt;&gt;"",INDEX('Instrument History'!$1:$1048576,$B508,X$3) / CcyPerBase!W507,""),"")</f>
        <v/>
      </c>
      <c r="Y508" s="5" t="str">
        <f>IF($A508&lt;&gt;"",IF(Y$2&lt;&gt;"",INDEX('Instrument History'!$1:$1048576,$B508,Y$3) / CcyPerBase!X507,""),"")</f>
        <v/>
      </c>
    </row>
    <row r="509" spans="1:25">
      <c r="A509" s="12">
        <f>IF(A508&lt;&gt;"",IF(A508=$B$1,"",'Instrument History'!A505),"")</f>
        <v>40596</v>
      </c>
      <c r="B509">
        <f t="shared" si="15"/>
        <v>505</v>
      </c>
      <c r="C509" s="14">
        <f>IF($A509&lt;&gt;"",INDEX('Instrument History'!$1:$1048576,$B509,C$3) / CcyPerBase!D508,"")</f>
        <v>2300.4017915056747</v>
      </c>
      <c r="D509" s="14">
        <f>IF(A509&lt;&gt;"",C509/$D$4*Master!$R$18,"")</f>
        <v>102.71473031048063</v>
      </c>
      <c r="E509" s="5">
        <f t="shared" si="16"/>
        <v>95.081161631634828</v>
      </c>
      <c r="F509" s="5">
        <f>IF($A509&lt;&gt;"",IF(F$2&lt;&gt;"",INDEX('Instrument History'!$1:$1048576,$B509,F$3) / CcyPerBase!E508,""),"")</f>
        <v>1300.0819027252712</v>
      </c>
      <c r="G509" s="5">
        <f>IF($A509&lt;&gt;"",IF(G$2&lt;&gt;"",INDEX('Instrument History'!$1:$1048576,$B509,G$3) / CcyPerBase!F508,""),"")</f>
        <v>3516.0694712814197</v>
      </c>
      <c r="H509" s="5">
        <f>IF($A509&lt;&gt;"",IF(H$2&lt;&gt;"",INDEX('Instrument History'!$1:$1048576,$B509,H$3) / CcyPerBase!G508,""),"")</f>
        <v>5020.3872712513548</v>
      </c>
      <c r="I509" s="5">
        <f>IF($A509&lt;&gt;"",IF(I$2&lt;&gt;"",INDEX('Instrument History'!$1:$1048576,$B509,I$3) / CcyPerBase!H508,""),"")</f>
        <v>3290.4257375885009</v>
      </c>
      <c r="J509" s="5">
        <f>IF($A509&lt;&gt;"",IF(J$2&lt;&gt;"",INDEX('Instrument History'!$1:$1048576,$B509,J$3) / CcyPerBase!I508,""),"")</f>
        <v>58.803833329240796</v>
      </c>
      <c r="K509" s="5">
        <f>IF($A509&lt;&gt;"",IF(K$2&lt;&gt;"",INDEX('Instrument History'!$1:$1048576,$B509,K$3) / CcyPerBase!J508,""),"")</f>
        <v>219.80875406194846</v>
      </c>
      <c r="L509" s="5">
        <f>IF($A509&lt;&gt;"",IF(L$2&lt;&gt;"",INDEX('Instrument History'!$1:$1048576,$B509,L$3) / CcyPerBase!K508,""),"")</f>
        <v>148.40305659726474</v>
      </c>
      <c r="M509" s="5">
        <f>IF($A509&lt;&gt;"",IF(M$2&lt;&gt;"",INDEX('Instrument History'!$1:$1048576,$B509,M$3) / CcyPerBase!L508,""),"")</f>
        <v>42.238931249558732</v>
      </c>
      <c r="N509" s="5">
        <f>IF($A509&lt;&gt;"",IF(N$2&lt;&gt;"",INDEX('Instrument History'!$1:$1048576,$B509,N$3) / CcyPerBase!M508,""),"")</f>
        <v>56.226436988361336</v>
      </c>
      <c r="O509" s="5">
        <f>IF($A509&lt;&gt;"",IF(O$2&lt;&gt;"",INDEX('Instrument History'!$1:$1048576,$B509,O$3) / CcyPerBase!N508,""),"")</f>
        <v>98.77457247246042</v>
      </c>
      <c r="P509" s="5" t="str">
        <f>IF($A509&lt;&gt;"",IF(P$2&lt;&gt;"",INDEX('Instrument History'!$1:$1048576,$B509,P$3) / CcyPerBase!O508,""),"")</f>
        <v/>
      </c>
      <c r="Q509" s="5" t="str">
        <f>IF($A509&lt;&gt;"",IF(Q$2&lt;&gt;"",INDEX('Instrument History'!$1:$1048576,$B509,Q$3) / CcyPerBase!P508,""),"")</f>
        <v/>
      </c>
      <c r="R509" s="5" t="str">
        <f>IF($A509&lt;&gt;"",IF(R$2&lt;&gt;"",INDEX('Instrument History'!$1:$1048576,$B509,R$3) / CcyPerBase!Q508,""),"")</f>
        <v/>
      </c>
      <c r="S509" s="5" t="str">
        <f>IF($A509&lt;&gt;"",IF(S$2&lt;&gt;"",INDEX('Instrument History'!$1:$1048576,$B509,S$3) / CcyPerBase!R508,""),"")</f>
        <v/>
      </c>
      <c r="T509" s="5" t="str">
        <f>IF($A509&lt;&gt;"",IF(T$2&lt;&gt;"",INDEX('Instrument History'!$1:$1048576,$B509,T$3) / CcyPerBase!S508,""),"")</f>
        <v/>
      </c>
      <c r="U509" s="5" t="str">
        <f>IF($A509&lt;&gt;"",IF(U$2&lt;&gt;"",INDEX('Instrument History'!$1:$1048576,$B509,U$3) / CcyPerBase!T508,""),"")</f>
        <v/>
      </c>
      <c r="V509" s="5" t="str">
        <f>IF($A509&lt;&gt;"",IF(V$2&lt;&gt;"",INDEX('Instrument History'!$1:$1048576,$B509,V$3) / CcyPerBase!U508,""),"")</f>
        <v/>
      </c>
      <c r="W509" s="5" t="str">
        <f>IF($A509&lt;&gt;"",IF(W$2&lt;&gt;"",INDEX('Instrument History'!$1:$1048576,$B509,W$3) / CcyPerBase!V508,""),"")</f>
        <v/>
      </c>
      <c r="X509" s="5" t="str">
        <f>IF($A509&lt;&gt;"",IF(X$2&lt;&gt;"",INDEX('Instrument History'!$1:$1048576,$B509,X$3) / CcyPerBase!W508,""),"")</f>
        <v/>
      </c>
      <c r="Y509" s="5" t="str">
        <f>IF($A509&lt;&gt;"",IF(Y$2&lt;&gt;"",INDEX('Instrument History'!$1:$1048576,$B509,Y$3) / CcyPerBase!X508,""),"")</f>
        <v/>
      </c>
    </row>
    <row r="510" spans="1:25">
      <c r="A510" s="12">
        <f>IF(A509&lt;&gt;"",IF(A509=$B$1,"",'Instrument History'!A506),"")</f>
        <v>40595</v>
      </c>
      <c r="B510">
        <f t="shared" si="15"/>
        <v>506</v>
      </c>
      <c r="C510" s="14">
        <f>IF($A510&lt;&gt;"",INDEX('Instrument History'!$1:$1048576,$B510,C$3) / CcyPerBase!D509,"")</f>
        <v>2390.0549836577547</v>
      </c>
      <c r="D510" s="14">
        <f>IF(A510&lt;&gt;"",C510/$D$4*Master!$R$18,"")</f>
        <v>106.7178151139172</v>
      </c>
      <c r="E510" s="5">
        <f t="shared" si="16"/>
        <v>95.918787340276992</v>
      </c>
      <c r="F510" s="5">
        <f>IF($A510&lt;&gt;"",IF(F$2&lt;&gt;"",INDEX('Instrument History'!$1:$1048576,$B510,F$3) / CcyPerBase!E509,""),"")</f>
        <v>1333.0013315942101</v>
      </c>
      <c r="G510" s="5">
        <f>IF($A510&lt;&gt;"",IF(G$2&lt;&gt;"",INDEX('Instrument History'!$1:$1048576,$B510,G$3) / CcyPerBase!F509,""),"")</f>
        <v>3623.6585097423795</v>
      </c>
      <c r="H510" s="5">
        <f>IF($A510&lt;&gt;"",IF(H$2&lt;&gt;"",INDEX('Instrument History'!$1:$1048576,$B510,H$3) / CcyPerBase!G509,""),"")</f>
        <v>5062.4883119314472</v>
      </c>
      <c r="I510" s="5">
        <f>IF($A510&lt;&gt;"",IF(I$2&lt;&gt;"",INDEX('Instrument History'!$1:$1048576,$B510,I$3) / CcyPerBase!H509,""),"")</f>
        <v>3363.4424182579078</v>
      </c>
      <c r="J510" s="5">
        <f>IF($A510&lt;&gt;"",IF(J$2&lt;&gt;"",INDEX('Instrument History'!$1:$1048576,$B510,J$3) / CcyPerBase!I509,""),"")</f>
        <v>61.250049416931773</v>
      </c>
      <c r="K510" s="5">
        <f>IF($A510&lt;&gt;"",IF(K$2&lt;&gt;"",INDEX('Instrument History'!$1:$1048576,$B510,K$3) / CcyPerBase!J509,""),"")</f>
        <v>219.6458302515546</v>
      </c>
      <c r="L510" s="5">
        <f>IF($A510&lt;&gt;"",IF(L$2&lt;&gt;"",INDEX('Instrument History'!$1:$1048576,$B510,L$3) / CcyPerBase!K509,""),"")</f>
        <v>150.88281936043447</v>
      </c>
      <c r="M510" s="5">
        <f>IF($A510&lt;&gt;"",IF(M$2&lt;&gt;"",INDEX('Instrument History'!$1:$1048576,$B510,M$3) / CcyPerBase!L509,""),"")</f>
        <v>41.611393734225025</v>
      </c>
      <c r="N510" s="5">
        <f>IF($A510&lt;&gt;"",IF(N$2&lt;&gt;"",INDEX('Instrument History'!$1:$1048576,$B510,N$3) / CcyPerBase!M509,""),"")</f>
        <v>56.97925962643923</v>
      </c>
      <c r="O510" s="5">
        <f>IF($A510&lt;&gt;"",IF(O$2&lt;&gt;"",INDEX('Instrument History'!$1:$1048576,$B510,O$3) / CcyPerBase!N509,""),"")</f>
        <v>94.243955813299451</v>
      </c>
      <c r="P510" s="5" t="str">
        <f>IF($A510&lt;&gt;"",IF(P$2&lt;&gt;"",INDEX('Instrument History'!$1:$1048576,$B510,P$3) / CcyPerBase!O509,""),"")</f>
        <v/>
      </c>
      <c r="Q510" s="5" t="str">
        <f>IF($A510&lt;&gt;"",IF(Q$2&lt;&gt;"",INDEX('Instrument History'!$1:$1048576,$B510,Q$3) / CcyPerBase!P509,""),"")</f>
        <v/>
      </c>
      <c r="R510" s="5" t="str">
        <f>IF($A510&lt;&gt;"",IF(R$2&lt;&gt;"",INDEX('Instrument History'!$1:$1048576,$B510,R$3) / CcyPerBase!Q509,""),"")</f>
        <v/>
      </c>
      <c r="S510" s="5" t="str">
        <f>IF($A510&lt;&gt;"",IF(S$2&lt;&gt;"",INDEX('Instrument History'!$1:$1048576,$B510,S$3) / CcyPerBase!R509,""),"")</f>
        <v/>
      </c>
      <c r="T510" s="5" t="str">
        <f>IF($A510&lt;&gt;"",IF(T$2&lt;&gt;"",INDEX('Instrument History'!$1:$1048576,$B510,T$3) / CcyPerBase!S509,""),"")</f>
        <v/>
      </c>
      <c r="U510" s="5" t="str">
        <f>IF($A510&lt;&gt;"",IF(U$2&lt;&gt;"",INDEX('Instrument History'!$1:$1048576,$B510,U$3) / CcyPerBase!T509,""),"")</f>
        <v/>
      </c>
      <c r="V510" s="5" t="str">
        <f>IF($A510&lt;&gt;"",IF(V$2&lt;&gt;"",INDEX('Instrument History'!$1:$1048576,$B510,V$3) / CcyPerBase!U509,""),"")</f>
        <v/>
      </c>
      <c r="W510" s="5" t="str">
        <f>IF($A510&lt;&gt;"",IF(W$2&lt;&gt;"",INDEX('Instrument History'!$1:$1048576,$B510,W$3) / CcyPerBase!V509,""),"")</f>
        <v/>
      </c>
      <c r="X510" s="5" t="str">
        <f>IF($A510&lt;&gt;"",IF(X$2&lt;&gt;"",INDEX('Instrument History'!$1:$1048576,$B510,X$3) / CcyPerBase!W509,""),"")</f>
        <v/>
      </c>
      <c r="Y510" s="5" t="str">
        <f>IF($A510&lt;&gt;"",IF(Y$2&lt;&gt;"",INDEX('Instrument History'!$1:$1048576,$B510,Y$3) / CcyPerBase!X509,""),"")</f>
        <v/>
      </c>
    </row>
    <row r="511" spans="1:25">
      <c r="A511" s="12">
        <f>IF(A510&lt;&gt;"",IF(A510=$B$1,"",'Instrument History'!A507),"")</f>
        <v>40592</v>
      </c>
      <c r="B511">
        <f t="shared" si="15"/>
        <v>507</v>
      </c>
      <c r="C511" s="14">
        <f>IF($A511&lt;&gt;"",INDEX('Instrument History'!$1:$1048576,$B511,C$3) / CcyPerBase!D510,"")</f>
        <v>2387.1299628073557</v>
      </c>
      <c r="D511" s="14">
        <f>IF(A511&lt;&gt;"",C511/$D$4*Master!$R$18,"")</f>
        <v>106.58721065650865</v>
      </c>
      <c r="E511" s="5">
        <f t="shared" si="16"/>
        <v>97.764579719292726</v>
      </c>
      <c r="F511" s="5">
        <f>IF($A511&lt;&gt;"",IF(F$2&lt;&gt;"",INDEX('Instrument History'!$1:$1048576,$B511,F$3) / CcyPerBase!E510,""),"")</f>
        <v>1462.166981837041</v>
      </c>
      <c r="G511" s="5">
        <f>IF($A511&lt;&gt;"",IF(G$2&lt;&gt;"",INDEX('Instrument History'!$1:$1048576,$B511,G$3) / CcyPerBase!F510,""),"")</f>
        <v>3649.6099994773867</v>
      </c>
      <c r="H511" s="5">
        <f>IF($A511&lt;&gt;"",IF(H$2&lt;&gt;"",INDEX('Instrument History'!$1:$1048576,$B511,H$3) / CcyPerBase!G510,""),"")</f>
        <v>5360.8359653864954</v>
      </c>
      <c r="I511" s="5">
        <f>IF($A511&lt;&gt;"",IF(I$2&lt;&gt;"",INDEX('Instrument History'!$1:$1048576,$B511,I$3) / CcyPerBase!H510,""),"")</f>
        <v>3632.0475430651077</v>
      </c>
      <c r="J511" s="5">
        <f>IF($A511&lt;&gt;"",IF(J$2&lt;&gt;"",INDEX('Instrument History'!$1:$1048576,$B511,J$3) / CcyPerBase!I510,""),"")</f>
        <v>67.232471188768741</v>
      </c>
      <c r="K511" s="5">
        <f>IF($A511&lt;&gt;"",IF(K$2&lt;&gt;"",INDEX('Instrument History'!$1:$1048576,$B511,K$3) / CcyPerBase!J510,""),"")</f>
        <v>214.25532395737864</v>
      </c>
      <c r="L511" s="5">
        <f>IF($A511&lt;&gt;"",IF(L$2&lt;&gt;"",INDEX('Instrument History'!$1:$1048576,$B511,L$3) / CcyPerBase!K510,""),"")</f>
        <v>144.20941103536558</v>
      </c>
      <c r="M511" s="5">
        <f>IF($A511&lt;&gt;"",IF(M$2&lt;&gt;"",INDEX('Instrument History'!$1:$1048576,$B511,M$3) / CcyPerBase!L510,""),"")</f>
        <v>42.917053248450316</v>
      </c>
      <c r="N511" s="5">
        <f>IF($A511&lt;&gt;"",IF(N$2&lt;&gt;"",INDEX('Instrument History'!$1:$1048576,$B511,N$3) / CcyPerBase!M510,""),"")</f>
        <v>55.587192944084194</v>
      </c>
      <c r="O511" s="5">
        <f>IF($A511&lt;&gt;"",IF(O$2&lt;&gt;"",INDEX('Instrument History'!$1:$1048576,$B511,O$3) / CcyPerBase!N510,""),"")</f>
        <v>91.99590744536205</v>
      </c>
      <c r="P511" s="5" t="str">
        <f>IF($A511&lt;&gt;"",IF(P$2&lt;&gt;"",INDEX('Instrument History'!$1:$1048576,$B511,P$3) / CcyPerBase!O510,""),"")</f>
        <v/>
      </c>
      <c r="Q511" s="5" t="str">
        <f>IF($A511&lt;&gt;"",IF(Q$2&lt;&gt;"",INDEX('Instrument History'!$1:$1048576,$B511,Q$3) / CcyPerBase!P510,""),"")</f>
        <v/>
      </c>
      <c r="R511" s="5" t="str">
        <f>IF($A511&lt;&gt;"",IF(R$2&lt;&gt;"",INDEX('Instrument History'!$1:$1048576,$B511,R$3) / CcyPerBase!Q510,""),"")</f>
        <v/>
      </c>
      <c r="S511" s="5" t="str">
        <f>IF($A511&lt;&gt;"",IF(S$2&lt;&gt;"",INDEX('Instrument History'!$1:$1048576,$B511,S$3) / CcyPerBase!R510,""),"")</f>
        <v/>
      </c>
      <c r="T511" s="5" t="str">
        <f>IF($A511&lt;&gt;"",IF(T$2&lt;&gt;"",INDEX('Instrument History'!$1:$1048576,$B511,T$3) / CcyPerBase!S510,""),"")</f>
        <v/>
      </c>
      <c r="U511" s="5" t="str">
        <f>IF($A511&lt;&gt;"",IF(U$2&lt;&gt;"",INDEX('Instrument History'!$1:$1048576,$B511,U$3) / CcyPerBase!T510,""),"")</f>
        <v/>
      </c>
      <c r="V511" s="5" t="str">
        <f>IF($A511&lt;&gt;"",IF(V$2&lt;&gt;"",INDEX('Instrument History'!$1:$1048576,$B511,V$3) / CcyPerBase!U510,""),"")</f>
        <v/>
      </c>
      <c r="W511" s="5" t="str">
        <f>IF($A511&lt;&gt;"",IF(W$2&lt;&gt;"",INDEX('Instrument History'!$1:$1048576,$B511,W$3) / CcyPerBase!V510,""),"")</f>
        <v/>
      </c>
      <c r="X511" s="5" t="str">
        <f>IF($A511&lt;&gt;"",IF(X$2&lt;&gt;"",INDEX('Instrument History'!$1:$1048576,$B511,X$3) / CcyPerBase!W510,""),"")</f>
        <v/>
      </c>
      <c r="Y511" s="5" t="str">
        <f>IF($A511&lt;&gt;"",IF(Y$2&lt;&gt;"",INDEX('Instrument History'!$1:$1048576,$B511,Y$3) / CcyPerBase!X510,""),"")</f>
        <v/>
      </c>
    </row>
    <row r="512" spans="1:25">
      <c r="A512" s="12">
        <f>IF(A511&lt;&gt;"",IF(A511=$B$1,"",'Instrument History'!A508),"")</f>
        <v>40591</v>
      </c>
      <c r="B512">
        <f t="shared" si="15"/>
        <v>508</v>
      </c>
      <c r="C512" s="14">
        <f>IF($A512&lt;&gt;"",INDEX('Instrument History'!$1:$1048576,$B512,C$3) / CcyPerBase!D511,"")</f>
        <v>2361.5154326716815</v>
      </c>
      <c r="D512" s="14">
        <f>IF(A512&lt;&gt;"",C512/$D$4*Master!$R$18,"")</f>
        <v>105.44350195108576</v>
      </c>
      <c r="E512" s="5">
        <f t="shared" si="16"/>
        <v>95.776608887355451</v>
      </c>
      <c r="F512" s="5">
        <f>IF($A512&lt;&gt;"",IF(F$2&lt;&gt;"",INDEX('Instrument History'!$1:$1048576,$B512,F$3) / CcyPerBase!E511,""),"")</f>
        <v>1476.3458908958553</v>
      </c>
      <c r="G512" s="5">
        <f>IF($A512&lt;&gt;"",IF(G$2&lt;&gt;"",INDEX('Instrument History'!$1:$1048576,$B512,G$3) / CcyPerBase!F511,""),"")</f>
        <v>3430.0126041599674</v>
      </c>
      <c r="H512" s="5">
        <f>IF($A512&lt;&gt;"",IF(H$2&lt;&gt;"",INDEX('Instrument History'!$1:$1048576,$B512,H$3) / CcyPerBase!G511,""),"")</f>
        <v>5344.0647793059843</v>
      </c>
      <c r="I512" s="5">
        <f>IF($A512&lt;&gt;"",IF(I$2&lt;&gt;"",INDEX('Instrument History'!$1:$1048576,$B512,I$3) / CcyPerBase!H511,""),"")</f>
        <v>3492.4149966100786</v>
      </c>
      <c r="J512" s="5">
        <f>IF($A512&lt;&gt;"",IF(J$2&lt;&gt;"",INDEX('Instrument History'!$1:$1048576,$B512,J$3) / CcyPerBase!I511,""),"")</f>
        <v>64.057754194700948</v>
      </c>
      <c r="K512" s="5">
        <f>IF($A512&lt;&gt;"",IF(K$2&lt;&gt;"",INDEX('Instrument History'!$1:$1048576,$B512,K$3) / CcyPerBase!J511,""),"")</f>
        <v>199.14469692890268</v>
      </c>
      <c r="L512" s="5">
        <f>IF($A512&lt;&gt;"",IF(L$2&lt;&gt;"",INDEX('Instrument History'!$1:$1048576,$B512,L$3) / CcyPerBase!K511,""),"")</f>
        <v>136.22285233229485</v>
      </c>
      <c r="M512" s="5">
        <f>IF($A512&lt;&gt;"",IF(M$2&lt;&gt;"",INDEX('Instrument History'!$1:$1048576,$B512,M$3) / CcyPerBase!L511,""),"")</f>
        <v>44.483992174786664</v>
      </c>
      <c r="N512" s="5">
        <f>IF($A512&lt;&gt;"",IF(N$2&lt;&gt;"",INDEX('Instrument History'!$1:$1048576,$B512,N$3) / CcyPerBase!M511,""),"")</f>
        <v>57.422206334337751</v>
      </c>
      <c r="O512" s="5">
        <f>IF($A512&lt;&gt;"",IF(O$2&lt;&gt;"",INDEX('Instrument History'!$1:$1048576,$B512,O$3) / CcyPerBase!N511,""),"")</f>
        <v>92.036523352475371</v>
      </c>
      <c r="P512" s="5" t="str">
        <f>IF($A512&lt;&gt;"",IF(P$2&lt;&gt;"",INDEX('Instrument History'!$1:$1048576,$B512,P$3) / CcyPerBase!O511,""),"")</f>
        <v/>
      </c>
      <c r="Q512" s="5" t="str">
        <f>IF($A512&lt;&gt;"",IF(Q$2&lt;&gt;"",INDEX('Instrument History'!$1:$1048576,$B512,Q$3) / CcyPerBase!P511,""),"")</f>
        <v/>
      </c>
      <c r="R512" s="5" t="str">
        <f>IF($A512&lt;&gt;"",IF(R$2&lt;&gt;"",INDEX('Instrument History'!$1:$1048576,$B512,R$3) / CcyPerBase!Q511,""),"")</f>
        <v/>
      </c>
      <c r="S512" s="5" t="str">
        <f>IF($A512&lt;&gt;"",IF(S$2&lt;&gt;"",INDEX('Instrument History'!$1:$1048576,$B512,S$3) / CcyPerBase!R511,""),"")</f>
        <v/>
      </c>
      <c r="T512" s="5" t="str">
        <f>IF($A512&lt;&gt;"",IF(T$2&lt;&gt;"",INDEX('Instrument History'!$1:$1048576,$B512,T$3) / CcyPerBase!S511,""),"")</f>
        <v/>
      </c>
      <c r="U512" s="5" t="str">
        <f>IF($A512&lt;&gt;"",IF(U$2&lt;&gt;"",INDEX('Instrument History'!$1:$1048576,$B512,U$3) / CcyPerBase!T511,""),"")</f>
        <v/>
      </c>
      <c r="V512" s="5" t="str">
        <f>IF($A512&lt;&gt;"",IF(V$2&lt;&gt;"",INDEX('Instrument History'!$1:$1048576,$B512,V$3) / CcyPerBase!U511,""),"")</f>
        <v/>
      </c>
      <c r="W512" s="5" t="str">
        <f>IF($A512&lt;&gt;"",IF(W$2&lt;&gt;"",INDEX('Instrument History'!$1:$1048576,$B512,W$3) / CcyPerBase!V511,""),"")</f>
        <v/>
      </c>
      <c r="X512" s="5" t="str">
        <f>IF($A512&lt;&gt;"",IF(X$2&lt;&gt;"",INDEX('Instrument History'!$1:$1048576,$B512,X$3) / CcyPerBase!W511,""),"")</f>
        <v/>
      </c>
      <c r="Y512" s="5" t="str">
        <f>IF($A512&lt;&gt;"",IF(Y$2&lt;&gt;"",INDEX('Instrument History'!$1:$1048576,$B512,Y$3) / CcyPerBase!X511,""),"")</f>
        <v/>
      </c>
    </row>
    <row r="513" spans="1:25">
      <c r="A513" s="12">
        <f>IF(A512&lt;&gt;"",IF(A512=$B$1,"",'Instrument History'!A509),"")</f>
        <v>40590</v>
      </c>
      <c r="B513">
        <f t="shared" si="15"/>
        <v>509</v>
      </c>
      <c r="C513" s="14">
        <f>IF($A513&lt;&gt;"",INDEX('Instrument History'!$1:$1048576,$B513,C$3) / CcyPerBase!D512,"")</f>
        <v>2278.0137918447649</v>
      </c>
      <c r="D513" s="14">
        <f>IF(A513&lt;&gt;"",C513/$D$4*Master!$R$18,"")</f>
        <v>101.71508870184829</v>
      </c>
      <c r="E513" s="5">
        <f t="shared" si="16"/>
        <v>93.281203668812978</v>
      </c>
      <c r="F513" s="5">
        <f>IF($A513&lt;&gt;"",IF(F$2&lt;&gt;"",INDEX('Instrument History'!$1:$1048576,$B513,F$3) / CcyPerBase!E512,""),"")</f>
        <v>1467.7950034293319</v>
      </c>
      <c r="G513" s="5">
        <f>IF($A513&lt;&gt;"",IF(G$2&lt;&gt;"",INDEX('Instrument History'!$1:$1048576,$B513,G$3) / CcyPerBase!F512,""),"")</f>
        <v>3463.6494495766251</v>
      </c>
      <c r="H513" s="5">
        <f>IF($A513&lt;&gt;"",IF(H$2&lt;&gt;"",INDEX('Instrument History'!$1:$1048576,$B513,H$3) / CcyPerBase!G512,""),"")</f>
        <v>5085.5094688906875</v>
      </c>
      <c r="I513" s="5">
        <f>IF($A513&lt;&gt;"",IF(I$2&lt;&gt;"",INDEX('Instrument History'!$1:$1048576,$B513,I$3) / CcyPerBase!H512,""),"")</f>
        <v>3389.9415726978732</v>
      </c>
      <c r="J513" s="5">
        <f>IF($A513&lt;&gt;"",IF(J$2&lt;&gt;"",INDEX('Instrument History'!$1:$1048576,$B513,J$3) / CcyPerBase!I512,""),"")</f>
        <v>63.945422433104014</v>
      </c>
      <c r="K513" s="5">
        <f>IF($A513&lt;&gt;"",IF(K$2&lt;&gt;"",INDEX('Instrument History'!$1:$1048576,$B513,K$3) / CcyPerBase!J512,""),"")</f>
        <v>184.46128924006624</v>
      </c>
      <c r="L513" s="5">
        <f>IF($A513&lt;&gt;"",IF(L$2&lt;&gt;"",INDEX('Instrument History'!$1:$1048576,$B513,L$3) / CcyPerBase!K512,""),"")</f>
        <v>128.1959281937815</v>
      </c>
      <c r="M513" s="5">
        <f>IF($A513&lt;&gt;"",IF(M$2&lt;&gt;"",INDEX('Instrument History'!$1:$1048576,$B513,M$3) / CcyPerBase!L512,""),"")</f>
        <v>43.434551423921114</v>
      </c>
      <c r="N513" s="5">
        <f>IF($A513&lt;&gt;"",IF(N$2&lt;&gt;"",INDEX('Instrument History'!$1:$1048576,$B513,N$3) / CcyPerBase!M512,""),"")</f>
        <v>56.704112933007444</v>
      </c>
      <c r="O513" s="5">
        <f>IF($A513&lt;&gt;"",IF(O$2&lt;&gt;"",INDEX('Instrument History'!$1:$1048576,$B513,O$3) / CcyPerBase!N512,""),"")</f>
        <v>89.770441746364924</v>
      </c>
      <c r="P513" s="5" t="str">
        <f>IF($A513&lt;&gt;"",IF(P$2&lt;&gt;"",INDEX('Instrument History'!$1:$1048576,$B513,P$3) / CcyPerBase!O512,""),"")</f>
        <v/>
      </c>
      <c r="Q513" s="5" t="str">
        <f>IF($A513&lt;&gt;"",IF(Q$2&lt;&gt;"",INDEX('Instrument History'!$1:$1048576,$B513,Q$3) / CcyPerBase!P512,""),"")</f>
        <v/>
      </c>
      <c r="R513" s="5" t="str">
        <f>IF($A513&lt;&gt;"",IF(R$2&lt;&gt;"",INDEX('Instrument History'!$1:$1048576,$B513,R$3) / CcyPerBase!Q512,""),"")</f>
        <v/>
      </c>
      <c r="S513" s="5" t="str">
        <f>IF($A513&lt;&gt;"",IF(S$2&lt;&gt;"",INDEX('Instrument History'!$1:$1048576,$B513,S$3) / CcyPerBase!R512,""),"")</f>
        <v/>
      </c>
      <c r="T513" s="5" t="str">
        <f>IF($A513&lt;&gt;"",IF(T$2&lt;&gt;"",INDEX('Instrument History'!$1:$1048576,$B513,T$3) / CcyPerBase!S512,""),"")</f>
        <v/>
      </c>
      <c r="U513" s="5" t="str">
        <f>IF($A513&lt;&gt;"",IF(U$2&lt;&gt;"",INDEX('Instrument History'!$1:$1048576,$B513,U$3) / CcyPerBase!T512,""),"")</f>
        <v/>
      </c>
      <c r="V513" s="5" t="str">
        <f>IF($A513&lt;&gt;"",IF(V$2&lt;&gt;"",INDEX('Instrument History'!$1:$1048576,$B513,V$3) / CcyPerBase!U512,""),"")</f>
        <v/>
      </c>
      <c r="W513" s="5" t="str">
        <f>IF($A513&lt;&gt;"",IF(W$2&lt;&gt;"",INDEX('Instrument History'!$1:$1048576,$B513,W$3) / CcyPerBase!V512,""),"")</f>
        <v/>
      </c>
      <c r="X513" s="5" t="str">
        <f>IF($A513&lt;&gt;"",IF(X$2&lt;&gt;"",INDEX('Instrument History'!$1:$1048576,$B513,X$3) / CcyPerBase!W512,""),"")</f>
        <v/>
      </c>
      <c r="Y513" s="5" t="str">
        <f>IF($A513&lt;&gt;"",IF(Y$2&lt;&gt;"",INDEX('Instrument History'!$1:$1048576,$B513,Y$3) / CcyPerBase!X512,""),"")</f>
        <v/>
      </c>
    </row>
    <row r="514" spans="1:25">
      <c r="A514" s="12">
        <f>IF(A513&lt;&gt;"",IF(A513=$B$1,"",'Instrument History'!A510),"")</f>
        <v>40589</v>
      </c>
      <c r="B514">
        <f t="shared" si="15"/>
        <v>510</v>
      </c>
      <c r="C514" s="14">
        <f>IF($A514&lt;&gt;"",INDEX('Instrument History'!$1:$1048576,$B514,C$3) / CcyPerBase!D513,"")</f>
        <v>2206.4014647418594</v>
      </c>
      <c r="D514" s="14">
        <f>IF(A514&lt;&gt;"",C514/$D$4*Master!$R$18,"")</f>
        <v>98.517542563412007</v>
      </c>
      <c r="E514" s="5">
        <f t="shared" si="16"/>
        <v>92.815251682567776</v>
      </c>
      <c r="F514" s="5">
        <f>IF($A514&lt;&gt;"",IF(F$2&lt;&gt;"",INDEX('Instrument History'!$1:$1048576,$B514,F$3) / CcyPerBase!E513,""),"")</f>
        <v>1387.0341076409086</v>
      </c>
      <c r="G514" s="5">
        <f>IF($A514&lt;&gt;"",IF(G$2&lt;&gt;"",INDEX('Instrument History'!$1:$1048576,$B514,G$3) / CcyPerBase!F513,""),"")</f>
        <v>3589.7402242428348</v>
      </c>
      <c r="H514" s="5">
        <f>IF($A514&lt;&gt;"",IF(H$2&lt;&gt;"",INDEX('Instrument History'!$1:$1048576,$B514,H$3) / CcyPerBase!G513,""),"")</f>
        <v>4960.4521712342257</v>
      </c>
      <c r="I514" s="5">
        <f>IF($A514&lt;&gt;"",IF(I$2&lt;&gt;"",INDEX('Instrument History'!$1:$1048576,$B514,I$3) / CcyPerBase!H513,""),"")</f>
        <v>3240.065476073707</v>
      </c>
      <c r="J514" s="5">
        <f>IF($A514&lt;&gt;"",IF(J$2&lt;&gt;"",INDEX('Instrument History'!$1:$1048576,$B514,J$3) / CcyPerBase!I513,""),"")</f>
        <v>65.883371042424145</v>
      </c>
      <c r="K514" s="5">
        <f>IF($A514&lt;&gt;"",IF(K$2&lt;&gt;"",INDEX('Instrument History'!$1:$1048576,$B514,K$3) / CcyPerBase!J513,""),"")</f>
        <v>170.17221282494984</v>
      </c>
      <c r="L514" s="5">
        <f>IF($A514&lt;&gt;"",IF(L$2&lt;&gt;"",INDEX('Instrument History'!$1:$1048576,$B514,L$3) / CcyPerBase!K513,""),"")</f>
        <v>126.70454739168289</v>
      </c>
      <c r="M514" s="5">
        <f>IF($A514&lt;&gt;"",IF(M$2&lt;&gt;"",INDEX('Instrument History'!$1:$1048576,$B514,M$3) / CcyPerBase!L513,""),"")</f>
        <v>41.623502998125723</v>
      </c>
      <c r="N514" s="5">
        <f>IF($A514&lt;&gt;"",IF(N$2&lt;&gt;"",INDEX('Instrument History'!$1:$1048576,$B514,N$3) / CcyPerBase!M513,""),"")</f>
        <v>59.668790649102519</v>
      </c>
      <c r="O514" s="5">
        <f>IF($A514&lt;&gt;"",IF(O$2&lt;&gt;"",INDEX('Instrument History'!$1:$1048576,$B514,O$3) / CcyPerBase!N513,""),"")</f>
        <v>92.857951006628156</v>
      </c>
      <c r="P514" s="5" t="str">
        <f>IF($A514&lt;&gt;"",IF(P$2&lt;&gt;"",INDEX('Instrument History'!$1:$1048576,$B514,P$3) / CcyPerBase!O513,""),"")</f>
        <v/>
      </c>
      <c r="Q514" s="5" t="str">
        <f>IF($A514&lt;&gt;"",IF(Q$2&lt;&gt;"",INDEX('Instrument History'!$1:$1048576,$B514,Q$3) / CcyPerBase!P513,""),"")</f>
        <v/>
      </c>
      <c r="R514" s="5" t="str">
        <f>IF($A514&lt;&gt;"",IF(R$2&lt;&gt;"",INDEX('Instrument History'!$1:$1048576,$B514,R$3) / CcyPerBase!Q513,""),"")</f>
        <v/>
      </c>
      <c r="S514" s="5" t="str">
        <f>IF($A514&lt;&gt;"",IF(S$2&lt;&gt;"",INDEX('Instrument History'!$1:$1048576,$B514,S$3) / CcyPerBase!R513,""),"")</f>
        <v/>
      </c>
      <c r="T514" s="5" t="str">
        <f>IF($A514&lt;&gt;"",IF(T$2&lt;&gt;"",INDEX('Instrument History'!$1:$1048576,$B514,T$3) / CcyPerBase!S513,""),"")</f>
        <v/>
      </c>
      <c r="U514" s="5" t="str">
        <f>IF($A514&lt;&gt;"",IF(U$2&lt;&gt;"",INDEX('Instrument History'!$1:$1048576,$B514,U$3) / CcyPerBase!T513,""),"")</f>
        <v/>
      </c>
      <c r="V514" s="5" t="str">
        <f>IF($A514&lt;&gt;"",IF(V$2&lt;&gt;"",INDEX('Instrument History'!$1:$1048576,$B514,V$3) / CcyPerBase!U513,""),"")</f>
        <v/>
      </c>
      <c r="W514" s="5" t="str">
        <f>IF($A514&lt;&gt;"",IF(W$2&lt;&gt;"",INDEX('Instrument History'!$1:$1048576,$B514,W$3) / CcyPerBase!V513,""),"")</f>
        <v/>
      </c>
      <c r="X514" s="5" t="str">
        <f>IF($A514&lt;&gt;"",IF(X$2&lt;&gt;"",INDEX('Instrument History'!$1:$1048576,$B514,X$3) / CcyPerBase!W513,""),"")</f>
        <v/>
      </c>
      <c r="Y514" s="5" t="str">
        <f>IF($A514&lt;&gt;"",IF(Y$2&lt;&gt;"",INDEX('Instrument History'!$1:$1048576,$B514,Y$3) / CcyPerBase!X513,""),"")</f>
        <v/>
      </c>
    </row>
    <row r="515" spans="1:25">
      <c r="A515" s="12">
        <f>IF(A514&lt;&gt;"",IF(A514=$B$1,"",'Instrument History'!A511),"")</f>
        <v>40588</v>
      </c>
      <c r="B515">
        <f t="shared" si="15"/>
        <v>511</v>
      </c>
      <c r="C515" s="14">
        <f>IF($A515&lt;&gt;"",INDEX('Instrument History'!$1:$1048576,$B515,C$3) / CcyPerBase!D514,"")</f>
        <v>2017.0318253838589</v>
      </c>
      <c r="D515" s="14">
        <f>IF(A515&lt;&gt;"",C515/$D$4*Master!$R$18,"")</f>
        <v>90.062040786516434</v>
      </c>
      <c r="E515" s="5">
        <f t="shared" si="16"/>
        <v>88.863632686035842</v>
      </c>
      <c r="F515" s="5">
        <f>IF($A515&lt;&gt;"",IF(F$2&lt;&gt;"",INDEX('Instrument History'!$1:$1048576,$B515,F$3) / CcyPerBase!E514,""),"")</f>
        <v>1315.7933774123983</v>
      </c>
      <c r="G515" s="5">
        <f>IF($A515&lt;&gt;"",IF(G$2&lt;&gt;"",INDEX('Instrument History'!$1:$1048576,$B515,G$3) / CcyPerBase!F514,""),"")</f>
        <v>3425.6419380748007</v>
      </c>
      <c r="H515" s="5">
        <f>IF($A515&lt;&gt;"",IF(H$2&lt;&gt;"",INDEX('Instrument History'!$1:$1048576,$B515,H$3) / CcyPerBase!G514,""),"")</f>
        <v>4663.4587452680662</v>
      </c>
      <c r="I515" s="5">
        <f>IF($A515&lt;&gt;"",IF(I$2&lt;&gt;"",INDEX('Instrument History'!$1:$1048576,$B515,I$3) / CcyPerBase!H514,""),"")</f>
        <v>3041.378346559738</v>
      </c>
      <c r="J515" s="5">
        <f>IF($A515&lt;&gt;"",IF(J$2&lt;&gt;"",INDEX('Instrument History'!$1:$1048576,$B515,J$3) / CcyPerBase!I514,""),"")</f>
        <v>63.144794504161865</v>
      </c>
      <c r="K515" s="5">
        <f>IF($A515&lt;&gt;"",IF(K$2&lt;&gt;"",INDEX('Instrument History'!$1:$1048576,$B515,K$3) / CcyPerBase!J514,""),"")</f>
        <v>158.60731497981914</v>
      </c>
      <c r="L515" s="5">
        <f>IF($A515&lt;&gt;"",IF(L$2&lt;&gt;"",INDEX('Instrument History'!$1:$1048576,$B515,L$3) / CcyPerBase!K514,""),"")</f>
        <v>122.06146414094104</v>
      </c>
      <c r="M515" s="5">
        <f>IF($A515&lt;&gt;"",IF(M$2&lt;&gt;"",INDEX('Instrument History'!$1:$1048576,$B515,M$3) / CcyPerBase!L514,""),"")</f>
        <v>39.986933098691743</v>
      </c>
      <c r="N515" s="5">
        <f>IF($A515&lt;&gt;"",IF(N$2&lt;&gt;"",INDEX('Instrument History'!$1:$1048576,$B515,N$3) / CcyPerBase!M514,""),"")</f>
        <v>58.040578216952923</v>
      </c>
      <c r="O515" s="5">
        <f>IF($A515&lt;&gt;"",IF(O$2&lt;&gt;"",INDEX('Instrument History'!$1:$1048576,$B515,O$3) / CcyPerBase!N514,""),"")</f>
        <v>91.72461523609779</v>
      </c>
      <c r="P515" s="5" t="str">
        <f>IF($A515&lt;&gt;"",IF(P$2&lt;&gt;"",INDEX('Instrument History'!$1:$1048576,$B515,P$3) / CcyPerBase!O514,""),"")</f>
        <v/>
      </c>
      <c r="Q515" s="5" t="str">
        <f>IF($A515&lt;&gt;"",IF(Q$2&lt;&gt;"",INDEX('Instrument History'!$1:$1048576,$B515,Q$3) / CcyPerBase!P514,""),"")</f>
        <v/>
      </c>
      <c r="R515" s="5" t="str">
        <f>IF($A515&lt;&gt;"",IF(R$2&lt;&gt;"",INDEX('Instrument History'!$1:$1048576,$B515,R$3) / CcyPerBase!Q514,""),"")</f>
        <v/>
      </c>
      <c r="S515" s="5" t="str">
        <f>IF($A515&lt;&gt;"",IF(S$2&lt;&gt;"",INDEX('Instrument History'!$1:$1048576,$B515,S$3) / CcyPerBase!R514,""),"")</f>
        <v/>
      </c>
      <c r="T515" s="5" t="str">
        <f>IF($A515&lt;&gt;"",IF(T$2&lt;&gt;"",INDEX('Instrument History'!$1:$1048576,$B515,T$3) / CcyPerBase!S514,""),"")</f>
        <v/>
      </c>
      <c r="U515" s="5" t="str">
        <f>IF($A515&lt;&gt;"",IF(U$2&lt;&gt;"",INDEX('Instrument History'!$1:$1048576,$B515,U$3) / CcyPerBase!T514,""),"")</f>
        <v/>
      </c>
      <c r="V515" s="5" t="str">
        <f>IF($A515&lt;&gt;"",IF(V$2&lt;&gt;"",INDEX('Instrument History'!$1:$1048576,$B515,V$3) / CcyPerBase!U514,""),"")</f>
        <v/>
      </c>
      <c r="W515" s="5" t="str">
        <f>IF($A515&lt;&gt;"",IF(W$2&lt;&gt;"",INDEX('Instrument History'!$1:$1048576,$B515,W$3) / CcyPerBase!V514,""),"")</f>
        <v/>
      </c>
      <c r="X515" s="5" t="str">
        <f>IF($A515&lt;&gt;"",IF(X$2&lt;&gt;"",INDEX('Instrument History'!$1:$1048576,$B515,X$3) / CcyPerBase!W514,""),"")</f>
        <v/>
      </c>
      <c r="Y515" s="5" t="str">
        <f>IF($A515&lt;&gt;"",IF(Y$2&lt;&gt;"",INDEX('Instrument History'!$1:$1048576,$B515,Y$3) / CcyPerBase!X514,""),"")</f>
        <v/>
      </c>
    </row>
    <row r="516" spans="1:25">
      <c r="A516" s="12">
        <f>IF(A515&lt;&gt;"",IF(A515=$B$1,"",'Instrument History'!A512),"")</f>
        <v>40585</v>
      </c>
      <c r="B516">
        <f t="shared" si="15"/>
        <v>512</v>
      </c>
      <c r="C516" s="14">
        <f>IF($A516&lt;&gt;"",INDEX('Instrument History'!$1:$1048576,$B516,C$3) / CcyPerBase!D515,"")</f>
        <v>2084.8438307858487</v>
      </c>
      <c r="D516" s="14">
        <f>IF(A516&lt;&gt;"",C516/$D$4*Master!$R$18,"")</f>
        <v>93.089899603353501</v>
      </c>
      <c r="E516" s="5">
        <f t="shared" si="16"/>
        <v>90.875311722389966</v>
      </c>
      <c r="F516" s="5">
        <f>IF($A516&lt;&gt;"",IF(F$2&lt;&gt;"",INDEX('Instrument History'!$1:$1048576,$B516,F$3) / CcyPerBase!E515,""),"")</f>
        <v>1359.1464822758783</v>
      </c>
      <c r="G516" s="5">
        <f>IF($A516&lt;&gt;"",IF(G$2&lt;&gt;"",INDEX('Instrument History'!$1:$1048576,$B516,G$3) / CcyPerBase!F515,""),"")</f>
        <v>3514.6803075880193</v>
      </c>
      <c r="H516" s="5">
        <f>IF($A516&lt;&gt;"",IF(H$2&lt;&gt;"",INDEX('Instrument History'!$1:$1048576,$B516,H$3) / CcyPerBase!G515,""),"")</f>
        <v>4688.2161692657592</v>
      </c>
      <c r="I516" s="5">
        <f>IF($A516&lt;&gt;"",IF(I$2&lt;&gt;"",INDEX('Instrument History'!$1:$1048576,$B516,I$3) / CcyPerBase!H515,""),"")</f>
        <v>3069.548423006243</v>
      </c>
      <c r="J516" s="5">
        <f>IF($A516&lt;&gt;"",IF(J$2&lt;&gt;"",INDEX('Instrument History'!$1:$1048576,$B516,J$3) / CcyPerBase!I515,""),"")</f>
        <v>65.651968350881745</v>
      </c>
      <c r="K516" s="5">
        <f>IF($A516&lt;&gt;"",IF(K$2&lt;&gt;"",INDEX('Instrument History'!$1:$1048576,$B516,K$3) / CcyPerBase!J515,""),"")</f>
        <v>163.08309279340614</v>
      </c>
      <c r="L516" s="5">
        <f>IF($A516&lt;&gt;"",IF(L$2&lt;&gt;"",INDEX('Instrument History'!$1:$1048576,$B516,L$3) / CcyPerBase!K515,""),"")</f>
        <v>128.86121234330571</v>
      </c>
      <c r="M516" s="5">
        <f>IF($A516&lt;&gt;"",IF(M$2&lt;&gt;"",INDEX('Instrument History'!$1:$1048576,$B516,M$3) / CcyPerBase!L515,""),"")</f>
        <v>39.012638125754791</v>
      </c>
      <c r="N516" s="5">
        <f>IF($A516&lt;&gt;"",IF(N$2&lt;&gt;"",INDEX('Instrument History'!$1:$1048576,$B516,N$3) / CcyPerBase!M515,""),"")</f>
        <v>60.794958599509492</v>
      </c>
      <c r="O516" s="5">
        <f>IF($A516&lt;&gt;"",IF(O$2&lt;&gt;"",INDEX('Instrument History'!$1:$1048576,$B516,O$3) / CcyPerBase!N515,""),"")</f>
        <v>91.38283509686147</v>
      </c>
      <c r="P516" s="5" t="str">
        <f>IF($A516&lt;&gt;"",IF(P$2&lt;&gt;"",INDEX('Instrument History'!$1:$1048576,$B516,P$3) / CcyPerBase!O515,""),"")</f>
        <v/>
      </c>
      <c r="Q516" s="5" t="str">
        <f>IF($A516&lt;&gt;"",IF(Q$2&lt;&gt;"",INDEX('Instrument History'!$1:$1048576,$B516,Q$3) / CcyPerBase!P515,""),"")</f>
        <v/>
      </c>
      <c r="R516" s="5" t="str">
        <f>IF($A516&lt;&gt;"",IF(R$2&lt;&gt;"",INDEX('Instrument History'!$1:$1048576,$B516,R$3) / CcyPerBase!Q515,""),"")</f>
        <v/>
      </c>
      <c r="S516" s="5" t="str">
        <f>IF($A516&lt;&gt;"",IF(S$2&lt;&gt;"",INDEX('Instrument History'!$1:$1048576,$B516,S$3) / CcyPerBase!R515,""),"")</f>
        <v/>
      </c>
      <c r="T516" s="5" t="str">
        <f>IF($A516&lt;&gt;"",IF(T$2&lt;&gt;"",INDEX('Instrument History'!$1:$1048576,$B516,T$3) / CcyPerBase!S515,""),"")</f>
        <v/>
      </c>
      <c r="U516" s="5" t="str">
        <f>IF($A516&lt;&gt;"",IF(U$2&lt;&gt;"",INDEX('Instrument History'!$1:$1048576,$B516,U$3) / CcyPerBase!T515,""),"")</f>
        <v/>
      </c>
      <c r="V516" s="5" t="str">
        <f>IF($A516&lt;&gt;"",IF(V$2&lt;&gt;"",INDEX('Instrument History'!$1:$1048576,$B516,V$3) / CcyPerBase!U515,""),"")</f>
        <v/>
      </c>
      <c r="W516" s="5" t="str">
        <f>IF($A516&lt;&gt;"",IF(W$2&lt;&gt;"",INDEX('Instrument History'!$1:$1048576,$B516,W$3) / CcyPerBase!V515,""),"")</f>
        <v/>
      </c>
      <c r="X516" s="5" t="str">
        <f>IF($A516&lt;&gt;"",IF(X$2&lt;&gt;"",INDEX('Instrument History'!$1:$1048576,$B516,X$3) / CcyPerBase!W515,""),"")</f>
        <v/>
      </c>
      <c r="Y516" s="5" t="str">
        <f>IF($A516&lt;&gt;"",IF(Y$2&lt;&gt;"",INDEX('Instrument History'!$1:$1048576,$B516,Y$3) / CcyPerBase!X515,""),"")</f>
        <v/>
      </c>
    </row>
    <row r="517" spans="1:25">
      <c r="A517" s="12">
        <f>IF(A516&lt;&gt;"",IF(A516=$B$1,"",'Instrument History'!A513),"")</f>
        <v>40584</v>
      </c>
      <c r="B517">
        <f t="shared" si="15"/>
        <v>513</v>
      </c>
      <c r="C517" s="14">
        <f>IF($A517&lt;&gt;"",INDEX('Instrument History'!$1:$1048576,$B517,C$3) / CcyPerBase!D516,"")</f>
        <v>2050.727520125798</v>
      </c>
      <c r="D517" s="14">
        <f>IF(A517&lt;&gt;"",C517/$D$4*Master!$R$18,"")</f>
        <v>91.56657978088802</v>
      </c>
      <c r="E517" s="5">
        <f t="shared" si="16"/>
        <v>91.926938376009772</v>
      </c>
      <c r="F517" s="5">
        <f>IF($A517&lt;&gt;"",IF(F$2&lt;&gt;"",INDEX('Instrument History'!$1:$1048576,$B517,F$3) / CcyPerBase!E516,""),"")</f>
        <v>1355.0895658208001</v>
      </c>
      <c r="G517" s="5">
        <f>IF($A517&lt;&gt;"",IF(G$2&lt;&gt;"",INDEX('Instrument History'!$1:$1048576,$B517,G$3) / CcyPerBase!F516,""),"")</f>
        <v>3480.4295185927976</v>
      </c>
      <c r="H517" s="5">
        <f>IF($A517&lt;&gt;"",IF(H$2&lt;&gt;"",INDEX('Instrument History'!$1:$1048576,$B517,H$3) / CcyPerBase!G516,""),"")</f>
        <v>5011.9275080035532</v>
      </c>
      <c r="I517" s="5">
        <f>IF($A517&lt;&gt;"",IF(I$2&lt;&gt;"",INDEX('Instrument History'!$1:$1048576,$B517,I$3) / CcyPerBase!H516,""),"")</f>
        <v>3063.9072424487913</v>
      </c>
      <c r="J517" s="5">
        <f>IF($A517&lt;&gt;"",IF(J$2&lt;&gt;"",INDEX('Instrument History'!$1:$1048576,$B517,J$3) / CcyPerBase!I516,""),"")</f>
        <v>69.238622257500779</v>
      </c>
      <c r="K517" s="5">
        <f>IF($A517&lt;&gt;"",IF(K$2&lt;&gt;"",INDEX('Instrument History'!$1:$1048576,$B517,K$3) / CcyPerBase!J516,""),"")</f>
        <v>166.75672454888067</v>
      </c>
      <c r="L517" s="5">
        <f>IF($A517&lt;&gt;"",IF(L$2&lt;&gt;"",INDEX('Instrument History'!$1:$1048576,$B517,L$3) / CcyPerBase!K516,""),"")</f>
        <v>136.27033949286439</v>
      </c>
      <c r="M517" s="5">
        <f>IF($A517&lt;&gt;"",IF(M$2&lt;&gt;"",INDEX('Instrument History'!$1:$1048576,$B517,M$3) / CcyPerBase!L516,""),"")</f>
        <v>38.706441462928623</v>
      </c>
      <c r="N517" s="5">
        <f>IF($A517&lt;&gt;"",IF(N$2&lt;&gt;"",INDEX('Instrument History'!$1:$1048576,$B517,N$3) / CcyPerBase!M516,""),"")</f>
        <v>59.989972823971044</v>
      </c>
      <c r="O517" s="5">
        <f>IF($A517&lt;&gt;"",IF(O$2&lt;&gt;"",INDEX('Instrument History'!$1:$1048576,$B517,O$3) / CcyPerBase!N516,""),"")</f>
        <v>88.071586065809171</v>
      </c>
      <c r="P517" s="5" t="str">
        <f>IF($A517&lt;&gt;"",IF(P$2&lt;&gt;"",INDEX('Instrument History'!$1:$1048576,$B517,P$3) / CcyPerBase!O516,""),"")</f>
        <v/>
      </c>
      <c r="Q517" s="5" t="str">
        <f>IF($A517&lt;&gt;"",IF(Q$2&lt;&gt;"",INDEX('Instrument History'!$1:$1048576,$B517,Q$3) / CcyPerBase!P516,""),"")</f>
        <v/>
      </c>
      <c r="R517" s="5" t="str">
        <f>IF($A517&lt;&gt;"",IF(R$2&lt;&gt;"",INDEX('Instrument History'!$1:$1048576,$B517,R$3) / CcyPerBase!Q516,""),"")</f>
        <v/>
      </c>
      <c r="S517" s="5" t="str">
        <f>IF($A517&lt;&gt;"",IF(S$2&lt;&gt;"",INDEX('Instrument History'!$1:$1048576,$B517,S$3) / CcyPerBase!R516,""),"")</f>
        <v/>
      </c>
      <c r="T517" s="5" t="str">
        <f>IF($A517&lt;&gt;"",IF(T$2&lt;&gt;"",INDEX('Instrument History'!$1:$1048576,$B517,T$3) / CcyPerBase!S516,""),"")</f>
        <v/>
      </c>
      <c r="U517" s="5" t="str">
        <f>IF($A517&lt;&gt;"",IF(U$2&lt;&gt;"",INDEX('Instrument History'!$1:$1048576,$B517,U$3) / CcyPerBase!T516,""),"")</f>
        <v/>
      </c>
      <c r="V517" s="5" t="str">
        <f>IF($A517&lt;&gt;"",IF(V$2&lt;&gt;"",INDEX('Instrument History'!$1:$1048576,$B517,V$3) / CcyPerBase!U516,""),"")</f>
        <v/>
      </c>
      <c r="W517" s="5" t="str">
        <f>IF($A517&lt;&gt;"",IF(W$2&lt;&gt;"",INDEX('Instrument History'!$1:$1048576,$B517,W$3) / CcyPerBase!V516,""),"")</f>
        <v/>
      </c>
      <c r="X517" s="5" t="str">
        <f>IF($A517&lt;&gt;"",IF(X$2&lt;&gt;"",INDEX('Instrument History'!$1:$1048576,$B517,X$3) / CcyPerBase!W516,""),"")</f>
        <v/>
      </c>
      <c r="Y517" s="5" t="str">
        <f>IF($A517&lt;&gt;"",IF(Y$2&lt;&gt;"",INDEX('Instrument History'!$1:$1048576,$B517,Y$3) / CcyPerBase!X516,""),"")</f>
        <v/>
      </c>
    </row>
    <row r="518" spans="1:25">
      <c r="A518" s="12">
        <f>IF(A517&lt;&gt;"",IF(A517=$B$1,"",'Instrument History'!A514),"")</f>
        <v>40583</v>
      </c>
      <c r="B518">
        <f t="shared" si="15"/>
        <v>514</v>
      </c>
      <c r="C518" s="14">
        <f>IF($A518&lt;&gt;"",INDEX('Instrument History'!$1:$1048576,$B518,C$3) / CcyPerBase!D517,"")</f>
        <v>2188.3308755740936</v>
      </c>
      <c r="D518" s="14">
        <f>IF(A518&lt;&gt;"",C518/$D$4*Master!$R$18,"")</f>
        <v>97.710676693383419</v>
      </c>
      <c r="E518" s="5">
        <f t="shared" si="16"/>
        <v>93.191105218901839</v>
      </c>
      <c r="F518" s="5">
        <f>IF($A518&lt;&gt;"",IF(F$2&lt;&gt;"",INDEX('Instrument History'!$1:$1048576,$B518,F$3) / CcyPerBase!E517,""),"")</f>
        <v>1362.9771991807811</v>
      </c>
      <c r="G518" s="5">
        <f>IF($A518&lt;&gt;"",IF(G$2&lt;&gt;"",INDEX('Instrument History'!$1:$1048576,$B518,G$3) / CcyPerBase!F517,""),"")</f>
        <v>3467.4362181584029</v>
      </c>
      <c r="H518" s="5">
        <f>IF($A518&lt;&gt;"",IF(H$2&lt;&gt;"",INDEX('Instrument History'!$1:$1048576,$B518,H$3) / CcyPerBase!G517,""),"")</f>
        <v>5109.9484904036544</v>
      </c>
      <c r="I518" s="5">
        <f>IF($A518&lt;&gt;"",IF(I$2&lt;&gt;"",INDEX('Instrument History'!$1:$1048576,$B518,I$3) / CcyPerBase!H517,""),"")</f>
        <v>3323.0310918248069</v>
      </c>
      <c r="J518" s="5">
        <f>IF($A518&lt;&gt;"",IF(J$2&lt;&gt;"",INDEX('Instrument History'!$1:$1048576,$B518,J$3) / CcyPerBase!I517,""),"")</f>
        <v>68.74418274794651</v>
      </c>
      <c r="K518" s="5">
        <f>IF($A518&lt;&gt;"",IF(K$2&lt;&gt;"",INDEX('Instrument History'!$1:$1048576,$B518,K$3) / CcyPerBase!J517,""),"")</f>
        <v>180.21030153705402</v>
      </c>
      <c r="L518" s="5">
        <f>IF($A518&lt;&gt;"",IF(L$2&lt;&gt;"",INDEX('Instrument History'!$1:$1048576,$B518,L$3) / CcyPerBase!K517,""),"")</f>
        <v>146.38049703659195</v>
      </c>
      <c r="M518" s="5">
        <f>IF($A518&lt;&gt;"",IF(M$2&lt;&gt;"",INDEX('Instrument History'!$1:$1048576,$B518,M$3) / CcyPerBase!L517,""),"")</f>
        <v>39.154881086406682</v>
      </c>
      <c r="N518" s="5">
        <f>IF($A518&lt;&gt;"",IF(N$2&lt;&gt;"",INDEX('Instrument History'!$1:$1048576,$B518,N$3) / CcyPerBase!M517,""),"")</f>
        <v>57.198896573885378</v>
      </c>
      <c r="O518" s="5">
        <f>IF($A518&lt;&gt;"",IF(O$2&lt;&gt;"",INDEX('Instrument History'!$1:$1048576,$B518,O$3) / CcyPerBase!N517,""),"")</f>
        <v>85.308480264001119</v>
      </c>
      <c r="P518" s="5" t="str">
        <f>IF($A518&lt;&gt;"",IF(P$2&lt;&gt;"",INDEX('Instrument History'!$1:$1048576,$B518,P$3) / CcyPerBase!O517,""),"")</f>
        <v/>
      </c>
      <c r="Q518" s="5" t="str">
        <f>IF($A518&lt;&gt;"",IF(Q$2&lt;&gt;"",INDEX('Instrument History'!$1:$1048576,$B518,Q$3) / CcyPerBase!P517,""),"")</f>
        <v/>
      </c>
      <c r="R518" s="5" t="str">
        <f>IF($A518&lt;&gt;"",IF(R$2&lt;&gt;"",INDEX('Instrument History'!$1:$1048576,$B518,R$3) / CcyPerBase!Q517,""),"")</f>
        <v/>
      </c>
      <c r="S518" s="5" t="str">
        <f>IF($A518&lt;&gt;"",IF(S$2&lt;&gt;"",INDEX('Instrument History'!$1:$1048576,$B518,S$3) / CcyPerBase!R517,""),"")</f>
        <v/>
      </c>
      <c r="T518" s="5" t="str">
        <f>IF($A518&lt;&gt;"",IF(T$2&lt;&gt;"",INDEX('Instrument History'!$1:$1048576,$B518,T$3) / CcyPerBase!S517,""),"")</f>
        <v/>
      </c>
      <c r="U518" s="5" t="str">
        <f>IF($A518&lt;&gt;"",IF(U$2&lt;&gt;"",INDEX('Instrument History'!$1:$1048576,$B518,U$3) / CcyPerBase!T517,""),"")</f>
        <v/>
      </c>
      <c r="V518" s="5" t="str">
        <f>IF($A518&lt;&gt;"",IF(V$2&lt;&gt;"",INDEX('Instrument History'!$1:$1048576,$B518,V$3) / CcyPerBase!U517,""),"")</f>
        <v/>
      </c>
      <c r="W518" s="5" t="str">
        <f>IF($A518&lt;&gt;"",IF(W$2&lt;&gt;"",INDEX('Instrument History'!$1:$1048576,$B518,W$3) / CcyPerBase!V517,""),"")</f>
        <v/>
      </c>
      <c r="X518" s="5" t="str">
        <f>IF($A518&lt;&gt;"",IF(X$2&lt;&gt;"",INDEX('Instrument History'!$1:$1048576,$B518,X$3) / CcyPerBase!W517,""),"")</f>
        <v/>
      </c>
      <c r="Y518" s="5" t="str">
        <f>IF($A518&lt;&gt;"",IF(Y$2&lt;&gt;"",INDEX('Instrument History'!$1:$1048576,$B518,Y$3) / CcyPerBase!X517,""),"")</f>
        <v/>
      </c>
    </row>
    <row r="519" spans="1:25">
      <c r="A519" s="12">
        <f>IF(A518&lt;&gt;"",IF(A518=$B$1,"",'Instrument History'!A515),"")</f>
        <v>40582</v>
      </c>
      <c r="B519">
        <f t="shared" ref="B519:B582" si="17">IF(A519&lt;&gt;"",B518+1,"")</f>
        <v>515</v>
      </c>
      <c r="C519" s="14">
        <f>IF($A519&lt;&gt;"",INDEX('Instrument History'!$1:$1048576,$B519,C$3) / CcyPerBase!D518,"")</f>
        <v>2181.9979522377894</v>
      </c>
      <c r="D519" s="14">
        <f>IF(A519&lt;&gt;"",C519/$D$4*Master!$R$18,"")</f>
        <v>97.42790673773159</v>
      </c>
      <c r="E519" s="5">
        <f t="shared" ref="E519:E582" si="18">IF(A519&lt;&gt;"",SUMPRODUCT($F$4:$Y$4,F519:Y519),"")</f>
        <v>96.022916265555267</v>
      </c>
      <c r="F519" s="5">
        <f>IF($A519&lt;&gt;"",IF(F$2&lt;&gt;"",INDEX('Instrument History'!$1:$1048576,$B519,F$3) / CcyPerBase!E518,""),"")</f>
        <v>1446.2588912670499</v>
      </c>
      <c r="G519" s="5">
        <f>IF($A519&lt;&gt;"",IF(G$2&lt;&gt;"",INDEX('Instrument History'!$1:$1048576,$B519,G$3) / CcyPerBase!F518,""),"")</f>
        <v>3710.4910367205071</v>
      </c>
      <c r="H519" s="5">
        <f>IF($A519&lt;&gt;"",IF(H$2&lt;&gt;"",INDEX('Instrument History'!$1:$1048576,$B519,H$3) / CcyPerBase!G518,""),"")</f>
        <v>5208.0301440132707</v>
      </c>
      <c r="I519" s="5">
        <f>IF($A519&lt;&gt;"",IF(I$2&lt;&gt;"",INDEX('Instrument History'!$1:$1048576,$B519,I$3) / CcyPerBase!H518,""),"")</f>
        <v>3371.6097603468093</v>
      </c>
      <c r="J519" s="5">
        <f>IF($A519&lt;&gt;"",IF(J$2&lt;&gt;"",INDEX('Instrument History'!$1:$1048576,$B519,J$3) / CcyPerBase!I518,""),"")</f>
        <v>67.057397682823208</v>
      </c>
      <c r="K519" s="5">
        <f>IF($A519&lt;&gt;"",IF(K$2&lt;&gt;"",INDEX('Instrument History'!$1:$1048576,$B519,K$3) / CcyPerBase!J518,""),"")</f>
        <v>183.30930152238741</v>
      </c>
      <c r="L519" s="5">
        <f>IF($A519&lt;&gt;"",IF(L$2&lt;&gt;"",INDEX('Instrument History'!$1:$1048576,$B519,L$3) / CcyPerBase!K518,""),"")</f>
        <v>159.52964865025632</v>
      </c>
      <c r="M519" s="5">
        <f>IF($A519&lt;&gt;"",IF(M$2&lt;&gt;"",INDEX('Instrument History'!$1:$1048576,$B519,M$3) / CcyPerBase!L518,""),"")</f>
        <v>39.527052709353171</v>
      </c>
      <c r="N519" s="5">
        <f>IF($A519&lt;&gt;"",IF(N$2&lt;&gt;"",INDEX('Instrument History'!$1:$1048576,$B519,N$3) / CcyPerBase!M518,""),"")</f>
        <v>58.575983522078239</v>
      </c>
      <c r="O519" s="5">
        <f>IF($A519&lt;&gt;"",IF(O$2&lt;&gt;"",INDEX('Instrument History'!$1:$1048576,$B519,O$3) / CcyPerBase!N518,""),"")</f>
        <v>86.960671550016428</v>
      </c>
      <c r="P519" s="5" t="str">
        <f>IF($A519&lt;&gt;"",IF(P$2&lt;&gt;"",INDEX('Instrument History'!$1:$1048576,$B519,P$3) / CcyPerBase!O518,""),"")</f>
        <v/>
      </c>
      <c r="Q519" s="5" t="str">
        <f>IF($A519&lt;&gt;"",IF(Q$2&lt;&gt;"",INDEX('Instrument History'!$1:$1048576,$B519,Q$3) / CcyPerBase!P518,""),"")</f>
        <v/>
      </c>
      <c r="R519" s="5" t="str">
        <f>IF($A519&lt;&gt;"",IF(R$2&lt;&gt;"",INDEX('Instrument History'!$1:$1048576,$B519,R$3) / CcyPerBase!Q518,""),"")</f>
        <v/>
      </c>
      <c r="S519" s="5" t="str">
        <f>IF($A519&lt;&gt;"",IF(S$2&lt;&gt;"",INDEX('Instrument History'!$1:$1048576,$B519,S$3) / CcyPerBase!R518,""),"")</f>
        <v/>
      </c>
      <c r="T519" s="5" t="str">
        <f>IF($A519&lt;&gt;"",IF(T$2&lt;&gt;"",INDEX('Instrument History'!$1:$1048576,$B519,T$3) / CcyPerBase!S518,""),"")</f>
        <v/>
      </c>
      <c r="U519" s="5" t="str">
        <f>IF($A519&lt;&gt;"",IF(U$2&lt;&gt;"",INDEX('Instrument History'!$1:$1048576,$B519,U$3) / CcyPerBase!T518,""),"")</f>
        <v/>
      </c>
      <c r="V519" s="5" t="str">
        <f>IF($A519&lt;&gt;"",IF(V$2&lt;&gt;"",INDEX('Instrument History'!$1:$1048576,$B519,V$3) / CcyPerBase!U518,""),"")</f>
        <v/>
      </c>
      <c r="W519" s="5" t="str">
        <f>IF($A519&lt;&gt;"",IF(W$2&lt;&gt;"",INDEX('Instrument History'!$1:$1048576,$B519,W$3) / CcyPerBase!V518,""),"")</f>
        <v/>
      </c>
      <c r="X519" s="5" t="str">
        <f>IF($A519&lt;&gt;"",IF(X$2&lt;&gt;"",INDEX('Instrument History'!$1:$1048576,$B519,X$3) / CcyPerBase!W518,""),"")</f>
        <v/>
      </c>
      <c r="Y519" s="5" t="str">
        <f>IF($A519&lt;&gt;"",IF(Y$2&lt;&gt;"",INDEX('Instrument History'!$1:$1048576,$B519,Y$3) / CcyPerBase!X518,""),"")</f>
        <v/>
      </c>
    </row>
    <row r="520" spans="1:25">
      <c r="A520" s="12">
        <f>IF(A519&lt;&gt;"",IF(A519=$B$1,"",'Instrument History'!A516),"")</f>
        <v>40581</v>
      </c>
      <c r="B520">
        <f t="shared" si="17"/>
        <v>516</v>
      </c>
      <c r="C520" s="14">
        <f>IF($A520&lt;&gt;"",INDEX('Instrument History'!$1:$1048576,$B520,C$3) / CcyPerBase!D519,"")</f>
        <v>2261.728274471192</v>
      </c>
      <c r="D520" s="14">
        <f>IF(A520&lt;&gt;"",C520/$D$4*Master!$R$18,"")</f>
        <v>100.98792767668741</v>
      </c>
      <c r="E520" s="5">
        <f t="shared" si="18"/>
        <v>96.337129749674531</v>
      </c>
      <c r="F520" s="5">
        <f>IF($A520&lt;&gt;"",IF(F$2&lt;&gt;"",INDEX('Instrument History'!$1:$1048576,$B520,F$3) / CcyPerBase!E519,""),"")</f>
        <v>1492.573598845094</v>
      </c>
      <c r="G520" s="5">
        <f>IF($A520&lt;&gt;"",IF(G$2&lt;&gt;"",INDEX('Instrument History'!$1:$1048576,$B520,G$3) / CcyPerBase!F519,""),"")</f>
        <v>3646.0843525115724</v>
      </c>
      <c r="H520" s="5">
        <f>IF($A520&lt;&gt;"",IF(H$2&lt;&gt;"",INDEX('Instrument History'!$1:$1048576,$B520,H$3) / CcyPerBase!G519,""),"")</f>
        <v>5183.2582130072815</v>
      </c>
      <c r="I520" s="5">
        <f>IF($A520&lt;&gt;"",IF(I$2&lt;&gt;"",INDEX('Instrument History'!$1:$1048576,$B520,I$3) / CcyPerBase!H519,""),"")</f>
        <v>3434.2020972115374</v>
      </c>
      <c r="J520" s="5">
        <f>IF($A520&lt;&gt;"",IF(J$2&lt;&gt;"",INDEX('Instrument History'!$1:$1048576,$B520,J$3) / CcyPerBase!I519,""),"")</f>
        <v>68.857460943029736</v>
      </c>
      <c r="K520" s="5">
        <f>IF($A520&lt;&gt;"",IF(K$2&lt;&gt;"",INDEX('Instrument History'!$1:$1048576,$B520,K$3) / CcyPerBase!J519,""),"")</f>
        <v>181.89815086225761</v>
      </c>
      <c r="L520" s="5">
        <f>IF($A520&lt;&gt;"",IF(L$2&lt;&gt;"",INDEX('Instrument History'!$1:$1048576,$B520,L$3) / CcyPerBase!K519,""),"")</f>
        <v>154.1557672681177</v>
      </c>
      <c r="M520" s="5">
        <f>IF($A520&lt;&gt;"",IF(M$2&lt;&gt;"",INDEX('Instrument History'!$1:$1048576,$B520,M$3) / CcyPerBase!L519,""),"")</f>
        <v>41.390027497696032</v>
      </c>
      <c r="N520" s="5">
        <f>IF($A520&lt;&gt;"",IF(N$2&lt;&gt;"",INDEX('Instrument History'!$1:$1048576,$B520,N$3) / CcyPerBase!M519,""),"")</f>
        <v>58.946611471207028</v>
      </c>
      <c r="O520" s="5">
        <f>IF($A520&lt;&gt;"",IF(O$2&lt;&gt;"",INDEX('Instrument History'!$1:$1048576,$B520,O$3) / CcyPerBase!N519,""),"")</f>
        <v>85.748093276055144</v>
      </c>
      <c r="P520" s="5" t="str">
        <f>IF($A520&lt;&gt;"",IF(P$2&lt;&gt;"",INDEX('Instrument History'!$1:$1048576,$B520,P$3) / CcyPerBase!O519,""),"")</f>
        <v/>
      </c>
      <c r="Q520" s="5" t="str">
        <f>IF($A520&lt;&gt;"",IF(Q$2&lt;&gt;"",INDEX('Instrument History'!$1:$1048576,$B520,Q$3) / CcyPerBase!P519,""),"")</f>
        <v/>
      </c>
      <c r="R520" s="5" t="str">
        <f>IF($A520&lt;&gt;"",IF(R$2&lt;&gt;"",INDEX('Instrument History'!$1:$1048576,$B520,R$3) / CcyPerBase!Q519,""),"")</f>
        <v/>
      </c>
      <c r="S520" s="5" t="str">
        <f>IF($A520&lt;&gt;"",IF(S$2&lt;&gt;"",INDEX('Instrument History'!$1:$1048576,$B520,S$3) / CcyPerBase!R519,""),"")</f>
        <v/>
      </c>
      <c r="T520" s="5" t="str">
        <f>IF($A520&lt;&gt;"",IF(T$2&lt;&gt;"",INDEX('Instrument History'!$1:$1048576,$B520,T$3) / CcyPerBase!S519,""),"")</f>
        <v/>
      </c>
      <c r="U520" s="5" t="str">
        <f>IF($A520&lt;&gt;"",IF(U$2&lt;&gt;"",INDEX('Instrument History'!$1:$1048576,$B520,U$3) / CcyPerBase!T519,""),"")</f>
        <v/>
      </c>
      <c r="V520" s="5" t="str">
        <f>IF($A520&lt;&gt;"",IF(V$2&lt;&gt;"",INDEX('Instrument History'!$1:$1048576,$B520,V$3) / CcyPerBase!U519,""),"")</f>
        <v/>
      </c>
      <c r="W520" s="5" t="str">
        <f>IF($A520&lt;&gt;"",IF(W$2&lt;&gt;"",INDEX('Instrument History'!$1:$1048576,$B520,W$3) / CcyPerBase!V519,""),"")</f>
        <v/>
      </c>
      <c r="X520" s="5" t="str">
        <f>IF($A520&lt;&gt;"",IF(X$2&lt;&gt;"",INDEX('Instrument History'!$1:$1048576,$B520,X$3) / CcyPerBase!W519,""),"")</f>
        <v/>
      </c>
      <c r="Y520" s="5" t="str">
        <f>IF($A520&lt;&gt;"",IF(Y$2&lt;&gt;"",INDEX('Instrument History'!$1:$1048576,$B520,Y$3) / CcyPerBase!X519,""),"")</f>
        <v/>
      </c>
    </row>
    <row r="521" spans="1:25">
      <c r="A521" s="12">
        <f>IF(A520&lt;&gt;"",IF(A520=$B$1,"",'Instrument History'!A517),"")</f>
        <v>40578</v>
      </c>
      <c r="B521">
        <f t="shared" si="17"/>
        <v>517</v>
      </c>
      <c r="C521" s="14">
        <f>IF($A521&lt;&gt;"",INDEX('Instrument History'!$1:$1048576,$B521,C$3) / CcyPerBase!D520,"")</f>
        <v>2172.5859531188134</v>
      </c>
      <c r="D521" s="14">
        <f>IF(A521&lt;&gt;"",C521/$D$4*Master!$R$18,"")</f>
        <v>97.007653652049839</v>
      </c>
      <c r="E521" s="5">
        <f t="shared" si="18"/>
        <v>93.984240470533763</v>
      </c>
      <c r="F521" s="5">
        <f>IF($A521&lt;&gt;"",IF(F$2&lt;&gt;"",INDEX('Instrument History'!$1:$1048576,$B521,F$3) / CcyPerBase!E520,""),"")</f>
        <v>1448.9720997742349</v>
      </c>
      <c r="G521" s="5">
        <f>IF($A521&lt;&gt;"",IF(G$2&lt;&gt;"",INDEX('Instrument History'!$1:$1048576,$B521,G$3) / CcyPerBase!F520,""),"")</f>
        <v>3478.9724803472427</v>
      </c>
      <c r="H521" s="5">
        <f>IF($A521&lt;&gt;"",IF(H$2&lt;&gt;"",INDEX('Instrument History'!$1:$1048576,$B521,H$3) / CcyPerBase!G520,""),"")</f>
        <v>5216.6358409810573</v>
      </c>
      <c r="I521" s="5">
        <f>IF($A521&lt;&gt;"",IF(I$2&lt;&gt;"",INDEX('Instrument History'!$1:$1048576,$B521,I$3) / CcyPerBase!H520,""),"")</f>
        <v>3286.1555330106676</v>
      </c>
      <c r="J521" s="5">
        <f>IF($A521&lt;&gt;"",IF(J$2&lt;&gt;"",INDEX('Instrument History'!$1:$1048576,$B521,J$3) / CcyPerBase!I520,""),"")</f>
        <v>71.171343043781903</v>
      </c>
      <c r="K521" s="5">
        <f>IF($A521&lt;&gt;"",IF(K$2&lt;&gt;"",INDEX('Instrument History'!$1:$1048576,$B521,K$3) / CcyPerBase!J520,""),"")</f>
        <v>173.30810688422665</v>
      </c>
      <c r="L521" s="5">
        <f>IF($A521&lt;&gt;"",IF(L$2&lt;&gt;"",INDEX('Instrument History'!$1:$1048576,$B521,L$3) / CcyPerBase!K520,""),"")</f>
        <v>150.08755518730609</v>
      </c>
      <c r="M521" s="5">
        <f>IF($A521&lt;&gt;"",IF(M$2&lt;&gt;"",INDEX('Instrument History'!$1:$1048576,$B521,M$3) / CcyPerBase!L520,""),"")</f>
        <v>39.859165315547436</v>
      </c>
      <c r="N521" s="5">
        <f>IF($A521&lt;&gt;"",IF(N$2&lt;&gt;"",INDEX('Instrument History'!$1:$1048576,$B521,N$3) / CcyPerBase!M520,""),"")</f>
        <v>56.47658229519346</v>
      </c>
      <c r="O521" s="5">
        <f>IF($A521&lt;&gt;"",IF(O$2&lt;&gt;"",INDEX('Instrument History'!$1:$1048576,$B521,O$3) / CcyPerBase!N520,""),"")</f>
        <v>84.585881785811154</v>
      </c>
      <c r="P521" s="5" t="str">
        <f>IF($A521&lt;&gt;"",IF(P$2&lt;&gt;"",INDEX('Instrument History'!$1:$1048576,$B521,P$3) / CcyPerBase!O520,""),"")</f>
        <v/>
      </c>
      <c r="Q521" s="5" t="str">
        <f>IF($A521&lt;&gt;"",IF(Q$2&lt;&gt;"",INDEX('Instrument History'!$1:$1048576,$B521,Q$3) / CcyPerBase!P520,""),"")</f>
        <v/>
      </c>
      <c r="R521" s="5" t="str">
        <f>IF($A521&lt;&gt;"",IF(R$2&lt;&gt;"",INDEX('Instrument History'!$1:$1048576,$B521,R$3) / CcyPerBase!Q520,""),"")</f>
        <v/>
      </c>
      <c r="S521" s="5" t="str">
        <f>IF($A521&lt;&gt;"",IF(S$2&lt;&gt;"",INDEX('Instrument History'!$1:$1048576,$B521,S$3) / CcyPerBase!R520,""),"")</f>
        <v/>
      </c>
      <c r="T521" s="5" t="str">
        <f>IF($A521&lt;&gt;"",IF(T$2&lt;&gt;"",INDEX('Instrument History'!$1:$1048576,$B521,T$3) / CcyPerBase!S520,""),"")</f>
        <v/>
      </c>
      <c r="U521" s="5" t="str">
        <f>IF($A521&lt;&gt;"",IF(U$2&lt;&gt;"",INDEX('Instrument History'!$1:$1048576,$B521,U$3) / CcyPerBase!T520,""),"")</f>
        <v/>
      </c>
      <c r="V521" s="5" t="str">
        <f>IF($A521&lt;&gt;"",IF(V$2&lt;&gt;"",INDEX('Instrument History'!$1:$1048576,$B521,V$3) / CcyPerBase!U520,""),"")</f>
        <v/>
      </c>
      <c r="W521" s="5" t="str">
        <f>IF($A521&lt;&gt;"",IF(W$2&lt;&gt;"",INDEX('Instrument History'!$1:$1048576,$B521,W$3) / CcyPerBase!V520,""),"")</f>
        <v/>
      </c>
      <c r="X521" s="5" t="str">
        <f>IF($A521&lt;&gt;"",IF(X$2&lt;&gt;"",INDEX('Instrument History'!$1:$1048576,$B521,X$3) / CcyPerBase!W520,""),"")</f>
        <v/>
      </c>
      <c r="Y521" s="5" t="str">
        <f>IF($A521&lt;&gt;"",IF(Y$2&lt;&gt;"",INDEX('Instrument History'!$1:$1048576,$B521,Y$3) / CcyPerBase!X520,""),"")</f>
        <v/>
      </c>
    </row>
    <row r="522" spans="1:25">
      <c r="A522" s="12">
        <f>IF(A521&lt;&gt;"",IF(A521=$B$1,"",'Instrument History'!A518),"")</f>
        <v>40577</v>
      </c>
      <c r="B522">
        <f t="shared" si="17"/>
        <v>518</v>
      </c>
      <c r="C522" s="14">
        <f>IF($A522&lt;&gt;"",INDEX('Instrument History'!$1:$1048576,$B522,C$3) / CcyPerBase!D521,"")</f>
        <v>2218.3135632837943</v>
      </c>
      <c r="D522" s="14">
        <f>IF(A522&lt;&gt;"",C522/$D$4*Master!$R$18,"")</f>
        <v>99.049427034066113</v>
      </c>
      <c r="E522" s="5">
        <f t="shared" si="18"/>
        <v>95.33034514507996</v>
      </c>
      <c r="F522" s="5">
        <f>IF($A522&lt;&gt;"",IF(F$2&lt;&gt;"",INDEX('Instrument History'!$1:$1048576,$B522,F$3) / CcyPerBase!E521,""),"")</f>
        <v>1514.5564098146524</v>
      </c>
      <c r="G522" s="5">
        <f>IF($A522&lt;&gt;"",IF(G$2&lt;&gt;"",INDEX('Instrument History'!$1:$1048576,$B522,G$3) / CcyPerBase!F521,""),"")</f>
        <v>3465.1016076728129</v>
      </c>
      <c r="H522" s="5">
        <f>IF($A522&lt;&gt;"",IF(H$2&lt;&gt;"",INDEX('Instrument History'!$1:$1048576,$B522,H$3) / CcyPerBase!G521,""),"")</f>
        <v>5301.593485801448</v>
      </c>
      <c r="I522" s="5">
        <f>IF($A522&lt;&gt;"",IF(I$2&lt;&gt;"",INDEX('Instrument History'!$1:$1048576,$B522,I$3) / CcyPerBase!H521,""),"")</f>
        <v>3239.4759483093958</v>
      </c>
      <c r="J522" s="5">
        <f>IF($A522&lt;&gt;"",IF(J$2&lt;&gt;"",INDEX('Instrument History'!$1:$1048576,$B522,J$3) / CcyPerBase!I521,""),"")</f>
        <v>71.329590820604508</v>
      </c>
      <c r="K522" s="5">
        <f>IF($A522&lt;&gt;"",IF(K$2&lt;&gt;"",INDEX('Instrument History'!$1:$1048576,$B522,K$3) / CcyPerBase!J521,""),"")</f>
        <v>176.65115045547736</v>
      </c>
      <c r="L522" s="5">
        <f>IF($A522&lt;&gt;"",IF(L$2&lt;&gt;"",INDEX('Instrument History'!$1:$1048576,$B522,L$3) / CcyPerBase!K521,""),"")</f>
        <v>158.97288302655537</v>
      </c>
      <c r="M522" s="5">
        <f>IF($A522&lt;&gt;"",IF(M$2&lt;&gt;"",INDEX('Instrument History'!$1:$1048576,$B522,M$3) / CcyPerBase!L521,""),"")</f>
        <v>41.496484463867006</v>
      </c>
      <c r="N522" s="5">
        <f>IF($A522&lt;&gt;"",IF(N$2&lt;&gt;"",INDEX('Instrument History'!$1:$1048576,$B522,N$3) / CcyPerBase!M521,""),"")</f>
        <v>55.633151615680148</v>
      </c>
      <c r="O522" s="5">
        <f>IF($A522&lt;&gt;"",IF(O$2&lt;&gt;"",INDEX('Instrument History'!$1:$1048576,$B522,O$3) / CcyPerBase!N521,""),"")</f>
        <v>85.233782827877945</v>
      </c>
      <c r="P522" s="5" t="str">
        <f>IF($A522&lt;&gt;"",IF(P$2&lt;&gt;"",INDEX('Instrument History'!$1:$1048576,$B522,P$3) / CcyPerBase!O521,""),"")</f>
        <v/>
      </c>
      <c r="Q522" s="5" t="str">
        <f>IF($A522&lt;&gt;"",IF(Q$2&lt;&gt;"",INDEX('Instrument History'!$1:$1048576,$B522,Q$3) / CcyPerBase!P521,""),"")</f>
        <v/>
      </c>
      <c r="R522" s="5" t="str">
        <f>IF($A522&lt;&gt;"",IF(R$2&lt;&gt;"",INDEX('Instrument History'!$1:$1048576,$B522,R$3) / CcyPerBase!Q521,""),"")</f>
        <v/>
      </c>
      <c r="S522" s="5" t="str">
        <f>IF($A522&lt;&gt;"",IF(S$2&lt;&gt;"",INDEX('Instrument History'!$1:$1048576,$B522,S$3) / CcyPerBase!R521,""),"")</f>
        <v/>
      </c>
      <c r="T522" s="5" t="str">
        <f>IF($A522&lt;&gt;"",IF(T$2&lt;&gt;"",INDEX('Instrument History'!$1:$1048576,$B522,T$3) / CcyPerBase!S521,""),"")</f>
        <v/>
      </c>
      <c r="U522" s="5" t="str">
        <f>IF($A522&lt;&gt;"",IF(U$2&lt;&gt;"",INDEX('Instrument History'!$1:$1048576,$B522,U$3) / CcyPerBase!T521,""),"")</f>
        <v/>
      </c>
      <c r="V522" s="5" t="str">
        <f>IF($A522&lt;&gt;"",IF(V$2&lt;&gt;"",INDEX('Instrument History'!$1:$1048576,$B522,V$3) / CcyPerBase!U521,""),"")</f>
        <v/>
      </c>
      <c r="W522" s="5" t="str">
        <f>IF($A522&lt;&gt;"",IF(W$2&lt;&gt;"",INDEX('Instrument History'!$1:$1048576,$B522,W$3) / CcyPerBase!V521,""),"")</f>
        <v/>
      </c>
      <c r="X522" s="5" t="str">
        <f>IF($A522&lt;&gt;"",IF(X$2&lt;&gt;"",INDEX('Instrument History'!$1:$1048576,$B522,X$3) / CcyPerBase!W521,""),"")</f>
        <v/>
      </c>
      <c r="Y522" s="5" t="str">
        <f>IF($A522&lt;&gt;"",IF(Y$2&lt;&gt;"",INDEX('Instrument History'!$1:$1048576,$B522,Y$3) / CcyPerBase!X521,""),"")</f>
        <v/>
      </c>
    </row>
    <row r="523" spans="1:25">
      <c r="A523" s="12">
        <f>IF(A522&lt;&gt;"",IF(A522=$B$1,"",'Instrument History'!A519),"")</f>
        <v>40576</v>
      </c>
      <c r="B523">
        <f t="shared" si="17"/>
        <v>519</v>
      </c>
      <c r="C523" s="14">
        <f>IF($A523&lt;&gt;"",INDEX('Instrument History'!$1:$1048576,$B523,C$3) / CcyPerBase!D522,"")</f>
        <v>2114.2975420040443</v>
      </c>
      <c r="D523" s="14">
        <f>IF(A523&lt;&gt;"",C523/$D$4*Master!$R$18,"")</f>
        <v>94.405030732007162</v>
      </c>
      <c r="E523" s="5">
        <f t="shared" si="18"/>
        <v>93.639505425097028</v>
      </c>
      <c r="F523" s="5">
        <f>IF($A523&lt;&gt;"",IF(F$2&lt;&gt;"",INDEX('Instrument History'!$1:$1048576,$B523,F$3) / CcyPerBase!E522,""),"")</f>
        <v>1492.7498030383776</v>
      </c>
      <c r="G523" s="5">
        <f>IF($A523&lt;&gt;"",IF(G$2&lt;&gt;"",INDEX('Instrument History'!$1:$1048576,$B523,G$3) / CcyPerBase!F522,""),"")</f>
        <v>3312.6715056301468</v>
      </c>
      <c r="H523" s="5">
        <f>IF($A523&lt;&gt;"",IF(H$2&lt;&gt;"",INDEX('Instrument History'!$1:$1048576,$B523,H$3) / CcyPerBase!G522,""),"")</f>
        <v>4999.0280735193628</v>
      </c>
      <c r="I523" s="5">
        <f>IF($A523&lt;&gt;"",IF(I$2&lt;&gt;"",INDEX('Instrument History'!$1:$1048576,$B523,I$3) / CcyPerBase!H522,""),"")</f>
        <v>3171.4837753335878</v>
      </c>
      <c r="J523" s="5">
        <f>IF($A523&lt;&gt;"",IF(J$2&lt;&gt;"",INDEX('Instrument History'!$1:$1048576,$B523,J$3) / CcyPerBase!I522,""),"")</f>
        <v>69.382871180133264</v>
      </c>
      <c r="K523" s="5">
        <f>IF($A523&lt;&gt;"",IF(K$2&lt;&gt;"",INDEX('Instrument History'!$1:$1048576,$B523,K$3) / CcyPerBase!J522,""),"")</f>
        <v>173.70706014059607</v>
      </c>
      <c r="L523" s="5">
        <f>IF($A523&lt;&gt;"",IF(L$2&lt;&gt;"",INDEX('Instrument History'!$1:$1048576,$B523,L$3) / CcyPerBase!K522,""),"")</f>
        <v>152.3588264596203</v>
      </c>
      <c r="M523" s="5">
        <f>IF($A523&lt;&gt;"",IF(M$2&lt;&gt;"",INDEX('Instrument History'!$1:$1048576,$B523,M$3) / CcyPerBase!L522,""),"")</f>
        <v>42.891330226800527</v>
      </c>
      <c r="N523" s="5">
        <f>IF($A523&lt;&gt;"",IF(N$2&lt;&gt;"",INDEX('Instrument History'!$1:$1048576,$B523,N$3) / CcyPerBase!M522,""),"")</f>
        <v>54.511915098045534</v>
      </c>
      <c r="O523" s="5">
        <f>IF($A523&lt;&gt;"",IF(O$2&lt;&gt;"",INDEX('Instrument History'!$1:$1048576,$B523,O$3) / CcyPerBase!N522,""),"")</f>
        <v>89.204877122151814</v>
      </c>
      <c r="P523" s="5" t="str">
        <f>IF($A523&lt;&gt;"",IF(P$2&lt;&gt;"",INDEX('Instrument History'!$1:$1048576,$B523,P$3) / CcyPerBase!O522,""),"")</f>
        <v/>
      </c>
      <c r="Q523" s="5" t="str">
        <f>IF($A523&lt;&gt;"",IF(Q$2&lt;&gt;"",INDEX('Instrument History'!$1:$1048576,$B523,Q$3) / CcyPerBase!P522,""),"")</f>
        <v/>
      </c>
      <c r="R523" s="5" t="str">
        <f>IF($A523&lt;&gt;"",IF(R$2&lt;&gt;"",INDEX('Instrument History'!$1:$1048576,$B523,R$3) / CcyPerBase!Q522,""),"")</f>
        <v/>
      </c>
      <c r="S523" s="5" t="str">
        <f>IF($A523&lt;&gt;"",IF(S$2&lt;&gt;"",INDEX('Instrument History'!$1:$1048576,$B523,S$3) / CcyPerBase!R522,""),"")</f>
        <v/>
      </c>
      <c r="T523" s="5" t="str">
        <f>IF($A523&lt;&gt;"",IF(T$2&lt;&gt;"",INDEX('Instrument History'!$1:$1048576,$B523,T$3) / CcyPerBase!S522,""),"")</f>
        <v/>
      </c>
      <c r="U523" s="5" t="str">
        <f>IF($A523&lt;&gt;"",IF(U$2&lt;&gt;"",INDEX('Instrument History'!$1:$1048576,$B523,U$3) / CcyPerBase!T522,""),"")</f>
        <v/>
      </c>
      <c r="V523" s="5" t="str">
        <f>IF($A523&lt;&gt;"",IF(V$2&lt;&gt;"",INDEX('Instrument History'!$1:$1048576,$B523,V$3) / CcyPerBase!U522,""),"")</f>
        <v/>
      </c>
      <c r="W523" s="5" t="str">
        <f>IF($A523&lt;&gt;"",IF(W$2&lt;&gt;"",INDEX('Instrument History'!$1:$1048576,$B523,W$3) / CcyPerBase!V522,""),"")</f>
        <v/>
      </c>
      <c r="X523" s="5" t="str">
        <f>IF($A523&lt;&gt;"",IF(X$2&lt;&gt;"",INDEX('Instrument History'!$1:$1048576,$B523,X$3) / CcyPerBase!W522,""),"")</f>
        <v/>
      </c>
      <c r="Y523" s="5" t="str">
        <f>IF($A523&lt;&gt;"",IF(Y$2&lt;&gt;"",INDEX('Instrument History'!$1:$1048576,$B523,Y$3) / CcyPerBase!X522,""),"")</f>
        <v/>
      </c>
    </row>
    <row r="524" spans="1:25">
      <c r="A524" s="12">
        <f>IF(A523&lt;&gt;"",IF(A523=$B$1,"",'Instrument History'!A520),"")</f>
        <v>40575</v>
      </c>
      <c r="B524">
        <f t="shared" si="17"/>
        <v>520</v>
      </c>
      <c r="C524" s="14">
        <f>IF($A524&lt;&gt;"",INDEX('Instrument History'!$1:$1048576,$B524,C$3) / CcyPerBase!D523,"")</f>
        <v>2022.4162722997382</v>
      </c>
      <c r="D524" s="14">
        <f>IF(A524&lt;&gt;"",C524/$D$4*Master!$R$18,"")</f>
        <v>90.302460531831301</v>
      </c>
      <c r="E524" s="5">
        <f t="shared" si="18"/>
        <v>93.3874662971769</v>
      </c>
      <c r="F524" s="5">
        <f>IF($A524&lt;&gt;"",IF(F$2&lt;&gt;"",INDEX('Instrument History'!$1:$1048576,$B524,F$3) / CcyPerBase!E523,""),"")</f>
        <v>1499.1449767020895</v>
      </c>
      <c r="G524" s="5">
        <f>IF($A524&lt;&gt;"",IF(G$2&lt;&gt;"",INDEX('Instrument History'!$1:$1048576,$B524,G$3) / CcyPerBase!F523,""),"")</f>
        <v>3206.9991103415273</v>
      </c>
      <c r="H524" s="5">
        <f>IF($A524&lt;&gt;"",IF(H$2&lt;&gt;"",INDEX('Instrument History'!$1:$1048576,$B524,H$3) / CcyPerBase!G523,""),"")</f>
        <v>4885.9711348313558</v>
      </c>
      <c r="I524" s="5">
        <f>IF($A524&lt;&gt;"",IF(I$2&lt;&gt;"",INDEX('Instrument History'!$1:$1048576,$B524,I$3) / CcyPerBase!H523,""),"")</f>
        <v>3285.5907029064624</v>
      </c>
      <c r="J524" s="5">
        <f>IF($A524&lt;&gt;"",IF(J$2&lt;&gt;"",INDEX('Instrument History'!$1:$1048576,$B524,J$3) / CcyPerBase!I523,""),"")</f>
        <v>65.347632088365046</v>
      </c>
      <c r="K524" s="5">
        <f>IF($A524&lt;&gt;"",IF(K$2&lt;&gt;"",INDEX('Instrument History'!$1:$1048576,$B524,K$3) / CcyPerBase!J523,""),"")</f>
        <v>172.43663699000413</v>
      </c>
      <c r="L524" s="5">
        <f>IF($A524&lt;&gt;"",IF(L$2&lt;&gt;"",INDEX('Instrument History'!$1:$1048576,$B524,L$3) / CcyPerBase!K523,""),"")</f>
        <v>147.57346238281033</v>
      </c>
      <c r="M524" s="5">
        <f>IF($A524&lt;&gt;"",IF(M$2&lt;&gt;"",INDEX('Instrument History'!$1:$1048576,$B524,M$3) / CcyPerBase!L523,""),"")</f>
        <v>44.475524584508143</v>
      </c>
      <c r="N524" s="5">
        <f>IF($A524&lt;&gt;"",IF(N$2&lt;&gt;"",INDEX('Instrument History'!$1:$1048576,$B524,N$3) / CcyPerBase!M523,""),"")</f>
        <v>56.975461421069014</v>
      </c>
      <c r="O524" s="5">
        <f>IF($A524&lt;&gt;"",IF(O$2&lt;&gt;"",INDEX('Instrument History'!$1:$1048576,$B524,O$3) / CcyPerBase!N523,""),"")</f>
        <v>90.102730096371687</v>
      </c>
      <c r="P524" s="5" t="str">
        <f>IF($A524&lt;&gt;"",IF(P$2&lt;&gt;"",INDEX('Instrument History'!$1:$1048576,$B524,P$3) / CcyPerBase!O523,""),"")</f>
        <v/>
      </c>
      <c r="Q524" s="5" t="str">
        <f>IF($A524&lt;&gt;"",IF(Q$2&lt;&gt;"",INDEX('Instrument History'!$1:$1048576,$B524,Q$3) / CcyPerBase!P523,""),"")</f>
        <v/>
      </c>
      <c r="R524" s="5" t="str">
        <f>IF($A524&lt;&gt;"",IF(R$2&lt;&gt;"",INDEX('Instrument History'!$1:$1048576,$B524,R$3) / CcyPerBase!Q523,""),"")</f>
        <v/>
      </c>
      <c r="S524" s="5" t="str">
        <f>IF($A524&lt;&gt;"",IF(S$2&lt;&gt;"",INDEX('Instrument History'!$1:$1048576,$B524,S$3) / CcyPerBase!R523,""),"")</f>
        <v/>
      </c>
      <c r="T524" s="5" t="str">
        <f>IF($A524&lt;&gt;"",IF(T$2&lt;&gt;"",INDEX('Instrument History'!$1:$1048576,$B524,T$3) / CcyPerBase!S523,""),"")</f>
        <v/>
      </c>
      <c r="U524" s="5" t="str">
        <f>IF($A524&lt;&gt;"",IF(U$2&lt;&gt;"",INDEX('Instrument History'!$1:$1048576,$B524,U$3) / CcyPerBase!T523,""),"")</f>
        <v/>
      </c>
      <c r="V524" s="5" t="str">
        <f>IF($A524&lt;&gt;"",IF(V$2&lt;&gt;"",INDEX('Instrument History'!$1:$1048576,$B524,V$3) / CcyPerBase!U523,""),"")</f>
        <v/>
      </c>
      <c r="W524" s="5" t="str">
        <f>IF($A524&lt;&gt;"",IF(W$2&lt;&gt;"",INDEX('Instrument History'!$1:$1048576,$B524,W$3) / CcyPerBase!V523,""),"")</f>
        <v/>
      </c>
      <c r="X524" s="5" t="str">
        <f>IF($A524&lt;&gt;"",IF(X$2&lt;&gt;"",INDEX('Instrument History'!$1:$1048576,$B524,X$3) / CcyPerBase!W523,""),"")</f>
        <v/>
      </c>
      <c r="Y524" s="5" t="str">
        <f>IF($A524&lt;&gt;"",IF(Y$2&lt;&gt;"",INDEX('Instrument History'!$1:$1048576,$B524,Y$3) / CcyPerBase!X523,""),"")</f>
        <v/>
      </c>
    </row>
    <row r="525" spans="1:25">
      <c r="A525" s="12">
        <f>IF(A524&lt;&gt;"",IF(A524=$B$1,"",'Instrument History'!A521),"")</f>
        <v>40574</v>
      </c>
      <c r="B525">
        <f t="shared" si="17"/>
        <v>521</v>
      </c>
      <c r="C525" s="14">
        <f>IF($A525&lt;&gt;"",INDEX('Instrument History'!$1:$1048576,$B525,C$3) / CcyPerBase!D524,"")</f>
        <v>2062.3074410541981</v>
      </c>
      <c r="D525" s="14">
        <f>IF(A525&lt;&gt;"",C525/$D$4*Master!$R$18,"")</f>
        <v>92.083632262575932</v>
      </c>
      <c r="E525" s="5">
        <f t="shared" si="18"/>
        <v>96.396406017670301</v>
      </c>
      <c r="F525" s="5">
        <f>IF($A525&lt;&gt;"",IF(F$2&lt;&gt;"",INDEX('Instrument History'!$1:$1048576,$B525,F$3) / CcyPerBase!E524,""),"")</f>
        <v>1626.7210845125478</v>
      </c>
      <c r="G525" s="5">
        <f>IF($A525&lt;&gt;"",IF(G$2&lt;&gt;"",INDEX('Instrument History'!$1:$1048576,$B525,G$3) / CcyPerBase!F524,""),"")</f>
        <v>3231.0742372252153</v>
      </c>
      <c r="H525" s="5">
        <f>IF($A525&lt;&gt;"",IF(H$2&lt;&gt;"",INDEX('Instrument History'!$1:$1048576,$B525,H$3) / CcyPerBase!G524,""),"")</f>
        <v>5187.4448994445374</v>
      </c>
      <c r="I525" s="5">
        <f>IF($A525&lt;&gt;"",IF(I$2&lt;&gt;"",INDEX('Instrument History'!$1:$1048576,$B525,I$3) / CcyPerBase!H524,""),"")</f>
        <v>3535.3004328285015</v>
      </c>
      <c r="J525" s="5">
        <f>IF($A525&lt;&gt;"",IF(J$2&lt;&gt;"",INDEX('Instrument History'!$1:$1048576,$B525,J$3) / CcyPerBase!I524,""),"")</f>
        <v>63.84551960427352</v>
      </c>
      <c r="K525" s="5">
        <f>IF($A525&lt;&gt;"",IF(K$2&lt;&gt;"",INDEX('Instrument History'!$1:$1048576,$B525,K$3) / CcyPerBase!J524,""),"")</f>
        <v>186.14582167341675</v>
      </c>
      <c r="L525" s="5">
        <f>IF($A525&lt;&gt;"",IF(L$2&lt;&gt;"",INDEX('Instrument History'!$1:$1048576,$B525,L$3) / CcyPerBase!K524,""),"")</f>
        <v>160.82606076248877</v>
      </c>
      <c r="M525" s="5">
        <f>IF($A525&lt;&gt;"",IF(M$2&lt;&gt;"",INDEX('Instrument History'!$1:$1048576,$B525,M$3) / CcyPerBase!L524,""),"")</f>
        <v>46.682035861430847</v>
      </c>
      <c r="N525" s="5">
        <f>IF($A525&lt;&gt;"",IF(N$2&lt;&gt;"",INDEX('Instrument History'!$1:$1048576,$B525,N$3) / CcyPerBase!M524,""),"")</f>
        <v>55.977431503337449</v>
      </c>
      <c r="O525" s="5">
        <f>IF($A525&lt;&gt;"",IF(O$2&lt;&gt;"",INDEX('Instrument History'!$1:$1048576,$B525,O$3) / CcyPerBase!N524,""),"")</f>
        <v>86.14705239967553</v>
      </c>
      <c r="P525" s="5" t="str">
        <f>IF($A525&lt;&gt;"",IF(P$2&lt;&gt;"",INDEX('Instrument History'!$1:$1048576,$B525,P$3) / CcyPerBase!O524,""),"")</f>
        <v/>
      </c>
      <c r="Q525" s="5" t="str">
        <f>IF($A525&lt;&gt;"",IF(Q$2&lt;&gt;"",INDEX('Instrument History'!$1:$1048576,$B525,Q$3) / CcyPerBase!P524,""),"")</f>
        <v/>
      </c>
      <c r="R525" s="5" t="str">
        <f>IF($A525&lt;&gt;"",IF(R$2&lt;&gt;"",INDEX('Instrument History'!$1:$1048576,$B525,R$3) / CcyPerBase!Q524,""),"")</f>
        <v/>
      </c>
      <c r="S525" s="5" t="str">
        <f>IF($A525&lt;&gt;"",IF(S$2&lt;&gt;"",INDEX('Instrument History'!$1:$1048576,$B525,S$3) / CcyPerBase!R524,""),"")</f>
        <v/>
      </c>
      <c r="T525" s="5" t="str">
        <f>IF($A525&lt;&gt;"",IF(T$2&lt;&gt;"",INDEX('Instrument History'!$1:$1048576,$B525,T$3) / CcyPerBase!S524,""),"")</f>
        <v/>
      </c>
      <c r="U525" s="5" t="str">
        <f>IF($A525&lt;&gt;"",IF(U$2&lt;&gt;"",INDEX('Instrument History'!$1:$1048576,$B525,U$3) / CcyPerBase!T524,""),"")</f>
        <v/>
      </c>
      <c r="V525" s="5" t="str">
        <f>IF($A525&lt;&gt;"",IF(V$2&lt;&gt;"",INDEX('Instrument History'!$1:$1048576,$B525,V$3) / CcyPerBase!U524,""),"")</f>
        <v/>
      </c>
      <c r="W525" s="5" t="str">
        <f>IF($A525&lt;&gt;"",IF(W$2&lt;&gt;"",INDEX('Instrument History'!$1:$1048576,$B525,W$3) / CcyPerBase!V524,""),"")</f>
        <v/>
      </c>
      <c r="X525" s="5" t="str">
        <f>IF($A525&lt;&gt;"",IF(X$2&lt;&gt;"",INDEX('Instrument History'!$1:$1048576,$B525,X$3) / CcyPerBase!W524,""),"")</f>
        <v/>
      </c>
      <c r="Y525" s="5" t="str">
        <f>IF($A525&lt;&gt;"",IF(Y$2&lt;&gt;"",INDEX('Instrument History'!$1:$1048576,$B525,Y$3) / CcyPerBase!X524,""),"")</f>
        <v/>
      </c>
    </row>
    <row r="526" spans="1:25">
      <c r="A526" s="12">
        <f>IF(A525&lt;&gt;"",IF(A525=$B$1,"",'Instrument History'!A522),"")</f>
        <v>40571</v>
      </c>
      <c r="B526">
        <f t="shared" si="17"/>
        <v>522</v>
      </c>
      <c r="C526" s="14">
        <f>IF($A526&lt;&gt;"",INDEX('Instrument History'!$1:$1048576,$B526,C$3) / CcyPerBase!D525,"")</f>
        <v>2056.6905634782825</v>
      </c>
      <c r="D526" s="14">
        <f>IF(A526&lt;&gt;"",C526/$D$4*Master!$R$18,"")</f>
        <v>91.832834307398045</v>
      </c>
      <c r="E526" s="5">
        <f t="shared" si="18"/>
        <v>96.741891351486146</v>
      </c>
      <c r="F526" s="5">
        <f>IF($A526&lt;&gt;"",IF(F$2&lt;&gt;"",INDEX('Instrument History'!$1:$1048576,$B526,F$3) / CcyPerBase!E525,""),"")</f>
        <v>1582.6221620282049</v>
      </c>
      <c r="G526" s="5">
        <f>IF($A526&lt;&gt;"",IF(G$2&lt;&gt;"",INDEX('Instrument History'!$1:$1048576,$B526,G$3) / CcyPerBase!F525,""),"")</f>
        <v>3125.7305276138559</v>
      </c>
      <c r="H526" s="5">
        <f>IF($A526&lt;&gt;"",IF(H$2&lt;&gt;"",INDEX('Instrument History'!$1:$1048576,$B526,H$3) / CcyPerBase!G525,""),"")</f>
        <v>5149.8154028322124</v>
      </c>
      <c r="I526" s="5">
        <f>IF($A526&lt;&gt;"",IF(I$2&lt;&gt;"",INDEX('Instrument History'!$1:$1048576,$B526,I$3) / CcyPerBase!H525,""),"")</f>
        <v>3731.1006881442313</v>
      </c>
      <c r="J526" s="5">
        <f>IF($A526&lt;&gt;"",IF(J$2&lt;&gt;"",INDEX('Instrument History'!$1:$1048576,$B526,J$3) / CcyPerBase!I525,""),"")</f>
        <v>63.647125949830709</v>
      </c>
      <c r="K526" s="5">
        <f>IF($A526&lt;&gt;"",IF(K$2&lt;&gt;"",INDEX('Instrument History'!$1:$1048576,$B526,K$3) / CcyPerBase!J525,""),"")</f>
        <v>197.22748723704288</v>
      </c>
      <c r="L526" s="5">
        <f>IF($A526&lt;&gt;"",IF(L$2&lt;&gt;"",INDEX('Instrument History'!$1:$1048576,$B526,L$3) / CcyPerBase!K525,""),"")</f>
        <v>173.29918185436068</v>
      </c>
      <c r="M526" s="5">
        <f>IF($A526&lt;&gt;"",IF(M$2&lt;&gt;"",INDEX('Instrument History'!$1:$1048576,$B526,M$3) / CcyPerBase!L525,""),"")</f>
        <v>46.672127542510268</v>
      </c>
      <c r="N526" s="5">
        <f>IF($A526&lt;&gt;"",IF(N$2&lt;&gt;"",INDEX('Instrument History'!$1:$1048576,$B526,N$3) / CcyPerBase!M525,""),"")</f>
        <v>53.505565925178409</v>
      </c>
      <c r="O526" s="5">
        <f>IF($A526&lt;&gt;"",IF(O$2&lt;&gt;"",INDEX('Instrument History'!$1:$1048576,$B526,O$3) / CcyPerBase!N525,""),"")</f>
        <v>82.873901315951045</v>
      </c>
      <c r="P526" s="5" t="str">
        <f>IF($A526&lt;&gt;"",IF(P$2&lt;&gt;"",INDEX('Instrument History'!$1:$1048576,$B526,P$3) / CcyPerBase!O525,""),"")</f>
        <v/>
      </c>
      <c r="Q526" s="5" t="str">
        <f>IF($A526&lt;&gt;"",IF(Q$2&lt;&gt;"",INDEX('Instrument History'!$1:$1048576,$B526,Q$3) / CcyPerBase!P525,""),"")</f>
        <v/>
      </c>
      <c r="R526" s="5" t="str">
        <f>IF($A526&lt;&gt;"",IF(R$2&lt;&gt;"",INDEX('Instrument History'!$1:$1048576,$B526,R$3) / CcyPerBase!Q525,""),"")</f>
        <v/>
      </c>
      <c r="S526" s="5" t="str">
        <f>IF($A526&lt;&gt;"",IF(S$2&lt;&gt;"",INDEX('Instrument History'!$1:$1048576,$B526,S$3) / CcyPerBase!R525,""),"")</f>
        <v/>
      </c>
      <c r="T526" s="5" t="str">
        <f>IF($A526&lt;&gt;"",IF(T$2&lt;&gt;"",INDEX('Instrument History'!$1:$1048576,$B526,T$3) / CcyPerBase!S525,""),"")</f>
        <v/>
      </c>
      <c r="U526" s="5" t="str">
        <f>IF($A526&lt;&gt;"",IF(U$2&lt;&gt;"",INDEX('Instrument History'!$1:$1048576,$B526,U$3) / CcyPerBase!T525,""),"")</f>
        <v/>
      </c>
      <c r="V526" s="5" t="str">
        <f>IF($A526&lt;&gt;"",IF(V$2&lt;&gt;"",INDEX('Instrument History'!$1:$1048576,$B526,V$3) / CcyPerBase!U525,""),"")</f>
        <v/>
      </c>
      <c r="W526" s="5" t="str">
        <f>IF($A526&lt;&gt;"",IF(W$2&lt;&gt;"",INDEX('Instrument History'!$1:$1048576,$B526,W$3) / CcyPerBase!V525,""),"")</f>
        <v/>
      </c>
      <c r="X526" s="5" t="str">
        <f>IF($A526&lt;&gt;"",IF(X$2&lt;&gt;"",INDEX('Instrument History'!$1:$1048576,$B526,X$3) / CcyPerBase!W525,""),"")</f>
        <v/>
      </c>
      <c r="Y526" s="5" t="str">
        <f>IF($A526&lt;&gt;"",IF(Y$2&lt;&gt;"",INDEX('Instrument History'!$1:$1048576,$B526,Y$3) / CcyPerBase!X525,""),"")</f>
        <v/>
      </c>
    </row>
    <row r="527" spans="1:25">
      <c r="A527" s="12">
        <f>IF(A526&lt;&gt;"",IF(A526=$B$1,"",'Instrument History'!A523),"")</f>
        <v>40570</v>
      </c>
      <c r="B527">
        <f t="shared" si="17"/>
        <v>523</v>
      </c>
      <c r="C527" s="14">
        <f>IF($A527&lt;&gt;"",INDEX('Instrument History'!$1:$1048576,$B527,C$3) / CcyPerBase!D526,"")</f>
        <v>1976.9257538693398</v>
      </c>
      <c r="D527" s="14">
        <f>IF(A527&lt;&gt;"",C527/$D$4*Master!$R$18,"")</f>
        <v>88.27127348028408</v>
      </c>
      <c r="E527" s="5">
        <f t="shared" si="18"/>
        <v>93.622880828993743</v>
      </c>
      <c r="F527" s="5">
        <f>IF($A527&lt;&gt;"",IF(F$2&lt;&gt;"",INDEX('Instrument History'!$1:$1048576,$B527,F$3) / CcyPerBase!E526,""),"")</f>
        <v>1612.8915947414771</v>
      </c>
      <c r="G527" s="5">
        <f>IF($A527&lt;&gt;"",IF(G$2&lt;&gt;"",INDEX('Instrument History'!$1:$1048576,$B527,G$3) / CcyPerBase!F526,""),"")</f>
        <v>2965.6891257821308</v>
      </c>
      <c r="H527" s="5">
        <f>IF($A527&lt;&gt;"",IF(H$2&lt;&gt;"",INDEX('Instrument History'!$1:$1048576,$B527,H$3) / CcyPerBase!G526,""),"")</f>
        <v>5206.548976366319</v>
      </c>
      <c r="I527" s="5">
        <f>IF($A527&lt;&gt;"",IF(I$2&lt;&gt;"",INDEX('Instrument History'!$1:$1048576,$B527,I$3) / CcyPerBase!H526,""),"")</f>
        <v>3638.905983486683</v>
      </c>
      <c r="J527" s="5">
        <f>IF($A527&lt;&gt;"",IF(J$2&lt;&gt;"",INDEX('Instrument History'!$1:$1048576,$B527,J$3) / CcyPerBase!I526,""),"")</f>
        <v>62.442007607616326</v>
      </c>
      <c r="K527" s="5">
        <f>IF($A527&lt;&gt;"",IF(K$2&lt;&gt;"",INDEX('Instrument History'!$1:$1048576,$B527,K$3) / CcyPerBase!J526,""),"")</f>
        <v>183.58853441339079</v>
      </c>
      <c r="L527" s="5">
        <f>IF($A527&lt;&gt;"",IF(L$2&lt;&gt;"",INDEX('Instrument History'!$1:$1048576,$B527,L$3) / CcyPerBase!K526,""),"")</f>
        <v>157.76822635751785</v>
      </c>
      <c r="M527" s="5">
        <f>IF($A527&lt;&gt;"",IF(M$2&lt;&gt;"",INDEX('Instrument History'!$1:$1048576,$B527,M$3) / CcyPerBase!L526,""),"")</f>
        <v>44.478752403624028</v>
      </c>
      <c r="N527" s="5">
        <f>IF($A527&lt;&gt;"",IF(N$2&lt;&gt;"",INDEX('Instrument History'!$1:$1048576,$B527,N$3) / CcyPerBase!M526,""),"")</f>
        <v>51.349187070030169</v>
      </c>
      <c r="O527" s="5">
        <f>IF($A527&lt;&gt;"",IF(O$2&lt;&gt;"",INDEX('Instrument History'!$1:$1048576,$B527,O$3) / CcyPerBase!N526,""),"")</f>
        <v>84.512073763802618</v>
      </c>
      <c r="P527" s="5" t="str">
        <f>IF($A527&lt;&gt;"",IF(P$2&lt;&gt;"",INDEX('Instrument History'!$1:$1048576,$B527,P$3) / CcyPerBase!O526,""),"")</f>
        <v/>
      </c>
      <c r="Q527" s="5" t="str">
        <f>IF($A527&lt;&gt;"",IF(Q$2&lt;&gt;"",INDEX('Instrument History'!$1:$1048576,$B527,Q$3) / CcyPerBase!P526,""),"")</f>
        <v/>
      </c>
      <c r="R527" s="5" t="str">
        <f>IF($A527&lt;&gt;"",IF(R$2&lt;&gt;"",INDEX('Instrument History'!$1:$1048576,$B527,R$3) / CcyPerBase!Q526,""),"")</f>
        <v/>
      </c>
      <c r="S527" s="5" t="str">
        <f>IF($A527&lt;&gt;"",IF(S$2&lt;&gt;"",INDEX('Instrument History'!$1:$1048576,$B527,S$3) / CcyPerBase!R526,""),"")</f>
        <v/>
      </c>
      <c r="T527" s="5" t="str">
        <f>IF($A527&lt;&gt;"",IF(T$2&lt;&gt;"",INDEX('Instrument History'!$1:$1048576,$B527,T$3) / CcyPerBase!S526,""),"")</f>
        <v/>
      </c>
      <c r="U527" s="5" t="str">
        <f>IF($A527&lt;&gt;"",IF(U$2&lt;&gt;"",INDEX('Instrument History'!$1:$1048576,$B527,U$3) / CcyPerBase!T526,""),"")</f>
        <v/>
      </c>
      <c r="V527" s="5" t="str">
        <f>IF($A527&lt;&gt;"",IF(V$2&lt;&gt;"",INDEX('Instrument History'!$1:$1048576,$B527,V$3) / CcyPerBase!U526,""),"")</f>
        <v/>
      </c>
      <c r="W527" s="5" t="str">
        <f>IF($A527&lt;&gt;"",IF(W$2&lt;&gt;"",INDEX('Instrument History'!$1:$1048576,$B527,W$3) / CcyPerBase!V526,""),"")</f>
        <v/>
      </c>
      <c r="X527" s="5" t="str">
        <f>IF($A527&lt;&gt;"",IF(X$2&lt;&gt;"",INDEX('Instrument History'!$1:$1048576,$B527,X$3) / CcyPerBase!W526,""),"")</f>
        <v/>
      </c>
      <c r="Y527" s="5" t="str">
        <f>IF($A527&lt;&gt;"",IF(Y$2&lt;&gt;"",INDEX('Instrument History'!$1:$1048576,$B527,Y$3) / CcyPerBase!X526,""),"")</f>
        <v/>
      </c>
    </row>
    <row r="528" spans="1:25">
      <c r="A528" s="12">
        <f>IF(A527&lt;&gt;"",IF(A527=$B$1,"",'Instrument History'!A524),"")</f>
        <v>40569</v>
      </c>
      <c r="B528">
        <f t="shared" si="17"/>
        <v>524</v>
      </c>
      <c r="C528" s="14">
        <f>IF($A528&lt;&gt;"",INDEX('Instrument History'!$1:$1048576,$B528,C$3) / CcyPerBase!D527,"")</f>
        <v>2004.6461522037528</v>
      </c>
      <c r="D528" s="14">
        <f>IF(A528&lt;&gt;"",C528/$D$4*Master!$R$18,"")</f>
        <v>89.509010839701943</v>
      </c>
      <c r="E528" s="5">
        <f t="shared" si="18"/>
        <v>93.255635020487858</v>
      </c>
      <c r="F528" s="5">
        <f>IF($A528&lt;&gt;"",IF(F$2&lt;&gt;"",INDEX('Instrument History'!$1:$1048576,$B528,F$3) / CcyPerBase!E527,""),"")</f>
        <v>1594.211179737614</v>
      </c>
      <c r="G528" s="5">
        <f>IF($A528&lt;&gt;"",IF(G$2&lt;&gt;"",INDEX('Instrument History'!$1:$1048576,$B528,G$3) / CcyPerBase!F527,""),"")</f>
        <v>3105.3314072162043</v>
      </c>
      <c r="H528" s="5">
        <f>IF($A528&lt;&gt;"",IF(H$2&lt;&gt;"",INDEX('Instrument History'!$1:$1048576,$B528,H$3) / CcyPerBase!G527,""),"")</f>
        <v>5154.9138790965362</v>
      </c>
      <c r="I528" s="5">
        <f>IF($A528&lt;&gt;"",IF(I$2&lt;&gt;"",INDEX('Instrument History'!$1:$1048576,$B528,I$3) / CcyPerBase!H527,""),"")</f>
        <v>3697.8360299652077</v>
      </c>
      <c r="J528" s="5">
        <f>IF($A528&lt;&gt;"",IF(J$2&lt;&gt;"",INDEX('Instrument History'!$1:$1048576,$B528,J$3) / CcyPerBase!I527,""),"")</f>
        <v>61.515673668839042</v>
      </c>
      <c r="K528" s="5">
        <f>IF($A528&lt;&gt;"",IF(K$2&lt;&gt;"",INDEX('Instrument History'!$1:$1048576,$B528,K$3) / CcyPerBase!J527,""),"")</f>
        <v>180.5007686464449</v>
      </c>
      <c r="L528" s="5">
        <f>IF($A528&lt;&gt;"",IF(L$2&lt;&gt;"",INDEX('Instrument History'!$1:$1048576,$B528,L$3) / CcyPerBase!K527,""),"")</f>
        <v>159.03564235765094</v>
      </c>
      <c r="M528" s="5">
        <f>IF($A528&lt;&gt;"",IF(M$2&lt;&gt;"",INDEX('Instrument History'!$1:$1048576,$B528,M$3) / CcyPerBase!L527,""),"")</f>
        <v>43.676312803223084</v>
      </c>
      <c r="N528" s="5">
        <f>IF($A528&lt;&gt;"",IF(N$2&lt;&gt;"",INDEX('Instrument History'!$1:$1048576,$B528,N$3) / CcyPerBase!M527,""),"")</f>
        <v>49.489382628264451</v>
      </c>
      <c r="O528" s="5">
        <f>IF($A528&lt;&gt;"",IF(O$2&lt;&gt;"",INDEX('Instrument History'!$1:$1048576,$B528,O$3) / CcyPerBase!N527,""),"")</f>
        <v>84.322844878849452</v>
      </c>
      <c r="P528" s="5" t="str">
        <f>IF($A528&lt;&gt;"",IF(P$2&lt;&gt;"",INDEX('Instrument History'!$1:$1048576,$B528,P$3) / CcyPerBase!O527,""),"")</f>
        <v/>
      </c>
      <c r="Q528" s="5" t="str">
        <f>IF($A528&lt;&gt;"",IF(Q$2&lt;&gt;"",INDEX('Instrument History'!$1:$1048576,$B528,Q$3) / CcyPerBase!P527,""),"")</f>
        <v/>
      </c>
      <c r="R528" s="5" t="str">
        <f>IF($A528&lt;&gt;"",IF(R$2&lt;&gt;"",INDEX('Instrument History'!$1:$1048576,$B528,R$3) / CcyPerBase!Q527,""),"")</f>
        <v/>
      </c>
      <c r="S528" s="5" t="str">
        <f>IF($A528&lt;&gt;"",IF(S$2&lt;&gt;"",INDEX('Instrument History'!$1:$1048576,$B528,S$3) / CcyPerBase!R527,""),"")</f>
        <v/>
      </c>
      <c r="T528" s="5" t="str">
        <f>IF($A528&lt;&gt;"",IF(T$2&lt;&gt;"",INDEX('Instrument History'!$1:$1048576,$B528,T$3) / CcyPerBase!S527,""),"")</f>
        <v/>
      </c>
      <c r="U528" s="5" t="str">
        <f>IF($A528&lt;&gt;"",IF(U$2&lt;&gt;"",INDEX('Instrument History'!$1:$1048576,$B528,U$3) / CcyPerBase!T527,""),"")</f>
        <v/>
      </c>
      <c r="V528" s="5" t="str">
        <f>IF($A528&lt;&gt;"",IF(V$2&lt;&gt;"",INDEX('Instrument History'!$1:$1048576,$B528,V$3) / CcyPerBase!U527,""),"")</f>
        <v/>
      </c>
      <c r="W528" s="5" t="str">
        <f>IF($A528&lt;&gt;"",IF(W$2&lt;&gt;"",INDEX('Instrument History'!$1:$1048576,$B528,W$3) / CcyPerBase!V527,""),"")</f>
        <v/>
      </c>
      <c r="X528" s="5" t="str">
        <f>IF($A528&lt;&gt;"",IF(X$2&lt;&gt;"",INDEX('Instrument History'!$1:$1048576,$B528,X$3) / CcyPerBase!W527,""),"")</f>
        <v/>
      </c>
      <c r="Y528" s="5" t="str">
        <f>IF($A528&lt;&gt;"",IF(Y$2&lt;&gt;"",INDEX('Instrument History'!$1:$1048576,$B528,Y$3) / CcyPerBase!X527,""),"")</f>
        <v/>
      </c>
    </row>
    <row r="529" spans="1:25">
      <c r="A529" s="12">
        <f>IF(A528&lt;&gt;"",IF(A528=$B$1,"",'Instrument History'!A525),"")</f>
        <v>40568</v>
      </c>
      <c r="B529">
        <f t="shared" si="17"/>
        <v>525</v>
      </c>
      <c r="C529" s="14">
        <f>IF($A529&lt;&gt;"",INDEX('Instrument History'!$1:$1048576,$B529,C$3) / CcyPerBase!D528,"")</f>
        <v>2020.3149295294309</v>
      </c>
      <c r="D529" s="14">
        <f>IF(A529&lt;&gt;"",C529/$D$4*Master!$R$18,"")</f>
        <v>90.208633941737787</v>
      </c>
      <c r="E529" s="5">
        <f t="shared" si="18"/>
        <v>89.076181499548099</v>
      </c>
      <c r="F529" s="5">
        <f>IF($A529&lt;&gt;"",IF(F$2&lt;&gt;"",INDEX('Instrument History'!$1:$1048576,$B529,F$3) / CcyPerBase!E528,""),"")</f>
        <v>1528.6152968289471</v>
      </c>
      <c r="G529" s="5">
        <f>IF($A529&lt;&gt;"",IF(G$2&lt;&gt;"",INDEX('Instrument History'!$1:$1048576,$B529,G$3) / CcyPerBase!F528,""),"")</f>
        <v>2913.4330623214987</v>
      </c>
      <c r="H529" s="5">
        <f>IF($A529&lt;&gt;"",IF(H$2&lt;&gt;"",INDEX('Instrument History'!$1:$1048576,$B529,H$3) / CcyPerBase!G528,""),"")</f>
        <v>4733.897966892443</v>
      </c>
      <c r="I529" s="5">
        <f>IF($A529&lt;&gt;"",IF(I$2&lt;&gt;"",INDEX('Instrument History'!$1:$1048576,$B529,I$3) / CcyPerBase!H528,""),"")</f>
        <v>3502.6949913583703</v>
      </c>
      <c r="J529" s="5">
        <f>IF($A529&lt;&gt;"",IF(J$2&lt;&gt;"",INDEX('Instrument History'!$1:$1048576,$B529,J$3) / CcyPerBase!I528,""),"")</f>
        <v>58.451705395003749</v>
      </c>
      <c r="K529" s="5">
        <f>IF($A529&lt;&gt;"",IF(K$2&lt;&gt;"",INDEX('Instrument History'!$1:$1048576,$B529,K$3) / CcyPerBase!J528,""),"")</f>
        <v>167.29289911287105</v>
      </c>
      <c r="L529" s="5">
        <f>IF($A529&lt;&gt;"",IF(L$2&lt;&gt;"",INDEX('Instrument History'!$1:$1048576,$B529,L$3) / CcyPerBase!K528,""),"")</f>
        <v>149.34118048791404</v>
      </c>
      <c r="M529" s="5">
        <f>IF($A529&lt;&gt;"",IF(M$2&lt;&gt;"",INDEX('Instrument History'!$1:$1048576,$B529,M$3) / CcyPerBase!L528,""),"")</f>
        <v>43.846560827341229</v>
      </c>
      <c r="N529" s="5">
        <f>IF($A529&lt;&gt;"",IF(N$2&lt;&gt;"",INDEX('Instrument History'!$1:$1048576,$B529,N$3) / CcyPerBase!M528,""),"")</f>
        <v>48.323098189230898</v>
      </c>
      <c r="O529" s="5">
        <f>IF($A529&lt;&gt;"",IF(O$2&lt;&gt;"",INDEX('Instrument History'!$1:$1048576,$B529,O$3) / CcyPerBase!N528,""),"")</f>
        <v>83.524391340192054</v>
      </c>
      <c r="P529" s="5" t="str">
        <f>IF($A529&lt;&gt;"",IF(P$2&lt;&gt;"",INDEX('Instrument History'!$1:$1048576,$B529,P$3) / CcyPerBase!O528,""),"")</f>
        <v/>
      </c>
      <c r="Q529" s="5" t="str">
        <f>IF($A529&lt;&gt;"",IF(Q$2&lt;&gt;"",INDEX('Instrument History'!$1:$1048576,$B529,Q$3) / CcyPerBase!P528,""),"")</f>
        <v/>
      </c>
      <c r="R529" s="5" t="str">
        <f>IF($A529&lt;&gt;"",IF(R$2&lt;&gt;"",INDEX('Instrument History'!$1:$1048576,$B529,R$3) / CcyPerBase!Q528,""),"")</f>
        <v/>
      </c>
      <c r="S529" s="5" t="str">
        <f>IF($A529&lt;&gt;"",IF(S$2&lt;&gt;"",INDEX('Instrument History'!$1:$1048576,$B529,S$3) / CcyPerBase!R528,""),"")</f>
        <v/>
      </c>
      <c r="T529" s="5" t="str">
        <f>IF($A529&lt;&gt;"",IF(T$2&lt;&gt;"",INDEX('Instrument History'!$1:$1048576,$B529,T$3) / CcyPerBase!S528,""),"")</f>
        <v/>
      </c>
      <c r="U529" s="5" t="str">
        <f>IF($A529&lt;&gt;"",IF(U$2&lt;&gt;"",INDEX('Instrument History'!$1:$1048576,$B529,U$3) / CcyPerBase!T528,""),"")</f>
        <v/>
      </c>
      <c r="V529" s="5" t="str">
        <f>IF($A529&lt;&gt;"",IF(V$2&lt;&gt;"",INDEX('Instrument History'!$1:$1048576,$B529,V$3) / CcyPerBase!U528,""),"")</f>
        <v/>
      </c>
      <c r="W529" s="5" t="str">
        <f>IF($A529&lt;&gt;"",IF(W$2&lt;&gt;"",INDEX('Instrument History'!$1:$1048576,$B529,W$3) / CcyPerBase!V528,""),"")</f>
        <v/>
      </c>
      <c r="X529" s="5" t="str">
        <f>IF($A529&lt;&gt;"",IF(X$2&lt;&gt;"",INDEX('Instrument History'!$1:$1048576,$B529,X$3) / CcyPerBase!W528,""),"")</f>
        <v/>
      </c>
      <c r="Y529" s="5" t="str">
        <f>IF($A529&lt;&gt;"",IF(Y$2&lt;&gt;"",INDEX('Instrument History'!$1:$1048576,$B529,Y$3) / CcyPerBase!X528,""),"")</f>
        <v/>
      </c>
    </row>
    <row r="530" spans="1:25">
      <c r="A530" s="12">
        <f>IF(A529&lt;&gt;"",IF(A529=$B$1,"",'Instrument History'!A526),"")</f>
        <v>40567</v>
      </c>
      <c r="B530">
        <f t="shared" si="17"/>
        <v>526</v>
      </c>
      <c r="C530" s="14">
        <f>IF($A530&lt;&gt;"",INDEX('Instrument History'!$1:$1048576,$B530,C$3) / CcyPerBase!D529,"")</f>
        <v>2065.3960605765064</v>
      </c>
      <c r="D530" s="14">
        <f>IF(A530&lt;&gt;"",C530/$D$4*Master!$R$18,"")</f>
        <v>92.221541528008174</v>
      </c>
      <c r="E530" s="5">
        <f t="shared" si="18"/>
        <v>92.993034947370447</v>
      </c>
      <c r="F530" s="5">
        <f>IF($A530&lt;&gt;"",IF(F$2&lt;&gt;"",INDEX('Instrument History'!$1:$1048576,$B530,F$3) / CcyPerBase!E529,""),"")</f>
        <v>1596.881466100803</v>
      </c>
      <c r="G530" s="5">
        <f>IF($A530&lt;&gt;"",IF(G$2&lt;&gt;"",INDEX('Instrument History'!$1:$1048576,$B530,G$3) / CcyPerBase!F529,""),"")</f>
        <v>2970.3388344894443</v>
      </c>
      <c r="H530" s="5">
        <f>IF($A530&lt;&gt;"",IF(H$2&lt;&gt;"",INDEX('Instrument History'!$1:$1048576,$B530,H$3) / CcyPerBase!G529,""),"")</f>
        <v>5095.7401317792592</v>
      </c>
      <c r="I530" s="5">
        <f>IF($A530&lt;&gt;"",IF(I$2&lt;&gt;"",INDEX('Instrument History'!$1:$1048576,$B530,I$3) / CcyPerBase!H529,""),"")</f>
        <v>3807.5776603428876</v>
      </c>
      <c r="J530" s="5">
        <f>IF($A530&lt;&gt;"",IF(J$2&lt;&gt;"",INDEX('Instrument History'!$1:$1048576,$B530,J$3) / CcyPerBase!I529,""),"")</f>
        <v>65.034563126750072</v>
      </c>
      <c r="K530" s="5">
        <f>IF($A530&lt;&gt;"",IF(K$2&lt;&gt;"",INDEX('Instrument History'!$1:$1048576,$B530,K$3) / CcyPerBase!J529,""),"")</f>
        <v>186.0023719671205</v>
      </c>
      <c r="L530" s="5">
        <f>IF($A530&lt;&gt;"",IF(L$2&lt;&gt;"",INDEX('Instrument History'!$1:$1048576,$B530,L$3) / CcyPerBase!K529,""),"")</f>
        <v>155.61385210663894</v>
      </c>
      <c r="M530" s="5">
        <f>IF($A530&lt;&gt;"",IF(M$2&lt;&gt;"",INDEX('Instrument History'!$1:$1048576,$B530,M$3) / CcyPerBase!L529,""),"")</f>
        <v>44.60695222487368</v>
      </c>
      <c r="N530" s="5">
        <f>IF($A530&lt;&gt;"",IF(N$2&lt;&gt;"",INDEX('Instrument History'!$1:$1048576,$B530,N$3) / CcyPerBase!M529,""),"")</f>
        <v>48.22854256398054</v>
      </c>
      <c r="O530" s="5">
        <f>IF($A530&lt;&gt;"",IF(O$2&lt;&gt;"",INDEX('Instrument History'!$1:$1048576,$B530,O$3) / CcyPerBase!N529,""),"")</f>
        <v>79.778476649893747</v>
      </c>
      <c r="P530" s="5" t="str">
        <f>IF($A530&lt;&gt;"",IF(P$2&lt;&gt;"",INDEX('Instrument History'!$1:$1048576,$B530,P$3) / CcyPerBase!O529,""),"")</f>
        <v/>
      </c>
      <c r="Q530" s="5" t="str">
        <f>IF($A530&lt;&gt;"",IF(Q$2&lt;&gt;"",INDEX('Instrument History'!$1:$1048576,$B530,Q$3) / CcyPerBase!P529,""),"")</f>
        <v/>
      </c>
      <c r="R530" s="5" t="str">
        <f>IF($A530&lt;&gt;"",IF(R$2&lt;&gt;"",INDEX('Instrument History'!$1:$1048576,$B530,R$3) / CcyPerBase!Q529,""),"")</f>
        <v/>
      </c>
      <c r="S530" s="5" t="str">
        <f>IF($A530&lt;&gt;"",IF(S$2&lt;&gt;"",INDEX('Instrument History'!$1:$1048576,$B530,S$3) / CcyPerBase!R529,""),"")</f>
        <v/>
      </c>
      <c r="T530" s="5" t="str">
        <f>IF($A530&lt;&gt;"",IF(T$2&lt;&gt;"",INDEX('Instrument History'!$1:$1048576,$B530,T$3) / CcyPerBase!S529,""),"")</f>
        <v/>
      </c>
      <c r="U530" s="5" t="str">
        <f>IF($A530&lt;&gt;"",IF(U$2&lt;&gt;"",INDEX('Instrument History'!$1:$1048576,$B530,U$3) / CcyPerBase!T529,""),"")</f>
        <v/>
      </c>
      <c r="V530" s="5" t="str">
        <f>IF($A530&lt;&gt;"",IF(V$2&lt;&gt;"",INDEX('Instrument History'!$1:$1048576,$B530,V$3) / CcyPerBase!U529,""),"")</f>
        <v/>
      </c>
      <c r="W530" s="5" t="str">
        <f>IF($A530&lt;&gt;"",IF(W$2&lt;&gt;"",INDEX('Instrument History'!$1:$1048576,$B530,W$3) / CcyPerBase!V529,""),"")</f>
        <v/>
      </c>
      <c r="X530" s="5" t="str">
        <f>IF($A530&lt;&gt;"",IF(X$2&lt;&gt;"",INDEX('Instrument History'!$1:$1048576,$B530,X$3) / CcyPerBase!W529,""),"")</f>
        <v/>
      </c>
      <c r="Y530" s="5" t="str">
        <f>IF($A530&lt;&gt;"",IF(Y$2&lt;&gt;"",INDEX('Instrument History'!$1:$1048576,$B530,Y$3) / CcyPerBase!X529,""),"")</f>
        <v/>
      </c>
    </row>
    <row r="531" spans="1:25">
      <c r="A531" s="12">
        <f>IF(A530&lt;&gt;"",IF(A530=$B$1,"",'Instrument History'!A527),"")</f>
        <v>40564</v>
      </c>
      <c r="B531">
        <f t="shared" si="17"/>
        <v>527</v>
      </c>
      <c r="C531" s="14">
        <f>IF($A531&lt;&gt;"",INDEX('Instrument History'!$1:$1048576,$B531,C$3) / CcyPerBase!D530,"")</f>
        <v>2124.8444042037086</v>
      </c>
      <c r="D531" s="14">
        <f>IF(A531&lt;&gt;"",C531/$D$4*Master!$R$18,"")</f>
        <v>94.875956337464658</v>
      </c>
      <c r="E531" s="5">
        <f t="shared" si="18"/>
        <v>91.318320195481817</v>
      </c>
      <c r="F531" s="5">
        <f>IF($A531&lt;&gt;"",IF(F$2&lt;&gt;"",INDEX('Instrument History'!$1:$1048576,$B531,F$3) / CcyPerBase!E530,""),"")</f>
        <v>1569.5159181002664</v>
      </c>
      <c r="G531" s="5">
        <f>IF($A531&lt;&gt;"",IF(G$2&lt;&gt;"",INDEX('Instrument History'!$1:$1048576,$B531,G$3) / CcyPerBase!F530,""),"")</f>
        <v>2919.0496470092367</v>
      </c>
      <c r="H531" s="5">
        <f>IF($A531&lt;&gt;"",IF(H$2&lt;&gt;"",INDEX('Instrument History'!$1:$1048576,$B531,H$3) / CcyPerBase!G530,""),"")</f>
        <v>4945.1465453255851</v>
      </c>
      <c r="I531" s="5">
        <f>IF($A531&lt;&gt;"",IF(I$2&lt;&gt;"",INDEX('Instrument History'!$1:$1048576,$B531,I$3) / CcyPerBase!H530,""),"")</f>
        <v>3602.0310540860346</v>
      </c>
      <c r="J531" s="5">
        <f>IF($A531&lt;&gt;"",IF(J$2&lt;&gt;"",INDEX('Instrument History'!$1:$1048576,$B531,J$3) / CcyPerBase!I530,""),"")</f>
        <v>60.918279262101279</v>
      </c>
      <c r="K531" s="5">
        <f>IF($A531&lt;&gt;"",IF(K$2&lt;&gt;"",INDEX('Instrument History'!$1:$1048576,$B531,K$3) / CcyPerBase!J530,""),"")</f>
        <v>196.27150706005466</v>
      </c>
      <c r="L531" s="5">
        <f>IF($A531&lt;&gt;"",IF(L$2&lt;&gt;"",INDEX('Instrument History'!$1:$1048576,$B531,L$3) / CcyPerBase!K530,""),"")</f>
        <v>151.86185284010469</v>
      </c>
      <c r="M531" s="5">
        <f>IF($A531&lt;&gt;"",IF(M$2&lt;&gt;"",INDEX('Instrument History'!$1:$1048576,$B531,M$3) / CcyPerBase!L530,""),"")</f>
        <v>43.890190386077776</v>
      </c>
      <c r="N531" s="5">
        <f>IF($A531&lt;&gt;"",IF(N$2&lt;&gt;"",INDEX('Instrument History'!$1:$1048576,$B531,N$3) / CcyPerBase!M530,""),"")</f>
        <v>46.704255053727202</v>
      </c>
      <c r="O531" s="5">
        <f>IF($A531&lt;&gt;"",IF(O$2&lt;&gt;"",INDEX('Instrument History'!$1:$1048576,$B531,O$3) / CcyPerBase!N530,""),"")</f>
        <v>82.668141898270406</v>
      </c>
      <c r="P531" s="5" t="str">
        <f>IF($A531&lt;&gt;"",IF(P$2&lt;&gt;"",INDEX('Instrument History'!$1:$1048576,$B531,P$3) / CcyPerBase!O530,""),"")</f>
        <v/>
      </c>
      <c r="Q531" s="5" t="str">
        <f>IF($A531&lt;&gt;"",IF(Q$2&lt;&gt;"",INDEX('Instrument History'!$1:$1048576,$B531,Q$3) / CcyPerBase!P530,""),"")</f>
        <v/>
      </c>
      <c r="R531" s="5" t="str">
        <f>IF($A531&lt;&gt;"",IF(R$2&lt;&gt;"",INDEX('Instrument History'!$1:$1048576,$B531,R$3) / CcyPerBase!Q530,""),"")</f>
        <v/>
      </c>
      <c r="S531" s="5" t="str">
        <f>IF($A531&lt;&gt;"",IF(S$2&lt;&gt;"",INDEX('Instrument History'!$1:$1048576,$B531,S$3) / CcyPerBase!R530,""),"")</f>
        <v/>
      </c>
      <c r="T531" s="5" t="str">
        <f>IF($A531&lt;&gt;"",IF(T$2&lt;&gt;"",INDEX('Instrument History'!$1:$1048576,$B531,T$3) / CcyPerBase!S530,""),"")</f>
        <v/>
      </c>
      <c r="U531" s="5" t="str">
        <f>IF($A531&lt;&gt;"",IF(U$2&lt;&gt;"",INDEX('Instrument History'!$1:$1048576,$B531,U$3) / CcyPerBase!T530,""),"")</f>
        <v/>
      </c>
      <c r="V531" s="5" t="str">
        <f>IF($A531&lt;&gt;"",IF(V$2&lt;&gt;"",INDEX('Instrument History'!$1:$1048576,$B531,V$3) / CcyPerBase!U530,""),"")</f>
        <v/>
      </c>
      <c r="W531" s="5" t="str">
        <f>IF($A531&lt;&gt;"",IF(W$2&lt;&gt;"",INDEX('Instrument History'!$1:$1048576,$B531,W$3) / CcyPerBase!V530,""),"")</f>
        <v/>
      </c>
      <c r="X531" s="5" t="str">
        <f>IF($A531&lt;&gt;"",IF(X$2&lt;&gt;"",INDEX('Instrument History'!$1:$1048576,$B531,X$3) / CcyPerBase!W530,""),"")</f>
        <v/>
      </c>
      <c r="Y531" s="5" t="str">
        <f>IF($A531&lt;&gt;"",IF(Y$2&lt;&gt;"",INDEX('Instrument History'!$1:$1048576,$B531,Y$3) / CcyPerBase!X530,""),"")</f>
        <v/>
      </c>
    </row>
    <row r="532" spans="1:25">
      <c r="A532" s="12">
        <f>IF(A531&lt;&gt;"",IF(A531=$B$1,"",'Instrument History'!A528),"")</f>
        <v>40563</v>
      </c>
      <c r="B532">
        <f t="shared" si="17"/>
        <v>528</v>
      </c>
      <c r="C532" s="14">
        <f>IF($A532&lt;&gt;"",INDEX('Instrument History'!$1:$1048576,$B532,C$3) / CcyPerBase!D531,"")</f>
        <v>2329.3699799722049</v>
      </c>
      <c r="D532" s="14">
        <f>IF(A532&lt;&gt;"",C532/$D$4*Master!$R$18,"")</f>
        <v>104.00818247040759</v>
      </c>
      <c r="E532" s="5">
        <f t="shared" si="18"/>
        <v>94.220856515803689</v>
      </c>
      <c r="F532" s="5">
        <f>IF($A532&lt;&gt;"",IF(F$2&lt;&gt;"",INDEX('Instrument History'!$1:$1048576,$B532,F$3) / CcyPerBase!E531,""),"")</f>
        <v>1715.963388890636</v>
      </c>
      <c r="G532" s="5">
        <f>IF($A532&lt;&gt;"",IF(G$2&lt;&gt;"",INDEX('Instrument History'!$1:$1048576,$B532,G$3) / CcyPerBase!F531,""),"")</f>
        <v>3117.7486072344313</v>
      </c>
      <c r="H532" s="5">
        <f>IF($A532&lt;&gt;"",IF(H$2&lt;&gt;"",INDEX('Instrument History'!$1:$1048576,$B532,H$3) / CcyPerBase!G531,""),"")</f>
        <v>4986.6293916050035</v>
      </c>
      <c r="I532" s="5">
        <f>IF($A532&lt;&gt;"",IF(I$2&lt;&gt;"",INDEX('Instrument History'!$1:$1048576,$B532,I$3) / CcyPerBase!H531,""),"")</f>
        <v>3878.3696702540733</v>
      </c>
      <c r="J532" s="5">
        <f>IF($A532&lt;&gt;"",IF(J$2&lt;&gt;"",INDEX('Instrument History'!$1:$1048576,$B532,J$3) / CcyPerBase!I531,""),"")</f>
        <v>64.503706675779469</v>
      </c>
      <c r="K532" s="5">
        <f>IF($A532&lt;&gt;"",IF(K$2&lt;&gt;"",INDEX('Instrument History'!$1:$1048576,$B532,K$3) / CcyPerBase!J531,""),"")</f>
        <v>201.4177725465758</v>
      </c>
      <c r="L532" s="5">
        <f>IF($A532&lt;&gt;"",IF(L$2&lt;&gt;"",INDEX('Instrument History'!$1:$1048576,$B532,L$3) / CcyPerBase!K531,""),"")</f>
        <v>152.51817164225861</v>
      </c>
      <c r="M532" s="5">
        <f>IF($A532&lt;&gt;"",IF(M$2&lt;&gt;"",INDEX('Instrument History'!$1:$1048576,$B532,M$3) / CcyPerBase!L531,""),"")</f>
        <v>45.811591623969925</v>
      </c>
      <c r="N532" s="5">
        <f>IF($A532&lt;&gt;"",IF(N$2&lt;&gt;"",INDEX('Instrument History'!$1:$1048576,$B532,N$3) / CcyPerBase!M531,""),"")</f>
        <v>45.677660288627422</v>
      </c>
      <c r="O532" s="5">
        <f>IF($A532&lt;&gt;"",IF(O$2&lt;&gt;"",INDEX('Instrument History'!$1:$1048576,$B532,O$3) / CcyPerBase!N531,""),"")</f>
        <v>80.605371185927851</v>
      </c>
      <c r="P532" s="5" t="str">
        <f>IF($A532&lt;&gt;"",IF(P$2&lt;&gt;"",INDEX('Instrument History'!$1:$1048576,$B532,P$3) / CcyPerBase!O531,""),"")</f>
        <v/>
      </c>
      <c r="Q532" s="5" t="str">
        <f>IF($A532&lt;&gt;"",IF(Q$2&lt;&gt;"",INDEX('Instrument History'!$1:$1048576,$B532,Q$3) / CcyPerBase!P531,""),"")</f>
        <v/>
      </c>
      <c r="R532" s="5" t="str">
        <f>IF($A532&lt;&gt;"",IF(R$2&lt;&gt;"",INDEX('Instrument History'!$1:$1048576,$B532,R$3) / CcyPerBase!Q531,""),"")</f>
        <v/>
      </c>
      <c r="S532" s="5" t="str">
        <f>IF($A532&lt;&gt;"",IF(S$2&lt;&gt;"",INDEX('Instrument History'!$1:$1048576,$B532,S$3) / CcyPerBase!R531,""),"")</f>
        <v/>
      </c>
      <c r="T532" s="5" t="str">
        <f>IF($A532&lt;&gt;"",IF(T$2&lt;&gt;"",INDEX('Instrument History'!$1:$1048576,$B532,T$3) / CcyPerBase!S531,""),"")</f>
        <v/>
      </c>
      <c r="U532" s="5" t="str">
        <f>IF($A532&lt;&gt;"",IF(U$2&lt;&gt;"",INDEX('Instrument History'!$1:$1048576,$B532,U$3) / CcyPerBase!T531,""),"")</f>
        <v/>
      </c>
      <c r="V532" s="5" t="str">
        <f>IF($A532&lt;&gt;"",IF(V$2&lt;&gt;"",INDEX('Instrument History'!$1:$1048576,$B532,V$3) / CcyPerBase!U531,""),"")</f>
        <v/>
      </c>
      <c r="W532" s="5" t="str">
        <f>IF($A532&lt;&gt;"",IF(W$2&lt;&gt;"",INDEX('Instrument History'!$1:$1048576,$B532,W$3) / CcyPerBase!V531,""),"")</f>
        <v/>
      </c>
      <c r="X532" s="5" t="str">
        <f>IF($A532&lt;&gt;"",IF(X$2&lt;&gt;"",INDEX('Instrument History'!$1:$1048576,$B532,X$3) / CcyPerBase!W531,""),"")</f>
        <v/>
      </c>
      <c r="Y532" s="5" t="str">
        <f>IF($A532&lt;&gt;"",IF(Y$2&lt;&gt;"",INDEX('Instrument History'!$1:$1048576,$B532,Y$3) / CcyPerBase!X531,""),"")</f>
        <v/>
      </c>
    </row>
    <row r="533" spans="1:25">
      <c r="A533" s="12">
        <f>IF(A532&lt;&gt;"",IF(A532=$B$1,"",'Instrument History'!A529),"")</f>
        <v>40562</v>
      </c>
      <c r="B533">
        <f t="shared" si="17"/>
        <v>529</v>
      </c>
      <c r="C533" s="14">
        <f>IF($A533&lt;&gt;"",INDEX('Instrument History'!$1:$1048576,$B533,C$3) / CcyPerBase!D532,"")</f>
        <v>2266.287111445813</v>
      </c>
      <c r="D533" s="14">
        <f>IF(A533&lt;&gt;"",C533/$D$4*Master!$R$18,"")</f>
        <v>101.19148329558266</v>
      </c>
      <c r="E533" s="5">
        <f t="shared" si="18"/>
        <v>90.930462026369185</v>
      </c>
      <c r="F533" s="5">
        <f>IF($A533&lt;&gt;"",IF(F$2&lt;&gt;"",INDEX('Instrument History'!$1:$1048576,$B533,F$3) / CcyPerBase!E532,""),"")</f>
        <v>1703.949092412905</v>
      </c>
      <c r="G533" s="5">
        <f>IF($A533&lt;&gt;"",IF(G$2&lt;&gt;"",INDEX('Instrument History'!$1:$1048576,$B533,G$3) / CcyPerBase!F532,""),"")</f>
        <v>2927.176764217299</v>
      </c>
      <c r="H533" s="5">
        <f>IF($A533&lt;&gt;"",IF(H$2&lt;&gt;"",INDEX('Instrument History'!$1:$1048576,$B533,H$3) / CcyPerBase!G532,""),"")</f>
        <v>4761.9015701343051</v>
      </c>
      <c r="I533" s="5">
        <f>IF($A533&lt;&gt;"",IF(I$2&lt;&gt;"",INDEX('Instrument History'!$1:$1048576,$B533,I$3) / CcyPerBase!H532,""),"")</f>
        <v>3721.8783339946276</v>
      </c>
      <c r="J533" s="5">
        <f>IF($A533&lt;&gt;"",IF(J$2&lt;&gt;"",INDEX('Instrument History'!$1:$1048576,$B533,J$3) / CcyPerBase!I532,""),"")</f>
        <v>58.543035123186741</v>
      </c>
      <c r="K533" s="5">
        <f>IF($A533&lt;&gt;"",IF(K$2&lt;&gt;"",INDEX('Instrument History'!$1:$1048576,$B533,K$3) / CcyPerBase!J532,""),"")</f>
        <v>193.19963558039896</v>
      </c>
      <c r="L533" s="5">
        <f>IF($A533&lt;&gt;"",IF(L$2&lt;&gt;"",INDEX('Instrument History'!$1:$1048576,$B533,L$3) / CcyPerBase!K532,""),"")</f>
        <v>144.19734915934166</v>
      </c>
      <c r="M533" s="5">
        <f>IF($A533&lt;&gt;"",IF(M$2&lt;&gt;"",INDEX('Instrument History'!$1:$1048576,$B533,M$3) / CcyPerBase!L532,""),"")</f>
        <v>45.415296337013309</v>
      </c>
      <c r="N533" s="5">
        <f>IF($A533&lt;&gt;"",IF(N$2&lt;&gt;"",INDEX('Instrument History'!$1:$1048576,$B533,N$3) / CcyPerBase!M532,""),"")</f>
        <v>44.62175740889495</v>
      </c>
      <c r="O533" s="5">
        <f>IF($A533&lt;&gt;"",IF(O$2&lt;&gt;"",INDEX('Instrument History'!$1:$1048576,$B533,O$3) / CcyPerBase!N532,""),"")</f>
        <v>83.500421099041475</v>
      </c>
      <c r="P533" s="5" t="str">
        <f>IF($A533&lt;&gt;"",IF(P$2&lt;&gt;"",INDEX('Instrument History'!$1:$1048576,$B533,P$3) / CcyPerBase!O532,""),"")</f>
        <v/>
      </c>
      <c r="Q533" s="5" t="str">
        <f>IF($A533&lt;&gt;"",IF(Q$2&lt;&gt;"",INDEX('Instrument History'!$1:$1048576,$B533,Q$3) / CcyPerBase!P532,""),"")</f>
        <v/>
      </c>
      <c r="R533" s="5" t="str">
        <f>IF($A533&lt;&gt;"",IF(R$2&lt;&gt;"",INDEX('Instrument History'!$1:$1048576,$B533,R$3) / CcyPerBase!Q532,""),"")</f>
        <v/>
      </c>
      <c r="S533" s="5" t="str">
        <f>IF($A533&lt;&gt;"",IF(S$2&lt;&gt;"",INDEX('Instrument History'!$1:$1048576,$B533,S$3) / CcyPerBase!R532,""),"")</f>
        <v/>
      </c>
      <c r="T533" s="5" t="str">
        <f>IF($A533&lt;&gt;"",IF(T$2&lt;&gt;"",INDEX('Instrument History'!$1:$1048576,$B533,T$3) / CcyPerBase!S532,""),"")</f>
        <v/>
      </c>
      <c r="U533" s="5" t="str">
        <f>IF($A533&lt;&gt;"",IF(U$2&lt;&gt;"",INDEX('Instrument History'!$1:$1048576,$B533,U$3) / CcyPerBase!T532,""),"")</f>
        <v/>
      </c>
      <c r="V533" s="5" t="str">
        <f>IF($A533&lt;&gt;"",IF(V$2&lt;&gt;"",INDEX('Instrument History'!$1:$1048576,$B533,V$3) / CcyPerBase!U532,""),"")</f>
        <v/>
      </c>
      <c r="W533" s="5" t="str">
        <f>IF($A533&lt;&gt;"",IF(W$2&lt;&gt;"",INDEX('Instrument History'!$1:$1048576,$B533,W$3) / CcyPerBase!V532,""),"")</f>
        <v/>
      </c>
      <c r="X533" s="5" t="str">
        <f>IF($A533&lt;&gt;"",IF(X$2&lt;&gt;"",INDEX('Instrument History'!$1:$1048576,$B533,X$3) / CcyPerBase!W532,""),"")</f>
        <v/>
      </c>
      <c r="Y533" s="5" t="str">
        <f>IF($A533&lt;&gt;"",IF(Y$2&lt;&gt;"",INDEX('Instrument History'!$1:$1048576,$B533,Y$3) / CcyPerBase!X532,""),"")</f>
        <v/>
      </c>
    </row>
    <row r="534" spans="1:25">
      <c r="A534" s="12">
        <f>IF(A533&lt;&gt;"",IF(A533=$B$1,"",'Instrument History'!A530),"")</f>
        <v>40561</v>
      </c>
      <c r="B534">
        <f t="shared" si="17"/>
        <v>530</v>
      </c>
      <c r="C534" s="14">
        <f>IF($A534&lt;&gt;"",INDEX('Instrument History'!$1:$1048576,$B534,C$3) / CcyPerBase!D533,"")</f>
        <v>2158.0526486613785</v>
      </c>
      <c r="D534" s="14">
        <f>IF(A534&lt;&gt;"",C534/$D$4*Master!$R$18,"")</f>
        <v>96.35873029727864</v>
      </c>
      <c r="E534" s="5">
        <f t="shared" si="18"/>
        <v>89.159072087244866</v>
      </c>
      <c r="F534" s="5">
        <f>IF($A534&lt;&gt;"",IF(F$2&lt;&gt;"",INDEX('Instrument History'!$1:$1048576,$B534,F$3) / CcyPerBase!E533,""),"")</f>
        <v>1753.4716989874655</v>
      </c>
      <c r="G534" s="5">
        <f>IF($A534&lt;&gt;"",IF(G$2&lt;&gt;"",INDEX('Instrument History'!$1:$1048576,$B534,G$3) / CcyPerBase!F533,""),"")</f>
        <v>3020.2271006814253</v>
      </c>
      <c r="H534" s="5">
        <f>IF($A534&lt;&gt;"",IF(H$2&lt;&gt;"",INDEX('Instrument History'!$1:$1048576,$B534,H$3) / CcyPerBase!G533,""),"")</f>
        <v>4910.8963052947038</v>
      </c>
      <c r="I534" s="5">
        <f>IF($A534&lt;&gt;"",IF(I$2&lt;&gt;"",INDEX('Instrument History'!$1:$1048576,$B534,I$3) / CcyPerBase!H533,""),"")</f>
        <v>3535.5956960284475</v>
      </c>
      <c r="J534" s="5">
        <f>IF($A534&lt;&gt;"",IF(J$2&lt;&gt;"",INDEX('Instrument History'!$1:$1048576,$B534,J$3) / CcyPerBase!I533,""),"")</f>
        <v>54.791440827737937</v>
      </c>
      <c r="K534" s="5">
        <f>IF($A534&lt;&gt;"",IF(K$2&lt;&gt;"",INDEX('Instrument History'!$1:$1048576,$B534,K$3) / CcyPerBase!J533,""),"")</f>
        <v>177.70079388592674</v>
      </c>
      <c r="L534" s="5">
        <f>IF($A534&lt;&gt;"",IF(L$2&lt;&gt;"",INDEX('Instrument History'!$1:$1048576,$B534,L$3) / CcyPerBase!K533,""),"")</f>
        <v>135.61359555650591</v>
      </c>
      <c r="M534" s="5">
        <f>IF($A534&lt;&gt;"",IF(M$2&lt;&gt;"",INDEX('Instrument History'!$1:$1048576,$B534,M$3) / CcyPerBase!L533,""),"")</f>
        <v>44.768149352545223</v>
      </c>
      <c r="N534" s="5">
        <f>IF($A534&lt;&gt;"",IF(N$2&lt;&gt;"",INDEX('Instrument History'!$1:$1048576,$B534,N$3) / CcyPerBase!M533,""),"")</f>
        <v>42.975603361376095</v>
      </c>
      <c r="O534" s="5">
        <f>IF($A534&lt;&gt;"",IF(O$2&lt;&gt;"",INDEX('Instrument History'!$1:$1048576,$B534,O$3) / CcyPerBase!N533,""),"")</f>
        <v>85.861230007451951</v>
      </c>
      <c r="P534" s="5" t="str">
        <f>IF($A534&lt;&gt;"",IF(P$2&lt;&gt;"",INDEX('Instrument History'!$1:$1048576,$B534,P$3) / CcyPerBase!O533,""),"")</f>
        <v/>
      </c>
      <c r="Q534" s="5" t="str">
        <f>IF($A534&lt;&gt;"",IF(Q$2&lt;&gt;"",INDEX('Instrument History'!$1:$1048576,$B534,Q$3) / CcyPerBase!P533,""),"")</f>
        <v/>
      </c>
      <c r="R534" s="5" t="str">
        <f>IF($A534&lt;&gt;"",IF(R$2&lt;&gt;"",INDEX('Instrument History'!$1:$1048576,$B534,R$3) / CcyPerBase!Q533,""),"")</f>
        <v/>
      </c>
      <c r="S534" s="5" t="str">
        <f>IF($A534&lt;&gt;"",IF(S$2&lt;&gt;"",INDEX('Instrument History'!$1:$1048576,$B534,S$3) / CcyPerBase!R533,""),"")</f>
        <v/>
      </c>
      <c r="T534" s="5" t="str">
        <f>IF($A534&lt;&gt;"",IF(T$2&lt;&gt;"",INDEX('Instrument History'!$1:$1048576,$B534,T$3) / CcyPerBase!S533,""),"")</f>
        <v/>
      </c>
      <c r="U534" s="5" t="str">
        <f>IF($A534&lt;&gt;"",IF(U$2&lt;&gt;"",INDEX('Instrument History'!$1:$1048576,$B534,U$3) / CcyPerBase!T533,""),"")</f>
        <v/>
      </c>
      <c r="V534" s="5" t="str">
        <f>IF($A534&lt;&gt;"",IF(V$2&lt;&gt;"",INDEX('Instrument History'!$1:$1048576,$B534,V$3) / CcyPerBase!U533,""),"")</f>
        <v/>
      </c>
      <c r="W534" s="5" t="str">
        <f>IF($A534&lt;&gt;"",IF(W$2&lt;&gt;"",INDEX('Instrument History'!$1:$1048576,$B534,W$3) / CcyPerBase!V533,""),"")</f>
        <v/>
      </c>
      <c r="X534" s="5" t="str">
        <f>IF($A534&lt;&gt;"",IF(X$2&lt;&gt;"",INDEX('Instrument History'!$1:$1048576,$B534,X$3) / CcyPerBase!W533,""),"")</f>
        <v/>
      </c>
      <c r="Y534" s="5" t="str">
        <f>IF($A534&lt;&gt;"",IF(Y$2&lt;&gt;"",INDEX('Instrument History'!$1:$1048576,$B534,Y$3) / CcyPerBase!X533,""),"")</f>
        <v/>
      </c>
    </row>
    <row r="535" spans="1:25">
      <c r="A535" s="12">
        <f>IF(A534&lt;&gt;"",IF(A534=$B$1,"",'Instrument History'!A531),"")</f>
        <v>40560</v>
      </c>
      <c r="B535">
        <f t="shared" si="17"/>
        <v>531</v>
      </c>
      <c r="C535" s="14">
        <f>IF($A535&lt;&gt;"",INDEX('Instrument History'!$1:$1048576,$B535,C$3) / CcyPerBase!D534,"")</f>
        <v>2180.9518366921566</v>
      </c>
      <c r="D535" s="14">
        <f>IF(A535&lt;&gt;"",C535/$D$4*Master!$R$18,"")</f>
        <v>97.381196864465096</v>
      </c>
      <c r="E535" s="5">
        <f t="shared" si="18"/>
        <v>88.506394389382592</v>
      </c>
      <c r="F535" s="5">
        <f>IF($A535&lt;&gt;"",IF(F$2&lt;&gt;"",INDEX('Instrument History'!$1:$1048576,$B535,F$3) / CcyPerBase!E534,""),"")</f>
        <v>1765.6835799682381</v>
      </c>
      <c r="G535" s="5">
        <f>IF($A535&lt;&gt;"",IF(G$2&lt;&gt;"",INDEX('Instrument History'!$1:$1048576,$B535,G$3) / CcyPerBase!F534,""),"")</f>
        <v>3062.6705317736264</v>
      </c>
      <c r="H535" s="5">
        <f>IF($A535&lt;&gt;"",IF(H$2&lt;&gt;"",INDEX('Instrument History'!$1:$1048576,$B535,H$3) / CcyPerBase!G534,""),"")</f>
        <v>4829.1458919230918</v>
      </c>
      <c r="I535" s="5">
        <f>IF($A535&lt;&gt;"",IF(I$2&lt;&gt;"",INDEX('Instrument History'!$1:$1048576,$B535,I$3) / CcyPerBase!H534,""),"")</f>
        <v>3530.9394372129259</v>
      </c>
      <c r="J535" s="5">
        <f>IF($A535&lt;&gt;"",IF(J$2&lt;&gt;"",INDEX('Instrument History'!$1:$1048576,$B535,J$3) / CcyPerBase!I534,""),"")</f>
        <v>53.949616884318907</v>
      </c>
      <c r="K535" s="5">
        <f>IF($A535&lt;&gt;"",IF(K$2&lt;&gt;"",INDEX('Instrument History'!$1:$1048576,$B535,K$3) / CcyPerBase!J534,""),"")</f>
        <v>174.09258703256035</v>
      </c>
      <c r="L535" s="5">
        <f>IF($A535&lt;&gt;"",IF(L$2&lt;&gt;"",INDEX('Instrument History'!$1:$1048576,$B535,L$3) / CcyPerBase!K534,""),"")</f>
        <v>123.41058276963082</v>
      </c>
      <c r="M535" s="5">
        <f>IF($A535&lt;&gt;"",IF(M$2&lt;&gt;"",INDEX('Instrument History'!$1:$1048576,$B535,M$3) / CcyPerBase!L534,""),"")</f>
        <v>46.902075544592243</v>
      </c>
      <c r="N535" s="5">
        <f>IF($A535&lt;&gt;"",IF(N$2&lt;&gt;"",INDEX('Instrument History'!$1:$1048576,$B535,N$3) / CcyPerBase!M534,""),"")</f>
        <v>41.639128528443258</v>
      </c>
      <c r="O535" s="5">
        <f>IF($A535&lt;&gt;"",IF(O$2&lt;&gt;"",INDEX('Instrument History'!$1:$1048576,$B535,O$3) / CcyPerBase!N534,""),"")</f>
        <v>88.581977205999365</v>
      </c>
      <c r="P535" s="5" t="str">
        <f>IF($A535&lt;&gt;"",IF(P$2&lt;&gt;"",INDEX('Instrument History'!$1:$1048576,$B535,P$3) / CcyPerBase!O534,""),"")</f>
        <v/>
      </c>
      <c r="Q535" s="5" t="str">
        <f>IF($A535&lt;&gt;"",IF(Q$2&lt;&gt;"",INDEX('Instrument History'!$1:$1048576,$B535,Q$3) / CcyPerBase!P534,""),"")</f>
        <v/>
      </c>
      <c r="R535" s="5" t="str">
        <f>IF($A535&lt;&gt;"",IF(R$2&lt;&gt;"",INDEX('Instrument History'!$1:$1048576,$B535,R$3) / CcyPerBase!Q534,""),"")</f>
        <v/>
      </c>
      <c r="S535" s="5" t="str">
        <f>IF($A535&lt;&gt;"",IF(S$2&lt;&gt;"",INDEX('Instrument History'!$1:$1048576,$B535,S$3) / CcyPerBase!R534,""),"")</f>
        <v/>
      </c>
      <c r="T535" s="5" t="str">
        <f>IF($A535&lt;&gt;"",IF(T$2&lt;&gt;"",INDEX('Instrument History'!$1:$1048576,$B535,T$3) / CcyPerBase!S534,""),"")</f>
        <v/>
      </c>
      <c r="U535" s="5" t="str">
        <f>IF($A535&lt;&gt;"",IF(U$2&lt;&gt;"",INDEX('Instrument History'!$1:$1048576,$B535,U$3) / CcyPerBase!T534,""),"")</f>
        <v/>
      </c>
      <c r="V535" s="5" t="str">
        <f>IF($A535&lt;&gt;"",IF(V$2&lt;&gt;"",INDEX('Instrument History'!$1:$1048576,$B535,V$3) / CcyPerBase!U534,""),"")</f>
        <v/>
      </c>
      <c r="W535" s="5" t="str">
        <f>IF($A535&lt;&gt;"",IF(W$2&lt;&gt;"",INDEX('Instrument History'!$1:$1048576,$B535,W$3) / CcyPerBase!V534,""),"")</f>
        <v/>
      </c>
      <c r="X535" s="5" t="str">
        <f>IF($A535&lt;&gt;"",IF(X$2&lt;&gt;"",INDEX('Instrument History'!$1:$1048576,$B535,X$3) / CcyPerBase!W534,""),"")</f>
        <v/>
      </c>
      <c r="Y535" s="5" t="str">
        <f>IF($A535&lt;&gt;"",IF(Y$2&lt;&gt;"",INDEX('Instrument History'!$1:$1048576,$B535,Y$3) / CcyPerBase!X534,""),"")</f>
        <v/>
      </c>
    </row>
    <row r="536" spans="1:25">
      <c r="A536" s="12">
        <f>IF(A535&lt;&gt;"",IF(A535=$B$1,"",'Instrument History'!A532),"")</f>
        <v>40557</v>
      </c>
      <c r="B536">
        <f t="shared" si="17"/>
        <v>532</v>
      </c>
      <c r="C536" s="14">
        <f>IF($A536&lt;&gt;"",INDEX('Instrument History'!$1:$1048576,$B536,C$3) / CcyPerBase!D535,"")</f>
        <v>2369.6898157619376</v>
      </c>
      <c r="D536" s="14">
        <f>IF(A536&lt;&gt;"",C536/$D$4*Master!$R$18,"")</f>
        <v>105.80849451789325</v>
      </c>
      <c r="E536" s="5">
        <f t="shared" si="18"/>
        <v>90.760399805610589</v>
      </c>
      <c r="F536" s="5">
        <f>IF($A536&lt;&gt;"",IF(F$2&lt;&gt;"",INDEX('Instrument History'!$1:$1048576,$B536,F$3) / CcyPerBase!E535,""),"")</f>
        <v>1828.0235726116557</v>
      </c>
      <c r="G536" s="5">
        <f>IF($A536&lt;&gt;"",IF(G$2&lt;&gt;"",INDEX('Instrument History'!$1:$1048576,$B536,G$3) / CcyPerBase!F535,""),"")</f>
        <v>3343.408352821818</v>
      </c>
      <c r="H536" s="5">
        <f>IF($A536&lt;&gt;"",IF(H$2&lt;&gt;"",INDEX('Instrument History'!$1:$1048576,$B536,H$3) / CcyPerBase!G535,""),"")</f>
        <v>5281.9806233517693</v>
      </c>
      <c r="I536" s="5">
        <f>IF($A536&lt;&gt;"",IF(I$2&lt;&gt;"",INDEX('Instrument History'!$1:$1048576,$B536,I$3) / CcyPerBase!H535,""),"")</f>
        <v>3521.4484171341251</v>
      </c>
      <c r="J536" s="5">
        <f>IF($A536&lt;&gt;"",IF(J$2&lt;&gt;"",INDEX('Instrument History'!$1:$1048576,$B536,J$3) / CcyPerBase!I535,""),"")</f>
        <v>55.832516179160734</v>
      </c>
      <c r="K536" s="5">
        <f>IF($A536&lt;&gt;"",IF(K$2&lt;&gt;"",INDEX('Instrument History'!$1:$1048576,$B536,K$3) / CcyPerBase!J535,""),"")</f>
        <v>179.2721773065808</v>
      </c>
      <c r="L536" s="5">
        <f>IF($A536&lt;&gt;"",IF(L$2&lt;&gt;"",INDEX('Instrument History'!$1:$1048576,$B536,L$3) / CcyPerBase!K535,""),"")</f>
        <v>125.21673933803113</v>
      </c>
      <c r="M536" s="5">
        <f>IF($A536&lt;&gt;"",IF(M$2&lt;&gt;"",INDEX('Instrument History'!$1:$1048576,$B536,M$3) / CcyPerBase!L535,""),"")</f>
        <v>46.179064687183164</v>
      </c>
      <c r="N536" s="5">
        <f>IF($A536&lt;&gt;"",IF(N$2&lt;&gt;"",INDEX('Instrument History'!$1:$1048576,$B536,N$3) / CcyPerBase!M535,""),"")</f>
        <v>42.758715342265418</v>
      </c>
      <c r="O536" s="5">
        <f>IF($A536&lt;&gt;"",IF(O$2&lt;&gt;"",INDEX('Instrument History'!$1:$1048576,$B536,O$3) / CcyPerBase!N535,""),"")</f>
        <v>84.674391348466415</v>
      </c>
      <c r="P536" s="5" t="str">
        <f>IF($A536&lt;&gt;"",IF(P$2&lt;&gt;"",INDEX('Instrument History'!$1:$1048576,$B536,P$3) / CcyPerBase!O535,""),"")</f>
        <v/>
      </c>
      <c r="Q536" s="5" t="str">
        <f>IF($A536&lt;&gt;"",IF(Q$2&lt;&gt;"",INDEX('Instrument History'!$1:$1048576,$B536,Q$3) / CcyPerBase!P535,""),"")</f>
        <v/>
      </c>
      <c r="R536" s="5" t="str">
        <f>IF($A536&lt;&gt;"",IF(R$2&lt;&gt;"",INDEX('Instrument History'!$1:$1048576,$B536,R$3) / CcyPerBase!Q535,""),"")</f>
        <v/>
      </c>
      <c r="S536" s="5" t="str">
        <f>IF($A536&lt;&gt;"",IF(S$2&lt;&gt;"",INDEX('Instrument History'!$1:$1048576,$B536,S$3) / CcyPerBase!R535,""),"")</f>
        <v/>
      </c>
      <c r="T536" s="5" t="str">
        <f>IF($A536&lt;&gt;"",IF(T$2&lt;&gt;"",INDEX('Instrument History'!$1:$1048576,$B536,T$3) / CcyPerBase!S535,""),"")</f>
        <v/>
      </c>
      <c r="U536" s="5" t="str">
        <f>IF($A536&lt;&gt;"",IF(U$2&lt;&gt;"",INDEX('Instrument History'!$1:$1048576,$B536,U$3) / CcyPerBase!T535,""),"")</f>
        <v/>
      </c>
      <c r="V536" s="5" t="str">
        <f>IF($A536&lt;&gt;"",IF(V$2&lt;&gt;"",INDEX('Instrument History'!$1:$1048576,$B536,V$3) / CcyPerBase!U535,""),"")</f>
        <v/>
      </c>
      <c r="W536" s="5" t="str">
        <f>IF($A536&lt;&gt;"",IF(W$2&lt;&gt;"",INDEX('Instrument History'!$1:$1048576,$B536,W$3) / CcyPerBase!V535,""),"")</f>
        <v/>
      </c>
      <c r="X536" s="5" t="str">
        <f>IF($A536&lt;&gt;"",IF(X$2&lt;&gt;"",INDEX('Instrument History'!$1:$1048576,$B536,X$3) / CcyPerBase!W535,""),"")</f>
        <v/>
      </c>
      <c r="Y536" s="5" t="str">
        <f>IF($A536&lt;&gt;"",IF(Y$2&lt;&gt;"",INDEX('Instrument History'!$1:$1048576,$B536,Y$3) / CcyPerBase!X535,""),"")</f>
        <v/>
      </c>
    </row>
    <row r="537" spans="1:25">
      <c r="A537" s="12">
        <f>IF(A536&lt;&gt;"",IF(A536=$B$1,"",'Instrument History'!A533),"")</f>
        <v>40556</v>
      </c>
      <c r="B537">
        <f t="shared" si="17"/>
        <v>533</v>
      </c>
      <c r="C537" s="14">
        <f>IF($A537&lt;&gt;"",INDEX('Instrument History'!$1:$1048576,$B537,C$3) / CcyPerBase!D536,"")</f>
        <v>2486.3992625390088</v>
      </c>
      <c r="D537" s="14">
        <f>IF(A537&lt;&gt;"",C537/$D$4*Master!$R$18,"")</f>
        <v>111.01966214724288</v>
      </c>
      <c r="E537" s="5">
        <f t="shared" si="18"/>
        <v>95.047545909800519</v>
      </c>
      <c r="F537" s="5">
        <f>IF($A537&lt;&gt;"",IF(F$2&lt;&gt;"",INDEX('Instrument History'!$1:$1048576,$B537,F$3) / CcyPerBase!E536,""),"")</f>
        <v>1979.8530026291355</v>
      </c>
      <c r="G537" s="5">
        <f>IF($A537&lt;&gt;"",IF(G$2&lt;&gt;"",INDEX('Instrument History'!$1:$1048576,$B537,G$3) / CcyPerBase!F536,""),"")</f>
        <v>3355.2862585507296</v>
      </c>
      <c r="H537" s="5">
        <f>IF($A537&lt;&gt;"",IF(H$2&lt;&gt;"",INDEX('Instrument History'!$1:$1048576,$B537,H$3) / CcyPerBase!G536,""),"")</f>
        <v>5644.516175894857</v>
      </c>
      <c r="I537" s="5">
        <f>IF($A537&lt;&gt;"",IF(I$2&lt;&gt;"",INDEX('Instrument History'!$1:$1048576,$B537,I$3) / CcyPerBase!H536,""),"")</f>
        <v>3850.8579194835643</v>
      </c>
      <c r="J537" s="5">
        <f>IF($A537&lt;&gt;"",IF(J$2&lt;&gt;"",INDEX('Instrument History'!$1:$1048576,$B537,J$3) / CcyPerBase!I536,""),"")</f>
        <v>58.072043510409429</v>
      </c>
      <c r="K537" s="5">
        <f>IF($A537&lt;&gt;"",IF(K$2&lt;&gt;"",INDEX('Instrument History'!$1:$1048576,$B537,K$3) / CcyPerBase!J536,""),"")</f>
        <v>199.26630909162495</v>
      </c>
      <c r="L537" s="5">
        <f>IF($A537&lt;&gt;"",IF(L$2&lt;&gt;"",INDEX('Instrument History'!$1:$1048576,$B537,L$3) / CcyPerBase!K536,""),"")</f>
        <v>131.65649173470038</v>
      </c>
      <c r="M537" s="5">
        <f>IF($A537&lt;&gt;"",IF(M$2&lt;&gt;"",INDEX('Instrument History'!$1:$1048576,$B537,M$3) / CcyPerBase!L536,""),"")</f>
        <v>45.954770496503571</v>
      </c>
      <c r="N537" s="5">
        <f>IF($A537&lt;&gt;"",IF(N$2&lt;&gt;"",INDEX('Instrument History'!$1:$1048576,$B537,N$3) / CcyPerBase!M536,""),"")</f>
        <v>43.290052526903082</v>
      </c>
      <c r="O537" s="5">
        <f>IF($A537&lt;&gt;"",IF(O$2&lt;&gt;"",INDEX('Instrument History'!$1:$1048576,$B537,O$3) / CcyPerBase!N536,""),"")</f>
        <v>87.378406833705782</v>
      </c>
      <c r="P537" s="5" t="str">
        <f>IF($A537&lt;&gt;"",IF(P$2&lt;&gt;"",INDEX('Instrument History'!$1:$1048576,$B537,P$3) / CcyPerBase!O536,""),"")</f>
        <v/>
      </c>
      <c r="Q537" s="5" t="str">
        <f>IF($A537&lt;&gt;"",IF(Q$2&lt;&gt;"",INDEX('Instrument History'!$1:$1048576,$B537,Q$3) / CcyPerBase!P536,""),"")</f>
        <v/>
      </c>
      <c r="R537" s="5" t="str">
        <f>IF($A537&lt;&gt;"",IF(R$2&lt;&gt;"",INDEX('Instrument History'!$1:$1048576,$B537,R$3) / CcyPerBase!Q536,""),"")</f>
        <v/>
      </c>
      <c r="S537" s="5" t="str">
        <f>IF($A537&lt;&gt;"",IF(S$2&lt;&gt;"",INDEX('Instrument History'!$1:$1048576,$B537,S$3) / CcyPerBase!R536,""),"")</f>
        <v/>
      </c>
      <c r="T537" s="5" t="str">
        <f>IF($A537&lt;&gt;"",IF(T$2&lt;&gt;"",INDEX('Instrument History'!$1:$1048576,$B537,T$3) / CcyPerBase!S536,""),"")</f>
        <v/>
      </c>
      <c r="U537" s="5" t="str">
        <f>IF($A537&lt;&gt;"",IF(U$2&lt;&gt;"",INDEX('Instrument History'!$1:$1048576,$B537,U$3) / CcyPerBase!T536,""),"")</f>
        <v/>
      </c>
      <c r="V537" s="5" t="str">
        <f>IF($A537&lt;&gt;"",IF(V$2&lt;&gt;"",INDEX('Instrument History'!$1:$1048576,$B537,V$3) / CcyPerBase!U536,""),"")</f>
        <v/>
      </c>
      <c r="W537" s="5" t="str">
        <f>IF($A537&lt;&gt;"",IF(W$2&lt;&gt;"",INDEX('Instrument History'!$1:$1048576,$B537,W$3) / CcyPerBase!V536,""),"")</f>
        <v/>
      </c>
      <c r="X537" s="5" t="str">
        <f>IF($A537&lt;&gt;"",IF(X$2&lt;&gt;"",INDEX('Instrument History'!$1:$1048576,$B537,X$3) / CcyPerBase!W536,""),"")</f>
        <v/>
      </c>
      <c r="Y537" s="5" t="str">
        <f>IF($A537&lt;&gt;"",IF(Y$2&lt;&gt;"",INDEX('Instrument History'!$1:$1048576,$B537,Y$3) / CcyPerBase!X536,""),"")</f>
        <v/>
      </c>
    </row>
    <row r="538" spans="1:25">
      <c r="A538" s="12">
        <f>IF(A537&lt;&gt;"",IF(A537=$B$1,"",'Instrument History'!A534),"")</f>
        <v>40555</v>
      </c>
      <c r="B538">
        <f t="shared" si="17"/>
        <v>534</v>
      </c>
      <c r="C538" s="14">
        <f>IF($A538&lt;&gt;"",INDEX('Instrument History'!$1:$1048576,$B538,C$3) / CcyPerBase!D537,"")</f>
        <v>2678.2139318629943</v>
      </c>
      <c r="D538" s="14">
        <f>IF(A538&lt;&gt;"",C538/$D$4*Master!$R$18,"")</f>
        <v>119.58433641499833</v>
      </c>
      <c r="E538" s="5">
        <f t="shared" si="18"/>
        <v>98.442227197767878</v>
      </c>
      <c r="F538" s="5">
        <f>IF($A538&lt;&gt;"",IF(F$2&lt;&gt;"",INDEX('Instrument History'!$1:$1048576,$B538,F$3) / CcyPerBase!E537,""),"")</f>
        <v>2071.743938383468</v>
      </c>
      <c r="G538" s="5">
        <f>IF($A538&lt;&gt;"",IF(G$2&lt;&gt;"",INDEX('Instrument History'!$1:$1048576,$B538,G$3) / CcyPerBase!F537,""),"")</f>
        <v>3406.5649599546186</v>
      </c>
      <c r="H538" s="5">
        <f>IF($A538&lt;&gt;"",IF(H$2&lt;&gt;"",INDEX('Instrument History'!$1:$1048576,$B538,H$3) / CcyPerBase!G537,""),"")</f>
        <v>5812.6494388785195</v>
      </c>
      <c r="I538" s="5">
        <f>IF($A538&lt;&gt;"",IF(I$2&lt;&gt;"",INDEX('Instrument History'!$1:$1048576,$B538,I$3) / CcyPerBase!H537,""),"")</f>
        <v>3860.751521046634</v>
      </c>
      <c r="J538" s="5">
        <f>IF($A538&lt;&gt;"",IF(J$2&lt;&gt;"",INDEX('Instrument History'!$1:$1048576,$B538,J$3) / CcyPerBase!I537,""),"")</f>
        <v>61.07799591714496</v>
      </c>
      <c r="K538" s="5">
        <f>IF($A538&lt;&gt;"",IF(K$2&lt;&gt;"",INDEX('Instrument History'!$1:$1048576,$B538,K$3) / CcyPerBase!J537,""),"")</f>
        <v>211.19174813070813</v>
      </c>
      <c r="L538" s="5">
        <f>IF($A538&lt;&gt;"",IF(L$2&lt;&gt;"",INDEX('Instrument History'!$1:$1048576,$B538,L$3) / CcyPerBase!K537,""),"")</f>
        <v>140.61869307539666</v>
      </c>
      <c r="M538" s="5">
        <f>IF($A538&lt;&gt;"",IF(M$2&lt;&gt;"",INDEX('Instrument History'!$1:$1048576,$B538,M$3) / CcyPerBase!L537,""),"")</f>
        <v>45.882219570724317</v>
      </c>
      <c r="N538" s="5">
        <f>IF($A538&lt;&gt;"",IF(N$2&lt;&gt;"",INDEX('Instrument History'!$1:$1048576,$B538,N$3) / CcyPerBase!M537,""),"")</f>
        <v>45.274298820682006</v>
      </c>
      <c r="O538" s="5">
        <f>IF($A538&lt;&gt;"",IF(O$2&lt;&gt;"",INDEX('Instrument History'!$1:$1048576,$B538,O$3) / CcyPerBase!N537,""),"")</f>
        <v>91.467216985858045</v>
      </c>
      <c r="P538" s="5" t="str">
        <f>IF($A538&lt;&gt;"",IF(P$2&lt;&gt;"",INDEX('Instrument History'!$1:$1048576,$B538,P$3) / CcyPerBase!O537,""),"")</f>
        <v/>
      </c>
      <c r="Q538" s="5" t="str">
        <f>IF($A538&lt;&gt;"",IF(Q$2&lt;&gt;"",INDEX('Instrument History'!$1:$1048576,$B538,Q$3) / CcyPerBase!P537,""),"")</f>
        <v/>
      </c>
      <c r="R538" s="5" t="str">
        <f>IF($A538&lt;&gt;"",IF(R$2&lt;&gt;"",INDEX('Instrument History'!$1:$1048576,$B538,R$3) / CcyPerBase!Q537,""),"")</f>
        <v/>
      </c>
      <c r="S538" s="5" t="str">
        <f>IF($A538&lt;&gt;"",IF(S$2&lt;&gt;"",INDEX('Instrument History'!$1:$1048576,$B538,S$3) / CcyPerBase!R537,""),"")</f>
        <v/>
      </c>
      <c r="T538" s="5" t="str">
        <f>IF($A538&lt;&gt;"",IF(T$2&lt;&gt;"",INDEX('Instrument History'!$1:$1048576,$B538,T$3) / CcyPerBase!S537,""),"")</f>
        <v/>
      </c>
      <c r="U538" s="5" t="str">
        <f>IF($A538&lt;&gt;"",IF(U$2&lt;&gt;"",INDEX('Instrument History'!$1:$1048576,$B538,U$3) / CcyPerBase!T537,""),"")</f>
        <v/>
      </c>
      <c r="V538" s="5" t="str">
        <f>IF($A538&lt;&gt;"",IF(V$2&lt;&gt;"",INDEX('Instrument History'!$1:$1048576,$B538,V$3) / CcyPerBase!U537,""),"")</f>
        <v/>
      </c>
      <c r="W538" s="5" t="str">
        <f>IF($A538&lt;&gt;"",IF(W$2&lt;&gt;"",INDEX('Instrument History'!$1:$1048576,$B538,W$3) / CcyPerBase!V537,""),"")</f>
        <v/>
      </c>
      <c r="X538" s="5" t="str">
        <f>IF($A538&lt;&gt;"",IF(X$2&lt;&gt;"",INDEX('Instrument History'!$1:$1048576,$B538,X$3) / CcyPerBase!W537,""),"")</f>
        <v/>
      </c>
      <c r="Y538" s="5" t="str">
        <f>IF($A538&lt;&gt;"",IF(Y$2&lt;&gt;"",INDEX('Instrument History'!$1:$1048576,$B538,Y$3) / CcyPerBase!X537,""),"")</f>
        <v/>
      </c>
    </row>
    <row r="539" spans="1:25">
      <c r="A539" s="12">
        <f>IF(A538&lt;&gt;"",IF(A538=$B$1,"",'Instrument History'!A535),"")</f>
        <v>40554</v>
      </c>
      <c r="B539">
        <f t="shared" si="17"/>
        <v>535</v>
      </c>
      <c r="C539" s="14">
        <f>IF($A539&lt;&gt;"",INDEX('Instrument History'!$1:$1048576,$B539,C$3) / CcyPerBase!D538,"")</f>
        <v>2619.9153162976377</v>
      </c>
      <c r="D539" s="14">
        <f>IF(A539&lt;&gt;"",C539/$D$4*Master!$R$18,"")</f>
        <v>116.98125785829514</v>
      </c>
      <c r="E539" s="5">
        <f t="shared" si="18"/>
        <v>96.097527385850043</v>
      </c>
      <c r="F539" s="5">
        <f>IF($A539&lt;&gt;"",IF(F$2&lt;&gt;"",INDEX('Instrument History'!$1:$1048576,$B539,F$3) / CcyPerBase!E538,""),"")</f>
        <v>2084.2306891363187</v>
      </c>
      <c r="G539" s="5">
        <f>IF($A539&lt;&gt;"",IF(G$2&lt;&gt;"",INDEX('Instrument History'!$1:$1048576,$B539,G$3) / CcyPerBase!F538,""),"")</f>
        <v>3270.0548133623547</v>
      </c>
      <c r="H539" s="5">
        <f>IF($A539&lt;&gt;"",IF(H$2&lt;&gt;"",INDEX('Instrument History'!$1:$1048576,$B539,H$3) / CcyPerBase!G538,""),"")</f>
        <v>5481.4959419656225</v>
      </c>
      <c r="I539" s="5">
        <f>IF($A539&lt;&gt;"",IF(I$2&lt;&gt;"",INDEX('Instrument History'!$1:$1048576,$B539,I$3) / CcyPerBase!H538,""),"")</f>
        <v>3741.7306313307172</v>
      </c>
      <c r="J539" s="5">
        <f>IF($A539&lt;&gt;"",IF(J$2&lt;&gt;"",INDEX('Instrument History'!$1:$1048576,$B539,J$3) / CcyPerBase!I538,""),"")</f>
        <v>60.623364178015557</v>
      </c>
      <c r="K539" s="5">
        <f>IF($A539&lt;&gt;"",IF(K$2&lt;&gt;"",INDEX('Instrument History'!$1:$1048576,$B539,K$3) / CcyPerBase!J538,""),"")</f>
        <v>205.23745372905489</v>
      </c>
      <c r="L539" s="5">
        <f>IF($A539&lt;&gt;"",IF(L$2&lt;&gt;"",INDEX('Instrument History'!$1:$1048576,$B539,L$3) / CcyPerBase!K538,""),"")</f>
        <v>134.90176230186498</v>
      </c>
      <c r="M539" s="5">
        <f>IF($A539&lt;&gt;"",IF(M$2&lt;&gt;"",INDEX('Instrument History'!$1:$1048576,$B539,M$3) / CcyPerBase!L538,""),"")</f>
        <v>46.667608174812329</v>
      </c>
      <c r="N539" s="5">
        <f>IF($A539&lt;&gt;"",IF(N$2&lt;&gt;"",INDEX('Instrument History'!$1:$1048576,$B539,N$3) / CcyPerBase!M538,""),"")</f>
        <v>44.411369707278922</v>
      </c>
      <c r="O539" s="5">
        <f>IF($A539&lt;&gt;"",IF(O$2&lt;&gt;"",INDEX('Instrument History'!$1:$1048576,$B539,O$3) / CcyPerBase!N538,""),"")</f>
        <v>88.197590637885554</v>
      </c>
      <c r="P539" s="5" t="str">
        <f>IF($A539&lt;&gt;"",IF(P$2&lt;&gt;"",INDEX('Instrument History'!$1:$1048576,$B539,P$3) / CcyPerBase!O538,""),"")</f>
        <v/>
      </c>
      <c r="Q539" s="5" t="str">
        <f>IF($A539&lt;&gt;"",IF(Q$2&lt;&gt;"",INDEX('Instrument History'!$1:$1048576,$B539,Q$3) / CcyPerBase!P538,""),"")</f>
        <v/>
      </c>
      <c r="R539" s="5" t="str">
        <f>IF($A539&lt;&gt;"",IF(R$2&lt;&gt;"",INDEX('Instrument History'!$1:$1048576,$B539,R$3) / CcyPerBase!Q538,""),"")</f>
        <v/>
      </c>
      <c r="S539" s="5" t="str">
        <f>IF($A539&lt;&gt;"",IF(S$2&lt;&gt;"",INDEX('Instrument History'!$1:$1048576,$B539,S$3) / CcyPerBase!R538,""),"")</f>
        <v/>
      </c>
      <c r="T539" s="5" t="str">
        <f>IF($A539&lt;&gt;"",IF(T$2&lt;&gt;"",INDEX('Instrument History'!$1:$1048576,$B539,T$3) / CcyPerBase!S538,""),"")</f>
        <v/>
      </c>
      <c r="U539" s="5" t="str">
        <f>IF($A539&lt;&gt;"",IF(U$2&lt;&gt;"",INDEX('Instrument History'!$1:$1048576,$B539,U$3) / CcyPerBase!T538,""),"")</f>
        <v/>
      </c>
      <c r="V539" s="5" t="str">
        <f>IF($A539&lt;&gt;"",IF(V$2&lt;&gt;"",INDEX('Instrument History'!$1:$1048576,$B539,V$3) / CcyPerBase!U538,""),"")</f>
        <v/>
      </c>
      <c r="W539" s="5" t="str">
        <f>IF($A539&lt;&gt;"",IF(W$2&lt;&gt;"",INDEX('Instrument History'!$1:$1048576,$B539,W$3) / CcyPerBase!V538,""),"")</f>
        <v/>
      </c>
      <c r="X539" s="5" t="str">
        <f>IF($A539&lt;&gt;"",IF(X$2&lt;&gt;"",INDEX('Instrument History'!$1:$1048576,$B539,X$3) / CcyPerBase!W538,""),"")</f>
        <v/>
      </c>
      <c r="Y539" s="5" t="str">
        <f>IF($A539&lt;&gt;"",IF(Y$2&lt;&gt;"",INDEX('Instrument History'!$1:$1048576,$B539,Y$3) / CcyPerBase!X538,""),"")</f>
        <v/>
      </c>
    </row>
    <row r="540" spans="1:25">
      <c r="A540" s="12">
        <f>IF(A539&lt;&gt;"",IF(A539=$B$1,"",'Instrument History'!A536),"")</f>
        <v>40553</v>
      </c>
      <c r="B540">
        <f t="shared" si="17"/>
        <v>536</v>
      </c>
      <c r="C540" s="14">
        <f>IF($A540&lt;&gt;"",INDEX('Instrument History'!$1:$1048576,$B540,C$3) / CcyPerBase!D539,"")</f>
        <v>2434.9575653347952</v>
      </c>
      <c r="D540" s="14">
        <f>IF(A540&lt;&gt;"",C540/$D$4*Master!$R$18,"")</f>
        <v>108.72275033185701</v>
      </c>
      <c r="E540" s="5">
        <f t="shared" si="18"/>
        <v>93.9872717893236</v>
      </c>
      <c r="F540" s="5">
        <f>IF($A540&lt;&gt;"",IF(F$2&lt;&gt;"",INDEX('Instrument History'!$1:$1048576,$B540,F$3) / CcyPerBase!E539,""),"")</f>
        <v>1970.6957209470195</v>
      </c>
      <c r="G540" s="5">
        <f>IF($A540&lt;&gt;"",IF(G$2&lt;&gt;"",INDEX('Instrument History'!$1:$1048576,$B540,G$3) / CcyPerBase!F539,""),"")</f>
        <v>3142.4831658813464</v>
      </c>
      <c r="H540" s="5">
        <f>IF($A540&lt;&gt;"",IF(H$2&lt;&gt;"",INDEX('Instrument History'!$1:$1048576,$B540,H$3) / CcyPerBase!G539,""),"")</f>
        <v>5390.9619711491468</v>
      </c>
      <c r="I540" s="5">
        <f>IF($A540&lt;&gt;"",IF(I$2&lt;&gt;"",INDEX('Instrument History'!$1:$1048576,$B540,I$3) / CcyPerBase!H539,""),"")</f>
        <v>3469.6309592497155</v>
      </c>
      <c r="J540" s="5">
        <f>IF($A540&lt;&gt;"",IF(J$2&lt;&gt;"",INDEX('Instrument History'!$1:$1048576,$B540,J$3) / CcyPerBase!I539,""),"")</f>
        <v>61.500664802473338</v>
      </c>
      <c r="K540" s="5">
        <f>IF($A540&lt;&gt;"",IF(K$2&lt;&gt;"",INDEX('Instrument History'!$1:$1048576,$B540,K$3) / CcyPerBase!J539,""),"")</f>
        <v>203.26723142876702</v>
      </c>
      <c r="L540" s="5">
        <f>IF($A540&lt;&gt;"",IF(L$2&lt;&gt;"",INDEX('Instrument History'!$1:$1048576,$B540,L$3) / CcyPerBase!K539,""),"")</f>
        <v>138.9732260175264</v>
      </c>
      <c r="M540" s="5">
        <f>IF($A540&lt;&gt;"",IF(M$2&lt;&gt;"",INDEX('Instrument History'!$1:$1048576,$B540,M$3) / CcyPerBase!L539,""),"")</f>
        <v>44.814941106132764</v>
      </c>
      <c r="N540" s="5">
        <f>IF($A540&lt;&gt;"",IF(N$2&lt;&gt;"",INDEX('Instrument History'!$1:$1048576,$B540,N$3) / CcyPerBase!M539,""),"")</f>
        <v>44.439127493444644</v>
      </c>
      <c r="O540" s="5">
        <f>IF($A540&lt;&gt;"",IF(O$2&lt;&gt;"",INDEX('Instrument History'!$1:$1048576,$B540,O$3) / CcyPerBase!N539,""),"")</f>
        <v>85.884145477380173</v>
      </c>
      <c r="P540" s="5" t="str">
        <f>IF($A540&lt;&gt;"",IF(P$2&lt;&gt;"",INDEX('Instrument History'!$1:$1048576,$B540,P$3) / CcyPerBase!O539,""),"")</f>
        <v/>
      </c>
      <c r="Q540" s="5" t="str">
        <f>IF($A540&lt;&gt;"",IF(Q$2&lt;&gt;"",INDEX('Instrument History'!$1:$1048576,$B540,Q$3) / CcyPerBase!P539,""),"")</f>
        <v/>
      </c>
      <c r="R540" s="5" t="str">
        <f>IF($A540&lt;&gt;"",IF(R$2&lt;&gt;"",INDEX('Instrument History'!$1:$1048576,$B540,R$3) / CcyPerBase!Q539,""),"")</f>
        <v/>
      </c>
      <c r="S540" s="5" t="str">
        <f>IF($A540&lt;&gt;"",IF(S$2&lt;&gt;"",INDEX('Instrument History'!$1:$1048576,$B540,S$3) / CcyPerBase!R539,""),"")</f>
        <v/>
      </c>
      <c r="T540" s="5" t="str">
        <f>IF($A540&lt;&gt;"",IF(T$2&lt;&gt;"",INDEX('Instrument History'!$1:$1048576,$B540,T$3) / CcyPerBase!S539,""),"")</f>
        <v/>
      </c>
      <c r="U540" s="5" t="str">
        <f>IF($A540&lt;&gt;"",IF(U$2&lt;&gt;"",INDEX('Instrument History'!$1:$1048576,$B540,U$3) / CcyPerBase!T539,""),"")</f>
        <v/>
      </c>
      <c r="V540" s="5" t="str">
        <f>IF($A540&lt;&gt;"",IF(V$2&lt;&gt;"",INDEX('Instrument History'!$1:$1048576,$B540,V$3) / CcyPerBase!U539,""),"")</f>
        <v/>
      </c>
      <c r="W540" s="5" t="str">
        <f>IF($A540&lt;&gt;"",IF(W$2&lt;&gt;"",INDEX('Instrument History'!$1:$1048576,$B540,W$3) / CcyPerBase!V539,""),"")</f>
        <v/>
      </c>
      <c r="X540" s="5" t="str">
        <f>IF($A540&lt;&gt;"",IF(X$2&lt;&gt;"",INDEX('Instrument History'!$1:$1048576,$B540,X$3) / CcyPerBase!W539,""),"")</f>
        <v/>
      </c>
      <c r="Y540" s="5" t="str">
        <f>IF($A540&lt;&gt;"",IF(Y$2&lt;&gt;"",INDEX('Instrument History'!$1:$1048576,$B540,Y$3) / CcyPerBase!X539,""),"")</f>
        <v/>
      </c>
    </row>
    <row r="541" spans="1:25">
      <c r="A541" s="12">
        <f>IF(A540&lt;&gt;"",IF(A540=$B$1,"",'Instrument History'!A537),"")</f>
        <v>40550</v>
      </c>
      <c r="B541">
        <f t="shared" si="17"/>
        <v>537</v>
      </c>
      <c r="C541" s="14">
        <f>IF($A541&lt;&gt;"",INDEX('Instrument History'!$1:$1048576,$B541,C$3) / CcyPerBase!D540,"")</f>
        <v>2428.6942100498577</v>
      </c>
      <c r="D541" s="14">
        <f>IF(A541&lt;&gt;"",C541/$D$4*Master!$R$18,"")</f>
        <v>108.44308664384101</v>
      </c>
      <c r="E541" s="5">
        <f t="shared" si="18"/>
        <v>97.342243667132905</v>
      </c>
      <c r="F541" s="5">
        <f>IF($A541&lt;&gt;"",IF(F$2&lt;&gt;"",INDEX('Instrument History'!$1:$1048576,$B541,F$3) / CcyPerBase!E540,""),"")</f>
        <v>1934.0466592639066</v>
      </c>
      <c r="G541" s="5">
        <f>IF($A541&lt;&gt;"",IF(G$2&lt;&gt;"",INDEX('Instrument History'!$1:$1048576,$B541,G$3) / CcyPerBase!F540,""),"")</f>
        <v>3244.7665010718456</v>
      </c>
      <c r="H541" s="5">
        <f>IF($A541&lt;&gt;"",IF(H$2&lt;&gt;"",INDEX('Instrument History'!$1:$1048576,$B541,H$3) / CcyPerBase!G540,""),"")</f>
        <v>5671.4174136981428</v>
      </c>
      <c r="I541" s="5">
        <f>IF($A541&lt;&gt;"",IF(I$2&lt;&gt;"",INDEX('Instrument History'!$1:$1048576,$B541,I$3) / CcyPerBase!H540,""),"")</f>
        <v>3715.5404723782613</v>
      </c>
      <c r="J541" s="5">
        <f>IF($A541&lt;&gt;"",IF(J$2&lt;&gt;"",INDEX('Instrument History'!$1:$1048576,$B541,J$3) / CcyPerBase!I540,""),"")</f>
        <v>65.74234820086491</v>
      </c>
      <c r="K541" s="5">
        <f>IF($A541&lt;&gt;"",IF(K$2&lt;&gt;"",INDEX('Instrument History'!$1:$1048576,$B541,K$3) / CcyPerBase!J540,""),"")</f>
        <v>214.70147465463461</v>
      </c>
      <c r="L541" s="5">
        <f>IF($A541&lt;&gt;"",IF(L$2&lt;&gt;"",INDEX('Instrument History'!$1:$1048576,$B541,L$3) / CcyPerBase!K540,""),"")</f>
        <v>150.15831851027033</v>
      </c>
      <c r="M541" s="5">
        <f>IF($A541&lt;&gt;"",IF(M$2&lt;&gt;"",INDEX('Instrument History'!$1:$1048576,$B541,M$3) / CcyPerBase!L540,""),"")</f>
        <v>46.746645359013826</v>
      </c>
      <c r="N541" s="5">
        <f>IF($A541&lt;&gt;"",IF(N$2&lt;&gt;"",INDEX('Instrument History'!$1:$1048576,$B541,N$3) / CcyPerBase!M540,""),"")</f>
        <v>43.111915394261743</v>
      </c>
      <c r="O541" s="5">
        <f>IF($A541&lt;&gt;"",IF(O$2&lt;&gt;"",INDEX('Instrument History'!$1:$1048576,$B541,O$3) / CcyPerBase!N540,""),"")</f>
        <v>86.334146262783605</v>
      </c>
      <c r="P541" s="5" t="str">
        <f>IF($A541&lt;&gt;"",IF(P$2&lt;&gt;"",INDEX('Instrument History'!$1:$1048576,$B541,P$3) / CcyPerBase!O540,""),"")</f>
        <v/>
      </c>
      <c r="Q541" s="5" t="str">
        <f>IF($A541&lt;&gt;"",IF(Q$2&lt;&gt;"",INDEX('Instrument History'!$1:$1048576,$B541,Q$3) / CcyPerBase!P540,""),"")</f>
        <v/>
      </c>
      <c r="R541" s="5" t="str">
        <f>IF($A541&lt;&gt;"",IF(R$2&lt;&gt;"",INDEX('Instrument History'!$1:$1048576,$B541,R$3) / CcyPerBase!Q540,""),"")</f>
        <v/>
      </c>
      <c r="S541" s="5" t="str">
        <f>IF($A541&lt;&gt;"",IF(S$2&lt;&gt;"",INDEX('Instrument History'!$1:$1048576,$B541,S$3) / CcyPerBase!R540,""),"")</f>
        <v/>
      </c>
      <c r="T541" s="5" t="str">
        <f>IF($A541&lt;&gt;"",IF(T$2&lt;&gt;"",INDEX('Instrument History'!$1:$1048576,$B541,T$3) / CcyPerBase!S540,""),"")</f>
        <v/>
      </c>
      <c r="U541" s="5" t="str">
        <f>IF($A541&lt;&gt;"",IF(U$2&lt;&gt;"",INDEX('Instrument History'!$1:$1048576,$B541,U$3) / CcyPerBase!T540,""),"")</f>
        <v/>
      </c>
      <c r="V541" s="5" t="str">
        <f>IF($A541&lt;&gt;"",IF(V$2&lt;&gt;"",INDEX('Instrument History'!$1:$1048576,$B541,V$3) / CcyPerBase!U540,""),"")</f>
        <v/>
      </c>
      <c r="W541" s="5" t="str">
        <f>IF($A541&lt;&gt;"",IF(W$2&lt;&gt;"",INDEX('Instrument History'!$1:$1048576,$B541,W$3) / CcyPerBase!V540,""),"")</f>
        <v/>
      </c>
      <c r="X541" s="5" t="str">
        <f>IF($A541&lt;&gt;"",IF(X$2&lt;&gt;"",INDEX('Instrument History'!$1:$1048576,$B541,X$3) / CcyPerBase!W540,""),"")</f>
        <v/>
      </c>
      <c r="Y541" s="5" t="str">
        <f>IF($A541&lt;&gt;"",IF(Y$2&lt;&gt;"",INDEX('Instrument History'!$1:$1048576,$B541,Y$3) / CcyPerBase!X540,""),"")</f>
        <v/>
      </c>
    </row>
    <row r="542" spans="1:25">
      <c r="A542" s="12">
        <f>IF(A541&lt;&gt;"",IF(A541=$B$1,"",'Instrument History'!A538),"")</f>
        <v>40549</v>
      </c>
      <c r="B542">
        <f t="shared" si="17"/>
        <v>538</v>
      </c>
      <c r="C542" s="14">
        <f>IF($A542&lt;&gt;"",INDEX('Instrument History'!$1:$1048576,$B542,C$3) / CcyPerBase!D541,"")</f>
        <v>2288.8363573357574</v>
      </c>
      <c r="D542" s="14">
        <f>IF(A542&lt;&gt;"",C542/$D$4*Master!$R$18,"")</f>
        <v>102.19832467383353</v>
      </c>
      <c r="E542" s="5">
        <f t="shared" si="18"/>
        <v>96.78353805766929</v>
      </c>
      <c r="F542" s="5">
        <f>IF($A542&lt;&gt;"",IF(F$2&lt;&gt;"",INDEX('Instrument History'!$1:$1048576,$B542,F$3) / CcyPerBase!E541,""),"")</f>
        <v>1910.0876970357742</v>
      </c>
      <c r="G542" s="5">
        <f>IF($A542&lt;&gt;"",IF(G$2&lt;&gt;"",INDEX('Instrument History'!$1:$1048576,$B542,G$3) / CcyPerBase!F541,""),"")</f>
        <v>3107.2068805325162</v>
      </c>
      <c r="H542" s="5">
        <f>IF($A542&lt;&gt;"",IF(H$2&lt;&gt;"",INDEX('Instrument History'!$1:$1048576,$B542,H$3) / CcyPerBase!G541,""),"")</f>
        <v>5832.5331614740426</v>
      </c>
      <c r="I542" s="5">
        <f>IF($A542&lt;&gt;"",IF(I$2&lt;&gt;"",INDEX('Instrument History'!$1:$1048576,$B542,I$3) / CcyPerBase!H541,""),"")</f>
        <v>3764.5337873740104</v>
      </c>
      <c r="J542" s="5">
        <f>IF($A542&lt;&gt;"",IF(J$2&lt;&gt;"",INDEX('Instrument History'!$1:$1048576,$B542,J$3) / CcyPerBase!I541,""),"")</f>
        <v>62.487298581396722</v>
      </c>
      <c r="K542" s="5">
        <f>IF($A542&lt;&gt;"",IF(K$2&lt;&gt;"",INDEX('Instrument History'!$1:$1048576,$B542,K$3) / CcyPerBase!J541,""),"")</f>
        <v>213.12864758061252</v>
      </c>
      <c r="L542" s="5">
        <f>IF($A542&lt;&gt;"",IF(L$2&lt;&gt;"",INDEX('Instrument History'!$1:$1048576,$B542,L$3) / CcyPerBase!K541,""),"")</f>
        <v>145.87330010725049</v>
      </c>
      <c r="M542" s="5">
        <f>IF($A542&lt;&gt;"",IF(M$2&lt;&gt;"",INDEX('Instrument History'!$1:$1048576,$B542,M$3) / CcyPerBase!L541,""),"")</f>
        <v>48.183470294746918</v>
      </c>
      <c r="N542" s="5">
        <f>IF($A542&lt;&gt;"",IF(N$2&lt;&gt;"",INDEX('Instrument History'!$1:$1048576,$B542,N$3) / CcyPerBase!M541,""),"")</f>
        <v>42.538482695150698</v>
      </c>
      <c r="O542" s="5">
        <f>IF($A542&lt;&gt;"",IF(O$2&lt;&gt;"",INDEX('Instrument History'!$1:$1048576,$B542,O$3) / CcyPerBase!N541,""),"")</f>
        <v>88.875953354278082</v>
      </c>
      <c r="P542" s="5" t="str">
        <f>IF($A542&lt;&gt;"",IF(P$2&lt;&gt;"",INDEX('Instrument History'!$1:$1048576,$B542,P$3) / CcyPerBase!O541,""),"")</f>
        <v/>
      </c>
      <c r="Q542" s="5" t="str">
        <f>IF($A542&lt;&gt;"",IF(Q$2&lt;&gt;"",INDEX('Instrument History'!$1:$1048576,$B542,Q$3) / CcyPerBase!P541,""),"")</f>
        <v/>
      </c>
      <c r="R542" s="5" t="str">
        <f>IF($A542&lt;&gt;"",IF(R$2&lt;&gt;"",INDEX('Instrument History'!$1:$1048576,$B542,R$3) / CcyPerBase!Q541,""),"")</f>
        <v/>
      </c>
      <c r="S542" s="5" t="str">
        <f>IF($A542&lt;&gt;"",IF(S$2&lt;&gt;"",INDEX('Instrument History'!$1:$1048576,$B542,S$3) / CcyPerBase!R541,""),"")</f>
        <v/>
      </c>
      <c r="T542" s="5" t="str">
        <f>IF($A542&lt;&gt;"",IF(T$2&lt;&gt;"",INDEX('Instrument History'!$1:$1048576,$B542,T$3) / CcyPerBase!S541,""),"")</f>
        <v/>
      </c>
      <c r="U542" s="5" t="str">
        <f>IF($A542&lt;&gt;"",IF(U$2&lt;&gt;"",INDEX('Instrument History'!$1:$1048576,$B542,U$3) / CcyPerBase!T541,""),"")</f>
        <v/>
      </c>
      <c r="V542" s="5" t="str">
        <f>IF($A542&lt;&gt;"",IF(V$2&lt;&gt;"",INDEX('Instrument History'!$1:$1048576,$B542,V$3) / CcyPerBase!U541,""),"")</f>
        <v/>
      </c>
      <c r="W542" s="5" t="str">
        <f>IF($A542&lt;&gt;"",IF(W$2&lt;&gt;"",INDEX('Instrument History'!$1:$1048576,$B542,W$3) / CcyPerBase!V541,""),"")</f>
        <v/>
      </c>
      <c r="X542" s="5" t="str">
        <f>IF($A542&lt;&gt;"",IF(X$2&lt;&gt;"",INDEX('Instrument History'!$1:$1048576,$B542,X$3) / CcyPerBase!W541,""),"")</f>
        <v/>
      </c>
      <c r="Y542" s="5" t="str">
        <f>IF($A542&lt;&gt;"",IF(Y$2&lt;&gt;"",INDEX('Instrument History'!$1:$1048576,$B542,Y$3) / CcyPerBase!X541,""),"")</f>
        <v/>
      </c>
    </row>
    <row r="543" spans="1:25">
      <c r="A543" s="12">
        <f>IF(A542&lt;&gt;"",IF(A542=$B$1,"",'Instrument History'!A539),"")</f>
        <v>40548</v>
      </c>
      <c r="B543">
        <f t="shared" si="17"/>
        <v>539</v>
      </c>
      <c r="C543" s="14">
        <f>IF($A543&lt;&gt;"",INDEX('Instrument History'!$1:$1048576,$B543,C$3) / CcyPerBase!D542,"")</f>
        <v>2456.6928314992169</v>
      </c>
      <c r="D543" s="14">
        <f>IF(A543&lt;&gt;"",C543/$D$4*Master!$R$18,"")</f>
        <v>109.69324688187223</v>
      </c>
      <c r="E543" s="5">
        <f t="shared" si="18"/>
        <v>101.25483833158818</v>
      </c>
      <c r="F543" s="5">
        <f>IF($A543&lt;&gt;"",IF(F$2&lt;&gt;"",INDEX('Instrument History'!$1:$1048576,$B543,F$3) / CcyPerBase!E542,""),"")</f>
        <v>2075.5381295900547</v>
      </c>
      <c r="G543" s="5">
        <f>IF($A543&lt;&gt;"",IF(G$2&lt;&gt;"",INDEX('Instrument History'!$1:$1048576,$B543,G$3) / CcyPerBase!F542,""),"")</f>
        <v>3355.9181810211212</v>
      </c>
      <c r="H543" s="5">
        <f>IF($A543&lt;&gt;"",IF(H$2&lt;&gt;"",INDEX('Instrument History'!$1:$1048576,$B543,H$3) / CcyPerBase!G542,""),"")</f>
        <v>5851.431027412973</v>
      </c>
      <c r="I543" s="5">
        <f>IF($A543&lt;&gt;"",IF(I$2&lt;&gt;"",INDEX('Instrument History'!$1:$1048576,$B543,I$3) / CcyPerBase!H542,""),"")</f>
        <v>3965.5778731078176</v>
      </c>
      <c r="J543" s="5">
        <f>IF($A543&lt;&gt;"",IF(J$2&lt;&gt;"",INDEX('Instrument History'!$1:$1048576,$B543,J$3) / CcyPerBase!I542,""),"")</f>
        <v>64.290778327552118</v>
      </c>
      <c r="K543" s="5">
        <f>IF($A543&lt;&gt;"",IF(K$2&lt;&gt;"",INDEX('Instrument History'!$1:$1048576,$B543,K$3) / CcyPerBase!J542,""),"")</f>
        <v>232.98771072460983</v>
      </c>
      <c r="L543" s="5">
        <f>IF($A543&lt;&gt;"",IF(L$2&lt;&gt;"",INDEX('Instrument History'!$1:$1048576,$B543,L$3) / CcyPerBase!K542,""),"")</f>
        <v>160.05132915762272</v>
      </c>
      <c r="M543" s="5">
        <f>IF($A543&lt;&gt;"",IF(M$2&lt;&gt;"",INDEX('Instrument History'!$1:$1048576,$B543,M$3) / CcyPerBase!L542,""),"")</f>
        <v>48.205673949072583</v>
      </c>
      <c r="N543" s="5">
        <f>IF($A543&lt;&gt;"",IF(N$2&lt;&gt;"",INDEX('Instrument History'!$1:$1048576,$B543,N$3) / CcyPerBase!M542,""),"")</f>
        <v>41.792364464107585</v>
      </c>
      <c r="O543" s="5">
        <f>IF($A543&lt;&gt;"",IF(O$2&lt;&gt;"",INDEX('Instrument History'!$1:$1048576,$B543,O$3) / CcyPerBase!N542,""),"")</f>
        <v>91.913433459223427</v>
      </c>
      <c r="P543" s="5" t="str">
        <f>IF($A543&lt;&gt;"",IF(P$2&lt;&gt;"",INDEX('Instrument History'!$1:$1048576,$B543,P$3) / CcyPerBase!O542,""),"")</f>
        <v/>
      </c>
      <c r="Q543" s="5" t="str">
        <f>IF($A543&lt;&gt;"",IF(Q$2&lt;&gt;"",INDEX('Instrument History'!$1:$1048576,$B543,Q$3) / CcyPerBase!P542,""),"")</f>
        <v/>
      </c>
      <c r="R543" s="5" t="str">
        <f>IF($A543&lt;&gt;"",IF(R$2&lt;&gt;"",INDEX('Instrument History'!$1:$1048576,$B543,R$3) / CcyPerBase!Q542,""),"")</f>
        <v/>
      </c>
      <c r="S543" s="5" t="str">
        <f>IF($A543&lt;&gt;"",IF(S$2&lt;&gt;"",INDEX('Instrument History'!$1:$1048576,$B543,S$3) / CcyPerBase!R542,""),"")</f>
        <v/>
      </c>
      <c r="T543" s="5" t="str">
        <f>IF($A543&lt;&gt;"",IF(T$2&lt;&gt;"",INDEX('Instrument History'!$1:$1048576,$B543,T$3) / CcyPerBase!S542,""),"")</f>
        <v/>
      </c>
      <c r="U543" s="5" t="str">
        <f>IF($A543&lt;&gt;"",IF(U$2&lt;&gt;"",INDEX('Instrument History'!$1:$1048576,$B543,U$3) / CcyPerBase!T542,""),"")</f>
        <v/>
      </c>
      <c r="V543" s="5" t="str">
        <f>IF($A543&lt;&gt;"",IF(V$2&lt;&gt;"",INDEX('Instrument History'!$1:$1048576,$B543,V$3) / CcyPerBase!U542,""),"")</f>
        <v/>
      </c>
      <c r="W543" s="5" t="str">
        <f>IF($A543&lt;&gt;"",IF(W$2&lt;&gt;"",INDEX('Instrument History'!$1:$1048576,$B543,W$3) / CcyPerBase!V542,""),"")</f>
        <v/>
      </c>
      <c r="X543" s="5" t="str">
        <f>IF($A543&lt;&gt;"",IF(X$2&lt;&gt;"",INDEX('Instrument History'!$1:$1048576,$B543,X$3) / CcyPerBase!W542,""),"")</f>
        <v/>
      </c>
      <c r="Y543" s="5" t="str">
        <f>IF($A543&lt;&gt;"",IF(Y$2&lt;&gt;"",INDEX('Instrument History'!$1:$1048576,$B543,Y$3) / CcyPerBase!X542,""),"")</f>
        <v/>
      </c>
    </row>
    <row r="544" spans="1:25">
      <c r="A544" s="12">
        <f>IF(A543&lt;&gt;"",IF(A543=$B$1,"",'Instrument History'!A540),"")</f>
        <v>40547</v>
      </c>
      <c r="B544">
        <f t="shared" si="17"/>
        <v>540</v>
      </c>
      <c r="C544" s="14">
        <f>IF($A544&lt;&gt;"",INDEX('Instrument History'!$1:$1048576,$B544,C$3) / CcyPerBase!D543,"")</f>
        <v>2276.5049971515614</v>
      </c>
      <c r="D544" s="14">
        <f>IF(A544&lt;&gt;"",C544/$D$4*Master!$R$18,"")</f>
        <v>101.64771984455625</v>
      </c>
      <c r="E544" s="5">
        <f t="shared" si="18"/>
        <v>98.926108549518929</v>
      </c>
      <c r="F544" s="5">
        <f>IF($A544&lt;&gt;"",IF(F$2&lt;&gt;"",INDEX('Instrument History'!$1:$1048576,$B544,F$3) / CcyPerBase!E543,""),"")</f>
        <v>1970.3015499378544</v>
      </c>
      <c r="G544" s="5">
        <f>IF($A544&lt;&gt;"",IF(G$2&lt;&gt;"",INDEX('Instrument History'!$1:$1048576,$B544,G$3) / CcyPerBase!F543,""),"")</f>
        <v>3221.6985791005441</v>
      </c>
      <c r="H544" s="5">
        <f>IF($A544&lt;&gt;"",IF(H$2&lt;&gt;"",INDEX('Instrument History'!$1:$1048576,$B544,H$3) / CcyPerBase!G543,""),"")</f>
        <v>5926.9528103158609</v>
      </c>
      <c r="I544" s="5">
        <f>IF($A544&lt;&gt;"",IF(I$2&lt;&gt;"",INDEX('Instrument History'!$1:$1048576,$B544,I$3) / CcyPerBase!H543,""),"")</f>
        <v>3968.239725155609</v>
      </c>
      <c r="J544" s="5">
        <f>IF($A544&lt;&gt;"",IF(J$2&lt;&gt;"",INDEX('Instrument History'!$1:$1048576,$B544,J$3) / CcyPerBase!I543,""),"")</f>
        <v>62.917609940133026</v>
      </c>
      <c r="K544" s="5">
        <f>IF($A544&lt;&gt;"",IF(K$2&lt;&gt;"",INDEX('Instrument History'!$1:$1048576,$B544,K$3) / CcyPerBase!J543,""),"")</f>
        <v>217.33791728676087</v>
      </c>
      <c r="L544" s="5">
        <f>IF($A544&lt;&gt;"",IF(L$2&lt;&gt;"",INDEX('Instrument History'!$1:$1048576,$B544,L$3) / CcyPerBase!K543,""),"")</f>
        <v>142.68503495880267</v>
      </c>
      <c r="M544" s="5">
        <f>IF($A544&lt;&gt;"",IF(M$2&lt;&gt;"",INDEX('Instrument History'!$1:$1048576,$B544,M$3) / CcyPerBase!L543,""),"")</f>
        <v>48.5780049900943</v>
      </c>
      <c r="N544" s="5">
        <f>IF($A544&lt;&gt;"",IF(N$2&lt;&gt;"",INDEX('Instrument History'!$1:$1048576,$B544,N$3) / CcyPerBase!M543,""),"")</f>
        <v>42.41199676195788</v>
      </c>
      <c r="O544" s="5">
        <f>IF($A544&lt;&gt;"",IF(O$2&lt;&gt;"",INDEX('Instrument History'!$1:$1048576,$B544,O$3) / CcyPerBase!N543,""),"")</f>
        <v>95.613343450626374</v>
      </c>
      <c r="P544" s="5" t="str">
        <f>IF($A544&lt;&gt;"",IF(P$2&lt;&gt;"",INDEX('Instrument History'!$1:$1048576,$B544,P$3) / CcyPerBase!O543,""),"")</f>
        <v/>
      </c>
      <c r="Q544" s="5" t="str">
        <f>IF($A544&lt;&gt;"",IF(Q$2&lt;&gt;"",INDEX('Instrument History'!$1:$1048576,$B544,Q$3) / CcyPerBase!P543,""),"")</f>
        <v/>
      </c>
      <c r="R544" s="5" t="str">
        <f>IF($A544&lt;&gt;"",IF(R$2&lt;&gt;"",INDEX('Instrument History'!$1:$1048576,$B544,R$3) / CcyPerBase!Q543,""),"")</f>
        <v/>
      </c>
      <c r="S544" s="5" t="str">
        <f>IF($A544&lt;&gt;"",IF(S$2&lt;&gt;"",INDEX('Instrument History'!$1:$1048576,$B544,S$3) / CcyPerBase!R543,""),"")</f>
        <v/>
      </c>
      <c r="T544" s="5" t="str">
        <f>IF($A544&lt;&gt;"",IF(T$2&lt;&gt;"",INDEX('Instrument History'!$1:$1048576,$B544,T$3) / CcyPerBase!S543,""),"")</f>
        <v/>
      </c>
      <c r="U544" s="5" t="str">
        <f>IF($A544&lt;&gt;"",IF(U$2&lt;&gt;"",INDEX('Instrument History'!$1:$1048576,$B544,U$3) / CcyPerBase!T543,""),"")</f>
        <v/>
      </c>
      <c r="V544" s="5" t="str">
        <f>IF($A544&lt;&gt;"",IF(V$2&lt;&gt;"",INDEX('Instrument History'!$1:$1048576,$B544,V$3) / CcyPerBase!U543,""),"")</f>
        <v/>
      </c>
      <c r="W544" s="5" t="str">
        <f>IF($A544&lt;&gt;"",IF(W$2&lt;&gt;"",INDEX('Instrument History'!$1:$1048576,$B544,W$3) / CcyPerBase!V543,""),"")</f>
        <v/>
      </c>
      <c r="X544" s="5" t="str">
        <f>IF($A544&lt;&gt;"",IF(X$2&lt;&gt;"",INDEX('Instrument History'!$1:$1048576,$B544,X$3) / CcyPerBase!W543,""),"")</f>
        <v/>
      </c>
      <c r="Y544" s="5" t="str">
        <f>IF($A544&lt;&gt;"",IF(Y$2&lt;&gt;"",INDEX('Instrument History'!$1:$1048576,$B544,Y$3) / CcyPerBase!X543,""),"")</f>
        <v/>
      </c>
    </row>
    <row r="545" spans="1:25">
      <c r="A545" s="12">
        <f>IF(A544&lt;&gt;"",IF(A544=$B$1,"",'Instrument History'!A541),"")</f>
        <v>40546</v>
      </c>
      <c r="B545">
        <f t="shared" si="17"/>
        <v>541</v>
      </c>
      <c r="C545" s="14">
        <f>IF($A545&lt;&gt;"",INDEX('Instrument History'!$1:$1048576,$B545,C$3) / CcyPerBase!D544,"")</f>
        <v>2309.0357229168344</v>
      </c>
      <c r="D545" s="14">
        <f>IF(A545&lt;&gt;"",C545/$D$4*Master!$R$18,"")</f>
        <v>103.10024206746637</v>
      </c>
      <c r="E545" s="5">
        <f t="shared" si="18"/>
        <v>99.000420446995221</v>
      </c>
      <c r="F545" s="5">
        <f>IF($A545&lt;&gt;"",IF(F$2&lt;&gt;"",INDEX('Instrument History'!$1:$1048576,$B545,F$3) / CcyPerBase!E544,""),"")</f>
        <v>1969.0965905859057</v>
      </c>
      <c r="G545" s="5">
        <f>IF($A545&lt;&gt;"",IF(G$2&lt;&gt;"",INDEX('Instrument History'!$1:$1048576,$B545,G$3) / CcyPerBase!F544,""),"")</f>
        <v>3283.8208737255477</v>
      </c>
      <c r="H545" s="5">
        <f>IF($A545&lt;&gt;"",IF(H$2&lt;&gt;"",INDEX('Instrument History'!$1:$1048576,$B545,H$3) / CcyPerBase!G544,""),"")</f>
        <v>5868.9889427038925</v>
      </c>
      <c r="I545" s="5">
        <f>IF($A545&lt;&gt;"",IF(I$2&lt;&gt;"",INDEX('Instrument History'!$1:$1048576,$B545,I$3) / CcyPerBase!H544,""),"")</f>
        <v>3871.7866106221131</v>
      </c>
      <c r="J545" s="5">
        <f>IF($A545&lt;&gt;"",IF(J$2&lt;&gt;"",INDEX('Instrument History'!$1:$1048576,$B545,J$3) / CcyPerBase!I544,""),"")</f>
        <v>63.563325713249434</v>
      </c>
      <c r="K545" s="5">
        <f>IF($A545&lt;&gt;"",IF(K$2&lt;&gt;"",INDEX('Instrument History'!$1:$1048576,$B545,K$3) / CcyPerBase!J544,""),"")</f>
        <v>223.71925598506238</v>
      </c>
      <c r="L545" s="5">
        <f>IF($A545&lt;&gt;"",IF(L$2&lt;&gt;"",INDEX('Instrument History'!$1:$1048576,$B545,L$3) / CcyPerBase!K544,""),"")</f>
        <v>138.00300532152733</v>
      </c>
      <c r="M545" s="5">
        <f>IF($A545&lt;&gt;"",IF(M$2&lt;&gt;"",INDEX('Instrument History'!$1:$1048576,$B545,M$3) / CcyPerBase!L544,""),"")</f>
        <v>49.391009367422321</v>
      </c>
      <c r="N545" s="5">
        <f>IF($A545&lt;&gt;"",IF(N$2&lt;&gt;"",INDEX('Instrument History'!$1:$1048576,$B545,N$3) / CcyPerBase!M544,""),"")</f>
        <v>44.615193902140753</v>
      </c>
      <c r="O545" s="5">
        <f>IF($A545&lt;&gt;"",IF(O$2&lt;&gt;"",INDEX('Instrument History'!$1:$1048576,$B545,O$3) / CcyPerBase!N544,""),"")</f>
        <v>91.330285925844649</v>
      </c>
      <c r="P545" s="5" t="str">
        <f>IF($A545&lt;&gt;"",IF(P$2&lt;&gt;"",INDEX('Instrument History'!$1:$1048576,$B545,P$3) / CcyPerBase!O544,""),"")</f>
        <v/>
      </c>
      <c r="Q545" s="5" t="str">
        <f>IF($A545&lt;&gt;"",IF(Q$2&lt;&gt;"",INDEX('Instrument History'!$1:$1048576,$B545,Q$3) / CcyPerBase!P544,""),"")</f>
        <v/>
      </c>
      <c r="R545" s="5" t="str">
        <f>IF($A545&lt;&gt;"",IF(R$2&lt;&gt;"",INDEX('Instrument History'!$1:$1048576,$B545,R$3) / CcyPerBase!Q544,""),"")</f>
        <v/>
      </c>
      <c r="S545" s="5" t="str">
        <f>IF($A545&lt;&gt;"",IF(S$2&lt;&gt;"",INDEX('Instrument History'!$1:$1048576,$B545,S$3) / CcyPerBase!R544,""),"")</f>
        <v/>
      </c>
      <c r="T545" s="5" t="str">
        <f>IF($A545&lt;&gt;"",IF(T$2&lt;&gt;"",INDEX('Instrument History'!$1:$1048576,$B545,T$3) / CcyPerBase!S544,""),"")</f>
        <v/>
      </c>
      <c r="U545" s="5" t="str">
        <f>IF($A545&lt;&gt;"",IF(U$2&lt;&gt;"",INDEX('Instrument History'!$1:$1048576,$B545,U$3) / CcyPerBase!T544,""),"")</f>
        <v/>
      </c>
      <c r="V545" s="5" t="str">
        <f>IF($A545&lt;&gt;"",IF(V$2&lt;&gt;"",INDEX('Instrument History'!$1:$1048576,$B545,V$3) / CcyPerBase!U544,""),"")</f>
        <v/>
      </c>
      <c r="W545" s="5" t="str">
        <f>IF($A545&lt;&gt;"",IF(W$2&lt;&gt;"",INDEX('Instrument History'!$1:$1048576,$B545,W$3) / CcyPerBase!V544,""),"")</f>
        <v/>
      </c>
      <c r="X545" s="5" t="str">
        <f>IF($A545&lt;&gt;"",IF(X$2&lt;&gt;"",INDEX('Instrument History'!$1:$1048576,$B545,X$3) / CcyPerBase!W544,""),"")</f>
        <v/>
      </c>
      <c r="Y545" s="5" t="str">
        <f>IF($A545&lt;&gt;"",IF(Y$2&lt;&gt;"",INDEX('Instrument History'!$1:$1048576,$B545,Y$3) / CcyPerBase!X544,""),"")</f>
        <v/>
      </c>
    </row>
    <row r="546" spans="1:25">
      <c r="A546" s="12">
        <f>IF(A545&lt;&gt;"",IF(A545=$B$1,"",'Instrument History'!A542),"")</f>
        <v>40543</v>
      </c>
      <c r="B546">
        <f t="shared" si="17"/>
        <v>542</v>
      </c>
      <c r="C546" s="14">
        <f>IF($A546&lt;&gt;"",INDEX('Instrument History'!$1:$1048576,$B546,C$3) / CcyPerBase!D545,"")</f>
        <v>2239.6026203370657</v>
      </c>
      <c r="D546" s="14">
        <f>IF(A546&lt;&gt;"",C546/$D$4*Master!$R$18,"")</f>
        <v>100</v>
      </c>
      <c r="E546" s="5">
        <f t="shared" si="18"/>
        <v>100</v>
      </c>
      <c r="F546" s="5">
        <f>IF($A546&lt;&gt;"",IF(F$2&lt;&gt;"",INDEX('Instrument History'!$1:$1048576,$B546,F$3) / CcyPerBase!E545,""),"")</f>
        <v>2011.6213327165876</v>
      </c>
      <c r="G546" s="5">
        <f>IF($A546&lt;&gt;"",IF(G$2&lt;&gt;"",INDEX('Instrument History'!$1:$1048576,$B546,G$3) / CcyPerBase!F545,""),"")</f>
        <v>3189.339422340724</v>
      </c>
      <c r="H546" s="5">
        <f>IF($A546&lt;&gt;"",IF(H$2&lt;&gt;"",INDEX('Instrument History'!$1:$1048576,$B546,H$3) / CcyPerBase!G545,""),"")</f>
        <v>5805.5568797384703</v>
      </c>
      <c r="I546" s="5">
        <f>IF($A546&lt;&gt;"",IF(I$2&lt;&gt;"",INDEX('Instrument History'!$1:$1048576,$B546,I$3) / CcyPerBase!H545,""),"")</f>
        <v>3942.3040703443326</v>
      </c>
      <c r="J546" s="5">
        <f>IF($A546&lt;&gt;"",IF(J$2&lt;&gt;"",INDEX('Instrument History'!$1:$1048576,$B546,J$3) / CcyPerBase!I545,""),"")</f>
        <v>66.372618341279519</v>
      </c>
      <c r="K546" s="5">
        <f>IF($A546&lt;&gt;"",IF(K$2&lt;&gt;"",INDEX('Instrument History'!$1:$1048576,$B546,K$3) / CcyPerBase!J545,""),"")</f>
        <v>225.80630123213203</v>
      </c>
      <c r="L546" s="5">
        <f>IF($A546&lt;&gt;"",IF(L$2&lt;&gt;"",INDEX('Instrument History'!$1:$1048576,$B546,L$3) / CcyPerBase!K545,""),"")</f>
        <v>141.25287862134144</v>
      </c>
      <c r="M546" s="5">
        <f>IF($A546&lt;&gt;"",IF(M$2&lt;&gt;"",INDEX('Instrument History'!$1:$1048576,$B546,M$3) / CcyPerBase!L545,""),"")</f>
        <v>47.446479551385778</v>
      </c>
      <c r="N546" s="5">
        <f>IF($A546&lt;&gt;"",IF(N$2&lt;&gt;"",INDEX('Instrument History'!$1:$1048576,$B546,N$3) / CcyPerBase!M545,""),"")</f>
        <v>46.876662272228664</v>
      </c>
      <c r="O546" s="5">
        <f>IF($A546&lt;&gt;"",IF(O$2&lt;&gt;"",INDEX('Instrument History'!$1:$1048576,$B546,O$3) / CcyPerBase!N545,""),"")</f>
        <v>93.160497408661186</v>
      </c>
      <c r="P546" s="5" t="str">
        <f>IF($A546&lt;&gt;"",IF(P$2&lt;&gt;"",INDEX('Instrument History'!$1:$1048576,$B546,P$3) / CcyPerBase!O545,""),"")</f>
        <v/>
      </c>
      <c r="Q546" s="5" t="str">
        <f>IF($A546&lt;&gt;"",IF(Q$2&lt;&gt;"",INDEX('Instrument History'!$1:$1048576,$B546,Q$3) / CcyPerBase!P545,""),"")</f>
        <v/>
      </c>
      <c r="R546" s="5" t="str">
        <f>IF($A546&lt;&gt;"",IF(R$2&lt;&gt;"",INDEX('Instrument History'!$1:$1048576,$B546,R$3) / CcyPerBase!Q545,""),"")</f>
        <v/>
      </c>
      <c r="S546" s="5" t="str">
        <f>IF($A546&lt;&gt;"",IF(S$2&lt;&gt;"",INDEX('Instrument History'!$1:$1048576,$B546,S$3) / CcyPerBase!R545,""),"")</f>
        <v/>
      </c>
      <c r="T546" s="5" t="str">
        <f>IF($A546&lt;&gt;"",IF(T$2&lt;&gt;"",INDEX('Instrument History'!$1:$1048576,$B546,T$3) / CcyPerBase!S545,""),"")</f>
        <v/>
      </c>
      <c r="U546" s="5" t="str">
        <f>IF($A546&lt;&gt;"",IF(U$2&lt;&gt;"",INDEX('Instrument History'!$1:$1048576,$B546,U$3) / CcyPerBase!T545,""),"")</f>
        <v/>
      </c>
      <c r="V546" s="5" t="str">
        <f>IF($A546&lt;&gt;"",IF(V$2&lt;&gt;"",INDEX('Instrument History'!$1:$1048576,$B546,V$3) / CcyPerBase!U545,""),"")</f>
        <v/>
      </c>
      <c r="W546" s="5" t="str">
        <f>IF($A546&lt;&gt;"",IF(W$2&lt;&gt;"",INDEX('Instrument History'!$1:$1048576,$B546,W$3) / CcyPerBase!V545,""),"")</f>
        <v/>
      </c>
      <c r="X546" s="5" t="str">
        <f>IF($A546&lt;&gt;"",IF(X$2&lt;&gt;"",INDEX('Instrument History'!$1:$1048576,$B546,X$3) / CcyPerBase!W545,""),"")</f>
        <v/>
      </c>
      <c r="Y546" s="5" t="str">
        <f>IF($A546&lt;&gt;"",IF(Y$2&lt;&gt;"",INDEX('Instrument History'!$1:$1048576,$B546,Y$3) / CcyPerBase!X545,""),"")</f>
        <v/>
      </c>
    </row>
    <row r="547" spans="1:25">
      <c r="A547" s="12" t="str">
        <f>IF(A546&lt;&gt;"",IF(A546=$B$1,"",'Instrument History'!A543),"")</f>
        <v/>
      </c>
      <c r="B547" t="str">
        <f t="shared" si="17"/>
        <v/>
      </c>
      <c r="C547" s="14" t="str">
        <f>IF($A547&lt;&gt;"",INDEX('Instrument History'!$1:$1048576,$B547,C$3) / CcyPerBase!D546,"")</f>
        <v/>
      </c>
      <c r="D547" s="14" t="str">
        <f>IF(A547&lt;&gt;"",C547/$D$4*Master!$R$18,"")</f>
        <v/>
      </c>
      <c r="E547" s="5" t="str">
        <f t="shared" si="18"/>
        <v/>
      </c>
      <c r="F547" s="5" t="str">
        <f>IF($A547&lt;&gt;"",IF(F$2&lt;&gt;"",INDEX('Instrument History'!$1:$1048576,$B547,F$3) / CcyPerBase!E546,""),"")</f>
        <v/>
      </c>
      <c r="G547" s="5" t="str">
        <f>IF($A547&lt;&gt;"",IF(G$2&lt;&gt;"",INDEX('Instrument History'!$1:$1048576,$B547,G$3) / CcyPerBase!F546,""),"")</f>
        <v/>
      </c>
      <c r="H547" s="5" t="str">
        <f>IF($A547&lt;&gt;"",IF(H$2&lt;&gt;"",INDEX('Instrument History'!$1:$1048576,$B547,H$3) / CcyPerBase!G546,""),"")</f>
        <v/>
      </c>
      <c r="I547" s="5" t="str">
        <f>IF($A547&lt;&gt;"",IF(I$2&lt;&gt;"",INDEX('Instrument History'!$1:$1048576,$B547,I$3) / CcyPerBase!H546,""),"")</f>
        <v/>
      </c>
      <c r="J547" s="5" t="str">
        <f>IF($A547&lt;&gt;"",IF(J$2&lt;&gt;"",INDEX('Instrument History'!$1:$1048576,$B547,J$3) / CcyPerBase!I546,""),"")</f>
        <v/>
      </c>
      <c r="K547" s="5" t="str">
        <f>IF($A547&lt;&gt;"",IF(K$2&lt;&gt;"",INDEX('Instrument History'!$1:$1048576,$B547,K$3) / CcyPerBase!J546,""),"")</f>
        <v/>
      </c>
      <c r="L547" s="5" t="str">
        <f>IF($A547&lt;&gt;"",IF(L$2&lt;&gt;"",INDEX('Instrument History'!$1:$1048576,$B547,L$3) / CcyPerBase!K546,""),"")</f>
        <v/>
      </c>
      <c r="M547" s="5" t="str">
        <f>IF($A547&lt;&gt;"",IF(M$2&lt;&gt;"",INDEX('Instrument History'!$1:$1048576,$B547,M$3) / CcyPerBase!L546,""),"")</f>
        <v/>
      </c>
      <c r="N547" s="5" t="str">
        <f>IF($A547&lt;&gt;"",IF(N$2&lt;&gt;"",INDEX('Instrument History'!$1:$1048576,$B547,N$3) / CcyPerBase!M546,""),"")</f>
        <v/>
      </c>
      <c r="O547" s="5" t="str">
        <f>IF($A547&lt;&gt;"",IF(O$2&lt;&gt;"",INDEX('Instrument History'!$1:$1048576,$B547,O$3) / CcyPerBase!N546,""),"")</f>
        <v/>
      </c>
      <c r="P547" s="5" t="str">
        <f>IF($A547&lt;&gt;"",IF(P$2&lt;&gt;"",INDEX('Instrument History'!$1:$1048576,$B547,P$3) / CcyPerBase!O546,""),"")</f>
        <v/>
      </c>
      <c r="Q547" s="5" t="str">
        <f>IF($A547&lt;&gt;"",IF(Q$2&lt;&gt;"",INDEX('Instrument History'!$1:$1048576,$B547,Q$3) / CcyPerBase!P546,""),"")</f>
        <v/>
      </c>
      <c r="R547" s="5" t="str">
        <f>IF($A547&lt;&gt;"",IF(R$2&lt;&gt;"",INDEX('Instrument History'!$1:$1048576,$B547,R$3) / CcyPerBase!Q546,""),"")</f>
        <v/>
      </c>
      <c r="S547" s="5" t="str">
        <f>IF($A547&lt;&gt;"",IF(S$2&lt;&gt;"",INDEX('Instrument History'!$1:$1048576,$B547,S$3) / CcyPerBase!R546,""),"")</f>
        <v/>
      </c>
      <c r="T547" s="5" t="str">
        <f>IF($A547&lt;&gt;"",IF(T$2&lt;&gt;"",INDEX('Instrument History'!$1:$1048576,$B547,T$3) / CcyPerBase!S546,""),"")</f>
        <v/>
      </c>
      <c r="U547" s="5" t="str">
        <f>IF($A547&lt;&gt;"",IF(U$2&lt;&gt;"",INDEX('Instrument History'!$1:$1048576,$B547,U$3) / CcyPerBase!T546,""),"")</f>
        <v/>
      </c>
      <c r="V547" s="5" t="str">
        <f>IF($A547&lt;&gt;"",IF(V$2&lt;&gt;"",INDEX('Instrument History'!$1:$1048576,$B547,V$3) / CcyPerBase!U546,""),"")</f>
        <v/>
      </c>
      <c r="W547" s="5" t="str">
        <f>IF($A547&lt;&gt;"",IF(W$2&lt;&gt;"",INDEX('Instrument History'!$1:$1048576,$B547,W$3) / CcyPerBase!V546,""),"")</f>
        <v/>
      </c>
      <c r="X547" s="5" t="str">
        <f>IF($A547&lt;&gt;"",IF(X$2&lt;&gt;"",INDEX('Instrument History'!$1:$1048576,$B547,X$3) / CcyPerBase!W546,""),"")</f>
        <v/>
      </c>
      <c r="Y547" s="5" t="str">
        <f>IF($A547&lt;&gt;"",IF(Y$2&lt;&gt;"",INDEX('Instrument History'!$1:$1048576,$B547,Y$3) / CcyPerBase!X546,""),"")</f>
        <v/>
      </c>
    </row>
    <row r="548" spans="1:25">
      <c r="A548" s="12" t="str">
        <f>IF(A547&lt;&gt;"",IF(A547=$B$1,"",'Instrument History'!A544),"")</f>
        <v/>
      </c>
      <c r="B548" t="str">
        <f t="shared" si="17"/>
        <v/>
      </c>
      <c r="C548" s="14" t="str">
        <f>IF($A548&lt;&gt;"",INDEX('Instrument History'!$1:$1048576,$B548,C$3) / CcyPerBase!D547,"")</f>
        <v/>
      </c>
      <c r="D548" s="14" t="str">
        <f>IF(A548&lt;&gt;"",C548/$D$4*Master!$R$18,"")</f>
        <v/>
      </c>
      <c r="E548" s="5" t="str">
        <f t="shared" si="18"/>
        <v/>
      </c>
      <c r="F548" s="5" t="str">
        <f>IF($A548&lt;&gt;"",IF(F$2&lt;&gt;"",INDEX('Instrument History'!$1:$1048576,$B548,F$3) / CcyPerBase!E547,""),"")</f>
        <v/>
      </c>
      <c r="G548" s="5" t="str">
        <f>IF($A548&lt;&gt;"",IF(G$2&lt;&gt;"",INDEX('Instrument History'!$1:$1048576,$B548,G$3) / CcyPerBase!F547,""),"")</f>
        <v/>
      </c>
      <c r="H548" s="5" t="str">
        <f>IF($A548&lt;&gt;"",IF(H$2&lt;&gt;"",INDEX('Instrument History'!$1:$1048576,$B548,H$3) / CcyPerBase!G547,""),"")</f>
        <v/>
      </c>
      <c r="I548" s="5" t="str">
        <f>IF($A548&lt;&gt;"",IF(I$2&lt;&gt;"",INDEX('Instrument History'!$1:$1048576,$B548,I$3) / CcyPerBase!H547,""),"")</f>
        <v/>
      </c>
      <c r="J548" s="5" t="str">
        <f>IF($A548&lt;&gt;"",IF(J$2&lt;&gt;"",INDEX('Instrument History'!$1:$1048576,$B548,J$3) / CcyPerBase!I547,""),"")</f>
        <v/>
      </c>
      <c r="K548" s="5" t="str">
        <f>IF($A548&lt;&gt;"",IF(K$2&lt;&gt;"",INDEX('Instrument History'!$1:$1048576,$B548,K$3) / CcyPerBase!J547,""),"")</f>
        <v/>
      </c>
      <c r="L548" s="5" t="str">
        <f>IF($A548&lt;&gt;"",IF(L$2&lt;&gt;"",INDEX('Instrument History'!$1:$1048576,$B548,L$3) / CcyPerBase!K547,""),"")</f>
        <v/>
      </c>
      <c r="M548" s="5" t="str">
        <f>IF($A548&lt;&gt;"",IF(M$2&lt;&gt;"",INDEX('Instrument History'!$1:$1048576,$B548,M$3) / CcyPerBase!L547,""),"")</f>
        <v/>
      </c>
      <c r="N548" s="5" t="str">
        <f>IF($A548&lt;&gt;"",IF(N$2&lt;&gt;"",INDEX('Instrument History'!$1:$1048576,$B548,N$3) / CcyPerBase!M547,""),"")</f>
        <v/>
      </c>
      <c r="O548" s="5" t="str">
        <f>IF($A548&lt;&gt;"",IF(O$2&lt;&gt;"",INDEX('Instrument History'!$1:$1048576,$B548,O$3) / CcyPerBase!N547,""),"")</f>
        <v/>
      </c>
      <c r="P548" s="5" t="str">
        <f>IF($A548&lt;&gt;"",IF(P$2&lt;&gt;"",INDEX('Instrument History'!$1:$1048576,$B548,P$3) / CcyPerBase!O547,""),"")</f>
        <v/>
      </c>
      <c r="Q548" s="5" t="str">
        <f>IF($A548&lt;&gt;"",IF(Q$2&lt;&gt;"",INDEX('Instrument History'!$1:$1048576,$B548,Q$3) / CcyPerBase!P547,""),"")</f>
        <v/>
      </c>
      <c r="R548" s="5" t="str">
        <f>IF($A548&lt;&gt;"",IF(R$2&lt;&gt;"",INDEX('Instrument History'!$1:$1048576,$B548,R$3) / CcyPerBase!Q547,""),"")</f>
        <v/>
      </c>
      <c r="S548" s="5" t="str">
        <f>IF($A548&lt;&gt;"",IF(S$2&lt;&gt;"",INDEX('Instrument History'!$1:$1048576,$B548,S$3) / CcyPerBase!R547,""),"")</f>
        <v/>
      </c>
      <c r="T548" s="5" t="str">
        <f>IF($A548&lt;&gt;"",IF(T$2&lt;&gt;"",INDEX('Instrument History'!$1:$1048576,$B548,T$3) / CcyPerBase!S547,""),"")</f>
        <v/>
      </c>
      <c r="U548" s="5" t="str">
        <f>IF($A548&lt;&gt;"",IF(U$2&lt;&gt;"",INDEX('Instrument History'!$1:$1048576,$B548,U$3) / CcyPerBase!T547,""),"")</f>
        <v/>
      </c>
      <c r="V548" s="5" t="str">
        <f>IF($A548&lt;&gt;"",IF(V$2&lt;&gt;"",INDEX('Instrument History'!$1:$1048576,$B548,V$3) / CcyPerBase!U547,""),"")</f>
        <v/>
      </c>
      <c r="W548" s="5" t="str">
        <f>IF($A548&lt;&gt;"",IF(W$2&lt;&gt;"",INDEX('Instrument History'!$1:$1048576,$B548,W$3) / CcyPerBase!V547,""),"")</f>
        <v/>
      </c>
      <c r="X548" s="5" t="str">
        <f>IF($A548&lt;&gt;"",IF(X$2&lt;&gt;"",INDEX('Instrument History'!$1:$1048576,$B548,X$3) / CcyPerBase!W547,""),"")</f>
        <v/>
      </c>
      <c r="Y548" s="5" t="str">
        <f>IF($A548&lt;&gt;"",IF(Y$2&lt;&gt;"",INDEX('Instrument History'!$1:$1048576,$B548,Y$3) / CcyPerBase!X547,""),"")</f>
        <v/>
      </c>
    </row>
    <row r="549" spans="1:25">
      <c r="A549" s="12" t="str">
        <f>IF(A548&lt;&gt;"",IF(A548=$B$1,"",'Instrument History'!A545),"")</f>
        <v/>
      </c>
      <c r="B549" t="str">
        <f t="shared" si="17"/>
        <v/>
      </c>
      <c r="C549" s="14" t="str">
        <f>IF($A549&lt;&gt;"",INDEX('Instrument History'!$1:$1048576,$B549,C$3) / CcyPerBase!D548,"")</f>
        <v/>
      </c>
      <c r="D549" s="14" t="str">
        <f>IF(A549&lt;&gt;"",C549/$D$4*Master!$R$18,"")</f>
        <v/>
      </c>
      <c r="E549" s="5" t="str">
        <f t="shared" si="18"/>
        <v/>
      </c>
      <c r="F549" s="5" t="str">
        <f>IF($A549&lt;&gt;"",IF(F$2&lt;&gt;"",INDEX('Instrument History'!$1:$1048576,$B549,F$3) / CcyPerBase!E548,""),"")</f>
        <v/>
      </c>
      <c r="G549" s="5" t="str">
        <f>IF($A549&lt;&gt;"",IF(G$2&lt;&gt;"",INDEX('Instrument History'!$1:$1048576,$B549,G$3) / CcyPerBase!F548,""),"")</f>
        <v/>
      </c>
      <c r="H549" s="5" t="str">
        <f>IF($A549&lt;&gt;"",IF(H$2&lt;&gt;"",INDEX('Instrument History'!$1:$1048576,$B549,H$3) / CcyPerBase!G548,""),"")</f>
        <v/>
      </c>
      <c r="I549" s="5" t="str">
        <f>IF($A549&lt;&gt;"",IF(I$2&lt;&gt;"",INDEX('Instrument History'!$1:$1048576,$B549,I$3) / CcyPerBase!H548,""),"")</f>
        <v/>
      </c>
      <c r="J549" s="5" t="str">
        <f>IF($A549&lt;&gt;"",IF(J$2&lt;&gt;"",INDEX('Instrument History'!$1:$1048576,$B549,J$3) / CcyPerBase!I548,""),"")</f>
        <v/>
      </c>
      <c r="K549" s="5" t="str">
        <f>IF($A549&lt;&gt;"",IF(K$2&lt;&gt;"",INDEX('Instrument History'!$1:$1048576,$B549,K$3) / CcyPerBase!J548,""),"")</f>
        <v/>
      </c>
      <c r="L549" s="5" t="str">
        <f>IF($A549&lt;&gt;"",IF(L$2&lt;&gt;"",INDEX('Instrument History'!$1:$1048576,$B549,L$3) / CcyPerBase!K548,""),"")</f>
        <v/>
      </c>
      <c r="M549" s="5" t="str">
        <f>IF($A549&lt;&gt;"",IF(M$2&lt;&gt;"",INDEX('Instrument History'!$1:$1048576,$B549,M$3) / CcyPerBase!L548,""),"")</f>
        <v/>
      </c>
      <c r="N549" s="5" t="str">
        <f>IF($A549&lt;&gt;"",IF(N$2&lt;&gt;"",INDEX('Instrument History'!$1:$1048576,$B549,N$3) / CcyPerBase!M548,""),"")</f>
        <v/>
      </c>
      <c r="O549" s="5" t="str">
        <f>IF($A549&lt;&gt;"",IF(O$2&lt;&gt;"",INDEX('Instrument History'!$1:$1048576,$B549,O$3) / CcyPerBase!N548,""),"")</f>
        <v/>
      </c>
      <c r="P549" s="5" t="str">
        <f>IF($A549&lt;&gt;"",IF(P$2&lt;&gt;"",INDEX('Instrument History'!$1:$1048576,$B549,P$3) / CcyPerBase!O548,""),"")</f>
        <v/>
      </c>
      <c r="Q549" s="5" t="str">
        <f>IF($A549&lt;&gt;"",IF(Q$2&lt;&gt;"",INDEX('Instrument History'!$1:$1048576,$B549,Q$3) / CcyPerBase!P548,""),"")</f>
        <v/>
      </c>
      <c r="R549" s="5" t="str">
        <f>IF($A549&lt;&gt;"",IF(R$2&lt;&gt;"",INDEX('Instrument History'!$1:$1048576,$B549,R$3) / CcyPerBase!Q548,""),"")</f>
        <v/>
      </c>
      <c r="S549" s="5" t="str">
        <f>IF($A549&lt;&gt;"",IF(S$2&lt;&gt;"",INDEX('Instrument History'!$1:$1048576,$B549,S$3) / CcyPerBase!R548,""),"")</f>
        <v/>
      </c>
      <c r="T549" s="5" t="str">
        <f>IF($A549&lt;&gt;"",IF(T$2&lt;&gt;"",INDEX('Instrument History'!$1:$1048576,$B549,T$3) / CcyPerBase!S548,""),"")</f>
        <v/>
      </c>
      <c r="U549" s="5" t="str">
        <f>IF($A549&lt;&gt;"",IF(U$2&lt;&gt;"",INDEX('Instrument History'!$1:$1048576,$B549,U$3) / CcyPerBase!T548,""),"")</f>
        <v/>
      </c>
      <c r="V549" s="5" t="str">
        <f>IF($A549&lt;&gt;"",IF(V$2&lt;&gt;"",INDEX('Instrument History'!$1:$1048576,$B549,V$3) / CcyPerBase!U548,""),"")</f>
        <v/>
      </c>
      <c r="W549" s="5" t="str">
        <f>IF($A549&lt;&gt;"",IF(W$2&lt;&gt;"",INDEX('Instrument History'!$1:$1048576,$B549,W$3) / CcyPerBase!V548,""),"")</f>
        <v/>
      </c>
      <c r="X549" s="5" t="str">
        <f>IF($A549&lt;&gt;"",IF(X$2&lt;&gt;"",INDEX('Instrument History'!$1:$1048576,$B549,X$3) / CcyPerBase!W548,""),"")</f>
        <v/>
      </c>
      <c r="Y549" s="5" t="str">
        <f>IF($A549&lt;&gt;"",IF(Y$2&lt;&gt;"",INDEX('Instrument History'!$1:$1048576,$B549,Y$3) / CcyPerBase!X548,""),"")</f>
        <v/>
      </c>
    </row>
    <row r="550" spans="1:25">
      <c r="A550" s="12" t="str">
        <f>IF(A549&lt;&gt;"",IF(A549=$B$1,"",'Instrument History'!A546),"")</f>
        <v/>
      </c>
      <c r="B550" t="str">
        <f t="shared" si="17"/>
        <v/>
      </c>
      <c r="C550" s="14" t="str">
        <f>IF($A550&lt;&gt;"",INDEX('Instrument History'!$1:$1048576,$B550,C$3) / CcyPerBase!D549,"")</f>
        <v/>
      </c>
      <c r="D550" s="14" t="str">
        <f>IF(A550&lt;&gt;"",C550/$D$4*Master!$R$18,"")</f>
        <v/>
      </c>
      <c r="E550" s="5" t="str">
        <f t="shared" si="18"/>
        <v/>
      </c>
      <c r="F550" s="5" t="str">
        <f>IF($A550&lt;&gt;"",IF(F$2&lt;&gt;"",INDEX('Instrument History'!$1:$1048576,$B550,F$3) / CcyPerBase!E549,""),"")</f>
        <v/>
      </c>
      <c r="G550" s="5" t="str">
        <f>IF($A550&lt;&gt;"",IF(G$2&lt;&gt;"",INDEX('Instrument History'!$1:$1048576,$B550,G$3) / CcyPerBase!F549,""),"")</f>
        <v/>
      </c>
      <c r="H550" s="5" t="str">
        <f>IF($A550&lt;&gt;"",IF(H$2&lt;&gt;"",INDEX('Instrument History'!$1:$1048576,$B550,H$3) / CcyPerBase!G549,""),"")</f>
        <v/>
      </c>
      <c r="I550" s="5" t="str">
        <f>IF($A550&lt;&gt;"",IF(I$2&lt;&gt;"",INDEX('Instrument History'!$1:$1048576,$B550,I$3) / CcyPerBase!H549,""),"")</f>
        <v/>
      </c>
      <c r="J550" s="5" t="str">
        <f>IF($A550&lt;&gt;"",IF(J$2&lt;&gt;"",INDEX('Instrument History'!$1:$1048576,$B550,J$3) / CcyPerBase!I549,""),"")</f>
        <v/>
      </c>
      <c r="K550" s="5" t="str">
        <f>IF($A550&lt;&gt;"",IF(K$2&lt;&gt;"",INDEX('Instrument History'!$1:$1048576,$B550,K$3) / CcyPerBase!J549,""),"")</f>
        <v/>
      </c>
      <c r="L550" s="5" t="str">
        <f>IF($A550&lt;&gt;"",IF(L$2&lt;&gt;"",INDEX('Instrument History'!$1:$1048576,$B550,L$3) / CcyPerBase!K549,""),"")</f>
        <v/>
      </c>
      <c r="M550" s="5" t="str">
        <f>IF($A550&lt;&gt;"",IF(M$2&lt;&gt;"",INDEX('Instrument History'!$1:$1048576,$B550,M$3) / CcyPerBase!L549,""),"")</f>
        <v/>
      </c>
      <c r="N550" s="5" t="str">
        <f>IF($A550&lt;&gt;"",IF(N$2&lt;&gt;"",INDEX('Instrument History'!$1:$1048576,$B550,N$3) / CcyPerBase!M549,""),"")</f>
        <v/>
      </c>
      <c r="O550" s="5" t="str">
        <f>IF($A550&lt;&gt;"",IF(O$2&lt;&gt;"",INDEX('Instrument History'!$1:$1048576,$B550,O$3) / CcyPerBase!N549,""),"")</f>
        <v/>
      </c>
      <c r="P550" s="5" t="str">
        <f>IF($A550&lt;&gt;"",IF(P$2&lt;&gt;"",INDEX('Instrument History'!$1:$1048576,$B550,P$3) / CcyPerBase!O549,""),"")</f>
        <v/>
      </c>
      <c r="Q550" s="5" t="str">
        <f>IF($A550&lt;&gt;"",IF(Q$2&lt;&gt;"",INDEX('Instrument History'!$1:$1048576,$B550,Q$3) / CcyPerBase!P549,""),"")</f>
        <v/>
      </c>
      <c r="R550" s="5" t="str">
        <f>IF($A550&lt;&gt;"",IF(R$2&lt;&gt;"",INDEX('Instrument History'!$1:$1048576,$B550,R$3) / CcyPerBase!Q549,""),"")</f>
        <v/>
      </c>
      <c r="S550" s="5" t="str">
        <f>IF($A550&lt;&gt;"",IF(S$2&lt;&gt;"",INDEX('Instrument History'!$1:$1048576,$B550,S$3) / CcyPerBase!R549,""),"")</f>
        <v/>
      </c>
      <c r="T550" s="5" t="str">
        <f>IF($A550&lt;&gt;"",IF(T$2&lt;&gt;"",INDEX('Instrument History'!$1:$1048576,$B550,T$3) / CcyPerBase!S549,""),"")</f>
        <v/>
      </c>
      <c r="U550" s="5" t="str">
        <f>IF($A550&lt;&gt;"",IF(U$2&lt;&gt;"",INDEX('Instrument History'!$1:$1048576,$B550,U$3) / CcyPerBase!T549,""),"")</f>
        <v/>
      </c>
      <c r="V550" s="5" t="str">
        <f>IF($A550&lt;&gt;"",IF(V$2&lt;&gt;"",INDEX('Instrument History'!$1:$1048576,$B550,V$3) / CcyPerBase!U549,""),"")</f>
        <v/>
      </c>
      <c r="W550" s="5" t="str">
        <f>IF($A550&lt;&gt;"",IF(W$2&lt;&gt;"",INDEX('Instrument History'!$1:$1048576,$B550,W$3) / CcyPerBase!V549,""),"")</f>
        <v/>
      </c>
      <c r="X550" s="5" t="str">
        <f>IF($A550&lt;&gt;"",IF(X$2&lt;&gt;"",INDEX('Instrument History'!$1:$1048576,$B550,X$3) / CcyPerBase!W549,""),"")</f>
        <v/>
      </c>
      <c r="Y550" s="5" t="str">
        <f>IF($A550&lt;&gt;"",IF(Y$2&lt;&gt;"",INDEX('Instrument History'!$1:$1048576,$B550,Y$3) / CcyPerBase!X549,""),"")</f>
        <v/>
      </c>
    </row>
    <row r="551" spans="1:25">
      <c r="A551" s="12" t="str">
        <f>IF(A550&lt;&gt;"",IF(A550=$B$1,"",'Instrument History'!A547),"")</f>
        <v/>
      </c>
      <c r="B551" t="str">
        <f t="shared" si="17"/>
        <v/>
      </c>
      <c r="C551" s="14" t="str">
        <f>IF($A551&lt;&gt;"",INDEX('Instrument History'!$1:$1048576,$B551,C$3) / CcyPerBase!D550,"")</f>
        <v/>
      </c>
      <c r="D551" s="14" t="str">
        <f>IF(A551&lt;&gt;"",C551/$D$4*Master!$R$18,"")</f>
        <v/>
      </c>
      <c r="E551" s="5" t="str">
        <f t="shared" si="18"/>
        <v/>
      </c>
      <c r="F551" s="5" t="str">
        <f>IF($A551&lt;&gt;"",IF(F$2&lt;&gt;"",INDEX('Instrument History'!$1:$1048576,$B551,F$3) / CcyPerBase!E550,""),"")</f>
        <v/>
      </c>
      <c r="G551" s="5" t="str">
        <f>IF($A551&lt;&gt;"",IF(G$2&lt;&gt;"",INDEX('Instrument History'!$1:$1048576,$B551,G$3) / CcyPerBase!F550,""),"")</f>
        <v/>
      </c>
      <c r="H551" s="5" t="str">
        <f>IF($A551&lt;&gt;"",IF(H$2&lt;&gt;"",INDEX('Instrument History'!$1:$1048576,$B551,H$3) / CcyPerBase!G550,""),"")</f>
        <v/>
      </c>
      <c r="I551" s="5" t="str">
        <f>IF($A551&lt;&gt;"",IF(I$2&lt;&gt;"",INDEX('Instrument History'!$1:$1048576,$B551,I$3) / CcyPerBase!H550,""),"")</f>
        <v/>
      </c>
      <c r="J551" s="5" t="str">
        <f>IF($A551&lt;&gt;"",IF(J$2&lt;&gt;"",INDEX('Instrument History'!$1:$1048576,$B551,J$3) / CcyPerBase!I550,""),"")</f>
        <v/>
      </c>
      <c r="K551" s="5" t="str">
        <f>IF($A551&lt;&gt;"",IF(K$2&lt;&gt;"",INDEX('Instrument History'!$1:$1048576,$B551,K$3) / CcyPerBase!J550,""),"")</f>
        <v/>
      </c>
      <c r="L551" s="5" t="str">
        <f>IF($A551&lt;&gt;"",IF(L$2&lt;&gt;"",INDEX('Instrument History'!$1:$1048576,$B551,L$3) / CcyPerBase!K550,""),"")</f>
        <v/>
      </c>
      <c r="M551" s="5" t="str">
        <f>IF($A551&lt;&gt;"",IF(M$2&lt;&gt;"",INDEX('Instrument History'!$1:$1048576,$B551,M$3) / CcyPerBase!L550,""),"")</f>
        <v/>
      </c>
      <c r="N551" s="5" t="str">
        <f>IF($A551&lt;&gt;"",IF(N$2&lt;&gt;"",INDEX('Instrument History'!$1:$1048576,$B551,N$3) / CcyPerBase!M550,""),"")</f>
        <v/>
      </c>
      <c r="O551" s="5" t="str">
        <f>IF($A551&lt;&gt;"",IF(O$2&lt;&gt;"",INDEX('Instrument History'!$1:$1048576,$B551,O$3) / CcyPerBase!N550,""),"")</f>
        <v/>
      </c>
      <c r="P551" s="5" t="str">
        <f>IF($A551&lt;&gt;"",IF(P$2&lt;&gt;"",INDEX('Instrument History'!$1:$1048576,$B551,P$3) / CcyPerBase!O550,""),"")</f>
        <v/>
      </c>
      <c r="Q551" s="5" t="str">
        <f>IF($A551&lt;&gt;"",IF(Q$2&lt;&gt;"",INDEX('Instrument History'!$1:$1048576,$B551,Q$3) / CcyPerBase!P550,""),"")</f>
        <v/>
      </c>
      <c r="R551" s="5" t="str">
        <f>IF($A551&lt;&gt;"",IF(R$2&lt;&gt;"",INDEX('Instrument History'!$1:$1048576,$B551,R$3) / CcyPerBase!Q550,""),"")</f>
        <v/>
      </c>
      <c r="S551" s="5" t="str">
        <f>IF($A551&lt;&gt;"",IF(S$2&lt;&gt;"",INDEX('Instrument History'!$1:$1048576,$B551,S$3) / CcyPerBase!R550,""),"")</f>
        <v/>
      </c>
      <c r="T551" s="5" t="str">
        <f>IF($A551&lt;&gt;"",IF(T$2&lt;&gt;"",INDEX('Instrument History'!$1:$1048576,$B551,T$3) / CcyPerBase!S550,""),"")</f>
        <v/>
      </c>
      <c r="U551" s="5" t="str">
        <f>IF($A551&lt;&gt;"",IF(U$2&lt;&gt;"",INDEX('Instrument History'!$1:$1048576,$B551,U$3) / CcyPerBase!T550,""),"")</f>
        <v/>
      </c>
      <c r="V551" s="5" t="str">
        <f>IF($A551&lt;&gt;"",IF(V$2&lt;&gt;"",INDEX('Instrument History'!$1:$1048576,$B551,V$3) / CcyPerBase!U550,""),"")</f>
        <v/>
      </c>
      <c r="W551" s="5" t="str">
        <f>IF($A551&lt;&gt;"",IF(W$2&lt;&gt;"",INDEX('Instrument History'!$1:$1048576,$B551,W$3) / CcyPerBase!V550,""),"")</f>
        <v/>
      </c>
      <c r="X551" s="5" t="str">
        <f>IF($A551&lt;&gt;"",IF(X$2&lt;&gt;"",INDEX('Instrument History'!$1:$1048576,$B551,X$3) / CcyPerBase!W550,""),"")</f>
        <v/>
      </c>
      <c r="Y551" s="5" t="str">
        <f>IF($A551&lt;&gt;"",IF(Y$2&lt;&gt;"",INDEX('Instrument History'!$1:$1048576,$B551,Y$3) / CcyPerBase!X550,""),"")</f>
        <v/>
      </c>
    </row>
    <row r="552" spans="1:25">
      <c r="A552" s="12" t="str">
        <f>IF(A551&lt;&gt;"",IF(A551=$B$1,"",'Instrument History'!A548),"")</f>
        <v/>
      </c>
      <c r="B552" t="str">
        <f t="shared" si="17"/>
        <v/>
      </c>
      <c r="C552" s="14" t="str">
        <f>IF($A552&lt;&gt;"",INDEX('Instrument History'!$1:$1048576,$B552,C$3) / CcyPerBase!D551,"")</f>
        <v/>
      </c>
      <c r="D552" s="14" t="str">
        <f>IF(A552&lt;&gt;"",C552/$D$4*Master!$R$18,"")</f>
        <v/>
      </c>
      <c r="E552" s="5" t="str">
        <f t="shared" si="18"/>
        <v/>
      </c>
      <c r="F552" s="5" t="str">
        <f>IF($A552&lt;&gt;"",IF(F$2&lt;&gt;"",INDEX('Instrument History'!$1:$1048576,$B552,F$3) / CcyPerBase!E551,""),"")</f>
        <v/>
      </c>
      <c r="G552" s="5" t="str">
        <f>IF($A552&lt;&gt;"",IF(G$2&lt;&gt;"",INDEX('Instrument History'!$1:$1048576,$B552,G$3) / CcyPerBase!F551,""),"")</f>
        <v/>
      </c>
      <c r="H552" s="5" t="str">
        <f>IF($A552&lt;&gt;"",IF(H$2&lt;&gt;"",INDEX('Instrument History'!$1:$1048576,$B552,H$3) / CcyPerBase!G551,""),"")</f>
        <v/>
      </c>
      <c r="I552" s="5" t="str">
        <f>IF($A552&lt;&gt;"",IF(I$2&lt;&gt;"",INDEX('Instrument History'!$1:$1048576,$B552,I$3) / CcyPerBase!H551,""),"")</f>
        <v/>
      </c>
      <c r="J552" s="5" t="str">
        <f>IF($A552&lt;&gt;"",IF(J$2&lt;&gt;"",INDEX('Instrument History'!$1:$1048576,$B552,J$3) / CcyPerBase!I551,""),"")</f>
        <v/>
      </c>
      <c r="K552" s="5" t="str">
        <f>IF($A552&lt;&gt;"",IF(K$2&lt;&gt;"",INDEX('Instrument History'!$1:$1048576,$B552,K$3) / CcyPerBase!J551,""),"")</f>
        <v/>
      </c>
      <c r="L552" s="5" t="str">
        <f>IF($A552&lt;&gt;"",IF(L$2&lt;&gt;"",INDEX('Instrument History'!$1:$1048576,$B552,L$3) / CcyPerBase!K551,""),"")</f>
        <v/>
      </c>
      <c r="M552" s="5" t="str">
        <f>IF($A552&lt;&gt;"",IF(M$2&lt;&gt;"",INDEX('Instrument History'!$1:$1048576,$B552,M$3) / CcyPerBase!L551,""),"")</f>
        <v/>
      </c>
      <c r="N552" s="5" t="str">
        <f>IF($A552&lt;&gt;"",IF(N$2&lt;&gt;"",INDEX('Instrument History'!$1:$1048576,$B552,N$3) / CcyPerBase!M551,""),"")</f>
        <v/>
      </c>
      <c r="O552" s="5" t="str">
        <f>IF($A552&lt;&gt;"",IF(O$2&lt;&gt;"",INDEX('Instrument History'!$1:$1048576,$B552,O$3) / CcyPerBase!N551,""),"")</f>
        <v/>
      </c>
      <c r="P552" s="5" t="str">
        <f>IF($A552&lt;&gt;"",IF(P$2&lt;&gt;"",INDEX('Instrument History'!$1:$1048576,$B552,P$3) / CcyPerBase!O551,""),"")</f>
        <v/>
      </c>
      <c r="Q552" s="5" t="str">
        <f>IF($A552&lt;&gt;"",IF(Q$2&lt;&gt;"",INDEX('Instrument History'!$1:$1048576,$B552,Q$3) / CcyPerBase!P551,""),"")</f>
        <v/>
      </c>
      <c r="R552" s="5" t="str">
        <f>IF($A552&lt;&gt;"",IF(R$2&lt;&gt;"",INDEX('Instrument History'!$1:$1048576,$B552,R$3) / CcyPerBase!Q551,""),"")</f>
        <v/>
      </c>
      <c r="S552" s="5" t="str">
        <f>IF($A552&lt;&gt;"",IF(S$2&lt;&gt;"",INDEX('Instrument History'!$1:$1048576,$B552,S$3) / CcyPerBase!R551,""),"")</f>
        <v/>
      </c>
      <c r="T552" s="5" t="str">
        <f>IF($A552&lt;&gt;"",IF(T$2&lt;&gt;"",INDEX('Instrument History'!$1:$1048576,$B552,T$3) / CcyPerBase!S551,""),"")</f>
        <v/>
      </c>
      <c r="U552" s="5" t="str">
        <f>IF($A552&lt;&gt;"",IF(U$2&lt;&gt;"",INDEX('Instrument History'!$1:$1048576,$B552,U$3) / CcyPerBase!T551,""),"")</f>
        <v/>
      </c>
      <c r="V552" s="5" t="str">
        <f>IF($A552&lt;&gt;"",IF(V$2&lt;&gt;"",INDEX('Instrument History'!$1:$1048576,$B552,V$3) / CcyPerBase!U551,""),"")</f>
        <v/>
      </c>
      <c r="W552" s="5" t="str">
        <f>IF($A552&lt;&gt;"",IF(W$2&lt;&gt;"",INDEX('Instrument History'!$1:$1048576,$B552,W$3) / CcyPerBase!V551,""),"")</f>
        <v/>
      </c>
      <c r="X552" s="5" t="str">
        <f>IF($A552&lt;&gt;"",IF(X$2&lt;&gt;"",INDEX('Instrument History'!$1:$1048576,$B552,X$3) / CcyPerBase!W551,""),"")</f>
        <v/>
      </c>
      <c r="Y552" s="5" t="str">
        <f>IF($A552&lt;&gt;"",IF(Y$2&lt;&gt;"",INDEX('Instrument History'!$1:$1048576,$B552,Y$3) / CcyPerBase!X551,""),"")</f>
        <v/>
      </c>
    </row>
    <row r="553" spans="1:25">
      <c r="A553" s="12" t="str">
        <f>IF(A552&lt;&gt;"",IF(A552=$B$1,"",'Instrument History'!A549),"")</f>
        <v/>
      </c>
      <c r="B553" t="str">
        <f t="shared" si="17"/>
        <v/>
      </c>
      <c r="C553" s="14" t="str">
        <f>IF($A553&lt;&gt;"",INDEX('Instrument History'!$1:$1048576,$B553,C$3) / CcyPerBase!D552,"")</f>
        <v/>
      </c>
      <c r="D553" s="14" t="str">
        <f>IF(A553&lt;&gt;"",C553/$D$4*Master!$R$18,"")</f>
        <v/>
      </c>
      <c r="E553" s="5" t="str">
        <f t="shared" si="18"/>
        <v/>
      </c>
      <c r="F553" s="5" t="str">
        <f>IF($A553&lt;&gt;"",IF(F$2&lt;&gt;"",INDEX('Instrument History'!$1:$1048576,$B553,F$3) / CcyPerBase!E552,""),"")</f>
        <v/>
      </c>
      <c r="G553" s="5" t="str">
        <f>IF($A553&lt;&gt;"",IF(G$2&lt;&gt;"",INDEX('Instrument History'!$1:$1048576,$B553,G$3) / CcyPerBase!F552,""),"")</f>
        <v/>
      </c>
      <c r="H553" s="5" t="str">
        <f>IF($A553&lt;&gt;"",IF(H$2&lt;&gt;"",INDEX('Instrument History'!$1:$1048576,$B553,H$3) / CcyPerBase!G552,""),"")</f>
        <v/>
      </c>
      <c r="I553" s="5" t="str">
        <f>IF($A553&lt;&gt;"",IF(I$2&lt;&gt;"",INDEX('Instrument History'!$1:$1048576,$B553,I$3) / CcyPerBase!H552,""),"")</f>
        <v/>
      </c>
      <c r="J553" s="5" t="str">
        <f>IF($A553&lt;&gt;"",IF(J$2&lt;&gt;"",INDEX('Instrument History'!$1:$1048576,$B553,J$3) / CcyPerBase!I552,""),"")</f>
        <v/>
      </c>
      <c r="K553" s="5" t="str">
        <f>IF($A553&lt;&gt;"",IF(K$2&lt;&gt;"",INDEX('Instrument History'!$1:$1048576,$B553,K$3) / CcyPerBase!J552,""),"")</f>
        <v/>
      </c>
      <c r="L553" s="5" t="str">
        <f>IF($A553&lt;&gt;"",IF(L$2&lt;&gt;"",INDEX('Instrument History'!$1:$1048576,$B553,L$3) / CcyPerBase!K552,""),"")</f>
        <v/>
      </c>
      <c r="M553" s="5" t="str">
        <f>IF($A553&lt;&gt;"",IF(M$2&lt;&gt;"",INDEX('Instrument History'!$1:$1048576,$B553,M$3) / CcyPerBase!L552,""),"")</f>
        <v/>
      </c>
      <c r="N553" s="5" t="str">
        <f>IF($A553&lt;&gt;"",IF(N$2&lt;&gt;"",INDEX('Instrument History'!$1:$1048576,$B553,N$3) / CcyPerBase!M552,""),"")</f>
        <v/>
      </c>
      <c r="O553" s="5" t="str">
        <f>IF($A553&lt;&gt;"",IF(O$2&lt;&gt;"",INDEX('Instrument History'!$1:$1048576,$B553,O$3) / CcyPerBase!N552,""),"")</f>
        <v/>
      </c>
      <c r="P553" s="5" t="str">
        <f>IF($A553&lt;&gt;"",IF(P$2&lt;&gt;"",INDEX('Instrument History'!$1:$1048576,$B553,P$3) / CcyPerBase!O552,""),"")</f>
        <v/>
      </c>
      <c r="Q553" s="5" t="str">
        <f>IF($A553&lt;&gt;"",IF(Q$2&lt;&gt;"",INDEX('Instrument History'!$1:$1048576,$B553,Q$3) / CcyPerBase!P552,""),"")</f>
        <v/>
      </c>
      <c r="R553" s="5" t="str">
        <f>IF($A553&lt;&gt;"",IF(R$2&lt;&gt;"",INDEX('Instrument History'!$1:$1048576,$B553,R$3) / CcyPerBase!Q552,""),"")</f>
        <v/>
      </c>
      <c r="S553" s="5" t="str">
        <f>IF($A553&lt;&gt;"",IF(S$2&lt;&gt;"",INDEX('Instrument History'!$1:$1048576,$B553,S$3) / CcyPerBase!R552,""),"")</f>
        <v/>
      </c>
      <c r="T553" s="5" t="str">
        <f>IF($A553&lt;&gt;"",IF(T$2&lt;&gt;"",INDEX('Instrument History'!$1:$1048576,$B553,T$3) / CcyPerBase!S552,""),"")</f>
        <v/>
      </c>
      <c r="U553" s="5" t="str">
        <f>IF($A553&lt;&gt;"",IF(U$2&lt;&gt;"",INDEX('Instrument History'!$1:$1048576,$B553,U$3) / CcyPerBase!T552,""),"")</f>
        <v/>
      </c>
      <c r="V553" s="5" t="str">
        <f>IF($A553&lt;&gt;"",IF(V$2&lt;&gt;"",INDEX('Instrument History'!$1:$1048576,$B553,V$3) / CcyPerBase!U552,""),"")</f>
        <v/>
      </c>
      <c r="W553" s="5" t="str">
        <f>IF($A553&lt;&gt;"",IF(W$2&lt;&gt;"",INDEX('Instrument History'!$1:$1048576,$B553,W$3) / CcyPerBase!V552,""),"")</f>
        <v/>
      </c>
      <c r="X553" s="5" t="str">
        <f>IF($A553&lt;&gt;"",IF(X$2&lt;&gt;"",INDEX('Instrument History'!$1:$1048576,$B553,X$3) / CcyPerBase!W552,""),"")</f>
        <v/>
      </c>
      <c r="Y553" s="5" t="str">
        <f>IF($A553&lt;&gt;"",IF(Y$2&lt;&gt;"",INDEX('Instrument History'!$1:$1048576,$B553,Y$3) / CcyPerBase!X552,""),"")</f>
        <v/>
      </c>
    </row>
    <row r="554" spans="1:25">
      <c r="A554" s="12" t="str">
        <f>IF(A553&lt;&gt;"",IF(A553=$B$1,"",'Instrument History'!A550),"")</f>
        <v/>
      </c>
      <c r="B554" t="str">
        <f t="shared" si="17"/>
        <v/>
      </c>
      <c r="C554" s="14" t="str">
        <f>IF($A554&lt;&gt;"",INDEX('Instrument History'!$1:$1048576,$B554,C$3) / CcyPerBase!D553,"")</f>
        <v/>
      </c>
      <c r="D554" s="14" t="str">
        <f>IF(A554&lt;&gt;"",C554/$D$4*Master!$R$18,"")</f>
        <v/>
      </c>
      <c r="E554" s="5" t="str">
        <f t="shared" si="18"/>
        <v/>
      </c>
      <c r="F554" s="5" t="str">
        <f>IF($A554&lt;&gt;"",IF(F$2&lt;&gt;"",INDEX('Instrument History'!$1:$1048576,$B554,F$3) / CcyPerBase!E553,""),"")</f>
        <v/>
      </c>
      <c r="G554" s="5" t="str">
        <f>IF($A554&lt;&gt;"",IF(G$2&lt;&gt;"",INDEX('Instrument History'!$1:$1048576,$B554,G$3) / CcyPerBase!F553,""),"")</f>
        <v/>
      </c>
      <c r="H554" s="5" t="str">
        <f>IF($A554&lt;&gt;"",IF(H$2&lt;&gt;"",INDEX('Instrument History'!$1:$1048576,$B554,H$3) / CcyPerBase!G553,""),"")</f>
        <v/>
      </c>
      <c r="I554" s="5" t="str">
        <f>IF($A554&lt;&gt;"",IF(I$2&lt;&gt;"",INDEX('Instrument History'!$1:$1048576,$B554,I$3) / CcyPerBase!H553,""),"")</f>
        <v/>
      </c>
      <c r="J554" s="5" t="str">
        <f>IF($A554&lt;&gt;"",IF(J$2&lt;&gt;"",INDEX('Instrument History'!$1:$1048576,$B554,J$3) / CcyPerBase!I553,""),"")</f>
        <v/>
      </c>
      <c r="K554" s="5" t="str">
        <f>IF($A554&lt;&gt;"",IF(K$2&lt;&gt;"",INDEX('Instrument History'!$1:$1048576,$B554,K$3) / CcyPerBase!J553,""),"")</f>
        <v/>
      </c>
      <c r="L554" s="5" t="str">
        <f>IF($A554&lt;&gt;"",IF(L$2&lt;&gt;"",INDEX('Instrument History'!$1:$1048576,$B554,L$3) / CcyPerBase!K553,""),"")</f>
        <v/>
      </c>
      <c r="M554" s="5" t="str">
        <f>IF($A554&lt;&gt;"",IF(M$2&lt;&gt;"",INDEX('Instrument History'!$1:$1048576,$B554,M$3) / CcyPerBase!L553,""),"")</f>
        <v/>
      </c>
      <c r="N554" s="5" t="str">
        <f>IF($A554&lt;&gt;"",IF(N$2&lt;&gt;"",INDEX('Instrument History'!$1:$1048576,$B554,N$3) / CcyPerBase!M553,""),"")</f>
        <v/>
      </c>
      <c r="O554" s="5" t="str">
        <f>IF($A554&lt;&gt;"",IF(O$2&lt;&gt;"",INDEX('Instrument History'!$1:$1048576,$B554,O$3) / CcyPerBase!N553,""),"")</f>
        <v/>
      </c>
      <c r="P554" s="5" t="str">
        <f>IF($A554&lt;&gt;"",IF(P$2&lt;&gt;"",INDEX('Instrument History'!$1:$1048576,$B554,P$3) / CcyPerBase!O553,""),"")</f>
        <v/>
      </c>
      <c r="Q554" s="5" t="str">
        <f>IF($A554&lt;&gt;"",IF(Q$2&lt;&gt;"",INDEX('Instrument History'!$1:$1048576,$B554,Q$3) / CcyPerBase!P553,""),"")</f>
        <v/>
      </c>
      <c r="R554" s="5" t="str">
        <f>IF($A554&lt;&gt;"",IF(R$2&lt;&gt;"",INDEX('Instrument History'!$1:$1048576,$B554,R$3) / CcyPerBase!Q553,""),"")</f>
        <v/>
      </c>
      <c r="S554" s="5" t="str">
        <f>IF($A554&lt;&gt;"",IF(S$2&lt;&gt;"",INDEX('Instrument History'!$1:$1048576,$B554,S$3) / CcyPerBase!R553,""),"")</f>
        <v/>
      </c>
      <c r="T554" s="5" t="str">
        <f>IF($A554&lt;&gt;"",IF(T$2&lt;&gt;"",INDEX('Instrument History'!$1:$1048576,$B554,T$3) / CcyPerBase!S553,""),"")</f>
        <v/>
      </c>
      <c r="U554" s="5" t="str">
        <f>IF($A554&lt;&gt;"",IF(U$2&lt;&gt;"",INDEX('Instrument History'!$1:$1048576,$B554,U$3) / CcyPerBase!T553,""),"")</f>
        <v/>
      </c>
      <c r="V554" s="5" t="str">
        <f>IF($A554&lt;&gt;"",IF(V$2&lt;&gt;"",INDEX('Instrument History'!$1:$1048576,$B554,V$3) / CcyPerBase!U553,""),"")</f>
        <v/>
      </c>
      <c r="W554" s="5" t="str">
        <f>IF($A554&lt;&gt;"",IF(W$2&lt;&gt;"",INDEX('Instrument History'!$1:$1048576,$B554,W$3) / CcyPerBase!V553,""),"")</f>
        <v/>
      </c>
      <c r="X554" s="5" t="str">
        <f>IF($A554&lt;&gt;"",IF(X$2&lt;&gt;"",INDEX('Instrument History'!$1:$1048576,$B554,X$3) / CcyPerBase!W553,""),"")</f>
        <v/>
      </c>
      <c r="Y554" s="5" t="str">
        <f>IF($A554&lt;&gt;"",IF(Y$2&lt;&gt;"",INDEX('Instrument History'!$1:$1048576,$B554,Y$3) / CcyPerBase!X553,""),"")</f>
        <v/>
      </c>
    </row>
    <row r="555" spans="1:25">
      <c r="A555" s="12" t="str">
        <f>IF(A554&lt;&gt;"",IF(A554=$B$1,"",'Instrument History'!A551),"")</f>
        <v/>
      </c>
      <c r="B555" t="str">
        <f t="shared" si="17"/>
        <v/>
      </c>
      <c r="C555" s="14" t="str">
        <f>IF($A555&lt;&gt;"",INDEX('Instrument History'!$1:$1048576,$B555,C$3) / CcyPerBase!D554,"")</f>
        <v/>
      </c>
      <c r="D555" s="14" t="str">
        <f>IF(A555&lt;&gt;"",C555/$D$4*Master!$R$18,"")</f>
        <v/>
      </c>
      <c r="E555" s="5" t="str">
        <f t="shared" si="18"/>
        <v/>
      </c>
      <c r="F555" s="5" t="str">
        <f>IF($A555&lt;&gt;"",IF(F$2&lt;&gt;"",INDEX('Instrument History'!$1:$1048576,$B555,F$3) / CcyPerBase!E554,""),"")</f>
        <v/>
      </c>
      <c r="G555" s="5" t="str">
        <f>IF($A555&lt;&gt;"",IF(G$2&lt;&gt;"",INDEX('Instrument History'!$1:$1048576,$B555,G$3) / CcyPerBase!F554,""),"")</f>
        <v/>
      </c>
      <c r="H555" s="5" t="str">
        <f>IF($A555&lt;&gt;"",IF(H$2&lt;&gt;"",INDEX('Instrument History'!$1:$1048576,$B555,H$3) / CcyPerBase!G554,""),"")</f>
        <v/>
      </c>
      <c r="I555" s="5" t="str">
        <f>IF($A555&lt;&gt;"",IF(I$2&lt;&gt;"",INDEX('Instrument History'!$1:$1048576,$B555,I$3) / CcyPerBase!H554,""),"")</f>
        <v/>
      </c>
      <c r="J555" s="5" t="str">
        <f>IF($A555&lt;&gt;"",IF(J$2&lt;&gt;"",INDEX('Instrument History'!$1:$1048576,$B555,J$3) / CcyPerBase!I554,""),"")</f>
        <v/>
      </c>
      <c r="K555" s="5" t="str">
        <f>IF($A555&lt;&gt;"",IF(K$2&lt;&gt;"",INDEX('Instrument History'!$1:$1048576,$B555,K$3) / CcyPerBase!J554,""),"")</f>
        <v/>
      </c>
      <c r="L555" s="5" t="str">
        <f>IF($A555&lt;&gt;"",IF(L$2&lt;&gt;"",INDEX('Instrument History'!$1:$1048576,$B555,L$3) / CcyPerBase!K554,""),"")</f>
        <v/>
      </c>
      <c r="M555" s="5" t="str">
        <f>IF($A555&lt;&gt;"",IF(M$2&lt;&gt;"",INDEX('Instrument History'!$1:$1048576,$B555,M$3) / CcyPerBase!L554,""),"")</f>
        <v/>
      </c>
      <c r="N555" s="5" t="str">
        <f>IF($A555&lt;&gt;"",IF(N$2&lt;&gt;"",INDEX('Instrument History'!$1:$1048576,$B555,N$3) / CcyPerBase!M554,""),"")</f>
        <v/>
      </c>
      <c r="O555" s="5" t="str">
        <f>IF($A555&lt;&gt;"",IF(O$2&lt;&gt;"",INDEX('Instrument History'!$1:$1048576,$B555,O$3) / CcyPerBase!N554,""),"")</f>
        <v/>
      </c>
      <c r="P555" s="5" t="str">
        <f>IF($A555&lt;&gt;"",IF(P$2&lt;&gt;"",INDEX('Instrument History'!$1:$1048576,$B555,P$3) / CcyPerBase!O554,""),"")</f>
        <v/>
      </c>
      <c r="Q555" s="5" t="str">
        <f>IF($A555&lt;&gt;"",IF(Q$2&lt;&gt;"",INDEX('Instrument History'!$1:$1048576,$B555,Q$3) / CcyPerBase!P554,""),"")</f>
        <v/>
      </c>
      <c r="R555" s="5" t="str">
        <f>IF($A555&lt;&gt;"",IF(R$2&lt;&gt;"",INDEX('Instrument History'!$1:$1048576,$B555,R$3) / CcyPerBase!Q554,""),"")</f>
        <v/>
      </c>
      <c r="S555" s="5" t="str">
        <f>IF($A555&lt;&gt;"",IF(S$2&lt;&gt;"",INDEX('Instrument History'!$1:$1048576,$B555,S$3) / CcyPerBase!R554,""),"")</f>
        <v/>
      </c>
      <c r="T555" s="5" t="str">
        <f>IF($A555&lt;&gt;"",IF(T$2&lt;&gt;"",INDEX('Instrument History'!$1:$1048576,$B555,T$3) / CcyPerBase!S554,""),"")</f>
        <v/>
      </c>
      <c r="U555" s="5" t="str">
        <f>IF($A555&lt;&gt;"",IF(U$2&lt;&gt;"",INDEX('Instrument History'!$1:$1048576,$B555,U$3) / CcyPerBase!T554,""),"")</f>
        <v/>
      </c>
      <c r="V555" s="5" t="str">
        <f>IF($A555&lt;&gt;"",IF(V$2&lt;&gt;"",INDEX('Instrument History'!$1:$1048576,$B555,V$3) / CcyPerBase!U554,""),"")</f>
        <v/>
      </c>
      <c r="W555" s="5" t="str">
        <f>IF($A555&lt;&gt;"",IF(W$2&lt;&gt;"",INDEX('Instrument History'!$1:$1048576,$B555,W$3) / CcyPerBase!V554,""),"")</f>
        <v/>
      </c>
      <c r="X555" s="5" t="str">
        <f>IF($A555&lt;&gt;"",IF(X$2&lt;&gt;"",INDEX('Instrument History'!$1:$1048576,$B555,X$3) / CcyPerBase!W554,""),"")</f>
        <v/>
      </c>
      <c r="Y555" s="5" t="str">
        <f>IF($A555&lt;&gt;"",IF(Y$2&lt;&gt;"",INDEX('Instrument History'!$1:$1048576,$B555,Y$3) / CcyPerBase!X554,""),"")</f>
        <v/>
      </c>
    </row>
    <row r="556" spans="1:25">
      <c r="A556" s="12" t="str">
        <f>IF(A555&lt;&gt;"",IF(A555=$B$1,"",'Instrument History'!A552),"")</f>
        <v/>
      </c>
      <c r="B556" t="str">
        <f t="shared" si="17"/>
        <v/>
      </c>
      <c r="C556" s="14" t="str">
        <f>IF($A556&lt;&gt;"",INDEX('Instrument History'!$1:$1048576,$B556,C$3) / CcyPerBase!D555,"")</f>
        <v/>
      </c>
      <c r="D556" s="14" t="str">
        <f>IF(A556&lt;&gt;"",C556/$D$4*Master!$R$18,"")</f>
        <v/>
      </c>
      <c r="E556" s="5" t="str">
        <f t="shared" si="18"/>
        <v/>
      </c>
      <c r="F556" s="5" t="str">
        <f>IF($A556&lt;&gt;"",IF(F$2&lt;&gt;"",INDEX('Instrument History'!$1:$1048576,$B556,F$3) / CcyPerBase!E555,""),"")</f>
        <v/>
      </c>
      <c r="G556" s="5" t="str">
        <f>IF($A556&lt;&gt;"",IF(G$2&lt;&gt;"",INDEX('Instrument History'!$1:$1048576,$B556,G$3) / CcyPerBase!F555,""),"")</f>
        <v/>
      </c>
      <c r="H556" s="5" t="str">
        <f>IF($A556&lt;&gt;"",IF(H$2&lt;&gt;"",INDEX('Instrument History'!$1:$1048576,$B556,H$3) / CcyPerBase!G555,""),"")</f>
        <v/>
      </c>
      <c r="I556" s="5" t="str">
        <f>IF($A556&lt;&gt;"",IF(I$2&lt;&gt;"",INDEX('Instrument History'!$1:$1048576,$B556,I$3) / CcyPerBase!H555,""),"")</f>
        <v/>
      </c>
      <c r="J556" s="5" t="str">
        <f>IF($A556&lt;&gt;"",IF(J$2&lt;&gt;"",INDEX('Instrument History'!$1:$1048576,$B556,J$3) / CcyPerBase!I555,""),"")</f>
        <v/>
      </c>
      <c r="K556" s="5" t="str">
        <f>IF($A556&lt;&gt;"",IF(K$2&lt;&gt;"",INDEX('Instrument History'!$1:$1048576,$B556,K$3) / CcyPerBase!J555,""),"")</f>
        <v/>
      </c>
      <c r="L556" s="5" t="str">
        <f>IF($A556&lt;&gt;"",IF(L$2&lt;&gt;"",INDEX('Instrument History'!$1:$1048576,$B556,L$3) / CcyPerBase!K555,""),"")</f>
        <v/>
      </c>
      <c r="M556" s="5" t="str">
        <f>IF($A556&lt;&gt;"",IF(M$2&lt;&gt;"",INDEX('Instrument History'!$1:$1048576,$B556,M$3) / CcyPerBase!L555,""),"")</f>
        <v/>
      </c>
      <c r="N556" s="5" t="str">
        <f>IF($A556&lt;&gt;"",IF(N$2&lt;&gt;"",INDEX('Instrument History'!$1:$1048576,$B556,N$3) / CcyPerBase!M555,""),"")</f>
        <v/>
      </c>
      <c r="O556" s="5" t="str">
        <f>IF($A556&lt;&gt;"",IF(O$2&lt;&gt;"",INDEX('Instrument History'!$1:$1048576,$B556,O$3) / CcyPerBase!N555,""),"")</f>
        <v/>
      </c>
      <c r="P556" s="5" t="str">
        <f>IF($A556&lt;&gt;"",IF(P$2&lt;&gt;"",INDEX('Instrument History'!$1:$1048576,$B556,P$3) / CcyPerBase!O555,""),"")</f>
        <v/>
      </c>
      <c r="Q556" s="5" t="str">
        <f>IF($A556&lt;&gt;"",IF(Q$2&lt;&gt;"",INDEX('Instrument History'!$1:$1048576,$B556,Q$3) / CcyPerBase!P555,""),"")</f>
        <v/>
      </c>
      <c r="R556" s="5" t="str">
        <f>IF($A556&lt;&gt;"",IF(R$2&lt;&gt;"",INDEX('Instrument History'!$1:$1048576,$B556,R$3) / CcyPerBase!Q555,""),"")</f>
        <v/>
      </c>
      <c r="S556" s="5" t="str">
        <f>IF($A556&lt;&gt;"",IF(S$2&lt;&gt;"",INDEX('Instrument History'!$1:$1048576,$B556,S$3) / CcyPerBase!R555,""),"")</f>
        <v/>
      </c>
      <c r="T556" s="5" t="str">
        <f>IF($A556&lt;&gt;"",IF(T$2&lt;&gt;"",INDEX('Instrument History'!$1:$1048576,$B556,T$3) / CcyPerBase!S555,""),"")</f>
        <v/>
      </c>
      <c r="U556" s="5" t="str">
        <f>IF($A556&lt;&gt;"",IF(U$2&lt;&gt;"",INDEX('Instrument History'!$1:$1048576,$B556,U$3) / CcyPerBase!T555,""),"")</f>
        <v/>
      </c>
      <c r="V556" s="5" t="str">
        <f>IF($A556&lt;&gt;"",IF(V$2&lt;&gt;"",INDEX('Instrument History'!$1:$1048576,$B556,V$3) / CcyPerBase!U555,""),"")</f>
        <v/>
      </c>
      <c r="W556" s="5" t="str">
        <f>IF($A556&lt;&gt;"",IF(W$2&lt;&gt;"",INDEX('Instrument History'!$1:$1048576,$B556,W$3) / CcyPerBase!V555,""),"")</f>
        <v/>
      </c>
      <c r="X556" s="5" t="str">
        <f>IF($A556&lt;&gt;"",IF(X$2&lt;&gt;"",INDEX('Instrument History'!$1:$1048576,$B556,X$3) / CcyPerBase!W555,""),"")</f>
        <v/>
      </c>
      <c r="Y556" s="5" t="str">
        <f>IF($A556&lt;&gt;"",IF(Y$2&lt;&gt;"",INDEX('Instrument History'!$1:$1048576,$B556,Y$3) / CcyPerBase!X555,""),"")</f>
        <v/>
      </c>
    </row>
    <row r="557" spans="1:25">
      <c r="A557" s="12" t="str">
        <f>IF(A556&lt;&gt;"",IF(A556=$B$1,"",'Instrument History'!A553),"")</f>
        <v/>
      </c>
      <c r="B557" t="str">
        <f t="shared" si="17"/>
        <v/>
      </c>
      <c r="C557" s="14" t="str">
        <f>IF($A557&lt;&gt;"",INDEX('Instrument History'!$1:$1048576,$B557,C$3) / CcyPerBase!D556,"")</f>
        <v/>
      </c>
      <c r="D557" s="14" t="str">
        <f>IF(A557&lt;&gt;"",C557/$D$4*Master!$R$18,"")</f>
        <v/>
      </c>
      <c r="E557" s="5" t="str">
        <f t="shared" si="18"/>
        <v/>
      </c>
      <c r="F557" s="5" t="str">
        <f>IF($A557&lt;&gt;"",IF(F$2&lt;&gt;"",INDEX('Instrument History'!$1:$1048576,$B557,F$3) / CcyPerBase!E556,""),"")</f>
        <v/>
      </c>
      <c r="G557" s="5" t="str">
        <f>IF($A557&lt;&gt;"",IF(G$2&lt;&gt;"",INDEX('Instrument History'!$1:$1048576,$B557,G$3) / CcyPerBase!F556,""),"")</f>
        <v/>
      </c>
      <c r="H557" s="5" t="str">
        <f>IF($A557&lt;&gt;"",IF(H$2&lt;&gt;"",INDEX('Instrument History'!$1:$1048576,$B557,H$3) / CcyPerBase!G556,""),"")</f>
        <v/>
      </c>
      <c r="I557" s="5" t="str">
        <f>IF($A557&lt;&gt;"",IF(I$2&lt;&gt;"",INDEX('Instrument History'!$1:$1048576,$B557,I$3) / CcyPerBase!H556,""),"")</f>
        <v/>
      </c>
      <c r="J557" s="5" t="str">
        <f>IF($A557&lt;&gt;"",IF(J$2&lt;&gt;"",INDEX('Instrument History'!$1:$1048576,$B557,J$3) / CcyPerBase!I556,""),"")</f>
        <v/>
      </c>
      <c r="K557" s="5" t="str">
        <f>IF($A557&lt;&gt;"",IF(K$2&lt;&gt;"",INDEX('Instrument History'!$1:$1048576,$B557,K$3) / CcyPerBase!J556,""),"")</f>
        <v/>
      </c>
      <c r="L557" s="5" t="str">
        <f>IF($A557&lt;&gt;"",IF(L$2&lt;&gt;"",INDEX('Instrument History'!$1:$1048576,$B557,L$3) / CcyPerBase!K556,""),"")</f>
        <v/>
      </c>
      <c r="M557" s="5" t="str">
        <f>IF($A557&lt;&gt;"",IF(M$2&lt;&gt;"",INDEX('Instrument History'!$1:$1048576,$B557,M$3) / CcyPerBase!L556,""),"")</f>
        <v/>
      </c>
      <c r="N557" s="5" t="str">
        <f>IF($A557&lt;&gt;"",IF(N$2&lt;&gt;"",INDEX('Instrument History'!$1:$1048576,$B557,N$3) / CcyPerBase!M556,""),"")</f>
        <v/>
      </c>
      <c r="O557" s="5" t="str">
        <f>IF($A557&lt;&gt;"",IF(O$2&lt;&gt;"",INDEX('Instrument History'!$1:$1048576,$B557,O$3) / CcyPerBase!N556,""),"")</f>
        <v/>
      </c>
      <c r="P557" s="5" t="str">
        <f>IF($A557&lt;&gt;"",IF(P$2&lt;&gt;"",INDEX('Instrument History'!$1:$1048576,$B557,P$3) / CcyPerBase!O556,""),"")</f>
        <v/>
      </c>
      <c r="Q557" s="5" t="str">
        <f>IF($A557&lt;&gt;"",IF(Q$2&lt;&gt;"",INDEX('Instrument History'!$1:$1048576,$B557,Q$3) / CcyPerBase!P556,""),"")</f>
        <v/>
      </c>
      <c r="R557" s="5" t="str">
        <f>IF($A557&lt;&gt;"",IF(R$2&lt;&gt;"",INDEX('Instrument History'!$1:$1048576,$B557,R$3) / CcyPerBase!Q556,""),"")</f>
        <v/>
      </c>
      <c r="S557" s="5" t="str">
        <f>IF($A557&lt;&gt;"",IF(S$2&lt;&gt;"",INDEX('Instrument History'!$1:$1048576,$B557,S$3) / CcyPerBase!R556,""),"")</f>
        <v/>
      </c>
      <c r="T557" s="5" t="str">
        <f>IF($A557&lt;&gt;"",IF(T$2&lt;&gt;"",INDEX('Instrument History'!$1:$1048576,$B557,T$3) / CcyPerBase!S556,""),"")</f>
        <v/>
      </c>
      <c r="U557" s="5" t="str">
        <f>IF($A557&lt;&gt;"",IF(U$2&lt;&gt;"",INDEX('Instrument History'!$1:$1048576,$B557,U$3) / CcyPerBase!T556,""),"")</f>
        <v/>
      </c>
      <c r="V557" s="5" t="str">
        <f>IF($A557&lt;&gt;"",IF(V$2&lt;&gt;"",INDEX('Instrument History'!$1:$1048576,$B557,V$3) / CcyPerBase!U556,""),"")</f>
        <v/>
      </c>
      <c r="W557" s="5" t="str">
        <f>IF($A557&lt;&gt;"",IF(W$2&lt;&gt;"",INDEX('Instrument History'!$1:$1048576,$B557,W$3) / CcyPerBase!V556,""),"")</f>
        <v/>
      </c>
      <c r="X557" s="5" t="str">
        <f>IF($A557&lt;&gt;"",IF(X$2&lt;&gt;"",INDEX('Instrument History'!$1:$1048576,$B557,X$3) / CcyPerBase!W556,""),"")</f>
        <v/>
      </c>
      <c r="Y557" s="5" t="str">
        <f>IF($A557&lt;&gt;"",IF(Y$2&lt;&gt;"",INDEX('Instrument History'!$1:$1048576,$B557,Y$3) / CcyPerBase!X556,""),"")</f>
        <v/>
      </c>
    </row>
    <row r="558" spans="1:25">
      <c r="A558" s="12" t="str">
        <f>IF(A557&lt;&gt;"",IF(A557=$B$1,"",'Instrument History'!A554),"")</f>
        <v/>
      </c>
      <c r="B558" t="str">
        <f t="shared" si="17"/>
        <v/>
      </c>
      <c r="C558" s="14" t="str">
        <f>IF($A558&lt;&gt;"",INDEX('Instrument History'!$1:$1048576,$B558,C$3) / CcyPerBase!D557,"")</f>
        <v/>
      </c>
      <c r="D558" s="14" t="str">
        <f>IF(A558&lt;&gt;"",C558/$D$4*Master!$R$18,"")</f>
        <v/>
      </c>
      <c r="E558" s="5" t="str">
        <f t="shared" si="18"/>
        <v/>
      </c>
      <c r="F558" s="5" t="str">
        <f>IF($A558&lt;&gt;"",IF(F$2&lt;&gt;"",INDEX('Instrument History'!$1:$1048576,$B558,F$3) / CcyPerBase!E557,""),"")</f>
        <v/>
      </c>
      <c r="G558" s="5" t="str">
        <f>IF($A558&lt;&gt;"",IF(G$2&lt;&gt;"",INDEX('Instrument History'!$1:$1048576,$B558,G$3) / CcyPerBase!F557,""),"")</f>
        <v/>
      </c>
      <c r="H558" s="5" t="str">
        <f>IF($A558&lt;&gt;"",IF(H$2&lt;&gt;"",INDEX('Instrument History'!$1:$1048576,$B558,H$3) / CcyPerBase!G557,""),"")</f>
        <v/>
      </c>
      <c r="I558" s="5" t="str">
        <f>IF($A558&lt;&gt;"",IF(I$2&lt;&gt;"",INDEX('Instrument History'!$1:$1048576,$B558,I$3) / CcyPerBase!H557,""),"")</f>
        <v/>
      </c>
      <c r="J558" s="5" t="str">
        <f>IF($A558&lt;&gt;"",IF(J$2&lt;&gt;"",INDEX('Instrument History'!$1:$1048576,$B558,J$3) / CcyPerBase!I557,""),"")</f>
        <v/>
      </c>
      <c r="K558" s="5" t="str">
        <f>IF($A558&lt;&gt;"",IF(K$2&lt;&gt;"",INDEX('Instrument History'!$1:$1048576,$B558,K$3) / CcyPerBase!J557,""),"")</f>
        <v/>
      </c>
      <c r="L558" s="5" t="str">
        <f>IF($A558&lt;&gt;"",IF(L$2&lt;&gt;"",INDEX('Instrument History'!$1:$1048576,$B558,L$3) / CcyPerBase!K557,""),"")</f>
        <v/>
      </c>
      <c r="M558" s="5" t="str">
        <f>IF($A558&lt;&gt;"",IF(M$2&lt;&gt;"",INDEX('Instrument History'!$1:$1048576,$B558,M$3) / CcyPerBase!L557,""),"")</f>
        <v/>
      </c>
      <c r="N558" s="5" t="str">
        <f>IF($A558&lt;&gt;"",IF(N$2&lt;&gt;"",INDEX('Instrument History'!$1:$1048576,$B558,N$3) / CcyPerBase!M557,""),"")</f>
        <v/>
      </c>
      <c r="O558" s="5" t="str">
        <f>IF($A558&lt;&gt;"",IF(O$2&lt;&gt;"",INDEX('Instrument History'!$1:$1048576,$B558,O$3) / CcyPerBase!N557,""),"")</f>
        <v/>
      </c>
      <c r="P558" s="5" t="str">
        <f>IF($A558&lt;&gt;"",IF(P$2&lt;&gt;"",INDEX('Instrument History'!$1:$1048576,$B558,P$3) / CcyPerBase!O557,""),"")</f>
        <v/>
      </c>
      <c r="Q558" s="5" t="str">
        <f>IF($A558&lt;&gt;"",IF(Q$2&lt;&gt;"",INDEX('Instrument History'!$1:$1048576,$B558,Q$3) / CcyPerBase!P557,""),"")</f>
        <v/>
      </c>
      <c r="R558" s="5" t="str">
        <f>IF($A558&lt;&gt;"",IF(R$2&lt;&gt;"",INDEX('Instrument History'!$1:$1048576,$B558,R$3) / CcyPerBase!Q557,""),"")</f>
        <v/>
      </c>
      <c r="S558" s="5" t="str">
        <f>IF($A558&lt;&gt;"",IF(S$2&lt;&gt;"",INDEX('Instrument History'!$1:$1048576,$B558,S$3) / CcyPerBase!R557,""),"")</f>
        <v/>
      </c>
      <c r="T558" s="5" t="str">
        <f>IF($A558&lt;&gt;"",IF(T$2&lt;&gt;"",INDEX('Instrument History'!$1:$1048576,$B558,T$3) / CcyPerBase!S557,""),"")</f>
        <v/>
      </c>
      <c r="U558" s="5" t="str">
        <f>IF($A558&lt;&gt;"",IF(U$2&lt;&gt;"",INDEX('Instrument History'!$1:$1048576,$B558,U$3) / CcyPerBase!T557,""),"")</f>
        <v/>
      </c>
      <c r="V558" s="5" t="str">
        <f>IF($A558&lt;&gt;"",IF(V$2&lt;&gt;"",INDEX('Instrument History'!$1:$1048576,$B558,V$3) / CcyPerBase!U557,""),"")</f>
        <v/>
      </c>
      <c r="W558" s="5" t="str">
        <f>IF($A558&lt;&gt;"",IF(W$2&lt;&gt;"",INDEX('Instrument History'!$1:$1048576,$B558,W$3) / CcyPerBase!V557,""),"")</f>
        <v/>
      </c>
      <c r="X558" s="5" t="str">
        <f>IF($A558&lt;&gt;"",IF(X$2&lt;&gt;"",INDEX('Instrument History'!$1:$1048576,$B558,X$3) / CcyPerBase!W557,""),"")</f>
        <v/>
      </c>
      <c r="Y558" s="5" t="str">
        <f>IF($A558&lt;&gt;"",IF(Y$2&lt;&gt;"",INDEX('Instrument History'!$1:$1048576,$B558,Y$3) / CcyPerBase!X557,""),"")</f>
        <v/>
      </c>
    </row>
    <row r="559" spans="1:25">
      <c r="A559" s="12" t="str">
        <f>IF(A558&lt;&gt;"",IF(A558=$B$1,"",'Instrument History'!A555),"")</f>
        <v/>
      </c>
      <c r="B559" t="str">
        <f t="shared" si="17"/>
        <v/>
      </c>
      <c r="C559" s="14" t="str">
        <f>IF($A559&lt;&gt;"",INDEX('Instrument History'!$1:$1048576,$B559,C$3) / CcyPerBase!D558,"")</f>
        <v/>
      </c>
      <c r="D559" s="14" t="str">
        <f>IF(A559&lt;&gt;"",C559/$D$4*Master!$R$18,"")</f>
        <v/>
      </c>
      <c r="E559" s="5" t="str">
        <f t="shared" si="18"/>
        <v/>
      </c>
      <c r="F559" s="5" t="str">
        <f>IF($A559&lt;&gt;"",IF(F$2&lt;&gt;"",INDEX('Instrument History'!$1:$1048576,$B559,F$3) / CcyPerBase!E558,""),"")</f>
        <v/>
      </c>
      <c r="G559" s="5" t="str">
        <f>IF($A559&lt;&gt;"",IF(G$2&lt;&gt;"",INDEX('Instrument History'!$1:$1048576,$B559,G$3) / CcyPerBase!F558,""),"")</f>
        <v/>
      </c>
      <c r="H559" s="5" t="str">
        <f>IF($A559&lt;&gt;"",IF(H$2&lt;&gt;"",INDEX('Instrument History'!$1:$1048576,$B559,H$3) / CcyPerBase!G558,""),"")</f>
        <v/>
      </c>
      <c r="I559" s="5" t="str">
        <f>IF($A559&lt;&gt;"",IF(I$2&lt;&gt;"",INDEX('Instrument History'!$1:$1048576,$B559,I$3) / CcyPerBase!H558,""),"")</f>
        <v/>
      </c>
      <c r="J559" s="5" t="str">
        <f>IF($A559&lt;&gt;"",IF(J$2&lt;&gt;"",INDEX('Instrument History'!$1:$1048576,$B559,J$3) / CcyPerBase!I558,""),"")</f>
        <v/>
      </c>
      <c r="K559" s="5" t="str">
        <f>IF($A559&lt;&gt;"",IF(K$2&lt;&gt;"",INDEX('Instrument History'!$1:$1048576,$B559,K$3) / CcyPerBase!J558,""),"")</f>
        <v/>
      </c>
      <c r="L559" s="5" t="str">
        <f>IF($A559&lt;&gt;"",IF(L$2&lt;&gt;"",INDEX('Instrument History'!$1:$1048576,$B559,L$3) / CcyPerBase!K558,""),"")</f>
        <v/>
      </c>
      <c r="M559" s="5" t="str">
        <f>IF($A559&lt;&gt;"",IF(M$2&lt;&gt;"",INDEX('Instrument History'!$1:$1048576,$B559,M$3) / CcyPerBase!L558,""),"")</f>
        <v/>
      </c>
      <c r="N559" s="5" t="str">
        <f>IF($A559&lt;&gt;"",IF(N$2&lt;&gt;"",INDEX('Instrument History'!$1:$1048576,$B559,N$3) / CcyPerBase!M558,""),"")</f>
        <v/>
      </c>
      <c r="O559" s="5" t="str">
        <f>IF($A559&lt;&gt;"",IF(O$2&lt;&gt;"",INDEX('Instrument History'!$1:$1048576,$B559,O$3) / CcyPerBase!N558,""),"")</f>
        <v/>
      </c>
      <c r="P559" s="5" t="str">
        <f>IF($A559&lt;&gt;"",IF(P$2&lt;&gt;"",INDEX('Instrument History'!$1:$1048576,$B559,P$3) / CcyPerBase!O558,""),"")</f>
        <v/>
      </c>
      <c r="Q559" s="5" t="str">
        <f>IF($A559&lt;&gt;"",IF(Q$2&lt;&gt;"",INDEX('Instrument History'!$1:$1048576,$B559,Q$3) / CcyPerBase!P558,""),"")</f>
        <v/>
      </c>
      <c r="R559" s="5" t="str">
        <f>IF($A559&lt;&gt;"",IF(R$2&lt;&gt;"",INDEX('Instrument History'!$1:$1048576,$B559,R$3) / CcyPerBase!Q558,""),"")</f>
        <v/>
      </c>
      <c r="S559" s="5" t="str">
        <f>IF($A559&lt;&gt;"",IF(S$2&lt;&gt;"",INDEX('Instrument History'!$1:$1048576,$B559,S$3) / CcyPerBase!R558,""),"")</f>
        <v/>
      </c>
      <c r="T559" s="5" t="str">
        <f>IF($A559&lt;&gt;"",IF(T$2&lt;&gt;"",INDEX('Instrument History'!$1:$1048576,$B559,T$3) / CcyPerBase!S558,""),"")</f>
        <v/>
      </c>
      <c r="U559" s="5" t="str">
        <f>IF($A559&lt;&gt;"",IF(U$2&lt;&gt;"",INDEX('Instrument History'!$1:$1048576,$B559,U$3) / CcyPerBase!T558,""),"")</f>
        <v/>
      </c>
      <c r="V559" s="5" t="str">
        <f>IF($A559&lt;&gt;"",IF(V$2&lt;&gt;"",INDEX('Instrument History'!$1:$1048576,$B559,V$3) / CcyPerBase!U558,""),"")</f>
        <v/>
      </c>
      <c r="W559" s="5" t="str">
        <f>IF($A559&lt;&gt;"",IF(W$2&lt;&gt;"",INDEX('Instrument History'!$1:$1048576,$B559,W$3) / CcyPerBase!V558,""),"")</f>
        <v/>
      </c>
      <c r="X559" s="5" t="str">
        <f>IF($A559&lt;&gt;"",IF(X$2&lt;&gt;"",INDEX('Instrument History'!$1:$1048576,$B559,X$3) / CcyPerBase!W558,""),"")</f>
        <v/>
      </c>
      <c r="Y559" s="5" t="str">
        <f>IF($A559&lt;&gt;"",IF(Y$2&lt;&gt;"",INDEX('Instrument History'!$1:$1048576,$B559,Y$3) / CcyPerBase!X558,""),"")</f>
        <v/>
      </c>
    </row>
    <row r="560" spans="1:25">
      <c r="A560" s="12" t="str">
        <f>IF(A559&lt;&gt;"",IF(A559=$B$1,"",'Instrument History'!A556),"")</f>
        <v/>
      </c>
      <c r="B560" t="str">
        <f t="shared" si="17"/>
        <v/>
      </c>
      <c r="C560" s="14" t="str">
        <f>IF($A560&lt;&gt;"",INDEX('Instrument History'!$1:$1048576,$B560,C$3) / CcyPerBase!D559,"")</f>
        <v/>
      </c>
      <c r="D560" s="14" t="str">
        <f>IF(A560&lt;&gt;"",C560/$D$4*Master!$R$18,"")</f>
        <v/>
      </c>
      <c r="E560" s="5" t="str">
        <f t="shared" si="18"/>
        <v/>
      </c>
      <c r="F560" s="5" t="str">
        <f>IF($A560&lt;&gt;"",IF(F$2&lt;&gt;"",INDEX('Instrument History'!$1:$1048576,$B560,F$3) / CcyPerBase!E559,""),"")</f>
        <v/>
      </c>
      <c r="G560" s="5" t="str">
        <f>IF($A560&lt;&gt;"",IF(G$2&lt;&gt;"",INDEX('Instrument History'!$1:$1048576,$B560,G$3) / CcyPerBase!F559,""),"")</f>
        <v/>
      </c>
      <c r="H560" s="5" t="str">
        <f>IF($A560&lt;&gt;"",IF(H$2&lt;&gt;"",INDEX('Instrument History'!$1:$1048576,$B560,H$3) / CcyPerBase!G559,""),"")</f>
        <v/>
      </c>
      <c r="I560" s="5" t="str">
        <f>IF($A560&lt;&gt;"",IF(I$2&lt;&gt;"",INDEX('Instrument History'!$1:$1048576,$B560,I$3) / CcyPerBase!H559,""),"")</f>
        <v/>
      </c>
      <c r="J560" s="5" t="str">
        <f>IF($A560&lt;&gt;"",IF(J$2&lt;&gt;"",INDEX('Instrument History'!$1:$1048576,$B560,J$3) / CcyPerBase!I559,""),"")</f>
        <v/>
      </c>
      <c r="K560" s="5" t="str">
        <f>IF($A560&lt;&gt;"",IF(K$2&lt;&gt;"",INDEX('Instrument History'!$1:$1048576,$B560,K$3) / CcyPerBase!J559,""),"")</f>
        <v/>
      </c>
      <c r="L560" s="5" t="str">
        <f>IF($A560&lt;&gt;"",IF(L$2&lt;&gt;"",INDEX('Instrument History'!$1:$1048576,$B560,L$3) / CcyPerBase!K559,""),"")</f>
        <v/>
      </c>
      <c r="M560" s="5" t="str">
        <f>IF($A560&lt;&gt;"",IF(M$2&lt;&gt;"",INDEX('Instrument History'!$1:$1048576,$B560,M$3) / CcyPerBase!L559,""),"")</f>
        <v/>
      </c>
      <c r="N560" s="5" t="str">
        <f>IF($A560&lt;&gt;"",IF(N$2&lt;&gt;"",INDEX('Instrument History'!$1:$1048576,$B560,N$3) / CcyPerBase!M559,""),"")</f>
        <v/>
      </c>
      <c r="O560" s="5" t="str">
        <f>IF($A560&lt;&gt;"",IF(O$2&lt;&gt;"",INDEX('Instrument History'!$1:$1048576,$B560,O$3) / CcyPerBase!N559,""),"")</f>
        <v/>
      </c>
      <c r="P560" s="5" t="str">
        <f>IF($A560&lt;&gt;"",IF(P$2&lt;&gt;"",INDEX('Instrument History'!$1:$1048576,$B560,P$3) / CcyPerBase!O559,""),"")</f>
        <v/>
      </c>
      <c r="Q560" s="5" t="str">
        <f>IF($A560&lt;&gt;"",IF(Q$2&lt;&gt;"",INDEX('Instrument History'!$1:$1048576,$B560,Q$3) / CcyPerBase!P559,""),"")</f>
        <v/>
      </c>
      <c r="R560" s="5" t="str">
        <f>IF($A560&lt;&gt;"",IF(R$2&lt;&gt;"",INDEX('Instrument History'!$1:$1048576,$B560,R$3) / CcyPerBase!Q559,""),"")</f>
        <v/>
      </c>
      <c r="S560" s="5" t="str">
        <f>IF($A560&lt;&gt;"",IF(S$2&lt;&gt;"",INDEX('Instrument History'!$1:$1048576,$B560,S$3) / CcyPerBase!R559,""),"")</f>
        <v/>
      </c>
      <c r="T560" s="5" t="str">
        <f>IF($A560&lt;&gt;"",IF(T$2&lt;&gt;"",INDEX('Instrument History'!$1:$1048576,$B560,T$3) / CcyPerBase!S559,""),"")</f>
        <v/>
      </c>
      <c r="U560" s="5" t="str">
        <f>IF($A560&lt;&gt;"",IF(U$2&lt;&gt;"",INDEX('Instrument History'!$1:$1048576,$B560,U$3) / CcyPerBase!T559,""),"")</f>
        <v/>
      </c>
      <c r="V560" s="5" t="str">
        <f>IF($A560&lt;&gt;"",IF(V$2&lt;&gt;"",INDEX('Instrument History'!$1:$1048576,$B560,V$3) / CcyPerBase!U559,""),"")</f>
        <v/>
      </c>
      <c r="W560" s="5" t="str">
        <f>IF($A560&lt;&gt;"",IF(W$2&lt;&gt;"",INDEX('Instrument History'!$1:$1048576,$B560,W$3) / CcyPerBase!V559,""),"")</f>
        <v/>
      </c>
      <c r="X560" s="5" t="str">
        <f>IF($A560&lt;&gt;"",IF(X$2&lt;&gt;"",INDEX('Instrument History'!$1:$1048576,$B560,X$3) / CcyPerBase!W559,""),"")</f>
        <v/>
      </c>
      <c r="Y560" s="5" t="str">
        <f>IF($A560&lt;&gt;"",IF(Y$2&lt;&gt;"",INDEX('Instrument History'!$1:$1048576,$B560,Y$3) / CcyPerBase!X559,""),"")</f>
        <v/>
      </c>
    </row>
    <row r="561" spans="1:25">
      <c r="A561" s="12" t="str">
        <f>IF(A560&lt;&gt;"",IF(A560=$B$1,"",'Instrument History'!A557),"")</f>
        <v/>
      </c>
      <c r="B561" t="str">
        <f t="shared" si="17"/>
        <v/>
      </c>
      <c r="C561" s="14" t="str">
        <f>IF($A561&lt;&gt;"",INDEX('Instrument History'!$1:$1048576,$B561,C$3) / CcyPerBase!D560,"")</f>
        <v/>
      </c>
      <c r="D561" s="14" t="str">
        <f>IF(A561&lt;&gt;"",C561/$D$4*Master!$R$18,"")</f>
        <v/>
      </c>
      <c r="E561" s="5" t="str">
        <f t="shared" si="18"/>
        <v/>
      </c>
      <c r="F561" s="5" t="str">
        <f>IF($A561&lt;&gt;"",IF(F$2&lt;&gt;"",INDEX('Instrument History'!$1:$1048576,$B561,F$3) / CcyPerBase!E560,""),"")</f>
        <v/>
      </c>
      <c r="G561" s="5" t="str">
        <f>IF($A561&lt;&gt;"",IF(G$2&lt;&gt;"",INDEX('Instrument History'!$1:$1048576,$B561,G$3) / CcyPerBase!F560,""),"")</f>
        <v/>
      </c>
      <c r="H561" s="5" t="str">
        <f>IF($A561&lt;&gt;"",IF(H$2&lt;&gt;"",INDEX('Instrument History'!$1:$1048576,$B561,H$3) / CcyPerBase!G560,""),"")</f>
        <v/>
      </c>
      <c r="I561" s="5" t="str">
        <f>IF($A561&lt;&gt;"",IF(I$2&lt;&gt;"",INDEX('Instrument History'!$1:$1048576,$B561,I$3) / CcyPerBase!H560,""),"")</f>
        <v/>
      </c>
      <c r="J561" s="5" t="str">
        <f>IF($A561&lt;&gt;"",IF(J$2&lt;&gt;"",INDEX('Instrument History'!$1:$1048576,$B561,J$3) / CcyPerBase!I560,""),"")</f>
        <v/>
      </c>
      <c r="K561" s="5" t="str">
        <f>IF($A561&lt;&gt;"",IF(K$2&lt;&gt;"",INDEX('Instrument History'!$1:$1048576,$B561,K$3) / CcyPerBase!J560,""),"")</f>
        <v/>
      </c>
      <c r="L561" s="5" t="str">
        <f>IF($A561&lt;&gt;"",IF(L$2&lt;&gt;"",INDEX('Instrument History'!$1:$1048576,$B561,L$3) / CcyPerBase!K560,""),"")</f>
        <v/>
      </c>
      <c r="M561" s="5" t="str">
        <f>IF($A561&lt;&gt;"",IF(M$2&lt;&gt;"",INDEX('Instrument History'!$1:$1048576,$B561,M$3) / CcyPerBase!L560,""),"")</f>
        <v/>
      </c>
      <c r="N561" s="5" t="str">
        <f>IF($A561&lt;&gt;"",IF(N$2&lt;&gt;"",INDEX('Instrument History'!$1:$1048576,$B561,N$3) / CcyPerBase!M560,""),"")</f>
        <v/>
      </c>
      <c r="O561" s="5" t="str">
        <f>IF($A561&lt;&gt;"",IF(O$2&lt;&gt;"",INDEX('Instrument History'!$1:$1048576,$B561,O$3) / CcyPerBase!N560,""),"")</f>
        <v/>
      </c>
      <c r="P561" s="5" t="str">
        <f>IF($A561&lt;&gt;"",IF(P$2&lt;&gt;"",INDEX('Instrument History'!$1:$1048576,$B561,P$3) / CcyPerBase!O560,""),"")</f>
        <v/>
      </c>
      <c r="Q561" s="5" t="str">
        <f>IF($A561&lt;&gt;"",IF(Q$2&lt;&gt;"",INDEX('Instrument History'!$1:$1048576,$B561,Q$3) / CcyPerBase!P560,""),"")</f>
        <v/>
      </c>
      <c r="R561" s="5" t="str">
        <f>IF($A561&lt;&gt;"",IF(R$2&lt;&gt;"",INDEX('Instrument History'!$1:$1048576,$B561,R$3) / CcyPerBase!Q560,""),"")</f>
        <v/>
      </c>
      <c r="S561" s="5" t="str">
        <f>IF($A561&lt;&gt;"",IF(S$2&lt;&gt;"",INDEX('Instrument History'!$1:$1048576,$B561,S$3) / CcyPerBase!R560,""),"")</f>
        <v/>
      </c>
      <c r="T561" s="5" t="str">
        <f>IF($A561&lt;&gt;"",IF(T$2&lt;&gt;"",INDEX('Instrument History'!$1:$1048576,$B561,T$3) / CcyPerBase!S560,""),"")</f>
        <v/>
      </c>
      <c r="U561" s="5" t="str">
        <f>IF($A561&lt;&gt;"",IF(U$2&lt;&gt;"",INDEX('Instrument History'!$1:$1048576,$B561,U$3) / CcyPerBase!T560,""),"")</f>
        <v/>
      </c>
      <c r="V561" s="5" t="str">
        <f>IF($A561&lt;&gt;"",IF(V$2&lt;&gt;"",INDEX('Instrument History'!$1:$1048576,$B561,V$3) / CcyPerBase!U560,""),"")</f>
        <v/>
      </c>
      <c r="W561" s="5" t="str">
        <f>IF($A561&lt;&gt;"",IF(W$2&lt;&gt;"",INDEX('Instrument History'!$1:$1048576,$B561,W$3) / CcyPerBase!V560,""),"")</f>
        <v/>
      </c>
      <c r="X561" s="5" t="str">
        <f>IF($A561&lt;&gt;"",IF(X$2&lt;&gt;"",INDEX('Instrument History'!$1:$1048576,$B561,X$3) / CcyPerBase!W560,""),"")</f>
        <v/>
      </c>
      <c r="Y561" s="5" t="str">
        <f>IF($A561&lt;&gt;"",IF(Y$2&lt;&gt;"",INDEX('Instrument History'!$1:$1048576,$B561,Y$3) / CcyPerBase!X560,""),"")</f>
        <v/>
      </c>
    </row>
    <row r="562" spans="1:25">
      <c r="A562" s="12" t="str">
        <f>IF(A561&lt;&gt;"",IF(A561=$B$1,"",'Instrument History'!A558),"")</f>
        <v/>
      </c>
      <c r="B562" t="str">
        <f t="shared" si="17"/>
        <v/>
      </c>
      <c r="C562" s="14" t="str">
        <f>IF($A562&lt;&gt;"",INDEX('Instrument History'!$1:$1048576,$B562,C$3) / CcyPerBase!D561,"")</f>
        <v/>
      </c>
      <c r="D562" s="14" t="str">
        <f>IF(A562&lt;&gt;"",C562/$D$4*Master!$R$18,"")</f>
        <v/>
      </c>
      <c r="E562" s="5" t="str">
        <f t="shared" si="18"/>
        <v/>
      </c>
      <c r="F562" s="5" t="str">
        <f>IF($A562&lt;&gt;"",IF(F$2&lt;&gt;"",INDEX('Instrument History'!$1:$1048576,$B562,F$3) / CcyPerBase!E561,""),"")</f>
        <v/>
      </c>
      <c r="G562" s="5" t="str">
        <f>IF($A562&lt;&gt;"",IF(G$2&lt;&gt;"",INDEX('Instrument History'!$1:$1048576,$B562,G$3) / CcyPerBase!F561,""),"")</f>
        <v/>
      </c>
      <c r="H562" s="5" t="str">
        <f>IF($A562&lt;&gt;"",IF(H$2&lt;&gt;"",INDEX('Instrument History'!$1:$1048576,$B562,H$3) / CcyPerBase!G561,""),"")</f>
        <v/>
      </c>
      <c r="I562" s="5" t="str">
        <f>IF($A562&lt;&gt;"",IF(I$2&lt;&gt;"",INDEX('Instrument History'!$1:$1048576,$B562,I$3) / CcyPerBase!H561,""),"")</f>
        <v/>
      </c>
      <c r="J562" s="5" t="str">
        <f>IF($A562&lt;&gt;"",IF(J$2&lt;&gt;"",INDEX('Instrument History'!$1:$1048576,$B562,J$3) / CcyPerBase!I561,""),"")</f>
        <v/>
      </c>
      <c r="K562" s="5" t="str">
        <f>IF($A562&lt;&gt;"",IF(K$2&lt;&gt;"",INDEX('Instrument History'!$1:$1048576,$B562,K$3) / CcyPerBase!J561,""),"")</f>
        <v/>
      </c>
      <c r="L562" s="5" t="str">
        <f>IF($A562&lt;&gt;"",IF(L$2&lt;&gt;"",INDEX('Instrument History'!$1:$1048576,$B562,L$3) / CcyPerBase!K561,""),"")</f>
        <v/>
      </c>
      <c r="M562" s="5" t="str">
        <f>IF($A562&lt;&gt;"",IF(M$2&lt;&gt;"",INDEX('Instrument History'!$1:$1048576,$B562,M$3) / CcyPerBase!L561,""),"")</f>
        <v/>
      </c>
      <c r="N562" s="5" t="str">
        <f>IF($A562&lt;&gt;"",IF(N$2&lt;&gt;"",INDEX('Instrument History'!$1:$1048576,$B562,N$3) / CcyPerBase!M561,""),"")</f>
        <v/>
      </c>
      <c r="O562" s="5" t="str">
        <f>IF($A562&lt;&gt;"",IF(O$2&lt;&gt;"",INDEX('Instrument History'!$1:$1048576,$B562,O$3) / CcyPerBase!N561,""),"")</f>
        <v/>
      </c>
      <c r="P562" s="5" t="str">
        <f>IF($A562&lt;&gt;"",IF(P$2&lt;&gt;"",INDEX('Instrument History'!$1:$1048576,$B562,P$3) / CcyPerBase!O561,""),"")</f>
        <v/>
      </c>
      <c r="Q562" s="5" t="str">
        <f>IF($A562&lt;&gt;"",IF(Q$2&lt;&gt;"",INDEX('Instrument History'!$1:$1048576,$B562,Q$3) / CcyPerBase!P561,""),"")</f>
        <v/>
      </c>
      <c r="R562" s="5" t="str">
        <f>IF($A562&lt;&gt;"",IF(R$2&lt;&gt;"",INDEX('Instrument History'!$1:$1048576,$B562,R$3) / CcyPerBase!Q561,""),"")</f>
        <v/>
      </c>
      <c r="S562" s="5" t="str">
        <f>IF($A562&lt;&gt;"",IF(S$2&lt;&gt;"",INDEX('Instrument History'!$1:$1048576,$B562,S$3) / CcyPerBase!R561,""),"")</f>
        <v/>
      </c>
      <c r="T562" s="5" t="str">
        <f>IF($A562&lt;&gt;"",IF(T$2&lt;&gt;"",INDEX('Instrument History'!$1:$1048576,$B562,T$3) / CcyPerBase!S561,""),"")</f>
        <v/>
      </c>
      <c r="U562" s="5" t="str">
        <f>IF($A562&lt;&gt;"",IF(U$2&lt;&gt;"",INDEX('Instrument History'!$1:$1048576,$B562,U$3) / CcyPerBase!T561,""),"")</f>
        <v/>
      </c>
      <c r="V562" s="5" t="str">
        <f>IF($A562&lt;&gt;"",IF(V$2&lt;&gt;"",INDEX('Instrument History'!$1:$1048576,$B562,V$3) / CcyPerBase!U561,""),"")</f>
        <v/>
      </c>
      <c r="W562" s="5" t="str">
        <f>IF($A562&lt;&gt;"",IF(W$2&lt;&gt;"",INDEX('Instrument History'!$1:$1048576,$B562,W$3) / CcyPerBase!V561,""),"")</f>
        <v/>
      </c>
      <c r="X562" s="5" t="str">
        <f>IF($A562&lt;&gt;"",IF(X$2&lt;&gt;"",INDEX('Instrument History'!$1:$1048576,$B562,X$3) / CcyPerBase!W561,""),"")</f>
        <v/>
      </c>
      <c r="Y562" s="5" t="str">
        <f>IF($A562&lt;&gt;"",IF(Y$2&lt;&gt;"",INDEX('Instrument History'!$1:$1048576,$B562,Y$3) / CcyPerBase!X561,""),"")</f>
        <v/>
      </c>
    </row>
    <row r="563" spans="1:25">
      <c r="A563" s="12" t="str">
        <f>IF(A562&lt;&gt;"",IF(A562=$B$1,"",'Instrument History'!A559),"")</f>
        <v/>
      </c>
      <c r="B563" t="str">
        <f t="shared" si="17"/>
        <v/>
      </c>
      <c r="C563" s="14" t="str">
        <f>IF($A563&lt;&gt;"",INDEX('Instrument History'!$1:$1048576,$B563,C$3) / CcyPerBase!D562,"")</f>
        <v/>
      </c>
      <c r="D563" s="14" t="str">
        <f>IF(A563&lt;&gt;"",C563/$D$4*Master!$R$18,"")</f>
        <v/>
      </c>
      <c r="E563" s="5" t="str">
        <f t="shared" si="18"/>
        <v/>
      </c>
      <c r="F563" s="5" t="str">
        <f>IF($A563&lt;&gt;"",IF(F$2&lt;&gt;"",INDEX('Instrument History'!$1:$1048576,$B563,F$3) / CcyPerBase!E562,""),"")</f>
        <v/>
      </c>
      <c r="G563" s="5" t="str">
        <f>IF($A563&lt;&gt;"",IF(G$2&lt;&gt;"",INDEX('Instrument History'!$1:$1048576,$B563,G$3) / CcyPerBase!F562,""),"")</f>
        <v/>
      </c>
      <c r="H563" s="5" t="str">
        <f>IF($A563&lt;&gt;"",IF(H$2&lt;&gt;"",INDEX('Instrument History'!$1:$1048576,$B563,H$3) / CcyPerBase!G562,""),"")</f>
        <v/>
      </c>
      <c r="I563" s="5" t="str">
        <f>IF($A563&lt;&gt;"",IF(I$2&lt;&gt;"",INDEX('Instrument History'!$1:$1048576,$B563,I$3) / CcyPerBase!H562,""),"")</f>
        <v/>
      </c>
      <c r="J563" s="5" t="str">
        <f>IF($A563&lt;&gt;"",IF(J$2&lt;&gt;"",INDEX('Instrument History'!$1:$1048576,$B563,J$3) / CcyPerBase!I562,""),"")</f>
        <v/>
      </c>
      <c r="K563" s="5" t="str">
        <f>IF($A563&lt;&gt;"",IF(K$2&lt;&gt;"",INDEX('Instrument History'!$1:$1048576,$B563,K$3) / CcyPerBase!J562,""),"")</f>
        <v/>
      </c>
      <c r="L563" s="5" t="str">
        <f>IF($A563&lt;&gt;"",IF(L$2&lt;&gt;"",INDEX('Instrument History'!$1:$1048576,$B563,L$3) / CcyPerBase!K562,""),"")</f>
        <v/>
      </c>
      <c r="M563" s="5" t="str">
        <f>IF($A563&lt;&gt;"",IF(M$2&lt;&gt;"",INDEX('Instrument History'!$1:$1048576,$B563,M$3) / CcyPerBase!L562,""),"")</f>
        <v/>
      </c>
      <c r="N563" s="5" t="str">
        <f>IF($A563&lt;&gt;"",IF(N$2&lt;&gt;"",INDEX('Instrument History'!$1:$1048576,$B563,N$3) / CcyPerBase!M562,""),"")</f>
        <v/>
      </c>
      <c r="O563" s="5" t="str">
        <f>IF($A563&lt;&gt;"",IF(O$2&lt;&gt;"",INDEX('Instrument History'!$1:$1048576,$B563,O$3) / CcyPerBase!N562,""),"")</f>
        <v/>
      </c>
      <c r="P563" s="5" t="str">
        <f>IF($A563&lt;&gt;"",IF(P$2&lt;&gt;"",INDEX('Instrument History'!$1:$1048576,$B563,P$3) / CcyPerBase!O562,""),"")</f>
        <v/>
      </c>
      <c r="Q563" s="5" t="str">
        <f>IF($A563&lt;&gt;"",IF(Q$2&lt;&gt;"",INDEX('Instrument History'!$1:$1048576,$B563,Q$3) / CcyPerBase!P562,""),"")</f>
        <v/>
      </c>
      <c r="R563" s="5" t="str">
        <f>IF($A563&lt;&gt;"",IF(R$2&lt;&gt;"",INDEX('Instrument History'!$1:$1048576,$B563,R$3) / CcyPerBase!Q562,""),"")</f>
        <v/>
      </c>
      <c r="S563" s="5" t="str">
        <f>IF($A563&lt;&gt;"",IF(S$2&lt;&gt;"",INDEX('Instrument History'!$1:$1048576,$B563,S$3) / CcyPerBase!R562,""),"")</f>
        <v/>
      </c>
      <c r="T563" s="5" t="str">
        <f>IF($A563&lt;&gt;"",IF(T$2&lt;&gt;"",INDEX('Instrument History'!$1:$1048576,$B563,T$3) / CcyPerBase!S562,""),"")</f>
        <v/>
      </c>
      <c r="U563" s="5" t="str">
        <f>IF($A563&lt;&gt;"",IF(U$2&lt;&gt;"",INDEX('Instrument History'!$1:$1048576,$B563,U$3) / CcyPerBase!T562,""),"")</f>
        <v/>
      </c>
      <c r="V563" s="5" t="str">
        <f>IF($A563&lt;&gt;"",IF(V$2&lt;&gt;"",INDEX('Instrument History'!$1:$1048576,$B563,V$3) / CcyPerBase!U562,""),"")</f>
        <v/>
      </c>
      <c r="W563" s="5" t="str">
        <f>IF($A563&lt;&gt;"",IF(W$2&lt;&gt;"",INDEX('Instrument History'!$1:$1048576,$B563,W$3) / CcyPerBase!V562,""),"")</f>
        <v/>
      </c>
      <c r="X563" s="5" t="str">
        <f>IF($A563&lt;&gt;"",IF(X$2&lt;&gt;"",INDEX('Instrument History'!$1:$1048576,$B563,X$3) / CcyPerBase!W562,""),"")</f>
        <v/>
      </c>
      <c r="Y563" s="5" t="str">
        <f>IF($A563&lt;&gt;"",IF(Y$2&lt;&gt;"",INDEX('Instrument History'!$1:$1048576,$B563,Y$3) / CcyPerBase!X562,""),"")</f>
        <v/>
      </c>
    </row>
    <row r="564" spans="1:25">
      <c r="A564" s="12" t="str">
        <f>IF(A563&lt;&gt;"",IF(A563=$B$1,"",'Instrument History'!A560),"")</f>
        <v/>
      </c>
      <c r="B564" t="str">
        <f t="shared" si="17"/>
        <v/>
      </c>
      <c r="C564" s="14" t="str">
        <f>IF($A564&lt;&gt;"",INDEX('Instrument History'!$1:$1048576,$B564,C$3) / CcyPerBase!D563,"")</f>
        <v/>
      </c>
      <c r="D564" s="14" t="str">
        <f>IF(A564&lt;&gt;"",C564/$D$4*Master!$R$18,"")</f>
        <v/>
      </c>
      <c r="E564" s="5" t="str">
        <f t="shared" si="18"/>
        <v/>
      </c>
      <c r="F564" s="5" t="str">
        <f>IF($A564&lt;&gt;"",IF(F$2&lt;&gt;"",INDEX('Instrument History'!$1:$1048576,$B564,F$3) / CcyPerBase!E563,""),"")</f>
        <v/>
      </c>
      <c r="G564" s="5" t="str">
        <f>IF($A564&lt;&gt;"",IF(G$2&lt;&gt;"",INDEX('Instrument History'!$1:$1048576,$B564,G$3) / CcyPerBase!F563,""),"")</f>
        <v/>
      </c>
      <c r="H564" s="5" t="str">
        <f>IF($A564&lt;&gt;"",IF(H$2&lt;&gt;"",INDEX('Instrument History'!$1:$1048576,$B564,H$3) / CcyPerBase!G563,""),"")</f>
        <v/>
      </c>
      <c r="I564" s="5" t="str">
        <f>IF($A564&lt;&gt;"",IF(I$2&lt;&gt;"",INDEX('Instrument History'!$1:$1048576,$B564,I$3) / CcyPerBase!H563,""),"")</f>
        <v/>
      </c>
      <c r="J564" s="5" t="str">
        <f>IF($A564&lt;&gt;"",IF(J$2&lt;&gt;"",INDEX('Instrument History'!$1:$1048576,$B564,J$3) / CcyPerBase!I563,""),"")</f>
        <v/>
      </c>
      <c r="K564" s="5" t="str">
        <f>IF($A564&lt;&gt;"",IF(K$2&lt;&gt;"",INDEX('Instrument History'!$1:$1048576,$B564,K$3) / CcyPerBase!J563,""),"")</f>
        <v/>
      </c>
      <c r="L564" s="5" t="str">
        <f>IF($A564&lt;&gt;"",IF(L$2&lt;&gt;"",INDEX('Instrument History'!$1:$1048576,$B564,L$3) / CcyPerBase!K563,""),"")</f>
        <v/>
      </c>
      <c r="M564" s="5" t="str">
        <f>IF($A564&lt;&gt;"",IF(M$2&lt;&gt;"",INDEX('Instrument History'!$1:$1048576,$B564,M$3) / CcyPerBase!L563,""),"")</f>
        <v/>
      </c>
      <c r="N564" s="5" t="str">
        <f>IF($A564&lt;&gt;"",IF(N$2&lt;&gt;"",INDEX('Instrument History'!$1:$1048576,$B564,N$3) / CcyPerBase!M563,""),"")</f>
        <v/>
      </c>
      <c r="O564" s="5" t="str">
        <f>IF($A564&lt;&gt;"",IF(O$2&lt;&gt;"",INDEX('Instrument History'!$1:$1048576,$B564,O$3) / CcyPerBase!N563,""),"")</f>
        <v/>
      </c>
      <c r="P564" s="5" t="str">
        <f>IF($A564&lt;&gt;"",IF(P$2&lt;&gt;"",INDEX('Instrument History'!$1:$1048576,$B564,P$3) / CcyPerBase!O563,""),"")</f>
        <v/>
      </c>
      <c r="Q564" s="5" t="str">
        <f>IF($A564&lt;&gt;"",IF(Q$2&lt;&gt;"",INDEX('Instrument History'!$1:$1048576,$B564,Q$3) / CcyPerBase!P563,""),"")</f>
        <v/>
      </c>
      <c r="R564" s="5" t="str">
        <f>IF($A564&lt;&gt;"",IF(R$2&lt;&gt;"",INDEX('Instrument History'!$1:$1048576,$B564,R$3) / CcyPerBase!Q563,""),"")</f>
        <v/>
      </c>
      <c r="S564" s="5" t="str">
        <f>IF($A564&lt;&gt;"",IF(S$2&lt;&gt;"",INDEX('Instrument History'!$1:$1048576,$B564,S$3) / CcyPerBase!R563,""),"")</f>
        <v/>
      </c>
      <c r="T564" s="5" t="str">
        <f>IF($A564&lt;&gt;"",IF(T$2&lt;&gt;"",INDEX('Instrument History'!$1:$1048576,$B564,T$3) / CcyPerBase!S563,""),"")</f>
        <v/>
      </c>
      <c r="U564" s="5" t="str">
        <f>IF($A564&lt;&gt;"",IF(U$2&lt;&gt;"",INDEX('Instrument History'!$1:$1048576,$B564,U$3) / CcyPerBase!T563,""),"")</f>
        <v/>
      </c>
      <c r="V564" s="5" t="str">
        <f>IF($A564&lt;&gt;"",IF(V$2&lt;&gt;"",INDEX('Instrument History'!$1:$1048576,$B564,V$3) / CcyPerBase!U563,""),"")</f>
        <v/>
      </c>
      <c r="W564" s="5" t="str">
        <f>IF($A564&lt;&gt;"",IF(W$2&lt;&gt;"",INDEX('Instrument History'!$1:$1048576,$B564,W$3) / CcyPerBase!V563,""),"")</f>
        <v/>
      </c>
      <c r="X564" s="5" t="str">
        <f>IF($A564&lt;&gt;"",IF(X$2&lt;&gt;"",INDEX('Instrument History'!$1:$1048576,$B564,X$3) / CcyPerBase!W563,""),"")</f>
        <v/>
      </c>
      <c r="Y564" s="5" t="str">
        <f>IF($A564&lt;&gt;"",IF(Y$2&lt;&gt;"",INDEX('Instrument History'!$1:$1048576,$B564,Y$3) / CcyPerBase!X563,""),"")</f>
        <v/>
      </c>
    </row>
    <row r="565" spans="1:25">
      <c r="A565" s="12" t="str">
        <f>IF(A564&lt;&gt;"",IF(A564=$B$1,"",'Instrument History'!A561),"")</f>
        <v/>
      </c>
      <c r="B565" t="str">
        <f t="shared" si="17"/>
        <v/>
      </c>
      <c r="C565" s="14" t="str">
        <f>IF($A565&lt;&gt;"",INDEX('Instrument History'!$1:$1048576,$B565,C$3) / CcyPerBase!D564,"")</f>
        <v/>
      </c>
      <c r="D565" s="14" t="str">
        <f>IF(A565&lt;&gt;"",C565/$D$4*Master!$R$18,"")</f>
        <v/>
      </c>
      <c r="E565" s="5" t="str">
        <f t="shared" si="18"/>
        <v/>
      </c>
      <c r="F565" s="5" t="str">
        <f>IF($A565&lt;&gt;"",IF(F$2&lt;&gt;"",INDEX('Instrument History'!$1:$1048576,$B565,F$3) / CcyPerBase!E564,""),"")</f>
        <v/>
      </c>
      <c r="G565" s="5" t="str">
        <f>IF($A565&lt;&gt;"",IF(G$2&lt;&gt;"",INDEX('Instrument History'!$1:$1048576,$B565,G$3) / CcyPerBase!F564,""),"")</f>
        <v/>
      </c>
      <c r="H565" s="5" t="str">
        <f>IF($A565&lt;&gt;"",IF(H$2&lt;&gt;"",INDEX('Instrument History'!$1:$1048576,$B565,H$3) / CcyPerBase!G564,""),"")</f>
        <v/>
      </c>
      <c r="I565" s="5" t="str">
        <f>IF($A565&lt;&gt;"",IF(I$2&lt;&gt;"",INDEX('Instrument History'!$1:$1048576,$B565,I$3) / CcyPerBase!H564,""),"")</f>
        <v/>
      </c>
      <c r="J565" s="5" t="str">
        <f>IF($A565&lt;&gt;"",IF(J$2&lt;&gt;"",INDEX('Instrument History'!$1:$1048576,$B565,J$3) / CcyPerBase!I564,""),"")</f>
        <v/>
      </c>
      <c r="K565" s="5" t="str">
        <f>IF($A565&lt;&gt;"",IF(K$2&lt;&gt;"",INDEX('Instrument History'!$1:$1048576,$B565,K$3) / CcyPerBase!J564,""),"")</f>
        <v/>
      </c>
      <c r="L565" s="5" t="str">
        <f>IF($A565&lt;&gt;"",IF(L$2&lt;&gt;"",INDEX('Instrument History'!$1:$1048576,$B565,L$3) / CcyPerBase!K564,""),"")</f>
        <v/>
      </c>
      <c r="M565" s="5" t="str">
        <f>IF($A565&lt;&gt;"",IF(M$2&lt;&gt;"",INDEX('Instrument History'!$1:$1048576,$B565,M$3) / CcyPerBase!L564,""),"")</f>
        <v/>
      </c>
      <c r="N565" s="5" t="str">
        <f>IF($A565&lt;&gt;"",IF(N$2&lt;&gt;"",INDEX('Instrument History'!$1:$1048576,$B565,N$3) / CcyPerBase!M564,""),"")</f>
        <v/>
      </c>
      <c r="O565" s="5" t="str">
        <f>IF($A565&lt;&gt;"",IF(O$2&lt;&gt;"",INDEX('Instrument History'!$1:$1048576,$B565,O$3) / CcyPerBase!N564,""),"")</f>
        <v/>
      </c>
      <c r="P565" s="5" t="str">
        <f>IF($A565&lt;&gt;"",IF(P$2&lt;&gt;"",INDEX('Instrument History'!$1:$1048576,$B565,P$3) / CcyPerBase!O564,""),"")</f>
        <v/>
      </c>
      <c r="Q565" s="5" t="str">
        <f>IF($A565&lt;&gt;"",IF(Q$2&lt;&gt;"",INDEX('Instrument History'!$1:$1048576,$B565,Q$3) / CcyPerBase!P564,""),"")</f>
        <v/>
      </c>
      <c r="R565" s="5" t="str">
        <f>IF($A565&lt;&gt;"",IF(R$2&lt;&gt;"",INDEX('Instrument History'!$1:$1048576,$B565,R$3) / CcyPerBase!Q564,""),"")</f>
        <v/>
      </c>
      <c r="S565" s="5" t="str">
        <f>IF($A565&lt;&gt;"",IF(S$2&lt;&gt;"",INDEX('Instrument History'!$1:$1048576,$B565,S$3) / CcyPerBase!R564,""),"")</f>
        <v/>
      </c>
      <c r="T565" s="5" t="str">
        <f>IF($A565&lt;&gt;"",IF(T$2&lt;&gt;"",INDEX('Instrument History'!$1:$1048576,$B565,T$3) / CcyPerBase!S564,""),"")</f>
        <v/>
      </c>
      <c r="U565" s="5" t="str">
        <f>IF($A565&lt;&gt;"",IF(U$2&lt;&gt;"",INDEX('Instrument History'!$1:$1048576,$B565,U$3) / CcyPerBase!T564,""),"")</f>
        <v/>
      </c>
      <c r="V565" s="5" t="str">
        <f>IF($A565&lt;&gt;"",IF(V$2&lt;&gt;"",INDEX('Instrument History'!$1:$1048576,$B565,V$3) / CcyPerBase!U564,""),"")</f>
        <v/>
      </c>
      <c r="W565" s="5" t="str">
        <f>IF($A565&lt;&gt;"",IF(W$2&lt;&gt;"",INDEX('Instrument History'!$1:$1048576,$B565,W$3) / CcyPerBase!V564,""),"")</f>
        <v/>
      </c>
      <c r="X565" s="5" t="str">
        <f>IF($A565&lt;&gt;"",IF(X$2&lt;&gt;"",INDEX('Instrument History'!$1:$1048576,$B565,X$3) / CcyPerBase!W564,""),"")</f>
        <v/>
      </c>
      <c r="Y565" s="5" t="str">
        <f>IF($A565&lt;&gt;"",IF(Y$2&lt;&gt;"",INDEX('Instrument History'!$1:$1048576,$B565,Y$3) / CcyPerBase!X564,""),"")</f>
        <v/>
      </c>
    </row>
    <row r="566" spans="1:25">
      <c r="A566" s="12" t="str">
        <f>IF(A565&lt;&gt;"",IF(A565=$B$1,"",'Instrument History'!A562),"")</f>
        <v/>
      </c>
      <c r="B566" t="str">
        <f t="shared" si="17"/>
        <v/>
      </c>
      <c r="C566" s="14" t="str">
        <f>IF($A566&lt;&gt;"",INDEX('Instrument History'!$1:$1048576,$B566,C$3) / CcyPerBase!D565,"")</f>
        <v/>
      </c>
      <c r="D566" s="14" t="str">
        <f>IF(A566&lt;&gt;"",C566/$D$4*Master!$R$18,"")</f>
        <v/>
      </c>
      <c r="E566" s="5" t="str">
        <f t="shared" si="18"/>
        <v/>
      </c>
      <c r="F566" s="5" t="str">
        <f>IF($A566&lt;&gt;"",IF(F$2&lt;&gt;"",INDEX('Instrument History'!$1:$1048576,$B566,F$3) / CcyPerBase!E565,""),"")</f>
        <v/>
      </c>
      <c r="G566" s="5" t="str">
        <f>IF($A566&lt;&gt;"",IF(G$2&lt;&gt;"",INDEX('Instrument History'!$1:$1048576,$B566,G$3) / CcyPerBase!F565,""),"")</f>
        <v/>
      </c>
      <c r="H566" s="5" t="str">
        <f>IF($A566&lt;&gt;"",IF(H$2&lt;&gt;"",INDEX('Instrument History'!$1:$1048576,$B566,H$3) / CcyPerBase!G565,""),"")</f>
        <v/>
      </c>
      <c r="I566" s="5" t="str">
        <f>IF($A566&lt;&gt;"",IF(I$2&lt;&gt;"",INDEX('Instrument History'!$1:$1048576,$B566,I$3) / CcyPerBase!H565,""),"")</f>
        <v/>
      </c>
      <c r="J566" s="5" t="str">
        <f>IF($A566&lt;&gt;"",IF(J$2&lt;&gt;"",INDEX('Instrument History'!$1:$1048576,$B566,J$3) / CcyPerBase!I565,""),"")</f>
        <v/>
      </c>
      <c r="K566" s="5" t="str">
        <f>IF($A566&lt;&gt;"",IF(K$2&lt;&gt;"",INDEX('Instrument History'!$1:$1048576,$B566,K$3) / CcyPerBase!J565,""),"")</f>
        <v/>
      </c>
      <c r="L566" s="5" t="str">
        <f>IF($A566&lt;&gt;"",IF(L$2&lt;&gt;"",INDEX('Instrument History'!$1:$1048576,$B566,L$3) / CcyPerBase!K565,""),"")</f>
        <v/>
      </c>
      <c r="M566" s="5" t="str">
        <f>IF($A566&lt;&gt;"",IF(M$2&lt;&gt;"",INDEX('Instrument History'!$1:$1048576,$B566,M$3) / CcyPerBase!L565,""),"")</f>
        <v/>
      </c>
      <c r="N566" s="5" t="str">
        <f>IF($A566&lt;&gt;"",IF(N$2&lt;&gt;"",INDEX('Instrument History'!$1:$1048576,$B566,N$3) / CcyPerBase!M565,""),"")</f>
        <v/>
      </c>
      <c r="O566" s="5" t="str">
        <f>IF($A566&lt;&gt;"",IF(O$2&lt;&gt;"",INDEX('Instrument History'!$1:$1048576,$B566,O$3) / CcyPerBase!N565,""),"")</f>
        <v/>
      </c>
      <c r="P566" s="5" t="str">
        <f>IF($A566&lt;&gt;"",IF(P$2&lt;&gt;"",INDEX('Instrument History'!$1:$1048576,$B566,P$3) / CcyPerBase!O565,""),"")</f>
        <v/>
      </c>
      <c r="Q566" s="5" t="str">
        <f>IF($A566&lt;&gt;"",IF(Q$2&lt;&gt;"",INDEX('Instrument History'!$1:$1048576,$B566,Q$3) / CcyPerBase!P565,""),"")</f>
        <v/>
      </c>
      <c r="R566" s="5" t="str">
        <f>IF($A566&lt;&gt;"",IF(R$2&lt;&gt;"",INDEX('Instrument History'!$1:$1048576,$B566,R$3) / CcyPerBase!Q565,""),"")</f>
        <v/>
      </c>
      <c r="S566" s="5" t="str">
        <f>IF($A566&lt;&gt;"",IF(S$2&lt;&gt;"",INDEX('Instrument History'!$1:$1048576,$B566,S$3) / CcyPerBase!R565,""),"")</f>
        <v/>
      </c>
      <c r="T566" s="5" t="str">
        <f>IF($A566&lt;&gt;"",IF(T$2&lt;&gt;"",INDEX('Instrument History'!$1:$1048576,$B566,T$3) / CcyPerBase!S565,""),"")</f>
        <v/>
      </c>
      <c r="U566" s="5" t="str">
        <f>IF($A566&lt;&gt;"",IF(U$2&lt;&gt;"",INDEX('Instrument History'!$1:$1048576,$B566,U$3) / CcyPerBase!T565,""),"")</f>
        <v/>
      </c>
      <c r="V566" s="5" t="str">
        <f>IF($A566&lt;&gt;"",IF(V$2&lt;&gt;"",INDEX('Instrument History'!$1:$1048576,$B566,V$3) / CcyPerBase!U565,""),"")</f>
        <v/>
      </c>
      <c r="W566" s="5" t="str">
        <f>IF($A566&lt;&gt;"",IF(W$2&lt;&gt;"",INDEX('Instrument History'!$1:$1048576,$B566,W$3) / CcyPerBase!V565,""),"")</f>
        <v/>
      </c>
      <c r="X566" s="5" t="str">
        <f>IF($A566&lt;&gt;"",IF(X$2&lt;&gt;"",INDEX('Instrument History'!$1:$1048576,$B566,X$3) / CcyPerBase!W565,""),"")</f>
        <v/>
      </c>
      <c r="Y566" s="5" t="str">
        <f>IF($A566&lt;&gt;"",IF(Y$2&lt;&gt;"",INDEX('Instrument History'!$1:$1048576,$B566,Y$3) / CcyPerBase!X565,""),"")</f>
        <v/>
      </c>
    </row>
    <row r="567" spans="1:25">
      <c r="A567" s="12" t="str">
        <f>IF(A566&lt;&gt;"",IF(A566=$B$1,"",'Instrument History'!A563),"")</f>
        <v/>
      </c>
      <c r="B567" t="str">
        <f t="shared" si="17"/>
        <v/>
      </c>
      <c r="C567" s="14" t="str">
        <f>IF($A567&lt;&gt;"",INDEX('Instrument History'!$1:$1048576,$B567,C$3) / CcyPerBase!D566,"")</f>
        <v/>
      </c>
      <c r="D567" s="14" t="str">
        <f>IF(A567&lt;&gt;"",C567/$D$4*Master!$R$18,"")</f>
        <v/>
      </c>
      <c r="E567" s="5" t="str">
        <f t="shared" si="18"/>
        <v/>
      </c>
      <c r="F567" s="5" t="str">
        <f>IF($A567&lt;&gt;"",IF(F$2&lt;&gt;"",INDEX('Instrument History'!$1:$1048576,$B567,F$3) / CcyPerBase!E566,""),"")</f>
        <v/>
      </c>
      <c r="G567" s="5" t="str">
        <f>IF($A567&lt;&gt;"",IF(G$2&lt;&gt;"",INDEX('Instrument History'!$1:$1048576,$B567,G$3) / CcyPerBase!F566,""),"")</f>
        <v/>
      </c>
      <c r="H567" s="5" t="str">
        <f>IF($A567&lt;&gt;"",IF(H$2&lt;&gt;"",INDEX('Instrument History'!$1:$1048576,$B567,H$3) / CcyPerBase!G566,""),"")</f>
        <v/>
      </c>
      <c r="I567" s="5" t="str">
        <f>IF($A567&lt;&gt;"",IF(I$2&lt;&gt;"",INDEX('Instrument History'!$1:$1048576,$B567,I$3) / CcyPerBase!H566,""),"")</f>
        <v/>
      </c>
      <c r="J567" s="5" t="str">
        <f>IF($A567&lt;&gt;"",IF(J$2&lt;&gt;"",INDEX('Instrument History'!$1:$1048576,$B567,J$3) / CcyPerBase!I566,""),"")</f>
        <v/>
      </c>
      <c r="K567" s="5" t="str">
        <f>IF($A567&lt;&gt;"",IF(K$2&lt;&gt;"",INDEX('Instrument History'!$1:$1048576,$B567,K$3) / CcyPerBase!J566,""),"")</f>
        <v/>
      </c>
      <c r="L567" s="5" t="str">
        <f>IF($A567&lt;&gt;"",IF(L$2&lt;&gt;"",INDEX('Instrument History'!$1:$1048576,$B567,L$3) / CcyPerBase!K566,""),"")</f>
        <v/>
      </c>
      <c r="M567" s="5" t="str">
        <f>IF($A567&lt;&gt;"",IF(M$2&lt;&gt;"",INDEX('Instrument History'!$1:$1048576,$B567,M$3) / CcyPerBase!L566,""),"")</f>
        <v/>
      </c>
      <c r="N567" s="5" t="str">
        <f>IF($A567&lt;&gt;"",IF(N$2&lt;&gt;"",INDEX('Instrument History'!$1:$1048576,$B567,N$3) / CcyPerBase!M566,""),"")</f>
        <v/>
      </c>
      <c r="O567" s="5" t="str">
        <f>IF($A567&lt;&gt;"",IF(O$2&lt;&gt;"",INDEX('Instrument History'!$1:$1048576,$B567,O$3) / CcyPerBase!N566,""),"")</f>
        <v/>
      </c>
      <c r="P567" s="5" t="str">
        <f>IF($A567&lt;&gt;"",IF(P$2&lt;&gt;"",INDEX('Instrument History'!$1:$1048576,$B567,P$3) / CcyPerBase!O566,""),"")</f>
        <v/>
      </c>
      <c r="Q567" s="5" t="str">
        <f>IF($A567&lt;&gt;"",IF(Q$2&lt;&gt;"",INDEX('Instrument History'!$1:$1048576,$B567,Q$3) / CcyPerBase!P566,""),"")</f>
        <v/>
      </c>
      <c r="R567" s="5" t="str">
        <f>IF($A567&lt;&gt;"",IF(R$2&lt;&gt;"",INDEX('Instrument History'!$1:$1048576,$B567,R$3) / CcyPerBase!Q566,""),"")</f>
        <v/>
      </c>
      <c r="S567" s="5" t="str">
        <f>IF($A567&lt;&gt;"",IF(S$2&lt;&gt;"",INDEX('Instrument History'!$1:$1048576,$B567,S$3) / CcyPerBase!R566,""),"")</f>
        <v/>
      </c>
      <c r="T567" s="5" t="str">
        <f>IF($A567&lt;&gt;"",IF(T$2&lt;&gt;"",INDEX('Instrument History'!$1:$1048576,$B567,T$3) / CcyPerBase!S566,""),"")</f>
        <v/>
      </c>
      <c r="U567" s="5" t="str">
        <f>IF($A567&lt;&gt;"",IF(U$2&lt;&gt;"",INDEX('Instrument History'!$1:$1048576,$B567,U$3) / CcyPerBase!T566,""),"")</f>
        <v/>
      </c>
      <c r="V567" s="5" t="str">
        <f>IF($A567&lt;&gt;"",IF(V$2&lt;&gt;"",INDEX('Instrument History'!$1:$1048576,$B567,V$3) / CcyPerBase!U566,""),"")</f>
        <v/>
      </c>
      <c r="W567" s="5" t="str">
        <f>IF($A567&lt;&gt;"",IF(W$2&lt;&gt;"",INDEX('Instrument History'!$1:$1048576,$B567,W$3) / CcyPerBase!V566,""),"")</f>
        <v/>
      </c>
      <c r="X567" s="5" t="str">
        <f>IF($A567&lt;&gt;"",IF(X$2&lt;&gt;"",INDEX('Instrument History'!$1:$1048576,$B567,X$3) / CcyPerBase!W566,""),"")</f>
        <v/>
      </c>
      <c r="Y567" s="5" t="str">
        <f>IF($A567&lt;&gt;"",IF(Y$2&lt;&gt;"",INDEX('Instrument History'!$1:$1048576,$B567,Y$3) / CcyPerBase!X566,""),"")</f>
        <v/>
      </c>
    </row>
    <row r="568" spans="1:25">
      <c r="A568" s="12" t="str">
        <f>IF(A567&lt;&gt;"",IF(A567=$B$1,"",'Instrument History'!A564),"")</f>
        <v/>
      </c>
      <c r="B568" t="str">
        <f t="shared" si="17"/>
        <v/>
      </c>
      <c r="C568" s="14" t="str">
        <f>IF($A568&lt;&gt;"",INDEX('Instrument History'!$1:$1048576,$B568,C$3) / CcyPerBase!D567,"")</f>
        <v/>
      </c>
      <c r="D568" s="14" t="str">
        <f>IF(A568&lt;&gt;"",C568/$D$4*Master!$R$18,"")</f>
        <v/>
      </c>
      <c r="E568" s="5" t="str">
        <f t="shared" si="18"/>
        <v/>
      </c>
      <c r="F568" s="5" t="str">
        <f>IF($A568&lt;&gt;"",IF(F$2&lt;&gt;"",INDEX('Instrument History'!$1:$1048576,$B568,F$3) / CcyPerBase!E567,""),"")</f>
        <v/>
      </c>
      <c r="G568" s="5" t="str">
        <f>IF($A568&lt;&gt;"",IF(G$2&lt;&gt;"",INDEX('Instrument History'!$1:$1048576,$B568,G$3) / CcyPerBase!F567,""),"")</f>
        <v/>
      </c>
      <c r="H568" s="5" t="str">
        <f>IF($A568&lt;&gt;"",IF(H$2&lt;&gt;"",INDEX('Instrument History'!$1:$1048576,$B568,H$3) / CcyPerBase!G567,""),"")</f>
        <v/>
      </c>
      <c r="I568" s="5" t="str">
        <f>IF($A568&lt;&gt;"",IF(I$2&lt;&gt;"",INDEX('Instrument History'!$1:$1048576,$B568,I$3) / CcyPerBase!H567,""),"")</f>
        <v/>
      </c>
      <c r="J568" s="5" t="str">
        <f>IF($A568&lt;&gt;"",IF(J$2&lt;&gt;"",INDEX('Instrument History'!$1:$1048576,$B568,J$3) / CcyPerBase!I567,""),"")</f>
        <v/>
      </c>
      <c r="K568" s="5" t="str">
        <f>IF($A568&lt;&gt;"",IF(K$2&lt;&gt;"",INDEX('Instrument History'!$1:$1048576,$B568,K$3) / CcyPerBase!J567,""),"")</f>
        <v/>
      </c>
      <c r="L568" s="5" t="str">
        <f>IF($A568&lt;&gt;"",IF(L$2&lt;&gt;"",INDEX('Instrument History'!$1:$1048576,$B568,L$3) / CcyPerBase!K567,""),"")</f>
        <v/>
      </c>
      <c r="M568" s="5" t="str">
        <f>IF($A568&lt;&gt;"",IF(M$2&lt;&gt;"",INDEX('Instrument History'!$1:$1048576,$B568,M$3) / CcyPerBase!L567,""),"")</f>
        <v/>
      </c>
      <c r="N568" s="5" t="str">
        <f>IF($A568&lt;&gt;"",IF(N$2&lt;&gt;"",INDEX('Instrument History'!$1:$1048576,$B568,N$3) / CcyPerBase!M567,""),"")</f>
        <v/>
      </c>
      <c r="O568" s="5" t="str">
        <f>IF($A568&lt;&gt;"",IF(O$2&lt;&gt;"",INDEX('Instrument History'!$1:$1048576,$B568,O$3) / CcyPerBase!N567,""),"")</f>
        <v/>
      </c>
      <c r="P568" s="5" t="str">
        <f>IF($A568&lt;&gt;"",IF(P$2&lt;&gt;"",INDEX('Instrument History'!$1:$1048576,$B568,P$3) / CcyPerBase!O567,""),"")</f>
        <v/>
      </c>
      <c r="Q568" s="5" t="str">
        <f>IF($A568&lt;&gt;"",IF(Q$2&lt;&gt;"",INDEX('Instrument History'!$1:$1048576,$B568,Q$3) / CcyPerBase!P567,""),"")</f>
        <v/>
      </c>
      <c r="R568" s="5" t="str">
        <f>IF($A568&lt;&gt;"",IF(R$2&lt;&gt;"",INDEX('Instrument History'!$1:$1048576,$B568,R$3) / CcyPerBase!Q567,""),"")</f>
        <v/>
      </c>
      <c r="S568" s="5" t="str">
        <f>IF($A568&lt;&gt;"",IF(S$2&lt;&gt;"",INDEX('Instrument History'!$1:$1048576,$B568,S$3) / CcyPerBase!R567,""),"")</f>
        <v/>
      </c>
      <c r="T568" s="5" t="str">
        <f>IF($A568&lt;&gt;"",IF(T$2&lt;&gt;"",INDEX('Instrument History'!$1:$1048576,$B568,T$3) / CcyPerBase!S567,""),"")</f>
        <v/>
      </c>
      <c r="U568" s="5" t="str">
        <f>IF($A568&lt;&gt;"",IF(U$2&lt;&gt;"",INDEX('Instrument History'!$1:$1048576,$B568,U$3) / CcyPerBase!T567,""),"")</f>
        <v/>
      </c>
      <c r="V568" s="5" t="str">
        <f>IF($A568&lt;&gt;"",IF(V$2&lt;&gt;"",INDEX('Instrument History'!$1:$1048576,$B568,V$3) / CcyPerBase!U567,""),"")</f>
        <v/>
      </c>
      <c r="W568" s="5" t="str">
        <f>IF($A568&lt;&gt;"",IF(W$2&lt;&gt;"",INDEX('Instrument History'!$1:$1048576,$B568,W$3) / CcyPerBase!V567,""),"")</f>
        <v/>
      </c>
      <c r="X568" s="5" t="str">
        <f>IF($A568&lt;&gt;"",IF(X$2&lt;&gt;"",INDEX('Instrument History'!$1:$1048576,$B568,X$3) / CcyPerBase!W567,""),"")</f>
        <v/>
      </c>
      <c r="Y568" s="5" t="str">
        <f>IF($A568&lt;&gt;"",IF(Y$2&lt;&gt;"",INDEX('Instrument History'!$1:$1048576,$B568,Y$3) / CcyPerBase!X567,""),"")</f>
        <v/>
      </c>
    </row>
    <row r="569" spans="1:25">
      <c r="A569" s="12" t="str">
        <f>IF(A568&lt;&gt;"",IF(A568=$B$1,"",'Instrument History'!A565),"")</f>
        <v/>
      </c>
      <c r="B569" t="str">
        <f t="shared" si="17"/>
        <v/>
      </c>
      <c r="C569" s="14" t="str">
        <f>IF($A569&lt;&gt;"",INDEX('Instrument History'!$1:$1048576,$B569,C$3) / CcyPerBase!D568,"")</f>
        <v/>
      </c>
      <c r="D569" s="14" t="str">
        <f>IF(A569&lt;&gt;"",C569/$D$4*Master!$R$18,"")</f>
        <v/>
      </c>
      <c r="E569" s="5" t="str">
        <f t="shared" si="18"/>
        <v/>
      </c>
      <c r="F569" s="5" t="str">
        <f>IF($A569&lt;&gt;"",IF(F$2&lt;&gt;"",INDEX('Instrument History'!$1:$1048576,$B569,F$3) / CcyPerBase!E568,""),"")</f>
        <v/>
      </c>
      <c r="G569" s="5" t="str">
        <f>IF($A569&lt;&gt;"",IF(G$2&lt;&gt;"",INDEX('Instrument History'!$1:$1048576,$B569,G$3) / CcyPerBase!F568,""),"")</f>
        <v/>
      </c>
      <c r="H569" s="5" t="str">
        <f>IF($A569&lt;&gt;"",IF(H$2&lt;&gt;"",INDEX('Instrument History'!$1:$1048576,$B569,H$3) / CcyPerBase!G568,""),"")</f>
        <v/>
      </c>
      <c r="I569" s="5" t="str">
        <f>IF($A569&lt;&gt;"",IF(I$2&lt;&gt;"",INDEX('Instrument History'!$1:$1048576,$B569,I$3) / CcyPerBase!H568,""),"")</f>
        <v/>
      </c>
      <c r="J569" s="5" t="str">
        <f>IF($A569&lt;&gt;"",IF(J$2&lt;&gt;"",INDEX('Instrument History'!$1:$1048576,$B569,J$3) / CcyPerBase!I568,""),"")</f>
        <v/>
      </c>
      <c r="K569" s="5" t="str">
        <f>IF($A569&lt;&gt;"",IF(K$2&lt;&gt;"",INDEX('Instrument History'!$1:$1048576,$B569,K$3) / CcyPerBase!J568,""),"")</f>
        <v/>
      </c>
      <c r="L569" s="5" t="str">
        <f>IF($A569&lt;&gt;"",IF(L$2&lt;&gt;"",INDEX('Instrument History'!$1:$1048576,$B569,L$3) / CcyPerBase!K568,""),"")</f>
        <v/>
      </c>
      <c r="M569" s="5" t="str">
        <f>IF($A569&lt;&gt;"",IF(M$2&lt;&gt;"",INDEX('Instrument History'!$1:$1048576,$B569,M$3) / CcyPerBase!L568,""),"")</f>
        <v/>
      </c>
      <c r="N569" s="5" t="str">
        <f>IF($A569&lt;&gt;"",IF(N$2&lt;&gt;"",INDEX('Instrument History'!$1:$1048576,$B569,N$3) / CcyPerBase!M568,""),"")</f>
        <v/>
      </c>
      <c r="O569" s="5" t="str">
        <f>IF($A569&lt;&gt;"",IF(O$2&lt;&gt;"",INDEX('Instrument History'!$1:$1048576,$B569,O$3) / CcyPerBase!N568,""),"")</f>
        <v/>
      </c>
      <c r="P569" s="5" t="str">
        <f>IF($A569&lt;&gt;"",IF(P$2&lt;&gt;"",INDEX('Instrument History'!$1:$1048576,$B569,P$3) / CcyPerBase!O568,""),"")</f>
        <v/>
      </c>
      <c r="Q569" s="5" t="str">
        <f>IF($A569&lt;&gt;"",IF(Q$2&lt;&gt;"",INDEX('Instrument History'!$1:$1048576,$B569,Q$3) / CcyPerBase!P568,""),"")</f>
        <v/>
      </c>
      <c r="R569" s="5" t="str">
        <f>IF($A569&lt;&gt;"",IF(R$2&lt;&gt;"",INDEX('Instrument History'!$1:$1048576,$B569,R$3) / CcyPerBase!Q568,""),"")</f>
        <v/>
      </c>
      <c r="S569" s="5" t="str">
        <f>IF($A569&lt;&gt;"",IF(S$2&lt;&gt;"",INDEX('Instrument History'!$1:$1048576,$B569,S$3) / CcyPerBase!R568,""),"")</f>
        <v/>
      </c>
      <c r="T569" s="5" t="str">
        <f>IF($A569&lt;&gt;"",IF(T$2&lt;&gt;"",INDEX('Instrument History'!$1:$1048576,$B569,T$3) / CcyPerBase!S568,""),"")</f>
        <v/>
      </c>
      <c r="U569" s="5" t="str">
        <f>IF($A569&lt;&gt;"",IF(U$2&lt;&gt;"",INDEX('Instrument History'!$1:$1048576,$B569,U$3) / CcyPerBase!T568,""),"")</f>
        <v/>
      </c>
      <c r="V569" s="5" t="str">
        <f>IF($A569&lt;&gt;"",IF(V$2&lt;&gt;"",INDEX('Instrument History'!$1:$1048576,$B569,V$3) / CcyPerBase!U568,""),"")</f>
        <v/>
      </c>
      <c r="W569" s="5" t="str">
        <f>IF($A569&lt;&gt;"",IF(W$2&lt;&gt;"",INDEX('Instrument History'!$1:$1048576,$B569,W$3) / CcyPerBase!V568,""),"")</f>
        <v/>
      </c>
      <c r="X569" s="5" t="str">
        <f>IF($A569&lt;&gt;"",IF(X$2&lt;&gt;"",INDEX('Instrument History'!$1:$1048576,$B569,X$3) / CcyPerBase!W568,""),"")</f>
        <v/>
      </c>
      <c r="Y569" s="5" t="str">
        <f>IF($A569&lt;&gt;"",IF(Y$2&lt;&gt;"",INDEX('Instrument History'!$1:$1048576,$B569,Y$3) / CcyPerBase!X568,""),"")</f>
        <v/>
      </c>
    </row>
    <row r="570" spans="1:25">
      <c r="A570" s="12" t="str">
        <f>IF(A569&lt;&gt;"",IF(A569=$B$1,"",'Instrument History'!A566),"")</f>
        <v/>
      </c>
      <c r="B570" t="str">
        <f t="shared" si="17"/>
        <v/>
      </c>
      <c r="C570" s="14" t="str">
        <f>IF($A570&lt;&gt;"",INDEX('Instrument History'!$1:$1048576,$B570,C$3) / CcyPerBase!D569,"")</f>
        <v/>
      </c>
      <c r="D570" s="14" t="str">
        <f>IF(A570&lt;&gt;"",C570/$D$4*Master!$R$18,"")</f>
        <v/>
      </c>
      <c r="E570" s="5" t="str">
        <f t="shared" si="18"/>
        <v/>
      </c>
      <c r="F570" s="5" t="str">
        <f>IF($A570&lt;&gt;"",IF(F$2&lt;&gt;"",INDEX('Instrument History'!$1:$1048576,$B570,F$3) / CcyPerBase!E569,""),"")</f>
        <v/>
      </c>
      <c r="G570" s="5" t="str">
        <f>IF($A570&lt;&gt;"",IF(G$2&lt;&gt;"",INDEX('Instrument History'!$1:$1048576,$B570,G$3) / CcyPerBase!F569,""),"")</f>
        <v/>
      </c>
      <c r="H570" s="5" t="str">
        <f>IF($A570&lt;&gt;"",IF(H$2&lt;&gt;"",INDEX('Instrument History'!$1:$1048576,$B570,H$3) / CcyPerBase!G569,""),"")</f>
        <v/>
      </c>
      <c r="I570" s="5" t="str">
        <f>IF($A570&lt;&gt;"",IF(I$2&lt;&gt;"",INDEX('Instrument History'!$1:$1048576,$B570,I$3) / CcyPerBase!H569,""),"")</f>
        <v/>
      </c>
      <c r="J570" s="5" t="str">
        <f>IF($A570&lt;&gt;"",IF(J$2&lt;&gt;"",INDEX('Instrument History'!$1:$1048576,$B570,J$3) / CcyPerBase!I569,""),"")</f>
        <v/>
      </c>
      <c r="K570" s="5" t="str">
        <f>IF($A570&lt;&gt;"",IF(K$2&lt;&gt;"",INDEX('Instrument History'!$1:$1048576,$B570,K$3) / CcyPerBase!J569,""),"")</f>
        <v/>
      </c>
      <c r="L570" s="5" t="str">
        <f>IF($A570&lt;&gt;"",IF(L$2&lt;&gt;"",INDEX('Instrument History'!$1:$1048576,$B570,L$3) / CcyPerBase!K569,""),"")</f>
        <v/>
      </c>
      <c r="M570" s="5" t="str">
        <f>IF($A570&lt;&gt;"",IF(M$2&lt;&gt;"",INDEX('Instrument History'!$1:$1048576,$B570,M$3) / CcyPerBase!L569,""),"")</f>
        <v/>
      </c>
      <c r="N570" s="5" t="str">
        <f>IF($A570&lt;&gt;"",IF(N$2&lt;&gt;"",INDEX('Instrument History'!$1:$1048576,$B570,N$3) / CcyPerBase!M569,""),"")</f>
        <v/>
      </c>
      <c r="O570" s="5" t="str">
        <f>IF($A570&lt;&gt;"",IF(O$2&lt;&gt;"",INDEX('Instrument History'!$1:$1048576,$B570,O$3) / CcyPerBase!N569,""),"")</f>
        <v/>
      </c>
      <c r="P570" s="5" t="str">
        <f>IF($A570&lt;&gt;"",IF(P$2&lt;&gt;"",INDEX('Instrument History'!$1:$1048576,$B570,P$3) / CcyPerBase!O569,""),"")</f>
        <v/>
      </c>
      <c r="Q570" s="5" t="str">
        <f>IF($A570&lt;&gt;"",IF(Q$2&lt;&gt;"",INDEX('Instrument History'!$1:$1048576,$B570,Q$3) / CcyPerBase!P569,""),"")</f>
        <v/>
      </c>
      <c r="R570" s="5" t="str">
        <f>IF($A570&lt;&gt;"",IF(R$2&lt;&gt;"",INDEX('Instrument History'!$1:$1048576,$B570,R$3) / CcyPerBase!Q569,""),"")</f>
        <v/>
      </c>
      <c r="S570" s="5" t="str">
        <f>IF($A570&lt;&gt;"",IF(S$2&lt;&gt;"",INDEX('Instrument History'!$1:$1048576,$B570,S$3) / CcyPerBase!R569,""),"")</f>
        <v/>
      </c>
      <c r="T570" s="5" t="str">
        <f>IF($A570&lt;&gt;"",IF(T$2&lt;&gt;"",INDEX('Instrument History'!$1:$1048576,$B570,T$3) / CcyPerBase!S569,""),"")</f>
        <v/>
      </c>
      <c r="U570" s="5" t="str">
        <f>IF($A570&lt;&gt;"",IF(U$2&lt;&gt;"",INDEX('Instrument History'!$1:$1048576,$B570,U$3) / CcyPerBase!T569,""),"")</f>
        <v/>
      </c>
      <c r="V570" s="5" t="str">
        <f>IF($A570&lt;&gt;"",IF(V$2&lt;&gt;"",INDEX('Instrument History'!$1:$1048576,$B570,V$3) / CcyPerBase!U569,""),"")</f>
        <v/>
      </c>
      <c r="W570" s="5" t="str">
        <f>IF($A570&lt;&gt;"",IF(W$2&lt;&gt;"",INDEX('Instrument History'!$1:$1048576,$B570,W$3) / CcyPerBase!V569,""),"")</f>
        <v/>
      </c>
      <c r="X570" s="5" t="str">
        <f>IF($A570&lt;&gt;"",IF(X$2&lt;&gt;"",INDEX('Instrument History'!$1:$1048576,$B570,X$3) / CcyPerBase!W569,""),"")</f>
        <v/>
      </c>
      <c r="Y570" s="5" t="str">
        <f>IF($A570&lt;&gt;"",IF(Y$2&lt;&gt;"",INDEX('Instrument History'!$1:$1048576,$B570,Y$3) / CcyPerBase!X569,""),"")</f>
        <v/>
      </c>
    </row>
    <row r="571" spans="1:25">
      <c r="A571" s="12" t="str">
        <f>IF(A570&lt;&gt;"",IF(A570=$B$1,"",'Instrument History'!A567),"")</f>
        <v/>
      </c>
      <c r="B571" t="str">
        <f t="shared" si="17"/>
        <v/>
      </c>
      <c r="C571" s="14" t="str">
        <f>IF($A571&lt;&gt;"",INDEX('Instrument History'!$1:$1048576,$B571,C$3) / CcyPerBase!D570,"")</f>
        <v/>
      </c>
      <c r="D571" s="14" t="str">
        <f>IF(A571&lt;&gt;"",C571/$D$4*Master!$R$18,"")</f>
        <v/>
      </c>
      <c r="E571" s="5" t="str">
        <f t="shared" si="18"/>
        <v/>
      </c>
      <c r="F571" s="5" t="str">
        <f>IF($A571&lt;&gt;"",IF(F$2&lt;&gt;"",INDEX('Instrument History'!$1:$1048576,$B571,F$3) / CcyPerBase!E570,""),"")</f>
        <v/>
      </c>
      <c r="G571" s="5" t="str">
        <f>IF($A571&lt;&gt;"",IF(G$2&lt;&gt;"",INDEX('Instrument History'!$1:$1048576,$B571,G$3) / CcyPerBase!F570,""),"")</f>
        <v/>
      </c>
      <c r="H571" s="5" t="str">
        <f>IF($A571&lt;&gt;"",IF(H$2&lt;&gt;"",INDEX('Instrument History'!$1:$1048576,$B571,H$3) / CcyPerBase!G570,""),"")</f>
        <v/>
      </c>
      <c r="I571" s="5" t="str">
        <f>IF($A571&lt;&gt;"",IF(I$2&lt;&gt;"",INDEX('Instrument History'!$1:$1048576,$B571,I$3) / CcyPerBase!H570,""),"")</f>
        <v/>
      </c>
      <c r="J571" s="5" t="str">
        <f>IF($A571&lt;&gt;"",IF(J$2&lt;&gt;"",INDEX('Instrument History'!$1:$1048576,$B571,J$3) / CcyPerBase!I570,""),"")</f>
        <v/>
      </c>
      <c r="K571" s="5" t="str">
        <f>IF($A571&lt;&gt;"",IF(K$2&lt;&gt;"",INDEX('Instrument History'!$1:$1048576,$B571,K$3) / CcyPerBase!J570,""),"")</f>
        <v/>
      </c>
      <c r="L571" s="5" t="str">
        <f>IF($A571&lt;&gt;"",IF(L$2&lt;&gt;"",INDEX('Instrument History'!$1:$1048576,$B571,L$3) / CcyPerBase!K570,""),"")</f>
        <v/>
      </c>
      <c r="M571" s="5" t="str">
        <f>IF($A571&lt;&gt;"",IF(M$2&lt;&gt;"",INDEX('Instrument History'!$1:$1048576,$B571,M$3) / CcyPerBase!L570,""),"")</f>
        <v/>
      </c>
      <c r="N571" s="5" t="str">
        <f>IF($A571&lt;&gt;"",IF(N$2&lt;&gt;"",INDEX('Instrument History'!$1:$1048576,$B571,N$3) / CcyPerBase!M570,""),"")</f>
        <v/>
      </c>
      <c r="O571" s="5" t="str">
        <f>IF($A571&lt;&gt;"",IF(O$2&lt;&gt;"",INDEX('Instrument History'!$1:$1048576,$B571,O$3) / CcyPerBase!N570,""),"")</f>
        <v/>
      </c>
      <c r="P571" s="5" t="str">
        <f>IF($A571&lt;&gt;"",IF(P$2&lt;&gt;"",INDEX('Instrument History'!$1:$1048576,$B571,P$3) / CcyPerBase!O570,""),"")</f>
        <v/>
      </c>
      <c r="Q571" s="5" t="str">
        <f>IF($A571&lt;&gt;"",IF(Q$2&lt;&gt;"",INDEX('Instrument History'!$1:$1048576,$B571,Q$3) / CcyPerBase!P570,""),"")</f>
        <v/>
      </c>
      <c r="R571" s="5" t="str">
        <f>IF($A571&lt;&gt;"",IF(R$2&lt;&gt;"",INDEX('Instrument History'!$1:$1048576,$B571,R$3) / CcyPerBase!Q570,""),"")</f>
        <v/>
      </c>
      <c r="S571" s="5" t="str">
        <f>IF($A571&lt;&gt;"",IF(S$2&lt;&gt;"",INDEX('Instrument History'!$1:$1048576,$B571,S$3) / CcyPerBase!R570,""),"")</f>
        <v/>
      </c>
      <c r="T571" s="5" t="str">
        <f>IF($A571&lt;&gt;"",IF(T$2&lt;&gt;"",INDEX('Instrument History'!$1:$1048576,$B571,T$3) / CcyPerBase!S570,""),"")</f>
        <v/>
      </c>
      <c r="U571" s="5" t="str">
        <f>IF($A571&lt;&gt;"",IF(U$2&lt;&gt;"",INDEX('Instrument History'!$1:$1048576,$B571,U$3) / CcyPerBase!T570,""),"")</f>
        <v/>
      </c>
      <c r="V571" s="5" t="str">
        <f>IF($A571&lt;&gt;"",IF(V$2&lt;&gt;"",INDEX('Instrument History'!$1:$1048576,$B571,V$3) / CcyPerBase!U570,""),"")</f>
        <v/>
      </c>
      <c r="W571" s="5" t="str">
        <f>IF($A571&lt;&gt;"",IF(W$2&lt;&gt;"",INDEX('Instrument History'!$1:$1048576,$B571,W$3) / CcyPerBase!V570,""),"")</f>
        <v/>
      </c>
      <c r="X571" s="5" t="str">
        <f>IF($A571&lt;&gt;"",IF(X$2&lt;&gt;"",INDEX('Instrument History'!$1:$1048576,$B571,X$3) / CcyPerBase!W570,""),"")</f>
        <v/>
      </c>
      <c r="Y571" s="5" t="str">
        <f>IF($A571&lt;&gt;"",IF(Y$2&lt;&gt;"",INDEX('Instrument History'!$1:$1048576,$B571,Y$3) / CcyPerBase!X570,""),"")</f>
        <v/>
      </c>
    </row>
    <row r="572" spans="1:25">
      <c r="A572" s="12" t="str">
        <f>IF(A571&lt;&gt;"",IF(A571=$B$1,"",'Instrument History'!A568),"")</f>
        <v/>
      </c>
      <c r="B572" t="str">
        <f t="shared" si="17"/>
        <v/>
      </c>
      <c r="C572" s="14" t="str">
        <f>IF($A572&lt;&gt;"",INDEX('Instrument History'!$1:$1048576,$B572,C$3) / CcyPerBase!D571,"")</f>
        <v/>
      </c>
      <c r="D572" s="14" t="str">
        <f>IF(A572&lt;&gt;"",C572/$D$4*Master!$R$18,"")</f>
        <v/>
      </c>
      <c r="E572" s="5" t="str">
        <f t="shared" si="18"/>
        <v/>
      </c>
      <c r="F572" s="5" t="str">
        <f>IF($A572&lt;&gt;"",IF(F$2&lt;&gt;"",INDEX('Instrument History'!$1:$1048576,$B572,F$3) / CcyPerBase!E571,""),"")</f>
        <v/>
      </c>
      <c r="G572" s="5" t="str">
        <f>IF($A572&lt;&gt;"",IF(G$2&lt;&gt;"",INDEX('Instrument History'!$1:$1048576,$B572,G$3) / CcyPerBase!F571,""),"")</f>
        <v/>
      </c>
      <c r="H572" s="5" t="str">
        <f>IF($A572&lt;&gt;"",IF(H$2&lt;&gt;"",INDEX('Instrument History'!$1:$1048576,$B572,H$3) / CcyPerBase!G571,""),"")</f>
        <v/>
      </c>
      <c r="I572" s="5" t="str">
        <f>IF($A572&lt;&gt;"",IF(I$2&lt;&gt;"",INDEX('Instrument History'!$1:$1048576,$B572,I$3) / CcyPerBase!H571,""),"")</f>
        <v/>
      </c>
      <c r="J572" s="5" t="str">
        <f>IF($A572&lt;&gt;"",IF(J$2&lt;&gt;"",INDEX('Instrument History'!$1:$1048576,$B572,J$3) / CcyPerBase!I571,""),"")</f>
        <v/>
      </c>
      <c r="K572" s="5" t="str">
        <f>IF($A572&lt;&gt;"",IF(K$2&lt;&gt;"",INDEX('Instrument History'!$1:$1048576,$B572,K$3) / CcyPerBase!J571,""),"")</f>
        <v/>
      </c>
      <c r="L572" s="5" t="str">
        <f>IF($A572&lt;&gt;"",IF(L$2&lt;&gt;"",INDEX('Instrument History'!$1:$1048576,$B572,L$3) / CcyPerBase!K571,""),"")</f>
        <v/>
      </c>
      <c r="M572" s="5" t="str">
        <f>IF($A572&lt;&gt;"",IF(M$2&lt;&gt;"",INDEX('Instrument History'!$1:$1048576,$B572,M$3) / CcyPerBase!L571,""),"")</f>
        <v/>
      </c>
      <c r="N572" s="5" t="str">
        <f>IF($A572&lt;&gt;"",IF(N$2&lt;&gt;"",INDEX('Instrument History'!$1:$1048576,$B572,N$3) / CcyPerBase!M571,""),"")</f>
        <v/>
      </c>
      <c r="O572" s="5" t="str">
        <f>IF($A572&lt;&gt;"",IF(O$2&lt;&gt;"",INDEX('Instrument History'!$1:$1048576,$B572,O$3) / CcyPerBase!N571,""),"")</f>
        <v/>
      </c>
      <c r="P572" s="5" t="str">
        <f>IF($A572&lt;&gt;"",IF(P$2&lt;&gt;"",INDEX('Instrument History'!$1:$1048576,$B572,P$3) / CcyPerBase!O571,""),"")</f>
        <v/>
      </c>
      <c r="Q572" s="5" t="str">
        <f>IF($A572&lt;&gt;"",IF(Q$2&lt;&gt;"",INDEX('Instrument History'!$1:$1048576,$B572,Q$3) / CcyPerBase!P571,""),"")</f>
        <v/>
      </c>
      <c r="R572" s="5" t="str">
        <f>IF($A572&lt;&gt;"",IF(R$2&lt;&gt;"",INDEX('Instrument History'!$1:$1048576,$B572,R$3) / CcyPerBase!Q571,""),"")</f>
        <v/>
      </c>
      <c r="S572" s="5" t="str">
        <f>IF($A572&lt;&gt;"",IF(S$2&lt;&gt;"",INDEX('Instrument History'!$1:$1048576,$B572,S$3) / CcyPerBase!R571,""),"")</f>
        <v/>
      </c>
      <c r="T572" s="5" t="str">
        <f>IF($A572&lt;&gt;"",IF(T$2&lt;&gt;"",INDEX('Instrument History'!$1:$1048576,$B572,T$3) / CcyPerBase!S571,""),"")</f>
        <v/>
      </c>
      <c r="U572" s="5" t="str">
        <f>IF($A572&lt;&gt;"",IF(U$2&lt;&gt;"",INDEX('Instrument History'!$1:$1048576,$B572,U$3) / CcyPerBase!T571,""),"")</f>
        <v/>
      </c>
      <c r="V572" s="5" t="str">
        <f>IF($A572&lt;&gt;"",IF(V$2&lt;&gt;"",INDEX('Instrument History'!$1:$1048576,$B572,V$3) / CcyPerBase!U571,""),"")</f>
        <v/>
      </c>
      <c r="W572" s="5" t="str">
        <f>IF($A572&lt;&gt;"",IF(W$2&lt;&gt;"",INDEX('Instrument History'!$1:$1048576,$B572,W$3) / CcyPerBase!V571,""),"")</f>
        <v/>
      </c>
      <c r="X572" s="5" t="str">
        <f>IF($A572&lt;&gt;"",IF(X$2&lt;&gt;"",INDEX('Instrument History'!$1:$1048576,$B572,X$3) / CcyPerBase!W571,""),"")</f>
        <v/>
      </c>
      <c r="Y572" s="5" t="str">
        <f>IF($A572&lt;&gt;"",IF(Y$2&lt;&gt;"",INDEX('Instrument History'!$1:$1048576,$B572,Y$3) / CcyPerBase!X571,""),"")</f>
        <v/>
      </c>
    </row>
    <row r="573" spans="1:25">
      <c r="A573" s="12" t="str">
        <f>IF(A572&lt;&gt;"",IF(A572=$B$1,"",'Instrument History'!A569),"")</f>
        <v/>
      </c>
      <c r="B573" t="str">
        <f t="shared" si="17"/>
        <v/>
      </c>
      <c r="C573" s="14" t="str">
        <f>IF($A573&lt;&gt;"",INDEX('Instrument History'!$1:$1048576,$B573,C$3) / CcyPerBase!D572,"")</f>
        <v/>
      </c>
      <c r="D573" s="14" t="str">
        <f>IF(A573&lt;&gt;"",C573/$D$4*Master!$R$18,"")</f>
        <v/>
      </c>
      <c r="E573" s="5" t="str">
        <f t="shared" si="18"/>
        <v/>
      </c>
      <c r="F573" s="5" t="str">
        <f>IF($A573&lt;&gt;"",IF(F$2&lt;&gt;"",INDEX('Instrument History'!$1:$1048576,$B573,F$3) / CcyPerBase!E572,""),"")</f>
        <v/>
      </c>
      <c r="G573" s="5" t="str">
        <f>IF($A573&lt;&gt;"",IF(G$2&lt;&gt;"",INDEX('Instrument History'!$1:$1048576,$B573,G$3) / CcyPerBase!F572,""),"")</f>
        <v/>
      </c>
      <c r="H573" s="5" t="str">
        <f>IF($A573&lt;&gt;"",IF(H$2&lt;&gt;"",INDEX('Instrument History'!$1:$1048576,$B573,H$3) / CcyPerBase!G572,""),"")</f>
        <v/>
      </c>
      <c r="I573" s="5" t="str">
        <f>IF($A573&lt;&gt;"",IF(I$2&lt;&gt;"",INDEX('Instrument History'!$1:$1048576,$B573,I$3) / CcyPerBase!H572,""),"")</f>
        <v/>
      </c>
      <c r="J573" s="5" t="str">
        <f>IF($A573&lt;&gt;"",IF(J$2&lt;&gt;"",INDEX('Instrument History'!$1:$1048576,$B573,J$3) / CcyPerBase!I572,""),"")</f>
        <v/>
      </c>
      <c r="K573" s="5" t="str">
        <f>IF($A573&lt;&gt;"",IF(K$2&lt;&gt;"",INDEX('Instrument History'!$1:$1048576,$B573,K$3) / CcyPerBase!J572,""),"")</f>
        <v/>
      </c>
      <c r="L573" s="5" t="str">
        <f>IF($A573&lt;&gt;"",IF(L$2&lt;&gt;"",INDEX('Instrument History'!$1:$1048576,$B573,L$3) / CcyPerBase!K572,""),"")</f>
        <v/>
      </c>
      <c r="M573" s="5" t="str">
        <f>IF($A573&lt;&gt;"",IF(M$2&lt;&gt;"",INDEX('Instrument History'!$1:$1048576,$B573,M$3) / CcyPerBase!L572,""),"")</f>
        <v/>
      </c>
      <c r="N573" s="5" t="str">
        <f>IF($A573&lt;&gt;"",IF(N$2&lt;&gt;"",INDEX('Instrument History'!$1:$1048576,$B573,N$3) / CcyPerBase!M572,""),"")</f>
        <v/>
      </c>
      <c r="O573" s="5" t="str">
        <f>IF($A573&lt;&gt;"",IF(O$2&lt;&gt;"",INDEX('Instrument History'!$1:$1048576,$B573,O$3) / CcyPerBase!N572,""),"")</f>
        <v/>
      </c>
      <c r="P573" s="5" t="str">
        <f>IF($A573&lt;&gt;"",IF(P$2&lt;&gt;"",INDEX('Instrument History'!$1:$1048576,$B573,P$3) / CcyPerBase!O572,""),"")</f>
        <v/>
      </c>
      <c r="Q573" s="5" t="str">
        <f>IF($A573&lt;&gt;"",IF(Q$2&lt;&gt;"",INDEX('Instrument History'!$1:$1048576,$B573,Q$3) / CcyPerBase!P572,""),"")</f>
        <v/>
      </c>
      <c r="R573" s="5" t="str">
        <f>IF($A573&lt;&gt;"",IF(R$2&lt;&gt;"",INDEX('Instrument History'!$1:$1048576,$B573,R$3) / CcyPerBase!Q572,""),"")</f>
        <v/>
      </c>
      <c r="S573" s="5" t="str">
        <f>IF($A573&lt;&gt;"",IF(S$2&lt;&gt;"",INDEX('Instrument History'!$1:$1048576,$B573,S$3) / CcyPerBase!R572,""),"")</f>
        <v/>
      </c>
      <c r="T573" s="5" t="str">
        <f>IF($A573&lt;&gt;"",IF(T$2&lt;&gt;"",INDEX('Instrument History'!$1:$1048576,$B573,T$3) / CcyPerBase!S572,""),"")</f>
        <v/>
      </c>
      <c r="U573" s="5" t="str">
        <f>IF($A573&lt;&gt;"",IF(U$2&lt;&gt;"",INDEX('Instrument History'!$1:$1048576,$B573,U$3) / CcyPerBase!T572,""),"")</f>
        <v/>
      </c>
      <c r="V573" s="5" t="str">
        <f>IF($A573&lt;&gt;"",IF(V$2&lt;&gt;"",INDEX('Instrument History'!$1:$1048576,$B573,V$3) / CcyPerBase!U572,""),"")</f>
        <v/>
      </c>
      <c r="W573" s="5" t="str">
        <f>IF($A573&lt;&gt;"",IF(W$2&lt;&gt;"",INDEX('Instrument History'!$1:$1048576,$B573,W$3) / CcyPerBase!V572,""),"")</f>
        <v/>
      </c>
      <c r="X573" s="5" t="str">
        <f>IF($A573&lt;&gt;"",IF(X$2&lt;&gt;"",INDEX('Instrument History'!$1:$1048576,$B573,X$3) / CcyPerBase!W572,""),"")</f>
        <v/>
      </c>
      <c r="Y573" s="5" t="str">
        <f>IF($A573&lt;&gt;"",IF(Y$2&lt;&gt;"",INDEX('Instrument History'!$1:$1048576,$B573,Y$3) / CcyPerBase!X572,""),"")</f>
        <v/>
      </c>
    </row>
    <row r="574" spans="1:25">
      <c r="A574" s="12" t="str">
        <f>IF(A573&lt;&gt;"",IF(A573=$B$1,"",'Instrument History'!A570),"")</f>
        <v/>
      </c>
      <c r="B574" t="str">
        <f t="shared" si="17"/>
        <v/>
      </c>
      <c r="C574" s="14" t="str">
        <f>IF($A574&lt;&gt;"",INDEX('Instrument History'!$1:$1048576,$B574,C$3) / CcyPerBase!D573,"")</f>
        <v/>
      </c>
      <c r="D574" s="14" t="str">
        <f>IF(A574&lt;&gt;"",C574/$D$4*Master!$R$18,"")</f>
        <v/>
      </c>
      <c r="E574" s="5" t="str">
        <f t="shared" si="18"/>
        <v/>
      </c>
      <c r="F574" s="5" t="str">
        <f>IF($A574&lt;&gt;"",IF(F$2&lt;&gt;"",INDEX('Instrument History'!$1:$1048576,$B574,F$3) / CcyPerBase!E573,""),"")</f>
        <v/>
      </c>
      <c r="G574" s="5" t="str">
        <f>IF($A574&lt;&gt;"",IF(G$2&lt;&gt;"",INDEX('Instrument History'!$1:$1048576,$B574,G$3) / CcyPerBase!F573,""),"")</f>
        <v/>
      </c>
      <c r="H574" s="5" t="str">
        <f>IF($A574&lt;&gt;"",IF(H$2&lt;&gt;"",INDEX('Instrument History'!$1:$1048576,$B574,H$3) / CcyPerBase!G573,""),"")</f>
        <v/>
      </c>
      <c r="I574" s="5" t="str">
        <f>IF($A574&lt;&gt;"",IF(I$2&lt;&gt;"",INDEX('Instrument History'!$1:$1048576,$B574,I$3) / CcyPerBase!H573,""),"")</f>
        <v/>
      </c>
      <c r="J574" s="5" t="str">
        <f>IF($A574&lt;&gt;"",IF(J$2&lt;&gt;"",INDEX('Instrument History'!$1:$1048576,$B574,J$3) / CcyPerBase!I573,""),"")</f>
        <v/>
      </c>
      <c r="K574" s="5" t="str">
        <f>IF($A574&lt;&gt;"",IF(K$2&lt;&gt;"",INDEX('Instrument History'!$1:$1048576,$B574,K$3) / CcyPerBase!J573,""),"")</f>
        <v/>
      </c>
      <c r="L574" s="5" t="str">
        <f>IF($A574&lt;&gt;"",IF(L$2&lt;&gt;"",INDEX('Instrument History'!$1:$1048576,$B574,L$3) / CcyPerBase!K573,""),"")</f>
        <v/>
      </c>
      <c r="M574" s="5" t="str">
        <f>IF($A574&lt;&gt;"",IF(M$2&lt;&gt;"",INDEX('Instrument History'!$1:$1048576,$B574,M$3) / CcyPerBase!L573,""),"")</f>
        <v/>
      </c>
      <c r="N574" s="5" t="str">
        <f>IF($A574&lt;&gt;"",IF(N$2&lt;&gt;"",INDEX('Instrument History'!$1:$1048576,$B574,N$3) / CcyPerBase!M573,""),"")</f>
        <v/>
      </c>
      <c r="O574" s="5" t="str">
        <f>IF($A574&lt;&gt;"",IF(O$2&lt;&gt;"",INDEX('Instrument History'!$1:$1048576,$B574,O$3) / CcyPerBase!N573,""),"")</f>
        <v/>
      </c>
      <c r="P574" s="5" t="str">
        <f>IF($A574&lt;&gt;"",IF(P$2&lt;&gt;"",INDEX('Instrument History'!$1:$1048576,$B574,P$3) / CcyPerBase!O573,""),"")</f>
        <v/>
      </c>
      <c r="Q574" s="5" t="str">
        <f>IF($A574&lt;&gt;"",IF(Q$2&lt;&gt;"",INDEX('Instrument History'!$1:$1048576,$B574,Q$3) / CcyPerBase!P573,""),"")</f>
        <v/>
      </c>
      <c r="R574" s="5" t="str">
        <f>IF($A574&lt;&gt;"",IF(R$2&lt;&gt;"",INDEX('Instrument History'!$1:$1048576,$B574,R$3) / CcyPerBase!Q573,""),"")</f>
        <v/>
      </c>
      <c r="S574" s="5" t="str">
        <f>IF($A574&lt;&gt;"",IF(S$2&lt;&gt;"",INDEX('Instrument History'!$1:$1048576,$B574,S$3) / CcyPerBase!R573,""),"")</f>
        <v/>
      </c>
      <c r="T574" s="5" t="str">
        <f>IF($A574&lt;&gt;"",IF(T$2&lt;&gt;"",INDEX('Instrument History'!$1:$1048576,$B574,T$3) / CcyPerBase!S573,""),"")</f>
        <v/>
      </c>
      <c r="U574" s="5" t="str">
        <f>IF($A574&lt;&gt;"",IF(U$2&lt;&gt;"",INDEX('Instrument History'!$1:$1048576,$B574,U$3) / CcyPerBase!T573,""),"")</f>
        <v/>
      </c>
      <c r="V574" s="5" t="str">
        <f>IF($A574&lt;&gt;"",IF(V$2&lt;&gt;"",INDEX('Instrument History'!$1:$1048576,$B574,V$3) / CcyPerBase!U573,""),"")</f>
        <v/>
      </c>
      <c r="W574" s="5" t="str">
        <f>IF($A574&lt;&gt;"",IF(W$2&lt;&gt;"",INDEX('Instrument History'!$1:$1048576,$B574,W$3) / CcyPerBase!V573,""),"")</f>
        <v/>
      </c>
      <c r="X574" s="5" t="str">
        <f>IF($A574&lt;&gt;"",IF(X$2&lt;&gt;"",INDEX('Instrument History'!$1:$1048576,$B574,X$3) / CcyPerBase!W573,""),"")</f>
        <v/>
      </c>
      <c r="Y574" s="5" t="str">
        <f>IF($A574&lt;&gt;"",IF(Y$2&lt;&gt;"",INDEX('Instrument History'!$1:$1048576,$B574,Y$3) / CcyPerBase!X573,""),"")</f>
        <v/>
      </c>
    </row>
    <row r="575" spans="1:25">
      <c r="A575" s="12" t="str">
        <f>IF(A574&lt;&gt;"",IF(A574=$B$1,"",'Instrument History'!A571),"")</f>
        <v/>
      </c>
      <c r="B575" t="str">
        <f t="shared" si="17"/>
        <v/>
      </c>
      <c r="C575" s="14" t="str">
        <f>IF($A575&lt;&gt;"",INDEX('Instrument History'!$1:$1048576,$B575,C$3) / CcyPerBase!D574,"")</f>
        <v/>
      </c>
      <c r="D575" s="14" t="str">
        <f>IF(A575&lt;&gt;"",C575/$D$4*Master!$R$18,"")</f>
        <v/>
      </c>
      <c r="E575" s="5" t="str">
        <f t="shared" si="18"/>
        <v/>
      </c>
      <c r="F575" s="5" t="str">
        <f>IF($A575&lt;&gt;"",IF(F$2&lt;&gt;"",INDEX('Instrument History'!$1:$1048576,$B575,F$3) / CcyPerBase!E574,""),"")</f>
        <v/>
      </c>
      <c r="G575" s="5" t="str">
        <f>IF($A575&lt;&gt;"",IF(G$2&lt;&gt;"",INDEX('Instrument History'!$1:$1048576,$B575,G$3) / CcyPerBase!F574,""),"")</f>
        <v/>
      </c>
      <c r="H575" s="5" t="str">
        <f>IF($A575&lt;&gt;"",IF(H$2&lt;&gt;"",INDEX('Instrument History'!$1:$1048576,$B575,H$3) / CcyPerBase!G574,""),"")</f>
        <v/>
      </c>
      <c r="I575" s="5" t="str">
        <f>IF($A575&lt;&gt;"",IF(I$2&lt;&gt;"",INDEX('Instrument History'!$1:$1048576,$B575,I$3) / CcyPerBase!H574,""),"")</f>
        <v/>
      </c>
      <c r="J575" s="5" t="str">
        <f>IF($A575&lt;&gt;"",IF(J$2&lt;&gt;"",INDEX('Instrument History'!$1:$1048576,$B575,J$3) / CcyPerBase!I574,""),"")</f>
        <v/>
      </c>
      <c r="K575" s="5" t="str">
        <f>IF($A575&lt;&gt;"",IF(K$2&lt;&gt;"",INDEX('Instrument History'!$1:$1048576,$B575,K$3) / CcyPerBase!J574,""),"")</f>
        <v/>
      </c>
      <c r="L575" s="5" t="str">
        <f>IF($A575&lt;&gt;"",IF(L$2&lt;&gt;"",INDEX('Instrument History'!$1:$1048576,$B575,L$3) / CcyPerBase!K574,""),"")</f>
        <v/>
      </c>
      <c r="M575" s="5" t="str">
        <f>IF($A575&lt;&gt;"",IF(M$2&lt;&gt;"",INDEX('Instrument History'!$1:$1048576,$B575,M$3) / CcyPerBase!L574,""),"")</f>
        <v/>
      </c>
      <c r="N575" s="5" t="str">
        <f>IF($A575&lt;&gt;"",IF(N$2&lt;&gt;"",INDEX('Instrument History'!$1:$1048576,$B575,N$3) / CcyPerBase!M574,""),"")</f>
        <v/>
      </c>
      <c r="O575" s="5" t="str">
        <f>IF($A575&lt;&gt;"",IF(O$2&lt;&gt;"",INDEX('Instrument History'!$1:$1048576,$B575,O$3) / CcyPerBase!N574,""),"")</f>
        <v/>
      </c>
      <c r="P575" s="5" t="str">
        <f>IF($A575&lt;&gt;"",IF(P$2&lt;&gt;"",INDEX('Instrument History'!$1:$1048576,$B575,P$3) / CcyPerBase!O574,""),"")</f>
        <v/>
      </c>
      <c r="Q575" s="5" t="str">
        <f>IF($A575&lt;&gt;"",IF(Q$2&lt;&gt;"",INDEX('Instrument History'!$1:$1048576,$B575,Q$3) / CcyPerBase!P574,""),"")</f>
        <v/>
      </c>
      <c r="R575" s="5" t="str">
        <f>IF($A575&lt;&gt;"",IF(R$2&lt;&gt;"",INDEX('Instrument History'!$1:$1048576,$B575,R$3) / CcyPerBase!Q574,""),"")</f>
        <v/>
      </c>
      <c r="S575" s="5" t="str">
        <f>IF($A575&lt;&gt;"",IF(S$2&lt;&gt;"",INDEX('Instrument History'!$1:$1048576,$B575,S$3) / CcyPerBase!R574,""),"")</f>
        <v/>
      </c>
      <c r="T575" s="5" t="str">
        <f>IF($A575&lt;&gt;"",IF(T$2&lt;&gt;"",INDEX('Instrument History'!$1:$1048576,$B575,T$3) / CcyPerBase!S574,""),"")</f>
        <v/>
      </c>
      <c r="U575" s="5" t="str">
        <f>IF($A575&lt;&gt;"",IF(U$2&lt;&gt;"",INDEX('Instrument History'!$1:$1048576,$B575,U$3) / CcyPerBase!T574,""),"")</f>
        <v/>
      </c>
      <c r="V575" s="5" t="str">
        <f>IF($A575&lt;&gt;"",IF(V$2&lt;&gt;"",INDEX('Instrument History'!$1:$1048576,$B575,V$3) / CcyPerBase!U574,""),"")</f>
        <v/>
      </c>
      <c r="W575" s="5" t="str">
        <f>IF($A575&lt;&gt;"",IF(W$2&lt;&gt;"",INDEX('Instrument History'!$1:$1048576,$B575,W$3) / CcyPerBase!V574,""),"")</f>
        <v/>
      </c>
      <c r="X575" s="5" t="str">
        <f>IF($A575&lt;&gt;"",IF(X$2&lt;&gt;"",INDEX('Instrument History'!$1:$1048576,$B575,X$3) / CcyPerBase!W574,""),"")</f>
        <v/>
      </c>
      <c r="Y575" s="5" t="str">
        <f>IF($A575&lt;&gt;"",IF(Y$2&lt;&gt;"",INDEX('Instrument History'!$1:$1048576,$B575,Y$3) / CcyPerBase!X574,""),"")</f>
        <v/>
      </c>
    </row>
    <row r="576" spans="1:25">
      <c r="A576" s="12" t="str">
        <f>IF(A575&lt;&gt;"",IF(A575=$B$1,"",'Instrument History'!A572),"")</f>
        <v/>
      </c>
      <c r="B576" t="str">
        <f t="shared" si="17"/>
        <v/>
      </c>
      <c r="C576" s="14" t="str">
        <f>IF($A576&lt;&gt;"",INDEX('Instrument History'!$1:$1048576,$B576,C$3) / CcyPerBase!D575,"")</f>
        <v/>
      </c>
      <c r="D576" s="14" t="str">
        <f>IF(A576&lt;&gt;"",C576/$D$4*Master!$R$18,"")</f>
        <v/>
      </c>
      <c r="E576" s="5" t="str">
        <f t="shared" si="18"/>
        <v/>
      </c>
      <c r="F576" s="5" t="str">
        <f>IF($A576&lt;&gt;"",IF(F$2&lt;&gt;"",INDEX('Instrument History'!$1:$1048576,$B576,F$3) / CcyPerBase!E575,""),"")</f>
        <v/>
      </c>
      <c r="G576" s="5" t="str">
        <f>IF($A576&lt;&gt;"",IF(G$2&lt;&gt;"",INDEX('Instrument History'!$1:$1048576,$B576,G$3) / CcyPerBase!F575,""),"")</f>
        <v/>
      </c>
      <c r="H576" s="5" t="str">
        <f>IF($A576&lt;&gt;"",IF(H$2&lt;&gt;"",INDEX('Instrument History'!$1:$1048576,$B576,H$3) / CcyPerBase!G575,""),"")</f>
        <v/>
      </c>
      <c r="I576" s="5" t="str">
        <f>IF($A576&lt;&gt;"",IF(I$2&lt;&gt;"",INDEX('Instrument History'!$1:$1048576,$B576,I$3) / CcyPerBase!H575,""),"")</f>
        <v/>
      </c>
      <c r="J576" s="5" t="str">
        <f>IF($A576&lt;&gt;"",IF(J$2&lt;&gt;"",INDEX('Instrument History'!$1:$1048576,$B576,J$3) / CcyPerBase!I575,""),"")</f>
        <v/>
      </c>
      <c r="K576" s="5" t="str">
        <f>IF($A576&lt;&gt;"",IF(K$2&lt;&gt;"",INDEX('Instrument History'!$1:$1048576,$B576,K$3) / CcyPerBase!J575,""),"")</f>
        <v/>
      </c>
      <c r="L576" s="5" t="str">
        <f>IF($A576&lt;&gt;"",IF(L$2&lt;&gt;"",INDEX('Instrument History'!$1:$1048576,$B576,L$3) / CcyPerBase!K575,""),"")</f>
        <v/>
      </c>
      <c r="M576" s="5" t="str">
        <f>IF($A576&lt;&gt;"",IF(M$2&lt;&gt;"",INDEX('Instrument History'!$1:$1048576,$B576,M$3) / CcyPerBase!L575,""),"")</f>
        <v/>
      </c>
      <c r="N576" s="5" t="str">
        <f>IF($A576&lt;&gt;"",IF(N$2&lt;&gt;"",INDEX('Instrument History'!$1:$1048576,$B576,N$3) / CcyPerBase!M575,""),"")</f>
        <v/>
      </c>
      <c r="O576" s="5" t="str">
        <f>IF($A576&lt;&gt;"",IF(O$2&lt;&gt;"",INDEX('Instrument History'!$1:$1048576,$B576,O$3) / CcyPerBase!N575,""),"")</f>
        <v/>
      </c>
      <c r="P576" s="5" t="str">
        <f>IF($A576&lt;&gt;"",IF(P$2&lt;&gt;"",INDEX('Instrument History'!$1:$1048576,$B576,P$3) / CcyPerBase!O575,""),"")</f>
        <v/>
      </c>
      <c r="Q576" s="5" t="str">
        <f>IF($A576&lt;&gt;"",IF(Q$2&lt;&gt;"",INDEX('Instrument History'!$1:$1048576,$B576,Q$3) / CcyPerBase!P575,""),"")</f>
        <v/>
      </c>
      <c r="R576" s="5" t="str">
        <f>IF($A576&lt;&gt;"",IF(R$2&lt;&gt;"",INDEX('Instrument History'!$1:$1048576,$B576,R$3) / CcyPerBase!Q575,""),"")</f>
        <v/>
      </c>
      <c r="S576" s="5" t="str">
        <f>IF($A576&lt;&gt;"",IF(S$2&lt;&gt;"",INDEX('Instrument History'!$1:$1048576,$B576,S$3) / CcyPerBase!R575,""),"")</f>
        <v/>
      </c>
      <c r="T576" s="5" t="str">
        <f>IF($A576&lt;&gt;"",IF(T$2&lt;&gt;"",INDEX('Instrument History'!$1:$1048576,$B576,T$3) / CcyPerBase!S575,""),"")</f>
        <v/>
      </c>
      <c r="U576" s="5" t="str">
        <f>IF($A576&lt;&gt;"",IF(U$2&lt;&gt;"",INDEX('Instrument History'!$1:$1048576,$B576,U$3) / CcyPerBase!T575,""),"")</f>
        <v/>
      </c>
      <c r="V576" s="5" t="str">
        <f>IF($A576&lt;&gt;"",IF(V$2&lt;&gt;"",INDEX('Instrument History'!$1:$1048576,$B576,V$3) / CcyPerBase!U575,""),"")</f>
        <v/>
      </c>
      <c r="W576" s="5" t="str">
        <f>IF($A576&lt;&gt;"",IF(W$2&lt;&gt;"",INDEX('Instrument History'!$1:$1048576,$B576,W$3) / CcyPerBase!V575,""),"")</f>
        <v/>
      </c>
      <c r="X576" s="5" t="str">
        <f>IF($A576&lt;&gt;"",IF(X$2&lt;&gt;"",INDEX('Instrument History'!$1:$1048576,$B576,X$3) / CcyPerBase!W575,""),"")</f>
        <v/>
      </c>
      <c r="Y576" s="5" t="str">
        <f>IF($A576&lt;&gt;"",IF(Y$2&lt;&gt;"",INDEX('Instrument History'!$1:$1048576,$B576,Y$3) / CcyPerBase!X575,""),"")</f>
        <v/>
      </c>
    </row>
    <row r="577" spans="1:25">
      <c r="A577" s="12" t="str">
        <f>IF(A576&lt;&gt;"",IF(A576=$B$1,"",'Instrument History'!A573),"")</f>
        <v/>
      </c>
      <c r="B577" t="str">
        <f t="shared" si="17"/>
        <v/>
      </c>
      <c r="C577" s="14" t="str">
        <f>IF($A577&lt;&gt;"",INDEX('Instrument History'!$1:$1048576,$B577,C$3) / CcyPerBase!D576,"")</f>
        <v/>
      </c>
      <c r="D577" s="14" t="str">
        <f>IF(A577&lt;&gt;"",C577/$D$4*Master!$R$18,"")</f>
        <v/>
      </c>
      <c r="E577" s="5" t="str">
        <f t="shared" si="18"/>
        <v/>
      </c>
      <c r="F577" s="5" t="str">
        <f>IF($A577&lt;&gt;"",IF(F$2&lt;&gt;"",INDEX('Instrument History'!$1:$1048576,$B577,F$3) / CcyPerBase!E576,""),"")</f>
        <v/>
      </c>
      <c r="G577" s="5" t="str">
        <f>IF($A577&lt;&gt;"",IF(G$2&lt;&gt;"",INDEX('Instrument History'!$1:$1048576,$B577,G$3) / CcyPerBase!F576,""),"")</f>
        <v/>
      </c>
      <c r="H577" s="5" t="str">
        <f>IF($A577&lt;&gt;"",IF(H$2&lt;&gt;"",INDEX('Instrument History'!$1:$1048576,$B577,H$3) / CcyPerBase!G576,""),"")</f>
        <v/>
      </c>
      <c r="I577" s="5" t="str">
        <f>IF($A577&lt;&gt;"",IF(I$2&lt;&gt;"",INDEX('Instrument History'!$1:$1048576,$B577,I$3) / CcyPerBase!H576,""),"")</f>
        <v/>
      </c>
      <c r="J577" s="5" t="str">
        <f>IF($A577&lt;&gt;"",IF(J$2&lt;&gt;"",INDEX('Instrument History'!$1:$1048576,$B577,J$3) / CcyPerBase!I576,""),"")</f>
        <v/>
      </c>
      <c r="K577" s="5" t="str">
        <f>IF($A577&lt;&gt;"",IF(K$2&lt;&gt;"",INDEX('Instrument History'!$1:$1048576,$B577,K$3) / CcyPerBase!J576,""),"")</f>
        <v/>
      </c>
      <c r="L577" s="5" t="str">
        <f>IF($A577&lt;&gt;"",IF(L$2&lt;&gt;"",INDEX('Instrument History'!$1:$1048576,$B577,L$3) / CcyPerBase!K576,""),"")</f>
        <v/>
      </c>
      <c r="M577" s="5" t="str">
        <f>IF($A577&lt;&gt;"",IF(M$2&lt;&gt;"",INDEX('Instrument History'!$1:$1048576,$B577,M$3) / CcyPerBase!L576,""),"")</f>
        <v/>
      </c>
      <c r="N577" s="5" t="str">
        <f>IF($A577&lt;&gt;"",IF(N$2&lt;&gt;"",INDEX('Instrument History'!$1:$1048576,$B577,N$3) / CcyPerBase!M576,""),"")</f>
        <v/>
      </c>
      <c r="O577" s="5" t="str">
        <f>IF($A577&lt;&gt;"",IF(O$2&lt;&gt;"",INDEX('Instrument History'!$1:$1048576,$B577,O$3) / CcyPerBase!N576,""),"")</f>
        <v/>
      </c>
      <c r="P577" s="5" t="str">
        <f>IF($A577&lt;&gt;"",IF(P$2&lt;&gt;"",INDEX('Instrument History'!$1:$1048576,$B577,P$3) / CcyPerBase!O576,""),"")</f>
        <v/>
      </c>
      <c r="Q577" s="5" t="str">
        <f>IF($A577&lt;&gt;"",IF(Q$2&lt;&gt;"",INDEX('Instrument History'!$1:$1048576,$B577,Q$3) / CcyPerBase!P576,""),"")</f>
        <v/>
      </c>
      <c r="R577" s="5" t="str">
        <f>IF($A577&lt;&gt;"",IF(R$2&lt;&gt;"",INDEX('Instrument History'!$1:$1048576,$B577,R$3) / CcyPerBase!Q576,""),"")</f>
        <v/>
      </c>
      <c r="S577" s="5" t="str">
        <f>IF($A577&lt;&gt;"",IF(S$2&lt;&gt;"",INDEX('Instrument History'!$1:$1048576,$B577,S$3) / CcyPerBase!R576,""),"")</f>
        <v/>
      </c>
      <c r="T577" s="5" t="str">
        <f>IF($A577&lt;&gt;"",IF(T$2&lt;&gt;"",INDEX('Instrument History'!$1:$1048576,$B577,T$3) / CcyPerBase!S576,""),"")</f>
        <v/>
      </c>
      <c r="U577" s="5" t="str">
        <f>IF($A577&lt;&gt;"",IF(U$2&lt;&gt;"",INDEX('Instrument History'!$1:$1048576,$B577,U$3) / CcyPerBase!T576,""),"")</f>
        <v/>
      </c>
      <c r="V577" s="5" t="str">
        <f>IF($A577&lt;&gt;"",IF(V$2&lt;&gt;"",INDEX('Instrument History'!$1:$1048576,$B577,V$3) / CcyPerBase!U576,""),"")</f>
        <v/>
      </c>
      <c r="W577" s="5" t="str">
        <f>IF($A577&lt;&gt;"",IF(W$2&lt;&gt;"",INDEX('Instrument History'!$1:$1048576,$B577,W$3) / CcyPerBase!V576,""),"")</f>
        <v/>
      </c>
      <c r="X577" s="5" t="str">
        <f>IF($A577&lt;&gt;"",IF(X$2&lt;&gt;"",INDEX('Instrument History'!$1:$1048576,$B577,X$3) / CcyPerBase!W576,""),"")</f>
        <v/>
      </c>
      <c r="Y577" s="5" t="str">
        <f>IF($A577&lt;&gt;"",IF(Y$2&lt;&gt;"",INDEX('Instrument History'!$1:$1048576,$B577,Y$3) / CcyPerBase!X576,""),"")</f>
        <v/>
      </c>
    </row>
    <row r="578" spans="1:25">
      <c r="A578" s="12" t="str">
        <f>IF(A577&lt;&gt;"",IF(A577=$B$1,"",'Instrument History'!A574),"")</f>
        <v/>
      </c>
      <c r="B578" t="str">
        <f t="shared" si="17"/>
        <v/>
      </c>
      <c r="C578" s="14" t="str">
        <f>IF($A578&lt;&gt;"",INDEX('Instrument History'!$1:$1048576,$B578,C$3) / CcyPerBase!D577,"")</f>
        <v/>
      </c>
      <c r="D578" s="14" t="str">
        <f>IF(A578&lt;&gt;"",C578/$D$4*Master!$R$18,"")</f>
        <v/>
      </c>
      <c r="E578" s="5" t="str">
        <f t="shared" si="18"/>
        <v/>
      </c>
      <c r="F578" s="5" t="str">
        <f>IF($A578&lt;&gt;"",IF(F$2&lt;&gt;"",INDEX('Instrument History'!$1:$1048576,$B578,F$3) / CcyPerBase!E577,""),"")</f>
        <v/>
      </c>
      <c r="G578" s="5" t="str">
        <f>IF($A578&lt;&gt;"",IF(G$2&lt;&gt;"",INDEX('Instrument History'!$1:$1048576,$B578,G$3) / CcyPerBase!F577,""),"")</f>
        <v/>
      </c>
      <c r="H578" s="5" t="str">
        <f>IF($A578&lt;&gt;"",IF(H$2&lt;&gt;"",INDEX('Instrument History'!$1:$1048576,$B578,H$3) / CcyPerBase!G577,""),"")</f>
        <v/>
      </c>
      <c r="I578" s="5" t="str">
        <f>IF($A578&lt;&gt;"",IF(I$2&lt;&gt;"",INDEX('Instrument History'!$1:$1048576,$B578,I$3) / CcyPerBase!H577,""),"")</f>
        <v/>
      </c>
      <c r="J578" s="5" t="str">
        <f>IF($A578&lt;&gt;"",IF(J$2&lt;&gt;"",INDEX('Instrument History'!$1:$1048576,$B578,J$3) / CcyPerBase!I577,""),"")</f>
        <v/>
      </c>
      <c r="K578" s="5" t="str">
        <f>IF($A578&lt;&gt;"",IF(K$2&lt;&gt;"",INDEX('Instrument History'!$1:$1048576,$B578,K$3) / CcyPerBase!J577,""),"")</f>
        <v/>
      </c>
      <c r="L578" s="5" t="str">
        <f>IF($A578&lt;&gt;"",IF(L$2&lt;&gt;"",INDEX('Instrument History'!$1:$1048576,$B578,L$3) / CcyPerBase!K577,""),"")</f>
        <v/>
      </c>
      <c r="M578" s="5" t="str">
        <f>IF($A578&lt;&gt;"",IF(M$2&lt;&gt;"",INDEX('Instrument History'!$1:$1048576,$B578,M$3) / CcyPerBase!L577,""),"")</f>
        <v/>
      </c>
      <c r="N578" s="5" t="str">
        <f>IF($A578&lt;&gt;"",IF(N$2&lt;&gt;"",INDEX('Instrument History'!$1:$1048576,$B578,N$3) / CcyPerBase!M577,""),"")</f>
        <v/>
      </c>
      <c r="O578" s="5" t="str">
        <f>IF($A578&lt;&gt;"",IF(O$2&lt;&gt;"",INDEX('Instrument History'!$1:$1048576,$B578,O$3) / CcyPerBase!N577,""),"")</f>
        <v/>
      </c>
      <c r="P578" s="5" t="str">
        <f>IF($A578&lt;&gt;"",IF(P$2&lt;&gt;"",INDEX('Instrument History'!$1:$1048576,$B578,P$3) / CcyPerBase!O577,""),"")</f>
        <v/>
      </c>
      <c r="Q578" s="5" t="str">
        <f>IF($A578&lt;&gt;"",IF(Q$2&lt;&gt;"",INDEX('Instrument History'!$1:$1048576,$B578,Q$3) / CcyPerBase!P577,""),"")</f>
        <v/>
      </c>
      <c r="R578" s="5" t="str">
        <f>IF($A578&lt;&gt;"",IF(R$2&lt;&gt;"",INDEX('Instrument History'!$1:$1048576,$B578,R$3) / CcyPerBase!Q577,""),"")</f>
        <v/>
      </c>
      <c r="S578" s="5" t="str">
        <f>IF($A578&lt;&gt;"",IF(S$2&lt;&gt;"",INDEX('Instrument History'!$1:$1048576,$B578,S$3) / CcyPerBase!R577,""),"")</f>
        <v/>
      </c>
      <c r="T578" s="5" t="str">
        <f>IF($A578&lt;&gt;"",IF(T$2&lt;&gt;"",INDEX('Instrument History'!$1:$1048576,$B578,T$3) / CcyPerBase!S577,""),"")</f>
        <v/>
      </c>
      <c r="U578" s="5" t="str">
        <f>IF($A578&lt;&gt;"",IF(U$2&lt;&gt;"",INDEX('Instrument History'!$1:$1048576,$B578,U$3) / CcyPerBase!T577,""),"")</f>
        <v/>
      </c>
      <c r="V578" s="5" t="str">
        <f>IF($A578&lt;&gt;"",IF(V$2&lt;&gt;"",INDEX('Instrument History'!$1:$1048576,$B578,V$3) / CcyPerBase!U577,""),"")</f>
        <v/>
      </c>
      <c r="W578" s="5" t="str">
        <f>IF($A578&lt;&gt;"",IF(W$2&lt;&gt;"",INDEX('Instrument History'!$1:$1048576,$B578,W$3) / CcyPerBase!V577,""),"")</f>
        <v/>
      </c>
      <c r="X578" s="5" t="str">
        <f>IF($A578&lt;&gt;"",IF(X$2&lt;&gt;"",INDEX('Instrument History'!$1:$1048576,$B578,X$3) / CcyPerBase!W577,""),"")</f>
        <v/>
      </c>
      <c r="Y578" s="5" t="str">
        <f>IF($A578&lt;&gt;"",IF(Y$2&lt;&gt;"",INDEX('Instrument History'!$1:$1048576,$B578,Y$3) / CcyPerBase!X577,""),"")</f>
        <v/>
      </c>
    </row>
    <row r="579" spans="1:25">
      <c r="A579" s="12" t="str">
        <f>IF(A578&lt;&gt;"",IF(A578=$B$1,"",'Instrument History'!A575),"")</f>
        <v/>
      </c>
      <c r="B579" t="str">
        <f t="shared" si="17"/>
        <v/>
      </c>
      <c r="C579" s="14" t="str">
        <f>IF($A579&lt;&gt;"",INDEX('Instrument History'!$1:$1048576,$B579,C$3) / CcyPerBase!D578,"")</f>
        <v/>
      </c>
      <c r="D579" s="14" t="str">
        <f>IF(A579&lt;&gt;"",C579/$D$4*Master!$R$18,"")</f>
        <v/>
      </c>
      <c r="E579" s="5" t="str">
        <f t="shared" si="18"/>
        <v/>
      </c>
      <c r="F579" s="5" t="str">
        <f>IF($A579&lt;&gt;"",IF(F$2&lt;&gt;"",INDEX('Instrument History'!$1:$1048576,$B579,F$3) / CcyPerBase!E578,""),"")</f>
        <v/>
      </c>
      <c r="G579" s="5" t="str">
        <f>IF($A579&lt;&gt;"",IF(G$2&lt;&gt;"",INDEX('Instrument History'!$1:$1048576,$B579,G$3) / CcyPerBase!F578,""),"")</f>
        <v/>
      </c>
      <c r="H579" s="5" t="str">
        <f>IF($A579&lt;&gt;"",IF(H$2&lt;&gt;"",INDEX('Instrument History'!$1:$1048576,$B579,H$3) / CcyPerBase!G578,""),"")</f>
        <v/>
      </c>
      <c r="I579" s="5" t="str">
        <f>IF($A579&lt;&gt;"",IF(I$2&lt;&gt;"",INDEX('Instrument History'!$1:$1048576,$B579,I$3) / CcyPerBase!H578,""),"")</f>
        <v/>
      </c>
      <c r="J579" s="5" t="str">
        <f>IF($A579&lt;&gt;"",IF(J$2&lt;&gt;"",INDEX('Instrument History'!$1:$1048576,$B579,J$3) / CcyPerBase!I578,""),"")</f>
        <v/>
      </c>
      <c r="K579" s="5" t="str">
        <f>IF($A579&lt;&gt;"",IF(K$2&lt;&gt;"",INDEX('Instrument History'!$1:$1048576,$B579,K$3) / CcyPerBase!J578,""),"")</f>
        <v/>
      </c>
      <c r="L579" s="5" t="str">
        <f>IF($A579&lt;&gt;"",IF(L$2&lt;&gt;"",INDEX('Instrument History'!$1:$1048576,$B579,L$3) / CcyPerBase!K578,""),"")</f>
        <v/>
      </c>
      <c r="M579" s="5" t="str">
        <f>IF($A579&lt;&gt;"",IF(M$2&lt;&gt;"",INDEX('Instrument History'!$1:$1048576,$B579,M$3) / CcyPerBase!L578,""),"")</f>
        <v/>
      </c>
      <c r="N579" s="5" t="str">
        <f>IF($A579&lt;&gt;"",IF(N$2&lt;&gt;"",INDEX('Instrument History'!$1:$1048576,$B579,N$3) / CcyPerBase!M578,""),"")</f>
        <v/>
      </c>
      <c r="O579" s="5" t="str">
        <f>IF($A579&lt;&gt;"",IF(O$2&lt;&gt;"",INDEX('Instrument History'!$1:$1048576,$B579,O$3) / CcyPerBase!N578,""),"")</f>
        <v/>
      </c>
      <c r="P579" s="5" t="str">
        <f>IF($A579&lt;&gt;"",IF(P$2&lt;&gt;"",INDEX('Instrument History'!$1:$1048576,$B579,P$3) / CcyPerBase!O578,""),"")</f>
        <v/>
      </c>
      <c r="Q579" s="5" t="str">
        <f>IF($A579&lt;&gt;"",IF(Q$2&lt;&gt;"",INDEX('Instrument History'!$1:$1048576,$B579,Q$3) / CcyPerBase!P578,""),"")</f>
        <v/>
      </c>
      <c r="R579" s="5" t="str">
        <f>IF($A579&lt;&gt;"",IF(R$2&lt;&gt;"",INDEX('Instrument History'!$1:$1048576,$B579,R$3) / CcyPerBase!Q578,""),"")</f>
        <v/>
      </c>
      <c r="S579" s="5" t="str">
        <f>IF($A579&lt;&gt;"",IF(S$2&lt;&gt;"",INDEX('Instrument History'!$1:$1048576,$B579,S$3) / CcyPerBase!R578,""),"")</f>
        <v/>
      </c>
      <c r="T579" s="5" t="str">
        <f>IF($A579&lt;&gt;"",IF(T$2&lt;&gt;"",INDEX('Instrument History'!$1:$1048576,$B579,T$3) / CcyPerBase!S578,""),"")</f>
        <v/>
      </c>
      <c r="U579" s="5" t="str">
        <f>IF($A579&lt;&gt;"",IF(U$2&lt;&gt;"",INDEX('Instrument History'!$1:$1048576,$B579,U$3) / CcyPerBase!T578,""),"")</f>
        <v/>
      </c>
      <c r="V579" s="5" t="str">
        <f>IF($A579&lt;&gt;"",IF(V$2&lt;&gt;"",INDEX('Instrument History'!$1:$1048576,$B579,V$3) / CcyPerBase!U578,""),"")</f>
        <v/>
      </c>
      <c r="W579" s="5" t="str">
        <f>IF($A579&lt;&gt;"",IF(W$2&lt;&gt;"",INDEX('Instrument History'!$1:$1048576,$B579,W$3) / CcyPerBase!V578,""),"")</f>
        <v/>
      </c>
      <c r="X579" s="5" t="str">
        <f>IF($A579&lt;&gt;"",IF(X$2&lt;&gt;"",INDEX('Instrument History'!$1:$1048576,$B579,X$3) / CcyPerBase!W578,""),"")</f>
        <v/>
      </c>
      <c r="Y579" s="5" t="str">
        <f>IF($A579&lt;&gt;"",IF(Y$2&lt;&gt;"",INDEX('Instrument History'!$1:$1048576,$B579,Y$3) / CcyPerBase!X578,""),"")</f>
        <v/>
      </c>
    </row>
    <row r="580" spans="1:25">
      <c r="A580" s="12" t="str">
        <f>IF(A579&lt;&gt;"",IF(A579=$B$1,"",'Instrument History'!A576),"")</f>
        <v/>
      </c>
      <c r="B580" t="str">
        <f t="shared" si="17"/>
        <v/>
      </c>
      <c r="C580" s="14" t="str">
        <f>IF($A580&lt;&gt;"",INDEX('Instrument History'!$1:$1048576,$B580,C$3) / CcyPerBase!D579,"")</f>
        <v/>
      </c>
      <c r="D580" s="14" t="str">
        <f>IF(A580&lt;&gt;"",C580/$D$4*Master!$R$18,"")</f>
        <v/>
      </c>
      <c r="E580" s="5" t="str">
        <f t="shared" si="18"/>
        <v/>
      </c>
      <c r="F580" s="5" t="str">
        <f>IF($A580&lt;&gt;"",IF(F$2&lt;&gt;"",INDEX('Instrument History'!$1:$1048576,$B580,F$3) / CcyPerBase!E579,""),"")</f>
        <v/>
      </c>
      <c r="G580" s="5" t="str">
        <f>IF($A580&lt;&gt;"",IF(G$2&lt;&gt;"",INDEX('Instrument History'!$1:$1048576,$B580,G$3) / CcyPerBase!F579,""),"")</f>
        <v/>
      </c>
      <c r="H580" s="5" t="str">
        <f>IF($A580&lt;&gt;"",IF(H$2&lt;&gt;"",INDEX('Instrument History'!$1:$1048576,$B580,H$3) / CcyPerBase!G579,""),"")</f>
        <v/>
      </c>
      <c r="I580" s="5" t="str">
        <f>IF($A580&lt;&gt;"",IF(I$2&lt;&gt;"",INDEX('Instrument History'!$1:$1048576,$B580,I$3) / CcyPerBase!H579,""),"")</f>
        <v/>
      </c>
      <c r="J580" s="5" t="str">
        <f>IF($A580&lt;&gt;"",IF(J$2&lt;&gt;"",INDEX('Instrument History'!$1:$1048576,$B580,J$3) / CcyPerBase!I579,""),"")</f>
        <v/>
      </c>
      <c r="K580" s="5" t="str">
        <f>IF($A580&lt;&gt;"",IF(K$2&lt;&gt;"",INDEX('Instrument History'!$1:$1048576,$B580,K$3) / CcyPerBase!J579,""),"")</f>
        <v/>
      </c>
      <c r="L580" s="5" t="str">
        <f>IF($A580&lt;&gt;"",IF(L$2&lt;&gt;"",INDEX('Instrument History'!$1:$1048576,$B580,L$3) / CcyPerBase!K579,""),"")</f>
        <v/>
      </c>
      <c r="M580" s="5" t="str">
        <f>IF($A580&lt;&gt;"",IF(M$2&lt;&gt;"",INDEX('Instrument History'!$1:$1048576,$B580,M$3) / CcyPerBase!L579,""),"")</f>
        <v/>
      </c>
      <c r="N580" s="5" t="str">
        <f>IF($A580&lt;&gt;"",IF(N$2&lt;&gt;"",INDEX('Instrument History'!$1:$1048576,$B580,N$3) / CcyPerBase!M579,""),"")</f>
        <v/>
      </c>
      <c r="O580" s="5" t="str">
        <f>IF($A580&lt;&gt;"",IF(O$2&lt;&gt;"",INDEX('Instrument History'!$1:$1048576,$B580,O$3) / CcyPerBase!N579,""),"")</f>
        <v/>
      </c>
      <c r="P580" s="5" t="str">
        <f>IF($A580&lt;&gt;"",IF(P$2&lt;&gt;"",INDEX('Instrument History'!$1:$1048576,$B580,P$3) / CcyPerBase!O579,""),"")</f>
        <v/>
      </c>
      <c r="Q580" s="5" t="str">
        <f>IF($A580&lt;&gt;"",IF(Q$2&lt;&gt;"",INDEX('Instrument History'!$1:$1048576,$B580,Q$3) / CcyPerBase!P579,""),"")</f>
        <v/>
      </c>
      <c r="R580" s="5" t="str">
        <f>IF($A580&lt;&gt;"",IF(R$2&lt;&gt;"",INDEX('Instrument History'!$1:$1048576,$B580,R$3) / CcyPerBase!Q579,""),"")</f>
        <v/>
      </c>
      <c r="S580" s="5" t="str">
        <f>IF($A580&lt;&gt;"",IF(S$2&lt;&gt;"",INDEX('Instrument History'!$1:$1048576,$B580,S$3) / CcyPerBase!R579,""),"")</f>
        <v/>
      </c>
      <c r="T580" s="5" t="str">
        <f>IF($A580&lt;&gt;"",IF(T$2&lt;&gt;"",INDEX('Instrument History'!$1:$1048576,$B580,T$3) / CcyPerBase!S579,""),"")</f>
        <v/>
      </c>
      <c r="U580" s="5" t="str">
        <f>IF($A580&lt;&gt;"",IF(U$2&lt;&gt;"",INDEX('Instrument History'!$1:$1048576,$B580,U$3) / CcyPerBase!T579,""),"")</f>
        <v/>
      </c>
      <c r="V580" s="5" t="str">
        <f>IF($A580&lt;&gt;"",IF(V$2&lt;&gt;"",INDEX('Instrument History'!$1:$1048576,$B580,V$3) / CcyPerBase!U579,""),"")</f>
        <v/>
      </c>
      <c r="W580" s="5" t="str">
        <f>IF($A580&lt;&gt;"",IF(W$2&lt;&gt;"",INDEX('Instrument History'!$1:$1048576,$B580,W$3) / CcyPerBase!V579,""),"")</f>
        <v/>
      </c>
      <c r="X580" s="5" t="str">
        <f>IF($A580&lt;&gt;"",IF(X$2&lt;&gt;"",INDEX('Instrument History'!$1:$1048576,$B580,X$3) / CcyPerBase!W579,""),"")</f>
        <v/>
      </c>
      <c r="Y580" s="5" t="str">
        <f>IF($A580&lt;&gt;"",IF(Y$2&lt;&gt;"",INDEX('Instrument History'!$1:$1048576,$B580,Y$3) / CcyPerBase!X579,""),"")</f>
        <v/>
      </c>
    </row>
    <row r="581" spans="1:25">
      <c r="A581" s="12" t="str">
        <f>IF(A580&lt;&gt;"",IF(A580=$B$1,"",'Instrument History'!A577),"")</f>
        <v/>
      </c>
      <c r="B581" t="str">
        <f t="shared" si="17"/>
        <v/>
      </c>
      <c r="C581" s="14" t="str">
        <f>IF($A581&lt;&gt;"",INDEX('Instrument History'!$1:$1048576,$B581,C$3) / CcyPerBase!D580,"")</f>
        <v/>
      </c>
      <c r="D581" s="14" t="str">
        <f>IF(A581&lt;&gt;"",C581/$D$4*Master!$R$18,"")</f>
        <v/>
      </c>
      <c r="E581" s="5" t="str">
        <f t="shared" si="18"/>
        <v/>
      </c>
      <c r="F581" s="5" t="str">
        <f>IF($A581&lt;&gt;"",IF(F$2&lt;&gt;"",INDEX('Instrument History'!$1:$1048576,$B581,F$3) / CcyPerBase!E580,""),"")</f>
        <v/>
      </c>
      <c r="G581" s="5" t="str">
        <f>IF($A581&lt;&gt;"",IF(G$2&lt;&gt;"",INDEX('Instrument History'!$1:$1048576,$B581,G$3) / CcyPerBase!F580,""),"")</f>
        <v/>
      </c>
      <c r="H581" s="5" t="str">
        <f>IF($A581&lt;&gt;"",IF(H$2&lt;&gt;"",INDEX('Instrument History'!$1:$1048576,$B581,H$3) / CcyPerBase!G580,""),"")</f>
        <v/>
      </c>
      <c r="I581" s="5" t="str">
        <f>IF($A581&lt;&gt;"",IF(I$2&lt;&gt;"",INDEX('Instrument History'!$1:$1048576,$B581,I$3) / CcyPerBase!H580,""),"")</f>
        <v/>
      </c>
      <c r="J581" s="5" t="str">
        <f>IF($A581&lt;&gt;"",IF(J$2&lt;&gt;"",INDEX('Instrument History'!$1:$1048576,$B581,J$3) / CcyPerBase!I580,""),"")</f>
        <v/>
      </c>
      <c r="K581" s="5" t="str">
        <f>IF($A581&lt;&gt;"",IF(K$2&lt;&gt;"",INDEX('Instrument History'!$1:$1048576,$B581,K$3) / CcyPerBase!J580,""),"")</f>
        <v/>
      </c>
      <c r="L581" s="5" t="str">
        <f>IF($A581&lt;&gt;"",IF(L$2&lt;&gt;"",INDEX('Instrument History'!$1:$1048576,$B581,L$3) / CcyPerBase!K580,""),"")</f>
        <v/>
      </c>
      <c r="M581" s="5" t="str">
        <f>IF($A581&lt;&gt;"",IF(M$2&lt;&gt;"",INDEX('Instrument History'!$1:$1048576,$B581,M$3) / CcyPerBase!L580,""),"")</f>
        <v/>
      </c>
      <c r="N581" s="5" t="str">
        <f>IF($A581&lt;&gt;"",IF(N$2&lt;&gt;"",INDEX('Instrument History'!$1:$1048576,$B581,N$3) / CcyPerBase!M580,""),"")</f>
        <v/>
      </c>
      <c r="O581" s="5" t="str">
        <f>IF($A581&lt;&gt;"",IF(O$2&lt;&gt;"",INDEX('Instrument History'!$1:$1048576,$B581,O$3) / CcyPerBase!N580,""),"")</f>
        <v/>
      </c>
      <c r="P581" s="5" t="str">
        <f>IF($A581&lt;&gt;"",IF(P$2&lt;&gt;"",INDEX('Instrument History'!$1:$1048576,$B581,P$3) / CcyPerBase!O580,""),"")</f>
        <v/>
      </c>
      <c r="Q581" s="5" t="str">
        <f>IF($A581&lt;&gt;"",IF(Q$2&lt;&gt;"",INDEX('Instrument History'!$1:$1048576,$B581,Q$3) / CcyPerBase!P580,""),"")</f>
        <v/>
      </c>
      <c r="R581" s="5" t="str">
        <f>IF($A581&lt;&gt;"",IF(R$2&lt;&gt;"",INDEX('Instrument History'!$1:$1048576,$B581,R$3) / CcyPerBase!Q580,""),"")</f>
        <v/>
      </c>
      <c r="S581" s="5" t="str">
        <f>IF($A581&lt;&gt;"",IF(S$2&lt;&gt;"",INDEX('Instrument History'!$1:$1048576,$B581,S$3) / CcyPerBase!R580,""),"")</f>
        <v/>
      </c>
      <c r="T581" s="5" t="str">
        <f>IF($A581&lt;&gt;"",IF(T$2&lt;&gt;"",INDEX('Instrument History'!$1:$1048576,$B581,T$3) / CcyPerBase!S580,""),"")</f>
        <v/>
      </c>
      <c r="U581" s="5" t="str">
        <f>IF($A581&lt;&gt;"",IF(U$2&lt;&gt;"",INDEX('Instrument History'!$1:$1048576,$B581,U$3) / CcyPerBase!T580,""),"")</f>
        <v/>
      </c>
      <c r="V581" s="5" t="str">
        <f>IF($A581&lt;&gt;"",IF(V$2&lt;&gt;"",INDEX('Instrument History'!$1:$1048576,$B581,V$3) / CcyPerBase!U580,""),"")</f>
        <v/>
      </c>
      <c r="W581" s="5" t="str">
        <f>IF($A581&lt;&gt;"",IF(W$2&lt;&gt;"",INDEX('Instrument History'!$1:$1048576,$B581,W$3) / CcyPerBase!V580,""),"")</f>
        <v/>
      </c>
      <c r="X581" s="5" t="str">
        <f>IF($A581&lt;&gt;"",IF(X$2&lt;&gt;"",INDEX('Instrument History'!$1:$1048576,$B581,X$3) / CcyPerBase!W580,""),"")</f>
        <v/>
      </c>
      <c r="Y581" s="5" t="str">
        <f>IF($A581&lt;&gt;"",IF(Y$2&lt;&gt;"",INDEX('Instrument History'!$1:$1048576,$B581,Y$3) / CcyPerBase!X580,""),"")</f>
        <v/>
      </c>
    </row>
    <row r="582" spans="1:25">
      <c r="A582" s="12" t="str">
        <f>IF(A581&lt;&gt;"",IF(A581=$B$1,"",'Instrument History'!A578),"")</f>
        <v/>
      </c>
      <c r="B582" t="str">
        <f t="shared" si="17"/>
        <v/>
      </c>
      <c r="C582" s="14" t="str">
        <f>IF($A582&lt;&gt;"",INDEX('Instrument History'!$1:$1048576,$B582,C$3) / CcyPerBase!D581,"")</f>
        <v/>
      </c>
      <c r="D582" s="14" t="str">
        <f>IF(A582&lt;&gt;"",C582/$D$4*Master!$R$18,"")</f>
        <v/>
      </c>
      <c r="E582" s="5" t="str">
        <f t="shared" si="18"/>
        <v/>
      </c>
      <c r="F582" s="5" t="str">
        <f>IF($A582&lt;&gt;"",IF(F$2&lt;&gt;"",INDEX('Instrument History'!$1:$1048576,$B582,F$3) / CcyPerBase!E581,""),"")</f>
        <v/>
      </c>
      <c r="G582" s="5" t="str">
        <f>IF($A582&lt;&gt;"",IF(G$2&lt;&gt;"",INDEX('Instrument History'!$1:$1048576,$B582,G$3) / CcyPerBase!F581,""),"")</f>
        <v/>
      </c>
      <c r="H582" s="5" t="str">
        <f>IF($A582&lt;&gt;"",IF(H$2&lt;&gt;"",INDEX('Instrument History'!$1:$1048576,$B582,H$3) / CcyPerBase!G581,""),"")</f>
        <v/>
      </c>
      <c r="I582" s="5" t="str">
        <f>IF($A582&lt;&gt;"",IF(I$2&lt;&gt;"",INDEX('Instrument History'!$1:$1048576,$B582,I$3) / CcyPerBase!H581,""),"")</f>
        <v/>
      </c>
      <c r="J582" s="5" t="str">
        <f>IF($A582&lt;&gt;"",IF(J$2&lt;&gt;"",INDEX('Instrument History'!$1:$1048576,$B582,J$3) / CcyPerBase!I581,""),"")</f>
        <v/>
      </c>
      <c r="K582" s="5" t="str">
        <f>IF($A582&lt;&gt;"",IF(K$2&lt;&gt;"",INDEX('Instrument History'!$1:$1048576,$B582,K$3) / CcyPerBase!J581,""),"")</f>
        <v/>
      </c>
      <c r="L582" s="5" t="str">
        <f>IF($A582&lt;&gt;"",IF(L$2&lt;&gt;"",INDEX('Instrument History'!$1:$1048576,$B582,L$3) / CcyPerBase!K581,""),"")</f>
        <v/>
      </c>
      <c r="M582" s="5" t="str">
        <f>IF($A582&lt;&gt;"",IF(M$2&lt;&gt;"",INDEX('Instrument History'!$1:$1048576,$B582,M$3) / CcyPerBase!L581,""),"")</f>
        <v/>
      </c>
      <c r="N582" s="5" t="str">
        <f>IF($A582&lt;&gt;"",IF(N$2&lt;&gt;"",INDEX('Instrument History'!$1:$1048576,$B582,N$3) / CcyPerBase!M581,""),"")</f>
        <v/>
      </c>
      <c r="O582" s="5" t="str">
        <f>IF($A582&lt;&gt;"",IF(O$2&lt;&gt;"",INDEX('Instrument History'!$1:$1048576,$B582,O$3) / CcyPerBase!N581,""),"")</f>
        <v/>
      </c>
      <c r="P582" s="5" t="str">
        <f>IF($A582&lt;&gt;"",IF(P$2&lt;&gt;"",INDEX('Instrument History'!$1:$1048576,$B582,P$3) / CcyPerBase!O581,""),"")</f>
        <v/>
      </c>
      <c r="Q582" s="5" t="str">
        <f>IF($A582&lt;&gt;"",IF(Q$2&lt;&gt;"",INDEX('Instrument History'!$1:$1048576,$B582,Q$3) / CcyPerBase!P581,""),"")</f>
        <v/>
      </c>
      <c r="R582" s="5" t="str">
        <f>IF($A582&lt;&gt;"",IF(R$2&lt;&gt;"",INDEX('Instrument History'!$1:$1048576,$B582,R$3) / CcyPerBase!Q581,""),"")</f>
        <v/>
      </c>
      <c r="S582" s="5" t="str">
        <f>IF($A582&lt;&gt;"",IF(S$2&lt;&gt;"",INDEX('Instrument History'!$1:$1048576,$B582,S$3) / CcyPerBase!R581,""),"")</f>
        <v/>
      </c>
      <c r="T582" s="5" t="str">
        <f>IF($A582&lt;&gt;"",IF(T$2&lt;&gt;"",INDEX('Instrument History'!$1:$1048576,$B582,T$3) / CcyPerBase!S581,""),"")</f>
        <v/>
      </c>
      <c r="U582" s="5" t="str">
        <f>IF($A582&lt;&gt;"",IF(U$2&lt;&gt;"",INDEX('Instrument History'!$1:$1048576,$B582,U$3) / CcyPerBase!T581,""),"")</f>
        <v/>
      </c>
      <c r="V582" s="5" t="str">
        <f>IF($A582&lt;&gt;"",IF(V$2&lt;&gt;"",INDEX('Instrument History'!$1:$1048576,$B582,V$3) / CcyPerBase!U581,""),"")</f>
        <v/>
      </c>
      <c r="W582" s="5" t="str">
        <f>IF($A582&lt;&gt;"",IF(W$2&lt;&gt;"",INDEX('Instrument History'!$1:$1048576,$B582,W$3) / CcyPerBase!V581,""),"")</f>
        <v/>
      </c>
      <c r="X582" s="5" t="str">
        <f>IF($A582&lt;&gt;"",IF(X$2&lt;&gt;"",INDEX('Instrument History'!$1:$1048576,$B582,X$3) / CcyPerBase!W581,""),"")</f>
        <v/>
      </c>
      <c r="Y582" s="5" t="str">
        <f>IF($A582&lt;&gt;"",IF(Y$2&lt;&gt;"",INDEX('Instrument History'!$1:$1048576,$B582,Y$3) / CcyPerBase!X581,""),"")</f>
        <v/>
      </c>
    </row>
    <row r="583" spans="1:25">
      <c r="A583" s="12" t="str">
        <f>IF(A582&lt;&gt;"",IF(A582=$B$1,"",'Instrument History'!A579),"")</f>
        <v/>
      </c>
      <c r="B583" t="str">
        <f t="shared" ref="B583:B646" si="19">IF(A583&lt;&gt;"",B582+1,"")</f>
        <v/>
      </c>
      <c r="C583" s="14" t="str">
        <f>IF($A583&lt;&gt;"",INDEX('Instrument History'!$1:$1048576,$B583,C$3) / CcyPerBase!D582,"")</f>
        <v/>
      </c>
      <c r="D583" s="14" t="str">
        <f>IF(A583&lt;&gt;"",C583/$D$4*Master!$R$18,"")</f>
        <v/>
      </c>
      <c r="E583" s="5" t="str">
        <f t="shared" ref="E583:E646" si="20">IF(A583&lt;&gt;"",SUMPRODUCT($F$4:$Y$4,F583:Y583),"")</f>
        <v/>
      </c>
      <c r="F583" s="5" t="str">
        <f>IF($A583&lt;&gt;"",IF(F$2&lt;&gt;"",INDEX('Instrument History'!$1:$1048576,$B583,F$3) / CcyPerBase!E582,""),"")</f>
        <v/>
      </c>
      <c r="G583" s="5" t="str">
        <f>IF($A583&lt;&gt;"",IF(G$2&lt;&gt;"",INDEX('Instrument History'!$1:$1048576,$B583,G$3) / CcyPerBase!F582,""),"")</f>
        <v/>
      </c>
      <c r="H583" s="5" t="str">
        <f>IF($A583&lt;&gt;"",IF(H$2&lt;&gt;"",INDEX('Instrument History'!$1:$1048576,$B583,H$3) / CcyPerBase!G582,""),"")</f>
        <v/>
      </c>
      <c r="I583" s="5" t="str">
        <f>IF($A583&lt;&gt;"",IF(I$2&lt;&gt;"",INDEX('Instrument History'!$1:$1048576,$B583,I$3) / CcyPerBase!H582,""),"")</f>
        <v/>
      </c>
      <c r="J583" s="5" t="str">
        <f>IF($A583&lt;&gt;"",IF(J$2&lt;&gt;"",INDEX('Instrument History'!$1:$1048576,$B583,J$3) / CcyPerBase!I582,""),"")</f>
        <v/>
      </c>
      <c r="K583" s="5" t="str">
        <f>IF($A583&lt;&gt;"",IF(K$2&lt;&gt;"",INDEX('Instrument History'!$1:$1048576,$B583,K$3) / CcyPerBase!J582,""),"")</f>
        <v/>
      </c>
      <c r="L583" s="5" t="str">
        <f>IF($A583&lt;&gt;"",IF(L$2&lt;&gt;"",INDEX('Instrument History'!$1:$1048576,$B583,L$3) / CcyPerBase!K582,""),"")</f>
        <v/>
      </c>
      <c r="M583" s="5" t="str">
        <f>IF($A583&lt;&gt;"",IF(M$2&lt;&gt;"",INDEX('Instrument History'!$1:$1048576,$B583,M$3) / CcyPerBase!L582,""),"")</f>
        <v/>
      </c>
      <c r="N583" s="5" t="str">
        <f>IF($A583&lt;&gt;"",IF(N$2&lt;&gt;"",INDEX('Instrument History'!$1:$1048576,$B583,N$3) / CcyPerBase!M582,""),"")</f>
        <v/>
      </c>
      <c r="O583" s="5" t="str">
        <f>IF($A583&lt;&gt;"",IF(O$2&lt;&gt;"",INDEX('Instrument History'!$1:$1048576,$B583,O$3) / CcyPerBase!N582,""),"")</f>
        <v/>
      </c>
      <c r="P583" s="5" t="str">
        <f>IF($A583&lt;&gt;"",IF(P$2&lt;&gt;"",INDEX('Instrument History'!$1:$1048576,$B583,P$3) / CcyPerBase!O582,""),"")</f>
        <v/>
      </c>
      <c r="Q583" s="5" t="str">
        <f>IF($A583&lt;&gt;"",IF(Q$2&lt;&gt;"",INDEX('Instrument History'!$1:$1048576,$B583,Q$3) / CcyPerBase!P582,""),"")</f>
        <v/>
      </c>
      <c r="R583" s="5" t="str">
        <f>IF($A583&lt;&gt;"",IF(R$2&lt;&gt;"",INDEX('Instrument History'!$1:$1048576,$B583,R$3) / CcyPerBase!Q582,""),"")</f>
        <v/>
      </c>
      <c r="S583" s="5" t="str">
        <f>IF($A583&lt;&gt;"",IF(S$2&lt;&gt;"",INDEX('Instrument History'!$1:$1048576,$B583,S$3) / CcyPerBase!R582,""),"")</f>
        <v/>
      </c>
      <c r="T583" s="5" t="str">
        <f>IF($A583&lt;&gt;"",IF(T$2&lt;&gt;"",INDEX('Instrument History'!$1:$1048576,$B583,T$3) / CcyPerBase!S582,""),"")</f>
        <v/>
      </c>
      <c r="U583" s="5" t="str">
        <f>IF($A583&lt;&gt;"",IF(U$2&lt;&gt;"",INDEX('Instrument History'!$1:$1048576,$B583,U$3) / CcyPerBase!T582,""),"")</f>
        <v/>
      </c>
      <c r="V583" s="5" t="str">
        <f>IF($A583&lt;&gt;"",IF(V$2&lt;&gt;"",INDEX('Instrument History'!$1:$1048576,$B583,V$3) / CcyPerBase!U582,""),"")</f>
        <v/>
      </c>
      <c r="W583" s="5" t="str">
        <f>IF($A583&lt;&gt;"",IF(W$2&lt;&gt;"",INDEX('Instrument History'!$1:$1048576,$B583,W$3) / CcyPerBase!V582,""),"")</f>
        <v/>
      </c>
      <c r="X583" s="5" t="str">
        <f>IF($A583&lt;&gt;"",IF(X$2&lt;&gt;"",INDEX('Instrument History'!$1:$1048576,$B583,X$3) / CcyPerBase!W582,""),"")</f>
        <v/>
      </c>
      <c r="Y583" s="5" t="str">
        <f>IF($A583&lt;&gt;"",IF(Y$2&lt;&gt;"",INDEX('Instrument History'!$1:$1048576,$B583,Y$3) / CcyPerBase!X582,""),"")</f>
        <v/>
      </c>
    </row>
    <row r="584" spans="1:25">
      <c r="A584" s="12" t="str">
        <f>IF(A583&lt;&gt;"",IF(A583=$B$1,"",'Instrument History'!A580),"")</f>
        <v/>
      </c>
      <c r="B584" t="str">
        <f t="shared" si="19"/>
        <v/>
      </c>
      <c r="C584" s="14" t="str">
        <f>IF($A584&lt;&gt;"",INDEX('Instrument History'!$1:$1048576,$B584,C$3) / CcyPerBase!D583,"")</f>
        <v/>
      </c>
      <c r="D584" s="14" t="str">
        <f>IF(A584&lt;&gt;"",C584/$D$4*Master!$R$18,"")</f>
        <v/>
      </c>
      <c r="E584" s="5" t="str">
        <f t="shared" si="20"/>
        <v/>
      </c>
      <c r="F584" s="5" t="str">
        <f>IF($A584&lt;&gt;"",IF(F$2&lt;&gt;"",INDEX('Instrument History'!$1:$1048576,$B584,F$3) / CcyPerBase!E583,""),"")</f>
        <v/>
      </c>
      <c r="G584" s="5" t="str">
        <f>IF($A584&lt;&gt;"",IF(G$2&lt;&gt;"",INDEX('Instrument History'!$1:$1048576,$B584,G$3) / CcyPerBase!F583,""),"")</f>
        <v/>
      </c>
      <c r="H584" s="5" t="str">
        <f>IF($A584&lt;&gt;"",IF(H$2&lt;&gt;"",INDEX('Instrument History'!$1:$1048576,$B584,H$3) / CcyPerBase!G583,""),"")</f>
        <v/>
      </c>
      <c r="I584" s="5" t="str">
        <f>IF($A584&lt;&gt;"",IF(I$2&lt;&gt;"",INDEX('Instrument History'!$1:$1048576,$B584,I$3) / CcyPerBase!H583,""),"")</f>
        <v/>
      </c>
      <c r="J584" s="5" t="str">
        <f>IF($A584&lt;&gt;"",IF(J$2&lt;&gt;"",INDEX('Instrument History'!$1:$1048576,$B584,J$3) / CcyPerBase!I583,""),"")</f>
        <v/>
      </c>
      <c r="K584" s="5" t="str">
        <f>IF($A584&lt;&gt;"",IF(K$2&lt;&gt;"",INDEX('Instrument History'!$1:$1048576,$B584,K$3) / CcyPerBase!J583,""),"")</f>
        <v/>
      </c>
      <c r="L584" s="5" t="str">
        <f>IF($A584&lt;&gt;"",IF(L$2&lt;&gt;"",INDEX('Instrument History'!$1:$1048576,$B584,L$3) / CcyPerBase!K583,""),"")</f>
        <v/>
      </c>
      <c r="M584" s="5" t="str">
        <f>IF($A584&lt;&gt;"",IF(M$2&lt;&gt;"",INDEX('Instrument History'!$1:$1048576,$B584,M$3) / CcyPerBase!L583,""),"")</f>
        <v/>
      </c>
      <c r="N584" s="5" t="str">
        <f>IF($A584&lt;&gt;"",IF(N$2&lt;&gt;"",INDEX('Instrument History'!$1:$1048576,$B584,N$3) / CcyPerBase!M583,""),"")</f>
        <v/>
      </c>
      <c r="O584" s="5" t="str">
        <f>IF($A584&lt;&gt;"",IF(O$2&lt;&gt;"",INDEX('Instrument History'!$1:$1048576,$B584,O$3) / CcyPerBase!N583,""),"")</f>
        <v/>
      </c>
      <c r="P584" s="5" t="str">
        <f>IF($A584&lt;&gt;"",IF(P$2&lt;&gt;"",INDEX('Instrument History'!$1:$1048576,$B584,P$3) / CcyPerBase!O583,""),"")</f>
        <v/>
      </c>
      <c r="Q584" s="5" t="str">
        <f>IF($A584&lt;&gt;"",IF(Q$2&lt;&gt;"",INDEX('Instrument History'!$1:$1048576,$B584,Q$3) / CcyPerBase!P583,""),"")</f>
        <v/>
      </c>
      <c r="R584" s="5" t="str">
        <f>IF($A584&lt;&gt;"",IF(R$2&lt;&gt;"",INDEX('Instrument History'!$1:$1048576,$B584,R$3) / CcyPerBase!Q583,""),"")</f>
        <v/>
      </c>
      <c r="S584" s="5" t="str">
        <f>IF($A584&lt;&gt;"",IF(S$2&lt;&gt;"",INDEX('Instrument History'!$1:$1048576,$B584,S$3) / CcyPerBase!R583,""),"")</f>
        <v/>
      </c>
      <c r="T584" s="5" t="str">
        <f>IF($A584&lt;&gt;"",IF(T$2&lt;&gt;"",INDEX('Instrument History'!$1:$1048576,$B584,T$3) / CcyPerBase!S583,""),"")</f>
        <v/>
      </c>
      <c r="U584" s="5" t="str">
        <f>IF($A584&lt;&gt;"",IF(U$2&lt;&gt;"",INDEX('Instrument History'!$1:$1048576,$B584,U$3) / CcyPerBase!T583,""),"")</f>
        <v/>
      </c>
      <c r="V584" s="5" t="str">
        <f>IF($A584&lt;&gt;"",IF(V$2&lt;&gt;"",INDEX('Instrument History'!$1:$1048576,$B584,V$3) / CcyPerBase!U583,""),"")</f>
        <v/>
      </c>
      <c r="W584" s="5" t="str">
        <f>IF($A584&lt;&gt;"",IF(W$2&lt;&gt;"",INDEX('Instrument History'!$1:$1048576,$B584,W$3) / CcyPerBase!V583,""),"")</f>
        <v/>
      </c>
      <c r="X584" s="5" t="str">
        <f>IF($A584&lt;&gt;"",IF(X$2&lt;&gt;"",INDEX('Instrument History'!$1:$1048576,$B584,X$3) / CcyPerBase!W583,""),"")</f>
        <v/>
      </c>
      <c r="Y584" s="5" t="str">
        <f>IF($A584&lt;&gt;"",IF(Y$2&lt;&gt;"",INDEX('Instrument History'!$1:$1048576,$B584,Y$3) / CcyPerBase!X583,""),"")</f>
        <v/>
      </c>
    </row>
    <row r="585" spans="1:25">
      <c r="A585" s="12" t="str">
        <f>IF(A584&lt;&gt;"",IF(A584=$B$1,"",'Instrument History'!A581),"")</f>
        <v/>
      </c>
      <c r="B585" t="str">
        <f t="shared" si="19"/>
        <v/>
      </c>
      <c r="C585" s="14" t="str">
        <f>IF($A585&lt;&gt;"",INDEX('Instrument History'!$1:$1048576,$B585,C$3) / CcyPerBase!D584,"")</f>
        <v/>
      </c>
      <c r="D585" s="14" t="str">
        <f>IF(A585&lt;&gt;"",C585/$D$4*Master!$R$18,"")</f>
        <v/>
      </c>
      <c r="E585" s="5" t="str">
        <f t="shared" si="20"/>
        <v/>
      </c>
      <c r="F585" s="5" t="str">
        <f>IF($A585&lt;&gt;"",IF(F$2&lt;&gt;"",INDEX('Instrument History'!$1:$1048576,$B585,F$3) / CcyPerBase!E584,""),"")</f>
        <v/>
      </c>
      <c r="G585" s="5" t="str">
        <f>IF($A585&lt;&gt;"",IF(G$2&lt;&gt;"",INDEX('Instrument History'!$1:$1048576,$B585,G$3) / CcyPerBase!F584,""),"")</f>
        <v/>
      </c>
      <c r="H585" s="5" t="str">
        <f>IF($A585&lt;&gt;"",IF(H$2&lt;&gt;"",INDEX('Instrument History'!$1:$1048576,$B585,H$3) / CcyPerBase!G584,""),"")</f>
        <v/>
      </c>
      <c r="I585" s="5" t="str">
        <f>IF($A585&lt;&gt;"",IF(I$2&lt;&gt;"",INDEX('Instrument History'!$1:$1048576,$B585,I$3) / CcyPerBase!H584,""),"")</f>
        <v/>
      </c>
      <c r="J585" s="5" t="str">
        <f>IF($A585&lt;&gt;"",IF(J$2&lt;&gt;"",INDEX('Instrument History'!$1:$1048576,$B585,J$3) / CcyPerBase!I584,""),"")</f>
        <v/>
      </c>
      <c r="K585" s="5" t="str">
        <f>IF($A585&lt;&gt;"",IF(K$2&lt;&gt;"",INDEX('Instrument History'!$1:$1048576,$B585,K$3) / CcyPerBase!J584,""),"")</f>
        <v/>
      </c>
      <c r="L585" s="5" t="str">
        <f>IF($A585&lt;&gt;"",IF(L$2&lt;&gt;"",INDEX('Instrument History'!$1:$1048576,$B585,L$3) / CcyPerBase!K584,""),"")</f>
        <v/>
      </c>
      <c r="M585" s="5" t="str">
        <f>IF($A585&lt;&gt;"",IF(M$2&lt;&gt;"",INDEX('Instrument History'!$1:$1048576,$B585,M$3) / CcyPerBase!L584,""),"")</f>
        <v/>
      </c>
      <c r="N585" s="5" t="str">
        <f>IF($A585&lt;&gt;"",IF(N$2&lt;&gt;"",INDEX('Instrument History'!$1:$1048576,$B585,N$3) / CcyPerBase!M584,""),"")</f>
        <v/>
      </c>
      <c r="O585" s="5" t="str">
        <f>IF($A585&lt;&gt;"",IF(O$2&lt;&gt;"",INDEX('Instrument History'!$1:$1048576,$B585,O$3) / CcyPerBase!N584,""),"")</f>
        <v/>
      </c>
      <c r="P585" s="5" t="str">
        <f>IF($A585&lt;&gt;"",IF(P$2&lt;&gt;"",INDEX('Instrument History'!$1:$1048576,$B585,P$3) / CcyPerBase!O584,""),"")</f>
        <v/>
      </c>
      <c r="Q585" s="5" t="str">
        <f>IF($A585&lt;&gt;"",IF(Q$2&lt;&gt;"",INDEX('Instrument History'!$1:$1048576,$B585,Q$3) / CcyPerBase!P584,""),"")</f>
        <v/>
      </c>
      <c r="R585" s="5" t="str">
        <f>IF($A585&lt;&gt;"",IF(R$2&lt;&gt;"",INDEX('Instrument History'!$1:$1048576,$B585,R$3) / CcyPerBase!Q584,""),"")</f>
        <v/>
      </c>
      <c r="S585" s="5" t="str">
        <f>IF($A585&lt;&gt;"",IF(S$2&lt;&gt;"",INDEX('Instrument History'!$1:$1048576,$B585,S$3) / CcyPerBase!R584,""),"")</f>
        <v/>
      </c>
      <c r="T585" s="5" t="str">
        <f>IF($A585&lt;&gt;"",IF(T$2&lt;&gt;"",INDEX('Instrument History'!$1:$1048576,$B585,T$3) / CcyPerBase!S584,""),"")</f>
        <v/>
      </c>
      <c r="U585" s="5" t="str">
        <f>IF($A585&lt;&gt;"",IF(U$2&lt;&gt;"",INDEX('Instrument History'!$1:$1048576,$B585,U$3) / CcyPerBase!T584,""),"")</f>
        <v/>
      </c>
      <c r="V585" s="5" t="str">
        <f>IF($A585&lt;&gt;"",IF(V$2&lt;&gt;"",INDEX('Instrument History'!$1:$1048576,$B585,V$3) / CcyPerBase!U584,""),"")</f>
        <v/>
      </c>
      <c r="W585" s="5" t="str">
        <f>IF($A585&lt;&gt;"",IF(W$2&lt;&gt;"",INDEX('Instrument History'!$1:$1048576,$B585,W$3) / CcyPerBase!V584,""),"")</f>
        <v/>
      </c>
      <c r="X585" s="5" t="str">
        <f>IF($A585&lt;&gt;"",IF(X$2&lt;&gt;"",INDEX('Instrument History'!$1:$1048576,$B585,X$3) / CcyPerBase!W584,""),"")</f>
        <v/>
      </c>
      <c r="Y585" s="5" t="str">
        <f>IF($A585&lt;&gt;"",IF(Y$2&lt;&gt;"",INDEX('Instrument History'!$1:$1048576,$B585,Y$3) / CcyPerBase!X584,""),"")</f>
        <v/>
      </c>
    </row>
    <row r="586" spans="1:25">
      <c r="A586" s="12" t="str">
        <f>IF(A585&lt;&gt;"",IF(A585=$B$1,"",'Instrument History'!A582),"")</f>
        <v/>
      </c>
      <c r="B586" t="str">
        <f t="shared" si="19"/>
        <v/>
      </c>
      <c r="C586" s="14" t="str">
        <f>IF($A586&lt;&gt;"",INDEX('Instrument History'!$1:$1048576,$B586,C$3) / CcyPerBase!D585,"")</f>
        <v/>
      </c>
      <c r="D586" s="14" t="str">
        <f>IF(A586&lt;&gt;"",C586/$D$4*Master!$R$18,"")</f>
        <v/>
      </c>
      <c r="E586" s="5" t="str">
        <f t="shared" si="20"/>
        <v/>
      </c>
      <c r="F586" s="5" t="str">
        <f>IF($A586&lt;&gt;"",IF(F$2&lt;&gt;"",INDEX('Instrument History'!$1:$1048576,$B586,F$3) / CcyPerBase!E585,""),"")</f>
        <v/>
      </c>
      <c r="G586" s="5" t="str">
        <f>IF($A586&lt;&gt;"",IF(G$2&lt;&gt;"",INDEX('Instrument History'!$1:$1048576,$B586,G$3) / CcyPerBase!F585,""),"")</f>
        <v/>
      </c>
      <c r="H586" s="5" t="str">
        <f>IF($A586&lt;&gt;"",IF(H$2&lt;&gt;"",INDEX('Instrument History'!$1:$1048576,$B586,H$3) / CcyPerBase!G585,""),"")</f>
        <v/>
      </c>
      <c r="I586" s="5" t="str">
        <f>IF($A586&lt;&gt;"",IF(I$2&lt;&gt;"",INDEX('Instrument History'!$1:$1048576,$B586,I$3) / CcyPerBase!H585,""),"")</f>
        <v/>
      </c>
      <c r="J586" s="5" t="str">
        <f>IF($A586&lt;&gt;"",IF(J$2&lt;&gt;"",INDEX('Instrument History'!$1:$1048576,$B586,J$3) / CcyPerBase!I585,""),"")</f>
        <v/>
      </c>
      <c r="K586" s="5" t="str">
        <f>IF($A586&lt;&gt;"",IF(K$2&lt;&gt;"",INDEX('Instrument History'!$1:$1048576,$B586,K$3) / CcyPerBase!J585,""),"")</f>
        <v/>
      </c>
      <c r="L586" s="5" t="str">
        <f>IF($A586&lt;&gt;"",IF(L$2&lt;&gt;"",INDEX('Instrument History'!$1:$1048576,$B586,L$3) / CcyPerBase!K585,""),"")</f>
        <v/>
      </c>
      <c r="M586" s="5" t="str">
        <f>IF($A586&lt;&gt;"",IF(M$2&lt;&gt;"",INDEX('Instrument History'!$1:$1048576,$B586,M$3) / CcyPerBase!L585,""),"")</f>
        <v/>
      </c>
      <c r="N586" s="5" t="str">
        <f>IF($A586&lt;&gt;"",IF(N$2&lt;&gt;"",INDEX('Instrument History'!$1:$1048576,$B586,N$3) / CcyPerBase!M585,""),"")</f>
        <v/>
      </c>
      <c r="O586" s="5" t="str">
        <f>IF($A586&lt;&gt;"",IF(O$2&lt;&gt;"",INDEX('Instrument History'!$1:$1048576,$B586,O$3) / CcyPerBase!N585,""),"")</f>
        <v/>
      </c>
      <c r="P586" s="5" t="str">
        <f>IF($A586&lt;&gt;"",IF(P$2&lt;&gt;"",INDEX('Instrument History'!$1:$1048576,$B586,P$3) / CcyPerBase!O585,""),"")</f>
        <v/>
      </c>
      <c r="Q586" s="5" t="str">
        <f>IF($A586&lt;&gt;"",IF(Q$2&lt;&gt;"",INDEX('Instrument History'!$1:$1048576,$B586,Q$3) / CcyPerBase!P585,""),"")</f>
        <v/>
      </c>
      <c r="R586" s="5" t="str">
        <f>IF($A586&lt;&gt;"",IF(R$2&lt;&gt;"",INDEX('Instrument History'!$1:$1048576,$B586,R$3) / CcyPerBase!Q585,""),"")</f>
        <v/>
      </c>
      <c r="S586" s="5" t="str">
        <f>IF($A586&lt;&gt;"",IF(S$2&lt;&gt;"",INDEX('Instrument History'!$1:$1048576,$B586,S$3) / CcyPerBase!R585,""),"")</f>
        <v/>
      </c>
      <c r="T586" s="5" t="str">
        <f>IF($A586&lt;&gt;"",IF(T$2&lt;&gt;"",INDEX('Instrument History'!$1:$1048576,$B586,T$3) / CcyPerBase!S585,""),"")</f>
        <v/>
      </c>
      <c r="U586" s="5" t="str">
        <f>IF($A586&lt;&gt;"",IF(U$2&lt;&gt;"",INDEX('Instrument History'!$1:$1048576,$B586,U$3) / CcyPerBase!T585,""),"")</f>
        <v/>
      </c>
      <c r="V586" s="5" t="str">
        <f>IF($A586&lt;&gt;"",IF(V$2&lt;&gt;"",INDEX('Instrument History'!$1:$1048576,$B586,V$3) / CcyPerBase!U585,""),"")</f>
        <v/>
      </c>
      <c r="W586" s="5" t="str">
        <f>IF($A586&lt;&gt;"",IF(W$2&lt;&gt;"",INDEX('Instrument History'!$1:$1048576,$B586,W$3) / CcyPerBase!V585,""),"")</f>
        <v/>
      </c>
      <c r="X586" s="5" t="str">
        <f>IF($A586&lt;&gt;"",IF(X$2&lt;&gt;"",INDEX('Instrument History'!$1:$1048576,$B586,X$3) / CcyPerBase!W585,""),"")</f>
        <v/>
      </c>
      <c r="Y586" s="5" t="str">
        <f>IF($A586&lt;&gt;"",IF(Y$2&lt;&gt;"",INDEX('Instrument History'!$1:$1048576,$B586,Y$3) / CcyPerBase!X585,""),"")</f>
        <v/>
      </c>
    </row>
    <row r="587" spans="1:25">
      <c r="A587" s="12" t="str">
        <f>IF(A586&lt;&gt;"",IF(A586=$B$1,"",'Instrument History'!A583),"")</f>
        <v/>
      </c>
      <c r="B587" t="str">
        <f t="shared" si="19"/>
        <v/>
      </c>
      <c r="C587" s="14" t="str">
        <f>IF($A587&lt;&gt;"",INDEX('Instrument History'!$1:$1048576,$B587,C$3) / CcyPerBase!D586,"")</f>
        <v/>
      </c>
      <c r="D587" s="14" t="str">
        <f>IF(A587&lt;&gt;"",C587/$D$4*Master!$R$18,"")</f>
        <v/>
      </c>
      <c r="E587" s="5" t="str">
        <f t="shared" si="20"/>
        <v/>
      </c>
      <c r="F587" s="5" t="str">
        <f>IF($A587&lt;&gt;"",IF(F$2&lt;&gt;"",INDEX('Instrument History'!$1:$1048576,$B587,F$3) / CcyPerBase!E586,""),"")</f>
        <v/>
      </c>
      <c r="G587" s="5" t="str">
        <f>IF($A587&lt;&gt;"",IF(G$2&lt;&gt;"",INDEX('Instrument History'!$1:$1048576,$B587,G$3) / CcyPerBase!F586,""),"")</f>
        <v/>
      </c>
      <c r="H587" s="5" t="str">
        <f>IF($A587&lt;&gt;"",IF(H$2&lt;&gt;"",INDEX('Instrument History'!$1:$1048576,$B587,H$3) / CcyPerBase!G586,""),"")</f>
        <v/>
      </c>
      <c r="I587" s="5" t="str">
        <f>IF($A587&lt;&gt;"",IF(I$2&lt;&gt;"",INDEX('Instrument History'!$1:$1048576,$B587,I$3) / CcyPerBase!H586,""),"")</f>
        <v/>
      </c>
      <c r="J587" s="5" t="str">
        <f>IF($A587&lt;&gt;"",IF(J$2&lt;&gt;"",INDEX('Instrument History'!$1:$1048576,$B587,J$3) / CcyPerBase!I586,""),"")</f>
        <v/>
      </c>
      <c r="K587" s="5" t="str">
        <f>IF($A587&lt;&gt;"",IF(K$2&lt;&gt;"",INDEX('Instrument History'!$1:$1048576,$B587,K$3) / CcyPerBase!J586,""),"")</f>
        <v/>
      </c>
      <c r="L587" s="5" t="str">
        <f>IF($A587&lt;&gt;"",IF(L$2&lt;&gt;"",INDEX('Instrument History'!$1:$1048576,$B587,L$3) / CcyPerBase!K586,""),"")</f>
        <v/>
      </c>
      <c r="M587" s="5" t="str">
        <f>IF($A587&lt;&gt;"",IF(M$2&lt;&gt;"",INDEX('Instrument History'!$1:$1048576,$B587,M$3) / CcyPerBase!L586,""),"")</f>
        <v/>
      </c>
      <c r="N587" s="5" t="str">
        <f>IF($A587&lt;&gt;"",IF(N$2&lt;&gt;"",INDEX('Instrument History'!$1:$1048576,$B587,N$3) / CcyPerBase!M586,""),"")</f>
        <v/>
      </c>
      <c r="O587" s="5" t="str">
        <f>IF($A587&lt;&gt;"",IF(O$2&lt;&gt;"",INDEX('Instrument History'!$1:$1048576,$B587,O$3) / CcyPerBase!N586,""),"")</f>
        <v/>
      </c>
      <c r="P587" s="5" t="str">
        <f>IF($A587&lt;&gt;"",IF(P$2&lt;&gt;"",INDEX('Instrument History'!$1:$1048576,$B587,P$3) / CcyPerBase!O586,""),"")</f>
        <v/>
      </c>
      <c r="Q587" s="5" t="str">
        <f>IF($A587&lt;&gt;"",IF(Q$2&lt;&gt;"",INDEX('Instrument History'!$1:$1048576,$B587,Q$3) / CcyPerBase!P586,""),"")</f>
        <v/>
      </c>
      <c r="R587" s="5" t="str">
        <f>IF($A587&lt;&gt;"",IF(R$2&lt;&gt;"",INDEX('Instrument History'!$1:$1048576,$B587,R$3) / CcyPerBase!Q586,""),"")</f>
        <v/>
      </c>
      <c r="S587" s="5" t="str">
        <f>IF($A587&lt;&gt;"",IF(S$2&lt;&gt;"",INDEX('Instrument History'!$1:$1048576,$B587,S$3) / CcyPerBase!R586,""),"")</f>
        <v/>
      </c>
      <c r="T587" s="5" t="str">
        <f>IF($A587&lt;&gt;"",IF(T$2&lt;&gt;"",INDEX('Instrument History'!$1:$1048576,$B587,T$3) / CcyPerBase!S586,""),"")</f>
        <v/>
      </c>
      <c r="U587" s="5" t="str">
        <f>IF($A587&lt;&gt;"",IF(U$2&lt;&gt;"",INDEX('Instrument History'!$1:$1048576,$B587,U$3) / CcyPerBase!T586,""),"")</f>
        <v/>
      </c>
      <c r="V587" s="5" t="str">
        <f>IF($A587&lt;&gt;"",IF(V$2&lt;&gt;"",INDEX('Instrument History'!$1:$1048576,$B587,V$3) / CcyPerBase!U586,""),"")</f>
        <v/>
      </c>
      <c r="W587" s="5" t="str">
        <f>IF($A587&lt;&gt;"",IF(W$2&lt;&gt;"",INDEX('Instrument History'!$1:$1048576,$B587,W$3) / CcyPerBase!V586,""),"")</f>
        <v/>
      </c>
      <c r="X587" s="5" t="str">
        <f>IF($A587&lt;&gt;"",IF(X$2&lt;&gt;"",INDEX('Instrument History'!$1:$1048576,$B587,X$3) / CcyPerBase!W586,""),"")</f>
        <v/>
      </c>
      <c r="Y587" s="5" t="str">
        <f>IF($A587&lt;&gt;"",IF(Y$2&lt;&gt;"",INDEX('Instrument History'!$1:$1048576,$B587,Y$3) / CcyPerBase!X586,""),"")</f>
        <v/>
      </c>
    </row>
    <row r="588" spans="1:25">
      <c r="A588" s="12" t="str">
        <f>IF(A587&lt;&gt;"",IF(A587=$B$1,"",'Instrument History'!A584),"")</f>
        <v/>
      </c>
      <c r="B588" t="str">
        <f t="shared" si="19"/>
        <v/>
      </c>
      <c r="C588" s="14" t="str">
        <f>IF($A588&lt;&gt;"",INDEX('Instrument History'!$1:$1048576,$B588,C$3) / CcyPerBase!D587,"")</f>
        <v/>
      </c>
      <c r="D588" s="14" t="str">
        <f>IF(A588&lt;&gt;"",C588/$D$4*Master!$R$18,"")</f>
        <v/>
      </c>
      <c r="E588" s="5" t="str">
        <f t="shared" si="20"/>
        <v/>
      </c>
      <c r="F588" s="5" t="str">
        <f>IF($A588&lt;&gt;"",IF(F$2&lt;&gt;"",INDEX('Instrument History'!$1:$1048576,$B588,F$3) / CcyPerBase!E587,""),"")</f>
        <v/>
      </c>
      <c r="G588" s="5" t="str">
        <f>IF($A588&lt;&gt;"",IF(G$2&lt;&gt;"",INDEX('Instrument History'!$1:$1048576,$B588,G$3) / CcyPerBase!F587,""),"")</f>
        <v/>
      </c>
      <c r="H588" s="5" t="str">
        <f>IF($A588&lt;&gt;"",IF(H$2&lt;&gt;"",INDEX('Instrument History'!$1:$1048576,$B588,H$3) / CcyPerBase!G587,""),"")</f>
        <v/>
      </c>
      <c r="I588" s="5" t="str">
        <f>IF($A588&lt;&gt;"",IF(I$2&lt;&gt;"",INDEX('Instrument History'!$1:$1048576,$B588,I$3) / CcyPerBase!H587,""),"")</f>
        <v/>
      </c>
      <c r="J588" s="5" t="str">
        <f>IF($A588&lt;&gt;"",IF(J$2&lt;&gt;"",INDEX('Instrument History'!$1:$1048576,$B588,J$3) / CcyPerBase!I587,""),"")</f>
        <v/>
      </c>
      <c r="K588" s="5" t="str">
        <f>IF($A588&lt;&gt;"",IF(K$2&lt;&gt;"",INDEX('Instrument History'!$1:$1048576,$B588,K$3) / CcyPerBase!J587,""),"")</f>
        <v/>
      </c>
      <c r="L588" s="5" t="str">
        <f>IF($A588&lt;&gt;"",IF(L$2&lt;&gt;"",INDEX('Instrument History'!$1:$1048576,$B588,L$3) / CcyPerBase!K587,""),"")</f>
        <v/>
      </c>
      <c r="M588" s="5" t="str">
        <f>IF($A588&lt;&gt;"",IF(M$2&lt;&gt;"",INDEX('Instrument History'!$1:$1048576,$B588,M$3) / CcyPerBase!L587,""),"")</f>
        <v/>
      </c>
      <c r="N588" s="5" t="str">
        <f>IF($A588&lt;&gt;"",IF(N$2&lt;&gt;"",INDEX('Instrument History'!$1:$1048576,$B588,N$3) / CcyPerBase!M587,""),"")</f>
        <v/>
      </c>
      <c r="O588" s="5" t="str">
        <f>IF($A588&lt;&gt;"",IF(O$2&lt;&gt;"",INDEX('Instrument History'!$1:$1048576,$B588,O$3) / CcyPerBase!N587,""),"")</f>
        <v/>
      </c>
      <c r="P588" s="5" t="str">
        <f>IF($A588&lt;&gt;"",IF(P$2&lt;&gt;"",INDEX('Instrument History'!$1:$1048576,$B588,P$3) / CcyPerBase!O587,""),"")</f>
        <v/>
      </c>
      <c r="Q588" s="5" t="str">
        <f>IF($A588&lt;&gt;"",IF(Q$2&lt;&gt;"",INDEX('Instrument History'!$1:$1048576,$B588,Q$3) / CcyPerBase!P587,""),"")</f>
        <v/>
      </c>
      <c r="R588" s="5" t="str">
        <f>IF($A588&lt;&gt;"",IF(R$2&lt;&gt;"",INDEX('Instrument History'!$1:$1048576,$B588,R$3) / CcyPerBase!Q587,""),"")</f>
        <v/>
      </c>
      <c r="S588" s="5" t="str">
        <f>IF($A588&lt;&gt;"",IF(S$2&lt;&gt;"",INDEX('Instrument History'!$1:$1048576,$B588,S$3) / CcyPerBase!R587,""),"")</f>
        <v/>
      </c>
      <c r="T588" s="5" t="str">
        <f>IF($A588&lt;&gt;"",IF(T$2&lt;&gt;"",INDEX('Instrument History'!$1:$1048576,$B588,T$3) / CcyPerBase!S587,""),"")</f>
        <v/>
      </c>
      <c r="U588" s="5" t="str">
        <f>IF($A588&lt;&gt;"",IF(U$2&lt;&gt;"",INDEX('Instrument History'!$1:$1048576,$B588,U$3) / CcyPerBase!T587,""),"")</f>
        <v/>
      </c>
      <c r="V588" s="5" t="str">
        <f>IF($A588&lt;&gt;"",IF(V$2&lt;&gt;"",INDEX('Instrument History'!$1:$1048576,$B588,V$3) / CcyPerBase!U587,""),"")</f>
        <v/>
      </c>
      <c r="W588" s="5" t="str">
        <f>IF($A588&lt;&gt;"",IF(W$2&lt;&gt;"",INDEX('Instrument History'!$1:$1048576,$B588,W$3) / CcyPerBase!V587,""),"")</f>
        <v/>
      </c>
      <c r="X588" s="5" t="str">
        <f>IF($A588&lt;&gt;"",IF(X$2&lt;&gt;"",INDEX('Instrument History'!$1:$1048576,$B588,X$3) / CcyPerBase!W587,""),"")</f>
        <v/>
      </c>
      <c r="Y588" s="5" t="str">
        <f>IF($A588&lt;&gt;"",IF(Y$2&lt;&gt;"",INDEX('Instrument History'!$1:$1048576,$B588,Y$3) / CcyPerBase!X587,""),"")</f>
        <v/>
      </c>
    </row>
    <row r="589" spans="1:25">
      <c r="A589" s="12" t="str">
        <f>IF(A588&lt;&gt;"",IF(A588=$B$1,"",'Instrument History'!A585),"")</f>
        <v/>
      </c>
      <c r="B589" t="str">
        <f t="shared" si="19"/>
        <v/>
      </c>
      <c r="C589" s="14" t="str">
        <f>IF($A589&lt;&gt;"",INDEX('Instrument History'!$1:$1048576,$B589,C$3) / CcyPerBase!D588,"")</f>
        <v/>
      </c>
      <c r="D589" s="14" t="str">
        <f>IF(A589&lt;&gt;"",C589/$D$4*Master!$R$18,"")</f>
        <v/>
      </c>
      <c r="E589" s="5" t="str">
        <f t="shared" si="20"/>
        <v/>
      </c>
      <c r="F589" s="5" t="str">
        <f>IF($A589&lt;&gt;"",IF(F$2&lt;&gt;"",INDEX('Instrument History'!$1:$1048576,$B589,F$3) / CcyPerBase!E588,""),"")</f>
        <v/>
      </c>
      <c r="G589" s="5" t="str">
        <f>IF($A589&lt;&gt;"",IF(G$2&lt;&gt;"",INDEX('Instrument History'!$1:$1048576,$B589,G$3) / CcyPerBase!F588,""),"")</f>
        <v/>
      </c>
      <c r="H589" s="5" t="str">
        <f>IF($A589&lt;&gt;"",IF(H$2&lt;&gt;"",INDEX('Instrument History'!$1:$1048576,$B589,H$3) / CcyPerBase!G588,""),"")</f>
        <v/>
      </c>
      <c r="I589" s="5" t="str">
        <f>IF($A589&lt;&gt;"",IF(I$2&lt;&gt;"",INDEX('Instrument History'!$1:$1048576,$B589,I$3) / CcyPerBase!H588,""),"")</f>
        <v/>
      </c>
      <c r="J589" s="5" t="str">
        <f>IF($A589&lt;&gt;"",IF(J$2&lt;&gt;"",INDEX('Instrument History'!$1:$1048576,$B589,J$3) / CcyPerBase!I588,""),"")</f>
        <v/>
      </c>
      <c r="K589" s="5" t="str">
        <f>IF($A589&lt;&gt;"",IF(K$2&lt;&gt;"",INDEX('Instrument History'!$1:$1048576,$B589,K$3) / CcyPerBase!J588,""),"")</f>
        <v/>
      </c>
      <c r="L589" s="5" t="str">
        <f>IF($A589&lt;&gt;"",IF(L$2&lt;&gt;"",INDEX('Instrument History'!$1:$1048576,$B589,L$3) / CcyPerBase!K588,""),"")</f>
        <v/>
      </c>
      <c r="M589" s="5" t="str">
        <f>IF($A589&lt;&gt;"",IF(M$2&lt;&gt;"",INDEX('Instrument History'!$1:$1048576,$B589,M$3) / CcyPerBase!L588,""),"")</f>
        <v/>
      </c>
      <c r="N589" s="5" t="str">
        <f>IF($A589&lt;&gt;"",IF(N$2&lt;&gt;"",INDEX('Instrument History'!$1:$1048576,$B589,N$3) / CcyPerBase!M588,""),"")</f>
        <v/>
      </c>
      <c r="O589" s="5" t="str">
        <f>IF($A589&lt;&gt;"",IF(O$2&lt;&gt;"",INDEX('Instrument History'!$1:$1048576,$B589,O$3) / CcyPerBase!N588,""),"")</f>
        <v/>
      </c>
      <c r="P589" s="5" t="str">
        <f>IF($A589&lt;&gt;"",IF(P$2&lt;&gt;"",INDEX('Instrument History'!$1:$1048576,$B589,P$3) / CcyPerBase!O588,""),"")</f>
        <v/>
      </c>
      <c r="Q589" s="5" t="str">
        <f>IF($A589&lt;&gt;"",IF(Q$2&lt;&gt;"",INDEX('Instrument History'!$1:$1048576,$B589,Q$3) / CcyPerBase!P588,""),"")</f>
        <v/>
      </c>
      <c r="R589" s="5" t="str">
        <f>IF($A589&lt;&gt;"",IF(R$2&lt;&gt;"",INDEX('Instrument History'!$1:$1048576,$B589,R$3) / CcyPerBase!Q588,""),"")</f>
        <v/>
      </c>
      <c r="S589" s="5" t="str">
        <f>IF($A589&lt;&gt;"",IF(S$2&lt;&gt;"",INDEX('Instrument History'!$1:$1048576,$B589,S$3) / CcyPerBase!R588,""),"")</f>
        <v/>
      </c>
      <c r="T589" s="5" t="str">
        <f>IF($A589&lt;&gt;"",IF(T$2&lt;&gt;"",INDEX('Instrument History'!$1:$1048576,$B589,T$3) / CcyPerBase!S588,""),"")</f>
        <v/>
      </c>
      <c r="U589" s="5" t="str">
        <f>IF($A589&lt;&gt;"",IF(U$2&lt;&gt;"",INDEX('Instrument History'!$1:$1048576,$B589,U$3) / CcyPerBase!T588,""),"")</f>
        <v/>
      </c>
      <c r="V589" s="5" t="str">
        <f>IF($A589&lt;&gt;"",IF(V$2&lt;&gt;"",INDEX('Instrument History'!$1:$1048576,$B589,V$3) / CcyPerBase!U588,""),"")</f>
        <v/>
      </c>
      <c r="W589" s="5" t="str">
        <f>IF($A589&lt;&gt;"",IF(W$2&lt;&gt;"",INDEX('Instrument History'!$1:$1048576,$B589,W$3) / CcyPerBase!V588,""),"")</f>
        <v/>
      </c>
      <c r="X589" s="5" t="str">
        <f>IF($A589&lt;&gt;"",IF(X$2&lt;&gt;"",INDEX('Instrument History'!$1:$1048576,$B589,X$3) / CcyPerBase!W588,""),"")</f>
        <v/>
      </c>
      <c r="Y589" s="5" t="str">
        <f>IF($A589&lt;&gt;"",IF(Y$2&lt;&gt;"",INDEX('Instrument History'!$1:$1048576,$B589,Y$3) / CcyPerBase!X588,""),"")</f>
        <v/>
      </c>
    </row>
    <row r="590" spans="1:25">
      <c r="A590" s="12" t="str">
        <f>IF(A589&lt;&gt;"",IF(A589=$B$1,"",'Instrument History'!A586),"")</f>
        <v/>
      </c>
      <c r="B590" t="str">
        <f t="shared" si="19"/>
        <v/>
      </c>
      <c r="C590" s="14" t="str">
        <f>IF($A590&lt;&gt;"",INDEX('Instrument History'!$1:$1048576,$B590,C$3) / CcyPerBase!D589,"")</f>
        <v/>
      </c>
      <c r="D590" s="14" t="str">
        <f>IF(A590&lt;&gt;"",C590/$D$4*Master!$R$18,"")</f>
        <v/>
      </c>
      <c r="E590" s="5" t="str">
        <f t="shared" si="20"/>
        <v/>
      </c>
      <c r="F590" s="5" t="str">
        <f>IF($A590&lt;&gt;"",IF(F$2&lt;&gt;"",INDEX('Instrument History'!$1:$1048576,$B590,F$3) / CcyPerBase!E589,""),"")</f>
        <v/>
      </c>
      <c r="G590" s="5" t="str">
        <f>IF($A590&lt;&gt;"",IF(G$2&lt;&gt;"",INDEX('Instrument History'!$1:$1048576,$B590,G$3) / CcyPerBase!F589,""),"")</f>
        <v/>
      </c>
      <c r="H590" s="5" t="str">
        <f>IF($A590&lt;&gt;"",IF(H$2&lt;&gt;"",INDEX('Instrument History'!$1:$1048576,$B590,H$3) / CcyPerBase!G589,""),"")</f>
        <v/>
      </c>
      <c r="I590" s="5" t="str">
        <f>IF($A590&lt;&gt;"",IF(I$2&lt;&gt;"",INDEX('Instrument History'!$1:$1048576,$B590,I$3) / CcyPerBase!H589,""),"")</f>
        <v/>
      </c>
      <c r="J590" s="5" t="str">
        <f>IF($A590&lt;&gt;"",IF(J$2&lt;&gt;"",INDEX('Instrument History'!$1:$1048576,$B590,J$3) / CcyPerBase!I589,""),"")</f>
        <v/>
      </c>
      <c r="K590" s="5" t="str">
        <f>IF($A590&lt;&gt;"",IF(K$2&lt;&gt;"",INDEX('Instrument History'!$1:$1048576,$B590,K$3) / CcyPerBase!J589,""),"")</f>
        <v/>
      </c>
      <c r="L590" s="5" t="str">
        <f>IF($A590&lt;&gt;"",IF(L$2&lt;&gt;"",INDEX('Instrument History'!$1:$1048576,$B590,L$3) / CcyPerBase!K589,""),"")</f>
        <v/>
      </c>
      <c r="M590" s="5" t="str">
        <f>IF($A590&lt;&gt;"",IF(M$2&lt;&gt;"",INDEX('Instrument History'!$1:$1048576,$B590,M$3) / CcyPerBase!L589,""),"")</f>
        <v/>
      </c>
      <c r="N590" s="5" t="str">
        <f>IF($A590&lt;&gt;"",IF(N$2&lt;&gt;"",INDEX('Instrument History'!$1:$1048576,$B590,N$3) / CcyPerBase!M589,""),"")</f>
        <v/>
      </c>
      <c r="O590" s="5" t="str">
        <f>IF($A590&lt;&gt;"",IF(O$2&lt;&gt;"",INDEX('Instrument History'!$1:$1048576,$B590,O$3) / CcyPerBase!N589,""),"")</f>
        <v/>
      </c>
      <c r="P590" s="5" t="str">
        <f>IF($A590&lt;&gt;"",IF(P$2&lt;&gt;"",INDEX('Instrument History'!$1:$1048576,$B590,P$3) / CcyPerBase!O589,""),"")</f>
        <v/>
      </c>
      <c r="Q590" s="5" t="str">
        <f>IF($A590&lt;&gt;"",IF(Q$2&lt;&gt;"",INDEX('Instrument History'!$1:$1048576,$B590,Q$3) / CcyPerBase!P589,""),"")</f>
        <v/>
      </c>
      <c r="R590" s="5" t="str">
        <f>IF($A590&lt;&gt;"",IF(R$2&lt;&gt;"",INDEX('Instrument History'!$1:$1048576,$B590,R$3) / CcyPerBase!Q589,""),"")</f>
        <v/>
      </c>
      <c r="S590" s="5" t="str">
        <f>IF($A590&lt;&gt;"",IF(S$2&lt;&gt;"",INDEX('Instrument History'!$1:$1048576,$B590,S$3) / CcyPerBase!R589,""),"")</f>
        <v/>
      </c>
      <c r="T590" s="5" t="str">
        <f>IF($A590&lt;&gt;"",IF(T$2&lt;&gt;"",INDEX('Instrument History'!$1:$1048576,$B590,T$3) / CcyPerBase!S589,""),"")</f>
        <v/>
      </c>
      <c r="U590" s="5" t="str">
        <f>IF($A590&lt;&gt;"",IF(U$2&lt;&gt;"",INDEX('Instrument History'!$1:$1048576,$B590,U$3) / CcyPerBase!T589,""),"")</f>
        <v/>
      </c>
      <c r="V590" s="5" t="str">
        <f>IF($A590&lt;&gt;"",IF(V$2&lt;&gt;"",INDEX('Instrument History'!$1:$1048576,$B590,V$3) / CcyPerBase!U589,""),"")</f>
        <v/>
      </c>
      <c r="W590" s="5" t="str">
        <f>IF($A590&lt;&gt;"",IF(W$2&lt;&gt;"",INDEX('Instrument History'!$1:$1048576,$B590,W$3) / CcyPerBase!V589,""),"")</f>
        <v/>
      </c>
      <c r="X590" s="5" t="str">
        <f>IF($A590&lt;&gt;"",IF(X$2&lt;&gt;"",INDEX('Instrument History'!$1:$1048576,$B590,X$3) / CcyPerBase!W589,""),"")</f>
        <v/>
      </c>
      <c r="Y590" s="5" t="str">
        <f>IF($A590&lt;&gt;"",IF(Y$2&lt;&gt;"",INDEX('Instrument History'!$1:$1048576,$B590,Y$3) / CcyPerBase!X589,""),"")</f>
        <v/>
      </c>
    </row>
    <row r="591" spans="1:25">
      <c r="A591" s="12" t="str">
        <f>IF(A590&lt;&gt;"",IF(A590=$B$1,"",'Instrument History'!A587),"")</f>
        <v/>
      </c>
      <c r="B591" t="str">
        <f t="shared" si="19"/>
        <v/>
      </c>
      <c r="C591" s="14" t="str">
        <f>IF($A591&lt;&gt;"",INDEX('Instrument History'!$1:$1048576,$B591,C$3) / CcyPerBase!D590,"")</f>
        <v/>
      </c>
      <c r="D591" s="14" t="str">
        <f>IF(A591&lt;&gt;"",C591/$D$4*Master!$R$18,"")</f>
        <v/>
      </c>
      <c r="E591" s="5" t="str">
        <f t="shared" si="20"/>
        <v/>
      </c>
      <c r="F591" s="5" t="str">
        <f>IF($A591&lt;&gt;"",IF(F$2&lt;&gt;"",INDEX('Instrument History'!$1:$1048576,$B591,F$3) / CcyPerBase!E590,""),"")</f>
        <v/>
      </c>
      <c r="G591" s="5" t="str">
        <f>IF($A591&lt;&gt;"",IF(G$2&lt;&gt;"",INDEX('Instrument History'!$1:$1048576,$B591,G$3) / CcyPerBase!F590,""),"")</f>
        <v/>
      </c>
      <c r="H591" s="5" t="str">
        <f>IF($A591&lt;&gt;"",IF(H$2&lt;&gt;"",INDEX('Instrument History'!$1:$1048576,$B591,H$3) / CcyPerBase!G590,""),"")</f>
        <v/>
      </c>
      <c r="I591" s="5" t="str">
        <f>IF($A591&lt;&gt;"",IF(I$2&lt;&gt;"",INDEX('Instrument History'!$1:$1048576,$B591,I$3) / CcyPerBase!H590,""),"")</f>
        <v/>
      </c>
      <c r="J591" s="5" t="str">
        <f>IF($A591&lt;&gt;"",IF(J$2&lt;&gt;"",INDEX('Instrument History'!$1:$1048576,$B591,J$3) / CcyPerBase!I590,""),"")</f>
        <v/>
      </c>
      <c r="K591" s="5" t="str">
        <f>IF($A591&lt;&gt;"",IF(K$2&lt;&gt;"",INDEX('Instrument History'!$1:$1048576,$B591,K$3) / CcyPerBase!J590,""),"")</f>
        <v/>
      </c>
      <c r="L591" s="5" t="str">
        <f>IF($A591&lt;&gt;"",IF(L$2&lt;&gt;"",INDEX('Instrument History'!$1:$1048576,$B591,L$3) / CcyPerBase!K590,""),"")</f>
        <v/>
      </c>
      <c r="M591" s="5" t="str">
        <f>IF($A591&lt;&gt;"",IF(M$2&lt;&gt;"",INDEX('Instrument History'!$1:$1048576,$B591,M$3) / CcyPerBase!L590,""),"")</f>
        <v/>
      </c>
      <c r="N591" s="5" t="str">
        <f>IF($A591&lt;&gt;"",IF(N$2&lt;&gt;"",INDEX('Instrument History'!$1:$1048576,$B591,N$3) / CcyPerBase!M590,""),"")</f>
        <v/>
      </c>
      <c r="O591" s="5" t="str">
        <f>IF($A591&lt;&gt;"",IF(O$2&lt;&gt;"",INDEX('Instrument History'!$1:$1048576,$B591,O$3) / CcyPerBase!N590,""),"")</f>
        <v/>
      </c>
      <c r="P591" s="5" t="str">
        <f>IF($A591&lt;&gt;"",IF(P$2&lt;&gt;"",INDEX('Instrument History'!$1:$1048576,$B591,P$3) / CcyPerBase!O590,""),"")</f>
        <v/>
      </c>
      <c r="Q591" s="5" t="str">
        <f>IF($A591&lt;&gt;"",IF(Q$2&lt;&gt;"",INDEX('Instrument History'!$1:$1048576,$B591,Q$3) / CcyPerBase!P590,""),"")</f>
        <v/>
      </c>
      <c r="R591" s="5" t="str">
        <f>IF($A591&lt;&gt;"",IF(R$2&lt;&gt;"",INDEX('Instrument History'!$1:$1048576,$B591,R$3) / CcyPerBase!Q590,""),"")</f>
        <v/>
      </c>
      <c r="S591" s="5" t="str">
        <f>IF($A591&lt;&gt;"",IF(S$2&lt;&gt;"",INDEX('Instrument History'!$1:$1048576,$B591,S$3) / CcyPerBase!R590,""),"")</f>
        <v/>
      </c>
      <c r="T591" s="5" t="str">
        <f>IF($A591&lt;&gt;"",IF(T$2&lt;&gt;"",INDEX('Instrument History'!$1:$1048576,$B591,T$3) / CcyPerBase!S590,""),"")</f>
        <v/>
      </c>
      <c r="U591" s="5" t="str">
        <f>IF($A591&lt;&gt;"",IF(U$2&lt;&gt;"",INDEX('Instrument History'!$1:$1048576,$B591,U$3) / CcyPerBase!T590,""),"")</f>
        <v/>
      </c>
      <c r="V591" s="5" t="str">
        <f>IF($A591&lt;&gt;"",IF(V$2&lt;&gt;"",INDEX('Instrument History'!$1:$1048576,$B591,V$3) / CcyPerBase!U590,""),"")</f>
        <v/>
      </c>
      <c r="W591" s="5" t="str">
        <f>IF($A591&lt;&gt;"",IF(W$2&lt;&gt;"",INDEX('Instrument History'!$1:$1048576,$B591,W$3) / CcyPerBase!V590,""),"")</f>
        <v/>
      </c>
      <c r="X591" s="5" t="str">
        <f>IF($A591&lt;&gt;"",IF(X$2&lt;&gt;"",INDEX('Instrument History'!$1:$1048576,$B591,X$3) / CcyPerBase!W590,""),"")</f>
        <v/>
      </c>
      <c r="Y591" s="5" t="str">
        <f>IF($A591&lt;&gt;"",IF(Y$2&lt;&gt;"",INDEX('Instrument History'!$1:$1048576,$B591,Y$3) / CcyPerBase!X590,""),"")</f>
        <v/>
      </c>
    </row>
    <row r="592" spans="1:25">
      <c r="A592" s="12" t="str">
        <f>IF(A591&lt;&gt;"",IF(A591=$B$1,"",'Instrument History'!A588),"")</f>
        <v/>
      </c>
      <c r="B592" t="str">
        <f t="shared" si="19"/>
        <v/>
      </c>
      <c r="C592" s="14" t="str">
        <f>IF($A592&lt;&gt;"",INDEX('Instrument History'!$1:$1048576,$B592,C$3) / CcyPerBase!D591,"")</f>
        <v/>
      </c>
      <c r="D592" s="14" t="str">
        <f>IF(A592&lt;&gt;"",C592/$D$4*Master!$R$18,"")</f>
        <v/>
      </c>
      <c r="E592" s="5" t="str">
        <f t="shared" si="20"/>
        <v/>
      </c>
      <c r="F592" s="5" t="str">
        <f>IF($A592&lt;&gt;"",IF(F$2&lt;&gt;"",INDEX('Instrument History'!$1:$1048576,$B592,F$3) / CcyPerBase!E591,""),"")</f>
        <v/>
      </c>
      <c r="G592" s="5" t="str">
        <f>IF($A592&lt;&gt;"",IF(G$2&lt;&gt;"",INDEX('Instrument History'!$1:$1048576,$B592,G$3) / CcyPerBase!F591,""),"")</f>
        <v/>
      </c>
      <c r="H592" s="5" t="str">
        <f>IF($A592&lt;&gt;"",IF(H$2&lt;&gt;"",INDEX('Instrument History'!$1:$1048576,$B592,H$3) / CcyPerBase!G591,""),"")</f>
        <v/>
      </c>
      <c r="I592" s="5" t="str">
        <f>IF($A592&lt;&gt;"",IF(I$2&lt;&gt;"",INDEX('Instrument History'!$1:$1048576,$B592,I$3) / CcyPerBase!H591,""),"")</f>
        <v/>
      </c>
      <c r="J592" s="5" t="str">
        <f>IF($A592&lt;&gt;"",IF(J$2&lt;&gt;"",INDEX('Instrument History'!$1:$1048576,$B592,J$3) / CcyPerBase!I591,""),"")</f>
        <v/>
      </c>
      <c r="K592" s="5" t="str">
        <f>IF($A592&lt;&gt;"",IF(K$2&lt;&gt;"",INDEX('Instrument History'!$1:$1048576,$B592,K$3) / CcyPerBase!J591,""),"")</f>
        <v/>
      </c>
      <c r="L592" s="5" t="str">
        <f>IF($A592&lt;&gt;"",IF(L$2&lt;&gt;"",INDEX('Instrument History'!$1:$1048576,$B592,L$3) / CcyPerBase!K591,""),"")</f>
        <v/>
      </c>
      <c r="M592" s="5" t="str">
        <f>IF($A592&lt;&gt;"",IF(M$2&lt;&gt;"",INDEX('Instrument History'!$1:$1048576,$B592,M$3) / CcyPerBase!L591,""),"")</f>
        <v/>
      </c>
      <c r="N592" s="5" t="str">
        <f>IF($A592&lt;&gt;"",IF(N$2&lt;&gt;"",INDEX('Instrument History'!$1:$1048576,$B592,N$3) / CcyPerBase!M591,""),"")</f>
        <v/>
      </c>
      <c r="O592" s="5" t="str">
        <f>IF($A592&lt;&gt;"",IF(O$2&lt;&gt;"",INDEX('Instrument History'!$1:$1048576,$B592,O$3) / CcyPerBase!N591,""),"")</f>
        <v/>
      </c>
      <c r="P592" s="5" t="str">
        <f>IF($A592&lt;&gt;"",IF(P$2&lt;&gt;"",INDEX('Instrument History'!$1:$1048576,$B592,P$3) / CcyPerBase!O591,""),"")</f>
        <v/>
      </c>
      <c r="Q592" s="5" t="str">
        <f>IF($A592&lt;&gt;"",IF(Q$2&lt;&gt;"",INDEX('Instrument History'!$1:$1048576,$B592,Q$3) / CcyPerBase!P591,""),"")</f>
        <v/>
      </c>
      <c r="R592" s="5" t="str">
        <f>IF($A592&lt;&gt;"",IF(R$2&lt;&gt;"",INDEX('Instrument History'!$1:$1048576,$B592,R$3) / CcyPerBase!Q591,""),"")</f>
        <v/>
      </c>
      <c r="S592" s="5" t="str">
        <f>IF($A592&lt;&gt;"",IF(S$2&lt;&gt;"",INDEX('Instrument History'!$1:$1048576,$B592,S$3) / CcyPerBase!R591,""),"")</f>
        <v/>
      </c>
      <c r="T592" s="5" t="str">
        <f>IF($A592&lt;&gt;"",IF(T$2&lt;&gt;"",INDEX('Instrument History'!$1:$1048576,$B592,T$3) / CcyPerBase!S591,""),"")</f>
        <v/>
      </c>
      <c r="U592" s="5" t="str">
        <f>IF($A592&lt;&gt;"",IF(U$2&lt;&gt;"",INDEX('Instrument History'!$1:$1048576,$B592,U$3) / CcyPerBase!T591,""),"")</f>
        <v/>
      </c>
      <c r="V592" s="5" t="str">
        <f>IF($A592&lt;&gt;"",IF(V$2&lt;&gt;"",INDEX('Instrument History'!$1:$1048576,$B592,V$3) / CcyPerBase!U591,""),"")</f>
        <v/>
      </c>
      <c r="W592" s="5" t="str">
        <f>IF($A592&lt;&gt;"",IF(W$2&lt;&gt;"",INDEX('Instrument History'!$1:$1048576,$B592,W$3) / CcyPerBase!V591,""),"")</f>
        <v/>
      </c>
      <c r="X592" s="5" t="str">
        <f>IF($A592&lt;&gt;"",IF(X$2&lt;&gt;"",INDEX('Instrument History'!$1:$1048576,$B592,X$3) / CcyPerBase!W591,""),"")</f>
        <v/>
      </c>
      <c r="Y592" s="5" t="str">
        <f>IF($A592&lt;&gt;"",IF(Y$2&lt;&gt;"",INDEX('Instrument History'!$1:$1048576,$B592,Y$3) / CcyPerBase!X591,""),"")</f>
        <v/>
      </c>
    </row>
    <row r="593" spans="1:25">
      <c r="A593" s="12" t="str">
        <f>IF(A592&lt;&gt;"",IF(A592=$B$1,"",'Instrument History'!A589),"")</f>
        <v/>
      </c>
      <c r="B593" t="str">
        <f t="shared" si="19"/>
        <v/>
      </c>
      <c r="C593" s="14" t="str">
        <f>IF($A593&lt;&gt;"",INDEX('Instrument History'!$1:$1048576,$B593,C$3) / CcyPerBase!D592,"")</f>
        <v/>
      </c>
      <c r="D593" s="14" t="str">
        <f>IF(A593&lt;&gt;"",C593/$D$4*Master!$R$18,"")</f>
        <v/>
      </c>
      <c r="E593" s="5" t="str">
        <f t="shared" si="20"/>
        <v/>
      </c>
      <c r="F593" s="5" t="str">
        <f>IF($A593&lt;&gt;"",IF(F$2&lt;&gt;"",INDEX('Instrument History'!$1:$1048576,$B593,F$3) / CcyPerBase!E592,""),"")</f>
        <v/>
      </c>
      <c r="G593" s="5" t="str">
        <f>IF($A593&lt;&gt;"",IF(G$2&lt;&gt;"",INDEX('Instrument History'!$1:$1048576,$B593,G$3) / CcyPerBase!F592,""),"")</f>
        <v/>
      </c>
      <c r="H593" s="5" t="str">
        <f>IF($A593&lt;&gt;"",IF(H$2&lt;&gt;"",INDEX('Instrument History'!$1:$1048576,$B593,H$3) / CcyPerBase!G592,""),"")</f>
        <v/>
      </c>
      <c r="I593" s="5" t="str">
        <f>IF($A593&lt;&gt;"",IF(I$2&lt;&gt;"",INDEX('Instrument History'!$1:$1048576,$B593,I$3) / CcyPerBase!H592,""),"")</f>
        <v/>
      </c>
      <c r="J593" s="5" t="str">
        <f>IF($A593&lt;&gt;"",IF(J$2&lt;&gt;"",INDEX('Instrument History'!$1:$1048576,$B593,J$3) / CcyPerBase!I592,""),"")</f>
        <v/>
      </c>
      <c r="K593" s="5" t="str">
        <f>IF($A593&lt;&gt;"",IF(K$2&lt;&gt;"",INDEX('Instrument History'!$1:$1048576,$B593,K$3) / CcyPerBase!J592,""),"")</f>
        <v/>
      </c>
      <c r="L593" s="5" t="str">
        <f>IF($A593&lt;&gt;"",IF(L$2&lt;&gt;"",INDEX('Instrument History'!$1:$1048576,$B593,L$3) / CcyPerBase!K592,""),"")</f>
        <v/>
      </c>
      <c r="M593" s="5" t="str">
        <f>IF($A593&lt;&gt;"",IF(M$2&lt;&gt;"",INDEX('Instrument History'!$1:$1048576,$B593,M$3) / CcyPerBase!L592,""),"")</f>
        <v/>
      </c>
      <c r="N593" s="5" t="str">
        <f>IF($A593&lt;&gt;"",IF(N$2&lt;&gt;"",INDEX('Instrument History'!$1:$1048576,$B593,N$3) / CcyPerBase!M592,""),"")</f>
        <v/>
      </c>
      <c r="O593" s="5" t="str">
        <f>IF($A593&lt;&gt;"",IF(O$2&lt;&gt;"",INDEX('Instrument History'!$1:$1048576,$B593,O$3) / CcyPerBase!N592,""),"")</f>
        <v/>
      </c>
      <c r="P593" s="5" t="str">
        <f>IF($A593&lt;&gt;"",IF(P$2&lt;&gt;"",INDEX('Instrument History'!$1:$1048576,$B593,P$3) / CcyPerBase!O592,""),"")</f>
        <v/>
      </c>
      <c r="Q593" s="5" t="str">
        <f>IF($A593&lt;&gt;"",IF(Q$2&lt;&gt;"",INDEX('Instrument History'!$1:$1048576,$B593,Q$3) / CcyPerBase!P592,""),"")</f>
        <v/>
      </c>
      <c r="R593" s="5" t="str">
        <f>IF($A593&lt;&gt;"",IF(R$2&lt;&gt;"",INDEX('Instrument History'!$1:$1048576,$B593,R$3) / CcyPerBase!Q592,""),"")</f>
        <v/>
      </c>
      <c r="S593" s="5" t="str">
        <f>IF($A593&lt;&gt;"",IF(S$2&lt;&gt;"",INDEX('Instrument History'!$1:$1048576,$B593,S$3) / CcyPerBase!R592,""),"")</f>
        <v/>
      </c>
      <c r="T593" s="5" t="str">
        <f>IF($A593&lt;&gt;"",IF(T$2&lt;&gt;"",INDEX('Instrument History'!$1:$1048576,$B593,T$3) / CcyPerBase!S592,""),"")</f>
        <v/>
      </c>
      <c r="U593" s="5" t="str">
        <f>IF($A593&lt;&gt;"",IF(U$2&lt;&gt;"",INDEX('Instrument History'!$1:$1048576,$B593,U$3) / CcyPerBase!T592,""),"")</f>
        <v/>
      </c>
      <c r="V593" s="5" t="str">
        <f>IF($A593&lt;&gt;"",IF(V$2&lt;&gt;"",INDEX('Instrument History'!$1:$1048576,$B593,V$3) / CcyPerBase!U592,""),"")</f>
        <v/>
      </c>
      <c r="W593" s="5" t="str">
        <f>IF($A593&lt;&gt;"",IF(W$2&lt;&gt;"",INDEX('Instrument History'!$1:$1048576,$B593,W$3) / CcyPerBase!V592,""),"")</f>
        <v/>
      </c>
      <c r="X593" s="5" t="str">
        <f>IF($A593&lt;&gt;"",IF(X$2&lt;&gt;"",INDEX('Instrument History'!$1:$1048576,$B593,X$3) / CcyPerBase!W592,""),"")</f>
        <v/>
      </c>
      <c r="Y593" s="5" t="str">
        <f>IF($A593&lt;&gt;"",IF(Y$2&lt;&gt;"",INDEX('Instrument History'!$1:$1048576,$B593,Y$3) / CcyPerBase!X592,""),"")</f>
        <v/>
      </c>
    </row>
    <row r="594" spans="1:25">
      <c r="A594" s="12" t="str">
        <f>IF(A593&lt;&gt;"",IF(A593=$B$1,"",'Instrument History'!A590),"")</f>
        <v/>
      </c>
      <c r="B594" t="str">
        <f t="shared" si="19"/>
        <v/>
      </c>
      <c r="C594" s="14" t="str">
        <f>IF($A594&lt;&gt;"",INDEX('Instrument History'!$1:$1048576,$B594,C$3) / CcyPerBase!D593,"")</f>
        <v/>
      </c>
      <c r="D594" s="14" t="str">
        <f>IF(A594&lt;&gt;"",C594/$D$4*Master!$R$18,"")</f>
        <v/>
      </c>
      <c r="E594" s="5" t="str">
        <f t="shared" si="20"/>
        <v/>
      </c>
      <c r="F594" s="5" t="str">
        <f>IF($A594&lt;&gt;"",IF(F$2&lt;&gt;"",INDEX('Instrument History'!$1:$1048576,$B594,F$3) / CcyPerBase!E593,""),"")</f>
        <v/>
      </c>
      <c r="G594" s="5" t="str">
        <f>IF($A594&lt;&gt;"",IF(G$2&lt;&gt;"",INDEX('Instrument History'!$1:$1048576,$B594,G$3) / CcyPerBase!F593,""),"")</f>
        <v/>
      </c>
      <c r="H594" s="5" t="str">
        <f>IF($A594&lt;&gt;"",IF(H$2&lt;&gt;"",INDEX('Instrument History'!$1:$1048576,$B594,H$3) / CcyPerBase!G593,""),"")</f>
        <v/>
      </c>
      <c r="I594" s="5" t="str">
        <f>IF($A594&lt;&gt;"",IF(I$2&lt;&gt;"",INDEX('Instrument History'!$1:$1048576,$B594,I$3) / CcyPerBase!H593,""),"")</f>
        <v/>
      </c>
      <c r="J594" s="5" t="str">
        <f>IF($A594&lt;&gt;"",IF(J$2&lt;&gt;"",INDEX('Instrument History'!$1:$1048576,$B594,J$3) / CcyPerBase!I593,""),"")</f>
        <v/>
      </c>
      <c r="K594" s="5" t="str">
        <f>IF($A594&lt;&gt;"",IF(K$2&lt;&gt;"",INDEX('Instrument History'!$1:$1048576,$B594,K$3) / CcyPerBase!J593,""),"")</f>
        <v/>
      </c>
      <c r="L594" s="5" t="str">
        <f>IF($A594&lt;&gt;"",IF(L$2&lt;&gt;"",INDEX('Instrument History'!$1:$1048576,$B594,L$3) / CcyPerBase!K593,""),"")</f>
        <v/>
      </c>
      <c r="M594" s="5" t="str">
        <f>IF($A594&lt;&gt;"",IF(M$2&lt;&gt;"",INDEX('Instrument History'!$1:$1048576,$B594,M$3) / CcyPerBase!L593,""),"")</f>
        <v/>
      </c>
      <c r="N594" s="5" t="str">
        <f>IF($A594&lt;&gt;"",IF(N$2&lt;&gt;"",INDEX('Instrument History'!$1:$1048576,$B594,N$3) / CcyPerBase!M593,""),"")</f>
        <v/>
      </c>
      <c r="O594" s="5" t="str">
        <f>IF($A594&lt;&gt;"",IF(O$2&lt;&gt;"",INDEX('Instrument History'!$1:$1048576,$B594,O$3) / CcyPerBase!N593,""),"")</f>
        <v/>
      </c>
      <c r="P594" s="5" t="str">
        <f>IF($A594&lt;&gt;"",IF(P$2&lt;&gt;"",INDEX('Instrument History'!$1:$1048576,$B594,P$3) / CcyPerBase!O593,""),"")</f>
        <v/>
      </c>
      <c r="Q594" s="5" t="str">
        <f>IF($A594&lt;&gt;"",IF(Q$2&lt;&gt;"",INDEX('Instrument History'!$1:$1048576,$B594,Q$3) / CcyPerBase!P593,""),"")</f>
        <v/>
      </c>
      <c r="R594" s="5" t="str">
        <f>IF($A594&lt;&gt;"",IF(R$2&lt;&gt;"",INDEX('Instrument History'!$1:$1048576,$B594,R$3) / CcyPerBase!Q593,""),"")</f>
        <v/>
      </c>
      <c r="S594" s="5" t="str">
        <f>IF($A594&lt;&gt;"",IF(S$2&lt;&gt;"",INDEX('Instrument History'!$1:$1048576,$B594,S$3) / CcyPerBase!R593,""),"")</f>
        <v/>
      </c>
      <c r="T594" s="5" t="str">
        <f>IF($A594&lt;&gt;"",IF(T$2&lt;&gt;"",INDEX('Instrument History'!$1:$1048576,$B594,T$3) / CcyPerBase!S593,""),"")</f>
        <v/>
      </c>
      <c r="U594" s="5" t="str">
        <f>IF($A594&lt;&gt;"",IF(U$2&lt;&gt;"",INDEX('Instrument History'!$1:$1048576,$B594,U$3) / CcyPerBase!T593,""),"")</f>
        <v/>
      </c>
      <c r="V594" s="5" t="str">
        <f>IF($A594&lt;&gt;"",IF(V$2&lt;&gt;"",INDEX('Instrument History'!$1:$1048576,$B594,V$3) / CcyPerBase!U593,""),"")</f>
        <v/>
      </c>
      <c r="W594" s="5" t="str">
        <f>IF($A594&lt;&gt;"",IF(W$2&lt;&gt;"",INDEX('Instrument History'!$1:$1048576,$B594,W$3) / CcyPerBase!V593,""),"")</f>
        <v/>
      </c>
      <c r="X594" s="5" t="str">
        <f>IF($A594&lt;&gt;"",IF(X$2&lt;&gt;"",INDEX('Instrument History'!$1:$1048576,$B594,X$3) / CcyPerBase!W593,""),"")</f>
        <v/>
      </c>
      <c r="Y594" s="5" t="str">
        <f>IF($A594&lt;&gt;"",IF(Y$2&lt;&gt;"",INDEX('Instrument History'!$1:$1048576,$B594,Y$3) / CcyPerBase!X593,""),"")</f>
        <v/>
      </c>
    </row>
    <row r="595" spans="1:25">
      <c r="A595" s="12" t="str">
        <f>IF(A594&lt;&gt;"",IF(A594=$B$1,"",'Instrument History'!A591),"")</f>
        <v/>
      </c>
      <c r="B595" t="str">
        <f t="shared" si="19"/>
        <v/>
      </c>
      <c r="C595" s="14" t="str">
        <f>IF($A595&lt;&gt;"",INDEX('Instrument History'!$1:$1048576,$B595,C$3) / CcyPerBase!D594,"")</f>
        <v/>
      </c>
      <c r="D595" s="14" t="str">
        <f>IF(A595&lt;&gt;"",C595/$D$4*Master!$R$18,"")</f>
        <v/>
      </c>
      <c r="E595" s="5" t="str">
        <f t="shared" si="20"/>
        <v/>
      </c>
      <c r="F595" s="5" t="str">
        <f>IF($A595&lt;&gt;"",IF(F$2&lt;&gt;"",INDEX('Instrument History'!$1:$1048576,$B595,F$3) / CcyPerBase!E594,""),"")</f>
        <v/>
      </c>
      <c r="G595" s="5" t="str">
        <f>IF($A595&lt;&gt;"",IF(G$2&lt;&gt;"",INDEX('Instrument History'!$1:$1048576,$B595,G$3) / CcyPerBase!F594,""),"")</f>
        <v/>
      </c>
      <c r="H595" s="5" t="str">
        <f>IF($A595&lt;&gt;"",IF(H$2&lt;&gt;"",INDEX('Instrument History'!$1:$1048576,$B595,H$3) / CcyPerBase!G594,""),"")</f>
        <v/>
      </c>
      <c r="I595" s="5" t="str">
        <f>IF($A595&lt;&gt;"",IF(I$2&lt;&gt;"",INDEX('Instrument History'!$1:$1048576,$B595,I$3) / CcyPerBase!H594,""),"")</f>
        <v/>
      </c>
      <c r="J595" s="5" t="str">
        <f>IF($A595&lt;&gt;"",IF(J$2&lt;&gt;"",INDEX('Instrument History'!$1:$1048576,$B595,J$3) / CcyPerBase!I594,""),"")</f>
        <v/>
      </c>
      <c r="K595" s="5" t="str">
        <f>IF($A595&lt;&gt;"",IF(K$2&lt;&gt;"",INDEX('Instrument History'!$1:$1048576,$B595,K$3) / CcyPerBase!J594,""),"")</f>
        <v/>
      </c>
      <c r="L595" s="5" t="str">
        <f>IF($A595&lt;&gt;"",IF(L$2&lt;&gt;"",INDEX('Instrument History'!$1:$1048576,$B595,L$3) / CcyPerBase!K594,""),"")</f>
        <v/>
      </c>
      <c r="M595" s="5" t="str">
        <f>IF($A595&lt;&gt;"",IF(M$2&lt;&gt;"",INDEX('Instrument History'!$1:$1048576,$B595,M$3) / CcyPerBase!L594,""),"")</f>
        <v/>
      </c>
      <c r="N595" s="5" t="str">
        <f>IF($A595&lt;&gt;"",IF(N$2&lt;&gt;"",INDEX('Instrument History'!$1:$1048576,$B595,N$3) / CcyPerBase!M594,""),"")</f>
        <v/>
      </c>
      <c r="O595" s="5" t="str">
        <f>IF($A595&lt;&gt;"",IF(O$2&lt;&gt;"",INDEX('Instrument History'!$1:$1048576,$B595,O$3) / CcyPerBase!N594,""),"")</f>
        <v/>
      </c>
      <c r="P595" s="5" t="str">
        <f>IF($A595&lt;&gt;"",IF(P$2&lt;&gt;"",INDEX('Instrument History'!$1:$1048576,$B595,P$3) / CcyPerBase!O594,""),"")</f>
        <v/>
      </c>
      <c r="Q595" s="5" t="str">
        <f>IF($A595&lt;&gt;"",IF(Q$2&lt;&gt;"",INDEX('Instrument History'!$1:$1048576,$B595,Q$3) / CcyPerBase!P594,""),"")</f>
        <v/>
      </c>
      <c r="R595" s="5" t="str">
        <f>IF($A595&lt;&gt;"",IF(R$2&lt;&gt;"",INDEX('Instrument History'!$1:$1048576,$B595,R$3) / CcyPerBase!Q594,""),"")</f>
        <v/>
      </c>
      <c r="S595" s="5" t="str">
        <f>IF($A595&lt;&gt;"",IF(S$2&lt;&gt;"",INDEX('Instrument History'!$1:$1048576,$B595,S$3) / CcyPerBase!R594,""),"")</f>
        <v/>
      </c>
      <c r="T595" s="5" t="str">
        <f>IF($A595&lt;&gt;"",IF(T$2&lt;&gt;"",INDEX('Instrument History'!$1:$1048576,$B595,T$3) / CcyPerBase!S594,""),"")</f>
        <v/>
      </c>
      <c r="U595" s="5" t="str">
        <f>IF($A595&lt;&gt;"",IF(U$2&lt;&gt;"",INDEX('Instrument History'!$1:$1048576,$B595,U$3) / CcyPerBase!T594,""),"")</f>
        <v/>
      </c>
      <c r="V595" s="5" t="str">
        <f>IF($A595&lt;&gt;"",IF(V$2&lt;&gt;"",INDEX('Instrument History'!$1:$1048576,$B595,V$3) / CcyPerBase!U594,""),"")</f>
        <v/>
      </c>
      <c r="W595" s="5" t="str">
        <f>IF($A595&lt;&gt;"",IF(W$2&lt;&gt;"",INDEX('Instrument History'!$1:$1048576,$B595,W$3) / CcyPerBase!V594,""),"")</f>
        <v/>
      </c>
      <c r="X595" s="5" t="str">
        <f>IF($A595&lt;&gt;"",IF(X$2&lt;&gt;"",INDEX('Instrument History'!$1:$1048576,$B595,X$3) / CcyPerBase!W594,""),"")</f>
        <v/>
      </c>
      <c r="Y595" s="5" t="str">
        <f>IF($A595&lt;&gt;"",IF(Y$2&lt;&gt;"",INDEX('Instrument History'!$1:$1048576,$B595,Y$3) / CcyPerBase!X594,""),"")</f>
        <v/>
      </c>
    </row>
    <row r="596" spans="1:25">
      <c r="A596" s="12" t="str">
        <f>IF(A595&lt;&gt;"",IF(A595=$B$1,"",'Instrument History'!A592),"")</f>
        <v/>
      </c>
      <c r="B596" t="str">
        <f t="shared" si="19"/>
        <v/>
      </c>
      <c r="C596" s="14" t="str">
        <f>IF($A596&lt;&gt;"",INDEX('Instrument History'!$1:$1048576,$B596,C$3) / CcyPerBase!D595,"")</f>
        <v/>
      </c>
      <c r="D596" s="14" t="str">
        <f>IF(A596&lt;&gt;"",C596/$D$4*Master!$R$18,"")</f>
        <v/>
      </c>
      <c r="E596" s="5" t="str">
        <f t="shared" si="20"/>
        <v/>
      </c>
      <c r="F596" s="5" t="str">
        <f>IF($A596&lt;&gt;"",IF(F$2&lt;&gt;"",INDEX('Instrument History'!$1:$1048576,$B596,F$3) / CcyPerBase!E595,""),"")</f>
        <v/>
      </c>
      <c r="G596" s="5" t="str">
        <f>IF($A596&lt;&gt;"",IF(G$2&lt;&gt;"",INDEX('Instrument History'!$1:$1048576,$B596,G$3) / CcyPerBase!F595,""),"")</f>
        <v/>
      </c>
      <c r="H596" s="5" t="str">
        <f>IF($A596&lt;&gt;"",IF(H$2&lt;&gt;"",INDEX('Instrument History'!$1:$1048576,$B596,H$3) / CcyPerBase!G595,""),"")</f>
        <v/>
      </c>
      <c r="I596" s="5" t="str">
        <f>IF($A596&lt;&gt;"",IF(I$2&lt;&gt;"",INDEX('Instrument History'!$1:$1048576,$B596,I$3) / CcyPerBase!H595,""),"")</f>
        <v/>
      </c>
      <c r="J596" s="5" t="str">
        <f>IF($A596&lt;&gt;"",IF(J$2&lt;&gt;"",INDEX('Instrument History'!$1:$1048576,$B596,J$3) / CcyPerBase!I595,""),"")</f>
        <v/>
      </c>
      <c r="K596" s="5" t="str">
        <f>IF($A596&lt;&gt;"",IF(K$2&lt;&gt;"",INDEX('Instrument History'!$1:$1048576,$B596,K$3) / CcyPerBase!J595,""),"")</f>
        <v/>
      </c>
      <c r="L596" s="5" t="str">
        <f>IF($A596&lt;&gt;"",IF(L$2&lt;&gt;"",INDEX('Instrument History'!$1:$1048576,$B596,L$3) / CcyPerBase!K595,""),"")</f>
        <v/>
      </c>
      <c r="M596" s="5" t="str">
        <f>IF($A596&lt;&gt;"",IF(M$2&lt;&gt;"",INDEX('Instrument History'!$1:$1048576,$B596,M$3) / CcyPerBase!L595,""),"")</f>
        <v/>
      </c>
      <c r="N596" s="5" t="str">
        <f>IF($A596&lt;&gt;"",IF(N$2&lt;&gt;"",INDEX('Instrument History'!$1:$1048576,$B596,N$3) / CcyPerBase!M595,""),"")</f>
        <v/>
      </c>
      <c r="O596" s="5" t="str">
        <f>IF($A596&lt;&gt;"",IF(O$2&lt;&gt;"",INDEX('Instrument History'!$1:$1048576,$B596,O$3) / CcyPerBase!N595,""),"")</f>
        <v/>
      </c>
      <c r="P596" s="5" t="str">
        <f>IF($A596&lt;&gt;"",IF(P$2&lt;&gt;"",INDEX('Instrument History'!$1:$1048576,$B596,P$3) / CcyPerBase!O595,""),"")</f>
        <v/>
      </c>
      <c r="Q596" s="5" t="str">
        <f>IF($A596&lt;&gt;"",IF(Q$2&lt;&gt;"",INDEX('Instrument History'!$1:$1048576,$B596,Q$3) / CcyPerBase!P595,""),"")</f>
        <v/>
      </c>
      <c r="R596" s="5" t="str">
        <f>IF($A596&lt;&gt;"",IF(R$2&lt;&gt;"",INDEX('Instrument History'!$1:$1048576,$B596,R$3) / CcyPerBase!Q595,""),"")</f>
        <v/>
      </c>
      <c r="S596" s="5" t="str">
        <f>IF($A596&lt;&gt;"",IF(S$2&lt;&gt;"",INDEX('Instrument History'!$1:$1048576,$B596,S$3) / CcyPerBase!R595,""),"")</f>
        <v/>
      </c>
      <c r="T596" s="5" t="str">
        <f>IF($A596&lt;&gt;"",IF(T$2&lt;&gt;"",INDEX('Instrument History'!$1:$1048576,$B596,T$3) / CcyPerBase!S595,""),"")</f>
        <v/>
      </c>
      <c r="U596" s="5" t="str">
        <f>IF($A596&lt;&gt;"",IF(U$2&lt;&gt;"",INDEX('Instrument History'!$1:$1048576,$B596,U$3) / CcyPerBase!T595,""),"")</f>
        <v/>
      </c>
      <c r="V596" s="5" t="str">
        <f>IF($A596&lt;&gt;"",IF(V$2&lt;&gt;"",INDEX('Instrument History'!$1:$1048576,$B596,V$3) / CcyPerBase!U595,""),"")</f>
        <v/>
      </c>
      <c r="W596" s="5" t="str">
        <f>IF($A596&lt;&gt;"",IF(W$2&lt;&gt;"",INDEX('Instrument History'!$1:$1048576,$B596,W$3) / CcyPerBase!V595,""),"")</f>
        <v/>
      </c>
      <c r="X596" s="5" t="str">
        <f>IF($A596&lt;&gt;"",IF(X$2&lt;&gt;"",INDEX('Instrument History'!$1:$1048576,$B596,X$3) / CcyPerBase!W595,""),"")</f>
        <v/>
      </c>
      <c r="Y596" s="5" t="str">
        <f>IF($A596&lt;&gt;"",IF(Y$2&lt;&gt;"",INDEX('Instrument History'!$1:$1048576,$B596,Y$3) / CcyPerBase!X595,""),"")</f>
        <v/>
      </c>
    </row>
    <row r="597" spans="1:25">
      <c r="A597" s="12" t="str">
        <f>IF(A596&lt;&gt;"",IF(A596=$B$1,"",'Instrument History'!A593),"")</f>
        <v/>
      </c>
      <c r="B597" t="str">
        <f t="shared" si="19"/>
        <v/>
      </c>
      <c r="C597" s="14" t="str">
        <f>IF($A597&lt;&gt;"",INDEX('Instrument History'!$1:$1048576,$B597,C$3) / CcyPerBase!D596,"")</f>
        <v/>
      </c>
      <c r="D597" s="14" t="str">
        <f>IF(A597&lt;&gt;"",C597/$D$4*Master!$R$18,"")</f>
        <v/>
      </c>
      <c r="E597" s="5" t="str">
        <f t="shared" si="20"/>
        <v/>
      </c>
      <c r="F597" s="5" t="str">
        <f>IF($A597&lt;&gt;"",IF(F$2&lt;&gt;"",INDEX('Instrument History'!$1:$1048576,$B597,F$3) / CcyPerBase!E596,""),"")</f>
        <v/>
      </c>
      <c r="G597" s="5" t="str">
        <f>IF($A597&lt;&gt;"",IF(G$2&lt;&gt;"",INDEX('Instrument History'!$1:$1048576,$B597,G$3) / CcyPerBase!F596,""),"")</f>
        <v/>
      </c>
      <c r="H597" s="5" t="str">
        <f>IF($A597&lt;&gt;"",IF(H$2&lt;&gt;"",INDEX('Instrument History'!$1:$1048576,$B597,H$3) / CcyPerBase!G596,""),"")</f>
        <v/>
      </c>
      <c r="I597" s="5" t="str">
        <f>IF($A597&lt;&gt;"",IF(I$2&lt;&gt;"",INDEX('Instrument History'!$1:$1048576,$B597,I$3) / CcyPerBase!H596,""),"")</f>
        <v/>
      </c>
      <c r="J597" s="5" t="str">
        <f>IF($A597&lt;&gt;"",IF(J$2&lt;&gt;"",INDEX('Instrument History'!$1:$1048576,$B597,J$3) / CcyPerBase!I596,""),"")</f>
        <v/>
      </c>
      <c r="K597" s="5" t="str">
        <f>IF($A597&lt;&gt;"",IF(K$2&lt;&gt;"",INDEX('Instrument History'!$1:$1048576,$B597,K$3) / CcyPerBase!J596,""),"")</f>
        <v/>
      </c>
      <c r="L597" s="5" t="str">
        <f>IF($A597&lt;&gt;"",IF(L$2&lt;&gt;"",INDEX('Instrument History'!$1:$1048576,$B597,L$3) / CcyPerBase!K596,""),"")</f>
        <v/>
      </c>
      <c r="M597" s="5" t="str">
        <f>IF($A597&lt;&gt;"",IF(M$2&lt;&gt;"",INDEX('Instrument History'!$1:$1048576,$B597,M$3) / CcyPerBase!L596,""),"")</f>
        <v/>
      </c>
      <c r="N597" s="5" t="str">
        <f>IF($A597&lt;&gt;"",IF(N$2&lt;&gt;"",INDEX('Instrument History'!$1:$1048576,$B597,N$3) / CcyPerBase!M596,""),"")</f>
        <v/>
      </c>
      <c r="O597" s="5" t="str">
        <f>IF($A597&lt;&gt;"",IF(O$2&lt;&gt;"",INDEX('Instrument History'!$1:$1048576,$B597,O$3) / CcyPerBase!N596,""),"")</f>
        <v/>
      </c>
      <c r="P597" s="5" t="str">
        <f>IF($A597&lt;&gt;"",IF(P$2&lt;&gt;"",INDEX('Instrument History'!$1:$1048576,$B597,P$3) / CcyPerBase!O596,""),"")</f>
        <v/>
      </c>
      <c r="Q597" s="5" t="str">
        <f>IF($A597&lt;&gt;"",IF(Q$2&lt;&gt;"",INDEX('Instrument History'!$1:$1048576,$B597,Q$3) / CcyPerBase!P596,""),"")</f>
        <v/>
      </c>
      <c r="R597" s="5" t="str">
        <f>IF($A597&lt;&gt;"",IF(R$2&lt;&gt;"",INDEX('Instrument History'!$1:$1048576,$B597,R$3) / CcyPerBase!Q596,""),"")</f>
        <v/>
      </c>
      <c r="S597" s="5" t="str">
        <f>IF($A597&lt;&gt;"",IF(S$2&lt;&gt;"",INDEX('Instrument History'!$1:$1048576,$B597,S$3) / CcyPerBase!R596,""),"")</f>
        <v/>
      </c>
      <c r="T597" s="5" t="str">
        <f>IF($A597&lt;&gt;"",IF(T$2&lt;&gt;"",INDEX('Instrument History'!$1:$1048576,$B597,T$3) / CcyPerBase!S596,""),"")</f>
        <v/>
      </c>
      <c r="U597" s="5" t="str">
        <f>IF($A597&lt;&gt;"",IF(U$2&lt;&gt;"",INDEX('Instrument History'!$1:$1048576,$B597,U$3) / CcyPerBase!T596,""),"")</f>
        <v/>
      </c>
      <c r="V597" s="5" t="str">
        <f>IF($A597&lt;&gt;"",IF(V$2&lt;&gt;"",INDEX('Instrument History'!$1:$1048576,$B597,V$3) / CcyPerBase!U596,""),"")</f>
        <v/>
      </c>
      <c r="W597" s="5" t="str">
        <f>IF($A597&lt;&gt;"",IF(W$2&lt;&gt;"",INDEX('Instrument History'!$1:$1048576,$B597,W$3) / CcyPerBase!V596,""),"")</f>
        <v/>
      </c>
      <c r="X597" s="5" t="str">
        <f>IF($A597&lt;&gt;"",IF(X$2&lt;&gt;"",INDEX('Instrument History'!$1:$1048576,$B597,X$3) / CcyPerBase!W596,""),"")</f>
        <v/>
      </c>
      <c r="Y597" s="5" t="str">
        <f>IF($A597&lt;&gt;"",IF(Y$2&lt;&gt;"",INDEX('Instrument History'!$1:$1048576,$B597,Y$3) / CcyPerBase!X596,""),"")</f>
        <v/>
      </c>
    </row>
    <row r="598" spans="1:25">
      <c r="A598" s="12" t="str">
        <f>IF(A597&lt;&gt;"",IF(A597=$B$1,"",'Instrument History'!A594),"")</f>
        <v/>
      </c>
      <c r="B598" t="str">
        <f t="shared" si="19"/>
        <v/>
      </c>
      <c r="C598" s="14" t="str">
        <f>IF($A598&lt;&gt;"",INDEX('Instrument History'!$1:$1048576,$B598,C$3) / CcyPerBase!D597,"")</f>
        <v/>
      </c>
      <c r="D598" s="14" t="str">
        <f>IF(A598&lt;&gt;"",C598/$D$4*Master!$R$18,"")</f>
        <v/>
      </c>
      <c r="E598" s="5" t="str">
        <f t="shared" si="20"/>
        <v/>
      </c>
      <c r="F598" s="5" t="str">
        <f>IF($A598&lt;&gt;"",IF(F$2&lt;&gt;"",INDEX('Instrument History'!$1:$1048576,$B598,F$3) / CcyPerBase!E597,""),"")</f>
        <v/>
      </c>
      <c r="G598" s="5" t="str">
        <f>IF($A598&lt;&gt;"",IF(G$2&lt;&gt;"",INDEX('Instrument History'!$1:$1048576,$B598,G$3) / CcyPerBase!F597,""),"")</f>
        <v/>
      </c>
      <c r="H598" s="5" t="str">
        <f>IF($A598&lt;&gt;"",IF(H$2&lt;&gt;"",INDEX('Instrument History'!$1:$1048576,$B598,H$3) / CcyPerBase!G597,""),"")</f>
        <v/>
      </c>
      <c r="I598" s="5" t="str">
        <f>IF($A598&lt;&gt;"",IF(I$2&lt;&gt;"",INDEX('Instrument History'!$1:$1048576,$B598,I$3) / CcyPerBase!H597,""),"")</f>
        <v/>
      </c>
      <c r="J598" s="5" t="str">
        <f>IF($A598&lt;&gt;"",IF(J$2&lt;&gt;"",INDEX('Instrument History'!$1:$1048576,$B598,J$3) / CcyPerBase!I597,""),"")</f>
        <v/>
      </c>
      <c r="K598" s="5" t="str">
        <f>IF($A598&lt;&gt;"",IF(K$2&lt;&gt;"",INDEX('Instrument History'!$1:$1048576,$B598,K$3) / CcyPerBase!J597,""),"")</f>
        <v/>
      </c>
      <c r="L598" s="5" t="str">
        <f>IF($A598&lt;&gt;"",IF(L$2&lt;&gt;"",INDEX('Instrument History'!$1:$1048576,$B598,L$3) / CcyPerBase!K597,""),"")</f>
        <v/>
      </c>
      <c r="M598" s="5" t="str">
        <f>IF($A598&lt;&gt;"",IF(M$2&lt;&gt;"",INDEX('Instrument History'!$1:$1048576,$B598,M$3) / CcyPerBase!L597,""),"")</f>
        <v/>
      </c>
      <c r="N598" s="5" t="str">
        <f>IF($A598&lt;&gt;"",IF(N$2&lt;&gt;"",INDEX('Instrument History'!$1:$1048576,$B598,N$3) / CcyPerBase!M597,""),"")</f>
        <v/>
      </c>
      <c r="O598" s="5" t="str">
        <f>IF($A598&lt;&gt;"",IF(O$2&lt;&gt;"",INDEX('Instrument History'!$1:$1048576,$B598,O$3) / CcyPerBase!N597,""),"")</f>
        <v/>
      </c>
      <c r="P598" s="5" t="str">
        <f>IF($A598&lt;&gt;"",IF(P$2&lt;&gt;"",INDEX('Instrument History'!$1:$1048576,$B598,P$3) / CcyPerBase!O597,""),"")</f>
        <v/>
      </c>
      <c r="Q598" s="5" t="str">
        <f>IF($A598&lt;&gt;"",IF(Q$2&lt;&gt;"",INDEX('Instrument History'!$1:$1048576,$B598,Q$3) / CcyPerBase!P597,""),"")</f>
        <v/>
      </c>
      <c r="R598" s="5" t="str">
        <f>IF($A598&lt;&gt;"",IF(R$2&lt;&gt;"",INDEX('Instrument History'!$1:$1048576,$B598,R$3) / CcyPerBase!Q597,""),"")</f>
        <v/>
      </c>
      <c r="S598" s="5" t="str">
        <f>IF($A598&lt;&gt;"",IF(S$2&lt;&gt;"",INDEX('Instrument History'!$1:$1048576,$B598,S$3) / CcyPerBase!R597,""),"")</f>
        <v/>
      </c>
      <c r="T598" s="5" t="str">
        <f>IF($A598&lt;&gt;"",IF(T$2&lt;&gt;"",INDEX('Instrument History'!$1:$1048576,$B598,T$3) / CcyPerBase!S597,""),"")</f>
        <v/>
      </c>
      <c r="U598" s="5" t="str">
        <f>IF($A598&lt;&gt;"",IF(U$2&lt;&gt;"",INDEX('Instrument History'!$1:$1048576,$B598,U$3) / CcyPerBase!T597,""),"")</f>
        <v/>
      </c>
      <c r="V598" s="5" t="str">
        <f>IF($A598&lt;&gt;"",IF(V$2&lt;&gt;"",INDEX('Instrument History'!$1:$1048576,$B598,V$3) / CcyPerBase!U597,""),"")</f>
        <v/>
      </c>
      <c r="W598" s="5" t="str">
        <f>IF($A598&lt;&gt;"",IF(W$2&lt;&gt;"",INDEX('Instrument History'!$1:$1048576,$B598,W$3) / CcyPerBase!V597,""),"")</f>
        <v/>
      </c>
      <c r="X598" s="5" t="str">
        <f>IF($A598&lt;&gt;"",IF(X$2&lt;&gt;"",INDEX('Instrument History'!$1:$1048576,$B598,X$3) / CcyPerBase!W597,""),"")</f>
        <v/>
      </c>
      <c r="Y598" s="5" t="str">
        <f>IF($A598&lt;&gt;"",IF(Y$2&lt;&gt;"",INDEX('Instrument History'!$1:$1048576,$B598,Y$3) / CcyPerBase!X597,""),"")</f>
        <v/>
      </c>
    </row>
    <row r="599" spans="1:25">
      <c r="A599" s="12" t="str">
        <f>IF(A598&lt;&gt;"",IF(A598=$B$1,"",'Instrument History'!A595),"")</f>
        <v/>
      </c>
      <c r="B599" t="str">
        <f t="shared" si="19"/>
        <v/>
      </c>
      <c r="C599" s="14" t="str">
        <f>IF($A599&lt;&gt;"",INDEX('Instrument History'!$1:$1048576,$B599,C$3) / CcyPerBase!D598,"")</f>
        <v/>
      </c>
      <c r="D599" s="14" t="str">
        <f>IF(A599&lt;&gt;"",C599/$D$4*Master!$R$18,"")</f>
        <v/>
      </c>
      <c r="E599" s="5" t="str">
        <f t="shared" si="20"/>
        <v/>
      </c>
      <c r="F599" s="5" t="str">
        <f>IF($A599&lt;&gt;"",IF(F$2&lt;&gt;"",INDEX('Instrument History'!$1:$1048576,$B599,F$3) / CcyPerBase!E598,""),"")</f>
        <v/>
      </c>
      <c r="G599" s="5" t="str">
        <f>IF($A599&lt;&gt;"",IF(G$2&lt;&gt;"",INDEX('Instrument History'!$1:$1048576,$B599,G$3) / CcyPerBase!F598,""),"")</f>
        <v/>
      </c>
      <c r="H599" s="5" t="str">
        <f>IF($A599&lt;&gt;"",IF(H$2&lt;&gt;"",INDEX('Instrument History'!$1:$1048576,$B599,H$3) / CcyPerBase!G598,""),"")</f>
        <v/>
      </c>
      <c r="I599" s="5" t="str">
        <f>IF($A599&lt;&gt;"",IF(I$2&lt;&gt;"",INDEX('Instrument History'!$1:$1048576,$B599,I$3) / CcyPerBase!H598,""),"")</f>
        <v/>
      </c>
      <c r="J599" s="5" t="str">
        <f>IF($A599&lt;&gt;"",IF(J$2&lt;&gt;"",INDEX('Instrument History'!$1:$1048576,$B599,J$3) / CcyPerBase!I598,""),"")</f>
        <v/>
      </c>
      <c r="K599" s="5" t="str">
        <f>IF($A599&lt;&gt;"",IF(K$2&lt;&gt;"",INDEX('Instrument History'!$1:$1048576,$B599,K$3) / CcyPerBase!J598,""),"")</f>
        <v/>
      </c>
      <c r="L599" s="5" t="str">
        <f>IF($A599&lt;&gt;"",IF(L$2&lt;&gt;"",INDEX('Instrument History'!$1:$1048576,$B599,L$3) / CcyPerBase!K598,""),"")</f>
        <v/>
      </c>
      <c r="M599" s="5" t="str">
        <f>IF($A599&lt;&gt;"",IF(M$2&lt;&gt;"",INDEX('Instrument History'!$1:$1048576,$B599,M$3) / CcyPerBase!L598,""),"")</f>
        <v/>
      </c>
      <c r="N599" s="5" t="str">
        <f>IF($A599&lt;&gt;"",IF(N$2&lt;&gt;"",INDEX('Instrument History'!$1:$1048576,$B599,N$3) / CcyPerBase!M598,""),"")</f>
        <v/>
      </c>
      <c r="O599" s="5" t="str">
        <f>IF($A599&lt;&gt;"",IF(O$2&lt;&gt;"",INDEX('Instrument History'!$1:$1048576,$B599,O$3) / CcyPerBase!N598,""),"")</f>
        <v/>
      </c>
      <c r="P599" s="5" t="str">
        <f>IF($A599&lt;&gt;"",IF(P$2&lt;&gt;"",INDEX('Instrument History'!$1:$1048576,$B599,P$3) / CcyPerBase!O598,""),"")</f>
        <v/>
      </c>
      <c r="Q599" s="5" t="str">
        <f>IF($A599&lt;&gt;"",IF(Q$2&lt;&gt;"",INDEX('Instrument History'!$1:$1048576,$B599,Q$3) / CcyPerBase!P598,""),"")</f>
        <v/>
      </c>
      <c r="R599" s="5" t="str">
        <f>IF($A599&lt;&gt;"",IF(R$2&lt;&gt;"",INDEX('Instrument History'!$1:$1048576,$B599,R$3) / CcyPerBase!Q598,""),"")</f>
        <v/>
      </c>
      <c r="S599" s="5" t="str">
        <f>IF($A599&lt;&gt;"",IF(S$2&lt;&gt;"",INDEX('Instrument History'!$1:$1048576,$B599,S$3) / CcyPerBase!R598,""),"")</f>
        <v/>
      </c>
      <c r="T599" s="5" t="str">
        <f>IF($A599&lt;&gt;"",IF(T$2&lt;&gt;"",INDEX('Instrument History'!$1:$1048576,$B599,T$3) / CcyPerBase!S598,""),"")</f>
        <v/>
      </c>
      <c r="U599" s="5" t="str">
        <f>IF($A599&lt;&gt;"",IF(U$2&lt;&gt;"",INDEX('Instrument History'!$1:$1048576,$B599,U$3) / CcyPerBase!T598,""),"")</f>
        <v/>
      </c>
      <c r="V599" s="5" t="str">
        <f>IF($A599&lt;&gt;"",IF(V$2&lt;&gt;"",INDEX('Instrument History'!$1:$1048576,$B599,V$3) / CcyPerBase!U598,""),"")</f>
        <v/>
      </c>
      <c r="W599" s="5" t="str">
        <f>IF($A599&lt;&gt;"",IF(W$2&lt;&gt;"",INDEX('Instrument History'!$1:$1048576,$B599,W$3) / CcyPerBase!V598,""),"")</f>
        <v/>
      </c>
      <c r="X599" s="5" t="str">
        <f>IF($A599&lt;&gt;"",IF(X$2&lt;&gt;"",INDEX('Instrument History'!$1:$1048576,$B599,X$3) / CcyPerBase!W598,""),"")</f>
        <v/>
      </c>
      <c r="Y599" s="5" t="str">
        <f>IF($A599&lt;&gt;"",IF(Y$2&lt;&gt;"",INDEX('Instrument History'!$1:$1048576,$B599,Y$3) / CcyPerBase!X598,""),"")</f>
        <v/>
      </c>
    </row>
    <row r="600" spans="1:25">
      <c r="A600" s="12" t="str">
        <f>IF(A599&lt;&gt;"",IF(A599=$B$1,"",'Instrument History'!A596),"")</f>
        <v/>
      </c>
      <c r="B600" t="str">
        <f t="shared" si="19"/>
        <v/>
      </c>
      <c r="C600" s="14" t="str">
        <f>IF($A600&lt;&gt;"",INDEX('Instrument History'!$1:$1048576,$B600,C$3) / CcyPerBase!D599,"")</f>
        <v/>
      </c>
      <c r="D600" s="14" t="str">
        <f>IF(A600&lt;&gt;"",C600/$D$4*Master!$R$18,"")</f>
        <v/>
      </c>
      <c r="E600" s="5" t="str">
        <f t="shared" si="20"/>
        <v/>
      </c>
      <c r="F600" s="5" t="str">
        <f>IF($A600&lt;&gt;"",IF(F$2&lt;&gt;"",INDEX('Instrument History'!$1:$1048576,$B600,F$3) / CcyPerBase!E599,""),"")</f>
        <v/>
      </c>
      <c r="G600" s="5" t="str">
        <f>IF($A600&lt;&gt;"",IF(G$2&lt;&gt;"",INDEX('Instrument History'!$1:$1048576,$B600,G$3) / CcyPerBase!F599,""),"")</f>
        <v/>
      </c>
      <c r="H600" s="5" t="str">
        <f>IF($A600&lt;&gt;"",IF(H$2&lt;&gt;"",INDEX('Instrument History'!$1:$1048576,$B600,H$3) / CcyPerBase!G599,""),"")</f>
        <v/>
      </c>
      <c r="I600" s="5" t="str">
        <f>IF($A600&lt;&gt;"",IF(I$2&lt;&gt;"",INDEX('Instrument History'!$1:$1048576,$B600,I$3) / CcyPerBase!H599,""),"")</f>
        <v/>
      </c>
      <c r="J600" s="5" t="str">
        <f>IF($A600&lt;&gt;"",IF(J$2&lt;&gt;"",INDEX('Instrument History'!$1:$1048576,$B600,J$3) / CcyPerBase!I599,""),"")</f>
        <v/>
      </c>
      <c r="K600" s="5" t="str">
        <f>IF($A600&lt;&gt;"",IF(K$2&lt;&gt;"",INDEX('Instrument History'!$1:$1048576,$B600,K$3) / CcyPerBase!J599,""),"")</f>
        <v/>
      </c>
      <c r="L600" s="5" t="str">
        <f>IF($A600&lt;&gt;"",IF(L$2&lt;&gt;"",INDEX('Instrument History'!$1:$1048576,$B600,L$3) / CcyPerBase!K599,""),"")</f>
        <v/>
      </c>
      <c r="M600" s="5" t="str">
        <f>IF($A600&lt;&gt;"",IF(M$2&lt;&gt;"",INDEX('Instrument History'!$1:$1048576,$B600,M$3) / CcyPerBase!L599,""),"")</f>
        <v/>
      </c>
      <c r="N600" s="5" t="str">
        <f>IF($A600&lt;&gt;"",IF(N$2&lt;&gt;"",INDEX('Instrument History'!$1:$1048576,$B600,N$3) / CcyPerBase!M599,""),"")</f>
        <v/>
      </c>
      <c r="O600" s="5" t="str">
        <f>IF($A600&lt;&gt;"",IF(O$2&lt;&gt;"",INDEX('Instrument History'!$1:$1048576,$B600,O$3) / CcyPerBase!N599,""),"")</f>
        <v/>
      </c>
      <c r="P600" s="5" t="str">
        <f>IF($A600&lt;&gt;"",IF(P$2&lt;&gt;"",INDEX('Instrument History'!$1:$1048576,$B600,P$3) / CcyPerBase!O599,""),"")</f>
        <v/>
      </c>
      <c r="Q600" s="5" t="str">
        <f>IF($A600&lt;&gt;"",IF(Q$2&lt;&gt;"",INDEX('Instrument History'!$1:$1048576,$B600,Q$3) / CcyPerBase!P599,""),"")</f>
        <v/>
      </c>
      <c r="R600" s="5" t="str">
        <f>IF($A600&lt;&gt;"",IF(R$2&lt;&gt;"",INDEX('Instrument History'!$1:$1048576,$B600,R$3) / CcyPerBase!Q599,""),"")</f>
        <v/>
      </c>
      <c r="S600" s="5" t="str">
        <f>IF($A600&lt;&gt;"",IF(S$2&lt;&gt;"",INDEX('Instrument History'!$1:$1048576,$B600,S$3) / CcyPerBase!R599,""),"")</f>
        <v/>
      </c>
      <c r="T600" s="5" t="str">
        <f>IF($A600&lt;&gt;"",IF(T$2&lt;&gt;"",INDEX('Instrument History'!$1:$1048576,$B600,T$3) / CcyPerBase!S599,""),"")</f>
        <v/>
      </c>
      <c r="U600" s="5" t="str">
        <f>IF($A600&lt;&gt;"",IF(U$2&lt;&gt;"",INDEX('Instrument History'!$1:$1048576,$B600,U$3) / CcyPerBase!T599,""),"")</f>
        <v/>
      </c>
      <c r="V600" s="5" t="str">
        <f>IF($A600&lt;&gt;"",IF(V$2&lt;&gt;"",INDEX('Instrument History'!$1:$1048576,$B600,V$3) / CcyPerBase!U599,""),"")</f>
        <v/>
      </c>
      <c r="W600" s="5" t="str">
        <f>IF($A600&lt;&gt;"",IF(W$2&lt;&gt;"",INDEX('Instrument History'!$1:$1048576,$B600,W$3) / CcyPerBase!V599,""),"")</f>
        <v/>
      </c>
      <c r="X600" s="5" t="str">
        <f>IF($A600&lt;&gt;"",IF(X$2&lt;&gt;"",INDEX('Instrument History'!$1:$1048576,$B600,X$3) / CcyPerBase!W599,""),"")</f>
        <v/>
      </c>
      <c r="Y600" s="5" t="str">
        <f>IF($A600&lt;&gt;"",IF(Y$2&lt;&gt;"",INDEX('Instrument History'!$1:$1048576,$B600,Y$3) / CcyPerBase!X599,""),"")</f>
        <v/>
      </c>
    </row>
    <row r="601" spans="1:25">
      <c r="A601" s="12" t="str">
        <f>IF(A600&lt;&gt;"",IF(A600=$B$1,"",'Instrument History'!A597),"")</f>
        <v/>
      </c>
      <c r="B601" t="str">
        <f t="shared" si="19"/>
        <v/>
      </c>
      <c r="C601" s="14" t="str">
        <f>IF($A601&lt;&gt;"",INDEX('Instrument History'!$1:$1048576,$B601,C$3) / CcyPerBase!D600,"")</f>
        <v/>
      </c>
      <c r="D601" s="14" t="str">
        <f>IF(A601&lt;&gt;"",C601/$D$4*Master!$R$18,"")</f>
        <v/>
      </c>
      <c r="E601" s="5" t="str">
        <f t="shared" si="20"/>
        <v/>
      </c>
      <c r="F601" s="5" t="str">
        <f>IF($A601&lt;&gt;"",IF(F$2&lt;&gt;"",INDEX('Instrument History'!$1:$1048576,$B601,F$3) / CcyPerBase!E600,""),"")</f>
        <v/>
      </c>
      <c r="G601" s="5" t="str">
        <f>IF($A601&lt;&gt;"",IF(G$2&lt;&gt;"",INDEX('Instrument History'!$1:$1048576,$B601,G$3) / CcyPerBase!F600,""),"")</f>
        <v/>
      </c>
      <c r="H601" s="5" t="str">
        <f>IF($A601&lt;&gt;"",IF(H$2&lt;&gt;"",INDEX('Instrument History'!$1:$1048576,$B601,H$3) / CcyPerBase!G600,""),"")</f>
        <v/>
      </c>
      <c r="I601" s="5" t="str">
        <f>IF($A601&lt;&gt;"",IF(I$2&lt;&gt;"",INDEX('Instrument History'!$1:$1048576,$B601,I$3) / CcyPerBase!H600,""),"")</f>
        <v/>
      </c>
      <c r="J601" s="5" t="str">
        <f>IF($A601&lt;&gt;"",IF(J$2&lt;&gt;"",INDEX('Instrument History'!$1:$1048576,$B601,J$3) / CcyPerBase!I600,""),"")</f>
        <v/>
      </c>
      <c r="K601" s="5" t="str">
        <f>IF($A601&lt;&gt;"",IF(K$2&lt;&gt;"",INDEX('Instrument History'!$1:$1048576,$B601,K$3) / CcyPerBase!J600,""),"")</f>
        <v/>
      </c>
      <c r="L601" s="5" t="str">
        <f>IF($A601&lt;&gt;"",IF(L$2&lt;&gt;"",INDEX('Instrument History'!$1:$1048576,$B601,L$3) / CcyPerBase!K600,""),"")</f>
        <v/>
      </c>
      <c r="M601" s="5" t="str">
        <f>IF($A601&lt;&gt;"",IF(M$2&lt;&gt;"",INDEX('Instrument History'!$1:$1048576,$B601,M$3) / CcyPerBase!L600,""),"")</f>
        <v/>
      </c>
      <c r="N601" s="5" t="str">
        <f>IF($A601&lt;&gt;"",IF(N$2&lt;&gt;"",INDEX('Instrument History'!$1:$1048576,$B601,N$3) / CcyPerBase!M600,""),"")</f>
        <v/>
      </c>
      <c r="O601" s="5" t="str">
        <f>IF($A601&lt;&gt;"",IF(O$2&lt;&gt;"",INDEX('Instrument History'!$1:$1048576,$B601,O$3) / CcyPerBase!N600,""),"")</f>
        <v/>
      </c>
      <c r="P601" s="5" t="str">
        <f>IF($A601&lt;&gt;"",IF(P$2&lt;&gt;"",INDEX('Instrument History'!$1:$1048576,$B601,P$3) / CcyPerBase!O600,""),"")</f>
        <v/>
      </c>
      <c r="Q601" s="5" t="str">
        <f>IF($A601&lt;&gt;"",IF(Q$2&lt;&gt;"",INDEX('Instrument History'!$1:$1048576,$B601,Q$3) / CcyPerBase!P600,""),"")</f>
        <v/>
      </c>
      <c r="R601" s="5" t="str">
        <f>IF($A601&lt;&gt;"",IF(R$2&lt;&gt;"",INDEX('Instrument History'!$1:$1048576,$B601,R$3) / CcyPerBase!Q600,""),"")</f>
        <v/>
      </c>
      <c r="S601" s="5" t="str">
        <f>IF($A601&lt;&gt;"",IF(S$2&lt;&gt;"",INDEX('Instrument History'!$1:$1048576,$B601,S$3) / CcyPerBase!R600,""),"")</f>
        <v/>
      </c>
      <c r="T601" s="5" t="str">
        <f>IF($A601&lt;&gt;"",IF(T$2&lt;&gt;"",INDEX('Instrument History'!$1:$1048576,$B601,T$3) / CcyPerBase!S600,""),"")</f>
        <v/>
      </c>
      <c r="U601" s="5" t="str">
        <f>IF($A601&lt;&gt;"",IF(U$2&lt;&gt;"",INDEX('Instrument History'!$1:$1048576,$B601,U$3) / CcyPerBase!T600,""),"")</f>
        <v/>
      </c>
      <c r="V601" s="5" t="str">
        <f>IF($A601&lt;&gt;"",IF(V$2&lt;&gt;"",INDEX('Instrument History'!$1:$1048576,$B601,V$3) / CcyPerBase!U600,""),"")</f>
        <v/>
      </c>
      <c r="W601" s="5" t="str">
        <f>IF($A601&lt;&gt;"",IF(W$2&lt;&gt;"",INDEX('Instrument History'!$1:$1048576,$B601,W$3) / CcyPerBase!V600,""),"")</f>
        <v/>
      </c>
      <c r="X601" s="5" t="str">
        <f>IF($A601&lt;&gt;"",IF(X$2&lt;&gt;"",INDEX('Instrument History'!$1:$1048576,$B601,X$3) / CcyPerBase!W600,""),"")</f>
        <v/>
      </c>
      <c r="Y601" s="5" t="str">
        <f>IF($A601&lt;&gt;"",IF(Y$2&lt;&gt;"",INDEX('Instrument History'!$1:$1048576,$B601,Y$3) / CcyPerBase!X600,""),"")</f>
        <v/>
      </c>
    </row>
    <row r="602" spans="1:25">
      <c r="A602" s="12" t="str">
        <f>IF(A601&lt;&gt;"",IF(A601=$B$1,"",'Instrument History'!A598),"")</f>
        <v/>
      </c>
      <c r="B602" t="str">
        <f t="shared" si="19"/>
        <v/>
      </c>
      <c r="C602" s="14" t="str">
        <f>IF($A602&lt;&gt;"",INDEX('Instrument History'!$1:$1048576,$B602,C$3) / CcyPerBase!D601,"")</f>
        <v/>
      </c>
      <c r="D602" s="14" t="str">
        <f>IF(A602&lt;&gt;"",C602/$D$4*Master!$R$18,"")</f>
        <v/>
      </c>
      <c r="E602" s="5" t="str">
        <f t="shared" si="20"/>
        <v/>
      </c>
      <c r="F602" s="5" t="str">
        <f>IF($A602&lt;&gt;"",IF(F$2&lt;&gt;"",INDEX('Instrument History'!$1:$1048576,$B602,F$3) / CcyPerBase!E601,""),"")</f>
        <v/>
      </c>
      <c r="G602" s="5" t="str">
        <f>IF($A602&lt;&gt;"",IF(G$2&lt;&gt;"",INDEX('Instrument History'!$1:$1048576,$B602,G$3) / CcyPerBase!F601,""),"")</f>
        <v/>
      </c>
      <c r="H602" s="5" t="str">
        <f>IF($A602&lt;&gt;"",IF(H$2&lt;&gt;"",INDEX('Instrument History'!$1:$1048576,$B602,H$3) / CcyPerBase!G601,""),"")</f>
        <v/>
      </c>
      <c r="I602" s="5" t="str">
        <f>IF($A602&lt;&gt;"",IF(I$2&lt;&gt;"",INDEX('Instrument History'!$1:$1048576,$B602,I$3) / CcyPerBase!H601,""),"")</f>
        <v/>
      </c>
      <c r="J602" s="5" t="str">
        <f>IF($A602&lt;&gt;"",IF(J$2&lt;&gt;"",INDEX('Instrument History'!$1:$1048576,$B602,J$3) / CcyPerBase!I601,""),"")</f>
        <v/>
      </c>
      <c r="K602" s="5" t="str">
        <f>IF($A602&lt;&gt;"",IF(K$2&lt;&gt;"",INDEX('Instrument History'!$1:$1048576,$B602,K$3) / CcyPerBase!J601,""),"")</f>
        <v/>
      </c>
      <c r="L602" s="5" t="str">
        <f>IF($A602&lt;&gt;"",IF(L$2&lt;&gt;"",INDEX('Instrument History'!$1:$1048576,$B602,L$3) / CcyPerBase!K601,""),"")</f>
        <v/>
      </c>
      <c r="M602" s="5" t="str">
        <f>IF($A602&lt;&gt;"",IF(M$2&lt;&gt;"",INDEX('Instrument History'!$1:$1048576,$B602,M$3) / CcyPerBase!L601,""),"")</f>
        <v/>
      </c>
      <c r="N602" s="5" t="str">
        <f>IF($A602&lt;&gt;"",IF(N$2&lt;&gt;"",INDEX('Instrument History'!$1:$1048576,$B602,N$3) / CcyPerBase!M601,""),"")</f>
        <v/>
      </c>
      <c r="O602" s="5" t="str">
        <f>IF($A602&lt;&gt;"",IF(O$2&lt;&gt;"",INDEX('Instrument History'!$1:$1048576,$B602,O$3) / CcyPerBase!N601,""),"")</f>
        <v/>
      </c>
      <c r="P602" s="5" t="str">
        <f>IF($A602&lt;&gt;"",IF(P$2&lt;&gt;"",INDEX('Instrument History'!$1:$1048576,$B602,P$3) / CcyPerBase!O601,""),"")</f>
        <v/>
      </c>
      <c r="Q602" s="5" t="str">
        <f>IF($A602&lt;&gt;"",IF(Q$2&lt;&gt;"",INDEX('Instrument History'!$1:$1048576,$B602,Q$3) / CcyPerBase!P601,""),"")</f>
        <v/>
      </c>
      <c r="R602" s="5" t="str">
        <f>IF($A602&lt;&gt;"",IF(R$2&lt;&gt;"",INDEX('Instrument History'!$1:$1048576,$B602,R$3) / CcyPerBase!Q601,""),"")</f>
        <v/>
      </c>
      <c r="S602" s="5" t="str">
        <f>IF($A602&lt;&gt;"",IF(S$2&lt;&gt;"",INDEX('Instrument History'!$1:$1048576,$B602,S$3) / CcyPerBase!R601,""),"")</f>
        <v/>
      </c>
      <c r="T602" s="5" t="str">
        <f>IF($A602&lt;&gt;"",IF(T$2&lt;&gt;"",INDEX('Instrument History'!$1:$1048576,$B602,T$3) / CcyPerBase!S601,""),"")</f>
        <v/>
      </c>
      <c r="U602" s="5" t="str">
        <f>IF($A602&lt;&gt;"",IF(U$2&lt;&gt;"",INDEX('Instrument History'!$1:$1048576,$B602,U$3) / CcyPerBase!T601,""),"")</f>
        <v/>
      </c>
      <c r="V602" s="5" t="str">
        <f>IF($A602&lt;&gt;"",IF(V$2&lt;&gt;"",INDEX('Instrument History'!$1:$1048576,$B602,V$3) / CcyPerBase!U601,""),"")</f>
        <v/>
      </c>
      <c r="W602" s="5" t="str">
        <f>IF($A602&lt;&gt;"",IF(W$2&lt;&gt;"",INDEX('Instrument History'!$1:$1048576,$B602,W$3) / CcyPerBase!V601,""),"")</f>
        <v/>
      </c>
      <c r="X602" s="5" t="str">
        <f>IF($A602&lt;&gt;"",IF(X$2&lt;&gt;"",INDEX('Instrument History'!$1:$1048576,$B602,X$3) / CcyPerBase!W601,""),"")</f>
        <v/>
      </c>
      <c r="Y602" s="5" t="str">
        <f>IF($A602&lt;&gt;"",IF(Y$2&lt;&gt;"",INDEX('Instrument History'!$1:$1048576,$B602,Y$3) / CcyPerBase!X601,""),"")</f>
        <v/>
      </c>
    </row>
    <row r="603" spans="1:25">
      <c r="A603" s="12" t="str">
        <f>IF(A602&lt;&gt;"",IF(A602=$B$1,"",'Instrument History'!A599),"")</f>
        <v/>
      </c>
      <c r="B603" t="str">
        <f t="shared" si="19"/>
        <v/>
      </c>
      <c r="C603" s="14" t="str">
        <f>IF($A603&lt;&gt;"",INDEX('Instrument History'!$1:$1048576,$B603,C$3) / CcyPerBase!D602,"")</f>
        <v/>
      </c>
      <c r="D603" s="14" t="str">
        <f>IF(A603&lt;&gt;"",C603/$D$4*Master!$R$18,"")</f>
        <v/>
      </c>
      <c r="E603" s="5" t="str">
        <f t="shared" si="20"/>
        <v/>
      </c>
      <c r="F603" s="5" t="str">
        <f>IF($A603&lt;&gt;"",IF(F$2&lt;&gt;"",INDEX('Instrument History'!$1:$1048576,$B603,F$3) / CcyPerBase!E602,""),"")</f>
        <v/>
      </c>
      <c r="G603" s="5" t="str">
        <f>IF($A603&lt;&gt;"",IF(G$2&lt;&gt;"",INDEX('Instrument History'!$1:$1048576,$B603,G$3) / CcyPerBase!F602,""),"")</f>
        <v/>
      </c>
      <c r="H603" s="5" t="str">
        <f>IF($A603&lt;&gt;"",IF(H$2&lt;&gt;"",INDEX('Instrument History'!$1:$1048576,$B603,H$3) / CcyPerBase!G602,""),"")</f>
        <v/>
      </c>
      <c r="I603" s="5" t="str">
        <f>IF($A603&lt;&gt;"",IF(I$2&lt;&gt;"",INDEX('Instrument History'!$1:$1048576,$B603,I$3) / CcyPerBase!H602,""),"")</f>
        <v/>
      </c>
      <c r="J603" s="5" t="str">
        <f>IF($A603&lt;&gt;"",IF(J$2&lt;&gt;"",INDEX('Instrument History'!$1:$1048576,$B603,J$3) / CcyPerBase!I602,""),"")</f>
        <v/>
      </c>
      <c r="K603" s="5" t="str">
        <f>IF($A603&lt;&gt;"",IF(K$2&lt;&gt;"",INDEX('Instrument History'!$1:$1048576,$B603,K$3) / CcyPerBase!J602,""),"")</f>
        <v/>
      </c>
      <c r="L603" s="5" t="str">
        <f>IF($A603&lt;&gt;"",IF(L$2&lt;&gt;"",INDEX('Instrument History'!$1:$1048576,$B603,L$3) / CcyPerBase!K602,""),"")</f>
        <v/>
      </c>
      <c r="M603" s="5" t="str">
        <f>IF($A603&lt;&gt;"",IF(M$2&lt;&gt;"",INDEX('Instrument History'!$1:$1048576,$B603,M$3) / CcyPerBase!L602,""),"")</f>
        <v/>
      </c>
      <c r="N603" s="5" t="str">
        <f>IF($A603&lt;&gt;"",IF(N$2&lt;&gt;"",INDEX('Instrument History'!$1:$1048576,$B603,N$3) / CcyPerBase!M602,""),"")</f>
        <v/>
      </c>
      <c r="O603" s="5" t="str">
        <f>IF($A603&lt;&gt;"",IF(O$2&lt;&gt;"",INDEX('Instrument History'!$1:$1048576,$B603,O$3) / CcyPerBase!N602,""),"")</f>
        <v/>
      </c>
      <c r="P603" s="5" t="str">
        <f>IF($A603&lt;&gt;"",IF(P$2&lt;&gt;"",INDEX('Instrument History'!$1:$1048576,$B603,P$3) / CcyPerBase!O602,""),"")</f>
        <v/>
      </c>
      <c r="Q603" s="5" t="str">
        <f>IF($A603&lt;&gt;"",IF(Q$2&lt;&gt;"",INDEX('Instrument History'!$1:$1048576,$B603,Q$3) / CcyPerBase!P602,""),"")</f>
        <v/>
      </c>
      <c r="R603" s="5" t="str">
        <f>IF($A603&lt;&gt;"",IF(R$2&lt;&gt;"",INDEX('Instrument History'!$1:$1048576,$B603,R$3) / CcyPerBase!Q602,""),"")</f>
        <v/>
      </c>
      <c r="S603" s="5" t="str">
        <f>IF($A603&lt;&gt;"",IF(S$2&lt;&gt;"",INDEX('Instrument History'!$1:$1048576,$B603,S$3) / CcyPerBase!R602,""),"")</f>
        <v/>
      </c>
      <c r="T603" s="5" t="str">
        <f>IF($A603&lt;&gt;"",IF(T$2&lt;&gt;"",INDEX('Instrument History'!$1:$1048576,$B603,T$3) / CcyPerBase!S602,""),"")</f>
        <v/>
      </c>
      <c r="U603" s="5" t="str">
        <f>IF($A603&lt;&gt;"",IF(U$2&lt;&gt;"",INDEX('Instrument History'!$1:$1048576,$B603,U$3) / CcyPerBase!T602,""),"")</f>
        <v/>
      </c>
      <c r="V603" s="5" t="str">
        <f>IF($A603&lt;&gt;"",IF(V$2&lt;&gt;"",INDEX('Instrument History'!$1:$1048576,$B603,V$3) / CcyPerBase!U602,""),"")</f>
        <v/>
      </c>
      <c r="W603" s="5" t="str">
        <f>IF($A603&lt;&gt;"",IF(W$2&lt;&gt;"",INDEX('Instrument History'!$1:$1048576,$B603,W$3) / CcyPerBase!V602,""),"")</f>
        <v/>
      </c>
      <c r="X603" s="5" t="str">
        <f>IF($A603&lt;&gt;"",IF(X$2&lt;&gt;"",INDEX('Instrument History'!$1:$1048576,$B603,X$3) / CcyPerBase!W602,""),"")</f>
        <v/>
      </c>
      <c r="Y603" s="5" t="str">
        <f>IF($A603&lt;&gt;"",IF(Y$2&lt;&gt;"",INDEX('Instrument History'!$1:$1048576,$B603,Y$3) / CcyPerBase!X602,""),"")</f>
        <v/>
      </c>
    </row>
    <row r="604" spans="1:25">
      <c r="A604" s="12" t="str">
        <f>IF(A603&lt;&gt;"",IF(A603=$B$1,"",'Instrument History'!A600),"")</f>
        <v/>
      </c>
      <c r="B604" t="str">
        <f t="shared" si="19"/>
        <v/>
      </c>
      <c r="C604" s="14" t="str">
        <f>IF($A604&lt;&gt;"",INDEX('Instrument History'!$1:$1048576,$B604,C$3) / CcyPerBase!D603,"")</f>
        <v/>
      </c>
      <c r="D604" s="14" t="str">
        <f>IF(A604&lt;&gt;"",C604/$D$4*Master!$R$18,"")</f>
        <v/>
      </c>
      <c r="E604" s="5" t="str">
        <f t="shared" si="20"/>
        <v/>
      </c>
      <c r="F604" s="5" t="str">
        <f>IF($A604&lt;&gt;"",IF(F$2&lt;&gt;"",INDEX('Instrument History'!$1:$1048576,$B604,F$3) / CcyPerBase!E603,""),"")</f>
        <v/>
      </c>
      <c r="G604" s="5" t="str">
        <f>IF($A604&lt;&gt;"",IF(G$2&lt;&gt;"",INDEX('Instrument History'!$1:$1048576,$B604,G$3) / CcyPerBase!F603,""),"")</f>
        <v/>
      </c>
      <c r="H604" s="5" t="str">
        <f>IF($A604&lt;&gt;"",IF(H$2&lt;&gt;"",INDEX('Instrument History'!$1:$1048576,$B604,H$3) / CcyPerBase!G603,""),"")</f>
        <v/>
      </c>
      <c r="I604" s="5" t="str">
        <f>IF($A604&lt;&gt;"",IF(I$2&lt;&gt;"",INDEX('Instrument History'!$1:$1048576,$B604,I$3) / CcyPerBase!H603,""),"")</f>
        <v/>
      </c>
      <c r="J604" s="5" t="str">
        <f>IF($A604&lt;&gt;"",IF(J$2&lt;&gt;"",INDEX('Instrument History'!$1:$1048576,$B604,J$3) / CcyPerBase!I603,""),"")</f>
        <v/>
      </c>
      <c r="K604" s="5" t="str">
        <f>IF($A604&lt;&gt;"",IF(K$2&lt;&gt;"",INDEX('Instrument History'!$1:$1048576,$B604,K$3) / CcyPerBase!J603,""),"")</f>
        <v/>
      </c>
      <c r="L604" s="5" t="str">
        <f>IF($A604&lt;&gt;"",IF(L$2&lt;&gt;"",INDEX('Instrument History'!$1:$1048576,$B604,L$3) / CcyPerBase!K603,""),"")</f>
        <v/>
      </c>
      <c r="M604" s="5" t="str">
        <f>IF($A604&lt;&gt;"",IF(M$2&lt;&gt;"",INDEX('Instrument History'!$1:$1048576,$B604,M$3) / CcyPerBase!L603,""),"")</f>
        <v/>
      </c>
      <c r="N604" s="5" t="str">
        <f>IF($A604&lt;&gt;"",IF(N$2&lt;&gt;"",INDEX('Instrument History'!$1:$1048576,$B604,N$3) / CcyPerBase!M603,""),"")</f>
        <v/>
      </c>
      <c r="O604" s="5" t="str">
        <f>IF($A604&lt;&gt;"",IF(O$2&lt;&gt;"",INDEX('Instrument History'!$1:$1048576,$B604,O$3) / CcyPerBase!N603,""),"")</f>
        <v/>
      </c>
      <c r="P604" s="5" t="str">
        <f>IF($A604&lt;&gt;"",IF(P$2&lt;&gt;"",INDEX('Instrument History'!$1:$1048576,$B604,P$3) / CcyPerBase!O603,""),"")</f>
        <v/>
      </c>
      <c r="Q604" s="5" t="str">
        <f>IF($A604&lt;&gt;"",IF(Q$2&lt;&gt;"",INDEX('Instrument History'!$1:$1048576,$B604,Q$3) / CcyPerBase!P603,""),"")</f>
        <v/>
      </c>
      <c r="R604" s="5" t="str">
        <f>IF($A604&lt;&gt;"",IF(R$2&lt;&gt;"",INDEX('Instrument History'!$1:$1048576,$B604,R$3) / CcyPerBase!Q603,""),"")</f>
        <v/>
      </c>
      <c r="S604" s="5" t="str">
        <f>IF($A604&lt;&gt;"",IF(S$2&lt;&gt;"",INDEX('Instrument History'!$1:$1048576,$B604,S$3) / CcyPerBase!R603,""),"")</f>
        <v/>
      </c>
      <c r="T604" s="5" t="str">
        <f>IF($A604&lt;&gt;"",IF(T$2&lt;&gt;"",INDEX('Instrument History'!$1:$1048576,$B604,T$3) / CcyPerBase!S603,""),"")</f>
        <v/>
      </c>
      <c r="U604" s="5" t="str">
        <f>IF($A604&lt;&gt;"",IF(U$2&lt;&gt;"",INDEX('Instrument History'!$1:$1048576,$B604,U$3) / CcyPerBase!T603,""),"")</f>
        <v/>
      </c>
      <c r="V604" s="5" t="str">
        <f>IF($A604&lt;&gt;"",IF(V$2&lt;&gt;"",INDEX('Instrument History'!$1:$1048576,$B604,V$3) / CcyPerBase!U603,""),"")</f>
        <v/>
      </c>
      <c r="W604" s="5" t="str">
        <f>IF($A604&lt;&gt;"",IF(W$2&lt;&gt;"",INDEX('Instrument History'!$1:$1048576,$B604,W$3) / CcyPerBase!V603,""),"")</f>
        <v/>
      </c>
      <c r="X604" s="5" t="str">
        <f>IF($A604&lt;&gt;"",IF(X$2&lt;&gt;"",INDEX('Instrument History'!$1:$1048576,$B604,X$3) / CcyPerBase!W603,""),"")</f>
        <v/>
      </c>
      <c r="Y604" s="5" t="str">
        <f>IF($A604&lt;&gt;"",IF(Y$2&lt;&gt;"",INDEX('Instrument History'!$1:$1048576,$B604,Y$3) / CcyPerBase!X603,""),"")</f>
        <v/>
      </c>
    </row>
    <row r="605" spans="1:25">
      <c r="A605" s="12" t="str">
        <f>IF(A604&lt;&gt;"",IF(A604=$B$1,"",'Instrument History'!A601),"")</f>
        <v/>
      </c>
      <c r="B605" t="str">
        <f t="shared" si="19"/>
        <v/>
      </c>
      <c r="C605" s="14" t="str">
        <f>IF($A605&lt;&gt;"",INDEX('Instrument History'!$1:$1048576,$B605,C$3) / CcyPerBase!D604,"")</f>
        <v/>
      </c>
      <c r="D605" s="14" t="str">
        <f>IF(A605&lt;&gt;"",C605/$D$4*Master!$R$18,"")</f>
        <v/>
      </c>
      <c r="E605" s="5" t="str">
        <f t="shared" si="20"/>
        <v/>
      </c>
      <c r="F605" s="5" t="str">
        <f>IF($A605&lt;&gt;"",IF(F$2&lt;&gt;"",INDEX('Instrument History'!$1:$1048576,$B605,F$3) / CcyPerBase!E604,""),"")</f>
        <v/>
      </c>
      <c r="G605" s="5" t="str">
        <f>IF($A605&lt;&gt;"",IF(G$2&lt;&gt;"",INDEX('Instrument History'!$1:$1048576,$B605,G$3) / CcyPerBase!F604,""),"")</f>
        <v/>
      </c>
      <c r="H605" s="5" t="str">
        <f>IF($A605&lt;&gt;"",IF(H$2&lt;&gt;"",INDEX('Instrument History'!$1:$1048576,$B605,H$3) / CcyPerBase!G604,""),"")</f>
        <v/>
      </c>
      <c r="I605" s="5" t="str">
        <f>IF($A605&lt;&gt;"",IF(I$2&lt;&gt;"",INDEX('Instrument History'!$1:$1048576,$B605,I$3) / CcyPerBase!H604,""),"")</f>
        <v/>
      </c>
      <c r="J605" s="5" t="str">
        <f>IF($A605&lt;&gt;"",IF(J$2&lt;&gt;"",INDEX('Instrument History'!$1:$1048576,$B605,J$3) / CcyPerBase!I604,""),"")</f>
        <v/>
      </c>
      <c r="K605" s="5" t="str">
        <f>IF($A605&lt;&gt;"",IF(K$2&lt;&gt;"",INDEX('Instrument History'!$1:$1048576,$B605,K$3) / CcyPerBase!J604,""),"")</f>
        <v/>
      </c>
      <c r="L605" s="5" t="str">
        <f>IF($A605&lt;&gt;"",IF(L$2&lt;&gt;"",INDEX('Instrument History'!$1:$1048576,$B605,L$3) / CcyPerBase!K604,""),"")</f>
        <v/>
      </c>
      <c r="M605" s="5" t="str">
        <f>IF($A605&lt;&gt;"",IF(M$2&lt;&gt;"",INDEX('Instrument History'!$1:$1048576,$B605,M$3) / CcyPerBase!L604,""),"")</f>
        <v/>
      </c>
      <c r="N605" s="5" t="str">
        <f>IF($A605&lt;&gt;"",IF(N$2&lt;&gt;"",INDEX('Instrument History'!$1:$1048576,$B605,N$3) / CcyPerBase!M604,""),"")</f>
        <v/>
      </c>
      <c r="O605" s="5" t="str">
        <f>IF($A605&lt;&gt;"",IF(O$2&lt;&gt;"",INDEX('Instrument History'!$1:$1048576,$B605,O$3) / CcyPerBase!N604,""),"")</f>
        <v/>
      </c>
      <c r="P605" s="5" t="str">
        <f>IF($A605&lt;&gt;"",IF(P$2&lt;&gt;"",INDEX('Instrument History'!$1:$1048576,$B605,P$3) / CcyPerBase!O604,""),"")</f>
        <v/>
      </c>
      <c r="Q605" s="5" t="str">
        <f>IF($A605&lt;&gt;"",IF(Q$2&lt;&gt;"",INDEX('Instrument History'!$1:$1048576,$B605,Q$3) / CcyPerBase!P604,""),"")</f>
        <v/>
      </c>
      <c r="R605" s="5" t="str">
        <f>IF($A605&lt;&gt;"",IF(R$2&lt;&gt;"",INDEX('Instrument History'!$1:$1048576,$B605,R$3) / CcyPerBase!Q604,""),"")</f>
        <v/>
      </c>
      <c r="S605" s="5" t="str">
        <f>IF($A605&lt;&gt;"",IF(S$2&lt;&gt;"",INDEX('Instrument History'!$1:$1048576,$B605,S$3) / CcyPerBase!R604,""),"")</f>
        <v/>
      </c>
      <c r="T605" s="5" t="str">
        <f>IF($A605&lt;&gt;"",IF(T$2&lt;&gt;"",INDEX('Instrument History'!$1:$1048576,$B605,T$3) / CcyPerBase!S604,""),"")</f>
        <v/>
      </c>
      <c r="U605" s="5" t="str">
        <f>IF($A605&lt;&gt;"",IF(U$2&lt;&gt;"",INDEX('Instrument History'!$1:$1048576,$B605,U$3) / CcyPerBase!T604,""),"")</f>
        <v/>
      </c>
      <c r="V605" s="5" t="str">
        <f>IF($A605&lt;&gt;"",IF(V$2&lt;&gt;"",INDEX('Instrument History'!$1:$1048576,$B605,V$3) / CcyPerBase!U604,""),"")</f>
        <v/>
      </c>
      <c r="W605" s="5" t="str">
        <f>IF($A605&lt;&gt;"",IF(W$2&lt;&gt;"",INDEX('Instrument History'!$1:$1048576,$B605,W$3) / CcyPerBase!V604,""),"")</f>
        <v/>
      </c>
      <c r="X605" s="5" t="str">
        <f>IF($A605&lt;&gt;"",IF(X$2&lt;&gt;"",INDEX('Instrument History'!$1:$1048576,$B605,X$3) / CcyPerBase!W604,""),"")</f>
        <v/>
      </c>
      <c r="Y605" s="5" t="str">
        <f>IF($A605&lt;&gt;"",IF(Y$2&lt;&gt;"",INDEX('Instrument History'!$1:$1048576,$B605,Y$3) / CcyPerBase!X604,""),"")</f>
        <v/>
      </c>
    </row>
    <row r="606" spans="1:25">
      <c r="A606" s="12" t="str">
        <f>IF(A605&lt;&gt;"",IF(A605=$B$1,"",'Instrument History'!A602),"")</f>
        <v/>
      </c>
      <c r="B606" t="str">
        <f t="shared" si="19"/>
        <v/>
      </c>
      <c r="C606" s="14" t="str">
        <f>IF($A606&lt;&gt;"",INDEX('Instrument History'!$1:$1048576,$B606,C$3) / CcyPerBase!D605,"")</f>
        <v/>
      </c>
      <c r="D606" s="14" t="str">
        <f>IF(A606&lt;&gt;"",C606/$D$4*Master!$R$18,"")</f>
        <v/>
      </c>
      <c r="E606" s="5" t="str">
        <f t="shared" si="20"/>
        <v/>
      </c>
      <c r="F606" s="5" t="str">
        <f>IF($A606&lt;&gt;"",IF(F$2&lt;&gt;"",INDEX('Instrument History'!$1:$1048576,$B606,F$3) / CcyPerBase!E605,""),"")</f>
        <v/>
      </c>
      <c r="G606" s="5" t="str">
        <f>IF($A606&lt;&gt;"",IF(G$2&lt;&gt;"",INDEX('Instrument History'!$1:$1048576,$B606,G$3) / CcyPerBase!F605,""),"")</f>
        <v/>
      </c>
      <c r="H606" s="5" t="str">
        <f>IF($A606&lt;&gt;"",IF(H$2&lt;&gt;"",INDEX('Instrument History'!$1:$1048576,$B606,H$3) / CcyPerBase!G605,""),"")</f>
        <v/>
      </c>
      <c r="I606" s="5" t="str">
        <f>IF($A606&lt;&gt;"",IF(I$2&lt;&gt;"",INDEX('Instrument History'!$1:$1048576,$B606,I$3) / CcyPerBase!H605,""),"")</f>
        <v/>
      </c>
      <c r="J606" s="5" t="str">
        <f>IF($A606&lt;&gt;"",IF(J$2&lt;&gt;"",INDEX('Instrument History'!$1:$1048576,$B606,J$3) / CcyPerBase!I605,""),"")</f>
        <v/>
      </c>
      <c r="K606" s="5" t="str">
        <f>IF($A606&lt;&gt;"",IF(K$2&lt;&gt;"",INDEX('Instrument History'!$1:$1048576,$B606,K$3) / CcyPerBase!J605,""),"")</f>
        <v/>
      </c>
      <c r="L606" s="5" t="str">
        <f>IF($A606&lt;&gt;"",IF(L$2&lt;&gt;"",INDEX('Instrument History'!$1:$1048576,$B606,L$3) / CcyPerBase!K605,""),"")</f>
        <v/>
      </c>
      <c r="M606" s="5" t="str">
        <f>IF($A606&lt;&gt;"",IF(M$2&lt;&gt;"",INDEX('Instrument History'!$1:$1048576,$B606,M$3) / CcyPerBase!L605,""),"")</f>
        <v/>
      </c>
      <c r="N606" s="5" t="str">
        <f>IF($A606&lt;&gt;"",IF(N$2&lt;&gt;"",INDEX('Instrument History'!$1:$1048576,$B606,N$3) / CcyPerBase!M605,""),"")</f>
        <v/>
      </c>
      <c r="O606" s="5" t="str">
        <f>IF($A606&lt;&gt;"",IF(O$2&lt;&gt;"",INDEX('Instrument History'!$1:$1048576,$B606,O$3) / CcyPerBase!N605,""),"")</f>
        <v/>
      </c>
      <c r="P606" s="5" t="str">
        <f>IF($A606&lt;&gt;"",IF(P$2&lt;&gt;"",INDEX('Instrument History'!$1:$1048576,$B606,P$3) / CcyPerBase!O605,""),"")</f>
        <v/>
      </c>
      <c r="Q606" s="5" t="str">
        <f>IF($A606&lt;&gt;"",IF(Q$2&lt;&gt;"",INDEX('Instrument History'!$1:$1048576,$B606,Q$3) / CcyPerBase!P605,""),"")</f>
        <v/>
      </c>
      <c r="R606" s="5" t="str">
        <f>IF($A606&lt;&gt;"",IF(R$2&lt;&gt;"",INDEX('Instrument History'!$1:$1048576,$B606,R$3) / CcyPerBase!Q605,""),"")</f>
        <v/>
      </c>
      <c r="S606" s="5" t="str">
        <f>IF($A606&lt;&gt;"",IF(S$2&lt;&gt;"",INDEX('Instrument History'!$1:$1048576,$B606,S$3) / CcyPerBase!R605,""),"")</f>
        <v/>
      </c>
      <c r="T606" s="5" t="str">
        <f>IF($A606&lt;&gt;"",IF(T$2&lt;&gt;"",INDEX('Instrument History'!$1:$1048576,$B606,T$3) / CcyPerBase!S605,""),"")</f>
        <v/>
      </c>
      <c r="U606" s="5" t="str">
        <f>IF($A606&lt;&gt;"",IF(U$2&lt;&gt;"",INDEX('Instrument History'!$1:$1048576,$B606,U$3) / CcyPerBase!T605,""),"")</f>
        <v/>
      </c>
      <c r="V606" s="5" t="str">
        <f>IF($A606&lt;&gt;"",IF(V$2&lt;&gt;"",INDEX('Instrument History'!$1:$1048576,$B606,V$3) / CcyPerBase!U605,""),"")</f>
        <v/>
      </c>
      <c r="W606" s="5" t="str">
        <f>IF($A606&lt;&gt;"",IF(W$2&lt;&gt;"",INDEX('Instrument History'!$1:$1048576,$B606,W$3) / CcyPerBase!V605,""),"")</f>
        <v/>
      </c>
      <c r="X606" s="5" t="str">
        <f>IF($A606&lt;&gt;"",IF(X$2&lt;&gt;"",INDEX('Instrument History'!$1:$1048576,$B606,X$3) / CcyPerBase!W605,""),"")</f>
        <v/>
      </c>
      <c r="Y606" s="5" t="str">
        <f>IF($A606&lt;&gt;"",IF(Y$2&lt;&gt;"",INDEX('Instrument History'!$1:$1048576,$B606,Y$3) / CcyPerBase!X605,""),"")</f>
        <v/>
      </c>
    </row>
    <row r="607" spans="1:25">
      <c r="A607" s="12" t="str">
        <f>IF(A606&lt;&gt;"",IF(A606=$B$1,"",'Instrument History'!A603),"")</f>
        <v/>
      </c>
      <c r="B607" t="str">
        <f t="shared" si="19"/>
        <v/>
      </c>
      <c r="C607" s="14" t="str">
        <f>IF($A607&lt;&gt;"",INDEX('Instrument History'!$1:$1048576,$B607,C$3) / CcyPerBase!D606,"")</f>
        <v/>
      </c>
      <c r="D607" s="14" t="str">
        <f>IF(A607&lt;&gt;"",C607/$D$4*Master!$R$18,"")</f>
        <v/>
      </c>
      <c r="E607" s="5" t="str">
        <f t="shared" si="20"/>
        <v/>
      </c>
      <c r="F607" s="5" t="str">
        <f>IF($A607&lt;&gt;"",IF(F$2&lt;&gt;"",INDEX('Instrument History'!$1:$1048576,$B607,F$3) / CcyPerBase!E606,""),"")</f>
        <v/>
      </c>
      <c r="G607" s="5" t="str">
        <f>IF($A607&lt;&gt;"",IF(G$2&lt;&gt;"",INDEX('Instrument History'!$1:$1048576,$B607,G$3) / CcyPerBase!F606,""),"")</f>
        <v/>
      </c>
      <c r="H607" s="5" t="str">
        <f>IF($A607&lt;&gt;"",IF(H$2&lt;&gt;"",INDEX('Instrument History'!$1:$1048576,$B607,H$3) / CcyPerBase!G606,""),"")</f>
        <v/>
      </c>
      <c r="I607" s="5" t="str">
        <f>IF($A607&lt;&gt;"",IF(I$2&lt;&gt;"",INDEX('Instrument History'!$1:$1048576,$B607,I$3) / CcyPerBase!H606,""),"")</f>
        <v/>
      </c>
      <c r="J607" s="5" t="str">
        <f>IF($A607&lt;&gt;"",IF(J$2&lt;&gt;"",INDEX('Instrument History'!$1:$1048576,$B607,J$3) / CcyPerBase!I606,""),"")</f>
        <v/>
      </c>
      <c r="K607" s="5" t="str">
        <f>IF($A607&lt;&gt;"",IF(K$2&lt;&gt;"",INDEX('Instrument History'!$1:$1048576,$B607,K$3) / CcyPerBase!J606,""),"")</f>
        <v/>
      </c>
      <c r="L607" s="5" t="str">
        <f>IF($A607&lt;&gt;"",IF(L$2&lt;&gt;"",INDEX('Instrument History'!$1:$1048576,$B607,L$3) / CcyPerBase!K606,""),"")</f>
        <v/>
      </c>
      <c r="M607" s="5" t="str">
        <f>IF($A607&lt;&gt;"",IF(M$2&lt;&gt;"",INDEX('Instrument History'!$1:$1048576,$B607,M$3) / CcyPerBase!L606,""),"")</f>
        <v/>
      </c>
      <c r="N607" s="5" t="str">
        <f>IF($A607&lt;&gt;"",IF(N$2&lt;&gt;"",INDEX('Instrument History'!$1:$1048576,$B607,N$3) / CcyPerBase!M606,""),"")</f>
        <v/>
      </c>
      <c r="O607" s="5" t="str">
        <f>IF($A607&lt;&gt;"",IF(O$2&lt;&gt;"",INDEX('Instrument History'!$1:$1048576,$B607,O$3) / CcyPerBase!N606,""),"")</f>
        <v/>
      </c>
      <c r="P607" s="5" t="str">
        <f>IF($A607&lt;&gt;"",IF(P$2&lt;&gt;"",INDEX('Instrument History'!$1:$1048576,$B607,P$3) / CcyPerBase!O606,""),"")</f>
        <v/>
      </c>
      <c r="Q607" s="5" t="str">
        <f>IF($A607&lt;&gt;"",IF(Q$2&lt;&gt;"",INDEX('Instrument History'!$1:$1048576,$B607,Q$3) / CcyPerBase!P606,""),"")</f>
        <v/>
      </c>
      <c r="R607" s="5" t="str">
        <f>IF($A607&lt;&gt;"",IF(R$2&lt;&gt;"",INDEX('Instrument History'!$1:$1048576,$B607,R$3) / CcyPerBase!Q606,""),"")</f>
        <v/>
      </c>
      <c r="S607" s="5" t="str">
        <f>IF($A607&lt;&gt;"",IF(S$2&lt;&gt;"",INDEX('Instrument History'!$1:$1048576,$B607,S$3) / CcyPerBase!R606,""),"")</f>
        <v/>
      </c>
      <c r="T607" s="5" t="str">
        <f>IF($A607&lt;&gt;"",IF(T$2&lt;&gt;"",INDEX('Instrument History'!$1:$1048576,$B607,T$3) / CcyPerBase!S606,""),"")</f>
        <v/>
      </c>
      <c r="U607" s="5" t="str">
        <f>IF($A607&lt;&gt;"",IF(U$2&lt;&gt;"",INDEX('Instrument History'!$1:$1048576,$B607,U$3) / CcyPerBase!T606,""),"")</f>
        <v/>
      </c>
      <c r="V607" s="5" t="str">
        <f>IF($A607&lt;&gt;"",IF(V$2&lt;&gt;"",INDEX('Instrument History'!$1:$1048576,$B607,V$3) / CcyPerBase!U606,""),"")</f>
        <v/>
      </c>
      <c r="W607" s="5" t="str">
        <f>IF($A607&lt;&gt;"",IF(W$2&lt;&gt;"",INDEX('Instrument History'!$1:$1048576,$B607,W$3) / CcyPerBase!V606,""),"")</f>
        <v/>
      </c>
      <c r="X607" s="5" t="str">
        <f>IF($A607&lt;&gt;"",IF(X$2&lt;&gt;"",INDEX('Instrument History'!$1:$1048576,$B607,X$3) / CcyPerBase!W606,""),"")</f>
        <v/>
      </c>
      <c r="Y607" s="5" t="str">
        <f>IF($A607&lt;&gt;"",IF(Y$2&lt;&gt;"",INDEX('Instrument History'!$1:$1048576,$B607,Y$3) / CcyPerBase!X606,""),"")</f>
        <v/>
      </c>
    </row>
    <row r="608" spans="1:25">
      <c r="A608" s="12" t="str">
        <f>IF(A607&lt;&gt;"",IF(A607=$B$1,"",'Instrument History'!A604),"")</f>
        <v/>
      </c>
      <c r="B608" t="str">
        <f t="shared" si="19"/>
        <v/>
      </c>
      <c r="C608" s="14" t="str">
        <f>IF($A608&lt;&gt;"",INDEX('Instrument History'!$1:$1048576,$B608,C$3) / CcyPerBase!D607,"")</f>
        <v/>
      </c>
      <c r="D608" s="14" t="str">
        <f>IF(A608&lt;&gt;"",C608/$D$4*Master!$R$18,"")</f>
        <v/>
      </c>
      <c r="E608" s="5" t="str">
        <f t="shared" si="20"/>
        <v/>
      </c>
      <c r="F608" s="5" t="str">
        <f>IF($A608&lt;&gt;"",IF(F$2&lt;&gt;"",INDEX('Instrument History'!$1:$1048576,$B608,F$3) / CcyPerBase!E607,""),"")</f>
        <v/>
      </c>
      <c r="G608" s="5" t="str">
        <f>IF($A608&lt;&gt;"",IF(G$2&lt;&gt;"",INDEX('Instrument History'!$1:$1048576,$B608,G$3) / CcyPerBase!F607,""),"")</f>
        <v/>
      </c>
      <c r="H608" s="5" t="str">
        <f>IF($A608&lt;&gt;"",IF(H$2&lt;&gt;"",INDEX('Instrument History'!$1:$1048576,$B608,H$3) / CcyPerBase!G607,""),"")</f>
        <v/>
      </c>
      <c r="I608" s="5" t="str">
        <f>IF($A608&lt;&gt;"",IF(I$2&lt;&gt;"",INDEX('Instrument History'!$1:$1048576,$B608,I$3) / CcyPerBase!H607,""),"")</f>
        <v/>
      </c>
      <c r="J608" s="5" t="str">
        <f>IF($A608&lt;&gt;"",IF(J$2&lt;&gt;"",INDEX('Instrument History'!$1:$1048576,$B608,J$3) / CcyPerBase!I607,""),"")</f>
        <v/>
      </c>
      <c r="K608" s="5" t="str">
        <f>IF($A608&lt;&gt;"",IF(K$2&lt;&gt;"",INDEX('Instrument History'!$1:$1048576,$B608,K$3) / CcyPerBase!J607,""),"")</f>
        <v/>
      </c>
      <c r="L608" s="5" t="str">
        <f>IF($A608&lt;&gt;"",IF(L$2&lt;&gt;"",INDEX('Instrument History'!$1:$1048576,$B608,L$3) / CcyPerBase!K607,""),"")</f>
        <v/>
      </c>
      <c r="M608" s="5" t="str">
        <f>IF($A608&lt;&gt;"",IF(M$2&lt;&gt;"",INDEX('Instrument History'!$1:$1048576,$B608,M$3) / CcyPerBase!L607,""),"")</f>
        <v/>
      </c>
      <c r="N608" s="5" t="str">
        <f>IF($A608&lt;&gt;"",IF(N$2&lt;&gt;"",INDEX('Instrument History'!$1:$1048576,$B608,N$3) / CcyPerBase!M607,""),"")</f>
        <v/>
      </c>
      <c r="O608" s="5" t="str">
        <f>IF($A608&lt;&gt;"",IF(O$2&lt;&gt;"",INDEX('Instrument History'!$1:$1048576,$B608,O$3) / CcyPerBase!N607,""),"")</f>
        <v/>
      </c>
      <c r="P608" s="5" t="str">
        <f>IF($A608&lt;&gt;"",IF(P$2&lt;&gt;"",INDEX('Instrument History'!$1:$1048576,$B608,P$3) / CcyPerBase!O607,""),"")</f>
        <v/>
      </c>
      <c r="Q608" s="5" t="str">
        <f>IF($A608&lt;&gt;"",IF(Q$2&lt;&gt;"",INDEX('Instrument History'!$1:$1048576,$B608,Q$3) / CcyPerBase!P607,""),"")</f>
        <v/>
      </c>
      <c r="R608" s="5" t="str">
        <f>IF($A608&lt;&gt;"",IF(R$2&lt;&gt;"",INDEX('Instrument History'!$1:$1048576,$B608,R$3) / CcyPerBase!Q607,""),"")</f>
        <v/>
      </c>
      <c r="S608" s="5" t="str">
        <f>IF($A608&lt;&gt;"",IF(S$2&lt;&gt;"",INDEX('Instrument History'!$1:$1048576,$B608,S$3) / CcyPerBase!R607,""),"")</f>
        <v/>
      </c>
      <c r="T608" s="5" t="str">
        <f>IF($A608&lt;&gt;"",IF(T$2&lt;&gt;"",INDEX('Instrument History'!$1:$1048576,$B608,T$3) / CcyPerBase!S607,""),"")</f>
        <v/>
      </c>
      <c r="U608" s="5" t="str">
        <f>IF($A608&lt;&gt;"",IF(U$2&lt;&gt;"",INDEX('Instrument History'!$1:$1048576,$B608,U$3) / CcyPerBase!T607,""),"")</f>
        <v/>
      </c>
      <c r="V608" s="5" t="str">
        <f>IF($A608&lt;&gt;"",IF(V$2&lt;&gt;"",INDEX('Instrument History'!$1:$1048576,$B608,V$3) / CcyPerBase!U607,""),"")</f>
        <v/>
      </c>
      <c r="W608" s="5" t="str">
        <f>IF($A608&lt;&gt;"",IF(W$2&lt;&gt;"",INDEX('Instrument History'!$1:$1048576,$B608,W$3) / CcyPerBase!V607,""),"")</f>
        <v/>
      </c>
      <c r="X608" s="5" t="str">
        <f>IF($A608&lt;&gt;"",IF(X$2&lt;&gt;"",INDEX('Instrument History'!$1:$1048576,$B608,X$3) / CcyPerBase!W607,""),"")</f>
        <v/>
      </c>
      <c r="Y608" s="5" t="str">
        <f>IF($A608&lt;&gt;"",IF(Y$2&lt;&gt;"",INDEX('Instrument History'!$1:$1048576,$B608,Y$3) / CcyPerBase!X607,""),"")</f>
        <v/>
      </c>
    </row>
    <row r="609" spans="1:25">
      <c r="A609" s="12" t="str">
        <f>IF(A608&lt;&gt;"",IF(A608=$B$1,"",'Instrument History'!A605),"")</f>
        <v/>
      </c>
      <c r="B609" t="str">
        <f t="shared" si="19"/>
        <v/>
      </c>
      <c r="C609" s="14" t="str">
        <f>IF($A609&lt;&gt;"",INDEX('Instrument History'!$1:$1048576,$B609,C$3) / CcyPerBase!D608,"")</f>
        <v/>
      </c>
      <c r="D609" s="14" t="str">
        <f>IF(A609&lt;&gt;"",C609/$D$4*Master!$R$18,"")</f>
        <v/>
      </c>
      <c r="E609" s="5" t="str">
        <f t="shared" si="20"/>
        <v/>
      </c>
      <c r="F609" s="5" t="str">
        <f>IF($A609&lt;&gt;"",IF(F$2&lt;&gt;"",INDEX('Instrument History'!$1:$1048576,$B609,F$3) / CcyPerBase!E608,""),"")</f>
        <v/>
      </c>
      <c r="G609" s="5" t="str">
        <f>IF($A609&lt;&gt;"",IF(G$2&lt;&gt;"",INDEX('Instrument History'!$1:$1048576,$B609,G$3) / CcyPerBase!F608,""),"")</f>
        <v/>
      </c>
      <c r="H609" s="5" t="str">
        <f>IF($A609&lt;&gt;"",IF(H$2&lt;&gt;"",INDEX('Instrument History'!$1:$1048576,$B609,H$3) / CcyPerBase!G608,""),"")</f>
        <v/>
      </c>
      <c r="I609" s="5" t="str">
        <f>IF($A609&lt;&gt;"",IF(I$2&lt;&gt;"",INDEX('Instrument History'!$1:$1048576,$B609,I$3) / CcyPerBase!H608,""),"")</f>
        <v/>
      </c>
      <c r="J609" s="5" t="str">
        <f>IF($A609&lt;&gt;"",IF(J$2&lt;&gt;"",INDEX('Instrument History'!$1:$1048576,$B609,J$3) / CcyPerBase!I608,""),"")</f>
        <v/>
      </c>
      <c r="K609" s="5" t="str">
        <f>IF($A609&lt;&gt;"",IF(K$2&lt;&gt;"",INDEX('Instrument History'!$1:$1048576,$B609,K$3) / CcyPerBase!J608,""),"")</f>
        <v/>
      </c>
      <c r="L609" s="5" t="str">
        <f>IF($A609&lt;&gt;"",IF(L$2&lt;&gt;"",INDEX('Instrument History'!$1:$1048576,$B609,L$3) / CcyPerBase!K608,""),"")</f>
        <v/>
      </c>
      <c r="M609" s="5" t="str">
        <f>IF($A609&lt;&gt;"",IF(M$2&lt;&gt;"",INDEX('Instrument History'!$1:$1048576,$B609,M$3) / CcyPerBase!L608,""),"")</f>
        <v/>
      </c>
      <c r="N609" s="5" t="str">
        <f>IF($A609&lt;&gt;"",IF(N$2&lt;&gt;"",INDEX('Instrument History'!$1:$1048576,$B609,N$3) / CcyPerBase!M608,""),"")</f>
        <v/>
      </c>
      <c r="O609" s="5" t="str">
        <f>IF($A609&lt;&gt;"",IF(O$2&lt;&gt;"",INDEX('Instrument History'!$1:$1048576,$B609,O$3) / CcyPerBase!N608,""),"")</f>
        <v/>
      </c>
      <c r="P609" s="5" t="str">
        <f>IF($A609&lt;&gt;"",IF(P$2&lt;&gt;"",INDEX('Instrument History'!$1:$1048576,$B609,P$3) / CcyPerBase!O608,""),"")</f>
        <v/>
      </c>
      <c r="Q609" s="5" t="str">
        <f>IF($A609&lt;&gt;"",IF(Q$2&lt;&gt;"",INDEX('Instrument History'!$1:$1048576,$B609,Q$3) / CcyPerBase!P608,""),"")</f>
        <v/>
      </c>
      <c r="R609" s="5" t="str">
        <f>IF($A609&lt;&gt;"",IF(R$2&lt;&gt;"",INDEX('Instrument History'!$1:$1048576,$B609,R$3) / CcyPerBase!Q608,""),"")</f>
        <v/>
      </c>
      <c r="S609" s="5" t="str">
        <f>IF($A609&lt;&gt;"",IF(S$2&lt;&gt;"",INDEX('Instrument History'!$1:$1048576,$B609,S$3) / CcyPerBase!R608,""),"")</f>
        <v/>
      </c>
      <c r="T609" s="5" t="str">
        <f>IF($A609&lt;&gt;"",IF(T$2&lt;&gt;"",INDEX('Instrument History'!$1:$1048576,$B609,T$3) / CcyPerBase!S608,""),"")</f>
        <v/>
      </c>
      <c r="U609" s="5" t="str">
        <f>IF($A609&lt;&gt;"",IF(U$2&lt;&gt;"",INDEX('Instrument History'!$1:$1048576,$B609,U$3) / CcyPerBase!T608,""),"")</f>
        <v/>
      </c>
      <c r="V609" s="5" t="str">
        <f>IF($A609&lt;&gt;"",IF(V$2&lt;&gt;"",INDEX('Instrument History'!$1:$1048576,$B609,V$3) / CcyPerBase!U608,""),"")</f>
        <v/>
      </c>
      <c r="W609" s="5" t="str">
        <f>IF($A609&lt;&gt;"",IF(W$2&lt;&gt;"",INDEX('Instrument History'!$1:$1048576,$B609,W$3) / CcyPerBase!V608,""),"")</f>
        <v/>
      </c>
      <c r="X609" s="5" t="str">
        <f>IF($A609&lt;&gt;"",IF(X$2&lt;&gt;"",INDEX('Instrument History'!$1:$1048576,$B609,X$3) / CcyPerBase!W608,""),"")</f>
        <v/>
      </c>
      <c r="Y609" s="5" t="str">
        <f>IF($A609&lt;&gt;"",IF(Y$2&lt;&gt;"",INDEX('Instrument History'!$1:$1048576,$B609,Y$3) / CcyPerBase!X608,""),"")</f>
        <v/>
      </c>
    </row>
    <row r="610" spans="1:25">
      <c r="A610" s="12" t="str">
        <f>IF(A609&lt;&gt;"",IF(A609=$B$1,"",'Instrument History'!A606),"")</f>
        <v/>
      </c>
      <c r="B610" t="str">
        <f t="shared" si="19"/>
        <v/>
      </c>
      <c r="C610" s="14" t="str">
        <f>IF($A610&lt;&gt;"",INDEX('Instrument History'!$1:$1048576,$B610,C$3) / CcyPerBase!D609,"")</f>
        <v/>
      </c>
      <c r="D610" s="14" t="str">
        <f>IF(A610&lt;&gt;"",C610/$D$4*Master!$R$18,"")</f>
        <v/>
      </c>
      <c r="E610" s="5" t="str">
        <f t="shared" si="20"/>
        <v/>
      </c>
      <c r="F610" s="5" t="str">
        <f>IF($A610&lt;&gt;"",IF(F$2&lt;&gt;"",INDEX('Instrument History'!$1:$1048576,$B610,F$3) / CcyPerBase!E609,""),"")</f>
        <v/>
      </c>
      <c r="G610" s="5" t="str">
        <f>IF($A610&lt;&gt;"",IF(G$2&lt;&gt;"",INDEX('Instrument History'!$1:$1048576,$B610,G$3) / CcyPerBase!F609,""),"")</f>
        <v/>
      </c>
      <c r="H610" s="5" t="str">
        <f>IF($A610&lt;&gt;"",IF(H$2&lt;&gt;"",INDEX('Instrument History'!$1:$1048576,$B610,H$3) / CcyPerBase!G609,""),"")</f>
        <v/>
      </c>
      <c r="I610" s="5" t="str">
        <f>IF($A610&lt;&gt;"",IF(I$2&lt;&gt;"",INDEX('Instrument History'!$1:$1048576,$B610,I$3) / CcyPerBase!H609,""),"")</f>
        <v/>
      </c>
      <c r="J610" s="5" t="str">
        <f>IF($A610&lt;&gt;"",IF(J$2&lt;&gt;"",INDEX('Instrument History'!$1:$1048576,$B610,J$3) / CcyPerBase!I609,""),"")</f>
        <v/>
      </c>
      <c r="K610" s="5" t="str">
        <f>IF($A610&lt;&gt;"",IF(K$2&lt;&gt;"",INDEX('Instrument History'!$1:$1048576,$B610,K$3) / CcyPerBase!J609,""),"")</f>
        <v/>
      </c>
      <c r="L610" s="5" t="str">
        <f>IF($A610&lt;&gt;"",IF(L$2&lt;&gt;"",INDEX('Instrument History'!$1:$1048576,$B610,L$3) / CcyPerBase!K609,""),"")</f>
        <v/>
      </c>
      <c r="M610" s="5" t="str">
        <f>IF($A610&lt;&gt;"",IF(M$2&lt;&gt;"",INDEX('Instrument History'!$1:$1048576,$B610,M$3) / CcyPerBase!L609,""),"")</f>
        <v/>
      </c>
      <c r="N610" s="5" t="str">
        <f>IF($A610&lt;&gt;"",IF(N$2&lt;&gt;"",INDEX('Instrument History'!$1:$1048576,$B610,N$3) / CcyPerBase!M609,""),"")</f>
        <v/>
      </c>
      <c r="O610" s="5" t="str">
        <f>IF($A610&lt;&gt;"",IF(O$2&lt;&gt;"",INDEX('Instrument History'!$1:$1048576,$B610,O$3) / CcyPerBase!N609,""),"")</f>
        <v/>
      </c>
      <c r="P610" s="5" t="str">
        <f>IF($A610&lt;&gt;"",IF(P$2&lt;&gt;"",INDEX('Instrument History'!$1:$1048576,$B610,P$3) / CcyPerBase!O609,""),"")</f>
        <v/>
      </c>
      <c r="Q610" s="5" t="str">
        <f>IF($A610&lt;&gt;"",IF(Q$2&lt;&gt;"",INDEX('Instrument History'!$1:$1048576,$B610,Q$3) / CcyPerBase!P609,""),"")</f>
        <v/>
      </c>
      <c r="R610" s="5" t="str">
        <f>IF($A610&lt;&gt;"",IF(R$2&lt;&gt;"",INDEX('Instrument History'!$1:$1048576,$B610,R$3) / CcyPerBase!Q609,""),"")</f>
        <v/>
      </c>
      <c r="S610" s="5" t="str">
        <f>IF($A610&lt;&gt;"",IF(S$2&lt;&gt;"",INDEX('Instrument History'!$1:$1048576,$B610,S$3) / CcyPerBase!R609,""),"")</f>
        <v/>
      </c>
      <c r="T610" s="5" t="str">
        <f>IF($A610&lt;&gt;"",IF(T$2&lt;&gt;"",INDEX('Instrument History'!$1:$1048576,$B610,T$3) / CcyPerBase!S609,""),"")</f>
        <v/>
      </c>
      <c r="U610" s="5" t="str">
        <f>IF($A610&lt;&gt;"",IF(U$2&lt;&gt;"",INDEX('Instrument History'!$1:$1048576,$B610,U$3) / CcyPerBase!T609,""),"")</f>
        <v/>
      </c>
      <c r="V610" s="5" t="str">
        <f>IF($A610&lt;&gt;"",IF(V$2&lt;&gt;"",INDEX('Instrument History'!$1:$1048576,$B610,V$3) / CcyPerBase!U609,""),"")</f>
        <v/>
      </c>
      <c r="W610" s="5" t="str">
        <f>IF($A610&lt;&gt;"",IF(W$2&lt;&gt;"",INDEX('Instrument History'!$1:$1048576,$B610,W$3) / CcyPerBase!V609,""),"")</f>
        <v/>
      </c>
      <c r="X610" s="5" t="str">
        <f>IF($A610&lt;&gt;"",IF(X$2&lt;&gt;"",INDEX('Instrument History'!$1:$1048576,$B610,X$3) / CcyPerBase!W609,""),"")</f>
        <v/>
      </c>
      <c r="Y610" s="5" t="str">
        <f>IF($A610&lt;&gt;"",IF(Y$2&lt;&gt;"",INDEX('Instrument History'!$1:$1048576,$B610,Y$3) / CcyPerBase!X609,""),"")</f>
        <v/>
      </c>
    </row>
    <row r="611" spans="1:25">
      <c r="A611" s="12" t="str">
        <f>IF(A610&lt;&gt;"",IF(A610=$B$1,"",'Instrument History'!A607),"")</f>
        <v/>
      </c>
      <c r="B611" t="str">
        <f t="shared" si="19"/>
        <v/>
      </c>
      <c r="C611" s="14" t="str">
        <f>IF($A611&lt;&gt;"",INDEX('Instrument History'!$1:$1048576,$B611,C$3) / CcyPerBase!D610,"")</f>
        <v/>
      </c>
      <c r="D611" s="14" t="str">
        <f>IF(A611&lt;&gt;"",C611/$D$4*Master!$R$18,"")</f>
        <v/>
      </c>
      <c r="E611" s="5" t="str">
        <f t="shared" si="20"/>
        <v/>
      </c>
      <c r="F611" s="5" t="str">
        <f>IF($A611&lt;&gt;"",IF(F$2&lt;&gt;"",INDEX('Instrument History'!$1:$1048576,$B611,F$3) / CcyPerBase!E610,""),"")</f>
        <v/>
      </c>
      <c r="G611" s="5" t="str">
        <f>IF($A611&lt;&gt;"",IF(G$2&lt;&gt;"",INDEX('Instrument History'!$1:$1048576,$B611,G$3) / CcyPerBase!F610,""),"")</f>
        <v/>
      </c>
      <c r="H611" s="5" t="str">
        <f>IF($A611&lt;&gt;"",IF(H$2&lt;&gt;"",INDEX('Instrument History'!$1:$1048576,$B611,H$3) / CcyPerBase!G610,""),"")</f>
        <v/>
      </c>
      <c r="I611" s="5" t="str">
        <f>IF($A611&lt;&gt;"",IF(I$2&lt;&gt;"",INDEX('Instrument History'!$1:$1048576,$B611,I$3) / CcyPerBase!H610,""),"")</f>
        <v/>
      </c>
      <c r="J611" s="5" t="str">
        <f>IF($A611&lt;&gt;"",IF(J$2&lt;&gt;"",INDEX('Instrument History'!$1:$1048576,$B611,J$3) / CcyPerBase!I610,""),"")</f>
        <v/>
      </c>
      <c r="K611" s="5" t="str">
        <f>IF($A611&lt;&gt;"",IF(K$2&lt;&gt;"",INDEX('Instrument History'!$1:$1048576,$B611,K$3) / CcyPerBase!J610,""),"")</f>
        <v/>
      </c>
      <c r="L611" s="5" t="str">
        <f>IF($A611&lt;&gt;"",IF(L$2&lt;&gt;"",INDEX('Instrument History'!$1:$1048576,$B611,L$3) / CcyPerBase!K610,""),"")</f>
        <v/>
      </c>
      <c r="M611" s="5" t="str">
        <f>IF($A611&lt;&gt;"",IF(M$2&lt;&gt;"",INDEX('Instrument History'!$1:$1048576,$B611,M$3) / CcyPerBase!L610,""),"")</f>
        <v/>
      </c>
      <c r="N611" s="5" t="str">
        <f>IF($A611&lt;&gt;"",IF(N$2&lt;&gt;"",INDEX('Instrument History'!$1:$1048576,$B611,N$3) / CcyPerBase!M610,""),"")</f>
        <v/>
      </c>
      <c r="O611" s="5" t="str">
        <f>IF($A611&lt;&gt;"",IF(O$2&lt;&gt;"",INDEX('Instrument History'!$1:$1048576,$B611,O$3) / CcyPerBase!N610,""),"")</f>
        <v/>
      </c>
      <c r="P611" s="5" t="str">
        <f>IF($A611&lt;&gt;"",IF(P$2&lt;&gt;"",INDEX('Instrument History'!$1:$1048576,$B611,P$3) / CcyPerBase!O610,""),"")</f>
        <v/>
      </c>
      <c r="Q611" s="5" t="str">
        <f>IF($A611&lt;&gt;"",IF(Q$2&lt;&gt;"",INDEX('Instrument History'!$1:$1048576,$B611,Q$3) / CcyPerBase!P610,""),"")</f>
        <v/>
      </c>
      <c r="R611" s="5" t="str">
        <f>IF($A611&lt;&gt;"",IF(R$2&lt;&gt;"",INDEX('Instrument History'!$1:$1048576,$B611,R$3) / CcyPerBase!Q610,""),"")</f>
        <v/>
      </c>
      <c r="S611" s="5" t="str">
        <f>IF($A611&lt;&gt;"",IF(S$2&lt;&gt;"",INDEX('Instrument History'!$1:$1048576,$B611,S$3) / CcyPerBase!R610,""),"")</f>
        <v/>
      </c>
      <c r="T611" s="5" t="str">
        <f>IF($A611&lt;&gt;"",IF(T$2&lt;&gt;"",INDEX('Instrument History'!$1:$1048576,$B611,T$3) / CcyPerBase!S610,""),"")</f>
        <v/>
      </c>
      <c r="U611" s="5" t="str">
        <f>IF($A611&lt;&gt;"",IF(U$2&lt;&gt;"",INDEX('Instrument History'!$1:$1048576,$B611,U$3) / CcyPerBase!T610,""),"")</f>
        <v/>
      </c>
      <c r="V611" s="5" t="str">
        <f>IF($A611&lt;&gt;"",IF(V$2&lt;&gt;"",INDEX('Instrument History'!$1:$1048576,$B611,V$3) / CcyPerBase!U610,""),"")</f>
        <v/>
      </c>
      <c r="W611" s="5" t="str">
        <f>IF($A611&lt;&gt;"",IF(W$2&lt;&gt;"",INDEX('Instrument History'!$1:$1048576,$B611,W$3) / CcyPerBase!V610,""),"")</f>
        <v/>
      </c>
      <c r="X611" s="5" t="str">
        <f>IF($A611&lt;&gt;"",IF(X$2&lt;&gt;"",INDEX('Instrument History'!$1:$1048576,$B611,X$3) / CcyPerBase!W610,""),"")</f>
        <v/>
      </c>
      <c r="Y611" s="5" t="str">
        <f>IF($A611&lt;&gt;"",IF(Y$2&lt;&gt;"",INDEX('Instrument History'!$1:$1048576,$B611,Y$3) / CcyPerBase!X610,""),"")</f>
        <v/>
      </c>
    </row>
    <row r="612" spans="1:25">
      <c r="A612" s="12" t="str">
        <f>IF(A611&lt;&gt;"",IF(A611=$B$1,"",'Instrument History'!A608),"")</f>
        <v/>
      </c>
      <c r="B612" t="str">
        <f t="shared" si="19"/>
        <v/>
      </c>
      <c r="C612" s="14" t="str">
        <f>IF($A612&lt;&gt;"",INDEX('Instrument History'!$1:$1048576,$B612,C$3) / CcyPerBase!D611,"")</f>
        <v/>
      </c>
      <c r="D612" s="14" t="str">
        <f>IF(A612&lt;&gt;"",C612/$D$4*Master!$R$18,"")</f>
        <v/>
      </c>
      <c r="E612" s="5" t="str">
        <f t="shared" si="20"/>
        <v/>
      </c>
      <c r="F612" s="5" t="str">
        <f>IF($A612&lt;&gt;"",IF(F$2&lt;&gt;"",INDEX('Instrument History'!$1:$1048576,$B612,F$3) / CcyPerBase!E611,""),"")</f>
        <v/>
      </c>
      <c r="G612" s="5" t="str">
        <f>IF($A612&lt;&gt;"",IF(G$2&lt;&gt;"",INDEX('Instrument History'!$1:$1048576,$B612,G$3) / CcyPerBase!F611,""),"")</f>
        <v/>
      </c>
      <c r="H612" s="5" t="str">
        <f>IF($A612&lt;&gt;"",IF(H$2&lt;&gt;"",INDEX('Instrument History'!$1:$1048576,$B612,H$3) / CcyPerBase!G611,""),"")</f>
        <v/>
      </c>
      <c r="I612" s="5" t="str">
        <f>IF($A612&lt;&gt;"",IF(I$2&lt;&gt;"",INDEX('Instrument History'!$1:$1048576,$B612,I$3) / CcyPerBase!H611,""),"")</f>
        <v/>
      </c>
      <c r="J612" s="5" t="str">
        <f>IF($A612&lt;&gt;"",IF(J$2&lt;&gt;"",INDEX('Instrument History'!$1:$1048576,$B612,J$3) / CcyPerBase!I611,""),"")</f>
        <v/>
      </c>
      <c r="K612" s="5" t="str">
        <f>IF($A612&lt;&gt;"",IF(K$2&lt;&gt;"",INDEX('Instrument History'!$1:$1048576,$B612,K$3) / CcyPerBase!J611,""),"")</f>
        <v/>
      </c>
      <c r="L612" s="5" t="str">
        <f>IF($A612&lt;&gt;"",IF(L$2&lt;&gt;"",INDEX('Instrument History'!$1:$1048576,$B612,L$3) / CcyPerBase!K611,""),"")</f>
        <v/>
      </c>
      <c r="M612" s="5" t="str">
        <f>IF($A612&lt;&gt;"",IF(M$2&lt;&gt;"",INDEX('Instrument History'!$1:$1048576,$B612,M$3) / CcyPerBase!L611,""),"")</f>
        <v/>
      </c>
      <c r="N612" s="5" t="str">
        <f>IF($A612&lt;&gt;"",IF(N$2&lt;&gt;"",INDEX('Instrument History'!$1:$1048576,$B612,N$3) / CcyPerBase!M611,""),"")</f>
        <v/>
      </c>
      <c r="O612" s="5" t="str">
        <f>IF($A612&lt;&gt;"",IF(O$2&lt;&gt;"",INDEX('Instrument History'!$1:$1048576,$B612,O$3) / CcyPerBase!N611,""),"")</f>
        <v/>
      </c>
      <c r="P612" s="5" t="str">
        <f>IF($A612&lt;&gt;"",IF(P$2&lt;&gt;"",INDEX('Instrument History'!$1:$1048576,$B612,P$3) / CcyPerBase!O611,""),"")</f>
        <v/>
      </c>
      <c r="Q612" s="5" t="str">
        <f>IF($A612&lt;&gt;"",IF(Q$2&lt;&gt;"",INDEX('Instrument History'!$1:$1048576,$B612,Q$3) / CcyPerBase!P611,""),"")</f>
        <v/>
      </c>
      <c r="R612" s="5" t="str">
        <f>IF($A612&lt;&gt;"",IF(R$2&lt;&gt;"",INDEX('Instrument History'!$1:$1048576,$B612,R$3) / CcyPerBase!Q611,""),"")</f>
        <v/>
      </c>
      <c r="S612" s="5" t="str">
        <f>IF($A612&lt;&gt;"",IF(S$2&lt;&gt;"",INDEX('Instrument History'!$1:$1048576,$B612,S$3) / CcyPerBase!R611,""),"")</f>
        <v/>
      </c>
      <c r="T612" s="5" t="str">
        <f>IF($A612&lt;&gt;"",IF(T$2&lt;&gt;"",INDEX('Instrument History'!$1:$1048576,$B612,T$3) / CcyPerBase!S611,""),"")</f>
        <v/>
      </c>
      <c r="U612" s="5" t="str">
        <f>IF($A612&lt;&gt;"",IF(U$2&lt;&gt;"",INDEX('Instrument History'!$1:$1048576,$B612,U$3) / CcyPerBase!T611,""),"")</f>
        <v/>
      </c>
      <c r="V612" s="5" t="str">
        <f>IF($A612&lt;&gt;"",IF(V$2&lt;&gt;"",INDEX('Instrument History'!$1:$1048576,$B612,V$3) / CcyPerBase!U611,""),"")</f>
        <v/>
      </c>
      <c r="W612" s="5" t="str">
        <f>IF($A612&lt;&gt;"",IF(W$2&lt;&gt;"",INDEX('Instrument History'!$1:$1048576,$B612,W$3) / CcyPerBase!V611,""),"")</f>
        <v/>
      </c>
      <c r="X612" s="5" t="str">
        <f>IF($A612&lt;&gt;"",IF(X$2&lt;&gt;"",INDEX('Instrument History'!$1:$1048576,$B612,X$3) / CcyPerBase!W611,""),"")</f>
        <v/>
      </c>
      <c r="Y612" s="5" t="str">
        <f>IF($A612&lt;&gt;"",IF(Y$2&lt;&gt;"",INDEX('Instrument History'!$1:$1048576,$B612,Y$3) / CcyPerBase!X611,""),"")</f>
        <v/>
      </c>
    </row>
    <row r="613" spans="1:25">
      <c r="A613" s="12" t="str">
        <f>IF(A612&lt;&gt;"",IF(A612=$B$1,"",'Instrument History'!A609),"")</f>
        <v/>
      </c>
      <c r="B613" t="str">
        <f t="shared" si="19"/>
        <v/>
      </c>
      <c r="C613" s="14" t="str">
        <f>IF($A613&lt;&gt;"",INDEX('Instrument History'!$1:$1048576,$B613,C$3) / CcyPerBase!D612,"")</f>
        <v/>
      </c>
      <c r="D613" s="14" t="str">
        <f>IF(A613&lt;&gt;"",C613/$D$4*Master!$R$18,"")</f>
        <v/>
      </c>
      <c r="E613" s="5" t="str">
        <f t="shared" si="20"/>
        <v/>
      </c>
      <c r="F613" s="5" t="str">
        <f>IF($A613&lt;&gt;"",IF(F$2&lt;&gt;"",INDEX('Instrument History'!$1:$1048576,$B613,F$3) / CcyPerBase!E612,""),"")</f>
        <v/>
      </c>
      <c r="G613" s="5" t="str">
        <f>IF($A613&lt;&gt;"",IF(G$2&lt;&gt;"",INDEX('Instrument History'!$1:$1048576,$B613,G$3) / CcyPerBase!F612,""),"")</f>
        <v/>
      </c>
      <c r="H613" s="5" t="str">
        <f>IF($A613&lt;&gt;"",IF(H$2&lt;&gt;"",INDEX('Instrument History'!$1:$1048576,$B613,H$3) / CcyPerBase!G612,""),"")</f>
        <v/>
      </c>
      <c r="I613" s="5" t="str">
        <f>IF($A613&lt;&gt;"",IF(I$2&lt;&gt;"",INDEX('Instrument History'!$1:$1048576,$B613,I$3) / CcyPerBase!H612,""),"")</f>
        <v/>
      </c>
      <c r="J613" s="5" t="str">
        <f>IF($A613&lt;&gt;"",IF(J$2&lt;&gt;"",INDEX('Instrument History'!$1:$1048576,$B613,J$3) / CcyPerBase!I612,""),"")</f>
        <v/>
      </c>
      <c r="K613" s="5" t="str">
        <f>IF($A613&lt;&gt;"",IF(K$2&lt;&gt;"",INDEX('Instrument History'!$1:$1048576,$B613,K$3) / CcyPerBase!J612,""),"")</f>
        <v/>
      </c>
      <c r="L613" s="5" t="str">
        <f>IF($A613&lt;&gt;"",IF(L$2&lt;&gt;"",INDEX('Instrument History'!$1:$1048576,$B613,L$3) / CcyPerBase!K612,""),"")</f>
        <v/>
      </c>
      <c r="M613" s="5" t="str">
        <f>IF($A613&lt;&gt;"",IF(M$2&lt;&gt;"",INDEX('Instrument History'!$1:$1048576,$B613,M$3) / CcyPerBase!L612,""),"")</f>
        <v/>
      </c>
      <c r="N613" s="5" t="str">
        <f>IF($A613&lt;&gt;"",IF(N$2&lt;&gt;"",INDEX('Instrument History'!$1:$1048576,$B613,N$3) / CcyPerBase!M612,""),"")</f>
        <v/>
      </c>
      <c r="O613" s="5" t="str">
        <f>IF($A613&lt;&gt;"",IF(O$2&lt;&gt;"",INDEX('Instrument History'!$1:$1048576,$B613,O$3) / CcyPerBase!N612,""),"")</f>
        <v/>
      </c>
      <c r="P613" s="5" t="str">
        <f>IF($A613&lt;&gt;"",IF(P$2&lt;&gt;"",INDEX('Instrument History'!$1:$1048576,$B613,P$3) / CcyPerBase!O612,""),"")</f>
        <v/>
      </c>
      <c r="Q613" s="5" t="str">
        <f>IF($A613&lt;&gt;"",IF(Q$2&lt;&gt;"",INDEX('Instrument History'!$1:$1048576,$B613,Q$3) / CcyPerBase!P612,""),"")</f>
        <v/>
      </c>
      <c r="R613" s="5" t="str">
        <f>IF($A613&lt;&gt;"",IF(R$2&lt;&gt;"",INDEX('Instrument History'!$1:$1048576,$B613,R$3) / CcyPerBase!Q612,""),"")</f>
        <v/>
      </c>
      <c r="S613" s="5" t="str">
        <f>IF($A613&lt;&gt;"",IF(S$2&lt;&gt;"",INDEX('Instrument History'!$1:$1048576,$B613,S$3) / CcyPerBase!R612,""),"")</f>
        <v/>
      </c>
      <c r="T613" s="5" t="str">
        <f>IF($A613&lt;&gt;"",IF(T$2&lt;&gt;"",INDEX('Instrument History'!$1:$1048576,$B613,T$3) / CcyPerBase!S612,""),"")</f>
        <v/>
      </c>
      <c r="U613" s="5" t="str">
        <f>IF($A613&lt;&gt;"",IF(U$2&lt;&gt;"",INDEX('Instrument History'!$1:$1048576,$B613,U$3) / CcyPerBase!T612,""),"")</f>
        <v/>
      </c>
      <c r="V613" s="5" t="str">
        <f>IF($A613&lt;&gt;"",IF(V$2&lt;&gt;"",INDEX('Instrument History'!$1:$1048576,$B613,V$3) / CcyPerBase!U612,""),"")</f>
        <v/>
      </c>
      <c r="W613" s="5" t="str">
        <f>IF($A613&lt;&gt;"",IF(W$2&lt;&gt;"",INDEX('Instrument History'!$1:$1048576,$B613,W$3) / CcyPerBase!V612,""),"")</f>
        <v/>
      </c>
      <c r="X613" s="5" t="str">
        <f>IF($A613&lt;&gt;"",IF(X$2&lt;&gt;"",INDEX('Instrument History'!$1:$1048576,$B613,X$3) / CcyPerBase!W612,""),"")</f>
        <v/>
      </c>
      <c r="Y613" s="5" t="str">
        <f>IF($A613&lt;&gt;"",IF(Y$2&lt;&gt;"",INDEX('Instrument History'!$1:$1048576,$B613,Y$3) / CcyPerBase!X612,""),"")</f>
        <v/>
      </c>
    </row>
    <row r="614" spans="1:25">
      <c r="A614" s="12" t="str">
        <f>IF(A613&lt;&gt;"",IF(A613=$B$1,"",'Instrument History'!A610),"")</f>
        <v/>
      </c>
      <c r="B614" t="str">
        <f t="shared" si="19"/>
        <v/>
      </c>
      <c r="C614" s="14" t="str">
        <f>IF($A614&lt;&gt;"",INDEX('Instrument History'!$1:$1048576,$B614,C$3) / CcyPerBase!D613,"")</f>
        <v/>
      </c>
      <c r="D614" s="14" t="str">
        <f>IF(A614&lt;&gt;"",C614/$D$4*Master!$R$18,"")</f>
        <v/>
      </c>
      <c r="E614" s="5" t="str">
        <f t="shared" si="20"/>
        <v/>
      </c>
      <c r="F614" s="5" t="str">
        <f>IF($A614&lt;&gt;"",IF(F$2&lt;&gt;"",INDEX('Instrument History'!$1:$1048576,$B614,F$3) / CcyPerBase!E613,""),"")</f>
        <v/>
      </c>
      <c r="G614" s="5" t="str">
        <f>IF($A614&lt;&gt;"",IF(G$2&lt;&gt;"",INDEX('Instrument History'!$1:$1048576,$B614,G$3) / CcyPerBase!F613,""),"")</f>
        <v/>
      </c>
      <c r="H614" s="5" t="str">
        <f>IF($A614&lt;&gt;"",IF(H$2&lt;&gt;"",INDEX('Instrument History'!$1:$1048576,$B614,H$3) / CcyPerBase!G613,""),"")</f>
        <v/>
      </c>
      <c r="I614" s="5" t="str">
        <f>IF($A614&lt;&gt;"",IF(I$2&lt;&gt;"",INDEX('Instrument History'!$1:$1048576,$B614,I$3) / CcyPerBase!H613,""),"")</f>
        <v/>
      </c>
      <c r="J614" s="5" t="str">
        <f>IF($A614&lt;&gt;"",IF(J$2&lt;&gt;"",INDEX('Instrument History'!$1:$1048576,$B614,J$3) / CcyPerBase!I613,""),"")</f>
        <v/>
      </c>
      <c r="K614" s="5" t="str">
        <f>IF($A614&lt;&gt;"",IF(K$2&lt;&gt;"",INDEX('Instrument History'!$1:$1048576,$B614,K$3) / CcyPerBase!J613,""),"")</f>
        <v/>
      </c>
      <c r="L614" s="5" t="str">
        <f>IF($A614&lt;&gt;"",IF(L$2&lt;&gt;"",INDEX('Instrument History'!$1:$1048576,$B614,L$3) / CcyPerBase!K613,""),"")</f>
        <v/>
      </c>
      <c r="M614" s="5" t="str">
        <f>IF($A614&lt;&gt;"",IF(M$2&lt;&gt;"",INDEX('Instrument History'!$1:$1048576,$B614,M$3) / CcyPerBase!L613,""),"")</f>
        <v/>
      </c>
      <c r="N614" s="5" t="str">
        <f>IF($A614&lt;&gt;"",IF(N$2&lt;&gt;"",INDEX('Instrument History'!$1:$1048576,$B614,N$3) / CcyPerBase!M613,""),"")</f>
        <v/>
      </c>
      <c r="O614" s="5" t="str">
        <f>IF($A614&lt;&gt;"",IF(O$2&lt;&gt;"",INDEX('Instrument History'!$1:$1048576,$B614,O$3) / CcyPerBase!N613,""),"")</f>
        <v/>
      </c>
      <c r="P614" s="5" t="str">
        <f>IF($A614&lt;&gt;"",IF(P$2&lt;&gt;"",INDEX('Instrument History'!$1:$1048576,$B614,P$3) / CcyPerBase!O613,""),"")</f>
        <v/>
      </c>
      <c r="Q614" s="5" t="str">
        <f>IF($A614&lt;&gt;"",IF(Q$2&lt;&gt;"",INDEX('Instrument History'!$1:$1048576,$B614,Q$3) / CcyPerBase!P613,""),"")</f>
        <v/>
      </c>
      <c r="R614" s="5" t="str">
        <f>IF($A614&lt;&gt;"",IF(R$2&lt;&gt;"",INDEX('Instrument History'!$1:$1048576,$B614,R$3) / CcyPerBase!Q613,""),"")</f>
        <v/>
      </c>
      <c r="S614" s="5" t="str">
        <f>IF($A614&lt;&gt;"",IF(S$2&lt;&gt;"",INDEX('Instrument History'!$1:$1048576,$B614,S$3) / CcyPerBase!R613,""),"")</f>
        <v/>
      </c>
      <c r="T614" s="5" t="str">
        <f>IF($A614&lt;&gt;"",IF(T$2&lt;&gt;"",INDEX('Instrument History'!$1:$1048576,$B614,T$3) / CcyPerBase!S613,""),"")</f>
        <v/>
      </c>
      <c r="U614" s="5" t="str">
        <f>IF($A614&lt;&gt;"",IF(U$2&lt;&gt;"",INDEX('Instrument History'!$1:$1048576,$B614,U$3) / CcyPerBase!T613,""),"")</f>
        <v/>
      </c>
      <c r="V614" s="5" t="str">
        <f>IF($A614&lt;&gt;"",IF(V$2&lt;&gt;"",INDEX('Instrument History'!$1:$1048576,$B614,V$3) / CcyPerBase!U613,""),"")</f>
        <v/>
      </c>
      <c r="W614" s="5" t="str">
        <f>IF($A614&lt;&gt;"",IF(W$2&lt;&gt;"",INDEX('Instrument History'!$1:$1048576,$B614,W$3) / CcyPerBase!V613,""),"")</f>
        <v/>
      </c>
      <c r="X614" s="5" t="str">
        <f>IF($A614&lt;&gt;"",IF(X$2&lt;&gt;"",INDEX('Instrument History'!$1:$1048576,$B614,X$3) / CcyPerBase!W613,""),"")</f>
        <v/>
      </c>
      <c r="Y614" s="5" t="str">
        <f>IF($A614&lt;&gt;"",IF(Y$2&lt;&gt;"",INDEX('Instrument History'!$1:$1048576,$B614,Y$3) / CcyPerBase!X613,""),"")</f>
        <v/>
      </c>
    </row>
    <row r="615" spans="1:25">
      <c r="A615" s="12" t="str">
        <f>IF(A614&lt;&gt;"",IF(A614=$B$1,"",'Instrument History'!A611),"")</f>
        <v/>
      </c>
      <c r="B615" t="str">
        <f t="shared" si="19"/>
        <v/>
      </c>
      <c r="C615" s="14" t="str">
        <f>IF($A615&lt;&gt;"",INDEX('Instrument History'!$1:$1048576,$B615,C$3) / CcyPerBase!D614,"")</f>
        <v/>
      </c>
      <c r="D615" s="14" t="str">
        <f>IF(A615&lt;&gt;"",C615/$D$4*Master!$R$18,"")</f>
        <v/>
      </c>
      <c r="E615" s="5" t="str">
        <f t="shared" si="20"/>
        <v/>
      </c>
      <c r="F615" s="5" t="str">
        <f>IF($A615&lt;&gt;"",IF(F$2&lt;&gt;"",INDEX('Instrument History'!$1:$1048576,$B615,F$3) / CcyPerBase!E614,""),"")</f>
        <v/>
      </c>
      <c r="G615" s="5" t="str">
        <f>IF($A615&lt;&gt;"",IF(G$2&lt;&gt;"",INDEX('Instrument History'!$1:$1048576,$B615,G$3) / CcyPerBase!F614,""),"")</f>
        <v/>
      </c>
      <c r="H615" s="5" t="str">
        <f>IF($A615&lt;&gt;"",IF(H$2&lt;&gt;"",INDEX('Instrument History'!$1:$1048576,$B615,H$3) / CcyPerBase!G614,""),"")</f>
        <v/>
      </c>
      <c r="I615" s="5" t="str">
        <f>IF($A615&lt;&gt;"",IF(I$2&lt;&gt;"",INDEX('Instrument History'!$1:$1048576,$B615,I$3) / CcyPerBase!H614,""),"")</f>
        <v/>
      </c>
      <c r="J615" s="5" t="str">
        <f>IF($A615&lt;&gt;"",IF(J$2&lt;&gt;"",INDEX('Instrument History'!$1:$1048576,$B615,J$3) / CcyPerBase!I614,""),"")</f>
        <v/>
      </c>
      <c r="K615" s="5" t="str">
        <f>IF($A615&lt;&gt;"",IF(K$2&lt;&gt;"",INDEX('Instrument History'!$1:$1048576,$B615,K$3) / CcyPerBase!J614,""),"")</f>
        <v/>
      </c>
      <c r="L615" s="5" t="str">
        <f>IF($A615&lt;&gt;"",IF(L$2&lt;&gt;"",INDEX('Instrument History'!$1:$1048576,$B615,L$3) / CcyPerBase!K614,""),"")</f>
        <v/>
      </c>
      <c r="M615" s="5" t="str">
        <f>IF($A615&lt;&gt;"",IF(M$2&lt;&gt;"",INDEX('Instrument History'!$1:$1048576,$B615,M$3) / CcyPerBase!L614,""),"")</f>
        <v/>
      </c>
      <c r="N615" s="5" t="str">
        <f>IF($A615&lt;&gt;"",IF(N$2&lt;&gt;"",INDEX('Instrument History'!$1:$1048576,$B615,N$3) / CcyPerBase!M614,""),"")</f>
        <v/>
      </c>
      <c r="O615" s="5" t="str">
        <f>IF($A615&lt;&gt;"",IF(O$2&lt;&gt;"",INDEX('Instrument History'!$1:$1048576,$B615,O$3) / CcyPerBase!N614,""),"")</f>
        <v/>
      </c>
      <c r="P615" s="5" t="str">
        <f>IF($A615&lt;&gt;"",IF(P$2&lt;&gt;"",INDEX('Instrument History'!$1:$1048576,$B615,P$3) / CcyPerBase!O614,""),"")</f>
        <v/>
      </c>
      <c r="Q615" s="5" t="str">
        <f>IF($A615&lt;&gt;"",IF(Q$2&lt;&gt;"",INDEX('Instrument History'!$1:$1048576,$B615,Q$3) / CcyPerBase!P614,""),"")</f>
        <v/>
      </c>
      <c r="R615" s="5" t="str">
        <f>IF($A615&lt;&gt;"",IF(R$2&lt;&gt;"",INDEX('Instrument History'!$1:$1048576,$B615,R$3) / CcyPerBase!Q614,""),"")</f>
        <v/>
      </c>
      <c r="S615" s="5" t="str">
        <f>IF($A615&lt;&gt;"",IF(S$2&lt;&gt;"",INDEX('Instrument History'!$1:$1048576,$B615,S$3) / CcyPerBase!R614,""),"")</f>
        <v/>
      </c>
      <c r="T615" s="5" t="str">
        <f>IF($A615&lt;&gt;"",IF(T$2&lt;&gt;"",INDEX('Instrument History'!$1:$1048576,$B615,T$3) / CcyPerBase!S614,""),"")</f>
        <v/>
      </c>
      <c r="U615" s="5" t="str">
        <f>IF($A615&lt;&gt;"",IF(U$2&lt;&gt;"",INDEX('Instrument History'!$1:$1048576,$B615,U$3) / CcyPerBase!T614,""),"")</f>
        <v/>
      </c>
      <c r="V615" s="5" t="str">
        <f>IF($A615&lt;&gt;"",IF(V$2&lt;&gt;"",INDEX('Instrument History'!$1:$1048576,$B615,V$3) / CcyPerBase!U614,""),"")</f>
        <v/>
      </c>
      <c r="W615" s="5" t="str">
        <f>IF($A615&lt;&gt;"",IF(W$2&lt;&gt;"",INDEX('Instrument History'!$1:$1048576,$B615,W$3) / CcyPerBase!V614,""),"")</f>
        <v/>
      </c>
      <c r="X615" s="5" t="str">
        <f>IF($A615&lt;&gt;"",IF(X$2&lt;&gt;"",INDEX('Instrument History'!$1:$1048576,$B615,X$3) / CcyPerBase!W614,""),"")</f>
        <v/>
      </c>
      <c r="Y615" s="5" t="str">
        <f>IF($A615&lt;&gt;"",IF(Y$2&lt;&gt;"",INDEX('Instrument History'!$1:$1048576,$B615,Y$3) / CcyPerBase!X614,""),"")</f>
        <v/>
      </c>
    </row>
    <row r="616" spans="1:25">
      <c r="A616" s="12" t="str">
        <f>IF(A615&lt;&gt;"",IF(A615=$B$1,"",'Instrument History'!A612),"")</f>
        <v/>
      </c>
      <c r="B616" t="str">
        <f t="shared" si="19"/>
        <v/>
      </c>
      <c r="C616" s="14" t="str">
        <f>IF($A616&lt;&gt;"",INDEX('Instrument History'!$1:$1048576,$B616,C$3) / CcyPerBase!D615,"")</f>
        <v/>
      </c>
      <c r="D616" s="14" t="str">
        <f>IF(A616&lt;&gt;"",C616/$D$4*Master!$R$18,"")</f>
        <v/>
      </c>
      <c r="E616" s="5" t="str">
        <f t="shared" si="20"/>
        <v/>
      </c>
      <c r="F616" s="5" t="str">
        <f>IF($A616&lt;&gt;"",IF(F$2&lt;&gt;"",INDEX('Instrument History'!$1:$1048576,$B616,F$3) / CcyPerBase!E615,""),"")</f>
        <v/>
      </c>
      <c r="G616" s="5" t="str">
        <f>IF($A616&lt;&gt;"",IF(G$2&lt;&gt;"",INDEX('Instrument History'!$1:$1048576,$B616,G$3) / CcyPerBase!F615,""),"")</f>
        <v/>
      </c>
      <c r="H616" s="5" t="str">
        <f>IF($A616&lt;&gt;"",IF(H$2&lt;&gt;"",INDEX('Instrument History'!$1:$1048576,$B616,H$3) / CcyPerBase!G615,""),"")</f>
        <v/>
      </c>
      <c r="I616" s="5" t="str">
        <f>IF($A616&lt;&gt;"",IF(I$2&lt;&gt;"",INDEX('Instrument History'!$1:$1048576,$B616,I$3) / CcyPerBase!H615,""),"")</f>
        <v/>
      </c>
      <c r="J616" s="5" t="str">
        <f>IF($A616&lt;&gt;"",IF(J$2&lt;&gt;"",INDEX('Instrument History'!$1:$1048576,$B616,J$3) / CcyPerBase!I615,""),"")</f>
        <v/>
      </c>
      <c r="K616" s="5" t="str">
        <f>IF($A616&lt;&gt;"",IF(K$2&lt;&gt;"",INDEX('Instrument History'!$1:$1048576,$B616,K$3) / CcyPerBase!J615,""),"")</f>
        <v/>
      </c>
      <c r="L616" s="5" t="str">
        <f>IF($A616&lt;&gt;"",IF(L$2&lt;&gt;"",INDEX('Instrument History'!$1:$1048576,$B616,L$3) / CcyPerBase!K615,""),"")</f>
        <v/>
      </c>
      <c r="M616" s="5" t="str">
        <f>IF($A616&lt;&gt;"",IF(M$2&lt;&gt;"",INDEX('Instrument History'!$1:$1048576,$B616,M$3) / CcyPerBase!L615,""),"")</f>
        <v/>
      </c>
      <c r="N616" s="5" t="str">
        <f>IF($A616&lt;&gt;"",IF(N$2&lt;&gt;"",INDEX('Instrument History'!$1:$1048576,$B616,N$3) / CcyPerBase!M615,""),"")</f>
        <v/>
      </c>
      <c r="O616" s="5" t="str">
        <f>IF($A616&lt;&gt;"",IF(O$2&lt;&gt;"",INDEX('Instrument History'!$1:$1048576,$B616,O$3) / CcyPerBase!N615,""),"")</f>
        <v/>
      </c>
      <c r="P616" s="5" t="str">
        <f>IF($A616&lt;&gt;"",IF(P$2&lt;&gt;"",INDEX('Instrument History'!$1:$1048576,$B616,P$3) / CcyPerBase!O615,""),"")</f>
        <v/>
      </c>
      <c r="Q616" s="5" t="str">
        <f>IF($A616&lt;&gt;"",IF(Q$2&lt;&gt;"",INDEX('Instrument History'!$1:$1048576,$B616,Q$3) / CcyPerBase!P615,""),"")</f>
        <v/>
      </c>
      <c r="R616" s="5" t="str">
        <f>IF($A616&lt;&gt;"",IF(R$2&lt;&gt;"",INDEX('Instrument History'!$1:$1048576,$B616,R$3) / CcyPerBase!Q615,""),"")</f>
        <v/>
      </c>
      <c r="S616" s="5" t="str">
        <f>IF($A616&lt;&gt;"",IF(S$2&lt;&gt;"",INDEX('Instrument History'!$1:$1048576,$B616,S$3) / CcyPerBase!R615,""),"")</f>
        <v/>
      </c>
      <c r="T616" s="5" t="str">
        <f>IF($A616&lt;&gt;"",IF(T$2&lt;&gt;"",INDEX('Instrument History'!$1:$1048576,$B616,T$3) / CcyPerBase!S615,""),"")</f>
        <v/>
      </c>
      <c r="U616" s="5" t="str">
        <f>IF($A616&lt;&gt;"",IF(U$2&lt;&gt;"",INDEX('Instrument History'!$1:$1048576,$B616,U$3) / CcyPerBase!T615,""),"")</f>
        <v/>
      </c>
      <c r="V616" s="5" t="str">
        <f>IF($A616&lt;&gt;"",IF(V$2&lt;&gt;"",INDEX('Instrument History'!$1:$1048576,$B616,V$3) / CcyPerBase!U615,""),"")</f>
        <v/>
      </c>
      <c r="W616" s="5" t="str">
        <f>IF($A616&lt;&gt;"",IF(W$2&lt;&gt;"",INDEX('Instrument History'!$1:$1048576,$B616,W$3) / CcyPerBase!V615,""),"")</f>
        <v/>
      </c>
      <c r="X616" s="5" t="str">
        <f>IF($A616&lt;&gt;"",IF(X$2&lt;&gt;"",INDEX('Instrument History'!$1:$1048576,$B616,X$3) / CcyPerBase!W615,""),"")</f>
        <v/>
      </c>
      <c r="Y616" s="5" t="str">
        <f>IF($A616&lt;&gt;"",IF(Y$2&lt;&gt;"",INDEX('Instrument History'!$1:$1048576,$B616,Y$3) / CcyPerBase!X615,""),"")</f>
        <v/>
      </c>
    </row>
    <row r="617" spans="1:25">
      <c r="A617" s="12" t="str">
        <f>IF(A616&lt;&gt;"",IF(A616=$B$1,"",'Instrument History'!A613),"")</f>
        <v/>
      </c>
      <c r="B617" t="str">
        <f t="shared" si="19"/>
        <v/>
      </c>
      <c r="C617" s="14" t="str">
        <f>IF($A617&lt;&gt;"",INDEX('Instrument History'!$1:$1048576,$B617,C$3) / CcyPerBase!D616,"")</f>
        <v/>
      </c>
      <c r="D617" s="14" t="str">
        <f>IF(A617&lt;&gt;"",C617/$D$4*Master!$R$18,"")</f>
        <v/>
      </c>
      <c r="E617" s="5" t="str">
        <f t="shared" si="20"/>
        <v/>
      </c>
      <c r="F617" s="5" t="str">
        <f>IF($A617&lt;&gt;"",IF(F$2&lt;&gt;"",INDEX('Instrument History'!$1:$1048576,$B617,F$3) / CcyPerBase!E616,""),"")</f>
        <v/>
      </c>
      <c r="G617" s="5" t="str">
        <f>IF($A617&lt;&gt;"",IF(G$2&lt;&gt;"",INDEX('Instrument History'!$1:$1048576,$B617,G$3) / CcyPerBase!F616,""),"")</f>
        <v/>
      </c>
      <c r="H617" s="5" t="str">
        <f>IF($A617&lt;&gt;"",IF(H$2&lt;&gt;"",INDEX('Instrument History'!$1:$1048576,$B617,H$3) / CcyPerBase!G616,""),"")</f>
        <v/>
      </c>
      <c r="I617" s="5" t="str">
        <f>IF($A617&lt;&gt;"",IF(I$2&lt;&gt;"",INDEX('Instrument History'!$1:$1048576,$B617,I$3) / CcyPerBase!H616,""),"")</f>
        <v/>
      </c>
      <c r="J617" s="5" t="str">
        <f>IF($A617&lt;&gt;"",IF(J$2&lt;&gt;"",INDEX('Instrument History'!$1:$1048576,$B617,J$3) / CcyPerBase!I616,""),"")</f>
        <v/>
      </c>
      <c r="K617" s="5" t="str">
        <f>IF($A617&lt;&gt;"",IF(K$2&lt;&gt;"",INDEX('Instrument History'!$1:$1048576,$B617,K$3) / CcyPerBase!J616,""),"")</f>
        <v/>
      </c>
      <c r="L617" s="5" t="str">
        <f>IF($A617&lt;&gt;"",IF(L$2&lt;&gt;"",INDEX('Instrument History'!$1:$1048576,$B617,L$3) / CcyPerBase!K616,""),"")</f>
        <v/>
      </c>
      <c r="M617" s="5" t="str">
        <f>IF($A617&lt;&gt;"",IF(M$2&lt;&gt;"",INDEX('Instrument History'!$1:$1048576,$B617,M$3) / CcyPerBase!L616,""),"")</f>
        <v/>
      </c>
      <c r="N617" s="5" t="str">
        <f>IF($A617&lt;&gt;"",IF(N$2&lt;&gt;"",INDEX('Instrument History'!$1:$1048576,$B617,N$3) / CcyPerBase!M616,""),"")</f>
        <v/>
      </c>
      <c r="O617" s="5" t="str">
        <f>IF($A617&lt;&gt;"",IF(O$2&lt;&gt;"",INDEX('Instrument History'!$1:$1048576,$B617,O$3) / CcyPerBase!N616,""),"")</f>
        <v/>
      </c>
      <c r="P617" s="5" t="str">
        <f>IF($A617&lt;&gt;"",IF(P$2&lt;&gt;"",INDEX('Instrument History'!$1:$1048576,$B617,P$3) / CcyPerBase!O616,""),"")</f>
        <v/>
      </c>
      <c r="Q617" s="5" t="str">
        <f>IF($A617&lt;&gt;"",IF(Q$2&lt;&gt;"",INDEX('Instrument History'!$1:$1048576,$B617,Q$3) / CcyPerBase!P616,""),"")</f>
        <v/>
      </c>
      <c r="R617" s="5" t="str">
        <f>IF($A617&lt;&gt;"",IF(R$2&lt;&gt;"",INDEX('Instrument History'!$1:$1048576,$B617,R$3) / CcyPerBase!Q616,""),"")</f>
        <v/>
      </c>
      <c r="S617" s="5" t="str">
        <f>IF($A617&lt;&gt;"",IF(S$2&lt;&gt;"",INDEX('Instrument History'!$1:$1048576,$B617,S$3) / CcyPerBase!R616,""),"")</f>
        <v/>
      </c>
      <c r="T617" s="5" t="str">
        <f>IF($A617&lt;&gt;"",IF(T$2&lt;&gt;"",INDEX('Instrument History'!$1:$1048576,$B617,T$3) / CcyPerBase!S616,""),"")</f>
        <v/>
      </c>
      <c r="U617" s="5" t="str">
        <f>IF($A617&lt;&gt;"",IF(U$2&lt;&gt;"",INDEX('Instrument History'!$1:$1048576,$B617,U$3) / CcyPerBase!T616,""),"")</f>
        <v/>
      </c>
      <c r="V617" s="5" t="str">
        <f>IF($A617&lt;&gt;"",IF(V$2&lt;&gt;"",INDEX('Instrument History'!$1:$1048576,$B617,V$3) / CcyPerBase!U616,""),"")</f>
        <v/>
      </c>
      <c r="W617" s="5" t="str">
        <f>IF($A617&lt;&gt;"",IF(W$2&lt;&gt;"",INDEX('Instrument History'!$1:$1048576,$B617,W$3) / CcyPerBase!V616,""),"")</f>
        <v/>
      </c>
      <c r="X617" s="5" t="str">
        <f>IF($A617&lt;&gt;"",IF(X$2&lt;&gt;"",INDEX('Instrument History'!$1:$1048576,$B617,X$3) / CcyPerBase!W616,""),"")</f>
        <v/>
      </c>
      <c r="Y617" s="5" t="str">
        <f>IF($A617&lt;&gt;"",IF(Y$2&lt;&gt;"",INDEX('Instrument History'!$1:$1048576,$B617,Y$3) / CcyPerBase!X616,""),"")</f>
        <v/>
      </c>
    </row>
    <row r="618" spans="1:25">
      <c r="A618" s="12" t="str">
        <f>IF(A617&lt;&gt;"",IF(A617=$B$1,"",'Instrument History'!A614),"")</f>
        <v/>
      </c>
      <c r="B618" t="str">
        <f t="shared" si="19"/>
        <v/>
      </c>
      <c r="C618" s="14" t="str">
        <f>IF($A618&lt;&gt;"",INDEX('Instrument History'!$1:$1048576,$B618,C$3) / CcyPerBase!D617,"")</f>
        <v/>
      </c>
      <c r="D618" s="14" t="str">
        <f>IF(A618&lt;&gt;"",C618/$D$4*Master!$R$18,"")</f>
        <v/>
      </c>
      <c r="E618" s="5" t="str">
        <f t="shared" si="20"/>
        <v/>
      </c>
      <c r="F618" s="5" t="str">
        <f>IF($A618&lt;&gt;"",IF(F$2&lt;&gt;"",INDEX('Instrument History'!$1:$1048576,$B618,F$3) / CcyPerBase!E617,""),"")</f>
        <v/>
      </c>
      <c r="G618" s="5" t="str">
        <f>IF($A618&lt;&gt;"",IF(G$2&lt;&gt;"",INDEX('Instrument History'!$1:$1048576,$B618,G$3) / CcyPerBase!F617,""),"")</f>
        <v/>
      </c>
      <c r="H618" s="5" t="str">
        <f>IF($A618&lt;&gt;"",IF(H$2&lt;&gt;"",INDEX('Instrument History'!$1:$1048576,$B618,H$3) / CcyPerBase!G617,""),"")</f>
        <v/>
      </c>
      <c r="I618" s="5" t="str">
        <f>IF($A618&lt;&gt;"",IF(I$2&lt;&gt;"",INDEX('Instrument History'!$1:$1048576,$B618,I$3) / CcyPerBase!H617,""),"")</f>
        <v/>
      </c>
      <c r="J618" s="5" t="str">
        <f>IF($A618&lt;&gt;"",IF(J$2&lt;&gt;"",INDEX('Instrument History'!$1:$1048576,$B618,J$3) / CcyPerBase!I617,""),"")</f>
        <v/>
      </c>
      <c r="K618" s="5" t="str">
        <f>IF($A618&lt;&gt;"",IF(K$2&lt;&gt;"",INDEX('Instrument History'!$1:$1048576,$B618,K$3) / CcyPerBase!J617,""),"")</f>
        <v/>
      </c>
      <c r="L618" s="5" t="str">
        <f>IF($A618&lt;&gt;"",IF(L$2&lt;&gt;"",INDEX('Instrument History'!$1:$1048576,$B618,L$3) / CcyPerBase!K617,""),"")</f>
        <v/>
      </c>
      <c r="M618" s="5" t="str">
        <f>IF($A618&lt;&gt;"",IF(M$2&lt;&gt;"",INDEX('Instrument History'!$1:$1048576,$B618,M$3) / CcyPerBase!L617,""),"")</f>
        <v/>
      </c>
      <c r="N618" s="5" t="str">
        <f>IF($A618&lt;&gt;"",IF(N$2&lt;&gt;"",INDEX('Instrument History'!$1:$1048576,$B618,N$3) / CcyPerBase!M617,""),"")</f>
        <v/>
      </c>
      <c r="O618" s="5" t="str">
        <f>IF($A618&lt;&gt;"",IF(O$2&lt;&gt;"",INDEX('Instrument History'!$1:$1048576,$B618,O$3) / CcyPerBase!N617,""),"")</f>
        <v/>
      </c>
      <c r="P618" s="5" t="str">
        <f>IF($A618&lt;&gt;"",IF(P$2&lt;&gt;"",INDEX('Instrument History'!$1:$1048576,$B618,P$3) / CcyPerBase!O617,""),"")</f>
        <v/>
      </c>
      <c r="Q618" s="5" t="str">
        <f>IF($A618&lt;&gt;"",IF(Q$2&lt;&gt;"",INDEX('Instrument History'!$1:$1048576,$B618,Q$3) / CcyPerBase!P617,""),"")</f>
        <v/>
      </c>
      <c r="R618" s="5" t="str">
        <f>IF($A618&lt;&gt;"",IF(R$2&lt;&gt;"",INDEX('Instrument History'!$1:$1048576,$B618,R$3) / CcyPerBase!Q617,""),"")</f>
        <v/>
      </c>
      <c r="S618" s="5" t="str">
        <f>IF($A618&lt;&gt;"",IF(S$2&lt;&gt;"",INDEX('Instrument History'!$1:$1048576,$B618,S$3) / CcyPerBase!R617,""),"")</f>
        <v/>
      </c>
      <c r="T618" s="5" t="str">
        <f>IF($A618&lt;&gt;"",IF(T$2&lt;&gt;"",INDEX('Instrument History'!$1:$1048576,$B618,T$3) / CcyPerBase!S617,""),"")</f>
        <v/>
      </c>
      <c r="U618" s="5" t="str">
        <f>IF($A618&lt;&gt;"",IF(U$2&lt;&gt;"",INDEX('Instrument History'!$1:$1048576,$B618,U$3) / CcyPerBase!T617,""),"")</f>
        <v/>
      </c>
      <c r="V618" s="5" t="str">
        <f>IF($A618&lt;&gt;"",IF(V$2&lt;&gt;"",INDEX('Instrument History'!$1:$1048576,$B618,V$3) / CcyPerBase!U617,""),"")</f>
        <v/>
      </c>
      <c r="W618" s="5" t="str">
        <f>IF($A618&lt;&gt;"",IF(W$2&lt;&gt;"",INDEX('Instrument History'!$1:$1048576,$B618,W$3) / CcyPerBase!V617,""),"")</f>
        <v/>
      </c>
      <c r="X618" s="5" t="str">
        <f>IF($A618&lt;&gt;"",IF(X$2&lt;&gt;"",INDEX('Instrument History'!$1:$1048576,$B618,X$3) / CcyPerBase!W617,""),"")</f>
        <v/>
      </c>
      <c r="Y618" s="5" t="str">
        <f>IF($A618&lt;&gt;"",IF(Y$2&lt;&gt;"",INDEX('Instrument History'!$1:$1048576,$B618,Y$3) / CcyPerBase!X617,""),"")</f>
        <v/>
      </c>
    </row>
    <row r="619" spans="1:25">
      <c r="A619" s="12" t="str">
        <f>IF(A618&lt;&gt;"",IF(A618=$B$1,"",'Instrument History'!A615),"")</f>
        <v/>
      </c>
      <c r="B619" t="str">
        <f t="shared" si="19"/>
        <v/>
      </c>
      <c r="C619" s="14" t="str">
        <f>IF($A619&lt;&gt;"",INDEX('Instrument History'!$1:$1048576,$B619,C$3) / CcyPerBase!D618,"")</f>
        <v/>
      </c>
      <c r="D619" s="14" t="str">
        <f>IF(A619&lt;&gt;"",C619/$D$4*Master!$R$18,"")</f>
        <v/>
      </c>
      <c r="E619" s="5" t="str">
        <f t="shared" si="20"/>
        <v/>
      </c>
      <c r="F619" s="5" t="str">
        <f>IF($A619&lt;&gt;"",IF(F$2&lt;&gt;"",INDEX('Instrument History'!$1:$1048576,$B619,F$3) / CcyPerBase!E618,""),"")</f>
        <v/>
      </c>
      <c r="G619" s="5" t="str">
        <f>IF($A619&lt;&gt;"",IF(G$2&lt;&gt;"",INDEX('Instrument History'!$1:$1048576,$B619,G$3) / CcyPerBase!F618,""),"")</f>
        <v/>
      </c>
      <c r="H619" s="5" t="str">
        <f>IF($A619&lt;&gt;"",IF(H$2&lt;&gt;"",INDEX('Instrument History'!$1:$1048576,$B619,H$3) / CcyPerBase!G618,""),"")</f>
        <v/>
      </c>
      <c r="I619" s="5" t="str">
        <f>IF($A619&lt;&gt;"",IF(I$2&lt;&gt;"",INDEX('Instrument History'!$1:$1048576,$B619,I$3) / CcyPerBase!H618,""),"")</f>
        <v/>
      </c>
      <c r="J619" s="5" t="str">
        <f>IF($A619&lt;&gt;"",IF(J$2&lt;&gt;"",INDEX('Instrument History'!$1:$1048576,$B619,J$3) / CcyPerBase!I618,""),"")</f>
        <v/>
      </c>
      <c r="K619" s="5" t="str">
        <f>IF($A619&lt;&gt;"",IF(K$2&lt;&gt;"",INDEX('Instrument History'!$1:$1048576,$B619,K$3) / CcyPerBase!J618,""),"")</f>
        <v/>
      </c>
      <c r="L619" s="5" t="str">
        <f>IF($A619&lt;&gt;"",IF(L$2&lt;&gt;"",INDEX('Instrument History'!$1:$1048576,$B619,L$3) / CcyPerBase!K618,""),"")</f>
        <v/>
      </c>
      <c r="M619" s="5" t="str">
        <f>IF($A619&lt;&gt;"",IF(M$2&lt;&gt;"",INDEX('Instrument History'!$1:$1048576,$B619,M$3) / CcyPerBase!L618,""),"")</f>
        <v/>
      </c>
      <c r="N619" s="5" t="str">
        <f>IF($A619&lt;&gt;"",IF(N$2&lt;&gt;"",INDEX('Instrument History'!$1:$1048576,$B619,N$3) / CcyPerBase!M618,""),"")</f>
        <v/>
      </c>
      <c r="O619" s="5" t="str">
        <f>IF($A619&lt;&gt;"",IF(O$2&lt;&gt;"",INDEX('Instrument History'!$1:$1048576,$B619,O$3) / CcyPerBase!N618,""),"")</f>
        <v/>
      </c>
      <c r="P619" s="5" t="str">
        <f>IF($A619&lt;&gt;"",IF(P$2&lt;&gt;"",INDEX('Instrument History'!$1:$1048576,$B619,P$3) / CcyPerBase!O618,""),"")</f>
        <v/>
      </c>
      <c r="Q619" s="5" t="str">
        <f>IF($A619&lt;&gt;"",IF(Q$2&lt;&gt;"",INDEX('Instrument History'!$1:$1048576,$B619,Q$3) / CcyPerBase!P618,""),"")</f>
        <v/>
      </c>
      <c r="R619" s="5" t="str">
        <f>IF($A619&lt;&gt;"",IF(R$2&lt;&gt;"",INDEX('Instrument History'!$1:$1048576,$B619,R$3) / CcyPerBase!Q618,""),"")</f>
        <v/>
      </c>
      <c r="S619" s="5" t="str">
        <f>IF($A619&lt;&gt;"",IF(S$2&lt;&gt;"",INDEX('Instrument History'!$1:$1048576,$B619,S$3) / CcyPerBase!R618,""),"")</f>
        <v/>
      </c>
      <c r="T619" s="5" t="str">
        <f>IF($A619&lt;&gt;"",IF(T$2&lt;&gt;"",INDEX('Instrument History'!$1:$1048576,$B619,T$3) / CcyPerBase!S618,""),"")</f>
        <v/>
      </c>
      <c r="U619" s="5" t="str">
        <f>IF($A619&lt;&gt;"",IF(U$2&lt;&gt;"",INDEX('Instrument History'!$1:$1048576,$B619,U$3) / CcyPerBase!T618,""),"")</f>
        <v/>
      </c>
      <c r="V619" s="5" t="str">
        <f>IF($A619&lt;&gt;"",IF(V$2&lt;&gt;"",INDEX('Instrument History'!$1:$1048576,$B619,V$3) / CcyPerBase!U618,""),"")</f>
        <v/>
      </c>
      <c r="W619" s="5" t="str">
        <f>IF($A619&lt;&gt;"",IF(W$2&lt;&gt;"",INDEX('Instrument History'!$1:$1048576,$B619,W$3) / CcyPerBase!V618,""),"")</f>
        <v/>
      </c>
      <c r="X619" s="5" t="str">
        <f>IF($A619&lt;&gt;"",IF(X$2&lt;&gt;"",INDEX('Instrument History'!$1:$1048576,$B619,X$3) / CcyPerBase!W618,""),"")</f>
        <v/>
      </c>
      <c r="Y619" s="5" t="str">
        <f>IF($A619&lt;&gt;"",IF(Y$2&lt;&gt;"",INDEX('Instrument History'!$1:$1048576,$B619,Y$3) / CcyPerBase!X618,""),"")</f>
        <v/>
      </c>
    </row>
    <row r="620" spans="1:25">
      <c r="A620" s="12" t="str">
        <f>IF(A619&lt;&gt;"",IF(A619=$B$1,"",'Instrument History'!A616),"")</f>
        <v/>
      </c>
      <c r="B620" t="str">
        <f t="shared" si="19"/>
        <v/>
      </c>
      <c r="C620" s="14" t="str">
        <f>IF($A620&lt;&gt;"",INDEX('Instrument History'!$1:$1048576,$B620,C$3) / CcyPerBase!D619,"")</f>
        <v/>
      </c>
      <c r="D620" s="14" t="str">
        <f>IF(A620&lt;&gt;"",C620/$D$4*Master!$R$18,"")</f>
        <v/>
      </c>
      <c r="E620" s="5" t="str">
        <f t="shared" si="20"/>
        <v/>
      </c>
      <c r="F620" s="5" t="str">
        <f>IF($A620&lt;&gt;"",IF(F$2&lt;&gt;"",INDEX('Instrument History'!$1:$1048576,$B620,F$3) / CcyPerBase!E619,""),"")</f>
        <v/>
      </c>
      <c r="G620" s="5" t="str">
        <f>IF($A620&lt;&gt;"",IF(G$2&lt;&gt;"",INDEX('Instrument History'!$1:$1048576,$B620,G$3) / CcyPerBase!F619,""),"")</f>
        <v/>
      </c>
      <c r="H620" s="5" t="str">
        <f>IF($A620&lt;&gt;"",IF(H$2&lt;&gt;"",INDEX('Instrument History'!$1:$1048576,$B620,H$3) / CcyPerBase!G619,""),"")</f>
        <v/>
      </c>
      <c r="I620" s="5" t="str">
        <f>IF($A620&lt;&gt;"",IF(I$2&lt;&gt;"",INDEX('Instrument History'!$1:$1048576,$B620,I$3) / CcyPerBase!H619,""),"")</f>
        <v/>
      </c>
      <c r="J620" s="5" t="str">
        <f>IF($A620&lt;&gt;"",IF(J$2&lt;&gt;"",INDEX('Instrument History'!$1:$1048576,$B620,J$3) / CcyPerBase!I619,""),"")</f>
        <v/>
      </c>
      <c r="K620" s="5" t="str">
        <f>IF($A620&lt;&gt;"",IF(K$2&lt;&gt;"",INDEX('Instrument History'!$1:$1048576,$B620,K$3) / CcyPerBase!J619,""),"")</f>
        <v/>
      </c>
      <c r="L620" s="5" t="str">
        <f>IF($A620&lt;&gt;"",IF(L$2&lt;&gt;"",INDEX('Instrument History'!$1:$1048576,$B620,L$3) / CcyPerBase!K619,""),"")</f>
        <v/>
      </c>
      <c r="M620" s="5" t="str">
        <f>IF($A620&lt;&gt;"",IF(M$2&lt;&gt;"",INDEX('Instrument History'!$1:$1048576,$B620,M$3) / CcyPerBase!L619,""),"")</f>
        <v/>
      </c>
      <c r="N620" s="5" t="str">
        <f>IF($A620&lt;&gt;"",IF(N$2&lt;&gt;"",INDEX('Instrument History'!$1:$1048576,$B620,N$3) / CcyPerBase!M619,""),"")</f>
        <v/>
      </c>
      <c r="O620" s="5" t="str">
        <f>IF($A620&lt;&gt;"",IF(O$2&lt;&gt;"",INDEX('Instrument History'!$1:$1048576,$B620,O$3) / CcyPerBase!N619,""),"")</f>
        <v/>
      </c>
      <c r="P620" s="5" t="str">
        <f>IF($A620&lt;&gt;"",IF(P$2&lt;&gt;"",INDEX('Instrument History'!$1:$1048576,$B620,P$3) / CcyPerBase!O619,""),"")</f>
        <v/>
      </c>
      <c r="Q620" s="5" t="str">
        <f>IF($A620&lt;&gt;"",IF(Q$2&lt;&gt;"",INDEX('Instrument History'!$1:$1048576,$B620,Q$3) / CcyPerBase!P619,""),"")</f>
        <v/>
      </c>
      <c r="R620" s="5" t="str">
        <f>IF($A620&lt;&gt;"",IF(R$2&lt;&gt;"",INDEX('Instrument History'!$1:$1048576,$B620,R$3) / CcyPerBase!Q619,""),"")</f>
        <v/>
      </c>
      <c r="S620" s="5" t="str">
        <f>IF($A620&lt;&gt;"",IF(S$2&lt;&gt;"",INDEX('Instrument History'!$1:$1048576,$B620,S$3) / CcyPerBase!R619,""),"")</f>
        <v/>
      </c>
      <c r="T620" s="5" t="str">
        <f>IF($A620&lt;&gt;"",IF(T$2&lt;&gt;"",INDEX('Instrument History'!$1:$1048576,$B620,T$3) / CcyPerBase!S619,""),"")</f>
        <v/>
      </c>
      <c r="U620" s="5" t="str">
        <f>IF($A620&lt;&gt;"",IF(U$2&lt;&gt;"",INDEX('Instrument History'!$1:$1048576,$B620,U$3) / CcyPerBase!T619,""),"")</f>
        <v/>
      </c>
      <c r="V620" s="5" t="str">
        <f>IF($A620&lt;&gt;"",IF(V$2&lt;&gt;"",INDEX('Instrument History'!$1:$1048576,$B620,V$3) / CcyPerBase!U619,""),"")</f>
        <v/>
      </c>
      <c r="W620" s="5" t="str">
        <f>IF($A620&lt;&gt;"",IF(W$2&lt;&gt;"",INDEX('Instrument History'!$1:$1048576,$B620,W$3) / CcyPerBase!V619,""),"")</f>
        <v/>
      </c>
      <c r="X620" s="5" t="str">
        <f>IF($A620&lt;&gt;"",IF(X$2&lt;&gt;"",INDEX('Instrument History'!$1:$1048576,$B620,X$3) / CcyPerBase!W619,""),"")</f>
        <v/>
      </c>
      <c r="Y620" s="5" t="str">
        <f>IF($A620&lt;&gt;"",IF(Y$2&lt;&gt;"",INDEX('Instrument History'!$1:$1048576,$B620,Y$3) / CcyPerBase!X619,""),"")</f>
        <v/>
      </c>
    </row>
    <row r="621" spans="1:25">
      <c r="A621" s="12" t="str">
        <f>IF(A620&lt;&gt;"",IF(A620=$B$1,"",'Instrument History'!A617),"")</f>
        <v/>
      </c>
      <c r="B621" t="str">
        <f t="shared" si="19"/>
        <v/>
      </c>
      <c r="C621" s="14" t="str">
        <f>IF($A621&lt;&gt;"",INDEX('Instrument History'!$1:$1048576,$B621,C$3) / CcyPerBase!D620,"")</f>
        <v/>
      </c>
      <c r="D621" s="14" t="str">
        <f>IF(A621&lt;&gt;"",C621/$D$4*Master!$R$18,"")</f>
        <v/>
      </c>
      <c r="E621" s="5" t="str">
        <f t="shared" si="20"/>
        <v/>
      </c>
      <c r="F621" s="5" t="str">
        <f>IF($A621&lt;&gt;"",IF(F$2&lt;&gt;"",INDEX('Instrument History'!$1:$1048576,$B621,F$3) / CcyPerBase!E620,""),"")</f>
        <v/>
      </c>
      <c r="G621" s="5" t="str">
        <f>IF($A621&lt;&gt;"",IF(G$2&lt;&gt;"",INDEX('Instrument History'!$1:$1048576,$B621,G$3) / CcyPerBase!F620,""),"")</f>
        <v/>
      </c>
      <c r="H621" s="5" t="str">
        <f>IF($A621&lt;&gt;"",IF(H$2&lt;&gt;"",INDEX('Instrument History'!$1:$1048576,$B621,H$3) / CcyPerBase!G620,""),"")</f>
        <v/>
      </c>
      <c r="I621" s="5" t="str">
        <f>IF($A621&lt;&gt;"",IF(I$2&lt;&gt;"",INDEX('Instrument History'!$1:$1048576,$B621,I$3) / CcyPerBase!H620,""),"")</f>
        <v/>
      </c>
      <c r="J621" s="5" t="str">
        <f>IF($A621&lt;&gt;"",IF(J$2&lt;&gt;"",INDEX('Instrument History'!$1:$1048576,$B621,J$3) / CcyPerBase!I620,""),"")</f>
        <v/>
      </c>
      <c r="K621" s="5" t="str">
        <f>IF($A621&lt;&gt;"",IF(K$2&lt;&gt;"",INDEX('Instrument History'!$1:$1048576,$B621,K$3) / CcyPerBase!J620,""),"")</f>
        <v/>
      </c>
      <c r="L621" s="5" t="str">
        <f>IF($A621&lt;&gt;"",IF(L$2&lt;&gt;"",INDEX('Instrument History'!$1:$1048576,$B621,L$3) / CcyPerBase!K620,""),"")</f>
        <v/>
      </c>
      <c r="M621" s="5" t="str">
        <f>IF($A621&lt;&gt;"",IF(M$2&lt;&gt;"",INDEX('Instrument History'!$1:$1048576,$B621,M$3) / CcyPerBase!L620,""),"")</f>
        <v/>
      </c>
      <c r="N621" s="5" t="str">
        <f>IF($A621&lt;&gt;"",IF(N$2&lt;&gt;"",INDEX('Instrument History'!$1:$1048576,$B621,N$3) / CcyPerBase!M620,""),"")</f>
        <v/>
      </c>
      <c r="O621" s="5" t="str">
        <f>IF($A621&lt;&gt;"",IF(O$2&lt;&gt;"",INDEX('Instrument History'!$1:$1048576,$B621,O$3) / CcyPerBase!N620,""),"")</f>
        <v/>
      </c>
      <c r="P621" s="5" t="str">
        <f>IF($A621&lt;&gt;"",IF(P$2&lt;&gt;"",INDEX('Instrument History'!$1:$1048576,$B621,P$3) / CcyPerBase!O620,""),"")</f>
        <v/>
      </c>
      <c r="Q621" s="5" t="str">
        <f>IF($A621&lt;&gt;"",IF(Q$2&lt;&gt;"",INDEX('Instrument History'!$1:$1048576,$B621,Q$3) / CcyPerBase!P620,""),"")</f>
        <v/>
      </c>
      <c r="R621" s="5" t="str">
        <f>IF($A621&lt;&gt;"",IF(R$2&lt;&gt;"",INDEX('Instrument History'!$1:$1048576,$B621,R$3) / CcyPerBase!Q620,""),"")</f>
        <v/>
      </c>
      <c r="S621" s="5" t="str">
        <f>IF($A621&lt;&gt;"",IF(S$2&lt;&gt;"",INDEX('Instrument History'!$1:$1048576,$B621,S$3) / CcyPerBase!R620,""),"")</f>
        <v/>
      </c>
      <c r="T621" s="5" t="str">
        <f>IF($A621&lt;&gt;"",IF(T$2&lt;&gt;"",INDEX('Instrument History'!$1:$1048576,$B621,T$3) / CcyPerBase!S620,""),"")</f>
        <v/>
      </c>
      <c r="U621" s="5" t="str">
        <f>IF($A621&lt;&gt;"",IF(U$2&lt;&gt;"",INDEX('Instrument History'!$1:$1048576,$B621,U$3) / CcyPerBase!T620,""),"")</f>
        <v/>
      </c>
      <c r="V621" s="5" t="str">
        <f>IF($A621&lt;&gt;"",IF(V$2&lt;&gt;"",INDEX('Instrument History'!$1:$1048576,$B621,V$3) / CcyPerBase!U620,""),"")</f>
        <v/>
      </c>
      <c r="W621" s="5" t="str">
        <f>IF($A621&lt;&gt;"",IF(W$2&lt;&gt;"",INDEX('Instrument History'!$1:$1048576,$B621,W$3) / CcyPerBase!V620,""),"")</f>
        <v/>
      </c>
      <c r="X621" s="5" t="str">
        <f>IF($A621&lt;&gt;"",IF(X$2&lt;&gt;"",INDEX('Instrument History'!$1:$1048576,$B621,X$3) / CcyPerBase!W620,""),"")</f>
        <v/>
      </c>
      <c r="Y621" s="5" t="str">
        <f>IF($A621&lt;&gt;"",IF(Y$2&lt;&gt;"",INDEX('Instrument History'!$1:$1048576,$B621,Y$3) / CcyPerBase!X620,""),"")</f>
        <v/>
      </c>
    </row>
    <row r="622" spans="1:25">
      <c r="A622" s="12" t="str">
        <f>IF(A621&lt;&gt;"",IF(A621=$B$1,"",'Instrument History'!A618),"")</f>
        <v/>
      </c>
      <c r="B622" t="str">
        <f t="shared" si="19"/>
        <v/>
      </c>
      <c r="C622" s="14" t="str">
        <f>IF($A622&lt;&gt;"",INDEX('Instrument History'!$1:$1048576,$B622,C$3) / CcyPerBase!D621,"")</f>
        <v/>
      </c>
      <c r="D622" s="14" t="str">
        <f>IF(A622&lt;&gt;"",C622/$D$4*Master!$R$18,"")</f>
        <v/>
      </c>
      <c r="E622" s="5" t="str">
        <f t="shared" si="20"/>
        <v/>
      </c>
      <c r="F622" s="5" t="str">
        <f>IF($A622&lt;&gt;"",IF(F$2&lt;&gt;"",INDEX('Instrument History'!$1:$1048576,$B622,F$3) / CcyPerBase!E621,""),"")</f>
        <v/>
      </c>
      <c r="G622" s="5" t="str">
        <f>IF($A622&lt;&gt;"",IF(G$2&lt;&gt;"",INDEX('Instrument History'!$1:$1048576,$B622,G$3) / CcyPerBase!F621,""),"")</f>
        <v/>
      </c>
      <c r="H622" s="5" t="str">
        <f>IF($A622&lt;&gt;"",IF(H$2&lt;&gt;"",INDEX('Instrument History'!$1:$1048576,$B622,H$3) / CcyPerBase!G621,""),"")</f>
        <v/>
      </c>
      <c r="I622" s="5" t="str">
        <f>IF($A622&lt;&gt;"",IF(I$2&lt;&gt;"",INDEX('Instrument History'!$1:$1048576,$B622,I$3) / CcyPerBase!H621,""),"")</f>
        <v/>
      </c>
      <c r="J622" s="5" t="str">
        <f>IF($A622&lt;&gt;"",IF(J$2&lt;&gt;"",INDEX('Instrument History'!$1:$1048576,$B622,J$3) / CcyPerBase!I621,""),"")</f>
        <v/>
      </c>
      <c r="K622" s="5" t="str">
        <f>IF($A622&lt;&gt;"",IF(K$2&lt;&gt;"",INDEX('Instrument History'!$1:$1048576,$B622,K$3) / CcyPerBase!J621,""),"")</f>
        <v/>
      </c>
      <c r="L622" s="5" t="str">
        <f>IF($A622&lt;&gt;"",IF(L$2&lt;&gt;"",INDEX('Instrument History'!$1:$1048576,$B622,L$3) / CcyPerBase!K621,""),"")</f>
        <v/>
      </c>
      <c r="M622" s="5" t="str">
        <f>IF($A622&lt;&gt;"",IF(M$2&lt;&gt;"",INDEX('Instrument History'!$1:$1048576,$B622,M$3) / CcyPerBase!L621,""),"")</f>
        <v/>
      </c>
      <c r="N622" s="5" t="str">
        <f>IF($A622&lt;&gt;"",IF(N$2&lt;&gt;"",INDEX('Instrument History'!$1:$1048576,$B622,N$3) / CcyPerBase!M621,""),"")</f>
        <v/>
      </c>
      <c r="O622" s="5" t="str">
        <f>IF($A622&lt;&gt;"",IF(O$2&lt;&gt;"",INDEX('Instrument History'!$1:$1048576,$B622,O$3) / CcyPerBase!N621,""),"")</f>
        <v/>
      </c>
      <c r="P622" s="5" t="str">
        <f>IF($A622&lt;&gt;"",IF(P$2&lt;&gt;"",INDEX('Instrument History'!$1:$1048576,$B622,P$3) / CcyPerBase!O621,""),"")</f>
        <v/>
      </c>
      <c r="Q622" s="5" t="str">
        <f>IF($A622&lt;&gt;"",IF(Q$2&lt;&gt;"",INDEX('Instrument History'!$1:$1048576,$B622,Q$3) / CcyPerBase!P621,""),"")</f>
        <v/>
      </c>
      <c r="R622" s="5" t="str">
        <f>IF($A622&lt;&gt;"",IF(R$2&lt;&gt;"",INDEX('Instrument History'!$1:$1048576,$B622,R$3) / CcyPerBase!Q621,""),"")</f>
        <v/>
      </c>
      <c r="S622" s="5" t="str">
        <f>IF($A622&lt;&gt;"",IF(S$2&lt;&gt;"",INDEX('Instrument History'!$1:$1048576,$B622,S$3) / CcyPerBase!R621,""),"")</f>
        <v/>
      </c>
      <c r="T622" s="5" t="str">
        <f>IF($A622&lt;&gt;"",IF(T$2&lt;&gt;"",INDEX('Instrument History'!$1:$1048576,$B622,T$3) / CcyPerBase!S621,""),"")</f>
        <v/>
      </c>
      <c r="U622" s="5" t="str">
        <f>IF($A622&lt;&gt;"",IF(U$2&lt;&gt;"",INDEX('Instrument History'!$1:$1048576,$B622,U$3) / CcyPerBase!T621,""),"")</f>
        <v/>
      </c>
      <c r="V622" s="5" t="str">
        <f>IF($A622&lt;&gt;"",IF(V$2&lt;&gt;"",INDEX('Instrument History'!$1:$1048576,$B622,V$3) / CcyPerBase!U621,""),"")</f>
        <v/>
      </c>
      <c r="W622" s="5" t="str">
        <f>IF($A622&lt;&gt;"",IF(W$2&lt;&gt;"",INDEX('Instrument History'!$1:$1048576,$B622,W$3) / CcyPerBase!V621,""),"")</f>
        <v/>
      </c>
      <c r="X622" s="5" t="str">
        <f>IF($A622&lt;&gt;"",IF(X$2&lt;&gt;"",INDEX('Instrument History'!$1:$1048576,$B622,X$3) / CcyPerBase!W621,""),"")</f>
        <v/>
      </c>
      <c r="Y622" s="5" t="str">
        <f>IF($A622&lt;&gt;"",IF(Y$2&lt;&gt;"",INDEX('Instrument History'!$1:$1048576,$B622,Y$3) / CcyPerBase!X621,""),"")</f>
        <v/>
      </c>
    </row>
    <row r="623" spans="1:25">
      <c r="A623" s="12" t="str">
        <f>IF(A622&lt;&gt;"",IF(A622=$B$1,"",'Instrument History'!A619),"")</f>
        <v/>
      </c>
      <c r="B623" t="str">
        <f t="shared" si="19"/>
        <v/>
      </c>
      <c r="C623" s="14" t="str">
        <f>IF($A623&lt;&gt;"",INDEX('Instrument History'!$1:$1048576,$B623,C$3) / CcyPerBase!D622,"")</f>
        <v/>
      </c>
      <c r="D623" s="14" t="str">
        <f>IF(A623&lt;&gt;"",C623/$D$4*Master!$R$18,"")</f>
        <v/>
      </c>
      <c r="E623" s="5" t="str">
        <f t="shared" si="20"/>
        <v/>
      </c>
      <c r="F623" s="5" t="str">
        <f>IF($A623&lt;&gt;"",IF(F$2&lt;&gt;"",INDEX('Instrument History'!$1:$1048576,$B623,F$3) / CcyPerBase!E622,""),"")</f>
        <v/>
      </c>
      <c r="G623" s="5" t="str">
        <f>IF($A623&lt;&gt;"",IF(G$2&lt;&gt;"",INDEX('Instrument History'!$1:$1048576,$B623,G$3) / CcyPerBase!F622,""),"")</f>
        <v/>
      </c>
      <c r="H623" s="5" t="str">
        <f>IF($A623&lt;&gt;"",IF(H$2&lt;&gt;"",INDEX('Instrument History'!$1:$1048576,$B623,H$3) / CcyPerBase!G622,""),"")</f>
        <v/>
      </c>
      <c r="I623" s="5" t="str">
        <f>IF($A623&lt;&gt;"",IF(I$2&lt;&gt;"",INDEX('Instrument History'!$1:$1048576,$B623,I$3) / CcyPerBase!H622,""),"")</f>
        <v/>
      </c>
      <c r="J623" s="5" t="str">
        <f>IF($A623&lt;&gt;"",IF(J$2&lt;&gt;"",INDEX('Instrument History'!$1:$1048576,$B623,J$3) / CcyPerBase!I622,""),"")</f>
        <v/>
      </c>
      <c r="K623" s="5" t="str">
        <f>IF($A623&lt;&gt;"",IF(K$2&lt;&gt;"",INDEX('Instrument History'!$1:$1048576,$B623,K$3) / CcyPerBase!J622,""),"")</f>
        <v/>
      </c>
      <c r="L623" s="5" t="str">
        <f>IF($A623&lt;&gt;"",IF(L$2&lt;&gt;"",INDEX('Instrument History'!$1:$1048576,$B623,L$3) / CcyPerBase!K622,""),"")</f>
        <v/>
      </c>
      <c r="M623" s="5" t="str">
        <f>IF($A623&lt;&gt;"",IF(M$2&lt;&gt;"",INDEX('Instrument History'!$1:$1048576,$B623,M$3) / CcyPerBase!L622,""),"")</f>
        <v/>
      </c>
      <c r="N623" s="5" t="str">
        <f>IF($A623&lt;&gt;"",IF(N$2&lt;&gt;"",INDEX('Instrument History'!$1:$1048576,$B623,N$3) / CcyPerBase!M622,""),"")</f>
        <v/>
      </c>
      <c r="O623" s="5" t="str">
        <f>IF($A623&lt;&gt;"",IF(O$2&lt;&gt;"",INDEX('Instrument History'!$1:$1048576,$B623,O$3) / CcyPerBase!N622,""),"")</f>
        <v/>
      </c>
      <c r="P623" s="5" t="str">
        <f>IF($A623&lt;&gt;"",IF(P$2&lt;&gt;"",INDEX('Instrument History'!$1:$1048576,$B623,P$3) / CcyPerBase!O622,""),"")</f>
        <v/>
      </c>
      <c r="Q623" s="5" t="str">
        <f>IF($A623&lt;&gt;"",IF(Q$2&lt;&gt;"",INDEX('Instrument History'!$1:$1048576,$B623,Q$3) / CcyPerBase!P622,""),"")</f>
        <v/>
      </c>
      <c r="R623" s="5" t="str">
        <f>IF($A623&lt;&gt;"",IF(R$2&lt;&gt;"",INDEX('Instrument History'!$1:$1048576,$B623,R$3) / CcyPerBase!Q622,""),"")</f>
        <v/>
      </c>
      <c r="S623" s="5" t="str">
        <f>IF($A623&lt;&gt;"",IF(S$2&lt;&gt;"",INDEX('Instrument History'!$1:$1048576,$B623,S$3) / CcyPerBase!R622,""),"")</f>
        <v/>
      </c>
      <c r="T623" s="5" t="str">
        <f>IF($A623&lt;&gt;"",IF(T$2&lt;&gt;"",INDEX('Instrument History'!$1:$1048576,$B623,T$3) / CcyPerBase!S622,""),"")</f>
        <v/>
      </c>
      <c r="U623" s="5" t="str">
        <f>IF($A623&lt;&gt;"",IF(U$2&lt;&gt;"",INDEX('Instrument History'!$1:$1048576,$B623,U$3) / CcyPerBase!T622,""),"")</f>
        <v/>
      </c>
      <c r="V623" s="5" t="str">
        <f>IF($A623&lt;&gt;"",IF(V$2&lt;&gt;"",INDEX('Instrument History'!$1:$1048576,$B623,V$3) / CcyPerBase!U622,""),"")</f>
        <v/>
      </c>
      <c r="W623" s="5" t="str">
        <f>IF($A623&lt;&gt;"",IF(W$2&lt;&gt;"",INDEX('Instrument History'!$1:$1048576,$B623,W$3) / CcyPerBase!V622,""),"")</f>
        <v/>
      </c>
      <c r="X623" s="5" t="str">
        <f>IF($A623&lt;&gt;"",IF(X$2&lt;&gt;"",INDEX('Instrument History'!$1:$1048576,$B623,X$3) / CcyPerBase!W622,""),"")</f>
        <v/>
      </c>
      <c r="Y623" s="5" t="str">
        <f>IF($A623&lt;&gt;"",IF(Y$2&lt;&gt;"",INDEX('Instrument History'!$1:$1048576,$B623,Y$3) / CcyPerBase!X622,""),"")</f>
        <v/>
      </c>
    </row>
    <row r="624" spans="1:25">
      <c r="A624" s="12" t="str">
        <f>IF(A623&lt;&gt;"",IF(A623=$B$1,"",'Instrument History'!A620),"")</f>
        <v/>
      </c>
      <c r="B624" t="str">
        <f t="shared" si="19"/>
        <v/>
      </c>
      <c r="C624" s="14" t="str">
        <f>IF($A624&lt;&gt;"",INDEX('Instrument History'!$1:$1048576,$B624,C$3) / CcyPerBase!D623,"")</f>
        <v/>
      </c>
      <c r="D624" s="14" t="str">
        <f>IF(A624&lt;&gt;"",C624/$D$4*Master!$R$18,"")</f>
        <v/>
      </c>
      <c r="E624" s="5" t="str">
        <f t="shared" si="20"/>
        <v/>
      </c>
      <c r="F624" s="5" t="str">
        <f>IF($A624&lt;&gt;"",IF(F$2&lt;&gt;"",INDEX('Instrument History'!$1:$1048576,$B624,F$3) / CcyPerBase!E623,""),"")</f>
        <v/>
      </c>
      <c r="G624" s="5" t="str">
        <f>IF($A624&lt;&gt;"",IF(G$2&lt;&gt;"",INDEX('Instrument History'!$1:$1048576,$B624,G$3) / CcyPerBase!F623,""),"")</f>
        <v/>
      </c>
      <c r="H624" s="5" t="str">
        <f>IF($A624&lt;&gt;"",IF(H$2&lt;&gt;"",INDEX('Instrument History'!$1:$1048576,$B624,H$3) / CcyPerBase!G623,""),"")</f>
        <v/>
      </c>
      <c r="I624" s="5" t="str">
        <f>IF($A624&lt;&gt;"",IF(I$2&lt;&gt;"",INDEX('Instrument History'!$1:$1048576,$B624,I$3) / CcyPerBase!H623,""),"")</f>
        <v/>
      </c>
      <c r="J624" s="5" t="str">
        <f>IF($A624&lt;&gt;"",IF(J$2&lt;&gt;"",INDEX('Instrument History'!$1:$1048576,$B624,J$3) / CcyPerBase!I623,""),"")</f>
        <v/>
      </c>
      <c r="K624" s="5" t="str">
        <f>IF($A624&lt;&gt;"",IF(K$2&lt;&gt;"",INDEX('Instrument History'!$1:$1048576,$B624,K$3) / CcyPerBase!J623,""),"")</f>
        <v/>
      </c>
      <c r="L624" s="5" t="str">
        <f>IF($A624&lt;&gt;"",IF(L$2&lt;&gt;"",INDEX('Instrument History'!$1:$1048576,$B624,L$3) / CcyPerBase!K623,""),"")</f>
        <v/>
      </c>
      <c r="M624" s="5" t="str">
        <f>IF($A624&lt;&gt;"",IF(M$2&lt;&gt;"",INDEX('Instrument History'!$1:$1048576,$B624,M$3) / CcyPerBase!L623,""),"")</f>
        <v/>
      </c>
      <c r="N624" s="5" t="str">
        <f>IF($A624&lt;&gt;"",IF(N$2&lt;&gt;"",INDEX('Instrument History'!$1:$1048576,$B624,N$3) / CcyPerBase!M623,""),"")</f>
        <v/>
      </c>
      <c r="O624" s="5" t="str">
        <f>IF($A624&lt;&gt;"",IF(O$2&lt;&gt;"",INDEX('Instrument History'!$1:$1048576,$B624,O$3) / CcyPerBase!N623,""),"")</f>
        <v/>
      </c>
      <c r="P624" s="5" t="str">
        <f>IF($A624&lt;&gt;"",IF(P$2&lt;&gt;"",INDEX('Instrument History'!$1:$1048576,$B624,P$3) / CcyPerBase!O623,""),"")</f>
        <v/>
      </c>
      <c r="Q624" s="5" t="str">
        <f>IF($A624&lt;&gt;"",IF(Q$2&lt;&gt;"",INDEX('Instrument History'!$1:$1048576,$B624,Q$3) / CcyPerBase!P623,""),"")</f>
        <v/>
      </c>
      <c r="R624" s="5" t="str">
        <f>IF($A624&lt;&gt;"",IF(R$2&lt;&gt;"",INDEX('Instrument History'!$1:$1048576,$B624,R$3) / CcyPerBase!Q623,""),"")</f>
        <v/>
      </c>
      <c r="S624" s="5" t="str">
        <f>IF($A624&lt;&gt;"",IF(S$2&lt;&gt;"",INDEX('Instrument History'!$1:$1048576,$B624,S$3) / CcyPerBase!R623,""),"")</f>
        <v/>
      </c>
      <c r="T624" s="5" t="str">
        <f>IF($A624&lt;&gt;"",IF(T$2&lt;&gt;"",INDEX('Instrument History'!$1:$1048576,$B624,T$3) / CcyPerBase!S623,""),"")</f>
        <v/>
      </c>
      <c r="U624" s="5" t="str">
        <f>IF($A624&lt;&gt;"",IF(U$2&lt;&gt;"",INDEX('Instrument History'!$1:$1048576,$B624,U$3) / CcyPerBase!T623,""),"")</f>
        <v/>
      </c>
      <c r="V624" s="5" t="str">
        <f>IF($A624&lt;&gt;"",IF(V$2&lt;&gt;"",INDEX('Instrument History'!$1:$1048576,$B624,V$3) / CcyPerBase!U623,""),"")</f>
        <v/>
      </c>
      <c r="W624" s="5" t="str">
        <f>IF($A624&lt;&gt;"",IF(W$2&lt;&gt;"",INDEX('Instrument History'!$1:$1048576,$B624,W$3) / CcyPerBase!V623,""),"")</f>
        <v/>
      </c>
      <c r="X624" s="5" t="str">
        <f>IF($A624&lt;&gt;"",IF(X$2&lt;&gt;"",INDEX('Instrument History'!$1:$1048576,$B624,X$3) / CcyPerBase!W623,""),"")</f>
        <v/>
      </c>
      <c r="Y624" s="5" t="str">
        <f>IF($A624&lt;&gt;"",IF(Y$2&lt;&gt;"",INDEX('Instrument History'!$1:$1048576,$B624,Y$3) / CcyPerBase!X623,""),"")</f>
        <v/>
      </c>
    </row>
    <row r="625" spans="1:25">
      <c r="A625" s="12" t="str">
        <f>IF(A624&lt;&gt;"",IF(A624=$B$1,"",'Instrument History'!A621),"")</f>
        <v/>
      </c>
      <c r="B625" t="str">
        <f t="shared" si="19"/>
        <v/>
      </c>
      <c r="C625" s="14" t="str">
        <f>IF($A625&lt;&gt;"",INDEX('Instrument History'!$1:$1048576,$B625,C$3) / CcyPerBase!D624,"")</f>
        <v/>
      </c>
      <c r="D625" s="14" t="str">
        <f>IF(A625&lt;&gt;"",C625/$D$4*Master!$R$18,"")</f>
        <v/>
      </c>
      <c r="E625" s="5" t="str">
        <f t="shared" si="20"/>
        <v/>
      </c>
      <c r="F625" s="5" t="str">
        <f>IF($A625&lt;&gt;"",IF(F$2&lt;&gt;"",INDEX('Instrument History'!$1:$1048576,$B625,F$3) / CcyPerBase!E624,""),"")</f>
        <v/>
      </c>
      <c r="G625" s="5" t="str">
        <f>IF($A625&lt;&gt;"",IF(G$2&lt;&gt;"",INDEX('Instrument History'!$1:$1048576,$B625,G$3) / CcyPerBase!F624,""),"")</f>
        <v/>
      </c>
      <c r="H625" s="5" t="str">
        <f>IF($A625&lt;&gt;"",IF(H$2&lt;&gt;"",INDEX('Instrument History'!$1:$1048576,$B625,H$3) / CcyPerBase!G624,""),"")</f>
        <v/>
      </c>
      <c r="I625" s="5" t="str">
        <f>IF($A625&lt;&gt;"",IF(I$2&lt;&gt;"",INDEX('Instrument History'!$1:$1048576,$B625,I$3) / CcyPerBase!H624,""),"")</f>
        <v/>
      </c>
      <c r="J625" s="5" t="str">
        <f>IF($A625&lt;&gt;"",IF(J$2&lt;&gt;"",INDEX('Instrument History'!$1:$1048576,$B625,J$3) / CcyPerBase!I624,""),"")</f>
        <v/>
      </c>
      <c r="K625" s="5" t="str">
        <f>IF($A625&lt;&gt;"",IF(K$2&lt;&gt;"",INDEX('Instrument History'!$1:$1048576,$B625,K$3) / CcyPerBase!J624,""),"")</f>
        <v/>
      </c>
      <c r="L625" s="5" t="str">
        <f>IF($A625&lt;&gt;"",IF(L$2&lt;&gt;"",INDEX('Instrument History'!$1:$1048576,$B625,L$3) / CcyPerBase!K624,""),"")</f>
        <v/>
      </c>
      <c r="M625" s="5" t="str">
        <f>IF($A625&lt;&gt;"",IF(M$2&lt;&gt;"",INDEX('Instrument History'!$1:$1048576,$B625,M$3) / CcyPerBase!L624,""),"")</f>
        <v/>
      </c>
      <c r="N625" s="5" t="str">
        <f>IF($A625&lt;&gt;"",IF(N$2&lt;&gt;"",INDEX('Instrument History'!$1:$1048576,$B625,N$3) / CcyPerBase!M624,""),"")</f>
        <v/>
      </c>
      <c r="O625" s="5" t="str">
        <f>IF($A625&lt;&gt;"",IF(O$2&lt;&gt;"",INDEX('Instrument History'!$1:$1048576,$B625,O$3) / CcyPerBase!N624,""),"")</f>
        <v/>
      </c>
      <c r="P625" s="5" t="str">
        <f>IF($A625&lt;&gt;"",IF(P$2&lt;&gt;"",INDEX('Instrument History'!$1:$1048576,$B625,P$3) / CcyPerBase!O624,""),"")</f>
        <v/>
      </c>
      <c r="Q625" s="5" t="str">
        <f>IF($A625&lt;&gt;"",IF(Q$2&lt;&gt;"",INDEX('Instrument History'!$1:$1048576,$B625,Q$3) / CcyPerBase!P624,""),"")</f>
        <v/>
      </c>
      <c r="R625" s="5" t="str">
        <f>IF($A625&lt;&gt;"",IF(R$2&lt;&gt;"",INDEX('Instrument History'!$1:$1048576,$B625,R$3) / CcyPerBase!Q624,""),"")</f>
        <v/>
      </c>
      <c r="S625" s="5" t="str">
        <f>IF($A625&lt;&gt;"",IF(S$2&lt;&gt;"",INDEX('Instrument History'!$1:$1048576,$B625,S$3) / CcyPerBase!R624,""),"")</f>
        <v/>
      </c>
      <c r="T625" s="5" t="str">
        <f>IF($A625&lt;&gt;"",IF(T$2&lt;&gt;"",INDEX('Instrument History'!$1:$1048576,$B625,T$3) / CcyPerBase!S624,""),"")</f>
        <v/>
      </c>
      <c r="U625" s="5" t="str">
        <f>IF($A625&lt;&gt;"",IF(U$2&lt;&gt;"",INDEX('Instrument History'!$1:$1048576,$B625,U$3) / CcyPerBase!T624,""),"")</f>
        <v/>
      </c>
      <c r="V625" s="5" t="str">
        <f>IF($A625&lt;&gt;"",IF(V$2&lt;&gt;"",INDEX('Instrument History'!$1:$1048576,$B625,V$3) / CcyPerBase!U624,""),"")</f>
        <v/>
      </c>
      <c r="W625" s="5" t="str">
        <f>IF($A625&lt;&gt;"",IF(W$2&lt;&gt;"",INDEX('Instrument History'!$1:$1048576,$B625,W$3) / CcyPerBase!V624,""),"")</f>
        <v/>
      </c>
      <c r="X625" s="5" t="str">
        <f>IF($A625&lt;&gt;"",IF(X$2&lt;&gt;"",INDEX('Instrument History'!$1:$1048576,$B625,X$3) / CcyPerBase!W624,""),"")</f>
        <v/>
      </c>
      <c r="Y625" s="5" t="str">
        <f>IF($A625&lt;&gt;"",IF(Y$2&lt;&gt;"",INDEX('Instrument History'!$1:$1048576,$B625,Y$3) / CcyPerBase!X624,""),"")</f>
        <v/>
      </c>
    </row>
    <row r="626" spans="1:25">
      <c r="A626" s="12" t="str">
        <f>IF(A625&lt;&gt;"",IF(A625=$B$1,"",'Instrument History'!A622),"")</f>
        <v/>
      </c>
      <c r="B626" t="str">
        <f t="shared" si="19"/>
        <v/>
      </c>
      <c r="C626" s="14" t="str">
        <f>IF($A626&lt;&gt;"",INDEX('Instrument History'!$1:$1048576,$B626,C$3) / CcyPerBase!D625,"")</f>
        <v/>
      </c>
      <c r="D626" s="14" t="str">
        <f>IF(A626&lt;&gt;"",C626/$D$4*Master!$R$18,"")</f>
        <v/>
      </c>
      <c r="E626" s="5" t="str">
        <f t="shared" si="20"/>
        <v/>
      </c>
      <c r="F626" s="5" t="str">
        <f>IF($A626&lt;&gt;"",IF(F$2&lt;&gt;"",INDEX('Instrument History'!$1:$1048576,$B626,F$3) / CcyPerBase!E625,""),"")</f>
        <v/>
      </c>
      <c r="G626" s="5" t="str">
        <f>IF($A626&lt;&gt;"",IF(G$2&lt;&gt;"",INDEX('Instrument History'!$1:$1048576,$B626,G$3) / CcyPerBase!F625,""),"")</f>
        <v/>
      </c>
      <c r="H626" s="5" t="str">
        <f>IF($A626&lt;&gt;"",IF(H$2&lt;&gt;"",INDEX('Instrument History'!$1:$1048576,$B626,H$3) / CcyPerBase!G625,""),"")</f>
        <v/>
      </c>
      <c r="I626" s="5" t="str">
        <f>IF($A626&lt;&gt;"",IF(I$2&lt;&gt;"",INDEX('Instrument History'!$1:$1048576,$B626,I$3) / CcyPerBase!H625,""),"")</f>
        <v/>
      </c>
      <c r="J626" s="5" t="str">
        <f>IF($A626&lt;&gt;"",IF(J$2&lt;&gt;"",INDEX('Instrument History'!$1:$1048576,$B626,J$3) / CcyPerBase!I625,""),"")</f>
        <v/>
      </c>
      <c r="K626" s="5" t="str">
        <f>IF($A626&lt;&gt;"",IF(K$2&lt;&gt;"",INDEX('Instrument History'!$1:$1048576,$B626,K$3) / CcyPerBase!J625,""),"")</f>
        <v/>
      </c>
      <c r="L626" s="5" t="str">
        <f>IF($A626&lt;&gt;"",IF(L$2&lt;&gt;"",INDEX('Instrument History'!$1:$1048576,$B626,L$3) / CcyPerBase!K625,""),"")</f>
        <v/>
      </c>
      <c r="M626" s="5" t="str">
        <f>IF($A626&lt;&gt;"",IF(M$2&lt;&gt;"",INDEX('Instrument History'!$1:$1048576,$B626,M$3) / CcyPerBase!L625,""),"")</f>
        <v/>
      </c>
      <c r="N626" s="5" t="str">
        <f>IF($A626&lt;&gt;"",IF(N$2&lt;&gt;"",INDEX('Instrument History'!$1:$1048576,$B626,N$3) / CcyPerBase!M625,""),"")</f>
        <v/>
      </c>
      <c r="O626" s="5" t="str">
        <f>IF($A626&lt;&gt;"",IF(O$2&lt;&gt;"",INDEX('Instrument History'!$1:$1048576,$B626,O$3) / CcyPerBase!N625,""),"")</f>
        <v/>
      </c>
      <c r="P626" s="5" t="str">
        <f>IF($A626&lt;&gt;"",IF(P$2&lt;&gt;"",INDEX('Instrument History'!$1:$1048576,$B626,P$3) / CcyPerBase!O625,""),"")</f>
        <v/>
      </c>
      <c r="Q626" s="5" t="str">
        <f>IF($A626&lt;&gt;"",IF(Q$2&lt;&gt;"",INDEX('Instrument History'!$1:$1048576,$B626,Q$3) / CcyPerBase!P625,""),"")</f>
        <v/>
      </c>
      <c r="R626" s="5" t="str">
        <f>IF($A626&lt;&gt;"",IF(R$2&lt;&gt;"",INDEX('Instrument History'!$1:$1048576,$B626,R$3) / CcyPerBase!Q625,""),"")</f>
        <v/>
      </c>
      <c r="S626" s="5" t="str">
        <f>IF($A626&lt;&gt;"",IF(S$2&lt;&gt;"",INDEX('Instrument History'!$1:$1048576,$B626,S$3) / CcyPerBase!R625,""),"")</f>
        <v/>
      </c>
      <c r="T626" s="5" t="str">
        <f>IF($A626&lt;&gt;"",IF(T$2&lt;&gt;"",INDEX('Instrument History'!$1:$1048576,$B626,T$3) / CcyPerBase!S625,""),"")</f>
        <v/>
      </c>
      <c r="U626" s="5" t="str">
        <f>IF($A626&lt;&gt;"",IF(U$2&lt;&gt;"",INDEX('Instrument History'!$1:$1048576,$B626,U$3) / CcyPerBase!T625,""),"")</f>
        <v/>
      </c>
      <c r="V626" s="5" t="str">
        <f>IF($A626&lt;&gt;"",IF(V$2&lt;&gt;"",INDEX('Instrument History'!$1:$1048576,$B626,V$3) / CcyPerBase!U625,""),"")</f>
        <v/>
      </c>
      <c r="W626" s="5" t="str">
        <f>IF($A626&lt;&gt;"",IF(W$2&lt;&gt;"",INDEX('Instrument History'!$1:$1048576,$B626,W$3) / CcyPerBase!V625,""),"")</f>
        <v/>
      </c>
      <c r="X626" s="5" t="str">
        <f>IF($A626&lt;&gt;"",IF(X$2&lt;&gt;"",INDEX('Instrument History'!$1:$1048576,$B626,X$3) / CcyPerBase!W625,""),"")</f>
        <v/>
      </c>
      <c r="Y626" s="5" t="str">
        <f>IF($A626&lt;&gt;"",IF(Y$2&lt;&gt;"",INDEX('Instrument History'!$1:$1048576,$B626,Y$3) / CcyPerBase!X625,""),"")</f>
        <v/>
      </c>
    </row>
    <row r="627" spans="1:25">
      <c r="A627" s="12" t="str">
        <f>IF(A626&lt;&gt;"",IF(A626=$B$1,"",'Instrument History'!A623),"")</f>
        <v/>
      </c>
      <c r="B627" t="str">
        <f t="shared" si="19"/>
        <v/>
      </c>
      <c r="C627" s="14" t="str">
        <f>IF($A627&lt;&gt;"",INDEX('Instrument History'!$1:$1048576,$B627,C$3) / CcyPerBase!D626,"")</f>
        <v/>
      </c>
      <c r="D627" s="14" t="str">
        <f>IF(A627&lt;&gt;"",C627/$D$4*Master!$R$18,"")</f>
        <v/>
      </c>
      <c r="E627" s="5" t="str">
        <f t="shared" si="20"/>
        <v/>
      </c>
      <c r="F627" s="5" t="str">
        <f>IF($A627&lt;&gt;"",IF(F$2&lt;&gt;"",INDEX('Instrument History'!$1:$1048576,$B627,F$3) / CcyPerBase!E626,""),"")</f>
        <v/>
      </c>
      <c r="G627" s="5" t="str">
        <f>IF($A627&lt;&gt;"",IF(G$2&lt;&gt;"",INDEX('Instrument History'!$1:$1048576,$B627,G$3) / CcyPerBase!F626,""),"")</f>
        <v/>
      </c>
      <c r="H627" s="5" t="str">
        <f>IF($A627&lt;&gt;"",IF(H$2&lt;&gt;"",INDEX('Instrument History'!$1:$1048576,$B627,H$3) / CcyPerBase!G626,""),"")</f>
        <v/>
      </c>
      <c r="I627" s="5" t="str">
        <f>IF($A627&lt;&gt;"",IF(I$2&lt;&gt;"",INDEX('Instrument History'!$1:$1048576,$B627,I$3) / CcyPerBase!H626,""),"")</f>
        <v/>
      </c>
      <c r="J627" s="5" t="str">
        <f>IF($A627&lt;&gt;"",IF(J$2&lt;&gt;"",INDEX('Instrument History'!$1:$1048576,$B627,J$3) / CcyPerBase!I626,""),"")</f>
        <v/>
      </c>
      <c r="K627" s="5" t="str">
        <f>IF($A627&lt;&gt;"",IF(K$2&lt;&gt;"",INDEX('Instrument History'!$1:$1048576,$B627,K$3) / CcyPerBase!J626,""),"")</f>
        <v/>
      </c>
      <c r="L627" s="5" t="str">
        <f>IF($A627&lt;&gt;"",IF(L$2&lt;&gt;"",INDEX('Instrument History'!$1:$1048576,$B627,L$3) / CcyPerBase!K626,""),"")</f>
        <v/>
      </c>
      <c r="M627" s="5" t="str">
        <f>IF($A627&lt;&gt;"",IF(M$2&lt;&gt;"",INDEX('Instrument History'!$1:$1048576,$B627,M$3) / CcyPerBase!L626,""),"")</f>
        <v/>
      </c>
      <c r="N627" s="5" t="str">
        <f>IF($A627&lt;&gt;"",IF(N$2&lt;&gt;"",INDEX('Instrument History'!$1:$1048576,$B627,N$3) / CcyPerBase!M626,""),"")</f>
        <v/>
      </c>
      <c r="O627" s="5" t="str">
        <f>IF($A627&lt;&gt;"",IF(O$2&lt;&gt;"",INDEX('Instrument History'!$1:$1048576,$B627,O$3) / CcyPerBase!N626,""),"")</f>
        <v/>
      </c>
      <c r="P627" s="5" t="str">
        <f>IF($A627&lt;&gt;"",IF(P$2&lt;&gt;"",INDEX('Instrument History'!$1:$1048576,$B627,P$3) / CcyPerBase!O626,""),"")</f>
        <v/>
      </c>
      <c r="Q627" s="5" t="str">
        <f>IF($A627&lt;&gt;"",IF(Q$2&lt;&gt;"",INDEX('Instrument History'!$1:$1048576,$B627,Q$3) / CcyPerBase!P626,""),"")</f>
        <v/>
      </c>
      <c r="R627" s="5" t="str">
        <f>IF($A627&lt;&gt;"",IF(R$2&lt;&gt;"",INDEX('Instrument History'!$1:$1048576,$B627,R$3) / CcyPerBase!Q626,""),"")</f>
        <v/>
      </c>
      <c r="S627" s="5" t="str">
        <f>IF($A627&lt;&gt;"",IF(S$2&lt;&gt;"",INDEX('Instrument History'!$1:$1048576,$B627,S$3) / CcyPerBase!R626,""),"")</f>
        <v/>
      </c>
      <c r="T627" s="5" t="str">
        <f>IF($A627&lt;&gt;"",IF(T$2&lt;&gt;"",INDEX('Instrument History'!$1:$1048576,$B627,T$3) / CcyPerBase!S626,""),"")</f>
        <v/>
      </c>
      <c r="U627" s="5" t="str">
        <f>IF($A627&lt;&gt;"",IF(U$2&lt;&gt;"",INDEX('Instrument History'!$1:$1048576,$B627,U$3) / CcyPerBase!T626,""),"")</f>
        <v/>
      </c>
      <c r="V627" s="5" t="str">
        <f>IF($A627&lt;&gt;"",IF(V$2&lt;&gt;"",INDEX('Instrument History'!$1:$1048576,$B627,V$3) / CcyPerBase!U626,""),"")</f>
        <v/>
      </c>
      <c r="W627" s="5" t="str">
        <f>IF($A627&lt;&gt;"",IF(W$2&lt;&gt;"",INDEX('Instrument History'!$1:$1048576,$B627,W$3) / CcyPerBase!V626,""),"")</f>
        <v/>
      </c>
      <c r="X627" s="5" t="str">
        <f>IF($A627&lt;&gt;"",IF(X$2&lt;&gt;"",INDEX('Instrument History'!$1:$1048576,$B627,X$3) / CcyPerBase!W626,""),"")</f>
        <v/>
      </c>
      <c r="Y627" s="5" t="str">
        <f>IF($A627&lt;&gt;"",IF(Y$2&lt;&gt;"",INDEX('Instrument History'!$1:$1048576,$B627,Y$3) / CcyPerBase!X626,""),"")</f>
        <v/>
      </c>
    </row>
    <row r="628" spans="1:25">
      <c r="A628" s="12" t="str">
        <f>IF(A627&lt;&gt;"",IF(A627=$B$1,"",'Instrument History'!A624),"")</f>
        <v/>
      </c>
      <c r="B628" t="str">
        <f t="shared" si="19"/>
        <v/>
      </c>
      <c r="C628" s="14" t="str">
        <f>IF($A628&lt;&gt;"",INDEX('Instrument History'!$1:$1048576,$B628,C$3) / CcyPerBase!D627,"")</f>
        <v/>
      </c>
      <c r="D628" s="14" t="str">
        <f>IF(A628&lt;&gt;"",C628/$D$4*Master!$R$18,"")</f>
        <v/>
      </c>
      <c r="E628" s="5" t="str">
        <f t="shared" si="20"/>
        <v/>
      </c>
      <c r="F628" s="5" t="str">
        <f>IF($A628&lt;&gt;"",IF(F$2&lt;&gt;"",INDEX('Instrument History'!$1:$1048576,$B628,F$3) / CcyPerBase!E627,""),"")</f>
        <v/>
      </c>
      <c r="G628" s="5" t="str">
        <f>IF($A628&lt;&gt;"",IF(G$2&lt;&gt;"",INDEX('Instrument History'!$1:$1048576,$B628,G$3) / CcyPerBase!F627,""),"")</f>
        <v/>
      </c>
      <c r="H628" s="5" t="str">
        <f>IF($A628&lt;&gt;"",IF(H$2&lt;&gt;"",INDEX('Instrument History'!$1:$1048576,$B628,H$3) / CcyPerBase!G627,""),"")</f>
        <v/>
      </c>
      <c r="I628" s="5" t="str">
        <f>IF($A628&lt;&gt;"",IF(I$2&lt;&gt;"",INDEX('Instrument History'!$1:$1048576,$B628,I$3) / CcyPerBase!H627,""),"")</f>
        <v/>
      </c>
      <c r="J628" s="5" t="str">
        <f>IF($A628&lt;&gt;"",IF(J$2&lt;&gt;"",INDEX('Instrument History'!$1:$1048576,$B628,J$3) / CcyPerBase!I627,""),"")</f>
        <v/>
      </c>
      <c r="K628" s="5" t="str">
        <f>IF($A628&lt;&gt;"",IF(K$2&lt;&gt;"",INDEX('Instrument History'!$1:$1048576,$B628,K$3) / CcyPerBase!J627,""),"")</f>
        <v/>
      </c>
      <c r="L628" s="5" t="str">
        <f>IF($A628&lt;&gt;"",IF(L$2&lt;&gt;"",INDEX('Instrument History'!$1:$1048576,$B628,L$3) / CcyPerBase!K627,""),"")</f>
        <v/>
      </c>
      <c r="M628" s="5" t="str">
        <f>IF($A628&lt;&gt;"",IF(M$2&lt;&gt;"",INDEX('Instrument History'!$1:$1048576,$B628,M$3) / CcyPerBase!L627,""),"")</f>
        <v/>
      </c>
      <c r="N628" s="5" t="str">
        <f>IF($A628&lt;&gt;"",IF(N$2&lt;&gt;"",INDEX('Instrument History'!$1:$1048576,$B628,N$3) / CcyPerBase!M627,""),"")</f>
        <v/>
      </c>
      <c r="O628" s="5" t="str">
        <f>IF($A628&lt;&gt;"",IF(O$2&lt;&gt;"",INDEX('Instrument History'!$1:$1048576,$B628,O$3) / CcyPerBase!N627,""),"")</f>
        <v/>
      </c>
      <c r="P628" s="5" t="str">
        <f>IF($A628&lt;&gt;"",IF(P$2&lt;&gt;"",INDEX('Instrument History'!$1:$1048576,$B628,P$3) / CcyPerBase!O627,""),"")</f>
        <v/>
      </c>
      <c r="Q628" s="5" t="str">
        <f>IF($A628&lt;&gt;"",IF(Q$2&lt;&gt;"",INDEX('Instrument History'!$1:$1048576,$B628,Q$3) / CcyPerBase!P627,""),"")</f>
        <v/>
      </c>
      <c r="R628" s="5" t="str">
        <f>IF($A628&lt;&gt;"",IF(R$2&lt;&gt;"",INDEX('Instrument History'!$1:$1048576,$B628,R$3) / CcyPerBase!Q627,""),"")</f>
        <v/>
      </c>
      <c r="S628" s="5" t="str">
        <f>IF($A628&lt;&gt;"",IF(S$2&lt;&gt;"",INDEX('Instrument History'!$1:$1048576,$B628,S$3) / CcyPerBase!R627,""),"")</f>
        <v/>
      </c>
      <c r="T628" s="5" t="str">
        <f>IF($A628&lt;&gt;"",IF(T$2&lt;&gt;"",INDEX('Instrument History'!$1:$1048576,$B628,T$3) / CcyPerBase!S627,""),"")</f>
        <v/>
      </c>
      <c r="U628" s="5" t="str">
        <f>IF($A628&lt;&gt;"",IF(U$2&lt;&gt;"",INDEX('Instrument History'!$1:$1048576,$B628,U$3) / CcyPerBase!T627,""),"")</f>
        <v/>
      </c>
      <c r="V628" s="5" t="str">
        <f>IF($A628&lt;&gt;"",IF(V$2&lt;&gt;"",INDEX('Instrument History'!$1:$1048576,$B628,V$3) / CcyPerBase!U627,""),"")</f>
        <v/>
      </c>
      <c r="W628" s="5" t="str">
        <f>IF($A628&lt;&gt;"",IF(W$2&lt;&gt;"",INDEX('Instrument History'!$1:$1048576,$B628,W$3) / CcyPerBase!V627,""),"")</f>
        <v/>
      </c>
      <c r="X628" s="5" t="str">
        <f>IF($A628&lt;&gt;"",IF(X$2&lt;&gt;"",INDEX('Instrument History'!$1:$1048576,$B628,X$3) / CcyPerBase!W627,""),"")</f>
        <v/>
      </c>
      <c r="Y628" s="5" t="str">
        <f>IF($A628&lt;&gt;"",IF(Y$2&lt;&gt;"",INDEX('Instrument History'!$1:$1048576,$B628,Y$3) / CcyPerBase!X627,""),"")</f>
        <v/>
      </c>
    </row>
    <row r="629" spans="1:25">
      <c r="A629" s="12" t="str">
        <f>IF(A628&lt;&gt;"",IF(A628=$B$1,"",'Instrument History'!A625),"")</f>
        <v/>
      </c>
      <c r="B629" t="str">
        <f t="shared" si="19"/>
        <v/>
      </c>
      <c r="C629" s="14" t="str">
        <f>IF($A629&lt;&gt;"",INDEX('Instrument History'!$1:$1048576,$B629,C$3) / CcyPerBase!D628,"")</f>
        <v/>
      </c>
      <c r="D629" s="14" t="str">
        <f>IF(A629&lt;&gt;"",C629/$D$4*Master!$R$18,"")</f>
        <v/>
      </c>
      <c r="E629" s="5" t="str">
        <f t="shared" si="20"/>
        <v/>
      </c>
      <c r="F629" s="5" t="str">
        <f>IF($A629&lt;&gt;"",IF(F$2&lt;&gt;"",INDEX('Instrument History'!$1:$1048576,$B629,F$3) / CcyPerBase!E628,""),"")</f>
        <v/>
      </c>
      <c r="G629" s="5" t="str">
        <f>IF($A629&lt;&gt;"",IF(G$2&lt;&gt;"",INDEX('Instrument History'!$1:$1048576,$B629,G$3) / CcyPerBase!F628,""),"")</f>
        <v/>
      </c>
      <c r="H629" s="5" t="str">
        <f>IF($A629&lt;&gt;"",IF(H$2&lt;&gt;"",INDEX('Instrument History'!$1:$1048576,$B629,H$3) / CcyPerBase!G628,""),"")</f>
        <v/>
      </c>
      <c r="I629" s="5" t="str">
        <f>IF($A629&lt;&gt;"",IF(I$2&lt;&gt;"",INDEX('Instrument History'!$1:$1048576,$B629,I$3) / CcyPerBase!H628,""),"")</f>
        <v/>
      </c>
      <c r="J629" s="5" t="str">
        <f>IF($A629&lt;&gt;"",IF(J$2&lt;&gt;"",INDEX('Instrument History'!$1:$1048576,$B629,J$3) / CcyPerBase!I628,""),"")</f>
        <v/>
      </c>
      <c r="K629" s="5" t="str">
        <f>IF($A629&lt;&gt;"",IF(K$2&lt;&gt;"",INDEX('Instrument History'!$1:$1048576,$B629,K$3) / CcyPerBase!J628,""),"")</f>
        <v/>
      </c>
      <c r="L629" s="5" t="str">
        <f>IF($A629&lt;&gt;"",IF(L$2&lt;&gt;"",INDEX('Instrument History'!$1:$1048576,$B629,L$3) / CcyPerBase!K628,""),"")</f>
        <v/>
      </c>
      <c r="M629" s="5" t="str">
        <f>IF($A629&lt;&gt;"",IF(M$2&lt;&gt;"",INDEX('Instrument History'!$1:$1048576,$B629,M$3) / CcyPerBase!L628,""),"")</f>
        <v/>
      </c>
      <c r="N629" s="5" t="str">
        <f>IF($A629&lt;&gt;"",IF(N$2&lt;&gt;"",INDEX('Instrument History'!$1:$1048576,$B629,N$3) / CcyPerBase!M628,""),"")</f>
        <v/>
      </c>
      <c r="O629" s="5" t="str">
        <f>IF($A629&lt;&gt;"",IF(O$2&lt;&gt;"",INDEX('Instrument History'!$1:$1048576,$B629,O$3) / CcyPerBase!N628,""),"")</f>
        <v/>
      </c>
      <c r="P629" s="5" t="str">
        <f>IF($A629&lt;&gt;"",IF(P$2&lt;&gt;"",INDEX('Instrument History'!$1:$1048576,$B629,P$3) / CcyPerBase!O628,""),"")</f>
        <v/>
      </c>
      <c r="Q629" s="5" t="str">
        <f>IF($A629&lt;&gt;"",IF(Q$2&lt;&gt;"",INDEX('Instrument History'!$1:$1048576,$B629,Q$3) / CcyPerBase!P628,""),"")</f>
        <v/>
      </c>
      <c r="R629" s="5" t="str">
        <f>IF($A629&lt;&gt;"",IF(R$2&lt;&gt;"",INDEX('Instrument History'!$1:$1048576,$B629,R$3) / CcyPerBase!Q628,""),"")</f>
        <v/>
      </c>
      <c r="S629" s="5" t="str">
        <f>IF($A629&lt;&gt;"",IF(S$2&lt;&gt;"",INDEX('Instrument History'!$1:$1048576,$B629,S$3) / CcyPerBase!R628,""),"")</f>
        <v/>
      </c>
      <c r="T629" s="5" t="str">
        <f>IF($A629&lt;&gt;"",IF(T$2&lt;&gt;"",INDEX('Instrument History'!$1:$1048576,$B629,T$3) / CcyPerBase!S628,""),"")</f>
        <v/>
      </c>
      <c r="U629" s="5" t="str">
        <f>IF($A629&lt;&gt;"",IF(U$2&lt;&gt;"",INDEX('Instrument History'!$1:$1048576,$B629,U$3) / CcyPerBase!T628,""),"")</f>
        <v/>
      </c>
      <c r="V629" s="5" t="str">
        <f>IF($A629&lt;&gt;"",IF(V$2&lt;&gt;"",INDEX('Instrument History'!$1:$1048576,$B629,V$3) / CcyPerBase!U628,""),"")</f>
        <v/>
      </c>
      <c r="W629" s="5" t="str">
        <f>IF($A629&lt;&gt;"",IF(W$2&lt;&gt;"",INDEX('Instrument History'!$1:$1048576,$B629,W$3) / CcyPerBase!V628,""),"")</f>
        <v/>
      </c>
      <c r="X629" s="5" t="str">
        <f>IF($A629&lt;&gt;"",IF(X$2&lt;&gt;"",INDEX('Instrument History'!$1:$1048576,$B629,X$3) / CcyPerBase!W628,""),"")</f>
        <v/>
      </c>
      <c r="Y629" s="5" t="str">
        <f>IF($A629&lt;&gt;"",IF(Y$2&lt;&gt;"",INDEX('Instrument History'!$1:$1048576,$B629,Y$3) / CcyPerBase!X628,""),"")</f>
        <v/>
      </c>
    </row>
    <row r="630" spans="1:25">
      <c r="A630" s="12" t="str">
        <f>IF(A629&lt;&gt;"",IF(A629=$B$1,"",'Instrument History'!A626),"")</f>
        <v/>
      </c>
      <c r="B630" t="str">
        <f t="shared" si="19"/>
        <v/>
      </c>
      <c r="C630" s="14" t="str">
        <f>IF($A630&lt;&gt;"",INDEX('Instrument History'!$1:$1048576,$B630,C$3) / CcyPerBase!D629,"")</f>
        <v/>
      </c>
      <c r="D630" s="14" t="str">
        <f>IF(A630&lt;&gt;"",C630/$D$4*Master!$R$18,"")</f>
        <v/>
      </c>
      <c r="E630" s="5" t="str">
        <f t="shared" si="20"/>
        <v/>
      </c>
      <c r="F630" s="5" t="str">
        <f>IF($A630&lt;&gt;"",IF(F$2&lt;&gt;"",INDEX('Instrument History'!$1:$1048576,$B630,F$3) / CcyPerBase!E629,""),"")</f>
        <v/>
      </c>
      <c r="G630" s="5" t="str">
        <f>IF($A630&lt;&gt;"",IF(G$2&lt;&gt;"",INDEX('Instrument History'!$1:$1048576,$B630,G$3) / CcyPerBase!F629,""),"")</f>
        <v/>
      </c>
      <c r="H630" s="5" t="str">
        <f>IF($A630&lt;&gt;"",IF(H$2&lt;&gt;"",INDEX('Instrument History'!$1:$1048576,$B630,H$3) / CcyPerBase!G629,""),"")</f>
        <v/>
      </c>
      <c r="I630" s="5" t="str">
        <f>IF($A630&lt;&gt;"",IF(I$2&lt;&gt;"",INDEX('Instrument History'!$1:$1048576,$B630,I$3) / CcyPerBase!H629,""),"")</f>
        <v/>
      </c>
      <c r="J630" s="5" t="str">
        <f>IF($A630&lt;&gt;"",IF(J$2&lt;&gt;"",INDEX('Instrument History'!$1:$1048576,$B630,J$3) / CcyPerBase!I629,""),"")</f>
        <v/>
      </c>
      <c r="K630" s="5" t="str">
        <f>IF($A630&lt;&gt;"",IF(K$2&lt;&gt;"",INDEX('Instrument History'!$1:$1048576,$B630,K$3) / CcyPerBase!J629,""),"")</f>
        <v/>
      </c>
      <c r="L630" s="5" t="str">
        <f>IF($A630&lt;&gt;"",IF(L$2&lt;&gt;"",INDEX('Instrument History'!$1:$1048576,$B630,L$3) / CcyPerBase!K629,""),"")</f>
        <v/>
      </c>
      <c r="M630" s="5" t="str">
        <f>IF($A630&lt;&gt;"",IF(M$2&lt;&gt;"",INDEX('Instrument History'!$1:$1048576,$B630,M$3) / CcyPerBase!L629,""),"")</f>
        <v/>
      </c>
      <c r="N630" s="5" t="str">
        <f>IF($A630&lt;&gt;"",IF(N$2&lt;&gt;"",INDEX('Instrument History'!$1:$1048576,$B630,N$3) / CcyPerBase!M629,""),"")</f>
        <v/>
      </c>
      <c r="O630" s="5" t="str">
        <f>IF($A630&lt;&gt;"",IF(O$2&lt;&gt;"",INDEX('Instrument History'!$1:$1048576,$B630,O$3) / CcyPerBase!N629,""),"")</f>
        <v/>
      </c>
      <c r="P630" s="5" t="str">
        <f>IF($A630&lt;&gt;"",IF(P$2&lt;&gt;"",INDEX('Instrument History'!$1:$1048576,$B630,P$3) / CcyPerBase!O629,""),"")</f>
        <v/>
      </c>
      <c r="Q630" s="5" t="str">
        <f>IF($A630&lt;&gt;"",IF(Q$2&lt;&gt;"",INDEX('Instrument History'!$1:$1048576,$B630,Q$3) / CcyPerBase!P629,""),"")</f>
        <v/>
      </c>
      <c r="R630" s="5" t="str">
        <f>IF($A630&lt;&gt;"",IF(R$2&lt;&gt;"",INDEX('Instrument History'!$1:$1048576,$B630,R$3) / CcyPerBase!Q629,""),"")</f>
        <v/>
      </c>
      <c r="S630" s="5" t="str">
        <f>IF($A630&lt;&gt;"",IF(S$2&lt;&gt;"",INDEX('Instrument History'!$1:$1048576,$B630,S$3) / CcyPerBase!R629,""),"")</f>
        <v/>
      </c>
      <c r="T630" s="5" t="str">
        <f>IF($A630&lt;&gt;"",IF(T$2&lt;&gt;"",INDEX('Instrument History'!$1:$1048576,$B630,T$3) / CcyPerBase!S629,""),"")</f>
        <v/>
      </c>
      <c r="U630" s="5" t="str">
        <f>IF($A630&lt;&gt;"",IF(U$2&lt;&gt;"",INDEX('Instrument History'!$1:$1048576,$B630,U$3) / CcyPerBase!T629,""),"")</f>
        <v/>
      </c>
      <c r="V630" s="5" t="str">
        <f>IF($A630&lt;&gt;"",IF(V$2&lt;&gt;"",INDEX('Instrument History'!$1:$1048576,$B630,V$3) / CcyPerBase!U629,""),"")</f>
        <v/>
      </c>
      <c r="W630" s="5" t="str">
        <f>IF($A630&lt;&gt;"",IF(W$2&lt;&gt;"",INDEX('Instrument History'!$1:$1048576,$B630,W$3) / CcyPerBase!V629,""),"")</f>
        <v/>
      </c>
      <c r="X630" s="5" t="str">
        <f>IF($A630&lt;&gt;"",IF(X$2&lt;&gt;"",INDEX('Instrument History'!$1:$1048576,$B630,X$3) / CcyPerBase!W629,""),"")</f>
        <v/>
      </c>
      <c r="Y630" s="5" t="str">
        <f>IF($A630&lt;&gt;"",IF(Y$2&lt;&gt;"",INDEX('Instrument History'!$1:$1048576,$B630,Y$3) / CcyPerBase!X629,""),"")</f>
        <v/>
      </c>
    </row>
    <row r="631" spans="1:25">
      <c r="A631" s="12" t="str">
        <f>IF(A630&lt;&gt;"",IF(A630=$B$1,"",'Instrument History'!A627),"")</f>
        <v/>
      </c>
      <c r="B631" t="str">
        <f t="shared" si="19"/>
        <v/>
      </c>
      <c r="C631" s="14" t="str">
        <f>IF($A631&lt;&gt;"",INDEX('Instrument History'!$1:$1048576,$B631,C$3) / CcyPerBase!D630,"")</f>
        <v/>
      </c>
      <c r="D631" s="14" t="str">
        <f>IF(A631&lt;&gt;"",C631/$D$4*Master!$R$18,"")</f>
        <v/>
      </c>
      <c r="E631" s="5" t="str">
        <f t="shared" si="20"/>
        <v/>
      </c>
      <c r="F631" s="5" t="str">
        <f>IF($A631&lt;&gt;"",IF(F$2&lt;&gt;"",INDEX('Instrument History'!$1:$1048576,$B631,F$3) / CcyPerBase!E630,""),"")</f>
        <v/>
      </c>
      <c r="G631" s="5" t="str">
        <f>IF($A631&lt;&gt;"",IF(G$2&lt;&gt;"",INDEX('Instrument History'!$1:$1048576,$B631,G$3) / CcyPerBase!F630,""),"")</f>
        <v/>
      </c>
      <c r="H631" s="5" t="str">
        <f>IF($A631&lt;&gt;"",IF(H$2&lt;&gt;"",INDEX('Instrument History'!$1:$1048576,$B631,H$3) / CcyPerBase!G630,""),"")</f>
        <v/>
      </c>
      <c r="I631" s="5" t="str">
        <f>IF($A631&lt;&gt;"",IF(I$2&lt;&gt;"",INDEX('Instrument History'!$1:$1048576,$B631,I$3) / CcyPerBase!H630,""),"")</f>
        <v/>
      </c>
      <c r="J631" s="5" t="str">
        <f>IF($A631&lt;&gt;"",IF(J$2&lt;&gt;"",INDEX('Instrument History'!$1:$1048576,$B631,J$3) / CcyPerBase!I630,""),"")</f>
        <v/>
      </c>
      <c r="K631" s="5" t="str">
        <f>IF($A631&lt;&gt;"",IF(K$2&lt;&gt;"",INDEX('Instrument History'!$1:$1048576,$B631,K$3) / CcyPerBase!J630,""),"")</f>
        <v/>
      </c>
      <c r="L631" s="5" t="str">
        <f>IF($A631&lt;&gt;"",IF(L$2&lt;&gt;"",INDEX('Instrument History'!$1:$1048576,$B631,L$3) / CcyPerBase!K630,""),"")</f>
        <v/>
      </c>
      <c r="M631" s="5" t="str">
        <f>IF($A631&lt;&gt;"",IF(M$2&lt;&gt;"",INDEX('Instrument History'!$1:$1048576,$B631,M$3) / CcyPerBase!L630,""),"")</f>
        <v/>
      </c>
      <c r="N631" s="5" t="str">
        <f>IF($A631&lt;&gt;"",IF(N$2&lt;&gt;"",INDEX('Instrument History'!$1:$1048576,$B631,N$3) / CcyPerBase!M630,""),"")</f>
        <v/>
      </c>
      <c r="O631" s="5" t="str">
        <f>IF($A631&lt;&gt;"",IF(O$2&lt;&gt;"",INDEX('Instrument History'!$1:$1048576,$B631,O$3) / CcyPerBase!N630,""),"")</f>
        <v/>
      </c>
      <c r="P631" s="5" t="str">
        <f>IF($A631&lt;&gt;"",IF(P$2&lt;&gt;"",INDEX('Instrument History'!$1:$1048576,$B631,P$3) / CcyPerBase!O630,""),"")</f>
        <v/>
      </c>
      <c r="Q631" s="5" t="str">
        <f>IF($A631&lt;&gt;"",IF(Q$2&lt;&gt;"",INDEX('Instrument History'!$1:$1048576,$B631,Q$3) / CcyPerBase!P630,""),"")</f>
        <v/>
      </c>
      <c r="R631" s="5" t="str">
        <f>IF($A631&lt;&gt;"",IF(R$2&lt;&gt;"",INDEX('Instrument History'!$1:$1048576,$B631,R$3) / CcyPerBase!Q630,""),"")</f>
        <v/>
      </c>
      <c r="S631" s="5" t="str">
        <f>IF($A631&lt;&gt;"",IF(S$2&lt;&gt;"",INDEX('Instrument History'!$1:$1048576,$B631,S$3) / CcyPerBase!R630,""),"")</f>
        <v/>
      </c>
      <c r="T631" s="5" t="str">
        <f>IF($A631&lt;&gt;"",IF(T$2&lt;&gt;"",INDEX('Instrument History'!$1:$1048576,$B631,T$3) / CcyPerBase!S630,""),"")</f>
        <v/>
      </c>
      <c r="U631" s="5" t="str">
        <f>IF($A631&lt;&gt;"",IF(U$2&lt;&gt;"",INDEX('Instrument History'!$1:$1048576,$B631,U$3) / CcyPerBase!T630,""),"")</f>
        <v/>
      </c>
      <c r="V631" s="5" t="str">
        <f>IF($A631&lt;&gt;"",IF(V$2&lt;&gt;"",INDEX('Instrument History'!$1:$1048576,$B631,V$3) / CcyPerBase!U630,""),"")</f>
        <v/>
      </c>
      <c r="W631" s="5" t="str">
        <f>IF($A631&lt;&gt;"",IF(W$2&lt;&gt;"",INDEX('Instrument History'!$1:$1048576,$B631,W$3) / CcyPerBase!V630,""),"")</f>
        <v/>
      </c>
      <c r="X631" s="5" t="str">
        <f>IF($A631&lt;&gt;"",IF(X$2&lt;&gt;"",INDEX('Instrument History'!$1:$1048576,$B631,X$3) / CcyPerBase!W630,""),"")</f>
        <v/>
      </c>
      <c r="Y631" s="5" t="str">
        <f>IF($A631&lt;&gt;"",IF(Y$2&lt;&gt;"",INDEX('Instrument History'!$1:$1048576,$B631,Y$3) / CcyPerBase!X630,""),"")</f>
        <v/>
      </c>
    </row>
    <row r="632" spans="1:25">
      <c r="A632" s="12" t="str">
        <f>IF(A631&lt;&gt;"",IF(A631=$B$1,"",'Instrument History'!A628),"")</f>
        <v/>
      </c>
      <c r="B632" t="str">
        <f t="shared" si="19"/>
        <v/>
      </c>
      <c r="C632" s="14" t="str">
        <f>IF($A632&lt;&gt;"",INDEX('Instrument History'!$1:$1048576,$B632,C$3) / CcyPerBase!D631,"")</f>
        <v/>
      </c>
      <c r="D632" s="14" t="str">
        <f>IF(A632&lt;&gt;"",C632/$D$4*Master!$R$18,"")</f>
        <v/>
      </c>
      <c r="E632" s="5" t="str">
        <f t="shared" si="20"/>
        <v/>
      </c>
      <c r="F632" s="5" t="str">
        <f>IF($A632&lt;&gt;"",IF(F$2&lt;&gt;"",INDEX('Instrument History'!$1:$1048576,$B632,F$3) / CcyPerBase!E631,""),"")</f>
        <v/>
      </c>
      <c r="G632" s="5" t="str">
        <f>IF($A632&lt;&gt;"",IF(G$2&lt;&gt;"",INDEX('Instrument History'!$1:$1048576,$B632,G$3) / CcyPerBase!F631,""),"")</f>
        <v/>
      </c>
      <c r="H632" s="5" t="str">
        <f>IF($A632&lt;&gt;"",IF(H$2&lt;&gt;"",INDEX('Instrument History'!$1:$1048576,$B632,H$3) / CcyPerBase!G631,""),"")</f>
        <v/>
      </c>
      <c r="I632" s="5" t="str">
        <f>IF($A632&lt;&gt;"",IF(I$2&lt;&gt;"",INDEX('Instrument History'!$1:$1048576,$B632,I$3) / CcyPerBase!H631,""),"")</f>
        <v/>
      </c>
      <c r="J632" s="5" t="str">
        <f>IF($A632&lt;&gt;"",IF(J$2&lt;&gt;"",INDEX('Instrument History'!$1:$1048576,$B632,J$3) / CcyPerBase!I631,""),"")</f>
        <v/>
      </c>
      <c r="K632" s="5" t="str">
        <f>IF($A632&lt;&gt;"",IF(K$2&lt;&gt;"",INDEX('Instrument History'!$1:$1048576,$B632,K$3) / CcyPerBase!J631,""),"")</f>
        <v/>
      </c>
      <c r="L632" s="5" t="str">
        <f>IF($A632&lt;&gt;"",IF(L$2&lt;&gt;"",INDEX('Instrument History'!$1:$1048576,$B632,L$3) / CcyPerBase!K631,""),"")</f>
        <v/>
      </c>
      <c r="M632" s="5" t="str">
        <f>IF($A632&lt;&gt;"",IF(M$2&lt;&gt;"",INDEX('Instrument History'!$1:$1048576,$B632,M$3) / CcyPerBase!L631,""),"")</f>
        <v/>
      </c>
      <c r="N632" s="5" t="str">
        <f>IF($A632&lt;&gt;"",IF(N$2&lt;&gt;"",INDEX('Instrument History'!$1:$1048576,$B632,N$3) / CcyPerBase!M631,""),"")</f>
        <v/>
      </c>
      <c r="O632" s="5" t="str">
        <f>IF($A632&lt;&gt;"",IF(O$2&lt;&gt;"",INDEX('Instrument History'!$1:$1048576,$B632,O$3) / CcyPerBase!N631,""),"")</f>
        <v/>
      </c>
      <c r="P632" s="5" t="str">
        <f>IF($A632&lt;&gt;"",IF(P$2&lt;&gt;"",INDEX('Instrument History'!$1:$1048576,$B632,P$3) / CcyPerBase!O631,""),"")</f>
        <v/>
      </c>
      <c r="Q632" s="5" t="str">
        <f>IF($A632&lt;&gt;"",IF(Q$2&lt;&gt;"",INDEX('Instrument History'!$1:$1048576,$B632,Q$3) / CcyPerBase!P631,""),"")</f>
        <v/>
      </c>
      <c r="R632" s="5" t="str">
        <f>IF($A632&lt;&gt;"",IF(R$2&lt;&gt;"",INDEX('Instrument History'!$1:$1048576,$B632,R$3) / CcyPerBase!Q631,""),"")</f>
        <v/>
      </c>
      <c r="S632" s="5" t="str">
        <f>IF($A632&lt;&gt;"",IF(S$2&lt;&gt;"",INDEX('Instrument History'!$1:$1048576,$B632,S$3) / CcyPerBase!R631,""),"")</f>
        <v/>
      </c>
      <c r="T632" s="5" t="str">
        <f>IF($A632&lt;&gt;"",IF(T$2&lt;&gt;"",INDEX('Instrument History'!$1:$1048576,$B632,T$3) / CcyPerBase!S631,""),"")</f>
        <v/>
      </c>
      <c r="U632" s="5" t="str">
        <f>IF($A632&lt;&gt;"",IF(U$2&lt;&gt;"",INDEX('Instrument History'!$1:$1048576,$B632,U$3) / CcyPerBase!T631,""),"")</f>
        <v/>
      </c>
      <c r="V632" s="5" t="str">
        <f>IF($A632&lt;&gt;"",IF(V$2&lt;&gt;"",INDEX('Instrument History'!$1:$1048576,$B632,V$3) / CcyPerBase!U631,""),"")</f>
        <v/>
      </c>
      <c r="W632" s="5" t="str">
        <f>IF($A632&lt;&gt;"",IF(W$2&lt;&gt;"",INDEX('Instrument History'!$1:$1048576,$B632,W$3) / CcyPerBase!V631,""),"")</f>
        <v/>
      </c>
      <c r="X632" s="5" t="str">
        <f>IF($A632&lt;&gt;"",IF(X$2&lt;&gt;"",INDEX('Instrument History'!$1:$1048576,$B632,X$3) / CcyPerBase!W631,""),"")</f>
        <v/>
      </c>
      <c r="Y632" s="5" t="str">
        <f>IF($A632&lt;&gt;"",IF(Y$2&lt;&gt;"",INDEX('Instrument History'!$1:$1048576,$B632,Y$3) / CcyPerBase!X631,""),"")</f>
        <v/>
      </c>
    </row>
    <row r="633" spans="1:25">
      <c r="A633" s="12" t="str">
        <f>IF(A632&lt;&gt;"",IF(A632=$B$1,"",'Instrument History'!A629),"")</f>
        <v/>
      </c>
      <c r="B633" t="str">
        <f t="shared" si="19"/>
        <v/>
      </c>
      <c r="C633" s="14" t="str">
        <f>IF($A633&lt;&gt;"",INDEX('Instrument History'!$1:$1048576,$B633,C$3) / CcyPerBase!D632,"")</f>
        <v/>
      </c>
      <c r="D633" s="14" t="str">
        <f>IF(A633&lt;&gt;"",C633/$D$4*Master!$R$18,"")</f>
        <v/>
      </c>
      <c r="E633" s="5" t="str">
        <f t="shared" si="20"/>
        <v/>
      </c>
      <c r="F633" s="5" t="str">
        <f>IF($A633&lt;&gt;"",IF(F$2&lt;&gt;"",INDEX('Instrument History'!$1:$1048576,$B633,F$3) / CcyPerBase!E632,""),"")</f>
        <v/>
      </c>
      <c r="G633" s="5" t="str">
        <f>IF($A633&lt;&gt;"",IF(G$2&lt;&gt;"",INDEX('Instrument History'!$1:$1048576,$B633,G$3) / CcyPerBase!F632,""),"")</f>
        <v/>
      </c>
      <c r="H633" s="5" t="str">
        <f>IF($A633&lt;&gt;"",IF(H$2&lt;&gt;"",INDEX('Instrument History'!$1:$1048576,$B633,H$3) / CcyPerBase!G632,""),"")</f>
        <v/>
      </c>
      <c r="I633" s="5" t="str">
        <f>IF($A633&lt;&gt;"",IF(I$2&lt;&gt;"",INDEX('Instrument History'!$1:$1048576,$B633,I$3) / CcyPerBase!H632,""),"")</f>
        <v/>
      </c>
      <c r="J633" s="5" t="str">
        <f>IF($A633&lt;&gt;"",IF(J$2&lt;&gt;"",INDEX('Instrument History'!$1:$1048576,$B633,J$3) / CcyPerBase!I632,""),"")</f>
        <v/>
      </c>
      <c r="K633" s="5" t="str">
        <f>IF($A633&lt;&gt;"",IF(K$2&lt;&gt;"",INDEX('Instrument History'!$1:$1048576,$B633,K$3) / CcyPerBase!J632,""),"")</f>
        <v/>
      </c>
      <c r="L633" s="5" t="str">
        <f>IF($A633&lt;&gt;"",IF(L$2&lt;&gt;"",INDEX('Instrument History'!$1:$1048576,$B633,L$3) / CcyPerBase!K632,""),"")</f>
        <v/>
      </c>
      <c r="M633" s="5" t="str">
        <f>IF($A633&lt;&gt;"",IF(M$2&lt;&gt;"",INDEX('Instrument History'!$1:$1048576,$B633,M$3) / CcyPerBase!L632,""),"")</f>
        <v/>
      </c>
      <c r="N633" s="5" t="str">
        <f>IF($A633&lt;&gt;"",IF(N$2&lt;&gt;"",INDEX('Instrument History'!$1:$1048576,$B633,N$3) / CcyPerBase!M632,""),"")</f>
        <v/>
      </c>
      <c r="O633" s="5" t="str">
        <f>IF($A633&lt;&gt;"",IF(O$2&lt;&gt;"",INDEX('Instrument History'!$1:$1048576,$B633,O$3) / CcyPerBase!N632,""),"")</f>
        <v/>
      </c>
      <c r="P633" s="5" t="str">
        <f>IF($A633&lt;&gt;"",IF(P$2&lt;&gt;"",INDEX('Instrument History'!$1:$1048576,$B633,P$3) / CcyPerBase!O632,""),"")</f>
        <v/>
      </c>
      <c r="Q633" s="5" t="str">
        <f>IF($A633&lt;&gt;"",IF(Q$2&lt;&gt;"",INDEX('Instrument History'!$1:$1048576,$B633,Q$3) / CcyPerBase!P632,""),"")</f>
        <v/>
      </c>
      <c r="R633" s="5" t="str">
        <f>IF($A633&lt;&gt;"",IF(R$2&lt;&gt;"",INDEX('Instrument History'!$1:$1048576,$B633,R$3) / CcyPerBase!Q632,""),"")</f>
        <v/>
      </c>
      <c r="S633" s="5" t="str">
        <f>IF($A633&lt;&gt;"",IF(S$2&lt;&gt;"",INDEX('Instrument History'!$1:$1048576,$B633,S$3) / CcyPerBase!R632,""),"")</f>
        <v/>
      </c>
      <c r="T633" s="5" t="str">
        <f>IF($A633&lt;&gt;"",IF(T$2&lt;&gt;"",INDEX('Instrument History'!$1:$1048576,$B633,T$3) / CcyPerBase!S632,""),"")</f>
        <v/>
      </c>
      <c r="U633" s="5" t="str">
        <f>IF($A633&lt;&gt;"",IF(U$2&lt;&gt;"",INDEX('Instrument History'!$1:$1048576,$B633,U$3) / CcyPerBase!T632,""),"")</f>
        <v/>
      </c>
      <c r="V633" s="5" t="str">
        <f>IF($A633&lt;&gt;"",IF(V$2&lt;&gt;"",INDEX('Instrument History'!$1:$1048576,$B633,V$3) / CcyPerBase!U632,""),"")</f>
        <v/>
      </c>
      <c r="W633" s="5" t="str">
        <f>IF($A633&lt;&gt;"",IF(W$2&lt;&gt;"",INDEX('Instrument History'!$1:$1048576,$B633,W$3) / CcyPerBase!V632,""),"")</f>
        <v/>
      </c>
      <c r="X633" s="5" t="str">
        <f>IF($A633&lt;&gt;"",IF(X$2&lt;&gt;"",INDEX('Instrument History'!$1:$1048576,$B633,X$3) / CcyPerBase!W632,""),"")</f>
        <v/>
      </c>
      <c r="Y633" s="5" t="str">
        <f>IF($A633&lt;&gt;"",IF(Y$2&lt;&gt;"",INDEX('Instrument History'!$1:$1048576,$B633,Y$3) / CcyPerBase!X632,""),"")</f>
        <v/>
      </c>
    </row>
    <row r="634" spans="1:25">
      <c r="A634" s="12" t="str">
        <f>IF(A633&lt;&gt;"",IF(A633=$B$1,"",'Instrument History'!A630),"")</f>
        <v/>
      </c>
      <c r="B634" t="str">
        <f t="shared" si="19"/>
        <v/>
      </c>
      <c r="C634" s="14" t="str">
        <f>IF($A634&lt;&gt;"",INDEX('Instrument History'!$1:$1048576,$B634,C$3) / CcyPerBase!D633,"")</f>
        <v/>
      </c>
      <c r="D634" s="14" t="str">
        <f>IF(A634&lt;&gt;"",C634/$D$4*Master!$R$18,"")</f>
        <v/>
      </c>
      <c r="E634" s="5" t="str">
        <f t="shared" si="20"/>
        <v/>
      </c>
      <c r="F634" s="5" t="str">
        <f>IF($A634&lt;&gt;"",IF(F$2&lt;&gt;"",INDEX('Instrument History'!$1:$1048576,$B634,F$3) / CcyPerBase!E633,""),"")</f>
        <v/>
      </c>
      <c r="G634" s="5" t="str">
        <f>IF($A634&lt;&gt;"",IF(G$2&lt;&gt;"",INDEX('Instrument History'!$1:$1048576,$B634,G$3) / CcyPerBase!F633,""),"")</f>
        <v/>
      </c>
      <c r="H634" s="5" t="str">
        <f>IF($A634&lt;&gt;"",IF(H$2&lt;&gt;"",INDEX('Instrument History'!$1:$1048576,$B634,H$3) / CcyPerBase!G633,""),"")</f>
        <v/>
      </c>
      <c r="I634" s="5" t="str">
        <f>IF($A634&lt;&gt;"",IF(I$2&lt;&gt;"",INDEX('Instrument History'!$1:$1048576,$B634,I$3) / CcyPerBase!H633,""),"")</f>
        <v/>
      </c>
      <c r="J634" s="5" t="str">
        <f>IF($A634&lt;&gt;"",IF(J$2&lt;&gt;"",INDEX('Instrument History'!$1:$1048576,$B634,J$3) / CcyPerBase!I633,""),"")</f>
        <v/>
      </c>
      <c r="K634" s="5" t="str">
        <f>IF($A634&lt;&gt;"",IF(K$2&lt;&gt;"",INDEX('Instrument History'!$1:$1048576,$B634,K$3) / CcyPerBase!J633,""),"")</f>
        <v/>
      </c>
      <c r="L634" s="5" t="str">
        <f>IF($A634&lt;&gt;"",IF(L$2&lt;&gt;"",INDEX('Instrument History'!$1:$1048576,$B634,L$3) / CcyPerBase!K633,""),"")</f>
        <v/>
      </c>
      <c r="M634" s="5" t="str">
        <f>IF($A634&lt;&gt;"",IF(M$2&lt;&gt;"",INDEX('Instrument History'!$1:$1048576,$B634,M$3) / CcyPerBase!L633,""),"")</f>
        <v/>
      </c>
      <c r="N634" s="5" t="str">
        <f>IF($A634&lt;&gt;"",IF(N$2&lt;&gt;"",INDEX('Instrument History'!$1:$1048576,$B634,N$3) / CcyPerBase!M633,""),"")</f>
        <v/>
      </c>
      <c r="O634" s="5" t="str">
        <f>IF($A634&lt;&gt;"",IF(O$2&lt;&gt;"",INDEX('Instrument History'!$1:$1048576,$B634,O$3) / CcyPerBase!N633,""),"")</f>
        <v/>
      </c>
      <c r="P634" s="5" t="str">
        <f>IF($A634&lt;&gt;"",IF(P$2&lt;&gt;"",INDEX('Instrument History'!$1:$1048576,$B634,P$3) / CcyPerBase!O633,""),"")</f>
        <v/>
      </c>
      <c r="Q634" s="5" t="str">
        <f>IF($A634&lt;&gt;"",IF(Q$2&lt;&gt;"",INDEX('Instrument History'!$1:$1048576,$B634,Q$3) / CcyPerBase!P633,""),"")</f>
        <v/>
      </c>
      <c r="R634" s="5" t="str">
        <f>IF($A634&lt;&gt;"",IF(R$2&lt;&gt;"",INDEX('Instrument History'!$1:$1048576,$B634,R$3) / CcyPerBase!Q633,""),"")</f>
        <v/>
      </c>
      <c r="S634" s="5" t="str">
        <f>IF($A634&lt;&gt;"",IF(S$2&lt;&gt;"",INDEX('Instrument History'!$1:$1048576,$B634,S$3) / CcyPerBase!R633,""),"")</f>
        <v/>
      </c>
      <c r="T634" s="5" t="str">
        <f>IF($A634&lt;&gt;"",IF(T$2&lt;&gt;"",INDEX('Instrument History'!$1:$1048576,$B634,T$3) / CcyPerBase!S633,""),"")</f>
        <v/>
      </c>
      <c r="U634" s="5" t="str">
        <f>IF($A634&lt;&gt;"",IF(U$2&lt;&gt;"",INDEX('Instrument History'!$1:$1048576,$B634,U$3) / CcyPerBase!T633,""),"")</f>
        <v/>
      </c>
      <c r="V634" s="5" t="str">
        <f>IF($A634&lt;&gt;"",IF(V$2&lt;&gt;"",INDEX('Instrument History'!$1:$1048576,$B634,V$3) / CcyPerBase!U633,""),"")</f>
        <v/>
      </c>
      <c r="W634" s="5" t="str">
        <f>IF($A634&lt;&gt;"",IF(W$2&lt;&gt;"",INDEX('Instrument History'!$1:$1048576,$B634,W$3) / CcyPerBase!V633,""),"")</f>
        <v/>
      </c>
      <c r="X634" s="5" t="str">
        <f>IF($A634&lt;&gt;"",IF(X$2&lt;&gt;"",INDEX('Instrument History'!$1:$1048576,$B634,X$3) / CcyPerBase!W633,""),"")</f>
        <v/>
      </c>
      <c r="Y634" s="5" t="str">
        <f>IF($A634&lt;&gt;"",IF(Y$2&lt;&gt;"",INDEX('Instrument History'!$1:$1048576,$B634,Y$3) / CcyPerBase!X633,""),"")</f>
        <v/>
      </c>
    </row>
    <row r="635" spans="1:25">
      <c r="A635" s="12" t="str">
        <f>IF(A634&lt;&gt;"",IF(A634=$B$1,"",'Instrument History'!A631),"")</f>
        <v/>
      </c>
      <c r="B635" t="str">
        <f t="shared" si="19"/>
        <v/>
      </c>
      <c r="C635" s="14" t="str">
        <f>IF($A635&lt;&gt;"",INDEX('Instrument History'!$1:$1048576,$B635,C$3) / CcyPerBase!D634,"")</f>
        <v/>
      </c>
      <c r="D635" s="14" t="str">
        <f>IF(A635&lt;&gt;"",C635/$D$4*Master!$R$18,"")</f>
        <v/>
      </c>
      <c r="E635" s="5" t="str">
        <f t="shared" si="20"/>
        <v/>
      </c>
      <c r="F635" s="5" t="str">
        <f>IF($A635&lt;&gt;"",IF(F$2&lt;&gt;"",INDEX('Instrument History'!$1:$1048576,$B635,F$3) / CcyPerBase!E634,""),"")</f>
        <v/>
      </c>
      <c r="G635" s="5" t="str">
        <f>IF($A635&lt;&gt;"",IF(G$2&lt;&gt;"",INDEX('Instrument History'!$1:$1048576,$B635,G$3) / CcyPerBase!F634,""),"")</f>
        <v/>
      </c>
      <c r="H635" s="5" t="str">
        <f>IF($A635&lt;&gt;"",IF(H$2&lt;&gt;"",INDEX('Instrument History'!$1:$1048576,$B635,H$3) / CcyPerBase!G634,""),"")</f>
        <v/>
      </c>
      <c r="I635" s="5" t="str">
        <f>IF($A635&lt;&gt;"",IF(I$2&lt;&gt;"",INDEX('Instrument History'!$1:$1048576,$B635,I$3) / CcyPerBase!H634,""),"")</f>
        <v/>
      </c>
      <c r="J635" s="5" t="str">
        <f>IF($A635&lt;&gt;"",IF(J$2&lt;&gt;"",INDEX('Instrument History'!$1:$1048576,$B635,J$3) / CcyPerBase!I634,""),"")</f>
        <v/>
      </c>
      <c r="K635" s="5" t="str">
        <f>IF($A635&lt;&gt;"",IF(K$2&lt;&gt;"",INDEX('Instrument History'!$1:$1048576,$B635,K$3) / CcyPerBase!J634,""),"")</f>
        <v/>
      </c>
      <c r="L635" s="5" t="str">
        <f>IF($A635&lt;&gt;"",IF(L$2&lt;&gt;"",INDEX('Instrument History'!$1:$1048576,$B635,L$3) / CcyPerBase!K634,""),"")</f>
        <v/>
      </c>
      <c r="M635" s="5" t="str">
        <f>IF($A635&lt;&gt;"",IF(M$2&lt;&gt;"",INDEX('Instrument History'!$1:$1048576,$B635,M$3) / CcyPerBase!L634,""),"")</f>
        <v/>
      </c>
      <c r="N635" s="5" t="str">
        <f>IF($A635&lt;&gt;"",IF(N$2&lt;&gt;"",INDEX('Instrument History'!$1:$1048576,$B635,N$3) / CcyPerBase!M634,""),"")</f>
        <v/>
      </c>
      <c r="O635" s="5" t="str">
        <f>IF($A635&lt;&gt;"",IF(O$2&lt;&gt;"",INDEX('Instrument History'!$1:$1048576,$B635,O$3) / CcyPerBase!N634,""),"")</f>
        <v/>
      </c>
      <c r="P635" s="5" t="str">
        <f>IF($A635&lt;&gt;"",IF(P$2&lt;&gt;"",INDEX('Instrument History'!$1:$1048576,$B635,P$3) / CcyPerBase!O634,""),"")</f>
        <v/>
      </c>
      <c r="Q635" s="5" t="str">
        <f>IF($A635&lt;&gt;"",IF(Q$2&lt;&gt;"",INDEX('Instrument History'!$1:$1048576,$B635,Q$3) / CcyPerBase!P634,""),"")</f>
        <v/>
      </c>
      <c r="R635" s="5" t="str">
        <f>IF($A635&lt;&gt;"",IF(R$2&lt;&gt;"",INDEX('Instrument History'!$1:$1048576,$B635,R$3) / CcyPerBase!Q634,""),"")</f>
        <v/>
      </c>
      <c r="S635" s="5" t="str">
        <f>IF($A635&lt;&gt;"",IF(S$2&lt;&gt;"",INDEX('Instrument History'!$1:$1048576,$B635,S$3) / CcyPerBase!R634,""),"")</f>
        <v/>
      </c>
      <c r="T635" s="5" t="str">
        <f>IF($A635&lt;&gt;"",IF(T$2&lt;&gt;"",INDEX('Instrument History'!$1:$1048576,$B635,T$3) / CcyPerBase!S634,""),"")</f>
        <v/>
      </c>
      <c r="U635" s="5" t="str">
        <f>IF($A635&lt;&gt;"",IF(U$2&lt;&gt;"",INDEX('Instrument History'!$1:$1048576,$B635,U$3) / CcyPerBase!T634,""),"")</f>
        <v/>
      </c>
      <c r="V635" s="5" t="str">
        <f>IF($A635&lt;&gt;"",IF(V$2&lt;&gt;"",INDEX('Instrument History'!$1:$1048576,$B635,V$3) / CcyPerBase!U634,""),"")</f>
        <v/>
      </c>
      <c r="W635" s="5" t="str">
        <f>IF($A635&lt;&gt;"",IF(W$2&lt;&gt;"",INDEX('Instrument History'!$1:$1048576,$B635,W$3) / CcyPerBase!V634,""),"")</f>
        <v/>
      </c>
      <c r="X635" s="5" t="str">
        <f>IF($A635&lt;&gt;"",IF(X$2&lt;&gt;"",INDEX('Instrument History'!$1:$1048576,$B635,X$3) / CcyPerBase!W634,""),"")</f>
        <v/>
      </c>
      <c r="Y635" s="5" t="str">
        <f>IF($A635&lt;&gt;"",IF(Y$2&lt;&gt;"",INDEX('Instrument History'!$1:$1048576,$B635,Y$3) / CcyPerBase!X634,""),"")</f>
        <v/>
      </c>
    </row>
    <row r="636" spans="1:25">
      <c r="A636" s="12" t="str">
        <f>IF(A635&lt;&gt;"",IF(A635=$B$1,"",'Instrument History'!A632),"")</f>
        <v/>
      </c>
      <c r="B636" t="str">
        <f t="shared" si="19"/>
        <v/>
      </c>
      <c r="C636" s="14" t="str">
        <f>IF($A636&lt;&gt;"",INDEX('Instrument History'!$1:$1048576,$B636,C$3) / CcyPerBase!D635,"")</f>
        <v/>
      </c>
      <c r="D636" s="14" t="str">
        <f>IF(A636&lt;&gt;"",C636/$D$4*Master!$R$18,"")</f>
        <v/>
      </c>
      <c r="E636" s="5" t="str">
        <f t="shared" si="20"/>
        <v/>
      </c>
      <c r="F636" s="5" t="str">
        <f>IF($A636&lt;&gt;"",IF(F$2&lt;&gt;"",INDEX('Instrument History'!$1:$1048576,$B636,F$3) / CcyPerBase!E635,""),"")</f>
        <v/>
      </c>
      <c r="G636" s="5" t="str">
        <f>IF($A636&lt;&gt;"",IF(G$2&lt;&gt;"",INDEX('Instrument History'!$1:$1048576,$B636,G$3) / CcyPerBase!F635,""),"")</f>
        <v/>
      </c>
      <c r="H636" s="5" t="str">
        <f>IF($A636&lt;&gt;"",IF(H$2&lt;&gt;"",INDEX('Instrument History'!$1:$1048576,$B636,H$3) / CcyPerBase!G635,""),"")</f>
        <v/>
      </c>
      <c r="I636" s="5" t="str">
        <f>IF($A636&lt;&gt;"",IF(I$2&lt;&gt;"",INDEX('Instrument History'!$1:$1048576,$B636,I$3) / CcyPerBase!H635,""),"")</f>
        <v/>
      </c>
      <c r="J636" s="5" t="str">
        <f>IF($A636&lt;&gt;"",IF(J$2&lt;&gt;"",INDEX('Instrument History'!$1:$1048576,$B636,J$3) / CcyPerBase!I635,""),"")</f>
        <v/>
      </c>
      <c r="K636" s="5" t="str">
        <f>IF($A636&lt;&gt;"",IF(K$2&lt;&gt;"",INDEX('Instrument History'!$1:$1048576,$B636,K$3) / CcyPerBase!J635,""),"")</f>
        <v/>
      </c>
      <c r="L636" s="5" t="str">
        <f>IF($A636&lt;&gt;"",IF(L$2&lt;&gt;"",INDEX('Instrument History'!$1:$1048576,$B636,L$3) / CcyPerBase!K635,""),"")</f>
        <v/>
      </c>
      <c r="M636" s="5" t="str">
        <f>IF($A636&lt;&gt;"",IF(M$2&lt;&gt;"",INDEX('Instrument History'!$1:$1048576,$B636,M$3) / CcyPerBase!L635,""),"")</f>
        <v/>
      </c>
      <c r="N636" s="5" t="str">
        <f>IF($A636&lt;&gt;"",IF(N$2&lt;&gt;"",INDEX('Instrument History'!$1:$1048576,$B636,N$3) / CcyPerBase!M635,""),"")</f>
        <v/>
      </c>
      <c r="O636" s="5" t="str">
        <f>IF($A636&lt;&gt;"",IF(O$2&lt;&gt;"",INDEX('Instrument History'!$1:$1048576,$B636,O$3) / CcyPerBase!N635,""),"")</f>
        <v/>
      </c>
      <c r="P636" s="5" t="str">
        <f>IF($A636&lt;&gt;"",IF(P$2&lt;&gt;"",INDEX('Instrument History'!$1:$1048576,$B636,P$3) / CcyPerBase!O635,""),"")</f>
        <v/>
      </c>
      <c r="Q636" s="5" t="str">
        <f>IF($A636&lt;&gt;"",IF(Q$2&lt;&gt;"",INDEX('Instrument History'!$1:$1048576,$B636,Q$3) / CcyPerBase!P635,""),"")</f>
        <v/>
      </c>
      <c r="R636" s="5" t="str">
        <f>IF($A636&lt;&gt;"",IF(R$2&lt;&gt;"",INDEX('Instrument History'!$1:$1048576,$B636,R$3) / CcyPerBase!Q635,""),"")</f>
        <v/>
      </c>
      <c r="S636" s="5" t="str">
        <f>IF($A636&lt;&gt;"",IF(S$2&lt;&gt;"",INDEX('Instrument History'!$1:$1048576,$B636,S$3) / CcyPerBase!R635,""),"")</f>
        <v/>
      </c>
      <c r="T636" s="5" t="str">
        <f>IF($A636&lt;&gt;"",IF(T$2&lt;&gt;"",INDEX('Instrument History'!$1:$1048576,$B636,T$3) / CcyPerBase!S635,""),"")</f>
        <v/>
      </c>
      <c r="U636" s="5" t="str">
        <f>IF($A636&lt;&gt;"",IF(U$2&lt;&gt;"",INDEX('Instrument History'!$1:$1048576,$B636,U$3) / CcyPerBase!T635,""),"")</f>
        <v/>
      </c>
      <c r="V636" s="5" t="str">
        <f>IF($A636&lt;&gt;"",IF(V$2&lt;&gt;"",INDEX('Instrument History'!$1:$1048576,$B636,V$3) / CcyPerBase!U635,""),"")</f>
        <v/>
      </c>
      <c r="W636" s="5" t="str">
        <f>IF($A636&lt;&gt;"",IF(W$2&lt;&gt;"",INDEX('Instrument History'!$1:$1048576,$B636,W$3) / CcyPerBase!V635,""),"")</f>
        <v/>
      </c>
      <c r="X636" s="5" t="str">
        <f>IF($A636&lt;&gt;"",IF(X$2&lt;&gt;"",INDEX('Instrument History'!$1:$1048576,$B636,X$3) / CcyPerBase!W635,""),"")</f>
        <v/>
      </c>
      <c r="Y636" s="5" t="str">
        <f>IF($A636&lt;&gt;"",IF(Y$2&lt;&gt;"",INDEX('Instrument History'!$1:$1048576,$B636,Y$3) / CcyPerBase!X635,""),"")</f>
        <v/>
      </c>
    </row>
    <row r="637" spans="1:25">
      <c r="A637" s="12" t="str">
        <f>IF(A636&lt;&gt;"",IF(A636=$B$1,"",'Instrument History'!A633),"")</f>
        <v/>
      </c>
      <c r="B637" t="str">
        <f t="shared" si="19"/>
        <v/>
      </c>
      <c r="C637" s="14" t="str">
        <f>IF($A637&lt;&gt;"",INDEX('Instrument History'!$1:$1048576,$B637,C$3) / CcyPerBase!D636,"")</f>
        <v/>
      </c>
      <c r="D637" s="14" t="str">
        <f>IF(A637&lt;&gt;"",C637/$D$4*Master!$R$18,"")</f>
        <v/>
      </c>
      <c r="E637" s="5" t="str">
        <f t="shared" si="20"/>
        <v/>
      </c>
      <c r="F637" s="5" t="str">
        <f>IF($A637&lt;&gt;"",IF(F$2&lt;&gt;"",INDEX('Instrument History'!$1:$1048576,$B637,F$3) / CcyPerBase!E636,""),"")</f>
        <v/>
      </c>
      <c r="G637" s="5" t="str">
        <f>IF($A637&lt;&gt;"",IF(G$2&lt;&gt;"",INDEX('Instrument History'!$1:$1048576,$B637,G$3) / CcyPerBase!F636,""),"")</f>
        <v/>
      </c>
      <c r="H637" s="5" t="str">
        <f>IF($A637&lt;&gt;"",IF(H$2&lt;&gt;"",INDEX('Instrument History'!$1:$1048576,$B637,H$3) / CcyPerBase!G636,""),"")</f>
        <v/>
      </c>
      <c r="I637" s="5" t="str">
        <f>IF($A637&lt;&gt;"",IF(I$2&lt;&gt;"",INDEX('Instrument History'!$1:$1048576,$B637,I$3) / CcyPerBase!H636,""),"")</f>
        <v/>
      </c>
      <c r="J637" s="5" t="str">
        <f>IF($A637&lt;&gt;"",IF(J$2&lt;&gt;"",INDEX('Instrument History'!$1:$1048576,$B637,J$3) / CcyPerBase!I636,""),"")</f>
        <v/>
      </c>
      <c r="K637" s="5" t="str">
        <f>IF($A637&lt;&gt;"",IF(K$2&lt;&gt;"",INDEX('Instrument History'!$1:$1048576,$B637,K$3) / CcyPerBase!J636,""),"")</f>
        <v/>
      </c>
      <c r="L637" s="5" t="str">
        <f>IF($A637&lt;&gt;"",IF(L$2&lt;&gt;"",INDEX('Instrument History'!$1:$1048576,$B637,L$3) / CcyPerBase!K636,""),"")</f>
        <v/>
      </c>
      <c r="M637" s="5" t="str">
        <f>IF($A637&lt;&gt;"",IF(M$2&lt;&gt;"",INDEX('Instrument History'!$1:$1048576,$B637,M$3) / CcyPerBase!L636,""),"")</f>
        <v/>
      </c>
      <c r="N637" s="5" t="str">
        <f>IF($A637&lt;&gt;"",IF(N$2&lt;&gt;"",INDEX('Instrument History'!$1:$1048576,$B637,N$3) / CcyPerBase!M636,""),"")</f>
        <v/>
      </c>
      <c r="O637" s="5" t="str">
        <f>IF($A637&lt;&gt;"",IF(O$2&lt;&gt;"",INDEX('Instrument History'!$1:$1048576,$B637,O$3) / CcyPerBase!N636,""),"")</f>
        <v/>
      </c>
      <c r="P637" s="5" t="str">
        <f>IF($A637&lt;&gt;"",IF(P$2&lt;&gt;"",INDEX('Instrument History'!$1:$1048576,$B637,P$3) / CcyPerBase!O636,""),"")</f>
        <v/>
      </c>
      <c r="Q637" s="5" t="str">
        <f>IF($A637&lt;&gt;"",IF(Q$2&lt;&gt;"",INDEX('Instrument History'!$1:$1048576,$B637,Q$3) / CcyPerBase!P636,""),"")</f>
        <v/>
      </c>
      <c r="R637" s="5" t="str">
        <f>IF($A637&lt;&gt;"",IF(R$2&lt;&gt;"",INDEX('Instrument History'!$1:$1048576,$B637,R$3) / CcyPerBase!Q636,""),"")</f>
        <v/>
      </c>
      <c r="S637" s="5" t="str">
        <f>IF($A637&lt;&gt;"",IF(S$2&lt;&gt;"",INDEX('Instrument History'!$1:$1048576,$B637,S$3) / CcyPerBase!R636,""),"")</f>
        <v/>
      </c>
      <c r="T637" s="5" t="str">
        <f>IF($A637&lt;&gt;"",IF(T$2&lt;&gt;"",INDEX('Instrument History'!$1:$1048576,$B637,T$3) / CcyPerBase!S636,""),"")</f>
        <v/>
      </c>
      <c r="U637" s="5" t="str">
        <f>IF($A637&lt;&gt;"",IF(U$2&lt;&gt;"",INDEX('Instrument History'!$1:$1048576,$B637,U$3) / CcyPerBase!T636,""),"")</f>
        <v/>
      </c>
      <c r="V637" s="5" t="str">
        <f>IF($A637&lt;&gt;"",IF(V$2&lt;&gt;"",INDEX('Instrument History'!$1:$1048576,$B637,V$3) / CcyPerBase!U636,""),"")</f>
        <v/>
      </c>
      <c r="W637" s="5" t="str">
        <f>IF($A637&lt;&gt;"",IF(W$2&lt;&gt;"",INDEX('Instrument History'!$1:$1048576,$B637,W$3) / CcyPerBase!V636,""),"")</f>
        <v/>
      </c>
      <c r="X637" s="5" t="str">
        <f>IF($A637&lt;&gt;"",IF(X$2&lt;&gt;"",INDEX('Instrument History'!$1:$1048576,$B637,X$3) / CcyPerBase!W636,""),"")</f>
        <v/>
      </c>
      <c r="Y637" s="5" t="str">
        <f>IF($A637&lt;&gt;"",IF(Y$2&lt;&gt;"",INDEX('Instrument History'!$1:$1048576,$B637,Y$3) / CcyPerBase!X636,""),"")</f>
        <v/>
      </c>
    </row>
    <row r="638" spans="1:25">
      <c r="A638" s="12" t="str">
        <f>IF(A637&lt;&gt;"",IF(A637=$B$1,"",'Instrument History'!A634),"")</f>
        <v/>
      </c>
      <c r="B638" t="str">
        <f t="shared" si="19"/>
        <v/>
      </c>
      <c r="C638" s="14" t="str">
        <f>IF($A638&lt;&gt;"",INDEX('Instrument History'!$1:$1048576,$B638,C$3) / CcyPerBase!D637,"")</f>
        <v/>
      </c>
      <c r="D638" s="14" t="str">
        <f>IF(A638&lt;&gt;"",C638/$D$4*Master!$R$18,"")</f>
        <v/>
      </c>
      <c r="E638" s="5" t="str">
        <f t="shared" si="20"/>
        <v/>
      </c>
      <c r="F638" s="5" t="str">
        <f>IF($A638&lt;&gt;"",IF(F$2&lt;&gt;"",INDEX('Instrument History'!$1:$1048576,$B638,F$3) / CcyPerBase!E637,""),"")</f>
        <v/>
      </c>
      <c r="G638" s="5" t="str">
        <f>IF($A638&lt;&gt;"",IF(G$2&lt;&gt;"",INDEX('Instrument History'!$1:$1048576,$B638,G$3) / CcyPerBase!F637,""),"")</f>
        <v/>
      </c>
      <c r="H638" s="5" t="str">
        <f>IF($A638&lt;&gt;"",IF(H$2&lt;&gt;"",INDEX('Instrument History'!$1:$1048576,$B638,H$3) / CcyPerBase!G637,""),"")</f>
        <v/>
      </c>
      <c r="I638" s="5" t="str">
        <f>IF($A638&lt;&gt;"",IF(I$2&lt;&gt;"",INDEX('Instrument History'!$1:$1048576,$B638,I$3) / CcyPerBase!H637,""),"")</f>
        <v/>
      </c>
      <c r="J638" s="5" t="str">
        <f>IF($A638&lt;&gt;"",IF(J$2&lt;&gt;"",INDEX('Instrument History'!$1:$1048576,$B638,J$3) / CcyPerBase!I637,""),"")</f>
        <v/>
      </c>
      <c r="K638" s="5" t="str">
        <f>IF($A638&lt;&gt;"",IF(K$2&lt;&gt;"",INDEX('Instrument History'!$1:$1048576,$B638,K$3) / CcyPerBase!J637,""),"")</f>
        <v/>
      </c>
      <c r="L638" s="5" t="str">
        <f>IF($A638&lt;&gt;"",IF(L$2&lt;&gt;"",INDEX('Instrument History'!$1:$1048576,$B638,L$3) / CcyPerBase!K637,""),"")</f>
        <v/>
      </c>
      <c r="M638" s="5" t="str">
        <f>IF($A638&lt;&gt;"",IF(M$2&lt;&gt;"",INDEX('Instrument History'!$1:$1048576,$B638,M$3) / CcyPerBase!L637,""),"")</f>
        <v/>
      </c>
      <c r="N638" s="5" t="str">
        <f>IF($A638&lt;&gt;"",IF(N$2&lt;&gt;"",INDEX('Instrument History'!$1:$1048576,$B638,N$3) / CcyPerBase!M637,""),"")</f>
        <v/>
      </c>
      <c r="O638" s="5" t="str">
        <f>IF($A638&lt;&gt;"",IF(O$2&lt;&gt;"",INDEX('Instrument History'!$1:$1048576,$B638,O$3) / CcyPerBase!N637,""),"")</f>
        <v/>
      </c>
      <c r="P638" s="5" t="str">
        <f>IF($A638&lt;&gt;"",IF(P$2&lt;&gt;"",INDEX('Instrument History'!$1:$1048576,$B638,P$3) / CcyPerBase!O637,""),"")</f>
        <v/>
      </c>
      <c r="Q638" s="5" t="str">
        <f>IF($A638&lt;&gt;"",IF(Q$2&lt;&gt;"",INDEX('Instrument History'!$1:$1048576,$B638,Q$3) / CcyPerBase!P637,""),"")</f>
        <v/>
      </c>
      <c r="R638" s="5" t="str">
        <f>IF($A638&lt;&gt;"",IF(R$2&lt;&gt;"",INDEX('Instrument History'!$1:$1048576,$B638,R$3) / CcyPerBase!Q637,""),"")</f>
        <v/>
      </c>
      <c r="S638" s="5" t="str">
        <f>IF($A638&lt;&gt;"",IF(S$2&lt;&gt;"",INDEX('Instrument History'!$1:$1048576,$B638,S$3) / CcyPerBase!R637,""),"")</f>
        <v/>
      </c>
      <c r="T638" s="5" t="str">
        <f>IF($A638&lt;&gt;"",IF(T$2&lt;&gt;"",INDEX('Instrument History'!$1:$1048576,$B638,T$3) / CcyPerBase!S637,""),"")</f>
        <v/>
      </c>
      <c r="U638" s="5" t="str">
        <f>IF($A638&lt;&gt;"",IF(U$2&lt;&gt;"",INDEX('Instrument History'!$1:$1048576,$B638,U$3) / CcyPerBase!T637,""),"")</f>
        <v/>
      </c>
      <c r="V638" s="5" t="str">
        <f>IF($A638&lt;&gt;"",IF(V$2&lt;&gt;"",INDEX('Instrument History'!$1:$1048576,$B638,V$3) / CcyPerBase!U637,""),"")</f>
        <v/>
      </c>
      <c r="W638" s="5" t="str">
        <f>IF($A638&lt;&gt;"",IF(W$2&lt;&gt;"",INDEX('Instrument History'!$1:$1048576,$B638,W$3) / CcyPerBase!V637,""),"")</f>
        <v/>
      </c>
      <c r="X638" s="5" t="str">
        <f>IF($A638&lt;&gt;"",IF(X$2&lt;&gt;"",INDEX('Instrument History'!$1:$1048576,$B638,X$3) / CcyPerBase!W637,""),"")</f>
        <v/>
      </c>
      <c r="Y638" s="5" t="str">
        <f>IF($A638&lt;&gt;"",IF(Y$2&lt;&gt;"",INDEX('Instrument History'!$1:$1048576,$B638,Y$3) / CcyPerBase!X637,""),"")</f>
        <v/>
      </c>
    </row>
    <row r="639" spans="1:25">
      <c r="A639" s="12" t="str">
        <f>IF(A638&lt;&gt;"",IF(A638=$B$1,"",'Instrument History'!A635),"")</f>
        <v/>
      </c>
      <c r="B639" t="str">
        <f t="shared" si="19"/>
        <v/>
      </c>
      <c r="C639" s="14" t="str">
        <f>IF($A639&lt;&gt;"",INDEX('Instrument History'!$1:$1048576,$B639,C$3) / CcyPerBase!D638,"")</f>
        <v/>
      </c>
      <c r="D639" s="14" t="str">
        <f>IF(A639&lt;&gt;"",C639/$D$4*Master!$R$18,"")</f>
        <v/>
      </c>
      <c r="E639" s="5" t="str">
        <f t="shared" si="20"/>
        <v/>
      </c>
      <c r="F639" s="5" t="str">
        <f>IF($A639&lt;&gt;"",IF(F$2&lt;&gt;"",INDEX('Instrument History'!$1:$1048576,$B639,F$3) / CcyPerBase!E638,""),"")</f>
        <v/>
      </c>
      <c r="G639" s="5" t="str">
        <f>IF($A639&lt;&gt;"",IF(G$2&lt;&gt;"",INDEX('Instrument History'!$1:$1048576,$B639,G$3) / CcyPerBase!F638,""),"")</f>
        <v/>
      </c>
      <c r="H639" s="5" t="str">
        <f>IF($A639&lt;&gt;"",IF(H$2&lt;&gt;"",INDEX('Instrument History'!$1:$1048576,$B639,H$3) / CcyPerBase!G638,""),"")</f>
        <v/>
      </c>
      <c r="I639" s="5" t="str">
        <f>IF($A639&lt;&gt;"",IF(I$2&lt;&gt;"",INDEX('Instrument History'!$1:$1048576,$B639,I$3) / CcyPerBase!H638,""),"")</f>
        <v/>
      </c>
      <c r="J639" s="5" t="str">
        <f>IF($A639&lt;&gt;"",IF(J$2&lt;&gt;"",INDEX('Instrument History'!$1:$1048576,$B639,J$3) / CcyPerBase!I638,""),"")</f>
        <v/>
      </c>
      <c r="K639" s="5" t="str">
        <f>IF($A639&lt;&gt;"",IF(K$2&lt;&gt;"",INDEX('Instrument History'!$1:$1048576,$B639,K$3) / CcyPerBase!J638,""),"")</f>
        <v/>
      </c>
      <c r="L639" s="5" t="str">
        <f>IF($A639&lt;&gt;"",IF(L$2&lt;&gt;"",INDEX('Instrument History'!$1:$1048576,$B639,L$3) / CcyPerBase!K638,""),"")</f>
        <v/>
      </c>
      <c r="M639" s="5" t="str">
        <f>IF($A639&lt;&gt;"",IF(M$2&lt;&gt;"",INDEX('Instrument History'!$1:$1048576,$B639,M$3) / CcyPerBase!L638,""),"")</f>
        <v/>
      </c>
      <c r="N639" s="5" t="str">
        <f>IF($A639&lt;&gt;"",IF(N$2&lt;&gt;"",INDEX('Instrument History'!$1:$1048576,$B639,N$3) / CcyPerBase!M638,""),"")</f>
        <v/>
      </c>
      <c r="O639" s="5" t="str">
        <f>IF($A639&lt;&gt;"",IF(O$2&lt;&gt;"",INDEX('Instrument History'!$1:$1048576,$B639,O$3) / CcyPerBase!N638,""),"")</f>
        <v/>
      </c>
      <c r="P639" s="5" t="str">
        <f>IF($A639&lt;&gt;"",IF(P$2&lt;&gt;"",INDEX('Instrument History'!$1:$1048576,$B639,P$3) / CcyPerBase!O638,""),"")</f>
        <v/>
      </c>
      <c r="Q639" s="5" t="str">
        <f>IF($A639&lt;&gt;"",IF(Q$2&lt;&gt;"",INDEX('Instrument History'!$1:$1048576,$B639,Q$3) / CcyPerBase!P638,""),"")</f>
        <v/>
      </c>
      <c r="R639" s="5" t="str">
        <f>IF($A639&lt;&gt;"",IF(R$2&lt;&gt;"",INDEX('Instrument History'!$1:$1048576,$B639,R$3) / CcyPerBase!Q638,""),"")</f>
        <v/>
      </c>
      <c r="S639" s="5" t="str">
        <f>IF($A639&lt;&gt;"",IF(S$2&lt;&gt;"",INDEX('Instrument History'!$1:$1048576,$B639,S$3) / CcyPerBase!R638,""),"")</f>
        <v/>
      </c>
      <c r="T639" s="5" t="str">
        <f>IF($A639&lt;&gt;"",IF(T$2&lt;&gt;"",INDEX('Instrument History'!$1:$1048576,$B639,T$3) / CcyPerBase!S638,""),"")</f>
        <v/>
      </c>
      <c r="U639" s="5" t="str">
        <f>IF($A639&lt;&gt;"",IF(U$2&lt;&gt;"",INDEX('Instrument History'!$1:$1048576,$B639,U$3) / CcyPerBase!T638,""),"")</f>
        <v/>
      </c>
      <c r="V639" s="5" t="str">
        <f>IF($A639&lt;&gt;"",IF(V$2&lt;&gt;"",INDEX('Instrument History'!$1:$1048576,$B639,V$3) / CcyPerBase!U638,""),"")</f>
        <v/>
      </c>
      <c r="W639" s="5" t="str">
        <f>IF($A639&lt;&gt;"",IF(W$2&lt;&gt;"",INDEX('Instrument History'!$1:$1048576,$B639,W$3) / CcyPerBase!V638,""),"")</f>
        <v/>
      </c>
      <c r="X639" s="5" t="str">
        <f>IF($A639&lt;&gt;"",IF(X$2&lt;&gt;"",INDEX('Instrument History'!$1:$1048576,$B639,X$3) / CcyPerBase!W638,""),"")</f>
        <v/>
      </c>
      <c r="Y639" s="5" t="str">
        <f>IF($A639&lt;&gt;"",IF(Y$2&lt;&gt;"",INDEX('Instrument History'!$1:$1048576,$B639,Y$3) / CcyPerBase!X638,""),"")</f>
        <v/>
      </c>
    </row>
    <row r="640" spans="1:25">
      <c r="A640" s="12" t="str">
        <f>IF(A639&lt;&gt;"",IF(A639=$B$1,"",'Instrument History'!A636),"")</f>
        <v/>
      </c>
      <c r="B640" t="str">
        <f t="shared" si="19"/>
        <v/>
      </c>
      <c r="C640" s="14" t="str">
        <f>IF($A640&lt;&gt;"",INDEX('Instrument History'!$1:$1048576,$B640,C$3) / CcyPerBase!D639,"")</f>
        <v/>
      </c>
      <c r="D640" s="14" t="str">
        <f>IF(A640&lt;&gt;"",C640/$D$4*Master!$R$18,"")</f>
        <v/>
      </c>
      <c r="E640" s="5" t="str">
        <f t="shared" si="20"/>
        <v/>
      </c>
      <c r="F640" s="5" t="str">
        <f>IF($A640&lt;&gt;"",IF(F$2&lt;&gt;"",INDEX('Instrument History'!$1:$1048576,$B640,F$3) / CcyPerBase!E639,""),"")</f>
        <v/>
      </c>
      <c r="G640" s="5" t="str">
        <f>IF($A640&lt;&gt;"",IF(G$2&lt;&gt;"",INDEX('Instrument History'!$1:$1048576,$B640,G$3) / CcyPerBase!F639,""),"")</f>
        <v/>
      </c>
      <c r="H640" s="5" t="str">
        <f>IF($A640&lt;&gt;"",IF(H$2&lt;&gt;"",INDEX('Instrument History'!$1:$1048576,$B640,H$3) / CcyPerBase!G639,""),"")</f>
        <v/>
      </c>
      <c r="I640" s="5" t="str">
        <f>IF($A640&lt;&gt;"",IF(I$2&lt;&gt;"",INDEX('Instrument History'!$1:$1048576,$B640,I$3) / CcyPerBase!H639,""),"")</f>
        <v/>
      </c>
      <c r="J640" s="5" t="str">
        <f>IF($A640&lt;&gt;"",IF(J$2&lt;&gt;"",INDEX('Instrument History'!$1:$1048576,$B640,J$3) / CcyPerBase!I639,""),"")</f>
        <v/>
      </c>
      <c r="K640" s="5" t="str">
        <f>IF($A640&lt;&gt;"",IF(K$2&lt;&gt;"",INDEX('Instrument History'!$1:$1048576,$B640,K$3) / CcyPerBase!J639,""),"")</f>
        <v/>
      </c>
      <c r="L640" s="5" t="str">
        <f>IF($A640&lt;&gt;"",IF(L$2&lt;&gt;"",INDEX('Instrument History'!$1:$1048576,$B640,L$3) / CcyPerBase!K639,""),"")</f>
        <v/>
      </c>
      <c r="M640" s="5" t="str">
        <f>IF($A640&lt;&gt;"",IF(M$2&lt;&gt;"",INDEX('Instrument History'!$1:$1048576,$B640,M$3) / CcyPerBase!L639,""),"")</f>
        <v/>
      </c>
      <c r="N640" s="5" t="str">
        <f>IF($A640&lt;&gt;"",IF(N$2&lt;&gt;"",INDEX('Instrument History'!$1:$1048576,$B640,N$3) / CcyPerBase!M639,""),"")</f>
        <v/>
      </c>
      <c r="O640" s="5" t="str">
        <f>IF($A640&lt;&gt;"",IF(O$2&lt;&gt;"",INDEX('Instrument History'!$1:$1048576,$B640,O$3) / CcyPerBase!N639,""),"")</f>
        <v/>
      </c>
      <c r="P640" s="5" t="str">
        <f>IF($A640&lt;&gt;"",IF(P$2&lt;&gt;"",INDEX('Instrument History'!$1:$1048576,$B640,P$3) / CcyPerBase!O639,""),"")</f>
        <v/>
      </c>
      <c r="Q640" s="5" t="str">
        <f>IF($A640&lt;&gt;"",IF(Q$2&lt;&gt;"",INDEX('Instrument History'!$1:$1048576,$B640,Q$3) / CcyPerBase!P639,""),"")</f>
        <v/>
      </c>
      <c r="R640" s="5" t="str">
        <f>IF($A640&lt;&gt;"",IF(R$2&lt;&gt;"",INDEX('Instrument History'!$1:$1048576,$B640,R$3) / CcyPerBase!Q639,""),"")</f>
        <v/>
      </c>
      <c r="S640" s="5" t="str">
        <f>IF($A640&lt;&gt;"",IF(S$2&lt;&gt;"",INDEX('Instrument History'!$1:$1048576,$B640,S$3) / CcyPerBase!R639,""),"")</f>
        <v/>
      </c>
      <c r="T640" s="5" t="str">
        <f>IF($A640&lt;&gt;"",IF(T$2&lt;&gt;"",INDEX('Instrument History'!$1:$1048576,$B640,T$3) / CcyPerBase!S639,""),"")</f>
        <v/>
      </c>
      <c r="U640" s="5" t="str">
        <f>IF($A640&lt;&gt;"",IF(U$2&lt;&gt;"",INDEX('Instrument History'!$1:$1048576,$B640,U$3) / CcyPerBase!T639,""),"")</f>
        <v/>
      </c>
      <c r="V640" s="5" t="str">
        <f>IF($A640&lt;&gt;"",IF(V$2&lt;&gt;"",INDEX('Instrument History'!$1:$1048576,$B640,V$3) / CcyPerBase!U639,""),"")</f>
        <v/>
      </c>
      <c r="W640" s="5" t="str">
        <f>IF($A640&lt;&gt;"",IF(W$2&lt;&gt;"",INDEX('Instrument History'!$1:$1048576,$B640,W$3) / CcyPerBase!V639,""),"")</f>
        <v/>
      </c>
      <c r="X640" s="5" t="str">
        <f>IF($A640&lt;&gt;"",IF(X$2&lt;&gt;"",INDEX('Instrument History'!$1:$1048576,$B640,X$3) / CcyPerBase!W639,""),"")</f>
        <v/>
      </c>
      <c r="Y640" s="5" t="str">
        <f>IF($A640&lt;&gt;"",IF(Y$2&lt;&gt;"",INDEX('Instrument History'!$1:$1048576,$B640,Y$3) / CcyPerBase!X639,""),"")</f>
        <v/>
      </c>
    </row>
    <row r="641" spans="1:25">
      <c r="A641" s="12" t="str">
        <f>IF(A640&lt;&gt;"",IF(A640=$B$1,"",'Instrument History'!A637),"")</f>
        <v/>
      </c>
      <c r="B641" t="str">
        <f t="shared" si="19"/>
        <v/>
      </c>
      <c r="C641" s="14" t="str">
        <f>IF($A641&lt;&gt;"",INDEX('Instrument History'!$1:$1048576,$B641,C$3) / CcyPerBase!D640,"")</f>
        <v/>
      </c>
      <c r="D641" s="14" t="str">
        <f>IF(A641&lt;&gt;"",C641/$D$4*Master!$R$18,"")</f>
        <v/>
      </c>
      <c r="E641" s="5" t="str">
        <f t="shared" si="20"/>
        <v/>
      </c>
      <c r="F641" s="5" t="str">
        <f>IF($A641&lt;&gt;"",IF(F$2&lt;&gt;"",INDEX('Instrument History'!$1:$1048576,$B641,F$3) / CcyPerBase!E640,""),"")</f>
        <v/>
      </c>
      <c r="G641" s="5" t="str">
        <f>IF($A641&lt;&gt;"",IF(G$2&lt;&gt;"",INDEX('Instrument History'!$1:$1048576,$B641,G$3) / CcyPerBase!F640,""),"")</f>
        <v/>
      </c>
      <c r="H641" s="5" t="str">
        <f>IF($A641&lt;&gt;"",IF(H$2&lt;&gt;"",INDEX('Instrument History'!$1:$1048576,$B641,H$3) / CcyPerBase!G640,""),"")</f>
        <v/>
      </c>
      <c r="I641" s="5" t="str">
        <f>IF($A641&lt;&gt;"",IF(I$2&lt;&gt;"",INDEX('Instrument History'!$1:$1048576,$B641,I$3) / CcyPerBase!H640,""),"")</f>
        <v/>
      </c>
      <c r="J641" s="5" t="str">
        <f>IF($A641&lt;&gt;"",IF(J$2&lt;&gt;"",INDEX('Instrument History'!$1:$1048576,$B641,J$3) / CcyPerBase!I640,""),"")</f>
        <v/>
      </c>
      <c r="K641" s="5" t="str">
        <f>IF($A641&lt;&gt;"",IF(K$2&lt;&gt;"",INDEX('Instrument History'!$1:$1048576,$B641,K$3) / CcyPerBase!J640,""),"")</f>
        <v/>
      </c>
      <c r="L641" s="5" t="str">
        <f>IF($A641&lt;&gt;"",IF(L$2&lt;&gt;"",INDEX('Instrument History'!$1:$1048576,$B641,L$3) / CcyPerBase!K640,""),"")</f>
        <v/>
      </c>
      <c r="M641" s="5" t="str">
        <f>IF($A641&lt;&gt;"",IF(M$2&lt;&gt;"",INDEX('Instrument History'!$1:$1048576,$B641,M$3) / CcyPerBase!L640,""),"")</f>
        <v/>
      </c>
      <c r="N641" s="5" t="str">
        <f>IF($A641&lt;&gt;"",IF(N$2&lt;&gt;"",INDEX('Instrument History'!$1:$1048576,$B641,N$3) / CcyPerBase!M640,""),"")</f>
        <v/>
      </c>
      <c r="O641" s="5" t="str">
        <f>IF($A641&lt;&gt;"",IF(O$2&lt;&gt;"",INDEX('Instrument History'!$1:$1048576,$B641,O$3) / CcyPerBase!N640,""),"")</f>
        <v/>
      </c>
      <c r="P641" s="5" t="str">
        <f>IF($A641&lt;&gt;"",IF(P$2&lt;&gt;"",INDEX('Instrument History'!$1:$1048576,$B641,P$3) / CcyPerBase!O640,""),"")</f>
        <v/>
      </c>
      <c r="Q641" s="5" t="str">
        <f>IF($A641&lt;&gt;"",IF(Q$2&lt;&gt;"",INDEX('Instrument History'!$1:$1048576,$B641,Q$3) / CcyPerBase!P640,""),"")</f>
        <v/>
      </c>
      <c r="R641" s="5" t="str">
        <f>IF($A641&lt;&gt;"",IF(R$2&lt;&gt;"",INDEX('Instrument History'!$1:$1048576,$B641,R$3) / CcyPerBase!Q640,""),"")</f>
        <v/>
      </c>
      <c r="S641" s="5" t="str">
        <f>IF($A641&lt;&gt;"",IF(S$2&lt;&gt;"",INDEX('Instrument History'!$1:$1048576,$B641,S$3) / CcyPerBase!R640,""),"")</f>
        <v/>
      </c>
      <c r="T641" s="5" t="str">
        <f>IF($A641&lt;&gt;"",IF(T$2&lt;&gt;"",INDEX('Instrument History'!$1:$1048576,$B641,T$3) / CcyPerBase!S640,""),"")</f>
        <v/>
      </c>
      <c r="U641" s="5" t="str">
        <f>IF($A641&lt;&gt;"",IF(U$2&lt;&gt;"",INDEX('Instrument History'!$1:$1048576,$B641,U$3) / CcyPerBase!T640,""),"")</f>
        <v/>
      </c>
      <c r="V641" s="5" t="str">
        <f>IF($A641&lt;&gt;"",IF(V$2&lt;&gt;"",INDEX('Instrument History'!$1:$1048576,$B641,V$3) / CcyPerBase!U640,""),"")</f>
        <v/>
      </c>
      <c r="W641" s="5" t="str">
        <f>IF($A641&lt;&gt;"",IF(W$2&lt;&gt;"",INDEX('Instrument History'!$1:$1048576,$B641,W$3) / CcyPerBase!V640,""),"")</f>
        <v/>
      </c>
      <c r="X641" s="5" t="str">
        <f>IF($A641&lt;&gt;"",IF(X$2&lt;&gt;"",INDEX('Instrument History'!$1:$1048576,$B641,X$3) / CcyPerBase!W640,""),"")</f>
        <v/>
      </c>
      <c r="Y641" s="5" t="str">
        <f>IF($A641&lt;&gt;"",IF(Y$2&lt;&gt;"",INDEX('Instrument History'!$1:$1048576,$B641,Y$3) / CcyPerBase!X640,""),"")</f>
        <v/>
      </c>
    </row>
    <row r="642" spans="1:25">
      <c r="A642" s="12" t="str">
        <f>IF(A641&lt;&gt;"",IF(A641=$B$1,"",'Instrument History'!A638),"")</f>
        <v/>
      </c>
      <c r="B642" t="str">
        <f t="shared" si="19"/>
        <v/>
      </c>
      <c r="C642" s="14" t="str">
        <f>IF($A642&lt;&gt;"",INDEX('Instrument History'!$1:$1048576,$B642,C$3) / CcyPerBase!D641,"")</f>
        <v/>
      </c>
      <c r="D642" s="14" t="str">
        <f>IF(A642&lt;&gt;"",C642/$D$4*Master!$R$18,"")</f>
        <v/>
      </c>
      <c r="E642" s="5" t="str">
        <f t="shared" si="20"/>
        <v/>
      </c>
      <c r="F642" s="5" t="str">
        <f>IF($A642&lt;&gt;"",IF(F$2&lt;&gt;"",INDEX('Instrument History'!$1:$1048576,$B642,F$3) / CcyPerBase!E641,""),"")</f>
        <v/>
      </c>
      <c r="G642" s="5" t="str">
        <f>IF($A642&lt;&gt;"",IF(G$2&lt;&gt;"",INDEX('Instrument History'!$1:$1048576,$B642,G$3) / CcyPerBase!F641,""),"")</f>
        <v/>
      </c>
      <c r="H642" s="5" t="str">
        <f>IF($A642&lt;&gt;"",IF(H$2&lt;&gt;"",INDEX('Instrument History'!$1:$1048576,$B642,H$3) / CcyPerBase!G641,""),"")</f>
        <v/>
      </c>
      <c r="I642" s="5" t="str">
        <f>IF($A642&lt;&gt;"",IF(I$2&lt;&gt;"",INDEX('Instrument History'!$1:$1048576,$B642,I$3) / CcyPerBase!H641,""),"")</f>
        <v/>
      </c>
      <c r="J642" s="5" t="str">
        <f>IF($A642&lt;&gt;"",IF(J$2&lt;&gt;"",INDEX('Instrument History'!$1:$1048576,$B642,J$3) / CcyPerBase!I641,""),"")</f>
        <v/>
      </c>
      <c r="K642" s="5" t="str">
        <f>IF($A642&lt;&gt;"",IF(K$2&lt;&gt;"",INDEX('Instrument History'!$1:$1048576,$B642,K$3) / CcyPerBase!J641,""),"")</f>
        <v/>
      </c>
      <c r="L642" s="5" t="str">
        <f>IF($A642&lt;&gt;"",IF(L$2&lt;&gt;"",INDEX('Instrument History'!$1:$1048576,$B642,L$3) / CcyPerBase!K641,""),"")</f>
        <v/>
      </c>
      <c r="M642" s="5" t="str">
        <f>IF($A642&lt;&gt;"",IF(M$2&lt;&gt;"",INDEX('Instrument History'!$1:$1048576,$B642,M$3) / CcyPerBase!L641,""),"")</f>
        <v/>
      </c>
      <c r="N642" s="5" t="str">
        <f>IF($A642&lt;&gt;"",IF(N$2&lt;&gt;"",INDEX('Instrument History'!$1:$1048576,$B642,N$3) / CcyPerBase!M641,""),"")</f>
        <v/>
      </c>
      <c r="O642" s="5" t="str">
        <f>IF($A642&lt;&gt;"",IF(O$2&lt;&gt;"",INDEX('Instrument History'!$1:$1048576,$B642,O$3) / CcyPerBase!N641,""),"")</f>
        <v/>
      </c>
      <c r="P642" s="5" t="str">
        <f>IF($A642&lt;&gt;"",IF(P$2&lt;&gt;"",INDEX('Instrument History'!$1:$1048576,$B642,P$3) / CcyPerBase!O641,""),"")</f>
        <v/>
      </c>
      <c r="Q642" s="5" t="str">
        <f>IF($A642&lt;&gt;"",IF(Q$2&lt;&gt;"",INDEX('Instrument History'!$1:$1048576,$B642,Q$3) / CcyPerBase!P641,""),"")</f>
        <v/>
      </c>
      <c r="R642" s="5" t="str">
        <f>IF($A642&lt;&gt;"",IF(R$2&lt;&gt;"",INDEX('Instrument History'!$1:$1048576,$B642,R$3) / CcyPerBase!Q641,""),"")</f>
        <v/>
      </c>
      <c r="S642" s="5" t="str">
        <f>IF($A642&lt;&gt;"",IF(S$2&lt;&gt;"",INDEX('Instrument History'!$1:$1048576,$B642,S$3) / CcyPerBase!R641,""),"")</f>
        <v/>
      </c>
      <c r="T642" s="5" t="str">
        <f>IF($A642&lt;&gt;"",IF(T$2&lt;&gt;"",INDEX('Instrument History'!$1:$1048576,$B642,T$3) / CcyPerBase!S641,""),"")</f>
        <v/>
      </c>
      <c r="U642" s="5" t="str">
        <f>IF($A642&lt;&gt;"",IF(U$2&lt;&gt;"",INDEX('Instrument History'!$1:$1048576,$B642,U$3) / CcyPerBase!T641,""),"")</f>
        <v/>
      </c>
      <c r="V642" s="5" t="str">
        <f>IF($A642&lt;&gt;"",IF(V$2&lt;&gt;"",INDEX('Instrument History'!$1:$1048576,$B642,V$3) / CcyPerBase!U641,""),"")</f>
        <v/>
      </c>
      <c r="W642" s="5" t="str">
        <f>IF($A642&lt;&gt;"",IF(W$2&lt;&gt;"",INDEX('Instrument History'!$1:$1048576,$B642,W$3) / CcyPerBase!V641,""),"")</f>
        <v/>
      </c>
      <c r="X642" s="5" t="str">
        <f>IF($A642&lt;&gt;"",IF(X$2&lt;&gt;"",INDEX('Instrument History'!$1:$1048576,$B642,X$3) / CcyPerBase!W641,""),"")</f>
        <v/>
      </c>
      <c r="Y642" s="5" t="str">
        <f>IF($A642&lt;&gt;"",IF(Y$2&lt;&gt;"",INDEX('Instrument History'!$1:$1048576,$B642,Y$3) / CcyPerBase!X641,""),"")</f>
        <v/>
      </c>
    </row>
    <row r="643" spans="1:25">
      <c r="A643" s="12" t="str">
        <f>IF(A642&lt;&gt;"",IF(A642=$B$1,"",'Instrument History'!A639),"")</f>
        <v/>
      </c>
      <c r="B643" t="str">
        <f t="shared" si="19"/>
        <v/>
      </c>
      <c r="C643" s="14" t="str">
        <f>IF($A643&lt;&gt;"",INDEX('Instrument History'!$1:$1048576,$B643,C$3) / CcyPerBase!D642,"")</f>
        <v/>
      </c>
      <c r="D643" s="14" t="str">
        <f>IF(A643&lt;&gt;"",C643/$D$4*Master!$R$18,"")</f>
        <v/>
      </c>
      <c r="E643" s="5" t="str">
        <f t="shared" si="20"/>
        <v/>
      </c>
      <c r="F643" s="5" t="str">
        <f>IF($A643&lt;&gt;"",IF(F$2&lt;&gt;"",INDEX('Instrument History'!$1:$1048576,$B643,F$3) / CcyPerBase!E642,""),"")</f>
        <v/>
      </c>
      <c r="G643" s="5" t="str">
        <f>IF($A643&lt;&gt;"",IF(G$2&lt;&gt;"",INDEX('Instrument History'!$1:$1048576,$B643,G$3) / CcyPerBase!F642,""),"")</f>
        <v/>
      </c>
      <c r="H643" s="5" t="str">
        <f>IF($A643&lt;&gt;"",IF(H$2&lt;&gt;"",INDEX('Instrument History'!$1:$1048576,$B643,H$3) / CcyPerBase!G642,""),"")</f>
        <v/>
      </c>
      <c r="I643" s="5" t="str">
        <f>IF($A643&lt;&gt;"",IF(I$2&lt;&gt;"",INDEX('Instrument History'!$1:$1048576,$B643,I$3) / CcyPerBase!H642,""),"")</f>
        <v/>
      </c>
      <c r="J643" s="5" t="str">
        <f>IF($A643&lt;&gt;"",IF(J$2&lt;&gt;"",INDEX('Instrument History'!$1:$1048576,$B643,J$3) / CcyPerBase!I642,""),"")</f>
        <v/>
      </c>
      <c r="K643" s="5" t="str">
        <f>IF($A643&lt;&gt;"",IF(K$2&lt;&gt;"",INDEX('Instrument History'!$1:$1048576,$B643,K$3) / CcyPerBase!J642,""),"")</f>
        <v/>
      </c>
      <c r="L643" s="5" t="str">
        <f>IF($A643&lt;&gt;"",IF(L$2&lt;&gt;"",INDEX('Instrument History'!$1:$1048576,$B643,L$3) / CcyPerBase!K642,""),"")</f>
        <v/>
      </c>
      <c r="M643" s="5" t="str">
        <f>IF($A643&lt;&gt;"",IF(M$2&lt;&gt;"",INDEX('Instrument History'!$1:$1048576,$B643,M$3) / CcyPerBase!L642,""),"")</f>
        <v/>
      </c>
      <c r="N643" s="5" t="str">
        <f>IF($A643&lt;&gt;"",IF(N$2&lt;&gt;"",INDEX('Instrument History'!$1:$1048576,$B643,N$3) / CcyPerBase!M642,""),"")</f>
        <v/>
      </c>
      <c r="O643" s="5" t="str">
        <f>IF($A643&lt;&gt;"",IF(O$2&lt;&gt;"",INDEX('Instrument History'!$1:$1048576,$B643,O$3) / CcyPerBase!N642,""),"")</f>
        <v/>
      </c>
      <c r="P643" s="5" t="str">
        <f>IF($A643&lt;&gt;"",IF(P$2&lt;&gt;"",INDEX('Instrument History'!$1:$1048576,$B643,P$3) / CcyPerBase!O642,""),"")</f>
        <v/>
      </c>
      <c r="Q643" s="5" t="str">
        <f>IF($A643&lt;&gt;"",IF(Q$2&lt;&gt;"",INDEX('Instrument History'!$1:$1048576,$B643,Q$3) / CcyPerBase!P642,""),"")</f>
        <v/>
      </c>
      <c r="R643" s="5" t="str">
        <f>IF($A643&lt;&gt;"",IF(R$2&lt;&gt;"",INDEX('Instrument History'!$1:$1048576,$B643,R$3) / CcyPerBase!Q642,""),"")</f>
        <v/>
      </c>
      <c r="S643" s="5" t="str">
        <f>IF($A643&lt;&gt;"",IF(S$2&lt;&gt;"",INDEX('Instrument History'!$1:$1048576,$B643,S$3) / CcyPerBase!R642,""),"")</f>
        <v/>
      </c>
      <c r="T643" s="5" t="str">
        <f>IF($A643&lt;&gt;"",IF(T$2&lt;&gt;"",INDEX('Instrument History'!$1:$1048576,$B643,T$3) / CcyPerBase!S642,""),"")</f>
        <v/>
      </c>
      <c r="U643" s="5" t="str">
        <f>IF($A643&lt;&gt;"",IF(U$2&lt;&gt;"",INDEX('Instrument History'!$1:$1048576,$B643,U$3) / CcyPerBase!T642,""),"")</f>
        <v/>
      </c>
      <c r="V643" s="5" t="str">
        <f>IF($A643&lt;&gt;"",IF(V$2&lt;&gt;"",INDEX('Instrument History'!$1:$1048576,$B643,V$3) / CcyPerBase!U642,""),"")</f>
        <v/>
      </c>
      <c r="W643" s="5" t="str">
        <f>IF($A643&lt;&gt;"",IF(W$2&lt;&gt;"",INDEX('Instrument History'!$1:$1048576,$B643,W$3) / CcyPerBase!V642,""),"")</f>
        <v/>
      </c>
      <c r="X643" s="5" t="str">
        <f>IF($A643&lt;&gt;"",IF(X$2&lt;&gt;"",INDEX('Instrument History'!$1:$1048576,$B643,X$3) / CcyPerBase!W642,""),"")</f>
        <v/>
      </c>
      <c r="Y643" s="5" t="str">
        <f>IF($A643&lt;&gt;"",IF(Y$2&lt;&gt;"",INDEX('Instrument History'!$1:$1048576,$B643,Y$3) / CcyPerBase!X642,""),"")</f>
        <v/>
      </c>
    </row>
    <row r="644" spans="1:25">
      <c r="A644" s="12" t="str">
        <f>IF(A643&lt;&gt;"",IF(A643=$B$1,"",'Instrument History'!A640),"")</f>
        <v/>
      </c>
      <c r="B644" t="str">
        <f t="shared" si="19"/>
        <v/>
      </c>
      <c r="C644" s="14" t="str">
        <f>IF($A644&lt;&gt;"",INDEX('Instrument History'!$1:$1048576,$B644,C$3) / CcyPerBase!D643,"")</f>
        <v/>
      </c>
      <c r="D644" s="14" t="str">
        <f>IF(A644&lt;&gt;"",C644/$D$4*Master!$R$18,"")</f>
        <v/>
      </c>
      <c r="E644" s="5" t="str">
        <f t="shared" si="20"/>
        <v/>
      </c>
      <c r="F644" s="5" t="str">
        <f>IF($A644&lt;&gt;"",IF(F$2&lt;&gt;"",INDEX('Instrument History'!$1:$1048576,$B644,F$3) / CcyPerBase!E643,""),"")</f>
        <v/>
      </c>
      <c r="G644" s="5" t="str">
        <f>IF($A644&lt;&gt;"",IF(G$2&lt;&gt;"",INDEX('Instrument History'!$1:$1048576,$B644,G$3) / CcyPerBase!F643,""),"")</f>
        <v/>
      </c>
      <c r="H644" s="5" t="str">
        <f>IF($A644&lt;&gt;"",IF(H$2&lt;&gt;"",INDEX('Instrument History'!$1:$1048576,$B644,H$3) / CcyPerBase!G643,""),"")</f>
        <v/>
      </c>
      <c r="I644" s="5" t="str">
        <f>IF($A644&lt;&gt;"",IF(I$2&lt;&gt;"",INDEX('Instrument History'!$1:$1048576,$B644,I$3) / CcyPerBase!H643,""),"")</f>
        <v/>
      </c>
      <c r="J644" s="5" t="str">
        <f>IF($A644&lt;&gt;"",IF(J$2&lt;&gt;"",INDEX('Instrument History'!$1:$1048576,$B644,J$3) / CcyPerBase!I643,""),"")</f>
        <v/>
      </c>
      <c r="K644" s="5" t="str">
        <f>IF($A644&lt;&gt;"",IF(K$2&lt;&gt;"",INDEX('Instrument History'!$1:$1048576,$B644,K$3) / CcyPerBase!J643,""),"")</f>
        <v/>
      </c>
      <c r="L644" s="5" t="str">
        <f>IF($A644&lt;&gt;"",IF(L$2&lt;&gt;"",INDEX('Instrument History'!$1:$1048576,$B644,L$3) / CcyPerBase!K643,""),"")</f>
        <v/>
      </c>
      <c r="M644" s="5" t="str">
        <f>IF($A644&lt;&gt;"",IF(M$2&lt;&gt;"",INDEX('Instrument History'!$1:$1048576,$B644,M$3) / CcyPerBase!L643,""),"")</f>
        <v/>
      </c>
      <c r="N644" s="5" t="str">
        <f>IF($A644&lt;&gt;"",IF(N$2&lt;&gt;"",INDEX('Instrument History'!$1:$1048576,$B644,N$3) / CcyPerBase!M643,""),"")</f>
        <v/>
      </c>
      <c r="O644" s="5" t="str">
        <f>IF($A644&lt;&gt;"",IF(O$2&lt;&gt;"",INDEX('Instrument History'!$1:$1048576,$B644,O$3) / CcyPerBase!N643,""),"")</f>
        <v/>
      </c>
      <c r="P644" s="5" t="str">
        <f>IF($A644&lt;&gt;"",IF(P$2&lt;&gt;"",INDEX('Instrument History'!$1:$1048576,$B644,P$3) / CcyPerBase!O643,""),"")</f>
        <v/>
      </c>
      <c r="Q644" s="5" t="str">
        <f>IF($A644&lt;&gt;"",IF(Q$2&lt;&gt;"",INDEX('Instrument History'!$1:$1048576,$B644,Q$3) / CcyPerBase!P643,""),"")</f>
        <v/>
      </c>
      <c r="R644" s="5" t="str">
        <f>IF($A644&lt;&gt;"",IF(R$2&lt;&gt;"",INDEX('Instrument History'!$1:$1048576,$B644,R$3) / CcyPerBase!Q643,""),"")</f>
        <v/>
      </c>
      <c r="S644" s="5" t="str">
        <f>IF($A644&lt;&gt;"",IF(S$2&lt;&gt;"",INDEX('Instrument History'!$1:$1048576,$B644,S$3) / CcyPerBase!R643,""),"")</f>
        <v/>
      </c>
      <c r="T644" s="5" t="str">
        <f>IF($A644&lt;&gt;"",IF(T$2&lt;&gt;"",INDEX('Instrument History'!$1:$1048576,$B644,T$3) / CcyPerBase!S643,""),"")</f>
        <v/>
      </c>
      <c r="U644" s="5" t="str">
        <f>IF($A644&lt;&gt;"",IF(U$2&lt;&gt;"",INDEX('Instrument History'!$1:$1048576,$B644,U$3) / CcyPerBase!T643,""),"")</f>
        <v/>
      </c>
      <c r="V644" s="5" t="str">
        <f>IF($A644&lt;&gt;"",IF(V$2&lt;&gt;"",INDEX('Instrument History'!$1:$1048576,$B644,V$3) / CcyPerBase!U643,""),"")</f>
        <v/>
      </c>
      <c r="W644" s="5" t="str">
        <f>IF($A644&lt;&gt;"",IF(W$2&lt;&gt;"",INDEX('Instrument History'!$1:$1048576,$B644,W$3) / CcyPerBase!V643,""),"")</f>
        <v/>
      </c>
      <c r="X644" s="5" t="str">
        <f>IF($A644&lt;&gt;"",IF(X$2&lt;&gt;"",INDEX('Instrument History'!$1:$1048576,$B644,X$3) / CcyPerBase!W643,""),"")</f>
        <v/>
      </c>
      <c r="Y644" s="5" t="str">
        <f>IF($A644&lt;&gt;"",IF(Y$2&lt;&gt;"",INDEX('Instrument History'!$1:$1048576,$B644,Y$3) / CcyPerBase!X643,""),"")</f>
        <v/>
      </c>
    </row>
    <row r="645" spans="1:25">
      <c r="A645" s="12" t="str">
        <f>IF(A644&lt;&gt;"",IF(A644=$B$1,"",'Instrument History'!A641),"")</f>
        <v/>
      </c>
      <c r="B645" t="str">
        <f t="shared" si="19"/>
        <v/>
      </c>
      <c r="C645" s="14" t="str">
        <f>IF($A645&lt;&gt;"",INDEX('Instrument History'!$1:$1048576,$B645,C$3) / CcyPerBase!D644,"")</f>
        <v/>
      </c>
      <c r="D645" s="14" t="str">
        <f>IF(A645&lt;&gt;"",C645/$D$4*Master!$R$18,"")</f>
        <v/>
      </c>
      <c r="E645" s="5" t="str">
        <f t="shared" si="20"/>
        <v/>
      </c>
      <c r="F645" s="5" t="str">
        <f>IF($A645&lt;&gt;"",IF(F$2&lt;&gt;"",INDEX('Instrument History'!$1:$1048576,$B645,F$3) / CcyPerBase!E644,""),"")</f>
        <v/>
      </c>
      <c r="G645" s="5" t="str">
        <f>IF($A645&lt;&gt;"",IF(G$2&lt;&gt;"",INDEX('Instrument History'!$1:$1048576,$B645,G$3) / CcyPerBase!F644,""),"")</f>
        <v/>
      </c>
      <c r="H645" s="5" t="str">
        <f>IF($A645&lt;&gt;"",IF(H$2&lt;&gt;"",INDEX('Instrument History'!$1:$1048576,$B645,H$3) / CcyPerBase!G644,""),"")</f>
        <v/>
      </c>
      <c r="I645" s="5" t="str">
        <f>IF($A645&lt;&gt;"",IF(I$2&lt;&gt;"",INDEX('Instrument History'!$1:$1048576,$B645,I$3) / CcyPerBase!H644,""),"")</f>
        <v/>
      </c>
      <c r="J645" s="5" t="str">
        <f>IF($A645&lt;&gt;"",IF(J$2&lt;&gt;"",INDEX('Instrument History'!$1:$1048576,$B645,J$3) / CcyPerBase!I644,""),"")</f>
        <v/>
      </c>
      <c r="K645" s="5" t="str">
        <f>IF($A645&lt;&gt;"",IF(K$2&lt;&gt;"",INDEX('Instrument History'!$1:$1048576,$B645,K$3) / CcyPerBase!J644,""),"")</f>
        <v/>
      </c>
      <c r="L645" s="5" t="str">
        <f>IF($A645&lt;&gt;"",IF(L$2&lt;&gt;"",INDEX('Instrument History'!$1:$1048576,$B645,L$3) / CcyPerBase!K644,""),"")</f>
        <v/>
      </c>
      <c r="M645" s="5" t="str">
        <f>IF($A645&lt;&gt;"",IF(M$2&lt;&gt;"",INDEX('Instrument History'!$1:$1048576,$B645,M$3) / CcyPerBase!L644,""),"")</f>
        <v/>
      </c>
      <c r="N645" s="5" t="str">
        <f>IF($A645&lt;&gt;"",IF(N$2&lt;&gt;"",INDEX('Instrument History'!$1:$1048576,$B645,N$3) / CcyPerBase!M644,""),"")</f>
        <v/>
      </c>
      <c r="O645" s="5" t="str">
        <f>IF($A645&lt;&gt;"",IF(O$2&lt;&gt;"",INDEX('Instrument History'!$1:$1048576,$B645,O$3) / CcyPerBase!N644,""),"")</f>
        <v/>
      </c>
      <c r="P645" s="5" t="str">
        <f>IF($A645&lt;&gt;"",IF(P$2&lt;&gt;"",INDEX('Instrument History'!$1:$1048576,$B645,P$3) / CcyPerBase!O644,""),"")</f>
        <v/>
      </c>
      <c r="Q645" s="5" t="str">
        <f>IF($A645&lt;&gt;"",IF(Q$2&lt;&gt;"",INDEX('Instrument History'!$1:$1048576,$B645,Q$3) / CcyPerBase!P644,""),"")</f>
        <v/>
      </c>
      <c r="R645" s="5" t="str">
        <f>IF($A645&lt;&gt;"",IF(R$2&lt;&gt;"",INDEX('Instrument History'!$1:$1048576,$B645,R$3) / CcyPerBase!Q644,""),"")</f>
        <v/>
      </c>
      <c r="S645" s="5" t="str">
        <f>IF($A645&lt;&gt;"",IF(S$2&lt;&gt;"",INDEX('Instrument History'!$1:$1048576,$B645,S$3) / CcyPerBase!R644,""),"")</f>
        <v/>
      </c>
      <c r="T645" s="5" t="str">
        <f>IF($A645&lt;&gt;"",IF(T$2&lt;&gt;"",INDEX('Instrument History'!$1:$1048576,$B645,T$3) / CcyPerBase!S644,""),"")</f>
        <v/>
      </c>
      <c r="U645" s="5" t="str">
        <f>IF($A645&lt;&gt;"",IF(U$2&lt;&gt;"",INDEX('Instrument History'!$1:$1048576,$B645,U$3) / CcyPerBase!T644,""),"")</f>
        <v/>
      </c>
      <c r="V645" s="5" t="str">
        <f>IF($A645&lt;&gt;"",IF(V$2&lt;&gt;"",INDEX('Instrument History'!$1:$1048576,$B645,V$3) / CcyPerBase!U644,""),"")</f>
        <v/>
      </c>
      <c r="W645" s="5" t="str">
        <f>IF($A645&lt;&gt;"",IF(W$2&lt;&gt;"",INDEX('Instrument History'!$1:$1048576,$B645,W$3) / CcyPerBase!V644,""),"")</f>
        <v/>
      </c>
      <c r="X645" s="5" t="str">
        <f>IF($A645&lt;&gt;"",IF(X$2&lt;&gt;"",INDEX('Instrument History'!$1:$1048576,$B645,X$3) / CcyPerBase!W644,""),"")</f>
        <v/>
      </c>
      <c r="Y645" s="5" t="str">
        <f>IF($A645&lt;&gt;"",IF(Y$2&lt;&gt;"",INDEX('Instrument History'!$1:$1048576,$B645,Y$3) / CcyPerBase!X644,""),"")</f>
        <v/>
      </c>
    </row>
    <row r="646" spans="1:25">
      <c r="A646" s="12" t="str">
        <f>IF(A645&lt;&gt;"",IF(A645=$B$1,"",'Instrument History'!A642),"")</f>
        <v/>
      </c>
      <c r="B646" t="str">
        <f t="shared" si="19"/>
        <v/>
      </c>
      <c r="C646" s="14" t="str">
        <f>IF($A646&lt;&gt;"",INDEX('Instrument History'!$1:$1048576,$B646,C$3) / CcyPerBase!D645,"")</f>
        <v/>
      </c>
      <c r="D646" s="14" t="str">
        <f>IF(A646&lt;&gt;"",C646/$D$4*Master!$R$18,"")</f>
        <v/>
      </c>
      <c r="E646" s="5" t="str">
        <f t="shared" si="20"/>
        <v/>
      </c>
      <c r="F646" s="5" t="str">
        <f>IF($A646&lt;&gt;"",IF(F$2&lt;&gt;"",INDEX('Instrument History'!$1:$1048576,$B646,F$3) / CcyPerBase!E645,""),"")</f>
        <v/>
      </c>
      <c r="G646" s="5" t="str">
        <f>IF($A646&lt;&gt;"",IF(G$2&lt;&gt;"",INDEX('Instrument History'!$1:$1048576,$B646,G$3) / CcyPerBase!F645,""),"")</f>
        <v/>
      </c>
      <c r="H646" s="5" t="str">
        <f>IF($A646&lt;&gt;"",IF(H$2&lt;&gt;"",INDEX('Instrument History'!$1:$1048576,$B646,H$3) / CcyPerBase!G645,""),"")</f>
        <v/>
      </c>
      <c r="I646" s="5" t="str">
        <f>IF($A646&lt;&gt;"",IF(I$2&lt;&gt;"",INDEX('Instrument History'!$1:$1048576,$B646,I$3) / CcyPerBase!H645,""),"")</f>
        <v/>
      </c>
      <c r="J646" s="5" t="str">
        <f>IF($A646&lt;&gt;"",IF(J$2&lt;&gt;"",INDEX('Instrument History'!$1:$1048576,$B646,J$3) / CcyPerBase!I645,""),"")</f>
        <v/>
      </c>
      <c r="K646" s="5" t="str">
        <f>IF($A646&lt;&gt;"",IF(K$2&lt;&gt;"",INDEX('Instrument History'!$1:$1048576,$B646,K$3) / CcyPerBase!J645,""),"")</f>
        <v/>
      </c>
      <c r="L646" s="5" t="str">
        <f>IF($A646&lt;&gt;"",IF(L$2&lt;&gt;"",INDEX('Instrument History'!$1:$1048576,$B646,L$3) / CcyPerBase!K645,""),"")</f>
        <v/>
      </c>
      <c r="M646" s="5" t="str">
        <f>IF($A646&lt;&gt;"",IF(M$2&lt;&gt;"",INDEX('Instrument History'!$1:$1048576,$B646,M$3) / CcyPerBase!L645,""),"")</f>
        <v/>
      </c>
      <c r="N646" s="5" t="str">
        <f>IF($A646&lt;&gt;"",IF(N$2&lt;&gt;"",INDEX('Instrument History'!$1:$1048576,$B646,N$3) / CcyPerBase!M645,""),"")</f>
        <v/>
      </c>
      <c r="O646" s="5" t="str">
        <f>IF($A646&lt;&gt;"",IF(O$2&lt;&gt;"",INDEX('Instrument History'!$1:$1048576,$B646,O$3) / CcyPerBase!N645,""),"")</f>
        <v/>
      </c>
      <c r="P646" s="5" t="str">
        <f>IF($A646&lt;&gt;"",IF(P$2&lt;&gt;"",INDEX('Instrument History'!$1:$1048576,$B646,P$3) / CcyPerBase!O645,""),"")</f>
        <v/>
      </c>
      <c r="Q646" s="5" t="str">
        <f>IF($A646&lt;&gt;"",IF(Q$2&lt;&gt;"",INDEX('Instrument History'!$1:$1048576,$B646,Q$3) / CcyPerBase!P645,""),"")</f>
        <v/>
      </c>
      <c r="R646" s="5" t="str">
        <f>IF($A646&lt;&gt;"",IF(R$2&lt;&gt;"",INDEX('Instrument History'!$1:$1048576,$B646,R$3) / CcyPerBase!Q645,""),"")</f>
        <v/>
      </c>
      <c r="S646" s="5" t="str">
        <f>IF($A646&lt;&gt;"",IF(S$2&lt;&gt;"",INDEX('Instrument History'!$1:$1048576,$B646,S$3) / CcyPerBase!R645,""),"")</f>
        <v/>
      </c>
      <c r="T646" s="5" t="str">
        <f>IF($A646&lt;&gt;"",IF(T$2&lt;&gt;"",INDEX('Instrument History'!$1:$1048576,$B646,T$3) / CcyPerBase!S645,""),"")</f>
        <v/>
      </c>
      <c r="U646" s="5" t="str">
        <f>IF($A646&lt;&gt;"",IF(U$2&lt;&gt;"",INDEX('Instrument History'!$1:$1048576,$B646,U$3) / CcyPerBase!T645,""),"")</f>
        <v/>
      </c>
      <c r="V646" s="5" t="str">
        <f>IF($A646&lt;&gt;"",IF(V$2&lt;&gt;"",INDEX('Instrument History'!$1:$1048576,$B646,V$3) / CcyPerBase!U645,""),"")</f>
        <v/>
      </c>
      <c r="W646" s="5" t="str">
        <f>IF($A646&lt;&gt;"",IF(W$2&lt;&gt;"",INDEX('Instrument History'!$1:$1048576,$B646,W$3) / CcyPerBase!V645,""),"")</f>
        <v/>
      </c>
      <c r="X646" s="5" t="str">
        <f>IF($A646&lt;&gt;"",IF(X$2&lt;&gt;"",INDEX('Instrument History'!$1:$1048576,$B646,X$3) / CcyPerBase!W645,""),"")</f>
        <v/>
      </c>
      <c r="Y646" s="5" t="str">
        <f>IF($A646&lt;&gt;"",IF(Y$2&lt;&gt;"",INDEX('Instrument History'!$1:$1048576,$B646,Y$3) / CcyPerBase!X645,""),"")</f>
        <v/>
      </c>
    </row>
    <row r="647" spans="1:25">
      <c r="A647" s="12" t="str">
        <f>IF(A646&lt;&gt;"",IF(A646=$B$1,"",'Instrument History'!A643),"")</f>
        <v/>
      </c>
      <c r="B647" t="str">
        <f t="shared" ref="B647:B710" si="21">IF(A647&lt;&gt;"",B646+1,"")</f>
        <v/>
      </c>
      <c r="C647" s="14" t="str">
        <f>IF($A647&lt;&gt;"",INDEX('Instrument History'!$1:$1048576,$B647,C$3) / CcyPerBase!D646,"")</f>
        <v/>
      </c>
      <c r="D647" s="14" t="str">
        <f>IF(A647&lt;&gt;"",C647/$D$4*Master!$R$18,"")</f>
        <v/>
      </c>
      <c r="E647" s="5" t="str">
        <f t="shared" ref="E647:E710" si="22">IF(A647&lt;&gt;"",SUMPRODUCT($F$4:$Y$4,F647:Y647),"")</f>
        <v/>
      </c>
      <c r="F647" s="5" t="str">
        <f>IF($A647&lt;&gt;"",IF(F$2&lt;&gt;"",INDEX('Instrument History'!$1:$1048576,$B647,F$3) / CcyPerBase!E646,""),"")</f>
        <v/>
      </c>
      <c r="G647" s="5" t="str">
        <f>IF($A647&lt;&gt;"",IF(G$2&lt;&gt;"",INDEX('Instrument History'!$1:$1048576,$B647,G$3) / CcyPerBase!F646,""),"")</f>
        <v/>
      </c>
      <c r="H647" s="5" t="str">
        <f>IF($A647&lt;&gt;"",IF(H$2&lt;&gt;"",INDEX('Instrument History'!$1:$1048576,$B647,H$3) / CcyPerBase!G646,""),"")</f>
        <v/>
      </c>
      <c r="I647" s="5" t="str">
        <f>IF($A647&lt;&gt;"",IF(I$2&lt;&gt;"",INDEX('Instrument History'!$1:$1048576,$B647,I$3) / CcyPerBase!H646,""),"")</f>
        <v/>
      </c>
      <c r="J647" s="5" t="str">
        <f>IF($A647&lt;&gt;"",IF(J$2&lt;&gt;"",INDEX('Instrument History'!$1:$1048576,$B647,J$3) / CcyPerBase!I646,""),"")</f>
        <v/>
      </c>
      <c r="K647" s="5" t="str">
        <f>IF($A647&lt;&gt;"",IF(K$2&lt;&gt;"",INDEX('Instrument History'!$1:$1048576,$B647,K$3) / CcyPerBase!J646,""),"")</f>
        <v/>
      </c>
      <c r="L647" s="5" t="str">
        <f>IF($A647&lt;&gt;"",IF(L$2&lt;&gt;"",INDEX('Instrument History'!$1:$1048576,$B647,L$3) / CcyPerBase!K646,""),"")</f>
        <v/>
      </c>
      <c r="M647" s="5" t="str">
        <f>IF($A647&lt;&gt;"",IF(M$2&lt;&gt;"",INDEX('Instrument History'!$1:$1048576,$B647,M$3) / CcyPerBase!L646,""),"")</f>
        <v/>
      </c>
      <c r="N647" s="5" t="str">
        <f>IF($A647&lt;&gt;"",IF(N$2&lt;&gt;"",INDEX('Instrument History'!$1:$1048576,$B647,N$3) / CcyPerBase!M646,""),"")</f>
        <v/>
      </c>
      <c r="O647" s="5" t="str">
        <f>IF($A647&lt;&gt;"",IF(O$2&lt;&gt;"",INDEX('Instrument History'!$1:$1048576,$B647,O$3) / CcyPerBase!N646,""),"")</f>
        <v/>
      </c>
      <c r="P647" s="5" t="str">
        <f>IF($A647&lt;&gt;"",IF(P$2&lt;&gt;"",INDEX('Instrument History'!$1:$1048576,$B647,P$3) / CcyPerBase!O646,""),"")</f>
        <v/>
      </c>
      <c r="Q647" s="5" t="str">
        <f>IF($A647&lt;&gt;"",IF(Q$2&lt;&gt;"",INDEX('Instrument History'!$1:$1048576,$B647,Q$3) / CcyPerBase!P646,""),"")</f>
        <v/>
      </c>
      <c r="R647" s="5" t="str">
        <f>IF($A647&lt;&gt;"",IF(R$2&lt;&gt;"",INDEX('Instrument History'!$1:$1048576,$B647,R$3) / CcyPerBase!Q646,""),"")</f>
        <v/>
      </c>
      <c r="S647" s="5" t="str">
        <f>IF($A647&lt;&gt;"",IF(S$2&lt;&gt;"",INDEX('Instrument History'!$1:$1048576,$B647,S$3) / CcyPerBase!R646,""),"")</f>
        <v/>
      </c>
      <c r="T647" s="5" t="str">
        <f>IF($A647&lt;&gt;"",IF(T$2&lt;&gt;"",INDEX('Instrument History'!$1:$1048576,$B647,T$3) / CcyPerBase!S646,""),"")</f>
        <v/>
      </c>
      <c r="U647" s="5" t="str">
        <f>IF($A647&lt;&gt;"",IF(U$2&lt;&gt;"",INDEX('Instrument History'!$1:$1048576,$B647,U$3) / CcyPerBase!T646,""),"")</f>
        <v/>
      </c>
      <c r="V647" s="5" t="str">
        <f>IF($A647&lt;&gt;"",IF(V$2&lt;&gt;"",INDEX('Instrument History'!$1:$1048576,$B647,V$3) / CcyPerBase!U646,""),"")</f>
        <v/>
      </c>
      <c r="W647" s="5" t="str">
        <f>IF($A647&lt;&gt;"",IF(W$2&lt;&gt;"",INDEX('Instrument History'!$1:$1048576,$B647,W$3) / CcyPerBase!V646,""),"")</f>
        <v/>
      </c>
      <c r="X647" s="5" t="str">
        <f>IF($A647&lt;&gt;"",IF(X$2&lt;&gt;"",INDEX('Instrument History'!$1:$1048576,$B647,X$3) / CcyPerBase!W646,""),"")</f>
        <v/>
      </c>
      <c r="Y647" s="5" t="str">
        <f>IF($A647&lt;&gt;"",IF(Y$2&lt;&gt;"",INDEX('Instrument History'!$1:$1048576,$B647,Y$3) / CcyPerBase!X646,""),"")</f>
        <v/>
      </c>
    </row>
    <row r="648" spans="1:25">
      <c r="A648" s="12" t="str">
        <f>IF(A647&lt;&gt;"",IF(A647=$B$1,"",'Instrument History'!A644),"")</f>
        <v/>
      </c>
      <c r="B648" t="str">
        <f t="shared" si="21"/>
        <v/>
      </c>
      <c r="C648" s="14" t="str">
        <f>IF($A648&lt;&gt;"",INDEX('Instrument History'!$1:$1048576,$B648,C$3) / CcyPerBase!D647,"")</f>
        <v/>
      </c>
      <c r="D648" s="14" t="str">
        <f>IF(A648&lt;&gt;"",C648/$D$4*Master!$R$18,"")</f>
        <v/>
      </c>
      <c r="E648" s="5" t="str">
        <f t="shared" si="22"/>
        <v/>
      </c>
      <c r="F648" s="5" t="str">
        <f>IF($A648&lt;&gt;"",IF(F$2&lt;&gt;"",INDEX('Instrument History'!$1:$1048576,$B648,F$3) / CcyPerBase!E647,""),"")</f>
        <v/>
      </c>
      <c r="G648" s="5" t="str">
        <f>IF($A648&lt;&gt;"",IF(G$2&lt;&gt;"",INDEX('Instrument History'!$1:$1048576,$B648,G$3) / CcyPerBase!F647,""),"")</f>
        <v/>
      </c>
      <c r="H648" s="5" t="str">
        <f>IF($A648&lt;&gt;"",IF(H$2&lt;&gt;"",INDEX('Instrument History'!$1:$1048576,$B648,H$3) / CcyPerBase!G647,""),"")</f>
        <v/>
      </c>
      <c r="I648" s="5" t="str">
        <f>IF($A648&lt;&gt;"",IF(I$2&lt;&gt;"",INDEX('Instrument History'!$1:$1048576,$B648,I$3) / CcyPerBase!H647,""),"")</f>
        <v/>
      </c>
      <c r="J648" s="5" t="str">
        <f>IF($A648&lt;&gt;"",IF(J$2&lt;&gt;"",INDEX('Instrument History'!$1:$1048576,$B648,J$3) / CcyPerBase!I647,""),"")</f>
        <v/>
      </c>
      <c r="K648" s="5" t="str">
        <f>IF($A648&lt;&gt;"",IF(K$2&lt;&gt;"",INDEX('Instrument History'!$1:$1048576,$B648,K$3) / CcyPerBase!J647,""),"")</f>
        <v/>
      </c>
      <c r="L648" s="5" t="str">
        <f>IF($A648&lt;&gt;"",IF(L$2&lt;&gt;"",INDEX('Instrument History'!$1:$1048576,$B648,L$3) / CcyPerBase!K647,""),"")</f>
        <v/>
      </c>
      <c r="M648" s="5" t="str">
        <f>IF($A648&lt;&gt;"",IF(M$2&lt;&gt;"",INDEX('Instrument History'!$1:$1048576,$B648,M$3) / CcyPerBase!L647,""),"")</f>
        <v/>
      </c>
      <c r="N648" s="5" t="str">
        <f>IF($A648&lt;&gt;"",IF(N$2&lt;&gt;"",INDEX('Instrument History'!$1:$1048576,$B648,N$3) / CcyPerBase!M647,""),"")</f>
        <v/>
      </c>
      <c r="O648" s="5" t="str">
        <f>IF($A648&lt;&gt;"",IF(O$2&lt;&gt;"",INDEX('Instrument History'!$1:$1048576,$B648,O$3) / CcyPerBase!N647,""),"")</f>
        <v/>
      </c>
      <c r="P648" s="5" t="str">
        <f>IF($A648&lt;&gt;"",IF(P$2&lt;&gt;"",INDEX('Instrument History'!$1:$1048576,$B648,P$3) / CcyPerBase!O647,""),"")</f>
        <v/>
      </c>
      <c r="Q648" s="5" t="str">
        <f>IF($A648&lt;&gt;"",IF(Q$2&lt;&gt;"",INDEX('Instrument History'!$1:$1048576,$B648,Q$3) / CcyPerBase!P647,""),"")</f>
        <v/>
      </c>
      <c r="R648" s="5" t="str">
        <f>IF($A648&lt;&gt;"",IF(R$2&lt;&gt;"",INDEX('Instrument History'!$1:$1048576,$B648,R$3) / CcyPerBase!Q647,""),"")</f>
        <v/>
      </c>
      <c r="S648" s="5" t="str">
        <f>IF($A648&lt;&gt;"",IF(S$2&lt;&gt;"",INDEX('Instrument History'!$1:$1048576,$B648,S$3) / CcyPerBase!R647,""),"")</f>
        <v/>
      </c>
      <c r="T648" s="5" t="str">
        <f>IF($A648&lt;&gt;"",IF(T$2&lt;&gt;"",INDEX('Instrument History'!$1:$1048576,$B648,T$3) / CcyPerBase!S647,""),"")</f>
        <v/>
      </c>
      <c r="U648" s="5" t="str">
        <f>IF($A648&lt;&gt;"",IF(U$2&lt;&gt;"",INDEX('Instrument History'!$1:$1048576,$B648,U$3) / CcyPerBase!T647,""),"")</f>
        <v/>
      </c>
      <c r="V648" s="5" t="str">
        <f>IF($A648&lt;&gt;"",IF(V$2&lt;&gt;"",INDEX('Instrument History'!$1:$1048576,$B648,V$3) / CcyPerBase!U647,""),"")</f>
        <v/>
      </c>
      <c r="W648" s="5" t="str">
        <f>IF($A648&lt;&gt;"",IF(W$2&lt;&gt;"",INDEX('Instrument History'!$1:$1048576,$B648,W$3) / CcyPerBase!V647,""),"")</f>
        <v/>
      </c>
      <c r="X648" s="5" t="str">
        <f>IF($A648&lt;&gt;"",IF(X$2&lt;&gt;"",INDEX('Instrument History'!$1:$1048576,$B648,X$3) / CcyPerBase!W647,""),"")</f>
        <v/>
      </c>
      <c r="Y648" s="5" t="str">
        <f>IF($A648&lt;&gt;"",IF(Y$2&lt;&gt;"",INDEX('Instrument History'!$1:$1048576,$B648,Y$3) / CcyPerBase!X647,""),"")</f>
        <v/>
      </c>
    </row>
    <row r="649" spans="1:25">
      <c r="A649" s="12" t="str">
        <f>IF(A648&lt;&gt;"",IF(A648=$B$1,"",'Instrument History'!A645),"")</f>
        <v/>
      </c>
      <c r="B649" t="str">
        <f t="shared" si="21"/>
        <v/>
      </c>
      <c r="C649" s="14" t="str">
        <f>IF($A649&lt;&gt;"",INDEX('Instrument History'!$1:$1048576,$B649,C$3) / CcyPerBase!D648,"")</f>
        <v/>
      </c>
      <c r="D649" s="14" t="str">
        <f>IF(A649&lt;&gt;"",C649/$D$4*Master!$R$18,"")</f>
        <v/>
      </c>
      <c r="E649" s="5" t="str">
        <f t="shared" si="22"/>
        <v/>
      </c>
      <c r="F649" s="5" t="str">
        <f>IF($A649&lt;&gt;"",IF(F$2&lt;&gt;"",INDEX('Instrument History'!$1:$1048576,$B649,F$3) / CcyPerBase!E648,""),"")</f>
        <v/>
      </c>
      <c r="G649" s="5" t="str">
        <f>IF($A649&lt;&gt;"",IF(G$2&lt;&gt;"",INDEX('Instrument History'!$1:$1048576,$B649,G$3) / CcyPerBase!F648,""),"")</f>
        <v/>
      </c>
      <c r="H649" s="5" t="str">
        <f>IF($A649&lt;&gt;"",IF(H$2&lt;&gt;"",INDEX('Instrument History'!$1:$1048576,$B649,H$3) / CcyPerBase!G648,""),"")</f>
        <v/>
      </c>
      <c r="I649" s="5" t="str">
        <f>IF($A649&lt;&gt;"",IF(I$2&lt;&gt;"",INDEX('Instrument History'!$1:$1048576,$B649,I$3) / CcyPerBase!H648,""),"")</f>
        <v/>
      </c>
      <c r="J649" s="5" t="str">
        <f>IF($A649&lt;&gt;"",IF(J$2&lt;&gt;"",INDEX('Instrument History'!$1:$1048576,$B649,J$3) / CcyPerBase!I648,""),"")</f>
        <v/>
      </c>
      <c r="K649" s="5" t="str">
        <f>IF($A649&lt;&gt;"",IF(K$2&lt;&gt;"",INDEX('Instrument History'!$1:$1048576,$B649,K$3) / CcyPerBase!J648,""),"")</f>
        <v/>
      </c>
      <c r="L649" s="5" t="str">
        <f>IF($A649&lt;&gt;"",IF(L$2&lt;&gt;"",INDEX('Instrument History'!$1:$1048576,$B649,L$3) / CcyPerBase!K648,""),"")</f>
        <v/>
      </c>
      <c r="M649" s="5" t="str">
        <f>IF($A649&lt;&gt;"",IF(M$2&lt;&gt;"",INDEX('Instrument History'!$1:$1048576,$B649,M$3) / CcyPerBase!L648,""),"")</f>
        <v/>
      </c>
      <c r="N649" s="5" t="str">
        <f>IF($A649&lt;&gt;"",IF(N$2&lt;&gt;"",INDEX('Instrument History'!$1:$1048576,$B649,N$3) / CcyPerBase!M648,""),"")</f>
        <v/>
      </c>
      <c r="O649" s="5" t="str">
        <f>IF($A649&lt;&gt;"",IF(O$2&lt;&gt;"",INDEX('Instrument History'!$1:$1048576,$B649,O$3) / CcyPerBase!N648,""),"")</f>
        <v/>
      </c>
      <c r="P649" s="5" t="str">
        <f>IF($A649&lt;&gt;"",IF(P$2&lt;&gt;"",INDEX('Instrument History'!$1:$1048576,$B649,P$3) / CcyPerBase!O648,""),"")</f>
        <v/>
      </c>
      <c r="Q649" s="5" t="str">
        <f>IF($A649&lt;&gt;"",IF(Q$2&lt;&gt;"",INDEX('Instrument History'!$1:$1048576,$B649,Q$3) / CcyPerBase!P648,""),"")</f>
        <v/>
      </c>
      <c r="R649" s="5" t="str">
        <f>IF($A649&lt;&gt;"",IF(R$2&lt;&gt;"",INDEX('Instrument History'!$1:$1048576,$B649,R$3) / CcyPerBase!Q648,""),"")</f>
        <v/>
      </c>
      <c r="S649" s="5" t="str">
        <f>IF($A649&lt;&gt;"",IF(S$2&lt;&gt;"",INDEX('Instrument History'!$1:$1048576,$B649,S$3) / CcyPerBase!R648,""),"")</f>
        <v/>
      </c>
      <c r="T649" s="5" t="str">
        <f>IF($A649&lt;&gt;"",IF(T$2&lt;&gt;"",INDEX('Instrument History'!$1:$1048576,$B649,T$3) / CcyPerBase!S648,""),"")</f>
        <v/>
      </c>
      <c r="U649" s="5" t="str">
        <f>IF($A649&lt;&gt;"",IF(U$2&lt;&gt;"",INDEX('Instrument History'!$1:$1048576,$B649,U$3) / CcyPerBase!T648,""),"")</f>
        <v/>
      </c>
      <c r="V649" s="5" t="str">
        <f>IF($A649&lt;&gt;"",IF(V$2&lt;&gt;"",INDEX('Instrument History'!$1:$1048576,$B649,V$3) / CcyPerBase!U648,""),"")</f>
        <v/>
      </c>
      <c r="W649" s="5" t="str">
        <f>IF($A649&lt;&gt;"",IF(W$2&lt;&gt;"",INDEX('Instrument History'!$1:$1048576,$B649,W$3) / CcyPerBase!V648,""),"")</f>
        <v/>
      </c>
      <c r="X649" s="5" t="str">
        <f>IF($A649&lt;&gt;"",IF(X$2&lt;&gt;"",INDEX('Instrument History'!$1:$1048576,$B649,X$3) / CcyPerBase!W648,""),"")</f>
        <v/>
      </c>
      <c r="Y649" s="5" t="str">
        <f>IF($A649&lt;&gt;"",IF(Y$2&lt;&gt;"",INDEX('Instrument History'!$1:$1048576,$B649,Y$3) / CcyPerBase!X648,""),"")</f>
        <v/>
      </c>
    </row>
    <row r="650" spans="1:25">
      <c r="A650" s="12" t="str">
        <f>IF(A649&lt;&gt;"",IF(A649=$B$1,"",'Instrument History'!A646),"")</f>
        <v/>
      </c>
      <c r="B650" t="str">
        <f t="shared" si="21"/>
        <v/>
      </c>
      <c r="C650" s="14" t="str">
        <f>IF($A650&lt;&gt;"",INDEX('Instrument History'!$1:$1048576,$B650,C$3) / CcyPerBase!D649,"")</f>
        <v/>
      </c>
      <c r="D650" s="14" t="str">
        <f>IF(A650&lt;&gt;"",C650/$D$4*Master!$R$18,"")</f>
        <v/>
      </c>
      <c r="E650" s="5" t="str">
        <f t="shared" si="22"/>
        <v/>
      </c>
      <c r="F650" s="5" t="str">
        <f>IF($A650&lt;&gt;"",IF(F$2&lt;&gt;"",INDEX('Instrument History'!$1:$1048576,$B650,F$3) / CcyPerBase!E649,""),"")</f>
        <v/>
      </c>
      <c r="G650" s="5" t="str">
        <f>IF($A650&lt;&gt;"",IF(G$2&lt;&gt;"",INDEX('Instrument History'!$1:$1048576,$B650,G$3) / CcyPerBase!F649,""),"")</f>
        <v/>
      </c>
      <c r="H650" s="5" t="str">
        <f>IF($A650&lt;&gt;"",IF(H$2&lt;&gt;"",INDEX('Instrument History'!$1:$1048576,$B650,H$3) / CcyPerBase!G649,""),"")</f>
        <v/>
      </c>
      <c r="I650" s="5" t="str">
        <f>IF($A650&lt;&gt;"",IF(I$2&lt;&gt;"",INDEX('Instrument History'!$1:$1048576,$B650,I$3) / CcyPerBase!H649,""),"")</f>
        <v/>
      </c>
      <c r="J650" s="5" t="str">
        <f>IF($A650&lt;&gt;"",IF(J$2&lt;&gt;"",INDEX('Instrument History'!$1:$1048576,$B650,J$3) / CcyPerBase!I649,""),"")</f>
        <v/>
      </c>
      <c r="K650" s="5" t="str">
        <f>IF($A650&lt;&gt;"",IF(K$2&lt;&gt;"",INDEX('Instrument History'!$1:$1048576,$B650,K$3) / CcyPerBase!J649,""),"")</f>
        <v/>
      </c>
      <c r="L650" s="5" t="str">
        <f>IF($A650&lt;&gt;"",IF(L$2&lt;&gt;"",INDEX('Instrument History'!$1:$1048576,$B650,L$3) / CcyPerBase!K649,""),"")</f>
        <v/>
      </c>
      <c r="M650" s="5" t="str">
        <f>IF($A650&lt;&gt;"",IF(M$2&lt;&gt;"",INDEX('Instrument History'!$1:$1048576,$B650,M$3) / CcyPerBase!L649,""),"")</f>
        <v/>
      </c>
      <c r="N650" s="5" t="str">
        <f>IF($A650&lt;&gt;"",IF(N$2&lt;&gt;"",INDEX('Instrument History'!$1:$1048576,$B650,N$3) / CcyPerBase!M649,""),"")</f>
        <v/>
      </c>
      <c r="O650" s="5" t="str">
        <f>IF($A650&lt;&gt;"",IF(O$2&lt;&gt;"",INDEX('Instrument History'!$1:$1048576,$B650,O$3) / CcyPerBase!N649,""),"")</f>
        <v/>
      </c>
      <c r="P650" s="5" t="str">
        <f>IF($A650&lt;&gt;"",IF(P$2&lt;&gt;"",INDEX('Instrument History'!$1:$1048576,$B650,P$3) / CcyPerBase!O649,""),"")</f>
        <v/>
      </c>
      <c r="Q650" s="5" t="str">
        <f>IF($A650&lt;&gt;"",IF(Q$2&lt;&gt;"",INDEX('Instrument History'!$1:$1048576,$B650,Q$3) / CcyPerBase!P649,""),"")</f>
        <v/>
      </c>
      <c r="R650" s="5" t="str">
        <f>IF($A650&lt;&gt;"",IF(R$2&lt;&gt;"",INDEX('Instrument History'!$1:$1048576,$B650,R$3) / CcyPerBase!Q649,""),"")</f>
        <v/>
      </c>
      <c r="S650" s="5" t="str">
        <f>IF($A650&lt;&gt;"",IF(S$2&lt;&gt;"",INDEX('Instrument History'!$1:$1048576,$B650,S$3) / CcyPerBase!R649,""),"")</f>
        <v/>
      </c>
      <c r="T650" s="5" t="str">
        <f>IF($A650&lt;&gt;"",IF(T$2&lt;&gt;"",INDEX('Instrument History'!$1:$1048576,$B650,T$3) / CcyPerBase!S649,""),"")</f>
        <v/>
      </c>
      <c r="U650" s="5" t="str">
        <f>IF($A650&lt;&gt;"",IF(U$2&lt;&gt;"",INDEX('Instrument History'!$1:$1048576,$B650,U$3) / CcyPerBase!T649,""),"")</f>
        <v/>
      </c>
      <c r="V650" s="5" t="str">
        <f>IF($A650&lt;&gt;"",IF(V$2&lt;&gt;"",INDEX('Instrument History'!$1:$1048576,$B650,V$3) / CcyPerBase!U649,""),"")</f>
        <v/>
      </c>
      <c r="W650" s="5" t="str">
        <f>IF($A650&lt;&gt;"",IF(W$2&lt;&gt;"",INDEX('Instrument History'!$1:$1048576,$B650,W$3) / CcyPerBase!V649,""),"")</f>
        <v/>
      </c>
      <c r="X650" s="5" t="str">
        <f>IF($A650&lt;&gt;"",IF(X$2&lt;&gt;"",INDEX('Instrument History'!$1:$1048576,$B650,X$3) / CcyPerBase!W649,""),"")</f>
        <v/>
      </c>
      <c r="Y650" s="5" t="str">
        <f>IF($A650&lt;&gt;"",IF(Y$2&lt;&gt;"",INDEX('Instrument History'!$1:$1048576,$B650,Y$3) / CcyPerBase!X649,""),"")</f>
        <v/>
      </c>
    </row>
    <row r="651" spans="1:25">
      <c r="A651" s="12" t="str">
        <f>IF(A650&lt;&gt;"",IF(A650=$B$1,"",'Instrument History'!A647),"")</f>
        <v/>
      </c>
      <c r="B651" t="str">
        <f t="shared" si="21"/>
        <v/>
      </c>
      <c r="C651" s="14" t="str">
        <f>IF($A651&lt;&gt;"",INDEX('Instrument History'!$1:$1048576,$B651,C$3) / CcyPerBase!D650,"")</f>
        <v/>
      </c>
      <c r="D651" s="14" t="str">
        <f>IF(A651&lt;&gt;"",C651/$D$4*Master!$R$18,"")</f>
        <v/>
      </c>
      <c r="E651" s="5" t="str">
        <f t="shared" si="22"/>
        <v/>
      </c>
      <c r="F651" s="5" t="str">
        <f>IF($A651&lt;&gt;"",IF(F$2&lt;&gt;"",INDEX('Instrument History'!$1:$1048576,$B651,F$3) / CcyPerBase!E650,""),"")</f>
        <v/>
      </c>
      <c r="G651" s="5" t="str">
        <f>IF($A651&lt;&gt;"",IF(G$2&lt;&gt;"",INDEX('Instrument History'!$1:$1048576,$B651,G$3) / CcyPerBase!F650,""),"")</f>
        <v/>
      </c>
      <c r="H651" s="5" t="str">
        <f>IF($A651&lt;&gt;"",IF(H$2&lt;&gt;"",INDEX('Instrument History'!$1:$1048576,$B651,H$3) / CcyPerBase!G650,""),"")</f>
        <v/>
      </c>
      <c r="I651" s="5" t="str">
        <f>IF($A651&lt;&gt;"",IF(I$2&lt;&gt;"",INDEX('Instrument History'!$1:$1048576,$B651,I$3) / CcyPerBase!H650,""),"")</f>
        <v/>
      </c>
      <c r="J651" s="5" t="str">
        <f>IF($A651&lt;&gt;"",IF(J$2&lt;&gt;"",INDEX('Instrument History'!$1:$1048576,$B651,J$3) / CcyPerBase!I650,""),"")</f>
        <v/>
      </c>
      <c r="K651" s="5" t="str">
        <f>IF($A651&lt;&gt;"",IF(K$2&lt;&gt;"",INDEX('Instrument History'!$1:$1048576,$B651,K$3) / CcyPerBase!J650,""),"")</f>
        <v/>
      </c>
      <c r="L651" s="5" t="str">
        <f>IF($A651&lt;&gt;"",IF(L$2&lt;&gt;"",INDEX('Instrument History'!$1:$1048576,$B651,L$3) / CcyPerBase!K650,""),"")</f>
        <v/>
      </c>
      <c r="M651" s="5" t="str">
        <f>IF($A651&lt;&gt;"",IF(M$2&lt;&gt;"",INDEX('Instrument History'!$1:$1048576,$B651,M$3) / CcyPerBase!L650,""),"")</f>
        <v/>
      </c>
      <c r="N651" s="5" t="str">
        <f>IF($A651&lt;&gt;"",IF(N$2&lt;&gt;"",INDEX('Instrument History'!$1:$1048576,$B651,N$3) / CcyPerBase!M650,""),"")</f>
        <v/>
      </c>
      <c r="O651" s="5" t="str">
        <f>IF($A651&lt;&gt;"",IF(O$2&lt;&gt;"",INDEX('Instrument History'!$1:$1048576,$B651,O$3) / CcyPerBase!N650,""),"")</f>
        <v/>
      </c>
      <c r="P651" s="5" t="str">
        <f>IF($A651&lt;&gt;"",IF(P$2&lt;&gt;"",INDEX('Instrument History'!$1:$1048576,$B651,P$3) / CcyPerBase!O650,""),"")</f>
        <v/>
      </c>
      <c r="Q651" s="5" t="str">
        <f>IF($A651&lt;&gt;"",IF(Q$2&lt;&gt;"",INDEX('Instrument History'!$1:$1048576,$B651,Q$3) / CcyPerBase!P650,""),"")</f>
        <v/>
      </c>
      <c r="R651" s="5" t="str">
        <f>IF($A651&lt;&gt;"",IF(R$2&lt;&gt;"",INDEX('Instrument History'!$1:$1048576,$B651,R$3) / CcyPerBase!Q650,""),"")</f>
        <v/>
      </c>
      <c r="S651" s="5" t="str">
        <f>IF($A651&lt;&gt;"",IF(S$2&lt;&gt;"",INDEX('Instrument History'!$1:$1048576,$B651,S$3) / CcyPerBase!R650,""),"")</f>
        <v/>
      </c>
      <c r="T651" s="5" t="str">
        <f>IF($A651&lt;&gt;"",IF(T$2&lt;&gt;"",INDEX('Instrument History'!$1:$1048576,$B651,T$3) / CcyPerBase!S650,""),"")</f>
        <v/>
      </c>
      <c r="U651" s="5" t="str">
        <f>IF($A651&lt;&gt;"",IF(U$2&lt;&gt;"",INDEX('Instrument History'!$1:$1048576,$B651,U$3) / CcyPerBase!T650,""),"")</f>
        <v/>
      </c>
      <c r="V651" s="5" t="str">
        <f>IF($A651&lt;&gt;"",IF(V$2&lt;&gt;"",INDEX('Instrument History'!$1:$1048576,$B651,V$3) / CcyPerBase!U650,""),"")</f>
        <v/>
      </c>
      <c r="W651" s="5" t="str">
        <f>IF($A651&lt;&gt;"",IF(W$2&lt;&gt;"",INDEX('Instrument History'!$1:$1048576,$B651,W$3) / CcyPerBase!V650,""),"")</f>
        <v/>
      </c>
      <c r="X651" s="5" t="str">
        <f>IF($A651&lt;&gt;"",IF(X$2&lt;&gt;"",INDEX('Instrument History'!$1:$1048576,$B651,X$3) / CcyPerBase!W650,""),"")</f>
        <v/>
      </c>
      <c r="Y651" s="5" t="str">
        <f>IF($A651&lt;&gt;"",IF(Y$2&lt;&gt;"",INDEX('Instrument History'!$1:$1048576,$B651,Y$3) / CcyPerBase!X650,""),"")</f>
        <v/>
      </c>
    </row>
    <row r="652" spans="1:25">
      <c r="A652" s="12" t="str">
        <f>IF(A651&lt;&gt;"",IF(A651=$B$1,"",'Instrument History'!A648),"")</f>
        <v/>
      </c>
      <c r="B652" t="str">
        <f t="shared" si="21"/>
        <v/>
      </c>
      <c r="C652" s="14" t="str">
        <f>IF($A652&lt;&gt;"",INDEX('Instrument History'!$1:$1048576,$B652,C$3) / CcyPerBase!D651,"")</f>
        <v/>
      </c>
      <c r="D652" s="14" t="str">
        <f>IF(A652&lt;&gt;"",C652/$D$4*Master!$R$18,"")</f>
        <v/>
      </c>
      <c r="E652" s="5" t="str">
        <f t="shared" si="22"/>
        <v/>
      </c>
      <c r="F652" s="5" t="str">
        <f>IF($A652&lt;&gt;"",IF(F$2&lt;&gt;"",INDEX('Instrument History'!$1:$1048576,$B652,F$3) / CcyPerBase!E651,""),"")</f>
        <v/>
      </c>
      <c r="G652" s="5" t="str">
        <f>IF($A652&lt;&gt;"",IF(G$2&lt;&gt;"",INDEX('Instrument History'!$1:$1048576,$B652,G$3) / CcyPerBase!F651,""),"")</f>
        <v/>
      </c>
      <c r="H652" s="5" t="str">
        <f>IF($A652&lt;&gt;"",IF(H$2&lt;&gt;"",INDEX('Instrument History'!$1:$1048576,$B652,H$3) / CcyPerBase!G651,""),"")</f>
        <v/>
      </c>
      <c r="I652" s="5" t="str">
        <f>IF($A652&lt;&gt;"",IF(I$2&lt;&gt;"",INDEX('Instrument History'!$1:$1048576,$B652,I$3) / CcyPerBase!H651,""),"")</f>
        <v/>
      </c>
      <c r="J652" s="5" t="str">
        <f>IF($A652&lt;&gt;"",IF(J$2&lt;&gt;"",INDEX('Instrument History'!$1:$1048576,$B652,J$3) / CcyPerBase!I651,""),"")</f>
        <v/>
      </c>
      <c r="K652" s="5" t="str">
        <f>IF($A652&lt;&gt;"",IF(K$2&lt;&gt;"",INDEX('Instrument History'!$1:$1048576,$B652,K$3) / CcyPerBase!J651,""),"")</f>
        <v/>
      </c>
      <c r="L652" s="5" t="str">
        <f>IF($A652&lt;&gt;"",IF(L$2&lt;&gt;"",INDEX('Instrument History'!$1:$1048576,$B652,L$3) / CcyPerBase!K651,""),"")</f>
        <v/>
      </c>
      <c r="M652" s="5" t="str">
        <f>IF($A652&lt;&gt;"",IF(M$2&lt;&gt;"",INDEX('Instrument History'!$1:$1048576,$B652,M$3) / CcyPerBase!L651,""),"")</f>
        <v/>
      </c>
      <c r="N652" s="5" t="str">
        <f>IF($A652&lt;&gt;"",IF(N$2&lt;&gt;"",INDEX('Instrument History'!$1:$1048576,$B652,N$3) / CcyPerBase!M651,""),"")</f>
        <v/>
      </c>
      <c r="O652" s="5" t="str">
        <f>IF($A652&lt;&gt;"",IF(O$2&lt;&gt;"",INDEX('Instrument History'!$1:$1048576,$B652,O$3) / CcyPerBase!N651,""),"")</f>
        <v/>
      </c>
      <c r="P652" s="5" t="str">
        <f>IF($A652&lt;&gt;"",IF(P$2&lt;&gt;"",INDEX('Instrument History'!$1:$1048576,$B652,P$3) / CcyPerBase!O651,""),"")</f>
        <v/>
      </c>
      <c r="Q652" s="5" t="str">
        <f>IF($A652&lt;&gt;"",IF(Q$2&lt;&gt;"",INDEX('Instrument History'!$1:$1048576,$B652,Q$3) / CcyPerBase!P651,""),"")</f>
        <v/>
      </c>
      <c r="R652" s="5" t="str">
        <f>IF($A652&lt;&gt;"",IF(R$2&lt;&gt;"",INDEX('Instrument History'!$1:$1048576,$B652,R$3) / CcyPerBase!Q651,""),"")</f>
        <v/>
      </c>
      <c r="S652" s="5" t="str">
        <f>IF($A652&lt;&gt;"",IF(S$2&lt;&gt;"",INDEX('Instrument History'!$1:$1048576,$B652,S$3) / CcyPerBase!R651,""),"")</f>
        <v/>
      </c>
      <c r="T652" s="5" t="str">
        <f>IF($A652&lt;&gt;"",IF(T$2&lt;&gt;"",INDEX('Instrument History'!$1:$1048576,$B652,T$3) / CcyPerBase!S651,""),"")</f>
        <v/>
      </c>
      <c r="U652" s="5" t="str">
        <f>IF($A652&lt;&gt;"",IF(U$2&lt;&gt;"",INDEX('Instrument History'!$1:$1048576,$B652,U$3) / CcyPerBase!T651,""),"")</f>
        <v/>
      </c>
      <c r="V652" s="5" t="str">
        <f>IF($A652&lt;&gt;"",IF(V$2&lt;&gt;"",INDEX('Instrument History'!$1:$1048576,$B652,V$3) / CcyPerBase!U651,""),"")</f>
        <v/>
      </c>
      <c r="W652" s="5" t="str">
        <f>IF($A652&lt;&gt;"",IF(W$2&lt;&gt;"",INDEX('Instrument History'!$1:$1048576,$B652,W$3) / CcyPerBase!V651,""),"")</f>
        <v/>
      </c>
      <c r="X652" s="5" t="str">
        <f>IF($A652&lt;&gt;"",IF(X$2&lt;&gt;"",INDEX('Instrument History'!$1:$1048576,$B652,X$3) / CcyPerBase!W651,""),"")</f>
        <v/>
      </c>
      <c r="Y652" s="5" t="str">
        <f>IF($A652&lt;&gt;"",IF(Y$2&lt;&gt;"",INDEX('Instrument History'!$1:$1048576,$B652,Y$3) / CcyPerBase!X651,""),"")</f>
        <v/>
      </c>
    </row>
    <row r="653" spans="1:25">
      <c r="A653" s="12" t="str">
        <f>IF(A652&lt;&gt;"",IF(A652=$B$1,"",'Instrument History'!A649),"")</f>
        <v/>
      </c>
      <c r="B653" t="str">
        <f t="shared" si="21"/>
        <v/>
      </c>
      <c r="C653" s="14" t="str">
        <f>IF($A653&lt;&gt;"",INDEX('Instrument History'!$1:$1048576,$B653,C$3) / CcyPerBase!D652,"")</f>
        <v/>
      </c>
      <c r="D653" s="14" t="str">
        <f>IF(A653&lt;&gt;"",C653/$D$4*Master!$R$18,"")</f>
        <v/>
      </c>
      <c r="E653" s="5" t="str">
        <f t="shared" si="22"/>
        <v/>
      </c>
      <c r="F653" s="5" t="str">
        <f>IF($A653&lt;&gt;"",IF(F$2&lt;&gt;"",INDEX('Instrument History'!$1:$1048576,$B653,F$3) / CcyPerBase!E652,""),"")</f>
        <v/>
      </c>
      <c r="G653" s="5" t="str">
        <f>IF($A653&lt;&gt;"",IF(G$2&lt;&gt;"",INDEX('Instrument History'!$1:$1048576,$B653,G$3) / CcyPerBase!F652,""),"")</f>
        <v/>
      </c>
      <c r="H653" s="5" t="str">
        <f>IF($A653&lt;&gt;"",IF(H$2&lt;&gt;"",INDEX('Instrument History'!$1:$1048576,$B653,H$3) / CcyPerBase!G652,""),"")</f>
        <v/>
      </c>
      <c r="I653" s="5" t="str">
        <f>IF($A653&lt;&gt;"",IF(I$2&lt;&gt;"",INDEX('Instrument History'!$1:$1048576,$B653,I$3) / CcyPerBase!H652,""),"")</f>
        <v/>
      </c>
      <c r="J653" s="5" t="str">
        <f>IF($A653&lt;&gt;"",IF(J$2&lt;&gt;"",INDEX('Instrument History'!$1:$1048576,$B653,J$3) / CcyPerBase!I652,""),"")</f>
        <v/>
      </c>
      <c r="K653" s="5" t="str">
        <f>IF($A653&lt;&gt;"",IF(K$2&lt;&gt;"",INDEX('Instrument History'!$1:$1048576,$B653,K$3) / CcyPerBase!J652,""),"")</f>
        <v/>
      </c>
      <c r="L653" s="5" t="str">
        <f>IF($A653&lt;&gt;"",IF(L$2&lt;&gt;"",INDEX('Instrument History'!$1:$1048576,$B653,L$3) / CcyPerBase!K652,""),"")</f>
        <v/>
      </c>
      <c r="M653" s="5" t="str">
        <f>IF($A653&lt;&gt;"",IF(M$2&lt;&gt;"",INDEX('Instrument History'!$1:$1048576,$B653,M$3) / CcyPerBase!L652,""),"")</f>
        <v/>
      </c>
      <c r="N653" s="5" t="str">
        <f>IF($A653&lt;&gt;"",IF(N$2&lt;&gt;"",INDEX('Instrument History'!$1:$1048576,$B653,N$3) / CcyPerBase!M652,""),"")</f>
        <v/>
      </c>
      <c r="O653" s="5" t="str">
        <f>IF($A653&lt;&gt;"",IF(O$2&lt;&gt;"",INDEX('Instrument History'!$1:$1048576,$B653,O$3) / CcyPerBase!N652,""),"")</f>
        <v/>
      </c>
      <c r="P653" s="5" t="str">
        <f>IF($A653&lt;&gt;"",IF(P$2&lt;&gt;"",INDEX('Instrument History'!$1:$1048576,$B653,P$3) / CcyPerBase!O652,""),"")</f>
        <v/>
      </c>
      <c r="Q653" s="5" t="str">
        <f>IF($A653&lt;&gt;"",IF(Q$2&lt;&gt;"",INDEX('Instrument History'!$1:$1048576,$B653,Q$3) / CcyPerBase!P652,""),"")</f>
        <v/>
      </c>
      <c r="R653" s="5" t="str">
        <f>IF($A653&lt;&gt;"",IF(R$2&lt;&gt;"",INDEX('Instrument History'!$1:$1048576,$B653,R$3) / CcyPerBase!Q652,""),"")</f>
        <v/>
      </c>
      <c r="S653" s="5" t="str">
        <f>IF($A653&lt;&gt;"",IF(S$2&lt;&gt;"",INDEX('Instrument History'!$1:$1048576,$B653,S$3) / CcyPerBase!R652,""),"")</f>
        <v/>
      </c>
      <c r="T653" s="5" t="str">
        <f>IF($A653&lt;&gt;"",IF(T$2&lt;&gt;"",INDEX('Instrument History'!$1:$1048576,$B653,T$3) / CcyPerBase!S652,""),"")</f>
        <v/>
      </c>
      <c r="U653" s="5" t="str">
        <f>IF($A653&lt;&gt;"",IF(U$2&lt;&gt;"",INDEX('Instrument History'!$1:$1048576,$B653,U$3) / CcyPerBase!T652,""),"")</f>
        <v/>
      </c>
      <c r="V653" s="5" t="str">
        <f>IF($A653&lt;&gt;"",IF(V$2&lt;&gt;"",INDEX('Instrument History'!$1:$1048576,$B653,V$3) / CcyPerBase!U652,""),"")</f>
        <v/>
      </c>
      <c r="W653" s="5" t="str">
        <f>IF($A653&lt;&gt;"",IF(W$2&lt;&gt;"",INDEX('Instrument History'!$1:$1048576,$B653,W$3) / CcyPerBase!V652,""),"")</f>
        <v/>
      </c>
      <c r="X653" s="5" t="str">
        <f>IF($A653&lt;&gt;"",IF(X$2&lt;&gt;"",INDEX('Instrument History'!$1:$1048576,$B653,X$3) / CcyPerBase!W652,""),"")</f>
        <v/>
      </c>
      <c r="Y653" s="5" t="str">
        <f>IF($A653&lt;&gt;"",IF(Y$2&lt;&gt;"",INDEX('Instrument History'!$1:$1048576,$B653,Y$3) / CcyPerBase!X652,""),"")</f>
        <v/>
      </c>
    </row>
    <row r="654" spans="1:25">
      <c r="A654" s="12" t="str">
        <f>IF(A653&lt;&gt;"",IF(A653=$B$1,"",'Instrument History'!A650),"")</f>
        <v/>
      </c>
      <c r="B654" t="str">
        <f t="shared" si="21"/>
        <v/>
      </c>
      <c r="C654" s="14" t="str">
        <f>IF($A654&lt;&gt;"",INDEX('Instrument History'!$1:$1048576,$B654,C$3) / CcyPerBase!D653,"")</f>
        <v/>
      </c>
      <c r="D654" s="14" t="str">
        <f>IF(A654&lt;&gt;"",C654/$D$4*Master!$R$18,"")</f>
        <v/>
      </c>
      <c r="E654" s="5" t="str">
        <f t="shared" si="22"/>
        <v/>
      </c>
      <c r="F654" s="5" t="str">
        <f>IF($A654&lt;&gt;"",IF(F$2&lt;&gt;"",INDEX('Instrument History'!$1:$1048576,$B654,F$3) / CcyPerBase!E653,""),"")</f>
        <v/>
      </c>
      <c r="G654" s="5" t="str">
        <f>IF($A654&lt;&gt;"",IF(G$2&lt;&gt;"",INDEX('Instrument History'!$1:$1048576,$B654,G$3) / CcyPerBase!F653,""),"")</f>
        <v/>
      </c>
      <c r="H654" s="5" t="str">
        <f>IF($A654&lt;&gt;"",IF(H$2&lt;&gt;"",INDEX('Instrument History'!$1:$1048576,$B654,H$3) / CcyPerBase!G653,""),"")</f>
        <v/>
      </c>
      <c r="I654" s="5" t="str">
        <f>IF($A654&lt;&gt;"",IF(I$2&lt;&gt;"",INDEX('Instrument History'!$1:$1048576,$B654,I$3) / CcyPerBase!H653,""),"")</f>
        <v/>
      </c>
      <c r="J654" s="5" t="str">
        <f>IF($A654&lt;&gt;"",IF(J$2&lt;&gt;"",INDEX('Instrument History'!$1:$1048576,$B654,J$3) / CcyPerBase!I653,""),"")</f>
        <v/>
      </c>
      <c r="K654" s="5" t="str">
        <f>IF($A654&lt;&gt;"",IF(K$2&lt;&gt;"",INDEX('Instrument History'!$1:$1048576,$B654,K$3) / CcyPerBase!J653,""),"")</f>
        <v/>
      </c>
      <c r="L654" s="5" t="str">
        <f>IF($A654&lt;&gt;"",IF(L$2&lt;&gt;"",INDEX('Instrument History'!$1:$1048576,$B654,L$3) / CcyPerBase!K653,""),"")</f>
        <v/>
      </c>
      <c r="M654" s="5" t="str">
        <f>IF($A654&lt;&gt;"",IF(M$2&lt;&gt;"",INDEX('Instrument History'!$1:$1048576,$B654,M$3) / CcyPerBase!L653,""),"")</f>
        <v/>
      </c>
      <c r="N654" s="5" t="str">
        <f>IF($A654&lt;&gt;"",IF(N$2&lt;&gt;"",INDEX('Instrument History'!$1:$1048576,$B654,N$3) / CcyPerBase!M653,""),"")</f>
        <v/>
      </c>
      <c r="O654" s="5" t="str">
        <f>IF($A654&lt;&gt;"",IF(O$2&lt;&gt;"",INDEX('Instrument History'!$1:$1048576,$B654,O$3) / CcyPerBase!N653,""),"")</f>
        <v/>
      </c>
      <c r="P654" s="5" t="str">
        <f>IF($A654&lt;&gt;"",IF(P$2&lt;&gt;"",INDEX('Instrument History'!$1:$1048576,$B654,P$3) / CcyPerBase!O653,""),"")</f>
        <v/>
      </c>
      <c r="Q654" s="5" t="str">
        <f>IF($A654&lt;&gt;"",IF(Q$2&lt;&gt;"",INDEX('Instrument History'!$1:$1048576,$B654,Q$3) / CcyPerBase!P653,""),"")</f>
        <v/>
      </c>
      <c r="R654" s="5" t="str">
        <f>IF($A654&lt;&gt;"",IF(R$2&lt;&gt;"",INDEX('Instrument History'!$1:$1048576,$B654,R$3) / CcyPerBase!Q653,""),"")</f>
        <v/>
      </c>
      <c r="S654" s="5" t="str">
        <f>IF($A654&lt;&gt;"",IF(S$2&lt;&gt;"",INDEX('Instrument History'!$1:$1048576,$B654,S$3) / CcyPerBase!R653,""),"")</f>
        <v/>
      </c>
      <c r="T654" s="5" t="str">
        <f>IF($A654&lt;&gt;"",IF(T$2&lt;&gt;"",INDEX('Instrument History'!$1:$1048576,$B654,T$3) / CcyPerBase!S653,""),"")</f>
        <v/>
      </c>
      <c r="U654" s="5" t="str">
        <f>IF($A654&lt;&gt;"",IF(U$2&lt;&gt;"",INDEX('Instrument History'!$1:$1048576,$B654,U$3) / CcyPerBase!T653,""),"")</f>
        <v/>
      </c>
      <c r="V654" s="5" t="str">
        <f>IF($A654&lt;&gt;"",IF(V$2&lt;&gt;"",INDEX('Instrument History'!$1:$1048576,$B654,V$3) / CcyPerBase!U653,""),"")</f>
        <v/>
      </c>
      <c r="W654" s="5" t="str">
        <f>IF($A654&lt;&gt;"",IF(W$2&lt;&gt;"",INDEX('Instrument History'!$1:$1048576,$B654,W$3) / CcyPerBase!V653,""),"")</f>
        <v/>
      </c>
      <c r="X654" s="5" t="str">
        <f>IF($A654&lt;&gt;"",IF(X$2&lt;&gt;"",INDEX('Instrument History'!$1:$1048576,$B654,X$3) / CcyPerBase!W653,""),"")</f>
        <v/>
      </c>
      <c r="Y654" s="5" t="str">
        <f>IF($A654&lt;&gt;"",IF(Y$2&lt;&gt;"",INDEX('Instrument History'!$1:$1048576,$B654,Y$3) / CcyPerBase!X653,""),"")</f>
        <v/>
      </c>
    </row>
    <row r="655" spans="1:25">
      <c r="A655" s="12" t="str">
        <f>IF(A654&lt;&gt;"",IF(A654=$B$1,"",'Instrument History'!A651),"")</f>
        <v/>
      </c>
      <c r="B655" t="str">
        <f t="shared" si="21"/>
        <v/>
      </c>
      <c r="C655" s="14" t="str">
        <f>IF($A655&lt;&gt;"",INDEX('Instrument History'!$1:$1048576,$B655,C$3) / CcyPerBase!D654,"")</f>
        <v/>
      </c>
      <c r="D655" s="14" t="str">
        <f>IF(A655&lt;&gt;"",C655/$D$4*Master!$R$18,"")</f>
        <v/>
      </c>
      <c r="E655" s="5" t="str">
        <f t="shared" si="22"/>
        <v/>
      </c>
      <c r="F655" s="5" t="str">
        <f>IF($A655&lt;&gt;"",IF(F$2&lt;&gt;"",INDEX('Instrument History'!$1:$1048576,$B655,F$3) / CcyPerBase!E654,""),"")</f>
        <v/>
      </c>
      <c r="G655" s="5" t="str">
        <f>IF($A655&lt;&gt;"",IF(G$2&lt;&gt;"",INDEX('Instrument History'!$1:$1048576,$B655,G$3) / CcyPerBase!F654,""),"")</f>
        <v/>
      </c>
      <c r="H655" s="5" t="str">
        <f>IF($A655&lt;&gt;"",IF(H$2&lt;&gt;"",INDEX('Instrument History'!$1:$1048576,$B655,H$3) / CcyPerBase!G654,""),"")</f>
        <v/>
      </c>
      <c r="I655" s="5" t="str">
        <f>IF($A655&lt;&gt;"",IF(I$2&lt;&gt;"",INDEX('Instrument History'!$1:$1048576,$B655,I$3) / CcyPerBase!H654,""),"")</f>
        <v/>
      </c>
      <c r="J655" s="5" t="str">
        <f>IF($A655&lt;&gt;"",IF(J$2&lt;&gt;"",INDEX('Instrument History'!$1:$1048576,$B655,J$3) / CcyPerBase!I654,""),"")</f>
        <v/>
      </c>
      <c r="K655" s="5" t="str">
        <f>IF($A655&lt;&gt;"",IF(K$2&lt;&gt;"",INDEX('Instrument History'!$1:$1048576,$B655,K$3) / CcyPerBase!J654,""),"")</f>
        <v/>
      </c>
      <c r="L655" s="5" t="str">
        <f>IF($A655&lt;&gt;"",IF(L$2&lt;&gt;"",INDEX('Instrument History'!$1:$1048576,$B655,L$3) / CcyPerBase!K654,""),"")</f>
        <v/>
      </c>
      <c r="M655" s="5" t="str">
        <f>IF($A655&lt;&gt;"",IF(M$2&lt;&gt;"",INDEX('Instrument History'!$1:$1048576,$B655,M$3) / CcyPerBase!L654,""),"")</f>
        <v/>
      </c>
      <c r="N655" s="5" t="str">
        <f>IF($A655&lt;&gt;"",IF(N$2&lt;&gt;"",INDEX('Instrument History'!$1:$1048576,$B655,N$3) / CcyPerBase!M654,""),"")</f>
        <v/>
      </c>
      <c r="O655" s="5" t="str">
        <f>IF($A655&lt;&gt;"",IF(O$2&lt;&gt;"",INDEX('Instrument History'!$1:$1048576,$B655,O$3) / CcyPerBase!N654,""),"")</f>
        <v/>
      </c>
      <c r="P655" s="5" t="str">
        <f>IF($A655&lt;&gt;"",IF(P$2&lt;&gt;"",INDEX('Instrument History'!$1:$1048576,$B655,P$3) / CcyPerBase!O654,""),"")</f>
        <v/>
      </c>
      <c r="Q655" s="5" t="str">
        <f>IF($A655&lt;&gt;"",IF(Q$2&lt;&gt;"",INDEX('Instrument History'!$1:$1048576,$B655,Q$3) / CcyPerBase!P654,""),"")</f>
        <v/>
      </c>
      <c r="R655" s="5" t="str">
        <f>IF($A655&lt;&gt;"",IF(R$2&lt;&gt;"",INDEX('Instrument History'!$1:$1048576,$B655,R$3) / CcyPerBase!Q654,""),"")</f>
        <v/>
      </c>
      <c r="S655" s="5" t="str">
        <f>IF($A655&lt;&gt;"",IF(S$2&lt;&gt;"",INDEX('Instrument History'!$1:$1048576,$B655,S$3) / CcyPerBase!R654,""),"")</f>
        <v/>
      </c>
      <c r="T655" s="5" t="str">
        <f>IF($A655&lt;&gt;"",IF(T$2&lt;&gt;"",INDEX('Instrument History'!$1:$1048576,$B655,T$3) / CcyPerBase!S654,""),"")</f>
        <v/>
      </c>
      <c r="U655" s="5" t="str">
        <f>IF($A655&lt;&gt;"",IF(U$2&lt;&gt;"",INDEX('Instrument History'!$1:$1048576,$B655,U$3) / CcyPerBase!T654,""),"")</f>
        <v/>
      </c>
      <c r="V655" s="5" t="str">
        <f>IF($A655&lt;&gt;"",IF(V$2&lt;&gt;"",INDEX('Instrument History'!$1:$1048576,$B655,V$3) / CcyPerBase!U654,""),"")</f>
        <v/>
      </c>
      <c r="W655" s="5" t="str">
        <f>IF($A655&lt;&gt;"",IF(W$2&lt;&gt;"",INDEX('Instrument History'!$1:$1048576,$B655,W$3) / CcyPerBase!V654,""),"")</f>
        <v/>
      </c>
      <c r="X655" s="5" t="str">
        <f>IF($A655&lt;&gt;"",IF(X$2&lt;&gt;"",INDEX('Instrument History'!$1:$1048576,$B655,X$3) / CcyPerBase!W654,""),"")</f>
        <v/>
      </c>
      <c r="Y655" s="5" t="str">
        <f>IF($A655&lt;&gt;"",IF(Y$2&lt;&gt;"",INDEX('Instrument History'!$1:$1048576,$B655,Y$3) / CcyPerBase!X654,""),"")</f>
        <v/>
      </c>
    </row>
    <row r="656" spans="1:25">
      <c r="A656" s="12" t="str">
        <f>IF(A655&lt;&gt;"",IF(A655=$B$1,"",'Instrument History'!A652),"")</f>
        <v/>
      </c>
      <c r="B656" t="str">
        <f t="shared" si="21"/>
        <v/>
      </c>
      <c r="C656" s="14" t="str">
        <f>IF($A656&lt;&gt;"",INDEX('Instrument History'!$1:$1048576,$B656,C$3) / CcyPerBase!D655,"")</f>
        <v/>
      </c>
      <c r="D656" s="14" t="str">
        <f>IF(A656&lt;&gt;"",C656/$D$4*Master!$R$18,"")</f>
        <v/>
      </c>
      <c r="E656" s="5" t="str">
        <f t="shared" si="22"/>
        <v/>
      </c>
      <c r="F656" s="5" t="str">
        <f>IF($A656&lt;&gt;"",IF(F$2&lt;&gt;"",INDEX('Instrument History'!$1:$1048576,$B656,F$3) / CcyPerBase!E655,""),"")</f>
        <v/>
      </c>
      <c r="G656" s="5" t="str">
        <f>IF($A656&lt;&gt;"",IF(G$2&lt;&gt;"",INDEX('Instrument History'!$1:$1048576,$B656,G$3) / CcyPerBase!F655,""),"")</f>
        <v/>
      </c>
      <c r="H656" s="5" t="str">
        <f>IF($A656&lt;&gt;"",IF(H$2&lt;&gt;"",INDEX('Instrument History'!$1:$1048576,$B656,H$3) / CcyPerBase!G655,""),"")</f>
        <v/>
      </c>
      <c r="I656" s="5" t="str">
        <f>IF($A656&lt;&gt;"",IF(I$2&lt;&gt;"",INDEX('Instrument History'!$1:$1048576,$B656,I$3) / CcyPerBase!H655,""),"")</f>
        <v/>
      </c>
      <c r="J656" s="5" t="str">
        <f>IF($A656&lt;&gt;"",IF(J$2&lt;&gt;"",INDEX('Instrument History'!$1:$1048576,$B656,J$3) / CcyPerBase!I655,""),"")</f>
        <v/>
      </c>
      <c r="K656" s="5" t="str">
        <f>IF($A656&lt;&gt;"",IF(K$2&lt;&gt;"",INDEX('Instrument History'!$1:$1048576,$B656,K$3) / CcyPerBase!J655,""),"")</f>
        <v/>
      </c>
      <c r="L656" s="5" t="str">
        <f>IF($A656&lt;&gt;"",IF(L$2&lt;&gt;"",INDEX('Instrument History'!$1:$1048576,$B656,L$3) / CcyPerBase!K655,""),"")</f>
        <v/>
      </c>
      <c r="M656" s="5" t="str">
        <f>IF($A656&lt;&gt;"",IF(M$2&lt;&gt;"",INDEX('Instrument History'!$1:$1048576,$B656,M$3) / CcyPerBase!L655,""),"")</f>
        <v/>
      </c>
      <c r="N656" s="5" t="str">
        <f>IF($A656&lt;&gt;"",IF(N$2&lt;&gt;"",INDEX('Instrument History'!$1:$1048576,$B656,N$3) / CcyPerBase!M655,""),"")</f>
        <v/>
      </c>
      <c r="O656" s="5" t="str">
        <f>IF($A656&lt;&gt;"",IF(O$2&lt;&gt;"",INDEX('Instrument History'!$1:$1048576,$B656,O$3) / CcyPerBase!N655,""),"")</f>
        <v/>
      </c>
      <c r="P656" s="5" t="str">
        <f>IF($A656&lt;&gt;"",IF(P$2&lt;&gt;"",INDEX('Instrument History'!$1:$1048576,$B656,P$3) / CcyPerBase!O655,""),"")</f>
        <v/>
      </c>
      <c r="Q656" s="5" t="str">
        <f>IF($A656&lt;&gt;"",IF(Q$2&lt;&gt;"",INDEX('Instrument History'!$1:$1048576,$B656,Q$3) / CcyPerBase!P655,""),"")</f>
        <v/>
      </c>
      <c r="R656" s="5" t="str">
        <f>IF($A656&lt;&gt;"",IF(R$2&lt;&gt;"",INDEX('Instrument History'!$1:$1048576,$B656,R$3) / CcyPerBase!Q655,""),"")</f>
        <v/>
      </c>
      <c r="S656" s="5" t="str">
        <f>IF($A656&lt;&gt;"",IF(S$2&lt;&gt;"",INDEX('Instrument History'!$1:$1048576,$B656,S$3) / CcyPerBase!R655,""),"")</f>
        <v/>
      </c>
      <c r="T656" s="5" t="str">
        <f>IF($A656&lt;&gt;"",IF(T$2&lt;&gt;"",INDEX('Instrument History'!$1:$1048576,$B656,T$3) / CcyPerBase!S655,""),"")</f>
        <v/>
      </c>
      <c r="U656" s="5" t="str">
        <f>IF($A656&lt;&gt;"",IF(U$2&lt;&gt;"",INDEX('Instrument History'!$1:$1048576,$B656,U$3) / CcyPerBase!T655,""),"")</f>
        <v/>
      </c>
      <c r="V656" s="5" t="str">
        <f>IF($A656&lt;&gt;"",IF(V$2&lt;&gt;"",INDEX('Instrument History'!$1:$1048576,$B656,V$3) / CcyPerBase!U655,""),"")</f>
        <v/>
      </c>
      <c r="W656" s="5" t="str">
        <f>IF($A656&lt;&gt;"",IF(W$2&lt;&gt;"",INDEX('Instrument History'!$1:$1048576,$B656,W$3) / CcyPerBase!V655,""),"")</f>
        <v/>
      </c>
      <c r="X656" s="5" t="str">
        <f>IF($A656&lt;&gt;"",IF(X$2&lt;&gt;"",INDEX('Instrument History'!$1:$1048576,$B656,X$3) / CcyPerBase!W655,""),"")</f>
        <v/>
      </c>
      <c r="Y656" s="5" t="str">
        <f>IF($A656&lt;&gt;"",IF(Y$2&lt;&gt;"",INDEX('Instrument History'!$1:$1048576,$B656,Y$3) / CcyPerBase!X655,""),"")</f>
        <v/>
      </c>
    </row>
    <row r="657" spans="1:25">
      <c r="A657" s="12" t="str">
        <f>IF(A656&lt;&gt;"",IF(A656=$B$1,"",'Instrument History'!A653),"")</f>
        <v/>
      </c>
      <c r="B657" t="str">
        <f t="shared" si="21"/>
        <v/>
      </c>
      <c r="C657" s="14" t="str">
        <f>IF($A657&lt;&gt;"",INDEX('Instrument History'!$1:$1048576,$B657,C$3) / CcyPerBase!D656,"")</f>
        <v/>
      </c>
      <c r="D657" s="14" t="str">
        <f>IF(A657&lt;&gt;"",C657/$D$4*Master!$R$18,"")</f>
        <v/>
      </c>
      <c r="E657" s="5" t="str">
        <f t="shared" si="22"/>
        <v/>
      </c>
      <c r="F657" s="5" t="str">
        <f>IF($A657&lt;&gt;"",IF(F$2&lt;&gt;"",INDEX('Instrument History'!$1:$1048576,$B657,F$3) / CcyPerBase!E656,""),"")</f>
        <v/>
      </c>
      <c r="G657" s="5" t="str">
        <f>IF($A657&lt;&gt;"",IF(G$2&lt;&gt;"",INDEX('Instrument History'!$1:$1048576,$B657,G$3) / CcyPerBase!F656,""),"")</f>
        <v/>
      </c>
      <c r="H657" s="5" t="str">
        <f>IF($A657&lt;&gt;"",IF(H$2&lt;&gt;"",INDEX('Instrument History'!$1:$1048576,$B657,H$3) / CcyPerBase!G656,""),"")</f>
        <v/>
      </c>
      <c r="I657" s="5" t="str">
        <f>IF($A657&lt;&gt;"",IF(I$2&lt;&gt;"",INDEX('Instrument History'!$1:$1048576,$B657,I$3) / CcyPerBase!H656,""),"")</f>
        <v/>
      </c>
      <c r="J657" s="5" t="str">
        <f>IF($A657&lt;&gt;"",IF(J$2&lt;&gt;"",INDEX('Instrument History'!$1:$1048576,$B657,J$3) / CcyPerBase!I656,""),"")</f>
        <v/>
      </c>
      <c r="K657" s="5" t="str">
        <f>IF($A657&lt;&gt;"",IF(K$2&lt;&gt;"",INDEX('Instrument History'!$1:$1048576,$B657,K$3) / CcyPerBase!J656,""),"")</f>
        <v/>
      </c>
      <c r="L657" s="5" t="str">
        <f>IF($A657&lt;&gt;"",IF(L$2&lt;&gt;"",INDEX('Instrument History'!$1:$1048576,$B657,L$3) / CcyPerBase!K656,""),"")</f>
        <v/>
      </c>
      <c r="M657" s="5" t="str">
        <f>IF($A657&lt;&gt;"",IF(M$2&lt;&gt;"",INDEX('Instrument History'!$1:$1048576,$B657,M$3) / CcyPerBase!L656,""),"")</f>
        <v/>
      </c>
      <c r="N657" s="5" t="str">
        <f>IF($A657&lt;&gt;"",IF(N$2&lt;&gt;"",INDEX('Instrument History'!$1:$1048576,$B657,N$3) / CcyPerBase!M656,""),"")</f>
        <v/>
      </c>
      <c r="O657" s="5" t="str">
        <f>IF($A657&lt;&gt;"",IF(O$2&lt;&gt;"",INDEX('Instrument History'!$1:$1048576,$B657,O$3) / CcyPerBase!N656,""),"")</f>
        <v/>
      </c>
      <c r="P657" s="5" t="str">
        <f>IF($A657&lt;&gt;"",IF(P$2&lt;&gt;"",INDEX('Instrument History'!$1:$1048576,$B657,P$3) / CcyPerBase!O656,""),"")</f>
        <v/>
      </c>
      <c r="Q657" s="5" t="str">
        <f>IF($A657&lt;&gt;"",IF(Q$2&lt;&gt;"",INDEX('Instrument History'!$1:$1048576,$B657,Q$3) / CcyPerBase!P656,""),"")</f>
        <v/>
      </c>
      <c r="R657" s="5" t="str">
        <f>IF($A657&lt;&gt;"",IF(R$2&lt;&gt;"",INDEX('Instrument History'!$1:$1048576,$B657,R$3) / CcyPerBase!Q656,""),"")</f>
        <v/>
      </c>
      <c r="S657" s="5" t="str">
        <f>IF($A657&lt;&gt;"",IF(S$2&lt;&gt;"",INDEX('Instrument History'!$1:$1048576,$B657,S$3) / CcyPerBase!R656,""),"")</f>
        <v/>
      </c>
      <c r="T657" s="5" t="str">
        <f>IF($A657&lt;&gt;"",IF(T$2&lt;&gt;"",INDEX('Instrument History'!$1:$1048576,$B657,T$3) / CcyPerBase!S656,""),"")</f>
        <v/>
      </c>
      <c r="U657" s="5" t="str">
        <f>IF($A657&lt;&gt;"",IF(U$2&lt;&gt;"",INDEX('Instrument History'!$1:$1048576,$B657,U$3) / CcyPerBase!T656,""),"")</f>
        <v/>
      </c>
      <c r="V657" s="5" t="str">
        <f>IF($A657&lt;&gt;"",IF(V$2&lt;&gt;"",INDEX('Instrument History'!$1:$1048576,$B657,V$3) / CcyPerBase!U656,""),"")</f>
        <v/>
      </c>
      <c r="W657" s="5" t="str">
        <f>IF($A657&lt;&gt;"",IF(W$2&lt;&gt;"",INDEX('Instrument History'!$1:$1048576,$B657,W$3) / CcyPerBase!V656,""),"")</f>
        <v/>
      </c>
      <c r="X657" s="5" t="str">
        <f>IF($A657&lt;&gt;"",IF(X$2&lt;&gt;"",INDEX('Instrument History'!$1:$1048576,$B657,X$3) / CcyPerBase!W656,""),"")</f>
        <v/>
      </c>
      <c r="Y657" s="5" t="str">
        <f>IF($A657&lt;&gt;"",IF(Y$2&lt;&gt;"",INDEX('Instrument History'!$1:$1048576,$B657,Y$3) / CcyPerBase!X656,""),"")</f>
        <v/>
      </c>
    </row>
    <row r="658" spans="1:25">
      <c r="A658" s="12" t="str">
        <f>IF(A657&lt;&gt;"",IF(A657=$B$1,"",'Instrument History'!A654),"")</f>
        <v/>
      </c>
      <c r="B658" t="str">
        <f t="shared" si="21"/>
        <v/>
      </c>
      <c r="C658" s="14" t="str">
        <f>IF($A658&lt;&gt;"",INDEX('Instrument History'!$1:$1048576,$B658,C$3) / CcyPerBase!D657,"")</f>
        <v/>
      </c>
      <c r="D658" s="14" t="str">
        <f>IF(A658&lt;&gt;"",C658/$D$4*Master!$R$18,"")</f>
        <v/>
      </c>
      <c r="E658" s="5" t="str">
        <f t="shared" si="22"/>
        <v/>
      </c>
      <c r="F658" s="5" t="str">
        <f>IF($A658&lt;&gt;"",IF(F$2&lt;&gt;"",INDEX('Instrument History'!$1:$1048576,$B658,F$3) / CcyPerBase!E657,""),"")</f>
        <v/>
      </c>
      <c r="G658" s="5" t="str">
        <f>IF($A658&lt;&gt;"",IF(G$2&lt;&gt;"",INDEX('Instrument History'!$1:$1048576,$B658,G$3) / CcyPerBase!F657,""),"")</f>
        <v/>
      </c>
      <c r="H658" s="5" t="str">
        <f>IF($A658&lt;&gt;"",IF(H$2&lt;&gt;"",INDEX('Instrument History'!$1:$1048576,$B658,H$3) / CcyPerBase!G657,""),"")</f>
        <v/>
      </c>
      <c r="I658" s="5" t="str">
        <f>IF($A658&lt;&gt;"",IF(I$2&lt;&gt;"",INDEX('Instrument History'!$1:$1048576,$B658,I$3) / CcyPerBase!H657,""),"")</f>
        <v/>
      </c>
      <c r="J658" s="5" t="str">
        <f>IF($A658&lt;&gt;"",IF(J$2&lt;&gt;"",INDEX('Instrument History'!$1:$1048576,$B658,J$3) / CcyPerBase!I657,""),"")</f>
        <v/>
      </c>
      <c r="K658" s="5" t="str">
        <f>IF($A658&lt;&gt;"",IF(K$2&lt;&gt;"",INDEX('Instrument History'!$1:$1048576,$B658,K$3) / CcyPerBase!J657,""),"")</f>
        <v/>
      </c>
      <c r="L658" s="5" t="str">
        <f>IF($A658&lt;&gt;"",IF(L$2&lt;&gt;"",INDEX('Instrument History'!$1:$1048576,$B658,L$3) / CcyPerBase!K657,""),"")</f>
        <v/>
      </c>
      <c r="M658" s="5" t="str">
        <f>IF($A658&lt;&gt;"",IF(M$2&lt;&gt;"",INDEX('Instrument History'!$1:$1048576,$B658,M$3) / CcyPerBase!L657,""),"")</f>
        <v/>
      </c>
      <c r="N658" s="5" t="str">
        <f>IF($A658&lt;&gt;"",IF(N$2&lt;&gt;"",INDEX('Instrument History'!$1:$1048576,$B658,N$3) / CcyPerBase!M657,""),"")</f>
        <v/>
      </c>
      <c r="O658" s="5" t="str">
        <f>IF($A658&lt;&gt;"",IF(O$2&lt;&gt;"",INDEX('Instrument History'!$1:$1048576,$B658,O$3) / CcyPerBase!N657,""),"")</f>
        <v/>
      </c>
      <c r="P658" s="5" t="str">
        <f>IF($A658&lt;&gt;"",IF(P$2&lt;&gt;"",INDEX('Instrument History'!$1:$1048576,$B658,P$3) / CcyPerBase!O657,""),"")</f>
        <v/>
      </c>
      <c r="Q658" s="5" t="str">
        <f>IF($A658&lt;&gt;"",IF(Q$2&lt;&gt;"",INDEX('Instrument History'!$1:$1048576,$B658,Q$3) / CcyPerBase!P657,""),"")</f>
        <v/>
      </c>
      <c r="R658" s="5" t="str">
        <f>IF($A658&lt;&gt;"",IF(R$2&lt;&gt;"",INDEX('Instrument History'!$1:$1048576,$B658,R$3) / CcyPerBase!Q657,""),"")</f>
        <v/>
      </c>
      <c r="S658" s="5" t="str">
        <f>IF($A658&lt;&gt;"",IF(S$2&lt;&gt;"",INDEX('Instrument History'!$1:$1048576,$B658,S$3) / CcyPerBase!R657,""),"")</f>
        <v/>
      </c>
      <c r="T658" s="5" t="str">
        <f>IF($A658&lt;&gt;"",IF(T$2&lt;&gt;"",INDEX('Instrument History'!$1:$1048576,$B658,T$3) / CcyPerBase!S657,""),"")</f>
        <v/>
      </c>
      <c r="U658" s="5" t="str">
        <f>IF($A658&lt;&gt;"",IF(U$2&lt;&gt;"",INDEX('Instrument History'!$1:$1048576,$B658,U$3) / CcyPerBase!T657,""),"")</f>
        <v/>
      </c>
      <c r="V658" s="5" t="str">
        <f>IF($A658&lt;&gt;"",IF(V$2&lt;&gt;"",INDEX('Instrument History'!$1:$1048576,$B658,V$3) / CcyPerBase!U657,""),"")</f>
        <v/>
      </c>
      <c r="W658" s="5" t="str">
        <f>IF($A658&lt;&gt;"",IF(W$2&lt;&gt;"",INDEX('Instrument History'!$1:$1048576,$B658,W$3) / CcyPerBase!V657,""),"")</f>
        <v/>
      </c>
      <c r="X658" s="5" t="str">
        <f>IF($A658&lt;&gt;"",IF(X$2&lt;&gt;"",INDEX('Instrument History'!$1:$1048576,$B658,X$3) / CcyPerBase!W657,""),"")</f>
        <v/>
      </c>
      <c r="Y658" s="5" t="str">
        <f>IF($A658&lt;&gt;"",IF(Y$2&lt;&gt;"",INDEX('Instrument History'!$1:$1048576,$B658,Y$3) / CcyPerBase!X657,""),"")</f>
        <v/>
      </c>
    </row>
    <row r="659" spans="1:25">
      <c r="A659" s="12" t="str">
        <f>IF(A658&lt;&gt;"",IF(A658=$B$1,"",'Instrument History'!A655),"")</f>
        <v/>
      </c>
      <c r="B659" t="str">
        <f t="shared" si="21"/>
        <v/>
      </c>
      <c r="C659" s="14" t="str">
        <f>IF($A659&lt;&gt;"",INDEX('Instrument History'!$1:$1048576,$B659,C$3) / CcyPerBase!D658,"")</f>
        <v/>
      </c>
      <c r="D659" s="14" t="str">
        <f>IF(A659&lt;&gt;"",C659/$D$4*Master!$R$18,"")</f>
        <v/>
      </c>
      <c r="E659" s="5" t="str">
        <f t="shared" si="22"/>
        <v/>
      </c>
      <c r="F659" s="5" t="str">
        <f>IF($A659&lt;&gt;"",IF(F$2&lt;&gt;"",INDEX('Instrument History'!$1:$1048576,$B659,F$3) / CcyPerBase!E658,""),"")</f>
        <v/>
      </c>
      <c r="G659" s="5" t="str">
        <f>IF($A659&lt;&gt;"",IF(G$2&lt;&gt;"",INDEX('Instrument History'!$1:$1048576,$B659,G$3) / CcyPerBase!F658,""),"")</f>
        <v/>
      </c>
      <c r="H659" s="5" t="str">
        <f>IF($A659&lt;&gt;"",IF(H$2&lt;&gt;"",INDEX('Instrument History'!$1:$1048576,$B659,H$3) / CcyPerBase!G658,""),"")</f>
        <v/>
      </c>
      <c r="I659" s="5" t="str">
        <f>IF($A659&lt;&gt;"",IF(I$2&lt;&gt;"",INDEX('Instrument History'!$1:$1048576,$B659,I$3) / CcyPerBase!H658,""),"")</f>
        <v/>
      </c>
      <c r="J659" s="5" t="str">
        <f>IF($A659&lt;&gt;"",IF(J$2&lt;&gt;"",INDEX('Instrument History'!$1:$1048576,$B659,J$3) / CcyPerBase!I658,""),"")</f>
        <v/>
      </c>
      <c r="K659" s="5" t="str">
        <f>IF($A659&lt;&gt;"",IF(K$2&lt;&gt;"",INDEX('Instrument History'!$1:$1048576,$B659,K$3) / CcyPerBase!J658,""),"")</f>
        <v/>
      </c>
      <c r="L659" s="5" t="str">
        <f>IF($A659&lt;&gt;"",IF(L$2&lt;&gt;"",INDEX('Instrument History'!$1:$1048576,$B659,L$3) / CcyPerBase!K658,""),"")</f>
        <v/>
      </c>
      <c r="M659" s="5" t="str">
        <f>IF($A659&lt;&gt;"",IF(M$2&lt;&gt;"",INDEX('Instrument History'!$1:$1048576,$B659,M$3) / CcyPerBase!L658,""),"")</f>
        <v/>
      </c>
      <c r="N659" s="5" t="str">
        <f>IF($A659&lt;&gt;"",IF(N$2&lt;&gt;"",INDEX('Instrument History'!$1:$1048576,$B659,N$3) / CcyPerBase!M658,""),"")</f>
        <v/>
      </c>
      <c r="O659" s="5" t="str">
        <f>IF($A659&lt;&gt;"",IF(O$2&lt;&gt;"",INDEX('Instrument History'!$1:$1048576,$B659,O$3) / CcyPerBase!N658,""),"")</f>
        <v/>
      </c>
      <c r="P659" s="5" t="str">
        <f>IF($A659&lt;&gt;"",IF(P$2&lt;&gt;"",INDEX('Instrument History'!$1:$1048576,$B659,P$3) / CcyPerBase!O658,""),"")</f>
        <v/>
      </c>
      <c r="Q659" s="5" t="str">
        <f>IF($A659&lt;&gt;"",IF(Q$2&lt;&gt;"",INDEX('Instrument History'!$1:$1048576,$B659,Q$3) / CcyPerBase!P658,""),"")</f>
        <v/>
      </c>
      <c r="R659" s="5" t="str">
        <f>IF($A659&lt;&gt;"",IF(R$2&lt;&gt;"",INDEX('Instrument History'!$1:$1048576,$B659,R$3) / CcyPerBase!Q658,""),"")</f>
        <v/>
      </c>
      <c r="S659" s="5" t="str">
        <f>IF($A659&lt;&gt;"",IF(S$2&lt;&gt;"",INDEX('Instrument History'!$1:$1048576,$B659,S$3) / CcyPerBase!R658,""),"")</f>
        <v/>
      </c>
      <c r="T659" s="5" t="str">
        <f>IF($A659&lt;&gt;"",IF(T$2&lt;&gt;"",INDEX('Instrument History'!$1:$1048576,$B659,T$3) / CcyPerBase!S658,""),"")</f>
        <v/>
      </c>
      <c r="U659" s="5" t="str">
        <f>IF($A659&lt;&gt;"",IF(U$2&lt;&gt;"",INDEX('Instrument History'!$1:$1048576,$B659,U$3) / CcyPerBase!T658,""),"")</f>
        <v/>
      </c>
      <c r="V659" s="5" t="str">
        <f>IF($A659&lt;&gt;"",IF(V$2&lt;&gt;"",INDEX('Instrument History'!$1:$1048576,$B659,V$3) / CcyPerBase!U658,""),"")</f>
        <v/>
      </c>
      <c r="W659" s="5" t="str">
        <f>IF($A659&lt;&gt;"",IF(W$2&lt;&gt;"",INDEX('Instrument History'!$1:$1048576,$B659,W$3) / CcyPerBase!V658,""),"")</f>
        <v/>
      </c>
      <c r="X659" s="5" t="str">
        <f>IF($A659&lt;&gt;"",IF(X$2&lt;&gt;"",INDEX('Instrument History'!$1:$1048576,$B659,X$3) / CcyPerBase!W658,""),"")</f>
        <v/>
      </c>
      <c r="Y659" s="5" t="str">
        <f>IF($A659&lt;&gt;"",IF(Y$2&lt;&gt;"",INDEX('Instrument History'!$1:$1048576,$B659,Y$3) / CcyPerBase!X658,""),"")</f>
        <v/>
      </c>
    </row>
    <row r="660" spans="1:25">
      <c r="A660" s="12" t="str">
        <f>IF(A659&lt;&gt;"",IF(A659=$B$1,"",'Instrument History'!A656),"")</f>
        <v/>
      </c>
      <c r="B660" t="str">
        <f t="shared" si="21"/>
        <v/>
      </c>
      <c r="C660" s="14" t="str">
        <f>IF($A660&lt;&gt;"",INDEX('Instrument History'!$1:$1048576,$B660,C$3) / CcyPerBase!D659,"")</f>
        <v/>
      </c>
      <c r="D660" s="14" t="str">
        <f>IF(A660&lt;&gt;"",C660/$D$4*Master!$R$18,"")</f>
        <v/>
      </c>
      <c r="E660" s="5" t="str">
        <f t="shared" si="22"/>
        <v/>
      </c>
      <c r="F660" s="5" t="str">
        <f>IF($A660&lt;&gt;"",IF(F$2&lt;&gt;"",INDEX('Instrument History'!$1:$1048576,$B660,F$3) / CcyPerBase!E659,""),"")</f>
        <v/>
      </c>
      <c r="G660" s="5" t="str">
        <f>IF($A660&lt;&gt;"",IF(G$2&lt;&gt;"",INDEX('Instrument History'!$1:$1048576,$B660,G$3) / CcyPerBase!F659,""),"")</f>
        <v/>
      </c>
      <c r="H660" s="5" t="str">
        <f>IF($A660&lt;&gt;"",IF(H$2&lt;&gt;"",INDEX('Instrument History'!$1:$1048576,$B660,H$3) / CcyPerBase!G659,""),"")</f>
        <v/>
      </c>
      <c r="I660" s="5" t="str">
        <f>IF($A660&lt;&gt;"",IF(I$2&lt;&gt;"",INDEX('Instrument History'!$1:$1048576,$B660,I$3) / CcyPerBase!H659,""),"")</f>
        <v/>
      </c>
      <c r="J660" s="5" t="str">
        <f>IF($A660&lt;&gt;"",IF(J$2&lt;&gt;"",INDEX('Instrument History'!$1:$1048576,$B660,J$3) / CcyPerBase!I659,""),"")</f>
        <v/>
      </c>
      <c r="K660" s="5" t="str">
        <f>IF($A660&lt;&gt;"",IF(K$2&lt;&gt;"",INDEX('Instrument History'!$1:$1048576,$B660,K$3) / CcyPerBase!J659,""),"")</f>
        <v/>
      </c>
      <c r="L660" s="5" t="str">
        <f>IF($A660&lt;&gt;"",IF(L$2&lt;&gt;"",INDEX('Instrument History'!$1:$1048576,$B660,L$3) / CcyPerBase!K659,""),"")</f>
        <v/>
      </c>
      <c r="M660" s="5" t="str">
        <f>IF($A660&lt;&gt;"",IF(M$2&lt;&gt;"",INDEX('Instrument History'!$1:$1048576,$B660,M$3) / CcyPerBase!L659,""),"")</f>
        <v/>
      </c>
      <c r="N660" s="5" t="str">
        <f>IF($A660&lt;&gt;"",IF(N$2&lt;&gt;"",INDEX('Instrument History'!$1:$1048576,$B660,N$3) / CcyPerBase!M659,""),"")</f>
        <v/>
      </c>
      <c r="O660" s="5" t="str">
        <f>IF($A660&lt;&gt;"",IF(O$2&lt;&gt;"",INDEX('Instrument History'!$1:$1048576,$B660,O$3) / CcyPerBase!N659,""),"")</f>
        <v/>
      </c>
      <c r="P660" s="5" t="str">
        <f>IF($A660&lt;&gt;"",IF(P$2&lt;&gt;"",INDEX('Instrument History'!$1:$1048576,$B660,P$3) / CcyPerBase!O659,""),"")</f>
        <v/>
      </c>
      <c r="Q660" s="5" t="str">
        <f>IF($A660&lt;&gt;"",IF(Q$2&lt;&gt;"",INDEX('Instrument History'!$1:$1048576,$B660,Q$3) / CcyPerBase!P659,""),"")</f>
        <v/>
      </c>
      <c r="R660" s="5" t="str">
        <f>IF($A660&lt;&gt;"",IF(R$2&lt;&gt;"",INDEX('Instrument History'!$1:$1048576,$B660,R$3) / CcyPerBase!Q659,""),"")</f>
        <v/>
      </c>
      <c r="S660" s="5" t="str">
        <f>IF($A660&lt;&gt;"",IF(S$2&lt;&gt;"",INDEX('Instrument History'!$1:$1048576,$B660,S$3) / CcyPerBase!R659,""),"")</f>
        <v/>
      </c>
      <c r="T660" s="5" t="str">
        <f>IF($A660&lt;&gt;"",IF(T$2&lt;&gt;"",INDEX('Instrument History'!$1:$1048576,$B660,T$3) / CcyPerBase!S659,""),"")</f>
        <v/>
      </c>
      <c r="U660" s="5" t="str">
        <f>IF($A660&lt;&gt;"",IF(U$2&lt;&gt;"",INDEX('Instrument History'!$1:$1048576,$B660,U$3) / CcyPerBase!T659,""),"")</f>
        <v/>
      </c>
      <c r="V660" s="5" t="str">
        <f>IF($A660&lt;&gt;"",IF(V$2&lt;&gt;"",INDEX('Instrument History'!$1:$1048576,$B660,V$3) / CcyPerBase!U659,""),"")</f>
        <v/>
      </c>
      <c r="W660" s="5" t="str">
        <f>IF($A660&lt;&gt;"",IF(W$2&lt;&gt;"",INDEX('Instrument History'!$1:$1048576,$B660,W$3) / CcyPerBase!V659,""),"")</f>
        <v/>
      </c>
      <c r="X660" s="5" t="str">
        <f>IF($A660&lt;&gt;"",IF(X$2&lt;&gt;"",INDEX('Instrument History'!$1:$1048576,$B660,X$3) / CcyPerBase!W659,""),"")</f>
        <v/>
      </c>
      <c r="Y660" s="5" t="str">
        <f>IF($A660&lt;&gt;"",IF(Y$2&lt;&gt;"",INDEX('Instrument History'!$1:$1048576,$B660,Y$3) / CcyPerBase!X659,""),"")</f>
        <v/>
      </c>
    </row>
    <row r="661" spans="1:25">
      <c r="A661" s="12" t="str">
        <f>IF(A660&lt;&gt;"",IF(A660=$B$1,"",'Instrument History'!A657),"")</f>
        <v/>
      </c>
      <c r="B661" t="str">
        <f t="shared" si="21"/>
        <v/>
      </c>
      <c r="C661" s="14" t="str">
        <f>IF($A661&lt;&gt;"",INDEX('Instrument History'!$1:$1048576,$B661,C$3) / CcyPerBase!D660,"")</f>
        <v/>
      </c>
      <c r="D661" s="14" t="str">
        <f>IF(A661&lt;&gt;"",C661/$D$4*Master!$R$18,"")</f>
        <v/>
      </c>
      <c r="E661" s="5" t="str">
        <f t="shared" si="22"/>
        <v/>
      </c>
      <c r="F661" s="5" t="str">
        <f>IF($A661&lt;&gt;"",IF(F$2&lt;&gt;"",INDEX('Instrument History'!$1:$1048576,$B661,F$3) / CcyPerBase!E660,""),"")</f>
        <v/>
      </c>
      <c r="G661" s="5" t="str">
        <f>IF($A661&lt;&gt;"",IF(G$2&lt;&gt;"",INDEX('Instrument History'!$1:$1048576,$B661,G$3) / CcyPerBase!F660,""),"")</f>
        <v/>
      </c>
      <c r="H661" s="5" t="str">
        <f>IF($A661&lt;&gt;"",IF(H$2&lt;&gt;"",INDEX('Instrument History'!$1:$1048576,$B661,H$3) / CcyPerBase!G660,""),"")</f>
        <v/>
      </c>
      <c r="I661" s="5" t="str">
        <f>IF($A661&lt;&gt;"",IF(I$2&lt;&gt;"",INDEX('Instrument History'!$1:$1048576,$B661,I$3) / CcyPerBase!H660,""),"")</f>
        <v/>
      </c>
      <c r="J661" s="5" t="str">
        <f>IF($A661&lt;&gt;"",IF(J$2&lt;&gt;"",INDEX('Instrument History'!$1:$1048576,$B661,J$3) / CcyPerBase!I660,""),"")</f>
        <v/>
      </c>
      <c r="K661" s="5" t="str">
        <f>IF($A661&lt;&gt;"",IF(K$2&lt;&gt;"",INDEX('Instrument History'!$1:$1048576,$B661,K$3) / CcyPerBase!J660,""),"")</f>
        <v/>
      </c>
      <c r="L661" s="5" t="str">
        <f>IF($A661&lt;&gt;"",IF(L$2&lt;&gt;"",INDEX('Instrument History'!$1:$1048576,$B661,L$3) / CcyPerBase!K660,""),"")</f>
        <v/>
      </c>
      <c r="M661" s="5" t="str">
        <f>IF($A661&lt;&gt;"",IF(M$2&lt;&gt;"",INDEX('Instrument History'!$1:$1048576,$B661,M$3) / CcyPerBase!L660,""),"")</f>
        <v/>
      </c>
      <c r="N661" s="5" t="str">
        <f>IF($A661&lt;&gt;"",IF(N$2&lt;&gt;"",INDEX('Instrument History'!$1:$1048576,$B661,N$3) / CcyPerBase!M660,""),"")</f>
        <v/>
      </c>
      <c r="O661" s="5" t="str">
        <f>IF($A661&lt;&gt;"",IF(O$2&lt;&gt;"",INDEX('Instrument History'!$1:$1048576,$B661,O$3) / CcyPerBase!N660,""),"")</f>
        <v/>
      </c>
      <c r="P661" s="5" t="str">
        <f>IF($A661&lt;&gt;"",IF(P$2&lt;&gt;"",INDEX('Instrument History'!$1:$1048576,$B661,P$3) / CcyPerBase!O660,""),"")</f>
        <v/>
      </c>
      <c r="Q661" s="5" t="str">
        <f>IF($A661&lt;&gt;"",IF(Q$2&lt;&gt;"",INDEX('Instrument History'!$1:$1048576,$B661,Q$3) / CcyPerBase!P660,""),"")</f>
        <v/>
      </c>
      <c r="R661" s="5" t="str">
        <f>IF($A661&lt;&gt;"",IF(R$2&lt;&gt;"",INDEX('Instrument History'!$1:$1048576,$B661,R$3) / CcyPerBase!Q660,""),"")</f>
        <v/>
      </c>
      <c r="S661" s="5" t="str">
        <f>IF($A661&lt;&gt;"",IF(S$2&lt;&gt;"",INDEX('Instrument History'!$1:$1048576,$B661,S$3) / CcyPerBase!R660,""),"")</f>
        <v/>
      </c>
      <c r="T661" s="5" t="str">
        <f>IF($A661&lt;&gt;"",IF(T$2&lt;&gt;"",INDEX('Instrument History'!$1:$1048576,$B661,T$3) / CcyPerBase!S660,""),"")</f>
        <v/>
      </c>
      <c r="U661" s="5" t="str">
        <f>IF($A661&lt;&gt;"",IF(U$2&lt;&gt;"",INDEX('Instrument History'!$1:$1048576,$B661,U$3) / CcyPerBase!T660,""),"")</f>
        <v/>
      </c>
      <c r="V661" s="5" t="str">
        <f>IF($A661&lt;&gt;"",IF(V$2&lt;&gt;"",INDEX('Instrument History'!$1:$1048576,$B661,V$3) / CcyPerBase!U660,""),"")</f>
        <v/>
      </c>
      <c r="W661" s="5" t="str">
        <f>IF($A661&lt;&gt;"",IF(W$2&lt;&gt;"",INDEX('Instrument History'!$1:$1048576,$B661,W$3) / CcyPerBase!V660,""),"")</f>
        <v/>
      </c>
      <c r="X661" s="5" t="str">
        <f>IF($A661&lt;&gt;"",IF(X$2&lt;&gt;"",INDEX('Instrument History'!$1:$1048576,$B661,X$3) / CcyPerBase!W660,""),"")</f>
        <v/>
      </c>
      <c r="Y661" s="5" t="str">
        <f>IF($A661&lt;&gt;"",IF(Y$2&lt;&gt;"",INDEX('Instrument History'!$1:$1048576,$B661,Y$3) / CcyPerBase!X660,""),"")</f>
        <v/>
      </c>
    </row>
    <row r="662" spans="1:25">
      <c r="A662" s="12" t="str">
        <f>IF(A661&lt;&gt;"",IF(A661=$B$1,"",'Instrument History'!A658),"")</f>
        <v/>
      </c>
      <c r="B662" t="str">
        <f t="shared" si="21"/>
        <v/>
      </c>
      <c r="C662" s="14" t="str">
        <f>IF($A662&lt;&gt;"",INDEX('Instrument History'!$1:$1048576,$B662,C$3) / CcyPerBase!D661,"")</f>
        <v/>
      </c>
      <c r="D662" s="14" t="str">
        <f>IF(A662&lt;&gt;"",C662/$D$4*Master!$R$18,"")</f>
        <v/>
      </c>
      <c r="E662" s="5" t="str">
        <f t="shared" si="22"/>
        <v/>
      </c>
      <c r="F662" s="5" t="str">
        <f>IF($A662&lt;&gt;"",IF(F$2&lt;&gt;"",INDEX('Instrument History'!$1:$1048576,$B662,F$3) / CcyPerBase!E661,""),"")</f>
        <v/>
      </c>
      <c r="G662" s="5" t="str">
        <f>IF($A662&lt;&gt;"",IF(G$2&lt;&gt;"",INDEX('Instrument History'!$1:$1048576,$B662,G$3) / CcyPerBase!F661,""),"")</f>
        <v/>
      </c>
      <c r="H662" s="5" t="str">
        <f>IF($A662&lt;&gt;"",IF(H$2&lt;&gt;"",INDEX('Instrument History'!$1:$1048576,$B662,H$3) / CcyPerBase!G661,""),"")</f>
        <v/>
      </c>
      <c r="I662" s="5" t="str">
        <f>IF($A662&lt;&gt;"",IF(I$2&lt;&gt;"",INDEX('Instrument History'!$1:$1048576,$B662,I$3) / CcyPerBase!H661,""),"")</f>
        <v/>
      </c>
      <c r="J662" s="5" t="str">
        <f>IF($A662&lt;&gt;"",IF(J$2&lt;&gt;"",INDEX('Instrument History'!$1:$1048576,$B662,J$3) / CcyPerBase!I661,""),"")</f>
        <v/>
      </c>
      <c r="K662" s="5" t="str">
        <f>IF($A662&lt;&gt;"",IF(K$2&lt;&gt;"",INDEX('Instrument History'!$1:$1048576,$B662,K$3) / CcyPerBase!J661,""),"")</f>
        <v/>
      </c>
      <c r="L662" s="5" t="str">
        <f>IF($A662&lt;&gt;"",IF(L$2&lt;&gt;"",INDEX('Instrument History'!$1:$1048576,$B662,L$3) / CcyPerBase!K661,""),"")</f>
        <v/>
      </c>
      <c r="M662" s="5" t="str">
        <f>IF($A662&lt;&gt;"",IF(M$2&lt;&gt;"",INDEX('Instrument History'!$1:$1048576,$B662,M$3) / CcyPerBase!L661,""),"")</f>
        <v/>
      </c>
      <c r="N662" s="5" t="str">
        <f>IF($A662&lt;&gt;"",IF(N$2&lt;&gt;"",INDEX('Instrument History'!$1:$1048576,$B662,N$3) / CcyPerBase!M661,""),"")</f>
        <v/>
      </c>
      <c r="O662" s="5" t="str">
        <f>IF($A662&lt;&gt;"",IF(O$2&lt;&gt;"",INDEX('Instrument History'!$1:$1048576,$B662,O$3) / CcyPerBase!N661,""),"")</f>
        <v/>
      </c>
      <c r="P662" s="5" t="str">
        <f>IF($A662&lt;&gt;"",IF(P$2&lt;&gt;"",INDEX('Instrument History'!$1:$1048576,$B662,P$3) / CcyPerBase!O661,""),"")</f>
        <v/>
      </c>
      <c r="Q662" s="5" t="str">
        <f>IF($A662&lt;&gt;"",IF(Q$2&lt;&gt;"",INDEX('Instrument History'!$1:$1048576,$B662,Q$3) / CcyPerBase!P661,""),"")</f>
        <v/>
      </c>
      <c r="R662" s="5" t="str">
        <f>IF($A662&lt;&gt;"",IF(R$2&lt;&gt;"",INDEX('Instrument History'!$1:$1048576,$B662,R$3) / CcyPerBase!Q661,""),"")</f>
        <v/>
      </c>
      <c r="S662" s="5" t="str">
        <f>IF($A662&lt;&gt;"",IF(S$2&lt;&gt;"",INDEX('Instrument History'!$1:$1048576,$B662,S$3) / CcyPerBase!R661,""),"")</f>
        <v/>
      </c>
      <c r="T662" s="5" t="str">
        <f>IF($A662&lt;&gt;"",IF(T$2&lt;&gt;"",INDEX('Instrument History'!$1:$1048576,$B662,T$3) / CcyPerBase!S661,""),"")</f>
        <v/>
      </c>
      <c r="U662" s="5" t="str">
        <f>IF($A662&lt;&gt;"",IF(U$2&lt;&gt;"",INDEX('Instrument History'!$1:$1048576,$B662,U$3) / CcyPerBase!T661,""),"")</f>
        <v/>
      </c>
      <c r="V662" s="5" t="str">
        <f>IF($A662&lt;&gt;"",IF(V$2&lt;&gt;"",INDEX('Instrument History'!$1:$1048576,$B662,V$3) / CcyPerBase!U661,""),"")</f>
        <v/>
      </c>
      <c r="W662" s="5" t="str">
        <f>IF($A662&lt;&gt;"",IF(W$2&lt;&gt;"",INDEX('Instrument History'!$1:$1048576,$B662,W$3) / CcyPerBase!V661,""),"")</f>
        <v/>
      </c>
      <c r="X662" s="5" t="str">
        <f>IF($A662&lt;&gt;"",IF(X$2&lt;&gt;"",INDEX('Instrument History'!$1:$1048576,$B662,X$3) / CcyPerBase!W661,""),"")</f>
        <v/>
      </c>
      <c r="Y662" s="5" t="str">
        <f>IF($A662&lt;&gt;"",IF(Y$2&lt;&gt;"",INDEX('Instrument History'!$1:$1048576,$B662,Y$3) / CcyPerBase!X661,""),"")</f>
        <v/>
      </c>
    </row>
    <row r="663" spans="1:25">
      <c r="A663" s="12" t="str">
        <f>IF(A662&lt;&gt;"",IF(A662=$B$1,"",'Instrument History'!A659),"")</f>
        <v/>
      </c>
      <c r="B663" t="str">
        <f t="shared" si="21"/>
        <v/>
      </c>
      <c r="C663" s="14" t="str">
        <f>IF($A663&lt;&gt;"",INDEX('Instrument History'!$1:$1048576,$B663,C$3) / CcyPerBase!D662,"")</f>
        <v/>
      </c>
      <c r="D663" s="14" t="str">
        <f>IF(A663&lt;&gt;"",C663/$D$4*Master!$R$18,"")</f>
        <v/>
      </c>
      <c r="E663" s="5" t="str">
        <f t="shared" si="22"/>
        <v/>
      </c>
      <c r="F663" s="5" t="str">
        <f>IF($A663&lt;&gt;"",IF(F$2&lt;&gt;"",INDEX('Instrument History'!$1:$1048576,$B663,F$3) / CcyPerBase!E662,""),"")</f>
        <v/>
      </c>
      <c r="G663" s="5" t="str">
        <f>IF($A663&lt;&gt;"",IF(G$2&lt;&gt;"",INDEX('Instrument History'!$1:$1048576,$B663,G$3) / CcyPerBase!F662,""),"")</f>
        <v/>
      </c>
      <c r="H663" s="5" t="str">
        <f>IF($A663&lt;&gt;"",IF(H$2&lt;&gt;"",INDEX('Instrument History'!$1:$1048576,$B663,H$3) / CcyPerBase!G662,""),"")</f>
        <v/>
      </c>
      <c r="I663" s="5" t="str">
        <f>IF($A663&lt;&gt;"",IF(I$2&lt;&gt;"",INDEX('Instrument History'!$1:$1048576,$B663,I$3) / CcyPerBase!H662,""),"")</f>
        <v/>
      </c>
      <c r="J663" s="5" t="str">
        <f>IF($A663&lt;&gt;"",IF(J$2&lt;&gt;"",INDEX('Instrument History'!$1:$1048576,$B663,J$3) / CcyPerBase!I662,""),"")</f>
        <v/>
      </c>
      <c r="K663" s="5" t="str">
        <f>IF($A663&lt;&gt;"",IF(K$2&lt;&gt;"",INDEX('Instrument History'!$1:$1048576,$B663,K$3) / CcyPerBase!J662,""),"")</f>
        <v/>
      </c>
      <c r="L663" s="5" t="str">
        <f>IF($A663&lt;&gt;"",IF(L$2&lt;&gt;"",INDEX('Instrument History'!$1:$1048576,$B663,L$3) / CcyPerBase!K662,""),"")</f>
        <v/>
      </c>
      <c r="M663" s="5" t="str">
        <f>IF($A663&lt;&gt;"",IF(M$2&lt;&gt;"",INDEX('Instrument History'!$1:$1048576,$B663,M$3) / CcyPerBase!L662,""),"")</f>
        <v/>
      </c>
      <c r="N663" s="5" t="str">
        <f>IF($A663&lt;&gt;"",IF(N$2&lt;&gt;"",INDEX('Instrument History'!$1:$1048576,$B663,N$3) / CcyPerBase!M662,""),"")</f>
        <v/>
      </c>
      <c r="O663" s="5" t="str">
        <f>IF($A663&lt;&gt;"",IF(O$2&lt;&gt;"",INDEX('Instrument History'!$1:$1048576,$B663,O$3) / CcyPerBase!N662,""),"")</f>
        <v/>
      </c>
      <c r="P663" s="5" t="str">
        <f>IF($A663&lt;&gt;"",IF(P$2&lt;&gt;"",INDEX('Instrument History'!$1:$1048576,$B663,P$3) / CcyPerBase!O662,""),"")</f>
        <v/>
      </c>
      <c r="Q663" s="5" t="str">
        <f>IF($A663&lt;&gt;"",IF(Q$2&lt;&gt;"",INDEX('Instrument History'!$1:$1048576,$B663,Q$3) / CcyPerBase!P662,""),"")</f>
        <v/>
      </c>
      <c r="R663" s="5" t="str">
        <f>IF($A663&lt;&gt;"",IF(R$2&lt;&gt;"",INDEX('Instrument History'!$1:$1048576,$B663,R$3) / CcyPerBase!Q662,""),"")</f>
        <v/>
      </c>
      <c r="S663" s="5" t="str">
        <f>IF($A663&lt;&gt;"",IF(S$2&lt;&gt;"",INDEX('Instrument History'!$1:$1048576,$B663,S$3) / CcyPerBase!R662,""),"")</f>
        <v/>
      </c>
      <c r="T663" s="5" t="str">
        <f>IF($A663&lt;&gt;"",IF(T$2&lt;&gt;"",INDEX('Instrument History'!$1:$1048576,$B663,T$3) / CcyPerBase!S662,""),"")</f>
        <v/>
      </c>
      <c r="U663" s="5" t="str">
        <f>IF($A663&lt;&gt;"",IF(U$2&lt;&gt;"",INDEX('Instrument History'!$1:$1048576,$B663,U$3) / CcyPerBase!T662,""),"")</f>
        <v/>
      </c>
      <c r="V663" s="5" t="str">
        <f>IF($A663&lt;&gt;"",IF(V$2&lt;&gt;"",INDEX('Instrument History'!$1:$1048576,$B663,V$3) / CcyPerBase!U662,""),"")</f>
        <v/>
      </c>
      <c r="W663" s="5" t="str">
        <f>IF($A663&lt;&gt;"",IF(W$2&lt;&gt;"",INDEX('Instrument History'!$1:$1048576,$B663,W$3) / CcyPerBase!V662,""),"")</f>
        <v/>
      </c>
      <c r="X663" s="5" t="str">
        <f>IF($A663&lt;&gt;"",IF(X$2&lt;&gt;"",INDEX('Instrument History'!$1:$1048576,$B663,X$3) / CcyPerBase!W662,""),"")</f>
        <v/>
      </c>
      <c r="Y663" s="5" t="str">
        <f>IF($A663&lt;&gt;"",IF(Y$2&lt;&gt;"",INDEX('Instrument History'!$1:$1048576,$B663,Y$3) / CcyPerBase!X662,""),"")</f>
        <v/>
      </c>
    </row>
    <row r="664" spans="1:25">
      <c r="A664" s="12" t="str">
        <f>IF(A663&lt;&gt;"",IF(A663=$B$1,"",'Instrument History'!A660),"")</f>
        <v/>
      </c>
      <c r="B664" t="str">
        <f t="shared" si="21"/>
        <v/>
      </c>
      <c r="C664" s="14" t="str">
        <f>IF($A664&lt;&gt;"",INDEX('Instrument History'!$1:$1048576,$B664,C$3) / CcyPerBase!D663,"")</f>
        <v/>
      </c>
      <c r="D664" s="14" t="str">
        <f>IF(A664&lt;&gt;"",C664/$D$4*Master!$R$18,"")</f>
        <v/>
      </c>
      <c r="E664" s="5" t="str">
        <f t="shared" si="22"/>
        <v/>
      </c>
      <c r="F664" s="5" t="str">
        <f>IF($A664&lt;&gt;"",IF(F$2&lt;&gt;"",INDEX('Instrument History'!$1:$1048576,$B664,F$3) / CcyPerBase!E663,""),"")</f>
        <v/>
      </c>
      <c r="G664" s="5" t="str">
        <f>IF($A664&lt;&gt;"",IF(G$2&lt;&gt;"",INDEX('Instrument History'!$1:$1048576,$B664,G$3) / CcyPerBase!F663,""),"")</f>
        <v/>
      </c>
      <c r="H664" s="5" t="str">
        <f>IF($A664&lt;&gt;"",IF(H$2&lt;&gt;"",INDEX('Instrument History'!$1:$1048576,$B664,H$3) / CcyPerBase!G663,""),"")</f>
        <v/>
      </c>
      <c r="I664" s="5" t="str">
        <f>IF($A664&lt;&gt;"",IF(I$2&lt;&gt;"",INDEX('Instrument History'!$1:$1048576,$B664,I$3) / CcyPerBase!H663,""),"")</f>
        <v/>
      </c>
      <c r="J664" s="5" t="str">
        <f>IF($A664&lt;&gt;"",IF(J$2&lt;&gt;"",INDEX('Instrument History'!$1:$1048576,$B664,J$3) / CcyPerBase!I663,""),"")</f>
        <v/>
      </c>
      <c r="K664" s="5" t="str">
        <f>IF($A664&lt;&gt;"",IF(K$2&lt;&gt;"",INDEX('Instrument History'!$1:$1048576,$B664,K$3) / CcyPerBase!J663,""),"")</f>
        <v/>
      </c>
      <c r="L664" s="5" t="str">
        <f>IF($A664&lt;&gt;"",IF(L$2&lt;&gt;"",INDEX('Instrument History'!$1:$1048576,$B664,L$3) / CcyPerBase!K663,""),"")</f>
        <v/>
      </c>
      <c r="M664" s="5" t="str">
        <f>IF($A664&lt;&gt;"",IF(M$2&lt;&gt;"",INDEX('Instrument History'!$1:$1048576,$B664,M$3) / CcyPerBase!L663,""),"")</f>
        <v/>
      </c>
      <c r="N664" s="5" t="str">
        <f>IF($A664&lt;&gt;"",IF(N$2&lt;&gt;"",INDEX('Instrument History'!$1:$1048576,$B664,N$3) / CcyPerBase!M663,""),"")</f>
        <v/>
      </c>
      <c r="O664" s="5" t="str">
        <f>IF($A664&lt;&gt;"",IF(O$2&lt;&gt;"",INDEX('Instrument History'!$1:$1048576,$B664,O$3) / CcyPerBase!N663,""),"")</f>
        <v/>
      </c>
      <c r="P664" s="5" t="str">
        <f>IF($A664&lt;&gt;"",IF(P$2&lt;&gt;"",INDEX('Instrument History'!$1:$1048576,$B664,P$3) / CcyPerBase!O663,""),"")</f>
        <v/>
      </c>
      <c r="Q664" s="5" t="str">
        <f>IF($A664&lt;&gt;"",IF(Q$2&lt;&gt;"",INDEX('Instrument History'!$1:$1048576,$B664,Q$3) / CcyPerBase!P663,""),"")</f>
        <v/>
      </c>
      <c r="R664" s="5" t="str">
        <f>IF($A664&lt;&gt;"",IF(R$2&lt;&gt;"",INDEX('Instrument History'!$1:$1048576,$B664,R$3) / CcyPerBase!Q663,""),"")</f>
        <v/>
      </c>
      <c r="S664" s="5" t="str">
        <f>IF($A664&lt;&gt;"",IF(S$2&lt;&gt;"",INDEX('Instrument History'!$1:$1048576,$B664,S$3) / CcyPerBase!R663,""),"")</f>
        <v/>
      </c>
      <c r="T664" s="5" t="str">
        <f>IF($A664&lt;&gt;"",IF(T$2&lt;&gt;"",INDEX('Instrument History'!$1:$1048576,$B664,T$3) / CcyPerBase!S663,""),"")</f>
        <v/>
      </c>
      <c r="U664" s="5" t="str">
        <f>IF($A664&lt;&gt;"",IF(U$2&lt;&gt;"",INDEX('Instrument History'!$1:$1048576,$B664,U$3) / CcyPerBase!T663,""),"")</f>
        <v/>
      </c>
      <c r="V664" s="5" t="str">
        <f>IF($A664&lt;&gt;"",IF(V$2&lt;&gt;"",INDEX('Instrument History'!$1:$1048576,$B664,V$3) / CcyPerBase!U663,""),"")</f>
        <v/>
      </c>
      <c r="W664" s="5" t="str">
        <f>IF($A664&lt;&gt;"",IF(W$2&lt;&gt;"",INDEX('Instrument History'!$1:$1048576,$B664,W$3) / CcyPerBase!V663,""),"")</f>
        <v/>
      </c>
      <c r="X664" s="5" t="str">
        <f>IF($A664&lt;&gt;"",IF(X$2&lt;&gt;"",INDEX('Instrument History'!$1:$1048576,$B664,X$3) / CcyPerBase!W663,""),"")</f>
        <v/>
      </c>
      <c r="Y664" s="5" t="str">
        <f>IF($A664&lt;&gt;"",IF(Y$2&lt;&gt;"",INDEX('Instrument History'!$1:$1048576,$B664,Y$3) / CcyPerBase!X663,""),"")</f>
        <v/>
      </c>
    </row>
    <row r="665" spans="1:25">
      <c r="A665" s="12" t="str">
        <f>IF(A664&lt;&gt;"",IF(A664=$B$1,"",'Instrument History'!A661),"")</f>
        <v/>
      </c>
      <c r="B665" t="str">
        <f t="shared" si="21"/>
        <v/>
      </c>
      <c r="C665" s="14" t="str">
        <f>IF($A665&lt;&gt;"",INDEX('Instrument History'!$1:$1048576,$B665,C$3) / CcyPerBase!D664,"")</f>
        <v/>
      </c>
      <c r="D665" s="14" t="str">
        <f>IF(A665&lt;&gt;"",C665/$D$4*Master!$R$18,"")</f>
        <v/>
      </c>
      <c r="E665" s="5" t="str">
        <f t="shared" si="22"/>
        <v/>
      </c>
      <c r="F665" s="5" t="str">
        <f>IF($A665&lt;&gt;"",IF(F$2&lt;&gt;"",INDEX('Instrument History'!$1:$1048576,$B665,F$3) / CcyPerBase!E664,""),"")</f>
        <v/>
      </c>
      <c r="G665" s="5" t="str">
        <f>IF($A665&lt;&gt;"",IF(G$2&lt;&gt;"",INDEX('Instrument History'!$1:$1048576,$B665,G$3) / CcyPerBase!F664,""),"")</f>
        <v/>
      </c>
      <c r="H665" s="5" t="str">
        <f>IF($A665&lt;&gt;"",IF(H$2&lt;&gt;"",INDEX('Instrument History'!$1:$1048576,$B665,H$3) / CcyPerBase!G664,""),"")</f>
        <v/>
      </c>
      <c r="I665" s="5" t="str">
        <f>IF($A665&lt;&gt;"",IF(I$2&lt;&gt;"",INDEX('Instrument History'!$1:$1048576,$B665,I$3) / CcyPerBase!H664,""),"")</f>
        <v/>
      </c>
      <c r="J665" s="5" t="str">
        <f>IF($A665&lt;&gt;"",IF(J$2&lt;&gt;"",INDEX('Instrument History'!$1:$1048576,$B665,J$3) / CcyPerBase!I664,""),"")</f>
        <v/>
      </c>
      <c r="K665" s="5" t="str">
        <f>IF($A665&lt;&gt;"",IF(K$2&lt;&gt;"",INDEX('Instrument History'!$1:$1048576,$B665,K$3) / CcyPerBase!J664,""),"")</f>
        <v/>
      </c>
      <c r="L665" s="5" t="str">
        <f>IF($A665&lt;&gt;"",IF(L$2&lt;&gt;"",INDEX('Instrument History'!$1:$1048576,$B665,L$3) / CcyPerBase!K664,""),"")</f>
        <v/>
      </c>
      <c r="M665" s="5" t="str">
        <f>IF($A665&lt;&gt;"",IF(M$2&lt;&gt;"",INDEX('Instrument History'!$1:$1048576,$B665,M$3) / CcyPerBase!L664,""),"")</f>
        <v/>
      </c>
      <c r="N665" s="5" t="str">
        <f>IF($A665&lt;&gt;"",IF(N$2&lt;&gt;"",INDEX('Instrument History'!$1:$1048576,$B665,N$3) / CcyPerBase!M664,""),"")</f>
        <v/>
      </c>
      <c r="O665" s="5" t="str">
        <f>IF($A665&lt;&gt;"",IF(O$2&lt;&gt;"",INDEX('Instrument History'!$1:$1048576,$B665,O$3) / CcyPerBase!N664,""),"")</f>
        <v/>
      </c>
      <c r="P665" s="5" t="str">
        <f>IF($A665&lt;&gt;"",IF(P$2&lt;&gt;"",INDEX('Instrument History'!$1:$1048576,$B665,P$3) / CcyPerBase!O664,""),"")</f>
        <v/>
      </c>
      <c r="Q665" s="5" t="str">
        <f>IF($A665&lt;&gt;"",IF(Q$2&lt;&gt;"",INDEX('Instrument History'!$1:$1048576,$B665,Q$3) / CcyPerBase!P664,""),"")</f>
        <v/>
      </c>
      <c r="R665" s="5" t="str">
        <f>IF($A665&lt;&gt;"",IF(R$2&lt;&gt;"",INDEX('Instrument History'!$1:$1048576,$B665,R$3) / CcyPerBase!Q664,""),"")</f>
        <v/>
      </c>
      <c r="S665" s="5" t="str">
        <f>IF($A665&lt;&gt;"",IF(S$2&lt;&gt;"",INDEX('Instrument History'!$1:$1048576,$B665,S$3) / CcyPerBase!R664,""),"")</f>
        <v/>
      </c>
      <c r="T665" s="5" t="str">
        <f>IF($A665&lt;&gt;"",IF(T$2&lt;&gt;"",INDEX('Instrument History'!$1:$1048576,$B665,T$3) / CcyPerBase!S664,""),"")</f>
        <v/>
      </c>
      <c r="U665" s="5" t="str">
        <f>IF($A665&lt;&gt;"",IF(U$2&lt;&gt;"",INDEX('Instrument History'!$1:$1048576,$B665,U$3) / CcyPerBase!T664,""),"")</f>
        <v/>
      </c>
      <c r="V665" s="5" t="str">
        <f>IF($A665&lt;&gt;"",IF(V$2&lt;&gt;"",INDEX('Instrument History'!$1:$1048576,$B665,V$3) / CcyPerBase!U664,""),"")</f>
        <v/>
      </c>
      <c r="W665" s="5" t="str">
        <f>IF($A665&lt;&gt;"",IF(W$2&lt;&gt;"",INDEX('Instrument History'!$1:$1048576,$B665,W$3) / CcyPerBase!V664,""),"")</f>
        <v/>
      </c>
      <c r="X665" s="5" t="str">
        <f>IF($A665&lt;&gt;"",IF(X$2&lt;&gt;"",INDEX('Instrument History'!$1:$1048576,$B665,X$3) / CcyPerBase!W664,""),"")</f>
        <v/>
      </c>
      <c r="Y665" s="5" t="str">
        <f>IF($A665&lt;&gt;"",IF(Y$2&lt;&gt;"",INDEX('Instrument History'!$1:$1048576,$B665,Y$3) / CcyPerBase!X664,""),"")</f>
        <v/>
      </c>
    </row>
    <row r="666" spans="1:25">
      <c r="A666" s="12" t="str">
        <f>IF(A665&lt;&gt;"",IF(A665=$B$1,"",'Instrument History'!A662),"")</f>
        <v/>
      </c>
      <c r="B666" t="str">
        <f t="shared" si="21"/>
        <v/>
      </c>
      <c r="C666" s="14" t="str">
        <f>IF($A666&lt;&gt;"",INDEX('Instrument History'!$1:$1048576,$B666,C$3) / CcyPerBase!D665,"")</f>
        <v/>
      </c>
      <c r="D666" s="14" t="str">
        <f>IF(A666&lt;&gt;"",C666/$D$4*Master!$R$18,"")</f>
        <v/>
      </c>
      <c r="E666" s="5" t="str">
        <f t="shared" si="22"/>
        <v/>
      </c>
      <c r="F666" s="5" t="str">
        <f>IF($A666&lt;&gt;"",IF(F$2&lt;&gt;"",INDEX('Instrument History'!$1:$1048576,$B666,F$3) / CcyPerBase!E665,""),"")</f>
        <v/>
      </c>
      <c r="G666" s="5" t="str">
        <f>IF($A666&lt;&gt;"",IF(G$2&lt;&gt;"",INDEX('Instrument History'!$1:$1048576,$B666,G$3) / CcyPerBase!F665,""),"")</f>
        <v/>
      </c>
      <c r="H666" s="5" t="str">
        <f>IF($A666&lt;&gt;"",IF(H$2&lt;&gt;"",INDEX('Instrument History'!$1:$1048576,$B666,H$3) / CcyPerBase!G665,""),"")</f>
        <v/>
      </c>
      <c r="I666" s="5" t="str">
        <f>IF($A666&lt;&gt;"",IF(I$2&lt;&gt;"",INDEX('Instrument History'!$1:$1048576,$B666,I$3) / CcyPerBase!H665,""),"")</f>
        <v/>
      </c>
      <c r="J666" s="5" t="str">
        <f>IF($A666&lt;&gt;"",IF(J$2&lt;&gt;"",INDEX('Instrument History'!$1:$1048576,$B666,J$3) / CcyPerBase!I665,""),"")</f>
        <v/>
      </c>
      <c r="K666" s="5" t="str">
        <f>IF($A666&lt;&gt;"",IF(K$2&lt;&gt;"",INDEX('Instrument History'!$1:$1048576,$B666,K$3) / CcyPerBase!J665,""),"")</f>
        <v/>
      </c>
      <c r="L666" s="5" t="str">
        <f>IF($A666&lt;&gt;"",IF(L$2&lt;&gt;"",INDEX('Instrument History'!$1:$1048576,$B666,L$3) / CcyPerBase!K665,""),"")</f>
        <v/>
      </c>
      <c r="M666" s="5" t="str">
        <f>IF($A666&lt;&gt;"",IF(M$2&lt;&gt;"",INDEX('Instrument History'!$1:$1048576,$B666,M$3) / CcyPerBase!L665,""),"")</f>
        <v/>
      </c>
      <c r="N666" s="5" t="str">
        <f>IF($A666&lt;&gt;"",IF(N$2&lt;&gt;"",INDEX('Instrument History'!$1:$1048576,$B666,N$3) / CcyPerBase!M665,""),"")</f>
        <v/>
      </c>
      <c r="O666" s="5" t="str">
        <f>IF($A666&lt;&gt;"",IF(O$2&lt;&gt;"",INDEX('Instrument History'!$1:$1048576,$B666,O$3) / CcyPerBase!N665,""),"")</f>
        <v/>
      </c>
      <c r="P666" s="5" t="str">
        <f>IF($A666&lt;&gt;"",IF(P$2&lt;&gt;"",INDEX('Instrument History'!$1:$1048576,$B666,P$3) / CcyPerBase!O665,""),"")</f>
        <v/>
      </c>
      <c r="Q666" s="5" t="str">
        <f>IF($A666&lt;&gt;"",IF(Q$2&lt;&gt;"",INDEX('Instrument History'!$1:$1048576,$B666,Q$3) / CcyPerBase!P665,""),"")</f>
        <v/>
      </c>
      <c r="R666" s="5" t="str">
        <f>IF($A666&lt;&gt;"",IF(R$2&lt;&gt;"",INDEX('Instrument History'!$1:$1048576,$B666,R$3) / CcyPerBase!Q665,""),"")</f>
        <v/>
      </c>
      <c r="S666" s="5" t="str">
        <f>IF($A666&lt;&gt;"",IF(S$2&lt;&gt;"",INDEX('Instrument History'!$1:$1048576,$B666,S$3) / CcyPerBase!R665,""),"")</f>
        <v/>
      </c>
      <c r="T666" s="5" t="str">
        <f>IF($A666&lt;&gt;"",IF(T$2&lt;&gt;"",INDEX('Instrument History'!$1:$1048576,$B666,T$3) / CcyPerBase!S665,""),"")</f>
        <v/>
      </c>
      <c r="U666" s="5" t="str">
        <f>IF($A666&lt;&gt;"",IF(U$2&lt;&gt;"",INDEX('Instrument History'!$1:$1048576,$B666,U$3) / CcyPerBase!T665,""),"")</f>
        <v/>
      </c>
      <c r="V666" s="5" t="str">
        <f>IF($A666&lt;&gt;"",IF(V$2&lt;&gt;"",INDEX('Instrument History'!$1:$1048576,$B666,V$3) / CcyPerBase!U665,""),"")</f>
        <v/>
      </c>
      <c r="W666" s="5" t="str">
        <f>IF($A666&lt;&gt;"",IF(W$2&lt;&gt;"",INDEX('Instrument History'!$1:$1048576,$B666,W$3) / CcyPerBase!V665,""),"")</f>
        <v/>
      </c>
      <c r="X666" s="5" t="str">
        <f>IF($A666&lt;&gt;"",IF(X$2&lt;&gt;"",INDEX('Instrument History'!$1:$1048576,$B666,X$3) / CcyPerBase!W665,""),"")</f>
        <v/>
      </c>
      <c r="Y666" s="5" t="str">
        <f>IF($A666&lt;&gt;"",IF(Y$2&lt;&gt;"",INDEX('Instrument History'!$1:$1048576,$B666,Y$3) / CcyPerBase!X665,""),"")</f>
        <v/>
      </c>
    </row>
    <row r="667" spans="1:25">
      <c r="A667" s="12" t="str">
        <f>IF(A666&lt;&gt;"",IF(A666=$B$1,"",'Instrument History'!A663),"")</f>
        <v/>
      </c>
      <c r="B667" t="str">
        <f t="shared" si="21"/>
        <v/>
      </c>
      <c r="C667" s="14" t="str">
        <f>IF($A667&lt;&gt;"",INDEX('Instrument History'!$1:$1048576,$B667,C$3) / CcyPerBase!D666,"")</f>
        <v/>
      </c>
      <c r="D667" s="14" t="str">
        <f>IF(A667&lt;&gt;"",C667/$D$4*Master!$R$18,"")</f>
        <v/>
      </c>
      <c r="E667" s="5" t="str">
        <f t="shared" si="22"/>
        <v/>
      </c>
      <c r="F667" s="5" t="str">
        <f>IF($A667&lt;&gt;"",IF(F$2&lt;&gt;"",INDEX('Instrument History'!$1:$1048576,$B667,F$3) / CcyPerBase!E666,""),"")</f>
        <v/>
      </c>
      <c r="G667" s="5" t="str">
        <f>IF($A667&lt;&gt;"",IF(G$2&lt;&gt;"",INDEX('Instrument History'!$1:$1048576,$B667,G$3) / CcyPerBase!F666,""),"")</f>
        <v/>
      </c>
      <c r="H667" s="5" t="str">
        <f>IF($A667&lt;&gt;"",IF(H$2&lt;&gt;"",INDEX('Instrument History'!$1:$1048576,$B667,H$3) / CcyPerBase!G666,""),"")</f>
        <v/>
      </c>
      <c r="I667" s="5" t="str">
        <f>IF($A667&lt;&gt;"",IF(I$2&lt;&gt;"",INDEX('Instrument History'!$1:$1048576,$B667,I$3) / CcyPerBase!H666,""),"")</f>
        <v/>
      </c>
      <c r="J667" s="5" t="str">
        <f>IF($A667&lt;&gt;"",IF(J$2&lt;&gt;"",INDEX('Instrument History'!$1:$1048576,$B667,J$3) / CcyPerBase!I666,""),"")</f>
        <v/>
      </c>
      <c r="K667" s="5" t="str">
        <f>IF($A667&lt;&gt;"",IF(K$2&lt;&gt;"",INDEX('Instrument History'!$1:$1048576,$B667,K$3) / CcyPerBase!J666,""),"")</f>
        <v/>
      </c>
      <c r="L667" s="5" t="str">
        <f>IF($A667&lt;&gt;"",IF(L$2&lt;&gt;"",INDEX('Instrument History'!$1:$1048576,$B667,L$3) / CcyPerBase!K666,""),"")</f>
        <v/>
      </c>
      <c r="M667" s="5" t="str">
        <f>IF($A667&lt;&gt;"",IF(M$2&lt;&gt;"",INDEX('Instrument History'!$1:$1048576,$B667,M$3) / CcyPerBase!L666,""),"")</f>
        <v/>
      </c>
      <c r="N667" s="5" t="str">
        <f>IF($A667&lt;&gt;"",IF(N$2&lt;&gt;"",INDEX('Instrument History'!$1:$1048576,$B667,N$3) / CcyPerBase!M666,""),"")</f>
        <v/>
      </c>
      <c r="O667" s="5" t="str">
        <f>IF($A667&lt;&gt;"",IF(O$2&lt;&gt;"",INDEX('Instrument History'!$1:$1048576,$B667,O$3) / CcyPerBase!N666,""),"")</f>
        <v/>
      </c>
      <c r="P667" s="5" t="str">
        <f>IF($A667&lt;&gt;"",IF(P$2&lt;&gt;"",INDEX('Instrument History'!$1:$1048576,$B667,P$3) / CcyPerBase!O666,""),"")</f>
        <v/>
      </c>
      <c r="Q667" s="5" t="str">
        <f>IF($A667&lt;&gt;"",IF(Q$2&lt;&gt;"",INDEX('Instrument History'!$1:$1048576,$B667,Q$3) / CcyPerBase!P666,""),"")</f>
        <v/>
      </c>
      <c r="R667" s="5" t="str">
        <f>IF($A667&lt;&gt;"",IF(R$2&lt;&gt;"",INDEX('Instrument History'!$1:$1048576,$B667,R$3) / CcyPerBase!Q666,""),"")</f>
        <v/>
      </c>
      <c r="S667" s="5" t="str">
        <f>IF($A667&lt;&gt;"",IF(S$2&lt;&gt;"",INDEX('Instrument History'!$1:$1048576,$B667,S$3) / CcyPerBase!R666,""),"")</f>
        <v/>
      </c>
      <c r="T667" s="5" t="str">
        <f>IF($A667&lt;&gt;"",IF(T$2&lt;&gt;"",INDEX('Instrument History'!$1:$1048576,$B667,T$3) / CcyPerBase!S666,""),"")</f>
        <v/>
      </c>
      <c r="U667" s="5" t="str">
        <f>IF($A667&lt;&gt;"",IF(U$2&lt;&gt;"",INDEX('Instrument History'!$1:$1048576,$B667,U$3) / CcyPerBase!T666,""),"")</f>
        <v/>
      </c>
      <c r="V667" s="5" t="str">
        <f>IF($A667&lt;&gt;"",IF(V$2&lt;&gt;"",INDEX('Instrument History'!$1:$1048576,$B667,V$3) / CcyPerBase!U666,""),"")</f>
        <v/>
      </c>
      <c r="W667" s="5" t="str">
        <f>IF($A667&lt;&gt;"",IF(W$2&lt;&gt;"",INDEX('Instrument History'!$1:$1048576,$B667,W$3) / CcyPerBase!V666,""),"")</f>
        <v/>
      </c>
      <c r="X667" s="5" t="str">
        <f>IF($A667&lt;&gt;"",IF(X$2&lt;&gt;"",INDEX('Instrument History'!$1:$1048576,$B667,X$3) / CcyPerBase!W666,""),"")</f>
        <v/>
      </c>
      <c r="Y667" s="5" t="str">
        <f>IF($A667&lt;&gt;"",IF(Y$2&lt;&gt;"",INDEX('Instrument History'!$1:$1048576,$B667,Y$3) / CcyPerBase!X666,""),"")</f>
        <v/>
      </c>
    </row>
    <row r="668" spans="1:25">
      <c r="A668" s="12" t="str">
        <f>IF(A667&lt;&gt;"",IF(A667=$B$1,"",'Instrument History'!A664),"")</f>
        <v/>
      </c>
      <c r="B668" t="str">
        <f t="shared" si="21"/>
        <v/>
      </c>
      <c r="C668" s="14" t="str">
        <f>IF($A668&lt;&gt;"",INDEX('Instrument History'!$1:$1048576,$B668,C$3) / CcyPerBase!D667,"")</f>
        <v/>
      </c>
      <c r="D668" s="14" t="str">
        <f>IF(A668&lt;&gt;"",C668/$D$4*Master!$R$18,"")</f>
        <v/>
      </c>
      <c r="E668" s="5" t="str">
        <f t="shared" si="22"/>
        <v/>
      </c>
      <c r="F668" s="5" t="str">
        <f>IF($A668&lt;&gt;"",IF(F$2&lt;&gt;"",INDEX('Instrument History'!$1:$1048576,$B668,F$3) / CcyPerBase!E667,""),"")</f>
        <v/>
      </c>
      <c r="G668" s="5" t="str">
        <f>IF($A668&lt;&gt;"",IF(G$2&lt;&gt;"",INDEX('Instrument History'!$1:$1048576,$B668,G$3) / CcyPerBase!F667,""),"")</f>
        <v/>
      </c>
      <c r="H668" s="5" t="str">
        <f>IF($A668&lt;&gt;"",IF(H$2&lt;&gt;"",INDEX('Instrument History'!$1:$1048576,$B668,H$3) / CcyPerBase!G667,""),"")</f>
        <v/>
      </c>
      <c r="I668" s="5" t="str">
        <f>IF($A668&lt;&gt;"",IF(I$2&lt;&gt;"",INDEX('Instrument History'!$1:$1048576,$B668,I$3) / CcyPerBase!H667,""),"")</f>
        <v/>
      </c>
      <c r="J668" s="5" t="str">
        <f>IF($A668&lt;&gt;"",IF(J$2&lt;&gt;"",INDEX('Instrument History'!$1:$1048576,$B668,J$3) / CcyPerBase!I667,""),"")</f>
        <v/>
      </c>
      <c r="K668" s="5" t="str">
        <f>IF($A668&lt;&gt;"",IF(K$2&lt;&gt;"",INDEX('Instrument History'!$1:$1048576,$B668,K$3) / CcyPerBase!J667,""),"")</f>
        <v/>
      </c>
      <c r="L668" s="5" t="str">
        <f>IF($A668&lt;&gt;"",IF(L$2&lt;&gt;"",INDEX('Instrument History'!$1:$1048576,$B668,L$3) / CcyPerBase!K667,""),"")</f>
        <v/>
      </c>
      <c r="M668" s="5" t="str">
        <f>IF($A668&lt;&gt;"",IF(M$2&lt;&gt;"",INDEX('Instrument History'!$1:$1048576,$B668,M$3) / CcyPerBase!L667,""),"")</f>
        <v/>
      </c>
      <c r="N668" s="5" t="str">
        <f>IF($A668&lt;&gt;"",IF(N$2&lt;&gt;"",INDEX('Instrument History'!$1:$1048576,$B668,N$3) / CcyPerBase!M667,""),"")</f>
        <v/>
      </c>
      <c r="O668" s="5" t="str">
        <f>IF($A668&lt;&gt;"",IF(O$2&lt;&gt;"",INDEX('Instrument History'!$1:$1048576,$B668,O$3) / CcyPerBase!N667,""),"")</f>
        <v/>
      </c>
      <c r="P668" s="5" t="str">
        <f>IF($A668&lt;&gt;"",IF(P$2&lt;&gt;"",INDEX('Instrument History'!$1:$1048576,$B668,P$3) / CcyPerBase!O667,""),"")</f>
        <v/>
      </c>
      <c r="Q668" s="5" t="str">
        <f>IF($A668&lt;&gt;"",IF(Q$2&lt;&gt;"",INDEX('Instrument History'!$1:$1048576,$B668,Q$3) / CcyPerBase!P667,""),"")</f>
        <v/>
      </c>
      <c r="R668" s="5" t="str">
        <f>IF($A668&lt;&gt;"",IF(R$2&lt;&gt;"",INDEX('Instrument History'!$1:$1048576,$B668,R$3) / CcyPerBase!Q667,""),"")</f>
        <v/>
      </c>
      <c r="S668" s="5" t="str">
        <f>IF($A668&lt;&gt;"",IF(S$2&lt;&gt;"",INDEX('Instrument History'!$1:$1048576,$B668,S$3) / CcyPerBase!R667,""),"")</f>
        <v/>
      </c>
      <c r="T668" s="5" t="str">
        <f>IF($A668&lt;&gt;"",IF(T$2&lt;&gt;"",INDEX('Instrument History'!$1:$1048576,$B668,T$3) / CcyPerBase!S667,""),"")</f>
        <v/>
      </c>
      <c r="U668" s="5" t="str">
        <f>IF($A668&lt;&gt;"",IF(U$2&lt;&gt;"",INDEX('Instrument History'!$1:$1048576,$B668,U$3) / CcyPerBase!T667,""),"")</f>
        <v/>
      </c>
      <c r="V668" s="5" t="str">
        <f>IF($A668&lt;&gt;"",IF(V$2&lt;&gt;"",INDEX('Instrument History'!$1:$1048576,$B668,V$3) / CcyPerBase!U667,""),"")</f>
        <v/>
      </c>
      <c r="W668" s="5" t="str">
        <f>IF($A668&lt;&gt;"",IF(W$2&lt;&gt;"",INDEX('Instrument History'!$1:$1048576,$B668,W$3) / CcyPerBase!V667,""),"")</f>
        <v/>
      </c>
      <c r="X668" s="5" t="str">
        <f>IF($A668&lt;&gt;"",IF(X$2&lt;&gt;"",INDEX('Instrument History'!$1:$1048576,$B668,X$3) / CcyPerBase!W667,""),"")</f>
        <v/>
      </c>
      <c r="Y668" s="5" t="str">
        <f>IF($A668&lt;&gt;"",IF(Y$2&lt;&gt;"",INDEX('Instrument History'!$1:$1048576,$B668,Y$3) / CcyPerBase!X667,""),"")</f>
        <v/>
      </c>
    </row>
    <row r="669" spans="1:25">
      <c r="A669" s="12" t="str">
        <f>IF(A668&lt;&gt;"",IF(A668=$B$1,"",'Instrument History'!A665),"")</f>
        <v/>
      </c>
      <c r="B669" t="str">
        <f t="shared" si="21"/>
        <v/>
      </c>
      <c r="C669" s="14" t="str">
        <f>IF($A669&lt;&gt;"",INDEX('Instrument History'!$1:$1048576,$B669,C$3) / CcyPerBase!D668,"")</f>
        <v/>
      </c>
      <c r="D669" s="14" t="str">
        <f>IF(A669&lt;&gt;"",C669/$D$4*Master!$R$18,"")</f>
        <v/>
      </c>
      <c r="E669" s="5" t="str">
        <f t="shared" si="22"/>
        <v/>
      </c>
      <c r="F669" s="5" t="str">
        <f>IF($A669&lt;&gt;"",IF(F$2&lt;&gt;"",INDEX('Instrument History'!$1:$1048576,$B669,F$3) / CcyPerBase!E668,""),"")</f>
        <v/>
      </c>
      <c r="G669" s="5" t="str">
        <f>IF($A669&lt;&gt;"",IF(G$2&lt;&gt;"",INDEX('Instrument History'!$1:$1048576,$B669,G$3) / CcyPerBase!F668,""),"")</f>
        <v/>
      </c>
      <c r="H669" s="5" t="str">
        <f>IF($A669&lt;&gt;"",IF(H$2&lt;&gt;"",INDEX('Instrument History'!$1:$1048576,$B669,H$3) / CcyPerBase!G668,""),"")</f>
        <v/>
      </c>
      <c r="I669" s="5" t="str">
        <f>IF($A669&lt;&gt;"",IF(I$2&lt;&gt;"",INDEX('Instrument History'!$1:$1048576,$B669,I$3) / CcyPerBase!H668,""),"")</f>
        <v/>
      </c>
      <c r="J669" s="5" t="str">
        <f>IF($A669&lt;&gt;"",IF(J$2&lt;&gt;"",INDEX('Instrument History'!$1:$1048576,$B669,J$3) / CcyPerBase!I668,""),"")</f>
        <v/>
      </c>
      <c r="K669" s="5" t="str">
        <f>IF($A669&lt;&gt;"",IF(K$2&lt;&gt;"",INDEX('Instrument History'!$1:$1048576,$B669,K$3) / CcyPerBase!J668,""),"")</f>
        <v/>
      </c>
      <c r="L669" s="5" t="str">
        <f>IF($A669&lt;&gt;"",IF(L$2&lt;&gt;"",INDEX('Instrument History'!$1:$1048576,$B669,L$3) / CcyPerBase!K668,""),"")</f>
        <v/>
      </c>
      <c r="M669" s="5" t="str">
        <f>IF($A669&lt;&gt;"",IF(M$2&lt;&gt;"",INDEX('Instrument History'!$1:$1048576,$B669,M$3) / CcyPerBase!L668,""),"")</f>
        <v/>
      </c>
      <c r="N669" s="5" t="str">
        <f>IF($A669&lt;&gt;"",IF(N$2&lt;&gt;"",INDEX('Instrument History'!$1:$1048576,$B669,N$3) / CcyPerBase!M668,""),"")</f>
        <v/>
      </c>
      <c r="O669" s="5" t="str">
        <f>IF($A669&lt;&gt;"",IF(O$2&lt;&gt;"",INDEX('Instrument History'!$1:$1048576,$B669,O$3) / CcyPerBase!N668,""),"")</f>
        <v/>
      </c>
      <c r="P669" s="5" t="str">
        <f>IF($A669&lt;&gt;"",IF(P$2&lt;&gt;"",INDEX('Instrument History'!$1:$1048576,$B669,P$3) / CcyPerBase!O668,""),"")</f>
        <v/>
      </c>
      <c r="Q669" s="5" t="str">
        <f>IF($A669&lt;&gt;"",IF(Q$2&lt;&gt;"",INDEX('Instrument History'!$1:$1048576,$B669,Q$3) / CcyPerBase!P668,""),"")</f>
        <v/>
      </c>
      <c r="R669" s="5" t="str">
        <f>IF($A669&lt;&gt;"",IF(R$2&lt;&gt;"",INDEX('Instrument History'!$1:$1048576,$B669,R$3) / CcyPerBase!Q668,""),"")</f>
        <v/>
      </c>
      <c r="S669" s="5" t="str">
        <f>IF($A669&lt;&gt;"",IF(S$2&lt;&gt;"",INDEX('Instrument History'!$1:$1048576,$B669,S$3) / CcyPerBase!R668,""),"")</f>
        <v/>
      </c>
      <c r="T669" s="5" t="str">
        <f>IF($A669&lt;&gt;"",IF(T$2&lt;&gt;"",INDEX('Instrument History'!$1:$1048576,$B669,T$3) / CcyPerBase!S668,""),"")</f>
        <v/>
      </c>
      <c r="U669" s="5" t="str">
        <f>IF($A669&lt;&gt;"",IF(U$2&lt;&gt;"",INDEX('Instrument History'!$1:$1048576,$B669,U$3) / CcyPerBase!T668,""),"")</f>
        <v/>
      </c>
      <c r="V669" s="5" t="str">
        <f>IF($A669&lt;&gt;"",IF(V$2&lt;&gt;"",INDEX('Instrument History'!$1:$1048576,$B669,V$3) / CcyPerBase!U668,""),"")</f>
        <v/>
      </c>
      <c r="W669" s="5" t="str">
        <f>IF($A669&lt;&gt;"",IF(W$2&lt;&gt;"",INDEX('Instrument History'!$1:$1048576,$B669,W$3) / CcyPerBase!V668,""),"")</f>
        <v/>
      </c>
      <c r="X669" s="5" t="str">
        <f>IF($A669&lt;&gt;"",IF(X$2&lt;&gt;"",INDEX('Instrument History'!$1:$1048576,$B669,X$3) / CcyPerBase!W668,""),"")</f>
        <v/>
      </c>
      <c r="Y669" s="5" t="str">
        <f>IF($A669&lt;&gt;"",IF(Y$2&lt;&gt;"",INDEX('Instrument History'!$1:$1048576,$B669,Y$3) / CcyPerBase!X668,""),"")</f>
        <v/>
      </c>
    </row>
    <row r="670" spans="1:25">
      <c r="A670" s="12" t="str">
        <f>IF(A669&lt;&gt;"",IF(A669=$B$1,"",'Instrument History'!A666),"")</f>
        <v/>
      </c>
      <c r="B670" t="str">
        <f t="shared" si="21"/>
        <v/>
      </c>
      <c r="C670" s="14" t="str">
        <f>IF($A670&lt;&gt;"",INDEX('Instrument History'!$1:$1048576,$B670,C$3) / CcyPerBase!D669,"")</f>
        <v/>
      </c>
      <c r="D670" s="14" t="str">
        <f>IF(A670&lt;&gt;"",C670/$D$4*Master!$R$18,"")</f>
        <v/>
      </c>
      <c r="E670" s="5" t="str">
        <f t="shared" si="22"/>
        <v/>
      </c>
      <c r="F670" s="5" t="str">
        <f>IF($A670&lt;&gt;"",IF(F$2&lt;&gt;"",INDEX('Instrument History'!$1:$1048576,$B670,F$3) / CcyPerBase!E669,""),"")</f>
        <v/>
      </c>
      <c r="G670" s="5" t="str">
        <f>IF($A670&lt;&gt;"",IF(G$2&lt;&gt;"",INDEX('Instrument History'!$1:$1048576,$B670,G$3) / CcyPerBase!F669,""),"")</f>
        <v/>
      </c>
      <c r="H670" s="5" t="str">
        <f>IF($A670&lt;&gt;"",IF(H$2&lt;&gt;"",INDEX('Instrument History'!$1:$1048576,$B670,H$3) / CcyPerBase!G669,""),"")</f>
        <v/>
      </c>
      <c r="I670" s="5" t="str">
        <f>IF($A670&lt;&gt;"",IF(I$2&lt;&gt;"",INDEX('Instrument History'!$1:$1048576,$B670,I$3) / CcyPerBase!H669,""),"")</f>
        <v/>
      </c>
      <c r="J670" s="5" t="str">
        <f>IF($A670&lt;&gt;"",IF(J$2&lt;&gt;"",INDEX('Instrument History'!$1:$1048576,$B670,J$3) / CcyPerBase!I669,""),"")</f>
        <v/>
      </c>
      <c r="K670" s="5" t="str">
        <f>IF($A670&lt;&gt;"",IF(K$2&lt;&gt;"",INDEX('Instrument History'!$1:$1048576,$B670,K$3) / CcyPerBase!J669,""),"")</f>
        <v/>
      </c>
      <c r="L670" s="5" t="str">
        <f>IF($A670&lt;&gt;"",IF(L$2&lt;&gt;"",INDEX('Instrument History'!$1:$1048576,$B670,L$3) / CcyPerBase!K669,""),"")</f>
        <v/>
      </c>
      <c r="M670" s="5" t="str">
        <f>IF($A670&lt;&gt;"",IF(M$2&lt;&gt;"",INDEX('Instrument History'!$1:$1048576,$B670,M$3) / CcyPerBase!L669,""),"")</f>
        <v/>
      </c>
      <c r="N670" s="5" t="str">
        <f>IF($A670&lt;&gt;"",IF(N$2&lt;&gt;"",INDEX('Instrument History'!$1:$1048576,$B670,N$3) / CcyPerBase!M669,""),"")</f>
        <v/>
      </c>
      <c r="O670" s="5" t="str">
        <f>IF($A670&lt;&gt;"",IF(O$2&lt;&gt;"",INDEX('Instrument History'!$1:$1048576,$B670,O$3) / CcyPerBase!N669,""),"")</f>
        <v/>
      </c>
      <c r="P670" s="5" t="str">
        <f>IF($A670&lt;&gt;"",IF(P$2&lt;&gt;"",INDEX('Instrument History'!$1:$1048576,$B670,P$3) / CcyPerBase!O669,""),"")</f>
        <v/>
      </c>
      <c r="Q670" s="5" t="str">
        <f>IF($A670&lt;&gt;"",IF(Q$2&lt;&gt;"",INDEX('Instrument History'!$1:$1048576,$B670,Q$3) / CcyPerBase!P669,""),"")</f>
        <v/>
      </c>
      <c r="R670" s="5" t="str">
        <f>IF($A670&lt;&gt;"",IF(R$2&lt;&gt;"",INDEX('Instrument History'!$1:$1048576,$B670,R$3) / CcyPerBase!Q669,""),"")</f>
        <v/>
      </c>
      <c r="S670" s="5" t="str">
        <f>IF($A670&lt;&gt;"",IF(S$2&lt;&gt;"",INDEX('Instrument History'!$1:$1048576,$B670,S$3) / CcyPerBase!R669,""),"")</f>
        <v/>
      </c>
      <c r="T670" s="5" t="str">
        <f>IF($A670&lt;&gt;"",IF(T$2&lt;&gt;"",INDEX('Instrument History'!$1:$1048576,$B670,T$3) / CcyPerBase!S669,""),"")</f>
        <v/>
      </c>
      <c r="U670" s="5" t="str">
        <f>IF($A670&lt;&gt;"",IF(U$2&lt;&gt;"",INDEX('Instrument History'!$1:$1048576,$B670,U$3) / CcyPerBase!T669,""),"")</f>
        <v/>
      </c>
      <c r="V670" s="5" t="str">
        <f>IF($A670&lt;&gt;"",IF(V$2&lt;&gt;"",INDEX('Instrument History'!$1:$1048576,$B670,V$3) / CcyPerBase!U669,""),"")</f>
        <v/>
      </c>
      <c r="W670" s="5" t="str">
        <f>IF($A670&lt;&gt;"",IF(W$2&lt;&gt;"",INDEX('Instrument History'!$1:$1048576,$B670,W$3) / CcyPerBase!V669,""),"")</f>
        <v/>
      </c>
      <c r="X670" s="5" t="str">
        <f>IF($A670&lt;&gt;"",IF(X$2&lt;&gt;"",INDEX('Instrument History'!$1:$1048576,$B670,X$3) / CcyPerBase!W669,""),"")</f>
        <v/>
      </c>
      <c r="Y670" s="5" t="str">
        <f>IF($A670&lt;&gt;"",IF(Y$2&lt;&gt;"",INDEX('Instrument History'!$1:$1048576,$B670,Y$3) / CcyPerBase!X669,""),"")</f>
        <v/>
      </c>
    </row>
    <row r="671" spans="1:25">
      <c r="A671" s="12" t="str">
        <f>IF(A670&lt;&gt;"",IF(A670=$B$1,"",'Instrument History'!A667),"")</f>
        <v/>
      </c>
      <c r="B671" t="str">
        <f t="shared" si="21"/>
        <v/>
      </c>
      <c r="C671" s="14" t="str">
        <f>IF($A671&lt;&gt;"",INDEX('Instrument History'!$1:$1048576,$B671,C$3) / CcyPerBase!D670,"")</f>
        <v/>
      </c>
      <c r="D671" s="14" t="str">
        <f>IF(A671&lt;&gt;"",C671/$D$4*Master!$R$18,"")</f>
        <v/>
      </c>
      <c r="E671" s="5" t="str">
        <f t="shared" si="22"/>
        <v/>
      </c>
      <c r="F671" s="5" t="str">
        <f>IF($A671&lt;&gt;"",IF(F$2&lt;&gt;"",INDEX('Instrument History'!$1:$1048576,$B671,F$3) / CcyPerBase!E670,""),"")</f>
        <v/>
      </c>
      <c r="G671" s="5" t="str">
        <f>IF($A671&lt;&gt;"",IF(G$2&lt;&gt;"",INDEX('Instrument History'!$1:$1048576,$B671,G$3) / CcyPerBase!F670,""),"")</f>
        <v/>
      </c>
      <c r="H671" s="5" t="str">
        <f>IF($A671&lt;&gt;"",IF(H$2&lt;&gt;"",INDEX('Instrument History'!$1:$1048576,$B671,H$3) / CcyPerBase!G670,""),"")</f>
        <v/>
      </c>
      <c r="I671" s="5" t="str">
        <f>IF($A671&lt;&gt;"",IF(I$2&lt;&gt;"",INDEX('Instrument History'!$1:$1048576,$B671,I$3) / CcyPerBase!H670,""),"")</f>
        <v/>
      </c>
      <c r="J671" s="5" t="str">
        <f>IF($A671&lt;&gt;"",IF(J$2&lt;&gt;"",INDEX('Instrument History'!$1:$1048576,$B671,J$3) / CcyPerBase!I670,""),"")</f>
        <v/>
      </c>
      <c r="K671" s="5" t="str">
        <f>IF($A671&lt;&gt;"",IF(K$2&lt;&gt;"",INDEX('Instrument History'!$1:$1048576,$B671,K$3) / CcyPerBase!J670,""),"")</f>
        <v/>
      </c>
      <c r="L671" s="5" t="str">
        <f>IF($A671&lt;&gt;"",IF(L$2&lt;&gt;"",INDEX('Instrument History'!$1:$1048576,$B671,L$3) / CcyPerBase!K670,""),"")</f>
        <v/>
      </c>
      <c r="M671" s="5" t="str">
        <f>IF($A671&lt;&gt;"",IF(M$2&lt;&gt;"",INDEX('Instrument History'!$1:$1048576,$B671,M$3) / CcyPerBase!L670,""),"")</f>
        <v/>
      </c>
      <c r="N671" s="5" t="str">
        <f>IF($A671&lt;&gt;"",IF(N$2&lt;&gt;"",INDEX('Instrument History'!$1:$1048576,$B671,N$3) / CcyPerBase!M670,""),"")</f>
        <v/>
      </c>
      <c r="O671" s="5" t="str">
        <f>IF($A671&lt;&gt;"",IF(O$2&lt;&gt;"",INDEX('Instrument History'!$1:$1048576,$B671,O$3) / CcyPerBase!N670,""),"")</f>
        <v/>
      </c>
      <c r="P671" s="5" t="str">
        <f>IF($A671&lt;&gt;"",IF(P$2&lt;&gt;"",INDEX('Instrument History'!$1:$1048576,$B671,P$3) / CcyPerBase!O670,""),"")</f>
        <v/>
      </c>
      <c r="Q671" s="5" t="str">
        <f>IF($A671&lt;&gt;"",IF(Q$2&lt;&gt;"",INDEX('Instrument History'!$1:$1048576,$B671,Q$3) / CcyPerBase!P670,""),"")</f>
        <v/>
      </c>
      <c r="R671" s="5" t="str">
        <f>IF($A671&lt;&gt;"",IF(R$2&lt;&gt;"",INDEX('Instrument History'!$1:$1048576,$B671,R$3) / CcyPerBase!Q670,""),"")</f>
        <v/>
      </c>
      <c r="S671" s="5" t="str">
        <f>IF($A671&lt;&gt;"",IF(S$2&lt;&gt;"",INDEX('Instrument History'!$1:$1048576,$B671,S$3) / CcyPerBase!R670,""),"")</f>
        <v/>
      </c>
      <c r="T671" s="5" t="str">
        <f>IF($A671&lt;&gt;"",IF(T$2&lt;&gt;"",INDEX('Instrument History'!$1:$1048576,$B671,T$3) / CcyPerBase!S670,""),"")</f>
        <v/>
      </c>
      <c r="U671" s="5" t="str">
        <f>IF($A671&lt;&gt;"",IF(U$2&lt;&gt;"",INDEX('Instrument History'!$1:$1048576,$B671,U$3) / CcyPerBase!T670,""),"")</f>
        <v/>
      </c>
      <c r="V671" s="5" t="str">
        <f>IF($A671&lt;&gt;"",IF(V$2&lt;&gt;"",INDEX('Instrument History'!$1:$1048576,$B671,V$3) / CcyPerBase!U670,""),"")</f>
        <v/>
      </c>
      <c r="W671" s="5" t="str">
        <f>IF($A671&lt;&gt;"",IF(W$2&lt;&gt;"",INDEX('Instrument History'!$1:$1048576,$B671,W$3) / CcyPerBase!V670,""),"")</f>
        <v/>
      </c>
      <c r="X671" s="5" t="str">
        <f>IF($A671&lt;&gt;"",IF(X$2&lt;&gt;"",INDEX('Instrument History'!$1:$1048576,$B671,X$3) / CcyPerBase!W670,""),"")</f>
        <v/>
      </c>
      <c r="Y671" s="5" t="str">
        <f>IF($A671&lt;&gt;"",IF(Y$2&lt;&gt;"",INDEX('Instrument History'!$1:$1048576,$B671,Y$3) / CcyPerBase!X670,""),"")</f>
        <v/>
      </c>
    </row>
    <row r="672" spans="1:25">
      <c r="A672" s="12" t="str">
        <f>IF(A671&lt;&gt;"",IF(A671=$B$1,"",'Instrument History'!A668),"")</f>
        <v/>
      </c>
      <c r="B672" t="str">
        <f t="shared" si="21"/>
        <v/>
      </c>
      <c r="C672" s="14" t="str">
        <f>IF($A672&lt;&gt;"",INDEX('Instrument History'!$1:$1048576,$B672,C$3) / CcyPerBase!D671,"")</f>
        <v/>
      </c>
      <c r="D672" s="14" t="str">
        <f>IF(A672&lt;&gt;"",C672/$D$4*Master!$R$18,"")</f>
        <v/>
      </c>
      <c r="E672" s="5" t="str">
        <f t="shared" si="22"/>
        <v/>
      </c>
      <c r="F672" s="5" t="str">
        <f>IF($A672&lt;&gt;"",IF(F$2&lt;&gt;"",INDEX('Instrument History'!$1:$1048576,$B672,F$3) / CcyPerBase!E671,""),"")</f>
        <v/>
      </c>
      <c r="G672" s="5" t="str">
        <f>IF($A672&lt;&gt;"",IF(G$2&lt;&gt;"",INDEX('Instrument History'!$1:$1048576,$B672,G$3) / CcyPerBase!F671,""),"")</f>
        <v/>
      </c>
      <c r="H672" s="5" t="str">
        <f>IF($A672&lt;&gt;"",IF(H$2&lt;&gt;"",INDEX('Instrument History'!$1:$1048576,$B672,H$3) / CcyPerBase!G671,""),"")</f>
        <v/>
      </c>
      <c r="I672" s="5" t="str">
        <f>IF($A672&lt;&gt;"",IF(I$2&lt;&gt;"",INDEX('Instrument History'!$1:$1048576,$B672,I$3) / CcyPerBase!H671,""),"")</f>
        <v/>
      </c>
      <c r="J672" s="5" t="str">
        <f>IF($A672&lt;&gt;"",IF(J$2&lt;&gt;"",INDEX('Instrument History'!$1:$1048576,$B672,J$3) / CcyPerBase!I671,""),"")</f>
        <v/>
      </c>
      <c r="K672" s="5" t="str">
        <f>IF($A672&lt;&gt;"",IF(K$2&lt;&gt;"",INDEX('Instrument History'!$1:$1048576,$B672,K$3) / CcyPerBase!J671,""),"")</f>
        <v/>
      </c>
      <c r="L672" s="5" t="str">
        <f>IF($A672&lt;&gt;"",IF(L$2&lt;&gt;"",INDEX('Instrument History'!$1:$1048576,$B672,L$3) / CcyPerBase!K671,""),"")</f>
        <v/>
      </c>
      <c r="M672" s="5" t="str">
        <f>IF($A672&lt;&gt;"",IF(M$2&lt;&gt;"",INDEX('Instrument History'!$1:$1048576,$B672,M$3) / CcyPerBase!L671,""),"")</f>
        <v/>
      </c>
      <c r="N672" s="5" t="str">
        <f>IF($A672&lt;&gt;"",IF(N$2&lt;&gt;"",INDEX('Instrument History'!$1:$1048576,$B672,N$3) / CcyPerBase!M671,""),"")</f>
        <v/>
      </c>
      <c r="O672" s="5" t="str">
        <f>IF($A672&lt;&gt;"",IF(O$2&lt;&gt;"",INDEX('Instrument History'!$1:$1048576,$B672,O$3) / CcyPerBase!N671,""),"")</f>
        <v/>
      </c>
      <c r="P672" s="5" t="str">
        <f>IF($A672&lt;&gt;"",IF(P$2&lt;&gt;"",INDEX('Instrument History'!$1:$1048576,$B672,P$3) / CcyPerBase!O671,""),"")</f>
        <v/>
      </c>
      <c r="Q672" s="5" t="str">
        <f>IF($A672&lt;&gt;"",IF(Q$2&lt;&gt;"",INDEX('Instrument History'!$1:$1048576,$B672,Q$3) / CcyPerBase!P671,""),"")</f>
        <v/>
      </c>
      <c r="R672" s="5" t="str">
        <f>IF($A672&lt;&gt;"",IF(R$2&lt;&gt;"",INDEX('Instrument History'!$1:$1048576,$B672,R$3) / CcyPerBase!Q671,""),"")</f>
        <v/>
      </c>
      <c r="S672" s="5" t="str">
        <f>IF($A672&lt;&gt;"",IF(S$2&lt;&gt;"",INDEX('Instrument History'!$1:$1048576,$B672,S$3) / CcyPerBase!R671,""),"")</f>
        <v/>
      </c>
      <c r="T672" s="5" t="str">
        <f>IF($A672&lt;&gt;"",IF(T$2&lt;&gt;"",INDEX('Instrument History'!$1:$1048576,$B672,T$3) / CcyPerBase!S671,""),"")</f>
        <v/>
      </c>
      <c r="U672" s="5" t="str">
        <f>IF($A672&lt;&gt;"",IF(U$2&lt;&gt;"",INDEX('Instrument History'!$1:$1048576,$B672,U$3) / CcyPerBase!T671,""),"")</f>
        <v/>
      </c>
      <c r="V672" s="5" t="str">
        <f>IF($A672&lt;&gt;"",IF(V$2&lt;&gt;"",INDEX('Instrument History'!$1:$1048576,$B672,V$3) / CcyPerBase!U671,""),"")</f>
        <v/>
      </c>
      <c r="W672" s="5" t="str">
        <f>IF($A672&lt;&gt;"",IF(W$2&lt;&gt;"",INDEX('Instrument History'!$1:$1048576,$B672,W$3) / CcyPerBase!V671,""),"")</f>
        <v/>
      </c>
      <c r="X672" s="5" t="str">
        <f>IF($A672&lt;&gt;"",IF(X$2&lt;&gt;"",INDEX('Instrument History'!$1:$1048576,$B672,X$3) / CcyPerBase!W671,""),"")</f>
        <v/>
      </c>
      <c r="Y672" s="5" t="str">
        <f>IF($A672&lt;&gt;"",IF(Y$2&lt;&gt;"",INDEX('Instrument History'!$1:$1048576,$B672,Y$3) / CcyPerBase!X671,""),"")</f>
        <v/>
      </c>
    </row>
    <row r="673" spans="1:25">
      <c r="A673" s="12" t="str">
        <f>IF(A672&lt;&gt;"",IF(A672=$B$1,"",'Instrument History'!A669),"")</f>
        <v/>
      </c>
      <c r="B673" t="str">
        <f t="shared" si="21"/>
        <v/>
      </c>
      <c r="C673" s="14" t="str">
        <f>IF($A673&lt;&gt;"",INDEX('Instrument History'!$1:$1048576,$B673,C$3) / CcyPerBase!D672,"")</f>
        <v/>
      </c>
      <c r="D673" s="14" t="str">
        <f>IF(A673&lt;&gt;"",C673/$D$4*Master!$R$18,"")</f>
        <v/>
      </c>
      <c r="E673" s="5" t="str">
        <f t="shared" si="22"/>
        <v/>
      </c>
      <c r="F673" s="5" t="str">
        <f>IF($A673&lt;&gt;"",IF(F$2&lt;&gt;"",INDEX('Instrument History'!$1:$1048576,$B673,F$3) / CcyPerBase!E672,""),"")</f>
        <v/>
      </c>
      <c r="G673" s="5" t="str">
        <f>IF($A673&lt;&gt;"",IF(G$2&lt;&gt;"",INDEX('Instrument History'!$1:$1048576,$B673,G$3) / CcyPerBase!F672,""),"")</f>
        <v/>
      </c>
      <c r="H673" s="5" t="str">
        <f>IF($A673&lt;&gt;"",IF(H$2&lt;&gt;"",INDEX('Instrument History'!$1:$1048576,$B673,H$3) / CcyPerBase!G672,""),"")</f>
        <v/>
      </c>
      <c r="I673" s="5" t="str">
        <f>IF($A673&lt;&gt;"",IF(I$2&lt;&gt;"",INDEX('Instrument History'!$1:$1048576,$B673,I$3) / CcyPerBase!H672,""),"")</f>
        <v/>
      </c>
      <c r="J673" s="5" t="str">
        <f>IF($A673&lt;&gt;"",IF(J$2&lt;&gt;"",INDEX('Instrument History'!$1:$1048576,$B673,J$3) / CcyPerBase!I672,""),"")</f>
        <v/>
      </c>
      <c r="K673" s="5" t="str">
        <f>IF($A673&lt;&gt;"",IF(K$2&lt;&gt;"",INDEX('Instrument History'!$1:$1048576,$B673,K$3) / CcyPerBase!J672,""),"")</f>
        <v/>
      </c>
      <c r="L673" s="5" t="str">
        <f>IF($A673&lt;&gt;"",IF(L$2&lt;&gt;"",INDEX('Instrument History'!$1:$1048576,$B673,L$3) / CcyPerBase!K672,""),"")</f>
        <v/>
      </c>
      <c r="M673" s="5" t="str">
        <f>IF($A673&lt;&gt;"",IF(M$2&lt;&gt;"",INDEX('Instrument History'!$1:$1048576,$B673,M$3) / CcyPerBase!L672,""),"")</f>
        <v/>
      </c>
      <c r="N673" s="5" t="str">
        <f>IF($A673&lt;&gt;"",IF(N$2&lt;&gt;"",INDEX('Instrument History'!$1:$1048576,$B673,N$3) / CcyPerBase!M672,""),"")</f>
        <v/>
      </c>
      <c r="O673" s="5" t="str">
        <f>IF($A673&lt;&gt;"",IF(O$2&lt;&gt;"",INDEX('Instrument History'!$1:$1048576,$B673,O$3) / CcyPerBase!N672,""),"")</f>
        <v/>
      </c>
      <c r="P673" s="5" t="str">
        <f>IF($A673&lt;&gt;"",IF(P$2&lt;&gt;"",INDEX('Instrument History'!$1:$1048576,$B673,P$3) / CcyPerBase!O672,""),"")</f>
        <v/>
      </c>
      <c r="Q673" s="5" t="str">
        <f>IF($A673&lt;&gt;"",IF(Q$2&lt;&gt;"",INDEX('Instrument History'!$1:$1048576,$B673,Q$3) / CcyPerBase!P672,""),"")</f>
        <v/>
      </c>
      <c r="R673" s="5" t="str">
        <f>IF($A673&lt;&gt;"",IF(R$2&lt;&gt;"",INDEX('Instrument History'!$1:$1048576,$B673,R$3) / CcyPerBase!Q672,""),"")</f>
        <v/>
      </c>
      <c r="S673" s="5" t="str">
        <f>IF($A673&lt;&gt;"",IF(S$2&lt;&gt;"",INDEX('Instrument History'!$1:$1048576,$B673,S$3) / CcyPerBase!R672,""),"")</f>
        <v/>
      </c>
      <c r="T673" s="5" t="str">
        <f>IF($A673&lt;&gt;"",IF(T$2&lt;&gt;"",INDEX('Instrument History'!$1:$1048576,$B673,T$3) / CcyPerBase!S672,""),"")</f>
        <v/>
      </c>
      <c r="U673" s="5" t="str">
        <f>IF($A673&lt;&gt;"",IF(U$2&lt;&gt;"",INDEX('Instrument History'!$1:$1048576,$B673,U$3) / CcyPerBase!T672,""),"")</f>
        <v/>
      </c>
      <c r="V673" s="5" t="str">
        <f>IF($A673&lt;&gt;"",IF(V$2&lt;&gt;"",INDEX('Instrument History'!$1:$1048576,$B673,V$3) / CcyPerBase!U672,""),"")</f>
        <v/>
      </c>
      <c r="W673" s="5" t="str">
        <f>IF($A673&lt;&gt;"",IF(W$2&lt;&gt;"",INDEX('Instrument History'!$1:$1048576,$B673,W$3) / CcyPerBase!V672,""),"")</f>
        <v/>
      </c>
      <c r="X673" s="5" t="str">
        <f>IF($A673&lt;&gt;"",IF(X$2&lt;&gt;"",INDEX('Instrument History'!$1:$1048576,$B673,X$3) / CcyPerBase!W672,""),"")</f>
        <v/>
      </c>
      <c r="Y673" s="5" t="str">
        <f>IF($A673&lt;&gt;"",IF(Y$2&lt;&gt;"",INDEX('Instrument History'!$1:$1048576,$B673,Y$3) / CcyPerBase!X672,""),"")</f>
        <v/>
      </c>
    </row>
    <row r="674" spans="1:25">
      <c r="A674" s="12" t="str">
        <f>IF(A673&lt;&gt;"",IF(A673=$B$1,"",'Instrument History'!A670),"")</f>
        <v/>
      </c>
      <c r="B674" t="str">
        <f t="shared" si="21"/>
        <v/>
      </c>
      <c r="C674" s="14" t="str">
        <f>IF($A674&lt;&gt;"",INDEX('Instrument History'!$1:$1048576,$B674,C$3) / CcyPerBase!D673,"")</f>
        <v/>
      </c>
      <c r="D674" s="14" t="str">
        <f>IF(A674&lt;&gt;"",C674/$D$4*Master!$R$18,"")</f>
        <v/>
      </c>
      <c r="E674" s="5" t="str">
        <f t="shared" si="22"/>
        <v/>
      </c>
      <c r="F674" s="5" t="str">
        <f>IF($A674&lt;&gt;"",IF(F$2&lt;&gt;"",INDEX('Instrument History'!$1:$1048576,$B674,F$3) / CcyPerBase!E673,""),"")</f>
        <v/>
      </c>
      <c r="G674" s="5" t="str">
        <f>IF($A674&lt;&gt;"",IF(G$2&lt;&gt;"",INDEX('Instrument History'!$1:$1048576,$B674,G$3) / CcyPerBase!F673,""),"")</f>
        <v/>
      </c>
      <c r="H674" s="5" t="str">
        <f>IF($A674&lt;&gt;"",IF(H$2&lt;&gt;"",INDEX('Instrument History'!$1:$1048576,$B674,H$3) / CcyPerBase!G673,""),"")</f>
        <v/>
      </c>
      <c r="I674" s="5" t="str">
        <f>IF($A674&lt;&gt;"",IF(I$2&lt;&gt;"",INDEX('Instrument History'!$1:$1048576,$B674,I$3) / CcyPerBase!H673,""),"")</f>
        <v/>
      </c>
      <c r="J674" s="5" t="str">
        <f>IF($A674&lt;&gt;"",IF(J$2&lt;&gt;"",INDEX('Instrument History'!$1:$1048576,$B674,J$3) / CcyPerBase!I673,""),"")</f>
        <v/>
      </c>
      <c r="K674" s="5" t="str">
        <f>IF($A674&lt;&gt;"",IF(K$2&lt;&gt;"",INDEX('Instrument History'!$1:$1048576,$B674,K$3) / CcyPerBase!J673,""),"")</f>
        <v/>
      </c>
      <c r="L674" s="5" t="str">
        <f>IF($A674&lt;&gt;"",IF(L$2&lt;&gt;"",INDEX('Instrument History'!$1:$1048576,$B674,L$3) / CcyPerBase!K673,""),"")</f>
        <v/>
      </c>
      <c r="M674" s="5" t="str">
        <f>IF($A674&lt;&gt;"",IF(M$2&lt;&gt;"",INDEX('Instrument History'!$1:$1048576,$B674,M$3) / CcyPerBase!L673,""),"")</f>
        <v/>
      </c>
      <c r="N674" s="5" t="str">
        <f>IF($A674&lt;&gt;"",IF(N$2&lt;&gt;"",INDEX('Instrument History'!$1:$1048576,$B674,N$3) / CcyPerBase!M673,""),"")</f>
        <v/>
      </c>
      <c r="O674" s="5" t="str">
        <f>IF($A674&lt;&gt;"",IF(O$2&lt;&gt;"",INDEX('Instrument History'!$1:$1048576,$B674,O$3) / CcyPerBase!N673,""),"")</f>
        <v/>
      </c>
      <c r="P674" s="5" t="str">
        <f>IF($A674&lt;&gt;"",IF(P$2&lt;&gt;"",INDEX('Instrument History'!$1:$1048576,$B674,P$3) / CcyPerBase!O673,""),"")</f>
        <v/>
      </c>
      <c r="Q674" s="5" t="str">
        <f>IF($A674&lt;&gt;"",IF(Q$2&lt;&gt;"",INDEX('Instrument History'!$1:$1048576,$B674,Q$3) / CcyPerBase!P673,""),"")</f>
        <v/>
      </c>
      <c r="R674" s="5" t="str">
        <f>IF($A674&lt;&gt;"",IF(R$2&lt;&gt;"",INDEX('Instrument History'!$1:$1048576,$B674,R$3) / CcyPerBase!Q673,""),"")</f>
        <v/>
      </c>
      <c r="S674" s="5" t="str">
        <f>IF($A674&lt;&gt;"",IF(S$2&lt;&gt;"",INDEX('Instrument History'!$1:$1048576,$B674,S$3) / CcyPerBase!R673,""),"")</f>
        <v/>
      </c>
      <c r="T674" s="5" t="str">
        <f>IF($A674&lt;&gt;"",IF(T$2&lt;&gt;"",INDEX('Instrument History'!$1:$1048576,$B674,T$3) / CcyPerBase!S673,""),"")</f>
        <v/>
      </c>
      <c r="U674" s="5" t="str">
        <f>IF($A674&lt;&gt;"",IF(U$2&lt;&gt;"",INDEX('Instrument History'!$1:$1048576,$B674,U$3) / CcyPerBase!T673,""),"")</f>
        <v/>
      </c>
      <c r="V674" s="5" t="str">
        <f>IF($A674&lt;&gt;"",IF(V$2&lt;&gt;"",INDEX('Instrument History'!$1:$1048576,$B674,V$3) / CcyPerBase!U673,""),"")</f>
        <v/>
      </c>
      <c r="W674" s="5" t="str">
        <f>IF($A674&lt;&gt;"",IF(W$2&lt;&gt;"",INDEX('Instrument History'!$1:$1048576,$B674,W$3) / CcyPerBase!V673,""),"")</f>
        <v/>
      </c>
      <c r="X674" s="5" t="str">
        <f>IF($A674&lt;&gt;"",IF(X$2&lt;&gt;"",INDEX('Instrument History'!$1:$1048576,$B674,X$3) / CcyPerBase!W673,""),"")</f>
        <v/>
      </c>
      <c r="Y674" s="5" t="str">
        <f>IF($A674&lt;&gt;"",IF(Y$2&lt;&gt;"",INDEX('Instrument History'!$1:$1048576,$B674,Y$3) / CcyPerBase!X673,""),"")</f>
        <v/>
      </c>
    </row>
    <row r="675" spans="1:25">
      <c r="A675" s="12" t="str">
        <f>IF(A674&lt;&gt;"",IF(A674=$B$1,"",'Instrument History'!A671),"")</f>
        <v/>
      </c>
      <c r="B675" t="str">
        <f t="shared" si="21"/>
        <v/>
      </c>
      <c r="C675" s="14" t="str">
        <f>IF($A675&lt;&gt;"",INDEX('Instrument History'!$1:$1048576,$B675,C$3) / CcyPerBase!D674,"")</f>
        <v/>
      </c>
      <c r="D675" s="14" t="str">
        <f>IF(A675&lt;&gt;"",C675/$D$4*Master!$R$18,"")</f>
        <v/>
      </c>
      <c r="E675" s="5" t="str">
        <f t="shared" si="22"/>
        <v/>
      </c>
      <c r="F675" s="5" t="str">
        <f>IF($A675&lt;&gt;"",IF(F$2&lt;&gt;"",INDEX('Instrument History'!$1:$1048576,$B675,F$3) / CcyPerBase!E674,""),"")</f>
        <v/>
      </c>
      <c r="G675" s="5" t="str">
        <f>IF($A675&lt;&gt;"",IF(G$2&lt;&gt;"",INDEX('Instrument History'!$1:$1048576,$B675,G$3) / CcyPerBase!F674,""),"")</f>
        <v/>
      </c>
      <c r="H675" s="5" t="str">
        <f>IF($A675&lt;&gt;"",IF(H$2&lt;&gt;"",INDEX('Instrument History'!$1:$1048576,$B675,H$3) / CcyPerBase!G674,""),"")</f>
        <v/>
      </c>
      <c r="I675" s="5" t="str">
        <f>IF($A675&lt;&gt;"",IF(I$2&lt;&gt;"",INDEX('Instrument History'!$1:$1048576,$B675,I$3) / CcyPerBase!H674,""),"")</f>
        <v/>
      </c>
      <c r="J675" s="5" t="str">
        <f>IF($A675&lt;&gt;"",IF(J$2&lt;&gt;"",INDEX('Instrument History'!$1:$1048576,$B675,J$3) / CcyPerBase!I674,""),"")</f>
        <v/>
      </c>
      <c r="K675" s="5" t="str">
        <f>IF($A675&lt;&gt;"",IF(K$2&lt;&gt;"",INDEX('Instrument History'!$1:$1048576,$B675,K$3) / CcyPerBase!J674,""),"")</f>
        <v/>
      </c>
      <c r="L675" s="5" t="str">
        <f>IF($A675&lt;&gt;"",IF(L$2&lt;&gt;"",INDEX('Instrument History'!$1:$1048576,$B675,L$3) / CcyPerBase!K674,""),"")</f>
        <v/>
      </c>
      <c r="M675" s="5" t="str">
        <f>IF($A675&lt;&gt;"",IF(M$2&lt;&gt;"",INDEX('Instrument History'!$1:$1048576,$B675,M$3) / CcyPerBase!L674,""),"")</f>
        <v/>
      </c>
      <c r="N675" s="5" t="str">
        <f>IF($A675&lt;&gt;"",IF(N$2&lt;&gt;"",INDEX('Instrument History'!$1:$1048576,$B675,N$3) / CcyPerBase!M674,""),"")</f>
        <v/>
      </c>
      <c r="O675" s="5" t="str">
        <f>IF($A675&lt;&gt;"",IF(O$2&lt;&gt;"",INDEX('Instrument History'!$1:$1048576,$B675,O$3) / CcyPerBase!N674,""),"")</f>
        <v/>
      </c>
      <c r="P675" s="5" t="str">
        <f>IF($A675&lt;&gt;"",IF(P$2&lt;&gt;"",INDEX('Instrument History'!$1:$1048576,$B675,P$3) / CcyPerBase!O674,""),"")</f>
        <v/>
      </c>
      <c r="Q675" s="5" t="str">
        <f>IF($A675&lt;&gt;"",IF(Q$2&lt;&gt;"",INDEX('Instrument History'!$1:$1048576,$B675,Q$3) / CcyPerBase!P674,""),"")</f>
        <v/>
      </c>
      <c r="R675" s="5" t="str">
        <f>IF($A675&lt;&gt;"",IF(R$2&lt;&gt;"",INDEX('Instrument History'!$1:$1048576,$B675,R$3) / CcyPerBase!Q674,""),"")</f>
        <v/>
      </c>
      <c r="S675" s="5" t="str">
        <f>IF($A675&lt;&gt;"",IF(S$2&lt;&gt;"",INDEX('Instrument History'!$1:$1048576,$B675,S$3) / CcyPerBase!R674,""),"")</f>
        <v/>
      </c>
      <c r="T675" s="5" t="str">
        <f>IF($A675&lt;&gt;"",IF(T$2&lt;&gt;"",INDEX('Instrument History'!$1:$1048576,$B675,T$3) / CcyPerBase!S674,""),"")</f>
        <v/>
      </c>
      <c r="U675" s="5" t="str">
        <f>IF($A675&lt;&gt;"",IF(U$2&lt;&gt;"",INDEX('Instrument History'!$1:$1048576,$B675,U$3) / CcyPerBase!T674,""),"")</f>
        <v/>
      </c>
      <c r="V675" s="5" t="str">
        <f>IF($A675&lt;&gt;"",IF(V$2&lt;&gt;"",INDEX('Instrument History'!$1:$1048576,$B675,V$3) / CcyPerBase!U674,""),"")</f>
        <v/>
      </c>
      <c r="W675" s="5" t="str">
        <f>IF($A675&lt;&gt;"",IF(W$2&lt;&gt;"",INDEX('Instrument History'!$1:$1048576,$B675,W$3) / CcyPerBase!V674,""),"")</f>
        <v/>
      </c>
      <c r="X675" s="5" t="str">
        <f>IF($A675&lt;&gt;"",IF(X$2&lt;&gt;"",INDEX('Instrument History'!$1:$1048576,$B675,X$3) / CcyPerBase!W674,""),"")</f>
        <v/>
      </c>
      <c r="Y675" s="5" t="str">
        <f>IF($A675&lt;&gt;"",IF(Y$2&lt;&gt;"",INDEX('Instrument History'!$1:$1048576,$B675,Y$3) / CcyPerBase!X674,""),"")</f>
        <v/>
      </c>
    </row>
    <row r="676" spans="1:25">
      <c r="A676" s="12" t="str">
        <f>IF(A675&lt;&gt;"",IF(A675=$B$1,"",'Instrument History'!A672),"")</f>
        <v/>
      </c>
      <c r="B676" t="str">
        <f t="shared" si="21"/>
        <v/>
      </c>
      <c r="C676" s="14" t="str">
        <f>IF($A676&lt;&gt;"",INDEX('Instrument History'!$1:$1048576,$B676,C$3) / CcyPerBase!D675,"")</f>
        <v/>
      </c>
      <c r="D676" s="14" t="str">
        <f>IF(A676&lt;&gt;"",C676/$D$4*Master!$R$18,"")</f>
        <v/>
      </c>
      <c r="E676" s="5" t="str">
        <f t="shared" si="22"/>
        <v/>
      </c>
      <c r="F676" s="5" t="str">
        <f>IF($A676&lt;&gt;"",IF(F$2&lt;&gt;"",INDEX('Instrument History'!$1:$1048576,$B676,F$3) / CcyPerBase!E675,""),"")</f>
        <v/>
      </c>
      <c r="G676" s="5" t="str">
        <f>IF($A676&lt;&gt;"",IF(G$2&lt;&gt;"",INDEX('Instrument History'!$1:$1048576,$B676,G$3) / CcyPerBase!F675,""),"")</f>
        <v/>
      </c>
      <c r="H676" s="5" t="str">
        <f>IF($A676&lt;&gt;"",IF(H$2&lt;&gt;"",INDEX('Instrument History'!$1:$1048576,$B676,H$3) / CcyPerBase!G675,""),"")</f>
        <v/>
      </c>
      <c r="I676" s="5" t="str">
        <f>IF($A676&lt;&gt;"",IF(I$2&lt;&gt;"",INDEX('Instrument History'!$1:$1048576,$B676,I$3) / CcyPerBase!H675,""),"")</f>
        <v/>
      </c>
      <c r="J676" s="5" t="str">
        <f>IF($A676&lt;&gt;"",IF(J$2&lt;&gt;"",INDEX('Instrument History'!$1:$1048576,$B676,J$3) / CcyPerBase!I675,""),"")</f>
        <v/>
      </c>
      <c r="K676" s="5" t="str">
        <f>IF($A676&lt;&gt;"",IF(K$2&lt;&gt;"",INDEX('Instrument History'!$1:$1048576,$B676,K$3) / CcyPerBase!J675,""),"")</f>
        <v/>
      </c>
      <c r="L676" s="5" t="str">
        <f>IF($A676&lt;&gt;"",IF(L$2&lt;&gt;"",INDEX('Instrument History'!$1:$1048576,$B676,L$3) / CcyPerBase!K675,""),"")</f>
        <v/>
      </c>
      <c r="M676" s="5" t="str">
        <f>IF($A676&lt;&gt;"",IF(M$2&lt;&gt;"",INDEX('Instrument History'!$1:$1048576,$B676,M$3) / CcyPerBase!L675,""),"")</f>
        <v/>
      </c>
      <c r="N676" s="5" t="str">
        <f>IF($A676&lt;&gt;"",IF(N$2&lt;&gt;"",INDEX('Instrument History'!$1:$1048576,$B676,N$3) / CcyPerBase!M675,""),"")</f>
        <v/>
      </c>
      <c r="O676" s="5" t="str">
        <f>IF($A676&lt;&gt;"",IF(O$2&lt;&gt;"",INDEX('Instrument History'!$1:$1048576,$B676,O$3) / CcyPerBase!N675,""),"")</f>
        <v/>
      </c>
      <c r="P676" s="5" t="str">
        <f>IF($A676&lt;&gt;"",IF(P$2&lt;&gt;"",INDEX('Instrument History'!$1:$1048576,$B676,P$3) / CcyPerBase!O675,""),"")</f>
        <v/>
      </c>
      <c r="Q676" s="5" t="str">
        <f>IF($A676&lt;&gt;"",IF(Q$2&lt;&gt;"",INDEX('Instrument History'!$1:$1048576,$B676,Q$3) / CcyPerBase!P675,""),"")</f>
        <v/>
      </c>
      <c r="R676" s="5" t="str">
        <f>IF($A676&lt;&gt;"",IF(R$2&lt;&gt;"",INDEX('Instrument History'!$1:$1048576,$B676,R$3) / CcyPerBase!Q675,""),"")</f>
        <v/>
      </c>
      <c r="S676" s="5" t="str">
        <f>IF($A676&lt;&gt;"",IF(S$2&lt;&gt;"",INDEX('Instrument History'!$1:$1048576,$B676,S$3) / CcyPerBase!R675,""),"")</f>
        <v/>
      </c>
      <c r="T676" s="5" t="str">
        <f>IF($A676&lt;&gt;"",IF(T$2&lt;&gt;"",INDEX('Instrument History'!$1:$1048576,$B676,T$3) / CcyPerBase!S675,""),"")</f>
        <v/>
      </c>
      <c r="U676" s="5" t="str">
        <f>IF($A676&lt;&gt;"",IF(U$2&lt;&gt;"",INDEX('Instrument History'!$1:$1048576,$B676,U$3) / CcyPerBase!T675,""),"")</f>
        <v/>
      </c>
      <c r="V676" s="5" t="str">
        <f>IF($A676&lt;&gt;"",IF(V$2&lt;&gt;"",INDEX('Instrument History'!$1:$1048576,$B676,V$3) / CcyPerBase!U675,""),"")</f>
        <v/>
      </c>
      <c r="W676" s="5" t="str">
        <f>IF($A676&lt;&gt;"",IF(W$2&lt;&gt;"",INDEX('Instrument History'!$1:$1048576,$B676,W$3) / CcyPerBase!V675,""),"")</f>
        <v/>
      </c>
      <c r="X676" s="5" t="str">
        <f>IF($A676&lt;&gt;"",IF(X$2&lt;&gt;"",INDEX('Instrument History'!$1:$1048576,$B676,X$3) / CcyPerBase!W675,""),"")</f>
        <v/>
      </c>
      <c r="Y676" s="5" t="str">
        <f>IF($A676&lt;&gt;"",IF(Y$2&lt;&gt;"",INDEX('Instrument History'!$1:$1048576,$B676,Y$3) / CcyPerBase!X675,""),"")</f>
        <v/>
      </c>
    </row>
    <row r="677" spans="1:25">
      <c r="A677" s="12" t="str">
        <f>IF(A676&lt;&gt;"",IF(A676=$B$1,"",'Instrument History'!A673),"")</f>
        <v/>
      </c>
      <c r="B677" t="str">
        <f t="shared" si="21"/>
        <v/>
      </c>
      <c r="C677" s="14" t="str">
        <f>IF($A677&lt;&gt;"",INDEX('Instrument History'!$1:$1048576,$B677,C$3) / CcyPerBase!D676,"")</f>
        <v/>
      </c>
      <c r="D677" s="14" t="str">
        <f>IF(A677&lt;&gt;"",C677/$D$4*Master!$R$18,"")</f>
        <v/>
      </c>
      <c r="E677" s="5" t="str">
        <f t="shared" si="22"/>
        <v/>
      </c>
      <c r="F677" s="5" t="str">
        <f>IF($A677&lt;&gt;"",IF(F$2&lt;&gt;"",INDEX('Instrument History'!$1:$1048576,$B677,F$3) / CcyPerBase!E676,""),"")</f>
        <v/>
      </c>
      <c r="G677" s="5" t="str">
        <f>IF($A677&lt;&gt;"",IF(G$2&lt;&gt;"",INDEX('Instrument History'!$1:$1048576,$B677,G$3) / CcyPerBase!F676,""),"")</f>
        <v/>
      </c>
      <c r="H677" s="5" t="str">
        <f>IF($A677&lt;&gt;"",IF(H$2&lt;&gt;"",INDEX('Instrument History'!$1:$1048576,$B677,H$3) / CcyPerBase!G676,""),"")</f>
        <v/>
      </c>
      <c r="I677" s="5" t="str">
        <f>IF($A677&lt;&gt;"",IF(I$2&lt;&gt;"",INDEX('Instrument History'!$1:$1048576,$B677,I$3) / CcyPerBase!H676,""),"")</f>
        <v/>
      </c>
      <c r="J677" s="5" t="str">
        <f>IF($A677&lt;&gt;"",IF(J$2&lt;&gt;"",INDEX('Instrument History'!$1:$1048576,$B677,J$3) / CcyPerBase!I676,""),"")</f>
        <v/>
      </c>
      <c r="K677" s="5" t="str">
        <f>IF($A677&lt;&gt;"",IF(K$2&lt;&gt;"",INDEX('Instrument History'!$1:$1048576,$B677,K$3) / CcyPerBase!J676,""),"")</f>
        <v/>
      </c>
      <c r="L677" s="5" t="str">
        <f>IF($A677&lt;&gt;"",IF(L$2&lt;&gt;"",INDEX('Instrument History'!$1:$1048576,$B677,L$3) / CcyPerBase!K676,""),"")</f>
        <v/>
      </c>
      <c r="M677" s="5" t="str">
        <f>IF($A677&lt;&gt;"",IF(M$2&lt;&gt;"",INDEX('Instrument History'!$1:$1048576,$B677,M$3) / CcyPerBase!L676,""),"")</f>
        <v/>
      </c>
      <c r="N677" s="5" t="str">
        <f>IF($A677&lt;&gt;"",IF(N$2&lt;&gt;"",INDEX('Instrument History'!$1:$1048576,$B677,N$3) / CcyPerBase!M676,""),"")</f>
        <v/>
      </c>
      <c r="O677" s="5" t="str">
        <f>IF($A677&lt;&gt;"",IF(O$2&lt;&gt;"",INDEX('Instrument History'!$1:$1048576,$B677,O$3) / CcyPerBase!N676,""),"")</f>
        <v/>
      </c>
      <c r="P677" s="5" t="str">
        <f>IF($A677&lt;&gt;"",IF(P$2&lt;&gt;"",INDEX('Instrument History'!$1:$1048576,$B677,P$3) / CcyPerBase!O676,""),"")</f>
        <v/>
      </c>
      <c r="Q677" s="5" t="str">
        <f>IF($A677&lt;&gt;"",IF(Q$2&lt;&gt;"",INDEX('Instrument History'!$1:$1048576,$B677,Q$3) / CcyPerBase!P676,""),"")</f>
        <v/>
      </c>
      <c r="R677" s="5" t="str">
        <f>IF($A677&lt;&gt;"",IF(R$2&lt;&gt;"",INDEX('Instrument History'!$1:$1048576,$B677,R$3) / CcyPerBase!Q676,""),"")</f>
        <v/>
      </c>
      <c r="S677" s="5" t="str">
        <f>IF($A677&lt;&gt;"",IF(S$2&lt;&gt;"",INDEX('Instrument History'!$1:$1048576,$B677,S$3) / CcyPerBase!R676,""),"")</f>
        <v/>
      </c>
      <c r="T677" s="5" t="str">
        <f>IF($A677&lt;&gt;"",IF(T$2&lt;&gt;"",INDEX('Instrument History'!$1:$1048576,$B677,T$3) / CcyPerBase!S676,""),"")</f>
        <v/>
      </c>
      <c r="U677" s="5" t="str">
        <f>IF($A677&lt;&gt;"",IF(U$2&lt;&gt;"",INDEX('Instrument History'!$1:$1048576,$B677,U$3) / CcyPerBase!T676,""),"")</f>
        <v/>
      </c>
      <c r="V677" s="5" t="str">
        <f>IF($A677&lt;&gt;"",IF(V$2&lt;&gt;"",INDEX('Instrument History'!$1:$1048576,$B677,V$3) / CcyPerBase!U676,""),"")</f>
        <v/>
      </c>
      <c r="W677" s="5" t="str">
        <f>IF($A677&lt;&gt;"",IF(W$2&lt;&gt;"",INDEX('Instrument History'!$1:$1048576,$B677,W$3) / CcyPerBase!V676,""),"")</f>
        <v/>
      </c>
      <c r="X677" s="5" t="str">
        <f>IF($A677&lt;&gt;"",IF(X$2&lt;&gt;"",INDEX('Instrument History'!$1:$1048576,$B677,X$3) / CcyPerBase!W676,""),"")</f>
        <v/>
      </c>
      <c r="Y677" s="5" t="str">
        <f>IF($A677&lt;&gt;"",IF(Y$2&lt;&gt;"",INDEX('Instrument History'!$1:$1048576,$B677,Y$3) / CcyPerBase!X676,""),"")</f>
        <v/>
      </c>
    </row>
    <row r="678" spans="1:25">
      <c r="A678" s="12" t="str">
        <f>IF(A677&lt;&gt;"",IF(A677=$B$1,"",'Instrument History'!A674),"")</f>
        <v/>
      </c>
      <c r="B678" t="str">
        <f t="shared" si="21"/>
        <v/>
      </c>
      <c r="C678" s="14" t="str">
        <f>IF($A678&lt;&gt;"",INDEX('Instrument History'!$1:$1048576,$B678,C$3) / CcyPerBase!D677,"")</f>
        <v/>
      </c>
      <c r="D678" s="14" t="str">
        <f>IF(A678&lt;&gt;"",C678/$D$4*Master!$R$18,"")</f>
        <v/>
      </c>
      <c r="E678" s="5" t="str">
        <f t="shared" si="22"/>
        <v/>
      </c>
      <c r="F678" s="5" t="str">
        <f>IF($A678&lt;&gt;"",IF(F$2&lt;&gt;"",INDEX('Instrument History'!$1:$1048576,$B678,F$3) / CcyPerBase!E677,""),"")</f>
        <v/>
      </c>
      <c r="G678" s="5" t="str">
        <f>IF($A678&lt;&gt;"",IF(G$2&lt;&gt;"",INDEX('Instrument History'!$1:$1048576,$B678,G$3) / CcyPerBase!F677,""),"")</f>
        <v/>
      </c>
      <c r="H678" s="5" t="str">
        <f>IF($A678&lt;&gt;"",IF(H$2&lt;&gt;"",INDEX('Instrument History'!$1:$1048576,$B678,H$3) / CcyPerBase!G677,""),"")</f>
        <v/>
      </c>
      <c r="I678" s="5" t="str">
        <f>IF($A678&lt;&gt;"",IF(I$2&lt;&gt;"",INDEX('Instrument History'!$1:$1048576,$B678,I$3) / CcyPerBase!H677,""),"")</f>
        <v/>
      </c>
      <c r="J678" s="5" t="str">
        <f>IF($A678&lt;&gt;"",IF(J$2&lt;&gt;"",INDEX('Instrument History'!$1:$1048576,$B678,J$3) / CcyPerBase!I677,""),"")</f>
        <v/>
      </c>
      <c r="K678" s="5" t="str">
        <f>IF($A678&lt;&gt;"",IF(K$2&lt;&gt;"",INDEX('Instrument History'!$1:$1048576,$B678,K$3) / CcyPerBase!J677,""),"")</f>
        <v/>
      </c>
      <c r="L678" s="5" t="str">
        <f>IF($A678&lt;&gt;"",IF(L$2&lt;&gt;"",INDEX('Instrument History'!$1:$1048576,$B678,L$3) / CcyPerBase!K677,""),"")</f>
        <v/>
      </c>
      <c r="M678" s="5" t="str">
        <f>IF($A678&lt;&gt;"",IF(M$2&lt;&gt;"",INDEX('Instrument History'!$1:$1048576,$B678,M$3) / CcyPerBase!L677,""),"")</f>
        <v/>
      </c>
      <c r="N678" s="5" t="str">
        <f>IF($A678&lt;&gt;"",IF(N$2&lt;&gt;"",INDEX('Instrument History'!$1:$1048576,$B678,N$3) / CcyPerBase!M677,""),"")</f>
        <v/>
      </c>
      <c r="O678" s="5" t="str">
        <f>IF($A678&lt;&gt;"",IF(O$2&lt;&gt;"",INDEX('Instrument History'!$1:$1048576,$B678,O$3) / CcyPerBase!N677,""),"")</f>
        <v/>
      </c>
      <c r="P678" s="5" t="str">
        <f>IF($A678&lt;&gt;"",IF(P$2&lt;&gt;"",INDEX('Instrument History'!$1:$1048576,$B678,P$3) / CcyPerBase!O677,""),"")</f>
        <v/>
      </c>
      <c r="Q678" s="5" t="str">
        <f>IF($A678&lt;&gt;"",IF(Q$2&lt;&gt;"",INDEX('Instrument History'!$1:$1048576,$B678,Q$3) / CcyPerBase!P677,""),"")</f>
        <v/>
      </c>
      <c r="R678" s="5" t="str">
        <f>IF($A678&lt;&gt;"",IF(R$2&lt;&gt;"",INDEX('Instrument History'!$1:$1048576,$B678,R$3) / CcyPerBase!Q677,""),"")</f>
        <v/>
      </c>
      <c r="S678" s="5" t="str">
        <f>IF($A678&lt;&gt;"",IF(S$2&lt;&gt;"",INDEX('Instrument History'!$1:$1048576,$B678,S$3) / CcyPerBase!R677,""),"")</f>
        <v/>
      </c>
      <c r="T678" s="5" t="str">
        <f>IF($A678&lt;&gt;"",IF(T$2&lt;&gt;"",INDEX('Instrument History'!$1:$1048576,$B678,T$3) / CcyPerBase!S677,""),"")</f>
        <v/>
      </c>
      <c r="U678" s="5" t="str">
        <f>IF($A678&lt;&gt;"",IF(U$2&lt;&gt;"",INDEX('Instrument History'!$1:$1048576,$B678,U$3) / CcyPerBase!T677,""),"")</f>
        <v/>
      </c>
      <c r="V678" s="5" t="str">
        <f>IF($A678&lt;&gt;"",IF(V$2&lt;&gt;"",INDEX('Instrument History'!$1:$1048576,$B678,V$3) / CcyPerBase!U677,""),"")</f>
        <v/>
      </c>
      <c r="W678" s="5" t="str">
        <f>IF($A678&lt;&gt;"",IF(W$2&lt;&gt;"",INDEX('Instrument History'!$1:$1048576,$B678,W$3) / CcyPerBase!V677,""),"")</f>
        <v/>
      </c>
      <c r="X678" s="5" t="str">
        <f>IF($A678&lt;&gt;"",IF(X$2&lt;&gt;"",INDEX('Instrument History'!$1:$1048576,$B678,X$3) / CcyPerBase!W677,""),"")</f>
        <v/>
      </c>
      <c r="Y678" s="5" t="str">
        <f>IF($A678&lt;&gt;"",IF(Y$2&lt;&gt;"",INDEX('Instrument History'!$1:$1048576,$B678,Y$3) / CcyPerBase!X677,""),"")</f>
        <v/>
      </c>
    </row>
    <row r="679" spans="1:25">
      <c r="A679" s="12" t="str">
        <f>IF(A678&lt;&gt;"",IF(A678=$B$1,"",'Instrument History'!A675),"")</f>
        <v/>
      </c>
      <c r="B679" t="str">
        <f t="shared" si="21"/>
        <v/>
      </c>
      <c r="C679" s="14" t="str">
        <f>IF($A679&lt;&gt;"",INDEX('Instrument History'!$1:$1048576,$B679,C$3) / CcyPerBase!D678,"")</f>
        <v/>
      </c>
      <c r="D679" s="14" t="str">
        <f>IF(A679&lt;&gt;"",C679/$D$4*Master!$R$18,"")</f>
        <v/>
      </c>
      <c r="E679" s="5" t="str">
        <f t="shared" si="22"/>
        <v/>
      </c>
      <c r="F679" s="5" t="str">
        <f>IF($A679&lt;&gt;"",IF(F$2&lt;&gt;"",INDEX('Instrument History'!$1:$1048576,$B679,F$3) / CcyPerBase!E678,""),"")</f>
        <v/>
      </c>
      <c r="G679" s="5" t="str">
        <f>IF($A679&lt;&gt;"",IF(G$2&lt;&gt;"",INDEX('Instrument History'!$1:$1048576,$B679,G$3) / CcyPerBase!F678,""),"")</f>
        <v/>
      </c>
      <c r="H679" s="5" t="str">
        <f>IF($A679&lt;&gt;"",IF(H$2&lt;&gt;"",INDEX('Instrument History'!$1:$1048576,$B679,H$3) / CcyPerBase!G678,""),"")</f>
        <v/>
      </c>
      <c r="I679" s="5" t="str">
        <f>IF($A679&lt;&gt;"",IF(I$2&lt;&gt;"",INDEX('Instrument History'!$1:$1048576,$B679,I$3) / CcyPerBase!H678,""),"")</f>
        <v/>
      </c>
      <c r="J679" s="5" t="str">
        <f>IF($A679&lt;&gt;"",IF(J$2&lt;&gt;"",INDEX('Instrument History'!$1:$1048576,$B679,J$3) / CcyPerBase!I678,""),"")</f>
        <v/>
      </c>
      <c r="K679" s="5" t="str">
        <f>IF($A679&lt;&gt;"",IF(K$2&lt;&gt;"",INDEX('Instrument History'!$1:$1048576,$B679,K$3) / CcyPerBase!J678,""),"")</f>
        <v/>
      </c>
      <c r="L679" s="5" t="str">
        <f>IF($A679&lt;&gt;"",IF(L$2&lt;&gt;"",INDEX('Instrument History'!$1:$1048576,$B679,L$3) / CcyPerBase!K678,""),"")</f>
        <v/>
      </c>
      <c r="M679" s="5" t="str">
        <f>IF($A679&lt;&gt;"",IF(M$2&lt;&gt;"",INDEX('Instrument History'!$1:$1048576,$B679,M$3) / CcyPerBase!L678,""),"")</f>
        <v/>
      </c>
      <c r="N679" s="5" t="str">
        <f>IF($A679&lt;&gt;"",IF(N$2&lt;&gt;"",INDEX('Instrument History'!$1:$1048576,$B679,N$3) / CcyPerBase!M678,""),"")</f>
        <v/>
      </c>
      <c r="O679" s="5" t="str">
        <f>IF($A679&lt;&gt;"",IF(O$2&lt;&gt;"",INDEX('Instrument History'!$1:$1048576,$B679,O$3) / CcyPerBase!N678,""),"")</f>
        <v/>
      </c>
      <c r="P679" s="5" t="str">
        <f>IF($A679&lt;&gt;"",IF(P$2&lt;&gt;"",INDEX('Instrument History'!$1:$1048576,$B679,P$3) / CcyPerBase!O678,""),"")</f>
        <v/>
      </c>
      <c r="Q679" s="5" t="str">
        <f>IF($A679&lt;&gt;"",IF(Q$2&lt;&gt;"",INDEX('Instrument History'!$1:$1048576,$B679,Q$3) / CcyPerBase!P678,""),"")</f>
        <v/>
      </c>
      <c r="R679" s="5" t="str">
        <f>IF($A679&lt;&gt;"",IF(R$2&lt;&gt;"",INDEX('Instrument History'!$1:$1048576,$B679,R$3) / CcyPerBase!Q678,""),"")</f>
        <v/>
      </c>
      <c r="S679" s="5" t="str">
        <f>IF($A679&lt;&gt;"",IF(S$2&lt;&gt;"",INDEX('Instrument History'!$1:$1048576,$B679,S$3) / CcyPerBase!R678,""),"")</f>
        <v/>
      </c>
      <c r="T679" s="5" t="str">
        <f>IF($A679&lt;&gt;"",IF(T$2&lt;&gt;"",INDEX('Instrument History'!$1:$1048576,$B679,T$3) / CcyPerBase!S678,""),"")</f>
        <v/>
      </c>
      <c r="U679" s="5" t="str">
        <f>IF($A679&lt;&gt;"",IF(U$2&lt;&gt;"",INDEX('Instrument History'!$1:$1048576,$B679,U$3) / CcyPerBase!T678,""),"")</f>
        <v/>
      </c>
      <c r="V679" s="5" t="str">
        <f>IF($A679&lt;&gt;"",IF(V$2&lt;&gt;"",INDEX('Instrument History'!$1:$1048576,$B679,V$3) / CcyPerBase!U678,""),"")</f>
        <v/>
      </c>
      <c r="W679" s="5" t="str">
        <f>IF($A679&lt;&gt;"",IF(W$2&lt;&gt;"",INDEX('Instrument History'!$1:$1048576,$B679,W$3) / CcyPerBase!V678,""),"")</f>
        <v/>
      </c>
      <c r="X679" s="5" t="str">
        <f>IF($A679&lt;&gt;"",IF(X$2&lt;&gt;"",INDEX('Instrument History'!$1:$1048576,$B679,X$3) / CcyPerBase!W678,""),"")</f>
        <v/>
      </c>
      <c r="Y679" s="5" t="str">
        <f>IF($A679&lt;&gt;"",IF(Y$2&lt;&gt;"",INDEX('Instrument History'!$1:$1048576,$B679,Y$3) / CcyPerBase!X678,""),"")</f>
        <v/>
      </c>
    </row>
    <row r="680" spans="1:25">
      <c r="A680" s="12" t="str">
        <f>IF(A679&lt;&gt;"",IF(A679=$B$1,"",'Instrument History'!A676),"")</f>
        <v/>
      </c>
      <c r="B680" t="str">
        <f t="shared" si="21"/>
        <v/>
      </c>
      <c r="C680" s="14" t="str">
        <f>IF($A680&lt;&gt;"",INDEX('Instrument History'!$1:$1048576,$B680,C$3) / CcyPerBase!D679,"")</f>
        <v/>
      </c>
      <c r="D680" s="14" t="str">
        <f>IF(A680&lt;&gt;"",C680/$D$4*Master!$R$18,"")</f>
        <v/>
      </c>
      <c r="E680" s="5" t="str">
        <f t="shared" si="22"/>
        <v/>
      </c>
      <c r="F680" s="5" t="str">
        <f>IF($A680&lt;&gt;"",IF(F$2&lt;&gt;"",INDEX('Instrument History'!$1:$1048576,$B680,F$3) / CcyPerBase!E679,""),"")</f>
        <v/>
      </c>
      <c r="G680" s="5" t="str">
        <f>IF($A680&lt;&gt;"",IF(G$2&lt;&gt;"",INDEX('Instrument History'!$1:$1048576,$B680,G$3) / CcyPerBase!F679,""),"")</f>
        <v/>
      </c>
      <c r="H680" s="5" t="str">
        <f>IF($A680&lt;&gt;"",IF(H$2&lt;&gt;"",INDEX('Instrument History'!$1:$1048576,$B680,H$3) / CcyPerBase!G679,""),"")</f>
        <v/>
      </c>
      <c r="I680" s="5" t="str">
        <f>IF($A680&lt;&gt;"",IF(I$2&lt;&gt;"",INDEX('Instrument History'!$1:$1048576,$B680,I$3) / CcyPerBase!H679,""),"")</f>
        <v/>
      </c>
      <c r="J680" s="5" t="str">
        <f>IF($A680&lt;&gt;"",IF(J$2&lt;&gt;"",INDEX('Instrument History'!$1:$1048576,$B680,J$3) / CcyPerBase!I679,""),"")</f>
        <v/>
      </c>
      <c r="K680" s="5" t="str">
        <f>IF($A680&lt;&gt;"",IF(K$2&lt;&gt;"",INDEX('Instrument History'!$1:$1048576,$B680,K$3) / CcyPerBase!J679,""),"")</f>
        <v/>
      </c>
      <c r="L680" s="5" t="str">
        <f>IF($A680&lt;&gt;"",IF(L$2&lt;&gt;"",INDEX('Instrument History'!$1:$1048576,$B680,L$3) / CcyPerBase!K679,""),"")</f>
        <v/>
      </c>
      <c r="M680" s="5" t="str">
        <f>IF($A680&lt;&gt;"",IF(M$2&lt;&gt;"",INDEX('Instrument History'!$1:$1048576,$B680,M$3) / CcyPerBase!L679,""),"")</f>
        <v/>
      </c>
      <c r="N680" s="5" t="str">
        <f>IF($A680&lt;&gt;"",IF(N$2&lt;&gt;"",INDEX('Instrument History'!$1:$1048576,$B680,N$3) / CcyPerBase!M679,""),"")</f>
        <v/>
      </c>
      <c r="O680" s="5" t="str">
        <f>IF($A680&lt;&gt;"",IF(O$2&lt;&gt;"",INDEX('Instrument History'!$1:$1048576,$B680,O$3) / CcyPerBase!N679,""),"")</f>
        <v/>
      </c>
      <c r="P680" s="5" t="str">
        <f>IF($A680&lt;&gt;"",IF(P$2&lt;&gt;"",INDEX('Instrument History'!$1:$1048576,$B680,P$3) / CcyPerBase!O679,""),"")</f>
        <v/>
      </c>
      <c r="Q680" s="5" t="str">
        <f>IF($A680&lt;&gt;"",IF(Q$2&lt;&gt;"",INDEX('Instrument History'!$1:$1048576,$B680,Q$3) / CcyPerBase!P679,""),"")</f>
        <v/>
      </c>
      <c r="R680" s="5" t="str">
        <f>IF($A680&lt;&gt;"",IF(R$2&lt;&gt;"",INDEX('Instrument History'!$1:$1048576,$B680,R$3) / CcyPerBase!Q679,""),"")</f>
        <v/>
      </c>
      <c r="S680" s="5" t="str">
        <f>IF($A680&lt;&gt;"",IF(S$2&lt;&gt;"",INDEX('Instrument History'!$1:$1048576,$B680,S$3) / CcyPerBase!R679,""),"")</f>
        <v/>
      </c>
      <c r="T680" s="5" t="str">
        <f>IF($A680&lt;&gt;"",IF(T$2&lt;&gt;"",INDEX('Instrument History'!$1:$1048576,$B680,T$3) / CcyPerBase!S679,""),"")</f>
        <v/>
      </c>
      <c r="U680" s="5" t="str">
        <f>IF($A680&lt;&gt;"",IF(U$2&lt;&gt;"",INDEX('Instrument History'!$1:$1048576,$B680,U$3) / CcyPerBase!T679,""),"")</f>
        <v/>
      </c>
      <c r="V680" s="5" t="str">
        <f>IF($A680&lt;&gt;"",IF(V$2&lt;&gt;"",INDEX('Instrument History'!$1:$1048576,$B680,V$3) / CcyPerBase!U679,""),"")</f>
        <v/>
      </c>
      <c r="W680" s="5" t="str">
        <f>IF($A680&lt;&gt;"",IF(W$2&lt;&gt;"",INDEX('Instrument History'!$1:$1048576,$B680,W$3) / CcyPerBase!V679,""),"")</f>
        <v/>
      </c>
      <c r="X680" s="5" t="str">
        <f>IF($A680&lt;&gt;"",IF(X$2&lt;&gt;"",INDEX('Instrument History'!$1:$1048576,$B680,X$3) / CcyPerBase!W679,""),"")</f>
        <v/>
      </c>
      <c r="Y680" s="5" t="str">
        <f>IF($A680&lt;&gt;"",IF(Y$2&lt;&gt;"",INDEX('Instrument History'!$1:$1048576,$B680,Y$3) / CcyPerBase!X679,""),"")</f>
        <v/>
      </c>
    </row>
    <row r="681" spans="1:25">
      <c r="A681" s="12" t="str">
        <f>IF(A680&lt;&gt;"",IF(A680=$B$1,"",'Instrument History'!A677),"")</f>
        <v/>
      </c>
      <c r="B681" t="str">
        <f t="shared" si="21"/>
        <v/>
      </c>
      <c r="C681" s="14" t="str">
        <f>IF($A681&lt;&gt;"",INDEX('Instrument History'!$1:$1048576,$B681,C$3) / CcyPerBase!D680,"")</f>
        <v/>
      </c>
      <c r="D681" s="14" t="str">
        <f>IF(A681&lt;&gt;"",C681/$D$4*Master!$R$18,"")</f>
        <v/>
      </c>
      <c r="E681" s="5" t="str">
        <f t="shared" si="22"/>
        <v/>
      </c>
      <c r="F681" s="5" t="str">
        <f>IF($A681&lt;&gt;"",IF(F$2&lt;&gt;"",INDEX('Instrument History'!$1:$1048576,$B681,F$3) / CcyPerBase!E680,""),"")</f>
        <v/>
      </c>
      <c r="G681" s="5" t="str">
        <f>IF($A681&lt;&gt;"",IF(G$2&lt;&gt;"",INDEX('Instrument History'!$1:$1048576,$B681,G$3) / CcyPerBase!F680,""),"")</f>
        <v/>
      </c>
      <c r="H681" s="5" t="str">
        <f>IF($A681&lt;&gt;"",IF(H$2&lt;&gt;"",INDEX('Instrument History'!$1:$1048576,$B681,H$3) / CcyPerBase!G680,""),"")</f>
        <v/>
      </c>
      <c r="I681" s="5" t="str">
        <f>IF($A681&lt;&gt;"",IF(I$2&lt;&gt;"",INDEX('Instrument History'!$1:$1048576,$B681,I$3) / CcyPerBase!H680,""),"")</f>
        <v/>
      </c>
      <c r="J681" s="5" t="str">
        <f>IF($A681&lt;&gt;"",IF(J$2&lt;&gt;"",INDEX('Instrument History'!$1:$1048576,$B681,J$3) / CcyPerBase!I680,""),"")</f>
        <v/>
      </c>
      <c r="K681" s="5" t="str">
        <f>IF($A681&lt;&gt;"",IF(K$2&lt;&gt;"",INDEX('Instrument History'!$1:$1048576,$B681,K$3) / CcyPerBase!J680,""),"")</f>
        <v/>
      </c>
      <c r="L681" s="5" t="str">
        <f>IF($A681&lt;&gt;"",IF(L$2&lt;&gt;"",INDEX('Instrument History'!$1:$1048576,$B681,L$3) / CcyPerBase!K680,""),"")</f>
        <v/>
      </c>
      <c r="M681" s="5" t="str">
        <f>IF($A681&lt;&gt;"",IF(M$2&lt;&gt;"",INDEX('Instrument History'!$1:$1048576,$B681,M$3) / CcyPerBase!L680,""),"")</f>
        <v/>
      </c>
      <c r="N681" s="5" t="str">
        <f>IF($A681&lt;&gt;"",IF(N$2&lt;&gt;"",INDEX('Instrument History'!$1:$1048576,$B681,N$3) / CcyPerBase!M680,""),"")</f>
        <v/>
      </c>
      <c r="O681" s="5" t="str">
        <f>IF($A681&lt;&gt;"",IF(O$2&lt;&gt;"",INDEX('Instrument History'!$1:$1048576,$B681,O$3) / CcyPerBase!N680,""),"")</f>
        <v/>
      </c>
      <c r="P681" s="5" t="str">
        <f>IF($A681&lt;&gt;"",IF(P$2&lt;&gt;"",INDEX('Instrument History'!$1:$1048576,$B681,P$3) / CcyPerBase!O680,""),"")</f>
        <v/>
      </c>
      <c r="Q681" s="5" t="str">
        <f>IF($A681&lt;&gt;"",IF(Q$2&lt;&gt;"",INDEX('Instrument History'!$1:$1048576,$B681,Q$3) / CcyPerBase!P680,""),"")</f>
        <v/>
      </c>
      <c r="R681" s="5" t="str">
        <f>IF($A681&lt;&gt;"",IF(R$2&lt;&gt;"",INDEX('Instrument History'!$1:$1048576,$B681,R$3) / CcyPerBase!Q680,""),"")</f>
        <v/>
      </c>
      <c r="S681" s="5" t="str">
        <f>IF($A681&lt;&gt;"",IF(S$2&lt;&gt;"",INDEX('Instrument History'!$1:$1048576,$B681,S$3) / CcyPerBase!R680,""),"")</f>
        <v/>
      </c>
      <c r="T681" s="5" t="str">
        <f>IF($A681&lt;&gt;"",IF(T$2&lt;&gt;"",INDEX('Instrument History'!$1:$1048576,$B681,T$3) / CcyPerBase!S680,""),"")</f>
        <v/>
      </c>
      <c r="U681" s="5" t="str">
        <f>IF($A681&lt;&gt;"",IF(U$2&lt;&gt;"",INDEX('Instrument History'!$1:$1048576,$B681,U$3) / CcyPerBase!T680,""),"")</f>
        <v/>
      </c>
      <c r="V681" s="5" t="str">
        <f>IF($A681&lt;&gt;"",IF(V$2&lt;&gt;"",INDEX('Instrument History'!$1:$1048576,$B681,V$3) / CcyPerBase!U680,""),"")</f>
        <v/>
      </c>
      <c r="W681" s="5" t="str">
        <f>IF($A681&lt;&gt;"",IF(W$2&lt;&gt;"",INDEX('Instrument History'!$1:$1048576,$B681,W$3) / CcyPerBase!V680,""),"")</f>
        <v/>
      </c>
      <c r="X681" s="5" t="str">
        <f>IF($A681&lt;&gt;"",IF(X$2&lt;&gt;"",INDEX('Instrument History'!$1:$1048576,$B681,X$3) / CcyPerBase!W680,""),"")</f>
        <v/>
      </c>
      <c r="Y681" s="5" t="str">
        <f>IF($A681&lt;&gt;"",IF(Y$2&lt;&gt;"",INDEX('Instrument History'!$1:$1048576,$B681,Y$3) / CcyPerBase!X680,""),"")</f>
        <v/>
      </c>
    </row>
    <row r="682" spans="1:25">
      <c r="A682" s="12" t="str">
        <f>IF(A681&lt;&gt;"",IF(A681=$B$1,"",'Instrument History'!A678),"")</f>
        <v/>
      </c>
      <c r="B682" t="str">
        <f t="shared" si="21"/>
        <v/>
      </c>
      <c r="C682" s="14" t="str">
        <f>IF($A682&lt;&gt;"",INDEX('Instrument History'!$1:$1048576,$B682,C$3) / CcyPerBase!D681,"")</f>
        <v/>
      </c>
      <c r="D682" s="14" t="str">
        <f>IF(A682&lt;&gt;"",C682/$D$4*Master!$R$18,"")</f>
        <v/>
      </c>
      <c r="E682" s="5" t="str">
        <f t="shared" si="22"/>
        <v/>
      </c>
      <c r="F682" s="5" t="str">
        <f>IF($A682&lt;&gt;"",IF(F$2&lt;&gt;"",INDEX('Instrument History'!$1:$1048576,$B682,F$3) / CcyPerBase!E681,""),"")</f>
        <v/>
      </c>
      <c r="G682" s="5" t="str">
        <f>IF($A682&lt;&gt;"",IF(G$2&lt;&gt;"",INDEX('Instrument History'!$1:$1048576,$B682,G$3) / CcyPerBase!F681,""),"")</f>
        <v/>
      </c>
      <c r="H682" s="5" t="str">
        <f>IF($A682&lt;&gt;"",IF(H$2&lt;&gt;"",INDEX('Instrument History'!$1:$1048576,$B682,H$3) / CcyPerBase!G681,""),"")</f>
        <v/>
      </c>
      <c r="I682" s="5" t="str">
        <f>IF($A682&lt;&gt;"",IF(I$2&lt;&gt;"",INDEX('Instrument History'!$1:$1048576,$B682,I$3) / CcyPerBase!H681,""),"")</f>
        <v/>
      </c>
      <c r="J682" s="5" t="str">
        <f>IF($A682&lt;&gt;"",IF(J$2&lt;&gt;"",INDEX('Instrument History'!$1:$1048576,$B682,J$3) / CcyPerBase!I681,""),"")</f>
        <v/>
      </c>
      <c r="K682" s="5" t="str">
        <f>IF($A682&lt;&gt;"",IF(K$2&lt;&gt;"",INDEX('Instrument History'!$1:$1048576,$B682,K$3) / CcyPerBase!J681,""),"")</f>
        <v/>
      </c>
      <c r="L682" s="5" t="str">
        <f>IF($A682&lt;&gt;"",IF(L$2&lt;&gt;"",INDEX('Instrument History'!$1:$1048576,$B682,L$3) / CcyPerBase!K681,""),"")</f>
        <v/>
      </c>
      <c r="M682" s="5" t="str">
        <f>IF($A682&lt;&gt;"",IF(M$2&lt;&gt;"",INDEX('Instrument History'!$1:$1048576,$B682,M$3) / CcyPerBase!L681,""),"")</f>
        <v/>
      </c>
      <c r="N682" s="5" t="str">
        <f>IF($A682&lt;&gt;"",IF(N$2&lt;&gt;"",INDEX('Instrument History'!$1:$1048576,$B682,N$3) / CcyPerBase!M681,""),"")</f>
        <v/>
      </c>
      <c r="O682" s="5" t="str">
        <f>IF($A682&lt;&gt;"",IF(O$2&lt;&gt;"",INDEX('Instrument History'!$1:$1048576,$B682,O$3) / CcyPerBase!N681,""),"")</f>
        <v/>
      </c>
      <c r="P682" s="5" t="str">
        <f>IF($A682&lt;&gt;"",IF(P$2&lt;&gt;"",INDEX('Instrument History'!$1:$1048576,$B682,P$3) / CcyPerBase!O681,""),"")</f>
        <v/>
      </c>
      <c r="Q682" s="5" t="str">
        <f>IF($A682&lt;&gt;"",IF(Q$2&lt;&gt;"",INDEX('Instrument History'!$1:$1048576,$B682,Q$3) / CcyPerBase!P681,""),"")</f>
        <v/>
      </c>
      <c r="R682" s="5" t="str">
        <f>IF($A682&lt;&gt;"",IF(R$2&lt;&gt;"",INDEX('Instrument History'!$1:$1048576,$B682,R$3) / CcyPerBase!Q681,""),"")</f>
        <v/>
      </c>
      <c r="S682" s="5" t="str">
        <f>IF($A682&lt;&gt;"",IF(S$2&lt;&gt;"",INDEX('Instrument History'!$1:$1048576,$B682,S$3) / CcyPerBase!R681,""),"")</f>
        <v/>
      </c>
      <c r="T682" s="5" t="str">
        <f>IF($A682&lt;&gt;"",IF(T$2&lt;&gt;"",INDEX('Instrument History'!$1:$1048576,$B682,T$3) / CcyPerBase!S681,""),"")</f>
        <v/>
      </c>
      <c r="U682" s="5" t="str">
        <f>IF($A682&lt;&gt;"",IF(U$2&lt;&gt;"",INDEX('Instrument History'!$1:$1048576,$B682,U$3) / CcyPerBase!T681,""),"")</f>
        <v/>
      </c>
      <c r="V682" s="5" t="str">
        <f>IF($A682&lt;&gt;"",IF(V$2&lt;&gt;"",INDEX('Instrument History'!$1:$1048576,$B682,V$3) / CcyPerBase!U681,""),"")</f>
        <v/>
      </c>
      <c r="W682" s="5" t="str">
        <f>IF($A682&lt;&gt;"",IF(W$2&lt;&gt;"",INDEX('Instrument History'!$1:$1048576,$B682,W$3) / CcyPerBase!V681,""),"")</f>
        <v/>
      </c>
      <c r="X682" s="5" t="str">
        <f>IF($A682&lt;&gt;"",IF(X$2&lt;&gt;"",INDEX('Instrument History'!$1:$1048576,$B682,X$3) / CcyPerBase!W681,""),"")</f>
        <v/>
      </c>
      <c r="Y682" s="5" t="str">
        <f>IF($A682&lt;&gt;"",IF(Y$2&lt;&gt;"",INDEX('Instrument History'!$1:$1048576,$B682,Y$3) / CcyPerBase!X681,""),"")</f>
        <v/>
      </c>
    </row>
    <row r="683" spans="1:25">
      <c r="A683" s="12" t="str">
        <f>IF(A682&lt;&gt;"",IF(A682=$B$1,"",'Instrument History'!A679),"")</f>
        <v/>
      </c>
      <c r="B683" t="str">
        <f t="shared" si="21"/>
        <v/>
      </c>
      <c r="C683" s="14" t="str">
        <f>IF($A683&lt;&gt;"",INDEX('Instrument History'!$1:$1048576,$B683,C$3) / CcyPerBase!D682,"")</f>
        <v/>
      </c>
      <c r="D683" s="14" t="str">
        <f>IF(A683&lt;&gt;"",C683/$D$4*Master!$R$18,"")</f>
        <v/>
      </c>
      <c r="E683" s="5" t="str">
        <f t="shared" si="22"/>
        <v/>
      </c>
      <c r="F683" s="5" t="str">
        <f>IF($A683&lt;&gt;"",IF(F$2&lt;&gt;"",INDEX('Instrument History'!$1:$1048576,$B683,F$3) / CcyPerBase!E682,""),"")</f>
        <v/>
      </c>
      <c r="G683" s="5" t="str">
        <f>IF($A683&lt;&gt;"",IF(G$2&lt;&gt;"",INDEX('Instrument History'!$1:$1048576,$B683,G$3) / CcyPerBase!F682,""),"")</f>
        <v/>
      </c>
      <c r="H683" s="5" t="str">
        <f>IF($A683&lt;&gt;"",IF(H$2&lt;&gt;"",INDEX('Instrument History'!$1:$1048576,$B683,H$3) / CcyPerBase!G682,""),"")</f>
        <v/>
      </c>
      <c r="I683" s="5" t="str">
        <f>IF($A683&lt;&gt;"",IF(I$2&lt;&gt;"",INDEX('Instrument History'!$1:$1048576,$B683,I$3) / CcyPerBase!H682,""),"")</f>
        <v/>
      </c>
      <c r="J683" s="5" t="str">
        <f>IF($A683&lt;&gt;"",IF(J$2&lt;&gt;"",INDEX('Instrument History'!$1:$1048576,$B683,J$3) / CcyPerBase!I682,""),"")</f>
        <v/>
      </c>
      <c r="K683" s="5" t="str">
        <f>IF($A683&lt;&gt;"",IF(K$2&lt;&gt;"",INDEX('Instrument History'!$1:$1048576,$B683,K$3) / CcyPerBase!J682,""),"")</f>
        <v/>
      </c>
      <c r="L683" s="5" t="str">
        <f>IF($A683&lt;&gt;"",IF(L$2&lt;&gt;"",INDEX('Instrument History'!$1:$1048576,$B683,L$3) / CcyPerBase!K682,""),"")</f>
        <v/>
      </c>
      <c r="M683" s="5" t="str">
        <f>IF($A683&lt;&gt;"",IF(M$2&lt;&gt;"",INDEX('Instrument History'!$1:$1048576,$B683,M$3) / CcyPerBase!L682,""),"")</f>
        <v/>
      </c>
      <c r="N683" s="5" t="str">
        <f>IF($A683&lt;&gt;"",IF(N$2&lt;&gt;"",INDEX('Instrument History'!$1:$1048576,$B683,N$3) / CcyPerBase!M682,""),"")</f>
        <v/>
      </c>
      <c r="O683" s="5" t="str">
        <f>IF($A683&lt;&gt;"",IF(O$2&lt;&gt;"",INDEX('Instrument History'!$1:$1048576,$B683,O$3) / CcyPerBase!N682,""),"")</f>
        <v/>
      </c>
      <c r="P683" s="5" t="str">
        <f>IF($A683&lt;&gt;"",IF(P$2&lt;&gt;"",INDEX('Instrument History'!$1:$1048576,$B683,P$3) / CcyPerBase!O682,""),"")</f>
        <v/>
      </c>
      <c r="Q683" s="5" t="str">
        <f>IF($A683&lt;&gt;"",IF(Q$2&lt;&gt;"",INDEX('Instrument History'!$1:$1048576,$B683,Q$3) / CcyPerBase!P682,""),"")</f>
        <v/>
      </c>
      <c r="R683" s="5" t="str">
        <f>IF($A683&lt;&gt;"",IF(R$2&lt;&gt;"",INDEX('Instrument History'!$1:$1048576,$B683,R$3) / CcyPerBase!Q682,""),"")</f>
        <v/>
      </c>
      <c r="S683" s="5" t="str">
        <f>IF($A683&lt;&gt;"",IF(S$2&lt;&gt;"",INDEX('Instrument History'!$1:$1048576,$B683,S$3) / CcyPerBase!R682,""),"")</f>
        <v/>
      </c>
      <c r="T683" s="5" t="str">
        <f>IF($A683&lt;&gt;"",IF(T$2&lt;&gt;"",INDEX('Instrument History'!$1:$1048576,$B683,T$3) / CcyPerBase!S682,""),"")</f>
        <v/>
      </c>
      <c r="U683" s="5" t="str">
        <f>IF($A683&lt;&gt;"",IF(U$2&lt;&gt;"",INDEX('Instrument History'!$1:$1048576,$B683,U$3) / CcyPerBase!T682,""),"")</f>
        <v/>
      </c>
      <c r="V683" s="5" t="str">
        <f>IF($A683&lt;&gt;"",IF(V$2&lt;&gt;"",INDEX('Instrument History'!$1:$1048576,$B683,V$3) / CcyPerBase!U682,""),"")</f>
        <v/>
      </c>
      <c r="W683" s="5" t="str">
        <f>IF($A683&lt;&gt;"",IF(W$2&lt;&gt;"",INDEX('Instrument History'!$1:$1048576,$B683,W$3) / CcyPerBase!V682,""),"")</f>
        <v/>
      </c>
      <c r="X683" s="5" t="str">
        <f>IF($A683&lt;&gt;"",IF(X$2&lt;&gt;"",INDEX('Instrument History'!$1:$1048576,$B683,X$3) / CcyPerBase!W682,""),"")</f>
        <v/>
      </c>
      <c r="Y683" s="5" t="str">
        <f>IF($A683&lt;&gt;"",IF(Y$2&lt;&gt;"",INDEX('Instrument History'!$1:$1048576,$B683,Y$3) / CcyPerBase!X682,""),"")</f>
        <v/>
      </c>
    </row>
    <row r="684" spans="1:25">
      <c r="A684" s="12" t="str">
        <f>IF(A683&lt;&gt;"",IF(A683=$B$1,"",'Instrument History'!A680),"")</f>
        <v/>
      </c>
      <c r="B684" t="str">
        <f t="shared" si="21"/>
        <v/>
      </c>
      <c r="C684" s="14" t="str">
        <f>IF($A684&lt;&gt;"",INDEX('Instrument History'!$1:$1048576,$B684,C$3) / CcyPerBase!D683,"")</f>
        <v/>
      </c>
      <c r="D684" s="14" t="str">
        <f>IF(A684&lt;&gt;"",C684/$D$4*Master!$R$18,"")</f>
        <v/>
      </c>
      <c r="E684" s="5" t="str">
        <f t="shared" si="22"/>
        <v/>
      </c>
      <c r="F684" s="5" t="str">
        <f>IF($A684&lt;&gt;"",IF(F$2&lt;&gt;"",INDEX('Instrument History'!$1:$1048576,$B684,F$3) / CcyPerBase!E683,""),"")</f>
        <v/>
      </c>
      <c r="G684" s="5" t="str">
        <f>IF($A684&lt;&gt;"",IF(G$2&lt;&gt;"",INDEX('Instrument History'!$1:$1048576,$B684,G$3) / CcyPerBase!F683,""),"")</f>
        <v/>
      </c>
      <c r="H684" s="5" t="str">
        <f>IF($A684&lt;&gt;"",IF(H$2&lt;&gt;"",INDEX('Instrument History'!$1:$1048576,$B684,H$3) / CcyPerBase!G683,""),"")</f>
        <v/>
      </c>
      <c r="I684" s="5" t="str">
        <f>IF($A684&lt;&gt;"",IF(I$2&lt;&gt;"",INDEX('Instrument History'!$1:$1048576,$B684,I$3) / CcyPerBase!H683,""),"")</f>
        <v/>
      </c>
      <c r="J684" s="5" t="str">
        <f>IF($A684&lt;&gt;"",IF(J$2&lt;&gt;"",INDEX('Instrument History'!$1:$1048576,$B684,J$3) / CcyPerBase!I683,""),"")</f>
        <v/>
      </c>
      <c r="K684" s="5" t="str">
        <f>IF($A684&lt;&gt;"",IF(K$2&lt;&gt;"",INDEX('Instrument History'!$1:$1048576,$B684,K$3) / CcyPerBase!J683,""),"")</f>
        <v/>
      </c>
      <c r="L684" s="5" t="str">
        <f>IF($A684&lt;&gt;"",IF(L$2&lt;&gt;"",INDEX('Instrument History'!$1:$1048576,$B684,L$3) / CcyPerBase!K683,""),"")</f>
        <v/>
      </c>
      <c r="M684" s="5" t="str">
        <f>IF($A684&lt;&gt;"",IF(M$2&lt;&gt;"",INDEX('Instrument History'!$1:$1048576,$B684,M$3) / CcyPerBase!L683,""),"")</f>
        <v/>
      </c>
      <c r="N684" s="5" t="str">
        <f>IF($A684&lt;&gt;"",IF(N$2&lt;&gt;"",INDEX('Instrument History'!$1:$1048576,$B684,N$3) / CcyPerBase!M683,""),"")</f>
        <v/>
      </c>
      <c r="O684" s="5" t="str">
        <f>IF($A684&lt;&gt;"",IF(O$2&lt;&gt;"",INDEX('Instrument History'!$1:$1048576,$B684,O$3) / CcyPerBase!N683,""),"")</f>
        <v/>
      </c>
      <c r="P684" s="5" t="str">
        <f>IF($A684&lt;&gt;"",IF(P$2&lt;&gt;"",INDEX('Instrument History'!$1:$1048576,$B684,P$3) / CcyPerBase!O683,""),"")</f>
        <v/>
      </c>
      <c r="Q684" s="5" t="str">
        <f>IF($A684&lt;&gt;"",IF(Q$2&lt;&gt;"",INDEX('Instrument History'!$1:$1048576,$B684,Q$3) / CcyPerBase!P683,""),"")</f>
        <v/>
      </c>
      <c r="R684" s="5" t="str">
        <f>IF($A684&lt;&gt;"",IF(R$2&lt;&gt;"",INDEX('Instrument History'!$1:$1048576,$B684,R$3) / CcyPerBase!Q683,""),"")</f>
        <v/>
      </c>
      <c r="S684" s="5" t="str">
        <f>IF($A684&lt;&gt;"",IF(S$2&lt;&gt;"",INDEX('Instrument History'!$1:$1048576,$B684,S$3) / CcyPerBase!R683,""),"")</f>
        <v/>
      </c>
      <c r="T684" s="5" t="str">
        <f>IF($A684&lt;&gt;"",IF(T$2&lt;&gt;"",INDEX('Instrument History'!$1:$1048576,$B684,T$3) / CcyPerBase!S683,""),"")</f>
        <v/>
      </c>
      <c r="U684" s="5" t="str">
        <f>IF($A684&lt;&gt;"",IF(U$2&lt;&gt;"",INDEX('Instrument History'!$1:$1048576,$B684,U$3) / CcyPerBase!T683,""),"")</f>
        <v/>
      </c>
      <c r="V684" s="5" t="str">
        <f>IF($A684&lt;&gt;"",IF(V$2&lt;&gt;"",INDEX('Instrument History'!$1:$1048576,$B684,V$3) / CcyPerBase!U683,""),"")</f>
        <v/>
      </c>
      <c r="W684" s="5" t="str">
        <f>IF($A684&lt;&gt;"",IF(W$2&lt;&gt;"",INDEX('Instrument History'!$1:$1048576,$B684,W$3) / CcyPerBase!V683,""),"")</f>
        <v/>
      </c>
      <c r="X684" s="5" t="str">
        <f>IF($A684&lt;&gt;"",IF(X$2&lt;&gt;"",INDEX('Instrument History'!$1:$1048576,$B684,X$3) / CcyPerBase!W683,""),"")</f>
        <v/>
      </c>
      <c r="Y684" s="5" t="str">
        <f>IF($A684&lt;&gt;"",IF(Y$2&lt;&gt;"",INDEX('Instrument History'!$1:$1048576,$B684,Y$3) / CcyPerBase!X683,""),"")</f>
        <v/>
      </c>
    </row>
    <row r="685" spans="1:25">
      <c r="A685" s="12" t="str">
        <f>IF(A684&lt;&gt;"",IF(A684=$B$1,"",'Instrument History'!A681),"")</f>
        <v/>
      </c>
      <c r="B685" t="str">
        <f t="shared" si="21"/>
        <v/>
      </c>
      <c r="C685" s="14" t="str">
        <f>IF($A685&lt;&gt;"",INDEX('Instrument History'!$1:$1048576,$B685,C$3) / CcyPerBase!D684,"")</f>
        <v/>
      </c>
      <c r="D685" s="14" t="str">
        <f>IF(A685&lt;&gt;"",C685/$D$4*Master!$R$18,"")</f>
        <v/>
      </c>
      <c r="E685" s="5" t="str">
        <f t="shared" si="22"/>
        <v/>
      </c>
      <c r="F685" s="5" t="str">
        <f>IF($A685&lt;&gt;"",IF(F$2&lt;&gt;"",INDEX('Instrument History'!$1:$1048576,$B685,F$3) / CcyPerBase!E684,""),"")</f>
        <v/>
      </c>
      <c r="G685" s="5" t="str">
        <f>IF($A685&lt;&gt;"",IF(G$2&lt;&gt;"",INDEX('Instrument History'!$1:$1048576,$B685,G$3) / CcyPerBase!F684,""),"")</f>
        <v/>
      </c>
      <c r="H685" s="5" t="str">
        <f>IF($A685&lt;&gt;"",IF(H$2&lt;&gt;"",INDEX('Instrument History'!$1:$1048576,$B685,H$3) / CcyPerBase!G684,""),"")</f>
        <v/>
      </c>
      <c r="I685" s="5" t="str">
        <f>IF($A685&lt;&gt;"",IF(I$2&lt;&gt;"",INDEX('Instrument History'!$1:$1048576,$B685,I$3) / CcyPerBase!H684,""),"")</f>
        <v/>
      </c>
      <c r="J685" s="5" t="str">
        <f>IF($A685&lt;&gt;"",IF(J$2&lt;&gt;"",INDEX('Instrument History'!$1:$1048576,$B685,J$3) / CcyPerBase!I684,""),"")</f>
        <v/>
      </c>
      <c r="K685" s="5" t="str">
        <f>IF($A685&lt;&gt;"",IF(K$2&lt;&gt;"",INDEX('Instrument History'!$1:$1048576,$B685,K$3) / CcyPerBase!J684,""),"")</f>
        <v/>
      </c>
      <c r="L685" s="5" t="str">
        <f>IF($A685&lt;&gt;"",IF(L$2&lt;&gt;"",INDEX('Instrument History'!$1:$1048576,$B685,L$3) / CcyPerBase!K684,""),"")</f>
        <v/>
      </c>
      <c r="M685" s="5" t="str">
        <f>IF($A685&lt;&gt;"",IF(M$2&lt;&gt;"",INDEX('Instrument History'!$1:$1048576,$B685,M$3) / CcyPerBase!L684,""),"")</f>
        <v/>
      </c>
      <c r="N685" s="5" t="str">
        <f>IF($A685&lt;&gt;"",IF(N$2&lt;&gt;"",INDEX('Instrument History'!$1:$1048576,$B685,N$3) / CcyPerBase!M684,""),"")</f>
        <v/>
      </c>
      <c r="O685" s="5" t="str">
        <f>IF($A685&lt;&gt;"",IF(O$2&lt;&gt;"",INDEX('Instrument History'!$1:$1048576,$B685,O$3) / CcyPerBase!N684,""),"")</f>
        <v/>
      </c>
      <c r="P685" s="5" t="str">
        <f>IF($A685&lt;&gt;"",IF(P$2&lt;&gt;"",INDEX('Instrument History'!$1:$1048576,$B685,P$3) / CcyPerBase!O684,""),"")</f>
        <v/>
      </c>
      <c r="Q685" s="5" t="str">
        <f>IF($A685&lt;&gt;"",IF(Q$2&lt;&gt;"",INDEX('Instrument History'!$1:$1048576,$B685,Q$3) / CcyPerBase!P684,""),"")</f>
        <v/>
      </c>
      <c r="R685" s="5" t="str">
        <f>IF($A685&lt;&gt;"",IF(R$2&lt;&gt;"",INDEX('Instrument History'!$1:$1048576,$B685,R$3) / CcyPerBase!Q684,""),"")</f>
        <v/>
      </c>
      <c r="S685" s="5" t="str">
        <f>IF($A685&lt;&gt;"",IF(S$2&lt;&gt;"",INDEX('Instrument History'!$1:$1048576,$B685,S$3) / CcyPerBase!R684,""),"")</f>
        <v/>
      </c>
      <c r="T685" s="5" t="str">
        <f>IF($A685&lt;&gt;"",IF(T$2&lt;&gt;"",INDEX('Instrument History'!$1:$1048576,$B685,T$3) / CcyPerBase!S684,""),"")</f>
        <v/>
      </c>
      <c r="U685" s="5" t="str">
        <f>IF($A685&lt;&gt;"",IF(U$2&lt;&gt;"",INDEX('Instrument History'!$1:$1048576,$B685,U$3) / CcyPerBase!T684,""),"")</f>
        <v/>
      </c>
      <c r="V685" s="5" t="str">
        <f>IF($A685&lt;&gt;"",IF(V$2&lt;&gt;"",INDEX('Instrument History'!$1:$1048576,$B685,V$3) / CcyPerBase!U684,""),"")</f>
        <v/>
      </c>
      <c r="W685" s="5" t="str">
        <f>IF($A685&lt;&gt;"",IF(W$2&lt;&gt;"",INDEX('Instrument History'!$1:$1048576,$B685,W$3) / CcyPerBase!V684,""),"")</f>
        <v/>
      </c>
      <c r="X685" s="5" t="str">
        <f>IF($A685&lt;&gt;"",IF(X$2&lt;&gt;"",INDEX('Instrument History'!$1:$1048576,$B685,X$3) / CcyPerBase!W684,""),"")</f>
        <v/>
      </c>
      <c r="Y685" s="5" t="str">
        <f>IF($A685&lt;&gt;"",IF(Y$2&lt;&gt;"",INDEX('Instrument History'!$1:$1048576,$B685,Y$3) / CcyPerBase!X684,""),"")</f>
        <v/>
      </c>
    </row>
    <row r="686" spans="1:25">
      <c r="A686" s="12" t="str">
        <f>IF(A685&lt;&gt;"",IF(A685=$B$1,"",'Instrument History'!A682),"")</f>
        <v/>
      </c>
      <c r="B686" t="str">
        <f t="shared" si="21"/>
        <v/>
      </c>
      <c r="C686" s="14" t="str">
        <f>IF($A686&lt;&gt;"",INDEX('Instrument History'!$1:$1048576,$B686,C$3) / CcyPerBase!D685,"")</f>
        <v/>
      </c>
      <c r="D686" s="14" t="str">
        <f>IF(A686&lt;&gt;"",C686/$D$4*Master!$R$18,"")</f>
        <v/>
      </c>
      <c r="E686" s="5" t="str">
        <f t="shared" si="22"/>
        <v/>
      </c>
      <c r="F686" s="5" t="str">
        <f>IF($A686&lt;&gt;"",IF(F$2&lt;&gt;"",INDEX('Instrument History'!$1:$1048576,$B686,F$3) / CcyPerBase!E685,""),"")</f>
        <v/>
      </c>
      <c r="G686" s="5" t="str">
        <f>IF($A686&lt;&gt;"",IF(G$2&lt;&gt;"",INDEX('Instrument History'!$1:$1048576,$B686,G$3) / CcyPerBase!F685,""),"")</f>
        <v/>
      </c>
      <c r="H686" s="5" t="str">
        <f>IF($A686&lt;&gt;"",IF(H$2&lt;&gt;"",INDEX('Instrument History'!$1:$1048576,$B686,H$3) / CcyPerBase!G685,""),"")</f>
        <v/>
      </c>
      <c r="I686" s="5" t="str">
        <f>IF($A686&lt;&gt;"",IF(I$2&lt;&gt;"",INDEX('Instrument History'!$1:$1048576,$B686,I$3) / CcyPerBase!H685,""),"")</f>
        <v/>
      </c>
      <c r="J686" s="5" t="str">
        <f>IF($A686&lt;&gt;"",IF(J$2&lt;&gt;"",INDEX('Instrument History'!$1:$1048576,$B686,J$3) / CcyPerBase!I685,""),"")</f>
        <v/>
      </c>
      <c r="K686" s="5" t="str">
        <f>IF($A686&lt;&gt;"",IF(K$2&lt;&gt;"",INDEX('Instrument History'!$1:$1048576,$B686,K$3) / CcyPerBase!J685,""),"")</f>
        <v/>
      </c>
      <c r="L686" s="5" t="str">
        <f>IF($A686&lt;&gt;"",IF(L$2&lt;&gt;"",INDEX('Instrument History'!$1:$1048576,$B686,L$3) / CcyPerBase!K685,""),"")</f>
        <v/>
      </c>
      <c r="M686" s="5" t="str">
        <f>IF($A686&lt;&gt;"",IF(M$2&lt;&gt;"",INDEX('Instrument History'!$1:$1048576,$B686,M$3) / CcyPerBase!L685,""),"")</f>
        <v/>
      </c>
      <c r="N686" s="5" t="str">
        <f>IF($A686&lt;&gt;"",IF(N$2&lt;&gt;"",INDEX('Instrument History'!$1:$1048576,$B686,N$3) / CcyPerBase!M685,""),"")</f>
        <v/>
      </c>
      <c r="O686" s="5" t="str">
        <f>IF($A686&lt;&gt;"",IF(O$2&lt;&gt;"",INDEX('Instrument History'!$1:$1048576,$B686,O$3) / CcyPerBase!N685,""),"")</f>
        <v/>
      </c>
      <c r="P686" s="5" t="str">
        <f>IF($A686&lt;&gt;"",IF(P$2&lt;&gt;"",INDEX('Instrument History'!$1:$1048576,$B686,P$3) / CcyPerBase!O685,""),"")</f>
        <v/>
      </c>
      <c r="Q686" s="5" t="str">
        <f>IF($A686&lt;&gt;"",IF(Q$2&lt;&gt;"",INDEX('Instrument History'!$1:$1048576,$B686,Q$3) / CcyPerBase!P685,""),"")</f>
        <v/>
      </c>
      <c r="R686" s="5" t="str">
        <f>IF($A686&lt;&gt;"",IF(R$2&lt;&gt;"",INDEX('Instrument History'!$1:$1048576,$B686,R$3) / CcyPerBase!Q685,""),"")</f>
        <v/>
      </c>
      <c r="S686" s="5" t="str">
        <f>IF($A686&lt;&gt;"",IF(S$2&lt;&gt;"",INDEX('Instrument History'!$1:$1048576,$B686,S$3) / CcyPerBase!R685,""),"")</f>
        <v/>
      </c>
      <c r="T686" s="5" t="str">
        <f>IF($A686&lt;&gt;"",IF(T$2&lt;&gt;"",INDEX('Instrument History'!$1:$1048576,$B686,T$3) / CcyPerBase!S685,""),"")</f>
        <v/>
      </c>
      <c r="U686" s="5" t="str">
        <f>IF($A686&lt;&gt;"",IF(U$2&lt;&gt;"",INDEX('Instrument History'!$1:$1048576,$B686,U$3) / CcyPerBase!T685,""),"")</f>
        <v/>
      </c>
      <c r="V686" s="5" t="str">
        <f>IF($A686&lt;&gt;"",IF(V$2&lt;&gt;"",INDEX('Instrument History'!$1:$1048576,$B686,V$3) / CcyPerBase!U685,""),"")</f>
        <v/>
      </c>
      <c r="W686" s="5" t="str">
        <f>IF($A686&lt;&gt;"",IF(W$2&lt;&gt;"",INDEX('Instrument History'!$1:$1048576,$B686,W$3) / CcyPerBase!V685,""),"")</f>
        <v/>
      </c>
      <c r="X686" s="5" t="str">
        <f>IF($A686&lt;&gt;"",IF(X$2&lt;&gt;"",INDEX('Instrument History'!$1:$1048576,$B686,X$3) / CcyPerBase!W685,""),"")</f>
        <v/>
      </c>
      <c r="Y686" s="5" t="str">
        <f>IF($A686&lt;&gt;"",IF(Y$2&lt;&gt;"",INDEX('Instrument History'!$1:$1048576,$B686,Y$3) / CcyPerBase!X685,""),"")</f>
        <v/>
      </c>
    </row>
    <row r="687" spans="1:25">
      <c r="A687" s="12" t="str">
        <f>IF(A686&lt;&gt;"",IF(A686=$B$1,"",'Instrument History'!A683),"")</f>
        <v/>
      </c>
      <c r="B687" t="str">
        <f t="shared" si="21"/>
        <v/>
      </c>
      <c r="C687" s="14" t="str">
        <f>IF($A687&lt;&gt;"",INDEX('Instrument History'!$1:$1048576,$B687,C$3) / CcyPerBase!D686,"")</f>
        <v/>
      </c>
      <c r="D687" s="14" t="str">
        <f>IF(A687&lt;&gt;"",C687/$D$4*Master!$R$18,"")</f>
        <v/>
      </c>
      <c r="E687" s="5" t="str">
        <f t="shared" si="22"/>
        <v/>
      </c>
      <c r="F687" s="5" t="str">
        <f>IF($A687&lt;&gt;"",IF(F$2&lt;&gt;"",INDEX('Instrument History'!$1:$1048576,$B687,F$3) / CcyPerBase!E686,""),"")</f>
        <v/>
      </c>
      <c r="G687" s="5" t="str">
        <f>IF($A687&lt;&gt;"",IF(G$2&lt;&gt;"",INDEX('Instrument History'!$1:$1048576,$B687,G$3) / CcyPerBase!F686,""),"")</f>
        <v/>
      </c>
      <c r="H687" s="5" t="str">
        <f>IF($A687&lt;&gt;"",IF(H$2&lt;&gt;"",INDEX('Instrument History'!$1:$1048576,$B687,H$3) / CcyPerBase!G686,""),"")</f>
        <v/>
      </c>
      <c r="I687" s="5" t="str">
        <f>IF($A687&lt;&gt;"",IF(I$2&lt;&gt;"",INDEX('Instrument History'!$1:$1048576,$B687,I$3) / CcyPerBase!H686,""),"")</f>
        <v/>
      </c>
      <c r="J687" s="5" t="str">
        <f>IF($A687&lt;&gt;"",IF(J$2&lt;&gt;"",INDEX('Instrument History'!$1:$1048576,$B687,J$3) / CcyPerBase!I686,""),"")</f>
        <v/>
      </c>
      <c r="K687" s="5" t="str">
        <f>IF($A687&lt;&gt;"",IF(K$2&lt;&gt;"",INDEX('Instrument History'!$1:$1048576,$B687,K$3) / CcyPerBase!J686,""),"")</f>
        <v/>
      </c>
      <c r="L687" s="5" t="str">
        <f>IF($A687&lt;&gt;"",IF(L$2&lt;&gt;"",INDEX('Instrument History'!$1:$1048576,$B687,L$3) / CcyPerBase!K686,""),"")</f>
        <v/>
      </c>
      <c r="M687" s="5" t="str">
        <f>IF($A687&lt;&gt;"",IF(M$2&lt;&gt;"",INDEX('Instrument History'!$1:$1048576,$B687,M$3) / CcyPerBase!L686,""),"")</f>
        <v/>
      </c>
      <c r="N687" s="5" t="str">
        <f>IF($A687&lt;&gt;"",IF(N$2&lt;&gt;"",INDEX('Instrument History'!$1:$1048576,$B687,N$3) / CcyPerBase!M686,""),"")</f>
        <v/>
      </c>
      <c r="O687" s="5" t="str">
        <f>IF($A687&lt;&gt;"",IF(O$2&lt;&gt;"",INDEX('Instrument History'!$1:$1048576,$B687,O$3) / CcyPerBase!N686,""),"")</f>
        <v/>
      </c>
      <c r="P687" s="5" t="str">
        <f>IF($A687&lt;&gt;"",IF(P$2&lt;&gt;"",INDEX('Instrument History'!$1:$1048576,$B687,P$3) / CcyPerBase!O686,""),"")</f>
        <v/>
      </c>
      <c r="Q687" s="5" t="str">
        <f>IF($A687&lt;&gt;"",IF(Q$2&lt;&gt;"",INDEX('Instrument History'!$1:$1048576,$B687,Q$3) / CcyPerBase!P686,""),"")</f>
        <v/>
      </c>
      <c r="R687" s="5" t="str">
        <f>IF($A687&lt;&gt;"",IF(R$2&lt;&gt;"",INDEX('Instrument History'!$1:$1048576,$B687,R$3) / CcyPerBase!Q686,""),"")</f>
        <v/>
      </c>
      <c r="S687" s="5" t="str">
        <f>IF($A687&lt;&gt;"",IF(S$2&lt;&gt;"",INDEX('Instrument History'!$1:$1048576,$B687,S$3) / CcyPerBase!R686,""),"")</f>
        <v/>
      </c>
      <c r="T687" s="5" t="str">
        <f>IF($A687&lt;&gt;"",IF(T$2&lt;&gt;"",INDEX('Instrument History'!$1:$1048576,$B687,T$3) / CcyPerBase!S686,""),"")</f>
        <v/>
      </c>
      <c r="U687" s="5" t="str">
        <f>IF($A687&lt;&gt;"",IF(U$2&lt;&gt;"",INDEX('Instrument History'!$1:$1048576,$B687,U$3) / CcyPerBase!T686,""),"")</f>
        <v/>
      </c>
      <c r="V687" s="5" t="str">
        <f>IF($A687&lt;&gt;"",IF(V$2&lt;&gt;"",INDEX('Instrument History'!$1:$1048576,$B687,V$3) / CcyPerBase!U686,""),"")</f>
        <v/>
      </c>
      <c r="W687" s="5" t="str">
        <f>IF($A687&lt;&gt;"",IF(W$2&lt;&gt;"",INDEX('Instrument History'!$1:$1048576,$B687,W$3) / CcyPerBase!V686,""),"")</f>
        <v/>
      </c>
      <c r="X687" s="5" t="str">
        <f>IF($A687&lt;&gt;"",IF(X$2&lt;&gt;"",INDEX('Instrument History'!$1:$1048576,$B687,X$3) / CcyPerBase!W686,""),"")</f>
        <v/>
      </c>
      <c r="Y687" s="5" t="str">
        <f>IF($A687&lt;&gt;"",IF(Y$2&lt;&gt;"",INDEX('Instrument History'!$1:$1048576,$B687,Y$3) / CcyPerBase!X686,""),"")</f>
        <v/>
      </c>
    </row>
    <row r="688" spans="1:25">
      <c r="A688" s="12" t="str">
        <f>IF(A687&lt;&gt;"",IF(A687=$B$1,"",'Instrument History'!A684),"")</f>
        <v/>
      </c>
      <c r="B688" t="str">
        <f t="shared" si="21"/>
        <v/>
      </c>
      <c r="C688" s="14" t="str">
        <f>IF($A688&lt;&gt;"",INDEX('Instrument History'!$1:$1048576,$B688,C$3) / CcyPerBase!D687,"")</f>
        <v/>
      </c>
      <c r="D688" s="14" t="str">
        <f>IF(A688&lt;&gt;"",C688/$D$4*Master!$R$18,"")</f>
        <v/>
      </c>
      <c r="E688" s="5" t="str">
        <f t="shared" si="22"/>
        <v/>
      </c>
      <c r="F688" s="5" t="str">
        <f>IF($A688&lt;&gt;"",IF(F$2&lt;&gt;"",INDEX('Instrument History'!$1:$1048576,$B688,F$3) / CcyPerBase!E687,""),"")</f>
        <v/>
      </c>
      <c r="G688" s="5" t="str">
        <f>IF($A688&lt;&gt;"",IF(G$2&lt;&gt;"",INDEX('Instrument History'!$1:$1048576,$B688,G$3) / CcyPerBase!F687,""),"")</f>
        <v/>
      </c>
      <c r="H688" s="5" t="str">
        <f>IF($A688&lt;&gt;"",IF(H$2&lt;&gt;"",INDEX('Instrument History'!$1:$1048576,$B688,H$3) / CcyPerBase!G687,""),"")</f>
        <v/>
      </c>
      <c r="I688" s="5" t="str">
        <f>IF($A688&lt;&gt;"",IF(I$2&lt;&gt;"",INDEX('Instrument History'!$1:$1048576,$B688,I$3) / CcyPerBase!H687,""),"")</f>
        <v/>
      </c>
      <c r="J688" s="5" t="str">
        <f>IF($A688&lt;&gt;"",IF(J$2&lt;&gt;"",INDEX('Instrument History'!$1:$1048576,$B688,J$3) / CcyPerBase!I687,""),"")</f>
        <v/>
      </c>
      <c r="K688" s="5" t="str">
        <f>IF($A688&lt;&gt;"",IF(K$2&lt;&gt;"",INDEX('Instrument History'!$1:$1048576,$B688,K$3) / CcyPerBase!J687,""),"")</f>
        <v/>
      </c>
      <c r="L688" s="5" t="str">
        <f>IF($A688&lt;&gt;"",IF(L$2&lt;&gt;"",INDEX('Instrument History'!$1:$1048576,$B688,L$3) / CcyPerBase!K687,""),"")</f>
        <v/>
      </c>
      <c r="M688" s="5" t="str">
        <f>IF($A688&lt;&gt;"",IF(M$2&lt;&gt;"",INDEX('Instrument History'!$1:$1048576,$B688,M$3) / CcyPerBase!L687,""),"")</f>
        <v/>
      </c>
      <c r="N688" s="5" t="str">
        <f>IF($A688&lt;&gt;"",IF(N$2&lt;&gt;"",INDEX('Instrument History'!$1:$1048576,$B688,N$3) / CcyPerBase!M687,""),"")</f>
        <v/>
      </c>
      <c r="O688" s="5" t="str">
        <f>IF($A688&lt;&gt;"",IF(O$2&lt;&gt;"",INDEX('Instrument History'!$1:$1048576,$B688,O$3) / CcyPerBase!N687,""),"")</f>
        <v/>
      </c>
      <c r="P688" s="5" t="str">
        <f>IF($A688&lt;&gt;"",IF(P$2&lt;&gt;"",INDEX('Instrument History'!$1:$1048576,$B688,P$3) / CcyPerBase!O687,""),"")</f>
        <v/>
      </c>
      <c r="Q688" s="5" t="str">
        <f>IF($A688&lt;&gt;"",IF(Q$2&lt;&gt;"",INDEX('Instrument History'!$1:$1048576,$B688,Q$3) / CcyPerBase!P687,""),"")</f>
        <v/>
      </c>
      <c r="R688" s="5" t="str">
        <f>IF($A688&lt;&gt;"",IF(R$2&lt;&gt;"",INDEX('Instrument History'!$1:$1048576,$B688,R$3) / CcyPerBase!Q687,""),"")</f>
        <v/>
      </c>
      <c r="S688" s="5" t="str">
        <f>IF($A688&lt;&gt;"",IF(S$2&lt;&gt;"",INDEX('Instrument History'!$1:$1048576,$B688,S$3) / CcyPerBase!R687,""),"")</f>
        <v/>
      </c>
      <c r="T688" s="5" t="str">
        <f>IF($A688&lt;&gt;"",IF(T$2&lt;&gt;"",INDEX('Instrument History'!$1:$1048576,$B688,T$3) / CcyPerBase!S687,""),"")</f>
        <v/>
      </c>
      <c r="U688" s="5" t="str">
        <f>IF($A688&lt;&gt;"",IF(U$2&lt;&gt;"",INDEX('Instrument History'!$1:$1048576,$B688,U$3) / CcyPerBase!T687,""),"")</f>
        <v/>
      </c>
      <c r="V688" s="5" t="str">
        <f>IF($A688&lt;&gt;"",IF(V$2&lt;&gt;"",INDEX('Instrument History'!$1:$1048576,$B688,V$3) / CcyPerBase!U687,""),"")</f>
        <v/>
      </c>
      <c r="W688" s="5" t="str">
        <f>IF($A688&lt;&gt;"",IF(W$2&lt;&gt;"",INDEX('Instrument History'!$1:$1048576,$B688,W$3) / CcyPerBase!V687,""),"")</f>
        <v/>
      </c>
      <c r="X688" s="5" t="str">
        <f>IF($A688&lt;&gt;"",IF(X$2&lt;&gt;"",INDEX('Instrument History'!$1:$1048576,$B688,X$3) / CcyPerBase!W687,""),"")</f>
        <v/>
      </c>
      <c r="Y688" s="5" t="str">
        <f>IF($A688&lt;&gt;"",IF(Y$2&lt;&gt;"",INDEX('Instrument History'!$1:$1048576,$B688,Y$3) / CcyPerBase!X687,""),"")</f>
        <v/>
      </c>
    </row>
    <row r="689" spans="1:25">
      <c r="A689" s="12" t="str">
        <f>IF(A688&lt;&gt;"",IF(A688=$B$1,"",'Instrument History'!A685),"")</f>
        <v/>
      </c>
      <c r="B689" t="str">
        <f t="shared" si="21"/>
        <v/>
      </c>
      <c r="C689" s="14" t="str">
        <f>IF($A689&lt;&gt;"",INDEX('Instrument History'!$1:$1048576,$B689,C$3) / CcyPerBase!D688,"")</f>
        <v/>
      </c>
      <c r="D689" s="14" t="str">
        <f>IF(A689&lt;&gt;"",C689/$D$4*Master!$R$18,"")</f>
        <v/>
      </c>
      <c r="E689" s="5" t="str">
        <f t="shared" si="22"/>
        <v/>
      </c>
      <c r="F689" s="5" t="str">
        <f>IF($A689&lt;&gt;"",IF(F$2&lt;&gt;"",INDEX('Instrument History'!$1:$1048576,$B689,F$3) / CcyPerBase!E688,""),"")</f>
        <v/>
      </c>
      <c r="G689" s="5" t="str">
        <f>IF($A689&lt;&gt;"",IF(G$2&lt;&gt;"",INDEX('Instrument History'!$1:$1048576,$B689,G$3) / CcyPerBase!F688,""),"")</f>
        <v/>
      </c>
      <c r="H689" s="5" t="str">
        <f>IF($A689&lt;&gt;"",IF(H$2&lt;&gt;"",INDEX('Instrument History'!$1:$1048576,$B689,H$3) / CcyPerBase!G688,""),"")</f>
        <v/>
      </c>
      <c r="I689" s="5" t="str">
        <f>IF($A689&lt;&gt;"",IF(I$2&lt;&gt;"",INDEX('Instrument History'!$1:$1048576,$B689,I$3) / CcyPerBase!H688,""),"")</f>
        <v/>
      </c>
      <c r="J689" s="5" t="str">
        <f>IF($A689&lt;&gt;"",IF(J$2&lt;&gt;"",INDEX('Instrument History'!$1:$1048576,$B689,J$3) / CcyPerBase!I688,""),"")</f>
        <v/>
      </c>
      <c r="K689" s="5" t="str">
        <f>IF($A689&lt;&gt;"",IF(K$2&lt;&gt;"",INDEX('Instrument History'!$1:$1048576,$B689,K$3) / CcyPerBase!J688,""),"")</f>
        <v/>
      </c>
      <c r="L689" s="5" t="str">
        <f>IF($A689&lt;&gt;"",IF(L$2&lt;&gt;"",INDEX('Instrument History'!$1:$1048576,$B689,L$3) / CcyPerBase!K688,""),"")</f>
        <v/>
      </c>
      <c r="M689" s="5" t="str">
        <f>IF($A689&lt;&gt;"",IF(M$2&lt;&gt;"",INDEX('Instrument History'!$1:$1048576,$B689,M$3) / CcyPerBase!L688,""),"")</f>
        <v/>
      </c>
      <c r="N689" s="5" t="str">
        <f>IF($A689&lt;&gt;"",IF(N$2&lt;&gt;"",INDEX('Instrument History'!$1:$1048576,$B689,N$3) / CcyPerBase!M688,""),"")</f>
        <v/>
      </c>
      <c r="O689" s="5" t="str">
        <f>IF($A689&lt;&gt;"",IF(O$2&lt;&gt;"",INDEX('Instrument History'!$1:$1048576,$B689,O$3) / CcyPerBase!N688,""),"")</f>
        <v/>
      </c>
      <c r="P689" s="5" t="str">
        <f>IF($A689&lt;&gt;"",IF(P$2&lt;&gt;"",INDEX('Instrument History'!$1:$1048576,$B689,P$3) / CcyPerBase!O688,""),"")</f>
        <v/>
      </c>
      <c r="Q689" s="5" t="str">
        <f>IF($A689&lt;&gt;"",IF(Q$2&lt;&gt;"",INDEX('Instrument History'!$1:$1048576,$B689,Q$3) / CcyPerBase!P688,""),"")</f>
        <v/>
      </c>
      <c r="R689" s="5" t="str">
        <f>IF($A689&lt;&gt;"",IF(R$2&lt;&gt;"",INDEX('Instrument History'!$1:$1048576,$B689,R$3) / CcyPerBase!Q688,""),"")</f>
        <v/>
      </c>
      <c r="S689" s="5" t="str">
        <f>IF($A689&lt;&gt;"",IF(S$2&lt;&gt;"",INDEX('Instrument History'!$1:$1048576,$B689,S$3) / CcyPerBase!R688,""),"")</f>
        <v/>
      </c>
      <c r="T689" s="5" t="str">
        <f>IF($A689&lt;&gt;"",IF(T$2&lt;&gt;"",INDEX('Instrument History'!$1:$1048576,$B689,T$3) / CcyPerBase!S688,""),"")</f>
        <v/>
      </c>
      <c r="U689" s="5" t="str">
        <f>IF($A689&lt;&gt;"",IF(U$2&lt;&gt;"",INDEX('Instrument History'!$1:$1048576,$B689,U$3) / CcyPerBase!T688,""),"")</f>
        <v/>
      </c>
      <c r="V689" s="5" t="str">
        <f>IF($A689&lt;&gt;"",IF(V$2&lt;&gt;"",INDEX('Instrument History'!$1:$1048576,$B689,V$3) / CcyPerBase!U688,""),"")</f>
        <v/>
      </c>
      <c r="W689" s="5" t="str">
        <f>IF($A689&lt;&gt;"",IF(W$2&lt;&gt;"",INDEX('Instrument History'!$1:$1048576,$B689,W$3) / CcyPerBase!V688,""),"")</f>
        <v/>
      </c>
      <c r="X689" s="5" t="str">
        <f>IF($A689&lt;&gt;"",IF(X$2&lt;&gt;"",INDEX('Instrument History'!$1:$1048576,$B689,X$3) / CcyPerBase!W688,""),"")</f>
        <v/>
      </c>
      <c r="Y689" s="5" t="str">
        <f>IF($A689&lt;&gt;"",IF(Y$2&lt;&gt;"",INDEX('Instrument History'!$1:$1048576,$B689,Y$3) / CcyPerBase!X688,""),"")</f>
        <v/>
      </c>
    </row>
    <row r="690" spans="1:25">
      <c r="A690" s="12" t="str">
        <f>IF(A689&lt;&gt;"",IF(A689=$B$1,"",'Instrument History'!A686),"")</f>
        <v/>
      </c>
      <c r="B690" t="str">
        <f t="shared" si="21"/>
        <v/>
      </c>
      <c r="C690" s="14" t="str">
        <f>IF($A690&lt;&gt;"",INDEX('Instrument History'!$1:$1048576,$B690,C$3) / CcyPerBase!D689,"")</f>
        <v/>
      </c>
      <c r="D690" s="14" t="str">
        <f>IF(A690&lt;&gt;"",C690/$D$4*Master!$R$18,"")</f>
        <v/>
      </c>
      <c r="E690" s="5" t="str">
        <f t="shared" si="22"/>
        <v/>
      </c>
      <c r="F690" s="5" t="str">
        <f>IF($A690&lt;&gt;"",IF(F$2&lt;&gt;"",INDEX('Instrument History'!$1:$1048576,$B690,F$3) / CcyPerBase!E689,""),"")</f>
        <v/>
      </c>
      <c r="G690" s="5" t="str">
        <f>IF($A690&lt;&gt;"",IF(G$2&lt;&gt;"",INDEX('Instrument History'!$1:$1048576,$B690,G$3) / CcyPerBase!F689,""),"")</f>
        <v/>
      </c>
      <c r="H690" s="5" t="str">
        <f>IF($A690&lt;&gt;"",IF(H$2&lt;&gt;"",INDEX('Instrument History'!$1:$1048576,$B690,H$3) / CcyPerBase!G689,""),"")</f>
        <v/>
      </c>
      <c r="I690" s="5" t="str">
        <f>IF($A690&lt;&gt;"",IF(I$2&lt;&gt;"",INDEX('Instrument History'!$1:$1048576,$B690,I$3) / CcyPerBase!H689,""),"")</f>
        <v/>
      </c>
      <c r="J690" s="5" t="str">
        <f>IF($A690&lt;&gt;"",IF(J$2&lt;&gt;"",INDEX('Instrument History'!$1:$1048576,$B690,J$3) / CcyPerBase!I689,""),"")</f>
        <v/>
      </c>
      <c r="K690" s="5" t="str">
        <f>IF($A690&lt;&gt;"",IF(K$2&lt;&gt;"",INDEX('Instrument History'!$1:$1048576,$B690,K$3) / CcyPerBase!J689,""),"")</f>
        <v/>
      </c>
      <c r="L690" s="5" t="str">
        <f>IF($A690&lt;&gt;"",IF(L$2&lt;&gt;"",INDEX('Instrument History'!$1:$1048576,$B690,L$3) / CcyPerBase!K689,""),"")</f>
        <v/>
      </c>
      <c r="M690" s="5" t="str">
        <f>IF($A690&lt;&gt;"",IF(M$2&lt;&gt;"",INDEX('Instrument History'!$1:$1048576,$B690,M$3) / CcyPerBase!L689,""),"")</f>
        <v/>
      </c>
      <c r="N690" s="5" t="str">
        <f>IF($A690&lt;&gt;"",IF(N$2&lt;&gt;"",INDEX('Instrument History'!$1:$1048576,$B690,N$3) / CcyPerBase!M689,""),"")</f>
        <v/>
      </c>
      <c r="O690" s="5" t="str">
        <f>IF($A690&lt;&gt;"",IF(O$2&lt;&gt;"",INDEX('Instrument History'!$1:$1048576,$B690,O$3) / CcyPerBase!N689,""),"")</f>
        <v/>
      </c>
      <c r="P690" s="5" t="str">
        <f>IF($A690&lt;&gt;"",IF(P$2&lt;&gt;"",INDEX('Instrument History'!$1:$1048576,$B690,P$3) / CcyPerBase!O689,""),"")</f>
        <v/>
      </c>
      <c r="Q690" s="5" t="str">
        <f>IF($A690&lt;&gt;"",IF(Q$2&lt;&gt;"",INDEX('Instrument History'!$1:$1048576,$B690,Q$3) / CcyPerBase!P689,""),"")</f>
        <v/>
      </c>
      <c r="R690" s="5" t="str">
        <f>IF($A690&lt;&gt;"",IF(R$2&lt;&gt;"",INDEX('Instrument History'!$1:$1048576,$B690,R$3) / CcyPerBase!Q689,""),"")</f>
        <v/>
      </c>
      <c r="S690" s="5" t="str">
        <f>IF($A690&lt;&gt;"",IF(S$2&lt;&gt;"",INDEX('Instrument History'!$1:$1048576,$B690,S$3) / CcyPerBase!R689,""),"")</f>
        <v/>
      </c>
      <c r="T690" s="5" t="str">
        <f>IF($A690&lt;&gt;"",IF(T$2&lt;&gt;"",INDEX('Instrument History'!$1:$1048576,$B690,T$3) / CcyPerBase!S689,""),"")</f>
        <v/>
      </c>
      <c r="U690" s="5" t="str">
        <f>IF($A690&lt;&gt;"",IF(U$2&lt;&gt;"",INDEX('Instrument History'!$1:$1048576,$B690,U$3) / CcyPerBase!T689,""),"")</f>
        <v/>
      </c>
      <c r="V690" s="5" t="str">
        <f>IF($A690&lt;&gt;"",IF(V$2&lt;&gt;"",INDEX('Instrument History'!$1:$1048576,$B690,V$3) / CcyPerBase!U689,""),"")</f>
        <v/>
      </c>
      <c r="W690" s="5" t="str">
        <f>IF($A690&lt;&gt;"",IF(W$2&lt;&gt;"",INDEX('Instrument History'!$1:$1048576,$B690,W$3) / CcyPerBase!V689,""),"")</f>
        <v/>
      </c>
      <c r="X690" s="5" t="str">
        <f>IF($A690&lt;&gt;"",IF(X$2&lt;&gt;"",INDEX('Instrument History'!$1:$1048576,$B690,X$3) / CcyPerBase!W689,""),"")</f>
        <v/>
      </c>
      <c r="Y690" s="5" t="str">
        <f>IF($A690&lt;&gt;"",IF(Y$2&lt;&gt;"",INDEX('Instrument History'!$1:$1048576,$B690,Y$3) / CcyPerBase!X689,""),"")</f>
        <v/>
      </c>
    </row>
    <row r="691" spans="1:25">
      <c r="A691" s="12" t="str">
        <f>IF(A690&lt;&gt;"",IF(A690=$B$1,"",'Instrument History'!A687),"")</f>
        <v/>
      </c>
      <c r="B691" t="str">
        <f t="shared" si="21"/>
        <v/>
      </c>
      <c r="C691" s="14" t="str">
        <f>IF($A691&lt;&gt;"",INDEX('Instrument History'!$1:$1048576,$B691,C$3) / CcyPerBase!D690,"")</f>
        <v/>
      </c>
      <c r="D691" s="14" t="str">
        <f>IF(A691&lt;&gt;"",C691/$D$4*Master!$R$18,"")</f>
        <v/>
      </c>
      <c r="E691" s="5" t="str">
        <f t="shared" si="22"/>
        <v/>
      </c>
      <c r="F691" s="5" t="str">
        <f>IF($A691&lt;&gt;"",IF(F$2&lt;&gt;"",INDEX('Instrument History'!$1:$1048576,$B691,F$3) / CcyPerBase!E690,""),"")</f>
        <v/>
      </c>
      <c r="G691" s="5" t="str">
        <f>IF($A691&lt;&gt;"",IF(G$2&lt;&gt;"",INDEX('Instrument History'!$1:$1048576,$B691,G$3) / CcyPerBase!F690,""),"")</f>
        <v/>
      </c>
      <c r="H691" s="5" t="str">
        <f>IF($A691&lt;&gt;"",IF(H$2&lt;&gt;"",INDEX('Instrument History'!$1:$1048576,$B691,H$3) / CcyPerBase!G690,""),"")</f>
        <v/>
      </c>
      <c r="I691" s="5" t="str">
        <f>IF($A691&lt;&gt;"",IF(I$2&lt;&gt;"",INDEX('Instrument History'!$1:$1048576,$B691,I$3) / CcyPerBase!H690,""),"")</f>
        <v/>
      </c>
      <c r="J691" s="5" t="str">
        <f>IF($A691&lt;&gt;"",IF(J$2&lt;&gt;"",INDEX('Instrument History'!$1:$1048576,$B691,J$3) / CcyPerBase!I690,""),"")</f>
        <v/>
      </c>
      <c r="K691" s="5" t="str">
        <f>IF($A691&lt;&gt;"",IF(K$2&lt;&gt;"",INDEX('Instrument History'!$1:$1048576,$B691,K$3) / CcyPerBase!J690,""),"")</f>
        <v/>
      </c>
      <c r="L691" s="5" t="str">
        <f>IF($A691&lt;&gt;"",IF(L$2&lt;&gt;"",INDEX('Instrument History'!$1:$1048576,$B691,L$3) / CcyPerBase!K690,""),"")</f>
        <v/>
      </c>
      <c r="M691" s="5" t="str">
        <f>IF($A691&lt;&gt;"",IF(M$2&lt;&gt;"",INDEX('Instrument History'!$1:$1048576,$B691,M$3) / CcyPerBase!L690,""),"")</f>
        <v/>
      </c>
      <c r="N691" s="5" t="str">
        <f>IF($A691&lt;&gt;"",IF(N$2&lt;&gt;"",INDEX('Instrument History'!$1:$1048576,$B691,N$3) / CcyPerBase!M690,""),"")</f>
        <v/>
      </c>
      <c r="O691" s="5" t="str">
        <f>IF($A691&lt;&gt;"",IF(O$2&lt;&gt;"",INDEX('Instrument History'!$1:$1048576,$B691,O$3) / CcyPerBase!N690,""),"")</f>
        <v/>
      </c>
      <c r="P691" s="5" t="str">
        <f>IF($A691&lt;&gt;"",IF(P$2&lt;&gt;"",INDEX('Instrument History'!$1:$1048576,$B691,P$3) / CcyPerBase!O690,""),"")</f>
        <v/>
      </c>
      <c r="Q691" s="5" t="str">
        <f>IF($A691&lt;&gt;"",IF(Q$2&lt;&gt;"",INDEX('Instrument History'!$1:$1048576,$B691,Q$3) / CcyPerBase!P690,""),"")</f>
        <v/>
      </c>
      <c r="R691" s="5" t="str">
        <f>IF($A691&lt;&gt;"",IF(R$2&lt;&gt;"",INDEX('Instrument History'!$1:$1048576,$B691,R$3) / CcyPerBase!Q690,""),"")</f>
        <v/>
      </c>
      <c r="S691" s="5" t="str">
        <f>IF($A691&lt;&gt;"",IF(S$2&lt;&gt;"",INDEX('Instrument History'!$1:$1048576,$B691,S$3) / CcyPerBase!R690,""),"")</f>
        <v/>
      </c>
      <c r="T691" s="5" t="str">
        <f>IF($A691&lt;&gt;"",IF(T$2&lt;&gt;"",INDEX('Instrument History'!$1:$1048576,$B691,T$3) / CcyPerBase!S690,""),"")</f>
        <v/>
      </c>
      <c r="U691" s="5" t="str">
        <f>IF($A691&lt;&gt;"",IF(U$2&lt;&gt;"",INDEX('Instrument History'!$1:$1048576,$B691,U$3) / CcyPerBase!T690,""),"")</f>
        <v/>
      </c>
      <c r="V691" s="5" t="str">
        <f>IF($A691&lt;&gt;"",IF(V$2&lt;&gt;"",INDEX('Instrument History'!$1:$1048576,$B691,V$3) / CcyPerBase!U690,""),"")</f>
        <v/>
      </c>
      <c r="W691" s="5" t="str">
        <f>IF($A691&lt;&gt;"",IF(W$2&lt;&gt;"",INDEX('Instrument History'!$1:$1048576,$B691,W$3) / CcyPerBase!V690,""),"")</f>
        <v/>
      </c>
      <c r="X691" s="5" t="str">
        <f>IF($A691&lt;&gt;"",IF(X$2&lt;&gt;"",INDEX('Instrument History'!$1:$1048576,$B691,X$3) / CcyPerBase!W690,""),"")</f>
        <v/>
      </c>
      <c r="Y691" s="5" t="str">
        <f>IF($A691&lt;&gt;"",IF(Y$2&lt;&gt;"",INDEX('Instrument History'!$1:$1048576,$B691,Y$3) / CcyPerBase!X690,""),"")</f>
        <v/>
      </c>
    </row>
    <row r="692" spans="1:25">
      <c r="A692" s="12" t="str">
        <f>IF(A691&lt;&gt;"",IF(A691=$B$1,"",'Instrument History'!A688),"")</f>
        <v/>
      </c>
      <c r="B692" t="str">
        <f t="shared" si="21"/>
        <v/>
      </c>
      <c r="C692" s="14" t="str">
        <f>IF($A692&lt;&gt;"",INDEX('Instrument History'!$1:$1048576,$B692,C$3) / CcyPerBase!D691,"")</f>
        <v/>
      </c>
      <c r="D692" s="14" t="str">
        <f>IF(A692&lt;&gt;"",C692/$D$4*Master!$R$18,"")</f>
        <v/>
      </c>
      <c r="E692" s="5" t="str">
        <f t="shared" si="22"/>
        <v/>
      </c>
      <c r="F692" s="5" t="str">
        <f>IF($A692&lt;&gt;"",IF(F$2&lt;&gt;"",INDEX('Instrument History'!$1:$1048576,$B692,F$3) / CcyPerBase!E691,""),"")</f>
        <v/>
      </c>
      <c r="G692" s="5" t="str">
        <f>IF($A692&lt;&gt;"",IF(G$2&lt;&gt;"",INDEX('Instrument History'!$1:$1048576,$B692,G$3) / CcyPerBase!F691,""),"")</f>
        <v/>
      </c>
      <c r="H692" s="5" t="str">
        <f>IF($A692&lt;&gt;"",IF(H$2&lt;&gt;"",INDEX('Instrument History'!$1:$1048576,$B692,H$3) / CcyPerBase!G691,""),"")</f>
        <v/>
      </c>
      <c r="I692" s="5" t="str">
        <f>IF($A692&lt;&gt;"",IF(I$2&lt;&gt;"",INDEX('Instrument History'!$1:$1048576,$B692,I$3) / CcyPerBase!H691,""),"")</f>
        <v/>
      </c>
      <c r="J692" s="5" t="str">
        <f>IF($A692&lt;&gt;"",IF(J$2&lt;&gt;"",INDEX('Instrument History'!$1:$1048576,$B692,J$3) / CcyPerBase!I691,""),"")</f>
        <v/>
      </c>
      <c r="K692" s="5" t="str">
        <f>IF($A692&lt;&gt;"",IF(K$2&lt;&gt;"",INDEX('Instrument History'!$1:$1048576,$B692,K$3) / CcyPerBase!J691,""),"")</f>
        <v/>
      </c>
      <c r="L692" s="5" t="str">
        <f>IF($A692&lt;&gt;"",IF(L$2&lt;&gt;"",INDEX('Instrument History'!$1:$1048576,$B692,L$3) / CcyPerBase!K691,""),"")</f>
        <v/>
      </c>
      <c r="M692" s="5" t="str">
        <f>IF($A692&lt;&gt;"",IF(M$2&lt;&gt;"",INDEX('Instrument History'!$1:$1048576,$B692,M$3) / CcyPerBase!L691,""),"")</f>
        <v/>
      </c>
      <c r="N692" s="5" t="str">
        <f>IF($A692&lt;&gt;"",IF(N$2&lt;&gt;"",INDEX('Instrument History'!$1:$1048576,$B692,N$3) / CcyPerBase!M691,""),"")</f>
        <v/>
      </c>
      <c r="O692" s="5" t="str">
        <f>IF($A692&lt;&gt;"",IF(O$2&lt;&gt;"",INDEX('Instrument History'!$1:$1048576,$B692,O$3) / CcyPerBase!N691,""),"")</f>
        <v/>
      </c>
      <c r="P692" s="5" t="str">
        <f>IF($A692&lt;&gt;"",IF(P$2&lt;&gt;"",INDEX('Instrument History'!$1:$1048576,$B692,P$3) / CcyPerBase!O691,""),"")</f>
        <v/>
      </c>
      <c r="Q692" s="5" t="str">
        <f>IF($A692&lt;&gt;"",IF(Q$2&lt;&gt;"",INDEX('Instrument History'!$1:$1048576,$B692,Q$3) / CcyPerBase!P691,""),"")</f>
        <v/>
      </c>
      <c r="R692" s="5" t="str">
        <f>IF($A692&lt;&gt;"",IF(R$2&lt;&gt;"",INDEX('Instrument History'!$1:$1048576,$B692,R$3) / CcyPerBase!Q691,""),"")</f>
        <v/>
      </c>
      <c r="S692" s="5" t="str">
        <f>IF($A692&lt;&gt;"",IF(S$2&lt;&gt;"",INDEX('Instrument History'!$1:$1048576,$B692,S$3) / CcyPerBase!R691,""),"")</f>
        <v/>
      </c>
      <c r="T692" s="5" t="str">
        <f>IF($A692&lt;&gt;"",IF(T$2&lt;&gt;"",INDEX('Instrument History'!$1:$1048576,$B692,T$3) / CcyPerBase!S691,""),"")</f>
        <v/>
      </c>
      <c r="U692" s="5" t="str">
        <f>IF($A692&lt;&gt;"",IF(U$2&lt;&gt;"",INDEX('Instrument History'!$1:$1048576,$B692,U$3) / CcyPerBase!T691,""),"")</f>
        <v/>
      </c>
      <c r="V692" s="5" t="str">
        <f>IF($A692&lt;&gt;"",IF(V$2&lt;&gt;"",INDEX('Instrument History'!$1:$1048576,$B692,V$3) / CcyPerBase!U691,""),"")</f>
        <v/>
      </c>
      <c r="W692" s="5" t="str">
        <f>IF($A692&lt;&gt;"",IF(W$2&lt;&gt;"",INDEX('Instrument History'!$1:$1048576,$B692,W$3) / CcyPerBase!V691,""),"")</f>
        <v/>
      </c>
      <c r="X692" s="5" t="str">
        <f>IF($A692&lt;&gt;"",IF(X$2&lt;&gt;"",INDEX('Instrument History'!$1:$1048576,$B692,X$3) / CcyPerBase!W691,""),"")</f>
        <v/>
      </c>
      <c r="Y692" s="5" t="str">
        <f>IF($A692&lt;&gt;"",IF(Y$2&lt;&gt;"",INDEX('Instrument History'!$1:$1048576,$B692,Y$3) / CcyPerBase!X691,""),"")</f>
        <v/>
      </c>
    </row>
    <row r="693" spans="1:25">
      <c r="A693" s="12" t="str">
        <f>IF(A692&lt;&gt;"",IF(A692=$B$1,"",'Instrument History'!A689),"")</f>
        <v/>
      </c>
      <c r="B693" t="str">
        <f t="shared" si="21"/>
        <v/>
      </c>
      <c r="C693" s="14" t="str">
        <f>IF($A693&lt;&gt;"",INDEX('Instrument History'!$1:$1048576,$B693,C$3) / CcyPerBase!D692,"")</f>
        <v/>
      </c>
      <c r="D693" s="14" t="str">
        <f>IF(A693&lt;&gt;"",C693/$D$4*Master!$R$18,"")</f>
        <v/>
      </c>
      <c r="E693" s="5" t="str">
        <f t="shared" si="22"/>
        <v/>
      </c>
      <c r="F693" s="5" t="str">
        <f>IF($A693&lt;&gt;"",IF(F$2&lt;&gt;"",INDEX('Instrument History'!$1:$1048576,$B693,F$3) / CcyPerBase!E692,""),"")</f>
        <v/>
      </c>
      <c r="G693" s="5" t="str">
        <f>IF($A693&lt;&gt;"",IF(G$2&lt;&gt;"",INDEX('Instrument History'!$1:$1048576,$B693,G$3) / CcyPerBase!F692,""),"")</f>
        <v/>
      </c>
      <c r="H693" s="5" t="str">
        <f>IF($A693&lt;&gt;"",IF(H$2&lt;&gt;"",INDEX('Instrument History'!$1:$1048576,$B693,H$3) / CcyPerBase!G692,""),"")</f>
        <v/>
      </c>
      <c r="I693" s="5" t="str">
        <f>IF($A693&lt;&gt;"",IF(I$2&lt;&gt;"",INDEX('Instrument History'!$1:$1048576,$B693,I$3) / CcyPerBase!H692,""),"")</f>
        <v/>
      </c>
      <c r="J693" s="5" t="str">
        <f>IF($A693&lt;&gt;"",IF(J$2&lt;&gt;"",INDEX('Instrument History'!$1:$1048576,$B693,J$3) / CcyPerBase!I692,""),"")</f>
        <v/>
      </c>
      <c r="K693" s="5" t="str">
        <f>IF($A693&lt;&gt;"",IF(K$2&lt;&gt;"",INDEX('Instrument History'!$1:$1048576,$B693,K$3) / CcyPerBase!J692,""),"")</f>
        <v/>
      </c>
      <c r="L693" s="5" t="str">
        <f>IF($A693&lt;&gt;"",IF(L$2&lt;&gt;"",INDEX('Instrument History'!$1:$1048576,$B693,L$3) / CcyPerBase!K692,""),"")</f>
        <v/>
      </c>
      <c r="M693" s="5" t="str">
        <f>IF($A693&lt;&gt;"",IF(M$2&lt;&gt;"",INDEX('Instrument History'!$1:$1048576,$B693,M$3) / CcyPerBase!L692,""),"")</f>
        <v/>
      </c>
      <c r="N693" s="5" t="str">
        <f>IF($A693&lt;&gt;"",IF(N$2&lt;&gt;"",INDEX('Instrument History'!$1:$1048576,$B693,N$3) / CcyPerBase!M692,""),"")</f>
        <v/>
      </c>
      <c r="O693" s="5" t="str">
        <f>IF($A693&lt;&gt;"",IF(O$2&lt;&gt;"",INDEX('Instrument History'!$1:$1048576,$B693,O$3) / CcyPerBase!N692,""),"")</f>
        <v/>
      </c>
      <c r="P693" s="5" t="str">
        <f>IF($A693&lt;&gt;"",IF(P$2&lt;&gt;"",INDEX('Instrument History'!$1:$1048576,$B693,P$3) / CcyPerBase!O692,""),"")</f>
        <v/>
      </c>
      <c r="Q693" s="5" t="str">
        <f>IF($A693&lt;&gt;"",IF(Q$2&lt;&gt;"",INDEX('Instrument History'!$1:$1048576,$B693,Q$3) / CcyPerBase!P692,""),"")</f>
        <v/>
      </c>
      <c r="R693" s="5" t="str">
        <f>IF($A693&lt;&gt;"",IF(R$2&lt;&gt;"",INDEX('Instrument History'!$1:$1048576,$B693,R$3) / CcyPerBase!Q692,""),"")</f>
        <v/>
      </c>
      <c r="S693" s="5" t="str">
        <f>IF($A693&lt;&gt;"",IF(S$2&lt;&gt;"",INDEX('Instrument History'!$1:$1048576,$B693,S$3) / CcyPerBase!R692,""),"")</f>
        <v/>
      </c>
      <c r="T693" s="5" t="str">
        <f>IF($A693&lt;&gt;"",IF(T$2&lt;&gt;"",INDEX('Instrument History'!$1:$1048576,$B693,T$3) / CcyPerBase!S692,""),"")</f>
        <v/>
      </c>
      <c r="U693" s="5" t="str">
        <f>IF($A693&lt;&gt;"",IF(U$2&lt;&gt;"",INDEX('Instrument History'!$1:$1048576,$B693,U$3) / CcyPerBase!T692,""),"")</f>
        <v/>
      </c>
      <c r="V693" s="5" t="str">
        <f>IF($A693&lt;&gt;"",IF(V$2&lt;&gt;"",INDEX('Instrument History'!$1:$1048576,$B693,V$3) / CcyPerBase!U692,""),"")</f>
        <v/>
      </c>
      <c r="W693" s="5" t="str">
        <f>IF($A693&lt;&gt;"",IF(W$2&lt;&gt;"",INDEX('Instrument History'!$1:$1048576,$B693,W$3) / CcyPerBase!V692,""),"")</f>
        <v/>
      </c>
      <c r="X693" s="5" t="str">
        <f>IF($A693&lt;&gt;"",IF(X$2&lt;&gt;"",INDEX('Instrument History'!$1:$1048576,$B693,X$3) / CcyPerBase!W692,""),"")</f>
        <v/>
      </c>
      <c r="Y693" s="5" t="str">
        <f>IF($A693&lt;&gt;"",IF(Y$2&lt;&gt;"",INDEX('Instrument History'!$1:$1048576,$B693,Y$3) / CcyPerBase!X692,""),"")</f>
        <v/>
      </c>
    </row>
    <row r="694" spans="1:25">
      <c r="A694" s="12" t="str">
        <f>IF(A693&lt;&gt;"",IF(A693=$B$1,"",'Instrument History'!A690),"")</f>
        <v/>
      </c>
      <c r="B694" t="str">
        <f t="shared" si="21"/>
        <v/>
      </c>
      <c r="C694" s="14" t="str">
        <f>IF($A694&lt;&gt;"",INDEX('Instrument History'!$1:$1048576,$B694,C$3) / CcyPerBase!D693,"")</f>
        <v/>
      </c>
      <c r="D694" s="14" t="str">
        <f>IF(A694&lt;&gt;"",C694/$D$4*Master!$R$18,"")</f>
        <v/>
      </c>
      <c r="E694" s="5" t="str">
        <f t="shared" si="22"/>
        <v/>
      </c>
      <c r="F694" s="5" t="str">
        <f>IF($A694&lt;&gt;"",IF(F$2&lt;&gt;"",INDEX('Instrument History'!$1:$1048576,$B694,F$3) / CcyPerBase!E693,""),"")</f>
        <v/>
      </c>
      <c r="G694" s="5" t="str">
        <f>IF($A694&lt;&gt;"",IF(G$2&lt;&gt;"",INDEX('Instrument History'!$1:$1048576,$B694,G$3) / CcyPerBase!F693,""),"")</f>
        <v/>
      </c>
      <c r="H694" s="5" t="str">
        <f>IF($A694&lt;&gt;"",IF(H$2&lt;&gt;"",INDEX('Instrument History'!$1:$1048576,$B694,H$3) / CcyPerBase!G693,""),"")</f>
        <v/>
      </c>
      <c r="I694" s="5" t="str">
        <f>IF($A694&lt;&gt;"",IF(I$2&lt;&gt;"",INDEX('Instrument History'!$1:$1048576,$B694,I$3) / CcyPerBase!H693,""),"")</f>
        <v/>
      </c>
      <c r="J694" s="5" t="str">
        <f>IF($A694&lt;&gt;"",IF(J$2&lt;&gt;"",INDEX('Instrument History'!$1:$1048576,$B694,J$3) / CcyPerBase!I693,""),"")</f>
        <v/>
      </c>
      <c r="K694" s="5" t="str">
        <f>IF($A694&lt;&gt;"",IF(K$2&lt;&gt;"",INDEX('Instrument History'!$1:$1048576,$B694,K$3) / CcyPerBase!J693,""),"")</f>
        <v/>
      </c>
      <c r="L694" s="5" t="str">
        <f>IF($A694&lt;&gt;"",IF(L$2&lt;&gt;"",INDEX('Instrument History'!$1:$1048576,$B694,L$3) / CcyPerBase!K693,""),"")</f>
        <v/>
      </c>
      <c r="M694" s="5" t="str">
        <f>IF($A694&lt;&gt;"",IF(M$2&lt;&gt;"",INDEX('Instrument History'!$1:$1048576,$B694,M$3) / CcyPerBase!L693,""),"")</f>
        <v/>
      </c>
      <c r="N694" s="5" t="str">
        <f>IF($A694&lt;&gt;"",IF(N$2&lt;&gt;"",INDEX('Instrument History'!$1:$1048576,$B694,N$3) / CcyPerBase!M693,""),"")</f>
        <v/>
      </c>
      <c r="O694" s="5" t="str">
        <f>IF($A694&lt;&gt;"",IF(O$2&lt;&gt;"",INDEX('Instrument History'!$1:$1048576,$B694,O$3) / CcyPerBase!N693,""),"")</f>
        <v/>
      </c>
      <c r="P694" s="5" t="str">
        <f>IF($A694&lt;&gt;"",IF(P$2&lt;&gt;"",INDEX('Instrument History'!$1:$1048576,$B694,P$3) / CcyPerBase!O693,""),"")</f>
        <v/>
      </c>
      <c r="Q694" s="5" t="str">
        <f>IF($A694&lt;&gt;"",IF(Q$2&lt;&gt;"",INDEX('Instrument History'!$1:$1048576,$B694,Q$3) / CcyPerBase!P693,""),"")</f>
        <v/>
      </c>
      <c r="R694" s="5" t="str">
        <f>IF($A694&lt;&gt;"",IF(R$2&lt;&gt;"",INDEX('Instrument History'!$1:$1048576,$B694,R$3) / CcyPerBase!Q693,""),"")</f>
        <v/>
      </c>
      <c r="S694" s="5" t="str">
        <f>IF($A694&lt;&gt;"",IF(S$2&lt;&gt;"",INDEX('Instrument History'!$1:$1048576,$B694,S$3) / CcyPerBase!R693,""),"")</f>
        <v/>
      </c>
      <c r="T694" s="5" t="str">
        <f>IF($A694&lt;&gt;"",IF(T$2&lt;&gt;"",INDEX('Instrument History'!$1:$1048576,$B694,T$3) / CcyPerBase!S693,""),"")</f>
        <v/>
      </c>
      <c r="U694" s="5" t="str">
        <f>IF($A694&lt;&gt;"",IF(U$2&lt;&gt;"",INDEX('Instrument History'!$1:$1048576,$B694,U$3) / CcyPerBase!T693,""),"")</f>
        <v/>
      </c>
      <c r="V694" s="5" t="str">
        <f>IF($A694&lt;&gt;"",IF(V$2&lt;&gt;"",INDEX('Instrument History'!$1:$1048576,$B694,V$3) / CcyPerBase!U693,""),"")</f>
        <v/>
      </c>
      <c r="W694" s="5" t="str">
        <f>IF($A694&lt;&gt;"",IF(W$2&lt;&gt;"",INDEX('Instrument History'!$1:$1048576,$B694,W$3) / CcyPerBase!V693,""),"")</f>
        <v/>
      </c>
      <c r="X694" s="5" t="str">
        <f>IF($A694&lt;&gt;"",IF(X$2&lt;&gt;"",INDEX('Instrument History'!$1:$1048576,$B694,X$3) / CcyPerBase!W693,""),"")</f>
        <v/>
      </c>
      <c r="Y694" s="5" t="str">
        <f>IF($A694&lt;&gt;"",IF(Y$2&lt;&gt;"",INDEX('Instrument History'!$1:$1048576,$B694,Y$3) / CcyPerBase!X693,""),"")</f>
        <v/>
      </c>
    </row>
    <row r="695" spans="1:25">
      <c r="A695" s="12" t="str">
        <f>IF(A694&lt;&gt;"",IF(A694=$B$1,"",'Instrument History'!A691),"")</f>
        <v/>
      </c>
      <c r="B695" t="str">
        <f t="shared" si="21"/>
        <v/>
      </c>
      <c r="C695" s="14" t="str">
        <f>IF($A695&lt;&gt;"",INDEX('Instrument History'!$1:$1048576,$B695,C$3) / CcyPerBase!D694,"")</f>
        <v/>
      </c>
      <c r="D695" s="14" t="str">
        <f>IF(A695&lt;&gt;"",C695/$D$4*Master!$R$18,"")</f>
        <v/>
      </c>
      <c r="E695" s="5" t="str">
        <f t="shared" si="22"/>
        <v/>
      </c>
      <c r="F695" s="5" t="str">
        <f>IF($A695&lt;&gt;"",IF(F$2&lt;&gt;"",INDEX('Instrument History'!$1:$1048576,$B695,F$3) / CcyPerBase!E694,""),"")</f>
        <v/>
      </c>
      <c r="G695" s="5" t="str">
        <f>IF($A695&lt;&gt;"",IF(G$2&lt;&gt;"",INDEX('Instrument History'!$1:$1048576,$B695,G$3) / CcyPerBase!F694,""),"")</f>
        <v/>
      </c>
      <c r="H695" s="5" t="str">
        <f>IF($A695&lt;&gt;"",IF(H$2&lt;&gt;"",INDEX('Instrument History'!$1:$1048576,$B695,H$3) / CcyPerBase!G694,""),"")</f>
        <v/>
      </c>
      <c r="I695" s="5" t="str">
        <f>IF($A695&lt;&gt;"",IF(I$2&lt;&gt;"",INDEX('Instrument History'!$1:$1048576,$B695,I$3) / CcyPerBase!H694,""),"")</f>
        <v/>
      </c>
      <c r="J695" s="5" t="str">
        <f>IF($A695&lt;&gt;"",IF(J$2&lt;&gt;"",INDEX('Instrument History'!$1:$1048576,$B695,J$3) / CcyPerBase!I694,""),"")</f>
        <v/>
      </c>
      <c r="K695" s="5" t="str">
        <f>IF($A695&lt;&gt;"",IF(K$2&lt;&gt;"",INDEX('Instrument History'!$1:$1048576,$B695,K$3) / CcyPerBase!J694,""),"")</f>
        <v/>
      </c>
      <c r="L695" s="5" t="str">
        <f>IF($A695&lt;&gt;"",IF(L$2&lt;&gt;"",INDEX('Instrument History'!$1:$1048576,$B695,L$3) / CcyPerBase!K694,""),"")</f>
        <v/>
      </c>
      <c r="M695" s="5" t="str">
        <f>IF($A695&lt;&gt;"",IF(M$2&lt;&gt;"",INDEX('Instrument History'!$1:$1048576,$B695,M$3) / CcyPerBase!L694,""),"")</f>
        <v/>
      </c>
      <c r="N695" s="5" t="str">
        <f>IF($A695&lt;&gt;"",IF(N$2&lt;&gt;"",INDEX('Instrument History'!$1:$1048576,$B695,N$3) / CcyPerBase!M694,""),"")</f>
        <v/>
      </c>
      <c r="O695" s="5" t="str">
        <f>IF($A695&lt;&gt;"",IF(O$2&lt;&gt;"",INDEX('Instrument History'!$1:$1048576,$B695,O$3) / CcyPerBase!N694,""),"")</f>
        <v/>
      </c>
      <c r="P695" s="5" t="str">
        <f>IF($A695&lt;&gt;"",IF(P$2&lt;&gt;"",INDEX('Instrument History'!$1:$1048576,$B695,P$3) / CcyPerBase!O694,""),"")</f>
        <v/>
      </c>
      <c r="Q695" s="5" t="str">
        <f>IF($A695&lt;&gt;"",IF(Q$2&lt;&gt;"",INDEX('Instrument History'!$1:$1048576,$B695,Q$3) / CcyPerBase!P694,""),"")</f>
        <v/>
      </c>
      <c r="R695" s="5" t="str">
        <f>IF($A695&lt;&gt;"",IF(R$2&lt;&gt;"",INDEX('Instrument History'!$1:$1048576,$B695,R$3) / CcyPerBase!Q694,""),"")</f>
        <v/>
      </c>
      <c r="S695" s="5" t="str">
        <f>IF($A695&lt;&gt;"",IF(S$2&lt;&gt;"",INDEX('Instrument History'!$1:$1048576,$B695,S$3) / CcyPerBase!R694,""),"")</f>
        <v/>
      </c>
      <c r="T695" s="5" t="str">
        <f>IF($A695&lt;&gt;"",IF(T$2&lt;&gt;"",INDEX('Instrument History'!$1:$1048576,$B695,T$3) / CcyPerBase!S694,""),"")</f>
        <v/>
      </c>
      <c r="U695" s="5" t="str">
        <f>IF($A695&lt;&gt;"",IF(U$2&lt;&gt;"",INDEX('Instrument History'!$1:$1048576,$B695,U$3) / CcyPerBase!T694,""),"")</f>
        <v/>
      </c>
      <c r="V695" s="5" t="str">
        <f>IF($A695&lt;&gt;"",IF(V$2&lt;&gt;"",INDEX('Instrument History'!$1:$1048576,$B695,V$3) / CcyPerBase!U694,""),"")</f>
        <v/>
      </c>
      <c r="W695" s="5" t="str">
        <f>IF($A695&lt;&gt;"",IF(W$2&lt;&gt;"",INDEX('Instrument History'!$1:$1048576,$B695,W$3) / CcyPerBase!V694,""),"")</f>
        <v/>
      </c>
      <c r="X695" s="5" t="str">
        <f>IF($A695&lt;&gt;"",IF(X$2&lt;&gt;"",INDEX('Instrument History'!$1:$1048576,$B695,X$3) / CcyPerBase!W694,""),"")</f>
        <v/>
      </c>
      <c r="Y695" s="5" t="str">
        <f>IF($A695&lt;&gt;"",IF(Y$2&lt;&gt;"",INDEX('Instrument History'!$1:$1048576,$B695,Y$3) / CcyPerBase!X694,""),"")</f>
        <v/>
      </c>
    </row>
    <row r="696" spans="1:25">
      <c r="A696" s="12" t="str">
        <f>IF(A695&lt;&gt;"",IF(A695=$B$1,"",'Instrument History'!A692),"")</f>
        <v/>
      </c>
      <c r="B696" t="str">
        <f t="shared" si="21"/>
        <v/>
      </c>
      <c r="C696" s="14" t="str">
        <f>IF($A696&lt;&gt;"",INDEX('Instrument History'!$1:$1048576,$B696,C$3) / CcyPerBase!D695,"")</f>
        <v/>
      </c>
      <c r="D696" s="14" t="str">
        <f>IF(A696&lt;&gt;"",C696/$D$4*Master!$R$18,"")</f>
        <v/>
      </c>
      <c r="E696" s="5" t="str">
        <f t="shared" si="22"/>
        <v/>
      </c>
      <c r="F696" s="5" t="str">
        <f>IF($A696&lt;&gt;"",IF(F$2&lt;&gt;"",INDEX('Instrument History'!$1:$1048576,$B696,F$3) / CcyPerBase!E695,""),"")</f>
        <v/>
      </c>
      <c r="G696" s="5" t="str">
        <f>IF($A696&lt;&gt;"",IF(G$2&lt;&gt;"",INDEX('Instrument History'!$1:$1048576,$B696,G$3) / CcyPerBase!F695,""),"")</f>
        <v/>
      </c>
      <c r="H696" s="5" t="str">
        <f>IF($A696&lt;&gt;"",IF(H$2&lt;&gt;"",INDEX('Instrument History'!$1:$1048576,$B696,H$3) / CcyPerBase!G695,""),"")</f>
        <v/>
      </c>
      <c r="I696" s="5" t="str">
        <f>IF($A696&lt;&gt;"",IF(I$2&lt;&gt;"",INDEX('Instrument History'!$1:$1048576,$B696,I$3) / CcyPerBase!H695,""),"")</f>
        <v/>
      </c>
      <c r="J696" s="5" t="str">
        <f>IF($A696&lt;&gt;"",IF(J$2&lt;&gt;"",INDEX('Instrument History'!$1:$1048576,$B696,J$3) / CcyPerBase!I695,""),"")</f>
        <v/>
      </c>
      <c r="K696" s="5" t="str">
        <f>IF($A696&lt;&gt;"",IF(K$2&lt;&gt;"",INDEX('Instrument History'!$1:$1048576,$B696,K$3) / CcyPerBase!J695,""),"")</f>
        <v/>
      </c>
      <c r="L696" s="5" t="str">
        <f>IF($A696&lt;&gt;"",IF(L$2&lt;&gt;"",INDEX('Instrument History'!$1:$1048576,$B696,L$3) / CcyPerBase!K695,""),"")</f>
        <v/>
      </c>
      <c r="M696" s="5" t="str">
        <f>IF($A696&lt;&gt;"",IF(M$2&lt;&gt;"",INDEX('Instrument History'!$1:$1048576,$B696,M$3) / CcyPerBase!L695,""),"")</f>
        <v/>
      </c>
      <c r="N696" s="5" t="str">
        <f>IF($A696&lt;&gt;"",IF(N$2&lt;&gt;"",INDEX('Instrument History'!$1:$1048576,$B696,N$3) / CcyPerBase!M695,""),"")</f>
        <v/>
      </c>
      <c r="O696" s="5" t="str">
        <f>IF($A696&lt;&gt;"",IF(O$2&lt;&gt;"",INDEX('Instrument History'!$1:$1048576,$B696,O$3) / CcyPerBase!N695,""),"")</f>
        <v/>
      </c>
      <c r="P696" s="5" t="str">
        <f>IF($A696&lt;&gt;"",IF(P$2&lt;&gt;"",INDEX('Instrument History'!$1:$1048576,$B696,P$3) / CcyPerBase!O695,""),"")</f>
        <v/>
      </c>
      <c r="Q696" s="5" t="str">
        <f>IF($A696&lt;&gt;"",IF(Q$2&lt;&gt;"",INDEX('Instrument History'!$1:$1048576,$B696,Q$3) / CcyPerBase!P695,""),"")</f>
        <v/>
      </c>
      <c r="R696" s="5" t="str">
        <f>IF($A696&lt;&gt;"",IF(R$2&lt;&gt;"",INDEX('Instrument History'!$1:$1048576,$B696,R$3) / CcyPerBase!Q695,""),"")</f>
        <v/>
      </c>
      <c r="S696" s="5" t="str">
        <f>IF($A696&lt;&gt;"",IF(S$2&lt;&gt;"",INDEX('Instrument History'!$1:$1048576,$B696,S$3) / CcyPerBase!R695,""),"")</f>
        <v/>
      </c>
      <c r="T696" s="5" t="str">
        <f>IF($A696&lt;&gt;"",IF(T$2&lt;&gt;"",INDEX('Instrument History'!$1:$1048576,$B696,T$3) / CcyPerBase!S695,""),"")</f>
        <v/>
      </c>
      <c r="U696" s="5" t="str">
        <f>IF($A696&lt;&gt;"",IF(U$2&lt;&gt;"",INDEX('Instrument History'!$1:$1048576,$B696,U$3) / CcyPerBase!T695,""),"")</f>
        <v/>
      </c>
      <c r="V696" s="5" t="str">
        <f>IF($A696&lt;&gt;"",IF(V$2&lt;&gt;"",INDEX('Instrument History'!$1:$1048576,$B696,V$3) / CcyPerBase!U695,""),"")</f>
        <v/>
      </c>
      <c r="W696" s="5" t="str">
        <f>IF($A696&lt;&gt;"",IF(W$2&lt;&gt;"",INDEX('Instrument History'!$1:$1048576,$B696,W$3) / CcyPerBase!V695,""),"")</f>
        <v/>
      </c>
      <c r="X696" s="5" t="str">
        <f>IF($A696&lt;&gt;"",IF(X$2&lt;&gt;"",INDEX('Instrument History'!$1:$1048576,$B696,X$3) / CcyPerBase!W695,""),"")</f>
        <v/>
      </c>
      <c r="Y696" s="5" t="str">
        <f>IF($A696&lt;&gt;"",IF(Y$2&lt;&gt;"",INDEX('Instrument History'!$1:$1048576,$B696,Y$3) / CcyPerBase!X695,""),"")</f>
        <v/>
      </c>
    </row>
    <row r="697" spans="1:25">
      <c r="A697" s="12" t="str">
        <f>IF(A696&lt;&gt;"",IF(A696=$B$1,"",'Instrument History'!A693),"")</f>
        <v/>
      </c>
      <c r="B697" t="str">
        <f t="shared" si="21"/>
        <v/>
      </c>
      <c r="C697" s="14" t="str">
        <f>IF($A697&lt;&gt;"",INDEX('Instrument History'!$1:$1048576,$B697,C$3) / CcyPerBase!D696,"")</f>
        <v/>
      </c>
      <c r="D697" s="14" t="str">
        <f>IF(A697&lt;&gt;"",C697/$D$4*Master!$R$18,"")</f>
        <v/>
      </c>
      <c r="E697" s="5" t="str">
        <f t="shared" si="22"/>
        <v/>
      </c>
      <c r="F697" s="5" t="str">
        <f>IF($A697&lt;&gt;"",IF(F$2&lt;&gt;"",INDEX('Instrument History'!$1:$1048576,$B697,F$3) / CcyPerBase!E696,""),"")</f>
        <v/>
      </c>
      <c r="G697" s="5" t="str">
        <f>IF($A697&lt;&gt;"",IF(G$2&lt;&gt;"",INDEX('Instrument History'!$1:$1048576,$B697,G$3) / CcyPerBase!F696,""),"")</f>
        <v/>
      </c>
      <c r="H697" s="5" t="str">
        <f>IF($A697&lt;&gt;"",IF(H$2&lt;&gt;"",INDEX('Instrument History'!$1:$1048576,$B697,H$3) / CcyPerBase!G696,""),"")</f>
        <v/>
      </c>
      <c r="I697" s="5" t="str">
        <f>IF($A697&lt;&gt;"",IF(I$2&lt;&gt;"",INDEX('Instrument History'!$1:$1048576,$B697,I$3) / CcyPerBase!H696,""),"")</f>
        <v/>
      </c>
      <c r="J697" s="5" t="str">
        <f>IF($A697&lt;&gt;"",IF(J$2&lt;&gt;"",INDEX('Instrument History'!$1:$1048576,$B697,J$3) / CcyPerBase!I696,""),"")</f>
        <v/>
      </c>
      <c r="K697" s="5" t="str">
        <f>IF($A697&lt;&gt;"",IF(K$2&lt;&gt;"",INDEX('Instrument History'!$1:$1048576,$B697,K$3) / CcyPerBase!J696,""),"")</f>
        <v/>
      </c>
      <c r="L697" s="5" t="str">
        <f>IF($A697&lt;&gt;"",IF(L$2&lt;&gt;"",INDEX('Instrument History'!$1:$1048576,$B697,L$3) / CcyPerBase!K696,""),"")</f>
        <v/>
      </c>
      <c r="M697" s="5" t="str">
        <f>IF($A697&lt;&gt;"",IF(M$2&lt;&gt;"",INDEX('Instrument History'!$1:$1048576,$B697,M$3) / CcyPerBase!L696,""),"")</f>
        <v/>
      </c>
      <c r="N697" s="5" t="str">
        <f>IF($A697&lt;&gt;"",IF(N$2&lt;&gt;"",INDEX('Instrument History'!$1:$1048576,$B697,N$3) / CcyPerBase!M696,""),"")</f>
        <v/>
      </c>
      <c r="O697" s="5" t="str">
        <f>IF($A697&lt;&gt;"",IF(O$2&lt;&gt;"",INDEX('Instrument History'!$1:$1048576,$B697,O$3) / CcyPerBase!N696,""),"")</f>
        <v/>
      </c>
      <c r="P697" s="5" t="str">
        <f>IF($A697&lt;&gt;"",IF(P$2&lt;&gt;"",INDEX('Instrument History'!$1:$1048576,$B697,P$3) / CcyPerBase!O696,""),"")</f>
        <v/>
      </c>
      <c r="Q697" s="5" t="str">
        <f>IF($A697&lt;&gt;"",IF(Q$2&lt;&gt;"",INDEX('Instrument History'!$1:$1048576,$B697,Q$3) / CcyPerBase!P696,""),"")</f>
        <v/>
      </c>
      <c r="R697" s="5" t="str">
        <f>IF($A697&lt;&gt;"",IF(R$2&lt;&gt;"",INDEX('Instrument History'!$1:$1048576,$B697,R$3) / CcyPerBase!Q696,""),"")</f>
        <v/>
      </c>
      <c r="S697" s="5" t="str">
        <f>IF($A697&lt;&gt;"",IF(S$2&lt;&gt;"",INDEX('Instrument History'!$1:$1048576,$B697,S$3) / CcyPerBase!R696,""),"")</f>
        <v/>
      </c>
      <c r="T697" s="5" t="str">
        <f>IF($A697&lt;&gt;"",IF(T$2&lt;&gt;"",INDEX('Instrument History'!$1:$1048576,$B697,T$3) / CcyPerBase!S696,""),"")</f>
        <v/>
      </c>
      <c r="U697" s="5" t="str">
        <f>IF($A697&lt;&gt;"",IF(U$2&lt;&gt;"",INDEX('Instrument History'!$1:$1048576,$B697,U$3) / CcyPerBase!T696,""),"")</f>
        <v/>
      </c>
      <c r="V697" s="5" t="str">
        <f>IF($A697&lt;&gt;"",IF(V$2&lt;&gt;"",INDEX('Instrument History'!$1:$1048576,$B697,V$3) / CcyPerBase!U696,""),"")</f>
        <v/>
      </c>
      <c r="W697" s="5" t="str">
        <f>IF($A697&lt;&gt;"",IF(W$2&lt;&gt;"",INDEX('Instrument History'!$1:$1048576,$B697,W$3) / CcyPerBase!V696,""),"")</f>
        <v/>
      </c>
      <c r="X697" s="5" t="str">
        <f>IF($A697&lt;&gt;"",IF(X$2&lt;&gt;"",INDEX('Instrument History'!$1:$1048576,$B697,X$3) / CcyPerBase!W696,""),"")</f>
        <v/>
      </c>
      <c r="Y697" s="5" t="str">
        <f>IF($A697&lt;&gt;"",IF(Y$2&lt;&gt;"",INDEX('Instrument History'!$1:$1048576,$B697,Y$3) / CcyPerBase!X696,""),"")</f>
        <v/>
      </c>
    </row>
    <row r="698" spans="1:25">
      <c r="A698" s="12" t="str">
        <f>IF(A697&lt;&gt;"",IF(A697=$B$1,"",'Instrument History'!A694),"")</f>
        <v/>
      </c>
      <c r="B698" t="str">
        <f t="shared" si="21"/>
        <v/>
      </c>
      <c r="C698" s="14" t="str">
        <f>IF($A698&lt;&gt;"",INDEX('Instrument History'!$1:$1048576,$B698,C$3) / CcyPerBase!D697,"")</f>
        <v/>
      </c>
      <c r="D698" s="14" t="str">
        <f>IF(A698&lt;&gt;"",C698/$D$4*Master!$R$18,"")</f>
        <v/>
      </c>
      <c r="E698" s="5" t="str">
        <f t="shared" si="22"/>
        <v/>
      </c>
      <c r="F698" s="5" t="str">
        <f>IF($A698&lt;&gt;"",IF(F$2&lt;&gt;"",INDEX('Instrument History'!$1:$1048576,$B698,F$3) / CcyPerBase!E697,""),"")</f>
        <v/>
      </c>
      <c r="G698" s="5" t="str">
        <f>IF($A698&lt;&gt;"",IF(G$2&lt;&gt;"",INDEX('Instrument History'!$1:$1048576,$B698,G$3) / CcyPerBase!F697,""),"")</f>
        <v/>
      </c>
      <c r="H698" s="5" t="str">
        <f>IF($A698&lt;&gt;"",IF(H$2&lt;&gt;"",INDEX('Instrument History'!$1:$1048576,$B698,H$3) / CcyPerBase!G697,""),"")</f>
        <v/>
      </c>
      <c r="I698" s="5" t="str">
        <f>IF($A698&lt;&gt;"",IF(I$2&lt;&gt;"",INDEX('Instrument History'!$1:$1048576,$B698,I$3) / CcyPerBase!H697,""),"")</f>
        <v/>
      </c>
      <c r="J698" s="5" t="str">
        <f>IF($A698&lt;&gt;"",IF(J$2&lt;&gt;"",INDEX('Instrument History'!$1:$1048576,$B698,J$3) / CcyPerBase!I697,""),"")</f>
        <v/>
      </c>
      <c r="K698" s="5" t="str">
        <f>IF($A698&lt;&gt;"",IF(K$2&lt;&gt;"",INDEX('Instrument History'!$1:$1048576,$B698,K$3) / CcyPerBase!J697,""),"")</f>
        <v/>
      </c>
      <c r="L698" s="5" t="str">
        <f>IF($A698&lt;&gt;"",IF(L$2&lt;&gt;"",INDEX('Instrument History'!$1:$1048576,$B698,L$3) / CcyPerBase!K697,""),"")</f>
        <v/>
      </c>
      <c r="M698" s="5" t="str">
        <f>IF($A698&lt;&gt;"",IF(M$2&lt;&gt;"",INDEX('Instrument History'!$1:$1048576,$B698,M$3) / CcyPerBase!L697,""),"")</f>
        <v/>
      </c>
      <c r="N698" s="5" t="str">
        <f>IF($A698&lt;&gt;"",IF(N$2&lt;&gt;"",INDEX('Instrument History'!$1:$1048576,$B698,N$3) / CcyPerBase!M697,""),"")</f>
        <v/>
      </c>
      <c r="O698" s="5" t="str">
        <f>IF($A698&lt;&gt;"",IF(O$2&lt;&gt;"",INDEX('Instrument History'!$1:$1048576,$B698,O$3) / CcyPerBase!N697,""),"")</f>
        <v/>
      </c>
      <c r="P698" s="5" t="str">
        <f>IF($A698&lt;&gt;"",IF(P$2&lt;&gt;"",INDEX('Instrument History'!$1:$1048576,$B698,P$3) / CcyPerBase!O697,""),"")</f>
        <v/>
      </c>
      <c r="Q698" s="5" t="str">
        <f>IF($A698&lt;&gt;"",IF(Q$2&lt;&gt;"",INDEX('Instrument History'!$1:$1048576,$B698,Q$3) / CcyPerBase!P697,""),"")</f>
        <v/>
      </c>
      <c r="R698" s="5" t="str">
        <f>IF($A698&lt;&gt;"",IF(R$2&lt;&gt;"",INDEX('Instrument History'!$1:$1048576,$B698,R$3) / CcyPerBase!Q697,""),"")</f>
        <v/>
      </c>
      <c r="S698" s="5" t="str">
        <f>IF($A698&lt;&gt;"",IF(S$2&lt;&gt;"",INDEX('Instrument History'!$1:$1048576,$B698,S$3) / CcyPerBase!R697,""),"")</f>
        <v/>
      </c>
      <c r="T698" s="5" t="str">
        <f>IF($A698&lt;&gt;"",IF(T$2&lt;&gt;"",INDEX('Instrument History'!$1:$1048576,$B698,T$3) / CcyPerBase!S697,""),"")</f>
        <v/>
      </c>
      <c r="U698" s="5" t="str">
        <f>IF($A698&lt;&gt;"",IF(U$2&lt;&gt;"",INDEX('Instrument History'!$1:$1048576,$B698,U$3) / CcyPerBase!T697,""),"")</f>
        <v/>
      </c>
      <c r="V698" s="5" t="str">
        <f>IF($A698&lt;&gt;"",IF(V$2&lt;&gt;"",INDEX('Instrument History'!$1:$1048576,$B698,V$3) / CcyPerBase!U697,""),"")</f>
        <v/>
      </c>
      <c r="W698" s="5" t="str">
        <f>IF($A698&lt;&gt;"",IF(W$2&lt;&gt;"",INDEX('Instrument History'!$1:$1048576,$B698,W$3) / CcyPerBase!V697,""),"")</f>
        <v/>
      </c>
      <c r="X698" s="5" t="str">
        <f>IF($A698&lt;&gt;"",IF(X$2&lt;&gt;"",INDEX('Instrument History'!$1:$1048576,$B698,X$3) / CcyPerBase!W697,""),"")</f>
        <v/>
      </c>
      <c r="Y698" s="5" t="str">
        <f>IF($A698&lt;&gt;"",IF(Y$2&lt;&gt;"",INDEX('Instrument History'!$1:$1048576,$B698,Y$3) / CcyPerBase!X697,""),"")</f>
        <v/>
      </c>
    </row>
    <row r="699" spans="1:25">
      <c r="A699" s="12" t="str">
        <f>IF(A698&lt;&gt;"",IF(A698=$B$1,"",'Instrument History'!A695),"")</f>
        <v/>
      </c>
      <c r="B699" t="str">
        <f t="shared" si="21"/>
        <v/>
      </c>
      <c r="C699" s="14" t="str">
        <f>IF($A699&lt;&gt;"",INDEX('Instrument History'!$1:$1048576,$B699,C$3) / CcyPerBase!D698,"")</f>
        <v/>
      </c>
      <c r="D699" s="14" t="str">
        <f>IF(A699&lt;&gt;"",C699/$D$4*Master!$R$18,"")</f>
        <v/>
      </c>
      <c r="E699" s="5" t="str">
        <f t="shared" si="22"/>
        <v/>
      </c>
      <c r="F699" s="5" t="str">
        <f>IF($A699&lt;&gt;"",IF(F$2&lt;&gt;"",INDEX('Instrument History'!$1:$1048576,$B699,F$3) / CcyPerBase!E698,""),"")</f>
        <v/>
      </c>
      <c r="G699" s="5" t="str">
        <f>IF($A699&lt;&gt;"",IF(G$2&lt;&gt;"",INDEX('Instrument History'!$1:$1048576,$B699,G$3) / CcyPerBase!F698,""),"")</f>
        <v/>
      </c>
      <c r="H699" s="5" t="str">
        <f>IF($A699&lt;&gt;"",IF(H$2&lt;&gt;"",INDEX('Instrument History'!$1:$1048576,$B699,H$3) / CcyPerBase!G698,""),"")</f>
        <v/>
      </c>
      <c r="I699" s="5" t="str">
        <f>IF($A699&lt;&gt;"",IF(I$2&lt;&gt;"",INDEX('Instrument History'!$1:$1048576,$B699,I$3) / CcyPerBase!H698,""),"")</f>
        <v/>
      </c>
      <c r="J699" s="5" t="str">
        <f>IF($A699&lt;&gt;"",IF(J$2&lt;&gt;"",INDEX('Instrument History'!$1:$1048576,$B699,J$3) / CcyPerBase!I698,""),"")</f>
        <v/>
      </c>
      <c r="K699" s="5" t="str">
        <f>IF($A699&lt;&gt;"",IF(K$2&lt;&gt;"",INDEX('Instrument History'!$1:$1048576,$B699,K$3) / CcyPerBase!J698,""),"")</f>
        <v/>
      </c>
      <c r="L699" s="5" t="str">
        <f>IF($A699&lt;&gt;"",IF(L$2&lt;&gt;"",INDEX('Instrument History'!$1:$1048576,$B699,L$3) / CcyPerBase!K698,""),"")</f>
        <v/>
      </c>
      <c r="M699" s="5" t="str">
        <f>IF($A699&lt;&gt;"",IF(M$2&lt;&gt;"",INDEX('Instrument History'!$1:$1048576,$B699,M$3) / CcyPerBase!L698,""),"")</f>
        <v/>
      </c>
      <c r="N699" s="5" t="str">
        <f>IF($A699&lt;&gt;"",IF(N$2&lt;&gt;"",INDEX('Instrument History'!$1:$1048576,$B699,N$3) / CcyPerBase!M698,""),"")</f>
        <v/>
      </c>
      <c r="O699" s="5" t="str">
        <f>IF($A699&lt;&gt;"",IF(O$2&lt;&gt;"",INDEX('Instrument History'!$1:$1048576,$B699,O$3) / CcyPerBase!N698,""),"")</f>
        <v/>
      </c>
      <c r="P699" s="5" t="str">
        <f>IF($A699&lt;&gt;"",IF(P$2&lt;&gt;"",INDEX('Instrument History'!$1:$1048576,$B699,P$3) / CcyPerBase!O698,""),"")</f>
        <v/>
      </c>
      <c r="Q699" s="5" t="str">
        <f>IF($A699&lt;&gt;"",IF(Q$2&lt;&gt;"",INDEX('Instrument History'!$1:$1048576,$B699,Q$3) / CcyPerBase!P698,""),"")</f>
        <v/>
      </c>
      <c r="R699" s="5" t="str">
        <f>IF($A699&lt;&gt;"",IF(R$2&lt;&gt;"",INDEX('Instrument History'!$1:$1048576,$B699,R$3) / CcyPerBase!Q698,""),"")</f>
        <v/>
      </c>
      <c r="S699" s="5" t="str">
        <f>IF($A699&lt;&gt;"",IF(S$2&lt;&gt;"",INDEX('Instrument History'!$1:$1048576,$B699,S$3) / CcyPerBase!R698,""),"")</f>
        <v/>
      </c>
      <c r="T699" s="5" t="str">
        <f>IF($A699&lt;&gt;"",IF(T$2&lt;&gt;"",INDEX('Instrument History'!$1:$1048576,$B699,T$3) / CcyPerBase!S698,""),"")</f>
        <v/>
      </c>
      <c r="U699" s="5" t="str">
        <f>IF($A699&lt;&gt;"",IF(U$2&lt;&gt;"",INDEX('Instrument History'!$1:$1048576,$B699,U$3) / CcyPerBase!T698,""),"")</f>
        <v/>
      </c>
      <c r="V699" s="5" t="str">
        <f>IF($A699&lt;&gt;"",IF(V$2&lt;&gt;"",INDEX('Instrument History'!$1:$1048576,$B699,V$3) / CcyPerBase!U698,""),"")</f>
        <v/>
      </c>
      <c r="W699" s="5" t="str">
        <f>IF($A699&lt;&gt;"",IF(W$2&lt;&gt;"",INDEX('Instrument History'!$1:$1048576,$B699,W$3) / CcyPerBase!V698,""),"")</f>
        <v/>
      </c>
      <c r="X699" s="5" t="str">
        <f>IF($A699&lt;&gt;"",IF(X$2&lt;&gt;"",INDEX('Instrument History'!$1:$1048576,$B699,X$3) / CcyPerBase!W698,""),"")</f>
        <v/>
      </c>
      <c r="Y699" s="5" t="str">
        <f>IF($A699&lt;&gt;"",IF(Y$2&lt;&gt;"",INDEX('Instrument History'!$1:$1048576,$B699,Y$3) / CcyPerBase!X698,""),"")</f>
        <v/>
      </c>
    </row>
    <row r="700" spans="1:25">
      <c r="A700" s="12" t="str">
        <f>IF(A699&lt;&gt;"",IF(A699=$B$1,"",'Instrument History'!A696),"")</f>
        <v/>
      </c>
      <c r="B700" t="str">
        <f t="shared" si="21"/>
        <v/>
      </c>
      <c r="C700" s="14" t="str">
        <f>IF($A700&lt;&gt;"",INDEX('Instrument History'!$1:$1048576,$B700,C$3) / CcyPerBase!D699,"")</f>
        <v/>
      </c>
      <c r="D700" s="14" t="str">
        <f>IF(A700&lt;&gt;"",C700/$D$4*Master!$R$18,"")</f>
        <v/>
      </c>
      <c r="E700" s="5" t="str">
        <f t="shared" si="22"/>
        <v/>
      </c>
      <c r="F700" s="5" t="str">
        <f>IF($A700&lt;&gt;"",IF(F$2&lt;&gt;"",INDEX('Instrument History'!$1:$1048576,$B700,F$3) / CcyPerBase!E699,""),"")</f>
        <v/>
      </c>
      <c r="G700" s="5" t="str">
        <f>IF($A700&lt;&gt;"",IF(G$2&lt;&gt;"",INDEX('Instrument History'!$1:$1048576,$B700,G$3) / CcyPerBase!F699,""),"")</f>
        <v/>
      </c>
      <c r="H700" s="5" t="str">
        <f>IF($A700&lt;&gt;"",IF(H$2&lt;&gt;"",INDEX('Instrument History'!$1:$1048576,$B700,H$3) / CcyPerBase!G699,""),"")</f>
        <v/>
      </c>
      <c r="I700" s="5" t="str">
        <f>IF($A700&lt;&gt;"",IF(I$2&lt;&gt;"",INDEX('Instrument History'!$1:$1048576,$B700,I$3) / CcyPerBase!H699,""),"")</f>
        <v/>
      </c>
      <c r="J700" s="5" t="str">
        <f>IF($A700&lt;&gt;"",IF(J$2&lt;&gt;"",INDEX('Instrument History'!$1:$1048576,$B700,J$3) / CcyPerBase!I699,""),"")</f>
        <v/>
      </c>
      <c r="K700" s="5" t="str">
        <f>IF($A700&lt;&gt;"",IF(K$2&lt;&gt;"",INDEX('Instrument History'!$1:$1048576,$B700,K$3) / CcyPerBase!J699,""),"")</f>
        <v/>
      </c>
      <c r="L700" s="5" t="str">
        <f>IF($A700&lt;&gt;"",IF(L$2&lt;&gt;"",INDEX('Instrument History'!$1:$1048576,$B700,L$3) / CcyPerBase!K699,""),"")</f>
        <v/>
      </c>
      <c r="M700" s="5" t="str">
        <f>IF($A700&lt;&gt;"",IF(M$2&lt;&gt;"",INDEX('Instrument History'!$1:$1048576,$B700,M$3) / CcyPerBase!L699,""),"")</f>
        <v/>
      </c>
      <c r="N700" s="5" t="str">
        <f>IF($A700&lt;&gt;"",IF(N$2&lt;&gt;"",INDEX('Instrument History'!$1:$1048576,$B700,N$3) / CcyPerBase!M699,""),"")</f>
        <v/>
      </c>
      <c r="O700" s="5" t="str">
        <f>IF($A700&lt;&gt;"",IF(O$2&lt;&gt;"",INDEX('Instrument History'!$1:$1048576,$B700,O$3) / CcyPerBase!N699,""),"")</f>
        <v/>
      </c>
      <c r="P700" s="5" t="str">
        <f>IF($A700&lt;&gt;"",IF(P$2&lt;&gt;"",INDEX('Instrument History'!$1:$1048576,$B700,P$3) / CcyPerBase!O699,""),"")</f>
        <v/>
      </c>
      <c r="Q700" s="5" t="str">
        <f>IF($A700&lt;&gt;"",IF(Q$2&lt;&gt;"",INDEX('Instrument History'!$1:$1048576,$B700,Q$3) / CcyPerBase!P699,""),"")</f>
        <v/>
      </c>
      <c r="R700" s="5" t="str">
        <f>IF($A700&lt;&gt;"",IF(R$2&lt;&gt;"",INDEX('Instrument History'!$1:$1048576,$B700,R$3) / CcyPerBase!Q699,""),"")</f>
        <v/>
      </c>
      <c r="S700" s="5" t="str">
        <f>IF($A700&lt;&gt;"",IF(S$2&lt;&gt;"",INDEX('Instrument History'!$1:$1048576,$B700,S$3) / CcyPerBase!R699,""),"")</f>
        <v/>
      </c>
      <c r="T700" s="5" t="str">
        <f>IF($A700&lt;&gt;"",IF(T$2&lt;&gt;"",INDEX('Instrument History'!$1:$1048576,$B700,T$3) / CcyPerBase!S699,""),"")</f>
        <v/>
      </c>
      <c r="U700" s="5" t="str">
        <f>IF($A700&lt;&gt;"",IF(U$2&lt;&gt;"",INDEX('Instrument History'!$1:$1048576,$B700,U$3) / CcyPerBase!T699,""),"")</f>
        <v/>
      </c>
      <c r="V700" s="5" t="str">
        <f>IF($A700&lt;&gt;"",IF(V$2&lt;&gt;"",INDEX('Instrument History'!$1:$1048576,$B700,V$3) / CcyPerBase!U699,""),"")</f>
        <v/>
      </c>
      <c r="W700" s="5" t="str">
        <f>IF($A700&lt;&gt;"",IF(W$2&lt;&gt;"",INDEX('Instrument History'!$1:$1048576,$B700,W$3) / CcyPerBase!V699,""),"")</f>
        <v/>
      </c>
      <c r="X700" s="5" t="str">
        <f>IF($A700&lt;&gt;"",IF(X$2&lt;&gt;"",INDEX('Instrument History'!$1:$1048576,$B700,X$3) / CcyPerBase!W699,""),"")</f>
        <v/>
      </c>
      <c r="Y700" s="5" t="str">
        <f>IF($A700&lt;&gt;"",IF(Y$2&lt;&gt;"",INDEX('Instrument History'!$1:$1048576,$B700,Y$3) / CcyPerBase!X699,""),"")</f>
        <v/>
      </c>
    </row>
    <row r="701" spans="1:25">
      <c r="A701" s="12" t="str">
        <f>IF(A700&lt;&gt;"",IF(A700=$B$1,"",'Instrument History'!A697),"")</f>
        <v/>
      </c>
      <c r="B701" t="str">
        <f t="shared" si="21"/>
        <v/>
      </c>
      <c r="C701" s="14" t="str">
        <f>IF($A701&lt;&gt;"",INDEX('Instrument History'!$1:$1048576,$B701,C$3) / CcyPerBase!D700,"")</f>
        <v/>
      </c>
      <c r="D701" s="14" t="str">
        <f>IF(A701&lt;&gt;"",C701/$D$4*Master!$R$18,"")</f>
        <v/>
      </c>
      <c r="E701" s="5" t="str">
        <f t="shared" si="22"/>
        <v/>
      </c>
      <c r="F701" s="5" t="str">
        <f>IF($A701&lt;&gt;"",IF(F$2&lt;&gt;"",INDEX('Instrument History'!$1:$1048576,$B701,F$3) / CcyPerBase!E700,""),"")</f>
        <v/>
      </c>
      <c r="G701" s="5" t="str">
        <f>IF($A701&lt;&gt;"",IF(G$2&lt;&gt;"",INDEX('Instrument History'!$1:$1048576,$B701,G$3) / CcyPerBase!F700,""),"")</f>
        <v/>
      </c>
      <c r="H701" s="5" t="str">
        <f>IF($A701&lt;&gt;"",IF(H$2&lt;&gt;"",INDEX('Instrument History'!$1:$1048576,$B701,H$3) / CcyPerBase!G700,""),"")</f>
        <v/>
      </c>
      <c r="I701" s="5" t="str">
        <f>IF($A701&lt;&gt;"",IF(I$2&lt;&gt;"",INDEX('Instrument History'!$1:$1048576,$B701,I$3) / CcyPerBase!H700,""),"")</f>
        <v/>
      </c>
      <c r="J701" s="5" t="str">
        <f>IF($A701&lt;&gt;"",IF(J$2&lt;&gt;"",INDEX('Instrument History'!$1:$1048576,$B701,J$3) / CcyPerBase!I700,""),"")</f>
        <v/>
      </c>
      <c r="K701" s="5" t="str">
        <f>IF($A701&lt;&gt;"",IF(K$2&lt;&gt;"",INDEX('Instrument History'!$1:$1048576,$B701,K$3) / CcyPerBase!J700,""),"")</f>
        <v/>
      </c>
      <c r="L701" s="5" t="str">
        <f>IF($A701&lt;&gt;"",IF(L$2&lt;&gt;"",INDEX('Instrument History'!$1:$1048576,$B701,L$3) / CcyPerBase!K700,""),"")</f>
        <v/>
      </c>
      <c r="M701" s="5" t="str">
        <f>IF($A701&lt;&gt;"",IF(M$2&lt;&gt;"",INDEX('Instrument History'!$1:$1048576,$B701,M$3) / CcyPerBase!L700,""),"")</f>
        <v/>
      </c>
      <c r="N701" s="5" t="str">
        <f>IF($A701&lt;&gt;"",IF(N$2&lt;&gt;"",INDEX('Instrument History'!$1:$1048576,$B701,N$3) / CcyPerBase!M700,""),"")</f>
        <v/>
      </c>
      <c r="O701" s="5" t="str">
        <f>IF($A701&lt;&gt;"",IF(O$2&lt;&gt;"",INDEX('Instrument History'!$1:$1048576,$B701,O$3) / CcyPerBase!N700,""),"")</f>
        <v/>
      </c>
      <c r="P701" s="5" t="str">
        <f>IF($A701&lt;&gt;"",IF(P$2&lt;&gt;"",INDEX('Instrument History'!$1:$1048576,$B701,P$3) / CcyPerBase!O700,""),"")</f>
        <v/>
      </c>
      <c r="Q701" s="5" t="str">
        <f>IF($A701&lt;&gt;"",IF(Q$2&lt;&gt;"",INDEX('Instrument History'!$1:$1048576,$B701,Q$3) / CcyPerBase!P700,""),"")</f>
        <v/>
      </c>
      <c r="R701" s="5" t="str">
        <f>IF($A701&lt;&gt;"",IF(R$2&lt;&gt;"",INDEX('Instrument History'!$1:$1048576,$B701,R$3) / CcyPerBase!Q700,""),"")</f>
        <v/>
      </c>
      <c r="S701" s="5" t="str">
        <f>IF($A701&lt;&gt;"",IF(S$2&lt;&gt;"",INDEX('Instrument History'!$1:$1048576,$B701,S$3) / CcyPerBase!R700,""),"")</f>
        <v/>
      </c>
      <c r="T701" s="5" t="str">
        <f>IF($A701&lt;&gt;"",IF(T$2&lt;&gt;"",INDEX('Instrument History'!$1:$1048576,$B701,T$3) / CcyPerBase!S700,""),"")</f>
        <v/>
      </c>
      <c r="U701" s="5" t="str">
        <f>IF($A701&lt;&gt;"",IF(U$2&lt;&gt;"",INDEX('Instrument History'!$1:$1048576,$B701,U$3) / CcyPerBase!T700,""),"")</f>
        <v/>
      </c>
      <c r="V701" s="5" t="str">
        <f>IF($A701&lt;&gt;"",IF(V$2&lt;&gt;"",INDEX('Instrument History'!$1:$1048576,$B701,V$3) / CcyPerBase!U700,""),"")</f>
        <v/>
      </c>
      <c r="W701" s="5" t="str">
        <f>IF($A701&lt;&gt;"",IF(W$2&lt;&gt;"",INDEX('Instrument History'!$1:$1048576,$B701,W$3) / CcyPerBase!V700,""),"")</f>
        <v/>
      </c>
      <c r="X701" s="5" t="str">
        <f>IF($A701&lt;&gt;"",IF(X$2&lt;&gt;"",INDEX('Instrument History'!$1:$1048576,$B701,X$3) / CcyPerBase!W700,""),"")</f>
        <v/>
      </c>
      <c r="Y701" s="5" t="str">
        <f>IF($A701&lt;&gt;"",IF(Y$2&lt;&gt;"",INDEX('Instrument History'!$1:$1048576,$B701,Y$3) / CcyPerBase!X700,""),"")</f>
        <v/>
      </c>
    </row>
    <row r="702" spans="1:25">
      <c r="A702" s="12" t="str">
        <f>IF(A701&lt;&gt;"",IF(A701=$B$1,"",'Instrument History'!A698),"")</f>
        <v/>
      </c>
      <c r="B702" t="str">
        <f t="shared" si="21"/>
        <v/>
      </c>
      <c r="C702" s="14" t="str">
        <f>IF($A702&lt;&gt;"",INDEX('Instrument History'!$1:$1048576,$B702,C$3) / CcyPerBase!D701,"")</f>
        <v/>
      </c>
      <c r="D702" s="14" t="str">
        <f>IF(A702&lt;&gt;"",C702/$D$4*Master!$R$18,"")</f>
        <v/>
      </c>
      <c r="E702" s="5" t="str">
        <f t="shared" si="22"/>
        <v/>
      </c>
      <c r="F702" s="5" t="str">
        <f>IF($A702&lt;&gt;"",IF(F$2&lt;&gt;"",INDEX('Instrument History'!$1:$1048576,$B702,F$3) / CcyPerBase!E701,""),"")</f>
        <v/>
      </c>
      <c r="G702" s="5" t="str">
        <f>IF($A702&lt;&gt;"",IF(G$2&lt;&gt;"",INDEX('Instrument History'!$1:$1048576,$B702,G$3) / CcyPerBase!F701,""),"")</f>
        <v/>
      </c>
      <c r="H702" s="5" t="str">
        <f>IF($A702&lt;&gt;"",IF(H$2&lt;&gt;"",INDEX('Instrument History'!$1:$1048576,$B702,H$3) / CcyPerBase!G701,""),"")</f>
        <v/>
      </c>
      <c r="I702" s="5" t="str">
        <f>IF($A702&lt;&gt;"",IF(I$2&lt;&gt;"",INDEX('Instrument History'!$1:$1048576,$B702,I$3) / CcyPerBase!H701,""),"")</f>
        <v/>
      </c>
      <c r="J702" s="5" t="str">
        <f>IF($A702&lt;&gt;"",IF(J$2&lt;&gt;"",INDEX('Instrument History'!$1:$1048576,$B702,J$3) / CcyPerBase!I701,""),"")</f>
        <v/>
      </c>
      <c r="K702" s="5" t="str">
        <f>IF($A702&lt;&gt;"",IF(K$2&lt;&gt;"",INDEX('Instrument History'!$1:$1048576,$B702,K$3) / CcyPerBase!J701,""),"")</f>
        <v/>
      </c>
      <c r="L702" s="5" t="str">
        <f>IF($A702&lt;&gt;"",IF(L$2&lt;&gt;"",INDEX('Instrument History'!$1:$1048576,$B702,L$3) / CcyPerBase!K701,""),"")</f>
        <v/>
      </c>
      <c r="M702" s="5" t="str">
        <f>IF($A702&lt;&gt;"",IF(M$2&lt;&gt;"",INDEX('Instrument History'!$1:$1048576,$B702,M$3) / CcyPerBase!L701,""),"")</f>
        <v/>
      </c>
      <c r="N702" s="5" t="str">
        <f>IF($A702&lt;&gt;"",IF(N$2&lt;&gt;"",INDEX('Instrument History'!$1:$1048576,$B702,N$3) / CcyPerBase!M701,""),"")</f>
        <v/>
      </c>
      <c r="O702" s="5" t="str">
        <f>IF($A702&lt;&gt;"",IF(O$2&lt;&gt;"",INDEX('Instrument History'!$1:$1048576,$B702,O$3) / CcyPerBase!N701,""),"")</f>
        <v/>
      </c>
      <c r="P702" s="5" t="str">
        <f>IF($A702&lt;&gt;"",IF(P$2&lt;&gt;"",INDEX('Instrument History'!$1:$1048576,$B702,P$3) / CcyPerBase!O701,""),"")</f>
        <v/>
      </c>
      <c r="Q702" s="5" t="str">
        <f>IF($A702&lt;&gt;"",IF(Q$2&lt;&gt;"",INDEX('Instrument History'!$1:$1048576,$B702,Q$3) / CcyPerBase!P701,""),"")</f>
        <v/>
      </c>
      <c r="R702" s="5" t="str">
        <f>IF($A702&lt;&gt;"",IF(R$2&lt;&gt;"",INDEX('Instrument History'!$1:$1048576,$B702,R$3) / CcyPerBase!Q701,""),"")</f>
        <v/>
      </c>
      <c r="S702" s="5" t="str">
        <f>IF($A702&lt;&gt;"",IF(S$2&lt;&gt;"",INDEX('Instrument History'!$1:$1048576,$B702,S$3) / CcyPerBase!R701,""),"")</f>
        <v/>
      </c>
      <c r="T702" s="5" t="str">
        <f>IF($A702&lt;&gt;"",IF(T$2&lt;&gt;"",INDEX('Instrument History'!$1:$1048576,$B702,T$3) / CcyPerBase!S701,""),"")</f>
        <v/>
      </c>
      <c r="U702" s="5" t="str">
        <f>IF($A702&lt;&gt;"",IF(U$2&lt;&gt;"",INDEX('Instrument History'!$1:$1048576,$B702,U$3) / CcyPerBase!T701,""),"")</f>
        <v/>
      </c>
      <c r="V702" s="5" t="str">
        <f>IF($A702&lt;&gt;"",IF(V$2&lt;&gt;"",INDEX('Instrument History'!$1:$1048576,$B702,V$3) / CcyPerBase!U701,""),"")</f>
        <v/>
      </c>
      <c r="W702" s="5" t="str">
        <f>IF($A702&lt;&gt;"",IF(W$2&lt;&gt;"",INDEX('Instrument History'!$1:$1048576,$B702,W$3) / CcyPerBase!V701,""),"")</f>
        <v/>
      </c>
      <c r="X702" s="5" t="str">
        <f>IF($A702&lt;&gt;"",IF(X$2&lt;&gt;"",INDEX('Instrument History'!$1:$1048576,$B702,X$3) / CcyPerBase!W701,""),"")</f>
        <v/>
      </c>
      <c r="Y702" s="5" t="str">
        <f>IF($A702&lt;&gt;"",IF(Y$2&lt;&gt;"",INDEX('Instrument History'!$1:$1048576,$B702,Y$3) / CcyPerBase!X701,""),"")</f>
        <v/>
      </c>
    </row>
    <row r="703" spans="1:25">
      <c r="A703" s="12" t="str">
        <f>IF(A702&lt;&gt;"",IF(A702=$B$1,"",'Instrument History'!A699),"")</f>
        <v/>
      </c>
      <c r="B703" t="str">
        <f t="shared" si="21"/>
        <v/>
      </c>
      <c r="C703" s="14" t="str">
        <f>IF($A703&lt;&gt;"",INDEX('Instrument History'!$1:$1048576,$B703,C$3) / CcyPerBase!D702,"")</f>
        <v/>
      </c>
      <c r="D703" s="14" t="str">
        <f>IF(A703&lt;&gt;"",C703/$D$4*Master!$R$18,"")</f>
        <v/>
      </c>
      <c r="E703" s="5" t="str">
        <f t="shared" si="22"/>
        <v/>
      </c>
      <c r="F703" s="5" t="str">
        <f>IF($A703&lt;&gt;"",IF(F$2&lt;&gt;"",INDEX('Instrument History'!$1:$1048576,$B703,F$3) / CcyPerBase!E702,""),"")</f>
        <v/>
      </c>
      <c r="G703" s="5" t="str">
        <f>IF($A703&lt;&gt;"",IF(G$2&lt;&gt;"",INDEX('Instrument History'!$1:$1048576,$B703,G$3) / CcyPerBase!F702,""),"")</f>
        <v/>
      </c>
      <c r="H703" s="5" t="str">
        <f>IF($A703&lt;&gt;"",IF(H$2&lt;&gt;"",INDEX('Instrument History'!$1:$1048576,$B703,H$3) / CcyPerBase!G702,""),"")</f>
        <v/>
      </c>
      <c r="I703" s="5" t="str">
        <f>IF($A703&lt;&gt;"",IF(I$2&lt;&gt;"",INDEX('Instrument History'!$1:$1048576,$B703,I$3) / CcyPerBase!H702,""),"")</f>
        <v/>
      </c>
      <c r="J703" s="5" t="str">
        <f>IF($A703&lt;&gt;"",IF(J$2&lt;&gt;"",INDEX('Instrument History'!$1:$1048576,$B703,J$3) / CcyPerBase!I702,""),"")</f>
        <v/>
      </c>
      <c r="K703" s="5" t="str">
        <f>IF($A703&lt;&gt;"",IF(K$2&lt;&gt;"",INDEX('Instrument History'!$1:$1048576,$B703,K$3) / CcyPerBase!J702,""),"")</f>
        <v/>
      </c>
      <c r="L703" s="5" t="str">
        <f>IF($A703&lt;&gt;"",IF(L$2&lt;&gt;"",INDEX('Instrument History'!$1:$1048576,$B703,L$3) / CcyPerBase!K702,""),"")</f>
        <v/>
      </c>
      <c r="M703" s="5" t="str">
        <f>IF($A703&lt;&gt;"",IF(M$2&lt;&gt;"",INDEX('Instrument History'!$1:$1048576,$B703,M$3) / CcyPerBase!L702,""),"")</f>
        <v/>
      </c>
      <c r="N703" s="5" t="str">
        <f>IF($A703&lt;&gt;"",IF(N$2&lt;&gt;"",INDEX('Instrument History'!$1:$1048576,$B703,N$3) / CcyPerBase!M702,""),"")</f>
        <v/>
      </c>
      <c r="O703" s="5" t="str">
        <f>IF($A703&lt;&gt;"",IF(O$2&lt;&gt;"",INDEX('Instrument History'!$1:$1048576,$B703,O$3) / CcyPerBase!N702,""),"")</f>
        <v/>
      </c>
      <c r="P703" s="5" t="str">
        <f>IF($A703&lt;&gt;"",IF(P$2&lt;&gt;"",INDEX('Instrument History'!$1:$1048576,$B703,P$3) / CcyPerBase!O702,""),"")</f>
        <v/>
      </c>
      <c r="Q703" s="5" t="str">
        <f>IF($A703&lt;&gt;"",IF(Q$2&lt;&gt;"",INDEX('Instrument History'!$1:$1048576,$B703,Q$3) / CcyPerBase!P702,""),"")</f>
        <v/>
      </c>
      <c r="R703" s="5" t="str">
        <f>IF($A703&lt;&gt;"",IF(R$2&lt;&gt;"",INDEX('Instrument History'!$1:$1048576,$B703,R$3) / CcyPerBase!Q702,""),"")</f>
        <v/>
      </c>
      <c r="S703" s="5" t="str">
        <f>IF($A703&lt;&gt;"",IF(S$2&lt;&gt;"",INDEX('Instrument History'!$1:$1048576,$B703,S$3) / CcyPerBase!R702,""),"")</f>
        <v/>
      </c>
      <c r="T703" s="5" t="str">
        <f>IF($A703&lt;&gt;"",IF(T$2&lt;&gt;"",INDEX('Instrument History'!$1:$1048576,$B703,T$3) / CcyPerBase!S702,""),"")</f>
        <v/>
      </c>
      <c r="U703" s="5" t="str">
        <f>IF($A703&lt;&gt;"",IF(U$2&lt;&gt;"",INDEX('Instrument History'!$1:$1048576,$B703,U$3) / CcyPerBase!T702,""),"")</f>
        <v/>
      </c>
      <c r="V703" s="5" t="str">
        <f>IF($A703&lt;&gt;"",IF(V$2&lt;&gt;"",INDEX('Instrument History'!$1:$1048576,$B703,V$3) / CcyPerBase!U702,""),"")</f>
        <v/>
      </c>
      <c r="W703" s="5" t="str">
        <f>IF($A703&lt;&gt;"",IF(W$2&lt;&gt;"",INDEX('Instrument History'!$1:$1048576,$B703,W$3) / CcyPerBase!V702,""),"")</f>
        <v/>
      </c>
      <c r="X703" s="5" t="str">
        <f>IF($A703&lt;&gt;"",IF(X$2&lt;&gt;"",INDEX('Instrument History'!$1:$1048576,$B703,X$3) / CcyPerBase!W702,""),"")</f>
        <v/>
      </c>
      <c r="Y703" s="5" t="str">
        <f>IF($A703&lt;&gt;"",IF(Y$2&lt;&gt;"",INDEX('Instrument History'!$1:$1048576,$B703,Y$3) / CcyPerBase!X702,""),"")</f>
        <v/>
      </c>
    </row>
    <row r="704" spans="1:25">
      <c r="A704" s="12" t="str">
        <f>IF(A703&lt;&gt;"",IF(A703=$B$1,"",'Instrument History'!A700),"")</f>
        <v/>
      </c>
      <c r="B704" t="str">
        <f t="shared" si="21"/>
        <v/>
      </c>
      <c r="C704" s="14" t="str">
        <f>IF($A704&lt;&gt;"",INDEX('Instrument History'!$1:$1048576,$B704,C$3) / CcyPerBase!D703,"")</f>
        <v/>
      </c>
      <c r="D704" s="14" t="str">
        <f>IF(A704&lt;&gt;"",C704/$D$4*Master!$R$18,"")</f>
        <v/>
      </c>
      <c r="E704" s="5" t="str">
        <f t="shared" si="22"/>
        <v/>
      </c>
      <c r="F704" s="5" t="str">
        <f>IF($A704&lt;&gt;"",IF(F$2&lt;&gt;"",INDEX('Instrument History'!$1:$1048576,$B704,F$3) / CcyPerBase!E703,""),"")</f>
        <v/>
      </c>
      <c r="G704" s="5" t="str">
        <f>IF($A704&lt;&gt;"",IF(G$2&lt;&gt;"",INDEX('Instrument History'!$1:$1048576,$B704,G$3) / CcyPerBase!F703,""),"")</f>
        <v/>
      </c>
      <c r="H704" s="5" t="str">
        <f>IF($A704&lt;&gt;"",IF(H$2&lt;&gt;"",INDEX('Instrument History'!$1:$1048576,$B704,H$3) / CcyPerBase!G703,""),"")</f>
        <v/>
      </c>
      <c r="I704" s="5" t="str">
        <f>IF($A704&lt;&gt;"",IF(I$2&lt;&gt;"",INDEX('Instrument History'!$1:$1048576,$B704,I$3) / CcyPerBase!H703,""),"")</f>
        <v/>
      </c>
      <c r="J704" s="5" t="str">
        <f>IF($A704&lt;&gt;"",IF(J$2&lt;&gt;"",INDEX('Instrument History'!$1:$1048576,$B704,J$3) / CcyPerBase!I703,""),"")</f>
        <v/>
      </c>
      <c r="K704" s="5" t="str">
        <f>IF($A704&lt;&gt;"",IF(K$2&lt;&gt;"",INDEX('Instrument History'!$1:$1048576,$B704,K$3) / CcyPerBase!J703,""),"")</f>
        <v/>
      </c>
      <c r="L704" s="5" t="str">
        <f>IF($A704&lt;&gt;"",IF(L$2&lt;&gt;"",INDEX('Instrument History'!$1:$1048576,$B704,L$3) / CcyPerBase!K703,""),"")</f>
        <v/>
      </c>
      <c r="M704" s="5" t="str">
        <f>IF($A704&lt;&gt;"",IF(M$2&lt;&gt;"",INDEX('Instrument History'!$1:$1048576,$B704,M$3) / CcyPerBase!L703,""),"")</f>
        <v/>
      </c>
      <c r="N704" s="5" t="str">
        <f>IF($A704&lt;&gt;"",IF(N$2&lt;&gt;"",INDEX('Instrument History'!$1:$1048576,$B704,N$3) / CcyPerBase!M703,""),"")</f>
        <v/>
      </c>
      <c r="O704" s="5" t="str">
        <f>IF($A704&lt;&gt;"",IF(O$2&lt;&gt;"",INDEX('Instrument History'!$1:$1048576,$B704,O$3) / CcyPerBase!N703,""),"")</f>
        <v/>
      </c>
      <c r="P704" s="5" t="str">
        <f>IF($A704&lt;&gt;"",IF(P$2&lt;&gt;"",INDEX('Instrument History'!$1:$1048576,$B704,P$3) / CcyPerBase!O703,""),"")</f>
        <v/>
      </c>
      <c r="Q704" s="5" t="str">
        <f>IF($A704&lt;&gt;"",IF(Q$2&lt;&gt;"",INDEX('Instrument History'!$1:$1048576,$B704,Q$3) / CcyPerBase!P703,""),"")</f>
        <v/>
      </c>
      <c r="R704" s="5" t="str">
        <f>IF($A704&lt;&gt;"",IF(R$2&lt;&gt;"",INDEX('Instrument History'!$1:$1048576,$B704,R$3) / CcyPerBase!Q703,""),"")</f>
        <v/>
      </c>
      <c r="S704" s="5" t="str">
        <f>IF($A704&lt;&gt;"",IF(S$2&lt;&gt;"",INDEX('Instrument History'!$1:$1048576,$B704,S$3) / CcyPerBase!R703,""),"")</f>
        <v/>
      </c>
      <c r="T704" s="5" t="str">
        <f>IF($A704&lt;&gt;"",IF(T$2&lt;&gt;"",INDEX('Instrument History'!$1:$1048576,$B704,T$3) / CcyPerBase!S703,""),"")</f>
        <v/>
      </c>
      <c r="U704" s="5" t="str">
        <f>IF($A704&lt;&gt;"",IF(U$2&lt;&gt;"",INDEX('Instrument History'!$1:$1048576,$B704,U$3) / CcyPerBase!T703,""),"")</f>
        <v/>
      </c>
      <c r="V704" s="5" t="str">
        <f>IF($A704&lt;&gt;"",IF(V$2&lt;&gt;"",INDEX('Instrument History'!$1:$1048576,$B704,V$3) / CcyPerBase!U703,""),"")</f>
        <v/>
      </c>
      <c r="W704" s="5" t="str">
        <f>IF($A704&lt;&gt;"",IF(W$2&lt;&gt;"",INDEX('Instrument History'!$1:$1048576,$B704,W$3) / CcyPerBase!V703,""),"")</f>
        <v/>
      </c>
      <c r="X704" s="5" t="str">
        <f>IF($A704&lt;&gt;"",IF(X$2&lt;&gt;"",INDEX('Instrument History'!$1:$1048576,$B704,X$3) / CcyPerBase!W703,""),"")</f>
        <v/>
      </c>
      <c r="Y704" s="5" t="str">
        <f>IF($A704&lt;&gt;"",IF(Y$2&lt;&gt;"",INDEX('Instrument History'!$1:$1048576,$B704,Y$3) / CcyPerBase!X703,""),"")</f>
        <v/>
      </c>
    </row>
    <row r="705" spans="1:25">
      <c r="A705" s="12" t="str">
        <f>IF(A704&lt;&gt;"",IF(A704=$B$1,"",'Instrument History'!A701),"")</f>
        <v/>
      </c>
      <c r="B705" t="str">
        <f t="shared" si="21"/>
        <v/>
      </c>
      <c r="C705" s="14" t="str">
        <f>IF($A705&lt;&gt;"",INDEX('Instrument History'!$1:$1048576,$B705,C$3) / CcyPerBase!D704,"")</f>
        <v/>
      </c>
      <c r="D705" s="14" t="str">
        <f>IF(A705&lt;&gt;"",C705/$D$4*Master!$R$18,"")</f>
        <v/>
      </c>
      <c r="E705" s="5" t="str">
        <f t="shared" si="22"/>
        <v/>
      </c>
      <c r="F705" s="5" t="str">
        <f>IF($A705&lt;&gt;"",IF(F$2&lt;&gt;"",INDEX('Instrument History'!$1:$1048576,$B705,F$3) / CcyPerBase!E704,""),"")</f>
        <v/>
      </c>
      <c r="G705" s="5" t="str">
        <f>IF($A705&lt;&gt;"",IF(G$2&lt;&gt;"",INDEX('Instrument History'!$1:$1048576,$B705,G$3) / CcyPerBase!F704,""),"")</f>
        <v/>
      </c>
      <c r="H705" s="5" t="str">
        <f>IF($A705&lt;&gt;"",IF(H$2&lt;&gt;"",INDEX('Instrument History'!$1:$1048576,$B705,H$3) / CcyPerBase!G704,""),"")</f>
        <v/>
      </c>
      <c r="I705" s="5" t="str">
        <f>IF($A705&lt;&gt;"",IF(I$2&lt;&gt;"",INDEX('Instrument History'!$1:$1048576,$B705,I$3) / CcyPerBase!H704,""),"")</f>
        <v/>
      </c>
      <c r="J705" s="5" t="str">
        <f>IF($A705&lt;&gt;"",IF(J$2&lt;&gt;"",INDEX('Instrument History'!$1:$1048576,$B705,J$3) / CcyPerBase!I704,""),"")</f>
        <v/>
      </c>
      <c r="K705" s="5" t="str">
        <f>IF($A705&lt;&gt;"",IF(K$2&lt;&gt;"",INDEX('Instrument History'!$1:$1048576,$B705,K$3) / CcyPerBase!J704,""),"")</f>
        <v/>
      </c>
      <c r="L705" s="5" t="str">
        <f>IF($A705&lt;&gt;"",IF(L$2&lt;&gt;"",INDEX('Instrument History'!$1:$1048576,$B705,L$3) / CcyPerBase!K704,""),"")</f>
        <v/>
      </c>
      <c r="M705" s="5" t="str">
        <f>IF($A705&lt;&gt;"",IF(M$2&lt;&gt;"",INDEX('Instrument History'!$1:$1048576,$B705,M$3) / CcyPerBase!L704,""),"")</f>
        <v/>
      </c>
      <c r="N705" s="5" t="str">
        <f>IF($A705&lt;&gt;"",IF(N$2&lt;&gt;"",INDEX('Instrument History'!$1:$1048576,$B705,N$3) / CcyPerBase!M704,""),"")</f>
        <v/>
      </c>
      <c r="O705" s="5" t="str">
        <f>IF($A705&lt;&gt;"",IF(O$2&lt;&gt;"",INDEX('Instrument History'!$1:$1048576,$B705,O$3) / CcyPerBase!N704,""),"")</f>
        <v/>
      </c>
      <c r="P705" s="5" t="str">
        <f>IF($A705&lt;&gt;"",IF(P$2&lt;&gt;"",INDEX('Instrument History'!$1:$1048576,$B705,P$3) / CcyPerBase!O704,""),"")</f>
        <v/>
      </c>
      <c r="Q705" s="5" t="str">
        <f>IF($A705&lt;&gt;"",IF(Q$2&lt;&gt;"",INDEX('Instrument History'!$1:$1048576,$B705,Q$3) / CcyPerBase!P704,""),"")</f>
        <v/>
      </c>
      <c r="R705" s="5" t="str">
        <f>IF($A705&lt;&gt;"",IF(R$2&lt;&gt;"",INDEX('Instrument History'!$1:$1048576,$B705,R$3) / CcyPerBase!Q704,""),"")</f>
        <v/>
      </c>
      <c r="S705" s="5" t="str">
        <f>IF($A705&lt;&gt;"",IF(S$2&lt;&gt;"",INDEX('Instrument History'!$1:$1048576,$B705,S$3) / CcyPerBase!R704,""),"")</f>
        <v/>
      </c>
      <c r="T705" s="5" t="str">
        <f>IF($A705&lt;&gt;"",IF(T$2&lt;&gt;"",INDEX('Instrument History'!$1:$1048576,$B705,T$3) / CcyPerBase!S704,""),"")</f>
        <v/>
      </c>
      <c r="U705" s="5" t="str">
        <f>IF($A705&lt;&gt;"",IF(U$2&lt;&gt;"",INDEX('Instrument History'!$1:$1048576,$B705,U$3) / CcyPerBase!T704,""),"")</f>
        <v/>
      </c>
      <c r="V705" s="5" t="str">
        <f>IF($A705&lt;&gt;"",IF(V$2&lt;&gt;"",INDEX('Instrument History'!$1:$1048576,$B705,V$3) / CcyPerBase!U704,""),"")</f>
        <v/>
      </c>
      <c r="W705" s="5" t="str">
        <f>IF($A705&lt;&gt;"",IF(W$2&lt;&gt;"",INDEX('Instrument History'!$1:$1048576,$B705,W$3) / CcyPerBase!V704,""),"")</f>
        <v/>
      </c>
      <c r="X705" s="5" t="str">
        <f>IF($A705&lt;&gt;"",IF(X$2&lt;&gt;"",INDEX('Instrument History'!$1:$1048576,$B705,X$3) / CcyPerBase!W704,""),"")</f>
        <v/>
      </c>
      <c r="Y705" s="5" t="str">
        <f>IF($A705&lt;&gt;"",IF(Y$2&lt;&gt;"",INDEX('Instrument History'!$1:$1048576,$B705,Y$3) / CcyPerBase!X704,""),"")</f>
        <v/>
      </c>
    </row>
    <row r="706" spans="1:25">
      <c r="A706" s="12" t="str">
        <f>IF(A705&lt;&gt;"",IF(A705=$B$1,"",'Instrument History'!A702),"")</f>
        <v/>
      </c>
      <c r="B706" t="str">
        <f t="shared" si="21"/>
        <v/>
      </c>
      <c r="C706" s="14" t="str">
        <f>IF($A706&lt;&gt;"",INDEX('Instrument History'!$1:$1048576,$B706,C$3) / CcyPerBase!D705,"")</f>
        <v/>
      </c>
      <c r="D706" s="14" t="str">
        <f>IF(A706&lt;&gt;"",C706/$D$4*Master!$R$18,"")</f>
        <v/>
      </c>
      <c r="E706" s="5" t="str">
        <f t="shared" si="22"/>
        <v/>
      </c>
      <c r="F706" s="5" t="str">
        <f>IF($A706&lt;&gt;"",IF(F$2&lt;&gt;"",INDEX('Instrument History'!$1:$1048576,$B706,F$3) / CcyPerBase!E705,""),"")</f>
        <v/>
      </c>
      <c r="G706" s="5" t="str">
        <f>IF($A706&lt;&gt;"",IF(G$2&lt;&gt;"",INDEX('Instrument History'!$1:$1048576,$B706,G$3) / CcyPerBase!F705,""),"")</f>
        <v/>
      </c>
      <c r="H706" s="5" t="str">
        <f>IF($A706&lt;&gt;"",IF(H$2&lt;&gt;"",INDEX('Instrument History'!$1:$1048576,$B706,H$3) / CcyPerBase!G705,""),"")</f>
        <v/>
      </c>
      <c r="I706" s="5" t="str">
        <f>IF($A706&lt;&gt;"",IF(I$2&lt;&gt;"",INDEX('Instrument History'!$1:$1048576,$B706,I$3) / CcyPerBase!H705,""),"")</f>
        <v/>
      </c>
      <c r="J706" s="5" t="str">
        <f>IF($A706&lt;&gt;"",IF(J$2&lt;&gt;"",INDEX('Instrument History'!$1:$1048576,$B706,J$3) / CcyPerBase!I705,""),"")</f>
        <v/>
      </c>
      <c r="K706" s="5" t="str">
        <f>IF($A706&lt;&gt;"",IF(K$2&lt;&gt;"",INDEX('Instrument History'!$1:$1048576,$B706,K$3) / CcyPerBase!J705,""),"")</f>
        <v/>
      </c>
      <c r="L706" s="5" t="str">
        <f>IF($A706&lt;&gt;"",IF(L$2&lt;&gt;"",INDEX('Instrument History'!$1:$1048576,$B706,L$3) / CcyPerBase!K705,""),"")</f>
        <v/>
      </c>
      <c r="M706" s="5" t="str">
        <f>IF($A706&lt;&gt;"",IF(M$2&lt;&gt;"",INDEX('Instrument History'!$1:$1048576,$B706,M$3) / CcyPerBase!L705,""),"")</f>
        <v/>
      </c>
      <c r="N706" s="5" t="str">
        <f>IF($A706&lt;&gt;"",IF(N$2&lt;&gt;"",INDEX('Instrument History'!$1:$1048576,$B706,N$3) / CcyPerBase!M705,""),"")</f>
        <v/>
      </c>
      <c r="O706" s="5" t="str">
        <f>IF($A706&lt;&gt;"",IF(O$2&lt;&gt;"",INDEX('Instrument History'!$1:$1048576,$B706,O$3) / CcyPerBase!N705,""),"")</f>
        <v/>
      </c>
      <c r="P706" s="5" t="str">
        <f>IF($A706&lt;&gt;"",IF(P$2&lt;&gt;"",INDEX('Instrument History'!$1:$1048576,$B706,P$3) / CcyPerBase!O705,""),"")</f>
        <v/>
      </c>
      <c r="Q706" s="5" t="str">
        <f>IF($A706&lt;&gt;"",IF(Q$2&lt;&gt;"",INDEX('Instrument History'!$1:$1048576,$B706,Q$3) / CcyPerBase!P705,""),"")</f>
        <v/>
      </c>
      <c r="R706" s="5" t="str">
        <f>IF($A706&lt;&gt;"",IF(R$2&lt;&gt;"",INDEX('Instrument History'!$1:$1048576,$B706,R$3) / CcyPerBase!Q705,""),"")</f>
        <v/>
      </c>
      <c r="S706" s="5" t="str">
        <f>IF($A706&lt;&gt;"",IF(S$2&lt;&gt;"",INDEX('Instrument History'!$1:$1048576,$B706,S$3) / CcyPerBase!R705,""),"")</f>
        <v/>
      </c>
      <c r="T706" s="5" t="str">
        <f>IF($A706&lt;&gt;"",IF(T$2&lt;&gt;"",INDEX('Instrument History'!$1:$1048576,$B706,T$3) / CcyPerBase!S705,""),"")</f>
        <v/>
      </c>
      <c r="U706" s="5" t="str">
        <f>IF($A706&lt;&gt;"",IF(U$2&lt;&gt;"",INDEX('Instrument History'!$1:$1048576,$B706,U$3) / CcyPerBase!T705,""),"")</f>
        <v/>
      </c>
      <c r="V706" s="5" t="str">
        <f>IF($A706&lt;&gt;"",IF(V$2&lt;&gt;"",INDEX('Instrument History'!$1:$1048576,$B706,V$3) / CcyPerBase!U705,""),"")</f>
        <v/>
      </c>
      <c r="W706" s="5" t="str">
        <f>IF($A706&lt;&gt;"",IF(W$2&lt;&gt;"",INDEX('Instrument History'!$1:$1048576,$B706,W$3) / CcyPerBase!V705,""),"")</f>
        <v/>
      </c>
      <c r="X706" s="5" t="str">
        <f>IF($A706&lt;&gt;"",IF(X$2&lt;&gt;"",INDEX('Instrument History'!$1:$1048576,$B706,X$3) / CcyPerBase!W705,""),"")</f>
        <v/>
      </c>
      <c r="Y706" s="5" t="str">
        <f>IF($A706&lt;&gt;"",IF(Y$2&lt;&gt;"",INDEX('Instrument History'!$1:$1048576,$B706,Y$3) / CcyPerBase!X705,""),"")</f>
        <v/>
      </c>
    </row>
    <row r="707" spans="1:25">
      <c r="A707" s="12" t="str">
        <f>IF(A706&lt;&gt;"",IF(A706=$B$1,"",'Instrument History'!A703),"")</f>
        <v/>
      </c>
      <c r="B707" t="str">
        <f t="shared" si="21"/>
        <v/>
      </c>
      <c r="C707" s="14" t="str">
        <f>IF($A707&lt;&gt;"",INDEX('Instrument History'!$1:$1048576,$B707,C$3) / CcyPerBase!D706,"")</f>
        <v/>
      </c>
      <c r="D707" s="14" t="str">
        <f>IF(A707&lt;&gt;"",C707/$D$4*Master!$R$18,"")</f>
        <v/>
      </c>
      <c r="E707" s="5" t="str">
        <f t="shared" si="22"/>
        <v/>
      </c>
      <c r="F707" s="5" t="str">
        <f>IF($A707&lt;&gt;"",IF(F$2&lt;&gt;"",INDEX('Instrument History'!$1:$1048576,$B707,F$3) / CcyPerBase!E706,""),"")</f>
        <v/>
      </c>
      <c r="G707" s="5" t="str">
        <f>IF($A707&lt;&gt;"",IF(G$2&lt;&gt;"",INDEX('Instrument History'!$1:$1048576,$B707,G$3) / CcyPerBase!F706,""),"")</f>
        <v/>
      </c>
      <c r="H707" s="5" t="str">
        <f>IF($A707&lt;&gt;"",IF(H$2&lt;&gt;"",INDEX('Instrument History'!$1:$1048576,$B707,H$3) / CcyPerBase!G706,""),"")</f>
        <v/>
      </c>
      <c r="I707" s="5" t="str">
        <f>IF($A707&lt;&gt;"",IF(I$2&lt;&gt;"",INDEX('Instrument History'!$1:$1048576,$B707,I$3) / CcyPerBase!H706,""),"")</f>
        <v/>
      </c>
      <c r="J707" s="5" t="str">
        <f>IF($A707&lt;&gt;"",IF(J$2&lt;&gt;"",INDEX('Instrument History'!$1:$1048576,$B707,J$3) / CcyPerBase!I706,""),"")</f>
        <v/>
      </c>
      <c r="K707" s="5" t="str">
        <f>IF($A707&lt;&gt;"",IF(K$2&lt;&gt;"",INDEX('Instrument History'!$1:$1048576,$B707,K$3) / CcyPerBase!J706,""),"")</f>
        <v/>
      </c>
      <c r="L707" s="5" t="str">
        <f>IF($A707&lt;&gt;"",IF(L$2&lt;&gt;"",INDEX('Instrument History'!$1:$1048576,$B707,L$3) / CcyPerBase!K706,""),"")</f>
        <v/>
      </c>
      <c r="M707" s="5" t="str">
        <f>IF($A707&lt;&gt;"",IF(M$2&lt;&gt;"",INDEX('Instrument History'!$1:$1048576,$B707,M$3) / CcyPerBase!L706,""),"")</f>
        <v/>
      </c>
      <c r="N707" s="5" t="str">
        <f>IF($A707&lt;&gt;"",IF(N$2&lt;&gt;"",INDEX('Instrument History'!$1:$1048576,$B707,N$3) / CcyPerBase!M706,""),"")</f>
        <v/>
      </c>
      <c r="O707" s="5" t="str">
        <f>IF($A707&lt;&gt;"",IF(O$2&lt;&gt;"",INDEX('Instrument History'!$1:$1048576,$B707,O$3) / CcyPerBase!N706,""),"")</f>
        <v/>
      </c>
      <c r="P707" s="5" t="str">
        <f>IF($A707&lt;&gt;"",IF(P$2&lt;&gt;"",INDEX('Instrument History'!$1:$1048576,$B707,P$3) / CcyPerBase!O706,""),"")</f>
        <v/>
      </c>
      <c r="Q707" s="5" t="str">
        <f>IF($A707&lt;&gt;"",IF(Q$2&lt;&gt;"",INDEX('Instrument History'!$1:$1048576,$B707,Q$3) / CcyPerBase!P706,""),"")</f>
        <v/>
      </c>
      <c r="R707" s="5" t="str">
        <f>IF($A707&lt;&gt;"",IF(R$2&lt;&gt;"",INDEX('Instrument History'!$1:$1048576,$B707,R$3) / CcyPerBase!Q706,""),"")</f>
        <v/>
      </c>
      <c r="S707" s="5" t="str">
        <f>IF($A707&lt;&gt;"",IF(S$2&lt;&gt;"",INDEX('Instrument History'!$1:$1048576,$B707,S$3) / CcyPerBase!R706,""),"")</f>
        <v/>
      </c>
      <c r="T707" s="5" t="str">
        <f>IF($A707&lt;&gt;"",IF(T$2&lt;&gt;"",INDEX('Instrument History'!$1:$1048576,$B707,T$3) / CcyPerBase!S706,""),"")</f>
        <v/>
      </c>
      <c r="U707" s="5" t="str">
        <f>IF($A707&lt;&gt;"",IF(U$2&lt;&gt;"",INDEX('Instrument History'!$1:$1048576,$B707,U$3) / CcyPerBase!T706,""),"")</f>
        <v/>
      </c>
      <c r="V707" s="5" t="str">
        <f>IF($A707&lt;&gt;"",IF(V$2&lt;&gt;"",INDEX('Instrument History'!$1:$1048576,$B707,V$3) / CcyPerBase!U706,""),"")</f>
        <v/>
      </c>
      <c r="W707" s="5" t="str">
        <f>IF($A707&lt;&gt;"",IF(W$2&lt;&gt;"",INDEX('Instrument History'!$1:$1048576,$B707,W$3) / CcyPerBase!V706,""),"")</f>
        <v/>
      </c>
      <c r="X707" s="5" t="str">
        <f>IF($A707&lt;&gt;"",IF(X$2&lt;&gt;"",INDEX('Instrument History'!$1:$1048576,$B707,X$3) / CcyPerBase!W706,""),"")</f>
        <v/>
      </c>
      <c r="Y707" s="5" t="str">
        <f>IF($A707&lt;&gt;"",IF(Y$2&lt;&gt;"",INDEX('Instrument History'!$1:$1048576,$B707,Y$3) / CcyPerBase!X706,""),"")</f>
        <v/>
      </c>
    </row>
    <row r="708" spans="1:25">
      <c r="A708" s="12" t="str">
        <f>IF(A707&lt;&gt;"",IF(A707=$B$1,"",'Instrument History'!A704),"")</f>
        <v/>
      </c>
      <c r="B708" t="str">
        <f t="shared" si="21"/>
        <v/>
      </c>
      <c r="C708" s="14" t="str">
        <f>IF($A708&lt;&gt;"",INDEX('Instrument History'!$1:$1048576,$B708,C$3) / CcyPerBase!D707,"")</f>
        <v/>
      </c>
      <c r="D708" s="14" t="str">
        <f>IF(A708&lt;&gt;"",C708/$D$4*Master!$R$18,"")</f>
        <v/>
      </c>
      <c r="E708" s="5" t="str">
        <f t="shared" si="22"/>
        <v/>
      </c>
      <c r="F708" s="5" t="str">
        <f>IF($A708&lt;&gt;"",IF(F$2&lt;&gt;"",INDEX('Instrument History'!$1:$1048576,$B708,F$3) / CcyPerBase!E707,""),"")</f>
        <v/>
      </c>
      <c r="G708" s="5" t="str">
        <f>IF($A708&lt;&gt;"",IF(G$2&lt;&gt;"",INDEX('Instrument History'!$1:$1048576,$B708,G$3) / CcyPerBase!F707,""),"")</f>
        <v/>
      </c>
      <c r="H708" s="5" t="str">
        <f>IF($A708&lt;&gt;"",IF(H$2&lt;&gt;"",INDEX('Instrument History'!$1:$1048576,$B708,H$3) / CcyPerBase!G707,""),"")</f>
        <v/>
      </c>
      <c r="I708" s="5" t="str">
        <f>IF($A708&lt;&gt;"",IF(I$2&lt;&gt;"",INDEX('Instrument History'!$1:$1048576,$B708,I$3) / CcyPerBase!H707,""),"")</f>
        <v/>
      </c>
      <c r="J708" s="5" t="str">
        <f>IF($A708&lt;&gt;"",IF(J$2&lt;&gt;"",INDEX('Instrument History'!$1:$1048576,$B708,J$3) / CcyPerBase!I707,""),"")</f>
        <v/>
      </c>
      <c r="K708" s="5" t="str">
        <f>IF($A708&lt;&gt;"",IF(K$2&lt;&gt;"",INDEX('Instrument History'!$1:$1048576,$B708,K$3) / CcyPerBase!J707,""),"")</f>
        <v/>
      </c>
      <c r="L708" s="5" t="str">
        <f>IF($A708&lt;&gt;"",IF(L$2&lt;&gt;"",INDEX('Instrument History'!$1:$1048576,$B708,L$3) / CcyPerBase!K707,""),"")</f>
        <v/>
      </c>
      <c r="M708" s="5" t="str">
        <f>IF($A708&lt;&gt;"",IF(M$2&lt;&gt;"",INDEX('Instrument History'!$1:$1048576,$B708,M$3) / CcyPerBase!L707,""),"")</f>
        <v/>
      </c>
      <c r="N708" s="5" t="str">
        <f>IF($A708&lt;&gt;"",IF(N$2&lt;&gt;"",INDEX('Instrument History'!$1:$1048576,$B708,N$3) / CcyPerBase!M707,""),"")</f>
        <v/>
      </c>
      <c r="O708" s="5" t="str">
        <f>IF($A708&lt;&gt;"",IF(O$2&lt;&gt;"",INDEX('Instrument History'!$1:$1048576,$B708,O$3) / CcyPerBase!N707,""),"")</f>
        <v/>
      </c>
      <c r="P708" s="5" t="str">
        <f>IF($A708&lt;&gt;"",IF(P$2&lt;&gt;"",INDEX('Instrument History'!$1:$1048576,$B708,P$3) / CcyPerBase!O707,""),"")</f>
        <v/>
      </c>
      <c r="Q708" s="5" t="str">
        <f>IF($A708&lt;&gt;"",IF(Q$2&lt;&gt;"",INDEX('Instrument History'!$1:$1048576,$B708,Q$3) / CcyPerBase!P707,""),"")</f>
        <v/>
      </c>
      <c r="R708" s="5" t="str">
        <f>IF($A708&lt;&gt;"",IF(R$2&lt;&gt;"",INDEX('Instrument History'!$1:$1048576,$B708,R$3) / CcyPerBase!Q707,""),"")</f>
        <v/>
      </c>
      <c r="S708" s="5" t="str">
        <f>IF($A708&lt;&gt;"",IF(S$2&lt;&gt;"",INDEX('Instrument History'!$1:$1048576,$B708,S$3) / CcyPerBase!R707,""),"")</f>
        <v/>
      </c>
      <c r="T708" s="5" t="str">
        <f>IF($A708&lt;&gt;"",IF(T$2&lt;&gt;"",INDEX('Instrument History'!$1:$1048576,$B708,T$3) / CcyPerBase!S707,""),"")</f>
        <v/>
      </c>
      <c r="U708" s="5" t="str">
        <f>IF($A708&lt;&gt;"",IF(U$2&lt;&gt;"",INDEX('Instrument History'!$1:$1048576,$B708,U$3) / CcyPerBase!T707,""),"")</f>
        <v/>
      </c>
      <c r="V708" s="5" t="str">
        <f>IF($A708&lt;&gt;"",IF(V$2&lt;&gt;"",INDEX('Instrument History'!$1:$1048576,$B708,V$3) / CcyPerBase!U707,""),"")</f>
        <v/>
      </c>
      <c r="W708" s="5" t="str">
        <f>IF($A708&lt;&gt;"",IF(W$2&lt;&gt;"",INDEX('Instrument History'!$1:$1048576,$B708,W$3) / CcyPerBase!V707,""),"")</f>
        <v/>
      </c>
      <c r="X708" s="5" t="str">
        <f>IF($A708&lt;&gt;"",IF(X$2&lt;&gt;"",INDEX('Instrument History'!$1:$1048576,$B708,X$3) / CcyPerBase!W707,""),"")</f>
        <v/>
      </c>
      <c r="Y708" s="5" t="str">
        <f>IF($A708&lt;&gt;"",IF(Y$2&lt;&gt;"",INDEX('Instrument History'!$1:$1048576,$B708,Y$3) / CcyPerBase!X707,""),"")</f>
        <v/>
      </c>
    </row>
    <row r="709" spans="1:25">
      <c r="A709" s="12" t="str">
        <f>IF(A708&lt;&gt;"",IF(A708=$B$1,"",'Instrument History'!A705),"")</f>
        <v/>
      </c>
      <c r="B709" t="str">
        <f t="shared" si="21"/>
        <v/>
      </c>
      <c r="C709" s="14" t="str">
        <f>IF($A709&lt;&gt;"",INDEX('Instrument History'!$1:$1048576,$B709,C$3) / CcyPerBase!D708,"")</f>
        <v/>
      </c>
      <c r="D709" s="14" t="str">
        <f>IF(A709&lt;&gt;"",C709/$D$4*Master!$R$18,"")</f>
        <v/>
      </c>
      <c r="E709" s="5" t="str">
        <f t="shared" si="22"/>
        <v/>
      </c>
      <c r="F709" s="5" t="str">
        <f>IF($A709&lt;&gt;"",IF(F$2&lt;&gt;"",INDEX('Instrument History'!$1:$1048576,$B709,F$3) / CcyPerBase!E708,""),"")</f>
        <v/>
      </c>
      <c r="G709" s="5" t="str">
        <f>IF($A709&lt;&gt;"",IF(G$2&lt;&gt;"",INDEX('Instrument History'!$1:$1048576,$B709,G$3) / CcyPerBase!F708,""),"")</f>
        <v/>
      </c>
      <c r="H709" s="5" t="str">
        <f>IF($A709&lt;&gt;"",IF(H$2&lt;&gt;"",INDEX('Instrument History'!$1:$1048576,$B709,H$3) / CcyPerBase!G708,""),"")</f>
        <v/>
      </c>
      <c r="I709" s="5" t="str">
        <f>IF($A709&lt;&gt;"",IF(I$2&lt;&gt;"",INDEX('Instrument History'!$1:$1048576,$B709,I$3) / CcyPerBase!H708,""),"")</f>
        <v/>
      </c>
      <c r="J709" s="5" t="str">
        <f>IF($A709&lt;&gt;"",IF(J$2&lt;&gt;"",INDEX('Instrument History'!$1:$1048576,$B709,J$3) / CcyPerBase!I708,""),"")</f>
        <v/>
      </c>
      <c r="K709" s="5" t="str">
        <f>IF($A709&lt;&gt;"",IF(K$2&lt;&gt;"",INDEX('Instrument History'!$1:$1048576,$B709,K$3) / CcyPerBase!J708,""),"")</f>
        <v/>
      </c>
      <c r="L709" s="5" t="str">
        <f>IF($A709&lt;&gt;"",IF(L$2&lt;&gt;"",INDEX('Instrument History'!$1:$1048576,$B709,L$3) / CcyPerBase!K708,""),"")</f>
        <v/>
      </c>
      <c r="M709" s="5" t="str">
        <f>IF($A709&lt;&gt;"",IF(M$2&lt;&gt;"",INDEX('Instrument History'!$1:$1048576,$B709,M$3) / CcyPerBase!L708,""),"")</f>
        <v/>
      </c>
      <c r="N709" s="5" t="str">
        <f>IF($A709&lt;&gt;"",IF(N$2&lt;&gt;"",INDEX('Instrument History'!$1:$1048576,$B709,N$3) / CcyPerBase!M708,""),"")</f>
        <v/>
      </c>
      <c r="O709" s="5" t="str">
        <f>IF($A709&lt;&gt;"",IF(O$2&lt;&gt;"",INDEX('Instrument History'!$1:$1048576,$B709,O$3) / CcyPerBase!N708,""),"")</f>
        <v/>
      </c>
      <c r="P709" s="5" t="str">
        <f>IF($A709&lt;&gt;"",IF(P$2&lt;&gt;"",INDEX('Instrument History'!$1:$1048576,$B709,P$3) / CcyPerBase!O708,""),"")</f>
        <v/>
      </c>
      <c r="Q709" s="5" t="str">
        <f>IF($A709&lt;&gt;"",IF(Q$2&lt;&gt;"",INDEX('Instrument History'!$1:$1048576,$B709,Q$3) / CcyPerBase!P708,""),"")</f>
        <v/>
      </c>
      <c r="R709" s="5" t="str">
        <f>IF($A709&lt;&gt;"",IF(R$2&lt;&gt;"",INDEX('Instrument History'!$1:$1048576,$B709,R$3) / CcyPerBase!Q708,""),"")</f>
        <v/>
      </c>
      <c r="S709" s="5" t="str">
        <f>IF($A709&lt;&gt;"",IF(S$2&lt;&gt;"",INDEX('Instrument History'!$1:$1048576,$B709,S$3) / CcyPerBase!R708,""),"")</f>
        <v/>
      </c>
      <c r="T709" s="5" t="str">
        <f>IF($A709&lt;&gt;"",IF(T$2&lt;&gt;"",INDEX('Instrument History'!$1:$1048576,$B709,T$3) / CcyPerBase!S708,""),"")</f>
        <v/>
      </c>
      <c r="U709" s="5" t="str">
        <f>IF($A709&lt;&gt;"",IF(U$2&lt;&gt;"",INDEX('Instrument History'!$1:$1048576,$B709,U$3) / CcyPerBase!T708,""),"")</f>
        <v/>
      </c>
      <c r="V709" s="5" t="str">
        <f>IF($A709&lt;&gt;"",IF(V$2&lt;&gt;"",INDEX('Instrument History'!$1:$1048576,$B709,V$3) / CcyPerBase!U708,""),"")</f>
        <v/>
      </c>
      <c r="W709" s="5" t="str">
        <f>IF($A709&lt;&gt;"",IF(W$2&lt;&gt;"",INDEX('Instrument History'!$1:$1048576,$B709,W$3) / CcyPerBase!V708,""),"")</f>
        <v/>
      </c>
      <c r="X709" s="5" t="str">
        <f>IF($A709&lt;&gt;"",IF(X$2&lt;&gt;"",INDEX('Instrument History'!$1:$1048576,$B709,X$3) / CcyPerBase!W708,""),"")</f>
        <v/>
      </c>
      <c r="Y709" s="5" t="str">
        <f>IF($A709&lt;&gt;"",IF(Y$2&lt;&gt;"",INDEX('Instrument History'!$1:$1048576,$B709,Y$3) / CcyPerBase!X708,""),"")</f>
        <v/>
      </c>
    </row>
    <row r="710" spans="1:25">
      <c r="A710" s="12" t="str">
        <f>IF(A709&lt;&gt;"",IF(A709=$B$1,"",'Instrument History'!A706),"")</f>
        <v/>
      </c>
      <c r="B710" t="str">
        <f t="shared" si="21"/>
        <v/>
      </c>
      <c r="C710" s="14" t="str">
        <f>IF($A710&lt;&gt;"",INDEX('Instrument History'!$1:$1048576,$B710,C$3) / CcyPerBase!D709,"")</f>
        <v/>
      </c>
      <c r="D710" s="14" t="str">
        <f>IF(A710&lt;&gt;"",C710/$D$4*Master!$R$18,"")</f>
        <v/>
      </c>
      <c r="E710" s="5" t="str">
        <f t="shared" si="22"/>
        <v/>
      </c>
      <c r="F710" s="5" t="str">
        <f>IF($A710&lt;&gt;"",IF(F$2&lt;&gt;"",INDEX('Instrument History'!$1:$1048576,$B710,F$3) / CcyPerBase!E709,""),"")</f>
        <v/>
      </c>
      <c r="G710" s="5" t="str">
        <f>IF($A710&lt;&gt;"",IF(G$2&lt;&gt;"",INDEX('Instrument History'!$1:$1048576,$B710,G$3) / CcyPerBase!F709,""),"")</f>
        <v/>
      </c>
      <c r="H710" s="5" t="str">
        <f>IF($A710&lt;&gt;"",IF(H$2&lt;&gt;"",INDEX('Instrument History'!$1:$1048576,$B710,H$3) / CcyPerBase!G709,""),"")</f>
        <v/>
      </c>
      <c r="I710" s="5" t="str">
        <f>IF($A710&lt;&gt;"",IF(I$2&lt;&gt;"",INDEX('Instrument History'!$1:$1048576,$B710,I$3) / CcyPerBase!H709,""),"")</f>
        <v/>
      </c>
      <c r="J710" s="5" t="str">
        <f>IF($A710&lt;&gt;"",IF(J$2&lt;&gt;"",INDEX('Instrument History'!$1:$1048576,$B710,J$3) / CcyPerBase!I709,""),"")</f>
        <v/>
      </c>
      <c r="K710" s="5" t="str">
        <f>IF($A710&lt;&gt;"",IF(K$2&lt;&gt;"",INDEX('Instrument History'!$1:$1048576,$B710,K$3) / CcyPerBase!J709,""),"")</f>
        <v/>
      </c>
      <c r="L710" s="5" t="str">
        <f>IF($A710&lt;&gt;"",IF(L$2&lt;&gt;"",INDEX('Instrument History'!$1:$1048576,$B710,L$3) / CcyPerBase!K709,""),"")</f>
        <v/>
      </c>
      <c r="M710" s="5" t="str">
        <f>IF($A710&lt;&gt;"",IF(M$2&lt;&gt;"",INDEX('Instrument History'!$1:$1048576,$B710,M$3) / CcyPerBase!L709,""),"")</f>
        <v/>
      </c>
      <c r="N710" s="5" t="str">
        <f>IF($A710&lt;&gt;"",IF(N$2&lt;&gt;"",INDEX('Instrument History'!$1:$1048576,$B710,N$3) / CcyPerBase!M709,""),"")</f>
        <v/>
      </c>
      <c r="O710" s="5" t="str">
        <f>IF($A710&lt;&gt;"",IF(O$2&lt;&gt;"",INDEX('Instrument History'!$1:$1048576,$B710,O$3) / CcyPerBase!N709,""),"")</f>
        <v/>
      </c>
      <c r="P710" s="5" t="str">
        <f>IF($A710&lt;&gt;"",IF(P$2&lt;&gt;"",INDEX('Instrument History'!$1:$1048576,$B710,P$3) / CcyPerBase!O709,""),"")</f>
        <v/>
      </c>
      <c r="Q710" s="5" t="str">
        <f>IF($A710&lt;&gt;"",IF(Q$2&lt;&gt;"",INDEX('Instrument History'!$1:$1048576,$B710,Q$3) / CcyPerBase!P709,""),"")</f>
        <v/>
      </c>
      <c r="R710" s="5" t="str">
        <f>IF($A710&lt;&gt;"",IF(R$2&lt;&gt;"",INDEX('Instrument History'!$1:$1048576,$B710,R$3) / CcyPerBase!Q709,""),"")</f>
        <v/>
      </c>
      <c r="S710" s="5" t="str">
        <f>IF($A710&lt;&gt;"",IF(S$2&lt;&gt;"",INDEX('Instrument History'!$1:$1048576,$B710,S$3) / CcyPerBase!R709,""),"")</f>
        <v/>
      </c>
      <c r="T710" s="5" t="str">
        <f>IF($A710&lt;&gt;"",IF(T$2&lt;&gt;"",INDEX('Instrument History'!$1:$1048576,$B710,T$3) / CcyPerBase!S709,""),"")</f>
        <v/>
      </c>
      <c r="U710" s="5" t="str">
        <f>IF($A710&lt;&gt;"",IF(U$2&lt;&gt;"",INDEX('Instrument History'!$1:$1048576,$B710,U$3) / CcyPerBase!T709,""),"")</f>
        <v/>
      </c>
      <c r="V710" s="5" t="str">
        <f>IF($A710&lt;&gt;"",IF(V$2&lt;&gt;"",INDEX('Instrument History'!$1:$1048576,$B710,V$3) / CcyPerBase!U709,""),"")</f>
        <v/>
      </c>
      <c r="W710" s="5" t="str">
        <f>IF($A710&lt;&gt;"",IF(W$2&lt;&gt;"",INDEX('Instrument History'!$1:$1048576,$B710,W$3) / CcyPerBase!V709,""),"")</f>
        <v/>
      </c>
      <c r="X710" s="5" t="str">
        <f>IF($A710&lt;&gt;"",IF(X$2&lt;&gt;"",INDEX('Instrument History'!$1:$1048576,$B710,X$3) / CcyPerBase!W709,""),"")</f>
        <v/>
      </c>
      <c r="Y710" s="5" t="str">
        <f>IF($A710&lt;&gt;"",IF(Y$2&lt;&gt;"",INDEX('Instrument History'!$1:$1048576,$B710,Y$3) / CcyPerBase!X709,""),"")</f>
        <v/>
      </c>
    </row>
    <row r="711" spans="1:25">
      <c r="A711" s="12" t="str">
        <f>IF(A710&lt;&gt;"",IF(A710=$B$1,"",'Instrument History'!A707),"")</f>
        <v/>
      </c>
      <c r="B711" t="str">
        <f t="shared" ref="B711:B774" si="23">IF(A711&lt;&gt;"",B710+1,"")</f>
        <v/>
      </c>
      <c r="C711" s="14" t="str">
        <f>IF($A711&lt;&gt;"",INDEX('Instrument History'!$1:$1048576,$B711,C$3) / CcyPerBase!D710,"")</f>
        <v/>
      </c>
      <c r="D711" s="14" t="str">
        <f>IF(A711&lt;&gt;"",C711/$D$4*Master!$R$18,"")</f>
        <v/>
      </c>
      <c r="E711" s="5" t="str">
        <f t="shared" ref="E711:E774" si="24">IF(A711&lt;&gt;"",SUMPRODUCT($F$4:$Y$4,F711:Y711),"")</f>
        <v/>
      </c>
      <c r="F711" s="5" t="str">
        <f>IF($A711&lt;&gt;"",IF(F$2&lt;&gt;"",INDEX('Instrument History'!$1:$1048576,$B711,F$3) / CcyPerBase!E710,""),"")</f>
        <v/>
      </c>
      <c r="G711" s="5" t="str">
        <f>IF($A711&lt;&gt;"",IF(G$2&lt;&gt;"",INDEX('Instrument History'!$1:$1048576,$B711,G$3) / CcyPerBase!F710,""),"")</f>
        <v/>
      </c>
      <c r="H711" s="5" t="str">
        <f>IF($A711&lt;&gt;"",IF(H$2&lt;&gt;"",INDEX('Instrument History'!$1:$1048576,$B711,H$3) / CcyPerBase!G710,""),"")</f>
        <v/>
      </c>
      <c r="I711" s="5" t="str">
        <f>IF($A711&lt;&gt;"",IF(I$2&lt;&gt;"",INDEX('Instrument History'!$1:$1048576,$B711,I$3) / CcyPerBase!H710,""),"")</f>
        <v/>
      </c>
      <c r="J711" s="5" t="str">
        <f>IF($A711&lt;&gt;"",IF(J$2&lt;&gt;"",INDEX('Instrument History'!$1:$1048576,$B711,J$3) / CcyPerBase!I710,""),"")</f>
        <v/>
      </c>
      <c r="K711" s="5" t="str">
        <f>IF($A711&lt;&gt;"",IF(K$2&lt;&gt;"",INDEX('Instrument History'!$1:$1048576,$B711,K$3) / CcyPerBase!J710,""),"")</f>
        <v/>
      </c>
      <c r="L711" s="5" t="str">
        <f>IF($A711&lt;&gt;"",IF(L$2&lt;&gt;"",INDEX('Instrument History'!$1:$1048576,$B711,L$3) / CcyPerBase!K710,""),"")</f>
        <v/>
      </c>
      <c r="M711" s="5" t="str">
        <f>IF($A711&lt;&gt;"",IF(M$2&lt;&gt;"",INDEX('Instrument History'!$1:$1048576,$B711,M$3) / CcyPerBase!L710,""),"")</f>
        <v/>
      </c>
      <c r="N711" s="5" t="str">
        <f>IF($A711&lt;&gt;"",IF(N$2&lt;&gt;"",INDEX('Instrument History'!$1:$1048576,$B711,N$3) / CcyPerBase!M710,""),"")</f>
        <v/>
      </c>
      <c r="O711" s="5" t="str">
        <f>IF($A711&lt;&gt;"",IF(O$2&lt;&gt;"",INDEX('Instrument History'!$1:$1048576,$B711,O$3) / CcyPerBase!N710,""),"")</f>
        <v/>
      </c>
      <c r="P711" s="5" t="str">
        <f>IF($A711&lt;&gt;"",IF(P$2&lt;&gt;"",INDEX('Instrument History'!$1:$1048576,$B711,P$3) / CcyPerBase!O710,""),"")</f>
        <v/>
      </c>
      <c r="Q711" s="5" t="str">
        <f>IF($A711&lt;&gt;"",IF(Q$2&lt;&gt;"",INDEX('Instrument History'!$1:$1048576,$B711,Q$3) / CcyPerBase!P710,""),"")</f>
        <v/>
      </c>
      <c r="R711" s="5" t="str">
        <f>IF($A711&lt;&gt;"",IF(R$2&lt;&gt;"",INDEX('Instrument History'!$1:$1048576,$B711,R$3) / CcyPerBase!Q710,""),"")</f>
        <v/>
      </c>
      <c r="S711" s="5" t="str">
        <f>IF($A711&lt;&gt;"",IF(S$2&lt;&gt;"",INDEX('Instrument History'!$1:$1048576,$B711,S$3) / CcyPerBase!R710,""),"")</f>
        <v/>
      </c>
      <c r="T711" s="5" t="str">
        <f>IF($A711&lt;&gt;"",IF(T$2&lt;&gt;"",INDEX('Instrument History'!$1:$1048576,$B711,T$3) / CcyPerBase!S710,""),"")</f>
        <v/>
      </c>
      <c r="U711" s="5" t="str">
        <f>IF($A711&lt;&gt;"",IF(U$2&lt;&gt;"",INDEX('Instrument History'!$1:$1048576,$B711,U$3) / CcyPerBase!T710,""),"")</f>
        <v/>
      </c>
      <c r="V711" s="5" t="str">
        <f>IF($A711&lt;&gt;"",IF(V$2&lt;&gt;"",INDEX('Instrument History'!$1:$1048576,$B711,V$3) / CcyPerBase!U710,""),"")</f>
        <v/>
      </c>
      <c r="W711" s="5" t="str">
        <f>IF($A711&lt;&gt;"",IF(W$2&lt;&gt;"",INDEX('Instrument History'!$1:$1048576,$B711,W$3) / CcyPerBase!V710,""),"")</f>
        <v/>
      </c>
      <c r="X711" s="5" t="str">
        <f>IF($A711&lt;&gt;"",IF(X$2&lt;&gt;"",INDEX('Instrument History'!$1:$1048576,$B711,X$3) / CcyPerBase!W710,""),"")</f>
        <v/>
      </c>
      <c r="Y711" s="5" t="str">
        <f>IF($A711&lt;&gt;"",IF(Y$2&lt;&gt;"",INDEX('Instrument History'!$1:$1048576,$B711,Y$3) / CcyPerBase!X710,""),"")</f>
        <v/>
      </c>
    </row>
    <row r="712" spans="1:25">
      <c r="A712" s="12" t="str">
        <f>IF(A711&lt;&gt;"",IF(A711=$B$1,"",'Instrument History'!A708),"")</f>
        <v/>
      </c>
      <c r="B712" t="str">
        <f t="shared" si="23"/>
        <v/>
      </c>
      <c r="C712" s="14" t="str">
        <f>IF($A712&lt;&gt;"",INDEX('Instrument History'!$1:$1048576,$B712,C$3) / CcyPerBase!D711,"")</f>
        <v/>
      </c>
      <c r="D712" s="14" t="str">
        <f>IF(A712&lt;&gt;"",C712/$D$4*Master!$R$18,"")</f>
        <v/>
      </c>
      <c r="E712" s="5" t="str">
        <f t="shared" si="24"/>
        <v/>
      </c>
      <c r="F712" s="5" t="str">
        <f>IF($A712&lt;&gt;"",IF(F$2&lt;&gt;"",INDEX('Instrument History'!$1:$1048576,$B712,F$3) / CcyPerBase!E711,""),"")</f>
        <v/>
      </c>
      <c r="G712" s="5" t="str">
        <f>IF($A712&lt;&gt;"",IF(G$2&lt;&gt;"",INDEX('Instrument History'!$1:$1048576,$B712,G$3) / CcyPerBase!F711,""),"")</f>
        <v/>
      </c>
      <c r="H712" s="5" t="str">
        <f>IF($A712&lt;&gt;"",IF(H$2&lt;&gt;"",INDEX('Instrument History'!$1:$1048576,$B712,H$3) / CcyPerBase!G711,""),"")</f>
        <v/>
      </c>
      <c r="I712" s="5" t="str">
        <f>IF($A712&lt;&gt;"",IF(I$2&lt;&gt;"",INDEX('Instrument History'!$1:$1048576,$B712,I$3) / CcyPerBase!H711,""),"")</f>
        <v/>
      </c>
      <c r="J712" s="5" t="str">
        <f>IF($A712&lt;&gt;"",IF(J$2&lt;&gt;"",INDEX('Instrument History'!$1:$1048576,$B712,J$3) / CcyPerBase!I711,""),"")</f>
        <v/>
      </c>
      <c r="K712" s="5" t="str">
        <f>IF($A712&lt;&gt;"",IF(K$2&lt;&gt;"",INDEX('Instrument History'!$1:$1048576,$B712,K$3) / CcyPerBase!J711,""),"")</f>
        <v/>
      </c>
      <c r="L712" s="5" t="str">
        <f>IF($A712&lt;&gt;"",IF(L$2&lt;&gt;"",INDEX('Instrument History'!$1:$1048576,$B712,L$3) / CcyPerBase!K711,""),"")</f>
        <v/>
      </c>
      <c r="M712" s="5" t="str">
        <f>IF($A712&lt;&gt;"",IF(M$2&lt;&gt;"",INDEX('Instrument History'!$1:$1048576,$B712,M$3) / CcyPerBase!L711,""),"")</f>
        <v/>
      </c>
      <c r="N712" s="5" t="str">
        <f>IF($A712&lt;&gt;"",IF(N$2&lt;&gt;"",INDEX('Instrument History'!$1:$1048576,$B712,N$3) / CcyPerBase!M711,""),"")</f>
        <v/>
      </c>
      <c r="O712" s="5" t="str">
        <f>IF($A712&lt;&gt;"",IF(O$2&lt;&gt;"",INDEX('Instrument History'!$1:$1048576,$B712,O$3) / CcyPerBase!N711,""),"")</f>
        <v/>
      </c>
      <c r="P712" s="5" t="str">
        <f>IF($A712&lt;&gt;"",IF(P$2&lt;&gt;"",INDEX('Instrument History'!$1:$1048576,$B712,P$3) / CcyPerBase!O711,""),"")</f>
        <v/>
      </c>
      <c r="Q712" s="5" t="str">
        <f>IF($A712&lt;&gt;"",IF(Q$2&lt;&gt;"",INDEX('Instrument History'!$1:$1048576,$B712,Q$3) / CcyPerBase!P711,""),"")</f>
        <v/>
      </c>
      <c r="R712" s="5" t="str">
        <f>IF($A712&lt;&gt;"",IF(R$2&lt;&gt;"",INDEX('Instrument History'!$1:$1048576,$B712,R$3) / CcyPerBase!Q711,""),"")</f>
        <v/>
      </c>
      <c r="S712" s="5" t="str">
        <f>IF($A712&lt;&gt;"",IF(S$2&lt;&gt;"",INDEX('Instrument History'!$1:$1048576,$B712,S$3) / CcyPerBase!R711,""),"")</f>
        <v/>
      </c>
      <c r="T712" s="5" t="str">
        <f>IF($A712&lt;&gt;"",IF(T$2&lt;&gt;"",INDEX('Instrument History'!$1:$1048576,$B712,T$3) / CcyPerBase!S711,""),"")</f>
        <v/>
      </c>
      <c r="U712" s="5" t="str">
        <f>IF($A712&lt;&gt;"",IF(U$2&lt;&gt;"",INDEX('Instrument History'!$1:$1048576,$B712,U$3) / CcyPerBase!T711,""),"")</f>
        <v/>
      </c>
      <c r="V712" s="5" t="str">
        <f>IF($A712&lt;&gt;"",IF(V$2&lt;&gt;"",INDEX('Instrument History'!$1:$1048576,$B712,V$3) / CcyPerBase!U711,""),"")</f>
        <v/>
      </c>
      <c r="W712" s="5" t="str">
        <f>IF($A712&lt;&gt;"",IF(W$2&lt;&gt;"",INDEX('Instrument History'!$1:$1048576,$B712,W$3) / CcyPerBase!V711,""),"")</f>
        <v/>
      </c>
      <c r="X712" s="5" t="str">
        <f>IF($A712&lt;&gt;"",IF(X$2&lt;&gt;"",INDEX('Instrument History'!$1:$1048576,$B712,X$3) / CcyPerBase!W711,""),"")</f>
        <v/>
      </c>
      <c r="Y712" s="5" t="str">
        <f>IF($A712&lt;&gt;"",IF(Y$2&lt;&gt;"",INDEX('Instrument History'!$1:$1048576,$B712,Y$3) / CcyPerBase!X711,""),"")</f>
        <v/>
      </c>
    </row>
    <row r="713" spans="1:25">
      <c r="A713" s="12" t="str">
        <f>IF(A712&lt;&gt;"",IF(A712=$B$1,"",'Instrument History'!A709),"")</f>
        <v/>
      </c>
      <c r="B713" t="str">
        <f t="shared" si="23"/>
        <v/>
      </c>
      <c r="C713" s="14" t="str">
        <f>IF($A713&lt;&gt;"",INDEX('Instrument History'!$1:$1048576,$B713,C$3) / CcyPerBase!D712,"")</f>
        <v/>
      </c>
      <c r="D713" s="14" t="str">
        <f>IF(A713&lt;&gt;"",C713/$D$4*Master!$R$18,"")</f>
        <v/>
      </c>
      <c r="E713" s="5" t="str">
        <f t="shared" si="24"/>
        <v/>
      </c>
      <c r="F713" s="5" t="str">
        <f>IF($A713&lt;&gt;"",IF(F$2&lt;&gt;"",INDEX('Instrument History'!$1:$1048576,$B713,F$3) / CcyPerBase!E712,""),"")</f>
        <v/>
      </c>
      <c r="G713" s="5" t="str">
        <f>IF($A713&lt;&gt;"",IF(G$2&lt;&gt;"",INDEX('Instrument History'!$1:$1048576,$B713,G$3) / CcyPerBase!F712,""),"")</f>
        <v/>
      </c>
      <c r="H713" s="5" t="str">
        <f>IF($A713&lt;&gt;"",IF(H$2&lt;&gt;"",INDEX('Instrument History'!$1:$1048576,$B713,H$3) / CcyPerBase!G712,""),"")</f>
        <v/>
      </c>
      <c r="I713" s="5" t="str">
        <f>IF($A713&lt;&gt;"",IF(I$2&lt;&gt;"",INDEX('Instrument History'!$1:$1048576,$B713,I$3) / CcyPerBase!H712,""),"")</f>
        <v/>
      </c>
      <c r="J713" s="5" t="str">
        <f>IF($A713&lt;&gt;"",IF(J$2&lt;&gt;"",INDEX('Instrument History'!$1:$1048576,$B713,J$3) / CcyPerBase!I712,""),"")</f>
        <v/>
      </c>
      <c r="K713" s="5" t="str">
        <f>IF($A713&lt;&gt;"",IF(K$2&lt;&gt;"",INDEX('Instrument History'!$1:$1048576,$B713,K$3) / CcyPerBase!J712,""),"")</f>
        <v/>
      </c>
      <c r="L713" s="5" t="str">
        <f>IF($A713&lt;&gt;"",IF(L$2&lt;&gt;"",INDEX('Instrument History'!$1:$1048576,$B713,L$3) / CcyPerBase!K712,""),"")</f>
        <v/>
      </c>
      <c r="M713" s="5" t="str">
        <f>IF($A713&lt;&gt;"",IF(M$2&lt;&gt;"",INDEX('Instrument History'!$1:$1048576,$B713,M$3) / CcyPerBase!L712,""),"")</f>
        <v/>
      </c>
      <c r="N713" s="5" t="str">
        <f>IF($A713&lt;&gt;"",IF(N$2&lt;&gt;"",INDEX('Instrument History'!$1:$1048576,$B713,N$3) / CcyPerBase!M712,""),"")</f>
        <v/>
      </c>
      <c r="O713" s="5" t="str">
        <f>IF($A713&lt;&gt;"",IF(O$2&lt;&gt;"",INDEX('Instrument History'!$1:$1048576,$B713,O$3) / CcyPerBase!N712,""),"")</f>
        <v/>
      </c>
      <c r="P713" s="5" t="str">
        <f>IF($A713&lt;&gt;"",IF(P$2&lt;&gt;"",INDEX('Instrument History'!$1:$1048576,$B713,P$3) / CcyPerBase!O712,""),"")</f>
        <v/>
      </c>
      <c r="Q713" s="5" t="str">
        <f>IF($A713&lt;&gt;"",IF(Q$2&lt;&gt;"",INDEX('Instrument History'!$1:$1048576,$B713,Q$3) / CcyPerBase!P712,""),"")</f>
        <v/>
      </c>
      <c r="R713" s="5" t="str">
        <f>IF($A713&lt;&gt;"",IF(R$2&lt;&gt;"",INDEX('Instrument History'!$1:$1048576,$B713,R$3) / CcyPerBase!Q712,""),"")</f>
        <v/>
      </c>
      <c r="S713" s="5" t="str">
        <f>IF($A713&lt;&gt;"",IF(S$2&lt;&gt;"",INDEX('Instrument History'!$1:$1048576,$B713,S$3) / CcyPerBase!R712,""),"")</f>
        <v/>
      </c>
      <c r="T713" s="5" t="str">
        <f>IF($A713&lt;&gt;"",IF(T$2&lt;&gt;"",INDEX('Instrument History'!$1:$1048576,$B713,T$3) / CcyPerBase!S712,""),"")</f>
        <v/>
      </c>
      <c r="U713" s="5" t="str">
        <f>IF($A713&lt;&gt;"",IF(U$2&lt;&gt;"",INDEX('Instrument History'!$1:$1048576,$B713,U$3) / CcyPerBase!T712,""),"")</f>
        <v/>
      </c>
      <c r="V713" s="5" t="str">
        <f>IF($A713&lt;&gt;"",IF(V$2&lt;&gt;"",INDEX('Instrument History'!$1:$1048576,$B713,V$3) / CcyPerBase!U712,""),"")</f>
        <v/>
      </c>
      <c r="W713" s="5" t="str">
        <f>IF($A713&lt;&gt;"",IF(W$2&lt;&gt;"",INDEX('Instrument History'!$1:$1048576,$B713,W$3) / CcyPerBase!V712,""),"")</f>
        <v/>
      </c>
      <c r="X713" s="5" t="str">
        <f>IF($A713&lt;&gt;"",IF(X$2&lt;&gt;"",INDEX('Instrument History'!$1:$1048576,$B713,X$3) / CcyPerBase!W712,""),"")</f>
        <v/>
      </c>
      <c r="Y713" s="5" t="str">
        <f>IF($A713&lt;&gt;"",IF(Y$2&lt;&gt;"",INDEX('Instrument History'!$1:$1048576,$B713,Y$3) / CcyPerBase!X712,""),"")</f>
        <v/>
      </c>
    </row>
    <row r="714" spans="1:25">
      <c r="A714" s="12" t="str">
        <f>IF(A713&lt;&gt;"",IF(A713=$B$1,"",'Instrument History'!A710),"")</f>
        <v/>
      </c>
      <c r="B714" t="str">
        <f t="shared" si="23"/>
        <v/>
      </c>
      <c r="C714" s="14" t="str">
        <f>IF($A714&lt;&gt;"",INDEX('Instrument History'!$1:$1048576,$B714,C$3) / CcyPerBase!D713,"")</f>
        <v/>
      </c>
      <c r="D714" s="14" t="str">
        <f>IF(A714&lt;&gt;"",C714/$D$4*Master!$R$18,"")</f>
        <v/>
      </c>
      <c r="E714" s="5" t="str">
        <f t="shared" si="24"/>
        <v/>
      </c>
      <c r="F714" s="5" t="str">
        <f>IF($A714&lt;&gt;"",IF(F$2&lt;&gt;"",INDEX('Instrument History'!$1:$1048576,$B714,F$3) / CcyPerBase!E713,""),"")</f>
        <v/>
      </c>
      <c r="G714" s="5" t="str">
        <f>IF($A714&lt;&gt;"",IF(G$2&lt;&gt;"",INDEX('Instrument History'!$1:$1048576,$B714,G$3) / CcyPerBase!F713,""),"")</f>
        <v/>
      </c>
      <c r="H714" s="5" t="str">
        <f>IF($A714&lt;&gt;"",IF(H$2&lt;&gt;"",INDEX('Instrument History'!$1:$1048576,$B714,H$3) / CcyPerBase!G713,""),"")</f>
        <v/>
      </c>
      <c r="I714" s="5" t="str">
        <f>IF($A714&lt;&gt;"",IF(I$2&lt;&gt;"",INDEX('Instrument History'!$1:$1048576,$B714,I$3) / CcyPerBase!H713,""),"")</f>
        <v/>
      </c>
      <c r="J714" s="5" t="str">
        <f>IF($A714&lt;&gt;"",IF(J$2&lt;&gt;"",INDEX('Instrument History'!$1:$1048576,$B714,J$3) / CcyPerBase!I713,""),"")</f>
        <v/>
      </c>
      <c r="K714" s="5" t="str">
        <f>IF($A714&lt;&gt;"",IF(K$2&lt;&gt;"",INDEX('Instrument History'!$1:$1048576,$B714,K$3) / CcyPerBase!J713,""),"")</f>
        <v/>
      </c>
      <c r="L714" s="5" t="str">
        <f>IF($A714&lt;&gt;"",IF(L$2&lt;&gt;"",INDEX('Instrument History'!$1:$1048576,$B714,L$3) / CcyPerBase!K713,""),"")</f>
        <v/>
      </c>
      <c r="M714" s="5" t="str">
        <f>IF($A714&lt;&gt;"",IF(M$2&lt;&gt;"",INDEX('Instrument History'!$1:$1048576,$B714,M$3) / CcyPerBase!L713,""),"")</f>
        <v/>
      </c>
      <c r="N714" s="5" t="str">
        <f>IF($A714&lt;&gt;"",IF(N$2&lt;&gt;"",INDEX('Instrument History'!$1:$1048576,$B714,N$3) / CcyPerBase!M713,""),"")</f>
        <v/>
      </c>
      <c r="O714" s="5" t="str">
        <f>IF($A714&lt;&gt;"",IF(O$2&lt;&gt;"",INDEX('Instrument History'!$1:$1048576,$B714,O$3) / CcyPerBase!N713,""),"")</f>
        <v/>
      </c>
      <c r="P714" s="5" t="str">
        <f>IF($A714&lt;&gt;"",IF(P$2&lt;&gt;"",INDEX('Instrument History'!$1:$1048576,$B714,P$3) / CcyPerBase!O713,""),"")</f>
        <v/>
      </c>
      <c r="Q714" s="5" t="str">
        <f>IF($A714&lt;&gt;"",IF(Q$2&lt;&gt;"",INDEX('Instrument History'!$1:$1048576,$B714,Q$3) / CcyPerBase!P713,""),"")</f>
        <v/>
      </c>
      <c r="R714" s="5" t="str">
        <f>IF($A714&lt;&gt;"",IF(R$2&lt;&gt;"",INDEX('Instrument History'!$1:$1048576,$B714,R$3) / CcyPerBase!Q713,""),"")</f>
        <v/>
      </c>
      <c r="S714" s="5" t="str">
        <f>IF($A714&lt;&gt;"",IF(S$2&lt;&gt;"",INDEX('Instrument History'!$1:$1048576,$B714,S$3) / CcyPerBase!R713,""),"")</f>
        <v/>
      </c>
      <c r="T714" s="5" t="str">
        <f>IF($A714&lt;&gt;"",IF(T$2&lt;&gt;"",INDEX('Instrument History'!$1:$1048576,$B714,T$3) / CcyPerBase!S713,""),"")</f>
        <v/>
      </c>
      <c r="U714" s="5" t="str">
        <f>IF($A714&lt;&gt;"",IF(U$2&lt;&gt;"",INDEX('Instrument History'!$1:$1048576,$B714,U$3) / CcyPerBase!T713,""),"")</f>
        <v/>
      </c>
      <c r="V714" s="5" t="str">
        <f>IF($A714&lt;&gt;"",IF(V$2&lt;&gt;"",INDEX('Instrument History'!$1:$1048576,$B714,V$3) / CcyPerBase!U713,""),"")</f>
        <v/>
      </c>
      <c r="W714" s="5" t="str">
        <f>IF($A714&lt;&gt;"",IF(W$2&lt;&gt;"",INDEX('Instrument History'!$1:$1048576,$B714,W$3) / CcyPerBase!V713,""),"")</f>
        <v/>
      </c>
      <c r="X714" s="5" t="str">
        <f>IF($A714&lt;&gt;"",IF(X$2&lt;&gt;"",INDEX('Instrument History'!$1:$1048576,$B714,X$3) / CcyPerBase!W713,""),"")</f>
        <v/>
      </c>
      <c r="Y714" s="5" t="str">
        <f>IF($A714&lt;&gt;"",IF(Y$2&lt;&gt;"",INDEX('Instrument History'!$1:$1048576,$B714,Y$3) / CcyPerBase!X713,""),"")</f>
        <v/>
      </c>
    </row>
    <row r="715" spans="1:25">
      <c r="A715" s="12" t="str">
        <f>IF(A714&lt;&gt;"",IF(A714=$B$1,"",'Instrument History'!A711),"")</f>
        <v/>
      </c>
      <c r="B715" t="str">
        <f t="shared" si="23"/>
        <v/>
      </c>
      <c r="C715" s="14" t="str">
        <f>IF($A715&lt;&gt;"",INDEX('Instrument History'!$1:$1048576,$B715,C$3) / CcyPerBase!D714,"")</f>
        <v/>
      </c>
      <c r="D715" s="14" t="str">
        <f>IF(A715&lt;&gt;"",C715/$D$4*Master!$R$18,"")</f>
        <v/>
      </c>
      <c r="E715" s="5" t="str">
        <f t="shared" si="24"/>
        <v/>
      </c>
      <c r="F715" s="5" t="str">
        <f>IF($A715&lt;&gt;"",IF(F$2&lt;&gt;"",INDEX('Instrument History'!$1:$1048576,$B715,F$3) / CcyPerBase!E714,""),"")</f>
        <v/>
      </c>
      <c r="G715" s="5" t="str">
        <f>IF($A715&lt;&gt;"",IF(G$2&lt;&gt;"",INDEX('Instrument History'!$1:$1048576,$B715,G$3) / CcyPerBase!F714,""),"")</f>
        <v/>
      </c>
      <c r="H715" s="5" t="str">
        <f>IF($A715&lt;&gt;"",IF(H$2&lt;&gt;"",INDEX('Instrument History'!$1:$1048576,$B715,H$3) / CcyPerBase!G714,""),"")</f>
        <v/>
      </c>
      <c r="I715" s="5" t="str">
        <f>IF($A715&lt;&gt;"",IF(I$2&lt;&gt;"",INDEX('Instrument History'!$1:$1048576,$B715,I$3) / CcyPerBase!H714,""),"")</f>
        <v/>
      </c>
      <c r="J715" s="5" t="str">
        <f>IF($A715&lt;&gt;"",IF(J$2&lt;&gt;"",INDEX('Instrument History'!$1:$1048576,$B715,J$3) / CcyPerBase!I714,""),"")</f>
        <v/>
      </c>
      <c r="K715" s="5" t="str">
        <f>IF($A715&lt;&gt;"",IF(K$2&lt;&gt;"",INDEX('Instrument History'!$1:$1048576,$B715,K$3) / CcyPerBase!J714,""),"")</f>
        <v/>
      </c>
      <c r="L715" s="5" t="str">
        <f>IF($A715&lt;&gt;"",IF(L$2&lt;&gt;"",INDEX('Instrument History'!$1:$1048576,$B715,L$3) / CcyPerBase!K714,""),"")</f>
        <v/>
      </c>
      <c r="M715" s="5" t="str">
        <f>IF($A715&lt;&gt;"",IF(M$2&lt;&gt;"",INDEX('Instrument History'!$1:$1048576,$B715,M$3) / CcyPerBase!L714,""),"")</f>
        <v/>
      </c>
      <c r="N715" s="5" t="str">
        <f>IF($A715&lt;&gt;"",IF(N$2&lt;&gt;"",INDEX('Instrument History'!$1:$1048576,$B715,N$3) / CcyPerBase!M714,""),"")</f>
        <v/>
      </c>
      <c r="O715" s="5" t="str">
        <f>IF($A715&lt;&gt;"",IF(O$2&lt;&gt;"",INDEX('Instrument History'!$1:$1048576,$B715,O$3) / CcyPerBase!N714,""),"")</f>
        <v/>
      </c>
      <c r="P715" s="5" t="str">
        <f>IF($A715&lt;&gt;"",IF(P$2&lt;&gt;"",INDEX('Instrument History'!$1:$1048576,$B715,P$3) / CcyPerBase!O714,""),"")</f>
        <v/>
      </c>
      <c r="Q715" s="5" t="str">
        <f>IF($A715&lt;&gt;"",IF(Q$2&lt;&gt;"",INDEX('Instrument History'!$1:$1048576,$B715,Q$3) / CcyPerBase!P714,""),"")</f>
        <v/>
      </c>
      <c r="R715" s="5" t="str">
        <f>IF($A715&lt;&gt;"",IF(R$2&lt;&gt;"",INDEX('Instrument History'!$1:$1048576,$B715,R$3) / CcyPerBase!Q714,""),"")</f>
        <v/>
      </c>
      <c r="S715" s="5" t="str">
        <f>IF($A715&lt;&gt;"",IF(S$2&lt;&gt;"",INDEX('Instrument History'!$1:$1048576,$B715,S$3) / CcyPerBase!R714,""),"")</f>
        <v/>
      </c>
      <c r="T715" s="5" t="str">
        <f>IF($A715&lt;&gt;"",IF(T$2&lt;&gt;"",INDEX('Instrument History'!$1:$1048576,$B715,T$3) / CcyPerBase!S714,""),"")</f>
        <v/>
      </c>
      <c r="U715" s="5" t="str">
        <f>IF($A715&lt;&gt;"",IF(U$2&lt;&gt;"",INDEX('Instrument History'!$1:$1048576,$B715,U$3) / CcyPerBase!T714,""),"")</f>
        <v/>
      </c>
      <c r="V715" s="5" t="str">
        <f>IF($A715&lt;&gt;"",IF(V$2&lt;&gt;"",INDEX('Instrument History'!$1:$1048576,$B715,V$3) / CcyPerBase!U714,""),"")</f>
        <v/>
      </c>
      <c r="W715" s="5" t="str">
        <f>IF($A715&lt;&gt;"",IF(W$2&lt;&gt;"",INDEX('Instrument History'!$1:$1048576,$B715,W$3) / CcyPerBase!V714,""),"")</f>
        <v/>
      </c>
      <c r="X715" s="5" t="str">
        <f>IF($A715&lt;&gt;"",IF(X$2&lt;&gt;"",INDEX('Instrument History'!$1:$1048576,$B715,X$3) / CcyPerBase!W714,""),"")</f>
        <v/>
      </c>
      <c r="Y715" s="5" t="str">
        <f>IF($A715&lt;&gt;"",IF(Y$2&lt;&gt;"",INDEX('Instrument History'!$1:$1048576,$B715,Y$3) / CcyPerBase!X714,""),"")</f>
        <v/>
      </c>
    </row>
    <row r="716" spans="1:25">
      <c r="A716" s="12" t="str">
        <f>IF(A715&lt;&gt;"",IF(A715=$B$1,"",'Instrument History'!A712),"")</f>
        <v/>
      </c>
      <c r="B716" t="str">
        <f t="shared" si="23"/>
        <v/>
      </c>
      <c r="C716" s="14" t="str">
        <f>IF($A716&lt;&gt;"",INDEX('Instrument History'!$1:$1048576,$B716,C$3) / CcyPerBase!D715,"")</f>
        <v/>
      </c>
      <c r="D716" s="14" t="str">
        <f>IF(A716&lt;&gt;"",C716/$D$4*Master!$R$18,"")</f>
        <v/>
      </c>
      <c r="E716" s="5" t="str">
        <f t="shared" si="24"/>
        <v/>
      </c>
      <c r="F716" s="5" t="str">
        <f>IF($A716&lt;&gt;"",IF(F$2&lt;&gt;"",INDEX('Instrument History'!$1:$1048576,$B716,F$3) / CcyPerBase!E715,""),"")</f>
        <v/>
      </c>
      <c r="G716" s="5" t="str">
        <f>IF($A716&lt;&gt;"",IF(G$2&lt;&gt;"",INDEX('Instrument History'!$1:$1048576,$B716,G$3) / CcyPerBase!F715,""),"")</f>
        <v/>
      </c>
      <c r="H716" s="5" t="str">
        <f>IF($A716&lt;&gt;"",IF(H$2&lt;&gt;"",INDEX('Instrument History'!$1:$1048576,$B716,H$3) / CcyPerBase!G715,""),"")</f>
        <v/>
      </c>
      <c r="I716" s="5" t="str">
        <f>IF($A716&lt;&gt;"",IF(I$2&lt;&gt;"",INDEX('Instrument History'!$1:$1048576,$B716,I$3) / CcyPerBase!H715,""),"")</f>
        <v/>
      </c>
      <c r="J716" s="5" t="str">
        <f>IF($A716&lt;&gt;"",IF(J$2&lt;&gt;"",INDEX('Instrument History'!$1:$1048576,$B716,J$3) / CcyPerBase!I715,""),"")</f>
        <v/>
      </c>
      <c r="K716" s="5" t="str">
        <f>IF($A716&lt;&gt;"",IF(K$2&lt;&gt;"",INDEX('Instrument History'!$1:$1048576,$B716,K$3) / CcyPerBase!J715,""),"")</f>
        <v/>
      </c>
      <c r="L716" s="5" t="str">
        <f>IF($A716&lt;&gt;"",IF(L$2&lt;&gt;"",INDEX('Instrument History'!$1:$1048576,$B716,L$3) / CcyPerBase!K715,""),"")</f>
        <v/>
      </c>
      <c r="M716" s="5" t="str">
        <f>IF($A716&lt;&gt;"",IF(M$2&lt;&gt;"",INDEX('Instrument History'!$1:$1048576,$B716,M$3) / CcyPerBase!L715,""),"")</f>
        <v/>
      </c>
      <c r="N716" s="5" t="str">
        <f>IF($A716&lt;&gt;"",IF(N$2&lt;&gt;"",INDEX('Instrument History'!$1:$1048576,$B716,N$3) / CcyPerBase!M715,""),"")</f>
        <v/>
      </c>
      <c r="O716" s="5" t="str">
        <f>IF($A716&lt;&gt;"",IF(O$2&lt;&gt;"",INDEX('Instrument History'!$1:$1048576,$B716,O$3) / CcyPerBase!N715,""),"")</f>
        <v/>
      </c>
      <c r="P716" s="5" t="str">
        <f>IF($A716&lt;&gt;"",IF(P$2&lt;&gt;"",INDEX('Instrument History'!$1:$1048576,$B716,P$3) / CcyPerBase!O715,""),"")</f>
        <v/>
      </c>
      <c r="Q716" s="5" t="str">
        <f>IF($A716&lt;&gt;"",IF(Q$2&lt;&gt;"",INDEX('Instrument History'!$1:$1048576,$B716,Q$3) / CcyPerBase!P715,""),"")</f>
        <v/>
      </c>
      <c r="R716" s="5" t="str">
        <f>IF($A716&lt;&gt;"",IF(R$2&lt;&gt;"",INDEX('Instrument History'!$1:$1048576,$B716,R$3) / CcyPerBase!Q715,""),"")</f>
        <v/>
      </c>
      <c r="S716" s="5" t="str">
        <f>IF($A716&lt;&gt;"",IF(S$2&lt;&gt;"",INDEX('Instrument History'!$1:$1048576,$B716,S$3) / CcyPerBase!R715,""),"")</f>
        <v/>
      </c>
      <c r="T716" s="5" t="str">
        <f>IF($A716&lt;&gt;"",IF(T$2&lt;&gt;"",INDEX('Instrument History'!$1:$1048576,$B716,T$3) / CcyPerBase!S715,""),"")</f>
        <v/>
      </c>
      <c r="U716" s="5" t="str">
        <f>IF($A716&lt;&gt;"",IF(U$2&lt;&gt;"",INDEX('Instrument History'!$1:$1048576,$B716,U$3) / CcyPerBase!T715,""),"")</f>
        <v/>
      </c>
      <c r="V716" s="5" t="str">
        <f>IF($A716&lt;&gt;"",IF(V$2&lt;&gt;"",INDEX('Instrument History'!$1:$1048576,$B716,V$3) / CcyPerBase!U715,""),"")</f>
        <v/>
      </c>
      <c r="W716" s="5" t="str">
        <f>IF($A716&lt;&gt;"",IF(W$2&lt;&gt;"",INDEX('Instrument History'!$1:$1048576,$B716,W$3) / CcyPerBase!V715,""),"")</f>
        <v/>
      </c>
      <c r="X716" s="5" t="str">
        <f>IF($A716&lt;&gt;"",IF(X$2&lt;&gt;"",INDEX('Instrument History'!$1:$1048576,$B716,X$3) / CcyPerBase!W715,""),"")</f>
        <v/>
      </c>
      <c r="Y716" s="5" t="str">
        <f>IF($A716&lt;&gt;"",IF(Y$2&lt;&gt;"",INDEX('Instrument History'!$1:$1048576,$B716,Y$3) / CcyPerBase!X715,""),"")</f>
        <v/>
      </c>
    </row>
    <row r="717" spans="1:25">
      <c r="A717" s="12" t="str">
        <f>IF(A716&lt;&gt;"",IF(A716=$B$1,"",'Instrument History'!A713),"")</f>
        <v/>
      </c>
      <c r="B717" t="str">
        <f t="shared" si="23"/>
        <v/>
      </c>
      <c r="C717" s="14" t="str">
        <f>IF($A717&lt;&gt;"",INDEX('Instrument History'!$1:$1048576,$B717,C$3) / CcyPerBase!D716,"")</f>
        <v/>
      </c>
      <c r="D717" s="14" t="str">
        <f>IF(A717&lt;&gt;"",C717/$D$4*Master!$R$18,"")</f>
        <v/>
      </c>
      <c r="E717" s="5" t="str">
        <f t="shared" si="24"/>
        <v/>
      </c>
      <c r="F717" s="5" t="str">
        <f>IF($A717&lt;&gt;"",IF(F$2&lt;&gt;"",INDEX('Instrument History'!$1:$1048576,$B717,F$3) / CcyPerBase!E716,""),"")</f>
        <v/>
      </c>
      <c r="G717" s="5" t="str">
        <f>IF($A717&lt;&gt;"",IF(G$2&lt;&gt;"",INDEX('Instrument History'!$1:$1048576,$B717,G$3) / CcyPerBase!F716,""),"")</f>
        <v/>
      </c>
      <c r="H717" s="5" t="str">
        <f>IF($A717&lt;&gt;"",IF(H$2&lt;&gt;"",INDEX('Instrument History'!$1:$1048576,$B717,H$3) / CcyPerBase!G716,""),"")</f>
        <v/>
      </c>
      <c r="I717" s="5" t="str">
        <f>IF($A717&lt;&gt;"",IF(I$2&lt;&gt;"",INDEX('Instrument History'!$1:$1048576,$B717,I$3) / CcyPerBase!H716,""),"")</f>
        <v/>
      </c>
      <c r="J717" s="5" t="str">
        <f>IF($A717&lt;&gt;"",IF(J$2&lt;&gt;"",INDEX('Instrument History'!$1:$1048576,$B717,J$3) / CcyPerBase!I716,""),"")</f>
        <v/>
      </c>
      <c r="K717" s="5" t="str">
        <f>IF($A717&lt;&gt;"",IF(K$2&lt;&gt;"",INDEX('Instrument History'!$1:$1048576,$B717,K$3) / CcyPerBase!J716,""),"")</f>
        <v/>
      </c>
      <c r="L717" s="5" t="str">
        <f>IF($A717&lt;&gt;"",IF(L$2&lt;&gt;"",INDEX('Instrument History'!$1:$1048576,$B717,L$3) / CcyPerBase!K716,""),"")</f>
        <v/>
      </c>
      <c r="M717" s="5" t="str">
        <f>IF($A717&lt;&gt;"",IF(M$2&lt;&gt;"",INDEX('Instrument History'!$1:$1048576,$B717,M$3) / CcyPerBase!L716,""),"")</f>
        <v/>
      </c>
      <c r="N717" s="5" t="str">
        <f>IF($A717&lt;&gt;"",IF(N$2&lt;&gt;"",INDEX('Instrument History'!$1:$1048576,$B717,N$3) / CcyPerBase!M716,""),"")</f>
        <v/>
      </c>
      <c r="O717" s="5" t="str">
        <f>IF($A717&lt;&gt;"",IF(O$2&lt;&gt;"",INDEX('Instrument History'!$1:$1048576,$B717,O$3) / CcyPerBase!N716,""),"")</f>
        <v/>
      </c>
      <c r="P717" s="5" t="str">
        <f>IF($A717&lt;&gt;"",IF(P$2&lt;&gt;"",INDEX('Instrument History'!$1:$1048576,$B717,P$3) / CcyPerBase!O716,""),"")</f>
        <v/>
      </c>
      <c r="Q717" s="5" t="str">
        <f>IF($A717&lt;&gt;"",IF(Q$2&lt;&gt;"",INDEX('Instrument History'!$1:$1048576,$B717,Q$3) / CcyPerBase!P716,""),"")</f>
        <v/>
      </c>
      <c r="R717" s="5" t="str">
        <f>IF($A717&lt;&gt;"",IF(R$2&lt;&gt;"",INDEX('Instrument History'!$1:$1048576,$B717,R$3) / CcyPerBase!Q716,""),"")</f>
        <v/>
      </c>
      <c r="S717" s="5" t="str">
        <f>IF($A717&lt;&gt;"",IF(S$2&lt;&gt;"",INDEX('Instrument History'!$1:$1048576,$B717,S$3) / CcyPerBase!R716,""),"")</f>
        <v/>
      </c>
      <c r="T717" s="5" t="str">
        <f>IF($A717&lt;&gt;"",IF(T$2&lt;&gt;"",INDEX('Instrument History'!$1:$1048576,$B717,T$3) / CcyPerBase!S716,""),"")</f>
        <v/>
      </c>
      <c r="U717" s="5" t="str">
        <f>IF($A717&lt;&gt;"",IF(U$2&lt;&gt;"",INDEX('Instrument History'!$1:$1048576,$B717,U$3) / CcyPerBase!T716,""),"")</f>
        <v/>
      </c>
      <c r="V717" s="5" t="str">
        <f>IF($A717&lt;&gt;"",IF(V$2&lt;&gt;"",INDEX('Instrument History'!$1:$1048576,$B717,V$3) / CcyPerBase!U716,""),"")</f>
        <v/>
      </c>
      <c r="W717" s="5" t="str">
        <f>IF($A717&lt;&gt;"",IF(W$2&lt;&gt;"",INDEX('Instrument History'!$1:$1048576,$B717,W$3) / CcyPerBase!V716,""),"")</f>
        <v/>
      </c>
      <c r="X717" s="5" t="str">
        <f>IF($A717&lt;&gt;"",IF(X$2&lt;&gt;"",INDEX('Instrument History'!$1:$1048576,$B717,X$3) / CcyPerBase!W716,""),"")</f>
        <v/>
      </c>
      <c r="Y717" s="5" t="str">
        <f>IF($A717&lt;&gt;"",IF(Y$2&lt;&gt;"",INDEX('Instrument History'!$1:$1048576,$B717,Y$3) / CcyPerBase!X716,""),"")</f>
        <v/>
      </c>
    </row>
    <row r="718" spans="1:25">
      <c r="A718" s="12" t="str">
        <f>IF(A717&lt;&gt;"",IF(A717=$B$1,"",'Instrument History'!A714),"")</f>
        <v/>
      </c>
      <c r="B718" t="str">
        <f t="shared" si="23"/>
        <v/>
      </c>
      <c r="C718" s="14" t="str">
        <f>IF($A718&lt;&gt;"",INDEX('Instrument History'!$1:$1048576,$B718,C$3) / CcyPerBase!D717,"")</f>
        <v/>
      </c>
      <c r="D718" s="14" t="str">
        <f>IF(A718&lt;&gt;"",C718/$D$4*Master!$R$18,"")</f>
        <v/>
      </c>
      <c r="E718" s="5" t="str">
        <f t="shared" si="24"/>
        <v/>
      </c>
      <c r="F718" s="5" t="str">
        <f>IF($A718&lt;&gt;"",IF(F$2&lt;&gt;"",INDEX('Instrument History'!$1:$1048576,$B718,F$3) / CcyPerBase!E717,""),"")</f>
        <v/>
      </c>
      <c r="G718" s="5" t="str">
        <f>IF($A718&lt;&gt;"",IF(G$2&lt;&gt;"",INDEX('Instrument History'!$1:$1048576,$B718,G$3) / CcyPerBase!F717,""),"")</f>
        <v/>
      </c>
      <c r="H718" s="5" t="str">
        <f>IF($A718&lt;&gt;"",IF(H$2&lt;&gt;"",INDEX('Instrument History'!$1:$1048576,$B718,H$3) / CcyPerBase!G717,""),"")</f>
        <v/>
      </c>
      <c r="I718" s="5" t="str">
        <f>IF($A718&lt;&gt;"",IF(I$2&lt;&gt;"",INDEX('Instrument History'!$1:$1048576,$B718,I$3) / CcyPerBase!H717,""),"")</f>
        <v/>
      </c>
      <c r="J718" s="5" t="str">
        <f>IF($A718&lt;&gt;"",IF(J$2&lt;&gt;"",INDEX('Instrument History'!$1:$1048576,$B718,J$3) / CcyPerBase!I717,""),"")</f>
        <v/>
      </c>
      <c r="K718" s="5" t="str">
        <f>IF($A718&lt;&gt;"",IF(K$2&lt;&gt;"",INDEX('Instrument History'!$1:$1048576,$B718,K$3) / CcyPerBase!J717,""),"")</f>
        <v/>
      </c>
      <c r="L718" s="5" t="str">
        <f>IF($A718&lt;&gt;"",IF(L$2&lt;&gt;"",INDEX('Instrument History'!$1:$1048576,$B718,L$3) / CcyPerBase!K717,""),"")</f>
        <v/>
      </c>
      <c r="M718" s="5" t="str">
        <f>IF($A718&lt;&gt;"",IF(M$2&lt;&gt;"",INDEX('Instrument History'!$1:$1048576,$B718,M$3) / CcyPerBase!L717,""),"")</f>
        <v/>
      </c>
      <c r="N718" s="5" t="str">
        <f>IF($A718&lt;&gt;"",IF(N$2&lt;&gt;"",INDEX('Instrument History'!$1:$1048576,$B718,N$3) / CcyPerBase!M717,""),"")</f>
        <v/>
      </c>
      <c r="O718" s="5" t="str">
        <f>IF($A718&lt;&gt;"",IF(O$2&lt;&gt;"",INDEX('Instrument History'!$1:$1048576,$B718,O$3) / CcyPerBase!N717,""),"")</f>
        <v/>
      </c>
      <c r="P718" s="5" t="str">
        <f>IF($A718&lt;&gt;"",IF(P$2&lt;&gt;"",INDEX('Instrument History'!$1:$1048576,$B718,P$3) / CcyPerBase!O717,""),"")</f>
        <v/>
      </c>
      <c r="Q718" s="5" t="str">
        <f>IF($A718&lt;&gt;"",IF(Q$2&lt;&gt;"",INDEX('Instrument History'!$1:$1048576,$B718,Q$3) / CcyPerBase!P717,""),"")</f>
        <v/>
      </c>
      <c r="R718" s="5" t="str">
        <f>IF($A718&lt;&gt;"",IF(R$2&lt;&gt;"",INDEX('Instrument History'!$1:$1048576,$B718,R$3) / CcyPerBase!Q717,""),"")</f>
        <v/>
      </c>
      <c r="S718" s="5" t="str">
        <f>IF($A718&lt;&gt;"",IF(S$2&lt;&gt;"",INDEX('Instrument History'!$1:$1048576,$B718,S$3) / CcyPerBase!R717,""),"")</f>
        <v/>
      </c>
      <c r="T718" s="5" t="str">
        <f>IF($A718&lt;&gt;"",IF(T$2&lt;&gt;"",INDEX('Instrument History'!$1:$1048576,$B718,T$3) / CcyPerBase!S717,""),"")</f>
        <v/>
      </c>
      <c r="U718" s="5" t="str">
        <f>IF($A718&lt;&gt;"",IF(U$2&lt;&gt;"",INDEX('Instrument History'!$1:$1048576,$B718,U$3) / CcyPerBase!T717,""),"")</f>
        <v/>
      </c>
      <c r="V718" s="5" t="str">
        <f>IF($A718&lt;&gt;"",IF(V$2&lt;&gt;"",INDEX('Instrument History'!$1:$1048576,$B718,V$3) / CcyPerBase!U717,""),"")</f>
        <v/>
      </c>
      <c r="W718" s="5" t="str">
        <f>IF($A718&lt;&gt;"",IF(W$2&lt;&gt;"",INDEX('Instrument History'!$1:$1048576,$B718,W$3) / CcyPerBase!V717,""),"")</f>
        <v/>
      </c>
      <c r="X718" s="5" t="str">
        <f>IF($A718&lt;&gt;"",IF(X$2&lt;&gt;"",INDEX('Instrument History'!$1:$1048576,$B718,X$3) / CcyPerBase!W717,""),"")</f>
        <v/>
      </c>
      <c r="Y718" s="5" t="str">
        <f>IF($A718&lt;&gt;"",IF(Y$2&lt;&gt;"",INDEX('Instrument History'!$1:$1048576,$B718,Y$3) / CcyPerBase!X717,""),"")</f>
        <v/>
      </c>
    </row>
    <row r="719" spans="1:25">
      <c r="A719" s="12" t="str">
        <f>IF(A718&lt;&gt;"",IF(A718=$B$1,"",'Instrument History'!A715),"")</f>
        <v/>
      </c>
      <c r="B719" t="str">
        <f t="shared" si="23"/>
        <v/>
      </c>
      <c r="C719" s="14" t="str">
        <f>IF($A719&lt;&gt;"",INDEX('Instrument History'!$1:$1048576,$B719,C$3) / CcyPerBase!D718,"")</f>
        <v/>
      </c>
      <c r="D719" s="14" t="str">
        <f>IF(A719&lt;&gt;"",C719/$D$4*Master!$R$18,"")</f>
        <v/>
      </c>
      <c r="E719" s="5" t="str">
        <f t="shared" si="24"/>
        <v/>
      </c>
      <c r="F719" s="5" t="str">
        <f>IF($A719&lt;&gt;"",IF(F$2&lt;&gt;"",INDEX('Instrument History'!$1:$1048576,$B719,F$3) / CcyPerBase!E718,""),"")</f>
        <v/>
      </c>
      <c r="G719" s="5" t="str">
        <f>IF($A719&lt;&gt;"",IF(G$2&lt;&gt;"",INDEX('Instrument History'!$1:$1048576,$B719,G$3) / CcyPerBase!F718,""),"")</f>
        <v/>
      </c>
      <c r="H719" s="5" t="str">
        <f>IF($A719&lt;&gt;"",IF(H$2&lt;&gt;"",INDEX('Instrument History'!$1:$1048576,$B719,H$3) / CcyPerBase!G718,""),"")</f>
        <v/>
      </c>
      <c r="I719" s="5" t="str">
        <f>IF($A719&lt;&gt;"",IF(I$2&lt;&gt;"",INDEX('Instrument History'!$1:$1048576,$B719,I$3) / CcyPerBase!H718,""),"")</f>
        <v/>
      </c>
      <c r="J719" s="5" t="str">
        <f>IF($A719&lt;&gt;"",IF(J$2&lt;&gt;"",INDEX('Instrument History'!$1:$1048576,$B719,J$3) / CcyPerBase!I718,""),"")</f>
        <v/>
      </c>
      <c r="K719" s="5" t="str">
        <f>IF($A719&lt;&gt;"",IF(K$2&lt;&gt;"",INDEX('Instrument History'!$1:$1048576,$B719,K$3) / CcyPerBase!J718,""),"")</f>
        <v/>
      </c>
      <c r="L719" s="5" t="str">
        <f>IF($A719&lt;&gt;"",IF(L$2&lt;&gt;"",INDEX('Instrument History'!$1:$1048576,$B719,L$3) / CcyPerBase!K718,""),"")</f>
        <v/>
      </c>
      <c r="M719" s="5" t="str">
        <f>IF($A719&lt;&gt;"",IF(M$2&lt;&gt;"",INDEX('Instrument History'!$1:$1048576,$B719,M$3) / CcyPerBase!L718,""),"")</f>
        <v/>
      </c>
      <c r="N719" s="5" t="str">
        <f>IF($A719&lt;&gt;"",IF(N$2&lt;&gt;"",INDEX('Instrument History'!$1:$1048576,$B719,N$3) / CcyPerBase!M718,""),"")</f>
        <v/>
      </c>
      <c r="O719" s="5" t="str">
        <f>IF($A719&lt;&gt;"",IF(O$2&lt;&gt;"",INDEX('Instrument History'!$1:$1048576,$B719,O$3) / CcyPerBase!N718,""),"")</f>
        <v/>
      </c>
      <c r="P719" s="5" t="str">
        <f>IF($A719&lt;&gt;"",IF(P$2&lt;&gt;"",INDEX('Instrument History'!$1:$1048576,$B719,P$3) / CcyPerBase!O718,""),"")</f>
        <v/>
      </c>
      <c r="Q719" s="5" t="str">
        <f>IF($A719&lt;&gt;"",IF(Q$2&lt;&gt;"",INDEX('Instrument History'!$1:$1048576,$B719,Q$3) / CcyPerBase!P718,""),"")</f>
        <v/>
      </c>
      <c r="R719" s="5" t="str">
        <f>IF($A719&lt;&gt;"",IF(R$2&lt;&gt;"",INDEX('Instrument History'!$1:$1048576,$B719,R$3) / CcyPerBase!Q718,""),"")</f>
        <v/>
      </c>
      <c r="S719" s="5" t="str">
        <f>IF($A719&lt;&gt;"",IF(S$2&lt;&gt;"",INDEX('Instrument History'!$1:$1048576,$B719,S$3) / CcyPerBase!R718,""),"")</f>
        <v/>
      </c>
      <c r="T719" s="5" t="str">
        <f>IF($A719&lt;&gt;"",IF(T$2&lt;&gt;"",INDEX('Instrument History'!$1:$1048576,$B719,T$3) / CcyPerBase!S718,""),"")</f>
        <v/>
      </c>
      <c r="U719" s="5" t="str">
        <f>IF($A719&lt;&gt;"",IF(U$2&lt;&gt;"",INDEX('Instrument History'!$1:$1048576,$B719,U$3) / CcyPerBase!T718,""),"")</f>
        <v/>
      </c>
      <c r="V719" s="5" t="str">
        <f>IF($A719&lt;&gt;"",IF(V$2&lt;&gt;"",INDEX('Instrument History'!$1:$1048576,$B719,V$3) / CcyPerBase!U718,""),"")</f>
        <v/>
      </c>
      <c r="W719" s="5" t="str">
        <f>IF($A719&lt;&gt;"",IF(W$2&lt;&gt;"",INDEX('Instrument History'!$1:$1048576,$B719,W$3) / CcyPerBase!V718,""),"")</f>
        <v/>
      </c>
      <c r="X719" s="5" t="str">
        <f>IF($A719&lt;&gt;"",IF(X$2&lt;&gt;"",INDEX('Instrument History'!$1:$1048576,$B719,X$3) / CcyPerBase!W718,""),"")</f>
        <v/>
      </c>
      <c r="Y719" s="5" t="str">
        <f>IF($A719&lt;&gt;"",IF(Y$2&lt;&gt;"",INDEX('Instrument History'!$1:$1048576,$B719,Y$3) / CcyPerBase!X718,""),"")</f>
        <v/>
      </c>
    </row>
    <row r="720" spans="1:25">
      <c r="A720" s="12" t="str">
        <f>IF(A719&lt;&gt;"",IF(A719=$B$1,"",'Instrument History'!A716),"")</f>
        <v/>
      </c>
      <c r="B720" t="str">
        <f t="shared" si="23"/>
        <v/>
      </c>
      <c r="C720" s="14" t="str">
        <f>IF($A720&lt;&gt;"",INDEX('Instrument History'!$1:$1048576,$B720,C$3) / CcyPerBase!D719,"")</f>
        <v/>
      </c>
      <c r="D720" s="14" t="str">
        <f>IF(A720&lt;&gt;"",C720/$D$4*Master!$R$18,"")</f>
        <v/>
      </c>
      <c r="E720" s="5" t="str">
        <f t="shared" si="24"/>
        <v/>
      </c>
      <c r="F720" s="5" t="str">
        <f>IF($A720&lt;&gt;"",IF(F$2&lt;&gt;"",INDEX('Instrument History'!$1:$1048576,$B720,F$3) / CcyPerBase!E719,""),"")</f>
        <v/>
      </c>
      <c r="G720" s="5" t="str">
        <f>IF($A720&lt;&gt;"",IF(G$2&lt;&gt;"",INDEX('Instrument History'!$1:$1048576,$B720,G$3) / CcyPerBase!F719,""),"")</f>
        <v/>
      </c>
      <c r="H720" s="5" t="str">
        <f>IF($A720&lt;&gt;"",IF(H$2&lt;&gt;"",INDEX('Instrument History'!$1:$1048576,$B720,H$3) / CcyPerBase!G719,""),"")</f>
        <v/>
      </c>
      <c r="I720" s="5" t="str">
        <f>IF($A720&lt;&gt;"",IF(I$2&lt;&gt;"",INDEX('Instrument History'!$1:$1048576,$B720,I$3) / CcyPerBase!H719,""),"")</f>
        <v/>
      </c>
      <c r="J720" s="5" t="str">
        <f>IF($A720&lt;&gt;"",IF(J$2&lt;&gt;"",INDEX('Instrument History'!$1:$1048576,$B720,J$3) / CcyPerBase!I719,""),"")</f>
        <v/>
      </c>
      <c r="K720" s="5" t="str">
        <f>IF($A720&lt;&gt;"",IF(K$2&lt;&gt;"",INDEX('Instrument History'!$1:$1048576,$B720,K$3) / CcyPerBase!J719,""),"")</f>
        <v/>
      </c>
      <c r="L720" s="5" t="str">
        <f>IF($A720&lt;&gt;"",IF(L$2&lt;&gt;"",INDEX('Instrument History'!$1:$1048576,$B720,L$3) / CcyPerBase!K719,""),"")</f>
        <v/>
      </c>
      <c r="M720" s="5" t="str">
        <f>IF($A720&lt;&gt;"",IF(M$2&lt;&gt;"",INDEX('Instrument History'!$1:$1048576,$B720,M$3) / CcyPerBase!L719,""),"")</f>
        <v/>
      </c>
      <c r="N720" s="5" t="str">
        <f>IF($A720&lt;&gt;"",IF(N$2&lt;&gt;"",INDEX('Instrument History'!$1:$1048576,$B720,N$3) / CcyPerBase!M719,""),"")</f>
        <v/>
      </c>
      <c r="O720" s="5" t="str">
        <f>IF($A720&lt;&gt;"",IF(O$2&lt;&gt;"",INDEX('Instrument History'!$1:$1048576,$B720,O$3) / CcyPerBase!N719,""),"")</f>
        <v/>
      </c>
      <c r="P720" s="5" t="str">
        <f>IF($A720&lt;&gt;"",IF(P$2&lt;&gt;"",INDEX('Instrument History'!$1:$1048576,$B720,P$3) / CcyPerBase!O719,""),"")</f>
        <v/>
      </c>
      <c r="Q720" s="5" t="str">
        <f>IF($A720&lt;&gt;"",IF(Q$2&lt;&gt;"",INDEX('Instrument History'!$1:$1048576,$B720,Q$3) / CcyPerBase!P719,""),"")</f>
        <v/>
      </c>
      <c r="R720" s="5" t="str">
        <f>IF($A720&lt;&gt;"",IF(R$2&lt;&gt;"",INDEX('Instrument History'!$1:$1048576,$B720,R$3) / CcyPerBase!Q719,""),"")</f>
        <v/>
      </c>
      <c r="S720" s="5" t="str">
        <f>IF($A720&lt;&gt;"",IF(S$2&lt;&gt;"",INDEX('Instrument History'!$1:$1048576,$B720,S$3) / CcyPerBase!R719,""),"")</f>
        <v/>
      </c>
      <c r="T720" s="5" t="str">
        <f>IF($A720&lt;&gt;"",IF(T$2&lt;&gt;"",INDEX('Instrument History'!$1:$1048576,$B720,T$3) / CcyPerBase!S719,""),"")</f>
        <v/>
      </c>
      <c r="U720" s="5" t="str">
        <f>IF($A720&lt;&gt;"",IF(U$2&lt;&gt;"",INDEX('Instrument History'!$1:$1048576,$B720,U$3) / CcyPerBase!T719,""),"")</f>
        <v/>
      </c>
      <c r="V720" s="5" t="str">
        <f>IF($A720&lt;&gt;"",IF(V$2&lt;&gt;"",INDEX('Instrument History'!$1:$1048576,$B720,V$3) / CcyPerBase!U719,""),"")</f>
        <v/>
      </c>
      <c r="W720" s="5" t="str">
        <f>IF($A720&lt;&gt;"",IF(W$2&lt;&gt;"",INDEX('Instrument History'!$1:$1048576,$B720,W$3) / CcyPerBase!V719,""),"")</f>
        <v/>
      </c>
      <c r="X720" s="5" t="str">
        <f>IF($A720&lt;&gt;"",IF(X$2&lt;&gt;"",INDEX('Instrument History'!$1:$1048576,$B720,X$3) / CcyPerBase!W719,""),"")</f>
        <v/>
      </c>
      <c r="Y720" s="5" t="str">
        <f>IF($A720&lt;&gt;"",IF(Y$2&lt;&gt;"",INDEX('Instrument History'!$1:$1048576,$B720,Y$3) / CcyPerBase!X719,""),"")</f>
        <v/>
      </c>
    </row>
    <row r="721" spans="1:25">
      <c r="A721" s="12" t="str">
        <f>IF(A720&lt;&gt;"",IF(A720=$B$1,"",'Instrument History'!A717),"")</f>
        <v/>
      </c>
      <c r="B721" t="str">
        <f t="shared" si="23"/>
        <v/>
      </c>
      <c r="C721" s="14" t="str">
        <f>IF($A721&lt;&gt;"",INDEX('Instrument History'!$1:$1048576,$B721,C$3) / CcyPerBase!D720,"")</f>
        <v/>
      </c>
      <c r="D721" s="14" t="str">
        <f>IF(A721&lt;&gt;"",C721/$D$4*Master!$R$18,"")</f>
        <v/>
      </c>
      <c r="E721" s="5" t="str">
        <f t="shared" si="24"/>
        <v/>
      </c>
      <c r="F721" s="5" t="str">
        <f>IF($A721&lt;&gt;"",IF(F$2&lt;&gt;"",INDEX('Instrument History'!$1:$1048576,$B721,F$3) / CcyPerBase!E720,""),"")</f>
        <v/>
      </c>
      <c r="G721" s="5" t="str">
        <f>IF($A721&lt;&gt;"",IF(G$2&lt;&gt;"",INDEX('Instrument History'!$1:$1048576,$B721,G$3) / CcyPerBase!F720,""),"")</f>
        <v/>
      </c>
      <c r="H721" s="5" t="str">
        <f>IF($A721&lt;&gt;"",IF(H$2&lt;&gt;"",INDEX('Instrument History'!$1:$1048576,$B721,H$3) / CcyPerBase!G720,""),"")</f>
        <v/>
      </c>
      <c r="I721" s="5" t="str">
        <f>IF($A721&lt;&gt;"",IF(I$2&lt;&gt;"",INDEX('Instrument History'!$1:$1048576,$B721,I$3) / CcyPerBase!H720,""),"")</f>
        <v/>
      </c>
      <c r="J721" s="5" t="str">
        <f>IF($A721&lt;&gt;"",IF(J$2&lt;&gt;"",INDEX('Instrument History'!$1:$1048576,$B721,J$3) / CcyPerBase!I720,""),"")</f>
        <v/>
      </c>
      <c r="K721" s="5" t="str">
        <f>IF($A721&lt;&gt;"",IF(K$2&lt;&gt;"",INDEX('Instrument History'!$1:$1048576,$B721,K$3) / CcyPerBase!J720,""),"")</f>
        <v/>
      </c>
      <c r="L721" s="5" t="str">
        <f>IF($A721&lt;&gt;"",IF(L$2&lt;&gt;"",INDEX('Instrument History'!$1:$1048576,$B721,L$3) / CcyPerBase!K720,""),"")</f>
        <v/>
      </c>
      <c r="M721" s="5" t="str">
        <f>IF($A721&lt;&gt;"",IF(M$2&lt;&gt;"",INDEX('Instrument History'!$1:$1048576,$B721,M$3) / CcyPerBase!L720,""),"")</f>
        <v/>
      </c>
      <c r="N721" s="5" t="str">
        <f>IF($A721&lt;&gt;"",IF(N$2&lt;&gt;"",INDEX('Instrument History'!$1:$1048576,$B721,N$3) / CcyPerBase!M720,""),"")</f>
        <v/>
      </c>
      <c r="O721" s="5" t="str">
        <f>IF($A721&lt;&gt;"",IF(O$2&lt;&gt;"",INDEX('Instrument History'!$1:$1048576,$B721,O$3) / CcyPerBase!N720,""),"")</f>
        <v/>
      </c>
      <c r="P721" s="5" t="str">
        <f>IF($A721&lt;&gt;"",IF(P$2&lt;&gt;"",INDEX('Instrument History'!$1:$1048576,$B721,P$3) / CcyPerBase!O720,""),"")</f>
        <v/>
      </c>
      <c r="Q721" s="5" t="str">
        <f>IF($A721&lt;&gt;"",IF(Q$2&lt;&gt;"",INDEX('Instrument History'!$1:$1048576,$B721,Q$3) / CcyPerBase!P720,""),"")</f>
        <v/>
      </c>
      <c r="R721" s="5" t="str">
        <f>IF($A721&lt;&gt;"",IF(R$2&lt;&gt;"",INDEX('Instrument History'!$1:$1048576,$B721,R$3) / CcyPerBase!Q720,""),"")</f>
        <v/>
      </c>
      <c r="S721" s="5" t="str">
        <f>IF($A721&lt;&gt;"",IF(S$2&lt;&gt;"",INDEX('Instrument History'!$1:$1048576,$B721,S$3) / CcyPerBase!R720,""),"")</f>
        <v/>
      </c>
      <c r="T721" s="5" t="str">
        <f>IF($A721&lt;&gt;"",IF(T$2&lt;&gt;"",INDEX('Instrument History'!$1:$1048576,$B721,T$3) / CcyPerBase!S720,""),"")</f>
        <v/>
      </c>
      <c r="U721" s="5" t="str">
        <f>IF($A721&lt;&gt;"",IF(U$2&lt;&gt;"",INDEX('Instrument History'!$1:$1048576,$B721,U$3) / CcyPerBase!T720,""),"")</f>
        <v/>
      </c>
      <c r="V721" s="5" t="str">
        <f>IF($A721&lt;&gt;"",IF(V$2&lt;&gt;"",INDEX('Instrument History'!$1:$1048576,$B721,V$3) / CcyPerBase!U720,""),"")</f>
        <v/>
      </c>
      <c r="W721" s="5" t="str">
        <f>IF($A721&lt;&gt;"",IF(W$2&lt;&gt;"",INDEX('Instrument History'!$1:$1048576,$B721,W$3) / CcyPerBase!V720,""),"")</f>
        <v/>
      </c>
      <c r="X721" s="5" t="str">
        <f>IF($A721&lt;&gt;"",IF(X$2&lt;&gt;"",INDEX('Instrument History'!$1:$1048576,$B721,X$3) / CcyPerBase!W720,""),"")</f>
        <v/>
      </c>
      <c r="Y721" s="5" t="str">
        <f>IF($A721&lt;&gt;"",IF(Y$2&lt;&gt;"",INDEX('Instrument History'!$1:$1048576,$B721,Y$3) / CcyPerBase!X720,""),"")</f>
        <v/>
      </c>
    </row>
    <row r="722" spans="1:25">
      <c r="A722" s="12" t="str">
        <f>IF(A721&lt;&gt;"",IF(A721=$B$1,"",'Instrument History'!A718),"")</f>
        <v/>
      </c>
      <c r="B722" t="str">
        <f t="shared" si="23"/>
        <v/>
      </c>
      <c r="C722" s="14" t="str">
        <f>IF($A722&lt;&gt;"",INDEX('Instrument History'!$1:$1048576,$B722,C$3) / CcyPerBase!D721,"")</f>
        <v/>
      </c>
      <c r="D722" s="14" t="str">
        <f>IF(A722&lt;&gt;"",C722/$D$4*Master!$R$18,"")</f>
        <v/>
      </c>
      <c r="E722" s="5" t="str">
        <f t="shared" si="24"/>
        <v/>
      </c>
      <c r="F722" s="5" t="str">
        <f>IF($A722&lt;&gt;"",IF(F$2&lt;&gt;"",INDEX('Instrument History'!$1:$1048576,$B722,F$3) / CcyPerBase!E721,""),"")</f>
        <v/>
      </c>
      <c r="G722" s="5" t="str">
        <f>IF($A722&lt;&gt;"",IF(G$2&lt;&gt;"",INDEX('Instrument History'!$1:$1048576,$B722,G$3) / CcyPerBase!F721,""),"")</f>
        <v/>
      </c>
      <c r="H722" s="5" t="str">
        <f>IF($A722&lt;&gt;"",IF(H$2&lt;&gt;"",INDEX('Instrument History'!$1:$1048576,$B722,H$3) / CcyPerBase!G721,""),"")</f>
        <v/>
      </c>
      <c r="I722" s="5" t="str">
        <f>IF($A722&lt;&gt;"",IF(I$2&lt;&gt;"",INDEX('Instrument History'!$1:$1048576,$B722,I$3) / CcyPerBase!H721,""),"")</f>
        <v/>
      </c>
      <c r="J722" s="5" t="str">
        <f>IF($A722&lt;&gt;"",IF(J$2&lt;&gt;"",INDEX('Instrument History'!$1:$1048576,$B722,J$3) / CcyPerBase!I721,""),"")</f>
        <v/>
      </c>
      <c r="K722" s="5" t="str">
        <f>IF($A722&lt;&gt;"",IF(K$2&lt;&gt;"",INDEX('Instrument History'!$1:$1048576,$B722,K$3) / CcyPerBase!J721,""),"")</f>
        <v/>
      </c>
      <c r="L722" s="5" t="str">
        <f>IF($A722&lt;&gt;"",IF(L$2&lt;&gt;"",INDEX('Instrument History'!$1:$1048576,$B722,L$3) / CcyPerBase!K721,""),"")</f>
        <v/>
      </c>
      <c r="M722" s="5" t="str">
        <f>IF($A722&lt;&gt;"",IF(M$2&lt;&gt;"",INDEX('Instrument History'!$1:$1048576,$B722,M$3) / CcyPerBase!L721,""),"")</f>
        <v/>
      </c>
      <c r="N722" s="5" t="str">
        <f>IF($A722&lt;&gt;"",IF(N$2&lt;&gt;"",INDEX('Instrument History'!$1:$1048576,$B722,N$3) / CcyPerBase!M721,""),"")</f>
        <v/>
      </c>
      <c r="O722" s="5" t="str">
        <f>IF($A722&lt;&gt;"",IF(O$2&lt;&gt;"",INDEX('Instrument History'!$1:$1048576,$B722,O$3) / CcyPerBase!N721,""),"")</f>
        <v/>
      </c>
      <c r="P722" s="5" t="str">
        <f>IF($A722&lt;&gt;"",IF(P$2&lt;&gt;"",INDEX('Instrument History'!$1:$1048576,$B722,P$3) / CcyPerBase!O721,""),"")</f>
        <v/>
      </c>
      <c r="Q722" s="5" t="str">
        <f>IF($A722&lt;&gt;"",IF(Q$2&lt;&gt;"",INDEX('Instrument History'!$1:$1048576,$B722,Q$3) / CcyPerBase!P721,""),"")</f>
        <v/>
      </c>
      <c r="R722" s="5" t="str">
        <f>IF($A722&lt;&gt;"",IF(R$2&lt;&gt;"",INDEX('Instrument History'!$1:$1048576,$B722,R$3) / CcyPerBase!Q721,""),"")</f>
        <v/>
      </c>
      <c r="S722" s="5" t="str">
        <f>IF($A722&lt;&gt;"",IF(S$2&lt;&gt;"",INDEX('Instrument History'!$1:$1048576,$B722,S$3) / CcyPerBase!R721,""),"")</f>
        <v/>
      </c>
      <c r="T722" s="5" t="str">
        <f>IF($A722&lt;&gt;"",IF(T$2&lt;&gt;"",INDEX('Instrument History'!$1:$1048576,$B722,T$3) / CcyPerBase!S721,""),"")</f>
        <v/>
      </c>
      <c r="U722" s="5" t="str">
        <f>IF($A722&lt;&gt;"",IF(U$2&lt;&gt;"",INDEX('Instrument History'!$1:$1048576,$B722,U$3) / CcyPerBase!T721,""),"")</f>
        <v/>
      </c>
      <c r="V722" s="5" t="str">
        <f>IF($A722&lt;&gt;"",IF(V$2&lt;&gt;"",INDEX('Instrument History'!$1:$1048576,$B722,V$3) / CcyPerBase!U721,""),"")</f>
        <v/>
      </c>
      <c r="W722" s="5" t="str">
        <f>IF($A722&lt;&gt;"",IF(W$2&lt;&gt;"",INDEX('Instrument History'!$1:$1048576,$B722,W$3) / CcyPerBase!V721,""),"")</f>
        <v/>
      </c>
      <c r="X722" s="5" t="str">
        <f>IF($A722&lt;&gt;"",IF(X$2&lt;&gt;"",INDEX('Instrument History'!$1:$1048576,$B722,X$3) / CcyPerBase!W721,""),"")</f>
        <v/>
      </c>
      <c r="Y722" s="5" t="str">
        <f>IF($A722&lt;&gt;"",IF(Y$2&lt;&gt;"",INDEX('Instrument History'!$1:$1048576,$B722,Y$3) / CcyPerBase!X721,""),"")</f>
        <v/>
      </c>
    </row>
    <row r="723" spans="1:25">
      <c r="A723" s="12" t="str">
        <f>IF(A722&lt;&gt;"",IF(A722=$B$1,"",'Instrument History'!A719),"")</f>
        <v/>
      </c>
      <c r="B723" t="str">
        <f t="shared" si="23"/>
        <v/>
      </c>
      <c r="C723" s="14" t="str">
        <f>IF($A723&lt;&gt;"",INDEX('Instrument History'!$1:$1048576,$B723,C$3) / CcyPerBase!D722,"")</f>
        <v/>
      </c>
      <c r="D723" s="14" t="str">
        <f>IF(A723&lt;&gt;"",C723/$D$4*Master!$R$18,"")</f>
        <v/>
      </c>
      <c r="E723" s="5" t="str">
        <f t="shared" si="24"/>
        <v/>
      </c>
      <c r="F723" s="5" t="str">
        <f>IF($A723&lt;&gt;"",IF(F$2&lt;&gt;"",INDEX('Instrument History'!$1:$1048576,$B723,F$3) / CcyPerBase!E722,""),"")</f>
        <v/>
      </c>
      <c r="G723" s="5" t="str">
        <f>IF($A723&lt;&gt;"",IF(G$2&lt;&gt;"",INDEX('Instrument History'!$1:$1048576,$B723,G$3) / CcyPerBase!F722,""),"")</f>
        <v/>
      </c>
      <c r="H723" s="5" t="str">
        <f>IF($A723&lt;&gt;"",IF(H$2&lt;&gt;"",INDEX('Instrument History'!$1:$1048576,$B723,H$3) / CcyPerBase!G722,""),"")</f>
        <v/>
      </c>
      <c r="I723" s="5" t="str">
        <f>IF($A723&lt;&gt;"",IF(I$2&lt;&gt;"",INDEX('Instrument History'!$1:$1048576,$B723,I$3) / CcyPerBase!H722,""),"")</f>
        <v/>
      </c>
      <c r="J723" s="5" t="str">
        <f>IF($A723&lt;&gt;"",IF(J$2&lt;&gt;"",INDEX('Instrument History'!$1:$1048576,$B723,J$3) / CcyPerBase!I722,""),"")</f>
        <v/>
      </c>
      <c r="K723" s="5" t="str">
        <f>IF($A723&lt;&gt;"",IF(K$2&lt;&gt;"",INDEX('Instrument History'!$1:$1048576,$B723,K$3) / CcyPerBase!J722,""),"")</f>
        <v/>
      </c>
      <c r="L723" s="5" t="str">
        <f>IF($A723&lt;&gt;"",IF(L$2&lt;&gt;"",INDEX('Instrument History'!$1:$1048576,$B723,L$3) / CcyPerBase!K722,""),"")</f>
        <v/>
      </c>
      <c r="M723" s="5" t="str">
        <f>IF($A723&lt;&gt;"",IF(M$2&lt;&gt;"",INDEX('Instrument History'!$1:$1048576,$B723,M$3) / CcyPerBase!L722,""),"")</f>
        <v/>
      </c>
      <c r="N723" s="5" t="str">
        <f>IF($A723&lt;&gt;"",IF(N$2&lt;&gt;"",INDEX('Instrument History'!$1:$1048576,$B723,N$3) / CcyPerBase!M722,""),"")</f>
        <v/>
      </c>
      <c r="O723" s="5" t="str">
        <f>IF($A723&lt;&gt;"",IF(O$2&lt;&gt;"",INDEX('Instrument History'!$1:$1048576,$B723,O$3) / CcyPerBase!N722,""),"")</f>
        <v/>
      </c>
      <c r="P723" s="5" t="str">
        <f>IF($A723&lt;&gt;"",IF(P$2&lt;&gt;"",INDEX('Instrument History'!$1:$1048576,$B723,P$3) / CcyPerBase!O722,""),"")</f>
        <v/>
      </c>
      <c r="Q723" s="5" t="str">
        <f>IF($A723&lt;&gt;"",IF(Q$2&lt;&gt;"",INDEX('Instrument History'!$1:$1048576,$B723,Q$3) / CcyPerBase!P722,""),"")</f>
        <v/>
      </c>
      <c r="R723" s="5" t="str">
        <f>IF($A723&lt;&gt;"",IF(R$2&lt;&gt;"",INDEX('Instrument History'!$1:$1048576,$B723,R$3) / CcyPerBase!Q722,""),"")</f>
        <v/>
      </c>
      <c r="S723" s="5" t="str">
        <f>IF($A723&lt;&gt;"",IF(S$2&lt;&gt;"",INDEX('Instrument History'!$1:$1048576,$B723,S$3) / CcyPerBase!R722,""),"")</f>
        <v/>
      </c>
      <c r="T723" s="5" t="str">
        <f>IF($A723&lt;&gt;"",IF(T$2&lt;&gt;"",INDEX('Instrument History'!$1:$1048576,$B723,T$3) / CcyPerBase!S722,""),"")</f>
        <v/>
      </c>
      <c r="U723" s="5" t="str">
        <f>IF($A723&lt;&gt;"",IF(U$2&lt;&gt;"",INDEX('Instrument History'!$1:$1048576,$B723,U$3) / CcyPerBase!T722,""),"")</f>
        <v/>
      </c>
      <c r="V723" s="5" t="str">
        <f>IF($A723&lt;&gt;"",IF(V$2&lt;&gt;"",INDEX('Instrument History'!$1:$1048576,$B723,V$3) / CcyPerBase!U722,""),"")</f>
        <v/>
      </c>
      <c r="W723" s="5" t="str">
        <f>IF($A723&lt;&gt;"",IF(W$2&lt;&gt;"",INDEX('Instrument History'!$1:$1048576,$B723,W$3) / CcyPerBase!V722,""),"")</f>
        <v/>
      </c>
      <c r="X723" s="5" t="str">
        <f>IF($A723&lt;&gt;"",IF(X$2&lt;&gt;"",INDEX('Instrument History'!$1:$1048576,$B723,X$3) / CcyPerBase!W722,""),"")</f>
        <v/>
      </c>
      <c r="Y723" s="5" t="str">
        <f>IF($A723&lt;&gt;"",IF(Y$2&lt;&gt;"",INDEX('Instrument History'!$1:$1048576,$B723,Y$3) / CcyPerBase!X722,""),"")</f>
        <v/>
      </c>
    </row>
    <row r="724" spans="1:25">
      <c r="A724" s="12" t="str">
        <f>IF(A723&lt;&gt;"",IF(A723=$B$1,"",'Instrument History'!A720),"")</f>
        <v/>
      </c>
      <c r="B724" t="str">
        <f t="shared" si="23"/>
        <v/>
      </c>
      <c r="C724" s="14" t="str">
        <f>IF($A724&lt;&gt;"",INDEX('Instrument History'!$1:$1048576,$B724,C$3) / CcyPerBase!D723,"")</f>
        <v/>
      </c>
      <c r="D724" s="14" t="str">
        <f>IF(A724&lt;&gt;"",C724/$D$4*Master!$R$18,"")</f>
        <v/>
      </c>
      <c r="E724" s="5" t="str">
        <f t="shared" si="24"/>
        <v/>
      </c>
      <c r="F724" s="5" t="str">
        <f>IF($A724&lt;&gt;"",IF(F$2&lt;&gt;"",INDEX('Instrument History'!$1:$1048576,$B724,F$3) / CcyPerBase!E723,""),"")</f>
        <v/>
      </c>
      <c r="G724" s="5" t="str">
        <f>IF($A724&lt;&gt;"",IF(G$2&lt;&gt;"",INDEX('Instrument History'!$1:$1048576,$B724,G$3) / CcyPerBase!F723,""),"")</f>
        <v/>
      </c>
      <c r="H724" s="5" t="str">
        <f>IF($A724&lt;&gt;"",IF(H$2&lt;&gt;"",INDEX('Instrument History'!$1:$1048576,$B724,H$3) / CcyPerBase!G723,""),"")</f>
        <v/>
      </c>
      <c r="I724" s="5" t="str">
        <f>IF($A724&lt;&gt;"",IF(I$2&lt;&gt;"",INDEX('Instrument History'!$1:$1048576,$B724,I$3) / CcyPerBase!H723,""),"")</f>
        <v/>
      </c>
      <c r="J724" s="5" t="str">
        <f>IF($A724&lt;&gt;"",IF(J$2&lt;&gt;"",INDEX('Instrument History'!$1:$1048576,$B724,J$3) / CcyPerBase!I723,""),"")</f>
        <v/>
      </c>
      <c r="K724" s="5" t="str">
        <f>IF($A724&lt;&gt;"",IF(K$2&lt;&gt;"",INDEX('Instrument History'!$1:$1048576,$B724,K$3) / CcyPerBase!J723,""),"")</f>
        <v/>
      </c>
      <c r="L724" s="5" t="str">
        <f>IF($A724&lt;&gt;"",IF(L$2&lt;&gt;"",INDEX('Instrument History'!$1:$1048576,$B724,L$3) / CcyPerBase!K723,""),"")</f>
        <v/>
      </c>
      <c r="M724" s="5" t="str">
        <f>IF($A724&lt;&gt;"",IF(M$2&lt;&gt;"",INDEX('Instrument History'!$1:$1048576,$B724,M$3) / CcyPerBase!L723,""),"")</f>
        <v/>
      </c>
      <c r="N724" s="5" t="str">
        <f>IF($A724&lt;&gt;"",IF(N$2&lt;&gt;"",INDEX('Instrument History'!$1:$1048576,$B724,N$3) / CcyPerBase!M723,""),"")</f>
        <v/>
      </c>
      <c r="O724" s="5" t="str">
        <f>IF($A724&lt;&gt;"",IF(O$2&lt;&gt;"",INDEX('Instrument History'!$1:$1048576,$B724,O$3) / CcyPerBase!N723,""),"")</f>
        <v/>
      </c>
      <c r="P724" s="5" t="str">
        <f>IF($A724&lt;&gt;"",IF(P$2&lt;&gt;"",INDEX('Instrument History'!$1:$1048576,$B724,P$3) / CcyPerBase!O723,""),"")</f>
        <v/>
      </c>
      <c r="Q724" s="5" t="str">
        <f>IF($A724&lt;&gt;"",IF(Q$2&lt;&gt;"",INDEX('Instrument History'!$1:$1048576,$B724,Q$3) / CcyPerBase!P723,""),"")</f>
        <v/>
      </c>
      <c r="R724" s="5" t="str">
        <f>IF($A724&lt;&gt;"",IF(R$2&lt;&gt;"",INDEX('Instrument History'!$1:$1048576,$B724,R$3) / CcyPerBase!Q723,""),"")</f>
        <v/>
      </c>
      <c r="S724" s="5" t="str">
        <f>IF($A724&lt;&gt;"",IF(S$2&lt;&gt;"",INDEX('Instrument History'!$1:$1048576,$B724,S$3) / CcyPerBase!R723,""),"")</f>
        <v/>
      </c>
      <c r="T724" s="5" t="str">
        <f>IF($A724&lt;&gt;"",IF(T$2&lt;&gt;"",INDEX('Instrument History'!$1:$1048576,$B724,T$3) / CcyPerBase!S723,""),"")</f>
        <v/>
      </c>
      <c r="U724" s="5" t="str">
        <f>IF($A724&lt;&gt;"",IF(U$2&lt;&gt;"",INDEX('Instrument History'!$1:$1048576,$B724,U$3) / CcyPerBase!T723,""),"")</f>
        <v/>
      </c>
      <c r="V724" s="5" t="str">
        <f>IF($A724&lt;&gt;"",IF(V$2&lt;&gt;"",INDEX('Instrument History'!$1:$1048576,$B724,V$3) / CcyPerBase!U723,""),"")</f>
        <v/>
      </c>
      <c r="W724" s="5" t="str">
        <f>IF($A724&lt;&gt;"",IF(W$2&lt;&gt;"",INDEX('Instrument History'!$1:$1048576,$B724,W$3) / CcyPerBase!V723,""),"")</f>
        <v/>
      </c>
      <c r="X724" s="5" t="str">
        <f>IF($A724&lt;&gt;"",IF(X$2&lt;&gt;"",INDEX('Instrument History'!$1:$1048576,$B724,X$3) / CcyPerBase!W723,""),"")</f>
        <v/>
      </c>
      <c r="Y724" s="5" t="str">
        <f>IF($A724&lt;&gt;"",IF(Y$2&lt;&gt;"",INDEX('Instrument History'!$1:$1048576,$B724,Y$3) / CcyPerBase!X723,""),"")</f>
        <v/>
      </c>
    </row>
    <row r="725" spans="1:25">
      <c r="A725" s="12" t="str">
        <f>IF(A724&lt;&gt;"",IF(A724=$B$1,"",'Instrument History'!A721),"")</f>
        <v/>
      </c>
      <c r="B725" t="str">
        <f t="shared" si="23"/>
        <v/>
      </c>
      <c r="C725" s="14" t="str">
        <f>IF($A725&lt;&gt;"",INDEX('Instrument History'!$1:$1048576,$B725,C$3) / CcyPerBase!D724,"")</f>
        <v/>
      </c>
      <c r="D725" s="14" t="str">
        <f>IF(A725&lt;&gt;"",C725/$D$4*Master!$R$18,"")</f>
        <v/>
      </c>
      <c r="E725" s="5" t="str">
        <f t="shared" si="24"/>
        <v/>
      </c>
      <c r="F725" s="5" t="str">
        <f>IF($A725&lt;&gt;"",IF(F$2&lt;&gt;"",INDEX('Instrument History'!$1:$1048576,$B725,F$3) / CcyPerBase!E724,""),"")</f>
        <v/>
      </c>
      <c r="G725" s="5" t="str">
        <f>IF($A725&lt;&gt;"",IF(G$2&lt;&gt;"",INDEX('Instrument History'!$1:$1048576,$B725,G$3) / CcyPerBase!F724,""),"")</f>
        <v/>
      </c>
      <c r="H725" s="5" t="str">
        <f>IF($A725&lt;&gt;"",IF(H$2&lt;&gt;"",INDEX('Instrument History'!$1:$1048576,$B725,H$3) / CcyPerBase!G724,""),"")</f>
        <v/>
      </c>
      <c r="I725" s="5" t="str">
        <f>IF($A725&lt;&gt;"",IF(I$2&lt;&gt;"",INDEX('Instrument History'!$1:$1048576,$B725,I$3) / CcyPerBase!H724,""),"")</f>
        <v/>
      </c>
      <c r="J725" s="5" t="str">
        <f>IF($A725&lt;&gt;"",IF(J$2&lt;&gt;"",INDEX('Instrument History'!$1:$1048576,$B725,J$3) / CcyPerBase!I724,""),"")</f>
        <v/>
      </c>
      <c r="K725" s="5" t="str">
        <f>IF($A725&lt;&gt;"",IF(K$2&lt;&gt;"",INDEX('Instrument History'!$1:$1048576,$B725,K$3) / CcyPerBase!J724,""),"")</f>
        <v/>
      </c>
      <c r="L725" s="5" t="str">
        <f>IF($A725&lt;&gt;"",IF(L$2&lt;&gt;"",INDEX('Instrument History'!$1:$1048576,$B725,L$3) / CcyPerBase!K724,""),"")</f>
        <v/>
      </c>
      <c r="M725" s="5" t="str">
        <f>IF($A725&lt;&gt;"",IF(M$2&lt;&gt;"",INDEX('Instrument History'!$1:$1048576,$B725,M$3) / CcyPerBase!L724,""),"")</f>
        <v/>
      </c>
      <c r="N725" s="5" t="str">
        <f>IF($A725&lt;&gt;"",IF(N$2&lt;&gt;"",INDEX('Instrument History'!$1:$1048576,$B725,N$3) / CcyPerBase!M724,""),"")</f>
        <v/>
      </c>
      <c r="O725" s="5" t="str">
        <f>IF($A725&lt;&gt;"",IF(O$2&lt;&gt;"",INDEX('Instrument History'!$1:$1048576,$B725,O$3) / CcyPerBase!N724,""),"")</f>
        <v/>
      </c>
      <c r="P725" s="5" t="str">
        <f>IF($A725&lt;&gt;"",IF(P$2&lt;&gt;"",INDEX('Instrument History'!$1:$1048576,$B725,P$3) / CcyPerBase!O724,""),"")</f>
        <v/>
      </c>
      <c r="Q725" s="5" t="str">
        <f>IF($A725&lt;&gt;"",IF(Q$2&lt;&gt;"",INDEX('Instrument History'!$1:$1048576,$B725,Q$3) / CcyPerBase!P724,""),"")</f>
        <v/>
      </c>
      <c r="R725" s="5" t="str">
        <f>IF($A725&lt;&gt;"",IF(R$2&lt;&gt;"",INDEX('Instrument History'!$1:$1048576,$B725,R$3) / CcyPerBase!Q724,""),"")</f>
        <v/>
      </c>
      <c r="S725" s="5" t="str">
        <f>IF($A725&lt;&gt;"",IF(S$2&lt;&gt;"",INDEX('Instrument History'!$1:$1048576,$B725,S$3) / CcyPerBase!R724,""),"")</f>
        <v/>
      </c>
      <c r="T725" s="5" t="str">
        <f>IF($A725&lt;&gt;"",IF(T$2&lt;&gt;"",INDEX('Instrument History'!$1:$1048576,$B725,T$3) / CcyPerBase!S724,""),"")</f>
        <v/>
      </c>
      <c r="U725" s="5" t="str">
        <f>IF($A725&lt;&gt;"",IF(U$2&lt;&gt;"",INDEX('Instrument History'!$1:$1048576,$B725,U$3) / CcyPerBase!T724,""),"")</f>
        <v/>
      </c>
      <c r="V725" s="5" t="str">
        <f>IF($A725&lt;&gt;"",IF(V$2&lt;&gt;"",INDEX('Instrument History'!$1:$1048576,$B725,V$3) / CcyPerBase!U724,""),"")</f>
        <v/>
      </c>
      <c r="W725" s="5" t="str">
        <f>IF($A725&lt;&gt;"",IF(W$2&lt;&gt;"",INDEX('Instrument History'!$1:$1048576,$B725,W$3) / CcyPerBase!V724,""),"")</f>
        <v/>
      </c>
      <c r="X725" s="5" t="str">
        <f>IF($A725&lt;&gt;"",IF(X$2&lt;&gt;"",INDEX('Instrument History'!$1:$1048576,$B725,X$3) / CcyPerBase!W724,""),"")</f>
        <v/>
      </c>
      <c r="Y725" s="5" t="str">
        <f>IF($A725&lt;&gt;"",IF(Y$2&lt;&gt;"",INDEX('Instrument History'!$1:$1048576,$B725,Y$3) / CcyPerBase!X724,""),"")</f>
        <v/>
      </c>
    </row>
    <row r="726" spans="1:25">
      <c r="A726" s="12" t="str">
        <f>IF(A725&lt;&gt;"",IF(A725=$B$1,"",'Instrument History'!A722),"")</f>
        <v/>
      </c>
      <c r="B726" t="str">
        <f t="shared" si="23"/>
        <v/>
      </c>
      <c r="C726" s="14" t="str">
        <f>IF($A726&lt;&gt;"",INDEX('Instrument History'!$1:$1048576,$B726,C$3) / CcyPerBase!D725,"")</f>
        <v/>
      </c>
      <c r="D726" s="14" t="str">
        <f>IF(A726&lt;&gt;"",C726/$D$4*Master!$R$18,"")</f>
        <v/>
      </c>
      <c r="E726" s="5" t="str">
        <f t="shared" si="24"/>
        <v/>
      </c>
      <c r="F726" s="5" t="str">
        <f>IF($A726&lt;&gt;"",IF(F$2&lt;&gt;"",INDEX('Instrument History'!$1:$1048576,$B726,F$3) / CcyPerBase!E725,""),"")</f>
        <v/>
      </c>
      <c r="G726" s="5" t="str">
        <f>IF($A726&lt;&gt;"",IF(G$2&lt;&gt;"",INDEX('Instrument History'!$1:$1048576,$B726,G$3) / CcyPerBase!F725,""),"")</f>
        <v/>
      </c>
      <c r="H726" s="5" t="str">
        <f>IF($A726&lt;&gt;"",IF(H$2&lt;&gt;"",INDEX('Instrument History'!$1:$1048576,$B726,H$3) / CcyPerBase!G725,""),"")</f>
        <v/>
      </c>
      <c r="I726" s="5" t="str">
        <f>IF($A726&lt;&gt;"",IF(I$2&lt;&gt;"",INDEX('Instrument History'!$1:$1048576,$B726,I$3) / CcyPerBase!H725,""),"")</f>
        <v/>
      </c>
      <c r="J726" s="5" t="str">
        <f>IF($A726&lt;&gt;"",IF(J$2&lt;&gt;"",INDEX('Instrument History'!$1:$1048576,$B726,J$3) / CcyPerBase!I725,""),"")</f>
        <v/>
      </c>
      <c r="K726" s="5" t="str">
        <f>IF($A726&lt;&gt;"",IF(K$2&lt;&gt;"",INDEX('Instrument History'!$1:$1048576,$B726,K$3) / CcyPerBase!J725,""),"")</f>
        <v/>
      </c>
      <c r="L726" s="5" t="str">
        <f>IF($A726&lt;&gt;"",IF(L$2&lt;&gt;"",INDEX('Instrument History'!$1:$1048576,$B726,L$3) / CcyPerBase!K725,""),"")</f>
        <v/>
      </c>
      <c r="M726" s="5" t="str">
        <f>IF($A726&lt;&gt;"",IF(M$2&lt;&gt;"",INDEX('Instrument History'!$1:$1048576,$B726,M$3) / CcyPerBase!L725,""),"")</f>
        <v/>
      </c>
      <c r="N726" s="5" t="str">
        <f>IF($A726&lt;&gt;"",IF(N$2&lt;&gt;"",INDEX('Instrument History'!$1:$1048576,$B726,N$3) / CcyPerBase!M725,""),"")</f>
        <v/>
      </c>
      <c r="O726" s="5" t="str">
        <f>IF($A726&lt;&gt;"",IF(O$2&lt;&gt;"",INDEX('Instrument History'!$1:$1048576,$B726,O$3) / CcyPerBase!N725,""),"")</f>
        <v/>
      </c>
      <c r="P726" s="5" t="str">
        <f>IF($A726&lt;&gt;"",IF(P$2&lt;&gt;"",INDEX('Instrument History'!$1:$1048576,$B726,P$3) / CcyPerBase!O725,""),"")</f>
        <v/>
      </c>
      <c r="Q726" s="5" t="str">
        <f>IF($A726&lt;&gt;"",IF(Q$2&lt;&gt;"",INDEX('Instrument History'!$1:$1048576,$B726,Q$3) / CcyPerBase!P725,""),"")</f>
        <v/>
      </c>
      <c r="R726" s="5" t="str">
        <f>IF($A726&lt;&gt;"",IF(R$2&lt;&gt;"",INDEX('Instrument History'!$1:$1048576,$B726,R$3) / CcyPerBase!Q725,""),"")</f>
        <v/>
      </c>
      <c r="S726" s="5" t="str">
        <f>IF($A726&lt;&gt;"",IF(S$2&lt;&gt;"",INDEX('Instrument History'!$1:$1048576,$B726,S$3) / CcyPerBase!R725,""),"")</f>
        <v/>
      </c>
      <c r="T726" s="5" t="str">
        <f>IF($A726&lt;&gt;"",IF(T$2&lt;&gt;"",INDEX('Instrument History'!$1:$1048576,$B726,T$3) / CcyPerBase!S725,""),"")</f>
        <v/>
      </c>
      <c r="U726" s="5" t="str">
        <f>IF($A726&lt;&gt;"",IF(U$2&lt;&gt;"",INDEX('Instrument History'!$1:$1048576,$B726,U$3) / CcyPerBase!T725,""),"")</f>
        <v/>
      </c>
      <c r="V726" s="5" t="str">
        <f>IF($A726&lt;&gt;"",IF(V$2&lt;&gt;"",INDEX('Instrument History'!$1:$1048576,$B726,V$3) / CcyPerBase!U725,""),"")</f>
        <v/>
      </c>
      <c r="W726" s="5" t="str">
        <f>IF($A726&lt;&gt;"",IF(W$2&lt;&gt;"",INDEX('Instrument History'!$1:$1048576,$B726,W$3) / CcyPerBase!V725,""),"")</f>
        <v/>
      </c>
      <c r="X726" s="5" t="str">
        <f>IF($A726&lt;&gt;"",IF(X$2&lt;&gt;"",INDEX('Instrument History'!$1:$1048576,$B726,X$3) / CcyPerBase!W725,""),"")</f>
        <v/>
      </c>
      <c r="Y726" s="5" t="str">
        <f>IF($A726&lt;&gt;"",IF(Y$2&lt;&gt;"",INDEX('Instrument History'!$1:$1048576,$B726,Y$3) / CcyPerBase!X725,""),"")</f>
        <v/>
      </c>
    </row>
    <row r="727" spans="1:25">
      <c r="A727" s="12" t="str">
        <f>IF(A726&lt;&gt;"",IF(A726=$B$1,"",'Instrument History'!A723),"")</f>
        <v/>
      </c>
      <c r="B727" t="str">
        <f t="shared" si="23"/>
        <v/>
      </c>
      <c r="C727" s="14" t="str">
        <f>IF($A727&lt;&gt;"",INDEX('Instrument History'!$1:$1048576,$B727,C$3) / CcyPerBase!D726,"")</f>
        <v/>
      </c>
      <c r="D727" s="14" t="str">
        <f>IF(A727&lt;&gt;"",C727/$D$4*Master!$R$18,"")</f>
        <v/>
      </c>
      <c r="E727" s="5" t="str">
        <f t="shared" si="24"/>
        <v/>
      </c>
      <c r="F727" s="5" t="str">
        <f>IF($A727&lt;&gt;"",IF(F$2&lt;&gt;"",INDEX('Instrument History'!$1:$1048576,$B727,F$3) / CcyPerBase!E726,""),"")</f>
        <v/>
      </c>
      <c r="G727" s="5" t="str">
        <f>IF($A727&lt;&gt;"",IF(G$2&lt;&gt;"",INDEX('Instrument History'!$1:$1048576,$B727,G$3) / CcyPerBase!F726,""),"")</f>
        <v/>
      </c>
      <c r="H727" s="5" t="str">
        <f>IF($A727&lt;&gt;"",IF(H$2&lt;&gt;"",INDEX('Instrument History'!$1:$1048576,$B727,H$3) / CcyPerBase!G726,""),"")</f>
        <v/>
      </c>
      <c r="I727" s="5" t="str">
        <f>IF($A727&lt;&gt;"",IF(I$2&lt;&gt;"",INDEX('Instrument History'!$1:$1048576,$B727,I$3) / CcyPerBase!H726,""),"")</f>
        <v/>
      </c>
      <c r="J727" s="5" t="str">
        <f>IF($A727&lt;&gt;"",IF(J$2&lt;&gt;"",INDEX('Instrument History'!$1:$1048576,$B727,J$3) / CcyPerBase!I726,""),"")</f>
        <v/>
      </c>
      <c r="K727" s="5" t="str">
        <f>IF($A727&lt;&gt;"",IF(K$2&lt;&gt;"",INDEX('Instrument History'!$1:$1048576,$B727,K$3) / CcyPerBase!J726,""),"")</f>
        <v/>
      </c>
      <c r="L727" s="5" t="str">
        <f>IF($A727&lt;&gt;"",IF(L$2&lt;&gt;"",INDEX('Instrument History'!$1:$1048576,$B727,L$3) / CcyPerBase!K726,""),"")</f>
        <v/>
      </c>
      <c r="M727" s="5" t="str">
        <f>IF($A727&lt;&gt;"",IF(M$2&lt;&gt;"",INDEX('Instrument History'!$1:$1048576,$B727,M$3) / CcyPerBase!L726,""),"")</f>
        <v/>
      </c>
      <c r="N727" s="5" t="str">
        <f>IF($A727&lt;&gt;"",IF(N$2&lt;&gt;"",INDEX('Instrument History'!$1:$1048576,$B727,N$3) / CcyPerBase!M726,""),"")</f>
        <v/>
      </c>
      <c r="O727" s="5" t="str">
        <f>IF($A727&lt;&gt;"",IF(O$2&lt;&gt;"",INDEX('Instrument History'!$1:$1048576,$B727,O$3) / CcyPerBase!N726,""),"")</f>
        <v/>
      </c>
      <c r="P727" s="5" t="str">
        <f>IF($A727&lt;&gt;"",IF(P$2&lt;&gt;"",INDEX('Instrument History'!$1:$1048576,$B727,P$3) / CcyPerBase!O726,""),"")</f>
        <v/>
      </c>
      <c r="Q727" s="5" t="str">
        <f>IF($A727&lt;&gt;"",IF(Q$2&lt;&gt;"",INDEX('Instrument History'!$1:$1048576,$B727,Q$3) / CcyPerBase!P726,""),"")</f>
        <v/>
      </c>
      <c r="R727" s="5" t="str">
        <f>IF($A727&lt;&gt;"",IF(R$2&lt;&gt;"",INDEX('Instrument History'!$1:$1048576,$B727,R$3) / CcyPerBase!Q726,""),"")</f>
        <v/>
      </c>
      <c r="S727" s="5" t="str">
        <f>IF($A727&lt;&gt;"",IF(S$2&lt;&gt;"",INDEX('Instrument History'!$1:$1048576,$B727,S$3) / CcyPerBase!R726,""),"")</f>
        <v/>
      </c>
      <c r="T727" s="5" t="str">
        <f>IF($A727&lt;&gt;"",IF(T$2&lt;&gt;"",INDEX('Instrument History'!$1:$1048576,$B727,T$3) / CcyPerBase!S726,""),"")</f>
        <v/>
      </c>
      <c r="U727" s="5" t="str">
        <f>IF($A727&lt;&gt;"",IF(U$2&lt;&gt;"",INDEX('Instrument History'!$1:$1048576,$B727,U$3) / CcyPerBase!T726,""),"")</f>
        <v/>
      </c>
      <c r="V727" s="5" t="str">
        <f>IF($A727&lt;&gt;"",IF(V$2&lt;&gt;"",INDEX('Instrument History'!$1:$1048576,$B727,V$3) / CcyPerBase!U726,""),"")</f>
        <v/>
      </c>
      <c r="W727" s="5" t="str">
        <f>IF($A727&lt;&gt;"",IF(W$2&lt;&gt;"",INDEX('Instrument History'!$1:$1048576,$B727,W$3) / CcyPerBase!V726,""),"")</f>
        <v/>
      </c>
      <c r="X727" s="5" t="str">
        <f>IF($A727&lt;&gt;"",IF(X$2&lt;&gt;"",INDEX('Instrument History'!$1:$1048576,$B727,X$3) / CcyPerBase!W726,""),"")</f>
        <v/>
      </c>
      <c r="Y727" s="5" t="str">
        <f>IF($A727&lt;&gt;"",IF(Y$2&lt;&gt;"",INDEX('Instrument History'!$1:$1048576,$B727,Y$3) / CcyPerBase!X726,""),"")</f>
        <v/>
      </c>
    </row>
    <row r="728" spans="1:25">
      <c r="A728" s="12" t="str">
        <f>IF(A727&lt;&gt;"",IF(A727=$B$1,"",'Instrument History'!A724),"")</f>
        <v/>
      </c>
      <c r="B728" t="str">
        <f t="shared" si="23"/>
        <v/>
      </c>
      <c r="C728" s="14" t="str">
        <f>IF($A728&lt;&gt;"",INDEX('Instrument History'!$1:$1048576,$B728,C$3) / CcyPerBase!D727,"")</f>
        <v/>
      </c>
      <c r="D728" s="14" t="str">
        <f>IF(A728&lt;&gt;"",C728/$D$4*Master!$R$18,"")</f>
        <v/>
      </c>
      <c r="E728" s="5" t="str">
        <f t="shared" si="24"/>
        <v/>
      </c>
      <c r="F728" s="5" t="str">
        <f>IF($A728&lt;&gt;"",IF(F$2&lt;&gt;"",INDEX('Instrument History'!$1:$1048576,$B728,F$3) / CcyPerBase!E727,""),"")</f>
        <v/>
      </c>
      <c r="G728" s="5" t="str">
        <f>IF($A728&lt;&gt;"",IF(G$2&lt;&gt;"",INDEX('Instrument History'!$1:$1048576,$B728,G$3) / CcyPerBase!F727,""),"")</f>
        <v/>
      </c>
      <c r="H728" s="5" t="str">
        <f>IF($A728&lt;&gt;"",IF(H$2&lt;&gt;"",INDEX('Instrument History'!$1:$1048576,$B728,H$3) / CcyPerBase!G727,""),"")</f>
        <v/>
      </c>
      <c r="I728" s="5" t="str">
        <f>IF($A728&lt;&gt;"",IF(I$2&lt;&gt;"",INDEX('Instrument History'!$1:$1048576,$B728,I$3) / CcyPerBase!H727,""),"")</f>
        <v/>
      </c>
      <c r="J728" s="5" t="str">
        <f>IF($A728&lt;&gt;"",IF(J$2&lt;&gt;"",INDEX('Instrument History'!$1:$1048576,$B728,J$3) / CcyPerBase!I727,""),"")</f>
        <v/>
      </c>
      <c r="K728" s="5" t="str">
        <f>IF($A728&lt;&gt;"",IF(K$2&lt;&gt;"",INDEX('Instrument History'!$1:$1048576,$B728,K$3) / CcyPerBase!J727,""),"")</f>
        <v/>
      </c>
      <c r="L728" s="5" t="str">
        <f>IF($A728&lt;&gt;"",IF(L$2&lt;&gt;"",INDEX('Instrument History'!$1:$1048576,$B728,L$3) / CcyPerBase!K727,""),"")</f>
        <v/>
      </c>
      <c r="M728" s="5" t="str">
        <f>IF($A728&lt;&gt;"",IF(M$2&lt;&gt;"",INDEX('Instrument History'!$1:$1048576,$B728,M$3) / CcyPerBase!L727,""),"")</f>
        <v/>
      </c>
      <c r="N728" s="5" t="str">
        <f>IF($A728&lt;&gt;"",IF(N$2&lt;&gt;"",INDEX('Instrument History'!$1:$1048576,$B728,N$3) / CcyPerBase!M727,""),"")</f>
        <v/>
      </c>
      <c r="O728" s="5" t="str">
        <f>IF($A728&lt;&gt;"",IF(O$2&lt;&gt;"",INDEX('Instrument History'!$1:$1048576,$B728,O$3) / CcyPerBase!N727,""),"")</f>
        <v/>
      </c>
      <c r="P728" s="5" t="str">
        <f>IF($A728&lt;&gt;"",IF(P$2&lt;&gt;"",INDEX('Instrument History'!$1:$1048576,$B728,P$3) / CcyPerBase!O727,""),"")</f>
        <v/>
      </c>
      <c r="Q728" s="5" t="str">
        <f>IF($A728&lt;&gt;"",IF(Q$2&lt;&gt;"",INDEX('Instrument History'!$1:$1048576,$B728,Q$3) / CcyPerBase!P727,""),"")</f>
        <v/>
      </c>
      <c r="R728" s="5" t="str">
        <f>IF($A728&lt;&gt;"",IF(R$2&lt;&gt;"",INDEX('Instrument History'!$1:$1048576,$B728,R$3) / CcyPerBase!Q727,""),"")</f>
        <v/>
      </c>
      <c r="S728" s="5" t="str">
        <f>IF($A728&lt;&gt;"",IF(S$2&lt;&gt;"",INDEX('Instrument History'!$1:$1048576,$B728,S$3) / CcyPerBase!R727,""),"")</f>
        <v/>
      </c>
      <c r="T728" s="5" t="str">
        <f>IF($A728&lt;&gt;"",IF(T$2&lt;&gt;"",INDEX('Instrument History'!$1:$1048576,$B728,T$3) / CcyPerBase!S727,""),"")</f>
        <v/>
      </c>
      <c r="U728" s="5" t="str">
        <f>IF($A728&lt;&gt;"",IF(U$2&lt;&gt;"",INDEX('Instrument History'!$1:$1048576,$B728,U$3) / CcyPerBase!T727,""),"")</f>
        <v/>
      </c>
      <c r="V728" s="5" t="str">
        <f>IF($A728&lt;&gt;"",IF(V$2&lt;&gt;"",INDEX('Instrument History'!$1:$1048576,$B728,V$3) / CcyPerBase!U727,""),"")</f>
        <v/>
      </c>
      <c r="W728" s="5" t="str">
        <f>IF($A728&lt;&gt;"",IF(W$2&lt;&gt;"",INDEX('Instrument History'!$1:$1048576,$B728,W$3) / CcyPerBase!V727,""),"")</f>
        <v/>
      </c>
      <c r="X728" s="5" t="str">
        <f>IF($A728&lt;&gt;"",IF(X$2&lt;&gt;"",INDEX('Instrument History'!$1:$1048576,$B728,X$3) / CcyPerBase!W727,""),"")</f>
        <v/>
      </c>
      <c r="Y728" s="5" t="str">
        <f>IF($A728&lt;&gt;"",IF(Y$2&lt;&gt;"",INDEX('Instrument History'!$1:$1048576,$B728,Y$3) / CcyPerBase!X727,""),"")</f>
        <v/>
      </c>
    </row>
    <row r="729" spans="1:25">
      <c r="A729" s="12" t="str">
        <f>IF(A728&lt;&gt;"",IF(A728=$B$1,"",'Instrument History'!A725),"")</f>
        <v/>
      </c>
      <c r="B729" t="str">
        <f t="shared" si="23"/>
        <v/>
      </c>
      <c r="C729" s="14" t="str">
        <f>IF($A729&lt;&gt;"",INDEX('Instrument History'!$1:$1048576,$B729,C$3) / CcyPerBase!D728,"")</f>
        <v/>
      </c>
      <c r="D729" s="14" t="str">
        <f>IF(A729&lt;&gt;"",C729/$D$4*Master!$R$18,"")</f>
        <v/>
      </c>
      <c r="E729" s="5" t="str">
        <f t="shared" si="24"/>
        <v/>
      </c>
      <c r="F729" s="5" t="str">
        <f>IF($A729&lt;&gt;"",IF(F$2&lt;&gt;"",INDEX('Instrument History'!$1:$1048576,$B729,F$3) / CcyPerBase!E728,""),"")</f>
        <v/>
      </c>
      <c r="G729" s="5" t="str">
        <f>IF($A729&lt;&gt;"",IF(G$2&lt;&gt;"",INDEX('Instrument History'!$1:$1048576,$B729,G$3) / CcyPerBase!F728,""),"")</f>
        <v/>
      </c>
      <c r="H729" s="5" t="str">
        <f>IF($A729&lt;&gt;"",IF(H$2&lt;&gt;"",INDEX('Instrument History'!$1:$1048576,$B729,H$3) / CcyPerBase!G728,""),"")</f>
        <v/>
      </c>
      <c r="I729" s="5" t="str">
        <f>IF($A729&lt;&gt;"",IF(I$2&lt;&gt;"",INDEX('Instrument History'!$1:$1048576,$B729,I$3) / CcyPerBase!H728,""),"")</f>
        <v/>
      </c>
      <c r="J729" s="5" t="str">
        <f>IF($A729&lt;&gt;"",IF(J$2&lt;&gt;"",INDEX('Instrument History'!$1:$1048576,$B729,J$3) / CcyPerBase!I728,""),"")</f>
        <v/>
      </c>
      <c r="K729" s="5" t="str">
        <f>IF($A729&lt;&gt;"",IF(K$2&lt;&gt;"",INDEX('Instrument History'!$1:$1048576,$B729,K$3) / CcyPerBase!J728,""),"")</f>
        <v/>
      </c>
      <c r="L729" s="5" t="str">
        <f>IF($A729&lt;&gt;"",IF(L$2&lt;&gt;"",INDEX('Instrument History'!$1:$1048576,$B729,L$3) / CcyPerBase!K728,""),"")</f>
        <v/>
      </c>
      <c r="M729" s="5" t="str">
        <f>IF($A729&lt;&gt;"",IF(M$2&lt;&gt;"",INDEX('Instrument History'!$1:$1048576,$B729,M$3) / CcyPerBase!L728,""),"")</f>
        <v/>
      </c>
      <c r="N729" s="5" t="str">
        <f>IF($A729&lt;&gt;"",IF(N$2&lt;&gt;"",INDEX('Instrument History'!$1:$1048576,$B729,N$3) / CcyPerBase!M728,""),"")</f>
        <v/>
      </c>
      <c r="O729" s="5" t="str">
        <f>IF($A729&lt;&gt;"",IF(O$2&lt;&gt;"",INDEX('Instrument History'!$1:$1048576,$B729,O$3) / CcyPerBase!N728,""),"")</f>
        <v/>
      </c>
      <c r="P729" s="5" t="str">
        <f>IF($A729&lt;&gt;"",IF(P$2&lt;&gt;"",INDEX('Instrument History'!$1:$1048576,$B729,P$3) / CcyPerBase!O728,""),"")</f>
        <v/>
      </c>
      <c r="Q729" s="5" t="str">
        <f>IF($A729&lt;&gt;"",IF(Q$2&lt;&gt;"",INDEX('Instrument History'!$1:$1048576,$B729,Q$3) / CcyPerBase!P728,""),"")</f>
        <v/>
      </c>
      <c r="R729" s="5" t="str">
        <f>IF($A729&lt;&gt;"",IF(R$2&lt;&gt;"",INDEX('Instrument History'!$1:$1048576,$B729,R$3) / CcyPerBase!Q728,""),"")</f>
        <v/>
      </c>
      <c r="S729" s="5" t="str">
        <f>IF($A729&lt;&gt;"",IF(S$2&lt;&gt;"",INDEX('Instrument History'!$1:$1048576,$B729,S$3) / CcyPerBase!R728,""),"")</f>
        <v/>
      </c>
      <c r="T729" s="5" t="str">
        <f>IF($A729&lt;&gt;"",IF(T$2&lt;&gt;"",INDEX('Instrument History'!$1:$1048576,$B729,T$3) / CcyPerBase!S728,""),"")</f>
        <v/>
      </c>
      <c r="U729" s="5" t="str">
        <f>IF($A729&lt;&gt;"",IF(U$2&lt;&gt;"",INDEX('Instrument History'!$1:$1048576,$B729,U$3) / CcyPerBase!T728,""),"")</f>
        <v/>
      </c>
      <c r="V729" s="5" t="str">
        <f>IF($A729&lt;&gt;"",IF(V$2&lt;&gt;"",INDEX('Instrument History'!$1:$1048576,$B729,V$3) / CcyPerBase!U728,""),"")</f>
        <v/>
      </c>
      <c r="W729" s="5" t="str">
        <f>IF($A729&lt;&gt;"",IF(W$2&lt;&gt;"",INDEX('Instrument History'!$1:$1048576,$B729,W$3) / CcyPerBase!V728,""),"")</f>
        <v/>
      </c>
      <c r="X729" s="5" t="str">
        <f>IF($A729&lt;&gt;"",IF(X$2&lt;&gt;"",INDEX('Instrument History'!$1:$1048576,$B729,X$3) / CcyPerBase!W728,""),"")</f>
        <v/>
      </c>
      <c r="Y729" s="5" t="str">
        <f>IF($A729&lt;&gt;"",IF(Y$2&lt;&gt;"",INDEX('Instrument History'!$1:$1048576,$B729,Y$3) / CcyPerBase!X728,""),"")</f>
        <v/>
      </c>
    </row>
    <row r="730" spans="1:25">
      <c r="A730" s="12" t="str">
        <f>IF(A729&lt;&gt;"",IF(A729=$B$1,"",'Instrument History'!A726),"")</f>
        <v/>
      </c>
      <c r="B730" t="str">
        <f t="shared" si="23"/>
        <v/>
      </c>
      <c r="C730" s="14" t="str">
        <f>IF($A730&lt;&gt;"",INDEX('Instrument History'!$1:$1048576,$B730,C$3) / CcyPerBase!D729,"")</f>
        <v/>
      </c>
      <c r="D730" s="14" t="str">
        <f>IF(A730&lt;&gt;"",C730/$D$4*Master!$R$18,"")</f>
        <v/>
      </c>
      <c r="E730" s="5" t="str">
        <f t="shared" si="24"/>
        <v/>
      </c>
      <c r="F730" s="5" t="str">
        <f>IF($A730&lt;&gt;"",IF(F$2&lt;&gt;"",INDEX('Instrument History'!$1:$1048576,$B730,F$3) / CcyPerBase!E729,""),"")</f>
        <v/>
      </c>
      <c r="G730" s="5" t="str">
        <f>IF($A730&lt;&gt;"",IF(G$2&lt;&gt;"",INDEX('Instrument History'!$1:$1048576,$B730,G$3) / CcyPerBase!F729,""),"")</f>
        <v/>
      </c>
      <c r="H730" s="5" t="str">
        <f>IF($A730&lt;&gt;"",IF(H$2&lt;&gt;"",INDEX('Instrument History'!$1:$1048576,$B730,H$3) / CcyPerBase!G729,""),"")</f>
        <v/>
      </c>
      <c r="I730" s="5" t="str">
        <f>IF($A730&lt;&gt;"",IF(I$2&lt;&gt;"",INDEX('Instrument History'!$1:$1048576,$B730,I$3) / CcyPerBase!H729,""),"")</f>
        <v/>
      </c>
      <c r="J730" s="5" t="str">
        <f>IF($A730&lt;&gt;"",IF(J$2&lt;&gt;"",INDEX('Instrument History'!$1:$1048576,$B730,J$3) / CcyPerBase!I729,""),"")</f>
        <v/>
      </c>
      <c r="K730" s="5" t="str">
        <f>IF($A730&lt;&gt;"",IF(K$2&lt;&gt;"",INDEX('Instrument History'!$1:$1048576,$B730,K$3) / CcyPerBase!J729,""),"")</f>
        <v/>
      </c>
      <c r="L730" s="5" t="str">
        <f>IF($A730&lt;&gt;"",IF(L$2&lt;&gt;"",INDEX('Instrument History'!$1:$1048576,$B730,L$3) / CcyPerBase!K729,""),"")</f>
        <v/>
      </c>
      <c r="M730" s="5" t="str">
        <f>IF($A730&lt;&gt;"",IF(M$2&lt;&gt;"",INDEX('Instrument History'!$1:$1048576,$B730,M$3) / CcyPerBase!L729,""),"")</f>
        <v/>
      </c>
      <c r="N730" s="5" t="str">
        <f>IF($A730&lt;&gt;"",IF(N$2&lt;&gt;"",INDEX('Instrument History'!$1:$1048576,$B730,N$3) / CcyPerBase!M729,""),"")</f>
        <v/>
      </c>
      <c r="O730" s="5" t="str">
        <f>IF($A730&lt;&gt;"",IF(O$2&lt;&gt;"",INDEX('Instrument History'!$1:$1048576,$B730,O$3) / CcyPerBase!N729,""),"")</f>
        <v/>
      </c>
      <c r="P730" s="5" t="str">
        <f>IF($A730&lt;&gt;"",IF(P$2&lt;&gt;"",INDEX('Instrument History'!$1:$1048576,$B730,P$3) / CcyPerBase!O729,""),"")</f>
        <v/>
      </c>
      <c r="Q730" s="5" t="str">
        <f>IF($A730&lt;&gt;"",IF(Q$2&lt;&gt;"",INDEX('Instrument History'!$1:$1048576,$B730,Q$3) / CcyPerBase!P729,""),"")</f>
        <v/>
      </c>
      <c r="R730" s="5" t="str">
        <f>IF($A730&lt;&gt;"",IF(R$2&lt;&gt;"",INDEX('Instrument History'!$1:$1048576,$B730,R$3) / CcyPerBase!Q729,""),"")</f>
        <v/>
      </c>
      <c r="S730" s="5" t="str">
        <f>IF($A730&lt;&gt;"",IF(S$2&lt;&gt;"",INDEX('Instrument History'!$1:$1048576,$B730,S$3) / CcyPerBase!R729,""),"")</f>
        <v/>
      </c>
      <c r="T730" s="5" t="str">
        <f>IF($A730&lt;&gt;"",IF(T$2&lt;&gt;"",INDEX('Instrument History'!$1:$1048576,$B730,T$3) / CcyPerBase!S729,""),"")</f>
        <v/>
      </c>
      <c r="U730" s="5" t="str">
        <f>IF($A730&lt;&gt;"",IF(U$2&lt;&gt;"",INDEX('Instrument History'!$1:$1048576,$B730,U$3) / CcyPerBase!T729,""),"")</f>
        <v/>
      </c>
      <c r="V730" s="5" t="str">
        <f>IF($A730&lt;&gt;"",IF(V$2&lt;&gt;"",INDEX('Instrument History'!$1:$1048576,$B730,V$3) / CcyPerBase!U729,""),"")</f>
        <v/>
      </c>
      <c r="W730" s="5" t="str">
        <f>IF($A730&lt;&gt;"",IF(W$2&lt;&gt;"",INDEX('Instrument History'!$1:$1048576,$B730,W$3) / CcyPerBase!V729,""),"")</f>
        <v/>
      </c>
      <c r="X730" s="5" t="str">
        <f>IF($A730&lt;&gt;"",IF(X$2&lt;&gt;"",INDEX('Instrument History'!$1:$1048576,$B730,X$3) / CcyPerBase!W729,""),"")</f>
        <v/>
      </c>
      <c r="Y730" s="5" t="str">
        <f>IF($A730&lt;&gt;"",IF(Y$2&lt;&gt;"",INDEX('Instrument History'!$1:$1048576,$B730,Y$3) / CcyPerBase!X729,""),"")</f>
        <v/>
      </c>
    </row>
    <row r="731" spans="1:25">
      <c r="A731" s="12" t="str">
        <f>IF(A730&lt;&gt;"",IF(A730=$B$1,"",'Instrument History'!A727),"")</f>
        <v/>
      </c>
      <c r="B731" t="str">
        <f t="shared" si="23"/>
        <v/>
      </c>
      <c r="C731" s="14" t="str">
        <f>IF($A731&lt;&gt;"",INDEX('Instrument History'!$1:$1048576,$B731,C$3) / CcyPerBase!D730,"")</f>
        <v/>
      </c>
      <c r="D731" s="14" t="str">
        <f>IF(A731&lt;&gt;"",C731/$D$4*Master!$R$18,"")</f>
        <v/>
      </c>
      <c r="E731" s="5" t="str">
        <f t="shared" si="24"/>
        <v/>
      </c>
      <c r="F731" s="5" t="str">
        <f>IF($A731&lt;&gt;"",IF(F$2&lt;&gt;"",INDEX('Instrument History'!$1:$1048576,$B731,F$3) / CcyPerBase!E730,""),"")</f>
        <v/>
      </c>
      <c r="G731" s="5" t="str">
        <f>IF($A731&lt;&gt;"",IF(G$2&lt;&gt;"",INDEX('Instrument History'!$1:$1048576,$B731,G$3) / CcyPerBase!F730,""),"")</f>
        <v/>
      </c>
      <c r="H731" s="5" t="str">
        <f>IF($A731&lt;&gt;"",IF(H$2&lt;&gt;"",INDEX('Instrument History'!$1:$1048576,$B731,H$3) / CcyPerBase!G730,""),"")</f>
        <v/>
      </c>
      <c r="I731" s="5" t="str">
        <f>IF($A731&lt;&gt;"",IF(I$2&lt;&gt;"",INDEX('Instrument History'!$1:$1048576,$B731,I$3) / CcyPerBase!H730,""),"")</f>
        <v/>
      </c>
      <c r="J731" s="5" t="str">
        <f>IF($A731&lt;&gt;"",IF(J$2&lt;&gt;"",INDEX('Instrument History'!$1:$1048576,$B731,J$3) / CcyPerBase!I730,""),"")</f>
        <v/>
      </c>
      <c r="K731" s="5" t="str">
        <f>IF($A731&lt;&gt;"",IF(K$2&lt;&gt;"",INDEX('Instrument History'!$1:$1048576,$B731,K$3) / CcyPerBase!J730,""),"")</f>
        <v/>
      </c>
      <c r="L731" s="5" t="str">
        <f>IF($A731&lt;&gt;"",IF(L$2&lt;&gt;"",INDEX('Instrument History'!$1:$1048576,$B731,L$3) / CcyPerBase!K730,""),"")</f>
        <v/>
      </c>
      <c r="M731" s="5" t="str">
        <f>IF($A731&lt;&gt;"",IF(M$2&lt;&gt;"",INDEX('Instrument History'!$1:$1048576,$B731,M$3) / CcyPerBase!L730,""),"")</f>
        <v/>
      </c>
      <c r="N731" s="5" t="str">
        <f>IF($A731&lt;&gt;"",IF(N$2&lt;&gt;"",INDEX('Instrument History'!$1:$1048576,$B731,N$3) / CcyPerBase!M730,""),"")</f>
        <v/>
      </c>
      <c r="O731" s="5" t="str">
        <f>IF($A731&lt;&gt;"",IF(O$2&lt;&gt;"",INDEX('Instrument History'!$1:$1048576,$B731,O$3) / CcyPerBase!N730,""),"")</f>
        <v/>
      </c>
      <c r="P731" s="5" t="str">
        <f>IF($A731&lt;&gt;"",IF(P$2&lt;&gt;"",INDEX('Instrument History'!$1:$1048576,$B731,P$3) / CcyPerBase!O730,""),"")</f>
        <v/>
      </c>
      <c r="Q731" s="5" t="str">
        <f>IF($A731&lt;&gt;"",IF(Q$2&lt;&gt;"",INDEX('Instrument History'!$1:$1048576,$B731,Q$3) / CcyPerBase!P730,""),"")</f>
        <v/>
      </c>
      <c r="R731" s="5" t="str">
        <f>IF($A731&lt;&gt;"",IF(R$2&lt;&gt;"",INDEX('Instrument History'!$1:$1048576,$B731,R$3) / CcyPerBase!Q730,""),"")</f>
        <v/>
      </c>
      <c r="S731" s="5" t="str">
        <f>IF($A731&lt;&gt;"",IF(S$2&lt;&gt;"",INDEX('Instrument History'!$1:$1048576,$B731,S$3) / CcyPerBase!R730,""),"")</f>
        <v/>
      </c>
      <c r="T731" s="5" t="str">
        <f>IF($A731&lt;&gt;"",IF(T$2&lt;&gt;"",INDEX('Instrument History'!$1:$1048576,$B731,T$3) / CcyPerBase!S730,""),"")</f>
        <v/>
      </c>
      <c r="U731" s="5" t="str">
        <f>IF($A731&lt;&gt;"",IF(U$2&lt;&gt;"",INDEX('Instrument History'!$1:$1048576,$B731,U$3) / CcyPerBase!T730,""),"")</f>
        <v/>
      </c>
      <c r="V731" s="5" t="str">
        <f>IF($A731&lt;&gt;"",IF(V$2&lt;&gt;"",INDEX('Instrument History'!$1:$1048576,$B731,V$3) / CcyPerBase!U730,""),"")</f>
        <v/>
      </c>
      <c r="W731" s="5" t="str">
        <f>IF($A731&lt;&gt;"",IF(W$2&lt;&gt;"",INDEX('Instrument History'!$1:$1048576,$B731,W$3) / CcyPerBase!V730,""),"")</f>
        <v/>
      </c>
      <c r="X731" s="5" t="str">
        <f>IF($A731&lt;&gt;"",IF(X$2&lt;&gt;"",INDEX('Instrument History'!$1:$1048576,$B731,X$3) / CcyPerBase!W730,""),"")</f>
        <v/>
      </c>
      <c r="Y731" s="5" t="str">
        <f>IF($A731&lt;&gt;"",IF(Y$2&lt;&gt;"",INDEX('Instrument History'!$1:$1048576,$B731,Y$3) / CcyPerBase!X730,""),"")</f>
        <v/>
      </c>
    </row>
    <row r="732" spans="1:25">
      <c r="A732" s="12" t="str">
        <f>IF(A731&lt;&gt;"",IF(A731=$B$1,"",'Instrument History'!A728),"")</f>
        <v/>
      </c>
      <c r="B732" t="str">
        <f t="shared" si="23"/>
        <v/>
      </c>
      <c r="C732" s="14" t="str">
        <f>IF($A732&lt;&gt;"",INDEX('Instrument History'!$1:$1048576,$B732,C$3) / CcyPerBase!D731,"")</f>
        <v/>
      </c>
      <c r="D732" s="14" t="str">
        <f>IF(A732&lt;&gt;"",C732/$D$4*Master!$R$18,"")</f>
        <v/>
      </c>
      <c r="E732" s="5" t="str">
        <f t="shared" si="24"/>
        <v/>
      </c>
      <c r="F732" s="5" t="str">
        <f>IF($A732&lt;&gt;"",IF(F$2&lt;&gt;"",INDEX('Instrument History'!$1:$1048576,$B732,F$3) / CcyPerBase!E731,""),"")</f>
        <v/>
      </c>
      <c r="G732" s="5" t="str">
        <f>IF($A732&lt;&gt;"",IF(G$2&lt;&gt;"",INDEX('Instrument History'!$1:$1048576,$B732,G$3) / CcyPerBase!F731,""),"")</f>
        <v/>
      </c>
      <c r="H732" s="5" t="str">
        <f>IF($A732&lt;&gt;"",IF(H$2&lt;&gt;"",INDEX('Instrument History'!$1:$1048576,$B732,H$3) / CcyPerBase!G731,""),"")</f>
        <v/>
      </c>
      <c r="I732" s="5" t="str">
        <f>IF($A732&lt;&gt;"",IF(I$2&lt;&gt;"",INDEX('Instrument History'!$1:$1048576,$B732,I$3) / CcyPerBase!H731,""),"")</f>
        <v/>
      </c>
      <c r="J732" s="5" t="str">
        <f>IF($A732&lt;&gt;"",IF(J$2&lt;&gt;"",INDEX('Instrument History'!$1:$1048576,$B732,J$3) / CcyPerBase!I731,""),"")</f>
        <v/>
      </c>
      <c r="K732" s="5" t="str">
        <f>IF($A732&lt;&gt;"",IF(K$2&lt;&gt;"",INDEX('Instrument History'!$1:$1048576,$B732,K$3) / CcyPerBase!J731,""),"")</f>
        <v/>
      </c>
      <c r="L732" s="5" t="str">
        <f>IF($A732&lt;&gt;"",IF(L$2&lt;&gt;"",INDEX('Instrument History'!$1:$1048576,$B732,L$3) / CcyPerBase!K731,""),"")</f>
        <v/>
      </c>
      <c r="M732" s="5" t="str">
        <f>IF($A732&lt;&gt;"",IF(M$2&lt;&gt;"",INDEX('Instrument History'!$1:$1048576,$B732,M$3) / CcyPerBase!L731,""),"")</f>
        <v/>
      </c>
      <c r="N732" s="5" t="str">
        <f>IF($A732&lt;&gt;"",IF(N$2&lt;&gt;"",INDEX('Instrument History'!$1:$1048576,$B732,N$3) / CcyPerBase!M731,""),"")</f>
        <v/>
      </c>
      <c r="O732" s="5" t="str">
        <f>IF($A732&lt;&gt;"",IF(O$2&lt;&gt;"",INDEX('Instrument History'!$1:$1048576,$B732,O$3) / CcyPerBase!N731,""),"")</f>
        <v/>
      </c>
      <c r="P732" s="5" t="str">
        <f>IF($A732&lt;&gt;"",IF(P$2&lt;&gt;"",INDEX('Instrument History'!$1:$1048576,$B732,P$3) / CcyPerBase!O731,""),"")</f>
        <v/>
      </c>
      <c r="Q732" s="5" t="str">
        <f>IF($A732&lt;&gt;"",IF(Q$2&lt;&gt;"",INDEX('Instrument History'!$1:$1048576,$B732,Q$3) / CcyPerBase!P731,""),"")</f>
        <v/>
      </c>
      <c r="R732" s="5" t="str">
        <f>IF($A732&lt;&gt;"",IF(R$2&lt;&gt;"",INDEX('Instrument History'!$1:$1048576,$B732,R$3) / CcyPerBase!Q731,""),"")</f>
        <v/>
      </c>
      <c r="S732" s="5" t="str">
        <f>IF($A732&lt;&gt;"",IF(S$2&lt;&gt;"",INDEX('Instrument History'!$1:$1048576,$B732,S$3) / CcyPerBase!R731,""),"")</f>
        <v/>
      </c>
      <c r="T732" s="5" t="str">
        <f>IF($A732&lt;&gt;"",IF(T$2&lt;&gt;"",INDEX('Instrument History'!$1:$1048576,$B732,T$3) / CcyPerBase!S731,""),"")</f>
        <v/>
      </c>
      <c r="U732" s="5" t="str">
        <f>IF($A732&lt;&gt;"",IF(U$2&lt;&gt;"",INDEX('Instrument History'!$1:$1048576,$B732,U$3) / CcyPerBase!T731,""),"")</f>
        <v/>
      </c>
      <c r="V732" s="5" t="str">
        <f>IF($A732&lt;&gt;"",IF(V$2&lt;&gt;"",INDEX('Instrument History'!$1:$1048576,$B732,V$3) / CcyPerBase!U731,""),"")</f>
        <v/>
      </c>
      <c r="W732" s="5" t="str">
        <f>IF($A732&lt;&gt;"",IF(W$2&lt;&gt;"",INDEX('Instrument History'!$1:$1048576,$B732,W$3) / CcyPerBase!V731,""),"")</f>
        <v/>
      </c>
      <c r="X732" s="5" t="str">
        <f>IF($A732&lt;&gt;"",IF(X$2&lt;&gt;"",INDEX('Instrument History'!$1:$1048576,$B732,X$3) / CcyPerBase!W731,""),"")</f>
        <v/>
      </c>
      <c r="Y732" s="5" t="str">
        <f>IF($A732&lt;&gt;"",IF(Y$2&lt;&gt;"",INDEX('Instrument History'!$1:$1048576,$B732,Y$3) / CcyPerBase!X731,""),"")</f>
        <v/>
      </c>
    </row>
    <row r="733" spans="1:25">
      <c r="A733" s="12" t="str">
        <f>IF(A732&lt;&gt;"",IF(A732=$B$1,"",'Instrument History'!A729),"")</f>
        <v/>
      </c>
      <c r="B733" t="str">
        <f t="shared" si="23"/>
        <v/>
      </c>
      <c r="C733" s="14" t="str">
        <f>IF($A733&lt;&gt;"",INDEX('Instrument History'!$1:$1048576,$B733,C$3) / CcyPerBase!D732,"")</f>
        <v/>
      </c>
      <c r="D733" s="14" t="str">
        <f>IF(A733&lt;&gt;"",C733/$D$4*Master!$R$18,"")</f>
        <v/>
      </c>
      <c r="E733" s="5" t="str">
        <f t="shared" si="24"/>
        <v/>
      </c>
      <c r="F733" s="5" t="str">
        <f>IF($A733&lt;&gt;"",IF(F$2&lt;&gt;"",INDEX('Instrument History'!$1:$1048576,$B733,F$3) / CcyPerBase!E732,""),"")</f>
        <v/>
      </c>
      <c r="G733" s="5" t="str">
        <f>IF($A733&lt;&gt;"",IF(G$2&lt;&gt;"",INDEX('Instrument History'!$1:$1048576,$B733,G$3) / CcyPerBase!F732,""),"")</f>
        <v/>
      </c>
      <c r="H733" s="5" t="str">
        <f>IF($A733&lt;&gt;"",IF(H$2&lt;&gt;"",INDEX('Instrument History'!$1:$1048576,$B733,H$3) / CcyPerBase!G732,""),"")</f>
        <v/>
      </c>
      <c r="I733" s="5" t="str">
        <f>IF($A733&lt;&gt;"",IF(I$2&lt;&gt;"",INDEX('Instrument History'!$1:$1048576,$B733,I$3) / CcyPerBase!H732,""),"")</f>
        <v/>
      </c>
      <c r="J733" s="5" t="str">
        <f>IF($A733&lt;&gt;"",IF(J$2&lt;&gt;"",INDEX('Instrument History'!$1:$1048576,$B733,J$3) / CcyPerBase!I732,""),"")</f>
        <v/>
      </c>
      <c r="K733" s="5" t="str">
        <f>IF($A733&lt;&gt;"",IF(K$2&lt;&gt;"",INDEX('Instrument History'!$1:$1048576,$B733,K$3) / CcyPerBase!J732,""),"")</f>
        <v/>
      </c>
      <c r="L733" s="5" t="str">
        <f>IF($A733&lt;&gt;"",IF(L$2&lt;&gt;"",INDEX('Instrument History'!$1:$1048576,$B733,L$3) / CcyPerBase!K732,""),"")</f>
        <v/>
      </c>
      <c r="M733" s="5" t="str">
        <f>IF($A733&lt;&gt;"",IF(M$2&lt;&gt;"",INDEX('Instrument History'!$1:$1048576,$B733,M$3) / CcyPerBase!L732,""),"")</f>
        <v/>
      </c>
      <c r="N733" s="5" t="str">
        <f>IF($A733&lt;&gt;"",IF(N$2&lt;&gt;"",INDEX('Instrument History'!$1:$1048576,$B733,N$3) / CcyPerBase!M732,""),"")</f>
        <v/>
      </c>
      <c r="O733" s="5" t="str">
        <f>IF($A733&lt;&gt;"",IF(O$2&lt;&gt;"",INDEX('Instrument History'!$1:$1048576,$B733,O$3) / CcyPerBase!N732,""),"")</f>
        <v/>
      </c>
      <c r="P733" s="5" t="str">
        <f>IF($A733&lt;&gt;"",IF(P$2&lt;&gt;"",INDEX('Instrument History'!$1:$1048576,$B733,P$3) / CcyPerBase!O732,""),"")</f>
        <v/>
      </c>
      <c r="Q733" s="5" t="str">
        <f>IF($A733&lt;&gt;"",IF(Q$2&lt;&gt;"",INDEX('Instrument History'!$1:$1048576,$B733,Q$3) / CcyPerBase!P732,""),"")</f>
        <v/>
      </c>
      <c r="R733" s="5" t="str">
        <f>IF($A733&lt;&gt;"",IF(R$2&lt;&gt;"",INDEX('Instrument History'!$1:$1048576,$B733,R$3) / CcyPerBase!Q732,""),"")</f>
        <v/>
      </c>
      <c r="S733" s="5" t="str">
        <f>IF($A733&lt;&gt;"",IF(S$2&lt;&gt;"",INDEX('Instrument History'!$1:$1048576,$B733,S$3) / CcyPerBase!R732,""),"")</f>
        <v/>
      </c>
      <c r="T733" s="5" t="str">
        <f>IF($A733&lt;&gt;"",IF(T$2&lt;&gt;"",INDEX('Instrument History'!$1:$1048576,$B733,T$3) / CcyPerBase!S732,""),"")</f>
        <v/>
      </c>
      <c r="U733" s="5" t="str">
        <f>IF($A733&lt;&gt;"",IF(U$2&lt;&gt;"",INDEX('Instrument History'!$1:$1048576,$B733,U$3) / CcyPerBase!T732,""),"")</f>
        <v/>
      </c>
      <c r="V733" s="5" t="str">
        <f>IF($A733&lt;&gt;"",IF(V$2&lt;&gt;"",INDEX('Instrument History'!$1:$1048576,$B733,V$3) / CcyPerBase!U732,""),"")</f>
        <v/>
      </c>
      <c r="W733" s="5" t="str">
        <f>IF($A733&lt;&gt;"",IF(W$2&lt;&gt;"",INDEX('Instrument History'!$1:$1048576,$B733,W$3) / CcyPerBase!V732,""),"")</f>
        <v/>
      </c>
      <c r="X733" s="5" t="str">
        <f>IF($A733&lt;&gt;"",IF(X$2&lt;&gt;"",INDEX('Instrument History'!$1:$1048576,$B733,X$3) / CcyPerBase!W732,""),"")</f>
        <v/>
      </c>
      <c r="Y733" s="5" t="str">
        <f>IF($A733&lt;&gt;"",IF(Y$2&lt;&gt;"",INDEX('Instrument History'!$1:$1048576,$B733,Y$3) / CcyPerBase!X732,""),"")</f>
        <v/>
      </c>
    </row>
    <row r="734" spans="1:25">
      <c r="A734" s="12" t="str">
        <f>IF(A733&lt;&gt;"",IF(A733=$B$1,"",'Instrument History'!A730),"")</f>
        <v/>
      </c>
      <c r="B734" t="str">
        <f t="shared" si="23"/>
        <v/>
      </c>
      <c r="C734" s="14" t="str">
        <f>IF($A734&lt;&gt;"",INDEX('Instrument History'!$1:$1048576,$B734,C$3) / CcyPerBase!D733,"")</f>
        <v/>
      </c>
      <c r="D734" s="14" t="str">
        <f>IF(A734&lt;&gt;"",C734/$D$4*Master!$R$18,"")</f>
        <v/>
      </c>
      <c r="E734" s="5" t="str">
        <f t="shared" si="24"/>
        <v/>
      </c>
      <c r="F734" s="5" t="str">
        <f>IF($A734&lt;&gt;"",IF(F$2&lt;&gt;"",INDEX('Instrument History'!$1:$1048576,$B734,F$3) / CcyPerBase!E733,""),"")</f>
        <v/>
      </c>
      <c r="G734" s="5" t="str">
        <f>IF($A734&lt;&gt;"",IF(G$2&lt;&gt;"",INDEX('Instrument History'!$1:$1048576,$B734,G$3) / CcyPerBase!F733,""),"")</f>
        <v/>
      </c>
      <c r="H734" s="5" t="str">
        <f>IF($A734&lt;&gt;"",IF(H$2&lt;&gt;"",INDEX('Instrument History'!$1:$1048576,$B734,H$3) / CcyPerBase!G733,""),"")</f>
        <v/>
      </c>
      <c r="I734" s="5" t="str">
        <f>IF($A734&lt;&gt;"",IF(I$2&lt;&gt;"",INDEX('Instrument History'!$1:$1048576,$B734,I$3) / CcyPerBase!H733,""),"")</f>
        <v/>
      </c>
      <c r="J734" s="5" t="str">
        <f>IF($A734&lt;&gt;"",IF(J$2&lt;&gt;"",INDEX('Instrument History'!$1:$1048576,$B734,J$3) / CcyPerBase!I733,""),"")</f>
        <v/>
      </c>
      <c r="K734" s="5" t="str">
        <f>IF($A734&lt;&gt;"",IF(K$2&lt;&gt;"",INDEX('Instrument History'!$1:$1048576,$B734,K$3) / CcyPerBase!J733,""),"")</f>
        <v/>
      </c>
      <c r="L734" s="5" t="str">
        <f>IF($A734&lt;&gt;"",IF(L$2&lt;&gt;"",INDEX('Instrument History'!$1:$1048576,$B734,L$3) / CcyPerBase!K733,""),"")</f>
        <v/>
      </c>
      <c r="M734" s="5" t="str">
        <f>IF($A734&lt;&gt;"",IF(M$2&lt;&gt;"",INDEX('Instrument History'!$1:$1048576,$B734,M$3) / CcyPerBase!L733,""),"")</f>
        <v/>
      </c>
      <c r="N734" s="5" t="str">
        <f>IF($A734&lt;&gt;"",IF(N$2&lt;&gt;"",INDEX('Instrument History'!$1:$1048576,$B734,N$3) / CcyPerBase!M733,""),"")</f>
        <v/>
      </c>
      <c r="O734" s="5" t="str">
        <f>IF($A734&lt;&gt;"",IF(O$2&lt;&gt;"",INDEX('Instrument History'!$1:$1048576,$B734,O$3) / CcyPerBase!N733,""),"")</f>
        <v/>
      </c>
      <c r="P734" s="5" t="str">
        <f>IF($A734&lt;&gt;"",IF(P$2&lt;&gt;"",INDEX('Instrument History'!$1:$1048576,$B734,P$3) / CcyPerBase!O733,""),"")</f>
        <v/>
      </c>
      <c r="Q734" s="5" t="str">
        <f>IF($A734&lt;&gt;"",IF(Q$2&lt;&gt;"",INDEX('Instrument History'!$1:$1048576,$B734,Q$3) / CcyPerBase!P733,""),"")</f>
        <v/>
      </c>
      <c r="R734" s="5" t="str">
        <f>IF($A734&lt;&gt;"",IF(R$2&lt;&gt;"",INDEX('Instrument History'!$1:$1048576,$B734,R$3) / CcyPerBase!Q733,""),"")</f>
        <v/>
      </c>
      <c r="S734" s="5" t="str">
        <f>IF($A734&lt;&gt;"",IF(S$2&lt;&gt;"",INDEX('Instrument History'!$1:$1048576,$B734,S$3) / CcyPerBase!R733,""),"")</f>
        <v/>
      </c>
      <c r="T734" s="5" t="str">
        <f>IF($A734&lt;&gt;"",IF(T$2&lt;&gt;"",INDEX('Instrument History'!$1:$1048576,$B734,T$3) / CcyPerBase!S733,""),"")</f>
        <v/>
      </c>
      <c r="U734" s="5" t="str">
        <f>IF($A734&lt;&gt;"",IF(U$2&lt;&gt;"",INDEX('Instrument History'!$1:$1048576,$B734,U$3) / CcyPerBase!T733,""),"")</f>
        <v/>
      </c>
      <c r="V734" s="5" t="str">
        <f>IF($A734&lt;&gt;"",IF(V$2&lt;&gt;"",INDEX('Instrument History'!$1:$1048576,$B734,V$3) / CcyPerBase!U733,""),"")</f>
        <v/>
      </c>
      <c r="W734" s="5" t="str">
        <f>IF($A734&lt;&gt;"",IF(W$2&lt;&gt;"",INDEX('Instrument History'!$1:$1048576,$B734,W$3) / CcyPerBase!V733,""),"")</f>
        <v/>
      </c>
      <c r="X734" s="5" t="str">
        <f>IF($A734&lt;&gt;"",IF(X$2&lt;&gt;"",INDEX('Instrument History'!$1:$1048576,$B734,X$3) / CcyPerBase!W733,""),"")</f>
        <v/>
      </c>
      <c r="Y734" s="5" t="str">
        <f>IF($A734&lt;&gt;"",IF(Y$2&lt;&gt;"",INDEX('Instrument History'!$1:$1048576,$B734,Y$3) / CcyPerBase!X733,""),"")</f>
        <v/>
      </c>
    </row>
    <row r="735" spans="1:25">
      <c r="A735" s="12" t="str">
        <f>IF(A734&lt;&gt;"",IF(A734=$B$1,"",'Instrument History'!A731),"")</f>
        <v/>
      </c>
      <c r="B735" t="str">
        <f t="shared" si="23"/>
        <v/>
      </c>
      <c r="C735" s="14" t="str">
        <f>IF($A735&lt;&gt;"",INDEX('Instrument History'!$1:$1048576,$B735,C$3) / CcyPerBase!D734,"")</f>
        <v/>
      </c>
      <c r="D735" s="14" t="str">
        <f>IF(A735&lt;&gt;"",C735/$D$4*Master!$R$18,"")</f>
        <v/>
      </c>
      <c r="E735" s="5" t="str">
        <f t="shared" si="24"/>
        <v/>
      </c>
      <c r="F735" s="5" t="str">
        <f>IF($A735&lt;&gt;"",IF(F$2&lt;&gt;"",INDEX('Instrument History'!$1:$1048576,$B735,F$3) / CcyPerBase!E734,""),"")</f>
        <v/>
      </c>
      <c r="G735" s="5" t="str">
        <f>IF($A735&lt;&gt;"",IF(G$2&lt;&gt;"",INDEX('Instrument History'!$1:$1048576,$B735,G$3) / CcyPerBase!F734,""),"")</f>
        <v/>
      </c>
      <c r="H735" s="5" t="str">
        <f>IF($A735&lt;&gt;"",IF(H$2&lt;&gt;"",INDEX('Instrument History'!$1:$1048576,$B735,H$3) / CcyPerBase!G734,""),"")</f>
        <v/>
      </c>
      <c r="I735" s="5" t="str">
        <f>IF($A735&lt;&gt;"",IF(I$2&lt;&gt;"",INDEX('Instrument History'!$1:$1048576,$B735,I$3) / CcyPerBase!H734,""),"")</f>
        <v/>
      </c>
      <c r="J735" s="5" t="str">
        <f>IF($A735&lt;&gt;"",IF(J$2&lt;&gt;"",INDEX('Instrument History'!$1:$1048576,$B735,J$3) / CcyPerBase!I734,""),"")</f>
        <v/>
      </c>
      <c r="K735" s="5" t="str">
        <f>IF($A735&lt;&gt;"",IF(K$2&lt;&gt;"",INDEX('Instrument History'!$1:$1048576,$B735,K$3) / CcyPerBase!J734,""),"")</f>
        <v/>
      </c>
      <c r="L735" s="5" t="str">
        <f>IF($A735&lt;&gt;"",IF(L$2&lt;&gt;"",INDEX('Instrument History'!$1:$1048576,$B735,L$3) / CcyPerBase!K734,""),"")</f>
        <v/>
      </c>
      <c r="M735" s="5" t="str">
        <f>IF($A735&lt;&gt;"",IF(M$2&lt;&gt;"",INDEX('Instrument History'!$1:$1048576,$B735,M$3) / CcyPerBase!L734,""),"")</f>
        <v/>
      </c>
      <c r="N735" s="5" t="str">
        <f>IF($A735&lt;&gt;"",IF(N$2&lt;&gt;"",INDEX('Instrument History'!$1:$1048576,$B735,N$3) / CcyPerBase!M734,""),"")</f>
        <v/>
      </c>
      <c r="O735" s="5" t="str">
        <f>IF($A735&lt;&gt;"",IF(O$2&lt;&gt;"",INDEX('Instrument History'!$1:$1048576,$B735,O$3) / CcyPerBase!N734,""),"")</f>
        <v/>
      </c>
      <c r="P735" s="5" t="str">
        <f>IF($A735&lt;&gt;"",IF(P$2&lt;&gt;"",INDEX('Instrument History'!$1:$1048576,$B735,P$3) / CcyPerBase!O734,""),"")</f>
        <v/>
      </c>
      <c r="Q735" s="5" t="str">
        <f>IF($A735&lt;&gt;"",IF(Q$2&lt;&gt;"",INDEX('Instrument History'!$1:$1048576,$B735,Q$3) / CcyPerBase!P734,""),"")</f>
        <v/>
      </c>
      <c r="R735" s="5" t="str">
        <f>IF($A735&lt;&gt;"",IF(R$2&lt;&gt;"",INDEX('Instrument History'!$1:$1048576,$B735,R$3) / CcyPerBase!Q734,""),"")</f>
        <v/>
      </c>
      <c r="S735" s="5" t="str">
        <f>IF($A735&lt;&gt;"",IF(S$2&lt;&gt;"",INDEX('Instrument History'!$1:$1048576,$B735,S$3) / CcyPerBase!R734,""),"")</f>
        <v/>
      </c>
      <c r="T735" s="5" t="str">
        <f>IF($A735&lt;&gt;"",IF(T$2&lt;&gt;"",INDEX('Instrument History'!$1:$1048576,$B735,T$3) / CcyPerBase!S734,""),"")</f>
        <v/>
      </c>
      <c r="U735" s="5" t="str">
        <f>IF($A735&lt;&gt;"",IF(U$2&lt;&gt;"",INDEX('Instrument History'!$1:$1048576,$B735,U$3) / CcyPerBase!T734,""),"")</f>
        <v/>
      </c>
      <c r="V735" s="5" t="str">
        <f>IF($A735&lt;&gt;"",IF(V$2&lt;&gt;"",INDEX('Instrument History'!$1:$1048576,$B735,V$3) / CcyPerBase!U734,""),"")</f>
        <v/>
      </c>
      <c r="W735" s="5" t="str">
        <f>IF($A735&lt;&gt;"",IF(W$2&lt;&gt;"",INDEX('Instrument History'!$1:$1048576,$B735,W$3) / CcyPerBase!V734,""),"")</f>
        <v/>
      </c>
      <c r="X735" s="5" t="str">
        <f>IF($A735&lt;&gt;"",IF(X$2&lt;&gt;"",INDEX('Instrument History'!$1:$1048576,$B735,X$3) / CcyPerBase!W734,""),"")</f>
        <v/>
      </c>
      <c r="Y735" s="5" t="str">
        <f>IF($A735&lt;&gt;"",IF(Y$2&lt;&gt;"",INDEX('Instrument History'!$1:$1048576,$B735,Y$3) / CcyPerBase!X734,""),"")</f>
        <v/>
      </c>
    </row>
    <row r="736" spans="1:25">
      <c r="A736" s="12" t="str">
        <f>IF(A735&lt;&gt;"",IF(A735=$B$1,"",'Instrument History'!A732),"")</f>
        <v/>
      </c>
      <c r="B736" t="str">
        <f t="shared" si="23"/>
        <v/>
      </c>
      <c r="C736" s="14" t="str">
        <f>IF($A736&lt;&gt;"",INDEX('Instrument History'!$1:$1048576,$B736,C$3) / CcyPerBase!D735,"")</f>
        <v/>
      </c>
      <c r="D736" s="14" t="str">
        <f>IF(A736&lt;&gt;"",C736/$D$4*Master!$R$18,"")</f>
        <v/>
      </c>
      <c r="E736" s="5" t="str">
        <f t="shared" si="24"/>
        <v/>
      </c>
      <c r="F736" s="5" t="str">
        <f>IF($A736&lt;&gt;"",IF(F$2&lt;&gt;"",INDEX('Instrument History'!$1:$1048576,$B736,F$3) / CcyPerBase!E735,""),"")</f>
        <v/>
      </c>
      <c r="G736" s="5" t="str">
        <f>IF($A736&lt;&gt;"",IF(G$2&lt;&gt;"",INDEX('Instrument History'!$1:$1048576,$B736,G$3) / CcyPerBase!F735,""),"")</f>
        <v/>
      </c>
      <c r="H736" s="5" t="str">
        <f>IF($A736&lt;&gt;"",IF(H$2&lt;&gt;"",INDEX('Instrument History'!$1:$1048576,$B736,H$3) / CcyPerBase!G735,""),"")</f>
        <v/>
      </c>
      <c r="I736" s="5" t="str">
        <f>IF($A736&lt;&gt;"",IF(I$2&lt;&gt;"",INDEX('Instrument History'!$1:$1048576,$B736,I$3) / CcyPerBase!H735,""),"")</f>
        <v/>
      </c>
      <c r="J736" s="5" t="str">
        <f>IF($A736&lt;&gt;"",IF(J$2&lt;&gt;"",INDEX('Instrument History'!$1:$1048576,$B736,J$3) / CcyPerBase!I735,""),"")</f>
        <v/>
      </c>
      <c r="K736" s="5" t="str">
        <f>IF($A736&lt;&gt;"",IF(K$2&lt;&gt;"",INDEX('Instrument History'!$1:$1048576,$B736,K$3) / CcyPerBase!J735,""),"")</f>
        <v/>
      </c>
      <c r="L736" s="5" t="str">
        <f>IF($A736&lt;&gt;"",IF(L$2&lt;&gt;"",INDEX('Instrument History'!$1:$1048576,$B736,L$3) / CcyPerBase!K735,""),"")</f>
        <v/>
      </c>
      <c r="M736" s="5" t="str">
        <f>IF($A736&lt;&gt;"",IF(M$2&lt;&gt;"",INDEX('Instrument History'!$1:$1048576,$B736,M$3) / CcyPerBase!L735,""),"")</f>
        <v/>
      </c>
      <c r="N736" s="5" t="str">
        <f>IF($A736&lt;&gt;"",IF(N$2&lt;&gt;"",INDEX('Instrument History'!$1:$1048576,$B736,N$3) / CcyPerBase!M735,""),"")</f>
        <v/>
      </c>
      <c r="O736" s="5" t="str">
        <f>IF($A736&lt;&gt;"",IF(O$2&lt;&gt;"",INDEX('Instrument History'!$1:$1048576,$B736,O$3) / CcyPerBase!N735,""),"")</f>
        <v/>
      </c>
      <c r="P736" s="5" t="str">
        <f>IF($A736&lt;&gt;"",IF(P$2&lt;&gt;"",INDEX('Instrument History'!$1:$1048576,$B736,P$3) / CcyPerBase!O735,""),"")</f>
        <v/>
      </c>
      <c r="Q736" s="5" t="str">
        <f>IF($A736&lt;&gt;"",IF(Q$2&lt;&gt;"",INDEX('Instrument History'!$1:$1048576,$B736,Q$3) / CcyPerBase!P735,""),"")</f>
        <v/>
      </c>
      <c r="R736" s="5" t="str">
        <f>IF($A736&lt;&gt;"",IF(R$2&lt;&gt;"",INDEX('Instrument History'!$1:$1048576,$B736,R$3) / CcyPerBase!Q735,""),"")</f>
        <v/>
      </c>
      <c r="S736" s="5" t="str">
        <f>IF($A736&lt;&gt;"",IF(S$2&lt;&gt;"",INDEX('Instrument History'!$1:$1048576,$B736,S$3) / CcyPerBase!R735,""),"")</f>
        <v/>
      </c>
      <c r="T736" s="5" t="str">
        <f>IF($A736&lt;&gt;"",IF(T$2&lt;&gt;"",INDEX('Instrument History'!$1:$1048576,$B736,T$3) / CcyPerBase!S735,""),"")</f>
        <v/>
      </c>
      <c r="U736" s="5" t="str">
        <f>IF($A736&lt;&gt;"",IF(U$2&lt;&gt;"",INDEX('Instrument History'!$1:$1048576,$B736,U$3) / CcyPerBase!T735,""),"")</f>
        <v/>
      </c>
      <c r="V736" s="5" t="str">
        <f>IF($A736&lt;&gt;"",IF(V$2&lt;&gt;"",INDEX('Instrument History'!$1:$1048576,$B736,V$3) / CcyPerBase!U735,""),"")</f>
        <v/>
      </c>
      <c r="W736" s="5" t="str">
        <f>IF($A736&lt;&gt;"",IF(W$2&lt;&gt;"",INDEX('Instrument History'!$1:$1048576,$B736,W$3) / CcyPerBase!V735,""),"")</f>
        <v/>
      </c>
      <c r="X736" s="5" t="str">
        <f>IF($A736&lt;&gt;"",IF(X$2&lt;&gt;"",INDEX('Instrument History'!$1:$1048576,$B736,X$3) / CcyPerBase!W735,""),"")</f>
        <v/>
      </c>
      <c r="Y736" s="5" t="str">
        <f>IF($A736&lt;&gt;"",IF(Y$2&lt;&gt;"",INDEX('Instrument History'!$1:$1048576,$B736,Y$3) / CcyPerBase!X735,""),"")</f>
        <v/>
      </c>
    </row>
    <row r="737" spans="1:25">
      <c r="A737" s="12" t="str">
        <f>IF(A736&lt;&gt;"",IF(A736=$B$1,"",'Instrument History'!A733),"")</f>
        <v/>
      </c>
      <c r="B737" t="str">
        <f t="shared" si="23"/>
        <v/>
      </c>
      <c r="C737" s="14" t="str">
        <f>IF($A737&lt;&gt;"",INDEX('Instrument History'!$1:$1048576,$B737,C$3) / CcyPerBase!D736,"")</f>
        <v/>
      </c>
      <c r="D737" s="14" t="str">
        <f>IF(A737&lt;&gt;"",C737/$D$4*Master!$R$18,"")</f>
        <v/>
      </c>
      <c r="E737" s="5" t="str">
        <f t="shared" si="24"/>
        <v/>
      </c>
      <c r="F737" s="5" t="str">
        <f>IF($A737&lt;&gt;"",IF(F$2&lt;&gt;"",INDEX('Instrument History'!$1:$1048576,$B737,F$3) / CcyPerBase!E736,""),"")</f>
        <v/>
      </c>
      <c r="G737" s="5" t="str">
        <f>IF($A737&lt;&gt;"",IF(G$2&lt;&gt;"",INDEX('Instrument History'!$1:$1048576,$B737,G$3) / CcyPerBase!F736,""),"")</f>
        <v/>
      </c>
      <c r="H737" s="5" t="str">
        <f>IF($A737&lt;&gt;"",IF(H$2&lt;&gt;"",INDEX('Instrument History'!$1:$1048576,$B737,H$3) / CcyPerBase!G736,""),"")</f>
        <v/>
      </c>
      <c r="I737" s="5" t="str">
        <f>IF($A737&lt;&gt;"",IF(I$2&lt;&gt;"",INDEX('Instrument History'!$1:$1048576,$B737,I$3) / CcyPerBase!H736,""),"")</f>
        <v/>
      </c>
      <c r="J737" s="5" t="str">
        <f>IF($A737&lt;&gt;"",IF(J$2&lt;&gt;"",INDEX('Instrument History'!$1:$1048576,$B737,J$3) / CcyPerBase!I736,""),"")</f>
        <v/>
      </c>
      <c r="K737" s="5" t="str">
        <f>IF($A737&lt;&gt;"",IF(K$2&lt;&gt;"",INDEX('Instrument History'!$1:$1048576,$B737,K$3) / CcyPerBase!J736,""),"")</f>
        <v/>
      </c>
      <c r="L737" s="5" t="str">
        <f>IF($A737&lt;&gt;"",IF(L$2&lt;&gt;"",INDEX('Instrument History'!$1:$1048576,$B737,L$3) / CcyPerBase!K736,""),"")</f>
        <v/>
      </c>
      <c r="M737" s="5" t="str">
        <f>IF($A737&lt;&gt;"",IF(M$2&lt;&gt;"",INDEX('Instrument History'!$1:$1048576,$B737,M$3) / CcyPerBase!L736,""),"")</f>
        <v/>
      </c>
      <c r="N737" s="5" t="str">
        <f>IF($A737&lt;&gt;"",IF(N$2&lt;&gt;"",INDEX('Instrument History'!$1:$1048576,$B737,N$3) / CcyPerBase!M736,""),"")</f>
        <v/>
      </c>
      <c r="O737" s="5" t="str">
        <f>IF($A737&lt;&gt;"",IF(O$2&lt;&gt;"",INDEX('Instrument History'!$1:$1048576,$B737,O$3) / CcyPerBase!N736,""),"")</f>
        <v/>
      </c>
      <c r="P737" s="5" t="str">
        <f>IF($A737&lt;&gt;"",IF(P$2&lt;&gt;"",INDEX('Instrument History'!$1:$1048576,$B737,P$3) / CcyPerBase!O736,""),"")</f>
        <v/>
      </c>
      <c r="Q737" s="5" t="str">
        <f>IF($A737&lt;&gt;"",IF(Q$2&lt;&gt;"",INDEX('Instrument History'!$1:$1048576,$B737,Q$3) / CcyPerBase!P736,""),"")</f>
        <v/>
      </c>
      <c r="R737" s="5" t="str">
        <f>IF($A737&lt;&gt;"",IF(R$2&lt;&gt;"",INDEX('Instrument History'!$1:$1048576,$B737,R$3) / CcyPerBase!Q736,""),"")</f>
        <v/>
      </c>
      <c r="S737" s="5" t="str">
        <f>IF($A737&lt;&gt;"",IF(S$2&lt;&gt;"",INDEX('Instrument History'!$1:$1048576,$B737,S$3) / CcyPerBase!R736,""),"")</f>
        <v/>
      </c>
      <c r="T737" s="5" t="str">
        <f>IF($A737&lt;&gt;"",IF(T$2&lt;&gt;"",INDEX('Instrument History'!$1:$1048576,$B737,T$3) / CcyPerBase!S736,""),"")</f>
        <v/>
      </c>
      <c r="U737" s="5" t="str">
        <f>IF($A737&lt;&gt;"",IF(U$2&lt;&gt;"",INDEX('Instrument History'!$1:$1048576,$B737,U$3) / CcyPerBase!T736,""),"")</f>
        <v/>
      </c>
      <c r="V737" s="5" t="str">
        <f>IF($A737&lt;&gt;"",IF(V$2&lt;&gt;"",INDEX('Instrument History'!$1:$1048576,$B737,V$3) / CcyPerBase!U736,""),"")</f>
        <v/>
      </c>
      <c r="W737" s="5" t="str">
        <f>IF($A737&lt;&gt;"",IF(W$2&lt;&gt;"",INDEX('Instrument History'!$1:$1048576,$B737,W$3) / CcyPerBase!V736,""),"")</f>
        <v/>
      </c>
      <c r="X737" s="5" t="str">
        <f>IF($A737&lt;&gt;"",IF(X$2&lt;&gt;"",INDEX('Instrument History'!$1:$1048576,$B737,X$3) / CcyPerBase!W736,""),"")</f>
        <v/>
      </c>
      <c r="Y737" s="5" t="str">
        <f>IF($A737&lt;&gt;"",IF(Y$2&lt;&gt;"",INDEX('Instrument History'!$1:$1048576,$B737,Y$3) / CcyPerBase!X736,""),"")</f>
        <v/>
      </c>
    </row>
    <row r="738" spans="1:25">
      <c r="A738" s="12" t="str">
        <f>IF(A737&lt;&gt;"",IF(A737=$B$1,"",'Instrument History'!A734),"")</f>
        <v/>
      </c>
      <c r="B738" t="str">
        <f t="shared" si="23"/>
        <v/>
      </c>
      <c r="C738" s="14" t="str">
        <f>IF($A738&lt;&gt;"",INDEX('Instrument History'!$1:$1048576,$B738,C$3) / CcyPerBase!D737,"")</f>
        <v/>
      </c>
      <c r="D738" s="14" t="str">
        <f>IF(A738&lt;&gt;"",C738/$D$4*Master!$R$18,"")</f>
        <v/>
      </c>
      <c r="E738" s="5" t="str">
        <f t="shared" si="24"/>
        <v/>
      </c>
      <c r="F738" s="5" t="str">
        <f>IF($A738&lt;&gt;"",IF(F$2&lt;&gt;"",INDEX('Instrument History'!$1:$1048576,$B738,F$3) / CcyPerBase!E737,""),"")</f>
        <v/>
      </c>
      <c r="G738" s="5" t="str">
        <f>IF($A738&lt;&gt;"",IF(G$2&lt;&gt;"",INDEX('Instrument History'!$1:$1048576,$B738,G$3) / CcyPerBase!F737,""),"")</f>
        <v/>
      </c>
      <c r="H738" s="5" t="str">
        <f>IF($A738&lt;&gt;"",IF(H$2&lt;&gt;"",INDEX('Instrument History'!$1:$1048576,$B738,H$3) / CcyPerBase!G737,""),"")</f>
        <v/>
      </c>
      <c r="I738" s="5" t="str">
        <f>IF($A738&lt;&gt;"",IF(I$2&lt;&gt;"",INDEX('Instrument History'!$1:$1048576,$B738,I$3) / CcyPerBase!H737,""),"")</f>
        <v/>
      </c>
      <c r="J738" s="5" t="str">
        <f>IF($A738&lt;&gt;"",IF(J$2&lt;&gt;"",INDEX('Instrument History'!$1:$1048576,$B738,J$3) / CcyPerBase!I737,""),"")</f>
        <v/>
      </c>
      <c r="K738" s="5" t="str">
        <f>IF($A738&lt;&gt;"",IF(K$2&lt;&gt;"",INDEX('Instrument History'!$1:$1048576,$B738,K$3) / CcyPerBase!J737,""),"")</f>
        <v/>
      </c>
      <c r="L738" s="5" t="str">
        <f>IF($A738&lt;&gt;"",IF(L$2&lt;&gt;"",INDEX('Instrument History'!$1:$1048576,$B738,L$3) / CcyPerBase!K737,""),"")</f>
        <v/>
      </c>
      <c r="M738" s="5" t="str">
        <f>IF($A738&lt;&gt;"",IF(M$2&lt;&gt;"",INDEX('Instrument History'!$1:$1048576,$B738,M$3) / CcyPerBase!L737,""),"")</f>
        <v/>
      </c>
      <c r="N738" s="5" t="str">
        <f>IF($A738&lt;&gt;"",IF(N$2&lt;&gt;"",INDEX('Instrument History'!$1:$1048576,$B738,N$3) / CcyPerBase!M737,""),"")</f>
        <v/>
      </c>
      <c r="O738" s="5" t="str">
        <f>IF($A738&lt;&gt;"",IF(O$2&lt;&gt;"",INDEX('Instrument History'!$1:$1048576,$B738,O$3) / CcyPerBase!N737,""),"")</f>
        <v/>
      </c>
      <c r="P738" s="5" t="str">
        <f>IF($A738&lt;&gt;"",IF(P$2&lt;&gt;"",INDEX('Instrument History'!$1:$1048576,$B738,P$3) / CcyPerBase!O737,""),"")</f>
        <v/>
      </c>
      <c r="Q738" s="5" t="str">
        <f>IF($A738&lt;&gt;"",IF(Q$2&lt;&gt;"",INDEX('Instrument History'!$1:$1048576,$B738,Q$3) / CcyPerBase!P737,""),"")</f>
        <v/>
      </c>
      <c r="R738" s="5" t="str">
        <f>IF($A738&lt;&gt;"",IF(R$2&lt;&gt;"",INDEX('Instrument History'!$1:$1048576,$B738,R$3) / CcyPerBase!Q737,""),"")</f>
        <v/>
      </c>
      <c r="S738" s="5" t="str">
        <f>IF($A738&lt;&gt;"",IF(S$2&lt;&gt;"",INDEX('Instrument History'!$1:$1048576,$B738,S$3) / CcyPerBase!R737,""),"")</f>
        <v/>
      </c>
      <c r="T738" s="5" t="str">
        <f>IF($A738&lt;&gt;"",IF(T$2&lt;&gt;"",INDEX('Instrument History'!$1:$1048576,$B738,T$3) / CcyPerBase!S737,""),"")</f>
        <v/>
      </c>
      <c r="U738" s="5" t="str">
        <f>IF($A738&lt;&gt;"",IF(U$2&lt;&gt;"",INDEX('Instrument History'!$1:$1048576,$B738,U$3) / CcyPerBase!T737,""),"")</f>
        <v/>
      </c>
      <c r="V738" s="5" t="str">
        <f>IF($A738&lt;&gt;"",IF(V$2&lt;&gt;"",INDEX('Instrument History'!$1:$1048576,$B738,V$3) / CcyPerBase!U737,""),"")</f>
        <v/>
      </c>
      <c r="W738" s="5" t="str">
        <f>IF($A738&lt;&gt;"",IF(W$2&lt;&gt;"",INDEX('Instrument History'!$1:$1048576,$B738,W$3) / CcyPerBase!V737,""),"")</f>
        <v/>
      </c>
      <c r="X738" s="5" t="str">
        <f>IF($A738&lt;&gt;"",IF(X$2&lt;&gt;"",INDEX('Instrument History'!$1:$1048576,$B738,X$3) / CcyPerBase!W737,""),"")</f>
        <v/>
      </c>
      <c r="Y738" s="5" t="str">
        <f>IF($A738&lt;&gt;"",IF(Y$2&lt;&gt;"",INDEX('Instrument History'!$1:$1048576,$B738,Y$3) / CcyPerBase!X737,""),"")</f>
        <v/>
      </c>
    </row>
    <row r="739" spans="1:25">
      <c r="A739" s="12" t="str">
        <f>IF(A738&lt;&gt;"",IF(A738=$B$1,"",'Instrument History'!A735),"")</f>
        <v/>
      </c>
      <c r="B739" t="str">
        <f t="shared" si="23"/>
        <v/>
      </c>
      <c r="C739" s="14" t="str">
        <f>IF($A739&lt;&gt;"",INDEX('Instrument History'!$1:$1048576,$B739,C$3) / CcyPerBase!D738,"")</f>
        <v/>
      </c>
      <c r="D739" s="14" t="str">
        <f>IF(A739&lt;&gt;"",C739/$D$4*Master!$R$18,"")</f>
        <v/>
      </c>
      <c r="E739" s="5" t="str">
        <f t="shared" si="24"/>
        <v/>
      </c>
      <c r="F739" s="5" t="str">
        <f>IF($A739&lt;&gt;"",IF(F$2&lt;&gt;"",INDEX('Instrument History'!$1:$1048576,$B739,F$3) / CcyPerBase!E738,""),"")</f>
        <v/>
      </c>
      <c r="G739" s="5" t="str">
        <f>IF($A739&lt;&gt;"",IF(G$2&lt;&gt;"",INDEX('Instrument History'!$1:$1048576,$B739,G$3) / CcyPerBase!F738,""),"")</f>
        <v/>
      </c>
      <c r="H739" s="5" t="str">
        <f>IF($A739&lt;&gt;"",IF(H$2&lt;&gt;"",INDEX('Instrument History'!$1:$1048576,$B739,H$3) / CcyPerBase!G738,""),"")</f>
        <v/>
      </c>
      <c r="I739" s="5" t="str">
        <f>IF($A739&lt;&gt;"",IF(I$2&lt;&gt;"",INDEX('Instrument History'!$1:$1048576,$B739,I$3) / CcyPerBase!H738,""),"")</f>
        <v/>
      </c>
      <c r="J739" s="5" t="str">
        <f>IF($A739&lt;&gt;"",IF(J$2&lt;&gt;"",INDEX('Instrument History'!$1:$1048576,$B739,J$3) / CcyPerBase!I738,""),"")</f>
        <v/>
      </c>
      <c r="K739" s="5" t="str">
        <f>IF($A739&lt;&gt;"",IF(K$2&lt;&gt;"",INDEX('Instrument History'!$1:$1048576,$B739,K$3) / CcyPerBase!J738,""),"")</f>
        <v/>
      </c>
      <c r="L739" s="5" t="str">
        <f>IF($A739&lt;&gt;"",IF(L$2&lt;&gt;"",INDEX('Instrument History'!$1:$1048576,$B739,L$3) / CcyPerBase!K738,""),"")</f>
        <v/>
      </c>
      <c r="M739" s="5" t="str">
        <f>IF($A739&lt;&gt;"",IF(M$2&lt;&gt;"",INDEX('Instrument History'!$1:$1048576,$B739,M$3) / CcyPerBase!L738,""),"")</f>
        <v/>
      </c>
      <c r="N739" s="5" t="str">
        <f>IF($A739&lt;&gt;"",IF(N$2&lt;&gt;"",INDEX('Instrument History'!$1:$1048576,$B739,N$3) / CcyPerBase!M738,""),"")</f>
        <v/>
      </c>
      <c r="O739" s="5" t="str">
        <f>IF($A739&lt;&gt;"",IF(O$2&lt;&gt;"",INDEX('Instrument History'!$1:$1048576,$B739,O$3) / CcyPerBase!N738,""),"")</f>
        <v/>
      </c>
      <c r="P739" s="5" t="str">
        <f>IF($A739&lt;&gt;"",IF(P$2&lt;&gt;"",INDEX('Instrument History'!$1:$1048576,$B739,P$3) / CcyPerBase!O738,""),"")</f>
        <v/>
      </c>
      <c r="Q739" s="5" t="str">
        <f>IF($A739&lt;&gt;"",IF(Q$2&lt;&gt;"",INDEX('Instrument History'!$1:$1048576,$B739,Q$3) / CcyPerBase!P738,""),"")</f>
        <v/>
      </c>
      <c r="R739" s="5" t="str">
        <f>IF($A739&lt;&gt;"",IF(R$2&lt;&gt;"",INDEX('Instrument History'!$1:$1048576,$B739,R$3) / CcyPerBase!Q738,""),"")</f>
        <v/>
      </c>
      <c r="S739" s="5" t="str">
        <f>IF($A739&lt;&gt;"",IF(S$2&lt;&gt;"",INDEX('Instrument History'!$1:$1048576,$B739,S$3) / CcyPerBase!R738,""),"")</f>
        <v/>
      </c>
      <c r="T739" s="5" t="str">
        <f>IF($A739&lt;&gt;"",IF(T$2&lt;&gt;"",INDEX('Instrument History'!$1:$1048576,$B739,T$3) / CcyPerBase!S738,""),"")</f>
        <v/>
      </c>
      <c r="U739" s="5" t="str">
        <f>IF($A739&lt;&gt;"",IF(U$2&lt;&gt;"",INDEX('Instrument History'!$1:$1048576,$B739,U$3) / CcyPerBase!T738,""),"")</f>
        <v/>
      </c>
      <c r="V739" s="5" t="str">
        <f>IF($A739&lt;&gt;"",IF(V$2&lt;&gt;"",INDEX('Instrument History'!$1:$1048576,$B739,V$3) / CcyPerBase!U738,""),"")</f>
        <v/>
      </c>
      <c r="W739" s="5" t="str">
        <f>IF($A739&lt;&gt;"",IF(W$2&lt;&gt;"",INDEX('Instrument History'!$1:$1048576,$B739,W$3) / CcyPerBase!V738,""),"")</f>
        <v/>
      </c>
      <c r="X739" s="5" t="str">
        <f>IF($A739&lt;&gt;"",IF(X$2&lt;&gt;"",INDEX('Instrument History'!$1:$1048576,$B739,X$3) / CcyPerBase!W738,""),"")</f>
        <v/>
      </c>
      <c r="Y739" s="5" t="str">
        <f>IF($A739&lt;&gt;"",IF(Y$2&lt;&gt;"",INDEX('Instrument History'!$1:$1048576,$B739,Y$3) / CcyPerBase!X738,""),"")</f>
        <v/>
      </c>
    </row>
    <row r="740" spans="1:25">
      <c r="A740" s="12" t="str">
        <f>IF(A739&lt;&gt;"",IF(A739=$B$1,"",'Instrument History'!A736),"")</f>
        <v/>
      </c>
      <c r="B740" t="str">
        <f t="shared" si="23"/>
        <v/>
      </c>
      <c r="C740" s="14" t="str">
        <f>IF($A740&lt;&gt;"",INDEX('Instrument History'!$1:$1048576,$B740,C$3) / CcyPerBase!D739,"")</f>
        <v/>
      </c>
      <c r="D740" s="14" t="str">
        <f>IF(A740&lt;&gt;"",C740/$D$4*Master!$R$18,"")</f>
        <v/>
      </c>
      <c r="E740" s="5" t="str">
        <f t="shared" si="24"/>
        <v/>
      </c>
      <c r="F740" s="5" t="str">
        <f>IF($A740&lt;&gt;"",IF(F$2&lt;&gt;"",INDEX('Instrument History'!$1:$1048576,$B740,F$3) / CcyPerBase!E739,""),"")</f>
        <v/>
      </c>
      <c r="G740" s="5" t="str">
        <f>IF($A740&lt;&gt;"",IF(G$2&lt;&gt;"",INDEX('Instrument History'!$1:$1048576,$B740,G$3) / CcyPerBase!F739,""),"")</f>
        <v/>
      </c>
      <c r="H740" s="5" t="str">
        <f>IF($A740&lt;&gt;"",IF(H$2&lt;&gt;"",INDEX('Instrument History'!$1:$1048576,$B740,H$3) / CcyPerBase!G739,""),"")</f>
        <v/>
      </c>
      <c r="I740" s="5" t="str">
        <f>IF($A740&lt;&gt;"",IF(I$2&lt;&gt;"",INDEX('Instrument History'!$1:$1048576,$B740,I$3) / CcyPerBase!H739,""),"")</f>
        <v/>
      </c>
      <c r="J740" s="5" t="str">
        <f>IF($A740&lt;&gt;"",IF(J$2&lt;&gt;"",INDEX('Instrument History'!$1:$1048576,$B740,J$3) / CcyPerBase!I739,""),"")</f>
        <v/>
      </c>
      <c r="K740" s="5" t="str">
        <f>IF($A740&lt;&gt;"",IF(K$2&lt;&gt;"",INDEX('Instrument History'!$1:$1048576,$B740,K$3) / CcyPerBase!J739,""),"")</f>
        <v/>
      </c>
      <c r="L740" s="5" t="str">
        <f>IF($A740&lt;&gt;"",IF(L$2&lt;&gt;"",INDEX('Instrument History'!$1:$1048576,$B740,L$3) / CcyPerBase!K739,""),"")</f>
        <v/>
      </c>
      <c r="M740" s="5" t="str">
        <f>IF($A740&lt;&gt;"",IF(M$2&lt;&gt;"",INDEX('Instrument History'!$1:$1048576,$B740,M$3) / CcyPerBase!L739,""),"")</f>
        <v/>
      </c>
      <c r="N740" s="5" t="str">
        <f>IF($A740&lt;&gt;"",IF(N$2&lt;&gt;"",INDEX('Instrument History'!$1:$1048576,$B740,N$3) / CcyPerBase!M739,""),"")</f>
        <v/>
      </c>
      <c r="O740" s="5" t="str">
        <f>IF($A740&lt;&gt;"",IF(O$2&lt;&gt;"",INDEX('Instrument History'!$1:$1048576,$B740,O$3) / CcyPerBase!N739,""),"")</f>
        <v/>
      </c>
      <c r="P740" s="5" t="str">
        <f>IF($A740&lt;&gt;"",IF(P$2&lt;&gt;"",INDEX('Instrument History'!$1:$1048576,$B740,P$3) / CcyPerBase!O739,""),"")</f>
        <v/>
      </c>
      <c r="Q740" s="5" t="str">
        <f>IF($A740&lt;&gt;"",IF(Q$2&lt;&gt;"",INDEX('Instrument History'!$1:$1048576,$B740,Q$3) / CcyPerBase!P739,""),"")</f>
        <v/>
      </c>
      <c r="R740" s="5" t="str">
        <f>IF($A740&lt;&gt;"",IF(R$2&lt;&gt;"",INDEX('Instrument History'!$1:$1048576,$B740,R$3) / CcyPerBase!Q739,""),"")</f>
        <v/>
      </c>
      <c r="S740" s="5" t="str">
        <f>IF($A740&lt;&gt;"",IF(S$2&lt;&gt;"",INDEX('Instrument History'!$1:$1048576,$B740,S$3) / CcyPerBase!R739,""),"")</f>
        <v/>
      </c>
      <c r="T740" s="5" t="str">
        <f>IF($A740&lt;&gt;"",IF(T$2&lt;&gt;"",INDEX('Instrument History'!$1:$1048576,$B740,T$3) / CcyPerBase!S739,""),"")</f>
        <v/>
      </c>
      <c r="U740" s="5" t="str">
        <f>IF($A740&lt;&gt;"",IF(U$2&lt;&gt;"",INDEX('Instrument History'!$1:$1048576,$B740,U$3) / CcyPerBase!T739,""),"")</f>
        <v/>
      </c>
      <c r="V740" s="5" t="str">
        <f>IF($A740&lt;&gt;"",IF(V$2&lt;&gt;"",INDEX('Instrument History'!$1:$1048576,$B740,V$3) / CcyPerBase!U739,""),"")</f>
        <v/>
      </c>
      <c r="W740" s="5" t="str">
        <f>IF($A740&lt;&gt;"",IF(W$2&lt;&gt;"",INDEX('Instrument History'!$1:$1048576,$B740,W$3) / CcyPerBase!V739,""),"")</f>
        <v/>
      </c>
      <c r="X740" s="5" t="str">
        <f>IF($A740&lt;&gt;"",IF(X$2&lt;&gt;"",INDEX('Instrument History'!$1:$1048576,$B740,X$3) / CcyPerBase!W739,""),"")</f>
        <v/>
      </c>
      <c r="Y740" s="5" t="str">
        <f>IF($A740&lt;&gt;"",IF(Y$2&lt;&gt;"",INDEX('Instrument History'!$1:$1048576,$B740,Y$3) / CcyPerBase!X739,""),"")</f>
        <v/>
      </c>
    </row>
    <row r="741" spans="1:25">
      <c r="A741" s="12" t="str">
        <f>IF(A740&lt;&gt;"",IF(A740=$B$1,"",'Instrument History'!A737),"")</f>
        <v/>
      </c>
      <c r="B741" t="str">
        <f t="shared" si="23"/>
        <v/>
      </c>
      <c r="C741" s="14" t="str">
        <f>IF($A741&lt;&gt;"",INDEX('Instrument History'!$1:$1048576,$B741,C$3) / CcyPerBase!D740,"")</f>
        <v/>
      </c>
      <c r="D741" s="14" t="str">
        <f>IF(A741&lt;&gt;"",C741/$D$4*Master!$R$18,"")</f>
        <v/>
      </c>
      <c r="E741" s="5" t="str">
        <f t="shared" si="24"/>
        <v/>
      </c>
      <c r="F741" s="5" t="str">
        <f>IF($A741&lt;&gt;"",IF(F$2&lt;&gt;"",INDEX('Instrument History'!$1:$1048576,$B741,F$3) / CcyPerBase!E740,""),"")</f>
        <v/>
      </c>
      <c r="G741" s="5" t="str">
        <f>IF($A741&lt;&gt;"",IF(G$2&lt;&gt;"",INDEX('Instrument History'!$1:$1048576,$B741,G$3) / CcyPerBase!F740,""),"")</f>
        <v/>
      </c>
      <c r="H741" s="5" t="str">
        <f>IF($A741&lt;&gt;"",IF(H$2&lt;&gt;"",INDEX('Instrument History'!$1:$1048576,$B741,H$3) / CcyPerBase!G740,""),"")</f>
        <v/>
      </c>
      <c r="I741" s="5" t="str">
        <f>IF($A741&lt;&gt;"",IF(I$2&lt;&gt;"",INDEX('Instrument History'!$1:$1048576,$B741,I$3) / CcyPerBase!H740,""),"")</f>
        <v/>
      </c>
      <c r="J741" s="5" t="str">
        <f>IF($A741&lt;&gt;"",IF(J$2&lt;&gt;"",INDEX('Instrument History'!$1:$1048576,$B741,J$3) / CcyPerBase!I740,""),"")</f>
        <v/>
      </c>
      <c r="K741" s="5" t="str">
        <f>IF($A741&lt;&gt;"",IF(K$2&lt;&gt;"",INDEX('Instrument History'!$1:$1048576,$B741,K$3) / CcyPerBase!J740,""),"")</f>
        <v/>
      </c>
      <c r="L741" s="5" t="str">
        <f>IF($A741&lt;&gt;"",IF(L$2&lt;&gt;"",INDEX('Instrument History'!$1:$1048576,$B741,L$3) / CcyPerBase!K740,""),"")</f>
        <v/>
      </c>
      <c r="M741" s="5" t="str">
        <f>IF($A741&lt;&gt;"",IF(M$2&lt;&gt;"",INDEX('Instrument History'!$1:$1048576,$B741,M$3) / CcyPerBase!L740,""),"")</f>
        <v/>
      </c>
      <c r="N741" s="5" t="str">
        <f>IF($A741&lt;&gt;"",IF(N$2&lt;&gt;"",INDEX('Instrument History'!$1:$1048576,$B741,N$3) / CcyPerBase!M740,""),"")</f>
        <v/>
      </c>
      <c r="O741" s="5" t="str">
        <f>IF($A741&lt;&gt;"",IF(O$2&lt;&gt;"",INDEX('Instrument History'!$1:$1048576,$B741,O$3) / CcyPerBase!N740,""),"")</f>
        <v/>
      </c>
      <c r="P741" s="5" t="str">
        <f>IF($A741&lt;&gt;"",IF(P$2&lt;&gt;"",INDEX('Instrument History'!$1:$1048576,$B741,P$3) / CcyPerBase!O740,""),"")</f>
        <v/>
      </c>
      <c r="Q741" s="5" t="str">
        <f>IF($A741&lt;&gt;"",IF(Q$2&lt;&gt;"",INDEX('Instrument History'!$1:$1048576,$B741,Q$3) / CcyPerBase!P740,""),"")</f>
        <v/>
      </c>
      <c r="R741" s="5" t="str">
        <f>IF($A741&lt;&gt;"",IF(R$2&lt;&gt;"",INDEX('Instrument History'!$1:$1048576,$B741,R$3) / CcyPerBase!Q740,""),"")</f>
        <v/>
      </c>
      <c r="S741" s="5" t="str">
        <f>IF($A741&lt;&gt;"",IF(S$2&lt;&gt;"",INDEX('Instrument History'!$1:$1048576,$B741,S$3) / CcyPerBase!R740,""),"")</f>
        <v/>
      </c>
      <c r="T741" s="5" t="str">
        <f>IF($A741&lt;&gt;"",IF(T$2&lt;&gt;"",INDEX('Instrument History'!$1:$1048576,$B741,T$3) / CcyPerBase!S740,""),"")</f>
        <v/>
      </c>
      <c r="U741" s="5" t="str">
        <f>IF($A741&lt;&gt;"",IF(U$2&lt;&gt;"",INDEX('Instrument History'!$1:$1048576,$B741,U$3) / CcyPerBase!T740,""),"")</f>
        <v/>
      </c>
      <c r="V741" s="5" t="str">
        <f>IF($A741&lt;&gt;"",IF(V$2&lt;&gt;"",INDEX('Instrument History'!$1:$1048576,$B741,V$3) / CcyPerBase!U740,""),"")</f>
        <v/>
      </c>
      <c r="W741" s="5" t="str">
        <f>IF($A741&lt;&gt;"",IF(W$2&lt;&gt;"",INDEX('Instrument History'!$1:$1048576,$B741,W$3) / CcyPerBase!V740,""),"")</f>
        <v/>
      </c>
      <c r="X741" s="5" t="str">
        <f>IF($A741&lt;&gt;"",IF(X$2&lt;&gt;"",INDEX('Instrument History'!$1:$1048576,$B741,X$3) / CcyPerBase!W740,""),"")</f>
        <v/>
      </c>
      <c r="Y741" s="5" t="str">
        <f>IF($A741&lt;&gt;"",IF(Y$2&lt;&gt;"",INDEX('Instrument History'!$1:$1048576,$B741,Y$3) / CcyPerBase!X740,""),"")</f>
        <v/>
      </c>
    </row>
    <row r="742" spans="1:25">
      <c r="A742" s="12" t="str">
        <f>IF(A741&lt;&gt;"",IF(A741=$B$1,"",'Instrument History'!A738),"")</f>
        <v/>
      </c>
      <c r="B742" t="str">
        <f t="shared" si="23"/>
        <v/>
      </c>
      <c r="C742" s="14" t="str">
        <f>IF($A742&lt;&gt;"",INDEX('Instrument History'!$1:$1048576,$B742,C$3) / CcyPerBase!D741,"")</f>
        <v/>
      </c>
      <c r="D742" s="14" t="str">
        <f>IF(A742&lt;&gt;"",C742/$D$4*Master!$R$18,"")</f>
        <v/>
      </c>
      <c r="E742" s="5" t="str">
        <f t="shared" si="24"/>
        <v/>
      </c>
      <c r="F742" s="5" t="str">
        <f>IF($A742&lt;&gt;"",IF(F$2&lt;&gt;"",INDEX('Instrument History'!$1:$1048576,$B742,F$3) / CcyPerBase!E741,""),"")</f>
        <v/>
      </c>
      <c r="G742" s="5" t="str">
        <f>IF($A742&lt;&gt;"",IF(G$2&lt;&gt;"",INDEX('Instrument History'!$1:$1048576,$B742,G$3) / CcyPerBase!F741,""),"")</f>
        <v/>
      </c>
      <c r="H742" s="5" t="str">
        <f>IF($A742&lt;&gt;"",IF(H$2&lt;&gt;"",INDEX('Instrument History'!$1:$1048576,$B742,H$3) / CcyPerBase!G741,""),"")</f>
        <v/>
      </c>
      <c r="I742" s="5" t="str">
        <f>IF($A742&lt;&gt;"",IF(I$2&lt;&gt;"",INDEX('Instrument History'!$1:$1048576,$B742,I$3) / CcyPerBase!H741,""),"")</f>
        <v/>
      </c>
      <c r="J742" s="5" t="str">
        <f>IF($A742&lt;&gt;"",IF(J$2&lt;&gt;"",INDEX('Instrument History'!$1:$1048576,$B742,J$3) / CcyPerBase!I741,""),"")</f>
        <v/>
      </c>
      <c r="K742" s="5" t="str">
        <f>IF($A742&lt;&gt;"",IF(K$2&lt;&gt;"",INDEX('Instrument History'!$1:$1048576,$B742,K$3) / CcyPerBase!J741,""),"")</f>
        <v/>
      </c>
      <c r="L742" s="5" t="str">
        <f>IF($A742&lt;&gt;"",IF(L$2&lt;&gt;"",INDEX('Instrument History'!$1:$1048576,$B742,L$3) / CcyPerBase!K741,""),"")</f>
        <v/>
      </c>
      <c r="M742" s="5" t="str">
        <f>IF($A742&lt;&gt;"",IF(M$2&lt;&gt;"",INDEX('Instrument History'!$1:$1048576,$B742,M$3) / CcyPerBase!L741,""),"")</f>
        <v/>
      </c>
      <c r="N742" s="5" t="str">
        <f>IF($A742&lt;&gt;"",IF(N$2&lt;&gt;"",INDEX('Instrument History'!$1:$1048576,$B742,N$3) / CcyPerBase!M741,""),"")</f>
        <v/>
      </c>
      <c r="O742" s="5" t="str">
        <f>IF($A742&lt;&gt;"",IF(O$2&lt;&gt;"",INDEX('Instrument History'!$1:$1048576,$B742,O$3) / CcyPerBase!N741,""),"")</f>
        <v/>
      </c>
      <c r="P742" s="5" t="str">
        <f>IF($A742&lt;&gt;"",IF(P$2&lt;&gt;"",INDEX('Instrument History'!$1:$1048576,$B742,P$3) / CcyPerBase!O741,""),"")</f>
        <v/>
      </c>
      <c r="Q742" s="5" t="str">
        <f>IF($A742&lt;&gt;"",IF(Q$2&lt;&gt;"",INDEX('Instrument History'!$1:$1048576,$B742,Q$3) / CcyPerBase!P741,""),"")</f>
        <v/>
      </c>
      <c r="R742" s="5" t="str">
        <f>IF($A742&lt;&gt;"",IF(R$2&lt;&gt;"",INDEX('Instrument History'!$1:$1048576,$B742,R$3) / CcyPerBase!Q741,""),"")</f>
        <v/>
      </c>
      <c r="S742" s="5" t="str">
        <f>IF($A742&lt;&gt;"",IF(S$2&lt;&gt;"",INDEX('Instrument History'!$1:$1048576,$B742,S$3) / CcyPerBase!R741,""),"")</f>
        <v/>
      </c>
      <c r="T742" s="5" t="str">
        <f>IF($A742&lt;&gt;"",IF(T$2&lt;&gt;"",INDEX('Instrument History'!$1:$1048576,$B742,T$3) / CcyPerBase!S741,""),"")</f>
        <v/>
      </c>
      <c r="U742" s="5" t="str">
        <f>IF($A742&lt;&gt;"",IF(U$2&lt;&gt;"",INDEX('Instrument History'!$1:$1048576,$B742,U$3) / CcyPerBase!T741,""),"")</f>
        <v/>
      </c>
      <c r="V742" s="5" t="str">
        <f>IF($A742&lt;&gt;"",IF(V$2&lt;&gt;"",INDEX('Instrument History'!$1:$1048576,$B742,V$3) / CcyPerBase!U741,""),"")</f>
        <v/>
      </c>
      <c r="W742" s="5" t="str">
        <f>IF($A742&lt;&gt;"",IF(W$2&lt;&gt;"",INDEX('Instrument History'!$1:$1048576,$B742,W$3) / CcyPerBase!V741,""),"")</f>
        <v/>
      </c>
      <c r="X742" s="5" t="str">
        <f>IF($A742&lt;&gt;"",IF(X$2&lt;&gt;"",INDEX('Instrument History'!$1:$1048576,$B742,X$3) / CcyPerBase!W741,""),"")</f>
        <v/>
      </c>
      <c r="Y742" s="5" t="str">
        <f>IF($A742&lt;&gt;"",IF(Y$2&lt;&gt;"",INDEX('Instrument History'!$1:$1048576,$B742,Y$3) / CcyPerBase!X741,""),"")</f>
        <v/>
      </c>
    </row>
    <row r="743" spans="1:25">
      <c r="A743" s="12" t="str">
        <f>IF(A742&lt;&gt;"",IF(A742=$B$1,"",'Instrument History'!A739),"")</f>
        <v/>
      </c>
      <c r="B743" t="str">
        <f t="shared" si="23"/>
        <v/>
      </c>
      <c r="C743" s="14" t="str">
        <f>IF($A743&lt;&gt;"",INDEX('Instrument History'!$1:$1048576,$B743,C$3) / CcyPerBase!D742,"")</f>
        <v/>
      </c>
      <c r="D743" s="14" t="str">
        <f>IF(A743&lt;&gt;"",C743/$D$4*Master!$R$18,"")</f>
        <v/>
      </c>
      <c r="E743" s="5" t="str">
        <f t="shared" si="24"/>
        <v/>
      </c>
      <c r="F743" s="5" t="str">
        <f>IF($A743&lt;&gt;"",IF(F$2&lt;&gt;"",INDEX('Instrument History'!$1:$1048576,$B743,F$3) / CcyPerBase!E742,""),"")</f>
        <v/>
      </c>
      <c r="G743" s="5" t="str">
        <f>IF($A743&lt;&gt;"",IF(G$2&lt;&gt;"",INDEX('Instrument History'!$1:$1048576,$B743,G$3) / CcyPerBase!F742,""),"")</f>
        <v/>
      </c>
      <c r="H743" s="5" t="str">
        <f>IF($A743&lt;&gt;"",IF(H$2&lt;&gt;"",INDEX('Instrument History'!$1:$1048576,$B743,H$3) / CcyPerBase!G742,""),"")</f>
        <v/>
      </c>
      <c r="I743" s="5" t="str">
        <f>IF($A743&lt;&gt;"",IF(I$2&lt;&gt;"",INDEX('Instrument History'!$1:$1048576,$B743,I$3) / CcyPerBase!H742,""),"")</f>
        <v/>
      </c>
      <c r="J743" s="5" t="str">
        <f>IF($A743&lt;&gt;"",IF(J$2&lt;&gt;"",INDEX('Instrument History'!$1:$1048576,$B743,J$3) / CcyPerBase!I742,""),"")</f>
        <v/>
      </c>
      <c r="K743" s="5" t="str">
        <f>IF($A743&lt;&gt;"",IF(K$2&lt;&gt;"",INDEX('Instrument History'!$1:$1048576,$B743,K$3) / CcyPerBase!J742,""),"")</f>
        <v/>
      </c>
      <c r="L743" s="5" t="str">
        <f>IF($A743&lt;&gt;"",IF(L$2&lt;&gt;"",INDEX('Instrument History'!$1:$1048576,$B743,L$3) / CcyPerBase!K742,""),"")</f>
        <v/>
      </c>
      <c r="M743" s="5" t="str">
        <f>IF($A743&lt;&gt;"",IF(M$2&lt;&gt;"",INDEX('Instrument History'!$1:$1048576,$B743,M$3) / CcyPerBase!L742,""),"")</f>
        <v/>
      </c>
      <c r="N743" s="5" t="str">
        <f>IF($A743&lt;&gt;"",IF(N$2&lt;&gt;"",INDEX('Instrument History'!$1:$1048576,$B743,N$3) / CcyPerBase!M742,""),"")</f>
        <v/>
      </c>
      <c r="O743" s="5" t="str">
        <f>IF($A743&lt;&gt;"",IF(O$2&lt;&gt;"",INDEX('Instrument History'!$1:$1048576,$B743,O$3) / CcyPerBase!N742,""),"")</f>
        <v/>
      </c>
      <c r="P743" s="5" t="str">
        <f>IF($A743&lt;&gt;"",IF(P$2&lt;&gt;"",INDEX('Instrument History'!$1:$1048576,$B743,P$3) / CcyPerBase!O742,""),"")</f>
        <v/>
      </c>
      <c r="Q743" s="5" t="str">
        <f>IF($A743&lt;&gt;"",IF(Q$2&lt;&gt;"",INDEX('Instrument History'!$1:$1048576,$B743,Q$3) / CcyPerBase!P742,""),"")</f>
        <v/>
      </c>
      <c r="R743" s="5" t="str">
        <f>IF($A743&lt;&gt;"",IF(R$2&lt;&gt;"",INDEX('Instrument History'!$1:$1048576,$B743,R$3) / CcyPerBase!Q742,""),"")</f>
        <v/>
      </c>
      <c r="S743" s="5" t="str">
        <f>IF($A743&lt;&gt;"",IF(S$2&lt;&gt;"",INDEX('Instrument History'!$1:$1048576,$B743,S$3) / CcyPerBase!R742,""),"")</f>
        <v/>
      </c>
      <c r="T743" s="5" t="str">
        <f>IF($A743&lt;&gt;"",IF(T$2&lt;&gt;"",INDEX('Instrument History'!$1:$1048576,$B743,T$3) / CcyPerBase!S742,""),"")</f>
        <v/>
      </c>
      <c r="U743" s="5" t="str">
        <f>IF($A743&lt;&gt;"",IF(U$2&lt;&gt;"",INDEX('Instrument History'!$1:$1048576,$B743,U$3) / CcyPerBase!T742,""),"")</f>
        <v/>
      </c>
      <c r="V743" s="5" t="str">
        <f>IF($A743&lt;&gt;"",IF(V$2&lt;&gt;"",INDEX('Instrument History'!$1:$1048576,$B743,V$3) / CcyPerBase!U742,""),"")</f>
        <v/>
      </c>
      <c r="W743" s="5" t="str">
        <f>IF($A743&lt;&gt;"",IF(W$2&lt;&gt;"",INDEX('Instrument History'!$1:$1048576,$B743,W$3) / CcyPerBase!V742,""),"")</f>
        <v/>
      </c>
      <c r="X743" s="5" t="str">
        <f>IF($A743&lt;&gt;"",IF(X$2&lt;&gt;"",INDEX('Instrument History'!$1:$1048576,$B743,X$3) / CcyPerBase!W742,""),"")</f>
        <v/>
      </c>
      <c r="Y743" s="5" t="str">
        <f>IF($A743&lt;&gt;"",IF(Y$2&lt;&gt;"",INDEX('Instrument History'!$1:$1048576,$B743,Y$3) / CcyPerBase!X742,""),"")</f>
        <v/>
      </c>
    </row>
    <row r="744" spans="1:25">
      <c r="A744" s="12" t="str">
        <f>IF(A743&lt;&gt;"",IF(A743=$B$1,"",'Instrument History'!A740),"")</f>
        <v/>
      </c>
      <c r="B744" t="str">
        <f t="shared" si="23"/>
        <v/>
      </c>
      <c r="C744" s="14" t="str">
        <f>IF($A744&lt;&gt;"",INDEX('Instrument History'!$1:$1048576,$B744,C$3) / CcyPerBase!D743,"")</f>
        <v/>
      </c>
      <c r="D744" s="14" t="str">
        <f>IF(A744&lt;&gt;"",C744/$D$4*Master!$R$18,"")</f>
        <v/>
      </c>
      <c r="E744" s="5" t="str">
        <f t="shared" si="24"/>
        <v/>
      </c>
      <c r="F744" s="5" t="str">
        <f>IF($A744&lt;&gt;"",IF(F$2&lt;&gt;"",INDEX('Instrument History'!$1:$1048576,$B744,F$3) / CcyPerBase!E743,""),"")</f>
        <v/>
      </c>
      <c r="G744" s="5" t="str">
        <f>IF($A744&lt;&gt;"",IF(G$2&lt;&gt;"",INDEX('Instrument History'!$1:$1048576,$B744,G$3) / CcyPerBase!F743,""),"")</f>
        <v/>
      </c>
      <c r="H744" s="5" t="str">
        <f>IF($A744&lt;&gt;"",IF(H$2&lt;&gt;"",INDEX('Instrument History'!$1:$1048576,$B744,H$3) / CcyPerBase!G743,""),"")</f>
        <v/>
      </c>
      <c r="I744" s="5" t="str">
        <f>IF($A744&lt;&gt;"",IF(I$2&lt;&gt;"",INDEX('Instrument History'!$1:$1048576,$B744,I$3) / CcyPerBase!H743,""),"")</f>
        <v/>
      </c>
      <c r="J744" s="5" t="str">
        <f>IF($A744&lt;&gt;"",IF(J$2&lt;&gt;"",INDEX('Instrument History'!$1:$1048576,$B744,J$3) / CcyPerBase!I743,""),"")</f>
        <v/>
      </c>
      <c r="K744" s="5" t="str">
        <f>IF($A744&lt;&gt;"",IF(K$2&lt;&gt;"",INDEX('Instrument History'!$1:$1048576,$B744,K$3) / CcyPerBase!J743,""),"")</f>
        <v/>
      </c>
      <c r="L744" s="5" t="str">
        <f>IF($A744&lt;&gt;"",IF(L$2&lt;&gt;"",INDEX('Instrument History'!$1:$1048576,$B744,L$3) / CcyPerBase!K743,""),"")</f>
        <v/>
      </c>
      <c r="M744" s="5" t="str">
        <f>IF($A744&lt;&gt;"",IF(M$2&lt;&gt;"",INDEX('Instrument History'!$1:$1048576,$B744,M$3) / CcyPerBase!L743,""),"")</f>
        <v/>
      </c>
      <c r="N744" s="5" t="str">
        <f>IF($A744&lt;&gt;"",IF(N$2&lt;&gt;"",INDEX('Instrument History'!$1:$1048576,$B744,N$3) / CcyPerBase!M743,""),"")</f>
        <v/>
      </c>
      <c r="O744" s="5" t="str">
        <f>IF($A744&lt;&gt;"",IF(O$2&lt;&gt;"",INDEX('Instrument History'!$1:$1048576,$B744,O$3) / CcyPerBase!N743,""),"")</f>
        <v/>
      </c>
      <c r="P744" s="5" t="str">
        <f>IF($A744&lt;&gt;"",IF(P$2&lt;&gt;"",INDEX('Instrument History'!$1:$1048576,$B744,P$3) / CcyPerBase!O743,""),"")</f>
        <v/>
      </c>
      <c r="Q744" s="5" t="str">
        <f>IF($A744&lt;&gt;"",IF(Q$2&lt;&gt;"",INDEX('Instrument History'!$1:$1048576,$B744,Q$3) / CcyPerBase!P743,""),"")</f>
        <v/>
      </c>
      <c r="R744" s="5" t="str">
        <f>IF($A744&lt;&gt;"",IF(R$2&lt;&gt;"",INDEX('Instrument History'!$1:$1048576,$B744,R$3) / CcyPerBase!Q743,""),"")</f>
        <v/>
      </c>
      <c r="S744" s="5" t="str">
        <f>IF($A744&lt;&gt;"",IF(S$2&lt;&gt;"",INDEX('Instrument History'!$1:$1048576,$B744,S$3) / CcyPerBase!R743,""),"")</f>
        <v/>
      </c>
      <c r="T744" s="5" t="str">
        <f>IF($A744&lt;&gt;"",IF(T$2&lt;&gt;"",INDEX('Instrument History'!$1:$1048576,$B744,T$3) / CcyPerBase!S743,""),"")</f>
        <v/>
      </c>
      <c r="U744" s="5" t="str">
        <f>IF($A744&lt;&gt;"",IF(U$2&lt;&gt;"",INDEX('Instrument History'!$1:$1048576,$B744,U$3) / CcyPerBase!T743,""),"")</f>
        <v/>
      </c>
      <c r="V744" s="5" t="str">
        <f>IF($A744&lt;&gt;"",IF(V$2&lt;&gt;"",INDEX('Instrument History'!$1:$1048576,$B744,V$3) / CcyPerBase!U743,""),"")</f>
        <v/>
      </c>
      <c r="W744" s="5" t="str">
        <f>IF($A744&lt;&gt;"",IF(W$2&lt;&gt;"",INDEX('Instrument History'!$1:$1048576,$B744,W$3) / CcyPerBase!V743,""),"")</f>
        <v/>
      </c>
      <c r="X744" s="5" t="str">
        <f>IF($A744&lt;&gt;"",IF(X$2&lt;&gt;"",INDEX('Instrument History'!$1:$1048576,$B744,X$3) / CcyPerBase!W743,""),"")</f>
        <v/>
      </c>
      <c r="Y744" s="5" t="str">
        <f>IF($A744&lt;&gt;"",IF(Y$2&lt;&gt;"",INDEX('Instrument History'!$1:$1048576,$B744,Y$3) / CcyPerBase!X743,""),"")</f>
        <v/>
      </c>
    </row>
    <row r="745" spans="1:25">
      <c r="A745" s="12" t="str">
        <f>IF(A744&lt;&gt;"",IF(A744=$B$1,"",'Instrument History'!A741),"")</f>
        <v/>
      </c>
      <c r="B745" t="str">
        <f t="shared" si="23"/>
        <v/>
      </c>
      <c r="C745" s="14" t="str">
        <f>IF($A745&lt;&gt;"",INDEX('Instrument History'!$1:$1048576,$B745,C$3) / CcyPerBase!D744,"")</f>
        <v/>
      </c>
      <c r="D745" s="14" t="str">
        <f>IF(A745&lt;&gt;"",C745/$D$4*Master!$R$18,"")</f>
        <v/>
      </c>
      <c r="E745" s="5" t="str">
        <f t="shared" si="24"/>
        <v/>
      </c>
      <c r="F745" s="5" t="str">
        <f>IF($A745&lt;&gt;"",IF(F$2&lt;&gt;"",INDEX('Instrument History'!$1:$1048576,$B745,F$3) / CcyPerBase!E744,""),"")</f>
        <v/>
      </c>
      <c r="G745" s="5" t="str">
        <f>IF($A745&lt;&gt;"",IF(G$2&lt;&gt;"",INDEX('Instrument History'!$1:$1048576,$B745,G$3) / CcyPerBase!F744,""),"")</f>
        <v/>
      </c>
      <c r="H745" s="5" t="str">
        <f>IF($A745&lt;&gt;"",IF(H$2&lt;&gt;"",INDEX('Instrument History'!$1:$1048576,$B745,H$3) / CcyPerBase!G744,""),"")</f>
        <v/>
      </c>
      <c r="I745" s="5" t="str">
        <f>IF($A745&lt;&gt;"",IF(I$2&lt;&gt;"",INDEX('Instrument History'!$1:$1048576,$B745,I$3) / CcyPerBase!H744,""),"")</f>
        <v/>
      </c>
      <c r="J745" s="5" t="str">
        <f>IF($A745&lt;&gt;"",IF(J$2&lt;&gt;"",INDEX('Instrument History'!$1:$1048576,$B745,J$3) / CcyPerBase!I744,""),"")</f>
        <v/>
      </c>
      <c r="K745" s="5" t="str">
        <f>IF($A745&lt;&gt;"",IF(K$2&lt;&gt;"",INDEX('Instrument History'!$1:$1048576,$B745,K$3) / CcyPerBase!J744,""),"")</f>
        <v/>
      </c>
      <c r="L745" s="5" t="str">
        <f>IF($A745&lt;&gt;"",IF(L$2&lt;&gt;"",INDEX('Instrument History'!$1:$1048576,$B745,L$3) / CcyPerBase!K744,""),"")</f>
        <v/>
      </c>
      <c r="M745" s="5" t="str">
        <f>IF($A745&lt;&gt;"",IF(M$2&lt;&gt;"",INDEX('Instrument History'!$1:$1048576,$B745,M$3) / CcyPerBase!L744,""),"")</f>
        <v/>
      </c>
      <c r="N745" s="5" t="str">
        <f>IF($A745&lt;&gt;"",IF(N$2&lt;&gt;"",INDEX('Instrument History'!$1:$1048576,$B745,N$3) / CcyPerBase!M744,""),"")</f>
        <v/>
      </c>
      <c r="O745" s="5" t="str">
        <f>IF($A745&lt;&gt;"",IF(O$2&lt;&gt;"",INDEX('Instrument History'!$1:$1048576,$B745,O$3) / CcyPerBase!N744,""),"")</f>
        <v/>
      </c>
      <c r="P745" s="5" t="str">
        <f>IF($A745&lt;&gt;"",IF(P$2&lt;&gt;"",INDEX('Instrument History'!$1:$1048576,$B745,P$3) / CcyPerBase!O744,""),"")</f>
        <v/>
      </c>
      <c r="Q745" s="5" t="str">
        <f>IF($A745&lt;&gt;"",IF(Q$2&lt;&gt;"",INDEX('Instrument History'!$1:$1048576,$B745,Q$3) / CcyPerBase!P744,""),"")</f>
        <v/>
      </c>
      <c r="R745" s="5" t="str">
        <f>IF($A745&lt;&gt;"",IF(R$2&lt;&gt;"",INDEX('Instrument History'!$1:$1048576,$B745,R$3) / CcyPerBase!Q744,""),"")</f>
        <v/>
      </c>
      <c r="S745" s="5" t="str">
        <f>IF($A745&lt;&gt;"",IF(S$2&lt;&gt;"",INDEX('Instrument History'!$1:$1048576,$B745,S$3) / CcyPerBase!R744,""),"")</f>
        <v/>
      </c>
      <c r="T745" s="5" t="str">
        <f>IF($A745&lt;&gt;"",IF(T$2&lt;&gt;"",INDEX('Instrument History'!$1:$1048576,$B745,T$3) / CcyPerBase!S744,""),"")</f>
        <v/>
      </c>
      <c r="U745" s="5" t="str">
        <f>IF($A745&lt;&gt;"",IF(U$2&lt;&gt;"",INDEX('Instrument History'!$1:$1048576,$B745,U$3) / CcyPerBase!T744,""),"")</f>
        <v/>
      </c>
      <c r="V745" s="5" t="str">
        <f>IF($A745&lt;&gt;"",IF(V$2&lt;&gt;"",INDEX('Instrument History'!$1:$1048576,$B745,V$3) / CcyPerBase!U744,""),"")</f>
        <v/>
      </c>
      <c r="W745" s="5" t="str">
        <f>IF($A745&lt;&gt;"",IF(W$2&lt;&gt;"",INDEX('Instrument History'!$1:$1048576,$B745,W$3) / CcyPerBase!V744,""),"")</f>
        <v/>
      </c>
      <c r="X745" s="5" t="str">
        <f>IF($A745&lt;&gt;"",IF(X$2&lt;&gt;"",INDEX('Instrument History'!$1:$1048576,$B745,X$3) / CcyPerBase!W744,""),"")</f>
        <v/>
      </c>
      <c r="Y745" s="5" t="str">
        <f>IF($A745&lt;&gt;"",IF(Y$2&lt;&gt;"",INDEX('Instrument History'!$1:$1048576,$B745,Y$3) / CcyPerBase!X744,""),"")</f>
        <v/>
      </c>
    </row>
    <row r="746" spans="1:25">
      <c r="A746" s="12" t="str">
        <f>IF(A745&lt;&gt;"",IF(A745=$B$1,"",'Instrument History'!A742),"")</f>
        <v/>
      </c>
      <c r="B746" t="str">
        <f t="shared" si="23"/>
        <v/>
      </c>
      <c r="C746" s="14" t="str">
        <f>IF($A746&lt;&gt;"",INDEX('Instrument History'!$1:$1048576,$B746,C$3) / CcyPerBase!D745,"")</f>
        <v/>
      </c>
      <c r="D746" s="14" t="str">
        <f>IF(A746&lt;&gt;"",C746/$D$4*Master!$R$18,"")</f>
        <v/>
      </c>
      <c r="E746" s="5" t="str">
        <f t="shared" si="24"/>
        <v/>
      </c>
      <c r="F746" s="5" t="str">
        <f>IF($A746&lt;&gt;"",IF(F$2&lt;&gt;"",INDEX('Instrument History'!$1:$1048576,$B746,F$3) / CcyPerBase!E745,""),"")</f>
        <v/>
      </c>
      <c r="G746" s="5" t="str">
        <f>IF($A746&lt;&gt;"",IF(G$2&lt;&gt;"",INDEX('Instrument History'!$1:$1048576,$B746,G$3) / CcyPerBase!F745,""),"")</f>
        <v/>
      </c>
      <c r="H746" s="5" t="str">
        <f>IF($A746&lt;&gt;"",IF(H$2&lt;&gt;"",INDEX('Instrument History'!$1:$1048576,$B746,H$3) / CcyPerBase!G745,""),"")</f>
        <v/>
      </c>
      <c r="I746" s="5" t="str">
        <f>IF($A746&lt;&gt;"",IF(I$2&lt;&gt;"",INDEX('Instrument History'!$1:$1048576,$B746,I$3) / CcyPerBase!H745,""),"")</f>
        <v/>
      </c>
      <c r="J746" s="5" t="str">
        <f>IF($A746&lt;&gt;"",IF(J$2&lt;&gt;"",INDEX('Instrument History'!$1:$1048576,$B746,J$3) / CcyPerBase!I745,""),"")</f>
        <v/>
      </c>
      <c r="K746" s="5" t="str">
        <f>IF($A746&lt;&gt;"",IF(K$2&lt;&gt;"",INDEX('Instrument History'!$1:$1048576,$B746,K$3) / CcyPerBase!J745,""),"")</f>
        <v/>
      </c>
      <c r="L746" s="5" t="str">
        <f>IF($A746&lt;&gt;"",IF(L$2&lt;&gt;"",INDEX('Instrument History'!$1:$1048576,$B746,L$3) / CcyPerBase!K745,""),"")</f>
        <v/>
      </c>
      <c r="M746" s="5" t="str">
        <f>IF($A746&lt;&gt;"",IF(M$2&lt;&gt;"",INDEX('Instrument History'!$1:$1048576,$B746,M$3) / CcyPerBase!L745,""),"")</f>
        <v/>
      </c>
      <c r="N746" s="5" t="str">
        <f>IF($A746&lt;&gt;"",IF(N$2&lt;&gt;"",INDEX('Instrument History'!$1:$1048576,$B746,N$3) / CcyPerBase!M745,""),"")</f>
        <v/>
      </c>
      <c r="O746" s="5" t="str">
        <f>IF($A746&lt;&gt;"",IF(O$2&lt;&gt;"",INDEX('Instrument History'!$1:$1048576,$B746,O$3) / CcyPerBase!N745,""),"")</f>
        <v/>
      </c>
      <c r="P746" s="5" t="str">
        <f>IF($A746&lt;&gt;"",IF(P$2&lt;&gt;"",INDEX('Instrument History'!$1:$1048576,$B746,P$3) / CcyPerBase!O745,""),"")</f>
        <v/>
      </c>
      <c r="Q746" s="5" t="str">
        <f>IF($A746&lt;&gt;"",IF(Q$2&lt;&gt;"",INDEX('Instrument History'!$1:$1048576,$B746,Q$3) / CcyPerBase!P745,""),"")</f>
        <v/>
      </c>
      <c r="R746" s="5" t="str">
        <f>IF($A746&lt;&gt;"",IF(R$2&lt;&gt;"",INDEX('Instrument History'!$1:$1048576,$B746,R$3) / CcyPerBase!Q745,""),"")</f>
        <v/>
      </c>
      <c r="S746" s="5" t="str">
        <f>IF($A746&lt;&gt;"",IF(S$2&lt;&gt;"",INDEX('Instrument History'!$1:$1048576,$B746,S$3) / CcyPerBase!R745,""),"")</f>
        <v/>
      </c>
      <c r="T746" s="5" t="str">
        <f>IF($A746&lt;&gt;"",IF(T$2&lt;&gt;"",INDEX('Instrument History'!$1:$1048576,$B746,T$3) / CcyPerBase!S745,""),"")</f>
        <v/>
      </c>
      <c r="U746" s="5" t="str">
        <f>IF($A746&lt;&gt;"",IF(U$2&lt;&gt;"",INDEX('Instrument History'!$1:$1048576,$B746,U$3) / CcyPerBase!T745,""),"")</f>
        <v/>
      </c>
      <c r="V746" s="5" t="str">
        <f>IF($A746&lt;&gt;"",IF(V$2&lt;&gt;"",INDEX('Instrument History'!$1:$1048576,$B746,V$3) / CcyPerBase!U745,""),"")</f>
        <v/>
      </c>
      <c r="W746" s="5" t="str">
        <f>IF($A746&lt;&gt;"",IF(W$2&lt;&gt;"",INDEX('Instrument History'!$1:$1048576,$B746,W$3) / CcyPerBase!V745,""),"")</f>
        <v/>
      </c>
      <c r="X746" s="5" t="str">
        <f>IF($A746&lt;&gt;"",IF(X$2&lt;&gt;"",INDEX('Instrument History'!$1:$1048576,$B746,X$3) / CcyPerBase!W745,""),"")</f>
        <v/>
      </c>
      <c r="Y746" s="5" t="str">
        <f>IF($A746&lt;&gt;"",IF(Y$2&lt;&gt;"",INDEX('Instrument History'!$1:$1048576,$B746,Y$3) / CcyPerBase!X745,""),"")</f>
        <v/>
      </c>
    </row>
    <row r="747" spans="1:25">
      <c r="A747" s="12" t="str">
        <f>IF(A746&lt;&gt;"",IF(A746=$B$1,"",'Instrument History'!A743),"")</f>
        <v/>
      </c>
      <c r="B747" t="str">
        <f t="shared" si="23"/>
        <v/>
      </c>
      <c r="C747" s="14" t="str">
        <f>IF($A747&lt;&gt;"",INDEX('Instrument History'!$1:$1048576,$B747,C$3) / CcyPerBase!D746,"")</f>
        <v/>
      </c>
      <c r="D747" s="14" t="str">
        <f>IF(A747&lt;&gt;"",C747/$D$4*Master!$R$18,"")</f>
        <v/>
      </c>
      <c r="E747" s="5" t="str">
        <f t="shared" si="24"/>
        <v/>
      </c>
      <c r="F747" s="5" t="str">
        <f>IF($A747&lt;&gt;"",IF(F$2&lt;&gt;"",INDEX('Instrument History'!$1:$1048576,$B747,F$3) / CcyPerBase!E746,""),"")</f>
        <v/>
      </c>
      <c r="G747" s="5" t="str">
        <f>IF($A747&lt;&gt;"",IF(G$2&lt;&gt;"",INDEX('Instrument History'!$1:$1048576,$B747,G$3) / CcyPerBase!F746,""),"")</f>
        <v/>
      </c>
      <c r="H747" s="5" t="str">
        <f>IF($A747&lt;&gt;"",IF(H$2&lt;&gt;"",INDEX('Instrument History'!$1:$1048576,$B747,H$3) / CcyPerBase!G746,""),"")</f>
        <v/>
      </c>
      <c r="I747" s="5" t="str">
        <f>IF($A747&lt;&gt;"",IF(I$2&lt;&gt;"",INDEX('Instrument History'!$1:$1048576,$B747,I$3) / CcyPerBase!H746,""),"")</f>
        <v/>
      </c>
      <c r="J747" s="5" t="str">
        <f>IF($A747&lt;&gt;"",IF(J$2&lt;&gt;"",INDEX('Instrument History'!$1:$1048576,$B747,J$3) / CcyPerBase!I746,""),"")</f>
        <v/>
      </c>
      <c r="K747" s="5" t="str">
        <f>IF($A747&lt;&gt;"",IF(K$2&lt;&gt;"",INDEX('Instrument History'!$1:$1048576,$B747,K$3) / CcyPerBase!J746,""),"")</f>
        <v/>
      </c>
      <c r="L747" s="5" t="str">
        <f>IF($A747&lt;&gt;"",IF(L$2&lt;&gt;"",INDEX('Instrument History'!$1:$1048576,$B747,L$3) / CcyPerBase!K746,""),"")</f>
        <v/>
      </c>
      <c r="M747" s="5" t="str">
        <f>IF($A747&lt;&gt;"",IF(M$2&lt;&gt;"",INDEX('Instrument History'!$1:$1048576,$B747,M$3) / CcyPerBase!L746,""),"")</f>
        <v/>
      </c>
      <c r="N747" s="5" t="str">
        <f>IF($A747&lt;&gt;"",IF(N$2&lt;&gt;"",INDEX('Instrument History'!$1:$1048576,$B747,N$3) / CcyPerBase!M746,""),"")</f>
        <v/>
      </c>
      <c r="O747" s="5" t="str">
        <f>IF($A747&lt;&gt;"",IF(O$2&lt;&gt;"",INDEX('Instrument History'!$1:$1048576,$B747,O$3) / CcyPerBase!N746,""),"")</f>
        <v/>
      </c>
      <c r="P747" s="5" t="str">
        <f>IF($A747&lt;&gt;"",IF(P$2&lt;&gt;"",INDEX('Instrument History'!$1:$1048576,$B747,P$3) / CcyPerBase!O746,""),"")</f>
        <v/>
      </c>
      <c r="Q747" s="5" t="str">
        <f>IF($A747&lt;&gt;"",IF(Q$2&lt;&gt;"",INDEX('Instrument History'!$1:$1048576,$B747,Q$3) / CcyPerBase!P746,""),"")</f>
        <v/>
      </c>
      <c r="R747" s="5" t="str">
        <f>IF($A747&lt;&gt;"",IF(R$2&lt;&gt;"",INDEX('Instrument History'!$1:$1048576,$B747,R$3) / CcyPerBase!Q746,""),"")</f>
        <v/>
      </c>
      <c r="S747" s="5" t="str">
        <f>IF($A747&lt;&gt;"",IF(S$2&lt;&gt;"",INDEX('Instrument History'!$1:$1048576,$B747,S$3) / CcyPerBase!R746,""),"")</f>
        <v/>
      </c>
      <c r="T747" s="5" t="str">
        <f>IF($A747&lt;&gt;"",IF(T$2&lt;&gt;"",INDEX('Instrument History'!$1:$1048576,$B747,T$3) / CcyPerBase!S746,""),"")</f>
        <v/>
      </c>
      <c r="U747" s="5" t="str">
        <f>IF($A747&lt;&gt;"",IF(U$2&lt;&gt;"",INDEX('Instrument History'!$1:$1048576,$B747,U$3) / CcyPerBase!T746,""),"")</f>
        <v/>
      </c>
      <c r="V747" s="5" t="str">
        <f>IF($A747&lt;&gt;"",IF(V$2&lt;&gt;"",INDEX('Instrument History'!$1:$1048576,$B747,V$3) / CcyPerBase!U746,""),"")</f>
        <v/>
      </c>
      <c r="W747" s="5" t="str">
        <f>IF($A747&lt;&gt;"",IF(W$2&lt;&gt;"",INDEX('Instrument History'!$1:$1048576,$B747,W$3) / CcyPerBase!V746,""),"")</f>
        <v/>
      </c>
      <c r="X747" s="5" t="str">
        <f>IF($A747&lt;&gt;"",IF(X$2&lt;&gt;"",INDEX('Instrument History'!$1:$1048576,$B747,X$3) / CcyPerBase!W746,""),"")</f>
        <v/>
      </c>
      <c r="Y747" s="5" t="str">
        <f>IF($A747&lt;&gt;"",IF(Y$2&lt;&gt;"",INDEX('Instrument History'!$1:$1048576,$B747,Y$3) / CcyPerBase!X746,""),"")</f>
        <v/>
      </c>
    </row>
    <row r="748" spans="1:25">
      <c r="A748" s="12" t="str">
        <f>IF(A747&lt;&gt;"",IF(A747=$B$1,"",'Instrument History'!A744),"")</f>
        <v/>
      </c>
      <c r="B748" t="str">
        <f t="shared" si="23"/>
        <v/>
      </c>
      <c r="C748" s="14" t="str">
        <f>IF($A748&lt;&gt;"",INDEX('Instrument History'!$1:$1048576,$B748,C$3) / CcyPerBase!D747,"")</f>
        <v/>
      </c>
      <c r="D748" s="14" t="str">
        <f>IF(A748&lt;&gt;"",C748/$D$4*Master!$R$18,"")</f>
        <v/>
      </c>
      <c r="E748" s="5" t="str">
        <f t="shared" si="24"/>
        <v/>
      </c>
      <c r="F748" s="5" t="str">
        <f>IF($A748&lt;&gt;"",IF(F$2&lt;&gt;"",INDEX('Instrument History'!$1:$1048576,$B748,F$3) / CcyPerBase!E747,""),"")</f>
        <v/>
      </c>
      <c r="G748" s="5" t="str">
        <f>IF($A748&lt;&gt;"",IF(G$2&lt;&gt;"",INDEX('Instrument History'!$1:$1048576,$B748,G$3) / CcyPerBase!F747,""),"")</f>
        <v/>
      </c>
      <c r="H748" s="5" t="str">
        <f>IF($A748&lt;&gt;"",IF(H$2&lt;&gt;"",INDEX('Instrument History'!$1:$1048576,$B748,H$3) / CcyPerBase!G747,""),"")</f>
        <v/>
      </c>
      <c r="I748" s="5" t="str">
        <f>IF($A748&lt;&gt;"",IF(I$2&lt;&gt;"",INDEX('Instrument History'!$1:$1048576,$B748,I$3) / CcyPerBase!H747,""),"")</f>
        <v/>
      </c>
      <c r="J748" s="5" t="str">
        <f>IF($A748&lt;&gt;"",IF(J$2&lt;&gt;"",INDEX('Instrument History'!$1:$1048576,$B748,J$3) / CcyPerBase!I747,""),"")</f>
        <v/>
      </c>
      <c r="K748" s="5" t="str">
        <f>IF($A748&lt;&gt;"",IF(K$2&lt;&gt;"",INDEX('Instrument History'!$1:$1048576,$B748,K$3) / CcyPerBase!J747,""),"")</f>
        <v/>
      </c>
      <c r="L748" s="5" t="str">
        <f>IF($A748&lt;&gt;"",IF(L$2&lt;&gt;"",INDEX('Instrument History'!$1:$1048576,$B748,L$3) / CcyPerBase!K747,""),"")</f>
        <v/>
      </c>
      <c r="M748" s="5" t="str">
        <f>IF($A748&lt;&gt;"",IF(M$2&lt;&gt;"",INDEX('Instrument History'!$1:$1048576,$B748,M$3) / CcyPerBase!L747,""),"")</f>
        <v/>
      </c>
      <c r="N748" s="5" t="str">
        <f>IF($A748&lt;&gt;"",IF(N$2&lt;&gt;"",INDEX('Instrument History'!$1:$1048576,$B748,N$3) / CcyPerBase!M747,""),"")</f>
        <v/>
      </c>
      <c r="O748" s="5" t="str">
        <f>IF($A748&lt;&gt;"",IF(O$2&lt;&gt;"",INDEX('Instrument History'!$1:$1048576,$B748,O$3) / CcyPerBase!N747,""),"")</f>
        <v/>
      </c>
      <c r="P748" s="5" t="str">
        <f>IF($A748&lt;&gt;"",IF(P$2&lt;&gt;"",INDEX('Instrument History'!$1:$1048576,$B748,P$3) / CcyPerBase!O747,""),"")</f>
        <v/>
      </c>
      <c r="Q748" s="5" t="str">
        <f>IF($A748&lt;&gt;"",IF(Q$2&lt;&gt;"",INDEX('Instrument History'!$1:$1048576,$B748,Q$3) / CcyPerBase!P747,""),"")</f>
        <v/>
      </c>
      <c r="R748" s="5" t="str">
        <f>IF($A748&lt;&gt;"",IF(R$2&lt;&gt;"",INDEX('Instrument History'!$1:$1048576,$B748,R$3) / CcyPerBase!Q747,""),"")</f>
        <v/>
      </c>
      <c r="S748" s="5" t="str">
        <f>IF($A748&lt;&gt;"",IF(S$2&lt;&gt;"",INDEX('Instrument History'!$1:$1048576,$B748,S$3) / CcyPerBase!R747,""),"")</f>
        <v/>
      </c>
      <c r="T748" s="5" t="str">
        <f>IF($A748&lt;&gt;"",IF(T$2&lt;&gt;"",INDEX('Instrument History'!$1:$1048576,$B748,T$3) / CcyPerBase!S747,""),"")</f>
        <v/>
      </c>
      <c r="U748" s="5" t="str">
        <f>IF($A748&lt;&gt;"",IF(U$2&lt;&gt;"",INDEX('Instrument History'!$1:$1048576,$B748,U$3) / CcyPerBase!T747,""),"")</f>
        <v/>
      </c>
      <c r="V748" s="5" t="str">
        <f>IF($A748&lt;&gt;"",IF(V$2&lt;&gt;"",INDEX('Instrument History'!$1:$1048576,$B748,V$3) / CcyPerBase!U747,""),"")</f>
        <v/>
      </c>
      <c r="W748" s="5" t="str">
        <f>IF($A748&lt;&gt;"",IF(W$2&lt;&gt;"",INDEX('Instrument History'!$1:$1048576,$B748,W$3) / CcyPerBase!V747,""),"")</f>
        <v/>
      </c>
      <c r="X748" s="5" t="str">
        <f>IF($A748&lt;&gt;"",IF(X$2&lt;&gt;"",INDEX('Instrument History'!$1:$1048576,$B748,X$3) / CcyPerBase!W747,""),"")</f>
        <v/>
      </c>
      <c r="Y748" s="5" t="str">
        <f>IF($A748&lt;&gt;"",IF(Y$2&lt;&gt;"",INDEX('Instrument History'!$1:$1048576,$B748,Y$3) / CcyPerBase!X747,""),"")</f>
        <v/>
      </c>
    </row>
    <row r="749" spans="1:25">
      <c r="A749" s="12" t="str">
        <f>IF(A748&lt;&gt;"",IF(A748=$B$1,"",'Instrument History'!A745),"")</f>
        <v/>
      </c>
      <c r="B749" t="str">
        <f t="shared" si="23"/>
        <v/>
      </c>
      <c r="C749" s="14" t="str">
        <f>IF($A749&lt;&gt;"",INDEX('Instrument History'!$1:$1048576,$B749,C$3) / CcyPerBase!D748,"")</f>
        <v/>
      </c>
      <c r="D749" s="14" t="str">
        <f>IF(A749&lt;&gt;"",C749/$D$4*Master!$R$18,"")</f>
        <v/>
      </c>
      <c r="E749" s="5" t="str">
        <f t="shared" si="24"/>
        <v/>
      </c>
      <c r="F749" s="5" t="str">
        <f>IF($A749&lt;&gt;"",IF(F$2&lt;&gt;"",INDEX('Instrument History'!$1:$1048576,$B749,F$3) / CcyPerBase!E748,""),"")</f>
        <v/>
      </c>
      <c r="G749" s="5" t="str">
        <f>IF($A749&lt;&gt;"",IF(G$2&lt;&gt;"",INDEX('Instrument History'!$1:$1048576,$B749,G$3) / CcyPerBase!F748,""),"")</f>
        <v/>
      </c>
      <c r="H749" s="5" t="str">
        <f>IF($A749&lt;&gt;"",IF(H$2&lt;&gt;"",INDEX('Instrument History'!$1:$1048576,$B749,H$3) / CcyPerBase!G748,""),"")</f>
        <v/>
      </c>
      <c r="I749" s="5" t="str">
        <f>IF($A749&lt;&gt;"",IF(I$2&lt;&gt;"",INDEX('Instrument History'!$1:$1048576,$B749,I$3) / CcyPerBase!H748,""),"")</f>
        <v/>
      </c>
      <c r="J749" s="5" t="str">
        <f>IF($A749&lt;&gt;"",IF(J$2&lt;&gt;"",INDEX('Instrument History'!$1:$1048576,$B749,J$3) / CcyPerBase!I748,""),"")</f>
        <v/>
      </c>
      <c r="K749" s="5" t="str">
        <f>IF($A749&lt;&gt;"",IF(K$2&lt;&gt;"",INDEX('Instrument History'!$1:$1048576,$B749,K$3) / CcyPerBase!J748,""),"")</f>
        <v/>
      </c>
      <c r="L749" s="5" t="str">
        <f>IF($A749&lt;&gt;"",IF(L$2&lt;&gt;"",INDEX('Instrument History'!$1:$1048576,$B749,L$3) / CcyPerBase!K748,""),"")</f>
        <v/>
      </c>
      <c r="M749" s="5" t="str">
        <f>IF($A749&lt;&gt;"",IF(M$2&lt;&gt;"",INDEX('Instrument History'!$1:$1048576,$B749,M$3) / CcyPerBase!L748,""),"")</f>
        <v/>
      </c>
      <c r="N749" s="5" t="str">
        <f>IF($A749&lt;&gt;"",IF(N$2&lt;&gt;"",INDEX('Instrument History'!$1:$1048576,$B749,N$3) / CcyPerBase!M748,""),"")</f>
        <v/>
      </c>
      <c r="O749" s="5" t="str">
        <f>IF($A749&lt;&gt;"",IF(O$2&lt;&gt;"",INDEX('Instrument History'!$1:$1048576,$B749,O$3) / CcyPerBase!N748,""),"")</f>
        <v/>
      </c>
      <c r="P749" s="5" t="str">
        <f>IF($A749&lt;&gt;"",IF(P$2&lt;&gt;"",INDEX('Instrument History'!$1:$1048576,$B749,P$3) / CcyPerBase!O748,""),"")</f>
        <v/>
      </c>
      <c r="Q749" s="5" t="str">
        <f>IF($A749&lt;&gt;"",IF(Q$2&lt;&gt;"",INDEX('Instrument History'!$1:$1048576,$B749,Q$3) / CcyPerBase!P748,""),"")</f>
        <v/>
      </c>
      <c r="R749" s="5" t="str">
        <f>IF($A749&lt;&gt;"",IF(R$2&lt;&gt;"",INDEX('Instrument History'!$1:$1048576,$B749,R$3) / CcyPerBase!Q748,""),"")</f>
        <v/>
      </c>
      <c r="S749" s="5" t="str">
        <f>IF($A749&lt;&gt;"",IF(S$2&lt;&gt;"",INDEX('Instrument History'!$1:$1048576,$B749,S$3) / CcyPerBase!R748,""),"")</f>
        <v/>
      </c>
      <c r="T749" s="5" t="str">
        <f>IF($A749&lt;&gt;"",IF(T$2&lt;&gt;"",INDEX('Instrument History'!$1:$1048576,$B749,T$3) / CcyPerBase!S748,""),"")</f>
        <v/>
      </c>
      <c r="U749" s="5" t="str">
        <f>IF($A749&lt;&gt;"",IF(U$2&lt;&gt;"",INDEX('Instrument History'!$1:$1048576,$B749,U$3) / CcyPerBase!T748,""),"")</f>
        <v/>
      </c>
      <c r="V749" s="5" t="str">
        <f>IF($A749&lt;&gt;"",IF(V$2&lt;&gt;"",INDEX('Instrument History'!$1:$1048576,$B749,V$3) / CcyPerBase!U748,""),"")</f>
        <v/>
      </c>
      <c r="W749" s="5" t="str">
        <f>IF($A749&lt;&gt;"",IF(W$2&lt;&gt;"",INDEX('Instrument History'!$1:$1048576,$B749,W$3) / CcyPerBase!V748,""),"")</f>
        <v/>
      </c>
      <c r="X749" s="5" t="str">
        <f>IF($A749&lt;&gt;"",IF(X$2&lt;&gt;"",INDEX('Instrument History'!$1:$1048576,$B749,X$3) / CcyPerBase!W748,""),"")</f>
        <v/>
      </c>
      <c r="Y749" s="5" t="str">
        <f>IF($A749&lt;&gt;"",IF(Y$2&lt;&gt;"",INDEX('Instrument History'!$1:$1048576,$B749,Y$3) / CcyPerBase!X748,""),"")</f>
        <v/>
      </c>
    </row>
    <row r="750" spans="1:25">
      <c r="A750" s="12" t="str">
        <f>IF(A749&lt;&gt;"",IF(A749=$B$1,"",'Instrument History'!A746),"")</f>
        <v/>
      </c>
      <c r="B750" t="str">
        <f t="shared" si="23"/>
        <v/>
      </c>
      <c r="C750" s="14" t="str">
        <f>IF($A750&lt;&gt;"",INDEX('Instrument History'!$1:$1048576,$B750,C$3) / CcyPerBase!D749,"")</f>
        <v/>
      </c>
      <c r="D750" s="14" t="str">
        <f>IF(A750&lt;&gt;"",C750/$D$4*Master!$R$18,"")</f>
        <v/>
      </c>
      <c r="E750" s="5" t="str">
        <f t="shared" si="24"/>
        <v/>
      </c>
      <c r="F750" s="5" t="str">
        <f>IF($A750&lt;&gt;"",IF(F$2&lt;&gt;"",INDEX('Instrument History'!$1:$1048576,$B750,F$3) / CcyPerBase!E749,""),"")</f>
        <v/>
      </c>
      <c r="G750" s="5" t="str">
        <f>IF($A750&lt;&gt;"",IF(G$2&lt;&gt;"",INDEX('Instrument History'!$1:$1048576,$B750,G$3) / CcyPerBase!F749,""),"")</f>
        <v/>
      </c>
      <c r="H750" s="5" t="str">
        <f>IF($A750&lt;&gt;"",IF(H$2&lt;&gt;"",INDEX('Instrument History'!$1:$1048576,$B750,H$3) / CcyPerBase!G749,""),"")</f>
        <v/>
      </c>
      <c r="I750" s="5" t="str">
        <f>IF($A750&lt;&gt;"",IF(I$2&lt;&gt;"",INDEX('Instrument History'!$1:$1048576,$B750,I$3) / CcyPerBase!H749,""),"")</f>
        <v/>
      </c>
      <c r="J750" s="5" t="str">
        <f>IF($A750&lt;&gt;"",IF(J$2&lt;&gt;"",INDEX('Instrument History'!$1:$1048576,$B750,J$3) / CcyPerBase!I749,""),"")</f>
        <v/>
      </c>
      <c r="K750" s="5" t="str">
        <f>IF($A750&lt;&gt;"",IF(K$2&lt;&gt;"",INDEX('Instrument History'!$1:$1048576,$B750,K$3) / CcyPerBase!J749,""),"")</f>
        <v/>
      </c>
      <c r="L750" s="5" t="str">
        <f>IF($A750&lt;&gt;"",IF(L$2&lt;&gt;"",INDEX('Instrument History'!$1:$1048576,$B750,L$3) / CcyPerBase!K749,""),"")</f>
        <v/>
      </c>
      <c r="M750" s="5" t="str">
        <f>IF($A750&lt;&gt;"",IF(M$2&lt;&gt;"",INDEX('Instrument History'!$1:$1048576,$B750,M$3) / CcyPerBase!L749,""),"")</f>
        <v/>
      </c>
      <c r="N750" s="5" t="str">
        <f>IF($A750&lt;&gt;"",IF(N$2&lt;&gt;"",INDEX('Instrument History'!$1:$1048576,$B750,N$3) / CcyPerBase!M749,""),"")</f>
        <v/>
      </c>
      <c r="O750" s="5" t="str">
        <f>IF($A750&lt;&gt;"",IF(O$2&lt;&gt;"",INDEX('Instrument History'!$1:$1048576,$B750,O$3) / CcyPerBase!N749,""),"")</f>
        <v/>
      </c>
      <c r="P750" s="5" t="str">
        <f>IF($A750&lt;&gt;"",IF(P$2&lt;&gt;"",INDEX('Instrument History'!$1:$1048576,$B750,P$3) / CcyPerBase!O749,""),"")</f>
        <v/>
      </c>
      <c r="Q750" s="5" t="str">
        <f>IF($A750&lt;&gt;"",IF(Q$2&lt;&gt;"",INDEX('Instrument History'!$1:$1048576,$B750,Q$3) / CcyPerBase!P749,""),"")</f>
        <v/>
      </c>
      <c r="R750" s="5" t="str">
        <f>IF($A750&lt;&gt;"",IF(R$2&lt;&gt;"",INDEX('Instrument History'!$1:$1048576,$B750,R$3) / CcyPerBase!Q749,""),"")</f>
        <v/>
      </c>
      <c r="S750" s="5" t="str">
        <f>IF($A750&lt;&gt;"",IF(S$2&lt;&gt;"",INDEX('Instrument History'!$1:$1048576,$B750,S$3) / CcyPerBase!R749,""),"")</f>
        <v/>
      </c>
      <c r="T750" s="5" t="str">
        <f>IF($A750&lt;&gt;"",IF(T$2&lt;&gt;"",INDEX('Instrument History'!$1:$1048576,$B750,T$3) / CcyPerBase!S749,""),"")</f>
        <v/>
      </c>
      <c r="U750" s="5" t="str">
        <f>IF($A750&lt;&gt;"",IF(U$2&lt;&gt;"",INDEX('Instrument History'!$1:$1048576,$B750,U$3) / CcyPerBase!T749,""),"")</f>
        <v/>
      </c>
      <c r="V750" s="5" t="str">
        <f>IF($A750&lt;&gt;"",IF(V$2&lt;&gt;"",INDEX('Instrument History'!$1:$1048576,$B750,V$3) / CcyPerBase!U749,""),"")</f>
        <v/>
      </c>
      <c r="W750" s="5" t="str">
        <f>IF($A750&lt;&gt;"",IF(W$2&lt;&gt;"",INDEX('Instrument History'!$1:$1048576,$B750,W$3) / CcyPerBase!V749,""),"")</f>
        <v/>
      </c>
      <c r="X750" s="5" t="str">
        <f>IF($A750&lt;&gt;"",IF(X$2&lt;&gt;"",INDEX('Instrument History'!$1:$1048576,$B750,X$3) / CcyPerBase!W749,""),"")</f>
        <v/>
      </c>
      <c r="Y750" s="5" t="str">
        <f>IF($A750&lt;&gt;"",IF(Y$2&lt;&gt;"",INDEX('Instrument History'!$1:$1048576,$B750,Y$3) / CcyPerBase!X749,""),"")</f>
        <v/>
      </c>
    </row>
    <row r="751" spans="1:25">
      <c r="A751" s="12" t="str">
        <f>IF(A750&lt;&gt;"",IF(A750=$B$1,"",'Instrument History'!A747),"")</f>
        <v/>
      </c>
      <c r="B751" t="str">
        <f t="shared" si="23"/>
        <v/>
      </c>
      <c r="C751" s="14" t="str">
        <f>IF($A751&lt;&gt;"",INDEX('Instrument History'!$1:$1048576,$B751,C$3) / CcyPerBase!D750,"")</f>
        <v/>
      </c>
      <c r="D751" s="14" t="str">
        <f>IF(A751&lt;&gt;"",C751/$D$4*Master!$R$18,"")</f>
        <v/>
      </c>
      <c r="E751" s="5" t="str">
        <f t="shared" si="24"/>
        <v/>
      </c>
      <c r="F751" s="5" t="str">
        <f>IF($A751&lt;&gt;"",IF(F$2&lt;&gt;"",INDEX('Instrument History'!$1:$1048576,$B751,F$3) / CcyPerBase!E750,""),"")</f>
        <v/>
      </c>
      <c r="G751" s="5" t="str">
        <f>IF($A751&lt;&gt;"",IF(G$2&lt;&gt;"",INDEX('Instrument History'!$1:$1048576,$B751,G$3) / CcyPerBase!F750,""),"")</f>
        <v/>
      </c>
      <c r="H751" s="5" t="str">
        <f>IF($A751&lt;&gt;"",IF(H$2&lt;&gt;"",INDEX('Instrument History'!$1:$1048576,$B751,H$3) / CcyPerBase!G750,""),"")</f>
        <v/>
      </c>
      <c r="I751" s="5" t="str">
        <f>IF($A751&lt;&gt;"",IF(I$2&lt;&gt;"",INDEX('Instrument History'!$1:$1048576,$B751,I$3) / CcyPerBase!H750,""),"")</f>
        <v/>
      </c>
      <c r="J751" s="5" t="str">
        <f>IF($A751&lt;&gt;"",IF(J$2&lt;&gt;"",INDEX('Instrument History'!$1:$1048576,$B751,J$3) / CcyPerBase!I750,""),"")</f>
        <v/>
      </c>
      <c r="K751" s="5" t="str">
        <f>IF($A751&lt;&gt;"",IF(K$2&lt;&gt;"",INDEX('Instrument History'!$1:$1048576,$B751,K$3) / CcyPerBase!J750,""),"")</f>
        <v/>
      </c>
      <c r="L751" s="5" t="str">
        <f>IF($A751&lt;&gt;"",IF(L$2&lt;&gt;"",INDEX('Instrument History'!$1:$1048576,$B751,L$3) / CcyPerBase!K750,""),"")</f>
        <v/>
      </c>
      <c r="M751" s="5" t="str">
        <f>IF($A751&lt;&gt;"",IF(M$2&lt;&gt;"",INDEX('Instrument History'!$1:$1048576,$B751,M$3) / CcyPerBase!L750,""),"")</f>
        <v/>
      </c>
      <c r="N751" s="5" t="str">
        <f>IF($A751&lt;&gt;"",IF(N$2&lt;&gt;"",INDEX('Instrument History'!$1:$1048576,$B751,N$3) / CcyPerBase!M750,""),"")</f>
        <v/>
      </c>
      <c r="O751" s="5" t="str">
        <f>IF($A751&lt;&gt;"",IF(O$2&lt;&gt;"",INDEX('Instrument History'!$1:$1048576,$B751,O$3) / CcyPerBase!N750,""),"")</f>
        <v/>
      </c>
      <c r="P751" s="5" t="str">
        <f>IF($A751&lt;&gt;"",IF(P$2&lt;&gt;"",INDEX('Instrument History'!$1:$1048576,$B751,P$3) / CcyPerBase!O750,""),"")</f>
        <v/>
      </c>
      <c r="Q751" s="5" t="str">
        <f>IF($A751&lt;&gt;"",IF(Q$2&lt;&gt;"",INDEX('Instrument History'!$1:$1048576,$B751,Q$3) / CcyPerBase!P750,""),"")</f>
        <v/>
      </c>
      <c r="R751" s="5" t="str">
        <f>IF($A751&lt;&gt;"",IF(R$2&lt;&gt;"",INDEX('Instrument History'!$1:$1048576,$B751,R$3) / CcyPerBase!Q750,""),"")</f>
        <v/>
      </c>
      <c r="S751" s="5" t="str">
        <f>IF($A751&lt;&gt;"",IF(S$2&lt;&gt;"",INDEX('Instrument History'!$1:$1048576,$B751,S$3) / CcyPerBase!R750,""),"")</f>
        <v/>
      </c>
      <c r="T751" s="5" t="str">
        <f>IF($A751&lt;&gt;"",IF(T$2&lt;&gt;"",INDEX('Instrument History'!$1:$1048576,$B751,T$3) / CcyPerBase!S750,""),"")</f>
        <v/>
      </c>
      <c r="U751" s="5" t="str">
        <f>IF($A751&lt;&gt;"",IF(U$2&lt;&gt;"",INDEX('Instrument History'!$1:$1048576,$B751,U$3) / CcyPerBase!T750,""),"")</f>
        <v/>
      </c>
      <c r="V751" s="5" t="str">
        <f>IF($A751&lt;&gt;"",IF(V$2&lt;&gt;"",INDEX('Instrument History'!$1:$1048576,$B751,V$3) / CcyPerBase!U750,""),"")</f>
        <v/>
      </c>
      <c r="W751" s="5" t="str">
        <f>IF($A751&lt;&gt;"",IF(W$2&lt;&gt;"",INDEX('Instrument History'!$1:$1048576,$B751,W$3) / CcyPerBase!V750,""),"")</f>
        <v/>
      </c>
      <c r="X751" s="5" t="str">
        <f>IF($A751&lt;&gt;"",IF(X$2&lt;&gt;"",INDEX('Instrument History'!$1:$1048576,$B751,X$3) / CcyPerBase!W750,""),"")</f>
        <v/>
      </c>
      <c r="Y751" s="5" t="str">
        <f>IF($A751&lt;&gt;"",IF(Y$2&lt;&gt;"",INDEX('Instrument History'!$1:$1048576,$B751,Y$3) / CcyPerBase!X750,""),"")</f>
        <v/>
      </c>
    </row>
    <row r="752" spans="1:25">
      <c r="A752" s="12" t="str">
        <f>IF(A751&lt;&gt;"",IF(A751=$B$1,"",'Instrument History'!A748),"")</f>
        <v/>
      </c>
      <c r="B752" t="str">
        <f t="shared" si="23"/>
        <v/>
      </c>
      <c r="C752" s="14" t="str">
        <f>IF($A752&lt;&gt;"",INDEX('Instrument History'!$1:$1048576,$B752,C$3) / CcyPerBase!D751,"")</f>
        <v/>
      </c>
      <c r="D752" s="14" t="str">
        <f>IF(A752&lt;&gt;"",C752/$D$4*Master!$R$18,"")</f>
        <v/>
      </c>
      <c r="E752" s="5" t="str">
        <f t="shared" si="24"/>
        <v/>
      </c>
      <c r="F752" s="5" t="str">
        <f>IF($A752&lt;&gt;"",IF(F$2&lt;&gt;"",INDEX('Instrument History'!$1:$1048576,$B752,F$3) / CcyPerBase!E751,""),"")</f>
        <v/>
      </c>
      <c r="G752" s="5" t="str">
        <f>IF($A752&lt;&gt;"",IF(G$2&lt;&gt;"",INDEX('Instrument History'!$1:$1048576,$B752,G$3) / CcyPerBase!F751,""),"")</f>
        <v/>
      </c>
      <c r="H752" s="5" t="str">
        <f>IF($A752&lt;&gt;"",IF(H$2&lt;&gt;"",INDEX('Instrument History'!$1:$1048576,$B752,H$3) / CcyPerBase!G751,""),"")</f>
        <v/>
      </c>
      <c r="I752" s="5" t="str">
        <f>IF($A752&lt;&gt;"",IF(I$2&lt;&gt;"",INDEX('Instrument History'!$1:$1048576,$B752,I$3) / CcyPerBase!H751,""),"")</f>
        <v/>
      </c>
      <c r="J752" s="5" t="str">
        <f>IF($A752&lt;&gt;"",IF(J$2&lt;&gt;"",INDEX('Instrument History'!$1:$1048576,$B752,J$3) / CcyPerBase!I751,""),"")</f>
        <v/>
      </c>
      <c r="K752" s="5" t="str">
        <f>IF($A752&lt;&gt;"",IF(K$2&lt;&gt;"",INDEX('Instrument History'!$1:$1048576,$B752,K$3) / CcyPerBase!J751,""),"")</f>
        <v/>
      </c>
      <c r="L752" s="5" t="str">
        <f>IF($A752&lt;&gt;"",IF(L$2&lt;&gt;"",INDEX('Instrument History'!$1:$1048576,$B752,L$3) / CcyPerBase!K751,""),"")</f>
        <v/>
      </c>
      <c r="M752" s="5" t="str">
        <f>IF($A752&lt;&gt;"",IF(M$2&lt;&gt;"",INDEX('Instrument History'!$1:$1048576,$B752,M$3) / CcyPerBase!L751,""),"")</f>
        <v/>
      </c>
      <c r="N752" s="5" t="str">
        <f>IF($A752&lt;&gt;"",IF(N$2&lt;&gt;"",INDEX('Instrument History'!$1:$1048576,$B752,N$3) / CcyPerBase!M751,""),"")</f>
        <v/>
      </c>
      <c r="O752" s="5" t="str">
        <f>IF($A752&lt;&gt;"",IF(O$2&lt;&gt;"",INDEX('Instrument History'!$1:$1048576,$B752,O$3) / CcyPerBase!N751,""),"")</f>
        <v/>
      </c>
      <c r="P752" s="5" t="str">
        <f>IF($A752&lt;&gt;"",IF(P$2&lt;&gt;"",INDEX('Instrument History'!$1:$1048576,$B752,P$3) / CcyPerBase!O751,""),"")</f>
        <v/>
      </c>
      <c r="Q752" s="5" t="str">
        <f>IF($A752&lt;&gt;"",IF(Q$2&lt;&gt;"",INDEX('Instrument History'!$1:$1048576,$B752,Q$3) / CcyPerBase!P751,""),"")</f>
        <v/>
      </c>
      <c r="R752" s="5" t="str">
        <f>IF($A752&lt;&gt;"",IF(R$2&lt;&gt;"",INDEX('Instrument History'!$1:$1048576,$B752,R$3) / CcyPerBase!Q751,""),"")</f>
        <v/>
      </c>
      <c r="S752" s="5" t="str">
        <f>IF($A752&lt;&gt;"",IF(S$2&lt;&gt;"",INDEX('Instrument History'!$1:$1048576,$B752,S$3) / CcyPerBase!R751,""),"")</f>
        <v/>
      </c>
      <c r="T752" s="5" t="str">
        <f>IF($A752&lt;&gt;"",IF(T$2&lt;&gt;"",INDEX('Instrument History'!$1:$1048576,$B752,T$3) / CcyPerBase!S751,""),"")</f>
        <v/>
      </c>
      <c r="U752" s="5" t="str">
        <f>IF($A752&lt;&gt;"",IF(U$2&lt;&gt;"",INDEX('Instrument History'!$1:$1048576,$B752,U$3) / CcyPerBase!T751,""),"")</f>
        <v/>
      </c>
      <c r="V752" s="5" t="str">
        <f>IF($A752&lt;&gt;"",IF(V$2&lt;&gt;"",INDEX('Instrument History'!$1:$1048576,$B752,V$3) / CcyPerBase!U751,""),"")</f>
        <v/>
      </c>
      <c r="W752" s="5" t="str">
        <f>IF($A752&lt;&gt;"",IF(W$2&lt;&gt;"",INDEX('Instrument History'!$1:$1048576,$B752,W$3) / CcyPerBase!V751,""),"")</f>
        <v/>
      </c>
      <c r="X752" s="5" t="str">
        <f>IF($A752&lt;&gt;"",IF(X$2&lt;&gt;"",INDEX('Instrument History'!$1:$1048576,$B752,X$3) / CcyPerBase!W751,""),"")</f>
        <v/>
      </c>
      <c r="Y752" s="5" t="str">
        <f>IF($A752&lt;&gt;"",IF(Y$2&lt;&gt;"",INDEX('Instrument History'!$1:$1048576,$B752,Y$3) / CcyPerBase!X751,""),"")</f>
        <v/>
      </c>
    </row>
    <row r="753" spans="1:25">
      <c r="A753" s="12" t="str">
        <f>IF(A752&lt;&gt;"",IF(A752=$B$1,"",'Instrument History'!A749),"")</f>
        <v/>
      </c>
      <c r="B753" t="str">
        <f t="shared" si="23"/>
        <v/>
      </c>
      <c r="C753" s="14" t="str">
        <f>IF($A753&lt;&gt;"",INDEX('Instrument History'!$1:$1048576,$B753,C$3) / CcyPerBase!D752,"")</f>
        <v/>
      </c>
      <c r="D753" s="14" t="str">
        <f>IF(A753&lt;&gt;"",C753/$D$4*Master!$R$18,"")</f>
        <v/>
      </c>
      <c r="E753" s="5" t="str">
        <f t="shared" si="24"/>
        <v/>
      </c>
      <c r="F753" s="5" t="str">
        <f>IF($A753&lt;&gt;"",IF(F$2&lt;&gt;"",INDEX('Instrument History'!$1:$1048576,$B753,F$3) / CcyPerBase!E752,""),"")</f>
        <v/>
      </c>
      <c r="G753" s="5" t="str">
        <f>IF($A753&lt;&gt;"",IF(G$2&lt;&gt;"",INDEX('Instrument History'!$1:$1048576,$B753,G$3) / CcyPerBase!F752,""),"")</f>
        <v/>
      </c>
      <c r="H753" s="5" t="str">
        <f>IF($A753&lt;&gt;"",IF(H$2&lt;&gt;"",INDEX('Instrument History'!$1:$1048576,$B753,H$3) / CcyPerBase!G752,""),"")</f>
        <v/>
      </c>
      <c r="I753" s="5" t="str">
        <f>IF($A753&lt;&gt;"",IF(I$2&lt;&gt;"",INDEX('Instrument History'!$1:$1048576,$B753,I$3) / CcyPerBase!H752,""),"")</f>
        <v/>
      </c>
      <c r="J753" s="5" t="str">
        <f>IF($A753&lt;&gt;"",IF(J$2&lt;&gt;"",INDEX('Instrument History'!$1:$1048576,$B753,J$3) / CcyPerBase!I752,""),"")</f>
        <v/>
      </c>
      <c r="K753" s="5" t="str">
        <f>IF($A753&lt;&gt;"",IF(K$2&lt;&gt;"",INDEX('Instrument History'!$1:$1048576,$B753,K$3) / CcyPerBase!J752,""),"")</f>
        <v/>
      </c>
      <c r="L753" s="5" t="str">
        <f>IF($A753&lt;&gt;"",IF(L$2&lt;&gt;"",INDEX('Instrument History'!$1:$1048576,$B753,L$3) / CcyPerBase!K752,""),"")</f>
        <v/>
      </c>
      <c r="M753" s="5" t="str">
        <f>IF($A753&lt;&gt;"",IF(M$2&lt;&gt;"",INDEX('Instrument History'!$1:$1048576,$B753,M$3) / CcyPerBase!L752,""),"")</f>
        <v/>
      </c>
      <c r="N753" s="5" t="str">
        <f>IF($A753&lt;&gt;"",IF(N$2&lt;&gt;"",INDEX('Instrument History'!$1:$1048576,$B753,N$3) / CcyPerBase!M752,""),"")</f>
        <v/>
      </c>
      <c r="O753" s="5" t="str">
        <f>IF($A753&lt;&gt;"",IF(O$2&lt;&gt;"",INDEX('Instrument History'!$1:$1048576,$B753,O$3) / CcyPerBase!N752,""),"")</f>
        <v/>
      </c>
      <c r="P753" s="5" t="str">
        <f>IF($A753&lt;&gt;"",IF(P$2&lt;&gt;"",INDEX('Instrument History'!$1:$1048576,$B753,P$3) / CcyPerBase!O752,""),"")</f>
        <v/>
      </c>
      <c r="Q753" s="5" t="str">
        <f>IF($A753&lt;&gt;"",IF(Q$2&lt;&gt;"",INDEX('Instrument History'!$1:$1048576,$B753,Q$3) / CcyPerBase!P752,""),"")</f>
        <v/>
      </c>
      <c r="R753" s="5" t="str">
        <f>IF($A753&lt;&gt;"",IF(R$2&lt;&gt;"",INDEX('Instrument History'!$1:$1048576,$B753,R$3) / CcyPerBase!Q752,""),"")</f>
        <v/>
      </c>
      <c r="S753" s="5" t="str">
        <f>IF($A753&lt;&gt;"",IF(S$2&lt;&gt;"",INDEX('Instrument History'!$1:$1048576,$B753,S$3) / CcyPerBase!R752,""),"")</f>
        <v/>
      </c>
      <c r="T753" s="5" t="str">
        <f>IF($A753&lt;&gt;"",IF(T$2&lt;&gt;"",INDEX('Instrument History'!$1:$1048576,$B753,T$3) / CcyPerBase!S752,""),"")</f>
        <v/>
      </c>
      <c r="U753" s="5" t="str">
        <f>IF($A753&lt;&gt;"",IF(U$2&lt;&gt;"",INDEX('Instrument History'!$1:$1048576,$B753,U$3) / CcyPerBase!T752,""),"")</f>
        <v/>
      </c>
      <c r="V753" s="5" t="str">
        <f>IF($A753&lt;&gt;"",IF(V$2&lt;&gt;"",INDEX('Instrument History'!$1:$1048576,$B753,V$3) / CcyPerBase!U752,""),"")</f>
        <v/>
      </c>
      <c r="W753" s="5" t="str">
        <f>IF($A753&lt;&gt;"",IF(W$2&lt;&gt;"",INDEX('Instrument History'!$1:$1048576,$B753,W$3) / CcyPerBase!V752,""),"")</f>
        <v/>
      </c>
      <c r="X753" s="5" t="str">
        <f>IF($A753&lt;&gt;"",IF(X$2&lt;&gt;"",INDEX('Instrument History'!$1:$1048576,$B753,X$3) / CcyPerBase!W752,""),"")</f>
        <v/>
      </c>
      <c r="Y753" s="5" t="str">
        <f>IF($A753&lt;&gt;"",IF(Y$2&lt;&gt;"",INDEX('Instrument History'!$1:$1048576,$B753,Y$3) / CcyPerBase!X752,""),"")</f>
        <v/>
      </c>
    </row>
    <row r="754" spans="1:25">
      <c r="A754" s="12" t="str">
        <f>IF(A753&lt;&gt;"",IF(A753=$B$1,"",'Instrument History'!A750),"")</f>
        <v/>
      </c>
      <c r="B754" t="str">
        <f t="shared" si="23"/>
        <v/>
      </c>
      <c r="C754" s="14" t="str">
        <f>IF($A754&lt;&gt;"",INDEX('Instrument History'!$1:$1048576,$B754,C$3) / CcyPerBase!D753,"")</f>
        <v/>
      </c>
      <c r="D754" s="14" t="str">
        <f>IF(A754&lt;&gt;"",C754/$D$4*Master!$R$18,"")</f>
        <v/>
      </c>
      <c r="E754" s="5" t="str">
        <f t="shared" si="24"/>
        <v/>
      </c>
      <c r="F754" s="5" t="str">
        <f>IF($A754&lt;&gt;"",IF(F$2&lt;&gt;"",INDEX('Instrument History'!$1:$1048576,$B754,F$3) / CcyPerBase!E753,""),"")</f>
        <v/>
      </c>
      <c r="G754" s="5" t="str">
        <f>IF($A754&lt;&gt;"",IF(G$2&lt;&gt;"",INDEX('Instrument History'!$1:$1048576,$B754,G$3) / CcyPerBase!F753,""),"")</f>
        <v/>
      </c>
      <c r="H754" s="5" t="str">
        <f>IF($A754&lt;&gt;"",IF(H$2&lt;&gt;"",INDEX('Instrument History'!$1:$1048576,$B754,H$3) / CcyPerBase!G753,""),"")</f>
        <v/>
      </c>
      <c r="I754" s="5" t="str">
        <f>IF($A754&lt;&gt;"",IF(I$2&lt;&gt;"",INDEX('Instrument History'!$1:$1048576,$B754,I$3) / CcyPerBase!H753,""),"")</f>
        <v/>
      </c>
      <c r="J754" s="5" t="str">
        <f>IF($A754&lt;&gt;"",IF(J$2&lt;&gt;"",INDEX('Instrument History'!$1:$1048576,$B754,J$3) / CcyPerBase!I753,""),"")</f>
        <v/>
      </c>
      <c r="K754" s="5" t="str">
        <f>IF($A754&lt;&gt;"",IF(K$2&lt;&gt;"",INDEX('Instrument History'!$1:$1048576,$B754,K$3) / CcyPerBase!J753,""),"")</f>
        <v/>
      </c>
      <c r="L754" s="5" t="str">
        <f>IF($A754&lt;&gt;"",IF(L$2&lt;&gt;"",INDEX('Instrument History'!$1:$1048576,$B754,L$3) / CcyPerBase!K753,""),"")</f>
        <v/>
      </c>
      <c r="M754" s="5" t="str">
        <f>IF($A754&lt;&gt;"",IF(M$2&lt;&gt;"",INDEX('Instrument History'!$1:$1048576,$B754,M$3) / CcyPerBase!L753,""),"")</f>
        <v/>
      </c>
      <c r="N754" s="5" t="str">
        <f>IF($A754&lt;&gt;"",IF(N$2&lt;&gt;"",INDEX('Instrument History'!$1:$1048576,$B754,N$3) / CcyPerBase!M753,""),"")</f>
        <v/>
      </c>
      <c r="O754" s="5" t="str">
        <f>IF($A754&lt;&gt;"",IF(O$2&lt;&gt;"",INDEX('Instrument History'!$1:$1048576,$B754,O$3) / CcyPerBase!N753,""),"")</f>
        <v/>
      </c>
      <c r="P754" s="5" t="str">
        <f>IF($A754&lt;&gt;"",IF(P$2&lt;&gt;"",INDEX('Instrument History'!$1:$1048576,$B754,P$3) / CcyPerBase!O753,""),"")</f>
        <v/>
      </c>
      <c r="Q754" s="5" t="str">
        <f>IF($A754&lt;&gt;"",IF(Q$2&lt;&gt;"",INDEX('Instrument History'!$1:$1048576,$B754,Q$3) / CcyPerBase!P753,""),"")</f>
        <v/>
      </c>
      <c r="R754" s="5" t="str">
        <f>IF($A754&lt;&gt;"",IF(R$2&lt;&gt;"",INDEX('Instrument History'!$1:$1048576,$B754,R$3) / CcyPerBase!Q753,""),"")</f>
        <v/>
      </c>
      <c r="S754" s="5" t="str">
        <f>IF($A754&lt;&gt;"",IF(S$2&lt;&gt;"",INDEX('Instrument History'!$1:$1048576,$B754,S$3) / CcyPerBase!R753,""),"")</f>
        <v/>
      </c>
      <c r="T754" s="5" t="str">
        <f>IF($A754&lt;&gt;"",IF(T$2&lt;&gt;"",INDEX('Instrument History'!$1:$1048576,$B754,T$3) / CcyPerBase!S753,""),"")</f>
        <v/>
      </c>
      <c r="U754" s="5" t="str">
        <f>IF($A754&lt;&gt;"",IF(U$2&lt;&gt;"",INDEX('Instrument History'!$1:$1048576,$B754,U$3) / CcyPerBase!T753,""),"")</f>
        <v/>
      </c>
      <c r="V754" s="5" t="str">
        <f>IF($A754&lt;&gt;"",IF(V$2&lt;&gt;"",INDEX('Instrument History'!$1:$1048576,$B754,V$3) / CcyPerBase!U753,""),"")</f>
        <v/>
      </c>
      <c r="W754" s="5" t="str">
        <f>IF($A754&lt;&gt;"",IF(W$2&lt;&gt;"",INDEX('Instrument History'!$1:$1048576,$B754,W$3) / CcyPerBase!V753,""),"")</f>
        <v/>
      </c>
      <c r="X754" s="5" t="str">
        <f>IF($A754&lt;&gt;"",IF(X$2&lt;&gt;"",INDEX('Instrument History'!$1:$1048576,$B754,X$3) / CcyPerBase!W753,""),"")</f>
        <v/>
      </c>
      <c r="Y754" s="5" t="str">
        <f>IF($A754&lt;&gt;"",IF(Y$2&lt;&gt;"",INDEX('Instrument History'!$1:$1048576,$B754,Y$3) / CcyPerBase!X753,""),"")</f>
        <v/>
      </c>
    </row>
    <row r="755" spans="1:25">
      <c r="A755" s="12" t="str">
        <f>IF(A754&lt;&gt;"",IF(A754=$B$1,"",'Instrument History'!A751),"")</f>
        <v/>
      </c>
      <c r="B755" t="str">
        <f t="shared" si="23"/>
        <v/>
      </c>
      <c r="C755" s="14" t="str">
        <f>IF($A755&lt;&gt;"",INDEX('Instrument History'!$1:$1048576,$B755,C$3) / CcyPerBase!D754,"")</f>
        <v/>
      </c>
      <c r="D755" s="14" t="str">
        <f>IF(A755&lt;&gt;"",C755/$D$4*Master!$R$18,"")</f>
        <v/>
      </c>
      <c r="E755" s="5" t="str">
        <f t="shared" si="24"/>
        <v/>
      </c>
      <c r="F755" s="5" t="str">
        <f>IF($A755&lt;&gt;"",IF(F$2&lt;&gt;"",INDEX('Instrument History'!$1:$1048576,$B755,F$3) / CcyPerBase!E754,""),"")</f>
        <v/>
      </c>
      <c r="G755" s="5" t="str">
        <f>IF($A755&lt;&gt;"",IF(G$2&lt;&gt;"",INDEX('Instrument History'!$1:$1048576,$B755,G$3) / CcyPerBase!F754,""),"")</f>
        <v/>
      </c>
      <c r="H755" s="5" t="str">
        <f>IF($A755&lt;&gt;"",IF(H$2&lt;&gt;"",INDEX('Instrument History'!$1:$1048576,$B755,H$3) / CcyPerBase!G754,""),"")</f>
        <v/>
      </c>
      <c r="I755" s="5" t="str">
        <f>IF($A755&lt;&gt;"",IF(I$2&lt;&gt;"",INDEX('Instrument History'!$1:$1048576,$B755,I$3) / CcyPerBase!H754,""),"")</f>
        <v/>
      </c>
      <c r="J755" s="5" t="str">
        <f>IF($A755&lt;&gt;"",IF(J$2&lt;&gt;"",INDEX('Instrument History'!$1:$1048576,$B755,J$3) / CcyPerBase!I754,""),"")</f>
        <v/>
      </c>
      <c r="K755" s="5" t="str">
        <f>IF($A755&lt;&gt;"",IF(K$2&lt;&gt;"",INDEX('Instrument History'!$1:$1048576,$B755,K$3) / CcyPerBase!J754,""),"")</f>
        <v/>
      </c>
      <c r="L755" s="5" t="str">
        <f>IF($A755&lt;&gt;"",IF(L$2&lt;&gt;"",INDEX('Instrument History'!$1:$1048576,$B755,L$3) / CcyPerBase!K754,""),"")</f>
        <v/>
      </c>
      <c r="M755" s="5" t="str">
        <f>IF($A755&lt;&gt;"",IF(M$2&lt;&gt;"",INDEX('Instrument History'!$1:$1048576,$B755,M$3) / CcyPerBase!L754,""),"")</f>
        <v/>
      </c>
      <c r="N755" s="5" t="str">
        <f>IF($A755&lt;&gt;"",IF(N$2&lt;&gt;"",INDEX('Instrument History'!$1:$1048576,$B755,N$3) / CcyPerBase!M754,""),"")</f>
        <v/>
      </c>
      <c r="O755" s="5" t="str">
        <f>IF($A755&lt;&gt;"",IF(O$2&lt;&gt;"",INDEX('Instrument History'!$1:$1048576,$B755,O$3) / CcyPerBase!N754,""),"")</f>
        <v/>
      </c>
      <c r="P755" s="5" t="str">
        <f>IF($A755&lt;&gt;"",IF(P$2&lt;&gt;"",INDEX('Instrument History'!$1:$1048576,$B755,P$3) / CcyPerBase!O754,""),"")</f>
        <v/>
      </c>
      <c r="Q755" s="5" t="str">
        <f>IF($A755&lt;&gt;"",IF(Q$2&lt;&gt;"",INDEX('Instrument History'!$1:$1048576,$B755,Q$3) / CcyPerBase!P754,""),"")</f>
        <v/>
      </c>
      <c r="R755" s="5" t="str">
        <f>IF($A755&lt;&gt;"",IF(R$2&lt;&gt;"",INDEX('Instrument History'!$1:$1048576,$B755,R$3) / CcyPerBase!Q754,""),"")</f>
        <v/>
      </c>
      <c r="S755" s="5" t="str">
        <f>IF($A755&lt;&gt;"",IF(S$2&lt;&gt;"",INDEX('Instrument History'!$1:$1048576,$B755,S$3) / CcyPerBase!R754,""),"")</f>
        <v/>
      </c>
      <c r="T755" s="5" t="str">
        <f>IF($A755&lt;&gt;"",IF(T$2&lt;&gt;"",INDEX('Instrument History'!$1:$1048576,$B755,T$3) / CcyPerBase!S754,""),"")</f>
        <v/>
      </c>
      <c r="U755" s="5" t="str">
        <f>IF($A755&lt;&gt;"",IF(U$2&lt;&gt;"",INDEX('Instrument History'!$1:$1048576,$B755,U$3) / CcyPerBase!T754,""),"")</f>
        <v/>
      </c>
      <c r="V755" s="5" t="str">
        <f>IF($A755&lt;&gt;"",IF(V$2&lt;&gt;"",INDEX('Instrument History'!$1:$1048576,$B755,V$3) / CcyPerBase!U754,""),"")</f>
        <v/>
      </c>
      <c r="W755" s="5" t="str">
        <f>IF($A755&lt;&gt;"",IF(W$2&lt;&gt;"",INDEX('Instrument History'!$1:$1048576,$B755,W$3) / CcyPerBase!V754,""),"")</f>
        <v/>
      </c>
      <c r="X755" s="5" t="str">
        <f>IF($A755&lt;&gt;"",IF(X$2&lt;&gt;"",INDEX('Instrument History'!$1:$1048576,$B755,X$3) / CcyPerBase!W754,""),"")</f>
        <v/>
      </c>
      <c r="Y755" s="5" t="str">
        <f>IF($A755&lt;&gt;"",IF(Y$2&lt;&gt;"",INDEX('Instrument History'!$1:$1048576,$B755,Y$3) / CcyPerBase!X754,""),"")</f>
        <v/>
      </c>
    </row>
    <row r="756" spans="1:25">
      <c r="A756" s="12" t="str">
        <f>IF(A755&lt;&gt;"",IF(A755=$B$1,"",'Instrument History'!A752),"")</f>
        <v/>
      </c>
      <c r="B756" t="str">
        <f t="shared" si="23"/>
        <v/>
      </c>
      <c r="C756" s="14" t="str">
        <f>IF($A756&lt;&gt;"",INDEX('Instrument History'!$1:$1048576,$B756,C$3) / CcyPerBase!D755,"")</f>
        <v/>
      </c>
      <c r="D756" s="14" t="str">
        <f>IF(A756&lt;&gt;"",C756/$D$4*Master!$R$18,"")</f>
        <v/>
      </c>
      <c r="E756" s="5" t="str">
        <f t="shared" si="24"/>
        <v/>
      </c>
      <c r="F756" s="5" t="str">
        <f>IF($A756&lt;&gt;"",IF(F$2&lt;&gt;"",INDEX('Instrument History'!$1:$1048576,$B756,F$3) / CcyPerBase!E755,""),"")</f>
        <v/>
      </c>
      <c r="G756" s="5" t="str">
        <f>IF($A756&lt;&gt;"",IF(G$2&lt;&gt;"",INDEX('Instrument History'!$1:$1048576,$B756,G$3) / CcyPerBase!F755,""),"")</f>
        <v/>
      </c>
      <c r="H756" s="5" t="str">
        <f>IF($A756&lt;&gt;"",IF(H$2&lt;&gt;"",INDEX('Instrument History'!$1:$1048576,$B756,H$3) / CcyPerBase!G755,""),"")</f>
        <v/>
      </c>
      <c r="I756" s="5" t="str">
        <f>IF($A756&lt;&gt;"",IF(I$2&lt;&gt;"",INDEX('Instrument History'!$1:$1048576,$B756,I$3) / CcyPerBase!H755,""),"")</f>
        <v/>
      </c>
      <c r="J756" s="5" t="str">
        <f>IF($A756&lt;&gt;"",IF(J$2&lt;&gt;"",INDEX('Instrument History'!$1:$1048576,$B756,J$3) / CcyPerBase!I755,""),"")</f>
        <v/>
      </c>
      <c r="K756" s="5" t="str">
        <f>IF($A756&lt;&gt;"",IF(K$2&lt;&gt;"",INDEX('Instrument History'!$1:$1048576,$B756,K$3) / CcyPerBase!J755,""),"")</f>
        <v/>
      </c>
      <c r="L756" s="5" t="str">
        <f>IF($A756&lt;&gt;"",IF(L$2&lt;&gt;"",INDEX('Instrument History'!$1:$1048576,$B756,L$3) / CcyPerBase!K755,""),"")</f>
        <v/>
      </c>
      <c r="M756" s="5" t="str">
        <f>IF($A756&lt;&gt;"",IF(M$2&lt;&gt;"",INDEX('Instrument History'!$1:$1048576,$B756,M$3) / CcyPerBase!L755,""),"")</f>
        <v/>
      </c>
      <c r="N756" s="5" t="str">
        <f>IF($A756&lt;&gt;"",IF(N$2&lt;&gt;"",INDEX('Instrument History'!$1:$1048576,$B756,N$3) / CcyPerBase!M755,""),"")</f>
        <v/>
      </c>
      <c r="O756" s="5" t="str">
        <f>IF($A756&lt;&gt;"",IF(O$2&lt;&gt;"",INDEX('Instrument History'!$1:$1048576,$B756,O$3) / CcyPerBase!N755,""),"")</f>
        <v/>
      </c>
      <c r="P756" s="5" t="str">
        <f>IF($A756&lt;&gt;"",IF(P$2&lt;&gt;"",INDEX('Instrument History'!$1:$1048576,$B756,P$3) / CcyPerBase!O755,""),"")</f>
        <v/>
      </c>
      <c r="Q756" s="5" t="str">
        <f>IF($A756&lt;&gt;"",IF(Q$2&lt;&gt;"",INDEX('Instrument History'!$1:$1048576,$B756,Q$3) / CcyPerBase!P755,""),"")</f>
        <v/>
      </c>
      <c r="R756" s="5" t="str">
        <f>IF($A756&lt;&gt;"",IF(R$2&lt;&gt;"",INDEX('Instrument History'!$1:$1048576,$B756,R$3) / CcyPerBase!Q755,""),"")</f>
        <v/>
      </c>
      <c r="S756" s="5" t="str">
        <f>IF($A756&lt;&gt;"",IF(S$2&lt;&gt;"",INDEX('Instrument History'!$1:$1048576,$B756,S$3) / CcyPerBase!R755,""),"")</f>
        <v/>
      </c>
      <c r="T756" s="5" t="str">
        <f>IF($A756&lt;&gt;"",IF(T$2&lt;&gt;"",INDEX('Instrument History'!$1:$1048576,$B756,T$3) / CcyPerBase!S755,""),"")</f>
        <v/>
      </c>
      <c r="U756" s="5" t="str">
        <f>IF($A756&lt;&gt;"",IF(U$2&lt;&gt;"",INDEX('Instrument History'!$1:$1048576,$B756,U$3) / CcyPerBase!T755,""),"")</f>
        <v/>
      </c>
      <c r="V756" s="5" t="str">
        <f>IF($A756&lt;&gt;"",IF(V$2&lt;&gt;"",INDEX('Instrument History'!$1:$1048576,$B756,V$3) / CcyPerBase!U755,""),"")</f>
        <v/>
      </c>
      <c r="W756" s="5" t="str">
        <f>IF($A756&lt;&gt;"",IF(W$2&lt;&gt;"",INDEX('Instrument History'!$1:$1048576,$B756,W$3) / CcyPerBase!V755,""),"")</f>
        <v/>
      </c>
      <c r="X756" s="5" t="str">
        <f>IF($A756&lt;&gt;"",IF(X$2&lt;&gt;"",INDEX('Instrument History'!$1:$1048576,$B756,X$3) / CcyPerBase!W755,""),"")</f>
        <v/>
      </c>
      <c r="Y756" s="5" t="str">
        <f>IF($A756&lt;&gt;"",IF(Y$2&lt;&gt;"",INDEX('Instrument History'!$1:$1048576,$B756,Y$3) / CcyPerBase!X755,""),"")</f>
        <v/>
      </c>
    </row>
    <row r="757" spans="1:25">
      <c r="A757" s="12" t="str">
        <f>IF(A756&lt;&gt;"",IF(A756=$B$1,"",'Instrument History'!A753),"")</f>
        <v/>
      </c>
      <c r="B757" t="str">
        <f t="shared" si="23"/>
        <v/>
      </c>
      <c r="C757" s="14" t="str">
        <f>IF($A757&lt;&gt;"",INDEX('Instrument History'!$1:$1048576,$B757,C$3) / CcyPerBase!D756,"")</f>
        <v/>
      </c>
      <c r="D757" s="14" t="str">
        <f>IF(A757&lt;&gt;"",C757/$D$4*Master!$R$18,"")</f>
        <v/>
      </c>
      <c r="E757" s="5" t="str">
        <f t="shared" si="24"/>
        <v/>
      </c>
      <c r="F757" s="5" t="str">
        <f>IF($A757&lt;&gt;"",IF(F$2&lt;&gt;"",INDEX('Instrument History'!$1:$1048576,$B757,F$3) / CcyPerBase!E756,""),"")</f>
        <v/>
      </c>
      <c r="G757" s="5" t="str">
        <f>IF($A757&lt;&gt;"",IF(G$2&lt;&gt;"",INDEX('Instrument History'!$1:$1048576,$B757,G$3) / CcyPerBase!F756,""),"")</f>
        <v/>
      </c>
      <c r="H757" s="5" t="str">
        <f>IF($A757&lt;&gt;"",IF(H$2&lt;&gt;"",INDEX('Instrument History'!$1:$1048576,$B757,H$3) / CcyPerBase!G756,""),"")</f>
        <v/>
      </c>
      <c r="I757" s="5" t="str">
        <f>IF($A757&lt;&gt;"",IF(I$2&lt;&gt;"",INDEX('Instrument History'!$1:$1048576,$B757,I$3) / CcyPerBase!H756,""),"")</f>
        <v/>
      </c>
      <c r="J757" s="5" t="str">
        <f>IF($A757&lt;&gt;"",IF(J$2&lt;&gt;"",INDEX('Instrument History'!$1:$1048576,$B757,J$3) / CcyPerBase!I756,""),"")</f>
        <v/>
      </c>
      <c r="K757" s="5" t="str">
        <f>IF($A757&lt;&gt;"",IF(K$2&lt;&gt;"",INDEX('Instrument History'!$1:$1048576,$B757,K$3) / CcyPerBase!J756,""),"")</f>
        <v/>
      </c>
      <c r="L757" s="5" t="str">
        <f>IF($A757&lt;&gt;"",IF(L$2&lt;&gt;"",INDEX('Instrument History'!$1:$1048576,$B757,L$3) / CcyPerBase!K756,""),"")</f>
        <v/>
      </c>
      <c r="M757" s="5" t="str">
        <f>IF($A757&lt;&gt;"",IF(M$2&lt;&gt;"",INDEX('Instrument History'!$1:$1048576,$B757,M$3) / CcyPerBase!L756,""),"")</f>
        <v/>
      </c>
      <c r="N757" s="5" t="str">
        <f>IF($A757&lt;&gt;"",IF(N$2&lt;&gt;"",INDEX('Instrument History'!$1:$1048576,$B757,N$3) / CcyPerBase!M756,""),"")</f>
        <v/>
      </c>
      <c r="O757" s="5" t="str">
        <f>IF($A757&lt;&gt;"",IF(O$2&lt;&gt;"",INDEX('Instrument History'!$1:$1048576,$B757,O$3) / CcyPerBase!N756,""),"")</f>
        <v/>
      </c>
      <c r="P757" s="5" t="str">
        <f>IF($A757&lt;&gt;"",IF(P$2&lt;&gt;"",INDEX('Instrument History'!$1:$1048576,$B757,P$3) / CcyPerBase!O756,""),"")</f>
        <v/>
      </c>
      <c r="Q757" s="5" t="str">
        <f>IF($A757&lt;&gt;"",IF(Q$2&lt;&gt;"",INDEX('Instrument History'!$1:$1048576,$B757,Q$3) / CcyPerBase!P756,""),"")</f>
        <v/>
      </c>
      <c r="R757" s="5" t="str">
        <f>IF($A757&lt;&gt;"",IF(R$2&lt;&gt;"",INDEX('Instrument History'!$1:$1048576,$B757,R$3) / CcyPerBase!Q756,""),"")</f>
        <v/>
      </c>
      <c r="S757" s="5" t="str">
        <f>IF($A757&lt;&gt;"",IF(S$2&lt;&gt;"",INDEX('Instrument History'!$1:$1048576,$B757,S$3) / CcyPerBase!R756,""),"")</f>
        <v/>
      </c>
      <c r="T757" s="5" t="str">
        <f>IF($A757&lt;&gt;"",IF(T$2&lt;&gt;"",INDEX('Instrument History'!$1:$1048576,$B757,T$3) / CcyPerBase!S756,""),"")</f>
        <v/>
      </c>
      <c r="U757" s="5" t="str">
        <f>IF($A757&lt;&gt;"",IF(U$2&lt;&gt;"",INDEX('Instrument History'!$1:$1048576,$B757,U$3) / CcyPerBase!T756,""),"")</f>
        <v/>
      </c>
      <c r="V757" s="5" t="str">
        <f>IF($A757&lt;&gt;"",IF(V$2&lt;&gt;"",INDEX('Instrument History'!$1:$1048576,$B757,V$3) / CcyPerBase!U756,""),"")</f>
        <v/>
      </c>
      <c r="W757" s="5" t="str">
        <f>IF($A757&lt;&gt;"",IF(W$2&lt;&gt;"",INDEX('Instrument History'!$1:$1048576,$B757,W$3) / CcyPerBase!V756,""),"")</f>
        <v/>
      </c>
      <c r="X757" s="5" t="str">
        <f>IF($A757&lt;&gt;"",IF(X$2&lt;&gt;"",INDEX('Instrument History'!$1:$1048576,$B757,X$3) / CcyPerBase!W756,""),"")</f>
        <v/>
      </c>
      <c r="Y757" s="5" t="str">
        <f>IF($A757&lt;&gt;"",IF(Y$2&lt;&gt;"",INDEX('Instrument History'!$1:$1048576,$B757,Y$3) / CcyPerBase!X756,""),"")</f>
        <v/>
      </c>
    </row>
    <row r="758" spans="1:25">
      <c r="A758" s="12" t="str">
        <f>IF(A757&lt;&gt;"",IF(A757=$B$1,"",'Instrument History'!A754),"")</f>
        <v/>
      </c>
      <c r="B758" t="str">
        <f t="shared" si="23"/>
        <v/>
      </c>
      <c r="C758" s="14" t="str">
        <f>IF($A758&lt;&gt;"",INDEX('Instrument History'!$1:$1048576,$B758,C$3) / CcyPerBase!D757,"")</f>
        <v/>
      </c>
      <c r="D758" s="14" t="str">
        <f>IF(A758&lt;&gt;"",C758/$D$4*Master!$R$18,"")</f>
        <v/>
      </c>
      <c r="E758" s="5" t="str">
        <f t="shared" si="24"/>
        <v/>
      </c>
      <c r="F758" s="5" t="str">
        <f>IF($A758&lt;&gt;"",IF(F$2&lt;&gt;"",INDEX('Instrument History'!$1:$1048576,$B758,F$3) / CcyPerBase!E757,""),"")</f>
        <v/>
      </c>
      <c r="G758" s="5" t="str">
        <f>IF($A758&lt;&gt;"",IF(G$2&lt;&gt;"",INDEX('Instrument History'!$1:$1048576,$B758,G$3) / CcyPerBase!F757,""),"")</f>
        <v/>
      </c>
      <c r="H758" s="5" t="str">
        <f>IF($A758&lt;&gt;"",IF(H$2&lt;&gt;"",INDEX('Instrument History'!$1:$1048576,$B758,H$3) / CcyPerBase!G757,""),"")</f>
        <v/>
      </c>
      <c r="I758" s="5" t="str">
        <f>IF($A758&lt;&gt;"",IF(I$2&lt;&gt;"",INDEX('Instrument History'!$1:$1048576,$B758,I$3) / CcyPerBase!H757,""),"")</f>
        <v/>
      </c>
      <c r="J758" s="5" t="str">
        <f>IF($A758&lt;&gt;"",IF(J$2&lt;&gt;"",INDEX('Instrument History'!$1:$1048576,$B758,J$3) / CcyPerBase!I757,""),"")</f>
        <v/>
      </c>
      <c r="K758" s="5" t="str">
        <f>IF($A758&lt;&gt;"",IF(K$2&lt;&gt;"",INDEX('Instrument History'!$1:$1048576,$B758,K$3) / CcyPerBase!J757,""),"")</f>
        <v/>
      </c>
      <c r="L758" s="5" t="str">
        <f>IF($A758&lt;&gt;"",IF(L$2&lt;&gt;"",INDEX('Instrument History'!$1:$1048576,$B758,L$3) / CcyPerBase!K757,""),"")</f>
        <v/>
      </c>
      <c r="M758" s="5" t="str">
        <f>IF($A758&lt;&gt;"",IF(M$2&lt;&gt;"",INDEX('Instrument History'!$1:$1048576,$B758,M$3) / CcyPerBase!L757,""),"")</f>
        <v/>
      </c>
      <c r="N758" s="5" t="str">
        <f>IF($A758&lt;&gt;"",IF(N$2&lt;&gt;"",INDEX('Instrument History'!$1:$1048576,$B758,N$3) / CcyPerBase!M757,""),"")</f>
        <v/>
      </c>
      <c r="O758" s="5" t="str">
        <f>IF($A758&lt;&gt;"",IF(O$2&lt;&gt;"",INDEX('Instrument History'!$1:$1048576,$B758,O$3) / CcyPerBase!N757,""),"")</f>
        <v/>
      </c>
      <c r="P758" s="5" t="str">
        <f>IF($A758&lt;&gt;"",IF(P$2&lt;&gt;"",INDEX('Instrument History'!$1:$1048576,$B758,P$3) / CcyPerBase!O757,""),"")</f>
        <v/>
      </c>
      <c r="Q758" s="5" t="str">
        <f>IF($A758&lt;&gt;"",IF(Q$2&lt;&gt;"",INDEX('Instrument History'!$1:$1048576,$B758,Q$3) / CcyPerBase!P757,""),"")</f>
        <v/>
      </c>
      <c r="R758" s="5" t="str">
        <f>IF($A758&lt;&gt;"",IF(R$2&lt;&gt;"",INDEX('Instrument History'!$1:$1048576,$B758,R$3) / CcyPerBase!Q757,""),"")</f>
        <v/>
      </c>
      <c r="S758" s="5" t="str">
        <f>IF($A758&lt;&gt;"",IF(S$2&lt;&gt;"",INDEX('Instrument History'!$1:$1048576,$B758,S$3) / CcyPerBase!R757,""),"")</f>
        <v/>
      </c>
      <c r="T758" s="5" t="str">
        <f>IF($A758&lt;&gt;"",IF(T$2&lt;&gt;"",INDEX('Instrument History'!$1:$1048576,$B758,T$3) / CcyPerBase!S757,""),"")</f>
        <v/>
      </c>
      <c r="U758" s="5" t="str">
        <f>IF($A758&lt;&gt;"",IF(U$2&lt;&gt;"",INDEX('Instrument History'!$1:$1048576,$B758,U$3) / CcyPerBase!T757,""),"")</f>
        <v/>
      </c>
      <c r="V758" s="5" t="str">
        <f>IF($A758&lt;&gt;"",IF(V$2&lt;&gt;"",INDEX('Instrument History'!$1:$1048576,$B758,V$3) / CcyPerBase!U757,""),"")</f>
        <v/>
      </c>
      <c r="W758" s="5" t="str">
        <f>IF($A758&lt;&gt;"",IF(W$2&lt;&gt;"",INDEX('Instrument History'!$1:$1048576,$B758,W$3) / CcyPerBase!V757,""),"")</f>
        <v/>
      </c>
      <c r="X758" s="5" t="str">
        <f>IF($A758&lt;&gt;"",IF(X$2&lt;&gt;"",INDEX('Instrument History'!$1:$1048576,$B758,X$3) / CcyPerBase!W757,""),"")</f>
        <v/>
      </c>
      <c r="Y758" s="5" t="str">
        <f>IF($A758&lt;&gt;"",IF(Y$2&lt;&gt;"",INDEX('Instrument History'!$1:$1048576,$B758,Y$3) / CcyPerBase!X757,""),"")</f>
        <v/>
      </c>
    </row>
    <row r="759" spans="1:25">
      <c r="A759" s="12" t="str">
        <f>IF(A758&lt;&gt;"",IF(A758=$B$1,"",'Instrument History'!A755),"")</f>
        <v/>
      </c>
      <c r="B759" t="str">
        <f t="shared" si="23"/>
        <v/>
      </c>
      <c r="C759" s="14" t="str">
        <f>IF($A759&lt;&gt;"",INDEX('Instrument History'!$1:$1048576,$B759,C$3) / CcyPerBase!D758,"")</f>
        <v/>
      </c>
      <c r="D759" s="14" t="str">
        <f>IF(A759&lt;&gt;"",C759/$D$4*Master!$R$18,"")</f>
        <v/>
      </c>
      <c r="E759" s="5" t="str">
        <f t="shared" si="24"/>
        <v/>
      </c>
      <c r="F759" s="5" t="str">
        <f>IF($A759&lt;&gt;"",IF(F$2&lt;&gt;"",INDEX('Instrument History'!$1:$1048576,$B759,F$3) / CcyPerBase!E758,""),"")</f>
        <v/>
      </c>
      <c r="G759" s="5" t="str">
        <f>IF($A759&lt;&gt;"",IF(G$2&lt;&gt;"",INDEX('Instrument History'!$1:$1048576,$B759,G$3) / CcyPerBase!F758,""),"")</f>
        <v/>
      </c>
      <c r="H759" s="5" t="str">
        <f>IF($A759&lt;&gt;"",IF(H$2&lt;&gt;"",INDEX('Instrument History'!$1:$1048576,$B759,H$3) / CcyPerBase!G758,""),"")</f>
        <v/>
      </c>
      <c r="I759" s="5" t="str">
        <f>IF($A759&lt;&gt;"",IF(I$2&lt;&gt;"",INDEX('Instrument History'!$1:$1048576,$B759,I$3) / CcyPerBase!H758,""),"")</f>
        <v/>
      </c>
      <c r="J759" s="5" t="str">
        <f>IF($A759&lt;&gt;"",IF(J$2&lt;&gt;"",INDEX('Instrument History'!$1:$1048576,$B759,J$3) / CcyPerBase!I758,""),"")</f>
        <v/>
      </c>
      <c r="K759" s="5" t="str">
        <f>IF($A759&lt;&gt;"",IF(K$2&lt;&gt;"",INDEX('Instrument History'!$1:$1048576,$B759,K$3) / CcyPerBase!J758,""),"")</f>
        <v/>
      </c>
      <c r="L759" s="5" t="str">
        <f>IF($A759&lt;&gt;"",IF(L$2&lt;&gt;"",INDEX('Instrument History'!$1:$1048576,$B759,L$3) / CcyPerBase!K758,""),"")</f>
        <v/>
      </c>
      <c r="M759" s="5" t="str">
        <f>IF($A759&lt;&gt;"",IF(M$2&lt;&gt;"",INDEX('Instrument History'!$1:$1048576,$B759,M$3) / CcyPerBase!L758,""),"")</f>
        <v/>
      </c>
      <c r="N759" s="5" t="str">
        <f>IF($A759&lt;&gt;"",IF(N$2&lt;&gt;"",INDEX('Instrument History'!$1:$1048576,$B759,N$3) / CcyPerBase!M758,""),"")</f>
        <v/>
      </c>
      <c r="O759" s="5" t="str">
        <f>IF($A759&lt;&gt;"",IF(O$2&lt;&gt;"",INDEX('Instrument History'!$1:$1048576,$B759,O$3) / CcyPerBase!N758,""),"")</f>
        <v/>
      </c>
      <c r="P759" s="5" t="str">
        <f>IF($A759&lt;&gt;"",IF(P$2&lt;&gt;"",INDEX('Instrument History'!$1:$1048576,$B759,P$3) / CcyPerBase!O758,""),"")</f>
        <v/>
      </c>
      <c r="Q759" s="5" t="str">
        <f>IF($A759&lt;&gt;"",IF(Q$2&lt;&gt;"",INDEX('Instrument History'!$1:$1048576,$B759,Q$3) / CcyPerBase!P758,""),"")</f>
        <v/>
      </c>
      <c r="R759" s="5" t="str">
        <f>IF($A759&lt;&gt;"",IF(R$2&lt;&gt;"",INDEX('Instrument History'!$1:$1048576,$B759,R$3) / CcyPerBase!Q758,""),"")</f>
        <v/>
      </c>
      <c r="S759" s="5" t="str">
        <f>IF($A759&lt;&gt;"",IF(S$2&lt;&gt;"",INDEX('Instrument History'!$1:$1048576,$B759,S$3) / CcyPerBase!R758,""),"")</f>
        <v/>
      </c>
      <c r="T759" s="5" t="str">
        <f>IF($A759&lt;&gt;"",IF(T$2&lt;&gt;"",INDEX('Instrument History'!$1:$1048576,$B759,T$3) / CcyPerBase!S758,""),"")</f>
        <v/>
      </c>
      <c r="U759" s="5" t="str">
        <f>IF($A759&lt;&gt;"",IF(U$2&lt;&gt;"",INDEX('Instrument History'!$1:$1048576,$B759,U$3) / CcyPerBase!T758,""),"")</f>
        <v/>
      </c>
      <c r="V759" s="5" t="str">
        <f>IF($A759&lt;&gt;"",IF(V$2&lt;&gt;"",INDEX('Instrument History'!$1:$1048576,$B759,V$3) / CcyPerBase!U758,""),"")</f>
        <v/>
      </c>
      <c r="W759" s="5" t="str">
        <f>IF($A759&lt;&gt;"",IF(W$2&lt;&gt;"",INDEX('Instrument History'!$1:$1048576,$B759,W$3) / CcyPerBase!V758,""),"")</f>
        <v/>
      </c>
      <c r="X759" s="5" t="str">
        <f>IF($A759&lt;&gt;"",IF(X$2&lt;&gt;"",INDEX('Instrument History'!$1:$1048576,$B759,X$3) / CcyPerBase!W758,""),"")</f>
        <v/>
      </c>
      <c r="Y759" s="5" t="str">
        <f>IF($A759&lt;&gt;"",IF(Y$2&lt;&gt;"",INDEX('Instrument History'!$1:$1048576,$B759,Y$3) / CcyPerBase!X758,""),"")</f>
        <v/>
      </c>
    </row>
    <row r="760" spans="1:25">
      <c r="A760" s="12" t="str">
        <f>IF(A759&lt;&gt;"",IF(A759=$B$1,"",'Instrument History'!A756),"")</f>
        <v/>
      </c>
      <c r="B760" t="str">
        <f t="shared" si="23"/>
        <v/>
      </c>
      <c r="C760" s="14" t="str">
        <f>IF($A760&lt;&gt;"",INDEX('Instrument History'!$1:$1048576,$B760,C$3) / CcyPerBase!D759,"")</f>
        <v/>
      </c>
      <c r="D760" s="14" t="str">
        <f>IF(A760&lt;&gt;"",C760/$D$4*Master!$R$18,"")</f>
        <v/>
      </c>
      <c r="E760" s="5" t="str">
        <f t="shared" si="24"/>
        <v/>
      </c>
      <c r="F760" s="5" t="str">
        <f>IF($A760&lt;&gt;"",IF(F$2&lt;&gt;"",INDEX('Instrument History'!$1:$1048576,$B760,F$3) / CcyPerBase!E759,""),"")</f>
        <v/>
      </c>
      <c r="G760" s="5" t="str">
        <f>IF($A760&lt;&gt;"",IF(G$2&lt;&gt;"",INDEX('Instrument History'!$1:$1048576,$B760,G$3) / CcyPerBase!F759,""),"")</f>
        <v/>
      </c>
      <c r="H760" s="5" t="str">
        <f>IF($A760&lt;&gt;"",IF(H$2&lt;&gt;"",INDEX('Instrument History'!$1:$1048576,$B760,H$3) / CcyPerBase!G759,""),"")</f>
        <v/>
      </c>
      <c r="I760" s="5" t="str">
        <f>IF($A760&lt;&gt;"",IF(I$2&lt;&gt;"",INDEX('Instrument History'!$1:$1048576,$B760,I$3) / CcyPerBase!H759,""),"")</f>
        <v/>
      </c>
      <c r="J760" s="5" t="str">
        <f>IF($A760&lt;&gt;"",IF(J$2&lt;&gt;"",INDEX('Instrument History'!$1:$1048576,$B760,J$3) / CcyPerBase!I759,""),"")</f>
        <v/>
      </c>
      <c r="K760" s="5" t="str">
        <f>IF($A760&lt;&gt;"",IF(K$2&lt;&gt;"",INDEX('Instrument History'!$1:$1048576,$B760,K$3) / CcyPerBase!J759,""),"")</f>
        <v/>
      </c>
      <c r="L760" s="5" t="str">
        <f>IF($A760&lt;&gt;"",IF(L$2&lt;&gt;"",INDEX('Instrument History'!$1:$1048576,$B760,L$3) / CcyPerBase!K759,""),"")</f>
        <v/>
      </c>
      <c r="M760" s="5" t="str">
        <f>IF($A760&lt;&gt;"",IF(M$2&lt;&gt;"",INDEX('Instrument History'!$1:$1048576,$B760,M$3) / CcyPerBase!L759,""),"")</f>
        <v/>
      </c>
      <c r="N760" s="5" t="str">
        <f>IF($A760&lt;&gt;"",IF(N$2&lt;&gt;"",INDEX('Instrument History'!$1:$1048576,$B760,N$3) / CcyPerBase!M759,""),"")</f>
        <v/>
      </c>
      <c r="O760" s="5" t="str">
        <f>IF($A760&lt;&gt;"",IF(O$2&lt;&gt;"",INDEX('Instrument History'!$1:$1048576,$B760,O$3) / CcyPerBase!N759,""),"")</f>
        <v/>
      </c>
      <c r="P760" s="5" t="str">
        <f>IF($A760&lt;&gt;"",IF(P$2&lt;&gt;"",INDEX('Instrument History'!$1:$1048576,$B760,P$3) / CcyPerBase!O759,""),"")</f>
        <v/>
      </c>
      <c r="Q760" s="5" t="str">
        <f>IF($A760&lt;&gt;"",IF(Q$2&lt;&gt;"",INDEX('Instrument History'!$1:$1048576,$B760,Q$3) / CcyPerBase!P759,""),"")</f>
        <v/>
      </c>
      <c r="R760" s="5" t="str">
        <f>IF($A760&lt;&gt;"",IF(R$2&lt;&gt;"",INDEX('Instrument History'!$1:$1048576,$B760,R$3) / CcyPerBase!Q759,""),"")</f>
        <v/>
      </c>
      <c r="S760" s="5" t="str">
        <f>IF($A760&lt;&gt;"",IF(S$2&lt;&gt;"",INDEX('Instrument History'!$1:$1048576,$B760,S$3) / CcyPerBase!R759,""),"")</f>
        <v/>
      </c>
      <c r="T760" s="5" t="str">
        <f>IF($A760&lt;&gt;"",IF(T$2&lt;&gt;"",INDEX('Instrument History'!$1:$1048576,$B760,T$3) / CcyPerBase!S759,""),"")</f>
        <v/>
      </c>
      <c r="U760" s="5" t="str">
        <f>IF($A760&lt;&gt;"",IF(U$2&lt;&gt;"",INDEX('Instrument History'!$1:$1048576,$B760,U$3) / CcyPerBase!T759,""),"")</f>
        <v/>
      </c>
      <c r="V760" s="5" t="str">
        <f>IF($A760&lt;&gt;"",IF(V$2&lt;&gt;"",INDEX('Instrument History'!$1:$1048576,$B760,V$3) / CcyPerBase!U759,""),"")</f>
        <v/>
      </c>
      <c r="W760" s="5" t="str">
        <f>IF($A760&lt;&gt;"",IF(W$2&lt;&gt;"",INDEX('Instrument History'!$1:$1048576,$B760,W$3) / CcyPerBase!V759,""),"")</f>
        <v/>
      </c>
      <c r="X760" s="5" t="str">
        <f>IF($A760&lt;&gt;"",IF(X$2&lt;&gt;"",INDEX('Instrument History'!$1:$1048576,$B760,X$3) / CcyPerBase!W759,""),"")</f>
        <v/>
      </c>
      <c r="Y760" s="5" t="str">
        <f>IF($A760&lt;&gt;"",IF(Y$2&lt;&gt;"",INDEX('Instrument History'!$1:$1048576,$B760,Y$3) / CcyPerBase!X759,""),"")</f>
        <v/>
      </c>
    </row>
    <row r="761" spans="1:25">
      <c r="A761" s="12" t="str">
        <f>IF(A760&lt;&gt;"",IF(A760=$B$1,"",'Instrument History'!A757),"")</f>
        <v/>
      </c>
      <c r="B761" t="str">
        <f t="shared" si="23"/>
        <v/>
      </c>
      <c r="C761" s="14" t="str">
        <f>IF($A761&lt;&gt;"",INDEX('Instrument History'!$1:$1048576,$B761,C$3) / CcyPerBase!D760,"")</f>
        <v/>
      </c>
      <c r="D761" s="14" t="str">
        <f>IF(A761&lt;&gt;"",C761/$D$4*Master!$R$18,"")</f>
        <v/>
      </c>
      <c r="E761" s="5" t="str">
        <f t="shared" si="24"/>
        <v/>
      </c>
      <c r="F761" s="5" t="str">
        <f>IF($A761&lt;&gt;"",IF(F$2&lt;&gt;"",INDEX('Instrument History'!$1:$1048576,$B761,F$3) / CcyPerBase!E760,""),"")</f>
        <v/>
      </c>
      <c r="G761" s="5" t="str">
        <f>IF($A761&lt;&gt;"",IF(G$2&lt;&gt;"",INDEX('Instrument History'!$1:$1048576,$B761,G$3) / CcyPerBase!F760,""),"")</f>
        <v/>
      </c>
      <c r="H761" s="5" t="str">
        <f>IF($A761&lt;&gt;"",IF(H$2&lt;&gt;"",INDEX('Instrument History'!$1:$1048576,$B761,H$3) / CcyPerBase!G760,""),"")</f>
        <v/>
      </c>
      <c r="I761" s="5" t="str">
        <f>IF($A761&lt;&gt;"",IF(I$2&lt;&gt;"",INDEX('Instrument History'!$1:$1048576,$B761,I$3) / CcyPerBase!H760,""),"")</f>
        <v/>
      </c>
      <c r="J761" s="5" t="str">
        <f>IF($A761&lt;&gt;"",IF(J$2&lt;&gt;"",INDEX('Instrument History'!$1:$1048576,$B761,J$3) / CcyPerBase!I760,""),"")</f>
        <v/>
      </c>
      <c r="K761" s="5" t="str">
        <f>IF($A761&lt;&gt;"",IF(K$2&lt;&gt;"",INDEX('Instrument History'!$1:$1048576,$B761,K$3) / CcyPerBase!J760,""),"")</f>
        <v/>
      </c>
      <c r="L761" s="5" t="str">
        <f>IF($A761&lt;&gt;"",IF(L$2&lt;&gt;"",INDEX('Instrument History'!$1:$1048576,$B761,L$3) / CcyPerBase!K760,""),"")</f>
        <v/>
      </c>
      <c r="M761" s="5" t="str">
        <f>IF($A761&lt;&gt;"",IF(M$2&lt;&gt;"",INDEX('Instrument History'!$1:$1048576,$B761,M$3) / CcyPerBase!L760,""),"")</f>
        <v/>
      </c>
      <c r="N761" s="5" t="str">
        <f>IF($A761&lt;&gt;"",IF(N$2&lt;&gt;"",INDEX('Instrument History'!$1:$1048576,$B761,N$3) / CcyPerBase!M760,""),"")</f>
        <v/>
      </c>
      <c r="O761" s="5" t="str">
        <f>IF($A761&lt;&gt;"",IF(O$2&lt;&gt;"",INDEX('Instrument History'!$1:$1048576,$B761,O$3) / CcyPerBase!N760,""),"")</f>
        <v/>
      </c>
      <c r="P761" s="5" t="str">
        <f>IF($A761&lt;&gt;"",IF(P$2&lt;&gt;"",INDEX('Instrument History'!$1:$1048576,$B761,P$3) / CcyPerBase!O760,""),"")</f>
        <v/>
      </c>
      <c r="Q761" s="5" t="str">
        <f>IF($A761&lt;&gt;"",IF(Q$2&lt;&gt;"",INDEX('Instrument History'!$1:$1048576,$B761,Q$3) / CcyPerBase!P760,""),"")</f>
        <v/>
      </c>
      <c r="R761" s="5" t="str">
        <f>IF($A761&lt;&gt;"",IF(R$2&lt;&gt;"",INDEX('Instrument History'!$1:$1048576,$B761,R$3) / CcyPerBase!Q760,""),"")</f>
        <v/>
      </c>
      <c r="S761" s="5" t="str">
        <f>IF($A761&lt;&gt;"",IF(S$2&lt;&gt;"",INDEX('Instrument History'!$1:$1048576,$B761,S$3) / CcyPerBase!R760,""),"")</f>
        <v/>
      </c>
      <c r="T761" s="5" t="str">
        <f>IF($A761&lt;&gt;"",IF(T$2&lt;&gt;"",INDEX('Instrument History'!$1:$1048576,$B761,T$3) / CcyPerBase!S760,""),"")</f>
        <v/>
      </c>
      <c r="U761" s="5" t="str">
        <f>IF($A761&lt;&gt;"",IF(U$2&lt;&gt;"",INDEX('Instrument History'!$1:$1048576,$B761,U$3) / CcyPerBase!T760,""),"")</f>
        <v/>
      </c>
      <c r="V761" s="5" t="str">
        <f>IF($A761&lt;&gt;"",IF(V$2&lt;&gt;"",INDEX('Instrument History'!$1:$1048576,$B761,V$3) / CcyPerBase!U760,""),"")</f>
        <v/>
      </c>
      <c r="W761" s="5" t="str">
        <f>IF($A761&lt;&gt;"",IF(W$2&lt;&gt;"",INDEX('Instrument History'!$1:$1048576,$B761,W$3) / CcyPerBase!V760,""),"")</f>
        <v/>
      </c>
      <c r="X761" s="5" t="str">
        <f>IF($A761&lt;&gt;"",IF(X$2&lt;&gt;"",INDEX('Instrument History'!$1:$1048576,$B761,X$3) / CcyPerBase!W760,""),"")</f>
        <v/>
      </c>
      <c r="Y761" s="5" t="str">
        <f>IF($A761&lt;&gt;"",IF(Y$2&lt;&gt;"",INDEX('Instrument History'!$1:$1048576,$B761,Y$3) / CcyPerBase!X760,""),"")</f>
        <v/>
      </c>
    </row>
    <row r="762" spans="1:25">
      <c r="A762" s="12" t="str">
        <f>IF(A761&lt;&gt;"",IF(A761=$B$1,"",'Instrument History'!A758),"")</f>
        <v/>
      </c>
      <c r="B762" t="str">
        <f t="shared" si="23"/>
        <v/>
      </c>
      <c r="C762" s="14" t="str">
        <f>IF($A762&lt;&gt;"",INDEX('Instrument History'!$1:$1048576,$B762,C$3) / CcyPerBase!D761,"")</f>
        <v/>
      </c>
      <c r="D762" s="14" t="str">
        <f>IF(A762&lt;&gt;"",C762/$D$4*Master!$R$18,"")</f>
        <v/>
      </c>
      <c r="E762" s="5" t="str">
        <f t="shared" si="24"/>
        <v/>
      </c>
      <c r="F762" s="5" t="str">
        <f>IF($A762&lt;&gt;"",IF(F$2&lt;&gt;"",INDEX('Instrument History'!$1:$1048576,$B762,F$3) / CcyPerBase!E761,""),"")</f>
        <v/>
      </c>
      <c r="G762" s="5" t="str">
        <f>IF($A762&lt;&gt;"",IF(G$2&lt;&gt;"",INDEX('Instrument History'!$1:$1048576,$B762,G$3) / CcyPerBase!F761,""),"")</f>
        <v/>
      </c>
      <c r="H762" s="5" t="str">
        <f>IF($A762&lt;&gt;"",IF(H$2&lt;&gt;"",INDEX('Instrument History'!$1:$1048576,$B762,H$3) / CcyPerBase!G761,""),"")</f>
        <v/>
      </c>
      <c r="I762" s="5" t="str">
        <f>IF($A762&lt;&gt;"",IF(I$2&lt;&gt;"",INDEX('Instrument History'!$1:$1048576,$B762,I$3) / CcyPerBase!H761,""),"")</f>
        <v/>
      </c>
      <c r="J762" s="5" t="str">
        <f>IF($A762&lt;&gt;"",IF(J$2&lt;&gt;"",INDEX('Instrument History'!$1:$1048576,$B762,J$3) / CcyPerBase!I761,""),"")</f>
        <v/>
      </c>
      <c r="K762" s="5" t="str">
        <f>IF($A762&lt;&gt;"",IF(K$2&lt;&gt;"",INDEX('Instrument History'!$1:$1048576,$B762,K$3) / CcyPerBase!J761,""),"")</f>
        <v/>
      </c>
      <c r="L762" s="5" t="str">
        <f>IF($A762&lt;&gt;"",IF(L$2&lt;&gt;"",INDEX('Instrument History'!$1:$1048576,$B762,L$3) / CcyPerBase!K761,""),"")</f>
        <v/>
      </c>
      <c r="M762" s="5" t="str">
        <f>IF($A762&lt;&gt;"",IF(M$2&lt;&gt;"",INDEX('Instrument History'!$1:$1048576,$B762,M$3) / CcyPerBase!L761,""),"")</f>
        <v/>
      </c>
      <c r="N762" s="5" t="str">
        <f>IF($A762&lt;&gt;"",IF(N$2&lt;&gt;"",INDEX('Instrument History'!$1:$1048576,$B762,N$3) / CcyPerBase!M761,""),"")</f>
        <v/>
      </c>
      <c r="O762" s="5" t="str">
        <f>IF($A762&lt;&gt;"",IF(O$2&lt;&gt;"",INDEX('Instrument History'!$1:$1048576,$B762,O$3) / CcyPerBase!N761,""),"")</f>
        <v/>
      </c>
      <c r="P762" s="5" t="str">
        <f>IF($A762&lt;&gt;"",IF(P$2&lt;&gt;"",INDEX('Instrument History'!$1:$1048576,$B762,P$3) / CcyPerBase!O761,""),"")</f>
        <v/>
      </c>
      <c r="Q762" s="5" t="str">
        <f>IF($A762&lt;&gt;"",IF(Q$2&lt;&gt;"",INDEX('Instrument History'!$1:$1048576,$B762,Q$3) / CcyPerBase!P761,""),"")</f>
        <v/>
      </c>
      <c r="R762" s="5" t="str">
        <f>IF($A762&lt;&gt;"",IF(R$2&lt;&gt;"",INDEX('Instrument History'!$1:$1048576,$B762,R$3) / CcyPerBase!Q761,""),"")</f>
        <v/>
      </c>
      <c r="S762" s="5" t="str">
        <f>IF($A762&lt;&gt;"",IF(S$2&lt;&gt;"",INDEX('Instrument History'!$1:$1048576,$B762,S$3) / CcyPerBase!R761,""),"")</f>
        <v/>
      </c>
      <c r="T762" s="5" t="str">
        <f>IF($A762&lt;&gt;"",IF(T$2&lt;&gt;"",INDEX('Instrument History'!$1:$1048576,$B762,T$3) / CcyPerBase!S761,""),"")</f>
        <v/>
      </c>
      <c r="U762" s="5" t="str">
        <f>IF($A762&lt;&gt;"",IF(U$2&lt;&gt;"",INDEX('Instrument History'!$1:$1048576,$B762,U$3) / CcyPerBase!T761,""),"")</f>
        <v/>
      </c>
      <c r="V762" s="5" t="str">
        <f>IF($A762&lt;&gt;"",IF(V$2&lt;&gt;"",INDEX('Instrument History'!$1:$1048576,$B762,V$3) / CcyPerBase!U761,""),"")</f>
        <v/>
      </c>
      <c r="W762" s="5" t="str">
        <f>IF($A762&lt;&gt;"",IF(W$2&lt;&gt;"",INDEX('Instrument History'!$1:$1048576,$B762,W$3) / CcyPerBase!V761,""),"")</f>
        <v/>
      </c>
      <c r="X762" s="5" t="str">
        <f>IF($A762&lt;&gt;"",IF(X$2&lt;&gt;"",INDEX('Instrument History'!$1:$1048576,$B762,X$3) / CcyPerBase!W761,""),"")</f>
        <v/>
      </c>
      <c r="Y762" s="5" t="str">
        <f>IF($A762&lt;&gt;"",IF(Y$2&lt;&gt;"",INDEX('Instrument History'!$1:$1048576,$B762,Y$3) / CcyPerBase!X761,""),"")</f>
        <v/>
      </c>
    </row>
    <row r="763" spans="1:25">
      <c r="A763" s="12" t="str">
        <f>IF(A762&lt;&gt;"",IF(A762=$B$1,"",'Instrument History'!A759),"")</f>
        <v/>
      </c>
      <c r="B763" t="str">
        <f t="shared" si="23"/>
        <v/>
      </c>
      <c r="C763" s="14" t="str">
        <f>IF($A763&lt;&gt;"",INDEX('Instrument History'!$1:$1048576,$B763,C$3) / CcyPerBase!D762,"")</f>
        <v/>
      </c>
      <c r="D763" s="14" t="str">
        <f>IF(A763&lt;&gt;"",C763/$D$4*Master!$R$18,"")</f>
        <v/>
      </c>
      <c r="E763" s="5" t="str">
        <f t="shared" si="24"/>
        <v/>
      </c>
      <c r="F763" s="5" t="str">
        <f>IF($A763&lt;&gt;"",IF(F$2&lt;&gt;"",INDEX('Instrument History'!$1:$1048576,$B763,F$3) / CcyPerBase!E762,""),"")</f>
        <v/>
      </c>
      <c r="G763" s="5" t="str">
        <f>IF($A763&lt;&gt;"",IF(G$2&lt;&gt;"",INDEX('Instrument History'!$1:$1048576,$B763,G$3) / CcyPerBase!F762,""),"")</f>
        <v/>
      </c>
      <c r="H763" s="5" t="str">
        <f>IF($A763&lt;&gt;"",IF(H$2&lt;&gt;"",INDEX('Instrument History'!$1:$1048576,$B763,H$3) / CcyPerBase!G762,""),"")</f>
        <v/>
      </c>
      <c r="I763" s="5" t="str">
        <f>IF($A763&lt;&gt;"",IF(I$2&lt;&gt;"",INDEX('Instrument History'!$1:$1048576,$B763,I$3) / CcyPerBase!H762,""),"")</f>
        <v/>
      </c>
      <c r="J763" s="5" t="str">
        <f>IF($A763&lt;&gt;"",IF(J$2&lt;&gt;"",INDEX('Instrument History'!$1:$1048576,$B763,J$3) / CcyPerBase!I762,""),"")</f>
        <v/>
      </c>
      <c r="K763" s="5" t="str">
        <f>IF($A763&lt;&gt;"",IF(K$2&lt;&gt;"",INDEX('Instrument History'!$1:$1048576,$B763,K$3) / CcyPerBase!J762,""),"")</f>
        <v/>
      </c>
      <c r="L763" s="5" t="str">
        <f>IF($A763&lt;&gt;"",IF(L$2&lt;&gt;"",INDEX('Instrument History'!$1:$1048576,$B763,L$3) / CcyPerBase!K762,""),"")</f>
        <v/>
      </c>
      <c r="M763" s="5" t="str">
        <f>IF($A763&lt;&gt;"",IF(M$2&lt;&gt;"",INDEX('Instrument History'!$1:$1048576,$B763,M$3) / CcyPerBase!L762,""),"")</f>
        <v/>
      </c>
      <c r="N763" s="5" t="str">
        <f>IF($A763&lt;&gt;"",IF(N$2&lt;&gt;"",INDEX('Instrument History'!$1:$1048576,$B763,N$3) / CcyPerBase!M762,""),"")</f>
        <v/>
      </c>
      <c r="O763" s="5" t="str">
        <f>IF($A763&lt;&gt;"",IF(O$2&lt;&gt;"",INDEX('Instrument History'!$1:$1048576,$B763,O$3) / CcyPerBase!N762,""),"")</f>
        <v/>
      </c>
      <c r="P763" s="5" t="str">
        <f>IF($A763&lt;&gt;"",IF(P$2&lt;&gt;"",INDEX('Instrument History'!$1:$1048576,$B763,P$3) / CcyPerBase!O762,""),"")</f>
        <v/>
      </c>
      <c r="Q763" s="5" t="str">
        <f>IF($A763&lt;&gt;"",IF(Q$2&lt;&gt;"",INDEX('Instrument History'!$1:$1048576,$B763,Q$3) / CcyPerBase!P762,""),"")</f>
        <v/>
      </c>
      <c r="R763" s="5" t="str">
        <f>IF($A763&lt;&gt;"",IF(R$2&lt;&gt;"",INDEX('Instrument History'!$1:$1048576,$B763,R$3) / CcyPerBase!Q762,""),"")</f>
        <v/>
      </c>
      <c r="S763" s="5" t="str">
        <f>IF($A763&lt;&gt;"",IF(S$2&lt;&gt;"",INDEX('Instrument History'!$1:$1048576,$B763,S$3) / CcyPerBase!R762,""),"")</f>
        <v/>
      </c>
      <c r="T763" s="5" t="str">
        <f>IF($A763&lt;&gt;"",IF(T$2&lt;&gt;"",INDEX('Instrument History'!$1:$1048576,$B763,T$3) / CcyPerBase!S762,""),"")</f>
        <v/>
      </c>
      <c r="U763" s="5" t="str">
        <f>IF($A763&lt;&gt;"",IF(U$2&lt;&gt;"",INDEX('Instrument History'!$1:$1048576,$B763,U$3) / CcyPerBase!T762,""),"")</f>
        <v/>
      </c>
      <c r="V763" s="5" t="str">
        <f>IF($A763&lt;&gt;"",IF(V$2&lt;&gt;"",INDEX('Instrument History'!$1:$1048576,$B763,V$3) / CcyPerBase!U762,""),"")</f>
        <v/>
      </c>
      <c r="W763" s="5" t="str">
        <f>IF($A763&lt;&gt;"",IF(W$2&lt;&gt;"",INDEX('Instrument History'!$1:$1048576,$B763,W$3) / CcyPerBase!V762,""),"")</f>
        <v/>
      </c>
      <c r="X763" s="5" t="str">
        <f>IF($A763&lt;&gt;"",IF(X$2&lt;&gt;"",INDEX('Instrument History'!$1:$1048576,$B763,X$3) / CcyPerBase!W762,""),"")</f>
        <v/>
      </c>
      <c r="Y763" s="5" t="str">
        <f>IF($A763&lt;&gt;"",IF(Y$2&lt;&gt;"",INDEX('Instrument History'!$1:$1048576,$B763,Y$3) / CcyPerBase!X762,""),"")</f>
        <v/>
      </c>
    </row>
    <row r="764" spans="1:25">
      <c r="A764" s="12" t="str">
        <f>IF(A763&lt;&gt;"",IF(A763=$B$1,"",'Instrument History'!A760),"")</f>
        <v/>
      </c>
      <c r="B764" t="str">
        <f t="shared" si="23"/>
        <v/>
      </c>
      <c r="C764" s="14" t="str">
        <f>IF($A764&lt;&gt;"",INDEX('Instrument History'!$1:$1048576,$B764,C$3) / CcyPerBase!D763,"")</f>
        <v/>
      </c>
      <c r="D764" s="14" t="str">
        <f>IF(A764&lt;&gt;"",C764/$D$4*Master!$R$18,"")</f>
        <v/>
      </c>
      <c r="E764" s="5" t="str">
        <f t="shared" si="24"/>
        <v/>
      </c>
      <c r="F764" s="5" t="str">
        <f>IF($A764&lt;&gt;"",IF(F$2&lt;&gt;"",INDEX('Instrument History'!$1:$1048576,$B764,F$3) / CcyPerBase!E763,""),"")</f>
        <v/>
      </c>
      <c r="G764" s="5" t="str">
        <f>IF($A764&lt;&gt;"",IF(G$2&lt;&gt;"",INDEX('Instrument History'!$1:$1048576,$B764,G$3) / CcyPerBase!F763,""),"")</f>
        <v/>
      </c>
      <c r="H764" s="5" t="str">
        <f>IF($A764&lt;&gt;"",IF(H$2&lt;&gt;"",INDEX('Instrument History'!$1:$1048576,$B764,H$3) / CcyPerBase!G763,""),"")</f>
        <v/>
      </c>
      <c r="I764" s="5" t="str">
        <f>IF($A764&lt;&gt;"",IF(I$2&lt;&gt;"",INDEX('Instrument History'!$1:$1048576,$B764,I$3) / CcyPerBase!H763,""),"")</f>
        <v/>
      </c>
      <c r="J764" s="5" t="str">
        <f>IF($A764&lt;&gt;"",IF(J$2&lt;&gt;"",INDEX('Instrument History'!$1:$1048576,$B764,J$3) / CcyPerBase!I763,""),"")</f>
        <v/>
      </c>
      <c r="K764" s="5" t="str">
        <f>IF($A764&lt;&gt;"",IF(K$2&lt;&gt;"",INDEX('Instrument History'!$1:$1048576,$B764,K$3) / CcyPerBase!J763,""),"")</f>
        <v/>
      </c>
      <c r="L764" s="5" t="str">
        <f>IF($A764&lt;&gt;"",IF(L$2&lt;&gt;"",INDEX('Instrument History'!$1:$1048576,$B764,L$3) / CcyPerBase!K763,""),"")</f>
        <v/>
      </c>
      <c r="M764" s="5" t="str">
        <f>IF($A764&lt;&gt;"",IF(M$2&lt;&gt;"",INDEX('Instrument History'!$1:$1048576,$B764,M$3) / CcyPerBase!L763,""),"")</f>
        <v/>
      </c>
      <c r="N764" s="5" t="str">
        <f>IF($A764&lt;&gt;"",IF(N$2&lt;&gt;"",INDEX('Instrument History'!$1:$1048576,$B764,N$3) / CcyPerBase!M763,""),"")</f>
        <v/>
      </c>
      <c r="O764" s="5" t="str">
        <f>IF($A764&lt;&gt;"",IF(O$2&lt;&gt;"",INDEX('Instrument History'!$1:$1048576,$B764,O$3) / CcyPerBase!N763,""),"")</f>
        <v/>
      </c>
      <c r="P764" s="5" t="str">
        <f>IF($A764&lt;&gt;"",IF(P$2&lt;&gt;"",INDEX('Instrument History'!$1:$1048576,$B764,P$3) / CcyPerBase!O763,""),"")</f>
        <v/>
      </c>
      <c r="Q764" s="5" t="str">
        <f>IF($A764&lt;&gt;"",IF(Q$2&lt;&gt;"",INDEX('Instrument History'!$1:$1048576,$B764,Q$3) / CcyPerBase!P763,""),"")</f>
        <v/>
      </c>
      <c r="R764" s="5" t="str">
        <f>IF($A764&lt;&gt;"",IF(R$2&lt;&gt;"",INDEX('Instrument History'!$1:$1048576,$B764,R$3) / CcyPerBase!Q763,""),"")</f>
        <v/>
      </c>
      <c r="S764" s="5" t="str">
        <f>IF($A764&lt;&gt;"",IF(S$2&lt;&gt;"",INDEX('Instrument History'!$1:$1048576,$B764,S$3) / CcyPerBase!R763,""),"")</f>
        <v/>
      </c>
      <c r="T764" s="5" t="str">
        <f>IF($A764&lt;&gt;"",IF(T$2&lt;&gt;"",INDEX('Instrument History'!$1:$1048576,$B764,T$3) / CcyPerBase!S763,""),"")</f>
        <v/>
      </c>
      <c r="U764" s="5" t="str">
        <f>IF($A764&lt;&gt;"",IF(U$2&lt;&gt;"",INDEX('Instrument History'!$1:$1048576,$B764,U$3) / CcyPerBase!T763,""),"")</f>
        <v/>
      </c>
      <c r="V764" s="5" t="str">
        <f>IF($A764&lt;&gt;"",IF(V$2&lt;&gt;"",INDEX('Instrument History'!$1:$1048576,$B764,V$3) / CcyPerBase!U763,""),"")</f>
        <v/>
      </c>
      <c r="W764" s="5" t="str">
        <f>IF($A764&lt;&gt;"",IF(W$2&lt;&gt;"",INDEX('Instrument History'!$1:$1048576,$B764,W$3) / CcyPerBase!V763,""),"")</f>
        <v/>
      </c>
      <c r="X764" s="5" t="str">
        <f>IF($A764&lt;&gt;"",IF(X$2&lt;&gt;"",INDEX('Instrument History'!$1:$1048576,$B764,X$3) / CcyPerBase!W763,""),"")</f>
        <v/>
      </c>
      <c r="Y764" s="5" t="str">
        <f>IF($A764&lt;&gt;"",IF(Y$2&lt;&gt;"",INDEX('Instrument History'!$1:$1048576,$B764,Y$3) / CcyPerBase!X763,""),"")</f>
        <v/>
      </c>
    </row>
    <row r="765" spans="1:25">
      <c r="A765" s="12" t="str">
        <f>IF(A764&lt;&gt;"",IF(A764=$B$1,"",'Instrument History'!A761),"")</f>
        <v/>
      </c>
      <c r="B765" t="str">
        <f t="shared" si="23"/>
        <v/>
      </c>
      <c r="C765" s="14" t="str">
        <f>IF($A765&lt;&gt;"",INDEX('Instrument History'!$1:$1048576,$B765,C$3) / CcyPerBase!D764,"")</f>
        <v/>
      </c>
      <c r="D765" s="14" t="str">
        <f>IF(A765&lt;&gt;"",C765/$D$4*Master!$R$18,"")</f>
        <v/>
      </c>
      <c r="E765" s="5" t="str">
        <f t="shared" si="24"/>
        <v/>
      </c>
      <c r="F765" s="5" t="str">
        <f>IF($A765&lt;&gt;"",IF(F$2&lt;&gt;"",INDEX('Instrument History'!$1:$1048576,$B765,F$3) / CcyPerBase!E764,""),"")</f>
        <v/>
      </c>
      <c r="G765" s="5" t="str">
        <f>IF($A765&lt;&gt;"",IF(G$2&lt;&gt;"",INDEX('Instrument History'!$1:$1048576,$B765,G$3) / CcyPerBase!F764,""),"")</f>
        <v/>
      </c>
      <c r="H765" s="5" t="str">
        <f>IF($A765&lt;&gt;"",IF(H$2&lt;&gt;"",INDEX('Instrument History'!$1:$1048576,$B765,H$3) / CcyPerBase!G764,""),"")</f>
        <v/>
      </c>
      <c r="I765" s="5" t="str">
        <f>IF($A765&lt;&gt;"",IF(I$2&lt;&gt;"",INDEX('Instrument History'!$1:$1048576,$B765,I$3) / CcyPerBase!H764,""),"")</f>
        <v/>
      </c>
      <c r="J765" s="5" t="str">
        <f>IF($A765&lt;&gt;"",IF(J$2&lt;&gt;"",INDEX('Instrument History'!$1:$1048576,$B765,J$3) / CcyPerBase!I764,""),"")</f>
        <v/>
      </c>
      <c r="K765" s="5" t="str">
        <f>IF($A765&lt;&gt;"",IF(K$2&lt;&gt;"",INDEX('Instrument History'!$1:$1048576,$B765,K$3) / CcyPerBase!J764,""),"")</f>
        <v/>
      </c>
      <c r="L765" s="5" t="str">
        <f>IF($A765&lt;&gt;"",IF(L$2&lt;&gt;"",INDEX('Instrument History'!$1:$1048576,$B765,L$3) / CcyPerBase!K764,""),"")</f>
        <v/>
      </c>
      <c r="M765" s="5" t="str">
        <f>IF($A765&lt;&gt;"",IF(M$2&lt;&gt;"",INDEX('Instrument History'!$1:$1048576,$B765,M$3) / CcyPerBase!L764,""),"")</f>
        <v/>
      </c>
      <c r="N765" s="5" t="str">
        <f>IF($A765&lt;&gt;"",IF(N$2&lt;&gt;"",INDEX('Instrument History'!$1:$1048576,$B765,N$3) / CcyPerBase!M764,""),"")</f>
        <v/>
      </c>
      <c r="O765" s="5" t="str">
        <f>IF($A765&lt;&gt;"",IF(O$2&lt;&gt;"",INDEX('Instrument History'!$1:$1048576,$B765,O$3) / CcyPerBase!N764,""),"")</f>
        <v/>
      </c>
      <c r="P765" s="5" t="str">
        <f>IF($A765&lt;&gt;"",IF(P$2&lt;&gt;"",INDEX('Instrument History'!$1:$1048576,$B765,P$3) / CcyPerBase!O764,""),"")</f>
        <v/>
      </c>
      <c r="Q765" s="5" t="str">
        <f>IF($A765&lt;&gt;"",IF(Q$2&lt;&gt;"",INDEX('Instrument History'!$1:$1048576,$B765,Q$3) / CcyPerBase!P764,""),"")</f>
        <v/>
      </c>
      <c r="R765" s="5" t="str">
        <f>IF($A765&lt;&gt;"",IF(R$2&lt;&gt;"",INDEX('Instrument History'!$1:$1048576,$B765,R$3) / CcyPerBase!Q764,""),"")</f>
        <v/>
      </c>
      <c r="S765" s="5" t="str">
        <f>IF($A765&lt;&gt;"",IF(S$2&lt;&gt;"",INDEX('Instrument History'!$1:$1048576,$B765,S$3) / CcyPerBase!R764,""),"")</f>
        <v/>
      </c>
      <c r="T765" s="5" t="str">
        <f>IF($A765&lt;&gt;"",IF(T$2&lt;&gt;"",INDEX('Instrument History'!$1:$1048576,$B765,T$3) / CcyPerBase!S764,""),"")</f>
        <v/>
      </c>
      <c r="U765" s="5" t="str">
        <f>IF($A765&lt;&gt;"",IF(U$2&lt;&gt;"",INDEX('Instrument History'!$1:$1048576,$B765,U$3) / CcyPerBase!T764,""),"")</f>
        <v/>
      </c>
      <c r="V765" s="5" t="str">
        <f>IF($A765&lt;&gt;"",IF(V$2&lt;&gt;"",INDEX('Instrument History'!$1:$1048576,$B765,V$3) / CcyPerBase!U764,""),"")</f>
        <v/>
      </c>
      <c r="W765" s="5" t="str">
        <f>IF($A765&lt;&gt;"",IF(W$2&lt;&gt;"",INDEX('Instrument History'!$1:$1048576,$B765,W$3) / CcyPerBase!V764,""),"")</f>
        <v/>
      </c>
      <c r="X765" s="5" t="str">
        <f>IF($A765&lt;&gt;"",IF(X$2&lt;&gt;"",INDEX('Instrument History'!$1:$1048576,$B765,X$3) / CcyPerBase!W764,""),"")</f>
        <v/>
      </c>
      <c r="Y765" s="5" t="str">
        <f>IF($A765&lt;&gt;"",IF(Y$2&lt;&gt;"",INDEX('Instrument History'!$1:$1048576,$B765,Y$3) / CcyPerBase!X764,""),"")</f>
        <v/>
      </c>
    </row>
    <row r="766" spans="1:25">
      <c r="A766" s="12" t="str">
        <f>IF(A765&lt;&gt;"",IF(A765=$B$1,"",'Instrument History'!A762),"")</f>
        <v/>
      </c>
      <c r="B766" t="str">
        <f t="shared" si="23"/>
        <v/>
      </c>
      <c r="C766" s="14" t="str">
        <f>IF($A766&lt;&gt;"",INDEX('Instrument History'!$1:$1048576,$B766,C$3) / CcyPerBase!D765,"")</f>
        <v/>
      </c>
      <c r="D766" s="14" t="str">
        <f>IF(A766&lt;&gt;"",C766/$D$4*Master!$R$18,"")</f>
        <v/>
      </c>
      <c r="E766" s="5" t="str">
        <f t="shared" si="24"/>
        <v/>
      </c>
      <c r="F766" s="5" t="str">
        <f>IF($A766&lt;&gt;"",IF(F$2&lt;&gt;"",INDEX('Instrument History'!$1:$1048576,$B766,F$3) / CcyPerBase!E765,""),"")</f>
        <v/>
      </c>
      <c r="G766" s="5" t="str">
        <f>IF($A766&lt;&gt;"",IF(G$2&lt;&gt;"",INDEX('Instrument History'!$1:$1048576,$B766,G$3) / CcyPerBase!F765,""),"")</f>
        <v/>
      </c>
      <c r="H766" s="5" t="str">
        <f>IF($A766&lt;&gt;"",IF(H$2&lt;&gt;"",INDEX('Instrument History'!$1:$1048576,$B766,H$3) / CcyPerBase!G765,""),"")</f>
        <v/>
      </c>
      <c r="I766" s="5" t="str">
        <f>IF($A766&lt;&gt;"",IF(I$2&lt;&gt;"",INDEX('Instrument History'!$1:$1048576,$B766,I$3) / CcyPerBase!H765,""),"")</f>
        <v/>
      </c>
      <c r="J766" s="5" t="str">
        <f>IF($A766&lt;&gt;"",IF(J$2&lt;&gt;"",INDEX('Instrument History'!$1:$1048576,$B766,J$3) / CcyPerBase!I765,""),"")</f>
        <v/>
      </c>
      <c r="K766" s="5" t="str">
        <f>IF($A766&lt;&gt;"",IF(K$2&lt;&gt;"",INDEX('Instrument History'!$1:$1048576,$B766,K$3) / CcyPerBase!J765,""),"")</f>
        <v/>
      </c>
      <c r="L766" s="5" t="str">
        <f>IF($A766&lt;&gt;"",IF(L$2&lt;&gt;"",INDEX('Instrument History'!$1:$1048576,$B766,L$3) / CcyPerBase!K765,""),"")</f>
        <v/>
      </c>
      <c r="M766" s="5" t="str">
        <f>IF($A766&lt;&gt;"",IF(M$2&lt;&gt;"",INDEX('Instrument History'!$1:$1048576,$B766,M$3) / CcyPerBase!L765,""),"")</f>
        <v/>
      </c>
      <c r="N766" s="5" t="str">
        <f>IF($A766&lt;&gt;"",IF(N$2&lt;&gt;"",INDEX('Instrument History'!$1:$1048576,$B766,N$3) / CcyPerBase!M765,""),"")</f>
        <v/>
      </c>
      <c r="O766" s="5" t="str">
        <f>IF($A766&lt;&gt;"",IF(O$2&lt;&gt;"",INDEX('Instrument History'!$1:$1048576,$B766,O$3) / CcyPerBase!N765,""),"")</f>
        <v/>
      </c>
      <c r="P766" s="5" t="str">
        <f>IF($A766&lt;&gt;"",IF(P$2&lt;&gt;"",INDEX('Instrument History'!$1:$1048576,$B766,P$3) / CcyPerBase!O765,""),"")</f>
        <v/>
      </c>
      <c r="Q766" s="5" t="str">
        <f>IF($A766&lt;&gt;"",IF(Q$2&lt;&gt;"",INDEX('Instrument History'!$1:$1048576,$B766,Q$3) / CcyPerBase!P765,""),"")</f>
        <v/>
      </c>
      <c r="R766" s="5" t="str">
        <f>IF($A766&lt;&gt;"",IF(R$2&lt;&gt;"",INDEX('Instrument History'!$1:$1048576,$B766,R$3) / CcyPerBase!Q765,""),"")</f>
        <v/>
      </c>
      <c r="S766" s="5" t="str">
        <f>IF($A766&lt;&gt;"",IF(S$2&lt;&gt;"",INDEX('Instrument History'!$1:$1048576,$B766,S$3) / CcyPerBase!R765,""),"")</f>
        <v/>
      </c>
      <c r="T766" s="5" t="str">
        <f>IF($A766&lt;&gt;"",IF(T$2&lt;&gt;"",INDEX('Instrument History'!$1:$1048576,$B766,T$3) / CcyPerBase!S765,""),"")</f>
        <v/>
      </c>
      <c r="U766" s="5" t="str">
        <f>IF($A766&lt;&gt;"",IF(U$2&lt;&gt;"",INDEX('Instrument History'!$1:$1048576,$B766,U$3) / CcyPerBase!T765,""),"")</f>
        <v/>
      </c>
      <c r="V766" s="5" t="str">
        <f>IF($A766&lt;&gt;"",IF(V$2&lt;&gt;"",INDEX('Instrument History'!$1:$1048576,$B766,V$3) / CcyPerBase!U765,""),"")</f>
        <v/>
      </c>
      <c r="W766" s="5" t="str">
        <f>IF($A766&lt;&gt;"",IF(W$2&lt;&gt;"",INDEX('Instrument History'!$1:$1048576,$B766,W$3) / CcyPerBase!V765,""),"")</f>
        <v/>
      </c>
      <c r="X766" s="5" t="str">
        <f>IF($A766&lt;&gt;"",IF(X$2&lt;&gt;"",INDEX('Instrument History'!$1:$1048576,$B766,X$3) / CcyPerBase!W765,""),"")</f>
        <v/>
      </c>
      <c r="Y766" s="5" t="str">
        <f>IF($A766&lt;&gt;"",IF(Y$2&lt;&gt;"",INDEX('Instrument History'!$1:$1048576,$B766,Y$3) / CcyPerBase!X765,""),"")</f>
        <v/>
      </c>
    </row>
    <row r="767" spans="1:25">
      <c r="A767" s="12" t="str">
        <f>IF(A766&lt;&gt;"",IF(A766=$B$1,"",'Instrument History'!A763),"")</f>
        <v/>
      </c>
      <c r="B767" t="str">
        <f t="shared" si="23"/>
        <v/>
      </c>
      <c r="C767" s="14" t="str">
        <f>IF($A767&lt;&gt;"",INDEX('Instrument History'!$1:$1048576,$B767,C$3) / CcyPerBase!D766,"")</f>
        <v/>
      </c>
      <c r="D767" s="14" t="str">
        <f>IF(A767&lt;&gt;"",C767/$D$4*Master!$R$18,"")</f>
        <v/>
      </c>
      <c r="E767" s="5" t="str">
        <f t="shared" si="24"/>
        <v/>
      </c>
      <c r="F767" s="5" t="str">
        <f>IF($A767&lt;&gt;"",IF(F$2&lt;&gt;"",INDEX('Instrument History'!$1:$1048576,$B767,F$3) / CcyPerBase!E766,""),"")</f>
        <v/>
      </c>
      <c r="G767" s="5" t="str">
        <f>IF($A767&lt;&gt;"",IF(G$2&lt;&gt;"",INDEX('Instrument History'!$1:$1048576,$B767,G$3) / CcyPerBase!F766,""),"")</f>
        <v/>
      </c>
      <c r="H767" s="5" t="str">
        <f>IF($A767&lt;&gt;"",IF(H$2&lt;&gt;"",INDEX('Instrument History'!$1:$1048576,$B767,H$3) / CcyPerBase!G766,""),"")</f>
        <v/>
      </c>
      <c r="I767" s="5" t="str">
        <f>IF($A767&lt;&gt;"",IF(I$2&lt;&gt;"",INDEX('Instrument History'!$1:$1048576,$B767,I$3) / CcyPerBase!H766,""),"")</f>
        <v/>
      </c>
      <c r="J767" s="5" t="str">
        <f>IF($A767&lt;&gt;"",IF(J$2&lt;&gt;"",INDEX('Instrument History'!$1:$1048576,$B767,J$3) / CcyPerBase!I766,""),"")</f>
        <v/>
      </c>
      <c r="K767" s="5" t="str">
        <f>IF($A767&lt;&gt;"",IF(K$2&lt;&gt;"",INDEX('Instrument History'!$1:$1048576,$B767,K$3) / CcyPerBase!J766,""),"")</f>
        <v/>
      </c>
      <c r="L767" s="5" t="str">
        <f>IF($A767&lt;&gt;"",IF(L$2&lt;&gt;"",INDEX('Instrument History'!$1:$1048576,$B767,L$3) / CcyPerBase!K766,""),"")</f>
        <v/>
      </c>
      <c r="M767" s="5" t="str">
        <f>IF($A767&lt;&gt;"",IF(M$2&lt;&gt;"",INDEX('Instrument History'!$1:$1048576,$B767,M$3) / CcyPerBase!L766,""),"")</f>
        <v/>
      </c>
      <c r="N767" s="5" t="str">
        <f>IF($A767&lt;&gt;"",IF(N$2&lt;&gt;"",INDEX('Instrument History'!$1:$1048576,$B767,N$3) / CcyPerBase!M766,""),"")</f>
        <v/>
      </c>
      <c r="O767" s="5" t="str">
        <f>IF($A767&lt;&gt;"",IF(O$2&lt;&gt;"",INDEX('Instrument History'!$1:$1048576,$B767,O$3) / CcyPerBase!N766,""),"")</f>
        <v/>
      </c>
      <c r="P767" s="5" t="str">
        <f>IF($A767&lt;&gt;"",IF(P$2&lt;&gt;"",INDEX('Instrument History'!$1:$1048576,$B767,P$3) / CcyPerBase!O766,""),"")</f>
        <v/>
      </c>
      <c r="Q767" s="5" t="str">
        <f>IF($A767&lt;&gt;"",IF(Q$2&lt;&gt;"",INDEX('Instrument History'!$1:$1048576,$B767,Q$3) / CcyPerBase!P766,""),"")</f>
        <v/>
      </c>
      <c r="R767" s="5" t="str">
        <f>IF($A767&lt;&gt;"",IF(R$2&lt;&gt;"",INDEX('Instrument History'!$1:$1048576,$B767,R$3) / CcyPerBase!Q766,""),"")</f>
        <v/>
      </c>
      <c r="S767" s="5" t="str">
        <f>IF($A767&lt;&gt;"",IF(S$2&lt;&gt;"",INDEX('Instrument History'!$1:$1048576,$B767,S$3) / CcyPerBase!R766,""),"")</f>
        <v/>
      </c>
      <c r="T767" s="5" t="str">
        <f>IF($A767&lt;&gt;"",IF(T$2&lt;&gt;"",INDEX('Instrument History'!$1:$1048576,$B767,T$3) / CcyPerBase!S766,""),"")</f>
        <v/>
      </c>
      <c r="U767" s="5" t="str">
        <f>IF($A767&lt;&gt;"",IF(U$2&lt;&gt;"",INDEX('Instrument History'!$1:$1048576,$B767,U$3) / CcyPerBase!T766,""),"")</f>
        <v/>
      </c>
      <c r="V767" s="5" t="str">
        <f>IF($A767&lt;&gt;"",IF(V$2&lt;&gt;"",INDEX('Instrument History'!$1:$1048576,$B767,V$3) / CcyPerBase!U766,""),"")</f>
        <v/>
      </c>
      <c r="W767" s="5" t="str">
        <f>IF($A767&lt;&gt;"",IF(W$2&lt;&gt;"",INDEX('Instrument History'!$1:$1048576,$B767,W$3) / CcyPerBase!V766,""),"")</f>
        <v/>
      </c>
      <c r="X767" s="5" t="str">
        <f>IF($A767&lt;&gt;"",IF(X$2&lt;&gt;"",INDEX('Instrument History'!$1:$1048576,$B767,X$3) / CcyPerBase!W766,""),"")</f>
        <v/>
      </c>
      <c r="Y767" s="5" t="str">
        <f>IF($A767&lt;&gt;"",IF(Y$2&lt;&gt;"",INDEX('Instrument History'!$1:$1048576,$B767,Y$3) / CcyPerBase!X766,""),"")</f>
        <v/>
      </c>
    </row>
    <row r="768" spans="1:25">
      <c r="A768" s="12" t="str">
        <f>IF(A767&lt;&gt;"",IF(A767=$B$1,"",'Instrument History'!A764),"")</f>
        <v/>
      </c>
      <c r="B768" t="str">
        <f t="shared" si="23"/>
        <v/>
      </c>
      <c r="C768" s="14" t="str">
        <f>IF($A768&lt;&gt;"",INDEX('Instrument History'!$1:$1048576,$B768,C$3) / CcyPerBase!D767,"")</f>
        <v/>
      </c>
      <c r="D768" s="14" t="str">
        <f>IF(A768&lt;&gt;"",C768/$D$4*Master!$R$18,"")</f>
        <v/>
      </c>
      <c r="E768" s="5" t="str">
        <f t="shared" si="24"/>
        <v/>
      </c>
      <c r="F768" s="5" t="str">
        <f>IF($A768&lt;&gt;"",IF(F$2&lt;&gt;"",INDEX('Instrument History'!$1:$1048576,$B768,F$3) / CcyPerBase!E767,""),"")</f>
        <v/>
      </c>
      <c r="G768" s="5" t="str">
        <f>IF($A768&lt;&gt;"",IF(G$2&lt;&gt;"",INDEX('Instrument History'!$1:$1048576,$B768,G$3) / CcyPerBase!F767,""),"")</f>
        <v/>
      </c>
      <c r="H768" s="5" t="str">
        <f>IF($A768&lt;&gt;"",IF(H$2&lt;&gt;"",INDEX('Instrument History'!$1:$1048576,$B768,H$3) / CcyPerBase!G767,""),"")</f>
        <v/>
      </c>
      <c r="I768" s="5" t="str">
        <f>IF($A768&lt;&gt;"",IF(I$2&lt;&gt;"",INDEX('Instrument History'!$1:$1048576,$B768,I$3) / CcyPerBase!H767,""),"")</f>
        <v/>
      </c>
      <c r="J768" s="5" t="str">
        <f>IF($A768&lt;&gt;"",IF(J$2&lt;&gt;"",INDEX('Instrument History'!$1:$1048576,$B768,J$3) / CcyPerBase!I767,""),"")</f>
        <v/>
      </c>
      <c r="K768" s="5" t="str">
        <f>IF($A768&lt;&gt;"",IF(K$2&lt;&gt;"",INDEX('Instrument History'!$1:$1048576,$B768,K$3) / CcyPerBase!J767,""),"")</f>
        <v/>
      </c>
      <c r="L768" s="5" t="str">
        <f>IF($A768&lt;&gt;"",IF(L$2&lt;&gt;"",INDEX('Instrument History'!$1:$1048576,$B768,L$3) / CcyPerBase!K767,""),"")</f>
        <v/>
      </c>
      <c r="M768" s="5" t="str">
        <f>IF($A768&lt;&gt;"",IF(M$2&lt;&gt;"",INDEX('Instrument History'!$1:$1048576,$B768,M$3) / CcyPerBase!L767,""),"")</f>
        <v/>
      </c>
      <c r="N768" s="5" t="str">
        <f>IF($A768&lt;&gt;"",IF(N$2&lt;&gt;"",INDEX('Instrument History'!$1:$1048576,$B768,N$3) / CcyPerBase!M767,""),"")</f>
        <v/>
      </c>
      <c r="O768" s="5" t="str">
        <f>IF($A768&lt;&gt;"",IF(O$2&lt;&gt;"",INDEX('Instrument History'!$1:$1048576,$B768,O$3) / CcyPerBase!N767,""),"")</f>
        <v/>
      </c>
      <c r="P768" s="5" t="str">
        <f>IF($A768&lt;&gt;"",IF(P$2&lt;&gt;"",INDEX('Instrument History'!$1:$1048576,$B768,P$3) / CcyPerBase!O767,""),"")</f>
        <v/>
      </c>
      <c r="Q768" s="5" t="str">
        <f>IF($A768&lt;&gt;"",IF(Q$2&lt;&gt;"",INDEX('Instrument History'!$1:$1048576,$B768,Q$3) / CcyPerBase!P767,""),"")</f>
        <v/>
      </c>
      <c r="R768" s="5" t="str">
        <f>IF($A768&lt;&gt;"",IF(R$2&lt;&gt;"",INDEX('Instrument History'!$1:$1048576,$B768,R$3) / CcyPerBase!Q767,""),"")</f>
        <v/>
      </c>
      <c r="S768" s="5" t="str">
        <f>IF($A768&lt;&gt;"",IF(S$2&lt;&gt;"",INDEX('Instrument History'!$1:$1048576,$B768,S$3) / CcyPerBase!R767,""),"")</f>
        <v/>
      </c>
      <c r="T768" s="5" t="str">
        <f>IF($A768&lt;&gt;"",IF(T$2&lt;&gt;"",INDEX('Instrument History'!$1:$1048576,$B768,T$3) / CcyPerBase!S767,""),"")</f>
        <v/>
      </c>
      <c r="U768" s="5" t="str">
        <f>IF($A768&lt;&gt;"",IF(U$2&lt;&gt;"",INDEX('Instrument History'!$1:$1048576,$B768,U$3) / CcyPerBase!T767,""),"")</f>
        <v/>
      </c>
      <c r="V768" s="5" t="str">
        <f>IF($A768&lt;&gt;"",IF(V$2&lt;&gt;"",INDEX('Instrument History'!$1:$1048576,$B768,V$3) / CcyPerBase!U767,""),"")</f>
        <v/>
      </c>
      <c r="W768" s="5" t="str">
        <f>IF($A768&lt;&gt;"",IF(W$2&lt;&gt;"",INDEX('Instrument History'!$1:$1048576,$B768,W$3) / CcyPerBase!V767,""),"")</f>
        <v/>
      </c>
      <c r="X768" s="5" t="str">
        <f>IF($A768&lt;&gt;"",IF(X$2&lt;&gt;"",INDEX('Instrument History'!$1:$1048576,$B768,X$3) / CcyPerBase!W767,""),"")</f>
        <v/>
      </c>
      <c r="Y768" s="5" t="str">
        <f>IF($A768&lt;&gt;"",IF(Y$2&lt;&gt;"",INDEX('Instrument History'!$1:$1048576,$B768,Y$3) / CcyPerBase!X767,""),"")</f>
        <v/>
      </c>
    </row>
    <row r="769" spans="1:25">
      <c r="A769" s="12" t="str">
        <f>IF(A768&lt;&gt;"",IF(A768=$B$1,"",'Instrument History'!A765),"")</f>
        <v/>
      </c>
      <c r="B769" t="str">
        <f t="shared" si="23"/>
        <v/>
      </c>
      <c r="C769" s="14" t="str">
        <f>IF($A769&lt;&gt;"",INDEX('Instrument History'!$1:$1048576,$B769,C$3) / CcyPerBase!D768,"")</f>
        <v/>
      </c>
      <c r="D769" s="14" t="str">
        <f>IF(A769&lt;&gt;"",C769/$D$4*Master!$R$18,"")</f>
        <v/>
      </c>
      <c r="E769" s="5" t="str">
        <f t="shared" si="24"/>
        <v/>
      </c>
      <c r="F769" s="5" t="str">
        <f>IF($A769&lt;&gt;"",IF(F$2&lt;&gt;"",INDEX('Instrument History'!$1:$1048576,$B769,F$3) / CcyPerBase!E768,""),"")</f>
        <v/>
      </c>
      <c r="G769" s="5" t="str">
        <f>IF($A769&lt;&gt;"",IF(G$2&lt;&gt;"",INDEX('Instrument History'!$1:$1048576,$B769,G$3) / CcyPerBase!F768,""),"")</f>
        <v/>
      </c>
      <c r="H769" s="5" t="str">
        <f>IF($A769&lt;&gt;"",IF(H$2&lt;&gt;"",INDEX('Instrument History'!$1:$1048576,$B769,H$3) / CcyPerBase!G768,""),"")</f>
        <v/>
      </c>
      <c r="I769" s="5" t="str">
        <f>IF($A769&lt;&gt;"",IF(I$2&lt;&gt;"",INDEX('Instrument History'!$1:$1048576,$B769,I$3) / CcyPerBase!H768,""),"")</f>
        <v/>
      </c>
      <c r="J769" s="5" t="str">
        <f>IF($A769&lt;&gt;"",IF(J$2&lt;&gt;"",INDEX('Instrument History'!$1:$1048576,$B769,J$3) / CcyPerBase!I768,""),"")</f>
        <v/>
      </c>
      <c r="K769" s="5" t="str">
        <f>IF($A769&lt;&gt;"",IF(K$2&lt;&gt;"",INDEX('Instrument History'!$1:$1048576,$B769,K$3) / CcyPerBase!J768,""),"")</f>
        <v/>
      </c>
      <c r="L769" s="5" t="str">
        <f>IF($A769&lt;&gt;"",IF(L$2&lt;&gt;"",INDEX('Instrument History'!$1:$1048576,$B769,L$3) / CcyPerBase!K768,""),"")</f>
        <v/>
      </c>
      <c r="M769" s="5" t="str">
        <f>IF($A769&lt;&gt;"",IF(M$2&lt;&gt;"",INDEX('Instrument History'!$1:$1048576,$B769,M$3) / CcyPerBase!L768,""),"")</f>
        <v/>
      </c>
      <c r="N769" s="5" t="str">
        <f>IF($A769&lt;&gt;"",IF(N$2&lt;&gt;"",INDEX('Instrument History'!$1:$1048576,$B769,N$3) / CcyPerBase!M768,""),"")</f>
        <v/>
      </c>
      <c r="O769" s="5" t="str">
        <f>IF($A769&lt;&gt;"",IF(O$2&lt;&gt;"",INDEX('Instrument History'!$1:$1048576,$B769,O$3) / CcyPerBase!N768,""),"")</f>
        <v/>
      </c>
      <c r="P769" s="5" t="str">
        <f>IF($A769&lt;&gt;"",IF(P$2&lt;&gt;"",INDEX('Instrument History'!$1:$1048576,$B769,P$3) / CcyPerBase!O768,""),"")</f>
        <v/>
      </c>
      <c r="Q769" s="5" t="str">
        <f>IF($A769&lt;&gt;"",IF(Q$2&lt;&gt;"",INDEX('Instrument History'!$1:$1048576,$B769,Q$3) / CcyPerBase!P768,""),"")</f>
        <v/>
      </c>
      <c r="R769" s="5" t="str">
        <f>IF($A769&lt;&gt;"",IF(R$2&lt;&gt;"",INDEX('Instrument History'!$1:$1048576,$B769,R$3) / CcyPerBase!Q768,""),"")</f>
        <v/>
      </c>
      <c r="S769" s="5" t="str">
        <f>IF($A769&lt;&gt;"",IF(S$2&lt;&gt;"",INDEX('Instrument History'!$1:$1048576,$B769,S$3) / CcyPerBase!R768,""),"")</f>
        <v/>
      </c>
      <c r="T769" s="5" t="str">
        <f>IF($A769&lt;&gt;"",IF(T$2&lt;&gt;"",INDEX('Instrument History'!$1:$1048576,$B769,T$3) / CcyPerBase!S768,""),"")</f>
        <v/>
      </c>
      <c r="U769" s="5" t="str">
        <f>IF($A769&lt;&gt;"",IF(U$2&lt;&gt;"",INDEX('Instrument History'!$1:$1048576,$B769,U$3) / CcyPerBase!T768,""),"")</f>
        <v/>
      </c>
      <c r="V769" s="5" t="str">
        <f>IF($A769&lt;&gt;"",IF(V$2&lt;&gt;"",INDEX('Instrument History'!$1:$1048576,$B769,V$3) / CcyPerBase!U768,""),"")</f>
        <v/>
      </c>
      <c r="W769" s="5" t="str">
        <f>IF($A769&lt;&gt;"",IF(W$2&lt;&gt;"",INDEX('Instrument History'!$1:$1048576,$B769,W$3) / CcyPerBase!V768,""),"")</f>
        <v/>
      </c>
      <c r="X769" s="5" t="str">
        <f>IF($A769&lt;&gt;"",IF(X$2&lt;&gt;"",INDEX('Instrument History'!$1:$1048576,$B769,X$3) / CcyPerBase!W768,""),"")</f>
        <v/>
      </c>
      <c r="Y769" s="5" t="str">
        <f>IF($A769&lt;&gt;"",IF(Y$2&lt;&gt;"",INDEX('Instrument History'!$1:$1048576,$B769,Y$3) / CcyPerBase!X768,""),"")</f>
        <v/>
      </c>
    </row>
    <row r="770" spans="1:25">
      <c r="A770" s="12" t="str">
        <f>IF(A769&lt;&gt;"",IF(A769=$B$1,"",'Instrument History'!A766),"")</f>
        <v/>
      </c>
      <c r="B770" t="str">
        <f t="shared" si="23"/>
        <v/>
      </c>
      <c r="C770" s="14" t="str">
        <f>IF($A770&lt;&gt;"",INDEX('Instrument History'!$1:$1048576,$B770,C$3) / CcyPerBase!D769,"")</f>
        <v/>
      </c>
      <c r="D770" s="14" t="str">
        <f>IF(A770&lt;&gt;"",C770/$D$4*Master!$R$18,"")</f>
        <v/>
      </c>
      <c r="E770" s="5" t="str">
        <f t="shared" si="24"/>
        <v/>
      </c>
      <c r="F770" s="5" t="str">
        <f>IF($A770&lt;&gt;"",IF(F$2&lt;&gt;"",INDEX('Instrument History'!$1:$1048576,$B770,F$3) / CcyPerBase!E769,""),"")</f>
        <v/>
      </c>
      <c r="G770" s="5" t="str">
        <f>IF($A770&lt;&gt;"",IF(G$2&lt;&gt;"",INDEX('Instrument History'!$1:$1048576,$B770,G$3) / CcyPerBase!F769,""),"")</f>
        <v/>
      </c>
      <c r="H770" s="5" t="str">
        <f>IF($A770&lt;&gt;"",IF(H$2&lt;&gt;"",INDEX('Instrument History'!$1:$1048576,$B770,H$3) / CcyPerBase!G769,""),"")</f>
        <v/>
      </c>
      <c r="I770" s="5" t="str">
        <f>IF($A770&lt;&gt;"",IF(I$2&lt;&gt;"",INDEX('Instrument History'!$1:$1048576,$B770,I$3) / CcyPerBase!H769,""),"")</f>
        <v/>
      </c>
      <c r="J770" s="5" t="str">
        <f>IF($A770&lt;&gt;"",IF(J$2&lt;&gt;"",INDEX('Instrument History'!$1:$1048576,$B770,J$3) / CcyPerBase!I769,""),"")</f>
        <v/>
      </c>
      <c r="K770" s="5" t="str">
        <f>IF($A770&lt;&gt;"",IF(K$2&lt;&gt;"",INDEX('Instrument History'!$1:$1048576,$B770,K$3) / CcyPerBase!J769,""),"")</f>
        <v/>
      </c>
      <c r="L770" s="5" t="str">
        <f>IF($A770&lt;&gt;"",IF(L$2&lt;&gt;"",INDEX('Instrument History'!$1:$1048576,$B770,L$3) / CcyPerBase!K769,""),"")</f>
        <v/>
      </c>
      <c r="M770" s="5" t="str">
        <f>IF($A770&lt;&gt;"",IF(M$2&lt;&gt;"",INDEX('Instrument History'!$1:$1048576,$B770,M$3) / CcyPerBase!L769,""),"")</f>
        <v/>
      </c>
      <c r="N770" s="5" t="str">
        <f>IF($A770&lt;&gt;"",IF(N$2&lt;&gt;"",INDEX('Instrument History'!$1:$1048576,$B770,N$3) / CcyPerBase!M769,""),"")</f>
        <v/>
      </c>
      <c r="O770" s="5" t="str">
        <f>IF($A770&lt;&gt;"",IF(O$2&lt;&gt;"",INDEX('Instrument History'!$1:$1048576,$B770,O$3) / CcyPerBase!N769,""),"")</f>
        <v/>
      </c>
      <c r="P770" s="5" t="str">
        <f>IF($A770&lt;&gt;"",IF(P$2&lt;&gt;"",INDEX('Instrument History'!$1:$1048576,$B770,P$3) / CcyPerBase!O769,""),"")</f>
        <v/>
      </c>
      <c r="Q770" s="5" t="str">
        <f>IF($A770&lt;&gt;"",IF(Q$2&lt;&gt;"",INDEX('Instrument History'!$1:$1048576,$B770,Q$3) / CcyPerBase!P769,""),"")</f>
        <v/>
      </c>
      <c r="R770" s="5" t="str">
        <f>IF($A770&lt;&gt;"",IF(R$2&lt;&gt;"",INDEX('Instrument History'!$1:$1048576,$B770,R$3) / CcyPerBase!Q769,""),"")</f>
        <v/>
      </c>
      <c r="S770" s="5" t="str">
        <f>IF($A770&lt;&gt;"",IF(S$2&lt;&gt;"",INDEX('Instrument History'!$1:$1048576,$B770,S$3) / CcyPerBase!R769,""),"")</f>
        <v/>
      </c>
      <c r="T770" s="5" t="str">
        <f>IF($A770&lt;&gt;"",IF(T$2&lt;&gt;"",INDEX('Instrument History'!$1:$1048576,$B770,T$3) / CcyPerBase!S769,""),"")</f>
        <v/>
      </c>
      <c r="U770" s="5" t="str">
        <f>IF($A770&lt;&gt;"",IF(U$2&lt;&gt;"",INDEX('Instrument History'!$1:$1048576,$B770,U$3) / CcyPerBase!T769,""),"")</f>
        <v/>
      </c>
      <c r="V770" s="5" t="str">
        <f>IF($A770&lt;&gt;"",IF(V$2&lt;&gt;"",INDEX('Instrument History'!$1:$1048576,$B770,V$3) / CcyPerBase!U769,""),"")</f>
        <v/>
      </c>
      <c r="W770" s="5" t="str">
        <f>IF($A770&lt;&gt;"",IF(W$2&lt;&gt;"",INDEX('Instrument History'!$1:$1048576,$B770,W$3) / CcyPerBase!V769,""),"")</f>
        <v/>
      </c>
      <c r="X770" s="5" t="str">
        <f>IF($A770&lt;&gt;"",IF(X$2&lt;&gt;"",INDEX('Instrument History'!$1:$1048576,$B770,X$3) / CcyPerBase!W769,""),"")</f>
        <v/>
      </c>
      <c r="Y770" s="5" t="str">
        <f>IF($A770&lt;&gt;"",IF(Y$2&lt;&gt;"",INDEX('Instrument History'!$1:$1048576,$B770,Y$3) / CcyPerBase!X769,""),"")</f>
        <v/>
      </c>
    </row>
    <row r="771" spans="1:25">
      <c r="A771" s="12" t="str">
        <f>IF(A770&lt;&gt;"",IF(A770=$B$1,"",'Instrument History'!A767),"")</f>
        <v/>
      </c>
      <c r="B771" t="str">
        <f t="shared" si="23"/>
        <v/>
      </c>
      <c r="C771" s="14" t="str">
        <f>IF($A771&lt;&gt;"",INDEX('Instrument History'!$1:$1048576,$B771,C$3) / CcyPerBase!D770,"")</f>
        <v/>
      </c>
      <c r="D771" s="14" t="str">
        <f>IF(A771&lt;&gt;"",C771/$D$4*Master!$R$18,"")</f>
        <v/>
      </c>
      <c r="E771" s="5" t="str">
        <f t="shared" si="24"/>
        <v/>
      </c>
      <c r="F771" s="5" t="str">
        <f>IF($A771&lt;&gt;"",IF(F$2&lt;&gt;"",INDEX('Instrument History'!$1:$1048576,$B771,F$3) / CcyPerBase!E770,""),"")</f>
        <v/>
      </c>
      <c r="G771" s="5" t="str">
        <f>IF($A771&lt;&gt;"",IF(G$2&lt;&gt;"",INDEX('Instrument History'!$1:$1048576,$B771,G$3) / CcyPerBase!F770,""),"")</f>
        <v/>
      </c>
      <c r="H771" s="5" t="str">
        <f>IF($A771&lt;&gt;"",IF(H$2&lt;&gt;"",INDEX('Instrument History'!$1:$1048576,$B771,H$3) / CcyPerBase!G770,""),"")</f>
        <v/>
      </c>
      <c r="I771" s="5" t="str">
        <f>IF($A771&lt;&gt;"",IF(I$2&lt;&gt;"",INDEX('Instrument History'!$1:$1048576,$B771,I$3) / CcyPerBase!H770,""),"")</f>
        <v/>
      </c>
      <c r="J771" s="5" t="str">
        <f>IF($A771&lt;&gt;"",IF(J$2&lt;&gt;"",INDEX('Instrument History'!$1:$1048576,$B771,J$3) / CcyPerBase!I770,""),"")</f>
        <v/>
      </c>
      <c r="K771" s="5" t="str">
        <f>IF($A771&lt;&gt;"",IF(K$2&lt;&gt;"",INDEX('Instrument History'!$1:$1048576,$B771,K$3) / CcyPerBase!J770,""),"")</f>
        <v/>
      </c>
      <c r="L771" s="5" t="str">
        <f>IF($A771&lt;&gt;"",IF(L$2&lt;&gt;"",INDEX('Instrument History'!$1:$1048576,$B771,L$3) / CcyPerBase!K770,""),"")</f>
        <v/>
      </c>
      <c r="M771" s="5" t="str">
        <f>IF($A771&lt;&gt;"",IF(M$2&lt;&gt;"",INDEX('Instrument History'!$1:$1048576,$B771,M$3) / CcyPerBase!L770,""),"")</f>
        <v/>
      </c>
      <c r="N771" s="5" t="str">
        <f>IF($A771&lt;&gt;"",IF(N$2&lt;&gt;"",INDEX('Instrument History'!$1:$1048576,$B771,N$3) / CcyPerBase!M770,""),"")</f>
        <v/>
      </c>
      <c r="O771" s="5" t="str">
        <f>IF($A771&lt;&gt;"",IF(O$2&lt;&gt;"",INDEX('Instrument History'!$1:$1048576,$B771,O$3) / CcyPerBase!N770,""),"")</f>
        <v/>
      </c>
      <c r="P771" s="5" t="str">
        <f>IF($A771&lt;&gt;"",IF(P$2&lt;&gt;"",INDEX('Instrument History'!$1:$1048576,$B771,P$3) / CcyPerBase!O770,""),"")</f>
        <v/>
      </c>
      <c r="Q771" s="5" t="str">
        <f>IF($A771&lt;&gt;"",IF(Q$2&lt;&gt;"",INDEX('Instrument History'!$1:$1048576,$B771,Q$3) / CcyPerBase!P770,""),"")</f>
        <v/>
      </c>
      <c r="R771" s="5" t="str">
        <f>IF($A771&lt;&gt;"",IF(R$2&lt;&gt;"",INDEX('Instrument History'!$1:$1048576,$B771,R$3) / CcyPerBase!Q770,""),"")</f>
        <v/>
      </c>
      <c r="S771" s="5" t="str">
        <f>IF($A771&lt;&gt;"",IF(S$2&lt;&gt;"",INDEX('Instrument History'!$1:$1048576,$B771,S$3) / CcyPerBase!R770,""),"")</f>
        <v/>
      </c>
      <c r="T771" s="5" t="str">
        <f>IF($A771&lt;&gt;"",IF(T$2&lt;&gt;"",INDEX('Instrument History'!$1:$1048576,$B771,T$3) / CcyPerBase!S770,""),"")</f>
        <v/>
      </c>
      <c r="U771" s="5" t="str">
        <f>IF($A771&lt;&gt;"",IF(U$2&lt;&gt;"",INDEX('Instrument History'!$1:$1048576,$B771,U$3) / CcyPerBase!T770,""),"")</f>
        <v/>
      </c>
      <c r="V771" s="5" t="str">
        <f>IF($A771&lt;&gt;"",IF(V$2&lt;&gt;"",INDEX('Instrument History'!$1:$1048576,$B771,V$3) / CcyPerBase!U770,""),"")</f>
        <v/>
      </c>
      <c r="W771" s="5" t="str">
        <f>IF($A771&lt;&gt;"",IF(W$2&lt;&gt;"",INDEX('Instrument History'!$1:$1048576,$B771,W$3) / CcyPerBase!V770,""),"")</f>
        <v/>
      </c>
      <c r="X771" s="5" t="str">
        <f>IF($A771&lt;&gt;"",IF(X$2&lt;&gt;"",INDEX('Instrument History'!$1:$1048576,$B771,X$3) / CcyPerBase!W770,""),"")</f>
        <v/>
      </c>
      <c r="Y771" s="5" t="str">
        <f>IF($A771&lt;&gt;"",IF(Y$2&lt;&gt;"",INDEX('Instrument History'!$1:$1048576,$B771,Y$3) / CcyPerBase!X770,""),"")</f>
        <v/>
      </c>
    </row>
    <row r="772" spans="1:25">
      <c r="A772" s="12" t="str">
        <f>IF(A771&lt;&gt;"",IF(A771=$B$1,"",'Instrument History'!A768),"")</f>
        <v/>
      </c>
      <c r="B772" t="str">
        <f t="shared" si="23"/>
        <v/>
      </c>
      <c r="C772" s="14" t="str">
        <f>IF($A772&lt;&gt;"",INDEX('Instrument History'!$1:$1048576,$B772,C$3) / CcyPerBase!D771,"")</f>
        <v/>
      </c>
      <c r="D772" s="14" t="str">
        <f>IF(A772&lt;&gt;"",C772/$D$4*Master!$R$18,"")</f>
        <v/>
      </c>
      <c r="E772" s="5" t="str">
        <f t="shared" si="24"/>
        <v/>
      </c>
      <c r="F772" s="5" t="str">
        <f>IF($A772&lt;&gt;"",IF(F$2&lt;&gt;"",INDEX('Instrument History'!$1:$1048576,$B772,F$3) / CcyPerBase!E771,""),"")</f>
        <v/>
      </c>
      <c r="G772" s="5" t="str">
        <f>IF($A772&lt;&gt;"",IF(G$2&lt;&gt;"",INDEX('Instrument History'!$1:$1048576,$B772,G$3) / CcyPerBase!F771,""),"")</f>
        <v/>
      </c>
      <c r="H772" s="5" t="str">
        <f>IF($A772&lt;&gt;"",IF(H$2&lt;&gt;"",INDEX('Instrument History'!$1:$1048576,$B772,H$3) / CcyPerBase!G771,""),"")</f>
        <v/>
      </c>
      <c r="I772" s="5" t="str">
        <f>IF($A772&lt;&gt;"",IF(I$2&lt;&gt;"",INDEX('Instrument History'!$1:$1048576,$B772,I$3) / CcyPerBase!H771,""),"")</f>
        <v/>
      </c>
      <c r="J772" s="5" t="str">
        <f>IF($A772&lt;&gt;"",IF(J$2&lt;&gt;"",INDEX('Instrument History'!$1:$1048576,$B772,J$3) / CcyPerBase!I771,""),"")</f>
        <v/>
      </c>
      <c r="K772" s="5" t="str">
        <f>IF($A772&lt;&gt;"",IF(K$2&lt;&gt;"",INDEX('Instrument History'!$1:$1048576,$B772,K$3) / CcyPerBase!J771,""),"")</f>
        <v/>
      </c>
      <c r="L772" s="5" t="str">
        <f>IF($A772&lt;&gt;"",IF(L$2&lt;&gt;"",INDEX('Instrument History'!$1:$1048576,$B772,L$3) / CcyPerBase!K771,""),"")</f>
        <v/>
      </c>
      <c r="M772" s="5" t="str">
        <f>IF($A772&lt;&gt;"",IF(M$2&lt;&gt;"",INDEX('Instrument History'!$1:$1048576,$B772,M$3) / CcyPerBase!L771,""),"")</f>
        <v/>
      </c>
      <c r="N772" s="5" t="str">
        <f>IF($A772&lt;&gt;"",IF(N$2&lt;&gt;"",INDEX('Instrument History'!$1:$1048576,$B772,N$3) / CcyPerBase!M771,""),"")</f>
        <v/>
      </c>
      <c r="O772" s="5" t="str">
        <f>IF($A772&lt;&gt;"",IF(O$2&lt;&gt;"",INDEX('Instrument History'!$1:$1048576,$B772,O$3) / CcyPerBase!N771,""),"")</f>
        <v/>
      </c>
      <c r="P772" s="5" t="str">
        <f>IF($A772&lt;&gt;"",IF(P$2&lt;&gt;"",INDEX('Instrument History'!$1:$1048576,$B772,P$3) / CcyPerBase!O771,""),"")</f>
        <v/>
      </c>
      <c r="Q772" s="5" t="str">
        <f>IF($A772&lt;&gt;"",IF(Q$2&lt;&gt;"",INDEX('Instrument History'!$1:$1048576,$B772,Q$3) / CcyPerBase!P771,""),"")</f>
        <v/>
      </c>
      <c r="R772" s="5" t="str">
        <f>IF($A772&lt;&gt;"",IF(R$2&lt;&gt;"",INDEX('Instrument History'!$1:$1048576,$B772,R$3) / CcyPerBase!Q771,""),"")</f>
        <v/>
      </c>
      <c r="S772" s="5" t="str">
        <f>IF($A772&lt;&gt;"",IF(S$2&lt;&gt;"",INDEX('Instrument History'!$1:$1048576,$B772,S$3) / CcyPerBase!R771,""),"")</f>
        <v/>
      </c>
      <c r="T772" s="5" t="str">
        <f>IF($A772&lt;&gt;"",IF(T$2&lt;&gt;"",INDEX('Instrument History'!$1:$1048576,$B772,T$3) / CcyPerBase!S771,""),"")</f>
        <v/>
      </c>
      <c r="U772" s="5" t="str">
        <f>IF($A772&lt;&gt;"",IF(U$2&lt;&gt;"",INDEX('Instrument History'!$1:$1048576,$B772,U$3) / CcyPerBase!T771,""),"")</f>
        <v/>
      </c>
      <c r="V772" s="5" t="str">
        <f>IF($A772&lt;&gt;"",IF(V$2&lt;&gt;"",INDEX('Instrument History'!$1:$1048576,$B772,V$3) / CcyPerBase!U771,""),"")</f>
        <v/>
      </c>
      <c r="W772" s="5" t="str">
        <f>IF($A772&lt;&gt;"",IF(W$2&lt;&gt;"",INDEX('Instrument History'!$1:$1048576,$B772,W$3) / CcyPerBase!V771,""),"")</f>
        <v/>
      </c>
      <c r="X772" s="5" t="str">
        <f>IF($A772&lt;&gt;"",IF(X$2&lt;&gt;"",INDEX('Instrument History'!$1:$1048576,$B772,X$3) / CcyPerBase!W771,""),"")</f>
        <v/>
      </c>
      <c r="Y772" s="5" t="str">
        <f>IF($A772&lt;&gt;"",IF(Y$2&lt;&gt;"",INDEX('Instrument History'!$1:$1048576,$B772,Y$3) / CcyPerBase!X771,""),"")</f>
        <v/>
      </c>
    </row>
    <row r="773" spans="1:25">
      <c r="A773" s="12" t="str">
        <f>IF(A772&lt;&gt;"",IF(A772=$B$1,"",'Instrument History'!A769),"")</f>
        <v/>
      </c>
      <c r="B773" t="str">
        <f t="shared" si="23"/>
        <v/>
      </c>
      <c r="C773" s="14" t="str">
        <f>IF($A773&lt;&gt;"",INDEX('Instrument History'!$1:$1048576,$B773,C$3) / CcyPerBase!D772,"")</f>
        <v/>
      </c>
      <c r="D773" s="14" t="str">
        <f>IF(A773&lt;&gt;"",C773/$D$4*Master!$R$18,"")</f>
        <v/>
      </c>
      <c r="E773" s="5" t="str">
        <f t="shared" si="24"/>
        <v/>
      </c>
      <c r="F773" s="5" t="str">
        <f>IF($A773&lt;&gt;"",IF(F$2&lt;&gt;"",INDEX('Instrument History'!$1:$1048576,$B773,F$3) / CcyPerBase!E772,""),"")</f>
        <v/>
      </c>
      <c r="G773" s="5" t="str">
        <f>IF($A773&lt;&gt;"",IF(G$2&lt;&gt;"",INDEX('Instrument History'!$1:$1048576,$B773,G$3) / CcyPerBase!F772,""),"")</f>
        <v/>
      </c>
      <c r="H773" s="5" t="str">
        <f>IF($A773&lt;&gt;"",IF(H$2&lt;&gt;"",INDEX('Instrument History'!$1:$1048576,$B773,H$3) / CcyPerBase!G772,""),"")</f>
        <v/>
      </c>
      <c r="I773" s="5" t="str">
        <f>IF($A773&lt;&gt;"",IF(I$2&lt;&gt;"",INDEX('Instrument History'!$1:$1048576,$B773,I$3) / CcyPerBase!H772,""),"")</f>
        <v/>
      </c>
      <c r="J773" s="5" t="str">
        <f>IF($A773&lt;&gt;"",IF(J$2&lt;&gt;"",INDEX('Instrument History'!$1:$1048576,$B773,J$3) / CcyPerBase!I772,""),"")</f>
        <v/>
      </c>
      <c r="K773" s="5" t="str">
        <f>IF($A773&lt;&gt;"",IF(K$2&lt;&gt;"",INDEX('Instrument History'!$1:$1048576,$B773,K$3) / CcyPerBase!J772,""),"")</f>
        <v/>
      </c>
      <c r="L773" s="5" t="str">
        <f>IF($A773&lt;&gt;"",IF(L$2&lt;&gt;"",INDEX('Instrument History'!$1:$1048576,$B773,L$3) / CcyPerBase!K772,""),"")</f>
        <v/>
      </c>
      <c r="M773" s="5" t="str">
        <f>IF($A773&lt;&gt;"",IF(M$2&lt;&gt;"",INDEX('Instrument History'!$1:$1048576,$B773,M$3) / CcyPerBase!L772,""),"")</f>
        <v/>
      </c>
      <c r="N773" s="5" t="str">
        <f>IF($A773&lt;&gt;"",IF(N$2&lt;&gt;"",INDEX('Instrument History'!$1:$1048576,$B773,N$3) / CcyPerBase!M772,""),"")</f>
        <v/>
      </c>
      <c r="O773" s="5" t="str">
        <f>IF($A773&lt;&gt;"",IF(O$2&lt;&gt;"",INDEX('Instrument History'!$1:$1048576,$B773,O$3) / CcyPerBase!N772,""),"")</f>
        <v/>
      </c>
      <c r="P773" s="5" t="str">
        <f>IF($A773&lt;&gt;"",IF(P$2&lt;&gt;"",INDEX('Instrument History'!$1:$1048576,$B773,P$3) / CcyPerBase!O772,""),"")</f>
        <v/>
      </c>
      <c r="Q773" s="5" t="str">
        <f>IF($A773&lt;&gt;"",IF(Q$2&lt;&gt;"",INDEX('Instrument History'!$1:$1048576,$B773,Q$3) / CcyPerBase!P772,""),"")</f>
        <v/>
      </c>
      <c r="R773" s="5" t="str">
        <f>IF($A773&lt;&gt;"",IF(R$2&lt;&gt;"",INDEX('Instrument History'!$1:$1048576,$B773,R$3) / CcyPerBase!Q772,""),"")</f>
        <v/>
      </c>
      <c r="S773" s="5" t="str">
        <f>IF($A773&lt;&gt;"",IF(S$2&lt;&gt;"",INDEX('Instrument History'!$1:$1048576,$B773,S$3) / CcyPerBase!R772,""),"")</f>
        <v/>
      </c>
      <c r="T773" s="5" t="str">
        <f>IF($A773&lt;&gt;"",IF(T$2&lt;&gt;"",INDEX('Instrument History'!$1:$1048576,$B773,T$3) / CcyPerBase!S772,""),"")</f>
        <v/>
      </c>
      <c r="U773" s="5" t="str">
        <f>IF($A773&lt;&gt;"",IF(U$2&lt;&gt;"",INDEX('Instrument History'!$1:$1048576,$B773,U$3) / CcyPerBase!T772,""),"")</f>
        <v/>
      </c>
      <c r="V773" s="5" t="str">
        <f>IF($A773&lt;&gt;"",IF(V$2&lt;&gt;"",INDEX('Instrument History'!$1:$1048576,$B773,V$3) / CcyPerBase!U772,""),"")</f>
        <v/>
      </c>
      <c r="W773" s="5" t="str">
        <f>IF($A773&lt;&gt;"",IF(W$2&lt;&gt;"",INDEX('Instrument History'!$1:$1048576,$B773,W$3) / CcyPerBase!V772,""),"")</f>
        <v/>
      </c>
      <c r="X773" s="5" t="str">
        <f>IF($A773&lt;&gt;"",IF(X$2&lt;&gt;"",INDEX('Instrument History'!$1:$1048576,$B773,X$3) / CcyPerBase!W772,""),"")</f>
        <v/>
      </c>
      <c r="Y773" s="5" t="str">
        <f>IF($A773&lt;&gt;"",IF(Y$2&lt;&gt;"",INDEX('Instrument History'!$1:$1048576,$B773,Y$3) / CcyPerBase!X772,""),"")</f>
        <v/>
      </c>
    </row>
    <row r="774" spans="1:25">
      <c r="A774" s="12" t="str">
        <f>IF(A773&lt;&gt;"",IF(A773=$B$1,"",'Instrument History'!A770),"")</f>
        <v/>
      </c>
      <c r="B774" t="str">
        <f t="shared" si="23"/>
        <v/>
      </c>
      <c r="C774" s="14" t="str">
        <f>IF($A774&lt;&gt;"",INDEX('Instrument History'!$1:$1048576,$B774,C$3) / CcyPerBase!D773,"")</f>
        <v/>
      </c>
      <c r="D774" s="14" t="str">
        <f>IF(A774&lt;&gt;"",C774/$D$4*Master!$R$18,"")</f>
        <v/>
      </c>
      <c r="E774" s="5" t="str">
        <f t="shared" si="24"/>
        <v/>
      </c>
      <c r="F774" s="5" t="str">
        <f>IF($A774&lt;&gt;"",IF(F$2&lt;&gt;"",INDEX('Instrument History'!$1:$1048576,$B774,F$3) / CcyPerBase!E773,""),"")</f>
        <v/>
      </c>
      <c r="G774" s="5" t="str">
        <f>IF($A774&lt;&gt;"",IF(G$2&lt;&gt;"",INDEX('Instrument History'!$1:$1048576,$B774,G$3) / CcyPerBase!F773,""),"")</f>
        <v/>
      </c>
      <c r="H774" s="5" t="str">
        <f>IF($A774&lt;&gt;"",IF(H$2&lt;&gt;"",INDEX('Instrument History'!$1:$1048576,$B774,H$3) / CcyPerBase!G773,""),"")</f>
        <v/>
      </c>
      <c r="I774" s="5" t="str">
        <f>IF($A774&lt;&gt;"",IF(I$2&lt;&gt;"",INDEX('Instrument History'!$1:$1048576,$B774,I$3) / CcyPerBase!H773,""),"")</f>
        <v/>
      </c>
      <c r="J774" s="5" t="str">
        <f>IF($A774&lt;&gt;"",IF(J$2&lt;&gt;"",INDEX('Instrument History'!$1:$1048576,$B774,J$3) / CcyPerBase!I773,""),"")</f>
        <v/>
      </c>
      <c r="K774" s="5" t="str">
        <f>IF($A774&lt;&gt;"",IF(K$2&lt;&gt;"",INDEX('Instrument History'!$1:$1048576,$B774,K$3) / CcyPerBase!J773,""),"")</f>
        <v/>
      </c>
      <c r="L774" s="5" t="str">
        <f>IF($A774&lt;&gt;"",IF(L$2&lt;&gt;"",INDEX('Instrument History'!$1:$1048576,$B774,L$3) / CcyPerBase!K773,""),"")</f>
        <v/>
      </c>
      <c r="M774" s="5" t="str">
        <f>IF($A774&lt;&gt;"",IF(M$2&lt;&gt;"",INDEX('Instrument History'!$1:$1048576,$B774,M$3) / CcyPerBase!L773,""),"")</f>
        <v/>
      </c>
      <c r="N774" s="5" t="str">
        <f>IF($A774&lt;&gt;"",IF(N$2&lt;&gt;"",INDEX('Instrument History'!$1:$1048576,$B774,N$3) / CcyPerBase!M773,""),"")</f>
        <v/>
      </c>
      <c r="O774" s="5" t="str">
        <f>IF($A774&lt;&gt;"",IF(O$2&lt;&gt;"",INDEX('Instrument History'!$1:$1048576,$B774,O$3) / CcyPerBase!N773,""),"")</f>
        <v/>
      </c>
      <c r="P774" s="5" t="str">
        <f>IF($A774&lt;&gt;"",IF(P$2&lt;&gt;"",INDEX('Instrument History'!$1:$1048576,$B774,P$3) / CcyPerBase!O773,""),"")</f>
        <v/>
      </c>
      <c r="Q774" s="5" t="str">
        <f>IF($A774&lt;&gt;"",IF(Q$2&lt;&gt;"",INDEX('Instrument History'!$1:$1048576,$B774,Q$3) / CcyPerBase!P773,""),"")</f>
        <v/>
      </c>
      <c r="R774" s="5" t="str">
        <f>IF($A774&lt;&gt;"",IF(R$2&lt;&gt;"",INDEX('Instrument History'!$1:$1048576,$B774,R$3) / CcyPerBase!Q773,""),"")</f>
        <v/>
      </c>
      <c r="S774" s="5" t="str">
        <f>IF($A774&lt;&gt;"",IF(S$2&lt;&gt;"",INDEX('Instrument History'!$1:$1048576,$B774,S$3) / CcyPerBase!R773,""),"")</f>
        <v/>
      </c>
      <c r="T774" s="5" t="str">
        <f>IF($A774&lt;&gt;"",IF(T$2&lt;&gt;"",INDEX('Instrument History'!$1:$1048576,$B774,T$3) / CcyPerBase!S773,""),"")</f>
        <v/>
      </c>
      <c r="U774" s="5" t="str">
        <f>IF($A774&lt;&gt;"",IF(U$2&lt;&gt;"",INDEX('Instrument History'!$1:$1048576,$B774,U$3) / CcyPerBase!T773,""),"")</f>
        <v/>
      </c>
      <c r="V774" s="5" t="str">
        <f>IF($A774&lt;&gt;"",IF(V$2&lt;&gt;"",INDEX('Instrument History'!$1:$1048576,$B774,V$3) / CcyPerBase!U773,""),"")</f>
        <v/>
      </c>
      <c r="W774" s="5" t="str">
        <f>IF($A774&lt;&gt;"",IF(W$2&lt;&gt;"",INDEX('Instrument History'!$1:$1048576,$B774,W$3) / CcyPerBase!V773,""),"")</f>
        <v/>
      </c>
      <c r="X774" s="5" t="str">
        <f>IF($A774&lt;&gt;"",IF(X$2&lt;&gt;"",INDEX('Instrument History'!$1:$1048576,$B774,X$3) / CcyPerBase!W773,""),"")</f>
        <v/>
      </c>
      <c r="Y774" s="5" t="str">
        <f>IF($A774&lt;&gt;"",IF(Y$2&lt;&gt;"",INDEX('Instrument History'!$1:$1048576,$B774,Y$3) / CcyPerBase!X773,""),"")</f>
        <v/>
      </c>
    </row>
    <row r="775" spans="1:25">
      <c r="A775" s="12" t="str">
        <f>IF(A774&lt;&gt;"",IF(A774=$B$1,"",'Instrument History'!A771),"")</f>
        <v/>
      </c>
      <c r="B775" t="str">
        <f t="shared" ref="B775:B838" si="25">IF(A775&lt;&gt;"",B774+1,"")</f>
        <v/>
      </c>
      <c r="C775" s="14" t="str">
        <f>IF($A775&lt;&gt;"",INDEX('Instrument History'!$1:$1048576,$B775,C$3) / CcyPerBase!D774,"")</f>
        <v/>
      </c>
      <c r="D775" s="14" t="str">
        <f>IF(A775&lt;&gt;"",C775/$D$4*Master!$R$18,"")</f>
        <v/>
      </c>
      <c r="E775" s="5" t="str">
        <f t="shared" ref="E775:E838" si="26">IF(A775&lt;&gt;"",SUMPRODUCT($F$4:$Y$4,F775:Y775),"")</f>
        <v/>
      </c>
      <c r="F775" s="5" t="str">
        <f>IF($A775&lt;&gt;"",IF(F$2&lt;&gt;"",INDEX('Instrument History'!$1:$1048576,$B775,F$3) / CcyPerBase!E774,""),"")</f>
        <v/>
      </c>
      <c r="G775" s="5" t="str">
        <f>IF($A775&lt;&gt;"",IF(G$2&lt;&gt;"",INDEX('Instrument History'!$1:$1048576,$B775,G$3) / CcyPerBase!F774,""),"")</f>
        <v/>
      </c>
      <c r="H775" s="5" t="str">
        <f>IF($A775&lt;&gt;"",IF(H$2&lt;&gt;"",INDEX('Instrument History'!$1:$1048576,$B775,H$3) / CcyPerBase!G774,""),"")</f>
        <v/>
      </c>
      <c r="I775" s="5" t="str">
        <f>IF($A775&lt;&gt;"",IF(I$2&lt;&gt;"",INDEX('Instrument History'!$1:$1048576,$B775,I$3) / CcyPerBase!H774,""),"")</f>
        <v/>
      </c>
      <c r="J775" s="5" t="str">
        <f>IF($A775&lt;&gt;"",IF(J$2&lt;&gt;"",INDEX('Instrument History'!$1:$1048576,$B775,J$3) / CcyPerBase!I774,""),"")</f>
        <v/>
      </c>
      <c r="K775" s="5" t="str">
        <f>IF($A775&lt;&gt;"",IF(K$2&lt;&gt;"",INDEX('Instrument History'!$1:$1048576,$B775,K$3) / CcyPerBase!J774,""),"")</f>
        <v/>
      </c>
      <c r="L775" s="5" t="str">
        <f>IF($A775&lt;&gt;"",IF(L$2&lt;&gt;"",INDEX('Instrument History'!$1:$1048576,$B775,L$3) / CcyPerBase!K774,""),"")</f>
        <v/>
      </c>
      <c r="M775" s="5" t="str">
        <f>IF($A775&lt;&gt;"",IF(M$2&lt;&gt;"",INDEX('Instrument History'!$1:$1048576,$B775,M$3) / CcyPerBase!L774,""),"")</f>
        <v/>
      </c>
      <c r="N775" s="5" t="str">
        <f>IF($A775&lt;&gt;"",IF(N$2&lt;&gt;"",INDEX('Instrument History'!$1:$1048576,$B775,N$3) / CcyPerBase!M774,""),"")</f>
        <v/>
      </c>
      <c r="O775" s="5" t="str">
        <f>IF($A775&lt;&gt;"",IF(O$2&lt;&gt;"",INDEX('Instrument History'!$1:$1048576,$B775,O$3) / CcyPerBase!N774,""),"")</f>
        <v/>
      </c>
      <c r="P775" s="5" t="str">
        <f>IF($A775&lt;&gt;"",IF(P$2&lt;&gt;"",INDEX('Instrument History'!$1:$1048576,$B775,P$3) / CcyPerBase!O774,""),"")</f>
        <v/>
      </c>
      <c r="Q775" s="5" t="str">
        <f>IF($A775&lt;&gt;"",IF(Q$2&lt;&gt;"",INDEX('Instrument History'!$1:$1048576,$B775,Q$3) / CcyPerBase!P774,""),"")</f>
        <v/>
      </c>
      <c r="R775" s="5" t="str">
        <f>IF($A775&lt;&gt;"",IF(R$2&lt;&gt;"",INDEX('Instrument History'!$1:$1048576,$B775,R$3) / CcyPerBase!Q774,""),"")</f>
        <v/>
      </c>
      <c r="S775" s="5" t="str">
        <f>IF($A775&lt;&gt;"",IF(S$2&lt;&gt;"",INDEX('Instrument History'!$1:$1048576,$B775,S$3) / CcyPerBase!R774,""),"")</f>
        <v/>
      </c>
      <c r="T775" s="5" t="str">
        <f>IF($A775&lt;&gt;"",IF(T$2&lt;&gt;"",INDEX('Instrument History'!$1:$1048576,$B775,T$3) / CcyPerBase!S774,""),"")</f>
        <v/>
      </c>
      <c r="U775" s="5" t="str">
        <f>IF($A775&lt;&gt;"",IF(U$2&lt;&gt;"",INDEX('Instrument History'!$1:$1048576,$B775,U$3) / CcyPerBase!T774,""),"")</f>
        <v/>
      </c>
      <c r="V775" s="5" t="str">
        <f>IF($A775&lt;&gt;"",IF(V$2&lt;&gt;"",INDEX('Instrument History'!$1:$1048576,$B775,V$3) / CcyPerBase!U774,""),"")</f>
        <v/>
      </c>
      <c r="W775" s="5" t="str">
        <f>IF($A775&lt;&gt;"",IF(W$2&lt;&gt;"",INDEX('Instrument History'!$1:$1048576,$B775,W$3) / CcyPerBase!V774,""),"")</f>
        <v/>
      </c>
      <c r="X775" s="5" t="str">
        <f>IF($A775&lt;&gt;"",IF(X$2&lt;&gt;"",INDEX('Instrument History'!$1:$1048576,$B775,X$3) / CcyPerBase!W774,""),"")</f>
        <v/>
      </c>
      <c r="Y775" s="5" t="str">
        <f>IF($A775&lt;&gt;"",IF(Y$2&lt;&gt;"",INDEX('Instrument History'!$1:$1048576,$B775,Y$3) / CcyPerBase!X774,""),"")</f>
        <v/>
      </c>
    </row>
    <row r="776" spans="1:25">
      <c r="A776" s="12" t="str">
        <f>IF(A775&lt;&gt;"",IF(A775=$B$1,"",'Instrument History'!A772),"")</f>
        <v/>
      </c>
      <c r="B776" t="str">
        <f t="shared" si="25"/>
        <v/>
      </c>
      <c r="C776" s="14" t="str">
        <f>IF($A776&lt;&gt;"",INDEX('Instrument History'!$1:$1048576,$B776,C$3) / CcyPerBase!D775,"")</f>
        <v/>
      </c>
      <c r="D776" s="14" t="str">
        <f>IF(A776&lt;&gt;"",C776/$D$4*Master!$R$18,"")</f>
        <v/>
      </c>
      <c r="E776" s="5" t="str">
        <f t="shared" si="26"/>
        <v/>
      </c>
      <c r="F776" s="5" t="str">
        <f>IF($A776&lt;&gt;"",IF(F$2&lt;&gt;"",INDEX('Instrument History'!$1:$1048576,$B776,F$3) / CcyPerBase!E775,""),"")</f>
        <v/>
      </c>
      <c r="G776" s="5" t="str">
        <f>IF($A776&lt;&gt;"",IF(G$2&lt;&gt;"",INDEX('Instrument History'!$1:$1048576,$B776,G$3) / CcyPerBase!F775,""),"")</f>
        <v/>
      </c>
      <c r="H776" s="5" t="str">
        <f>IF($A776&lt;&gt;"",IF(H$2&lt;&gt;"",INDEX('Instrument History'!$1:$1048576,$B776,H$3) / CcyPerBase!G775,""),"")</f>
        <v/>
      </c>
      <c r="I776" s="5" t="str">
        <f>IF($A776&lt;&gt;"",IF(I$2&lt;&gt;"",INDEX('Instrument History'!$1:$1048576,$B776,I$3) / CcyPerBase!H775,""),"")</f>
        <v/>
      </c>
      <c r="J776" s="5" t="str">
        <f>IF($A776&lt;&gt;"",IF(J$2&lt;&gt;"",INDEX('Instrument History'!$1:$1048576,$B776,J$3) / CcyPerBase!I775,""),"")</f>
        <v/>
      </c>
      <c r="K776" s="5" t="str">
        <f>IF($A776&lt;&gt;"",IF(K$2&lt;&gt;"",INDEX('Instrument History'!$1:$1048576,$B776,K$3) / CcyPerBase!J775,""),"")</f>
        <v/>
      </c>
      <c r="L776" s="5" t="str">
        <f>IF($A776&lt;&gt;"",IF(L$2&lt;&gt;"",INDEX('Instrument History'!$1:$1048576,$B776,L$3) / CcyPerBase!K775,""),"")</f>
        <v/>
      </c>
      <c r="M776" s="5" t="str">
        <f>IF($A776&lt;&gt;"",IF(M$2&lt;&gt;"",INDEX('Instrument History'!$1:$1048576,$B776,M$3) / CcyPerBase!L775,""),"")</f>
        <v/>
      </c>
      <c r="N776" s="5" t="str">
        <f>IF($A776&lt;&gt;"",IF(N$2&lt;&gt;"",INDEX('Instrument History'!$1:$1048576,$B776,N$3) / CcyPerBase!M775,""),"")</f>
        <v/>
      </c>
      <c r="O776" s="5" t="str">
        <f>IF($A776&lt;&gt;"",IF(O$2&lt;&gt;"",INDEX('Instrument History'!$1:$1048576,$B776,O$3) / CcyPerBase!N775,""),"")</f>
        <v/>
      </c>
      <c r="P776" s="5" t="str">
        <f>IF($A776&lt;&gt;"",IF(P$2&lt;&gt;"",INDEX('Instrument History'!$1:$1048576,$B776,P$3) / CcyPerBase!O775,""),"")</f>
        <v/>
      </c>
      <c r="Q776" s="5" t="str">
        <f>IF($A776&lt;&gt;"",IF(Q$2&lt;&gt;"",INDEX('Instrument History'!$1:$1048576,$B776,Q$3) / CcyPerBase!P775,""),"")</f>
        <v/>
      </c>
      <c r="R776" s="5" t="str">
        <f>IF($A776&lt;&gt;"",IF(R$2&lt;&gt;"",INDEX('Instrument History'!$1:$1048576,$B776,R$3) / CcyPerBase!Q775,""),"")</f>
        <v/>
      </c>
      <c r="S776" s="5" t="str">
        <f>IF($A776&lt;&gt;"",IF(S$2&lt;&gt;"",INDEX('Instrument History'!$1:$1048576,$B776,S$3) / CcyPerBase!R775,""),"")</f>
        <v/>
      </c>
      <c r="T776" s="5" t="str">
        <f>IF($A776&lt;&gt;"",IF(T$2&lt;&gt;"",INDEX('Instrument History'!$1:$1048576,$B776,T$3) / CcyPerBase!S775,""),"")</f>
        <v/>
      </c>
      <c r="U776" s="5" t="str">
        <f>IF($A776&lt;&gt;"",IF(U$2&lt;&gt;"",INDEX('Instrument History'!$1:$1048576,$B776,U$3) / CcyPerBase!T775,""),"")</f>
        <v/>
      </c>
      <c r="V776" s="5" t="str">
        <f>IF($A776&lt;&gt;"",IF(V$2&lt;&gt;"",INDEX('Instrument History'!$1:$1048576,$B776,V$3) / CcyPerBase!U775,""),"")</f>
        <v/>
      </c>
      <c r="W776" s="5" t="str">
        <f>IF($A776&lt;&gt;"",IF(W$2&lt;&gt;"",INDEX('Instrument History'!$1:$1048576,$B776,W$3) / CcyPerBase!V775,""),"")</f>
        <v/>
      </c>
      <c r="X776" s="5" t="str">
        <f>IF($A776&lt;&gt;"",IF(X$2&lt;&gt;"",INDEX('Instrument History'!$1:$1048576,$B776,X$3) / CcyPerBase!W775,""),"")</f>
        <v/>
      </c>
      <c r="Y776" s="5" t="str">
        <f>IF($A776&lt;&gt;"",IF(Y$2&lt;&gt;"",INDEX('Instrument History'!$1:$1048576,$B776,Y$3) / CcyPerBase!X775,""),"")</f>
        <v/>
      </c>
    </row>
    <row r="777" spans="1:25">
      <c r="A777" s="12" t="str">
        <f>IF(A776&lt;&gt;"",IF(A776=$B$1,"",'Instrument History'!A773),"")</f>
        <v/>
      </c>
      <c r="B777" t="str">
        <f t="shared" si="25"/>
        <v/>
      </c>
      <c r="C777" s="14" t="str">
        <f>IF($A777&lt;&gt;"",INDEX('Instrument History'!$1:$1048576,$B777,C$3) / CcyPerBase!D776,"")</f>
        <v/>
      </c>
      <c r="D777" s="14" t="str">
        <f>IF(A777&lt;&gt;"",C777/$D$4*Master!$R$18,"")</f>
        <v/>
      </c>
      <c r="E777" s="5" t="str">
        <f t="shared" si="26"/>
        <v/>
      </c>
      <c r="F777" s="5" t="str">
        <f>IF($A777&lt;&gt;"",IF(F$2&lt;&gt;"",INDEX('Instrument History'!$1:$1048576,$B777,F$3) / CcyPerBase!E776,""),"")</f>
        <v/>
      </c>
      <c r="G777" s="5" t="str">
        <f>IF($A777&lt;&gt;"",IF(G$2&lt;&gt;"",INDEX('Instrument History'!$1:$1048576,$B777,G$3) / CcyPerBase!F776,""),"")</f>
        <v/>
      </c>
      <c r="H777" s="5" t="str">
        <f>IF($A777&lt;&gt;"",IF(H$2&lt;&gt;"",INDEX('Instrument History'!$1:$1048576,$B777,H$3) / CcyPerBase!G776,""),"")</f>
        <v/>
      </c>
      <c r="I777" s="5" t="str">
        <f>IF($A777&lt;&gt;"",IF(I$2&lt;&gt;"",INDEX('Instrument History'!$1:$1048576,$B777,I$3) / CcyPerBase!H776,""),"")</f>
        <v/>
      </c>
      <c r="J777" s="5" t="str">
        <f>IF($A777&lt;&gt;"",IF(J$2&lt;&gt;"",INDEX('Instrument History'!$1:$1048576,$B777,J$3) / CcyPerBase!I776,""),"")</f>
        <v/>
      </c>
      <c r="K777" s="5" t="str">
        <f>IF($A777&lt;&gt;"",IF(K$2&lt;&gt;"",INDEX('Instrument History'!$1:$1048576,$B777,K$3) / CcyPerBase!J776,""),"")</f>
        <v/>
      </c>
      <c r="L777" s="5" t="str">
        <f>IF($A777&lt;&gt;"",IF(L$2&lt;&gt;"",INDEX('Instrument History'!$1:$1048576,$B777,L$3) / CcyPerBase!K776,""),"")</f>
        <v/>
      </c>
      <c r="M777" s="5" t="str">
        <f>IF($A777&lt;&gt;"",IF(M$2&lt;&gt;"",INDEX('Instrument History'!$1:$1048576,$B777,M$3) / CcyPerBase!L776,""),"")</f>
        <v/>
      </c>
      <c r="N777" s="5" t="str">
        <f>IF($A777&lt;&gt;"",IF(N$2&lt;&gt;"",INDEX('Instrument History'!$1:$1048576,$B777,N$3) / CcyPerBase!M776,""),"")</f>
        <v/>
      </c>
      <c r="O777" s="5" t="str">
        <f>IF($A777&lt;&gt;"",IF(O$2&lt;&gt;"",INDEX('Instrument History'!$1:$1048576,$B777,O$3) / CcyPerBase!N776,""),"")</f>
        <v/>
      </c>
      <c r="P777" s="5" t="str">
        <f>IF($A777&lt;&gt;"",IF(P$2&lt;&gt;"",INDEX('Instrument History'!$1:$1048576,$B777,P$3) / CcyPerBase!O776,""),"")</f>
        <v/>
      </c>
      <c r="Q777" s="5" t="str">
        <f>IF($A777&lt;&gt;"",IF(Q$2&lt;&gt;"",INDEX('Instrument History'!$1:$1048576,$B777,Q$3) / CcyPerBase!P776,""),"")</f>
        <v/>
      </c>
      <c r="R777" s="5" t="str">
        <f>IF($A777&lt;&gt;"",IF(R$2&lt;&gt;"",INDEX('Instrument History'!$1:$1048576,$B777,R$3) / CcyPerBase!Q776,""),"")</f>
        <v/>
      </c>
      <c r="S777" s="5" t="str">
        <f>IF($A777&lt;&gt;"",IF(S$2&lt;&gt;"",INDEX('Instrument History'!$1:$1048576,$B777,S$3) / CcyPerBase!R776,""),"")</f>
        <v/>
      </c>
      <c r="T777" s="5" t="str">
        <f>IF($A777&lt;&gt;"",IF(T$2&lt;&gt;"",INDEX('Instrument History'!$1:$1048576,$B777,T$3) / CcyPerBase!S776,""),"")</f>
        <v/>
      </c>
      <c r="U777" s="5" t="str">
        <f>IF($A777&lt;&gt;"",IF(U$2&lt;&gt;"",INDEX('Instrument History'!$1:$1048576,$B777,U$3) / CcyPerBase!T776,""),"")</f>
        <v/>
      </c>
      <c r="V777" s="5" t="str">
        <f>IF($A777&lt;&gt;"",IF(V$2&lt;&gt;"",INDEX('Instrument History'!$1:$1048576,$B777,V$3) / CcyPerBase!U776,""),"")</f>
        <v/>
      </c>
      <c r="W777" s="5" t="str">
        <f>IF($A777&lt;&gt;"",IF(W$2&lt;&gt;"",INDEX('Instrument History'!$1:$1048576,$B777,W$3) / CcyPerBase!V776,""),"")</f>
        <v/>
      </c>
      <c r="X777" s="5" t="str">
        <f>IF($A777&lt;&gt;"",IF(X$2&lt;&gt;"",INDEX('Instrument History'!$1:$1048576,$B777,X$3) / CcyPerBase!W776,""),"")</f>
        <v/>
      </c>
      <c r="Y777" s="5" t="str">
        <f>IF($A777&lt;&gt;"",IF(Y$2&lt;&gt;"",INDEX('Instrument History'!$1:$1048576,$B777,Y$3) / CcyPerBase!X776,""),"")</f>
        <v/>
      </c>
    </row>
    <row r="778" spans="1:25">
      <c r="A778" s="12" t="str">
        <f>IF(A777&lt;&gt;"",IF(A777=$B$1,"",'Instrument History'!A774),"")</f>
        <v/>
      </c>
      <c r="B778" t="str">
        <f t="shared" si="25"/>
        <v/>
      </c>
      <c r="C778" s="14" t="str">
        <f>IF($A778&lt;&gt;"",INDEX('Instrument History'!$1:$1048576,$B778,C$3) / CcyPerBase!D777,"")</f>
        <v/>
      </c>
      <c r="D778" s="14" t="str">
        <f>IF(A778&lt;&gt;"",C778/$D$4*Master!$R$18,"")</f>
        <v/>
      </c>
      <c r="E778" s="5" t="str">
        <f t="shared" si="26"/>
        <v/>
      </c>
      <c r="F778" s="5" t="str">
        <f>IF($A778&lt;&gt;"",IF(F$2&lt;&gt;"",INDEX('Instrument History'!$1:$1048576,$B778,F$3) / CcyPerBase!E777,""),"")</f>
        <v/>
      </c>
      <c r="G778" s="5" t="str">
        <f>IF($A778&lt;&gt;"",IF(G$2&lt;&gt;"",INDEX('Instrument History'!$1:$1048576,$B778,G$3) / CcyPerBase!F777,""),"")</f>
        <v/>
      </c>
      <c r="H778" s="5" t="str">
        <f>IF($A778&lt;&gt;"",IF(H$2&lt;&gt;"",INDEX('Instrument History'!$1:$1048576,$B778,H$3) / CcyPerBase!G777,""),"")</f>
        <v/>
      </c>
      <c r="I778" s="5" t="str">
        <f>IF($A778&lt;&gt;"",IF(I$2&lt;&gt;"",INDEX('Instrument History'!$1:$1048576,$B778,I$3) / CcyPerBase!H777,""),"")</f>
        <v/>
      </c>
      <c r="J778" s="5" t="str">
        <f>IF($A778&lt;&gt;"",IF(J$2&lt;&gt;"",INDEX('Instrument History'!$1:$1048576,$B778,J$3) / CcyPerBase!I777,""),"")</f>
        <v/>
      </c>
      <c r="K778" s="5" t="str">
        <f>IF($A778&lt;&gt;"",IF(K$2&lt;&gt;"",INDEX('Instrument History'!$1:$1048576,$B778,K$3) / CcyPerBase!J777,""),"")</f>
        <v/>
      </c>
      <c r="L778" s="5" t="str">
        <f>IF($A778&lt;&gt;"",IF(L$2&lt;&gt;"",INDEX('Instrument History'!$1:$1048576,$B778,L$3) / CcyPerBase!K777,""),"")</f>
        <v/>
      </c>
      <c r="M778" s="5" t="str">
        <f>IF($A778&lt;&gt;"",IF(M$2&lt;&gt;"",INDEX('Instrument History'!$1:$1048576,$B778,M$3) / CcyPerBase!L777,""),"")</f>
        <v/>
      </c>
      <c r="N778" s="5" t="str">
        <f>IF($A778&lt;&gt;"",IF(N$2&lt;&gt;"",INDEX('Instrument History'!$1:$1048576,$B778,N$3) / CcyPerBase!M777,""),"")</f>
        <v/>
      </c>
      <c r="O778" s="5" t="str">
        <f>IF($A778&lt;&gt;"",IF(O$2&lt;&gt;"",INDEX('Instrument History'!$1:$1048576,$B778,O$3) / CcyPerBase!N777,""),"")</f>
        <v/>
      </c>
      <c r="P778" s="5" t="str">
        <f>IF($A778&lt;&gt;"",IF(P$2&lt;&gt;"",INDEX('Instrument History'!$1:$1048576,$B778,P$3) / CcyPerBase!O777,""),"")</f>
        <v/>
      </c>
      <c r="Q778" s="5" t="str">
        <f>IF($A778&lt;&gt;"",IF(Q$2&lt;&gt;"",INDEX('Instrument History'!$1:$1048576,$B778,Q$3) / CcyPerBase!P777,""),"")</f>
        <v/>
      </c>
      <c r="R778" s="5" t="str">
        <f>IF($A778&lt;&gt;"",IF(R$2&lt;&gt;"",INDEX('Instrument History'!$1:$1048576,$B778,R$3) / CcyPerBase!Q777,""),"")</f>
        <v/>
      </c>
      <c r="S778" s="5" t="str">
        <f>IF($A778&lt;&gt;"",IF(S$2&lt;&gt;"",INDEX('Instrument History'!$1:$1048576,$B778,S$3) / CcyPerBase!R777,""),"")</f>
        <v/>
      </c>
      <c r="T778" s="5" t="str">
        <f>IF($A778&lt;&gt;"",IF(T$2&lt;&gt;"",INDEX('Instrument History'!$1:$1048576,$B778,T$3) / CcyPerBase!S777,""),"")</f>
        <v/>
      </c>
      <c r="U778" s="5" t="str">
        <f>IF($A778&lt;&gt;"",IF(U$2&lt;&gt;"",INDEX('Instrument History'!$1:$1048576,$B778,U$3) / CcyPerBase!T777,""),"")</f>
        <v/>
      </c>
      <c r="V778" s="5" t="str">
        <f>IF($A778&lt;&gt;"",IF(V$2&lt;&gt;"",INDEX('Instrument History'!$1:$1048576,$B778,V$3) / CcyPerBase!U777,""),"")</f>
        <v/>
      </c>
      <c r="W778" s="5" t="str">
        <f>IF($A778&lt;&gt;"",IF(W$2&lt;&gt;"",INDEX('Instrument History'!$1:$1048576,$B778,W$3) / CcyPerBase!V777,""),"")</f>
        <v/>
      </c>
      <c r="X778" s="5" t="str">
        <f>IF($A778&lt;&gt;"",IF(X$2&lt;&gt;"",INDEX('Instrument History'!$1:$1048576,$B778,X$3) / CcyPerBase!W777,""),"")</f>
        <v/>
      </c>
      <c r="Y778" s="5" t="str">
        <f>IF($A778&lt;&gt;"",IF(Y$2&lt;&gt;"",INDEX('Instrument History'!$1:$1048576,$B778,Y$3) / CcyPerBase!X777,""),"")</f>
        <v/>
      </c>
    </row>
    <row r="779" spans="1:25">
      <c r="A779" s="12" t="str">
        <f>IF(A778&lt;&gt;"",IF(A778=$B$1,"",'Instrument History'!A775),"")</f>
        <v/>
      </c>
      <c r="B779" t="str">
        <f t="shared" si="25"/>
        <v/>
      </c>
      <c r="C779" s="14" t="str">
        <f>IF($A779&lt;&gt;"",INDEX('Instrument History'!$1:$1048576,$B779,C$3) / CcyPerBase!D778,"")</f>
        <v/>
      </c>
      <c r="D779" s="14" t="str">
        <f>IF(A779&lt;&gt;"",C779/$D$4*Master!$R$18,"")</f>
        <v/>
      </c>
      <c r="E779" s="5" t="str">
        <f t="shared" si="26"/>
        <v/>
      </c>
      <c r="F779" s="5" t="str">
        <f>IF($A779&lt;&gt;"",IF(F$2&lt;&gt;"",INDEX('Instrument History'!$1:$1048576,$B779,F$3) / CcyPerBase!E778,""),"")</f>
        <v/>
      </c>
      <c r="G779" s="5" t="str">
        <f>IF($A779&lt;&gt;"",IF(G$2&lt;&gt;"",INDEX('Instrument History'!$1:$1048576,$B779,G$3) / CcyPerBase!F778,""),"")</f>
        <v/>
      </c>
      <c r="H779" s="5" t="str">
        <f>IF($A779&lt;&gt;"",IF(H$2&lt;&gt;"",INDEX('Instrument History'!$1:$1048576,$B779,H$3) / CcyPerBase!G778,""),"")</f>
        <v/>
      </c>
      <c r="I779" s="5" t="str">
        <f>IF($A779&lt;&gt;"",IF(I$2&lt;&gt;"",INDEX('Instrument History'!$1:$1048576,$B779,I$3) / CcyPerBase!H778,""),"")</f>
        <v/>
      </c>
      <c r="J779" s="5" t="str">
        <f>IF($A779&lt;&gt;"",IF(J$2&lt;&gt;"",INDEX('Instrument History'!$1:$1048576,$B779,J$3) / CcyPerBase!I778,""),"")</f>
        <v/>
      </c>
      <c r="K779" s="5" t="str">
        <f>IF($A779&lt;&gt;"",IF(K$2&lt;&gt;"",INDEX('Instrument History'!$1:$1048576,$B779,K$3) / CcyPerBase!J778,""),"")</f>
        <v/>
      </c>
      <c r="L779" s="5" t="str">
        <f>IF($A779&lt;&gt;"",IF(L$2&lt;&gt;"",INDEX('Instrument History'!$1:$1048576,$B779,L$3) / CcyPerBase!K778,""),"")</f>
        <v/>
      </c>
      <c r="M779" s="5" t="str">
        <f>IF($A779&lt;&gt;"",IF(M$2&lt;&gt;"",INDEX('Instrument History'!$1:$1048576,$B779,M$3) / CcyPerBase!L778,""),"")</f>
        <v/>
      </c>
      <c r="N779" s="5" t="str">
        <f>IF($A779&lt;&gt;"",IF(N$2&lt;&gt;"",INDEX('Instrument History'!$1:$1048576,$B779,N$3) / CcyPerBase!M778,""),"")</f>
        <v/>
      </c>
      <c r="O779" s="5" t="str">
        <f>IF($A779&lt;&gt;"",IF(O$2&lt;&gt;"",INDEX('Instrument History'!$1:$1048576,$B779,O$3) / CcyPerBase!N778,""),"")</f>
        <v/>
      </c>
      <c r="P779" s="5" t="str">
        <f>IF($A779&lt;&gt;"",IF(P$2&lt;&gt;"",INDEX('Instrument History'!$1:$1048576,$B779,P$3) / CcyPerBase!O778,""),"")</f>
        <v/>
      </c>
      <c r="Q779" s="5" t="str">
        <f>IF($A779&lt;&gt;"",IF(Q$2&lt;&gt;"",INDEX('Instrument History'!$1:$1048576,$B779,Q$3) / CcyPerBase!P778,""),"")</f>
        <v/>
      </c>
      <c r="R779" s="5" t="str">
        <f>IF($A779&lt;&gt;"",IF(R$2&lt;&gt;"",INDEX('Instrument History'!$1:$1048576,$B779,R$3) / CcyPerBase!Q778,""),"")</f>
        <v/>
      </c>
      <c r="S779" s="5" t="str">
        <f>IF($A779&lt;&gt;"",IF(S$2&lt;&gt;"",INDEX('Instrument History'!$1:$1048576,$B779,S$3) / CcyPerBase!R778,""),"")</f>
        <v/>
      </c>
      <c r="T779" s="5" t="str">
        <f>IF($A779&lt;&gt;"",IF(T$2&lt;&gt;"",INDEX('Instrument History'!$1:$1048576,$B779,T$3) / CcyPerBase!S778,""),"")</f>
        <v/>
      </c>
      <c r="U779" s="5" t="str">
        <f>IF($A779&lt;&gt;"",IF(U$2&lt;&gt;"",INDEX('Instrument History'!$1:$1048576,$B779,U$3) / CcyPerBase!T778,""),"")</f>
        <v/>
      </c>
      <c r="V779" s="5" t="str">
        <f>IF($A779&lt;&gt;"",IF(V$2&lt;&gt;"",INDEX('Instrument History'!$1:$1048576,$B779,V$3) / CcyPerBase!U778,""),"")</f>
        <v/>
      </c>
      <c r="W779" s="5" t="str">
        <f>IF($A779&lt;&gt;"",IF(W$2&lt;&gt;"",INDEX('Instrument History'!$1:$1048576,$B779,W$3) / CcyPerBase!V778,""),"")</f>
        <v/>
      </c>
      <c r="X779" s="5" t="str">
        <f>IF($A779&lt;&gt;"",IF(X$2&lt;&gt;"",INDEX('Instrument History'!$1:$1048576,$B779,X$3) / CcyPerBase!W778,""),"")</f>
        <v/>
      </c>
      <c r="Y779" s="5" t="str">
        <f>IF($A779&lt;&gt;"",IF(Y$2&lt;&gt;"",INDEX('Instrument History'!$1:$1048576,$B779,Y$3) / CcyPerBase!X778,""),"")</f>
        <v/>
      </c>
    </row>
    <row r="780" spans="1:25">
      <c r="A780" s="12" t="str">
        <f>IF(A779&lt;&gt;"",IF(A779=$B$1,"",'Instrument History'!A776),"")</f>
        <v/>
      </c>
      <c r="B780" t="str">
        <f t="shared" si="25"/>
        <v/>
      </c>
      <c r="C780" s="14" t="str">
        <f>IF($A780&lt;&gt;"",INDEX('Instrument History'!$1:$1048576,$B780,C$3) / CcyPerBase!D779,"")</f>
        <v/>
      </c>
      <c r="D780" s="14" t="str">
        <f>IF(A780&lt;&gt;"",C780/$D$4*Master!$R$18,"")</f>
        <v/>
      </c>
      <c r="E780" s="5" t="str">
        <f t="shared" si="26"/>
        <v/>
      </c>
      <c r="F780" s="5" t="str">
        <f>IF($A780&lt;&gt;"",IF(F$2&lt;&gt;"",INDEX('Instrument History'!$1:$1048576,$B780,F$3) / CcyPerBase!E779,""),"")</f>
        <v/>
      </c>
      <c r="G780" s="5" t="str">
        <f>IF($A780&lt;&gt;"",IF(G$2&lt;&gt;"",INDEX('Instrument History'!$1:$1048576,$B780,G$3) / CcyPerBase!F779,""),"")</f>
        <v/>
      </c>
      <c r="H780" s="5" t="str">
        <f>IF($A780&lt;&gt;"",IF(H$2&lt;&gt;"",INDEX('Instrument History'!$1:$1048576,$B780,H$3) / CcyPerBase!G779,""),"")</f>
        <v/>
      </c>
      <c r="I780" s="5" t="str">
        <f>IF($A780&lt;&gt;"",IF(I$2&lt;&gt;"",INDEX('Instrument History'!$1:$1048576,$B780,I$3) / CcyPerBase!H779,""),"")</f>
        <v/>
      </c>
      <c r="J780" s="5" t="str">
        <f>IF($A780&lt;&gt;"",IF(J$2&lt;&gt;"",INDEX('Instrument History'!$1:$1048576,$B780,J$3) / CcyPerBase!I779,""),"")</f>
        <v/>
      </c>
      <c r="K780" s="5" t="str">
        <f>IF($A780&lt;&gt;"",IF(K$2&lt;&gt;"",INDEX('Instrument History'!$1:$1048576,$B780,K$3) / CcyPerBase!J779,""),"")</f>
        <v/>
      </c>
      <c r="L780" s="5" t="str">
        <f>IF($A780&lt;&gt;"",IF(L$2&lt;&gt;"",INDEX('Instrument History'!$1:$1048576,$B780,L$3) / CcyPerBase!K779,""),"")</f>
        <v/>
      </c>
      <c r="M780" s="5" t="str">
        <f>IF($A780&lt;&gt;"",IF(M$2&lt;&gt;"",INDEX('Instrument History'!$1:$1048576,$B780,M$3) / CcyPerBase!L779,""),"")</f>
        <v/>
      </c>
      <c r="N780" s="5" t="str">
        <f>IF($A780&lt;&gt;"",IF(N$2&lt;&gt;"",INDEX('Instrument History'!$1:$1048576,$B780,N$3) / CcyPerBase!M779,""),"")</f>
        <v/>
      </c>
      <c r="O780" s="5" t="str">
        <f>IF($A780&lt;&gt;"",IF(O$2&lt;&gt;"",INDEX('Instrument History'!$1:$1048576,$B780,O$3) / CcyPerBase!N779,""),"")</f>
        <v/>
      </c>
      <c r="P780" s="5" t="str">
        <f>IF($A780&lt;&gt;"",IF(P$2&lt;&gt;"",INDEX('Instrument History'!$1:$1048576,$B780,P$3) / CcyPerBase!O779,""),"")</f>
        <v/>
      </c>
      <c r="Q780" s="5" t="str">
        <f>IF($A780&lt;&gt;"",IF(Q$2&lt;&gt;"",INDEX('Instrument History'!$1:$1048576,$B780,Q$3) / CcyPerBase!P779,""),"")</f>
        <v/>
      </c>
      <c r="R780" s="5" t="str">
        <f>IF($A780&lt;&gt;"",IF(R$2&lt;&gt;"",INDEX('Instrument History'!$1:$1048576,$B780,R$3) / CcyPerBase!Q779,""),"")</f>
        <v/>
      </c>
      <c r="S780" s="5" t="str">
        <f>IF($A780&lt;&gt;"",IF(S$2&lt;&gt;"",INDEX('Instrument History'!$1:$1048576,$B780,S$3) / CcyPerBase!R779,""),"")</f>
        <v/>
      </c>
      <c r="T780" s="5" t="str">
        <f>IF($A780&lt;&gt;"",IF(T$2&lt;&gt;"",INDEX('Instrument History'!$1:$1048576,$B780,T$3) / CcyPerBase!S779,""),"")</f>
        <v/>
      </c>
      <c r="U780" s="5" t="str">
        <f>IF($A780&lt;&gt;"",IF(U$2&lt;&gt;"",INDEX('Instrument History'!$1:$1048576,$B780,U$3) / CcyPerBase!T779,""),"")</f>
        <v/>
      </c>
      <c r="V780" s="5" t="str">
        <f>IF($A780&lt;&gt;"",IF(V$2&lt;&gt;"",INDEX('Instrument History'!$1:$1048576,$B780,V$3) / CcyPerBase!U779,""),"")</f>
        <v/>
      </c>
      <c r="W780" s="5" t="str">
        <f>IF($A780&lt;&gt;"",IF(W$2&lt;&gt;"",INDEX('Instrument History'!$1:$1048576,$B780,W$3) / CcyPerBase!V779,""),"")</f>
        <v/>
      </c>
      <c r="X780" s="5" t="str">
        <f>IF($A780&lt;&gt;"",IF(X$2&lt;&gt;"",INDEX('Instrument History'!$1:$1048576,$B780,X$3) / CcyPerBase!W779,""),"")</f>
        <v/>
      </c>
      <c r="Y780" s="5" t="str">
        <f>IF($A780&lt;&gt;"",IF(Y$2&lt;&gt;"",INDEX('Instrument History'!$1:$1048576,$B780,Y$3) / CcyPerBase!X779,""),"")</f>
        <v/>
      </c>
    </row>
    <row r="781" spans="1:25">
      <c r="A781" s="12" t="str">
        <f>IF(A780&lt;&gt;"",IF(A780=$B$1,"",'Instrument History'!A777),"")</f>
        <v/>
      </c>
      <c r="B781" t="str">
        <f t="shared" si="25"/>
        <v/>
      </c>
      <c r="C781" s="14" t="str">
        <f>IF($A781&lt;&gt;"",INDEX('Instrument History'!$1:$1048576,$B781,C$3) / CcyPerBase!D780,"")</f>
        <v/>
      </c>
      <c r="D781" s="14" t="str">
        <f>IF(A781&lt;&gt;"",C781/$D$4*Master!$R$18,"")</f>
        <v/>
      </c>
      <c r="E781" s="5" t="str">
        <f t="shared" si="26"/>
        <v/>
      </c>
      <c r="F781" s="5" t="str">
        <f>IF($A781&lt;&gt;"",IF(F$2&lt;&gt;"",INDEX('Instrument History'!$1:$1048576,$B781,F$3) / CcyPerBase!E780,""),"")</f>
        <v/>
      </c>
      <c r="G781" s="5" t="str">
        <f>IF($A781&lt;&gt;"",IF(G$2&lt;&gt;"",INDEX('Instrument History'!$1:$1048576,$B781,G$3) / CcyPerBase!F780,""),"")</f>
        <v/>
      </c>
      <c r="H781" s="5" t="str">
        <f>IF($A781&lt;&gt;"",IF(H$2&lt;&gt;"",INDEX('Instrument History'!$1:$1048576,$B781,H$3) / CcyPerBase!G780,""),"")</f>
        <v/>
      </c>
      <c r="I781" s="5" t="str">
        <f>IF($A781&lt;&gt;"",IF(I$2&lt;&gt;"",INDEX('Instrument History'!$1:$1048576,$B781,I$3) / CcyPerBase!H780,""),"")</f>
        <v/>
      </c>
      <c r="J781" s="5" t="str">
        <f>IF($A781&lt;&gt;"",IF(J$2&lt;&gt;"",INDEX('Instrument History'!$1:$1048576,$B781,J$3) / CcyPerBase!I780,""),"")</f>
        <v/>
      </c>
      <c r="K781" s="5" t="str">
        <f>IF($A781&lt;&gt;"",IF(K$2&lt;&gt;"",INDEX('Instrument History'!$1:$1048576,$B781,K$3) / CcyPerBase!J780,""),"")</f>
        <v/>
      </c>
      <c r="L781" s="5" t="str">
        <f>IF($A781&lt;&gt;"",IF(L$2&lt;&gt;"",INDEX('Instrument History'!$1:$1048576,$B781,L$3) / CcyPerBase!K780,""),"")</f>
        <v/>
      </c>
      <c r="M781" s="5" t="str">
        <f>IF($A781&lt;&gt;"",IF(M$2&lt;&gt;"",INDEX('Instrument History'!$1:$1048576,$B781,M$3) / CcyPerBase!L780,""),"")</f>
        <v/>
      </c>
      <c r="N781" s="5" t="str">
        <f>IF($A781&lt;&gt;"",IF(N$2&lt;&gt;"",INDEX('Instrument History'!$1:$1048576,$B781,N$3) / CcyPerBase!M780,""),"")</f>
        <v/>
      </c>
      <c r="O781" s="5" t="str">
        <f>IF($A781&lt;&gt;"",IF(O$2&lt;&gt;"",INDEX('Instrument History'!$1:$1048576,$B781,O$3) / CcyPerBase!N780,""),"")</f>
        <v/>
      </c>
      <c r="P781" s="5" t="str">
        <f>IF($A781&lt;&gt;"",IF(P$2&lt;&gt;"",INDEX('Instrument History'!$1:$1048576,$B781,P$3) / CcyPerBase!O780,""),"")</f>
        <v/>
      </c>
      <c r="Q781" s="5" t="str">
        <f>IF($A781&lt;&gt;"",IF(Q$2&lt;&gt;"",INDEX('Instrument History'!$1:$1048576,$B781,Q$3) / CcyPerBase!P780,""),"")</f>
        <v/>
      </c>
      <c r="R781" s="5" t="str">
        <f>IF($A781&lt;&gt;"",IF(R$2&lt;&gt;"",INDEX('Instrument History'!$1:$1048576,$B781,R$3) / CcyPerBase!Q780,""),"")</f>
        <v/>
      </c>
      <c r="S781" s="5" t="str">
        <f>IF($A781&lt;&gt;"",IF(S$2&lt;&gt;"",INDEX('Instrument History'!$1:$1048576,$B781,S$3) / CcyPerBase!R780,""),"")</f>
        <v/>
      </c>
      <c r="T781" s="5" t="str">
        <f>IF($A781&lt;&gt;"",IF(T$2&lt;&gt;"",INDEX('Instrument History'!$1:$1048576,$B781,T$3) / CcyPerBase!S780,""),"")</f>
        <v/>
      </c>
      <c r="U781" s="5" t="str">
        <f>IF($A781&lt;&gt;"",IF(U$2&lt;&gt;"",INDEX('Instrument History'!$1:$1048576,$B781,U$3) / CcyPerBase!T780,""),"")</f>
        <v/>
      </c>
      <c r="V781" s="5" t="str">
        <f>IF($A781&lt;&gt;"",IF(V$2&lt;&gt;"",INDEX('Instrument History'!$1:$1048576,$B781,V$3) / CcyPerBase!U780,""),"")</f>
        <v/>
      </c>
      <c r="W781" s="5" t="str">
        <f>IF($A781&lt;&gt;"",IF(W$2&lt;&gt;"",INDEX('Instrument History'!$1:$1048576,$B781,W$3) / CcyPerBase!V780,""),"")</f>
        <v/>
      </c>
      <c r="X781" s="5" t="str">
        <f>IF($A781&lt;&gt;"",IF(X$2&lt;&gt;"",INDEX('Instrument History'!$1:$1048576,$B781,X$3) / CcyPerBase!W780,""),"")</f>
        <v/>
      </c>
      <c r="Y781" s="5" t="str">
        <f>IF($A781&lt;&gt;"",IF(Y$2&lt;&gt;"",INDEX('Instrument History'!$1:$1048576,$B781,Y$3) / CcyPerBase!X780,""),"")</f>
        <v/>
      </c>
    </row>
    <row r="782" spans="1:25">
      <c r="A782" s="12" t="str">
        <f>IF(A781&lt;&gt;"",IF(A781=$B$1,"",'Instrument History'!A778),"")</f>
        <v/>
      </c>
      <c r="B782" t="str">
        <f t="shared" si="25"/>
        <v/>
      </c>
      <c r="C782" s="14" t="str">
        <f>IF($A782&lt;&gt;"",INDEX('Instrument History'!$1:$1048576,$B782,C$3) / CcyPerBase!D781,"")</f>
        <v/>
      </c>
      <c r="D782" s="14" t="str">
        <f>IF(A782&lt;&gt;"",C782/$D$4*Master!$R$18,"")</f>
        <v/>
      </c>
      <c r="E782" s="5" t="str">
        <f t="shared" si="26"/>
        <v/>
      </c>
      <c r="F782" s="5" t="str">
        <f>IF($A782&lt;&gt;"",IF(F$2&lt;&gt;"",INDEX('Instrument History'!$1:$1048576,$B782,F$3) / CcyPerBase!E781,""),"")</f>
        <v/>
      </c>
      <c r="G782" s="5" t="str">
        <f>IF($A782&lt;&gt;"",IF(G$2&lt;&gt;"",INDEX('Instrument History'!$1:$1048576,$B782,G$3) / CcyPerBase!F781,""),"")</f>
        <v/>
      </c>
      <c r="H782" s="5" t="str">
        <f>IF($A782&lt;&gt;"",IF(H$2&lt;&gt;"",INDEX('Instrument History'!$1:$1048576,$B782,H$3) / CcyPerBase!G781,""),"")</f>
        <v/>
      </c>
      <c r="I782" s="5" t="str">
        <f>IF($A782&lt;&gt;"",IF(I$2&lt;&gt;"",INDEX('Instrument History'!$1:$1048576,$B782,I$3) / CcyPerBase!H781,""),"")</f>
        <v/>
      </c>
      <c r="J782" s="5" t="str">
        <f>IF($A782&lt;&gt;"",IF(J$2&lt;&gt;"",INDEX('Instrument History'!$1:$1048576,$B782,J$3) / CcyPerBase!I781,""),"")</f>
        <v/>
      </c>
      <c r="K782" s="5" t="str">
        <f>IF($A782&lt;&gt;"",IF(K$2&lt;&gt;"",INDEX('Instrument History'!$1:$1048576,$B782,K$3) / CcyPerBase!J781,""),"")</f>
        <v/>
      </c>
      <c r="L782" s="5" t="str">
        <f>IF($A782&lt;&gt;"",IF(L$2&lt;&gt;"",INDEX('Instrument History'!$1:$1048576,$B782,L$3) / CcyPerBase!K781,""),"")</f>
        <v/>
      </c>
      <c r="M782" s="5" t="str">
        <f>IF($A782&lt;&gt;"",IF(M$2&lt;&gt;"",INDEX('Instrument History'!$1:$1048576,$B782,M$3) / CcyPerBase!L781,""),"")</f>
        <v/>
      </c>
      <c r="N782" s="5" t="str">
        <f>IF($A782&lt;&gt;"",IF(N$2&lt;&gt;"",INDEX('Instrument History'!$1:$1048576,$B782,N$3) / CcyPerBase!M781,""),"")</f>
        <v/>
      </c>
      <c r="O782" s="5" t="str">
        <f>IF($A782&lt;&gt;"",IF(O$2&lt;&gt;"",INDEX('Instrument History'!$1:$1048576,$B782,O$3) / CcyPerBase!N781,""),"")</f>
        <v/>
      </c>
      <c r="P782" s="5" t="str">
        <f>IF($A782&lt;&gt;"",IF(P$2&lt;&gt;"",INDEX('Instrument History'!$1:$1048576,$B782,P$3) / CcyPerBase!O781,""),"")</f>
        <v/>
      </c>
      <c r="Q782" s="5" t="str">
        <f>IF($A782&lt;&gt;"",IF(Q$2&lt;&gt;"",INDEX('Instrument History'!$1:$1048576,$B782,Q$3) / CcyPerBase!P781,""),"")</f>
        <v/>
      </c>
      <c r="R782" s="5" t="str">
        <f>IF($A782&lt;&gt;"",IF(R$2&lt;&gt;"",INDEX('Instrument History'!$1:$1048576,$B782,R$3) / CcyPerBase!Q781,""),"")</f>
        <v/>
      </c>
      <c r="S782" s="5" t="str">
        <f>IF($A782&lt;&gt;"",IF(S$2&lt;&gt;"",INDEX('Instrument History'!$1:$1048576,$B782,S$3) / CcyPerBase!R781,""),"")</f>
        <v/>
      </c>
      <c r="T782" s="5" t="str">
        <f>IF($A782&lt;&gt;"",IF(T$2&lt;&gt;"",INDEX('Instrument History'!$1:$1048576,$B782,T$3) / CcyPerBase!S781,""),"")</f>
        <v/>
      </c>
      <c r="U782" s="5" t="str">
        <f>IF($A782&lt;&gt;"",IF(U$2&lt;&gt;"",INDEX('Instrument History'!$1:$1048576,$B782,U$3) / CcyPerBase!T781,""),"")</f>
        <v/>
      </c>
      <c r="V782" s="5" t="str">
        <f>IF($A782&lt;&gt;"",IF(V$2&lt;&gt;"",INDEX('Instrument History'!$1:$1048576,$B782,V$3) / CcyPerBase!U781,""),"")</f>
        <v/>
      </c>
      <c r="W782" s="5" t="str">
        <f>IF($A782&lt;&gt;"",IF(W$2&lt;&gt;"",INDEX('Instrument History'!$1:$1048576,$B782,W$3) / CcyPerBase!V781,""),"")</f>
        <v/>
      </c>
      <c r="X782" s="5" t="str">
        <f>IF($A782&lt;&gt;"",IF(X$2&lt;&gt;"",INDEX('Instrument History'!$1:$1048576,$B782,X$3) / CcyPerBase!W781,""),"")</f>
        <v/>
      </c>
      <c r="Y782" s="5" t="str">
        <f>IF($A782&lt;&gt;"",IF(Y$2&lt;&gt;"",INDEX('Instrument History'!$1:$1048576,$B782,Y$3) / CcyPerBase!X781,""),"")</f>
        <v/>
      </c>
    </row>
    <row r="783" spans="1:25">
      <c r="A783" s="12" t="str">
        <f>IF(A782&lt;&gt;"",IF(A782=$B$1,"",'Instrument History'!A779),"")</f>
        <v/>
      </c>
      <c r="B783" t="str">
        <f t="shared" si="25"/>
        <v/>
      </c>
      <c r="C783" s="14" t="str">
        <f>IF($A783&lt;&gt;"",INDEX('Instrument History'!$1:$1048576,$B783,C$3) / CcyPerBase!D782,"")</f>
        <v/>
      </c>
      <c r="D783" s="14" t="str">
        <f>IF(A783&lt;&gt;"",C783/$D$4*Master!$R$18,"")</f>
        <v/>
      </c>
      <c r="E783" s="5" t="str">
        <f t="shared" si="26"/>
        <v/>
      </c>
      <c r="F783" s="5" t="str">
        <f>IF($A783&lt;&gt;"",IF(F$2&lt;&gt;"",INDEX('Instrument History'!$1:$1048576,$B783,F$3) / CcyPerBase!E782,""),"")</f>
        <v/>
      </c>
      <c r="G783" s="5" t="str">
        <f>IF($A783&lt;&gt;"",IF(G$2&lt;&gt;"",INDEX('Instrument History'!$1:$1048576,$B783,G$3) / CcyPerBase!F782,""),"")</f>
        <v/>
      </c>
      <c r="H783" s="5" t="str">
        <f>IF($A783&lt;&gt;"",IF(H$2&lt;&gt;"",INDEX('Instrument History'!$1:$1048576,$B783,H$3) / CcyPerBase!G782,""),"")</f>
        <v/>
      </c>
      <c r="I783" s="5" t="str">
        <f>IF($A783&lt;&gt;"",IF(I$2&lt;&gt;"",INDEX('Instrument History'!$1:$1048576,$B783,I$3) / CcyPerBase!H782,""),"")</f>
        <v/>
      </c>
      <c r="J783" s="5" t="str">
        <f>IF($A783&lt;&gt;"",IF(J$2&lt;&gt;"",INDEX('Instrument History'!$1:$1048576,$B783,J$3) / CcyPerBase!I782,""),"")</f>
        <v/>
      </c>
      <c r="K783" s="5" t="str">
        <f>IF($A783&lt;&gt;"",IF(K$2&lt;&gt;"",INDEX('Instrument History'!$1:$1048576,$B783,K$3) / CcyPerBase!J782,""),"")</f>
        <v/>
      </c>
      <c r="L783" s="5" t="str">
        <f>IF($A783&lt;&gt;"",IF(L$2&lt;&gt;"",INDEX('Instrument History'!$1:$1048576,$B783,L$3) / CcyPerBase!K782,""),"")</f>
        <v/>
      </c>
      <c r="M783" s="5" t="str">
        <f>IF($A783&lt;&gt;"",IF(M$2&lt;&gt;"",INDEX('Instrument History'!$1:$1048576,$B783,M$3) / CcyPerBase!L782,""),"")</f>
        <v/>
      </c>
      <c r="N783" s="5" t="str">
        <f>IF($A783&lt;&gt;"",IF(N$2&lt;&gt;"",INDEX('Instrument History'!$1:$1048576,$B783,N$3) / CcyPerBase!M782,""),"")</f>
        <v/>
      </c>
      <c r="O783" s="5" t="str">
        <f>IF($A783&lt;&gt;"",IF(O$2&lt;&gt;"",INDEX('Instrument History'!$1:$1048576,$B783,O$3) / CcyPerBase!N782,""),"")</f>
        <v/>
      </c>
      <c r="P783" s="5" t="str">
        <f>IF($A783&lt;&gt;"",IF(P$2&lt;&gt;"",INDEX('Instrument History'!$1:$1048576,$B783,P$3) / CcyPerBase!O782,""),"")</f>
        <v/>
      </c>
      <c r="Q783" s="5" t="str">
        <f>IF($A783&lt;&gt;"",IF(Q$2&lt;&gt;"",INDEX('Instrument History'!$1:$1048576,$B783,Q$3) / CcyPerBase!P782,""),"")</f>
        <v/>
      </c>
      <c r="R783" s="5" t="str">
        <f>IF($A783&lt;&gt;"",IF(R$2&lt;&gt;"",INDEX('Instrument History'!$1:$1048576,$B783,R$3) / CcyPerBase!Q782,""),"")</f>
        <v/>
      </c>
      <c r="S783" s="5" t="str">
        <f>IF($A783&lt;&gt;"",IF(S$2&lt;&gt;"",INDEX('Instrument History'!$1:$1048576,$B783,S$3) / CcyPerBase!R782,""),"")</f>
        <v/>
      </c>
      <c r="T783" s="5" t="str">
        <f>IF($A783&lt;&gt;"",IF(T$2&lt;&gt;"",INDEX('Instrument History'!$1:$1048576,$B783,T$3) / CcyPerBase!S782,""),"")</f>
        <v/>
      </c>
      <c r="U783" s="5" t="str">
        <f>IF($A783&lt;&gt;"",IF(U$2&lt;&gt;"",INDEX('Instrument History'!$1:$1048576,$B783,U$3) / CcyPerBase!T782,""),"")</f>
        <v/>
      </c>
      <c r="V783" s="5" t="str">
        <f>IF($A783&lt;&gt;"",IF(V$2&lt;&gt;"",INDEX('Instrument History'!$1:$1048576,$B783,V$3) / CcyPerBase!U782,""),"")</f>
        <v/>
      </c>
      <c r="W783" s="5" t="str">
        <f>IF($A783&lt;&gt;"",IF(W$2&lt;&gt;"",INDEX('Instrument History'!$1:$1048576,$B783,W$3) / CcyPerBase!V782,""),"")</f>
        <v/>
      </c>
      <c r="X783" s="5" t="str">
        <f>IF($A783&lt;&gt;"",IF(X$2&lt;&gt;"",INDEX('Instrument History'!$1:$1048576,$B783,X$3) / CcyPerBase!W782,""),"")</f>
        <v/>
      </c>
      <c r="Y783" s="5" t="str">
        <f>IF($A783&lt;&gt;"",IF(Y$2&lt;&gt;"",INDEX('Instrument History'!$1:$1048576,$B783,Y$3) / CcyPerBase!X782,""),"")</f>
        <v/>
      </c>
    </row>
    <row r="784" spans="1:25">
      <c r="A784" s="12" t="str">
        <f>IF(A783&lt;&gt;"",IF(A783=$B$1,"",'Instrument History'!A780),"")</f>
        <v/>
      </c>
      <c r="B784" t="str">
        <f t="shared" si="25"/>
        <v/>
      </c>
      <c r="C784" s="14" t="str">
        <f>IF($A784&lt;&gt;"",INDEX('Instrument History'!$1:$1048576,$B784,C$3) / CcyPerBase!D783,"")</f>
        <v/>
      </c>
      <c r="D784" s="14" t="str">
        <f>IF(A784&lt;&gt;"",C784/$D$4*Master!$R$18,"")</f>
        <v/>
      </c>
      <c r="E784" s="5" t="str">
        <f t="shared" si="26"/>
        <v/>
      </c>
      <c r="F784" s="5" t="str">
        <f>IF($A784&lt;&gt;"",IF(F$2&lt;&gt;"",INDEX('Instrument History'!$1:$1048576,$B784,F$3) / CcyPerBase!E783,""),"")</f>
        <v/>
      </c>
      <c r="G784" s="5" t="str">
        <f>IF($A784&lt;&gt;"",IF(G$2&lt;&gt;"",INDEX('Instrument History'!$1:$1048576,$B784,G$3) / CcyPerBase!F783,""),"")</f>
        <v/>
      </c>
      <c r="H784" s="5" t="str">
        <f>IF($A784&lt;&gt;"",IF(H$2&lt;&gt;"",INDEX('Instrument History'!$1:$1048576,$B784,H$3) / CcyPerBase!G783,""),"")</f>
        <v/>
      </c>
      <c r="I784" s="5" t="str">
        <f>IF($A784&lt;&gt;"",IF(I$2&lt;&gt;"",INDEX('Instrument History'!$1:$1048576,$B784,I$3) / CcyPerBase!H783,""),"")</f>
        <v/>
      </c>
      <c r="J784" s="5" t="str">
        <f>IF($A784&lt;&gt;"",IF(J$2&lt;&gt;"",INDEX('Instrument History'!$1:$1048576,$B784,J$3) / CcyPerBase!I783,""),"")</f>
        <v/>
      </c>
      <c r="K784" s="5" t="str">
        <f>IF($A784&lt;&gt;"",IF(K$2&lt;&gt;"",INDEX('Instrument History'!$1:$1048576,$B784,K$3) / CcyPerBase!J783,""),"")</f>
        <v/>
      </c>
      <c r="L784" s="5" t="str">
        <f>IF($A784&lt;&gt;"",IF(L$2&lt;&gt;"",INDEX('Instrument History'!$1:$1048576,$B784,L$3) / CcyPerBase!K783,""),"")</f>
        <v/>
      </c>
      <c r="M784" s="5" t="str">
        <f>IF($A784&lt;&gt;"",IF(M$2&lt;&gt;"",INDEX('Instrument History'!$1:$1048576,$B784,M$3) / CcyPerBase!L783,""),"")</f>
        <v/>
      </c>
      <c r="N784" s="5" t="str">
        <f>IF($A784&lt;&gt;"",IF(N$2&lt;&gt;"",INDEX('Instrument History'!$1:$1048576,$B784,N$3) / CcyPerBase!M783,""),"")</f>
        <v/>
      </c>
      <c r="O784" s="5" t="str">
        <f>IF($A784&lt;&gt;"",IF(O$2&lt;&gt;"",INDEX('Instrument History'!$1:$1048576,$B784,O$3) / CcyPerBase!N783,""),"")</f>
        <v/>
      </c>
      <c r="P784" s="5" t="str">
        <f>IF($A784&lt;&gt;"",IF(P$2&lt;&gt;"",INDEX('Instrument History'!$1:$1048576,$B784,P$3) / CcyPerBase!O783,""),"")</f>
        <v/>
      </c>
      <c r="Q784" s="5" t="str">
        <f>IF($A784&lt;&gt;"",IF(Q$2&lt;&gt;"",INDEX('Instrument History'!$1:$1048576,$B784,Q$3) / CcyPerBase!P783,""),"")</f>
        <v/>
      </c>
      <c r="R784" s="5" t="str">
        <f>IF($A784&lt;&gt;"",IF(R$2&lt;&gt;"",INDEX('Instrument History'!$1:$1048576,$B784,R$3) / CcyPerBase!Q783,""),"")</f>
        <v/>
      </c>
      <c r="S784" s="5" t="str">
        <f>IF($A784&lt;&gt;"",IF(S$2&lt;&gt;"",INDEX('Instrument History'!$1:$1048576,$B784,S$3) / CcyPerBase!R783,""),"")</f>
        <v/>
      </c>
      <c r="T784" s="5" t="str">
        <f>IF($A784&lt;&gt;"",IF(T$2&lt;&gt;"",INDEX('Instrument History'!$1:$1048576,$B784,T$3) / CcyPerBase!S783,""),"")</f>
        <v/>
      </c>
      <c r="U784" s="5" t="str">
        <f>IF($A784&lt;&gt;"",IF(U$2&lt;&gt;"",INDEX('Instrument History'!$1:$1048576,$B784,U$3) / CcyPerBase!T783,""),"")</f>
        <v/>
      </c>
      <c r="V784" s="5" t="str">
        <f>IF($A784&lt;&gt;"",IF(V$2&lt;&gt;"",INDEX('Instrument History'!$1:$1048576,$B784,V$3) / CcyPerBase!U783,""),"")</f>
        <v/>
      </c>
      <c r="W784" s="5" t="str">
        <f>IF($A784&lt;&gt;"",IF(W$2&lt;&gt;"",INDEX('Instrument History'!$1:$1048576,$B784,W$3) / CcyPerBase!V783,""),"")</f>
        <v/>
      </c>
      <c r="X784" s="5" t="str">
        <f>IF($A784&lt;&gt;"",IF(X$2&lt;&gt;"",INDEX('Instrument History'!$1:$1048576,$B784,X$3) / CcyPerBase!W783,""),"")</f>
        <v/>
      </c>
      <c r="Y784" s="5" t="str">
        <f>IF($A784&lt;&gt;"",IF(Y$2&lt;&gt;"",INDEX('Instrument History'!$1:$1048576,$B784,Y$3) / CcyPerBase!X783,""),"")</f>
        <v/>
      </c>
    </row>
    <row r="785" spans="1:25">
      <c r="A785" s="12" t="str">
        <f>IF(A784&lt;&gt;"",IF(A784=$B$1,"",'Instrument History'!A781),"")</f>
        <v/>
      </c>
      <c r="B785" t="str">
        <f t="shared" si="25"/>
        <v/>
      </c>
      <c r="C785" s="14" t="str">
        <f>IF($A785&lt;&gt;"",INDEX('Instrument History'!$1:$1048576,$B785,C$3) / CcyPerBase!D784,"")</f>
        <v/>
      </c>
      <c r="D785" s="14" t="str">
        <f>IF(A785&lt;&gt;"",C785/$D$4*Master!$R$18,"")</f>
        <v/>
      </c>
      <c r="E785" s="5" t="str">
        <f t="shared" si="26"/>
        <v/>
      </c>
      <c r="F785" s="5" t="str">
        <f>IF($A785&lt;&gt;"",IF(F$2&lt;&gt;"",INDEX('Instrument History'!$1:$1048576,$B785,F$3) / CcyPerBase!E784,""),"")</f>
        <v/>
      </c>
      <c r="G785" s="5" t="str">
        <f>IF($A785&lt;&gt;"",IF(G$2&lt;&gt;"",INDEX('Instrument History'!$1:$1048576,$B785,G$3) / CcyPerBase!F784,""),"")</f>
        <v/>
      </c>
      <c r="H785" s="5" t="str">
        <f>IF($A785&lt;&gt;"",IF(H$2&lt;&gt;"",INDEX('Instrument History'!$1:$1048576,$B785,H$3) / CcyPerBase!G784,""),"")</f>
        <v/>
      </c>
      <c r="I785" s="5" t="str">
        <f>IF($A785&lt;&gt;"",IF(I$2&lt;&gt;"",INDEX('Instrument History'!$1:$1048576,$B785,I$3) / CcyPerBase!H784,""),"")</f>
        <v/>
      </c>
      <c r="J785" s="5" t="str">
        <f>IF($A785&lt;&gt;"",IF(J$2&lt;&gt;"",INDEX('Instrument History'!$1:$1048576,$B785,J$3) / CcyPerBase!I784,""),"")</f>
        <v/>
      </c>
      <c r="K785" s="5" t="str">
        <f>IF($A785&lt;&gt;"",IF(K$2&lt;&gt;"",INDEX('Instrument History'!$1:$1048576,$B785,K$3) / CcyPerBase!J784,""),"")</f>
        <v/>
      </c>
      <c r="L785" s="5" t="str">
        <f>IF($A785&lt;&gt;"",IF(L$2&lt;&gt;"",INDEX('Instrument History'!$1:$1048576,$B785,L$3) / CcyPerBase!K784,""),"")</f>
        <v/>
      </c>
      <c r="M785" s="5" t="str">
        <f>IF($A785&lt;&gt;"",IF(M$2&lt;&gt;"",INDEX('Instrument History'!$1:$1048576,$B785,M$3) / CcyPerBase!L784,""),"")</f>
        <v/>
      </c>
      <c r="N785" s="5" t="str">
        <f>IF($A785&lt;&gt;"",IF(N$2&lt;&gt;"",INDEX('Instrument History'!$1:$1048576,$B785,N$3) / CcyPerBase!M784,""),"")</f>
        <v/>
      </c>
      <c r="O785" s="5" t="str">
        <f>IF($A785&lt;&gt;"",IF(O$2&lt;&gt;"",INDEX('Instrument History'!$1:$1048576,$B785,O$3) / CcyPerBase!N784,""),"")</f>
        <v/>
      </c>
      <c r="P785" s="5" t="str">
        <f>IF($A785&lt;&gt;"",IF(P$2&lt;&gt;"",INDEX('Instrument History'!$1:$1048576,$B785,P$3) / CcyPerBase!O784,""),"")</f>
        <v/>
      </c>
      <c r="Q785" s="5" t="str">
        <f>IF($A785&lt;&gt;"",IF(Q$2&lt;&gt;"",INDEX('Instrument History'!$1:$1048576,$B785,Q$3) / CcyPerBase!P784,""),"")</f>
        <v/>
      </c>
      <c r="R785" s="5" t="str">
        <f>IF($A785&lt;&gt;"",IF(R$2&lt;&gt;"",INDEX('Instrument History'!$1:$1048576,$B785,R$3) / CcyPerBase!Q784,""),"")</f>
        <v/>
      </c>
      <c r="S785" s="5" t="str">
        <f>IF($A785&lt;&gt;"",IF(S$2&lt;&gt;"",INDEX('Instrument History'!$1:$1048576,$B785,S$3) / CcyPerBase!R784,""),"")</f>
        <v/>
      </c>
      <c r="T785" s="5" t="str">
        <f>IF($A785&lt;&gt;"",IF(T$2&lt;&gt;"",INDEX('Instrument History'!$1:$1048576,$B785,T$3) / CcyPerBase!S784,""),"")</f>
        <v/>
      </c>
      <c r="U785" s="5" t="str">
        <f>IF($A785&lt;&gt;"",IF(U$2&lt;&gt;"",INDEX('Instrument History'!$1:$1048576,$B785,U$3) / CcyPerBase!T784,""),"")</f>
        <v/>
      </c>
      <c r="V785" s="5" t="str">
        <f>IF($A785&lt;&gt;"",IF(V$2&lt;&gt;"",INDEX('Instrument History'!$1:$1048576,$B785,V$3) / CcyPerBase!U784,""),"")</f>
        <v/>
      </c>
      <c r="W785" s="5" t="str">
        <f>IF($A785&lt;&gt;"",IF(W$2&lt;&gt;"",INDEX('Instrument History'!$1:$1048576,$B785,W$3) / CcyPerBase!V784,""),"")</f>
        <v/>
      </c>
      <c r="X785" s="5" t="str">
        <f>IF($A785&lt;&gt;"",IF(X$2&lt;&gt;"",INDEX('Instrument History'!$1:$1048576,$B785,X$3) / CcyPerBase!W784,""),"")</f>
        <v/>
      </c>
      <c r="Y785" s="5" t="str">
        <f>IF($A785&lt;&gt;"",IF(Y$2&lt;&gt;"",INDEX('Instrument History'!$1:$1048576,$B785,Y$3) / CcyPerBase!X784,""),"")</f>
        <v/>
      </c>
    </row>
    <row r="786" spans="1:25">
      <c r="A786" s="12" t="str">
        <f>IF(A785&lt;&gt;"",IF(A785=$B$1,"",'Instrument History'!A782),"")</f>
        <v/>
      </c>
      <c r="B786" t="str">
        <f t="shared" si="25"/>
        <v/>
      </c>
      <c r="C786" s="14" t="str">
        <f>IF($A786&lt;&gt;"",INDEX('Instrument History'!$1:$1048576,$B786,C$3) / CcyPerBase!D785,"")</f>
        <v/>
      </c>
      <c r="D786" s="14" t="str">
        <f>IF(A786&lt;&gt;"",C786/$D$4*Master!$R$18,"")</f>
        <v/>
      </c>
      <c r="E786" s="5" t="str">
        <f t="shared" si="26"/>
        <v/>
      </c>
      <c r="F786" s="5" t="str">
        <f>IF($A786&lt;&gt;"",IF(F$2&lt;&gt;"",INDEX('Instrument History'!$1:$1048576,$B786,F$3) / CcyPerBase!E785,""),"")</f>
        <v/>
      </c>
      <c r="G786" s="5" t="str">
        <f>IF($A786&lt;&gt;"",IF(G$2&lt;&gt;"",INDEX('Instrument History'!$1:$1048576,$B786,G$3) / CcyPerBase!F785,""),"")</f>
        <v/>
      </c>
      <c r="H786" s="5" t="str">
        <f>IF($A786&lt;&gt;"",IF(H$2&lt;&gt;"",INDEX('Instrument History'!$1:$1048576,$B786,H$3) / CcyPerBase!G785,""),"")</f>
        <v/>
      </c>
      <c r="I786" s="5" t="str">
        <f>IF($A786&lt;&gt;"",IF(I$2&lt;&gt;"",INDEX('Instrument History'!$1:$1048576,$B786,I$3) / CcyPerBase!H785,""),"")</f>
        <v/>
      </c>
      <c r="J786" s="5" t="str">
        <f>IF($A786&lt;&gt;"",IF(J$2&lt;&gt;"",INDEX('Instrument History'!$1:$1048576,$B786,J$3) / CcyPerBase!I785,""),"")</f>
        <v/>
      </c>
      <c r="K786" s="5" t="str">
        <f>IF($A786&lt;&gt;"",IF(K$2&lt;&gt;"",INDEX('Instrument History'!$1:$1048576,$B786,K$3) / CcyPerBase!J785,""),"")</f>
        <v/>
      </c>
      <c r="L786" s="5" t="str">
        <f>IF($A786&lt;&gt;"",IF(L$2&lt;&gt;"",INDEX('Instrument History'!$1:$1048576,$B786,L$3) / CcyPerBase!K785,""),"")</f>
        <v/>
      </c>
      <c r="M786" s="5" t="str">
        <f>IF($A786&lt;&gt;"",IF(M$2&lt;&gt;"",INDEX('Instrument History'!$1:$1048576,$B786,M$3) / CcyPerBase!L785,""),"")</f>
        <v/>
      </c>
      <c r="N786" s="5" t="str">
        <f>IF($A786&lt;&gt;"",IF(N$2&lt;&gt;"",INDEX('Instrument History'!$1:$1048576,$B786,N$3) / CcyPerBase!M785,""),"")</f>
        <v/>
      </c>
      <c r="O786" s="5" t="str">
        <f>IF($A786&lt;&gt;"",IF(O$2&lt;&gt;"",INDEX('Instrument History'!$1:$1048576,$B786,O$3) / CcyPerBase!N785,""),"")</f>
        <v/>
      </c>
      <c r="P786" s="5" t="str">
        <f>IF($A786&lt;&gt;"",IF(P$2&lt;&gt;"",INDEX('Instrument History'!$1:$1048576,$B786,P$3) / CcyPerBase!O785,""),"")</f>
        <v/>
      </c>
      <c r="Q786" s="5" t="str">
        <f>IF($A786&lt;&gt;"",IF(Q$2&lt;&gt;"",INDEX('Instrument History'!$1:$1048576,$B786,Q$3) / CcyPerBase!P785,""),"")</f>
        <v/>
      </c>
      <c r="R786" s="5" t="str">
        <f>IF($A786&lt;&gt;"",IF(R$2&lt;&gt;"",INDEX('Instrument History'!$1:$1048576,$B786,R$3) / CcyPerBase!Q785,""),"")</f>
        <v/>
      </c>
      <c r="S786" s="5" t="str">
        <f>IF($A786&lt;&gt;"",IF(S$2&lt;&gt;"",INDEX('Instrument History'!$1:$1048576,$B786,S$3) / CcyPerBase!R785,""),"")</f>
        <v/>
      </c>
      <c r="T786" s="5" t="str">
        <f>IF($A786&lt;&gt;"",IF(T$2&lt;&gt;"",INDEX('Instrument History'!$1:$1048576,$B786,T$3) / CcyPerBase!S785,""),"")</f>
        <v/>
      </c>
      <c r="U786" s="5" t="str">
        <f>IF($A786&lt;&gt;"",IF(U$2&lt;&gt;"",INDEX('Instrument History'!$1:$1048576,$B786,U$3) / CcyPerBase!T785,""),"")</f>
        <v/>
      </c>
      <c r="V786" s="5" t="str">
        <f>IF($A786&lt;&gt;"",IF(V$2&lt;&gt;"",INDEX('Instrument History'!$1:$1048576,$B786,V$3) / CcyPerBase!U785,""),"")</f>
        <v/>
      </c>
      <c r="W786" s="5" t="str">
        <f>IF($A786&lt;&gt;"",IF(W$2&lt;&gt;"",INDEX('Instrument History'!$1:$1048576,$B786,W$3) / CcyPerBase!V785,""),"")</f>
        <v/>
      </c>
      <c r="X786" s="5" t="str">
        <f>IF($A786&lt;&gt;"",IF(X$2&lt;&gt;"",INDEX('Instrument History'!$1:$1048576,$B786,X$3) / CcyPerBase!W785,""),"")</f>
        <v/>
      </c>
      <c r="Y786" s="5" t="str">
        <f>IF($A786&lt;&gt;"",IF(Y$2&lt;&gt;"",INDEX('Instrument History'!$1:$1048576,$B786,Y$3) / CcyPerBase!X785,""),"")</f>
        <v/>
      </c>
    </row>
    <row r="787" spans="1:25">
      <c r="A787" s="12" t="str">
        <f>IF(A786&lt;&gt;"",IF(A786=$B$1,"",'Instrument History'!A783),"")</f>
        <v/>
      </c>
      <c r="B787" t="str">
        <f t="shared" si="25"/>
        <v/>
      </c>
      <c r="C787" s="14" t="str">
        <f>IF($A787&lt;&gt;"",INDEX('Instrument History'!$1:$1048576,$B787,C$3) / CcyPerBase!D786,"")</f>
        <v/>
      </c>
      <c r="D787" s="14" t="str">
        <f>IF(A787&lt;&gt;"",C787/$D$4*Master!$R$18,"")</f>
        <v/>
      </c>
      <c r="E787" s="5" t="str">
        <f t="shared" si="26"/>
        <v/>
      </c>
      <c r="F787" s="5" t="str">
        <f>IF($A787&lt;&gt;"",IF(F$2&lt;&gt;"",INDEX('Instrument History'!$1:$1048576,$B787,F$3) / CcyPerBase!E786,""),"")</f>
        <v/>
      </c>
      <c r="G787" s="5" t="str">
        <f>IF($A787&lt;&gt;"",IF(G$2&lt;&gt;"",INDEX('Instrument History'!$1:$1048576,$B787,G$3) / CcyPerBase!F786,""),"")</f>
        <v/>
      </c>
      <c r="H787" s="5" t="str">
        <f>IF($A787&lt;&gt;"",IF(H$2&lt;&gt;"",INDEX('Instrument History'!$1:$1048576,$B787,H$3) / CcyPerBase!G786,""),"")</f>
        <v/>
      </c>
      <c r="I787" s="5" t="str">
        <f>IF($A787&lt;&gt;"",IF(I$2&lt;&gt;"",INDEX('Instrument History'!$1:$1048576,$B787,I$3) / CcyPerBase!H786,""),"")</f>
        <v/>
      </c>
      <c r="J787" s="5" t="str">
        <f>IF($A787&lt;&gt;"",IF(J$2&lt;&gt;"",INDEX('Instrument History'!$1:$1048576,$B787,J$3) / CcyPerBase!I786,""),"")</f>
        <v/>
      </c>
      <c r="K787" s="5" t="str">
        <f>IF($A787&lt;&gt;"",IF(K$2&lt;&gt;"",INDEX('Instrument History'!$1:$1048576,$B787,K$3) / CcyPerBase!J786,""),"")</f>
        <v/>
      </c>
      <c r="L787" s="5" t="str">
        <f>IF($A787&lt;&gt;"",IF(L$2&lt;&gt;"",INDEX('Instrument History'!$1:$1048576,$B787,L$3) / CcyPerBase!K786,""),"")</f>
        <v/>
      </c>
      <c r="M787" s="5" t="str">
        <f>IF($A787&lt;&gt;"",IF(M$2&lt;&gt;"",INDEX('Instrument History'!$1:$1048576,$B787,M$3) / CcyPerBase!L786,""),"")</f>
        <v/>
      </c>
      <c r="N787" s="5" t="str">
        <f>IF($A787&lt;&gt;"",IF(N$2&lt;&gt;"",INDEX('Instrument History'!$1:$1048576,$B787,N$3) / CcyPerBase!M786,""),"")</f>
        <v/>
      </c>
      <c r="O787" s="5" t="str">
        <f>IF($A787&lt;&gt;"",IF(O$2&lt;&gt;"",INDEX('Instrument History'!$1:$1048576,$B787,O$3) / CcyPerBase!N786,""),"")</f>
        <v/>
      </c>
      <c r="P787" s="5" t="str">
        <f>IF($A787&lt;&gt;"",IF(P$2&lt;&gt;"",INDEX('Instrument History'!$1:$1048576,$B787,P$3) / CcyPerBase!O786,""),"")</f>
        <v/>
      </c>
      <c r="Q787" s="5" t="str">
        <f>IF($A787&lt;&gt;"",IF(Q$2&lt;&gt;"",INDEX('Instrument History'!$1:$1048576,$B787,Q$3) / CcyPerBase!P786,""),"")</f>
        <v/>
      </c>
      <c r="R787" s="5" t="str">
        <f>IF($A787&lt;&gt;"",IF(R$2&lt;&gt;"",INDEX('Instrument History'!$1:$1048576,$B787,R$3) / CcyPerBase!Q786,""),"")</f>
        <v/>
      </c>
      <c r="S787" s="5" t="str">
        <f>IF($A787&lt;&gt;"",IF(S$2&lt;&gt;"",INDEX('Instrument History'!$1:$1048576,$B787,S$3) / CcyPerBase!R786,""),"")</f>
        <v/>
      </c>
      <c r="T787" s="5" t="str">
        <f>IF($A787&lt;&gt;"",IF(T$2&lt;&gt;"",INDEX('Instrument History'!$1:$1048576,$B787,T$3) / CcyPerBase!S786,""),"")</f>
        <v/>
      </c>
      <c r="U787" s="5" t="str">
        <f>IF($A787&lt;&gt;"",IF(U$2&lt;&gt;"",INDEX('Instrument History'!$1:$1048576,$B787,U$3) / CcyPerBase!T786,""),"")</f>
        <v/>
      </c>
      <c r="V787" s="5" t="str">
        <f>IF($A787&lt;&gt;"",IF(V$2&lt;&gt;"",INDEX('Instrument History'!$1:$1048576,$B787,V$3) / CcyPerBase!U786,""),"")</f>
        <v/>
      </c>
      <c r="W787" s="5" t="str">
        <f>IF($A787&lt;&gt;"",IF(W$2&lt;&gt;"",INDEX('Instrument History'!$1:$1048576,$B787,W$3) / CcyPerBase!V786,""),"")</f>
        <v/>
      </c>
      <c r="X787" s="5" t="str">
        <f>IF($A787&lt;&gt;"",IF(X$2&lt;&gt;"",INDEX('Instrument History'!$1:$1048576,$B787,X$3) / CcyPerBase!W786,""),"")</f>
        <v/>
      </c>
      <c r="Y787" s="5" t="str">
        <f>IF($A787&lt;&gt;"",IF(Y$2&lt;&gt;"",INDEX('Instrument History'!$1:$1048576,$B787,Y$3) / CcyPerBase!X786,""),"")</f>
        <v/>
      </c>
    </row>
    <row r="788" spans="1:25">
      <c r="A788" s="12" t="str">
        <f>IF(A787&lt;&gt;"",IF(A787=$B$1,"",'Instrument History'!A784),"")</f>
        <v/>
      </c>
      <c r="B788" t="str">
        <f t="shared" si="25"/>
        <v/>
      </c>
      <c r="C788" s="14" t="str">
        <f>IF($A788&lt;&gt;"",INDEX('Instrument History'!$1:$1048576,$B788,C$3) / CcyPerBase!D787,"")</f>
        <v/>
      </c>
      <c r="D788" s="14" t="str">
        <f>IF(A788&lt;&gt;"",C788/$D$4*Master!$R$18,"")</f>
        <v/>
      </c>
      <c r="E788" s="5" t="str">
        <f t="shared" si="26"/>
        <v/>
      </c>
      <c r="F788" s="5" t="str">
        <f>IF($A788&lt;&gt;"",IF(F$2&lt;&gt;"",INDEX('Instrument History'!$1:$1048576,$B788,F$3) / CcyPerBase!E787,""),"")</f>
        <v/>
      </c>
      <c r="G788" s="5" t="str">
        <f>IF($A788&lt;&gt;"",IF(G$2&lt;&gt;"",INDEX('Instrument History'!$1:$1048576,$B788,G$3) / CcyPerBase!F787,""),"")</f>
        <v/>
      </c>
      <c r="H788" s="5" t="str">
        <f>IF($A788&lt;&gt;"",IF(H$2&lt;&gt;"",INDEX('Instrument History'!$1:$1048576,$B788,H$3) / CcyPerBase!G787,""),"")</f>
        <v/>
      </c>
      <c r="I788" s="5" t="str">
        <f>IF($A788&lt;&gt;"",IF(I$2&lt;&gt;"",INDEX('Instrument History'!$1:$1048576,$B788,I$3) / CcyPerBase!H787,""),"")</f>
        <v/>
      </c>
      <c r="J788" s="5" t="str">
        <f>IF($A788&lt;&gt;"",IF(J$2&lt;&gt;"",INDEX('Instrument History'!$1:$1048576,$B788,J$3) / CcyPerBase!I787,""),"")</f>
        <v/>
      </c>
      <c r="K788" s="5" t="str">
        <f>IF($A788&lt;&gt;"",IF(K$2&lt;&gt;"",INDEX('Instrument History'!$1:$1048576,$B788,K$3) / CcyPerBase!J787,""),"")</f>
        <v/>
      </c>
      <c r="L788" s="5" t="str">
        <f>IF($A788&lt;&gt;"",IF(L$2&lt;&gt;"",INDEX('Instrument History'!$1:$1048576,$B788,L$3) / CcyPerBase!K787,""),"")</f>
        <v/>
      </c>
      <c r="M788" s="5" t="str">
        <f>IF($A788&lt;&gt;"",IF(M$2&lt;&gt;"",INDEX('Instrument History'!$1:$1048576,$B788,M$3) / CcyPerBase!L787,""),"")</f>
        <v/>
      </c>
      <c r="N788" s="5" t="str">
        <f>IF($A788&lt;&gt;"",IF(N$2&lt;&gt;"",INDEX('Instrument History'!$1:$1048576,$B788,N$3) / CcyPerBase!M787,""),"")</f>
        <v/>
      </c>
      <c r="O788" s="5" t="str">
        <f>IF($A788&lt;&gt;"",IF(O$2&lt;&gt;"",INDEX('Instrument History'!$1:$1048576,$B788,O$3) / CcyPerBase!N787,""),"")</f>
        <v/>
      </c>
      <c r="P788" s="5" t="str">
        <f>IF($A788&lt;&gt;"",IF(P$2&lt;&gt;"",INDEX('Instrument History'!$1:$1048576,$B788,P$3) / CcyPerBase!O787,""),"")</f>
        <v/>
      </c>
      <c r="Q788" s="5" t="str">
        <f>IF($A788&lt;&gt;"",IF(Q$2&lt;&gt;"",INDEX('Instrument History'!$1:$1048576,$B788,Q$3) / CcyPerBase!P787,""),"")</f>
        <v/>
      </c>
      <c r="R788" s="5" t="str">
        <f>IF($A788&lt;&gt;"",IF(R$2&lt;&gt;"",INDEX('Instrument History'!$1:$1048576,$B788,R$3) / CcyPerBase!Q787,""),"")</f>
        <v/>
      </c>
      <c r="S788" s="5" t="str">
        <f>IF($A788&lt;&gt;"",IF(S$2&lt;&gt;"",INDEX('Instrument History'!$1:$1048576,$B788,S$3) / CcyPerBase!R787,""),"")</f>
        <v/>
      </c>
      <c r="T788" s="5" t="str">
        <f>IF($A788&lt;&gt;"",IF(T$2&lt;&gt;"",INDEX('Instrument History'!$1:$1048576,$B788,T$3) / CcyPerBase!S787,""),"")</f>
        <v/>
      </c>
      <c r="U788" s="5" t="str">
        <f>IF($A788&lt;&gt;"",IF(U$2&lt;&gt;"",INDEX('Instrument History'!$1:$1048576,$B788,U$3) / CcyPerBase!T787,""),"")</f>
        <v/>
      </c>
      <c r="V788" s="5" t="str">
        <f>IF($A788&lt;&gt;"",IF(V$2&lt;&gt;"",INDEX('Instrument History'!$1:$1048576,$B788,V$3) / CcyPerBase!U787,""),"")</f>
        <v/>
      </c>
      <c r="W788" s="5" t="str">
        <f>IF($A788&lt;&gt;"",IF(W$2&lt;&gt;"",INDEX('Instrument History'!$1:$1048576,$B788,W$3) / CcyPerBase!V787,""),"")</f>
        <v/>
      </c>
      <c r="X788" s="5" t="str">
        <f>IF($A788&lt;&gt;"",IF(X$2&lt;&gt;"",INDEX('Instrument History'!$1:$1048576,$B788,X$3) / CcyPerBase!W787,""),"")</f>
        <v/>
      </c>
      <c r="Y788" s="5" t="str">
        <f>IF($A788&lt;&gt;"",IF(Y$2&lt;&gt;"",INDEX('Instrument History'!$1:$1048576,$B788,Y$3) / CcyPerBase!X787,""),"")</f>
        <v/>
      </c>
    </row>
    <row r="789" spans="1:25">
      <c r="A789" s="12" t="str">
        <f>IF(A788&lt;&gt;"",IF(A788=$B$1,"",'Instrument History'!A785),"")</f>
        <v/>
      </c>
      <c r="B789" t="str">
        <f t="shared" si="25"/>
        <v/>
      </c>
      <c r="C789" s="14" t="str">
        <f>IF($A789&lt;&gt;"",INDEX('Instrument History'!$1:$1048576,$B789,C$3) / CcyPerBase!D788,"")</f>
        <v/>
      </c>
      <c r="D789" s="14" t="str">
        <f>IF(A789&lt;&gt;"",C789/$D$4*Master!$R$18,"")</f>
        <v/>
      </c>
      <c r="E789" s="5" t="str">
        <f t="shared" si="26"/>
        <v/>
      </c>
      <c r="F789" s="5" t="str">
        <f>IF($A789&lt;&gt;"",IF(F$2&lt;&gt;"",INDEX('Instrument History'!$1:$1048576,$B789,F$3) / CcyPerBase!E788,""),"")</f>
        <v/>
      </c>
      <c r="G789" s="5" t="str">
        <f>IF($A789&lt;&gt;"",IF(G$2&lt;&gt;"",INDEX('Instrument History'!$1:$1048576,$B789,G$3) / CcyPerBase!F788,""),"")</f>
        <v/>
      </c>
      <c r="H789" s="5" t="str">
        <f>IF($A789&lt;&gt;"",IF(H$2&lt;&gt;"",INDEX('Instrument History'!$1:$1048576,$B789,H$3) / CcyPerBase!G788,""),"")</f>
        <v/>
      </c>
      <c r="I789" s="5" t="str">
        <f>IF($A789&lt;&gt;"",IF(I$2&lt;&gt;"",INDEX('Instrument History'!$1:$1048576,$B789,I$3) / CcyPerBase!H788,""),"")</f>
        <v/>
      </c>
      <c r="J789" s="5" t="str">
        <f>IF($A789&lt;&gt;"",IF(J$2&lt;&gt;"",INDEX('Instrument History'!$1:$1048576,$B789,J$3) / CcyPerBase!I788,""),"")</f>
        <v/>
      </c>
      <c r="K789" s="5" t="str">
        <f>IF($A789&lt;&gt;"",IF(K$2&lt;&gt;"",INDEX('Instrument History'!$1:$1048576,$B789,K$3) / CcyPerBase!J788,""),"")</f>
        <v/>
      </c>
      <c r="L789" s="5" t="str">
        <f>IF($A789&lt;&gt;"",IF(L$2&lt;&gt;"",INDEX('Instrument History'!$1:$1048576,$B789,L$3) / CcyPerBase!K788,""),"")</f>
        <v/>
      </c>
      <c r="M789" s="5" t="str">
        <f>IF($A789&lt;&gt;"",IF(M$2&lt;&gt;"",INDEX('Instrument History'!$1:$1048576,$B789,M$3) / CcyPerBase!L788,""),"")</f>
        <v/>
      </c>
      <c r="N789" s="5" t="str">
        <f>IF($A789&lt;&gt;"",IF(N$2&lt;&gt;"",INDEX('Instrument History'!$1:$1048576,$B789,N$3) / CcyPerBase!M788,""),"")</f>
        <v/>
      </c>
      <c r="O789" s="5" t="str">
        <f>IF($A789&lt;&gt;"",IF(O$2&lt;&gt;"",INDEX('Instrument History'!$1:$1048576,$B789,O$3) / CcyPerBase!N788,""),"")</f>
        <v/>
      </c>
      <c r="P789" s="5" t="str">
        <f>IF($A789&lt;&gt;"",IF(P$2&lt;&gt;"",INDEX('Instrument History'!$1:$1048576,$B789,P$3) / CcyPerBase!O788,""),"")</f>
        <v/>
      </c>
      <c r="Q789" s="5" t="str">
        <f>IF($A789&lt;&gt;"",IF(Q$2&lt;&gt;"",INDEX('Instrument History'!$1:$1048576,$B789,Q$3) / CcyPerBase!P788,""),"")</f>
        <v/>
      </c>
      <c r="R789" s="5" t="str">
        <f>IF($A789&lt;&gt;"",IF(R$2&lt;&gt;"",INDEX('Instrument History'!$1:$1048576,$B789,R$3) / CcyPerBase!Q788,""),"")</f>
        <v/>
      </c>
      <c r="S789" s="5" t="str">
        <f>IF($A789&lt;&gt;"",IF(S$2&lt;&gt;"",INDEX('Instrument History'!$1:$1048576,$B789,S$3) / CcyPerBase!R788,""),"")</f>
        <v/>
      </c>
      <c r="T789" s="5" t="str">
        <f>IF($A789&lt;&gt;"",IF(T$2&lt;&gt;"",INDEX('Instrument History'!$1:$1048576,$B789,T$3) / CcyPerBase!S788,""),"")</f>
        <v/>
      </c>
      <c r="U789" s="5" t="str">
        <f>IF($A789&lt;&gt;"",IF(U$2&lt;&gt;"",INDEX('Instrument History'!$1:$1048576,$B789,U$3) / CcyPerBase!T788,""),"")</f>
        <v/>
      </c>
      <c r="V789" s="5" t="str">
        <f>IF($A789&lt;&gt;"",IF(V$2&lt;&gt;"",INDEX('Instrument History'!$1:$1048576,$B789,V$3) / CcyPerBase!U788,""),"")</f>
        <v/>
      </c>
      <c r="W789" s="5" t="str">
        <f>IF($A789&lt;&gt;"",IF(W$2&lt;&gt;"",INDEX('Instrument History'!$1:$1048576,$B789,W$3) / CcyPerBase!V788,""),"")</f>
        <v/>
      </c>
      <c r="X789" s="5" t="str">
        <f>IF($A789&lt;&gt;"",IF(X$2&lt;&gt;"",INDEX('Instrument History'!$1:$1048576,$B789,X$3) / CcyPerBase!W788,""),"")</f>
        <v/>
      </c>
      <c r="Y789" s="5" t="str">
        <f>IF($A789&lt;&gt;"",IF(Y$2&lt;&gt;"",INDEX('Instrument History'!$1:$1048576,$B789,Y$3) / CcyPerBase!X788,""),"")</f>
        <v/>
      </c>
    </row>
    <row r="790" spans="1:25">
      <c r="A790" s="12" t="str">
        <f>IF(A789&lt;&gt;"",IF(A789=$B$1,"",'Instrument History'!A786),"")</f>
        <v/>
      </c>
      <c r="B790" t="str">
        <f t="shared" si="25"/>
        <v/>
      </c>
      <c r="C790" s="14" t="str">
        <f>IF($A790&lt;&gt;"",INDEX('Instrument History'!$1:$1048576,$B790,C$3) / CcyPerBase!D789,"")</f>
        <v/>
      </c>
      <c r="D790" s="14" t="str">
        <f>IF(A790&lt;&gt;"",C790/$D$4*Master!$R$18,"")</f>
        <v/>
      </c>
      <c r="E790" s="5" t="str">
        <f t="shared" si="26"/>
        <v/>
      </c>
      <c r="F790" s="5" t="str">
        <f>IF($A790&lt;&gt;"",IF(F$2&lt;&gt;"",INDEX('Instrument History'!$1:$1048576,$B790,F$3) / CcyPerBase!E789,""),"")</f>
        <v/>
      </c>
      <c r="G790" s="5" t="str">
        <f>IF($A790&lt;&gt;"",IF(G$2&lt;&gt;"",INDEX('Instrument History'!$1:$1048576,$B790,G$3) / CcyPerBase!F789,""),"")</f>
        <v/>
      </c>
      <c r="H790" s="5" t="str">
        <f>IF($A790&lt;&gt;"",IF(H$2&lt;&gt;"",INDEX('Instrument History'!$1:$1048576,$B790,H$3) / CcyPerBase!G789,""),"")</f>
        <v/>
      </c>
      <c r="I790" s="5" t="str">
        <f>IF($A790&lt;&gt;"",IF(I$2&lt;&gt;"",INDEX('Instrument History'!$1:$1048576,$B790,I$3) / CcyPerBase!H789,""),"")</f>
        <v/>
      </c>
      <c r="J790" s="5" t="str">
        <f>IF($A790&lt;&gt;"",IF(J$2&lt;&gt;"",INDEX('Instrument History'!$1:$1048576,$B790,J$3) / CcyPerBase!I789,""),"")</f>
        <v/>
      </c>
      <c r="K790" s="5" t="str">
        <f>IF($A790&lt;&gt;"",IF(K$2&lt;&gt;"",INDEX('Instrument History'!$1:$1048576,$B790,K$3) / CcyPerBase!J789,""),"")</f>
        <v/>
      </c>
      <c r="L790" s="5" t="str">
        <f>IF($A790&lt;&gt;"",IF(L$2&lt;&gt;"",INDEX('Instrument History'!$1:$1048576,$B790,L$3) / CcyPerBase!K789,""),"")</f>
        <v/>
      </c>
      <c r="M790" s="5" t="str">
        <f>IF($A790&lt;&gt;"",IF(M$2&lt;&gt;"",INDEX('Instrument History'!$1:$1048576,$B790,M$3) / CcyPerBase!L789,""),"")</f>
        <v/>
      </c>
      <c r="N790" s="5" t="str">
        <f>IF($A790&lt;&gt;"",IF(N$2&lt;&gt;"",INDEX('Instrument History'!$1:$1048576,$B790,N$3) / CcyPerBase!M789,""),"")</f>
        <v/>
      </c>
      <c r="O790" s="5" t="str">
        <f>IF($A790&lt;&gt;"",IF(O$2&lt;&gt;"",INDEX('Instrument History'!$1:$1048576,$B790,O$3) / CcyPerBase!N789,""),"")</f>
        <v/>
      </c>
      <c r="P790" s="5" t="str">
        <f>IF($A790&lt;&gt;"",IF(P$2&lt;&gt;"",INDEX('Instrument History'!$1:$1048576,$B790,P$3) / CcyPerBase!O789,""),"")</f>
        <v/>
      </c>
      <c r="Q790" s="5" t="str">
        <f>IF($A790&lt;&gt;"",IF(Q$2&lt;&gt;"",INDEX('Instrument History'!$1:$1048576,$B790,Q$3) / CcyPerBase!P789,""),"")</f>
        <v/>
      </c>
      <c r="R790" s="5" t="str">
        <f>IF($A790&lt;&gt;"",IF(R$2&lt;&gt;"",INDEX('Instrument History'!$1:$1048576,$B790,R$3) / CcyPerBase!Q789,""),"")</f>
        <v/>
      </c>
      <c r="S790" s="5" t="str">
        <f>IF($A790&lt;&gt;"",IF(S$2&lt;&gt;"",INDEX('Instrument History'!$1:$1048576,$B790,S$3) / CcyPerBase!R789,""),"")</f>
        <v/>
      </c>
      <c r="T790" s="5" t="str">
        <f>IF($A790&lt;&gt;"",IF(T$2&lt;&gt;"",INDEX('Instrument History'!$1:$1048576,$B790,T$3) / CcyPerBase!S789,""),"")</f>
        <v/>
      </c>
      <c r="U790" s="5" t="str">
        <f>IF($A790&lt;&gt;"",IF(U$2&lt;&gt;"",INDEX('Instrument History'!$1:$1048576,$B790,U$3) / CcyPerBase!T789,""),"")</f>
        <v/>
      </c>
      <c r="V790" s="5" t="str">
        <f>IF($A790&lt;&gt;"",IF(V$2&lt;&gt;"",INDEX('Instrument History'!$1:$1048576,$B790,V$3) / CcyPerBase!U789,""),"")</f>
        <v/>
      </c>
      <c r="W790" s="5" t="str">
        <f>IF($A790&lt;&gt;"",IF(W$2&lt;&gt;"",INDEX('Instrument History'!$1:$1048576,$B790,W$3) / CcyPerBase!V789,""),"")</f>
        <v/>
      </c>
      <c r="X790" s="5" t="str">
        <f>IF($A790&lt;&gt;"",IF(X$2&lt;&gt;"",INDEX('Instrument History'!$1:$1048576,$B790,X$3) / CcyPerBase!W789,""),"")</f>
        <v/>
      </c>
      <c r="Y790" s="5" t="str">
        <f>IF($A790&lt;&gt;"",IF(Y$2&lt;&gt;"",INDEX('Instrument History'!$1:$1048576,$B790,Y$3) / CcyPerBase!X789,""),"")</f>
        <v/>
      </c>
    </row>
    <row r="791" spans="1:25">
      <c r="A791" s="12" t="str">
        <f>IF(A790&lt;&gt;"",IF(A790=$B$1,"",'Instrument History'!A787),"")</f>
        <v/>
      </c>
      <c r="B791" t="str">
        <f t="shared" si="25"/>
        <v/>
      </c>
      <c r="C791" s="14" t="str">
        <f>IF($A791&lt;&gt;"",INDEX('Instrument History'!$1:$1048576,$B791,C$3) / CcyPerBase!D790,"")</f>
        <v/>
      </c>
      <c r="D791" s="14" t="str">
        <f>IF(A791&lt;&gt;"",C791/$D$4*Master!$R$18,"")</f>
        <v/>
      </c>
      <c r="E791" s="5" t="str">
        <f t="shared" si="26"/>
        <v/>
      </c>
      <c r="F791" s="5" t="str">
        <f>IF($A791&lt;&gt;"",IF(F$2&lt;&gt;"",INDEX('Instrument History'!$1:$1048576,$B791,F$3) / CcyPerBase!E790,""),"")</f>
        <v/>
      </c>
      <c r="G791" s="5" t="str">
        <f>IF($A791&lt;&gt;"",IF(G$2&lt;&gt;"",INDEX('Instrument History'!$1:$1048576,$B791,G$3) / CcyPerBase!F790,""),"")</f>
        <v/>
      </c>
      <c r="H791" s="5" t="str">
        <f>IF($A791&lt;&gt;"",IF(H$2&lt;&gt;"",INDEX('Instrument History'!$1:$1048576,$B791,H$3) / CcyPerBase!G790,""),"")</f>
        <v/>
      </c>
      <c r="I791" s="5" t="str">
        <f>IF($A791&lt;&gt;"",IF(I$2&lt;&gt;"",INDEX('Instrument History'!$1:$1048576,$B791,I$3) / CcyPerBase!H790,""),"")</f>
        <v/>
      </c>
      <c r="J791" s="5" t="str">
        <f>IF($A791&lt;&gt;"",IF(J$2&lt;&gt;"",INDEX('Instrument History'!$1:$1048576,$B791,J$3) / CcyPerBase!I790,""),"")</f>
        <v/>
      </c>
      <c r="K791" s="5" t="str">
        <f>IF($A791&lt;&gt;"",IF(K$2&lt;&gt;"",INDEX('Instrument History'!$1:$1048576,$B791,K$3) / CcyPerBase!J790,""),"")</f>
        <v/>
      </c>
      <c r="L791" s="5" t="str">
        <f>IF($A791&lt;&gt;"",IF(L$2&lt;&gt;"",INDEX('Instrument History'!$1:$1048576,$B791,L$3) / CcyPerBase!K790,""),"")</f>
        <v/>
      </c>
      <c r="M791" s="5" t="str">
        <f>IF($A791&lt;&gt;"",IF(M$2&lt;&gt;"",INDEX('Instrument History'!$1:$1048576,$B791,M$3) / CcyPerBase!L790,""),"")</f>
        <v/>
      </c>
      <c r="N791" s="5" t="str">
        <f>IF($A791&lt;&gt;"",IF(N$2&lt;&gt;"",INDEX('Instrument History'!$1:$1048576,$B791,N$3) / CcyPerBase!M790,""),"")</f>
        <v/>
      </c>
      <c r="O791" s="5" t="str">
        <f>IF($A791&lt;&gt;"",IF(O$2&lt;&gt;"",INDEX('Instrument History'!$1:$1048576,$B791,O$3) / CcyPerBase!N790,""),"")</f>
        <v/>
      </c>
      <c r="P791" s="5" t="str">
        <f>IF($A791&lt;&gt;"",IF(P$2&lt;&gt;"",INDEX('Instrument History'!$1:$1048576,$B791,P$3) / CcyPerBase!O790,""),"")</f>
        <v/>
      </c>
      <c r="Q791" s="5" t="str">
        <f>IF($A791&lt;&gt;"",IF(Q$2&lt;&gt;"",INDEX('Instrument History'!$1:$1048576,$B791,Q$3) / CcyPerBase!P790,""),"")</f>
        <v/>
      </c>
      <c r="R791" s="5" t="str">
        <f>IF($A791&lt;&gt;"",IF(R$2&lt;&gt;"",INDEX('Instrument History'!$1:$1048576,$B791,R$3) / CcyPerBase!Q790,""),"")</f>
        <v/>
      </c>
      <c r="S791" s="5" t="str">
        <f>IF($A791&lt;&gt;"",IF(S$2&lt;&gt;"",INDEX('Instrument History'!$1:$1048576,$B791,S$3) / CcyPerBase!R790,""),"")</f>
        <v/>
      </c>
      <c r="T791" s="5" t="str">
        <f>IF($A791&lt;&gt;"",IF(T$2&lt;&gt;"",INDEX('Instrument History'!$1:$1048576,$B791,T$3) / CcyPerBase!S790,""),"")</f>
        <v/>
      </c>
      <c r="U791" s="5" t="str">
        <f>IF($A791&lt;&gt;"",IF(U$2&lt;&gt;"",INDEX('Instrument History'!$1:$1048576,$B791,U$3) / CcyPerBase!T790,""),"")</f>
        <v/>
      </c>
      <c r="V791" s="5" t="str">
        <f>IF($A791&lt;&gt;"",IF(V$2&lt;&gt;"",INDEX('Instrument History'!$1:$1048576,$B791,V$3) / CcyPerBase!U790,""),"")</f>
        <v/>
      </c>
      <c r="W791" s="5" t="str">
        <f>IF($A791&lt;&gt;"",IF(W$2&lt;&gt;"",INDEX('Instrument History'!$1:$1048576,$B791,W$3) / CcyPerBase!V790,""),"")</f>
        <v/>
      </c>
      <c r="X791" s="5" t="str">
        <f>IF($A791&lt;&gt;"",IF(X$2&lt;&gt;"",INDEX('Instrument History'!$1:$1048576,$B791,X$3) / CcyPerBase!W790,""),"")</f>
        <v/>
      </c>
      <c r="Y791" s="5" t="str">
        <f>IF($A791&lt;&gt;"",IF(Y$2&lt;&gt;"",INDEX('Instrument History'!$1:$1048576,$B791,Y$3) / CcyPerBase!X790,""),"")</f>
        <v/>
      </c>
    </row>
    <row r="792" spans="1:25">
      <c r="A792" s="12" t="str">
        <f>IF(A791&lt;&gt;"",IF(A791=$B$1,"",'Instrument History'!A788),"")</f>
        <v/>
      </c>
      <c r="B792" t="str">
        <f t="shared" si="25"/>
        <v/>
      </c>
      <c r="C792" s="14" t="str">
        <f>IF($A792&lt;&gt;"",INDEX('Instrument History'!$1:$1048576,$B792,C$3) / CcyPerBase!D791,"")</f>
        <v/>
      </c>
      <c r="D792" s="14" t="str">
        <f>IF(A792&lt;&gt;"",C792/$D$4*Master!$R$18,"")</f>
        <v/>
      </c>
      <c r="E792" s="5" t="str">
        <f t="shared" si="26"/>
        <v/>
      </c>
      <c r="F792" s="5" t="str">
        <f>IF($A792&lt;&gt;"",IF(F$2&lt;&gt;"",INDEX('Instrument History'!$1:$1048576,$B792,F$3) / CcyPerBase!E791,""),"")</f>
        <v/>
      </c>
      <c r="G792" s="5" t="str">
        <f>IF($A792&lt;&gt;"",IF(G$2&lt;&gt;"",INDEX('Instrument History'!$1:$1048576,$B792,G$3) / CcyPerBase!F791,""),"")</f>
        <v/>
      </c>
      <c r="H792" s="5" t="str">
        <f>IF($A792&lt;&gt;"",IF(H$2&lt;&gt;"",INDEX('Instrument History'!$1:$1048576,$B792,H$3) / CcyPerBase!G791,""),"")</f>
        <v/>
      </c>
      <c r="I792" s="5" t="str">
        <f>IF($A792&lt;&gt;"",IF(I$2&lt;&gt;"",INDEX('Instrument History'!$1:$1048576,$B792,I$3) / CcyPerBase!H791,""),"")</f>
        <v/>
      </c>
      <c r="J792" s="5" t="str">
        <f>IF($A792&lt;&gt;"",IF(J$2&lt;&gt;"",INDEX('Instrument History'!$1:$1048576,$B792,J$3) / CcyPerBase!I791,""),"")</f>
        <v/>
      </c>
      <c r="K792" s="5" t="str">
        <f>IF($A792&lt;&gt;"",IF(K$2&lt;&gt;"",INDEX('Instrument History'!$1:$1048576,$B792,K$3) / CcyPerBase!J791,""),"")</f>
        <v/>
      </c>
      <c r="L792" s="5" t="str">
        <f>IF($A792&lt;&gt;"",IF(L$2&lt;&gt;"",INDEX('Instrument History'!$1:$1048576,$B792,L$3) / CcyPerBase!K791,""),"")</f>
        <v/>
      </c>
      <c r="M792" s="5" t="str">
        <f>IF($A792&lt;&gt;"",IF(M$2&lt;&gt;"",INDEX('Instrument History'!$1:$1048576,$B792,M$3) / CcyPerBase!L791,""),"")</f>
        <v/>
      </c>
      <c r="N792" s="5" t="str">
        <f>IF($A792&lt;&gt;"",IF(N$2&lt;&gt;"",INDEX('Instrument History'!$1:$1048576,$B792,N$3) / CcyPerBase!M791,""),"")</f>
        <v/>
      </c>
      <c r="O792" s="5" t="str">
        <f>IF($A792&lt;&gt;"",IF(O$2&lt;&gt;"",INDEX('Instrument History'!$1:$1048576,$B792,O$3) / CcyPerBase!N791,""),"")</f>
        <v/>
      </c>
      <c r="P792" s="5" t="str">
        <f>IF($A792&lt;&gt;"",IF(P$2&lt;&gt;"",INDEX('Instrument History'!$1:$1048576,$B792,P$3) / CcyPerBase!O791,""),"")</f>
        <v/>
      </c>
      <c r="Q792" s="5" t="str">
        <f>IF($A792&lt;&gt;"",IF(Q$2&lt;&gt;"",INDEX('Instrument History'!$1:$1048576,$B792,Q$3) / CcyPerBase!P791,""),"")</f>
        <v/>
      </c>
      <c r="R792" s="5" t="str">
        <f>IF($A792&lt;&gt;"",IF(R$2&lt;&gt;"",INDEX('Instrument History'!$1:$1048576,$B792,R$3) / CcyPerBase!Q791,""),"")</f>
        <v/>
      </c>
      <c r="S792" s="5" t="str">
        <f>IF($A792&lt;&gt;"",IF(S$2&lt;&gt;"",INDEX('Instrument History'!$1:$1048576,$B792,S$3) / CcyPerBase!R791,""),"")</f>
        <v/>
      </c>
      <c r="T792" s="5" t="str">
        <f>IF($A792&lt;&gt;"",IF(T$2&lt;&gt;"",INDEX('Instrument History'!$1:$1048576,$B792,T$3) / CcyPerBase!S791,""),"")</f>
        <v/>
      </c>
      <c r="U792" s="5" t="str">
        <f>IF($A792&lt;&gt;"",IF(U$2&lt;&gt;"",INDEX('Instrument History'!$1:$1048576,$B792,U$3) / CcyPerBase!T791,""),"")</f>
        <v/>
      </c>
      <c r="V792" s="5" t="str">
        <f>IF($A792&lt;&gt;"",IF(V$2&lt;&gt;"",INDEX('Instrument History'!$1:$1048576,$B792,V$3) / CcyPerBase!U791,""),"")</f>
        <v/>
      </c>
      <c r="W792" s="5" t="str">
        <f>IF($A792&lt;&gt;"",IF(W$2&lt;&gt;"",INDEX('Instrument History'!$1:$1048576,$B792,W$3) / CcyPerBase!V791,""),"")</f>
        <v/>
      </c>
      <c r="X792" s="5" t="str">
        <f>IF($A792&lt;&gt;"",IF(X$2&lt;&gt;"",INDEX('Instrument History'!$1:$1048576,$B792,X$3) / CcyPerBase!W791,""),"")</f>
        <v/>
      </c>
      <c r="Y792" s="5" t="str">
        <f>IF($A792&lt;&gt;"",IF(Y$2&lt;&gt;"",INDEX('Instrument History'!$1:$1048576,$B792,Y$3) / CcyPerBase!X791,""),"")</f>
        <v/>
      </c>
    </row>
    <row r="793" spans="1:25">
      <c r="A793" s="12" t="str">
        <f>IF(A792&lt;&gt;"",IF(A792=$B$1,"",'Instrument History'!A789),"")</f>
        <v/>
      </c>
      <c r="B793" t="str">
        <f t="shared" si="25"/>
        <v/>
      </c>
      <c r="C793" s="14" t="str">
        <f>IF($A793&lt;&gt;"",INDEX('Instrument History'!$1:$1048576,$B793,C$3) / CcyPerBase!D792,"")</f>
        <v/>
      </c>
      <c r="D793" s="14" t="str">
        <f>IF(A793&lt;&gt;"",C793/$D$4*Master!$R$18,"")</f>
        <v/>
      </c>
      <c r="E793" s="5" t="str">
        <f t="shared" si="26"/>
        <v/>
      </c>
      <c r="F793" s="5" t="str">
        <f>IF($A793&lt;&gt;"",IF(F$2&lt;&gt;"",INDEX('Instrument History'!$1:$1048576,$B793,F$3) / CcyPerBase!E792,""),"")</f>
        <v/>
      </c>
      <c r="G793" s="5" t="str">
        <f>IF($A793&lt;&gt;"",IF(G$2&lt;&gt;"",INDEX('Instrument History'!$1:$1048576,$B793,G$3) / CcyPerBase!F792,""),"")</f>
        <v/>
      </c>
      <c r="H793" s="5" t="str">
        <f>IF($A793&lt;&gt;"",IF(H$2&lt;&gt;"",INDEX('Instrument History'!$1:$1048576,$B793,H$3) / CcyPerBase!G792,""),"")</f>
        <v/>
      </c>
      <c r="I793" s="5" t="str">
        <f>IF($A793&lt;&gt;"",IF(I$2&lt;&gt;"",INDEX('Instrument History'!$1:$1048576,$B793,I$3) / CcyPerBase!H792,""),"")</f>
        <v/>
      </c>
      <c r="J793" s="5" t="str">
        <f>IF($A793&lt;&gt;"",IF(J$2&lt;&gt;"",INDEX('Instrument History'!$1:$1048576,$B793,J$3) / CcyPerBase!I792,""),"")</f>
        <v/>
      </c>
      <c r="K793" s="5" t="str">
        <f>IF($A793&lt;&gt;"",IF(K$2&lt;&gt;"",INDEX('Instrument History'!$1:$1048576,$B793,K$3) / CcyPerBase!J792,""),"")</f>
        <v/>
      </c>
      <c r="L793" s="5" t="str">
        <f>IF($A793&lt;&gt;"",IF(L$2&lt;&gt;"",INDEX('Instrument History'!$1:$1048576,$B793,L$3) / CcyPerBase!K792,""),"")</f>
        <v/>
      </c>
      <c r="M793" s="5" t="str">
        <f>IF($A793&lt;&gt;"",IF(M$2&lt;&gt;"",INDEX('Instrument History'!$1:$1048576,$B793,M$3) / CcyPerBase!L792,""),"")</f>
        <v/>
      </c>
      <c r="N793" s="5" t="str">
        <f>IF($A793&lt;&gt;"",IF(N$2&lt;&gt;"",INDEX('Instrument History'!$1:$1048576,$B793,N$3) / CcyPerBase!M792,""),"")</f>
        <v/>
      </c>
      <c r="O793" s="5" t="str">
        <f>IF($A793&lt;&gt;"",IF(O$2&lt;&gt;"",INDEX('Instrument History'!$1:$1048576,$B793,O$3) / CcyPerBase!N792,""),"")</f>
        <v/>
      </c>
      <c r="P793" s="5" t="str">
        <f>IF($A793&lt;&gt;"",IF(P$2&lt;&gt;"",INDEX('Instrument History'!$1:$1048576,$B793,P$3) / CcyPerBase!O792,""),"")</f>
        <v/>
      </c>
      <c r="Q793" s="5" t="str">
        <f>IF($A793&lt;&gt;"",IF(Q$2&lt;&gt;"",INDEX('Instrument History'!$1:$1048576,$B793,Q$3) / CcyPerBase!P792,""),"")</f>
        <v/>
      </c>
      <c r="R793" s="5" t="str">
        <f>IF($A793&lt;&gt;"",IF(R$2&lt;&gt;"",INDEX('Instrument History'!$1:$1048576,$B793,R$3) / CcyPerBase!Q792,""),"")</f>
        <v/>
      </c>
      <c r="S793" s="5" t="str">
        <f>IF($A793&lt;&gt;"",IF(S$2&lt;&gt;"",INDEX('Instrument History'!$1:$1048576,$B793,S$3) / CcyPerBase!R792,""),"")</f>
        <v/>
      </c>
      <c r="T793" s="5" t="str">
        <f>IF($A793&lt;&gt;"",IF(T$2&lt;&gt;"",INDEX('Instrument History'!$1:$1048576,$B793,T$3) / CcyPerBase!S792,""),"")</f>
        <v/>
      </c>
      <c r="U793" s="5" t="str">
        <f>IF($A793&lt;&gt;"",IF(U$2&lt;&gt;"",INDEX('Instrument History'!$1:$1048576,$B793,U$3) / CcyPerBase!T792,""),"")</f>
        <v/>
      </c>
      <c r="V793" s="5" t="str">
        <f>IF($A793&lt;&gt;"",IF(V$2&lt;&gt;"",INDEX('Instrument History'!$1:$1048576,$B793,V$3) / CcyPerBase!U792,""),"")</f>
        <v/>
      </c>
      <c r="W793" s="5" t="str">
        <f>IF($A793&lt;&gt;"",IF(W$2&lt;&gt;"",INDEX('Instrument History'!$1:$1048576,$B793,W$3) / CcyPerBase!V792,""),"")</f>
        <v/>
      </c>
      <c r="X793" s="5" t="str">
        <f>IF($A793&lt;&gt;"",IF(X$2&lt;&gt;"",INDEX('Instrument History'!$1:$1048576,$B793,X$3) / CcyPerBase!W792,""),"")</f>
        <v/>
      </c>
      <c r="Y793" s="5" t="str">
        <f>IF($A793&lt;&gt;"",IF(Y$2&lt;&gt;"",INDEX('Instrument History'!$1:$1048576,$B793,Y$3) / CcyPerBase!X792,""),"")</f>
        <v/>
      </c>
    </row>
    <row r="794" spans="1:25">
      <c r="A794" s="12" t="str">
        <f>IF(A793&lt;&gt;"",IF(A793=$B$1,"",'Instrument History'!A790),"")</f>
        <v/>
      </c>
      <c r="B794" t="str">
        <f t="shared" si="25"/>
        <v/>
      </c>
      <c r="C794" s="14" t="str">
        <f>IF($A794&lt;&gt;"",INDEX('Instrument History'!$1:$1048576,$B794,C$3) / CcyPerBase!D793,"")</f>
        <v/>
      </c>
      <c r="D794" s="14" t="str">
        <f>IF(A794&lt;&gt;"",C794/$D$4*Master!$R$18,"")</f>
        <v/>
      </c>
      <c r="E794" s="5" t="str">
        <f t="shared" si="26"/>
        <v/>
      </c>
      <c r="F794" s="5" t="str">
        <f>IF($A794&lt;&gt;"",IF(F$2&lt;&gt;"",INDEX('Instrument History'!$1:$1048576,$B794,F$3) / CcyPerBase!E793,""),"")</f>
        <v/>
      </c>
      <c r="G794" s="5" t="str">
        <f>IF($A794&lt;&gt;"",IF(G$2&lt;&gt;"",INDEX('Instrument History'!$1:$1048576,$B794,G$3) / CcyPerBase!F793,""),"")</f>
        <v/>
      </c>
      <c r="H794" s="5" t="str">
        <f>IF($A794&lt;&gt;"",IF(H$2&lt;&gt;"",INDEX('Instrument History'!$1:$1048576,$B794,H$3) / CcyPerBase!G793,""),"")</f>
        <v/>
      </c>
      <c r="I794" s="5" t="str">
        <f>IF($A794&lt;&gt;"",IF(I$2&lt;&gt;"",INDEX('Instrument History'!$1:$1048576,$B794,I$3) / CcyPerBase!H793,""),"")</f>
        <v/>
      </c>
      <c r="J794" s="5" t="str">
        <f>IF($A794&lt;&gt;"",IF(J$2&lt;&gt;"",INDEX('Instrument History'!$1:$1048576,$B794,J$3) / CcyPerBase!I793,""),"")</f>
        <v/>
      </c>
      <c r="K794" s="5" t="str">
        <f>IF($A794&lt;&gt;"",IF(K$2&lt;&gt;"",INDEX('Instrument History'!$1:$1048576,$B794,K$3) / CcyPerBase!J793,""),"")</f>
        <v/>
      </c>
      <c r="L794" s="5" t="str">
        <f>IF($A794&lt;&gt;"",IF(L$2&lt;&gt;"",INDEX('Instrument History'!$1:$1048576,$B794,L$3) / CcyPerBase!K793,""),"")</f>
        <v/>
      </c>
      <c r="M794" s="5" t="str">
        <f>IF($A794&lt;&gt;"",IF(M$2&lt;&gt;"",INDEX('Instrument History'!$1:$1048576,$B794,M$3) / CcyPerBase!L793,""),"")</f>
        <v/>
      </c>
      <c r="N794" s="5" t="str">
        <f>IF($A794&lt;&gt;"",IF(N$2&lt;&gt;"",INDEX('Instrument History'!$1:$1048576,$B794,N$3) / CcyPerBase!M793,""),"")</f>
        <v/>
      </c>
      <c r="O794" s="5" t="str">
        <f>IF($A794&lt;&gt;"",IF(O$2&lt;&gt;"",INDEX('Instrument History'!$1:$1048576,$B794,O$3) / CcyPerBase!N793,""),"")</f>
        <v/>
      </c>
      <c r="P794" s="5" t="str">
        <f>IF($A794&lt;&gt;"",IF(P$2&lt;&gt;"",INDEX('Instrument History'!$1:$1048576,$B794,P$3) / CcyPerBase!O793,""),"")</f>
        <v/>
      </c>
      <c r="Q794" s="5" t="str">
        <f>IF($A794&lt;&gt;"",IF(Q$2&lt;&gt;"",INDEX('Instrument History'!$1:$1048576,$B794,Q$3) / CcyPerBase!P793,""),"")</f>
        <v/>
      </c>
      <c r="R794" s="5" t="str">
        <f>IF($A794&lt;&gt;"",IF(R$2&lt;&gt;"",INDEX('Instrument History'!$1:$1048576,$B794,R$3) / CcyPerBase!Q793,""),"")</f>
        <v/>
      </c>
      <c r="S794" s="5" t="str">
        <f>IF($A794&lt;&gt;"",IF(S$2&lt;&gt;"",INDEX('Instrument History'!$1:$1048576,$B794,S$3) / CcyPerBase!R793,""),"")</f>
        <v/>
      </c>
      <c r="T794" s="5" t="str">
        <f>IF($A794&lt;&gt;"",IF(T$2&lt;&gt;"",INDEX('Instrument History'!$1:$1048576,$B794,T$3) / CcyPerBase!S793,""),"")</f>
        <v/>
      </c>
      <c r="U794" s="5" t="str">
        <f>IF($A794&lt;&gt;"",IF(U$2&lt;&gt;"",INDEX('Instrument History'!$1:$1048576,$B794,U$3) / CcyPerBase!T793,""),"")</f>
        <v/>
      </c>
      <c r="V794" s="5" t="str">
        <f>IF($A794&lt;&gt;"",IF(V$2&lt;&gt;"",INDEX('Instrument History'!$1:$1048576,$B794,V$3) / CcyPerBase!U793,""),"")</f>
        <v/>
      </c>
      <c r="W794" s="5" t="str">
        <f>IF($A794&lt;&gt;"",IF(W$2&lt;&gt;"",INDEX('Instrument History'!$1:$1048576,$B794,W$3) / CcyPerBase!V793,""),"")</f>
        <v/>
      </c>
      <c r="X794" s="5" t="str">
        <f>IF($A794&lt;&gt;"",IF(X$2&lt;&gt;"",INDEX('Instrument History'!$1:$1048576,$B794,X$3) / CcyPerBase!W793,""),"")</f>
        <v/>
      </c>
      <c r="Y794" s="5" t="str">
        <f>IF($A794&lt;&gt;"",IF(Y$2&lt;&gt;"",INDEX('Instrument History'!$1:$1048576,$B794,Y$3) / CcyPerBase!X793,""),"")</f>
        <v/>
      </c>
    </row>
    <row r="795" spans="1:25">
      <c r="A795" s="12" t="str">
        <f>IF(A794&lt;&gt;"",IF(A794=$B$1,"",'Instrument History'!A791),"")</f>
        <v/>
      </c>
      <c r="B795" t="str">
        <f t="shared" si="25"/>
        <v/>
      </c>
      <c r="C795" s="14" t="str">
        <f>IF($A795&lt;&gt;"",INDEX('Instrument History'!$1:$1048576,$B795,C$3) / CcyPerBase!D794,"")</f>
        <v/>
      </c>
      <c r="D795" s="14" t="str">
        <f>IF(A795&lt;&gt;"",C795/$D$4*Master!$R$18,"")</f>
        <v/>
      </c>
      <c r="E795" s="5" t="str">
        <f t="shared" si="26"/>
        <v/>
      </c>
      <c r="F795" s="5" t="str">
        <f>IF($A795&lt;&gt;"",IF(F$2&lt;&gt;"",INDEX('Instrument History'!$1:$1048576,$B795,F$3) / CcyPerBase!E794,""),"")</f>
        <v/>
      </c>
      <c r="G795" s="5" t="str">
        <f>IF($A795&lt;&gt;"",IF(G$2&lt;&gt;"",INDEX('Instrument History'!$1:$1048576,$B795,G$3) / CcyPerBase!F794,""),"")</f>
        <v/>
      </c>
      <c r="H795" s="5" t="str">
        <f>IF($A795&lt;&gt;"",IF(H$2&lt;&gt;"",INDEX('Instrument History'!$1:$1048576,$B795,H$3) / CcyPerBase!G794,""),"")</f>
        <v/>
      </c>
      <c r="I795" s="5" t="str">
        <f>IF($A795&lt;&gt;"",IF(I$2&lt;&gt;"",INDEX('Instrument History'!$1:$1048576,$B795,I$3) / CcyPerBase!H794,""),"")</f>
        <v/>
      </c>
      <c r="J795" s="5" t="str">
        <f>IF($A795&lt;&gt;"",IF(J$2&lt;&gt;"",INDEX('Instrument History'!$1:$1048576,$B795,J$3) / CcyPerBase!I794,""),"")</f>
        <v/>
      </c>
      <c r="K795" s="5" t="str">
        <f>IF($A795&lt;&gt;"",IF(K$2&lt;&gt;"",INDEX('Instrument History'!$1:$1048576,$B795,K$3) / CcyPerBase!J794,""),"")</f>
        <v/>
      </c>
      <c r="L795" s="5" t="str">
        <f>IF($A795&lt;&gt;"",IF(L$2&lt;&gt;"",INDEX('Instrument History'!$1:$1048576,$B795,L$3) / CcyPerBase!K794,""),"")</f>
        <v/>
      </c>
      <c r="M795" s="5" t="str">
        <f>IF($A795&lt;&gt;"",IF(M$2&lt;&gt;"",INDEX('Instrument History'!$1:$1048576,$B795,M$3) / CcyPerBase!L794,""),"")</f>
        <v/>
      </c>
      <c r="N795" s="5" t="str">
        <f>IF($A795&lt;&gt;"",IF(N$2&lt;&gt;"",INDEX('Instrument History'!$1:$1048576,$B795,N$3) / CcyPerBase!M794,""),"")</f>
        <v/>
      </c>
      <c r="O795" s="5" t="str">
        <f>IF($A795&lt;&gt;"",IF(O$2&lt;&gt;"",INDEX('Instrument History'!$1:$1048576,$B795,O$3) / CcyPerBase!N794,""),"")</f>
        <v/>
      </c>
      <c r="P795" s="5" t="str">
        <f>IF($A795&lt;&gt;"",IF(P$2&lt;&gt;"",INDEX('Instrument History'!$1:$1048576,$B795,P$3) / CcyPerBase!O794,""),"")</f>
        <v/>
      </c>
      <c r="Q795" s="5" t="str">
        <f>IF($A795&lt;&gt;"",IF(Q$2&lt;&gt;"",INDEX('Instrument History'!$1:$1048576,$B795,Q$3) / CcyPerBase!P794,""),"")</f>
        <v/>
      </c>
      <c r="R795" s="5" t="str">
        <f>IF($A795&lt;&gt;"",IF(R$2&lt;&gt;"",INDEX('Instrument History'!$1:$1048576,$B795,R$3) / CcyPerBase!Q794,""),"")</f>
        <v/>
      </c>
      <c r="S795" s="5" t="str">
        <f>IF($A795&lt;&gt;"",IF(S$2&lt;&gt;"",INDEX('Instrument History'!$1:$1048576,$B795,S$3) / CcyPerBase!R794,""),"")</f>
        <v/>
      </c>
      <c r="T795" s="5" t="str">
        <f>IF($A795&lt;&gt;"",IF(T$2&lt;&gt;"",INDEX('Instrument History'!$1:$1048576,$B795,T$3) / CcyPerBase!S794,""),"")</f>
        <v/>
      </c>
      <c r="U795" s="5" t="str">
        <f>IF($A795&lt;&gt;"",IF(U$2&lt;&gt;"",INDEX('Instrument History'!$1:$1048576,$B795,U$3) / CcyPerBase!T794,""),"")</f>
        <v/>
      </c>
      <c r="V795" s="5" t="str">
        <f>IF($A795&lt;&gt;"",IF(V$2&lt;&gt;"",INDEX('Instrument History'!$1:$1048576,$B795,V$3) / CcyPerBase!U794,""),"")</f>
        <v/>
      </c>
      <c r="W795" s="5" t="str">
        <f>IF($A795&lt;&gt;"",IF(W$2&lt;&gt;"",INDEX('Instrument History'!$1:$1048576,$B795,W$3) / CcyPerBase!V794,""),"")</f>
        <v/>
      </c>
      <c r="X795" s="5" t="str">
        <f>IF($A795&lt;&gt;"",IF(X$2&lt;&gt;"",INDEX('Instrument History'!$1:$1048576,$B795,X$3) / CcyPerBase!W794,""),"")</f>
        <v/>
      </c>
      <c r="Y795" s="5" t="str">
        <f>IF($A795&lt;&gt;"",IF(Y$2&lt;&gt;"",INDEX('Instrument History'!$1:$1048576,$B795,Y$3) / CcyPerBase!X794,""),"")</f>
        <v/>
      </c>
    </row>
    <row r="796" spans="1:25">
      <c r="A796" s="12" t="str">
        <f>IF(A795&lt;&gt;"",IF(A795=$B$1,"",'Instrument History'!A792),"")</f>
        <v/>
      </c>
      <c r="B796" t="str">
        <f t="shared" si="25"/>
        <v/>
      </c>
      <c r="C796" s="14" t="str">
        <f>IF($A796&lt;&gt;"",INDEX('Instrument History'!$1:$1048576,$B796,C$3) / CcyPerBase!D795,"")</f>
        <v/>
      </c>
      <c r="D796" s="14" t="str">
        <f>IF(A796&lt;&gt;"",C796/$D$4*Master!$R$18,"")</f>
        <v/>
      </c>
      <c r="E796" s="5" t="str">
        <f t="shared" si="26"/>
        <v/>
      </c>
      <c r="F796" s="5" t="str">
        <f>IF($A796&lt;&gt;"",IF(F$2&lt;&gt;"",INDEX('Instrument History'!$1:$1048576,$B796,F$3) / CcyPerBase!E795,""),"")</f>
        <v/>
      </c>
      <c r="G796" s="5" t="str">
        <f>IF($A796&lt;&gt;"",IF(G$2&lt;&gt;"",INDEX('Instrument History'!$1:$1048576,$B796,G$3) / CcyPerBase!F795,""),"")</f>
        <v/>
      </c>
      <c r="H796" s="5" t="str">
        <f>IF($A796&lt;&gt;"",IF(H$2&lt;&gt;"",INDEX('Instrument History'!$1:$1048576,$B796,H$3) / CcyPerBase!G795,""),"")</f>
        <v/>
      </c>
      <c r="I796" s="5" t="str">
        <f>IF($A796&lt;&gt;"",IF(I$2&lt;&gt;"",INDEX('Instrument History'!$1:$1048576,$B796,I$3) / CcyPerBase!H795,""),"")</f>
        <v/>
      </c>
      <c r="J796" s="5" t="str">
        <f>IF($A796&lt;&gt;"",IF(J$2&lt;&gt;"",INDEX('Instrument History'!$1:$1048576,$B796,J$3) / CcyPerBase!I795,""),"")</f>
        <v/>
      </c>
      <c r="K796" s="5" t="str">
        <f>IF($A796&lt;&gt;"",IF(K$2&lt;&gt;"",INDEX('Instrument History'!$1:$1048576,$B796,K$3) / CcyPerBase!J795,""),"")</f>
        <v/>
      </c>
      <c r="L796" s="5" t="str">
        <f>IF($A796&lt;&gt;"",IF(L$2&lt;&gt;"",INDEX('Instrument History'!$1:$1048576,$B796,L$3) / CcyPerBase!K795,""),"")</f>
        <v/>
      </c>
      <c r="M796" s="5" t="str">
        <f>IF($A796&lt;&gt;"",IF(M$2&lt;&gt;"",INDEX('Instrument History'!$1:$1048576,$B796,M$3) / CcyPerBase!L795,""),"")</f>
        <v/>
      </c>
      <c r="N796" s="5" t="str">
        <f>IF($A796&lt;&gt;"",IF(N$2&lt;&gt;"",INDEX('Instrument History'!$1:$1048576,$B796,N$3) / CcyPerBase!M795,""),"")</f>
        <v/>
      </c>
      <c r="O796" s="5" t="str">
        <f>IF($A796&lt;&gt;"",IF(O$2&lt;&gt;"",INDEX('Instrument History'!$1:$1048576,$B796,O$3) / CcyPerBase!N795,""),"")</f>
        <v/>
      </c>
      <c r="P796" s="5" t="str">
        <f>IF($A796&lt;&gt;"",IF(P$2&lt;&gt;"",INDEX('Instrument History'!$1:$1048576,$B796,P$3) / CcyPerBase!O795,""),"")</f>
        <v/>
      </c>
      <c r="Q796" s="5" t="str">
        <f>IF($A796&lt;&gt;"",IF(Q$2&lt;&gt;"",INDEX('Instrument History'!$1:$1048576,$B796,Q$3) / CcyPerBase!P795,""),"")</f>
        <v/>
      </c>
      <c r="R796" s="5" t="str">
        <f>IF($A796&lt;&gt;"",IF(R$2&lt;&gt;"",INDEX('Instrument History'!$1:$1048576,$B796,R$3) / CcyPerBase!Q795,""),"")</f>
        <v/>
      </c>
      <c r="S796" s="5" t="str">
        <f>IF($A796&lt;&gt;"",IF(S$2&lt;&gt;"",INDEX('Instrument History'!$1:$1048576,$B796,S$3) / CcyPerBase!R795,""),"")</f>
        <v/>
      </c>
      <c r="T796" s="5" t="str">
        <f>IF($A796&lt;&gt;"",IF(T$2&lt;&gt;"",INDEX('Instrument History'!$1:$1048576,$B796,T$3) / CcyPerBase!S795,""),"")</f>
        <v/>
      </c>
      <c r="U796" s="5" t="str">
        <f>IF($A796&lt;&gt;"",IF(U$2&lt;&gt;"",INDEX('Instrument History'!$1:$1048576,$B796,U$3) / CcyPerBase!T795,""),"")</f>
        <v/>
      </c>
      <c r="V796" s="5" t="str">
        <f>IF($A796&lt;&gt;"",IF(V$2&lt;&gt;"",INDEX('Instrument History'!$1:$1048576,$B796,V$3) / CcyPerBase!U795,""),"")</f>
        <v/>
      </c>
      <c r="W796" s="5" t="str">
        <f>IF($A796&lt;&gt;"",IF(W$2&lt;&gt;"",INDEX('Instrument History'!$1:$1048576,$B796,W$3) / CcyPerBase!V795,""),"")</f>
        <v/>
      </c>
      <c r="X796" s="5" t="str">
        <f>IF($A796&lt;&gt;"",IF(X$2&lt;&gt;"",INDEX('Instrument History'!$1:$1048576,$B796,X$3) / CcyPerBase!W795,""),"")</f>
        <v/>
      </c>
      <c r="Y796" s="5" t="str">
        <f>IF($A796&lt;&gt;"",IF(Y$2&lt;&gt;"",INDEX('Instrument History'!$1:$1048576,$B796,Y$3) / CcyPerBase!X795,""),"")</f>
        <v/>
      </c>
    </row>
    <row r="797" spans="1:25">
      <c r="A797" s="12" t="str">
        <f>IF(A796&lt;&gt;"",IF(A796=$B$1,"",'Instrument History'!A793),"")</f>
        <v/>
      </c>
      <c r="B797" t="str">
        <f t="shared" si="25"/>
        <v/>
      </c>
      <c r="C797" s="14" t="str">
        <f>IF($A797&lt;&gt;"",INDEX('Instrument History'!$1:$1048576,$B797,C$3) / CcyPerBase!D796,"")</f>
        <v/>
      </c>
      <c r="D797" s="14" t="str">
        <f>IF(A797&lt;&gt;"",C797/$D$4*Master!$R$18,"")</f>
        <v/>
      </c>
      <c r="E797" s="5" t="str">
        <f t="shared" si="26"/>
        <v/>
      </c>
      <c r="F797" s="5" t="str">
        <f>IF($A797&lt;&gt;"",IF(F$2&lt;&gt;"",INDEX('Instrument History'!$1:$1048576,$B797,F$3) / CcyPerBase!E796,""),"")</f>
        <v/>
      </c>
      <c r="G797" s="5" t="str">
        <f>IF($A797&lt;&gt;"",IF(G$2&lt;&gt;"",INDEX('Instrument History'!$1:$1048576,$B797,G$3) / CcyPerBase!F796,""),"")</f>
        <v/>
      </c>
      <c r="H797" s="5" t="str">
        <f>IF($A797&lt;&gt;"",IF(H$2&lt;&gt;"",INDEX('Instrument History'!$1:$1048576,$B797,H$3) / CcyPerBase!G796,""),"")</f>
        <v/>
      </c>
      <c r="I797" s="5" t="str">
        <f>IF($A797&lt;&gt;"",IF(I$2&lt;&gt;"",INDEX('Instrument History'!$1:$1048576,$B797,I$3) / CcyPerBase!H796,""),"")</f>
        <v/>
      </c>
      <c r="J797" s="5" t="str">
        <f>IF($A797&lt;&gt;"",IF(J$2&lt;&gt;"",INDEX('Instrument History'!$1:$1048576,$B797,J$3) / CcyPerBase!I796,""),"")</f>
        <v/>
      </c>
      <c r="K797" s="5" t="str">
        <f>IF($A797&lt;&gt;"",IF(K$2&lt;&gt;"",INDEX('Instrument History'!$1:$1048576,$B797,K$3) / CcyPerBase!J796,""),"")</f>
        <v/>
      </c>
      <c r="L797" s="5" t="str">
        <f>IF($A797&lt;&gt;"",IF(L$2&lt;&gt;"",INDEX('Instrument History'!$1:$1048576,$B797,L$3) / CcyPerBase!K796,""),"")</f>
        <v/>
      </c>
      <c r="M797" s="5" t="str">
        <f>IF($A797&lt;&gt;"",IF(M$2&lt;&gt;"",INDEX('Instrument History'!$1:$1048576,$B797,M$3) / CcyPerBase!L796,""),"")</f>
        <v/>
      </c>
      <c r="N797" s="5" t="str">
        <f>IF($A797&lt;&gt;"",IF(N$2&lt;&gt;"",INDEX('Instrument History'!$1:$1048576,$B797,N$3) / CcyPerBase!M796,""),"")</f>
        <v/>
      </c>
      <c r="O797" s="5" t="str">
        <f>IF($A797&lt;&gt;"",IF(O$2&lt;&gt;"",INDEX('Instrument History'!$1:$1048576,$B797,O$3) / CcyPerBase!N796,""),"")</f>
        <v/>
      </c>
      <c r="P797" s="5" t="str">
        <f>IF($A797&lt;&gt;"",IF(P$2&lt;&gt;"",INDEX('Instrument History'!$1:$1048576,$B797,P$3) / CcyPerBase!O796,""),"")</f>
        <v/>
      </c>
      <c r="Q797" s="5" t="str">
        <f>IF($A797&lt;&gt;"",IF(Q$2&lt;&gt;"",INDEX('Instrument History'!$1:$1048576,$B797,Q$3) / CcyPerBase!P796,""),"")</f>
        <v/>
      </c>
      <c r="R797" s="5" t="str">
        <f>IF($A797&lt;&gt;"",IF(R$2&lt;&gt;"",INDEX('Instrument History'!$1:$1048576,$B797,R$3) / CcyPerBase!Q796,""),"")</f>
        <v/>
      </c>
      <c r="S797" s="5" t="str">
        <f>IF($A797&lt;&gt;"",IF(S$2&lt;&gt;"",INDEX('Instrument History'!$1:$1048576,$B797,S$3) / CcyPerBase!R796,""),"")</f>
        <v/>
      </c>
      <c r="T797" s="5" t="str">
        <f>IF($A797&lt;&gt;"",IF(T$2&lt;&gt;"",INDEX('Instrument History'!$1:$1048576,$B797,T$3) / CcyPerBase!S796,""),"")</f>
        <v/>
      </c>
      <c r="U797" s="5" t="str">
        <f>IF($A797&lt;&gt;"",IF(U$2&lt;&gt;"",INDEX('Instrument History'!$1:$1048576,$B797,U$3) / CcyPerBase!T796,""),"")</f>
        <v/>
      </c>
      <c r="V797" s="5" t="str">
        <f>IF($A797&lt;&gt;"",IF(V$2&lt;&gt;"",INDEX('Instrument History'!$1:$1048576,$B797,V$3) / CcyPerBase!U796,""),"")</f>
        <v/>
      </c>
      <c r="W797" s="5" t="str">
        <f>IF($A797&lt;&gt;"",IF(W$2&lt;&gt;"",INDEX('Instrument History'!$1:$1048576,$B797,W$3) / CcyPerBase!V796,""),"")</f>
        <v/>
      </c>
      <c r="X797" s="5" t="str">
        <f>IF($A797&lt;&gt;"",IF(X$2&lt;&gt;"",INDEX('Instrument History'!$1:$1048576,$B797,X$3) / CcyPerBase!W796,""),"")</f>
        <v/>
      </c>
      <c r="Y797" s="5" t="str">
        <f>IF($A797&lt;&gt;"",IF(Y$2&lt;&gt;"",INDEX('Instrument History'!$1:$1048576,$B797,Y$3) / CcyPerBase!X796,""),"")</f>
        <v/>
      </c>
    </row>
    <row r="798" spans="1:25">
      <c r="A798" s="12" t="str">
        <f>IF(A797&lt;&gt;"",IF(A797=$B$1,"",'Instrument History'!A794),"")</f>
        <v/>
      </c>
      <c r="B798" t="str">
        <f t="shared" si="25"/>
        <v/>
      </c>
      <c r="C798" s="14" t="str">
        <f>IF($A798&lt;&gt;"",INDEX('Instrument History'!$1:$1048576,$B798,C$3) / CcyPerBase!D797,"")</f>
        <v/>
      </c>
      <c r="D798" s="14" t="str">
        <f>IF(A798&lt;&gt;"",C798/$D$4*Master!$R$18,"")</f>
        <v/>
      </c>
      <c r="E798" s="5" t="str">
        <f t="shared" si="26"/>
        <v/>
      </c>
      <c r="F798" s="5" t="str">
        <f>IF($A798&lt;&gt;"",IF(F$2&lt;&gt;"",INDEX('Instrument History'!$1:$1048576,$B798,F$3) / CcyPerBase!E797,""),"")</f>
        <v/>
      </c>
      <c r="G798" s="5" t="str">
        <f>IF($A798&lt;&gt;"",IF(G$2&lt;&gt;"",INDEX('Instrument History'!$1:$1048576,$B798,G$3) / CcyPerBase!F797,""),"")</f>
        <v/>
      </c>
      <c r="H798" s="5" t="str">
        <f>IF($A798&lt;&gt;"",IF(H$2&lt;&gt;"",INDEX('Instrument History'!$1:$1048576,$B798,H$3) / CcyPerBase!G797,""),"")</f>
        <v/>
      </c>
      <c r="I798" s="5" t="str">
        <f>IF($A798&lt;&gt;"",IF(I$2&lt;&gt;"",INDEX('Instrument History'!$1:$1048576,$B798,I$3) / CcyPerBase!H797,""),"")</f>
        <v/>
      </c>
      <c r="J798" s="5" t="str">
        <f>IF($A798&lt;&gt;"",IF(J$2&lt;&gt;"",INDEX('Instrument History'!$1:$1048576,$B798,J$3) / CcyPerBase!I797,""),"")</f>
        <v/>
      </c>
      <c r="K798" s="5" t="str">
        <f>IF($A798&lt;&gt;"",IF(K$2&lt;&gt;"",INDEX('Instrument History'!$1:$1048576,$B798,K$3) / CcyPerBase!J797,""),"")</f>
        <v/>
      </c>
      <c r="L798" s="5" t="str">
        <f>IF($A798&lt;&gt;"",IF(L$2&lt;&gt;"",INDEX('Instrument History'!$1:$1048576,$B798,L$3) / CcyPerBase!K797,""),"")</f>
        <v/>
      </c>
      <c r="M798" s="5" t="str">
        <f>IF($A798&lt;&gt;"",IF(M$2&lt;&gt;"",INDEX('Instrument History'!$1:$1048576,$B798,M$3) / CcyPerBase!L797,""),"")</f>
        <v/>
      </c>
      <c r="N798" s="5" t="str">
        <f>IF($A798&lt;&gt;"",IF(N$2&lt;&gt;"",INDEX('Instrument History'!$1:$1048576,$B798,N$3) / CcyPerBase!M797,""),"")</f>
        <v/>
      </c>
      <c r="O798" s="5" t="str">
        <f>IF($A798&lt;&gt;"",IF(O$2&lt;&gt;"",INDEX('Instrument History'!$1:$1048576,$B798,O$3) / CcyPerBase!N797,""),"")</f>
        <v/>
      </c>
      <c r="P798" s="5" t="str">
        <f>IF($A798&lt;&gt;"",IF(P$2&lt;&gt;"",INDEX('Instrument History'!$1:$1048576,$B798,P$3) / CcyPerBase!O797,""),"")</f>
        <v/>
      </c>
      <c r="Q798" s="5" t="str">
        <f>IF($A798&lt;&gt;"",IF(Q$2&lt;&gt;"",INDEX('Instrument History'!$1:$1048576,$B798,Q$3) / CcyPerBase!P797,""),"")</f>
        <v/>
      </c>
      <c r="R798" s="5" t="str">
        <f>IF($A798&lt;&gt;"",IF(R$2&lt;&gt;"",INDEX('Instrument History'!$1:$1048576,$B798,R$3) / CcyPerBase!Q797,""),"")</f>
        <v/>
      </c>
      <c r="S798" s="5" t="str">
        <f>IF($A798&lt;&gt;"",IF(S$2&lt;&gt;"",INDEX('Instrument History'!$1:$1048576,$B798,S$3) / CcyPerBase!R797,""),"")</f>
        <v/>
      </c>
      <c r="T798" s="5" t="str">
        <f>IF($A798&lt;&gt;"",IF(T$2&lt;&gt;"",INDEX('Instrument History'!$1:$1048576,$B798,T$3) / CcyPerBase!S797,""),"")</f>
        <v/>
      </c>
      <c r="U798" s="5" t="str">
        <f>IF($A798&lt;&gt;"",IF(U$2&lt;&gt;"",INDEX('Instrument History'!$1:$1048576,$B798,U$3) / CcyPerBase!T797,""),"")</f>
        <v/>
      </c>
      <c r="V798" s="5" t="str">
        <f>IF($A798&lt;&gt;"",IF(V$2&lt;&gt;"",INDEX('Instrument History'!$1:$1048576,$B798,V$3) / CcyPerBase!U797,""),"")</f>
        <v/>
      </c>
      <c r="W798" s="5" t="str">
        <f>IF($A798&lt;&gt;"",IF(W$2&lt;&gt;"",INDEX('Instrument History'!$1:$1048576,$B798,W$3) / CcyPerBase!V797,""),"")</f>
        <v/>
      </c>
      <c r="X798" s="5" t="str">
        <f>IF($A798&lt;&gt;"",IF(X$2&lt;&gt;"",INDEX('Instrument History'!$1:$1048576,$B798,X$3) / CcyPerBase!W797,""),"")</f>
        <v/>
      </c>
      <c r="Y798" s="5" t="str">
        <f>IF($A798&lt;&gt;"",IF(Y$2&lt;&gt;"",INDEX('Instrument History'!$1:$1048576,$B798,Y$3) / CcyPerBase!X797,""),"")</f>
        <v/>
      </c>
    </row>
    <row r="799" spans="1:25">
      <c r="A799" s="12" t="str">
        <f>IF(A798&lt;&gt;"",IF(A798=$B$1,"",'Instrument History'!A795),"")</f>
        <v/>
      </c>
      <c r="B799" t="str">
        <f t="shared" si="25"/>
        <v/>
      </c>
      <c r="C799" s="14" t="str">
        <f>IF($A799&lt;&gt;"",INDEX('Instrument History'!$1:$1048576,$B799,C$3) / CcyPerBase!D798,"")</f>
        <v/>
      </c>
      <c r="D799" s="14" t="str">
        <f>IF(A799&lt;&gt;"",C799/$D$4*Master!$R$18,"")</f>
        <v/>
      </c>
      <c r="E799" s="5" t="str">
        <f t="shared" si="26"/>
        <v/>
      </c>
      <c r="F799" s="5" t="str">
        <f>IF($A799&lt;&gt;"",IF(F$2&lt;&gt;"",INDEX('Instrument History'!$1:$1048576,$B799,F$3) / CcyPerBase!E798,""),"")</f>
        <v/>
      </c>
      <c r="G799" s="5" t="str">
        <f>IF($A799&lt;&gt;"",IF(G$2&lt;&gt;"",INDEX('Instrument History'!$1:$1048576,$B799,G$3) / CcyPerBase!F798,""),"")</f>
        <v/>
      </c>
      <c r="H799" s="5" t="str">
        <f>IF($A799&lt;&gt;"",IF(H$2&lt;&gt;"",INDEX('Instrument History'!$1:$1048576,$B799,H$3) / CcyPerBase!G798,""),"")</f>
        <v/>
      </c>
      <c r="I799" s="5" t="str">
        <f>IF($A799&lt;&gt;"",IF(I$2&lt;&gt;"",INDEX('Instrument History'!$1:$1048576,$B799,I$3) / CcyPerBase!H798,""),"")</f>
        <v/>
      </c>
      <c r="J799" s="5" t="str">
        <f>IF($A799&lt;&gt;"",IF(J$2&lt;&gt;"",INDEX('Instrument History'!$1:$1048576,$B799,J$3) / CcyPerBase!I798,""),"")</f>
        <v/>
      </c>
      <c r="K799" s="5" t="str">
        <f>IF($A799&lt;&gt;"",IF(K$2&lt;&gt;"",INDEX('Instrument History'!$1:$1048576,$B799,K$3) / CcyPerBase!J798,""),"")</f>
        <v/>
      </c>
      <c r="L799" s="5" t="str">
        <f>IF($A799&lt;&gt;"",IF(L$2&lt;&gt;"",INDEX('Instrument History'!$1:$1048576,$B799,L$3) / CcyPerBase!K798,""),"")</f>
        <v/>
      </c>
      <c r="M799" s="5" t="str">
        <f>IF($A799&lt;&gt;"",IF(M$2&lt;&gt;"",INDEX('Instrument History'!$1:$1048576,$B799,M$3) / CcyPerBase!L798,""),"")</f>
        <v/>
      </c>
      <c r="N799" s="5" t="str">
        <f>IF($A799&lt;&gt;"",IF(N$2&lt;&gt;"",INDEX('Instrument History'!$1:$1048576,$B799,N$3) / CcyPerBase!M798,""),"")</f>
        <v/>
      </c>
      <c r="O799" s="5" t="str">
        <f>IF($A799&lt;&gt;"",IF(O$2&lt;&gt;"",INDEX('Instrument History'!$1:$1048576,$B799,O$3) / CcyPerBase!N798,""),"")</f>
        <v/>
      </c>
      <c r="P799" s="5" t="str">
        <f>IF($A799&lt;&gt;"",IF(P$2&lt;&gt;"",INDEX('Instrument History'!$1:$1048576,$B799,P$3) / CcyPerBase!O798,""),"")</f>
        <v/>
      </c>
      <c r="Q799" s="5" t="str">
        <f>IF($A799&lt;&gt;"",IF(Q$2&lt;&gt;"",INDEX('Instrument History'!$1:$1048576,$B799,Q$3) / CcyPerBase!P798,""),"")</f>
        <v/>
      </c>
      <c r="R799" s="5" t="str">
        <f>IF($A799&lt;&gt;"",IF(R$2&lt;&gt;"",INDEX('Instrument History'!$1:$1048576,$B799,R$3) / CcyPerBase!Q798,""),"")</f>
        <v/>
      </c>
      <c r="S799" s="5" t="str">
        <f>IF($A799&lt;&gt;"",IF(S$2&lt;&gt;"",INDEX('Instrument History'!$1:$1048576,$B799,S$3) / CcyPerBase!R798,""),"")</f>
        <v/>
      </c>
      <c r="T799" s="5" t="str">
        <f>IF($A799&lt;&gt;"",IF(T$2&lt;&gt;"",INDEX('Instrument History'!$1:$1048576,$B799,T$3) / CcyPerBase!S798,""),"")</f>
        <v/>
      </c>
      <c r="U799" s="5" t="str">
        <f>IF($A799&lt;&gt;"",IF(U$2&lt;&gt;"",INDEX('Instrument History'!$1:$1048576,$B799,U$3) / CcyPerBase!T798,""),"")</f>
        <v/>
      </c>
      <c r="V799" s="5" t="str">
        <f>IF($A799&lt;&gt;"",IF(V$2&lt;&gt;"",INDEX('Instrument History'!$1:$1048576,$B799,V$3) / CcyPerBase!U798,""),"")</f>
        <v/>
      </c>
      <c r="W799" s="5" t="str">
        <f>IF($A799&lt;&gt;"",IF(W$2&lt;&gt;"",INDEX('Instrument History'!$1:$1048576,$B799,W$3) / CcyPerBase!V798,""),"")</f>
        <v/>
      </c>
      <c r="X799" s="5" t="str">
        <f>IF($A799&lt;&gt;"",IF(X$2&lt;&gt;"",INDEX('Instrument History'!$1:$1048576,$B799,X$3) / CcyPerBase!W798,""),"")</f>
        <v/>
      </c>
      <c r="Y799" s="5" t="str">
        <f>IF($A799&lt;&gt;"",IF(Y$2&lt;&gt;"",INDEX('Instrument History'!$1:$1048576,$B799,Y$3) / CcyPerBase!X798,""),"")</f>
        <v/>
      </c>
    </row>
    <row r="800" spans="1:25">
      <c r="A800" s="12" t="str">
        <f>IF(A799&lt;&gt;"",IF(A799=$B$1,"",'Instrument History'!A796),"")</f>
        <v/>
      </c>
      <c r="B800" t="str">
        <f t="shared" si="25"/>
        <v/>
      </c>
      <c r="C800" s="14" t="str">
        <f>IF($A800&lt;&gt;"",INDEX('Instrument History'!$1:$1048576,$B800,C$3) / CcyPerBase!D799,"")</f>
        <v/>
      </c>
      <c r="D800" s="14" t="str">
        <f>IF(A800&lt;&gt;"",C800/$D$4*Master!$R$18,"")</f>
        <v/>
      </c>
      <c r="E800" s="5" t="str">
        <f t="shared" si="26"/>
        <v/>
      </c>
      <c r="F800" s="5" t="str">
        <f>IF($A800&lt;&gt;"",IF(F$2&lt;&gt;"",INDEX('Instrument History'!$1:$1048576,$B800,F$3) / CcyPerBase!E799,""),"")</f>
        <v/>
      </c>
      <c r="G800" s="5" t="str">
        <f>IF($A800&lt;&gt;"",IF(G$2&lt;&gt;"",INDEX('Instrument History'!$1:$1048576,$B800,G$3) / CcyPerBase!F799,""),"")</f>
        <v/>
      </c>
      <c r="H800" s="5" t="str">
        <f>IF($A800&lt;&gt;"",IF(H$2&lt;&gt;"",INDEX('Instrument History'!$1:$1048576,$B800,H$3) / CcyPerBase!G799,""),"")</f>
        <v/>
      </c>
      <c r="I800" s="5" t="str">
        <f>IF($A800&lt;&gt;"",IF(I$2&lt;&gt;"",INDEX('Instrument History'!$1:$1048576,$B800,I$3) / CcyPerBase!H799,""),"")</f>
        <v/>
      </c>
      <c r="J800" s="5" t="str">
        <f>IF($A800&lt;&gt;"",IF(J$2&lt;&gt;"",INDEX('Instrument History'!$1:$1048576,$B800,J$3) / CcyPerBase!I799,""),"")</f>
        <v/>
      </c>
      <c r="K800" s="5" t="str">
        <f>IF($A800&lt;&gt;"",IF(K$2&lt;&gt;"",INDEX('Instrument History'!$1:$1048576,$B800,K$3) / CcyPerBase!J799,""),"")</f>
        <v/>
      </c>
      <c r="L800" s="5" t="str">
        <f>IF($A800&lt;&gt;"",IF(L$2&lt;&gt;"",INDEX('Instrument History'!$1:$1048576,$B800,L$3) / CcyPerBase!K799,""),"")</f>
        <v/>
      </c>
      <c r="M800" s="5" t="str">
        <f>IF($A800&lt;&gt;"",IF(M$2&lt;&gt;"",INDEX('Instrument History'!$1:$1048576,$B800,M$3) / CcyPerBase!L799,""),"")</f>
        <v/>
      </c>
      <c r="N800" s="5" t="str">
        <f>IF($A800&lt;&gt;"",IF(N$2&lt;&gt;"",INDEX('Instrument History'!$1:$1048576,$B800,N$3) / CcyPerBase!M799,""),"")</f>
        <v/>
      </c>
      <c r="O800" s="5" t="str">
        <f>IF($A800&lt;&gt;"",IF(O$2&lt;&gt;"",INDEX('Instrument History'!$1:$1048576,$B800,O$3) / CcyPerBase!N799,""),"")</f>
        <v/>
      </c>
      <c r="P800" s="5" t="str">
        <f>IF($A800&lt;&gt;"",IF(P$2&lt;&gt;"",INDEX('Instrument History'!$1:$1048576,$B800,P$3) / CcyPerBase!O799,""),"")</f>
        <v/>
      </c>
      <c r="Q800" s="5" t="str">
        <f>IF($A800&lt;&gt;"",IF(Q$2&lt;&gt;"",INDEX('Instrument History'!$1:$1048576,$B800,Q$3) / CcyPerBase!P799,""),"")</f>
        <v/>
      </c>
      <c r="R800" s="5" t="str">
        <f>IF($A800&lt;&gt;"",IF(R$2&lt;&gt;"",INDEX('Instrument History'!$1:$1048576,$B800,R$3) / CcyPerBase!Q799,""),"")</f>
        <v/>
      </c>
      <c r="S800" s="5" t="str">
        <f>IF($A800&lt;&gt;"",IF(S$2&lt;&gt;"",INDEX('Instrument History'!$1:$1048576,$B800,S$3) / CcyPerBase!R799,""),"")</f>
        <v/>
      </c>
      <c r="T800" s="5" t="str">
        <f>IF($A800&lt;&gt;"",IF(T$2&lt;&gt;"",INDEX('Instrument History'!$1:$1048576,$B800,T$3) / CcyPerBase!S799,""),"")</f>
        <v/>
      </c>
      <c r="U800" s="5" t="str">
        <f>IF($A800&lt;&gt;"",IF(U$2&lt;&gt;"",INDEX('Instrument History'!$1:$1048576,$B800,U$3) / CcyPerBase!T799,""),"")</f>
        <v/>
      </c>
      <c r="V800" s="5" t="str">
        <f>IF($A800&lt;&gt;"",IF(V$2&lt;&gt;"",INDEX('Instrument History'!$1:$1048576,$B800,V$3) / CcyPerBase!U799,""),"")</f>
        <v/>
      </c>
      <c r="W800" s="5" t="str">
        <f>IF($A800&lt;&gt;"",IF(W$2&lt;&gt;"",INDEX('Instrument History'!$1:$1048576,$B800,W$3) / CcyPerBase!V799,""),"")</f>
        <v/>
      </c>
      <c r="X800" s="5" t="str">
        <f>IF($A800&lt;&gt;"",IF(X$2&lt;&gt;"",INDEX('Instrument History'!$1:$1048576,$B800,X$3) / CcyPerBase!W799,""),"")</f>
        <v/>
      </c>
      <c r="Y800" s="5" t="str">
        <f>IF($A800&lt;&gt;"",IF(Y$2&lt;&gt;"",INDEX('Instrument History'!$1:$1048576,$B800,Y$3) / CcyPerBase!X799,""),"")</f>
        <v/>
      </c>
    </row>
    <row r="801" spans="1:25">
      <c r="A801" s="12" t="str">
        <f>IF(A800&lt;&gt;"",IF(A800=$B$1,"",'Instrument History'!A797),"")</f>
        <v/>
      </c>
      <c r="B801" t="str">
        <f t="shared" si="25"/>
        <v/>
      </c>
      <c r="C801" s="14" t="str">
        <f>IF($A801&lt;&gt;"",INDEX('Instrument History'!$1:$1048576,$B801,C$3) / CcyPerBase!D800,"")</f>
        <v/>
      </c>
      <c r="D801" s="14" t="str">
        <f>IF(A801&lt;&gt;"",C801/$D$4*Master!$R$18,"")</f>
        <v/>
      </c>
      <c r="E801" s="5" t="str">
        <f t="shared" si="26"/>
        <v/>
      </c>
      <c r="F801" s="5" t="str">
        <f>IF($A801&lt;&gt;"",IF(F$2&lt;&gt;"",INDEX('Instrument History'!$1:$1048576,$B801,F$3) / CcyPerBase!E800,""),"")</f>
        <v/>
      </c>
      <c r="G801" s="5" t="str">
        <f>IF($A801&lt;&gt;"",IF(G$2&lt;&gt;"",INDEX('Instrument History'!$1:$1048576,$B801,G$3) / CcyPerBase!F800,""),"")</f>
        <v/>
      </c>
      <c r="H801" s="5" t="str">
        <f>IF($A801&lt;&gt;"",IF(H$2&lt;&gt;"",INDEX('Instrument History'!$1:$1048576,$B801,H$3) / CcyPerBase!G800,""),"")</f>
        <v/>
      </c>
      <c r="I801" s="5" t="str">
        <f>IF($A801&lt;&gt;"",IF(I$2&lt;&gt;"",INDEX('Instrument History'!$1:$1048576,$B801,I$3) / CcyPerBase!H800,""),"")</f>
        <v/>
      </c>
      <c r="J801" s="5" t="str">
        <f>IF($A801&lt;&gt;"",IF(J$2&lt;&gt;"",INDEX('Instrument History'!$1:$1048576,$B801,J$3) / CcyPerBase!I800,""),"")</f>
        <v/>
      </c>
      <c r="K801" s="5" t="str">
        <f>IF($A801&lt;&gt;"",IF(K$2&lt;&gt;"",INDEX('Instrument History'!$1:$1048576,$B801,K$3) / CcyPerBase!J800,""),"")</f>
        <v/>
      </c>
      <c r="L801" s="5" t="str">
        <f>IF($A801&lt;&gt;"",IF(L$2&lt;&gt;"",INDEX('Instrument History'!$1:$1048576,$B801,L$3) / CcyPerBase!K800,""),"")</f>
        <v/>
      </c>
      <c r="M801" s="5" t="str">
        <f>IF($A801&lt;&gt;"",IF(M$2&lt;&gt;"",INDEX('Instrument History'!$1:$1048576,$B801,M$3) / CcyPerBase!L800,""),"")</f>
        <v/>
      </c>
      <c r="N801" s="5" t="str">
        <f>IF($A801&lt;&gt;"",IF(N$2&lt;&gt;"",INDEX('Instrument History'!$1:$1048576,$B801,N$3) / CcyPerBase!M800,""),"")</f>
        <v/>
      </c>
      <c r="O801" s="5" t="str">
        <f>IF($A801&lt;&gt;"",IF(O$2&lt;&gt;"",INDEX('Instrument History'!$1:$1048576,$B801,O$3) / CcyPerBase!N800,""),"")</f>
        <v/>
      </c>
      <c r="P801" s="5" t="str">
        <f>IF($A801&lt;&gt;"",IF(P$2&lt;&gt;"",INDEX('Instrument History'!$1:$1048576,$B801,P$3) / CcyPerBase!O800,""),"")</f>
        <v/>
      </c>
      <c r="Q801" s="5" t="str">
        <f>IF($A801&lt;&gt;"",IF(Q$2&lt;&gt;"",INDEX('Instrument History'!$1:$1048576,$B801,Q$3) / CcyPerBase!P800,""),"")</f>
        <v/>
      </c>
      <c r="R801" s="5" t="str">
        <f>IF($A801&lt;&gt;"",IF(R$2&lt;&gt;"",INDEX('Instrument History'!$1:$1048576,$B801,R$3) / CcyPerBase!Q800,""),"")</f>
        <v/>
      </c>
      <c r="S801" s="5" t="str">
        <f>IF($A801&lt;&gt;"",IF(S$2&lt;&gt;"",INDEX('Instrument History'!$1:$1048576,$B801,S$3) / CcyPerBase!R800,""),"")</f>
        <v/>
      </c>
      <c r="T801" s="5" t="str">
        <f>IF($A801&lt;&gt;"",IF(T$2&lt;&gt;"",INDEX('Instrument History'!$1:$1048576,$B801,T$3) / CcyPerBase!S800,""),"")</f>
        <v/>
      </c>
      <c r="U801" s="5" t="str">
        <f>IF($A801&lt;&gt;"",IF(U$2&lt;&gt;"",INDEX('Instrument History'!$1:$1048576,$B801,U$3) / CcyPerBase!T800,""),"")</f>
        <v/>
      </c>
      <c r="V801" s="5" t="str">
        <f>IF($A801&lt;&gt;"",IF(V$2&lt;&gt;"",INDEX('Instrument History'!$1:$1048576,$B801,V$3) / CcyPerBase!U800,""),"")</f>
        <v/>
      </c>
      <c r="W801" s="5" t="str">
        <f>IF($A801&lt;&gt;"",IF(W$2&lt;&gt;"",INDEX('Instrument History'!$1:$1048576,$B801,W$3) / CcyPerBase!V800,""),"")</f>
        <v/>
      </c>
      <c r="X801" s="5" t="str">
        <f>IF($A801&lt;&gt;"",IF(X$2&lt;&gt;"",INDEX('Instrument History'!$1:$1048576,$B801,X$3) / CcyPerBase!W800,""),"")</f>
        <v/>
      </c>
      <c r="Y801" s="5" t="str">
        <f>IF($A801&lt;&gt;"",IF(Y$2&lt;&gt;"",INDEX('Instrument History'!$1:$1048576,$B801,Y$3) / CcyPerBase!X800,""),"")</f>
        <v/>
      </c>
    </row>
    <row r="802" spans="1:25">
      <c r="A802" s="12" t="str">
        <f>IF(A801&lt;&gt;"",IF(A801=$B$1,"",'Instrument History'!A798),"")</f>
        <v/>
      </c>
      <c r="B802" t="str">
        <f t="shared" si="25"/>
        <v/>
      </c>
      <c r="C802" s="14" t="str">
        <f>IF($A802&lt;&gt;"",INDEX('Instrument History'!$1:$1048576,$B802,C$3) / CcyPerBase!D801,"")</f>
        <v/>
      </c>
      <c r="D802" s="14" t="str">
        <f>IF(A802&lt;&gt;"",C802/$D$4*Master!$R$18,"")</f>
        <v/>
      </c>
      <c r="E802" s="5" t="str">
        <f t="shared" si="26"/>
        <v/>
      </c>
      <c r="F802" s="5" t="str">
        <f>IF($A802&lt;&gt;"",IF(F$2&lt;&gt;"",INDEX('Instrument History'!$1:$1048576,$B802,F$3) / CcyPerBase!E801,""),"")</f>
        <v/>
      </c>
      <c r="G802" s="5" t="str">
        <f>IF($A802&lt;&gt;"",IF(G$2&lt;&gt;"",INDEX('Instrument History'!$1:$1048576,$B802,G$3) / CcyPerBase!F801,""),"")</f>
        <v/>
      </c>
      <c r="H802" s="5" t="str">
        <f>IF($A802&lt;&gt;"",IF(H$2&lt;&gt;"",INDEX('Instrument History'!$1:$1048576,$B802,H$3) / CcyPerBase!G801,""),"")</f>
        <v/>
      </c>
      <c r="I802" s="5" t="str">
        <f>IF($A802&lt;&gt;"",IF(I$2&lt;&gt;"",INDEX('Instrument History'!$1:$1048576,$B802,I$3) / CcyPerBase!H801,""),"")</f>
        <v/>
      </c>
      <c r="J802" s="5" t="str">
        <f>IF($A802&lt;&gt;"",IF(J$2&lt;&gt;"",INDEX('Instrument History'!$1:$1048576,$B802,J$3) / CcyPerBase!I801,""),"")</f>
        <v/>
      </c>
      <c r="K802" s="5" t="str">
        <f>IF($A802&lt;&gt;"",IF(K$2&lt;&gt;"",INDEX('Instrument History'!$1:$1048576,$B802,K$3) / CcyPerBase!J801,""),"")</f>
        <v/>
      </c>
      <c r="L802" s="5" t="str">
        <f>IF($A802&lt;&gt;"",IF(L$2&lt;&gt;"",INDEX('Instrument History'!$1:$1048576,$B802,L$3) / CcyPerBase!K801,""),"")</f>
        <v/>
      </c>
      <c r="M802" s="5" t="str">
        <f>IF($A802&lt;&gt;"",IF(M$2&lt;&gt;"",INDEX('Instrument History'!$1:$1048576,$B802,M$3) / CcyPerBase!L801,""),"")</f>
        <v/>
      </c>
      <c r="N802" s="5" t="str">
        <f>IF($A802&lt;&gt;"",IF(N$2&lt;&gt;"",INDEX('Instrument History'!$1:$1048576,$B802,N$3) / CcyPerBase!M801,""),"")</f>
        <v/>
      </c>
      <c r="O802" s="5" t="str">
        <f>IF($A802&lt;&gt;"",IF(O$2&lt;&gt;"",INDEX('Instrument History'!$1:$1048576,$B802,O$3) / CcyPerBase!N801,""),"")</f>
        <v/>
      </c>
      <c r="P802" s="5" t="str">
        <f>IF($A802&lt;&gt;"",IF(P$2&lt;&gt;"",INDEX('Instrument History'!$1:$1048576,$B802,P$3) / CcyPerBase!O801,""),"")</f>
        <v/>
      </c>
      <c r="Q802" s="5" t="str">
        <f>IF($A802&lt;&gt;"",IF(Q$2&lt;&gt;"",INDEX('Instrument History'!$1:$1048576,$B802,Q$3) / CcyPerBase!P801,""),"")</f>
        <v/>
      </c>
      <c r="R802" s="5" t="str">
        <f>IF($A802&lt;&gt;"",IF(R$2&lt;&gt;"",INDEX('Instrument History'!$1:$1048576,$B802,R$3) / CcyPerBase!Q801,""),"")</f>
        <v/>
      </c>
      <c r="S802" s="5" t="str">
        <f>IF($A802&lt;&gt;"",IF(S$2&lt;&gt;"",INDEX('Instrument History'!$1:$1048576,$B802,S$3) / CcyPerBase!R801,""),"")</f>
        <v/>
      </c>
      <c r="T802" s="5" t="str">
        <f>IF($A802&lt;&gt;"",IF(T$2&lt;&gt;"",INDEX('Instrument History'!$1:$1048576,$B802,T$3) / CcyPerBase!S801,""),"")</f>
        <v/>
      </c>
      <c r="U802" s="5" t="str">
        <f>IF($A802&lt;&gt;"",IF(U$2&lt;&gt;"",INDEX('Instrument History'!$1:$1048576,$B802,U$3) / CcyPerBase!T801,""),"")</f>
        <v/>
      </c>
      <c r="V802" s="5" t="str">
        <f>IF($A802&lt;&gt;"",IF(V$2&lt;&gt;"",INDEX('Instrument History'!$1:$1048576,$B802,V$3) / CcyPerBase!U801,""),"")</f>
        <v/>
      </c>
      <c r="W802" s="5" t="str">
        <f>IF($A802&lt;&gt;"",IF(W$2&lt;&gt;"",INDEX('Instrument History'!$1:$1048576,$B802,W$3) / CcyPerBase!V801,""),"")</f>
        <v/>
      </c>
      <c r="X802" s="5" t="str">
        <f>IF($A802&lt;&gt;"",IF(X$2&lt;&gt;"",INDEX('Instrument History'!$1:$1048576,$B802,X$3) / CcyPerBase!W801,""),"")</f>
        <v/>
      </c>
      <c r="Y802" s="5" t="str">
        <f>IF($A802&lt;&gt;"",IF(Y$2&lt;&gt;"",INDEX('Instrument History'!$1:$1048576,$B802,Y$3) / CcyPerBase!X801,""),"")</f>
        <v/>
      </c>
    </row>
    <row r="803" spans="1:25">
      <c r="A803" s="12" t="str">
        <f>IF(A802&lt;&gt;"",IF(A802=$B$1,"",'Instrument History'!A799),"")</f>
        <v/>
      </c>
      <c r="B803" t="str">
        <f t="shared" si="25"/>
        <v/>
      </c>
      <c r="C803" s="14" t="str">
        <f>IF($A803&lt;&gt;"",INDEX('Instrument History'!$1:$1048576,$B803,C$3) / CcyPerBase!D802,"")</f>
        <v/>
      </c>
      <c r="D803" s="14" t="str">
        <f>IF(A803&lt;&gt;"",C803/$D$4*Master!$R$18,"")</f>
        <v/>
      </c>
      <c r="E803" s="5" t="str">
        <f t="shared" si="26"/>
        <v/>
      </c>
      <c r="F803" s="5" t="str">
        <f>IF($A803&lt;&gt;"",IF(F$2&lt;&gt;"",INDEX('Instrument History'!$1:$1048576,$B803,F$3) / CcyPerBase!E802,""),"")</f>
        <v/>
      </c>
      <c r="G803" s="5" t="str">
        <f>IF($A803&lt;&gt;"",IF(G$2&lt;&gt;"",INDEX('Instrument History'!$1:$1048576,$B803,G$3) / CcyPerBase!F802,""),"")</f>
        <v/>
      </c>
      <c r="H803" s="5" t="str">
        <f>IF($A803&lt;&gt;"",IF(H$2&lt;&gt;"",INDEX('Instrument History'!$1:$1048576,$B803,H$3) / CcyPerBase!G802,""),"")</f>
        <v/>
      </c>
      <c r="I803" s="5" t="str">
        <f>IF($A803&lt;&gt;"",IF(I$2&lt;&gt;"",INDEX('Instrument History'!$1:$1048576,$B803,I$3) / CcyPerBase!H802,""),"")</f>
        <v/>
      </c>
      <c r="J803" s="5" t="str">
        <f>IF($A803&lt;&gt;"",IF(J$2&lt;&gt;"",INDEX('Instrument History'!$1:$1048576,$B803,J$3) / CcyPerBase!I802,""),"")</f>
        <v/>
      </c>
      <c r="K803" s="5" t="str">
        <f>IF($A803&lt;&gt;"",IF(K$2&lt;&gt;"",INDEX('Instrument History'!$1:$1048576,$B803,K$3) / CcyPerBase!J802,""),"")</f>
        <v/>
      </c>
      <c r="L803" s="5" t="str">
        <f>IF($A803&lt;&gt;"",IF(L$2&lt;&gt;"",INDEX('Instrument History'!$1:$1048576,$B803,L$3) / CcyPerBase!K802,""),"")</f>
        <v/>
      </c>
      <c r="M803" s="5" t="str">
        <f>IF($A803&lt;&gt;"",IF(M$2&lt;&gt;"",INDEX('Instrument History'!$1:$1048576,$B803,M$3) / CcyPerBase!L802,""),"")</f>
        <v/>
      </c>
      <c r="N803" s="5" t="str">
        <f>IF($A803&lt;&gt;"",IF(N$2&lt;&gt;"",INDEX('Instrument History'!$1:$1048576,$B803,N$3) / CcyPerBase!M802,""),"")</f>
        <v/>
      </c>
      <c r="O803" s="5" t="str">
        <f>IF($A803&lt;&gt;"",IF(O$2&lt;&gt;"",INDEX('Instrument History'!$1:$1048576,$B803,O$3) / CcyPerBase!N802,""),"")</f>
        <v/>
      </c>
      <c r="P803" s="5" t="str">
        <f>IF($A803&lt;&gt;"",IF(P$2&lt;&gt;"",INDEX('Instrument History'!$1:$1048576,$B803,P$3) / CcyPerBase!O802,""),"")</f>
        <v/>
      </c>
      <c r="Q803" s="5" t="str">
        <f>IF($A803&lt;&gt;"",IF(Q$2&lt;&gt;"",INDEX('Instrument History'!$1:$1048576,$B803,Q$3) / CcyPerBase!P802,""),"")</f>
        <v/>
      </c>
      <c r="R803" s="5" t="str">
        <f>IF($A803&lt;&gt;"",IF(R$2&lt;&gt;"",INDEX('Instrument History'!$1:$1048576,$B803,R$3) / CcyPerBase!Q802,""),"")</f>
        <v/>
      </c>
      <c r="S803" s="5" t="str">
        <f>IF($A803&lt;&gt;"",IF(S$2&lt;&gt;"",INDEX('Instrument History'!$1:$1048576,$B803,S$3) / CcyPerBase!R802,""),"")</f>
        <v/>
      </c>
      <c r="T803" s="5" t="str">
        <f>IF($A803&lt;&gt;"",IF(T$2&lt;&gt;"",INDEX('Instrument History'!$1:$1048576,$B803,T$3) / CcyPerBase!S802,""),"")</f>
        <v/>
      </c>
      <c r="U803" s="5" t="str">
        <f>IF($A803&lt;&gt;"",IF(U$2&lt;&gt;"",INDEX('Instrument History'!$1:$1048576,$B803,U$3) / CcyPerBase!T802,""),"")</f>
        <v/>
      </c>
      <c r="V803" s="5" t="str">
        <f>IF($A803&lt;&gt;"",IF(V$2&lt;&gt;"",INDEX('Instrument History'!$1:$1048576,$B803,V$3) / CcyPerBase!U802,""),"")</f>
        <v/>
      </c>
      <c r="W803" s="5" t="str">
        <f>IF($A803&lt;&gt;"",IF(W$2&lt;&gt;"",INDEX('Instrument History'!$1:$1048576,$B803,W$3) / CcyPerBase!V802,""),"")</f>
        <v/>
      </c>
      <c r="X803" s="5" t="str">
        <f>IF($A803&lt;&gt;"",IF(X$2&lt;&gt;"",INDEX('Instrument History'!$1:$1048576,$B803,X$3) / CcyPerBase!W802,""),"")</f>
        <v/>
      </c>
      <c r="Y803" s="5" t="str">
        <f>IF($A803&lt;&gt;"",IF(Y$2&lt;&gt;"",INDEX('Instrument History'!$1:$1048576,$B803,Y$3) / CcyPerBase!X802,""),"")</f>
        <v/>
      </c>
    </row>
    <row r="804" spans="1:25">
      <c r="A804" s="12" t="str">
        <f>IF(A803&lt;&gt;"",IF(A803=$B$1,"",'Instrument History'!A800),"")</f>
        <v/>
      </c>
      <c r="B804" t="str">
        <f t="shared" si="25"/>
        <v/>
      </c>
      <c r="C804" s="14" t="str">
        <f>IF($A804&lt;&gt;"",INDEX('Instrument History'!$1:$1048576,$B804,C$3) / CcyPerBase!D803,"")</f>
        <v/>
      </c>
      <c r="D804" s="14" t="str">
        <f>IF(A804&lt;&gt;"",C804/$D$4*Master!$R$18,"")</f>
        <v/>
      </c>
      <c r="E804" s="5" t="str">
        <f t="shared" si="26"/>
        <v/>
      </c>
      <c r="F804" s="5" t="str">
        <f>IF($A804&lt;&gt;"",IF(F$2&lt;&gt;"",INDEX('Instrument History'!$1:$1048576,$B804,F$3) / CcyPerBase!E803,""),"")</f>
        <v/>
      </c>
      <c r="G804" s="5" t="str">
        <f>IF($A804&lt;&gt;"",IF(G$2&lt;&gt;"",INDEX('Instrument History'!$1:$1048576,$B804,G$3) / CcyPerBase!F803,""),"")</f>
        <v/>
      </c>
      <c r="H804" s="5" t="str">
        <f>IF($A804&lt;&gt;"",IF(H$2&lt;&gt;"",INDEX('Instrument History'!$1:$1048576,$B804,H$3) / CcyPerBase!G803,""),"")</f>
        <v/>
      </c>
      <c r="I804" s="5" t="str">
        <f>IF($A804&lt;&gt;"",IF(I$2&lt;&gt;"",INDEX('Instrument History'!$1:$1048576,$B804,I$3) / CcyPerBase!H803,""),"")</f>
        <v/>
      </c>
      <c r="J804" s="5" t="str">
        <f>IF($A804&lt;&gt;"",IF(J$2&lt;&gt;"",INDEX('Instrument History'!$1:$1048576,$B804,J$3) / CcyPerBase!I803,""),"")</f>
        <v/>
      </c>
      <c r="K804" s="5" t="str">
        <f>IF($A804&lt;&gt;"",IF(K$2&lt;&gt;"",INDEX('Instrument History'!$1:$1048576,$B804,K$3) / CcyPerBase!J803,""),"")</f>
        <v/>
      </c>
      <c r="L804" s="5" t="str">
        <f>IF($A804&lt;&gt;"",IF(L$2&lt;&gt;"",INDEX('Instrument History'!$1:$1048576,$B804,L$3) / CcyPerBase!K803,""),"")</f>
        <v/>
      </c>
      <c r="M804" s="5" t="str">
        <f>IF($A804&lt;&gt;"",IF(M$2&lt;&gt;"",INDEX('Instrument History'!$1:$1048576,$B804,M$3) / CcyPerBase!L803,""),"")</f>
        <v/>
      </c>
      <c r="N804" s="5" t="str">
        <f>IF($A804&lt;&gt;"",IF(N$2&lt;&gt;"",INDEX('Instrument History'!$1:$1048576,$B804,N$3) / CcyPerBase!M803,""),"")</f>
        <v/>
      </c>
      <c r="O804" s="5" t="str">
        <f>IF($A804&lt;&gt;"",IF(O$2&lt;&gt;"",INDEX('Instrument History'!$1:$1048576,$B804,O$3) / CcyPerBase!N803,""),"")</f>
        <v/>
      </c>
      <c r="P804" s="5" t="str">
        <f>IF($A804&lt;&gt;"",IF(P$2&lt;&gt;"",INDEX('Instrument History'!$1:$1048576,$B804,P$3) / CcyPerBase!O803,""),"")</f>
        <v/>
      </c>
      <c r="Q804" s="5" t="str">
        <f>IF($A804&lt;&gt;"",IF(Q$2&lt;&gt;"",INDEX('Instrument History'!$1:$1048576,$B804,Q$3) / CcyPerBase!P803,""),"")</f>
        <v/>
      </c>
      <c r="R804" s="5" t="str">
        <f>IF($A804&lt;&gt;"",IF(R$2&lt;&gt;"",INDEX('Instrument History'!$1:$1048576,$B804,R$3) / CcyPerBase!Q803,""),"")</f>
        <v/>
      </c>
      <c r="S804" s="5" t="str">
        <f>IF($A804&lt;&gt;"",IF(S$2&lt;&gt;"",INDEX('Instrument History'!$1:$1048576,$B804,S$3) / CcyPerBase!R803,""),"")</f>
        <v/>
      </c>
      <c r="T804" s="5" t="str">
        <f>IF($A804&lt;&gt;"",IF(T$2&lt;&gt;"",INDEX('Instrument History'!$1:$1048576,$B804,T$3) / CcyPerBase!S803,""),"")</f>
        <v/>
      </c>
      <c r="U804" s="5" t="str">
        <f>IF($A804&lt;&gt;"",IF(U$2&lt;&gt;"",INDEX('Instrument History'!$1:$1048576,$B804,U$3) / CcyPerBase!T803,""),"")</f>
        <v/>
      </c>
      <c r="V804" s="5" t="str">
        <f>IF($A804&lt;&gt;"",IF(V$2&lt;&gt;"",INDEX('Instrument History'!$1:$1048576,$B804,V$3) / CcyPerBase!U803,""),"")</f>
        <v/>
      </c>
      <c r="W804" s="5" t="str">
        <f>IF($A804&lt;&gt;"",IF(W$2&lt;&gt;"",INDEX('Instrument History'!$1:$1048576,$B804,W$3) / CcyPerBase!V803,""),"")</f>
        <v/>
      </c>
      <c r="X804" s="5" t="str">
        <f>IF($A804&lt;&gt;"",IF(X$2&lt;&gt;"",INDEX('Instrument History'!$1:$1048576,$B804,X$3) / CcyPerBase!W803,""),"")</f>
        <v/>
      </c>
      <c r="Y804" s="5" t="str">
        <f>IF($A804&lt;&gt;"",IF(Y$2&lt;&gt;"",INDEX('Instrument History'!$1:$1048576,$B804,Y$3) / CcyPerBase!X803,""),"")</f>
        <v/>
      </c>
    </row>
    <row r="805" spans="1:25">
      <c r="A805" s="12" t="str">
        <f>IF(A804&lt;&gt;"",IF(A804=$B$1,"",'Instrument History'!A801),"")</f>
        <v/>
      </c>
      <c r="B805" t="str">
        <f t="shared" si="25"/>
        <v/>
      </c>
      <c r="C805" s="14" t="str">
        <f>IF($A805&lt;&gt;"",INDEX('Instrument History'!$1:$1048576,$B805,C$3) / CcyPerBase!D804,"")</f>
        <v/>
      </c>
      <c r="D805" s="14" t="str">
        <f>IF(A805&lt;&gt;"",C805/$D$4*Master!$R$18,"")</f>
        <v/>
      </c>
      <c r="E805" s="5" t="str">
        <f t="shared" si="26"/>
        <v/>
      </c>
      <c r="F805" s="5" t="str">
        <f>IF($A805&lt;&gt;"",IF(F$2&lt;&gt;"",INDEX('Instrument History'!$1:$1048576,$B805,F$3) / CcyPerBase!E804,""),"")</f>
        <v/>
      </c>
      <c r="G805" s="5" t="str">
        <f>IF($A805&lt;&gt;"",IF(G$2&lt;&gt;"",INDEX('Instrument History'!$1:$1048576,$B805,G$3) / CcyPerBase!F804,""),"")</f>
        <v/>
      </c>
      <c r="H805" s="5" t="str">
        <f>IF($A805&lt;&gt;"",IF(H$2&lt;&gt;"",INDEX('Instrument History'!$1:$1048576,$B805,H$3) / CcyPerBase!G804,""),"")</f>
        <v/>
      </c>
      <c r="I805" s="5" t="str">
        <f>IF($A805&lt;&gt;"",IF(I$2&lt;&gt;"",INDEX('Instrument History'!$1:$1048576,$B805,I$3) / CcyPerBase!H804,""),"")</f>
        <v/>
      </c>
      <c r="J805" s="5" t="str">
        <f>IF($A805&lt;&gt;"",IF(J$2&lt;&gt;"",INDEX('Instrument History'!$1:$1048576,$B805,J$3) / CcyPerBase!I804,""),"")</f>
        <v/>
      </c>
      <c r="K805" s="5" t="str">
        <f>IF($A805&lt;&gt;"",IF(K$2&lt;&gt;"",INDEX('Instrument History'!$1:$1048576,$B805,K$3) / CcyPerBase!J804,""),"")</f>
        <v/>
      </c>
      <c r="L805" s="5" t="str">
        <f>IF($A805&lt;&gt;"",IF(L$2&lt;&gt;"",INDEX('Instrument History'!$1:$1048576,$B805,L$3) / CcyPerBase!K804,""),"")</f>
        <v/>
      </c>
      <c r="M805" s="5" t="str">
        <f>IF($A805&lt;&gt;"",IF(M$2&lt;&gt;"",INDEX('Instrument History'!$1:$1048576,$B805,M$3) / CcyPerBase!L804,""),"")</f>
        <v/>
      </c>
      <c r="N805" s="5" t="str">
        <f>IF($A805&lt;&gt;"",IF(N$2&lt;&gt;"",INDEX('Instrument History'!$1:$1048576,$B805,N$3) / CcyPerBase!M804,""),"")</f>
        <v/>
      </c>
      <c r="O805" s="5" t="str">
        <f>IF($A805&lt;&gt;"",IF(O$2&lt;&gt;"",INDEX('Instrument History'!$1:$1048576,$B805,O$3) / CcyPerBase!N804,""),"")</f>
        <v/>
      </c>
      <c r="P805" s="5" t="str">
        <f>IF($A805&lt;&gt;"",IF(P$2&lt;&gt;"",INDEX('Instrument History'!$1:$1048576,$B805,P$3) / CcyPerBase!O804,""),"")</f>
        <v/>
      </c>
      <c r="Q805" s="5" t="str">
        <f>IF($A805&lt;&gt;"",IF(Q$2&lt;&gt;"",INDEX('Instrument History'!$1:$1048576,$B805,Q$3) / CcyPerBase!P804,""),"")</f>
        <v/>
      </c>
      <c r="R805" s="5" t="str">
        <f>IF($A805&lt;&gt;"",IF(R$2&lt;&gt;"",INDEX('Instrument History'!$1:$1048576,$B805,R$3) / CcyPerBase!Q804,""),"")</f>
        <v/>
      </c>
      <c r="S805" s="5" t="str">
        <f>IF($A805&lt;&gt;"",IF(S$2&lt;&gt;"",INDEX('Instrument History'!$1:$1048576,$B805,S$3) / CcyPerBase!R804,""),"")</f>
        <v/>
      </c>
      <c r="T805" s="5" t="str">
        <f>IF($A805&lt;&gt;"",IF(T$2&lt;&gt;"",INDEX('Instrument History'!$1:$1048576,$B805,T$3) / CcyPerBase!S804,""),"")</f>
        <v/>
      </c>
      <c r="U805" s="5" t="str">
        <f>IF($A805&lt;&gt;"",IF(U$2&lt;&gt;"",INDEX('Instrument History'!$1:$1048576,$B805,U$3) / CcyPerBase!T804,""),"")</f>
        <v/>
      </c>
      <c r="V805" s="5" t="str">
        <f>IF($A805&lt;&gt;"",IF(V$2&lt;&gt;"",INDEX('Instrument History'!$1:$1048576,$B805,V$3) / CcyPerBase!U804,""),"")</f>
        <v/>
      </c>
      <c r="W805" s="5" t="str">
        <f>IF($A805&lt;&gt;"",IF(W$2&lt;&gt;"",INDEX('Instrument History'!$1:$1048576,$B805,W$3) / CcyPerBase!V804,""),"")</f>
        <v/>
      </c>
      <c r="X805" s="5" t="str">
        <f>IF($A805&lt;&gt;"",IF(X$2&lt;&gt;"",INDEX('Instrument History'!$1:$1048576,$B805,X$3) / CcyPerBase!W804,""),"")</f>
        <v/>
      </c>
      <c r="Y805" s="5" t="str">
        <f>IF($A805&lt;&gt;"",IF(Y$2&lt;&gt;"",INDEX('Instrument History'!$1:$1048576,$B805,Y$3) / CcyPerBase!X804,""),"")</f>
        <v/>
      </c>
    </row>
    <row r="806" spans="1:25">
      <c r="A806" s="12" t="str">
        <f>IF(A805&lt;&gt;"",IF(A805=$B$1,"",'Instrument History'!A802),"")</f>
        <v/>
      </c>
      <c r="B806" t="str">
        <f t="shared" si="25"/>
        <v/>
      </c>
      <c r="C806" s="14" t="str">
        <f>IF($A806&lt;&gt;"",INDEX('Instrument History'!$1:$1048576,$B806,C$3) / CcyPerBase!D805,"")</f>
        <v/>
      </c>
      <c r="D806" s="14" t="str">
        <f>IF(A806&lt;&gt;"",C806/$D$4*Master!$R$18,"")</f>
        <v/>
      </c>
      <c r="E806" s="5" t="str">
        <f t="shared" si="26"/>
        <v/>
      </c>
      <c r="F806" s="5" t="str">
        <f>IF($A806&lt;&gt;"",IF(F$2&lt;&gt;"",INDEX('Instrument History'!$1:$1048576,$B806,F$3) / CcyPerBase!E805,""),"")</f>
        <v/>
      </c>
      <c r="G806" s="5" t="str">
        <f>IF($A806&lt;&gt;"",IF(G$2&lt;&gt;"",INDEX('Instrument History'!$1:$1048576,$B806,G$3) / CcyPerBase!F805,""),"")</f>
        <v/>
      </c>
      <c r="H806" s="5" t="str">
        <f>IF($A806&lt;&gt;"",IF(H$2&lt;&gt;"",INDEX('Instrument History'!$1:$1048576,$B806,H$3) / CcyPerBase!G805,""),"")</f>
        <v/>
      </c>
      <c r="I806" s="5" t="str">
        <f>IF($A806&lt;&gt;"",IF(I$2&lt;&gt;"",INDEX('Instrument History'!$1:$1048576,$B806,I$3) / CcyPerBase!H805,""),"")</f>
        <v/>
      </c>
      <c r="J806" s="5" t="str">
        <f>IF($A806&lt;&gt;"",IF(J$2&lt;&gt;"",INDEX('Instrument History'!$1:$1048576,$B806,J$3) / CcyPerBase!I805,""),"")</f>
        <v/>
      </c>
      <c r="K806" s="5" t="str">
        <f>IF($A806&lt;&gt;"",IF(K$2&lt;&gt;"",INDEX('Instrument History'!$1:$1048576,$B806,K$3) / CcyPerBase!J805,""),"")</f>
        <v/>
      </c>
      <c r="L806" s="5" t="str">
        <f>IF($A806&lt;&gt;"",IF(L$2&lt;&gt;"",INDEX('Instrument History'!$1:$1048576,$B806,L$3) / CcyPerBase!K805,""),"")</f>
        <v/>
      </c>
      <c r="M806" s="5" t="str">
        <f>IF($A806&lt;&gt;"",IF(M$2&lt;&gt;"",INDEX('Instrument History'!$1:$1048576,$B806,M$3) / CcyPerBase!L805,""),"")</f>
        <v/>
      </c>
      <c r="N806" s="5" t="str">
        <f>IF($A806&lt;&gt;"",IF(N$2&lt;&gt;"",INDEX('Instrument History'!$1:$1048576,$B806,N$3) / CcyPerBase!M805,""),"")</f>
        <v/>
      </c>
      <c r="O806" s="5" t="str">
        <f>IF($A806&lt;&gt;"",IF(O$2&lt;&gt;"",INDEX('Instrument History'!$1:$1048576,$B806,O$3) / CcyPerBase!N805,""),"")</f>
        <v/>
      </c>
      <c r="P806" s="5" t="str">
        <f>IF($A806&lt;&gt;"",IF(P$2&lt;&gt;"",INDEX('Instrument History'!$1:$1048576,$B806,P$3) / CcyPerBase!O805,""),"")</f>
        <v/>
      </c>
      <c r="Q806" s="5" t="str">
        <f>IF($A806&lt;&gt;"",IF(Q$2&lt;&gt;"",INDEX('Instrument History'!$1:$1048576,$B806,Q$3) / CcyPerBase!P805,""),"")</f>
        <v/>
      </c>
      <c r="R806" s="5" t="str">
        <f>IF($A806&lt;&gt;"",IF(R$2&lt;&gt;"",INDEX('Instrument History'!$1:$1048576,$B806,R$3) / CcyPerBase!Q805,""),"")</f>
        <v/>
      </c>
      <c r="S806" s="5" t="str">
        <f>IF($A806&lt;&gt;"",IF(S$2&lt;&gt;"",INDEX('Instrument History'!$1:$1048576,$B806,S$3) / CcyPerBase!R805,""),"")</f>
        <v/>
      </c>
      <c r="T806" s="5" t="str">
        <f>IF($A806&lt;&gt;"",IF(T$2&lt;&gt;"",INDEX('Instrument History'!$1:$1048576,$B806,T$3) / CcyPerBase!S805,""),"")</f>
        <v/>
      </c>
      <c r="U806" s="5" t="str">
        <f>IF($A806&lt;&gt;"",IF(U$2&lt;&gt;"",INDEX('Instrument History'!$1:$1048576,$B806,U$3) / CcyPerBase!T805,""),"")</f>
        <v/>
      </c>
      <c r="V806" s="5" t="str">
        <f>IF($A806&lt;&gt;"",IF(V$2&lt;&gt;"",INDEX('Instrument History'!$1:$1048576,$B806,V$3) / CcyPerBase!U805,""),"")</f>
        <v/>
      </c>
      <c r="W806" s="5" t="str">
        <f>IF($A806&lt;&gt;"",IF(W$2&lt;&gt;"",INDEX('Instrument History'!$1:$1048576,$B806,W$3) / CcyPerBase!V805,""),"")</f>
        <v/>
      </c>
      <c r="X806" s="5" t="str">
        <f>IF($A806&lt;&gt;"",IF(X$2&lt;&gt;"",INDEX('Instrument History'!$1:$1048576,$B806,X$3) / CcyPerBase!W805,""),"")</f>
        <v/>
      </c>
      <c r="Y806" s="5" t="str">
        <f>IF($A806&lt;&gt;"",IF(Y$2&lt;&gt;"",INDEX('Instrument History'!$1:$1048576,$B806,Y$3) / CcyPerBase!X805,""),"")</f>
        <v/>
      </c>
    </row>
    <row r="807" spans="1:25">
      <c r="A807" s="12" t="str">
        <f>IF(A806&lt;&gt;"",IF(A806=$B$1,"",'Instrument History'!A803),"")</f>
        <v/>
      </c>
      <c r="B807" t="str">
        <f t="shared" si="25"/>
        <v/>
      </c>
      <c r="C807" s="14" t="str">
        <f>IF($A807&lt;&gt;"",INDEX('Instrument History'!$1:$1048576,$B807,C$3) / CcyPerBase!D806,"")</f>
        <v/>
      </c>
      <c r="D807" s="14" t="str">
        <f>IF(A807&lt;&gt;"",C807/$D$4*Master!$R$18,"")</f>
        <v/>
      </c>
      <c r="E807" s="5" t="str">
        <f t="shared" si="26"/>
        <v/>
      </c>
      <c r="F807" s="5" t="str">
        <f>IF($A807&lt;&gt;"",IF(F$2&lt;&gt;"",INDEX('Instrument History'!$1:$1048576,$B807,F$3) / CcyPerBase!E806,""),"")</f>
        <v/>
      </c>
      <c r="G807" s="5" t="str">
        <f>IF($A807&lt;&gt;"",IF(G$2&lt;&gt;"",INDEX('Instrument History'!$1:$1048576,$B807,G$3) / CcyPerBase!F806,""),"")</f>
        <v/>
      </c>
      <c r="H807" s="5" t="str">
        <f>IF($A807&lt;&gt;"",IF(H$2&lt;&gt;"",INDEX('Instrument History'!$1:$1048576,$B807,H$3) / CcyPerBase!G806,""),"")</f>
        <v/>
      </c>
      <c r="I807" s="5" t="str">
        <f>IF($A807&lt;&gt;"",IF(I$2&lt;&gt;"",INDEX('Instrument History'!$1:$1048576,$B807,I$3) / CcyPerBase!H806,""),"")</f>
        <v/>
      </c>
      <c r="J807" s="5" t="str">
        <f>IF($A807&lt;&gt;"",IF(J$2&lt;&gt;"",INDEX('Instrument History'!$1:$1048576,$B807,J$3) / CcyPerBase!I806,""),"")</f>
        <v/>
      </c>
      <c r="K807" s="5" t="str">
        <f>IF($A807&lt;&gt;"",IF(K$2&lt;&gt;"",INDEX('Instrument History'!$1:$1048576,$B807,K$3) / CcyPerBase!J806,""),"")</f>
        <v/>
      </c>
      <c r="L807" s="5" t="str">
        <f>IF($A807&lt;&gt;"",IF(L$2&lt;&gt;"",INDEX('Instrument History'!$1:$1048576,$B807,L$3) / CcyPerBase!K806,""),"")</f>
        <v/>
      </c>
      <c r="M807" s="5" t="str">
        <f>IF($A807&lt;&gt;"",IF(M$2&lt;&gt;"",INDEX('Instrument History'!$1:$1048576,$B807,M$3) / CcyPerBase!L806,""),"")</f>
        <v/>
      </c>
      <c r="N807" s="5" t="str">
        <f>IF($A807&lt;&gt;"",IF(N$2&lt;&gt;"",INDEX('Instrument History'!$1:$1048576,$B807,N$3) / CcyPerBase!M806,""),"")</f>
        <v/>
      </c>
      <c r="O807" s="5" t="str">
        <f>IF($A807&lt;&gt;"",IF(O$2&lt;&gt;"",INDEX('Instrument History'!$1:$1048576,$B807,O$3) / CcyPerBase!N806,""),"")</f>
        <v/>
      </c>
      <c r="P807" s="5" t="str">
        <f>IF($A807&lt;&gt;"",IF(P$2&lt;&gt;"",INDEX('Instrument History'!$1:$1048576,$B807,P$3) / CcyPerBase!O806,""),"")</f>
        <v/>
      </c>
      <c r="Q807" s="5" t="str">
        <f>IF($A807&lt;&gt;"",IF(Q$2&lt;&gt;"",INDEX('Instrument History'!$1:$1048576,$B807,Q$3) / CcyPerBase!P806,""),"")</f>
        <v/>
      </c>
      <c r="R807" s="5" t="str">
        <f>IF($A807&lt;&gt;"",IF(R$2&lt;&gt;"",INDEX('Instrument History'!$1:$1048576,$B807,R$3) / CcyPerBase!Q806,""),"")</f>
        <v/>
      </c>
      <c r="S807" s="5" t="str">
        <f>IF($A807&lt;&gt;"",IF(S$2&lt;&gt;"",INDEX('Instrument History'!$1:$1048576,$B807,S$3) / CcyPerBase!R806,""),"")</f>
        <v/>
      </c>
      <c r="T807" s="5" t="str">
        <f>IF($A807&lt;&gt;"",IF(T$2&lt;&gt;"",INDEX('Instrument History'!$1:$1048576,$B807,T$3) / CcyPerBase!S806,""),"")</f>
        <v/>
      </c>
      <c r="U807" s="5" t="str">
        <f>IF($A807&lt;&gt;"",IF(U$2&lt;&gt;"",INDEX('Instrument History'!$1:$1048576,$B807,U$3) / CcyPerBase!T806,""),"")</f>
        <v/>
      </c>
      <c r="V807" s="5" t="str">
        <f>IF($A807&lt;&gt;"",IF(V$2&lt;&gt;"",INDEX('Instrument History'!$1:$1048576,$B807,V$3) / CcyPerBase!U806,""),"")</f>
        <v/>
      </c>
      <c r="W807" s="5" t="str">
        <f>IF($A807&lt;&gt;"",IF(W$2&lt;&gt;"",INDEX('Instrument History'!$1:$1048576,$B807,W$3) / CcyPerBase!V806,""),"")</f>
        <v/>
      </c>
      <c r="X807" s="5" t="str">
        <f>IF($A807&lt;&gt;"",IF(X$2&lt;&gt;"",INDEX('Instrument History'!$1:$1048576,$B807,X$3) / CcyPerBase!W806,""),"")</f>
        <v/>
      </c>
      <c r="Y807" s="5" t="str">
        <f>IF($A807&lt;&gt;"",IF(Y$2&lt;&gt;"",INDEX('Instrument History'!$1:$1048576,$B807,Y$3) / CcyPerBase!X806,""),"")</f>
        <v/>
      </c>
    </row>
    <row r="808" spans="1:25">
      <c r="A808" s="12" t="str">
        <f>IF(A807&lt;&gt;"",IF(A807=$B$1,"",'Instrument History'!A804),"")</f>
        <v/>
      </c>
      <c r="B808" t="str">
        <f t="shared" si="25"/>
        <v/>
      </c>
      <c r="C808" s="14" t="str">
        <f>IF($A808&lt;&gt;"",INDEX('Instrument History'!$1:$1048576,$B808,C$3) / CcyPerBase!D807,"")</f>
        <v/>
      </c>
      <c r="D808" s="14" t="str">
        <f>IF(A808&lt;&gt;"",C808/$D$4*Master!$R$18,"")</f>
        <v/>
      </c>
      <c r="E808" s="5" t="str">
        <f t="shared" si="26"/>
        <v/>
      </c>
      <c r="F808" s="5" t="str">
        <f>IF($A808&lt;&gt;"",IF(F$2&lt;&gt;"",INDEX('Instrument History'!$1:$1048576,$B808,F$3) / CcyPerBase!E807,""),"")</f>
        <v/>
      </c>
      <c r="G808" s="5" t="str">
        <f>IF($A808&lt;&gt;"",IF(G$2&lt;&gt;"",INDEX('Instrument History'!$1:$1048576,$B808,G$3) / CcyPerBase!F807,""),"")</f>
        <v/>
      </c>
      <c r="H808" s="5" t="str">
        <f>IF($A808&lt;&gt;"",IF(H$2&lt;&gt;"",INDEX('Instrument History'!$1:$1048576,$B808,H$3) / CcyPerBase!G807,""),"")</f>
        <v/>
      </c>
      <c r="I808" s="5" t="str">
        <f>IF($A808&lt;&gt;"",IF(I$2&lt;&gt;"",INDEX('Instrument History'!$1:$1048576,$B808,I$3) / CcyPerBase!H807,""),"")</f>
        <v/>
      </c>
      <c r="J808" s="5" t="str">
        <f>IF($A808&lt;&gt;"",IF(J$2&lt;&gt;"",INDEX('Instrument History'!$1:$1048576,$B808,J$3) / CcyPerBase!I807,""),"")</f>
        <v/>
      </c>
      <c r="K808" s="5" t="str">
        <f>IF($A808&lt;&gt;"",IF(K$2&lt;&gt;"",INDEX('Instrument History'!$1:$1048576,$B808,K$3) / CcyPerBase!J807,""),"")</f>
        <v/>
      </c>
      <c r="L808" s="5" t="str">
        <f>IF($A808&lt;&gt;"",IF(L$2&lt;&gt;"",INDEX('Instrument History'!$1:$1048576,$B808,L$3) / CcyPerBase!K807,""),"")</f>
        <v/>
      </c>
      <c r="M808" s="5" t="str">
        <f>IF($A808&lt;&gt;"",IF(M$2&lt;&gt;"",INDEX('Instrument History'!$1:$1048576,$B808,M$3) / CcyPerBase!L807,""),"")</f>
        <v/>
      </c>
      <c r="N808" s="5" t="str">
        <f>IF($A808&lt;&gt;"",IF(N$2&lt;&gt;"",INDEX('Instrument History'!$1:$1048576,$B808,N$3) / CcyPerBase!M807,""),"")</f>
        <v/>
      </c>
      <c r="O808" s="5" t="str">
        <f>IF($A808&lt;&gt;"",IF(O$2&lt;&gt;"",INDEX('Instrument History'!$1:$1048576,$B808,O$3) / CcyPerBase!N807,""),"")</f>
        <v/>
      </c>
      <c r="P808" s="5" t="str">
        <f>IF($A808&lt;&gt;"",IF(P$2&lt;&gt;"",INDEX('Instrument History'!$1:$1048576,$B808,P$3) / CcyPerBase!O807,""),"")</f>
        <v/>
      </c>
      <c r="Q808" s="5" t="str">
        <f>IF($A808&lt;&gt;"",IF(Q$2&lt;&gt;"",INDEX('Instrument History'!$1:$1048576,$B808,Q$3) / CcyPerBase!P807,""),"")</f>
        <v/>
      </c>
      <c r="R808" s="5" t="str">
        <f>IF($A808&lt;&gt;"",IF(R$2&lt;&gt;"",INDEX('Instrument History'!$1:$1048576,$B808,R$3) / CcyPerBase!Q807,""),"")</f>
        <v/>
      </c>
      <c r="S808" s="5" t="str">
        <f>IF($A808&lt;&gt;"",IF(S$2&lt;&gt;"",INDEX('Instrument History'!$1:$1048576,$B808,S$3) / CcyPerBase!R807,""),"")</f>
        <v/>
      </c>
      <c r="T808" s="5" t="str">
        <f>IF($A808&lt;&gt;"",IF(T$2&lt;&gt;"",INDEX('Instrument History'!$1:$1048576,$B808,T$3) / CcyPerBase!S807,""),"")</f>
        <v/>
      </c>
      <c r="U808" s="5" t="str">
        <f>IF($A808&lt;&gt;"",IF(U$2&lt;&gt;"",INDEX('Instrument History'!$1:$1048576,$B808,U$3) / CcyPerBase!T807,""),"")</f>
        <v/>
      </c>
      <c r="V808" s="5" t="str">
        <f>IF($A808&lt;&gt;"",IF(V$2&lt;&gt;"",INDEX('Instrument History'!$1:$1048576,$B808,V$3) / CcyPerBase!U807,""),"")</f>
        <v/>
      </c>
      <c r="W808" s="5" t="str">
        <f>IF($A808&lt;&gt;"",IF(W$2&lt;&gt;"",INDEX('Instrument History'!$1:$1048576,$B808,W$3) / CcyPerBase!V807,""),"")</f>
        <v/>
      </c>
      <c r="X808" s="5" t="str">
        <f>IF($A808&lt;&gt;"",IF(X$2&lt;&gt;"",INDEX('Instrument History'!$1:$1048576,$B808,X$3) / CcyPerBase!W807,""),"")</f>
        <v/>
      </c>
      <c r="Y808" s="5" t="str">
        <f>IF($A808&lt;&gt;"",IF(Y$2&lt;&gt;"",INDEX('Instrument History'!$1:$1048576,$B808,Y$3) / CcyPerBase!X807,""),"")</f>
        <v/>
      </c>
    </row>
    <row r="809" spans="1:25">
      <c r="A809" s="12" t="str">
        <f>IF(A808&lt;&gt;"",IF(A808=$B$1,"",'Instrument History'!A805),"")</f>
        <v/>
      </c>
      <c r="B809" t="str">
        <f t="shared" si="25"/>
        <v/>
      </c>
      <c r="C809" s="14" t="str">
        <f>IF($A809&lt;&gt;"",INDEX('Instrument History'!$1:$1048576,$B809,C$3) / CcyPerBase!D808,"")</f>
        <v/>
      </c>
      <c r="D809" s="14" t="str">
        <f>IF(A809&lt;&gt;"",C809/$D$4*Master!$R$18,"")</f>
        <v/>
      </c>
      <c r="E809" s="5" t="str">
        <f t="shared" si="26"/>
        <v/>
      </c>
      <c r="F809" s="5" t="str">
        <f>IF($A809&lt;&gt;"",IF(F$2&lt;&gt;"",INDEX('Instrument History'!$1:$1048576,$B809,F$3) / CcyPerBase!E808,""),"")</f>
        <v/>
      </c>
      <c r="G809" s="5" t="str">
        <f>IF($A809&lt;&gt;"",IF(G$2&lt;&gt;"",INDEX('Instrument History'!$1:$1048576,$B809,G$3) / CcyPerBase!F808,""),"")</f>
        <v/>
      </c>
      <c r="H809" s="5" t="str">
        <f>IF($A809&lt;&gt;"",IF(H$2&lt;&gt;"",INDEX('Instrument History'!$1:$1048576,$B809,H$3) / CcyPerBase!G808,""),"")</f>
        <v/>
      </c>
      <c r="I809" s="5" t="str">
        <f>IF($A809&lt;&gt;"",IF(I$2&lt;&gt;"",INDEX('Instrument History'!$1:$1048576,$B809,I$3) / CcyPerBase!H808,""),"")</f>
        <v/>
      </c>
      <c r="J809" s="5" t="str">
        <f>IF($A809&lt;&gt;"",IF(J$2&lt;&gt;"",INDEX('Instrument History'!$1:$1048576,$B809,J$3) / CcyPerBase!I808,""),"")</f>
        <v/>
      </c>
      <c r="K809" s="5" t="str">
        <f>IF($A809&lt;&gt;"",IF(K$2&lt;&gt;"",INDEX('Instrument History'!$1:$1048576,$B809,K$3) / CcyPerBase!J808,""),"")</f>
        <v/>
      </c>
      <c r="L809" s="5" t="str">
        <f>IF($A809&lt;&gt;"",IF(L$2&lt;&gt;"",INDEX('Instrument History'!$1:$1048576,$B809,L$3) / CcyPerBase!K808,""),"")</f>
        <v/>
      </c>
      <c r="M809" s="5" t="str">
        <f>IF($A809&lt;&gt;"",IF(M$2&lt;&gt;"",INDEX('Instrument History'!$1:$1048576,$B809,M$3) / CcyPerBase!L808,""),"")</f>
        <v/>
      </c>
      <c r="N809" s="5" t="str">
        <f>IF($A809&lt;&gt;"",IF(N$2&lt;&gt;"",INDEX('Instrument History'!$1:$1048576,$B809,N$3) / CcyPerBase!M808,""),"")</f>
        <v/>
      </c>
      <c r="O809" s="5" t="str">
        <f>IF($A809&lt;&gt;"",IF(O$2&lt;&gt;"",INDEX('Instrument History'!$1:$1048576,$B809,O$3) / CcyPerBase!N808,""),"")</f>
        <v/>
      </c>
      <c r="P809" s="5" t="str">
        <f>IF($A809&lt;&gt;"",IF(P$2&lt;&gt;"",INDEX('Instrument History'!$1:$1048576,$B809,P$3) / CcyPerBase!O808,""),"")</f>
        <v/>
      </c>
      <c r="Q809" s="5" t="str">
        <f>IF($A809&lt;&gt;"",IF(Q$2&lt;&gt;"",INDEX('Instrument History'!$1:$1048576,$B809,Q$3) / CcyPerBase!P808,""),"")</f>
        <v/>
      </c>
      <c r="R809" s="5" t="str">
        <f>IF($A809&lt;&gt;"",IF(R$2&lt;&gt;"",INDEX('Instrument History'!$1:$1048576,$B809,R$3) / CcyPerBase!Q808,""),"")</f>
        <v/>
      </c>
      <c r="S809" s="5" t="str">
        <f>IF($A809&lt;&gt;"",IF(S$2&lt;&gt;"",INDEX('Instrument History'!$1:$1048576,$B809,S$3) / CcyPerBase!R808,""),"")</f>
        <v/>
      </c>
      <c r="T809" s="5" t="str">
        <f>IF($A809&lt;&gt;"",IF(T$2&lt;&gt;"",INDEX('Instrument History'!$1:$1048576,$B809,T$3) / CcyPerBase!S808,""),"")</f>
        <v/>
      </c>
      <c r="U809" s="5" t="str">
        <f>IF($A809&lt;&gt;"",IF(U$2&lt;&gt;"",INDEX('Instrument History'!$1:$1048576,$B809,U$3) / CcyPerBase!T808,""),"")</f>
        <v/>
      </c>
      <c r="V809" s="5" t="str">
        <f>IF($A809&lt;&gt;"",IF(V$2&lt;&gt;"",INDEX('Instrument History'!$1:$1048576,$B809,V$3) / CcyPerBase!U808,""),"")</f>
        <v/>
      </c>
      <c r="W809" s="5" t="str">
        <f>IF($A809&lt;&gt;"",IF(W$2&lt;&gt;"",INDEX('Instrument History'!$1:$1048576,$B809,W$3) / CcyPerBase!V808,""),"")</f>
        <v/>
      </c>
      <c r="X809" s="5" t="str">
        <f>IF($A809&lt;&gt;"",IF(X$2&lt;&gt;"",INDEX('Instrument History'!$1:$1048576,$B809,X$3) / CcyPerBase!W808,""),"")</f>
        <v/>
      </c>
      <c r="Y809" s="5" t="str">
        <f>IF($A809&lt;&gt;"",IF(Y$2&lt;&gt;"",INDEX('Instrument History'!$1:$1048576,$B809,Y$3) / CcyPerBase!X808,""),"")</f>
        <v/>
      </c>
    </row>
    <row r="810" spans="1:25">
      <c r="A810" s="12" t="str">
        <f>IF(A809&lt;&gt;"",IF(A809=$B$1,"",'Instrument History'!A806),"")</f>
        <v/>
      </c>
      <c r="B810" t="str">
        <f t="shared" si="25"/>
        <v/>
      </c>
      <c r="C810" s="14" t="str">
        <f>IF($A810&lt;&gt;"",INDEX('Instrument History'!$1:$1048576,$B810,C$3) / CcyPerBase!D809,"")</f>
        <v/>
      </c>
      <c r="D810" s="14" t="str">
        <f>IF(A810&lt;&gt;"",C810/$D$4*Master!$R$18,"")</f>
        <v/>
      </c>
      <c r="E810" s="5" t="str">
        <f t="shared" si="26"/>
        <v/>
      </c>
      <c r="F810" s="5" t="str">
        <f>IF($A810&lt;&gt;"",IF(F$2&lt;&gt;"",INDEX('Instrument History'!$1:$1048576,$B810,F$3) / CcyPerBase!E809,""),"")</f>
        <v/>
      </c>
      <c r="G810" s="5" t="str">
        <f>IF($A810&lt;&gt;"",IF(G$2&lt;&gt;"",INDEX('Instrument History'!$1:$1048576,$B810,G$3) / CcyPerBase!F809,""),"")</f>
        <v/>
      </c>
      <c r="H810" s="5" t="str">
        <f>IF($A810&lt;&gt;"",IF(H$2&lt;&gt;"",INDEX('Instrument History'!$1:$1048576,$B810,H$3) / CcyPerBase!G809,""),"")</f>
        <v/>
      </c>
      <c r="I810" s="5" t="str">
        <f>IF($A810&lt;&gt;"",IF(I$2&lt;&gt;"",INDEX('Instrument History'!$1:$1048576,$B810,I$3) / CcyPerBase!H809,""),"")</f>
        <v/>
      </c>
      <c r="J810" s="5" t="str">
        <f>IF($A810&lt;&gt;"",IF(J$2&lt;&gt;"",INDEX('Instrument History'!$1:$1048576,$B810,J$3) / CcyPerBase!I809,""),"")</f>
        <v/>
      </c>
      <c r="K810" s="5" t="str">
        <f>IF($A810&lt;&gt;"",IF(K$2&lt;&gt;"",INDEX('Instrument History'!$1:$1048576,$B810,K$3) / CcyPerBase!J809,""),"")</f>
        <v/>
      </c>
      <c r="L810" s="5" t="str">
        <f>IF($A810&lt;&gt;"",IF(L$2&lt;&gt;"",INDEX('Instrument History'!$1:$1048576,$B810,L$3) / CcyPerBase!K809,""),"")</f>
        <v/>
      </c>
      <c r="M810" s="5" t="str">
        <f>IF($A810&lt;&gt;"",IF(M$2&lt;&gt;"",INDEX('Instrument History'!$1:$1048576,$B810,M$3) / CcyPerBase!L809,""),"")</f>
        <v/>
      </c>
      <c r="N810" s="5" t="str">
        <f>IF($A810&lt;&gt;"",IF(N$2&lt;&gt;"",INDEX('Instrument History'!$1:$1048576,$B810,N$3) / CcyPerBase!M809,""),"")</f>
        <v/>
      </c>
      <c r="O810" s="5" t="str">
        <f>IF($A810&lt;&gt;"",IF(O$2&lt;&gt;"",INDEX('Instrument History'!$1:$1048576,$B810,O$3) / CcyPerBase!N809,""),"")</f>
        <v/>
      </c>
      <c r="P810" s="5" t="str">
        <f>IF($A810&lt;&gt;"",IF(P$2&lt;&gt;"",INDEX('Instrument History'!$1:$1048576,$B810,P$3) / CcyPerBase!O809,""),"")</f>
        <v/>
      </c>
      <c r="Q810" s="5" t="str">
        <f>IF($A810&lt;&gt;"",IF(Q$2&lt;&gt;"",INDEX('Instrument History'!$1:$1048576,$B810,Q$3) / CcyPerBase!P809,""),"")</f>
        <v/>
      </c>
      <c r="R810" s="5" t="str">
        <f>IF($A810&lt;&gt;"",IF(R$2&lt;&gt;"",INDEX('Instrument History'!$1:$1048576,$B810,R$3) / CcyPerBase!Q809,""),"")</f>
        <v/>
      </c>
      <c r="S810" s="5" t="str">
        <f>IF($A810&lt;&gt;"",IF(S$2&lt;&gt;"",INDEX('Instrument History'!$1:$1048576,$B810,S$3) / CcyPerBase!R809,""),"")</f>
        <v/>
      </c>
      <c r="T810" s="5" t="str">
        <f>IF($A810&lt;&gt;"",IF(T$2&lt;&gt;"",INDEX('Instrument History'!$1:$1048576,$B810,T$3) / CcyPerBase!S809,""),"")</f>
        <v/>
      </c>
      <c r="U810" s="5" t="str">
        <f>IF($A810&lt;&gt;"",IF(U$2&lt;&gt;"",INDEX('Instrument History'!$1:$1048576,$B810,U$3) / CcyPerBase!T809,""),"")</f>
        <v/>
      </c>
      <c r="V810" s="5" t="str">
        <f>IF($A810&lt;&gt;"",IF(V$2&lt;&gt;"",INDEX('Instrument History'!$1:$1048576,$B810,V$3) / CcyPerBase!U809,""),"")</f>
        <v/>
      </c>
      <c r="W810" s="5" t="str">
        <f>IF($A810&lt;&gt;"",IF(W$2&lt;&gt;"",INDEX('Instrument History'!$1:$1048576,$B810,W$3) / CcyPerBase!V809,""),"")</f>
        <v/>
      </c>
      <c r="X810" s="5" t="str">
        <f>IF($A810&lt;&gt;"",IF(X$2&lt;&gt;"",INDEX('Instrument History'!$1:$1048576,$B810,X$3) / CcyPerBase!W809,""),"")</f>
        <v/>
      </c>
      <c r="Y810" s="5" t="str">
        <f>IF($A810&lt;&gt;"",IF(Y$2&lt;&gt;"",INDEX('Instrument History'!$1:$1048576,$B810,Y$3) / CcyPerBase!X809,""),"")</f>
        <v/>
      </c>
    </row>
    <row r="811" spans="1:25">
      <c r="A811" s="12" t="str">
        <f>IF(A810&lt;&gt;"",IF(A810=$B$1,"",'Instrument History'!A807),"")</f>
        <v/>
      </c>
      <c r="B811" t="str">
        <f t="shared" si="25"/>
        <v/>
      </c>
      <c r="C811" s="14" t="str">
        <f>IF($A811&lt;&gt;"",INDEX('Instrument History'!$1:$1048576,$B811,C$3) / CcyPerBase!D810,"")</f>
        <v/>
      </c>
      <c r="D811" s="14" t="str">
        <f>IF(A811&lt;&gt;"",C811/$D$4*Master!$R$18,"")</f>
        <v/>
      </c>
      <c r="E811" s="5" t="str">
        <f t="shared" si="26"/>
        <v/>
      </c>
      <c r="F811" s="5" t="str">
        <f>IF($A811&lt;&gt;"",IF(F$2&lt;&gt;"",INDEX('Instrument History'!$1:$1048576,$B811,F$3) / CcyPerBase!E810,""),"")</f>
        <v/>
      </c>
      <c r="G811" s="5" t="str">
        <f>IF($A811&lt;&gt;"",IF(G$2&lt;&gt;"",INDEX('Instrument History'!$1:$1048576,$B811,G$3) / CcyPerBase!F810,""),"")</f>
        <v/>
      </c>
      <c r="H811" s="5" t="str">
        <f>IF($A811&lt;&gt;"",IF(H$2&lt;&gt;"",INDEX('Instrument History'!$1:$1048576,$B811,H$3) / CcyPerBase!G810,""),"")</f>
        <v/>
      </c>
      <c r="I811" s="5" t="str">
        <f>IF($A811&lt;&gt;"",IF(I$2&lt;&gt;"",INDEX('Instrument History'!$1:$1048576,$B811,I$3) / CcyPerBase!H810,""),"")</f>
        <v/>
      </c>
      <c r="J811" s="5" t="str">
        <f>IF($A811&lt;&gt;"",IF(J$2&lt;&gt;"",INDEX('Instrument History'!$1:$1048576,$B811,J$3) / CcyPerBase!I810,""),"")</f>
        <v/>
      </c>
      <c r="K811" s="5" t="str">
        <f>IF($A811&lt;&gt;"",IF(K$2&lt;&gt;"",INDEX('Instrument History'!$1:$1048576,$B811,K$3) / CcyPerBase!J810,""),"")</f>
        <v/>
      </c>
      <c r="L811" s="5" t="str">
        <f>IF($A811&lt;&gt;"",IF(L$2&lt;&gt;"",INDEX('Instrument History'!$1:$1048576,$B811,L$3) / CcyPerBase!K810,""),"")</f>
        <v/>
      </c>
      <c r="M811" s="5" t="str">
        <f>IF($A811&lt;&gt;"",IF(M$2&lt;&gt;"",INDEX('Instrument History'!$1:$1048576,$B811,M$3) / CcyPerBase!L810,""),"")</f>
        <v/>
      </c>
      <c r="N811" s="5" t="str">
        <f>IF($A811&lt;&gt;"",IF(N$2&lt;&gt;"",INDEX('Instrument History'!$1:$1048576,$B811,N$3) / CcyPerBase!M810,""),"")</f>
        <v/>
      </c>
      <c r="O811" s="5" t="str">
        <f>IF($A811&lt;&gt;"",IF(O$2&lt;&gt;"",INDEX('Instrument History'!$1:$1048576,$B811,O$3) / CcyPerBase!N810,""),"")</f>
        <v/>
      </c>
      <c r="P811" s="5" t="str">
        <f>IF($A811&lt;&gt;"",IF(P$2&lt;&gt;"",INDEX('Instrument History'!$1:$1048576,$B811,P$3) / CcyPerBase!O810,""),"")</f>
        <v/>
      </c>
      <c r="Q811" s="5" t="str">
        <f>IF($A811&lt;&gt;"",IF(Q$2&lt;&gt;"",INDEX('Instrument History'!$1:$1048576,$B811,Q$3) / CcyPerBase!P810,""),"")</f>
        <v/>
      </c>
      <c r="R811" s="5" t="str">
        <f>IF($A811&lt;&gt;"",IF(R$2&lt;&gt;"",INDEX('Instrument History'!$1:$1048576,$B811,R$3) / CcyPerBase!Q810,""),"")</f>
        <v/>
      </c>
      <c r="S811" s="5" t="str">
        <f>IF($A811&lt;&gt;"",IF(S$2&lt;&gt;"",INDEX('Instrument History'!$1:$1048576,$B811,S$3) / CcyPerBase!R810,""),"")</f>
        <v/>
      </c>
      <c r="T811" s="5" t="str">
        <f>IF($A811&lt;&gt;"",IF(T$2&lt;&gt;"",INDEX('Instrument History'!$1:$1048576,$B811,T$3) / CcyPerBase!S810,""),"")</f>
        <v/>
      </c>
      <c r="U811" s="5" t="str">
        <f>IF($A811&lt;&gt;"",IF(U$2&lt;&gt;"",INDEX('Instrument History'!$1:$1048576,$B811,U$3) / CcyPerBase!T810,""),"")</f>
        <v/>
      </c>
      <c r="V811" s="5" t="str">
        <f>IF($A811&lt;&gt;"",IF(V$2&lt;&gt;"",INDEX('Instrument History'!$1:$1048576,$B811,V$3) / CcyPerBase!U810,""),"")</f>
        <v/>
      </c>
      <c r="W811" s="5" t="str">
        <f>IF($A811&lt;&gt;"",IF(W$2&lt;&gt;"",INDEX('Instrument History'!$1:$1048576,$B811,W$3) / CcyPerBase!V810,""),"")</f>
        <v/>
      </c>
      <c r="X811" s="5" t="str">
        <f>IF($A811&lt;&gt;"",IF(X$2&lt;&gt;"",INDEX('Instrument History'!$1:$1048576,$B811,X$3) / CcyPerBase!W810,""),"")</f>
        <v/>
      </c>
      <c r="Y811" s="5" t="str">
        <f>IF($A811&lt;&gt;"",IF(Y$2&lt;&gt;"",INDEX('Instrument History'!$1:$1048576,$B811,Y$3) / CcyPerBase!X810,""),"")</f>
        <v/>
      </c>
    </row>
    <row r="812" spans="1:25">
      <c r="A812" s="12" t="str">
        <f>IF(A811&lt;&gt;"",IF(A811=$B$1,"",'Instrument History'!A808),"")</f>
        <v/>
      </c>
      <c r="B812" t="str">
        <f t="shared" si="25"/>
        <v/>
      </c>
      <c r="C812" s="14" t="str">
        <f>IF($A812&lt;&gt;"",INDEX('Instrument History'!$1:$1048576,$B812,C$3) / CcyPerBase!D811,"")</f>
        <v/>
      </c>
      <c r="D812" s="14" t="str">
        <f>IF(A812&lt;&gt;"",C812/$D$4*Master!$R$18,"")</f>
        <v/>
      </c>
      <c r="E812" s="5" t="str">
        <f t="shared" si="26"/>
        <v/>
      </c>
      <c r="F812" s="5" t="str">
        <f>IF($A812&lt;&gt;"",IF(F$2&lt;&gt;"",INDEX('Instrument History'!$1:$1048576,$B812,F$3) / CcyPerBase!E811,""),"")</f>
        <v/>
      </c>
      <c r="G812" s="5" t="str">
        <f>IF($A812&lt;&gt;"",IF(G$2&lt;&gt;"",INDEX('Instrument History'!$1:$1048576,$B812,G$3) / CcyPerBase!F811,""),"")</f>
        <v/>
      </c>
      <c r="H812" s="5" t="str">
        <f>IF($A812&lt;&gt;"",IF(H$2&lt;&gt;"",INDEX('Instrument History'!$1:$1048576,$B812,H$3) / CcyPerBase!G811,""),"")</f>
        <v/>
      </c>
      <c r="I812" s="5" t="str">
        <f>IF($A812&lt;&gt;"",IF(I$2&lt;&gt;"",INDEX('Instrument History'!$1:$1048576,$B812,I$3) / CcyPerBase!H811,""),"")</f>
        <v/>
      </c>
      <c r="J812" s="5" t="str">
        <f>IF($A812&lt;&gt;"",IF(J$2&lt;&gt;"",INDEX('Instrument History'!$1:$1048576,$B812,J$3) / CcyPerBase!I811,""),"")</f>
        <v/>
      </c>
      <c r="K812" s="5" t="str">
        <f>IF($A812&lt;&gt;"",IF(K$2&lt;&gt;"",INDEX('Instrument History'!$1:$1048576,$B812,K$3) / CcyPerBase!J811,""),"")</f>
        <v/>
      </c>
      <c r="L812" s="5" t="str">
        <f>IF($A812&lt;&gt;"",IF(L$2&lt;&gt;"",INDEX('Instrument History'!$1:$1048576,$B812,L$3) / CcyPerBase!K811,""),"")</f>
        <v/>
      </c>
      <c r="M812" s="5" t="str">
        <f>IF($A812&lt;&gt;"",IF(M$2&lt;&gt;"",INDEX('Instrument History'!$1:$1048576,$B812,M$3) / CcyPerBase!L811,""),"")</f>
        <v/>
      </c>
      <c r="N812" s="5" t="str">
        <f>IF($A812&lt;&gt;"",IF(N$2&lt;&gt;"",INDEX('Instrument History'!$1:$1048576,$B812,N$3) / CcyPerBase!M811,""),"")</f>
        <v/>
      </c>
      <c r="O812" s="5" t="str">
        <f>IF($A812&lt;&gt;"",IF(O$2&lt;&gt;"",INDEX('Instrument History'!$1:$1048576,$B812,O$3) / CcyPerBase!N811,""),"")</f>
        <v/>
      </c>
      <c r="P812" s="5" t="str">
        <f>IF($A812&lt;&gt;"",IF(P$2&lt;&gt;"",INDEX('Instrument History'!$1:$1048576,$B812,P$3) / CcyPerBase!O811,""),"")</f>
        <v/>
      </c>
      <c r="Q812" s="5" t="str">
        <f>IF($A812&lt;&gt;"",IF(Q$2&lt;&gt;"",INDEX('Instrument History'!$1:$1048576,$B812,Q$3) / CcyPerBase!P811,""),"")</f>
        <v/>
      </c>
      <c r="R812" s="5" t="str">
        <f>IF($A812&lt;&gt;"",IF(R$2&lt;&gt;"",INDEX('Instrument History'!$1:$1048576,$B812,R$3) / CcyPerBase!Q811,""),"")</f>
        <v/>
      </c>
      <c r="S812" s="5" t="str">
        <f>IF($A812&lt;&gt;"",IF(S$2&lt;&gt;"",INDEX('Instrument History'!$1:$1048576,$B812,S$3) / CcyPerBase!R811,""),"")</f>
        <v/>
      </c>
      <c r="T812" s="5" t="str">
        <f>IF($A812&lt;&gt;"",IF(T$2&lt;&gt;"",INDEX('Instrument History'!$1:$1048576,$B812,T$3) / CcyPerBase!S811,""),"")</f>
        <v/>
      </c>
      <c r="U812" s="5" t="str">
        <f>IF($A812&lt;&gt;"",IF(U$2&lt;&gt;"",INDEX('Instrument History'!$1:$1048576,$B812,U$3) / CcyPerBase!T811,""),"")</f>
        <v/>
      </c>
      <c r="V812" s="5" t="str">
        <f>IF($A812&lt;&gt;"",IF(V$2&lt;&gt;"",INDEX('Instrument History'!$1:$1048576,$B812,V$3) / CcyPerBase!U811,""),"")</f>
        <v/>
      </c>
      <c r="W812" s="5" t="str">
        <f>IF($A812&lt;&gt;"",IF(W$2&lt;&gt;"",INDEX('Instrument History'!$1:$1048576,$B812,W$3) / CcyPerBase!V811,""),"")</f>
        <v/>
      </c>
      <c r="X812" s="5" t="str">
        <f>IF($A812&lt;&gt;"",IF(X$2&lt;&gt;"",INDEX('Instrument History'!$1:$1048576,$B812,X$3) / CcyPerBase!W811,""),"")</f>
        <v/>
      </c>
      <c r="Y812" s="5" t="str">
        <f>IF($A812&lt;&gt;"",IF(Y$2&lt;&gt;"",INDEX('Instrument History'!$1:$1048576,$B812,Y$3) / CcyPerBase!X811,""),"")</f>
        <v/>
      </c>
    </row>
    <row r="813" spans="1:25">
      <c r="A813" s="12" t="str">
        <f>IF(A812&lt;&gt;"",IF(A812=$B$1,"",'Instrument History'!A809),"")</f>
        <v/>
      </c>
      <c r="B813" t="str">
        <f t="shared" si="25"/>
        <v/>
      </c>
      <c r="C813" s="14" t="str">
        <f>IF($A813&lt;&gt;"",INDEX('Instrument History'!$1:$1048576,$B813,C$3) / CcyPerBase!D812,"")</f>
        <v/>
      </c>
      <c r="D813" s="14" t="str">
        <f>IF(A813&lt;&gt;"",C813/$D$4*Master!$R$18,"")</f>
        <v/>
      </c>
      <c r="E813" s="5" t="str">
        <f t="shared" si="26"/>
        <v/>
      </c>
      <c r="F813" s="5" t="str">
        <f>IF($A813&lt;&gt;"",IF(F$2&lt;&gt;"",INDEX('Instrument History'!$1:$1048576,$B813,F$3) / CcyPerBase!E812,""),"")</f>
        <v/>
      </c>
      <c r="G813" s="5" t="str">
        <f>IF($A813&lt;&gt;"",IF(G$2&lt;&gt;"",INDEX('Instrument History'!$1:$1048576,$B813,G$3) / CcyPerBase!F812,""),"")</f>
        <v/>
      </c>
      <c r="H813" s="5" t="str">
        <f>IF($A813&lt;&gt;"",IF(H$2&lt;&gt;"",INDEX('Instrument History'!$1:$1048576,$B813,H$3) / CcyPerBase!G812,""),"")</f>
        <v/>
      </c>
      <c r="I813" s="5" t="str">
        <f>IF($A813&lt;&gt;"",IF(I$2&lt;&gt;"",INDEX('Instrument History'!$1:$1048576,$B813,I$3) / CcyPerBase!H812,""),"")</f>
        <v/>
      </c>
      <c r="J813" s="5" t="str">
        <f>IF($A813&lt;&gt;"",IF(J$2&lt;&gt;"",INDEX('Instrument History'!$1:$1048576,$B813,J$3) / CcyPerBase!I812,""),"")</f>
        <v/>
      </c>
      <c r="K813" s="5" t="str">
        <f>IF($A813&lt;&gt;"",IF(K$2&lt;&gt;"",INDEX('Instrument History'!$1:$1048576,$B813,K$3) / CcyPerBase!J812,""),"")</f>
        <v/>
      </c>
      <c r="L813" s="5" t="str">
        <f>IF($A813&lt;&gt;"",IF(L$2&lt;&gt;"",INDEX('Instrument History'!$1:$1048576,$B813,L$3) / CcyPerBase!K812,""),"")</f>
        <v/>
      </c>
      <c r="M813" s="5" t="str">
        <f>IF($A813&lt;&gt;"",IF(M$2&lt;&gt;"",INDEX('Instrument History'!$1:$1048576,$B813,M$3) / CcyPerBase!L812,""),"")</f>
        <v/>
      </c>
      <c r="N813" s="5" t="str">
        <f>IF($A813&lt;&gt;"",IF(N$2&lt;&gt;"",INDEX('Instrument History'!$1:$1048576,$B813,N$3) / CcyPerBase!M812,""),"")</f>
        <v/>
      </c>
      <c r="O813" s="5" t="str">
        <f>IF($A813&lt;&gt;"",IF(O$2&lt;&gt;"",INDEX('Instrument History'!$1:$1048576,$B813,O$3) / CcyPerBase!N812,""),"")</f>
        <v/>
      </c>
      <c r="P813" s="5" t="str">
        <f>IF($A813&lt;&gt;"",IF(P$2&lt;&gt;"",INDEX('Instrument History'!$1:$1048576,$B813,P$3) / CcyPerBase!O812,""),"")</f>
        <v/>
      </c>
      <c r="Q813" s="5" t="str">
        <f>IF($A813&lt;&gt;"",IF(Q$2&lt;&gt;"",INDEX('Instrument History'!$1:$1048576,$B813,Q$3) / CcyPerBase!P812,""),"")</f>
        <v/>
      </c>
      <c r="R813" s="5" t="str">
        <f>IF($A813&lt;&gt;"",IF(R$2&lt;&gt;"",INDEX('Instrument History'!$1:$1048576,$B813,R$3) / CcyPerBase!Q812,""),"")</f>
        <v/>
      </c>
      <c r="S813" s="5" t="str">
        <f>IF($A813&lt;&gt;"",IF(S$2&lt;&gt;"",INDEX('Instrument History'!$1:$1048576,$B813,S$3) / CcyPerBase!R812,""),"")</f>
        <v/>
      </c>
      <c r="T813" s="5" t="str">
        <f>IF($A813&lt;&gt;"",IF(T$2&lt;&gt;"",INDEX('Instrument History'!$1:$1048576,$B813,T$3) / CcyPerBase!S812,""),"")</f>
        <v/>
      </c>
      <c r="U813" s="5" t="str">
        <f>IF($A813&lt;&gt;"",IF(U$2&lt;&gt;"",INDEX('Instrument History'!$1:$1048576,$B813,U$3) / CcyPerBase!T812,""),"")</f>
        <v/>
      </c>
      <c r="V813" s="5" t="str">
        <f>IF($A813&lt;&gt;"",IF(V$2&lt;&gt;"",INDEX('Instrument History'!$1:$1048576,$B813,V$3) / CcyPerBase!U812,""),"")</f>
        <v/>
      </c>
      <c r="W813" s="5" t="str">
        <f>IF($A813&lt;&gt;"",IF(W$2&lt;&gt;"",INDEX('Instrument History'!$1:$1048576,$B813,W$3) / CcyPerBase!V812,""),"")</f>
        <v/>
      </c>
      <c r="X813" s="5" t="str">
        <f>IF($A813&lt;&gt;"",IF(X$2&lt;&gt;"",INDEX('Instrument History'!$1:$1048576,$B813,X$3) / CcyPerBase!W812,""),"")</f>
        <v/>
      </c>
      <c r="Y813" s="5" t="str">
        <f>IF($A813&lt;&gt;"",IF(Y$2&lt;&gt;"",INDEX('Instrument History'!$1:$1048576,$B813,Y$3) / CcyPerBase!X812,""),"")</f>
        <v/>
      </c>
    </row>
    <row r="814" spans="1:25">
      <c r="A814" s="12" t="str">
        <f>IF(A813&lt;&gt;"",IF(A813=$B$1,"",'Instrument History'!A810),"")</f>
        <v/>
      </c>
      <c r="B814" t="str">
        <f t="shared" si="25"/>
        <v/>
      </c>
      <c r="C814" s="14" t="str">
        <f>IF($A814&lt;&gt;"",INDEX('Instrument History'!$1:$1048576,$B814,C$3) / CcyPerBase!D813,"")</f>
        <v/>
      </c>
      <c r="D814" s="14" t="str">
        <f>IF(A814&lt;&gt;"",C814/$D$4*Master!$R$18,"")</f>
        <v/>
      </c>
      <c r="E814" s="5" t="str">
        <f t="shared" si="26"/>
        <v/>
      </c>
      <c r="F814" s="5" t="str">
        <f>IF($A814&lt;&gt;"",IF(F$2&lt;&gt;"",INDEX('Instrument History'!$1:$1048576,$B814,F$3) / CcyPerBase!E813,""),"")</f>
        <v/>
      </c>
      <c r="G814" s="5" t="str">
        <f>IF($A814&lt;&gt;"",IF(G$2&lt;&gt;"",INDEX('Instrument History'!$1:$1048576,$B814,G$3) / CcyPerBase!F813,""),"")</f>
        <v/>
      </c>
      <c r="H814" s="5" t="str">
        <f>IF($A814&lt;&gt;"",IF(H$2&lt;&gt;"",INDEX('Instrument History'!$1:$1048576,$B814,H$3) / CcyPerBase!G813,""),"")</f>
        <v/>
      </c>
      <c r="I814" s="5" t="str">
        <f>IF($A814&lt;&gt;"",IF(I$2&lt;&gt;"",INDEX('Instrument History'!$1:$1048576,$B814,I$3) / CcyPerBase!H813,""),"")</f>
        <v/>
      </c>
      <c r="J814" s="5" t="str">
        <f>IF($A814&lt;&gt;"",IF(J$2&lt;&gt;"",INDEX('Instrument History'!$1:$1048576,$B814,J$3) / CcyPerBase!I813,""),"")</f>
        <v/>
      </c>
      <c r="K814" s="5" t="str">
        <f>IF($A814&lt;&gt;"",IF(K$2&lt;&gt;"",INDEX('Instrument History'!$1:$1048576,$B814,K$3) / CcyPerBase!J813,""),"")</f>
        <v/>
      </c>
      <c r="L814" s="5" t="str">
        <f>IF($A814&lt;&gt;"",IF(L$2&lt;&gt;"",INDEX('Instrument History'!$1:$1048576,$B814,L$3) / CcyPerBase!K813,""),"")</f>
        <v/>
      </c>
      <c r="M814" s="5" t="str">
        <f>IF($A814&lt;&gt;"",IF(M$2&lt;&gt;"",INDEX('Instrument History'!$1:$1048576,$B814,M$3) / CcyPerBase!L813,""),"")</f>
        <v/>
      </c>
      <c r="N814" s="5" t="str">
        <f>IF($A814&lt;&gt;"",IF(N$2&lt;&gt;"",INDEX('Instrument History'!$1:$1048576,$B814,N$3) / CcyPerBase!M813,""),"")</f>
        <v/>
      </c>
      <c r="O814" s="5" t="str">
        <f>IF($A814&lt;&gt;"",IF(O$2&lt;&gt;"",INDEX('Instrument History'!$1:$1048576,$B814,O$3) / CcyPerBase!N813,""),"")</f>
        <v/>
      </c>
      <c r="P814" s="5" t="str">
        <f>IF($A814&lt;&gt;"",IF(P$2&lt;&gt;"",INDEX('Instrument History'!$1:$1048576,$B814,P$3) / CcyPerBase!O813,""),"")</f>
        <v/>
      </c>
      <c r="Q814" s="5" t="str">
        <f>IF($A814&lt;&gt;"",IF(Q$2&lt;&gt;"",INDEX('Instrument History'!$1:$1048576,$B814,Q$3) / CcyPerBase!P813,""),"")</f>
        <v/>
      </c>
      <c r="R814" s="5" t="str">
        <f>IF($A814&lt;&gt;"",IF(R$2&lt;&gt;"",INDEX('Instrument History'!$1:$1048576,$B814,R$3) / CcyPerBase!Q813,""),"")</f>
        <v/>
      </c>
      <c r="S814" s="5" t="str">
        <f>IF($A814&lt;&gt;"",IF(S$2&lt;&gt;"",INDEX('Instrument History'!$1:$1048576,$B814,S$3) / CcyPerBase!R813,""),"")</f>
        <v/>
      </c>
      <c r="T814" s="5" t="str">
        <f>IF($A814&lt;&gt;"",IF(T$2&lt;&gt;"",INDEX('Instrument History'!$1:$1048576,$B814,T$3) / CcyPerBase!S813,""),"")</f>
        <v/>
      </c>
      <c r="U814" s="5" t="str">
        <f>IF($A814&lt;&gt;"",IF(U$2&lt;&gt;"",INDEX('Instrument History'!$1:$1048576,$B814,U$3) / CcyPerBase!T813,""),"")</f>
        <v/>
      </c>
      <c r="V814" s="5" t="str">
        <f>IF($A814&lt;&gt;"",IF(V$2&lt;&gt;"",INDEX('Instrument History'!$1:$1048576,$B814,V$3) / CcyPerBase!U813,""),"")</f>
        <v/>
      </c>
      <c r="W814" s="5" t="str">
        <f>IF($A814&lt;&gt;"",IF(W$2&lt;&gt;"",INDEX('Instrument History'!$1:$1048576,$B814,W$3) / CcyPerBase!V813,""),"")</f>
        <v/>
      </c>
      <c r="X814" s="5" t="str">
        <f>IF($A814&lt;&gt;"",IF(X$2&lt;&gt;"",INDEX('Instrument History'!$1:$1048576,$B814,X$3) / CcyPerBase!W813,""),"")</f>
        <v/>
      </c>
      <c r="Y814" s="5" t="str">
        <f>IF($A814&lt;&gt;"",IF(Y$2&lt;&gt;"",INDEX('Instrument History'!$1:$1048576,$B814,Y$3) / CcyPerBase!X813,""),"")</f>
        <v/>
      </c>
    </row>
    <row r="815" spans="1:25">
      <c r="A815" s="12" t="str">
        <f>IF(A814&lt;&gt;"",IF(A814=$B$1,"",'Instrument History'!A811),"")</f>
        <v/>
      </c>
      <c r="B815" t="str">
        <f t="shared" si="25"/>
        <v/>
      </c>
      <c r="C815" s="14" t="str">
        <f>IF($A815&lt;&gt;"",INDEX('Instrument History'!$1:$1048576,$B815,C$3) / CcyPerBase!D814,"")</f>
        <v/>
      </c>
      <c r="D815" s="14" t="str">
        <f>IF(A815&lt;&gt;"",C815/$D$4*Master!$R$18,"")</f>
        <v/>
      </c>
      <c r="E815" s="5" t="str">
        <f t="shared" si="26"/>
        <v/>
      </c>
      <c r="F815" s="5" t="str">
        <f>IF($A815&lt;&gt;"",IF(F$2&lt;&gt;"",INDEX('Instrument History'!$1:$1048576,$B815,F$3) / CcyPerBase!E814,""),"")</f>
        <v/>
      </c>
      <c r="G815" s="5" t="str">
        <f>IF($A815&lt;&gt;"",IF(G$2&lt;&gt;"",INDEX('Instrument History'!$1:$1048576,$B815,G$3) / CcyPerBase!F814,""),"")</f>
        <v/>
      </c>
      <c r="H815" s="5" t="str">
        <f>IF($A815&lt;&gt;"",IF(H$2&lt;&gt;"",INDEX('Instrument History'!$1:$1048576,$B815,H$3) / CcyPerBase!G814,""),"")</f>
        <v/>
      </c>
      <c r="I815" s="5" t="str">
        <f>IF($A815&lt;&gt;"",IF(I$2&lt;&gt;"",INDEX('Instrument History'!$1:$1048576,$B815,I$3) / CcyPerBase!H814,""),"")</f>
        <v/>
      </c>
      <c r="J815" s="5" t="str">
        <f>IF($A815&lt;&gt;"",IF(J$2&lt;&gt;"",INDEX('Instrument History'!$1:$1048576,$B815,J$3) / CcyPerBase!I814,""),"")</f>
        <v/>
      </c>
      <c r="K815" s="5" t="str">
        <f>IF($A815&lt;&gt;"",IF(K$2&lt;&gt;"",INDEX('Instrument History'!$1:$1048576,$B815,K$3) / CcyPerBase!J814,""),"")</f>
        <v/>
      </c>
      <c r="L815" s="5" t="str">
        <f>IF($A815&lt;&gt;"",IF(L$2&lt;&gt;"",INDEX('Instrument History'!$1:$1048576,$B815,L$3) / CcyPerBase!K814,""),"")</f>
        <v/>
      </c>
      <c r="M815" s="5" t="str">
        <f>IF($A815&lt;&gt;"",IF(M$2&lt;&gt;"",INDEX('Instrument History'!$1:$1048576,$B815,M$3) / CcyPerBase!L814,""),"")</f>
        <v/>
      </c>
      <c r="N815" s="5" t="str">
        <f>IF($A815&lt;&gt;"",IF(N$2&lt;&gt;"",INDEX('Instrument History'!$1:$1048576,$B815,N$3) / CcyPerBase!M814,""),"")</f>
        <v/>
      </c>
      <c r="O815" s="5" t="str">
        <f>IF($A815&lt;&gt;"",IF(O$2&lt;&gt;"",INDEX('Instrument History'!$1:$1048576,$B815,O$3) / CcyPerBase!N814,""),"")</f>
        <v/>
      </c>
      <c r="P815" s="5" t="str">
        <f>IF($A815&lt;&gt;"",IF(P$2&lt;&gt;"",INDEX('Instrument History'!$1:$1048576,$B815,P$3) / CcyPerBase!O814,""),"")</f>
        <v/>
      </c>
      <c r="Q815" s="5" t="str">
        <f>IF($A815&lt;&gt;"",IF(Q$2&lt;&gt;"",INDEX('Instrument History'!$1:$1048576,$B815,Q$3) / CcyPerBase!P814,""),"")</f>
        <v/>
      </c>
      <c r="R815" s="5" t="str">
        <f>IF($A815&lt;&gt;"",IF(R$2&lt;&gt;"",INDEX('Instrument History'!$1:$1048576,$B815,R$3) / CcyPerBase!Q814,""),"")</f>
        <v/>
      </c>
      <c r="S815" s="5" t="str">
        <f>IF($A815&lt;&gt;"",IF(S$2&lt;&gt;"",INDEX('Instrument History'!$1:$1048576,$B815,S$3) / CcyPerBase!R814,""),"")</f>
        <v/>
      </c>
      <c r="T815" s="5" t="str">
        <f>IF($A815&lt;&gt;"",IF(T$2&lt;&gt;"",INDEX('Instrument History'!$1:$1048576,$B815,T$3) / CcyPerBase!S814,""),"")</f>
        <v/>
      </c>
      <c r="U815" s="5" t="str">
        <f>IF($A815&lt;&gt;"",IF(U$2&lt;&gt;"",INDEX('Instrument History'!$1:$1048576,$B815,U$3) / CcyPerBase!T814,""),"")</f>
        <v/>
      </c>
      <c r="V815" s="5" t="str">
        <f>IF($A815&lt;&gt;"",IF(V$2&lt;&gt;"",INDEX('Instrument History'!$1:$1048576,$B815,V$3) / CcyPerBase!U814,""),"")</f>
        <v/>
      </c>
      <c r="W815" s="5" t="str">
        <f>IF($A815&lt;&gt;"",IF(W$2&lt;&gt;"",INDEX('Instrument History'!$1:$1048576,$B815,W$3) / CcyPerBase!V814,""),"")</f>
        <v/>
      </c>
      <c r="X815" s="5" t="str">
        <f>IF($A815&lt;&gt;"",IF(X$2&lt;&gt;"",INDEX('Instrument History'!$1:$1048576,$B815,X$3) / CcyPerBase!W814,""),"")</f>
        <v/>
      </c>
      <c r="Y815" s="5" t="str">
        <f>IF($A815&lt;&gt;"",IF(Y$2&lt;&gt;"",INDEX('Instrument History'!$1:$1048576,$B815,Y$3) / CcyPerBase!X814,""),"")</f>
        <v/>
      </c>
    </row>
    <row r="816" spans="1:25">
      <c r="A816" s="12" t="str">
        <f>IF(A815&lt;&gt;"",IF(A815=$B$1,"",'Instrument History'!A812),"")</f>
        <v/>
      </c>
      <c r="B816" t="str">
        <f t="shared" si="25"/>
        <v/>
      </c>
      <c r="C816" s="14" t="str">
        <f>IF($A816&lt;&gt;"",INDEX('Instrument History'!$1:$1048576,$B816,C$3) / CcyPerBase!D815,"")</f>
        <v/>
      </c>
      <c r="D816" s="14" t="str">
        <f>IF(A816&lt;&gt;"",C816/$D$4*Master!$R$18,"")</f>
        <v/>
      </c>
      <c r="E816" s="5" t="str">
        <f t="shared" si="26"/>
        <v/>
      </c>
      <c r="F816" s="5" t="str">
        <f>IF($A816&lt;&gt;"",IF(F$2&lt;&gt;"",INDEX('Instrument History'!$1:$1048576,$B816,F$3) / CcyPerBase!E815,""),"")</f>
        <v/>
      </c>
      <c r="G816" s="5" t="str">
        <f>IF($A816&lt;&gt;"",IF(G$2&lt;&gt;"",INDEX('Instrument History'!$1:$1048576,$B816,G$3) / CcyPerBase!F815,""),"")</f>
        <v/>
      </c>
      <c r="H816" s="5" t="str">
        <f>IF($A816&lt;&gt;"",IF(H$2&lt;&gt;"",INDEX('Instrument History'!$1:$1048576,$B816,H$3) / CcyPerBase!G815,""),"")</f>
        <v/>
      </c>
      <c r="I816" s="5" t="str">
        <f>IF($A816&lt;&gt;"",IF(I$2&lt;&gt;"",INDEX('Instrument History'!$1:$1048576,$B816,I$3) / CcyPerBase!H815,""),"")</f>
        <v/>
      </c>
      <c r="J816" s="5" t="str">
        <f>IF($A816&lt;&gt;"",IF(J$2&lt;&gt;"",INDEX('Instrument History'!$1:$1048576,$B816,J$3) / CcyPerBase!I815,""),"")</f>
        <v/>
      </c>
      <c r="K816" s="5" t="str">
        <f>IF($A816&lt;&gt;"",IF(K$2&lt;&gt;"",INDEX('Instrument History'!$1:$1048576,$B816,K$3) / CcyPerBase!J815,""),"")</f>
        <v/>
      </c>
      <c r="L816" s="5" t="str">
        <f>IF($A816&lt;&gt;"",IF(L$2&lt;&gt;"",INDEX('Instrument History'!$1:$1048576,$B816,L$3) / CcyPerBase!K815,""),"")</f>
        <v/>
      </c>
      <c r="M816" s="5" t="str">
        <f>IF($A816&lt;&gt;"",IF(M$2&lt;&gt;"",INDEX('Instrument History'!$1:$1048576,$B816,M$3) / CcyPerBase!L815,""),"")</f>
        <v/>
      </c>
      <c r="N816" s="5" t="str">
        <f>IF($A816&lt;&gt;"",IF(N$2&lt;&gt;"",INDEX('Instrument History'!$1:$1048576,$B816,N$3) / CcyPerBase!M815,""),"")</f>
        <v/>
      </c>
      <c r="O816" s="5" t="str">
        <f>IF($A816&lt;&gt;"",IF(O$2&lt;&gt;"",INDEX('Instrument History'!$1:$1048576,$B816,O$3) / CcyPerBase!N815,""),"")</f>
        <v/>
      </c>
      <c r="P816" s="5" t="str">
        <f>IF($A816&lt;&gt;"",IF(P$2&lt;&gt;"",INDEX('Instrument History'!$1:$1048576,$B816,P$3) / CcyPerBase!O815,""),"")</f>
        <v/>
      </c>
      <c r="Q816" s="5" t="str">
        <f>IF($A816&lt;&gt;"",IF(Q$2&lt;&gt;"",INDEX('Instrument History'!$1:$1048576,$B816,Q$3) / CcyPerBase!P815,""),"")</f>
        <v/>
      </c>
      <c r="R816" s="5" t="str">
        <f>IF($A816&lt;&gt;"",IF(R$2&lt;&gt;"",INDEX('Instrument History'!$1:$1048576,$B816,R$3) / CcyPerBase!Q815,""),"")</f>
        <v/>
      </c>
      <c r="S816" s="5" t="str">
        <f>IF($A816&lt;&gt;"",IF(S$2&lt;&gt;"",INDEX('Instrument History'!$1:$1048576,$B816,S$3) / CcyPerBase!R815,""),"")</f>
        <v/>
      </c>
      <c r="T816" s="5" t="str">
        <f>IF($A816&lt;&gt;"",IF(T$2&lt;&gt;"",INDEX('Instrument History'!$1:$1048576,$B816,T$3) / CcyPerBase!S815,""),"")</f>
        <v/>
      </c>
      <c r="U816" s="5" t="str">
        <f>IF($A816&lt;&gt;"",IF(U$2&lt;&gt;"",INDEX('Instrument History'!$1:$1048576,$B816,U$3) / CcyPerBase!T815,""),"")</f>
        <v/>
      </c>
      <c r="V816" s="5" t="str">
        <f>IF($A816&lt;&gt;"",IF(V$2&lt;&gt;"",INDEX('Instrument History'!$1:$1048576,$B816,V$3) / CcyPerBase!U815,""),"")</f>
        <v/>
      </c>
      <c r="W816" s="5" t="str">
        <f>IF($A816&lt;&gt;"",IF(W$2&lt;&gt;"",INDEX('Instrument History'!$1:$1048576,$B816,W$3) / CcyPerBase!V815,""),"")</f>
        <v/>
      </c>
      <c r="X816" s="5" t="str">
        <f>IF($A816&lt;&gt;"",IF(X$2&lt;&gt;"",INDEX('Instrument History'!$1:$1048576,$B816,X$3) / CcyPerBase!W815,""),"")</f>
        <v/>
      </c>
      <c r="Y816" s="5" t="str">
        <f>IF($A816&lt;&gt;"",IF(Y$2&lt;&gt;"",INDEX('Instrument History'!$1:$1048576,$B816,Y$3) / CcyPerBase!X815,""),"")</f>
        <v/>
      </c>
    </row>
    <row r="817" spans="1:25">
      <c r="A817" s="12" t="str">
        <f>IF(A816&lt;&gt;"",IF(A816=$B$1,"",'Instrument History'!A813),"")</f>
        <v/>
      </c>
      <c r="B817" t="str">
        <f t="shared" si="25"/>
        <v/>
      </c>
      <c r="C817" s="14" t="str">
        <f>IF($A817&lt;&gt;"",INDEX('Instrument History'!$1:$1048576,$B817,C$3) / CcyPerBase!D816,"")</f>
        <v/>
      </c>
      <c r="D817" s="14" t="str">
        <f>IF(A817&lt;&gt;"",C817/$D$4*Master!$R$18,"")</f>
        <v/>
      </c>
      <c r="E817" s="5" t="str">
        <f t="shared" si="26"/>
        <v/>
      </c>
      <c r="F817" s="5" t="str">
        <f>IF($A817&lt;&gt;"",IF(F$2&lt;&gt;"",INDEX('Instrument History'!$1:$1048576,$B817,F$3) / CcyPerBase!E816,""),"")</f>
        <v/>
      </c>
      <c r="G817" s="5" t="str">
        <f>IF($A817&lt;&gt;"",IF(G$2&lt;&gt;"",INDEX('Instrument History'!$1:$1048576,$B817,G$3) / CcyPerBase!F816,""),"")</f>
        <v/>
      </c>
      <c r="H817" s="5" t="str">
        <f>IF($A817&lt;&gt;"",IF(H$2&lt;&gt;"",INDEX('Instrument History'!$1:$1048576,$B817,H$3) / CcyPerBase!G816,""),"")</f>
        <v/>
      </c>
      <c r="I817" s="5" t="str">
        <f>IF($A817&lt;&gt;"",IF(I$2&lt;&gt;"",INDEX('Instrument History'!$1:$1048576,$B817,I$3) / CcyPerBase!H816,""),"")</f>
        <v/>
      </c>
      <c r="J817" s="5" t="str">
        <f>IF($A817&lt;&gt;"",IF(J$2&lt;&gt;"",INDEX('Instrument History'!$1:$1048576,$B817,J$3) / CcyPerBase!I816,""),"")</f>
        <v/>
      </c>
      <c r="K817" s="5" t="str">
        <f>IF($A817&lt;&gt;"",IF(K$2&lt;&gt;"",INDEX('Instrument History'!$1:$1048576,$B817,K$3) / CcyPerBase!J816,""),"")</f>
        <v/>
      </c>
      <c r="L817" s="5" t="str">
        <f>IF($A817&lt;&gt;"",IF(L$2&lt;&gt;"",INDEX('Instrument History'!$1:$1048576,$B817,L$3) / CcyPerBase!K816,""),"")</f>
        <v/>
      </c>
      <c r="M817" s="5" t="str">
        <f>IF($A817&lt;&gt;"",IF(M$2&lt;&gt;"",INDEX('Instrument History'!$1:$1048576,$B817,M$3) / CcyPerBase!L816,""),"")</f>
        <v/>
      </c>
      <c r="N817" s="5" t="str">
        <f>IF($A817&lt;&gt;"",IF(N$2&lt;&gt;"",INDEX('Instrument History'!$1:$1048576,$B817,N$3) / CcyPerBase!M816,""),"")</f>
        <v/>
      </c>
      <c r="O817" s="5" t="str">
        <f>IF($A817&lt;&gt;"",IF(O$2&lt;&gt;"",INDEX('Instrument History'!$1:$1048576,$B817,O$3) / CcyPerBase!N816,""),"")</f>
        <v/>
      </c>
      <c r="P817" s="5" t="str">
        <f>IF($A817&lt;&gt;"",IF(P$2&lt;&gt;"",INDEX('Instrument History'!$1:$1048576,$B817,P$3) / CcyPerBase!O816,""),"")</f>
        <v/>
      </c>
      <c r="Q817" s="5" t="str">
        <f>IF($A817&lt;&gt;"",IF(Q$2&lt;&gt;"",INDEX('Instrument History'!$1:$1048576,$B817,Q$3) / CcyPerBase!P816,""),"")</f>
        <v/>
      </c>
      <c r="R817" s="5" t="str">
        <f>IF($A817&lt;&gt;"",IF(R$2&lt;&gt;"",INDEX('Instrument History'!$1:$1048576,$B817,R$3) / CcyPerBase!Q816,""),"")</f>
        <v/>
      </c>
      <c r="S817" s="5" t="str">
        <f>IF($A817&lt;&gt;"",IF(S$2&lt;&gt;"",INDEX('Instrument History'!$1:$1048576,$B817,S$3) / CcyPerBase!R816,""),"")</f>
        <v/>
      </c>
      <c r="T817" s="5" t="str">
        <f>IF($A817&lt;&gt;"",IF(T$2&lt;&gt;"",INDEX('Instrument History'!$1:$1048576,$B817,T$3) / CcyPerBase!S816,""),"")</f>
        <v/>
      </c>
      <c r="U817" s="5" t="str">
        <f>IF($A817&lt;&gt;"",IF(U$2&lt;&gt;"",INDEX('Instrument History'!$1:$1048576,$B817,U$3) / CcyPerBase!T816,""),"")</f>
        <v/>
      </c>
      <c r="V817" s="5" t="str">
        <f>IF($A817&lt;&gt;"",IF(V$2&lt;&gt;"",INDEX('Instrument History'!$1:$1048576,$B817,V$3) / CcyPerBase!U816,""),"")</f>
        <v/>
      </c>
      <c r="W817" s="5" t="str">
        <f>IF($A817&lt;&gt;"",IF(W$2&lt;&gt;"",INDEX('Instrument History'!$1:$1048576,$B817,W$3) / CcyPerBase!V816,""),"")</f>
        <v/>
      </c>
      <c r="X817" s="5" t="str">
        <f>IF($A817&lt;&gt;"",IF(X$2&lt;&gt;"",INDEX('Instrument History'!$1:$1048576,$B817,X$3) / CcyPerBase!W816,""),"")</f>
        <v/>
      </c>
      <c r="Y817" s="5" t="str">
        <f>IF($A817&lt;&gt;"",IF(Y$2&lt;&gt;"",INDEX('Instrument History'!$1:$1048576,$B817,Y$3) / CcyPerBase!X816,""),"")</f>
        <v/>
      </c>
    </row>
    <row r="818" spans="1:25">
      <c r="A818" s="12" t="str">
        <f>IF(A817&lt;&gt;"",IF(A817=$B$1,"",'Instrument History'!A814),"")</f>
        <v/>
      </c>
      <c r="B818" t="str">
        <f t="shared" si="25"/>
        <v/>
      </c>
      <c r="C818" s="14" t="str">
        <f>IF($A818&lt;&gt;"",INDEX('Instrument History'!$1:$1048576,$B818,C$3) / CcyPerBase!D817,"")</f>
        <v/>
      </c>
      <c r="D818" s="14" t="str">
        <f>IF(A818&lt;&gt;"",C818/$D$4*Master!$R$18,"")</f>
        <v/>
      </c>
      <c r="E818" s="5" t="str">
        <f t="shared" si="26"/>
        <v/>
      </c>
      <c r="F818" s="5" t="str">
        <f>IF($A818&lt;&gt;"",IF(F$2&lt;&gt;"",INDEX('Instrument History'!$1:$1048576,$B818,F$3) / CcyPerBase!E817,""),"")</f>
        <v/>
      </c>
      <c r="G818" s="5" t="str">
        <f>IF($A818&lt;&gt;"",IF(G$2&lt;&gt;"",INDEX('Instrument History'!$1:$1048576,$B818,G$3) / CcyPerBase!F817,""),"")</f>
        <v/>
      </c>
      <c r="H818" s="5" t="str">
        <f>IF($A818&lt;&gt;"",IF(H$2&lt;&gt;"",INDEX('Instrument History'!$1:$1048576,$B818,H$3) / CcyPerBase!G817,""),"")</f>
        <v/>
      </c>
      <c r="I818" s="5" t="str">
        <f>IF($A818&lt;&gt;"",IF(I$2&lt;&gt;"",INDEX('Instrument History'!$1:$1048576,$B818,I$3) / CcyPerBase!H817,""),"")</f>
        <v/>
      </c>
      <c r="J818" s="5" t="str">
        <f>IF($A818&lt;&gt;"",IF(J$2&lt;&gt;"",INDEX('Instrument History'!$1:$1048576,$B818,J$3) / CcyPerBase!I817,""),"")</f>
        <v/>
      </c>
      <c r="K818" s="5" t="str">
        <f>IF($A818&lt;&gt;"",IF(K$2&lt;&gt;"",INDEX('Instrument History'!$1:$1048576,$B818,K$3) / CcyPerBase!J817,""),"")</f>
        <v/>
      </c>
      <c r="L818" s="5" t="str">
        <f>IF($A818&lt;&gt;"",IF(L$2&lt;&gt;"",INDEX('Instrument History'!$1:$1048576,$B818,L$3) / CcyPerBase!K817,""),"")</f>
        <v/>
      </c>
      <c r="M818" s="5" t="str">
        <f>IF($A818&lt;&gt;"",IF(M$2&lt;&gt;"",INDEX('Instrument History'!$1:$1048576,$B818,M$3) / CcyPerBase!L817,""),"")</f>
        <v/>
      </c>
      <c r="N818" s="5" t="str">
        <f>IF($A818&lt;&gt;"",IF(N$2&lt;&gt;"",INDEX('Instrument History'!$1:$1048576,$B818,N$3) / CcyPerBase!M817,""),"")</f>
        <v/>
      </c>
      <c r="O818" s="5" t="str">
        <f>IF($A818&lt;&gt;"",IF(O$2&lt;&gt;"",INDEX('Instrument History'!$1:$1048576,$B818,O$3) / CcyPerBase!N817,""),"")</f>
        <v/>
      </c>
      <c r="P818" s="5" t="str">
        <f>IF($A818&lt;&gt;"",IF(P$2&lt;&gt;"",INDEX('Instrument History'!$1:$1048576,$B818,P$3) / CcyPerBase!O817,""),"")</f>
        <v/>
      </c>
      <c r="Q818" s="5" t="str">
        <f>IF($A818&lt;&gt;"",IF(Q$2&lt;&gt;"",INDEX('Instrument History'!$1:$1048576,$B818,Q$3) / CcyPerBase!P817,""),"")</f>
        <v/>
      </c>
      <c r="R818" s="5" t="str">
        <f>IF($A818&lt;&gt;"",IF(R$2&lt;&gt;"",INDEX('Instrument History'!$1:$1048576,$B818,R$3) / CcyPerBase!Q817,""),"")</f>
        <v/>
      </c>
      <c r="S818" s="5" t="str">
        <f>IF($A818&lt;&gt;"",IF(S$2&lt;&gt;"",INDEX('Instrument History'!$1:$1048576,$B818,S$3) / CcyPerBase!R817,""),"")</f>
        <v/>
      </c>
      <c r="T818" s="5" t="str">
        <f>IF($A818&lt;&gt;"",IF(T$2&lt;&gt;"",INDEX('Instrument History'!$1:$1048576,$B818,T$3) / CcyPerBase!S817,""),"")</f>
        <v/>
      </c>
      <c r="U818" s="5" t="str">
        <f>IF($A818&lt;&gt;"",IF(U$2&lt;&gt;"",INDEX('Instrument History'!$1:$1048576,$B818,U$3) / CcyPerBase!T817,""),"")</f>
        <v/>
      </c>
      <c r="V818" s="5" t="str">
        <f>IF($A818&lt;&gt;"",IF(V$2&lt;&gt;"",INDEX('Instrument History'!$1:$1048576,$B818,V$3) / CcyPerBase!U817,""),"")</f>
        <v/>
      </c>
      <c r="W818" s="5" t="str">
        <f>IF($A818&lt;&gt;"",IF(W$2&lt;&gt;"",INDEX('Instrument History'!$1:$1048576,$B818,W$3) / CcyPerBase!V817,""),"")</f>
        <v/>
      </c>
      <c r="X818" s="5" t="str">
        <f>IF($A818&lt;&gt;"",IF(X$2&lt;&gt;"",INDEX('Instrument History'!$1:$1048576,$B818,X$3) / CcyPerBase!W817,""),"")</f>
        <v/>
      </c>
      <c r="Y818" s="5" t="str">
        <f>IF($A818&lt;&gt;"",IF(Y$2&lt;&gt;"",INDEX('Instrument History'!$1:$1048576,$B818,Y$3) / CcyPerBase!X817,""),"")</f>
        <v/>
      </c>
    </row>
    <row r="819" spans="1:25">
      <c r="A819" s="12" t="str">
        <f>IF(A818&lt;&gt;"",IF(A818=$B$1,"",'Instrument History'!A815),"")</f>
        <v/>
      </c>
      <c r="B819" t="str">
        <f t="shared" si="25"/>
        <v/>
      </c>
      <c r="C819" s="14" t="str">
        <f>IF($A819&lt;&gt;"",INDEX('Instrument History'!$1:$1048576,$B819,C$3) / CcyPerBase!D818,"")</f>
        <v/>
      </c>
      <c r="D819" s="14" t="str">
        <f>IF(A819&lt;&gt;"",C819/$D$4*Master!$R$18,"")</f>
        <v/>
      </c>
      <c r="E819" s="5" t="str">
        <f t="shared" si="26"/>
        <v/>
      </c>
      <c r="F819" s="5" t="str">
        <f>IF($A819&lt;&gt;"",IF(F$2&lt;&gt;"",INDEX('Instrument History'!$1:$1048576,$B819,F$3) / CcyPerBase!E818,""),"")</f>
        <v/>
      </c>
      <c r="G819" s="5" t="str">
        <f>IF($A819&lt;&gt;"",IF(G$2&lt;&gt;"",INDEX('Instrument History'!$1:$1048576,$B819,G$3) / CcyPerBase!F818,""),"")</f>
        <v/>
      </c>
      <c r="H819" s="5" t="str">
        <f>IF($A819&lt;&gt;"",IF(H$2&lt;&gt;"",INDEX('Instrument History'!$1:$1048576,$B819,H$3) / CcyPerBase!G818,""),"")</f>
        <v/>
      </c>
      <c r="I819" s="5" t="str">
        <f>IF($A819&lt;&gt;"",IF(I$2&lt;&gt;"",INDEX('Instrument History'!$1:$1048576,$B819,I$3) / CcyPerBase!H818,""),"")</f>
        <v/>
      </c>
      <c r="J819" s="5" t="str">
        <f>IF($A819&lt;&gt;"",IF(J$2&lt;&gt;"",INDEX('Instrument History'!$1:$1048576,$B819,J$3) / CcyPerBase!I818,""),"")</f>
        <v/>
      </c>
      <c r="K819" s="5" t="str">
        <f>IF($A819&lt;&gt;"",IF(K$2&lt;&gt;"",INDEX('Instrument History'!$1:$1048576,$B819,K$3) / CcyPerBase!J818,""),"")</f>
        <v/>
      </c>
      <c r="L819" s="5" t="str">
        <f>IF($A819&lt;&gt;"",IF(L$2&lt;&gt;"",INDEX('Instrument History'!$1:$1048576,$B819,L$3) / CcyPerBase!K818,""),"")</f>
        <v/>
      </c>
      <c r="M819" s="5" t="str">
        <f>IF($A819&lt;&gt;"",IF(M$2&lt;&gt;"",INDEX('Instrument History'!$1:$1048576,$B819,M$3) / CcyPerBase!L818,""),"")</f>
        <v/>
      </c>
      <c r="N819" s="5" t="str">
        <f>IF($A819&lt;&gt;"",IF(N$2&lt;&gt;"",INDEX('Instrument History'!$1:$1048576,$B819,N$3) / CcyPerBase!M818,""),"")</f>
        <v/>
      </c>
      <c r="O819" s="5" t="str">
        <f>IF($A819&lt;&gt;"",IF(O$2&lt;&gt;"",INDEX('Instrument History'!$1:$1048576,$B819,O$3) / CcyPerBase!N818,""),"")</f>
        <v/>
      </c>
      <c r="P819" s="5" t="str">
        <f>IF($A819&lt;&gt;"",IF(P$2&lt;&gt;"",INDEX('Instrument History'!$1:$1048576,$B819,P$3) / CcyPerBase!O818,""),"")</f>
        <v/>
      </c>
      <c r="Q819" s="5" t="str">
        <f>IF($A819&lt;&gt;"",IF(Q$2&lt;&gt;"",INDEX('Instrument History'!$1:$1048576,$B819,Q$3) / CcyPerBase!P818,""),"")</f>
        <v/>
      </c>
      <c r="R819" s="5" t="str">
        <f>IF($A819&lt;&gt;"",IF(R$2&lt;&gt;"",INDEX('Instrument History'!$1:$1048576,$B819,R$3) / CcyPerBase!Q818,""),"")</f>
        <v/>
      </c>
      <c r="S819" s="5" t="str">
        <f>IF($A819&lt;&gt;"",IF(S$2&lt;&gt;"",INDEX('Instrument History'!$1:$1048576,$B819,S$3) / CcyPerBase!R818,""),"")</f>
        <v/>
      </c>
      <c r="T819" s="5" t="str">
        <f>IF($A819&lt;&gt;"",IF(T$2&lt;&gt;"",INDEX('Instrument History'!$1:$1048576,$B819,T$3) / CcyPerBase!S818,""),"")</f>
        <v/>
      </c>
      <c r="U819" s="5" t="str">
        <f>IF($A819&lt;&gt;"",IF(U$2&lt;&gt;"",INDEX('Instrument History'!$1:$1048576,$B819,U$3) / CcyPerBase!T818,""),"")</f>
        <v/>
      </c>
      <c r="V819" s="5" t="str">
        <f>IF($A819&lt;&gt;"",IF(V$2&lt;&gt;"",INDEX('Instrument History'!$1:$1048576,$B819,V$3) / CcyPerBase!U818,""),"")</f>
        <v/>
      </c>
      <c r="W819" s="5" t="str">
        <f>IF($A819&lt;&gt;"",IF(W$2&lt;&gt;"",INDEX('Instrument History'!$1:$1048576,$B819,W$3) / CcyPerBase!V818,""),"")</f>
        <v/>
      </c>
      <c r="X819" s="5" t="str">
        <f>IF($A819&lt;&gt;"",IF(X$2&lt;&gt;"",INDEX('Instrument History'!$1:$1048576,$B819,X$3) / CcyPerBase!W818,""),"")</f>
        <v/>
      </c>
      <c r="Y819" s="5" t="str">
        <f>IF($A819&lt;&gt;"",IF(Y$2&lt;&gt;"",INDEX('Instrument History'!$1:$1048576,$B819,Y$3) / CcyPerBase!X818,""),"")</f>
        <v/>
      </c>
    </row>
    <row r="820" spans="1:25">
      <c r="A820" s="12" t="str">
        <f>IF(A819&lt;&gt;"",IF(A819=$B$1,"",'Instrument History'!A816),"")</f>
        <v/>
      </c>
      <c r="B820" t="str">
        <f t="shared" si="25"/>
        <v/>
      </c>
      <c r="C820" s="14" t="str">
        <f>IF($A820&lt;&gt;"",INDEX('Instrument History'!$1:$1048576,$B820,C$3) / CcyPerBase!D819,"")</f>
        <v/>
      </c>
      <c r="D820" s="14" t="str">
        <f>IF(A820&lt;&gt;"",C820/$D$4*Master!$R$18,"")</f>
        <v/>
      </c>
      <c r="E820" s="5" t="str">
        <f t="shared" si="26"/>
        <v/>
      </c>
      <c r="F820" s="5" t="str">
        <f>IF($A820&lt;&gt;"",IF(F$2&lt;&gt;"",INDEX('Instrument History'!$1:$1048576,$B820,F$3) / CcyPerBase!E819,""),"")</f>
        <v/>
      </c>
      <c r="G820" s="5" t="str">
        <f>IF($A820&lt;&gt;"",IF(G$2&lt;&gt;"",INDEX('Instrument History'!$1:$1048576,$B820,G$3) / CcyPerBase!F819,""),"")</f>
        <v/>
      </c>
      <c r="H820" s="5" t="str">
        <f>IF($A820&lt;&gt;"",IF(H$2&lt;&gt;"",INDEX('Instrument History'!$1:$1048576,$B820,H$3) / CcyPerBase!G819,""),"")</f>
        <v/>
      </c>
      <c r="I820" s="5" t="str">
        <f>IF($A820&lt;&gt;"",IF(I$2&lt;&gt;"",INDEX('Instrument History'!$1:$1048576,$B820,I$3) / CcyPerBase!H819,""),"")</f>
        <v/>
      </c>
      <c r="J820" s="5" t="str">
        <f>IF($A820&lt;&gt;"",IF(J$2&lt;&gt;"",INDEX('Instrument History'!$1:$1048576,$B820,J$3) / CcyPerBase!I819,""),"")</f>
        <v/>
      </c>
      <c r="K820" s="5" t="str">
        <f>IF($A820&lt;&gt;"",IF(K$2&lt;&gt;"",INDEX('Instrument History'!$1:$1048576,$B820,K$3) / CcyPerBase!J819,""),"")</f>
        <v/>
      </c>
      <c r="L820" s="5" t="str">
        <f>IF($A820&lt;&gt;"",IF(L$2&lt;&gt;"",INDEX('Instrument History'!$1:$1048576,$B820,L$3) / CcyPerBase!K819,""),"")</f>
        <v/>
      </c>
      <c r="M820" s="5" t="str">
        <f>IF($A820&lt;&gt;"",IF(M$2&lt;&gt;"",INDEX('Instrument History'!$1:$1048576,$B820,M$3) / CcyPerBase!L819,""),"")</f>
        <v/>
      </c>
      <c r="N820" s="5" t="str">
        <f>IF($A820&lt;&gt;"",IF(N$2&lt;&gt;"",INDEX('Instrument History'!$1:$1048576,$B820,N$3) / CcyPerBase!M819,""),"")</f>
        <v/>
      </c>
      <c r="O820" s="5" t="str">
        <f>IF($A820&lt;&gt;"",IF(O$2&lt;&gt;"",INDEX('Instrument History'!$1:$1048576,$B820,O$3) / CcyPerBase!N819,""),"")</f>
        <v/>
      </c>
      <c r="P820" s="5" t="str">
        <f>IF($A820&lt;&gt;"",IF(P$2&lt;&gt;"",INDEX('Instrument History'!$1:$1048576,$B820,P$3) / CcyPerBase!O819,""),"")</f>
        <v/>
      </c>
      <c r="Q820" s="5" t="str">
        <f>IF($A820&lt;&gt;"",IF(Q$2&lt;&gt;"",INDEX('Instrument History'!$1:$1048576,$B820,Q$3) / CcyPerBase!P819,""),"")</f>
        <v/>
      </c>
      <c r="R820" s="5" t="str">
        <f>IF($A820&lt;&gt;"",IF(R$2&lt;&gt;"",INDEX('Instrument History'!$1:$1048576,$B820,R$3) / CcyPerBase!Q819,""),"")</f>
        <v/>
      </c>
      <c r="S820" s="5" t="str">
        <f>IF($A820&lt;&gt;"",IF(S$2&lt;&gt;"",INDEX('Instrument History'!$1:$1048576,$B820,S$3) / CcyPerBase!R819,""),"")</f>
        <v/>
      </c>
      <c r="T820" s="5" t="str">
        <f>IF($A820&lt;&gt;"",IF(T$2&lt;&gt;"",INDEX('Instrument History'!$1:$1048576,$B820,T$3) / CcyPerBase!S819,""),"")</f>
        <v/>
      </c>
      <c r="U820" s="5" t="str">
        <f>IF($A820&lt;&gt;"",IF(U$2&lt;&gt;"",INDEX('Instrument History'!$1:$1048576,$B820,U$3) / CcyPerBase!T819,""),"")</f>
        <v/>
      </c>
      <c r="V820" s="5" t="str">
        <f>IF($A820&lt;&gt;"",IF(V$2&lt;&gt;"",INDEX('Instrument History'!$1:$1048576,$B820,V$3) / CcyPerBase!U819,""),"")</f>
        <v/>
      </c>
      <c r="W820" s="5" t="str">
        <f>IF($A820&lt;&gt;"",IF(W$2&lt;&gt;"",INDEX('Instrument History'!$1:$1048576,$B820,W$3) / CcyPerBase!V819,""),"")</f>
        <v/>
      </c>
      <c r="X820" s="5" t="str">
        <f>IF($A820&lt;&gt;"",IF(X$2&lt;&gt;"",INDEX('Instrument History'!$1:$1048576,$B820,X$3) / CcyPerBase!W819,""),"")</f>
        <v/>
      </c>
      <c r="Y820" s="5" t="str">
        <f>IF($A820&lt;&gt;"",IF(Y$2&lt;&gt;"",INDEX('Instrument History'!$1:$1048576,$B820,Y$3) / CcyPerBase!X819,""),"")</f>
        <v/>
      </c>
    </row>
    <row r="821" spans="1:25">
      <c r="A821" s="12" t="str">
        <f>IF(A820&lt;&gt;"",IF(A820=$B$1,"",'Instrument History'!A817),"")</f>
        <v/>
      </c>
      <c r="B821" t="str">
        <f t="shared" si="25"/>
        <v/>
      </c>
      <c r="C821" s="14" t="str">
        <f>IF($A821&lt;&gt;"",INDEX('Instrument History'!$1:$1048576,$B821,C$3) / CcyPerBase!D820,"")</f>
        <v/>
      </c>
      <c r="D821" s="14" t="str">
        <f>IF(A821&lt;&gt;"",C821/$D$4*Master!$R$18,"")</f>
        <v/>
      </c>
      <c r="E821" s="5" t="str">
        <f t="shared" si="26"/>
        <v/>
      </c>
      <c r="F821" s="5" t="str">
        <f>IF($A821&lt;&gt;"",IF(F$2&lt;&gt;"",INDEX('Instrument History'!$1:$1048576,$B821,F$3) / CcyPerBase!E820,""),"")</f>
        <v/>
      </c>
      <c r="G821" s="5" t="str">
        <f>IF($A821&lt;&gt;"",IF(G$2&lt;&gt;"",INDEX('Instrument History'!$1:$1048576,$B821,G$3) / CcyPerBase!F820,""),"")</f>
        <v/>
      </c>
      <c r="H821" s="5" t="str">
        <f>IF($A821&lt;&gt;"",IF(H$2&lt;&gt;"",INDEX('Instrument History'!$1:$1048576,$B821,H$3) / CcyPerBase!G820,""),"")</f>
        <v/>
      </c>
      <c r="I821" s="5" t="str">
        <f>IF($A821&lt;&gt;"",IF(I$2&lt;&gt;"",INDEX('Instrument History'!$1:$1048576,$B821,I$3) / CcyPerBase!H820,""),"")</f>
        <v/>
      </c>
      <c r="J821" s="5" t="str">
        <f>IF($A821&lt;&gt;"",IF(J$2&lt;&gt;"",INDEX('Instrument History'!$1:$1048576,$B821,J$3) / CcyPerBase!I820,""),"")</f>
        <v/>
      </c>
      <c r="K821" s="5" t="str">
        <f>IF($A821&lt;&gt;"",IF(K$2&lt;&gt;"",INDEX('Instrument History'!$1:$1048576,$B821,K$3) / CcyPerBase!J820,""),"")</f>
        <v/>
      </c>
      <c r="L821" s="5" t="str">
        <f>IF($A821&lt;&gt;"",IF(L$2&lt;&gt;"",INDEX('Instrument History'!$1:$1048576,$B821,L$3) / CcyPerBase!K820,""),"")</f>
        <v/>
      </c>
      <c r="M821" s="5" t="str">
        <f>IF($A821&lt;&gt;"",IF(M$2&lt;&gt;"",INDEX('Instrument History'!$1:$1048576,$B821,M$3) / CcyPerBase!L820,""),"")</f>
        <v/>
      </c>
      <c r="N821" s="5" t="str">
        <f>IF($A821&lt;&gt;"",IF(N$2&lt;&gt;"",INDEX('Instrument History'!$1:$1048576,$B821,N$3) / CcyPerBase!M820,""),"")</f>
        <v/>
      </c>
      <c r="O821" s="5" t="str">
        <f>IF($A821&lt;&gt;"",IF(O$2&lt;&gt;"",INDEX('Instrument History'!$1:$1048576,$B821,O$3) / CcyPerBase!N820,""),"")</f>
        <v/>
      </c>
      <c r="P821" s="5" t="str">
        <f>IF($A821&lt;&gt;"",IF(P$2&lt;&gt;"",INDEX('Instrument History'!$1:$1048576,$B821,P$3) / CcyPerBase!O820,""),"")</f>
        <v/>
      </c>
      <c r="Q821" s="5" t="str">
        <f>IF($A821&lt;&gt;"",IF(Q$2&lt;&gt;"",INDEX('Instrument History'!$1:$1048576,$B821,Q$3) / CcyPerBase!P820,""),"")</f>
        <v/>
      </c>
      <c r="R821" s="5" t="str">
        <f>IF($A821&lt;&gt;"",IF(R$2&lt;&gt;"",INDEX('Instrument History'!$1:$1048576,$B821,R$3) / CcyPerBase!Q820,""),"")</f>
        <v/>
      </c>
      <c r="S821" s="5" t="str">
        <f>IF($A821&lt;&gt;"",IF(S$2&lt;&gt;"",INDEX('Instrument History'!$1:$1048576,$B821,S$3) / CcyPerBase!R820,""),"")</f>
        <v/>
      </c>
      <c r="T821" s="5" t="str">
        <f>IF($A821&lt;&gt;"",IF(T$2&lt;&gt;"",INDEX('Instrument History'!$1:$1048576,$B821,T$3) / CcyPerBase!S820,""),"")</f>
        <v/>
      </c>
      <c r="U821" s="5" t="str">
        <f>IF($A821&lt;&gt;"",IF(U$2&lt;&gt;"",INDEX('Instrument History'!$1:$1048576,$B821,U$3) / CcyPerBase!T820,""),"")</f>
        <v/>
      </c>
      <c r="V821" s="5" t="str">
        <f>IF($A821&lt;&gt;"",IF(V$2&lt;&gt;"",INDEX('Instrument History'!$1:$1048576,$B821,V$3) / CcyPerBase!U820,""),"")</f>
        <v/>
      </c>
      <c r="W821" s="5" t="str">
        <f>IF($A821&lt;&gt;"",IF(W$2&lt;&gt;"",INDEX('Instrument History'!$1:$1048576,$B821,W$3) / CcyPerBase!V820,""),"")</f>
        <v/>
      </c>
      <c r="X821" s="5" t="str">
        <f>IF($A821&lt;&gt;"",IF(X$2&lt;&gt;"",INDEX('Instrument History'!$1:$1048576,$B821,X$3) / CcyPerBase!W820,""),"")</f>
        <v/>
      </c>
      <c r="Y821" s="5" t="str">
        <f>IF($A821&lt;&gt;"",IF(Y$2&lt;&gt;"",INDEX('Instrument History'!$1:$1048576,$B821,Y$3) / CcyPerBase!X820,""),"")</f>
        <v/>
      </c>
    </row>
    <row r="822" spans="1:25">
      <c r="A822" s="12" t="str">
        <f>IF(A821&lt;&gt;"",IF(A821=$B$1,"",'Instrument History'!A818),"")</f>
        <v/>
      </c>
      <c r="B822" t="str">
        <f t="shared" si="25"/>
        <v/>
      </c>
      <c r="C822" s="14" t="str">
        <f>IF($A822&lt;&gt;"",INDEX('Instrument History'!$1:$1048576,$B822,C$3) / CcyPerBase!D821,"")</f>
        <v/>
      </c>
      <c r="D822" s="14" t="str">
        <f>IF(A822&lt;&gt;"",C822/$D$4*Master!$R$18,"")</f>
        <v/>
      </c>
      <c r="E822" s="5" t="str">
        <f t="shared" si="26"/>
        <v/>
      </c>
      <c r="F822" s="5" t="str">
        <f>IF($A822&lt;&gt;"",IF(F$2&lt;&gt;"",INDEX('Instrument History'!$1:$1048576,$B822,F$3) / CcyPerBase!E821,""),"")</f>
        <v/>
      </c>
      <c r="G822" s="5" t="str">
        <f>IF($A822&lt;&gt;"",IF(G$2&lt;&gt;"",INDEX('Instrument History'!$1:$1048576,$B822,G$3) / CcyPerBase!F821,""),"")</f>
        <v/>
      </c>
      <c r="H822" s="5" t="str">
        <f>IF($A822&lt;&gt;"",IF(H$2&lt;&gt;"",INDEX('Instrument History'!$1:$1048576,$B822,H$3) / CcyPerBase!G821,""),"")</f>
        <v/>
      </c>
      <c r="I822" s="5" t="str">
        <f>IF($A822&lt;&gt;"",IF(I$2&lt;&gt;"",INDEX('Instrument History'!$1:$1048576,$B822,I$3) / CcyPerBase!H821,""),"")</f>
        <v/>
      </c>
      <c r="J822" s="5" t="str">
        <f>IF($A822&lt;&gt;"",IF(J$2&lt;&gt;"",INDEX('Instrument History'!$1:$1048576,$B822,J$3) / CcyPerBase!I821,""),"")</f>
        <v/>
      </c>
      <c r="K822" s="5" t="str">
        <f>IF($A822&lt;&gt;"",IF(K$2&lt;&gt;"",INDEX('Instrument History'!$1:$1048576,$B822,K$3) / CcyPerBase!J821,""),"")</f>
        <v/>
      </c>
      <c r="L822" s="5" t="str">
        <f>IF($A822&lt;&gt;"",IF(L$2&lt;&gt;"",INDEX('Instrument History'!$1:$1048576,$B822,L$3) / CcyPerBase!K821,""),"")</f>
        <v/>
      </c>
      <c r="M822" s="5" t="str">
        <f>IF($A822&lt;&gt;"",IF(M$2&lt;&gt;"",INDEX('Instrument History'!$1:$1048576,$B822,M$3) / CcyPerBase!L821,""),"")</f>
        <v/>
      </c>
      <c r="N822" s="5" t="str">
        <f>IF($A822&lt;&gt;"",IF(N$2&lt;&gt;"",INDEX('Instrument History'!$1:$1048576,$B822,N$3) / CcyPerBase!M821,""),"")</f>
        <v/>
      </c>
      <c r="O822" s="5" t="str">
        <f>IF($A822&lt;&gt;"",IF(O$2&lt;&gt;"",INDEX('Instrument History'!$1:$1048576,$B822,O$3) / CcyPerBase!N821,""),"")</f>
        <v/>
      </c>
      <c r="P822" s="5" t="str">
        <f>IF($A822&lt;&gt;"",IF(P$2&lt;&gt;"",INDEX('Instrument History'!$1:$1048576,$B822,P$3) / CcyPerBase!O821,""),"")</f>
        <v/>
      </c>
      <c r="Q822" s="5" t="str">
        <f>IF($A822&lt;&gt;"",IF(Q$2&lt;&gt;"",INDEX('Instrument History'!$1:$1048576,$B822,Q$3) / CcyPerBase!P821,""),"")</f>
        <v/>
      </c>
      <c r="R822" s="5" t="str">
        <f>IF($A822&lt;&gt;"",IF(R$2&lt;&gt;"",INDEX('Instrument History'!$1:$1048576,$B822,R$3) / CcyPerBase!Q821,""),"")</f>
        <v/>
      </c>
      <c r="S822" s="5" t="str">
        <f>IF($A822&lt;&gt;"",IF(S$2&lt;&gt;"",INDEX('Instrument History'!$1:$1048576,$B822,S$3) / CcyPerBase!R821,""),"")</f>
        <v/>
      </c>
      <c r="T822" s="5" t="str">
        <f>IF($A822&lt;&gt;"",IF(T$2&lt;&gt;"",INDEX('Instrument History'!$1:$1048576,$B822,T$3) / CcyPerBase!S821,""),"")</f>
        <v/>
      </c>
      <c r="U822" s="5" t="str">
        <f>IF($A822&lt;&gt;"",IF(U$2&lt;&gt;"",INDEX('Instrument History'!$1:$1048576,$B822,U$3) / CcyPerBase!T821,""),"")</f>
        <v/>
      </c>
      <c r="V822" s="5" t="str">
        <f>IF($A822&lt;&gt;"",IF(V$2&lt;&gt;"",INDEX('Instrument History'!$1:$1048576,$B822,V$3) / CcyPerBase!U821,""),"")</f>
        <v/>
      </c>
      <c r="W822" s="5" t="str">
        <f>IF($A822&lt;&gt;"",IF(W$2&lt;&gt;"",INDEX('Instrument History'!$1:$1048576,$B822,W$3) / CcyPerBase!V821,""),"")</f>
        <v/>
      </c>
      <c r="X822" s="5" t="str">
        <f>IF($A822&lt;&gt;"",IF(X$2&lt;&gt;"",INDEX('Instrument History'!$1:$1048576,$B822,X$3) / CcyPerBase!W821,""),"")</f>
        <v/>
      </c>
      <c r="Y822" s="5" t="str">
        <f>IF($A822&lt;&gt;"",IF(Y$2&lt;&gt;"",INDEX('Instrument History'!$1:$1048576,$B822,Y$3) / CcyPerBase!X821,""),"")</f>
        <v/>
      </c>
    </row>
    <row r="823" spans="1:25">
      <c r="A823" s="12" t="str">
        <f>IF(A822&lt;&gt;"",IF(A822=$B$1,"",'Instrument History'!A819),"")</f>
        <v/>
      </c>
      <c r="B823" t="str">
        <f t="shared" si="25"/>
        <v/>
      </c>
      <c r="C823" s="14" t="str">
        <f>IF($A823&lt;&gt;"",INDEX('Instrument History'!$1:$1048576,$B823,C$3) / CcyPerBase!D822,"")</f>
        <v/>
      </c>
      <c r="D823" s="14" t="str">
        <f>IF(A823&lt;&gt;"",C823/$D$4*Master!$R$18,"")</f>
        <v/>
      </c>
      <c r="E823" s="5" t="str">
        <f t="shared" si="26"/>
        <v/>
      </c>
      <c r="F823" s="5" t="str">
        <f>IF($A823&lt;&gt;"",IF(F$2&lt;&gt;"",INDEX('Instrument History'!$1:$1048576,$B823,F$3) / CcyPerBase!E822,""),"")</f>
        <v/>
      </c>
      <c r="G823" s="5" t="str">
        <f>IF($A823&lt;&gt;"",IF(G$2&lt;&gt;"",INDEX('Instrument History'!$1:$1048576,$B823,G$3) / CcyPerBase!F822,""),"")</f>
        <v/>
      </c>
      <c r="H823" s="5" t="str">
        <f>IF($A823&lt;&gt;"",IF(H$2&lt;&gt;"",INDEX('Instrument History'!$1:$1048576,$B823,H$3) / CcyPerBase!G822,""),"")</f>
        <v/>
      </c>
      <c r="I823" s="5" t="str">
        <f>IF($A823&lt;&gt;"",IF(I$2&lt;&gt;"",INDEX('Instrument History'!$1:$1048576,$B823,I$3) / CcyPerBase!H822,""),"")</f>
        <v/>
      </c>
      <c r="J823" s="5" t="str">
        <f>IF($A823&lt;&gt;"",IF(J$2&lt;&gt;"",INDEX('Instrument History'!$1:$1048576,$B823,J$3) / CcyPerBase!I822,""),"")</f>
        <v/>
      </c>
      <c r="K823" s="5" t="str">
        <f>IF($A823&lt;&gt;"",IF(K$2&lt;&gt;"",INDEX('Instrument History'!$1:$1048576,$B823,K$3) / CcyPerBase!J822,""),"")</f>
        <v/>
      </c>
      <c r="L823" s="5" t="str">
        <f>IF($A823&lt;&gt;"",IF(L$2&lt;&gt;"",INDEX('Instrument History'!$1:$1048576,$B823,L$3) / CcyPerBase!K822,""),"")</f>
        <v/>
      </c>
      <c r="M823" s="5" t="str">
        <f>IF($A823&lt;&gt;"",IF(M$2&lt;&gt;"",INDEX('Instrument History'!$1:$1048576,$B823,M$3) / CcyPerBase!L822,""),"")</f>
        <v/>
      </c>
      <c r="N823" s="5" t="str">
        <f>IF($A823&lt;&gt;"",IF(N$2&lt;&gt;"",INDEX('Instrument History'!$1:$1048576,$B823,N$3) / CcyPerBase!M822,""),"")</f>
        <v/>
      </c>
      <c r="O823" s="5" t="str">
        <f>IF($A823&lt;&gt;"",IF(O$2&lt;&gt;"",INDEX('Instrument History'!$1:$1048576,$B823,O$3) / CcyPerBase!N822,""),"")</f>
        <v/>
      </c>
      <c r="P823" s="5" t="str">
        <f>IF($A823&lt;&gt;"",IF(P$2&lt;&gt;"",INDEX('Instrument History'!$1:$1048576,$B823,P$3) / CcyPerBase!O822,""),"")</f>
        <v/>
      </c>
      <c r="Q823" s="5" t="str">
        <f>IF($A823&lt;&gt;"",IF(Q$2&lt;&gt;"",INDEX('Instrument History'!$1:$1048576,$B823,Q$3) / CcyPerBase!P822,""),"")</f>
        <v/>
      </c>
      <c r="R823" s="5" t="str">
        <f>IF($A823&lt;&gt;"",IF(R$2&lt;&gt;"",INDEX('Instrument History'!$1:$1048576,$B823,R$3) / CcyPerBase!Q822,""),"")</f>
        <v/>
      </c>
      <c r="S823" s="5" t="str">
        <f>IF($A823&lt;&gt;"",IF(S$2&lt;&gt;"",INDEX('Instrument History'!$1:$1048576,$B823,S$3) / CcyPerBase!R822,""),"")</f>
        <v/>
      </c>
      <c r="T823" s="5" t="str">
        <f>IF($A823&lt;&gt;"",IF(T$2&lt;&gt;"",INDEX('Instrument History'!$1:$1048576,$B823,T$3) / CcyPerBase!S822,""),"")</f>
        <v/>
      </c>
      <c r="U823" s="5" t="str">
        <f>IF($A823&lt;&gt;"",IF(U$2&lt;&gt;"",INDEX('Instrument History'!$1:$1048576,$B823,U$3) / CcyPerBase!T822,""),"")</f>
        <v/>
      </c>
      <c r="V823" s="5" t="str">
        <f>IF($A823&lt;&gt;"",IF(V$2&lt;&gt;"",INDEX('Instrument History'!$1:$1048576,$B823,V$3) / CcyPerBase!U822,""),"")</f>
        <v/>
      </c>
      <c r="W823" s="5" t="str">
        <f>IF($A823&lt;&gt;"",IF(W$2&lt;&gt;"",INDEX('Instrument History'!$1:$1048576,$B823,W$3) / CcyPerBase!V822,""),"")</f>
        <v/>
      </c>
      <c r="X823" s="5" t="str">
        <f>IF($A823&lt;&gt;"",IF(X$2&lt;&gt;"",INDEX('Instrument History'!$1:$1048576,$B823,X$3) / CcyPerBase!W822,""),"")</f>
        <v/>
      </c>
      <c r="Y823" s="5" t="str">
        <f>IF($A823&lt;&gt;"",IF(Y$2&lt;&gt;"",INDEX('Instrument History'!$1:$1048576,$B823,Y$3) / CcyPerBase!X822,""),"")</f>
        <v/>
      </c>
    </row>
    <row r="824" spans="1:25">
      <c r="A824" s="12" t="str">
        <f>IF(A823&lt;&gt;"",IF(A823=$B$1,"",'Instrument History'!A820),"")</f>
        <v/>
      </c>
      <c r="B824" t="str">
        <f t="shared" si="25"/>
        <v/>
      </c>
      <c r="C824" s="14" t="str">
        <f>IF($A824&lt;&gt;"",INDEX('Instrument History'!$1:$1048576,$B824,C$3) / CcyPerBase!D823,"")</f>
        <v/>
      </c>
      <c r="D824" s="14" t="str">
        <f>IF(A824&lt;&gt;"",C824/$D$4*Master!$R$18,"")</f>
        <v/>
      </c>
      <c r="E824" s="5" t="str">
        <f t="shared" si="26"/>
        <v/>
      </c>
      <c r="F824" s="5" t="str">
        <f>IF($A824&lt;&gt;"",IF(F$2&lt;&gt;"",INDEX('Instrument History'!$1:$1048576,$B824,F$3) / CcyPerBase!E823,""),"")</f>
        <v/>
      </c>
      <c r="G824" s="5" t="str">
        <f>IF($A824&lt;&gt;"",IF(G$2&lt;&gt;"",INDEX('Instrument History'!$1:$1048576,$B824,G$3) / CcyPerBase!F823,""),"")</f>
        <v/>
      </c>
      <c r="H824" s="5" t="str">
        <f>IF($A824&lt;&gt;"",IF(H$2&lt;&gt;"",INDEX('Instrument History'!$1:$1048576,$B824,H$3) / CcyPerBase!G823,""),"")</f>
        <v/>
      </c>
      <c r="I824" s="5" t="str">
        <f>IF($A824&lt;&gt;"",IF(I$2&lt;&gt;"",INDEX('Instrument History'!$1:$1048576,$B824,I$3) / CcyPerBase!H823,""),"")</f>
        <v/>
      </c>
      <c r="J824" s="5" t="str">
        <f>IF($A824&lt;&gt;"",IF(J$2&lt;&gt;"",INDEX('Instrument History'!$1:$1048576,$B824,J$3) / CcyPerBase!I823,""),"")</f>
        <v/>
      </c>
      <c r="K824" s="5" t="str">
        <f>IF($A824&lt;&gt;"",IF(K$2&lt;&gt;"",INDEX('Instrument History'!$1:$1048576,$B824,K$3) / CcyPerBase!J823,""),"")</f>
        <v/>
      </c>
      <c r="L824" s="5" t="str">
        <f>IF($A824&lt;&gt;"",IF(L$2&lt;&gt;"",INDEX('Instrument History'!$1:$1048576,$B824,L$3) / CcyPerBase!K823,""),"")</f>
        <v/>
      </c>
      <c r="M824" s="5" t="str">
        <f>IF($A824&lt;&gt;"",IF(M$2&lt;&gt;"",INDEX('Instrument History'!$1:$1048576,$B824,M$3) / CcyPerBase!L823,""),"")</f>
        <v/>
      </c>
      <c r="N824" s="5" t="str">
        <f>IF($A824&lt;&gt;"",IF(N$2&lt;&gt;"",INDEX('Instrument History'!$1:$1048576,$B824,N$3) / CcyPerBase!M823,""),"")</f>
        <v/>
      </c>
      <c r="O824" s="5" t="str">
        <f>IF($A824&lt;&gt;"",IF(O$2&lt;&gt;"",INDEX('Instrument History'!$1:$1048576,$B824,O$3) / CcyPerBase!N823,""),"")</f>
        <v/>
      </c>
      <c r="P824" s="5" t="str">
        <f>IF($A824&lt;&gt;"",IF(P$2&lt;&gt;"",INDEX('Instrument History'!$1:$1048576,$B824,P$3) / CcyPerBase!O823,""),"")</f>
        <v/>
      </c>
      <c r="Q824" s="5" t="str">
        <f>IF($A824&lt;&gt;"",IF(Q$2&lt;&gt;"",INDEX('Instrument History'!$1:$1048576,$B824,Q$3) / CcyPerBase!P823,""),"")</f>
        <v/>
      </c>
      <c r="R824" s="5" t="str">
        <f>IF($A824&lt;&gt;"",IF(R$2&lt;&gt;"",INDEX('Instrument History'!$1:$1048576,$B824,R$3) / CcyPerBase!Q823,""),"")</f>
        <v/>
      </c>
      <c r="S824" s="5" t="str">
        <f>IF($A824&lt;&gt;"",IF(S$2&lt;&gt;"",INDEX('Instrument History'!$1:$1048576,$B824,S$3) / CcyPerBase!R823,""),"")</f>
        <v/>
      </c>
      <c r="T824" s="5" t="str">
        <f>IF($A824&lt;&gt;"",IF(T$2&lt;&gt;"",INDEX('Instrument History'!$1:$1048576,$B824,T$3) / CcyPerBase!S823,""),"")</f>
        <v/>
      </c>
      <c r="U824" s="5" t="str">
        <f>IF($A824&lt;&gt;"",IF(U$2&lt;&gt;"",INDEX('Instrument History'!$1:$1048576,$B824,U$3) / CcyPerBase!T823,""),"")</f>
        <v/>
      </c>
      <c r="V824" s="5" t="str">
        <f>IF($A824&lt;&gt;"",IF(V$2&lt;&gt;"",INDEX('Instrument History'!$1:$1048576,$B824,V$3) / CcyPerBase!U823,""),"")</f>
        <v/>
      </c>
      <c r="W824" s="5" t="str">
        <f>IF($A824&lt;&gt;"",IF(W$2&lt;&gt;"",INDEX('Instrument History'!$1:$1048576,$B824,W$3) / CcyPerBase!V823,""),"")</f>
        <v/>
      </c>
      <c r="X824" s="5" t="str">
        <f>IF($A824&lt;&gt;"",IF(X$2&lt;&gt;"",INDEX('Instrument History'!$1:$1048576,$B824,X$3) / CcyPerBase!W823,""),"")</f>
        <v/>
      </c>
      <c r="Y824" s="5" t="str">
        <f>IF($A824&lt;&gt;"",IF(Y$2&lt;&gt;"",INDEX('Instrument History'!$1:$1048576,$B824,Y$3) / CcyPerBase!X823,""),"")</f>
        <v/>
      </c>
    </row>
    <row r="825" spans="1:25">
      <c r="A825" s="12" t="str">
        <f>IF(A824&lt;&gt;"",IF(A824=$B$1,"",'Instrument History'!A821),"")</f>
        <v/>
      </c>
      <c r="B825" t="str">
        <f t="shared" si="25"/>
        <v/>
      </c>
      <c r="C825" s="14" t="str">
        <f>IF($A825&lt;&gt;"",INDEX('Instrument History'!$1:$1048576,$B825,C$3) / CcyPerBase!D824,"")</f>
        <v/>
      </c>
      <c r="D825" s="14" t="str">
        <f>IF(A825&lt;&gt;"",C825/$D$4*Master!$R$18,"")</f>
        <v/>
      </c>
      <c r="E825" s="5" t="str">
        <f t="shared" si="26"/>
        <v/>
      </c>
      <c r="F825" s="5" t="str">
        <f>IF($A825&lt;&gt;"",IF(F$2&lt;&gt;"",INDEX('Instrument History'!$1:$1048576,$B825,F$3) / CcyPerBase!E824,""),"")</f>
        <v/>
      </c>
      <c r="G825" s="5" t="str">
        <f>IF($A825&lt;&gt;"",IF(G$2&lt;&gt;"",INDEX('Instrument History'!$1:$1048576,$B825,G$3) / CcyPerBase!F824,""),"")</f>
        <v/>
      </c>
      <c r="H825" s="5" t="str">
        <f>IF($A825&lt;&gt;"",IF(H$2&lt;&gt;"",INDEX('Instrument History'!$1:$1048576,$B825,H$3) / CcyPerBase!G824,""),"")</f>
        <v/>
      </c>
      <c r="I825" s="5" t="str">
        <f>IF($A825&lt;&gt;"",IF(I$2&lt;&gt;"",INDEX('Instrument History'!$1:$1048576,$B825,I$3) / CcyPerBase!H824,""),"")</f>
        <v/>
      </c>
      <c r="J825" s="5" t="str">
        <f>IF($A825&lt;&gt;"",IF(J$2&lt;&gt;"",INDEX('Instrument History'!$1:$1048576,$B825,J$3) / CcyPerBase!I824,""),"")</f>
        <v/>
      </c>
      <c r="K825" s="5" t="str">
        <f>IF($A825&lt;&gt;"",IF(K$2&lt;&gt;"",INDEX('Instrument History'!$1:$1048576,$B825,K$3) / CcyPerBase!J824,""),"")</f>
        <v/>
      </c>
      <c r="L825" s="5" t="str">
        <f>IF($A825&lt;&gt;"",IF(L$2&lt;&gt;"",INDEX('Instrument History'!$1:$1048576,$B825,L$3) / CcyPerBase!K824,""),"")</f>
        <v/>
      </c>
      <c r="M825" s="5" t="str">
        <f>IF($A825&lt;&gt;"",IF(M$2&lt;&gt;"",INDEX('Instrument History'!$1:$1048576,$B825,M$3) / CcyPerBase!L824,""),"")</f>
        <v/>
      </c>
      <c r="N825" s="5" t="str">
        <f>IF($A825&lt;&gt;"",IF(N$2&lt;&gt;"",INDEX('Instrument History'!$1:$1048576,$B825,N$3) / CcyPerBase!M824,""),"")</f>
        <v/>
      </c>
      <c r="O825" s="5" t="str">
        <f>IF($A825&lt;&gt;"",IF(O$2&lt;&gt;"",INDEX('Instrument History'!$1:$1048576,$B825,O$3) / CcyPerBase!N824,""),"")</f>
        <v/>
      </c>
      <c r="P825" s="5" t="str">
        <f>IF($A825&lt;&gt;"",IF(P$2&lt;&gt;"",INDEX('Instrument History'!$1:$1048576,$B825,P$3) / CcyPerBase!O824,""),"")</f>
        <v/>
      </c>
      <c r="Q825" s="5" t="str">
        <f>IF($A825&lt;&gt;"",IF(Q$2&lt;&gt;"",INDEX('Instrument History'!$1:$1048576,$B825,Q$3) / CcyPerBase!P824,""),"")</f>
        <v/>
      </c>
      <c r="R825" s="5" t="str">
        <f>IF($A825&lt;&gt;"",IF(R$2&lt;&gt;"",INDEX('Instrument History'!$1:$1048576,$B825,R$3) / CcyPerBase!Q824,""),"")</f>
        <v/>
      </c>
      <c r="S825" s="5" t="str">
        <f>IF($A825&lt;&gt;"",IF(S$2&lt;&gt;"",INDEX('Instrument History'!$1:$1048576,$B825,S$3) / CcyPerBase!R824,""),"")</f>
        <v/>
      </c>
      <c r="T825" s="5" t="str">
        <f>IF($A825&lt;&gt;"",IF(T$2&lt;&gt;"",INDEX('Instrument History'!$1:$1048576,$B825,T$3) / CcyPerBase!S824,""),"")</f>
        <v/>
      </c>
      <c r="U825" s="5" t="str">
        <f>IF($A825&lt;&gt;"",IF(U$2&lt;&gt;"",INDEX('Instrument History'!$1:$1048576,$B825,U$3) / CcyPerBase!T824,""),"")</f>
        <v/>
      </c>
      <c r="V825" s="5" t="str">
        <f>IF($A825&lt;&gt;"",IF(V$2&lt;&gt;"",INDEX('Instrument History'!$1:$1048576,$B825,V$3) / CcyPerBase!U824,""),"")</f>
        <v/>
      </c>
      <c r="W825" s="5" t="str">
        <f>IF($A825&lt;&gt;"",IF(W$2&lt;&gt;"",INDEX('Instrument History'!$1:$1048576,$B825,W$3) / CcyPerBase!V824,""),"")</f>
        <v/>
      </c>
      <c r="X825" s="5" t="str">
        <f>IF($A825&lt;&gt;"",IF(X$2&lt;&gt;"",INDEX('Instrument History'!$1:$1048576,$B825,X$3) / CcyPerBase!W824,""),"")</f>
        <v/>
      </c>
      <c r="Y825" s="5" t="str">
        <f>IF($A825&lt;&gt;"",IF(Y$2&lt;&gt;"",INDEX('Instrument History'!$1:$1048576,$B825,Y$3) / CcyPerBase!X824,""),"")</f>
        <v/>
      </c>
    </row>
    <row r="826" spans="1:25">
      <c r="A826" s="12" t="str">
        <f>IF(A825&lt;&gt;"",IF(A825=$B$1,"",'Instrument History'!A822),"")</f>
        <v/>
      </c>
      <c r="B826" t="str">
        <f t="shared" si="25"/>
        <v/>
      </c>
      <c r="C826" s="14" t="str">
        <f>IF($A826&lt;&gt;"",INDEX('Instrument History'!$1:$1048576,$B826,C$3) / CcyPerBase!D825,"")</f>
        <v/>
      </c>
      <c r="D826" s="14" t="str">
        <f>IF(A826&lt;&gt;"",C826/$D$4*Master!$R$18,"")</f>
        <v/>
      </c>
      <c r="E826" s="5" t="str">
        <f t="shared" si="26"/>
        <v/>
      </c>
      <c r="F826" s="5" t="str">
        <f>IF($A826&lt;&gt;"",IF(F$2&lt;&gt;"",INDEX('Instrument History'!$1:$1048576,$B826,F$3) / CcyPerBase!E825,""),"")</f>
        <v/>
      </c>
      <c r="G826" s="5" t="str">
        <f>IF($A826&lt;&gt;"",IF(G$2&lt;&gt;"",INDEX('Instrument History'!$1:$1048576,$B826,G$3) / CcyPerBase!F825,""),"")</f>
        <v/>
      </c>
      <c r="H826" s="5" t="str">
        <f>IF($A826&lt;&gt;"",IF(H$2&lt;&gt;"",INDEX('Instrument History'!$1:$1048576,$B826,H$3) / CcyPerBase!G825,""),"")</f>
        <v/>
      </c>
      <c r="I826" s="5" t="str">
        <f>IF($A826&lt;&gt;"",IF(I$2&lt;&gt;"",INDEX('Instrument History'!$1:$1048576,$B826,I$3) / CcyPerBase!H825,""),"")</f>
        <v/>
      </c>
      <c r="J826" s="5" t="str">
        <f>IF($A826&lt;&gt;"",IF(J$2&lt;&gt;"",INDEX('Instrument History'!$1:$1048576,$B826,J$3) / CcyPerBase!I825,""),"")</f>
        <v/>
      </c>
      <c r="K826" s="5" t="str">
        <f>IF($A826&lt;&gt;"",IF(K$2&lt;&gt;"",INDEX('Instrument History'!$1:$1048576,$B826,K$3) / CcyPerBase!J825,""),"")</f>
        <v/>
      </c>
      <c r="L826" s="5" t="str">
        <f>IF($A826&lt;&gt;"",IF(L$2&lt;&gt;"",INDEX('Instrument History'!$1:$1048576,$B826,L$3) / CcyPerBase!K825,""),"")</f>
        <v/>
      </c>
      <c r="M826" s="5" t="str">
        <f>IF($A826&lt;&gt;"",IF(M$2&lt;&gt;"",INDEX('Instrument History'!$1:$1048576,$B826,M$3) / CcyPerBase!L825,""),"")</f>
        <v/>
      </c>
      <c r="N826" s="5" t="str">
        <f>IF($A826&lt;&gt;"",IF(N$2&lt;&gt;"",INDEX('Instrument History'!$1:$1048576,$B826,N$3) / CcyPerBase!M825,""),"")</f>
        <v/>
      </c>
      <c r="O826" s="5" t="str">
        <f>IF($A826&lt;&gt;"",IF(O$2&lt;&gt;"",INDEX('Instrument History'!$1:$1048576,$B826,O$3) / CcyPerBase!N825,""),"")</f>
        <v/>
      </c>
      <c r="P826" s="5" t="str">
        <f>IF($A826&lt;&gt;"",IF(P$2&lt;&gt;"",INDEX('Instrument History'!$1:$1048576,$B826,P$3) / CcyPerBase!O825,""),"")</f>
        <v/>
      </c>
      <c r="Q826" s="5" t="str">
        <f>IF($A826&lt;&gt;"",IF(Q$2&lt;&gt;"",INDEX('Instrument History'!$1:$1048576,$B826,Q$3) / CcyPerBase!P825,""),"")</f>
        <v/>
      </c>
      <c r="R826" s="5" t="str">
        <f>IF($A826&lt;&gt;"",IF(R$2&lt;&gt;"",INDEX('Instrument History'!$1:$1048576,$B826,R$3) / CcyPerBase!Q825,""),"")</f>
        <v/>
      </c>
      <c r="S826" s="5" t="str">
        <f>IF($A826&lt;&gt;"",IF(S$2&lt;&gt;"",INDEX('Instrument History'!$1:$1048576,$B826,S$3) / CcyPerBase!R825,""),"")</f>
        <v/>
      </c>
      <c r="T826" s="5" t="str">
        <f>IF($A826&lt;&gt;"",IF(T$2&lt;&gt;"",INDEX('Instrument History'!$1:$1048576,$B826,T$3) / CcyPerBase!S825,""),"")</f>
        <v/>
      </c>
      <c r="U826" s="5" t="str">
        <f>IF($A826&lt;&gt;"",IF(U$2&lt;&gt;"",INDEX('Instrument History'!$1:$1048576,$B826,U$3) / CcyPerBase!T825,""),"")</f>
        <v/>
      </c>
      <c r="V826" s="5" t="str">
        <f>IF($A826&lt;&gt;"",IF(V$2&lt;&gt;"",INDEX('Instrument History'!$1:$1048576,$B826,V$3) / CcyPerBase!U825,""),"")</f>
        <v/>
      </c>
      <c r="W826" s="5" t="str">
        <f>IF($A826&lt;&gt;"",IF(W$2&lt;&gt;"",INDEX('Instrument History'!$1:$1048576,$B826,W$3) / CcyPerBase!V825,""),"")</f>
        <v/>
      </c>
      <c r="X826" s="5" t="str">
        <f>IF($A826&lt;&gt;"",IF(X$2&lt;&gt;"",INDEX('Instrument History'!$1:$1048576,$B826,X$3) / CcyPerBase!W825,""),"")</f>
        <v/>
      </c>
      <c r="Y826" s="5" t="str">
        <f>IF($A826&lt;&gt;"",IF(Y$2&lt;&gt;"",INDEX('Instrument History'!$1:$1048576,$B826,Y$3) / CcyPerBase!X825,""),"")</f>
        <v/>
      </c>
    </row>
    <row r="827" spans="1:25">
      <c r="A827" s="12" t="str">
        <f>IF(A826&lt;&gt;"",IF(A826=$B$1,"",'Instrument History'!A823),"")</f>
        <v/>
      </c>
      <c r="B827" t="str">
        <f t="shared" si="25"/>
        <v/>
      </c>
      <c r="C827" s="14" t="str">
        <f>IF($A827&lt;&gt;"",INDEX('Instrument History'!$1:$1048576,$B827,C$3) / CcyPerBase!D826,"")</f>
        <v/>
      </c>
      <c r="D827" s="14" t="str">
        <f>IF(A827&lt;&gt;"",C827/$D$4*Master!$R$18,"")</f>
        <v/>
      </c>
      <c r="E827" s="5" t="str">
        <f t="shared" si="26"/>
        <v/>
      </c>
      <c r="F827" s="5" t="str">
        <f>IF($A827&lt;&gt;"",IF(F$2&lt;&gt;"",INDEX('Instrument History'!$1:$1048576,$B827,F$3) / CcyPerBase!E826,""),"")</f>
        <v/>
      </c>
      <c r="G827" s="5" t="str">
        <f>IF($A827&lt;&gt;"",IF(G$2&lt;&gt;"",INDEX('Instrument History'!$1:$1048576,$B827,G$3) / CcyPerBase!F826,""),"")</f>
        <v/>
      </c>
      <c r="H827" s="5" t="str">
        <f>IF($A827&lt;&gt;"",IF(H$2&lt;&gt;"",INDEX('Instrument History'!$1:$1048576,$B827,H$3) / CcyPerBase!G826,""),"")</f>
        <v/>
      </c>
      <c r="I827" s="5" t="str">
        <f>IF($A827&lt;&gt;"",IF(I$2&lt;&gt;"",INDEX('Instrument History'!$1:$1048576,$B827,I$3) / CcyPerBase!H826,""),"")</f>
        <v/>
      </c>
      <c r="J827" s="5" t="str">
        <f>IF($A827&lt;&gt;"",IF(J$2&lt;&gt;"",INDEX('Instrument History'!$1:$1048576,$B827,J$3) / CcyPerBase!I826,""),"")</f>
        <v/>
      </c>
      <c r="K827" s="5" t="str">
        <f>IF($A827&lt;&gt;"",IF(K$2&lt;&gt;"",INDEX('Instrument History'!$1:$1048576,$B827,K$3) / CcyPerBase!J826,""),"")</f>
        <v/>
      </c>
      <c r="L827" s="5" t="str">
        <f>IF($A827&lt;&gt;"",IF(L$2&lt;&gt;"",INDEX('Instrument History'!$1:$1048576,$B827,L$3) / CcyPerBase!K826,""),"")</f>
        <v/>
      </c>
      <c r="M827" s="5" t="str">
        <f>IF($A827&lt;&gt;"",IF(M$2&lt;&gt;"",INDEX('Instrument History'!$1:$1048576,$B827,M$3) / CcyPerBase!L826,""),"")</f>
        <v/>
      </c>
      <c r="N827" s="5" t="str">
        <f>IF($A827&lt;&gt;"",IF(N$2&lt;&gt;"",INDEX('Instrument History'!$1:$1048576,$B827,N$3) / CcyPerBase!M826,""),"")</f>
        <v/>
      </c>
      <c r="O827" s="5" t="str">
        <f>IF($A827&lt;&gt;"",IF(O$2&lt;&gt;"",INDEX('Instrument History'!$1:$1048576,$B827,O$3) / CcyPerBase!N826,""),"")</f>
        <v/>
      </c>
      <c r="P827" s="5" t="str">
        <f>IF($A827&lt;&gt;"",IF(P$2&lt;&gt;"",INDEX('Instrument History'!$1:$1048576,$B827,P$3) / CcyPerBase!O826,""),"")</f>
        <v/>
      </c>
      <c r="Q827" s="5" t="str">
        <f>IF($A827&lt;&gt;"",IF(Q$2&lt;&gt;"",INDEX('Instrument History'!$1:$1048576,$B827,Q$3) / CcyPerBase!P826,""),"")</f>
        <v/>
      </c>
      <c r="R827" s="5" t="str">
        <f>IF($A827&lt;&gt;"",IF(R$2&lt;&gt;"",INDEX('Instrument History'!$1:$1048576,$B827,R$3) / CcyPerBase!Q826,""),"")</f>
        <v/>
      </c>
      <c r="S827" s="5" t="str">
        <f>IF($A827&lt;&gt;"",IF(S$2&lt;&gt;"",INDEX('Instrument History'!$1:$1048576,$B827,S$3) / CcyPerBase!R826,""),"")</f>
        <v/>
      </c>
      <c r="T827" s="5" t="str">
        <f>IF($A827&lt;&gt;"",IF(T$2&lt;&gt;"",INDEX('Instrument History'!$1:$1048576,$B827,T$3) / CcyPerBase!S826,""),"")</f>
        <v/>
      </c>
      <c r="U827" s="5" t="str">
        <f>IF($A827&lt;&gt;"",IF(U$2&lt;&gt;"",INDEX('Instrument History'!$1:$1048576,$B827,U$3) / CcyPerBase!T826,""),"")</f>
        <v/>
      </c>
      <c r="V827" s="5" t="str">
        <f>IF($A827&lt;&gt;"",IF(V$2&lt;&gt;"",INDEX('Instrument History'!$1:$1048576,$B827,V$3) / CcyPerBase!U826,""),"")</f>
        <v/>
      </c>
      <c r="W827" s="5" t="str">
        <f>IF($A827&lt;&gt;"",IF(W$2&lt;&gt;"",INDEX('Instrument History'!$1:$1048576,$B827,W$3) / CcyPerBase!V826,""),"")</f>
        <v/>
      </c>
      <c r="X827" s="5" t="str">
        <f>IF($A827&lt;&gt;"",IF(X$2&lt;&gt;"",INDEX('Instrument History'!$1:$1048576,$B827,X$3) / CcyPerBase!W826,""),"")</f>
        <v/>
      </c>
      <c r="Y827" s="5" t="str">
        <f>IF($A827&lt;&gt;"",IF(Y$2&lt;&gt;"",INDEX('Instrument History'!$1:$1048576,$B827,Y$3) / CcyPerBase!X826,""),"")</f>
        <v/>
      </c>
    </row>
    <row r="828" spans="1:25">
      <c r="A828" s="12" t="str">
        <f>IF(A827&lt;&gt;"",IF(A827=$B$1,"",'Instrument History'!A824),"")</f>
        <v/>
      </c>
      <c r="B828" t="str">
        <f t="shared" si="25"/>
        <v/>
      </c>
      <c r="C828" s="14" t="str">
        <f>IF($A828&lt;&gt;"",INDEX('Instrument History'!$1:$1048576,$B828,C$3) / CcyPerBase!D827,"")</f>
        <v/>
      </c>
      <c r="D828" s="14" t="str">
        <f>IF(A828&lt;&gt;"",C828/$D$4*Master!$R$18,"")</f>
        <v/>
      </c>
      <c r="E828" s="5" t="str">
        <f t="shared" si="26"/>
        <v/>
      </c>
      <c r="F828" s="5" t="str">
        <f>IF($A828&lt;&gt;"",IF(F$2&lt;&gt;"",INDEX('Instrument History'!$1:$1048576,$B828,F$3) / CcyPerBase!E827,""),"")</f>
        <v/>
      </c>
      <c r="G828" s="5" t="str">
        <f>IF($A828&lt;&gt;"",IF(G$2&lt;&gt;"",INDEX('Instrument History'!$1:$1048576,$B828,G$3) / CcyPerBase!F827,""),"")</f>
        <v/>
      </c>
      <c r="H828" s="5" t="str">
        <f>IF($A828&lt;&gt;"",IF(H$2&lt;&gt;"",INDEX('Instrument History'!$1:$1048576,$B828,H$3) / CcyPerBase!G827,""),"")</f>
        <v/>
      </c>
      <c r="I828" s="5" t="str">
        <f>IF($A828&lt;&gt;"",IF(I$2&lt;&gt;"",INDEX('Instrument History'!$1:$1048576,$B828,I$3) / CcyPerBase!H827,""),"")</f>
        <v/>
      </c>
      <c r="J828" s="5" t="str">
        <f>IF($A828&lt;&gt;"",IF(J$2&lt;&gt;"",INDEX('Instrument History'!$1:$1048576,$B828,J$3) / CcyPerBase!I827,""),"")</f>
        <v/>
      </c>
      <c r="K828" s="5" t="str">
        <f>IF($A828&lt;&gt;"",IF(K$2&lt;&gt;"",INDEX('Instrument History'!$1:$1048576,$B828,K$3) / CcyPerBase!J827,""),"")</f>
        <v/>
      </c>
      <c r="L828" s="5" t="str">
        <f>IF($A828&lt;&gt;"",IF(L$2&lt;&gt;"",INDEX('Instrument History'!$1:$1048576,$B828,L$3) / CcyPerBase!K827,""),"")</f>
        <v/>
      </c>
      <c r="M828" s="5" t="str">
        <f>IF($A828&lt;&gt;"",IF(M$2&lt;&gt;"",INDEX('Instrument History'!$1:$1048576,$B828,M$3) / CcyPerBase!L827,""),"")</f>
        <v/>
      </c>
      <c r="N828" s="5" t="str">
        <f>IF($A828&lt;&gt;"",IF(N$2&lt;&gt;"",INDEX('Instrument History'!$1:$1048576,$B828,N$3) / CcyPerBase!M827,""),"")</f>
        <v/>
      </c>
      <c r="O828" s="5" t="str">
        <f>IF($A828&lt;&gt;"",IF(O$2&lt;&gt;"",INDEX('Instrument History'!$1:$1048576,$B828,O$3) / CcyPerBase!N827,""),"")</f>
        <v/>
      </c>
      <c r="P828" s="5" t="str">
        <f>IF($A828&lt;&gt;"",IF(P$2&lt;&gt;"",INDEX('Instrument History'!$1:$1048576,$B828,P$3) / CcyPerBase!O827,""),"")</f>
        <v/>
      </c>
      <c r="Q828" s="5" t="str">
        <f>IF($A828&lt;&gt;"",IF(Q$2&lt;&gt;"",INDEX('Instrument History'!$1:$1048576,$B828,Q$3) / CcyPerBase!P827,""),"")</f>
        <v/>
      </c>
      <c r="R828" s="5" t="str">
        <f>IF($A828&lt;&gt;"",IF(R$2&lt;&gt;"",INDEX('Instrument History'!$1:$1048576,$B828,R$3) / CcyPerBase!Q827,""),"")</f>
        <v/>
      </c>
      <c r="S828" s="5" t="str">
        <f>IF($A828&lt;&gt;"",IF(S$2&lt;&gt;"",INDEX('Instrument History'!$1:$1048576,$B828,S$3) / CcyPerBase!R827,""),"")</f>
        <v/>
      </c>
      <c r="T828" s="5" t="str">
        <f>IF($A828&lt;&gt;"",IF(T$2&lt;&gt;"",INDEX('Instrument History'!$1:$1048576,$B828,T$3) / CcyPerBase!S827,""),"")</f>
        <v/>
      </c>
      <c r="U828" s="5" t="str">
        <f>IF($A828&lt;&gt;"",IF(U$2&lt;&gt;"",INDEX('Instrument History'!$1:$1048576,$B828,U$3) / CcyPerBase!T827,""),"")</f>
        <v/>
      </c>
      <c r="V828" s="5" t="str">
        <f>IF($A828&lt;&gt;"",IF(V$2&lt;&gt;"",INDEX('Instrument History'!$1:$1048576,$B828,V$3) / CcyPerBase!U827,""),"")</f>
        <v/>
      </c>
      <c r="W828" s="5" t="str">
        <f>IF($A828&lt;&gt;"",IF(W$2&lt;&gt;"",INDEX('Instrument History'!$1:$1048576,$B828,W$3) / CcyPerBase!V827,""),"")</f>
        <v/>
      </c>
      <c r="X828" s="5" t="str">
        <f>IF($A828&lt;&gt;"",IF(X$2&lt;&gt;"",INDEX('Instrument History'!$1:$1048576,$B828,X$3) / CcyPerBase!W827,""),"")</f>
        <v/>
      </c>
      <c r="Y828" s="5" t="str">
        <f>IF($A828&lt;&gt;"",IF(Y$2&lt;&gt;"",INDEX('Instrument History'!$1:$1048576,$B828,Y$3) / CcyPerBase!X827,""),"")</f>
        <v/>
      </c>
    </row>
    <row r="829" spans="1:25">
      <c r="A829" s="12" t="str">
        <f>IF(A828&lt;&gt;"",IF(A828=$B$1,"",'Instrument History'!A825),"")</f>
        <v/>
      </c>
      <c r="B829" t="str">
        <f t="shared" si="25"/>
        <v/>
      </c>
      <c r="C829" s="14" t="str">
        <f>IF($A829&lt;&gt;"",INDEX('Instrument History'!$1:$1048576,$B829,C$3) / CcyPerBase!D828,"")</f>
        <v/>
      </c>
      <c r="D829" s="14" t="str">
        <f>IF(A829&lt;&gt;"",C829/$D$4*Master!$R$18,"")</f>
        <v/>
      </c>
      <c r="E829" s="5" t="str">
        <f t="shared" si="26"/>
        <v/>
      </c>
      <c r="F829" s="5" t="str">
        <f>IF($A829&lt;&gt;"",IF(F$2&lt;&gt;"",INDEX('Instrument History'!$1:$1048576,$B829,F$3) / CcyPerBase!E828,""),"")</f>
        <v/>
      </c>
      <c r="G829" s="5" t="str">
        <f>IF($A829&lt;&gt;"",IF(G$2&lt;&gt;"",INDEX('Instrument History'!$1:$1048576,$B829,G$3) / CcyPerBase!F828,""),"")</f>
        <v/>
      </c>
      <c r="H829" s="5" t="str">
        <f>IF($A829&lt;&gt;"",IF(H$2&lt;&gt;"",INDEX('Instrument History'!$1:$1048576,$B829,H$3) / CcyPerBase!G828,""),"")</f>
        <v/>
      </c>
      <c r="I829" s="5" t="str">
        <f>IF($A829&lt;&gt;"",IF(I$2&lt;&gt;"",INDEX('Instrument History'!$1:$1048576,$B829,I$3) / CcyPerBase!H828,""),"")</f>
        <v/>
      </c>
      <c r="J829" s="5" t="str">
        <f>IF($A829&lt;&gt;"",IF(J$2&lt;&gt;"",INDEX('Instrument History'!$1:$1048576,$B829,J$3) / CcyPerBase!I828,""),"")</f>
        <v/>
      </c>
      <c r="K829" s="5" t="str">
        <f>IF($A829&lt;&gt;"",IF(K$2&lt;&gt;"",INDEX('Instrument History'!$1:$1048576,$B829,K$3) / CcyPerBase!J828,""),"")</f>
        <v/>
      </c>
      <c r="L829" s="5" t="str">
        <f>IF($A829&lt;&gt;"",IF(L$2&lt;&gt;"",INDEX('Instrument History'!$1:$1048576,$B829,L$3) / CcyPerBase!K828,""),"")</f>
        <v/>
      </c>
      <c r="M829" s="5" t="str">
        <f>IF($A829&lt;&gt;"",IF(M$2&lt;&gt;"",INDEX('Instrument History'!$1:$1048576,$B829,M$3) / CcyPerBase!L828,""),"")</f>
        <v/>
      </c>
      <c r="N829" s="5" t="str">
        <f>IF($A829&lt;&gt;"",IF(N$2&lt;&gt;"",INDEX('Instrument History'!$1:$1048576,$B829,N$3) / CcyPerBase!M828,""),"")</f>
        <v/>
      </c>
      <c r="O829" s="5" t="str">
        <f>IF($A829&lt;&gt;"",IF(O$2&lt;&gt;"",INDEX('Instrument History'!$1:$1048576,$B829,O$3) / CcyPerBase!N828,""),"")</f>
        <v/>
      </c>
      <c r="P829" s="5" t="str">
        <f>IF($A829&lt;&gt;"",IF(P$2&lt;&gt;"",INDEX('Instrument History'!$1:$1048576,$B829,P$3) / CcyPerBase!O828,""),"")</f>
        <v/>
      </c>
      <c r="Q829" s="5" t="str">
        <f>IF($A829&lt;&gt;"",IF(Q$2&lt;&gt;"",INDEX('Instrument History'!$1:$1048576,$B829,Q$3) / CcyPerBase!P828,""),"")</f>
        <v/>
      </c>
      <c r="R829" s="5" t="str">
        <f>IF($A829&lt;&gt;"",IF(R$2&lt;&gt;"",INDEX('Instrument History'!$1:$1048576,$B829,R$3) / CcyPerBase!Q828,""),"")</f>
        <v/>
      </c>
      <c r="S829" s="5" t="str">
        <f>IF($A829&lt;&gt;"",IF(S$2&lt;&gt;"",INDEX('Instrument History'!$1:$1048576,$B829,S$3) / CcyPerBase!R828,""),"")</f>
        <v/>
      </c>
      <c r="T829" s="5" t="str">
        <f>IF($A829&lt;&gt;"",IF(T$2&lt;&gt;"",INDEX('Instrument History'!$1:$1048576,$B829,T$3) / CcyPerBase!S828,""),"")</f>
        <v/>
      </c>
      <c r="U829" s="5" t="str">
        <f>IF($A829&lt;&gt;"",IF(U$2&lt;&gt;"",INDEX('Instrument History'!$1:$1048576,$B829,U$3) / CcyPerBase!T828,""),"")</f>
        <v/>
      </c>
      <c r="V829" s="5" t="str">
        <f>IF($A829&lt;&gt;"",IF(V$2&lt;&gt;"",INDEX('Instrument History'!$1:$1048576,$B829,V$3) / CcyPerBase!U828,""),"")</f>
        <v/>
      </c>
      <c r="W829" s="5" t="str">
        <f>IF($A829&lt;&gt;"",IF(W$2&lt;&gt;"",INDEX('Instrument History'!$1:$1048576,$B829,W$3) / CcyPerBase!V828,""),"")</f>
        <v/>
      </c>
      <c r="X829" s="5" t="str">
        <f>IF($A829&lt;&gt;"",IF(X$2&lt;&gt;"",INDEX('Instrument History'!$1:$1048576,$B829,X$3) / CcyPerBase!W828,""),"")</f>
        <v/>
      </c>
      <c r="Y829" s="5" t="str">
        <f>IF($A829&lt;&gt;"",IF(Y$2&lt;&gt;"",INDEX('Instrument History'!$1:$1048576,$B829,Y$3) / CcyPerBase!X828,""),"")</f>
        <v/>
      </c>
    </row>
    <row r="830" spans="1:25">
      <c r="A830" s="12" t="str">
        <f>IF(A829&lt;&gt;"",IF(A829=$B$1,"",'Instrument History'!A826),"")</f>
        <v/>
      </c>
      <c r="B830" t="str">
        <f t="shared" si="25"/>
        <v/>
      </c>
      <c r="C830" s="14" t="str">
        <f>IF($A830&lt;&gt;"",INDEX('Instrument History'!$1:$1048576,$B830,C$3) / CcyPerBase!D829,"")</f>
        <v/>
      </c>
      <c r="D830" s="14" t="str">
        <f>IF(A830&lt;&gt;"",C830/$D$4*Master!$R$18,"")</f>
        <v/>
      </c>
      <c r="E830" s="5" t="str">
        <f t="shared" si="26"/>
        <v/>
      </c>
      <c r="F830" s="5" t="str">
        <f>IF($A830&lt;&gt;"",IF(F$2&lt;&gt;"",INDEX('Instrument History'!$1:$1048576,$B830,F$3) / CcyPerBase!E829,""),"")</f>
        <v/>
      </c>
      <c r="G830" s="5" t="str">
        <f>IF($A830&lt;&gt;"",IF(G$2&lt;&gt;"",INDEX('Instrument History'!$1:$1048576,$B830,G$3) / CcyPerBase!F829,""),"")</f>
        <v/>
      </c>
      <c r="H830" s="5" t="str">
        <f>IF($A830&lt;&gt;"",IF(H$2&lt;&gt;"",INDEX('Instrument History'!$1:$1048576,$B830,H$3) / CcyPerBase!G829,""),"")</f>
        <v/>
      </c>
      <c r="I830" s="5" t="str">
        <f>IF($A830&lt;&gt;"",IF(I$2&lt;&gt;"",INDEX('Instrument History'!$1:$1048576,$B830,I$3) / CcyPerBase!H829,""),"")</f>
        <v/>
      </c>
      <c r="J830" s="5" t="str">
        <f>IF($A830&lt;&gt;"",IF(J$2&lt;&gt;"",INDEX('Instrument History'!$1:$1048576,$B830,J$3) / CcyPerBase!I829,""),"")</f>
        <v/>
      </c>
      <c r="K830" s="5" t="str">
        <f>IF($A830&lt;&gt;"",IF(K$2&lt;&gt;"",INDEX('Instrument History'!$1:$1048576,$B830,K$3) / CcyPerBase!J829,""),"")</f>
        <v/>
      </c>
      <c r="L830" s="5" t="str">
        <f>IF($A830&lt;&gt;"",IF(L$2&lt;&gt;"",INDEX('Instrument History'!$1:$1048576,$B830,L$3) / CcyPerBase!K829,""),"")</f>
        <v/>
      </c>
      <c r="M830" s="5" t="str">
        <f>IF($A830&lt;&gt;"",IF(M$2&lt;&gt;"",INDEX('Instrument History'!$1:$1048576,$B830,M$3) / CcyPerBase!L829,""),"")</f>
        <v/>
      </c>
      <c r="N830" s="5" t="str">
        <f>IF($A830&lt;&gt;"",IF(N$2&lt;&gt;"",INDEX('Instrument History'!$1:$1048576,$B830,N$3) / CcyPerBase!M829,""),"")</f>
        <v/>
      </c>
      <c r="O830" s="5" t="str">
        <f>IF($A830&lt;&gt;"",IF(O$2&lt;&gt;"",INDEX('Instrument History'!$1:$1048576,$B830,O$3) / CcyPerBase!N829,""),"")</f>
        <v/>
      </c>
      <c r="P830" s="5" t="str">
        <f>IF($A830&lt;&gt;"",IF(P$2&lt;&gt;"",INDEX('Instrument History'!$1:$1048576,$B830,P$3) / CcyPerBase!O829,""),"")</f>
        <v/>
      </c>
      <c r="Q830" s="5" t="str">
        <f>IF($A830&lt;&gt;"",IF(Q$2&lt;&gt;"",INDEX('Instrument History'!$1:$1048576,$B830,Q$3) / CcyPerBase!P829,""),"")</f>
        <v/>
      </c>
      <c r="R830" s="5" t="str">
        <f>IF($A830&lt;&gt;"",IF(R$2&lt;&gt;"",INDEX('Instrument History'!$1:$1048576,$B830,R$3) / CcyPerBase!Q829,""),"")</f>
        <v/>
      </c>
      <c r="S830" s="5" t="str">
        <f>IF($A830&lt;&gt;"",IF(S$2&lt;&gt;"",INDEX('Instrument History'!$1:$1048576,$B830,S$3) / CcyPerBase!R829,""),"")</f>
        <v/>
      </c>
      <c r="T830" s="5" t="str">
        <f>IF($A830&lt;&gt;"",IF(T$2&lt;&gt;"",INDEX('Instrument History'!$1:$1048576,$B830,T$3) / CcyPerBase!S829,""),"")</f>
        <v/>
      </c>
      <c r="U830" s="5" t="str">
        <f>IF($A830&lt;&gt;"",IF(U$2&lt;&gt;"",INDEX('Instrument History'!$1:$1048576,$B830,U$3) / CcyPerBase!T829,""),"")</f>
        <v/>
      </c>
      <c r="V830" s="5" t="str">
        <f>IF($A830&lt;&gt;"",IF(V$2&lt;&gt;"",INDEX('Instrument History'!$1:$1048576,$B830,V$3) / CcyPerBase!U829,""),"")</f>
        <v/>
      </c>
      <c r="W830" s="5" t="str">
        <f>IF($A830&lt;&gt;"",IF(W$2&lt;&gt;"",INDEX('Instrument History'!$1:$1048576,$B830,W$3) / CcyPerBase!V829,""),"")</f>
        <v/>
      </c>
      <c r="X830" s="5" t="str">
        <f>IF($A830&lt;&gt;"",IF(X$2&lt;&gt;"",INDEX('Instrument History'!$1:$1048576,$B830,X$3) / CcyPerBase!W829,""),"")</f>
        <v/>
      </c>
      <c r="Y830" s="5" t="str">
        <f>IF($A830&lt;&gt;"",IF(Y$2&lt;&gt;"",INDEX('Instrument History'!$1:$1048576,$B830,Y$3) / CcyPerBase!X829,""),"")</f>
        <v/>
      </c>
    </row>
    <row r="831" spans="1:25">
      <c r="A831" s="12" t="str">
        <f>IF(A830&lt;&gt;"",IF(A830=$B$1,"",'Instrument History'!A827),"")</f>
        <v/>
      </c>
      <c r="B831" t="str">
        <f t="shared" si="25"/>
        <v/>
      </c>
      <c r="C831" s="14" t="str">
        <f>IF($A831&lt;&gt;"",INDEX('Instrument History'!$1:$1048576,$B831,C$3) / CcyPerBase!D830,"")</f>
        <v/>
      </c>
      <c r="D831" s="14" t="str">
        <f>IF(A831&lt;&gt;"",C831/$D$4*Master!$R$18,"")</f>
        <v/>
      </c>
      <c r="E831" s="5" t="str">
        <f t="shared" si="26"/>
        <v/>
      </c>
      <c r="F831" s="5" t="str">
        <f>IF($A831&lt;&gt;"",IF(F$2&lt;&gt;"",INDEX('Instrument History'!$1:$1048576,$B831,F$3) / CcyPerBase!E830,""),"")</f>
        <v/>
      </c>
      <c r="G831" s="5" t="str">
        <f>IF($A831&lt;&gt;"",IF(G$2&lt;&gt;"",INDEX('Instrument History'!$1:$1048576,$B831,G$3) / CcyPerBase!F830,""),"")</f>
        <v/>
      </c>
      <c r="H831" s="5" t="str">
        <f>IF($A831&lt;&gt;"",IF(H$2&lt;&gt;"",INDEX('Instrument History'!$1:$1048576,$B831,H$3) / CcyPerBase!G830,""),"")</f>
        <v/>
      </c>
      <c r="I831" s="5" t="str">
        <f>IF($A831&lt;&gt;"",IF(I$2&lt;&gt;"",INDEX('Instrument History'!$1:$1048576,$B831,I$3) / CcyPerBase!H830,""),"")</f>
        <v/>
      </c>
      <c r="J831" s="5" t="str">
        <f>IF($A831&lt;&gt;"",IF(J$2&lt;&gt;"",INDEX('Instrument History'!$1:$1048576,$B831,J$3) / CcyPerBase!I830,""),"")</f>
        <v/>
      </c>
      <c r="K831" s="5" t="str">
        <f>IF($A831&lt;&gt;"",IF(K$2&lt;&gt;"",INDEX('Instrument History'!$1:$1048576,$B831,K$3) / CcyPerBase!J830,""),"")</f>
        <v/>
      </c>
      <c r="L831" s="5" t="str">
        <f>IF($A831&lt;&gt;"",IF(L$2&lt;&gt;"",INDEX('Instrument History'!$1:$1048576,$B831,L$3) / CcyPerBase!K830,""),"")</f>
        <v/>
      </c>
      <c r="M831" s="5" t="str">
        <f>IF($A831&lt;&gt;"",IF(M$2&lt;&gt;"",INDEX('Instrument History'!$1:$1048576,$B831,M$3) / CcyPerBase!L830,""),"")</f>
        <v/>
      </c>
      <c r="N831" s="5" t="str">
        <f>IF($A831&lt;&gt;"",IF(N$2&lt;&gt;"",INDEX('Instrument History'!$1:$1048576,$B831,N$3) / CcyPerBase!M830,""),"")</f>
        <v/>
      </c>
      <c r="O831" s="5" t="str">
        <f>IF($A831&lt;&gt;"",IF(O$2&lt;&gt;"",INDEX('Instrument History'!$1:$1048576,$B831,O$3) / CcyPerBase!N830,""),"")</f>
        <v/>
      </c>
      <c r="P831" s="5" t="str">
        <f>IF($A831&lt;&gt;"",IF(P$2&lt;&gt;"",INDEX('Instrument History'!$1:$1048576,$B831,P$3) / CcyPerBase!O830,""),"")</f>
        <v/>
      </c>
      <c r="Q831" s="5" t="str">
        <f>IF($A831&lt;&gt;"",IF(Q$2&lt;&gt;"",INDEX('Instrument History'!$1:$1048576,$B831,Q$3) / CcyPerBase!P830,""),"")</f>
        <v/>
      </c>
      <c r="R831" s="5" t="str">
        <f>IF($A831&lt;&gt;"",IF(R$2&lt;&gt;"",INDEX('Instrument History'!$1:$1048576,$B831,R$3) / CcyPerBase!Q830,""),"")</f>
        <v/>
      </c>
      <c r="S831" s="5" t="str">
        <f>IF($A831&lt;&gt;"",IF(S$2&lt;&gt;"",INDEX('Instrument History'!$1:$1048576,$B831,S$3) / CcyPerBase!R830,""),"")</f>
        <v/>
      </c>
      <c r="T831" s="5" t="str">
        <f>IF($A831&lt;&gt;"",IF(T$2&lt;&gt;"",INDEX('Instrument History'!$1:$1048576,$B831,T$3) / CcyPerBase!S830,""),"")</f>
        <v/>
      </c>
      <c r="U831" s="5" t="str">
        <f>IF($A831&lt;&gt;"",IF(U$2&lt;&gt;"",INDEX('Instrument History'!$1:$1048576,$B831,U$3) / CcyPerBase!T830,""),"")</f>
        <v/>
      </c>
      <c r="V831" s="5" t="str">
        <f>IF($A831&lt;&gt;"",IF(V$2&lt;&gt;"",INDEX('Instrument History'!$1:$1048576,$B831,V$3) / CcyPerBase!U830,""),"")</f>
        <v/>
      </c>
      <c r="W831" s="5" t="str">
        <f>IF($A831&lt;&gt;"",IF(W$2&lt;&gt;"",INDEX('Instrument History'!$1:$1048576,$B831,W$3) / CcyPerBase!V830,""),"")</f>
        <v/>
      </c>
      <c r="X831" s="5" t="str">
        <f>IF($A831&lt;&gt;"",IF(X$2&lt;&gt;"",INDEX('Instrument History'!$1:$1048576,$B831,X$3) / CcyPerBase!W830,""),"")</f>
        <v/>
      </c>
      <c r="Y831" s="5" t="str">
        <f>IF($A831&lt;&gt;"",IF(Y$2&lt;&gt;"",INDEX('Instrument History'!$1:$1048576,$B831,Y$3) / CcyPerBase!X830,""),"")</f>
        <v/>
      </c>
    </row>
    <row r="832" spans="1:25">
      <c r="A832" s="12" t="str">
        <f>IF(A831&lt;&gt;"",IF(A831=$B$1,"",'Instrument History'!A828),"")</f>
        <v/>
      </c>
      <c r="B832" t="str">
        <f t="shared" si="25"/>
        <v/>
      </c>
      <c r="C832" s="14" t="str">
        <f>IF($A832&lt;&gt;"",INDEX('Instrument History'!$1:$1048576,$B832,C$3) / CcyPerBase!D831,"")</f>
        <v/>
      </c>
      <c r="D832" s="14" t="str">
        <f>IF(A832&lt;&gt;"",C832/$D$4*Master!$R$18,"")</f>
        <v/>
      </c>
      <c r="E832" s="5" t="str">
        <f t="shared" si="26"/>
        <v/>
      </c>
      <c r="F832" s="5" t="str">
        <f>IF($A832&lt;&gt;"",IF(F$2&lt;&gt;"",INDEX('Instrument History'!$1:$1048576,$B832,F$3) / CcyPerBase!E831,""),"")</f>
        <v/>
      </c>
      <c r="G832" s="5" t="str">
        <f>IF($A832&lt;&gt;"",IF(G$2&lt;&gt;"",INDEX('Instrument History'!$1:$1048576,$B832,G$3) / CcyPerBase!F831,""),"")</f>
        <v/>
      </c>
      <c r="H832" s="5" t="str">
        <f>IF($A832&lt;&gt;"",IF(H$2&lt;&gt;"",INDEX('Instrument History'!$1:$1048576,$B832,H$3) / CcyPerBase!G831,""),"")</f>
        <v/>
      </c>
      <c r="I832" s="5" t="str">
        <f>IF($A832&lt;&gt;"",IF(I$2&lt;&gt;"",INDEX('Instrument History'!$1:$1048576,$B832,I$3) / CcyPerBase!H831,""),"")</f>
        <v/>
      </c>
      <c r="J832" s="5" t="str">
        <f>IF($A832&lt;&gt;"",IF(J$2&lt;&gt;"",INDEX('Instrument History'!$1:$1048576,$B832,J$3) / CcyPerBase!I831,""),"")</f>
        <v/>
      </c>
      <c r="K832" s="5" t="str">
        <f>IF($A832&lt;&gt;"",IF(K$2&lt;&gt;"",INDEX('Instrument History'!$1:$1048576,$B832,K$3) / CcyPerBase!J831,""),"")</f>
        <v/>
      </c>
      <c r="L832" s="5" t="str">
        <f>IF($A832&lt;&gt;"",IF(L$2&lt;&gt;"",INDEX('Instrument History'!$1:$1048576,$B832,L$3) / CcyPerBase!K831,""),"")</f>
        <v/>
      </c>
      <c r="M832" s="5" t="str">
        <f>IF($A832&lt;&gt;"",IF(M$2&lt;&gt;"",INDEX('Instrument History'!$1:$1048576,$B832,M$3) / CcyPerBase!L831,""),"")</f>
        <v/>
      </c>
      <c r="N832" s="5" t="str">
        <f>IF($A832&lt;&gt;"",IF(N$2&lt;&gt;"",INDEX('Instrument History'!$1:$1048576,$B832,N$3) / CcyPerBase!M831,""),"")</f>
        <v/>
      </c>
      <c r="O832" s="5" t="str">
        <f>IF($A832&lt;&gt;"",IF(O$2&lt;&gt;"",INDEX('Instrument History'!$1:$1048576,$B832,O$3) / CcyPerBase!N831,""),"")</f>
        <v/>
      </c>
      <c r="P832" s="5" t="str">
        <f>IF($A832&lt;&gt;"",IF(P$2&lt;&gt;"",INDEX('Instrument History'!$1:$1048576,$B832,P$3) / CcyPerBase!O831,""),"")</f>
        <v/>
      </c>
      <c r="Q832" s="5" t="str">
        <f>IF($A832&lt;&gt;"",IF(Q$2&lt;&gt;"",INDEX('Instrument History'!$1:$1048576,$B832,Q$3) / CcyPerBase!P831,""),"")</f>
        <v/>
      </c>
      <c r="R832" s="5" t="str">
        <f>IF($A832&lt;&gt;"",IF(R$2&lt;&gt;"",INDEX('Instrument History'!$1:$1048576,$B832,R$3) / CcyPerBase!Q831,""),"")</f>
        <v/>
      </c>
      <c r="S832" s="5" t="str">
        <f>IF($A832&lt;&gt;"",IF(S$2&lt;&gt;"",INDEX('Instrument History'!$1:$1048576,$B832,S$3) / CcyPerBase!R831,""),"")</f>
        <v/>
      </c>
      <c r="T832" s="5" t="str">
        <f>IF($A832&lt;&gt;"",IF(T$2&lt;&gt;"",INDEX('Instrument History'!$1:$1048576,$B832,T$3) / CcyPerBase!S831,""),"")</f>
        <v/>
      </c>
      <c r="U832" s="5" t="str">
        <f>IF($A832&lt;&gt;"",IF(U$2&lt;&gt;"",INDEX('Instrument History'!$1:$1048576,$B832,U$3) / CcyPerBase!T831,""),"")</f>
        <v/>
      </c>
      <c r="V832" s="5" t="str">
        <f>IF($A832&lt;&gt;"",IF(V$2&lt;&gt;"",INDEX('Instrument History'!$1:$1048576,$B832,V$3) / CcyPerBase!U831,""),"")</f>
        <v/>
      </c>
      <c r="W832" s="5" t="str">
        <f>IF($A832&lt;&gt;"",IF(W$2&lt;&gt;"",INDEX('Instrument History'!$1:$1048576,$B832,W$3) / CcyPerBase!V831,""),"")</f>
        <v/>
      </c>
      <c r="X832" s="5" t="str">
        <f>IF($A832&lt;&gt;"",IF(X$2&lt;&gt;"",INDEX('Instrument History'!$1:$1048576,$B832,X$3) / CcyPerBase!W831,""),"")</f>
        <v/>
      </c>
      <c r="Y832" s="5" t="str">
        <f>IF($A832&lt;&gt;"",IF(Y$2&lt;&gt;"",INDEX('Instrument History'!$1:$1048576,$B832,Y$3) / CcyPerBase!X831,""),"")</f>
        <v/>
      </c>
    </row>
    <row r="833" spans="1:25">
      <c r="A833" s="12" t="str">
        <f>IF(A832&lt;&gt;"",IF(A832=$B$1,"",'Instrument History'!A829),"")</f>
        <v/>
      </c>
      <c r="B833" t="str">
        <f t="shared" si="25"/>
        <v/>
      </c>
      <c r="C833" s="14" t="str">
        <f>IF($A833&lt;&gt;"",INDEX('Instrument History'!$1:$1048576,$B833,C$3) / CcyPerBase!D832,"")</f>
        <v/>
      </c>
      <c r="D833" s="14" t="str">
        <f>IF(A833&lt;&gt;"",C833/$D$4*Master!$R$18,"")</f>
        <v/>
      </c>
      <c r="E833" s="5" t="str">
        <f t="shared" si="26"/>
        <v/>
      </c>
      <c r="F833" s="5" t="str">
        <f>IF($A833&lt;&gt;"",IF(F$2&lt;&gt;"",INDEX('Instrument History'!$1:$1048576,$B833,F$3) / CcyPerBase!E832,""),"")</f>
        <v/>
      </c>
      <c r="G833" s="5" t="str">
        <f>IF($A833&lt;&gt;"",IF(G$2&lt;&gt;"",INDEX('Instrument History'!$1:$1048576,$B833,G$3) / CcyPerBase!F832,""),"")</f>
        <v/>
      </c>
      <c r="H833" s="5" t="str">
        <f>IF($A833&lt;&gt;"",IF(H$2&lt;&gt;"",INDEX('Instrument History'!$1:$1048576,$B833,H$3) / CcyPerBase!G832,""),"")</f>
        <v/>
      </c>
      <c r="I833" s="5" t="str">
        <f>IF($A833&lt;&gt;"",IF(I$2&lt;&gt;"",INDEX('Instrument History'!$1:$1048576,$B833,I$3) / CcyPerBase!H832,""),"")</f>
        <v/>
      </c>
      <c r="J833" s="5" t="str">
        <f>IF($A833&lt;&gt;"",IF(J$2&lt;&gt;"",INDEX('Instrument History'!$1:$1048576,$B833,J$3) / CcyPerBase!I832,""),"")</f>
        <v/>
      </c>
      <c r="K833" s="5" t="str">
        <f>IF($A833&lt;&gt;"",IF(K$2&lt;&gt;"",INDEX('Instrument History'!$1:$1048576,$B833,K$3) / CcyPerBase!J832,""),"")</f>
        <v/>
      </c>
      <c r="L833" s="5" t="str">
        <f>IF($A833&lt;&gt;"",IF(L$2&lt;&gt;"",INDEX('Instrument History'!$1:$1048576,$B833,L$3) / CcyPerBase!K832,""),"")</f>
        <v/>
      </c>
      <c r="M833" s="5" t="str">
        <f>IF($A833&lt;&gt;"",IF(M$2&lt;&gt;"",INDEX('Instrument History'!$1:$1048576,$B833,M$3) / CcyPerBase!L832,""),"")</f>
        <v/>
      </c>
      <c r="N833" s="5" t="str">
        <f>IF($A833&lt;&gt;"",IF(N$2&lt;&gt;"",INDEX('Instrument History'!$1:$1048576,$B833,N$3) / CcyPerBase!M832,""),"")</f>
        <v/>
      </c>
      <c r="O833" s="5" t="str">
        <f>IF($A833&lt;&gt;"",IF(O$2&lt;&gt;"",INDEX('Instrument History'!$1:$1048576,$B833,O$3) / CcyPerBase!N832,""),"")</f>
        <v/>
      </c>
      <c r="P833" s="5" t="str">
        <f>IF($A833&lt;&gt;"",IF(P$2&lt;&gt;"",INDEX('Instrument History'!$1:$1048576,$B833,P$3) / CcyPerBase!O832,""),"")</f>
        <v/>
      </c>
      <c r="Q833" s="5" t="str">
        <f>IF($A833&lt;&gt;"",IF(Q$2&lt;&gt;"",INDEX('Instrument History'!$1:$1048576,$B833,Q$3) / CcyPerBase!P832,""),"")</f>
        <v/>
      </c>
      <c r="R833" s="5" t="str">
        <f>IF($A833&lt;&gt;"",IF(R$2&lt;&gt;"",INDEX('Instrument History'!$1:$1048576,$B833,R$3) / CcyPerBase!Q832,""),"")</f>
        <v/>
      </c>
      <c r="S833" s="5" t="str">
        <f>IF($A833&lt;&gt;"",IF(S$2&lt;&gt;"",INDEX('Instrument History'!$1:$1048576,$B833,S$3) / CcyPerBase!R832,""),"")</f>
        <v/>
      </c>
      <c r="T833" s="5" t="str">
        <f>IF($A833&lt;&gt;"",IF(T$2&lt;&gt;"",INDEX('Instrument History'!$1:$1048576,$B833,T$3) / CcyPerBase!S832,""),"")</f>
        <v/>
      </c>
      <c r="U833" s="5" t="str">
        <f>IF($A833&lt;&gt;"",IF(U$2&lt;&gt;"",INDEX('Instrument History'!$1:$1048576,$B833,U$3) / CcyPerBase!T832,""),"")</f>
        <v/>
      </c>
      <c r="V833" s="5" t="str">
        <f>IF($A833&lt;&gt;"",IF(V$2&lt;&gt;"",INDEX('Instrument History'!$1:$1048576,$B833,V$3) / CcyPerBase!U832,""),"")</f>
        <v/>
      </c>
      <c r="W833" s="5" t="str">
        <f>IF($A833&lt;&gt;"",IF(W$2&lt;&gt;"",INDEX('Instrument History'!$1:$1048576,$B833,W$3) / CcyPerBase!V832,""),"")</f>
        <v/>
      </c>
      <c r="X833" s="5" t="str">
        <f>IF($A833&lt;&gt;"",IF(X$2&lt;&gt;"",INDEX('Instrument History'!$1:$1048576,$B833,X$3) / CcyPerBase!W832,""),"")</f>
        <v/>
      </c>
      <c r="Y833" s="5" t="str">
        <f>IF($A833&lt;&gt;"",IF(Y$2&lt;&gt;"",INDEX('Instrument History'!$1:$1048576,$B833,Y$3) / CcyPerBase!X832,""),"")</f>
        <v/>
      </c>
    </row>
    <row r="834" spans="1:25">
      <c r="A834" s="12" t="str">
        <f>IF(A833&lt;&gt;"",IF(A833=$B$1,"",'Instrument History'!A830),"")</f>
        <v/>
      </c>
      <c r="B834" t="str">
        <f t="shared" si="25"/>
        <v/>
      </c>
      <c r="C834" s="14" t="str">
        <f>IF($A834&lt;&gt;"",INDEX('Instrument History'!$1:$1048576,$B834,C$3) / CcyPerBase!D833,"")</f>
        <v/>
      </c>
      <c r="D834" s="14" t="str">
        <f>IF(A834&lt;&gt;"",C834/$D$4*Master!$R$18,"")</f>
        <v/>
      </c>
      <c r="E834" s="5" t="str">
        <f t="shared" si="26"/>
        <v/>
      </c>
      <c r="F834" s="5" t="str">
        <f>IF($A834&lt;&gt;"",IF(F$2&lt;&gt;"",INDEX('Instrument History'!$1:$1048576,$B834,F$3) / CcyPerBase!E833,""),"")</f>
        <v/>
      </c>
      <c r="G834" s="5" t="str">
        <f>IF($A834&lt;&gt;"",IF(G$2&lt;&gt;"",INDEX('Instrument History'!$1:$1048576,$B834,G$3) / CcyPerBase!F833,""),"")</f>
        <v/>
      </c>
      <c r="H834" s="5" t="str">
        <f>IF($A834&lt;&gt;"",IF(H$2&lt;&gt;"",INDEX('Instrument History'!$1:$1048576,$B834,H$3) / CcyPerBase!G833,""),"")</f>
        <v/>
      </c>
      <c r="I834" s="5" t="str">
        <f>IF($A834&lt;&gt;"",IF(I$2&lt;&gt;"",INDEX('Instrument History'!$1:$1048576,$B834,I$3) / CcyPerBase!H833,""),"")</f>
        <v/>
      </c>
      <c r="J834" s="5" t="str">
        <f>IF($A834&lt;&gt;"",IF(J$2&lt;&gt;"",INDEX('Instrument History'!$1:$1048576,$B834,J$3) / CcyPerBase!I833,""),"")</f>
        <v/>
      </c>
      <c r="K834" s="5" t="str">
        <f>IF($A834&lt;&gt;"",IF(K$2&lt;&gt;"",INDEX('Instrument History'!$1:$1048576,$B834,K$3) / CcyPerBase!J833,""),"")</f>
        <v/>
      </c>
      <c r="L834" s="5" t="str">
        <f>IF($A834&lt;&gt;"",IF(L$2&lt;&gt;"",INDEX('Instrument History'!$1:$1048576,$B834,L$3) / CcyPerBase!K833,""),"")</f>
        <v/>
      </c>
      <c r="M834" s="5" t="str">
        <f>IF($A834&lt;&gt;"",IF(M$2&lt;&gt;"",INDEX('Instrument History'!$1:$1048576,$B834,M$3) / CcyPerBase!L833,""),"")</f>
        <v/>
      </c>
      <c r="N834" s="5" t="str">
        <f>IF($A834&lt;&gt;"",IF(N$2&lt;&gt;"",INDEX('Instrument History'!$1:$1048576,$B834,N$3) / CcyPerBase!M833,""),"")</f>
        <v/>
      </c>
      <c r="O834" s="5" t="str">
        <f>IF($A834&lt;&gt;"",IF(O$2&lt;&gt;"",INDEX('Instrument History'!$1:$1048576,$B834,O$3) / CcyPerBase!N833,""),"")</f>
        <v/>
      </c>
      <c r="P834" s="5" t="str">
        <f>IF($A834&lt;&gt;"",IF(P$2&lt;&gt;"",INDEX('Instrument History'!$1:$1048576,$B834,P$3) / CcyPerBase!O833,""),"")</f>
        <v/>
      </c>
      <c r="Q834" s="5" t="str">
        <f>IF($A834&lt;&gt;"",IF(Q$2&lt;&gt;"",INDEX('Instrument History'!$1:$1048576,$B834,Q$3) / CcyPerBase!P833,""),"")</f>
        <v/>
      </c>
      <c r="R834" s="5" t="str">
        <f>IF($A834&lt;&gt;"",IF(R$2&lt;&gt;"",INDEX('Instrument History'!$1:$1048576,$B834,R$3) / CcyPerBase!Q833,""),"")</f>
        <v/>
      </c>
      <c r="S834" s="5" t="str">
        <f>IF($A834&lt;&gt;"",IF(S$2&lt;&gt;"",INDEX('Instrument History'!$1:$1048576,$B834,S$3) / CcyPerBase!R833,""),"")</f>
        <v/>
      </c>
      <c r="T834" s="5" t="str">
        <f>IF($A834&lt;&gt;"",IF(T$2&lt;&gt;"",INDEX('Instrument History'!$1:$1048576,$B834,T$3) / CcyPerBase!S833,""),"")</f>
        <v/>
      </c>
      <c r="U834" s="5" t="str">
        <f>IF($A834&lt;&gt;"",IF(U$2&lt;&gt;"",INDEX('Instrument History'!$1:$1048576,$B834,U$3) / CcyPerBase!T833,""),"")</f>
        <v/>
      </c>
      <c r="V834" s="5" t="str">
        <f>IF($A834&lt;&gt;"",IF(V$2&lt;&gt;"",INDEX('Instrument History'!$1:$1048576,$B834,V$3) / CcyPerBase!U833,""),"")</f>
        <v/>
      </c>
      <c r="W834" s="5" t="str">
        <f>IF($A834&lt;&gt;"",IF(W$2&lt;&gt;"",INDEX('Instrument History'!$1:$1048576,$B834,W$3) / CcyPerBase!V833,""),"")</f>
        <v/>
      </c>
      <c r="X834" s="5" t="str">
        <f>IF($A834&lt;&gt;"",IF(X$2&lt;&gt;"",INDEX('Instrument History'!$1:$1048576,$B834,X$3) / CcyPerBase!W833,""),"")</f>
        <v/>
      </c>
      <c r="Y834" s="5" t="str">
        <f>IF($A834&lt;&gt;"",IF(Y$2&lt;&gt;"",INDEX('Instrument History'!$1:$1048576,$B834,Y$3) / CcyPerBase!X833,""),"")</f>
        <v/>
      </c>
    </row>
    <row r="835" spans="1:25">
      <c r="A835" s="12" t="str">
        <f>IF(A834&lt;&gt;"",IF(A834=$B$1,"",'Instrument History'!A831),"")</f>
        <v/>
      </c>
      <c r="B835" t="str">
        <f t="shared" si="25"/>
        <v/>
      </c>
      <c r="C835" s="14" t="str">
        <f>IF($A835&lt;&gt;"",INDEX('Instrument History'!$1:$1048576,$B835,C$3) / CcyPerBase!D834,"")</f>
        <v/>
      </c>
      <c r="D835" s="14" t="str">
        <f>IF(A835&lt;&gt;"",C835/$D$4*Master!$R$18,"")</f>
        <v/>
      </c>
      <c r="E835" s="5" t="str">
        <f t="shared" si="26"/>
        <v/>
      </c>
      <c r="F835" s="5" t="str">
        <f>IF($A835&lt;&gt;"",IF(F$2&lt;&gt;"",INDEX('Instrument History'!$1:$1048576,$B835,F$3) / CcyPerBase!E834,""),"")</f>
        <v/>
      </c>
      <c r="G835" s="5" t="str">
        <f>IF($A835&lt;&gt;"",IF(G$2&lt;&gt;"",INDEX('Instrument History'!$1:$1048576,$B835,G$3) / CcyPerBase!F834,""),"")</f>
        <v/>
      </c>
      <c r="H835" s="5" t="str">
        <f>IF($A835&lt;&gt;"",IF(H$2&lt;&gt;"",INDEX('Instrument History'!$1:$1048576,$B835,H$3) / CcyPerBase!G834,""),"")</f>
        <v/>
      </c>
      <c r="I835" s="5" t="str">
        <f>IF($A835&lt;&gt;"",IF(I$2&lt;&gt;"",INDEX('Instrument History'!$1:$1048576,$B835,I$3) / CcyPerBase!H834,""),"")</f>
        <v/>
      </c>
      <c r="J835" s="5" t="str">
        <f>IF($A835&lt;&gt;"",IF(J$2&lt;&gt;"",INDEX('Instrument History'!$1:$1048576,$B835,J$3) / CcyPerBase!I834,""),"")</f>
        <v/>
      </c>
      <c r="K835" s="5" t="str">
        <f>IF($A835&lt;&gt;"",IF(K$2&lt;&gt;"",INDEX('Instrument History'!$1:$1048576,$B835,K$3) / CcyPerBase!J834,""),"")</f>
        <v/>
      </c>
      <c r="L835" s="5" t="str">
        <f>IF($A835&lt;&gt;"",IF(L$2&lt;&gt;"",INDEX('Instrument History'!$1:$1048576,$B835,L$3) / CcyPerBase!K834,""),"")</f>
        <v/>
      </c>
      <c r="M835" s="5" t="str">
        <f>IF($A835&lt;&gt;"",IF(M$2&lt;&gt;"",INDEX('Instrument History'!$1:$1048576,$B835,M$3) / CcyPerBase!L834,""),"")</f>
        <v/>
      </c>
      <c r="N835" s="5" t="str">
        <f>IF($A835&lt;&gt;"",IF(N$2&lt;&gt;"",INDEX('Instrument History'!$1:$1048576,$B835,N$3) / CcyPerBase!M834,""),"")</f>
        <v/>
      </c>
      <c r="O835" s="5" t="str">
        <f>IF($A835&lt;&gt;"",IF(O$2&lt;&gt;"",INDEX('Instrument History'!$1:$1048576,$B835,O$3) / CcyPerBase!N834,""),"")</f>
        <v/>
      </c>
      <c r="P835" s="5" t="str">
        <f>IF($A835&lt;&gt;"",IF(P$2&lt;&gt;"",INDEX('Instrument History'!$1:$1048576,$B835,P$3) / CcyPerBase!O834,""),"")</f>
        <v/>
      </c>
      <c r="Q835" s="5" t="str">
        <f>IF($A835&lt;&gt;"",IF(Q$2&lt;&gt;"",INDEX('Instrument History'!$1:$1048576,$B835,Q$3) / CcyPerBase!P834,""),"")</f>
        <v/>
      </c>
      <c r="R835" s="5" t="str">
        <f>IF($A835&lt;&gt;"",IF(R$2&lt;&gt;"",INDEX('Instrument History'!$1:$1048576,$B835,R$3) / CcyPerBase!Q834,""),"")</f>
        <v/>
      </c>
      <c r="S835" s="5" t="str">
        <f>IF($A835&lt;&gt;"",IF(S$2&lt;&gt;"",INDEX('Instrument History'!$1:$1048576,$B835,S$3) / CcyPerBase!R834,""),"")</f>
        <v/>
      </c>
      <c r="T835" s="5" t="str">
        <f>IF($A835&lt;&gt;"",IF(T$2&lt;&gt;"",INDEX('Instrument History'!$1:$1048576,$B835,T$3) / CcyPerBase!S834,""),"")</f>
        <v/>
      </c>
      <c r="U835" s="5" t="str">
        <f>IF($A835&lt;&gt;"",IF(U$2&lt;&gt;"",INDEX('Instrument History'!$1:$1048576,$B835,U$3) / CcyPerBase!T834,""),"")</f>
        <v/>
      </c>
      <c r="V835" s="5" t="str">
        <f>IF($A835&lt;&gt;"",IF(V$2&lt;&gt;"",INDEX('Instrument History'!$1:$1048576,$B835,V$3) / CcyPerBase!U834,""),"")</f>
        <v/>
      </c>
      <c r="W835" s="5" t="str">
        <f>IF($A835&lt;&gt;"",IF(W$2&lt;&gt;"",INDEX('Instrument History'!$1:$1048576,$B835,W$3) / CcyPerBase!V834,""),"")</f>
        <v/>
      </c>
      <c r="X835" s="5" t="str">
        <f>IF($A835&lt;&gt;"",IF(X$2&lt;&gt;"",INDEX('Instrument History'!$1:$1048576,$B835,X$3) / CcyPerBase!W834,""),"")</f>
        <v/>
      </c>
      <c r="Y835" s="5" t="str">
        <f>IF($A835&lt;&gt;"",IF(Y$2&lt;&gt;"",INDEX('Instrument History'!$1:$1048576,$B835,Y$3) / CcyPerBase!X834,""),"")</f>
        <v/>
      </c>
    </row>
    <row r="836" spans="1:25">
      <c r="A836" s="12" t="str">
        <f>IF(A835&lt;&gt;"",IF(A835=$B$1,"",'Instrument History'!A832),"")</f>
        <v/>
      </c>
      <c r="B836" t="str">
        <f t="shared" si="25"/>
        <v/>
      </c>
      <c r="C836" s="14" t="str">
        <f>IF($A836&lt;&gt;"",INDEX('Instrument History'!$1:$1048576,$B836,C$3) / CcyPerBase!D835,"")</f>
        <v/>
      </c>
      <c r="D836" s="14" t="str">
        <f>IF(A836&lt;&gt;"",C836/$D$4*Master!$R$18,"")</f>
        <v/>
      </c>
      <c r="E836" s="5" t="str">
        <f t="shared" si="26"/>
        <v/>
      </c>
      <c r="F836" s="5" t="str">
        <f>IF($A836&lt;&gt;"",IF(F$2&lt;&gt;"",INDEX('Instrument History'!$1:$1048576,$B836,F$3) / CcyPerBase!E835,""),"")</f>
        <v/>
      </c>
      <c r="G836" s="5" t="str">
        <f>IF($A836&lt;&gt;"",IF(G$2&lt;&gt;"",INDEX('Instrument History'!$1:$1048576,$B836,G$3) / CcyPerBase!F835,""),"")</f>
        <v/>
      </c>
      <c r="H836" s="5" t="str">
        <f>IF($A836&lt;&gt;"",IF(H$2&lt;&gt;"",INDEX('Instrument History'!$1:$1048576,$B836,H$3) / CcyPerBase!G835,""),"")</f>
        <v/>
      </c>
      <c r="I836" s="5" t="str">
        <f>IF($A836&lt;&gt;"",IF(I$2&lt;&gt;"",INDEX('Instrument History'!$1:$1048576,$B836,I$3) / CcyPerBase!H835,""),"")</f>
        <v/>
      </c>
      <c r="J836" s="5" t="str">
        <f>IF($A836&lt;&gt;"",IF(J$2&lt;&gt;"",INDEX('Instrument History'!$1:$1048576,$B836,J$3) / CcyPerBase!I835,""),"")</f>
        <v/>
      </c>
      <c r="K836" s="5" t="str">
        <f>IF($A836&lt;&gt;"",IF(K$2&lt;&gt;"",INDEX('Instrument History'!$1:$1048576,$B836,K$3) / CcyPerBase!J835,""),"")</f>
        <v/>
      </c>
      <c r="L836" s="5" t="str">
        <f>IF($A836&lt;&gt;"",IF(L$2&lt;&gt;"",INDEX('Instrument History'!$1:$1048576,$B836,L$3) / CcyPerBase!K835,""),"")</f>
        <v/>
      </c>
      <c r="M836" s="5" t="str">
        <f>IF($A836&lt;&gt;"",IF(M$2&lt;&gt;"",INDEX('Instrument History'!$1:$1048576,$B836,M$3) / CcyPerBase!L835,""),"")</f>
        <v/>
      </c>
      <c r="N836" s="5" t="str">
        <f>IF($A836&lt;&gt;"",IF(N$2&lt;&gt;"",INDEX('Instrument History'!$1:$1048576,$B836,N$3) / CcyPerBase!M835,""),"")</f>
        <v/>
      </c>
      <c r="O836" s="5" t="str">
        <f>IF($A836&lt;&gt;"",IF(O$2&lt;&gt;"",INDEX('Instrument History'!$1:$1048576,$B836,O$3) / CcyPerBase!N835,""),"")</f>
        <v/>
      </c>
      <c r="P836" s="5" t="str">
        <f>IF($A836&lt;&gt;"",IF(P$2&lt;&gt;"",INDEX('Instrument History'!$1:$1048576,$B836,P$3) / CcyPerBase!O835,""),"")</f>
        <v/>
      </c>
      <c r="Q836" s="5" t="str">
        <f>IF($A836&lt;&gt;"",IF(Q$2&lt;&gt;"",INDEX('Instrument History'!$1:$1048576,$B836,Q$3) / CcyPerBase!P835,""),"")</f>
        <v/>
      </c>
      <c r="R836" s="5" t="str">
        <f>IF($A836&lt;&gt;"",IF(R$2&lt;&gt;"",INDEX('Instrument History'!$1:$1048576,$B836,R$3) / CcyPerBase!Q835,""),"")</f>
        <v/>
      </c>
      <c r="S836" s="5" t="str">
        <f>IF($A836&lt;&gt;"",IF(S$2&lt;&gt;"",INDEX('Instrument History'!$1:$1048576,$B836,S$3) / CcyPerBase!R835,""),"")</f>
        <v/>
      </c>
      <c r="T836" s="5" t="str">
        <f>IF($A836&lt;&gt;"",IF(T$2&lt;&gt;"",INDEX('Instrument History'!$1:$1048576,$B836,T$3) / CcyPerBase!S835,""),"")</f>
        <v/>
      </c>
      <c r="U836" s="5" t="str">
        <f>IF($A836&lt;&gt;"",IF(U$2&lt;&gt;"",INDEX('Instrument History'!$1:$1048576,$B836,U$3) / CcyPerBase!T835,""),"")</f>
        <v/>
      </c>
      <c r="V836" s="5" t="str">
        <f>IF($A836&lt;&gt;"",IF(V$2&lt;&gt;"",INDEX('Instrument History'!$1:$1048576,$B836,V$3) / CcyPerBase!U835,""),"")</f>
        <v/>
      </c>
      <c r="W836" s="5" t="str">
        <f>IF($A836&lt;&gt;"",IF(W$2&lt;&gt;"",INDEX('Instrument History'!$1:$1048576,$B836,W$3) / CcyPerBase!V835,""),"")</f>
        <v/>
      </c>
      <c r="X836" s="5" t="str">
        <f>IF($A836&lt;&gt;"",IF(X$2&lt;&gt;"",INDEX('Instrument History'!$1:$1048576,$B836,X$3) / CcyPerBase!W835,""),"")</f>
        <v/>
      </c>
      <c r="Y836" s="5" t="str">
        <f>IF($A836&lt;&gt;"",IF(Y$2&lt;&gt;"",INDEX('Instrument History'!$1:$1048576,$B836,Y$3) / CcyPerBase!X835,""),"")</f>
        <v/>
      </c>
    </row>
    <row r="837" spans="1:25">
      <c r="A837" s="12" t="str">
        <f>IF(A836&lt;&gt;"",IF(A836=$B$1,"",'Instrument History'!A833),"")</f>
        <v/>
      </c>
      <c r="B837" t="str">
        <f t="shared" si="25"/>
        <v/>
      </c>
      <c r="C837" s="14" t="str">
        <f>IF($A837&lt;&gt;"",INDEX('Instrument History'!$1:$1048576,$B837,C$3) / CcyPerBase!D836,"")</f>
        <v/>
      </c>
      <c r="D837" s="14" t="str">
        <f>IF(A837&lt;&gt;"",C837/$D$4*Master!$R$18,"")</f>
        <v/>
      </c>
      <c r="E837" s="5" t="str">
        <f t="shared" si="26"/>
        <v/>
      </c>
      <c r="F837" s="5" t="str">
        <f>IF($A837&lt;&gt;"",IF(F$2&lt;&gt;"",INDEX('Instrument History'!$1:$1048576,$B837,F$3) / CcyPerBase!E836,""),"")</f>
        <v/>
      </c>
      <c r="G837" s="5" t="str">
        <f>IF($A837&lt;&gt;"",IF(G$2&lt;&gt;"",INDEX('Instrument History'!$1:$1048576,$B837,G$3) / CcyPerBase!F836,""),"")</f>
        <v/>
      </c>
      <c r="H837" s="5" t="str">
        <f>IF($A837&lt;&gt;"",IF(H$2&lt;&gt;"",INDEX('Instrument History'!$1:$1048576,$B837,H$3) / CcyPerBase!G836,""),"")</f>
        <v/>
      </c>
      <c r="I837" s="5" t="str">
        <f>IF($A837&lt;&gt;"",IF(I$2&lt;&gt;"",INDEX('Instrument History'!$1:$1048576,$B837,I$3) / CcyPerBase!H836,""),"")</f>
        <v/>
      </c>
      <c r="J837" s="5" t="str">
        <f>IF($A837&lt;&gt;"",IF(J$2&lt;&gt;"",INDEX('Instrument History'!$1:$1048576,$B837,J$3) / CcyPerBase!I836,""),"")</f>
        <v/>
      </c>
      <c r="K837" s="5" t="str">
        <f>IF($A837&lt;&gt;"",IF(K$2&lt;&gt;"",INDEX('Instrument History'!$1:$1048576,$B837,K$3) / CcyPerBase!J836,""),"")</f>
        <v/>
      </c>
      <c r="L837" s="5" t="str">
        <f>IF($A837&lt;&gt;"",IF(L$2&lt;&gt;"",INDEX('Instrument History'!$1:$1048576,$B837,L$3) / CcyPerBase!K836,""),"")</f>
        <v/>
      </c>
      <c r="M837" s="5" t="str">
        <f>IF($A837&lt;&gt;"",IF(M$2&lt;&gt;"",INDEX('Instrument History'!$1:$1048576,$B837,M$3) / CcyPerBase!L836,""),"")</f>
        <v/>
      </c>
      <c r="N837" s="5" t="str">
        <f>IF($A837&lt;&gt;"",IF(N$2&lt;&gt;"",INDEX('Instrument History'!$1:$1048576,$B837,N$3) / CcyPerBase!M836,""),"")</f>
        <v/>
      </c>
      <c r="O837" s="5" t="str">
        <f>IF($A837&lt;&gt;"",IF(O$2&lt;&gt;"",INDEX('Instrument History'!$1:$1048576,$B837,O$3) / CcyPerBase!N836,""),"")</f>
        <v/>
      </c>
      <c r="P837" s="5" t="str">
        <f>IF($A837&lt;&gt;"",IF(P$2&lt;&gt;"",INDEX('Instrument History'!$1:$1048576,$B837,P$3) / CcyPerBase!O836,""),"")</f>
        <v/>
      </c>
      <c r="Q837" s="5" t="str">
        <f>IF($A837&lt;&gt;"",IF(Q$2&lt;&gt;"",INDEX('Instrument History'!$1:$1048576,$B837,Q$3) / CcyPerBase!P836,""),"")</f>
        <v/>
      </c>
      <c r="R837" s="5" t="str">
        <f>IF($A837&lt;&gt;"",IF(R$2&lt;&gt;"",INDEX('Instrument History'!$1:$1048576,$B837,R$3) / CcyPerBase!Q836,""),"")</f>
        <v/>
      </c>
      <c r="S837" s="5" t="str">
        <f>IF($A837&lt;&gt;"",IF(S$2&lt;&gt;"",INDEX('Instrument History'!$1:$1048576,$B837,S$3) / CcyPerBase!R836,""),"")</f>
        <v/>
      </c>
      <c r="T837" s="5" t="str">
        <f>IF($A837&lt;&gt;"",IF(T$2&lt;&gt;"",INDEX('Instrument History'!$1:$1048576,$B837,T$3) / CcyPerBase!S836,""),"")</f>
        <v/>
      </c>
      <c r="U837" s="5" t="str">
        <f>IF($A837&lt;&gt;"",IF(U$2&lt;&gt;"",INDEX('Instrument History'!$1:$1048576,$B837,U$3) / CcyPerBase!T836,""),"")</f>
        <v/>
      </c>
      <c r="V837" s="5" t="str">
        <f>IF($A837&lt;&gt;"",IF(V$2&lt;&gt;"",INDEX('Instrument History'!$1:$1048576,$B837,V$3) / CcyPerBase!U836,""),"")</f>
        <v/>
      </c>
      <c r="W837" s="5" t="str">
        <f>IF($A837&lt;&gt;"",IF(W$2&lt;&gt;"",INDEX('Instrument History'!$1:$1048576,$B837,W$3) / CcyPerBase!V836,""),"")</f>
        <v/>
      </c>
      <c r="X837" s="5" t="str">
        <f>IF($A837&lt;&gt;"",IF(X$2&lt;&gt;"",INDEX('Instrument History'!$1:$1048576,$B837,X$3) / CcyPerBase!W836,""),"")</f>
        <v/>
      </c>
      <c r="Y837" s="5" t="str">
        <f>IF($A837&lt;&gt;"",IF(Y$2&lt;&gt;"",INDEX('Instrument History'!$1:$1048576,$B837,Y$3) / CcyPerBase!X836,""),"")</f>
        <v/>
      </c>
    </row>
    <row r="838" spans="1:25">
      <c r="A838" s="12" t="str">
        <f>IF(A837&lt;&gt;"",IF(A837=$B$1,"",'Instrument History'!A834),"")</f>
        <v/>
      </c>
      <c r="B838" t="str">
        <f t="shared" si="25"/>
        <v/>
      </c>
      <c r="C838" s="14" t="str">
        <f>IF($A838&lt;&gt;"",INDEX('Instrument History'!$1:$1048576,$B838,C$3) / CcyPerBase!D837,"")</f>
        <v/>
      </c>
      <c r="D838" s="14" t="str">
        <f>IF(A838&lt;&gt;"",C838/$D$4*Master!$R$18,"")</f>
        <v/>
      </c>
      <c r="E838" s="5" t="str">
        <f t="shared" si="26"/>
        <v/>
      </c>
      <c r="F838" s="5" t="str">
        <f>IF($A838&lt;&gt;"",IF(F$2&lt;&gt;"",INDEX('Instrument History'!$1:$1048576,$B838,F$3) / CcyPerBase!E837,""),"")</f>
        <v/>
      </c>
      <c r="G838" s="5" t="str">
        <f>IF($A838&lt;&gt;"",IF(G$2&lt;&gt;"",INDEX('Instrument History'!$1:$1048576,$B838,G$3) / CcyPerBase!F837,""),"")</f>
        <v/>
      </c>
      <c r="H838" s="5" t="str">
        <f>IF($A838&lt;&gt;"",IF(H$2&lt;&gt;"",INDEX('Instrument History'!$1:$1048576,$B838,H$3) / CcyPerBase!G837,""),"")</f>
        <v/>
      </c>
      <c r="I838" s="5" t="str">
        <f>IF($A838&lt;&gt;"",IF(I$2&lt;&gt;"",INDEX('Instrument History'!$1:$1048576,$B838,I$3) / CcyPerBase!H837,""),"")</f>
        <v/>
      </c>
      <c r="J838" s="5" t="str">
        <f>IF($A838&lt;&gt;"",IF(J$2&lt;&gt;"",INDEX('Instrument History'!$1:$1048576,$B838,J$3) / CcyPerBase!I837,""),"")</f>
        <v/>
      </c>
      <c r="K838" s="5" t="str">
        <f>IF($A838&lt;&gt;"",IF(K$2&lt;&gt;"",INDEX('Instrument History'!$1:$1048576,$B838,K$3) / CcyPerBase!J837,""),"")</f>
        <v/>
      </c>
      <c r="L838" s="5" t="str">
        <f>IF($A838&lt;&gt;"",IF(L$2&lt;&gt;"",INDEX('Instrument History'!$1:$1048576,$B838,L$3) / CcyPerBase!K837,""),"")</f>
        <v/>
      </c>
      <c r="M838" s="5" t="str">
        <f>IF($A838&lt;&gt;"",IF(M$2&lt;&gt;"",INDEX('Instrument History'!$1:$1048576,$B838,M$3) / CcyPerBase!L837,""),"")</f>
        <v/>
      </c>
      <c r="N838" s="5" t="str">
        <f>IF($A838&lt;&gt;"",IF(N$2&lt;&gt;"",INDEX('Instrument History'!$1:$1048576,$B838,N$3) / CcyPerBase!M837,""),"")</f>
        <v/>
      </c>
      <c r="O838" s="5" t="str">
        <f>IF($A838&lt;&gt;"",IF(O$2&lt;&gt;"",INDEX('Instrument History'!$1:$1048576,$B838,O$3) / CcyPerBase!N837,""),"")</f>
        <v/>
      </c>
      <c r="P838" s="5" t="str">
        <f>IF($A838&lt;&gt;"",IF(P$2&lt;&gt;"",INDEX('Instrument History'!$1:$1048576,$B838,P$3) / CcyPerBase!O837,""),"")</f>
        <v/>
      </c>
      <c r="Q838" s="5" t="str">
        <f>IF($A838&lt;&gt;"",IF(Q$2&lt;&gt;"",INDEX('Instrument History'!$1:$1048576,$B838,Q$3) / CcyPerBase!P837,""),"")</f>
        <v/>
      </c>
      <c r="R838" s="5" t="str">
        <f>IF($A838&lt;&gt;"",IF(R$2&lt;&gt;"",INDEX('Instrument History'!$1:$1048576,$B838,R$3) / CcyPerBase!Q837,""),"")</f>
        <v/>
      </c>
      <c r="S838" s="5" t="str">
        <f>IF($A838&lt;&gt;"",IF(S$2&lt;&gt;"",INDEX('Instrument History'!$1:$1048576,$B838,S$3) / CcyPerBase!R837,""),"")</f>
        <v/>
      </c>
      <c r="T838" s="5" t="str">
        <f>IF($A838&lt;&gt;"",IF(T$2&lt;&gt;"",INDEX('Instrument History'!$1:$1048576,$B838,T$3) / CcyPerBase!S837,""),"")</f>
        <v/>
      </c>
      <c r="U838" s="5" t="str">
        <f>IF($A838&lt;&gt;"",IF(U$2&lt;&gt;"",INDEX('Instrument History'!$1:$1048576,$B838,U$3) / CcyPerBase!T837,""),"")</f>
        <v/>
      </c>
      <c r="V838" s="5" t="str">
        <f>IF($A838&lt;&gt;"",IF(V$2&lt;&gt;"",INDEX('Instrument History'!$1:$1048576,$B838,V$3) / CcyPerBase!U837,""),"")</f>
        <v/>
      </c>
      <c r="W838" s="5" t="str">
        <f>IF($A838&lt;&gt;"",IF(W$2&lt;&gt;"",INDEX('Instrument History'!$1:$1048576,$B838,W$3) / CcyPerBase!V837,""),"")</f>
        <v/>
      </c>
      <c r="X838" s="5" t="str">
        <f>IF($A838&lt;&gt;"",IF(X$2&lt;&gt;"",INDEX('Instrument History'!$1:$1048576,$B838,X$3) / CcyPerBase!W837,""),"")</f>
        <v/>
      </c>
      <c r="Y838" s="5" t="str">
        <f>IF($A838&lt;&gt;"",IF(Y$2&lt;&gt;"",INDEX('Instrument History'!$1:$1048576,$B838,Y$3) / CcyPerBase!X837,""),"")</f>
        <v/>
      </c>
    </row>
    <row r="839" spans="1:25">
      <c r="A839" s="12" t="str">
        <f>IF(A838&lt;&gt;"",IF(A838=$B$1,"",'Instrument History'!A835),"")</f>
        <v/>
      </c>
      <c r="B839" t="str">
        <f t="shared" ref="B839:B902" si="27">IF(A839&lt;&gt;"",B838+1,"")</f>
        <v/>
      </c>
      <c r="C839" s="14" t="str">
        <f>IF($A839&lt;&gt;"",INDEX('Instrument History'!$1:$1048576,$B839,C$3) / CcyPerBase!D838,"")</f>
        <v/>
      </c>
      <c r="D839" s="14" t="str">
        <f>IF(A839&lt;&gt;"",C839/$D$4*Master!$R$18,"")</f>
        <v/>
      </c>
      <c r="E839" s="5" t="str">
        <f t="shared" ref="E839:E902" si="28">IF(A839&lt;&gt;"",SUMPRODUCT($F$4:$Y$4,F839:Y839),"")</f>
        <v/>
      </c>
      <c r="F839" s="5" t="str">
        <f>IF($A839&lt;&gt;"",IF(F$2&lt;&gt;"",INDEX('Instrument History'!$1:$1048576,$B839,F$3) / CcyPerBase!E838,""),"")</f>
        <v/>
      </c>
      <c r="G839" s="5" t="str">
        <f>IF($A839&lt;&gt;"",IF(G$2&lt;&gt;"",INDEX('Instrument History'!$1:$1048576,$B839,G$3) / CcyPerBase!F838,""),"")</f>
        <v/>
      </c>
      <c r="H839" s="5" t="str">
        <f>IF($A839&lt;&gt;"",IF(H$2&lt;&gt;"",INDEX('Instrument History'!$1:$1048576,$B839,H$3) / CcyPerBase!G838,""),"")</f>
        <v/>
      </c>
      <c r="I839" s="5" t="str">
        <f>IF($A839&lt;&gt;"",IF(I$2&lt;&gt;"",INDEX('Instrument History'!$1:$1048576,$B839,I$3) / CcyPerBase!H838,""),"")</f>
        <v/>
      </c>
      <c r="J839" s="5" t="str">
        <f>IF($A839&lt;&gt;"",IF(J$2&lt;&gt;"",INDEX('Instrument History'!$1:$1048576,$B839,J$3) / CcyPerBase!I838,""),"")</f>
        <v/>
      </c>
      <c r="K839" s="5" t="str">
        <f>IF($A839&lt;&gt;"",IF(K$2&lt;&gt;"",INDEX('Instrument History'!$1:$1048576,$B839,K$3) / CcyPerBase!J838,""),"")</f>
        <v/>
      </c>
      <c r="L839" s="5" t="str">
        <f>IF($A839&lt;&gt;"",IF(L$2&lt;&gt;"",INDEX('Instrument History'!$1:$1048576,$B839,L$3) / CcyPerBase!K838,""),"")</f>
        <v/>
      </c>
      <c r="M839" s="5" t="str">
        <f>IF($A839&lt;&gt;"",IF(M$2&lt;&gt;"",INDEX('Instrument History'!$1:$1048576,$B839,M$3) / CcyPerBase!L838,""),"")</f>
        <v/>
      </c>
      <c r="N839" s="5" t="str">
        <f>IF($A839&lt;&gt;"",IF(N$2&lt;&gt;"",INDEX('Instrument History'!$1:$1048576,$B839,N$3) / CcyPerBase!M838,""),"")</f>
        <v/>
      </c>
      <c r="O839" s="5" t="str">
        <f>IF($A839&lt;&gt;"",IF(O$2&lt;&gt;"",INDEX('Instrument History'!$1:$1048576,$B839,O$3) / CcyPerBase!N838,""),"")</f>
        <v/>
      </c>
      <c r="P839" s="5" t="str">
        <f>IF($A839&lt;&gt;"",IF(P$2&lt;&gt;"",INDEX('Instrument History'!$1:$1048576,$B839,P$3) / CcyPerBase!O838,""),"")</f>
        <v/>
      </c>
      <c r="Q839" s="5" t="str">
        <f>IF($A839&lt;&gt;"",IF(Q$2&lt;&gt;"",INDEX('Instrument History'!$1:$1048576,$B839,Q$3) / CcyPerBase!P838,""),"")</f>
        <v/>
      </c>
      <c r="R839" s="5" t="str">
        <f>IF($A839&lt;&gt;"",IF(R$2&lt;&gt;"",INDEX('Instrument History'!$1:$1048576,$B839,R$3) / CcyPerBase!Q838,""),"")</f>
        <v/>
      </c>
      <c r="S839" s="5" t="str">
        <f>IF($A839&lt;&gt;"",IF(S$2&lt;&gt;"",INDEX('Instrument History'!$1:$1048576,$B839,S$3) / CcyPerBase!R838,""),"")</f>
        <v/>
      </c>
      <c r="T839" s="5" t="str">
        <f>IF($A839&lt;&gt;"",IF(T$2&lt;&gt;"",INDEX('Instrument History'!$1:$1048576,$B839,T$3) / CcyPerBase!S838,""),"")</f>
        <v/>
      </c>
      <c r="U839" s="5" t="str">
        <f>IF($A839&lt;&gt;"",IF(U$2&lt;&gt;"",INDEX('Instrument History'!$1:$1048576,$B839,U$3) / CcyPerBase!T838,""),"")</f>
        <v/>
      </c>
      <c r="V839" s="5" t="str">
        <f>IF($A839&lt;&gt;"",IF(V$2&lt;&gt;"",INDEX('Instrument History'!$1:$1048576,$B839,V$3) / CcyPerBase!U838,""),"")</f>
        <v/>
      </c>
      <c r="W839" s="5" t="str">
        <f>IF($A839&lt;&gt;"",IF(W$2&lt;&gt;"",INDEX('Instrument History'!$1:$1048576,$B839,W$3) / CcyPerBase!V838,""),"")</f>
        <v/>
      </c>
      <c r="X839" s="5" t="str">
        <f>IF($A839&lt;&gt;"",IF(X$2&lt;&gt;"",INDEX('Instrument History'!$1:$1048576,$B839,X$3) / CcyPerBase!W838,""),"")</f>
        <v/>
      </c>
      <c r="Y839" s="5" t="str">
        <f>IF($A839&lt;&gt;"",IF(Y$2&lt;&gt;"",INDEX('Instrument History'!$1:$1048576,$B839,Y$3) / CcyPerBase!X838,""),"")</f>
        <v/>
      </c>
    </row>
    <row r="840" spans="1:25">
      <c r="A840" s="12" t="str">
        <f>IF(A839&lt;&gt;"",IF(A839=$B$1,"",'Instrument History'!A836),"")</f>
        <v/>
      </c>
      <c r="B840" t="str">
        <f t="shared" si="27"/>
        <v/>
      </c>
      <c r="C840" s="14" t="str">
        <f>IF($A840&lt;&gt;"",INDEX('Instrument History'!$1:$1048576,$B840,C$3) / CcyPerBase!D839,"")</f>
        <v/>
      </c>
      <c r="D840" s="14" t="str">
        <f>IF(A840&lt;&gt;"",C840/$D$4*Master!$R$18,"")</f>
        <v/>
      </c>
      <c r="E840" s="5" t="str">
        <f t="shared" si="28"/>
        <v/>
      </c>
      <c r="F840" s="5" t="str">
        <f>IF($A840&lt;&gt;"",IF(F$2&lt;&gt;"",INDEX('Instrument History'!$1:$1048576,$B840,F$3) / CcyPerBase!E839,""),"")</f>
        <v/>
      </c>
      <c r="G840" s="5" t="str">
        <f>IF($A840&lt;&gt;"",IF(G$2&lt;&gt;"",INDEX('Instrument History'!$1:$1048576,$B840,G$3) / CcyPerBase!F839,""),"")</f>
        <v/>
      </c>
      <c r="H840" s="5" t="str">
        <f>IF($A840&lt;&gt;"",IF(H$2&lt;&gt;"",INDEX('Instrument History'!$1:$1048576,$B840,H$3) / CcyPerBase!G839,""),"")</f>
        <v/>
      </c>
      <c r="I840" s="5" t="str">
        <f>IF($A840&lt;&gt;"",IF(I$2&lt;&gt;"",INDEX('Instrument History'!$1:$1048576,$B840,I$3) / CcyPerBase!H839,""),"")</f>
        <v/>
      </c>
      <c r="J840" s="5" t="str">
        <f>IF($A840&lt;&gt;"",IF(J$2&lt;&gt;"",INDEX('Instrument History'!$1:$1048576,$B840,J$3) / CcyPerBase!I839,""),"")</f>
        <v/>
      </c>
      <c r="K840" s="5" t="str">
        <f>IF($A840&lt;&gt;"",IF(K$2&lt;&gt;"",INDEX('Instrument History'!$1:$1048576,$B840,K$3) / CcyPerBase!J839,""),"")</f>
        <v/>
      </c>
      <c r="L840" s="5" t="str">
        <f>IF($A840&lt;&gt;"",IF(L$2&lt;&gt;"",INDEX('Instrument History'!$1:$1048576,$B840,L$3) / CcyPerBase!K839,""),"")</f>
        <v/>
      </c>
      <c r="M840" s="5" t="str">
        <f>IF($A840&lt;&gt;"",IF(M$2&lt;&gt;"",INDEX('Instrument History'!$1:$1048576,$B840,M$3) / CcyPerBase!L839,""),"")</f>
        <v/>
      </c>
      <c r="N840" s="5" t="str">
        <f>IF($A840&lt;&gt;"",IF(N$2&lt;&gt;"",INDEX('Instrument History'!$1:$1048576,$B840,N$3) / CcyPerBase!M839,""),"")</f>
        <v/>
      </c>
      <c r="O840" s="5" t="str">
        <f>IF($A840&lt;&gt;"",IF(O$2&lt;&gt;"",INDEX('Instrument History'!$1:$1048576,$B840,O$3) / CcyPerBase!N839,""),"")</f>
        <v/>
      </c>
      <c r="P840" s="5" t="str">
        <f>IF($A840&lt;&gt;"",IF(P$2&lt;&gt;"",INDEX('Instrument History'!$1:$1048576,$B840,P$3) / CcyPerBase!O839,""),"")</f>
        <v/>
      </c>
      <c r="Q840" s="5" t="str">
        <f>IF($A840&lt;&gt;"",IF(Q$2&lt;&gt;"",INDEX('Instrument History'!$1:$1048576,$B840,Q$3) / CcyPerBase!P839,""),"")</f>
        <v/>
      </c>
      <c r="R840" s="5" t="str">
        <f>IF($A840&lt;&gt;"",IF(R$2&lt;&gt;"",INDEX('Instrument History'!$1:$1048576,$B840,R$3) / CcyPerBase!Q839,""),"")</f>
        <v/>
      </c>
      <c r="S840" s="5" t="str">
        <f>IF($A840&lt;&gt;"",IF(S$2&lt;&gt;"",INDEX('Instrument History'!$1:$1048576,$B840,S$3) / CcyPerBase!R839,""),"")</f>
        <v/>
      </c>
      <c r="T840" s="5" t="str">
        <f>IF($A840&lt;&gt;"",IF(T$2&lt;&gt;"",INDEX('Instrument History'!$1:$1048576,$B840,T$3) / CcyPerBase!S839,""),"")</f>
        <v/>
      </c>
      <c r="U840" s="5" t="str">
        <f>IF($A840&lt;&gt;"",IF(U$2&lt;&gt;"",INDEX('Instrument History'!$1:$1048576,$B840,U$3) / CcyPerBase!T839,""),"")</f>
        <v/>
      </c>
      <c r="V840" s="5" t="str">
        <f>IF($A840&lt;&gt;"",IF(V$2&lt;&gt;"",INDEX('Instrument History'!$1:$1048576,$B840,V$3) / CcyPerBase!U839,""),"")</f>
        <v/>
      </c>
      <c r="W840" s="5" t="str">
        <f>IF($A840&lt;&gt;"",IF(W$2&lt;&gt;"",INDEX('Instrument History'!$1:$1048576,$B840,W$3) / CcyPerBase!V839,""),"")</f>
        <v/>
      </c>
      <c r="X840" s="5" t="str">
        <f>IF($A840&lt;&gt;"",IF(X$2&lt;&gt;"",INDEX('Instrument History'!$1:$1048576,$B840,X$3) / CcyPerBase!W839,""),"")</f>
        <v/>
      </c>
      <c r="Y840" s="5" t="str">
        <f>IF($A840&lt;&gt;"",IF(Y$2&lt;&gt;"",INDEX('Instrument History'!$1:$1048576,$B840,Y$3) / CcyPerBase!X839,""),"")</f>
        <v/>
      </c>
    </row>
    <row r="841" spans="1:25">
      <c r="A841" s="12" t="str">
        <f>IF(A840&lt;&gt;"",IF(A840=$B$1,"",'Instrument History'!A837),"")</f>
        <v/>
      </c>
      <c r="B841" t="str">
        <f t="shared" si="27"/>
        <v/>
      </c>
      <c r="C841" s="14" t="str">
        <f>IF($A841&lt;&gt;"",INDEX('Instrument History'!$1:$1048576,$B841,C$3) / CcyPerBase!D840,"")</f>
        <v/>
      </c>
      <c r="D841" s="14" t="str">
        <f>IF(A841&lt;&gt;"",C841/$D$4*Master!$R$18,"")</f>
        <v/>
      </c>
      <c r="E841" s="5" t="str">
        <f t="shared" si="28"/>
        <v/>
      </c>
      <c r="F841" s="5" t="str">
        <f>IF($A841&lt;&gt;"",IF(F$2&lt;&gt;"",INDEX('Instrument History'!$1:$1048576,$B841,F$3) / CcyPerBase!E840,""),"")</f>
        <v/>
      </c>
      <c r="G841" s="5" t="str">
        <f>IF($A841&lt;&gt;"",IF(G$2&lt;&gt;"",INDEX('Instrument History'!$1:$1048576,$B841,G$3) / CcyPerBase!F840,""),"")</f>
        <v/>
      </c>
      <c r="H841" s="5" t="str">
        <f>IF($A841&lt;&gt;"",IF(H$2&lt;&gt;"",INDEX('Instrument History'!$1:$1048576,$B841,H$3) / CcyPerBase!G840,""),"")</f>
        <v/>
      </c>
      <c r="I841" s="5" t="str">
        <f>IF($A841&lt;&gt;"",IF(I$2&lt;&gt;"",INDEX('Instrument History'!$1:$1048576,$B841,I$3) / CcyPerBase!H840,""),"")</f>
        <v/>
      </c>
      <c r="J841" s="5" t="str">
        <f>IF($A841&lt;&gt;"",IF(J$2&lt;&gt;"",INDEX('Instrument History'!$1:$1048576,$B841,J$3) / CcyPerBase!I840,""),"")</f>
        <v/>
      </c>
      <c r="K841" s="5" t="str">
        <f>IF($A841&lt;&gt;"",IF(K$2&lt;&gt;"",INDEX('Instrument History'!$1:$1048576,$B841,K$3) / CcyPerBase!J840,""),"")</f>
        <v/>
      </c>
      <c r="L841" s="5" t="str">
        <f>IF($A841&lt;&gt;"",IF(L$2&lt;&gt;"",INDEX('Instrument History'!$1:$1048576,$B841,L$3) / CcyPerBase!K840,""),"")</f>
        <v/>
      </c>
      <c r="M841" s="5" t="str">
        <f>IF($A841&lt;&gt;"",IF(M$2&lt;&gt;"",INDEX('Instrument History'!$1:$1048576,$B841,M$3) / CcyPerBase!L840,""),"")</f>
        <v/>
      </c>
      <c r="N841" s="5" t="str">
        <f>IF($A841&lt;&gt;"",IF(N$2&lt;&gt;"",INDEX('Instrument History'!$1:$1048576,$B841,N$3) / CcyPerBase!M840,""),"")</f>
        <v/>
      </c>
      <c r="O841" s="5" t="str">
        <f>IF($A841&lt;&gt;"",IF(O$2&lt;&gt;"",INDEX('Instrument History'!$1:$1048576,$B841,O$3) / CcyPerBase!N840,""),"")</f>
        <v/>
      </c>
      <c r="P841" s="5" t="str">
        <f>IF($A841&lt;&gt;"",IF(P$2&lt;&gt;"",INDEX('Instrument History'!$1:$1048576,$B841,P$3) / CcyPerBase!O840,""),"")</f>
        <v/>
      </c>
      <c r="Q841" s="5" t="str">
        <f>IF($A841&lt;&gt;"",IF(Q$2&lt;&gt;"",INDEX('Instrument History'!$1:$1048576,$B841,Q$3) / CcyPerBase!P840,""),"")</f>
        <v/>
      </c>
      <c r="R841" s="5" t="str">
        <f>IF($A841&lt;&gt;"",IF(R$2&lt;&gt;"",INDEX('Instrument History'!$1:$1048576,$B841,R$3) / CcyPerBase!Q840,""),"")</f>
        <v/>
      </c>
      <c r="S841" s="5" t="str">
        <f>IF($A841&lt;&gt;"",IF(S$2&lt;&gt;"",INDEX('Instrument History'!$1:$1048576,$B841,S$3) / CcyPerBase!R840,""),"")</f>
        <v/>
      </c>
      <c r="T841" s="5" t="str">
        <f>IF($A841&lt;&gt;"",IF(T$2&lt;&gt;"",INDEX('Instrument History'!$1:$1048576,$B841,T$3) / CcyPerBase!S840,""),"")</f>
        <v/>
      </c>
      <c r="U841" s="5" t="str">
        <f>IF($A841&lt;&gt;"",IF(U$2&lt;&gt;"",INDEX('Instrument History'!$1:$1048576,$B841,U$3) / CcyPerBase!T840,""),"")</f>
        <v/>
      </c>
      <c r="V841" s="5" t="str">
        <f>IF($A841&lt;&gt;"",IF(V$2&lt;&gt;"",INDEX('Instrument History'!$1:$1048576,$B841,V$3) / CcyPerBase!U840,""),"")</f>
        <v/>
      </c>
      <c r="W841" s="5" t="str">
        <f>IF($A841&lt;&gt;"",IF(W$2&lt;&gt;"",INDEX('Instrument History'!$1:$1048576,$B841,W$3) / CcyPerBase!V840,""),"")</f>
        <v/>
      </c>
      <c r="X841" s="5" t="str">
        <f>IF($A841&lt;&gt;"",IF(X$2&lt;&gt;"",INDEX('Instrument History'!$1:$1048576,$B841,X$3) / CcyPerBase!W840,""),"")</f>
        <v/>
      </c>
      <c r="Y841" s="5" t="str">
        <f>IF($A841&lt;&gt;"",IF(Y$2&lt;&gt;"",INDEX('Instrument History'!$1:$1048576,$B841,Y$3) / CcyPerBase!X840,""),"")</f>
        <v/>
      </c>
    </row>
    <row r="842" spans="1:25">
      <c r="A842" s="12" t="str">
        <f>IF(A841&lt;&gt;"",IF(A841=$B$1,"",'Instrument History'!A838),"")</f>
        <v/>
      </c>
      <c r="B842" t="str">
        <f t="shared" si="27"/>
        <v/>
      </c>
      <c r="C842" s="14" t="str">
        <f>IF($A842&lt;&gt;"",INDEX('Instrument History'!$1:$1048576,$B842,C$3) / CcyPerBase!D841,"")</f>
        <v/>
      </c>
      <c r="D842" s="14" t="str">
        <f>IF(A842&lt;&gt;"",C842/$D$4*Master!$R$18,"")</f>
        <v/>
      </c>
      <c r="E842" s="5" t="str">
        <f t="shared" si="28"/>
        <v/>
      </c>
      <c r="F842" s="5" t="str">
        <f>IF($A842&lt;&gt;"",IF(F$2&lt;&gt;"",INDEX('Instrument History'!$1:$1048576,$B842,F$3) / CcyPerBase!E841,""),"")</f>
        <v/>
      </c>
      <c r="G842" s="5" t="str">
        <f>IF($A842&lt;&gt;"",IF(G$2&lt;&gt;"",INDEX('Instrument History'!$1:$1048576,$B842,G$3) / CcyPerBase!F841,""),"")</f>
        <v/>
      </c>
      <c r="H842" s="5" t="str">
        <f>IF($A842&lt;&gt;"",IF(H$2&lt;&gt;"",INDEX('Instrument History'!$1:$1048576,$B842,H$3) / CcyPerBase!G841,""),"")</f>
        <v/>
      </c>
      <c r="I842" s="5" t="str">
        <f>IF($A842&lt;&gt;"",IF(I$2&lt;&gt;"",INDEX('Instrument History'!$1:$1048576,$B842,I$3) / CcyPerBase!H841,""),"")</f>
        <v/>
      </c>
      <c r="J842" s="5" t="str">
        <f>IF($A842&lt;&gt;"",IF(J$2&lt;&gt;"",INDEX('Instrument History'!$1:$1048576,$B842,J$3) / CcyPerBase!I841,""),"")</f>
        <v/>
      </c>
      <c r="K842" s="5" t="str">
        <f>IF($A842&lt;&gt;"",IF(K$2&lt;&gt;"",INDEX('Instrument History'!$1:$1048576,$B842,K$3) / CcyPerBase!J841,""),"")</f>
        <v/>
      </c>
      <c r="L842" s="5" t="str">
        <f>IF($A842&lt;&gt;"",IF(L$2&lt;&gt;"",INDEX('Instrument History'!$1:$1048576,$B842,L$3) / CcyPerBase!K841,""),"")</f>
        <v/>
      </c>
      <c r="M842" s="5" t="str">
        <f>IF($A842&lt;&gt;"",IF(M$2&lt;&gt;"",INDEX('Instrument History'!$1:$1048576,$B842,M$3) / CcyPerBase!L841,""),"")</f>
        <v/>
      </c>
      <c r="N842" s="5" t="str">
        <f>IF($A842&lt;&gt;"",IF(N$2&lt;&gt;"",INDEX('Instrument History'!$1:$1048576,$B842,N$3) / CcyPerBase!M841,""),"")</f>
        <v/>
      </c>
      <c r="O842" s="5" t="str">
        <f>IF($A842&lt;&gt;"",IF(O$2&lt;&gt;"",INDEX('Instrument History'!$1:$1048576,$B842,O$3) / CcyPerBase!N841,""),"")</f>
        <v/>
      </c>
      <c r="P842" s="5" t="str">
        <f>IF($A842&lt;&gt;"",IF(P$2&lt;&gt;"",INDEX('Instrument History'!$1:$1048576,$B842,P$3) / CcyPerBase!O841,""),"")</f>
        <v/>
      </c>
      <c r="Q842" s="5" t="str">
        <f>IF($A842&lt;&gt;"",IF(Q$2&lt;&gt;"",INDEX('Instrument History'!$1:$1048576,$B842,Q$3) / CcyPerBase!P841,""),"")</f>
        <v/>
      </c>
      <c r="R842" s="5" t="str">
        <f>IF($A842&lt;&gt;"",IF(R$2&lt;&gt;"",INDEX('Instrument History'!$1:$1048576,$B842,R$3) / CcyPerBase!Q841,""),"")</f>
        <v/>
      </c>
      <c r="S842" s="5" t="str">
        <f>IF($A842&lt;&gt;"",IF(S$2&lt;&gt;"",INDEX('Instrument History'!$1:$1048576,$B842,S$3) / CcyPerBase!R841,""),"")</f>
        <v/>
      </c>
      <c r="T842" s="5" t="str">
        <f>IF($A842&lt;&gt;"",IF(T$2&lt;&gt;"",INDEX('Instrument History'!$1:$1048576,$B842,T$3) / CcyPerBase!S841,""),"")</f>
        <v/>
      </c>
      <c r="U842" s="5" t="str">
        <f>IF($A842&lt;&gt;"",IF(U$2&lt;&gt;"",INDEX('Instrument History'!$1:$1048576,$B842,U$3) / CcyPerBase!T841,""),"")</f>
        <v/>
      </c>
      <c r="V842" s="5" t="str">
        <f>IF($A842&lt;&gt;"",IF(V$2&lt;&gt;"",INDEX('Instrument History'!$1:$1048576,$B842,V$3) / CcyPerBase!U841,""),"")</f>
        <v/>
      </c>
      <c r="W842" s="5" t="str">
        <f>IF($A842&lt;&gt;"",IF(W$2&lt;&gt;"",INDEX('Instrument History'!$1:$1048576,$B842,W$3) / CcyPerBase!V841,""),"")</f>
        <v/>
      </c>
      <c r="X842" s="5" t="str">
        <f>IF($A842&lt;&gt;"",IF(X$2&lt;&gt;"",INDEX('Instrument History'!$1:$1048576,$B842,X$3) / CcyPerBase!W841,""),"")</f>
        <v/>
      </c>
      <c r="Y842" s="5" t="str">
        <f>IF($A842&lt;&gt;"",IF(Y$2&lt;&gt;"",INDEX('Instrument History'!$1:$1048576,$B842,Y$3) / CcyPerBase!X841,""),"")</f>
        <v/>
      </c>
    </row>
    <row r="843" spans="1:25">
      <c r="A843" s="12" t="str">
        <f>IF(A842&lt;&gt;"",IF(A842=$B$1,"",'Instrument History'!A839),"")</f>
        <v/>
      </c>
      <c r="B843" t="str">
        <f t="shared" si="27"/>
        <v/>
      </c>
      <c r="C843" s="14" t="str">
        <f>IF($A843&lt;&gt;"",INDEX('Instrument History'!$1:$1048576,$B843,C$3) / CcyPerBase!D842,"")</f>
        <v/>
      </c>
      <c r="D843" s="14" t="str">
        <f>IF(A843&lt;&gt;"",C843/$D$4*Master!$R$18,"")</f>
        <v/>
      </c>
      <c r="E843" s="5" t="str">
        <f t="shared" si="28"/>
        <v/>
      </c>
      <c r="F843" s="5" t="str">
        <f>IF($A843&lt;&gt;"",IF(F$2&lt;&gt;"",INDEX('Instrument History'!$1:$1048576,$B843,F$3) / CcyPerBase!E842,""),"")</f>
        <v/>
      </c>
      <c r="G843" s="5" t="str">
        <f>IF($A843&lt;&gt;"",IF(G$2&lt;&gt;"",INDEX('Instrument History'!$1:$1048576,$B843,G$3) / CcyPerBase!F842,""),"")</f>
        <v/>
      </c>
      <c r="H843" s="5" t="str">
        <f>IF($A843&lt;&gt;"",IF(H$2&lt;&gt;"",INDEX('Instrument History'!$1:$1048576,$B843,H$3) / CcyPerBase!G842,""),"")</f>
        <v/>
      </c>
      <c r="I843" s="5" t="str">
        <f>IF($A843&lt;&gt;"",IF(I$2&lt;&gt;"",INDEX('Instrument History'!$1:$1048576,$B843,I$3) / CcyPerBase!H842,""),"")</f>
        <v/>
      </c>
      <c r="J843" s="5" t="str">
        <f>IF($A843&lt;&gt;"",IF(J$2&lt;&gt;"",INDEX('Instrument History'!$1:$1048576,$B843,J$3) / CcyPerBase!I842,""),"")</f>
        <v/>
      </c>
      <c r="K843" s="5" t="str">
        <f>IF($A843&lt;&gt;"",IF(K$2&lt;&gt;"",INDEX('Instrument History'!$1:$1048576,$B843,K$3) / CcyPerBase!J842,""),"")</f>
        <v/>
      </c>
      <c r="L843" s="5" t="str">
        <f>IF($A843&lt;&gt;"",IF(L$2&lt;&gt;"",INDEX('Instrument History'!$1:$1048576,$B843,L$3) / CcyPerBase!K842,""),"")</f>
        <v/>
      </c>
      <c r="M843" s="5" t="str">
        <f>IF($A843&lt;&gt;"",IF(M$2&lt;&gt;"",INDEX('Instrument History'!$1:$1048576,$B843,M$3) / CcyPerBase!L842,""),"")</f>
        <v/>
      </c>
      <c r="N843" s="5" t="str">
        <f>IF($A843&lt;&gt;"",IF(N$2&lt;&gt;"",INDEX('Instrument History'!$1:$1048576,$B843,N$3) / CcyPerBase!M842,""),"")</f>
        <v/>
      </c>
      <c r="O843" s="5" t="str">
        <f>IF($A843&lt;&gt;"",IF(O$2&lt;&gt;"",INDEX('Instrument History'!$1:$1048576,$B843,O$3) / CcyPerBase!N842,""),"")</f>
        <v/>
      </c>
      <c r="P843" s="5" t="str">
        <f>IF($A843&lt;&gt;"",IF(P$2&lt;&gt;"",INDEX('Instrument History'!$1:$1048576,$B843,P$3) / CcyPerBase!O842,""),"")</f>
        <v/>
      </c>
      <c r="Q843" s="5" t="str">
        <f>IF($A843&lt;&gt;"",IF(Q$2&lt;&gt;"",INDEX('Instrument History'!$1:$1048576,$B843,Q$3) / CcyPerBase!P842,""),"")</f>
        <v/>
      </c>
      <c r="R843" s="5" t="str">
        <f>IF($A843&lt;&gt;"",IF(R$2&lt;&gt;"",INDEX('Instrument History'!$1:$1048576,$B843,R$3) / CcyPerBase!Q842,""),"")</f>
        <v/>
      </c>
      <c r="S843" s="5" t="str">
        <f>IF($A843&lt;&gt;"",IF(S$2&lt;&gt;"",INDEX('Instrument History'!$1:$1048576,$B843,S$3) / CcyPerBase!R842,""),"")</f>
        <v/>
      </c>
      <c r="T843" s="5" t="str">
        <f>IF($A843&lt;&gt;"",IF(T$2&lt;&gt;"",INDEX('Instrument History'!$1:$1048576,$B843,T$3) / CcyPerBase!S842,""),"")</f>
        <v/>
      </c>
      <c r="U843" s="5" t="str">
        <f>IF($A843&lt;&gt;"",IF(U$2&lt;&gt;"",INDEX('Instrument History'!$1:$1048576,$B843,U$3) / CcyPerBase!T842,""),"")</f>
        <v/>
      </c>
      <c r="V843" s="5" t="str">
        <f>IF($A843&lt;&gt;"",IF(V$2&lt;&gt;"",INDEX('Instrument History'!$1:$1048576,$B843,V$3) / CcyPerBase!U842,""),"")</f>
        <v/>
      </c>
      <c r="W843" s="5" t="str">
        <f>IF($A843&lt;&gt;"",IF(W$2&lt;&gt;"",INDEX('Instrument History'!$1:$1048576,$B843,W$3) / CcyPerBase!V842,""),"")</f>
        <v/>
      </c>
      <c r="X843" s="5" t="str">
        <f>IF($A843&lt;&gt;"",IF(X$2&lt;&gt;"",INDEX('Instrument History'!$1:$1048576,$B843,X$3) / CcyPerBase!W842,""),"")</f>
        <v/>
      </c>
      <c r="Y843" s="5" t="str">
        <f>IF($A843&lt;&gt;"",IF(Y$2&lt;&gt;"",INDEX('Instrument History'!$1:$1048576,$B843,Y$3) / CcyPerBase!X842,""),"")</f>
        <v/>
      </c>
    </row>
    <row r="844" spans="1:25">
      <c r="A844" s="12" t="str">
        <f>IF(A843&lt;&gt;"",IF(A843=$B$1,"",'Instrument History'!A840),"")</f>
        <v/>
      </c>
      <c r="B844" t="str">
        <f t="shared" si="27"/>
        <v/>
      </c>
      <c r="C844" s="14" t="str">
        <f>IF($A844&lt;&gt;"",INDEX('Instrument History'!$1:$1048576,$B844,C$3) / CcyPerBase!D843,"")</f>
        <v/>
      </c>
      <c r="D844" s="14" t="str">
        <f>IF(A844&lt;&gt;"",C844/$D$4*Master!$R$18,"")</f>
        <v/>
      </c>
      <c r="E844" s="5" t="str">
        <f t="shared" si="28"/>
        <v/>
      </c>
      <c r="F844" s="5" t="str">
        <f>IF($A844&lt;&gt;"",IF(F$2&lt;&gt;"",INDEX('Instrument History'!$1:$1048576,$B844,F$3) / CcyPerBase!E843,""),"")</f>
        <v/>
      </c>
      <c r="G844" s="5" t="str">
        <f>IF($A844&lt;&gt;"",IF(G$2&lt;&gt;"",INDEX('Instrument History'!$1:$1048576,$B844,G$3) / CcyPerBase!F843,""),"")</f>
        <v/>
      </c>
      <c r="H844" s="5" t="str">
        <f>IF($A844&lt;&gt;"",IF(H$2&lt;&gt;"",INDEX('Instrument History'!$1:$1048576,$B844,H$3) / CcyPerBase!G843,""),"")</f>
        <v/>
      </c>
      <c r="I844" s="5" t="str">
        <f>IF($A844&lt;&gt;"",IF(I$2&lt;&gt;"",INDEX('Instrument History'!$1:$1048576,$B844,I$3) / CcyPerBase!H843,""),"")</f>
        <v/>
      </c>
      <c r="J844" s="5" t="str">
        <f>IF($A844&lt;&gt;"",IF(J$2&lt;&gt;"",INDEX('Instrument History'!$1:$1048576,$B844,J$3) / CcyPerBase!I843,""),"")</f>
        <v/>
      </c>
      <c r="K844" s="5" t="str">
        <f>IF($A844&lt;&gt;"",IF(K$2&lt;&gt;"",INDEX('Instrument History'!$1:$1048576,$B844,K$3) / CcyPerBase!J843,""),"")</f>
        <v/>
      </c>
      <c r="L844" s="5" t="str">
        <f>IF($A844&lt;&gt;"",IF(L$2&lt;&gt;"",INDEX('Instrument History'!$1:$1048576,$B844,L$3) / CcyPerBase!K843,""),"")</f>
        <v/>
      </c>
      <c r="M844" s="5" t="str">
        <f>IF($A844&lt;&gt;"",IF(M$2&lt;&gt;"",INDEX('Instrument History'!$1:$1048576,$B844,M$3) / CcyPerBase!L843,""),"")</f>
        <v/>
      </c>
      <c r="N844" s="5" t="str">
        <f>IF($A844&lt;&gt;"",IF(N$2&lt;&gt;"",INDEX('Instrument History'!$1:$1048576,$B844,N$3) / CcyPerBase!M843,""),"")</f>
        <v/>
      </c>
      <c r="O844" s="5" t="str">
        <f>IF($A844&lt;&gt;"",IF(O$2&lt;&gt;"",INDEX('Instrument History'!$1:$1048576,$B844,O$3) / CcyPerBase!N843,""),"")</f>
        <v/>
      </c>
      <c r="P844" s="5" t="str">
        <f>IF($A844&lt;&gt;"",IF(P$2&lt;&gt;"",INDEX('Instrument History'!$1:$1048576,$B844,P$3) / CcyPerBase!O843,""),"")</f>
        <v/>
      </c>
      <c r="Q844" s="5" t="str">
        <f>IF($A844&lt;&gt;"",IF(Q$2&lt;&gt;"",INDEX('Instrument History'!$1:$1048576,$B844,Q$3) / CcyPerBase!P843,""),"")</f>
        <v/>
      </c>
      <c r="R844" s="5" t="str">
        <f>IF($A844&lt;&gt;"",IF(R$2&lt;&gt;"",INDEX('Instrument History'!$1:$1048576,$B844,R$3) / CcyPerBase!Q843,""),"")</f>
        <v/>
      </c>
      <c r="S844" s="5" t="str">
        <f>IF($A844&lt;&gt;"",IF(S$2&lt;&gt;"",INDEX('Instrument History'!$1:$1048576,$B844,S$3) / CcyPerBase!R843,""),"")</f>
        <v/>
      </c>
      <c r="T844" s="5" t="str">
        <f>IF($A844&lt;&gt;"",IF(T$2&lt;&gt;"",INDEX('Instrument History'!$1:$1048576,$B844,T$3) / CcyPerBase!S843,""),"")</f>
        <v/>
      </c>
      <c r="U844" s="5" t="str">
        <f>IF($A844&lt;&gt;"",IF(U$2&lt;&gt;"",INDEX('Instrument History'!$1:$1048576,$B844,U$3) / CcyPerBase!T843,""),"")</f>
        <v/>
      </c>
      <c r="V844" s="5" t="str">
        <f>IF($A844&lt;&gt;"",IF(V$2&lt;&gt;"",INDEX('Instrument History'!$1:$1048576,$B844,V$3) / CcyPerBase!U843,""),"")</f>
        <v/>
      </c>
      <c r="W844" s="5" t="str">
        <f>IF($A844&lt;&gt;"",IF(W$2&lt;&gt;"",INDEX('Instrument History'!$1:$1048576,$B844,W$3) / CcyPerBase!V843,""),"")</f>
        <v/>
      </c>
      <c r="X844" s="5" t="str">
        <f>IF($A844&lt;&gt;"",IF(X$2&lt;&gt;"",INDEX('Instrument History'!$1:$1048576,$B844,X$3) / CcyPerBase!W843,""),"")</f>
        <v/>
      </c>
      <c r="Y844" s="5" t="str">
        <f>IF($A844&lt;&gt;"",IF(Y$2&lt;&gt;"",INDEX('Instrument History'!$1:$1048576,$B844,Y$3) / CcyPerBase!X843,""),"")</f>
        <v/>
      </c>
    </row>
    <row r="845" spans="1:25">
      <c r="A845" s="12" t="str">
        <f>IF(A844&lt;&gt;"",IF(A844=$B$1,"",'Instrument History'!A841),"")</f>
        <v/>
      </c>
      <c r="B845" t="str">
        <f t="shared" si="27"/>
        <v/>
      </c>
      <c r="C845" s="14" t="str">
        <f>IF($A845&lt;&gt;"",INDEX('Instrument History'!$1:$1048576,$B845,C$3) / CcyPerBase!D844,"")</f>
        <v/>
      </c>
      <c r="D845" s="14" t="str">
        <f>IF(A845&lt;&gt;"",C845/$D$4*Master!$R$18,"")</f>
        <v/>
      </c>
      <c r="E845" s="5" t="str">
        <f t="shared" si="28"/>
        <v/>
      </c>
      <c r="F845" s="5" t="str">
        <f>IF($A845&lt;&gt;"",IF(F$2&lt;&gt;"",INDEX('Instrument History'!$1:$1048576,$B845,F$3) / CcyPerBase!E844,""),"")</f>
        <v/>
      </c>
      <c r="G845" s="5" t="str">
        <f>IF($A845&lt;&gt;"",IF(G$2&lt;&gt;"",INDEX('Instrument History'!$1:$1048576,$B845,G$3) / CcyPerBase!F844,""),"")</f>
        <v/>
      </c>
      <c r="H845" s="5" t="str">
        <f>IF($A845&lt;&gt;"",IF(H$2&lt;&gt;"",INDEX('Instrument History'!$1:$1048576,$B845,H$3) / CcyPerBase!G844,""),"")</f>
        <v/>
      </c>
      <c r="I845" s="5" t="str">
        <f>IF($A845&lt;&gt;"",IF(I$2&lt;&gt;"",INDEX('Instrument History'!$1:$1048576,$B845,I$3) / CcyPerBase!H844,""),"")</f>
        <v/>
      </c>
      <c r="J845" s="5" t="str">
        <f>IF($A845&lt;&gt;"",IF(J$2&lt;&gt;"",INDEX('Instrument History'!$1:$1048576,$B845,J$3) / CcyPerBase!I844,""),"")</f>
        <v/>
      </c>
      <c r="K845" s="5" t="str">
        <f>IF($A845&lt;&gt;"",IF(K$2&lt;&gt;"",INDEX('Instrument History'!$1:$1048576,$B845,K$3) / CcyPerBase!J844,""),"")</f>
        <v/>
      </c>
      <c r="L845" s="5" t="str">
        <f>IF($A845&lt;&gt;"",IF(L$2&lt;&gt;"",INDEX('Instrument History'!$1:$1048576,$B845,L$3) / CcyPerBase!K844,""),"")</f>
        <v/>
      </c>
      <c r="M845" s="5" t="str">
        <f>IF($A845&lt;&gt;"",IF(M$2&lt;&gt;"",INDEX('Instrument History'!$1:$1048576,$B845,M$3) / CcyPerBase!L844,""),"")</f>
        <v/>
      </c>
      <c r="N845" s="5" t="str">
        <f>IF($A845&lt;&gt;"",IF(N$2&lt;&gt;"",INDEX('Instrument History'!$1:$1048576,$B845,N$3) / CcyPerBase!M844,""),"")</f>
        <v/>
      </c>
      <c r="O845" s="5" t="str">
        <f>IF($A845&lt;&gt;"",IF(O$2&lt;&gt;"",INDEX('Instrument History'!$1:$1048576,$B845,O$3) / CcyPerBase!N844,""),"")</f>
        <v/>
      </c>
      <c r="P845" s="5" t="str">
        <f>IF($A845&lt;&gt;"",IF(P$2&lt;&gt;"",INDEX('Instrument History'!$1:$1048576,$B845,P$3) / CcyPerBase!O844,""),"")</f>
        <v/>
      </c>
      <c r="Q845" s="5" t="str">
        <f>IF($A845&lt;&gt;"",IF(Q$2&lt;&gt;"",INDEX('Instrument History'!$1:$1048576,$B845,Q$3) / CcyPerBase!P844,""),"")</f>
        <v/>
      </c>
      <c r="R845" s="5" t="str">
        <f>IF($A845&lt;&gt;"",IF(R$2&lt;&gt;"",INDEX('Instrument History'!$1:$1048576,$B845,R$3) / CcyPerBase!Q844,""),"")</f>
        <v/>
      </c>
      <c r="S845" s="5" t="str">
        <f>IF($A845&lt;&gt;"",IF(S$2&lt;&gt;"",INDEX('Instrument History'!$1:$1048576,$B845,S$3) / CcyPerBase!R844,""),"")</f>
        <v/>
      </c>
      <c r="T845" s="5" t="str">
        <f>IF($A845&lt;&gt;"",IF(T$2&lt;&gt;"",INDEX('Instrument History'!$1:$1048576,$B845,T$3) / CcyPerBase!S844,""),"")</f>
        <v/>
      </c>
      <c r="U845" s="5" t="str">
        <f>IF($A845&lt;&gt;"",IF(U$2&lt;&gt;"",INDEX('Instrument History'!$1:$1048576,$B845,U$3) / CcyPerBase!T844,""),"")</f>
        <v/>
      </c>
      <c r="V845" s="5" t="str">
        <f>IF($A845&lt;&gt;"",IF(V$2&lt;&gt;"",INDEX('Instrument History'!$1:$1048576,$B845,V$3) / CcyPerBase!U844,""),"")</f>
        <v/>
      </c>
      <c r="W845" s="5" t="str">
        <f>IF($A845&lt;&gt;"",IF(W$2&lt;&gt;"",INDEX('Instrument History'!$1:$1048576,$B845,W$3) / CcyPerBase!V844,""),"")</f>
        <v/>
      </c>
      <c r="X845" s="5" t="str">
        <f>IF($A845&lt;&gt;"",IF(X$2&lt;&gt;"",INDEX('Instrument History'!$1:$1048576,$B845,X$3) / CcyPerBase!W844,""),"")</f>
        <v/>
      </c>
      <c r="Y845" s="5" t="str">
        <f>IF($A845&lt;&gt;"",IF(Y$2&lt;&gt;"",INDEX('Instrument History'!$1:$1048576,$B845,Y$3) / CcyPerBase!X844,""),"")</f>
        <v/>
      </c>
    </row>
    <row r="846" spans="1:25">
      <c r="A846" s="12" t="str">
        <f>IF(A845&lt;&gt;"",IF(A845=$B$1,"",'Instrument History'!A842),"")</f>
        <v/>
      </c>
      <c r="B846" t="str">
        <f t="shared" si="27"/>
        <v/>
      </c>
      <c r="C846" s="14" t="str">
        <f>IF($A846&lt;&gt;"",INDEX('Instrument History'!$1:$1048576,$B846,C$3) / CcyPerBase!D845,"")</f>
        <v/>
      </c>
      <c r="D846" s="14" t="str">
        <f>IF(A846&lt;&gt;"",C846/$D$4*Master!$R$18,"")</f>
        <v/>
      </c>
      <c r="E846" s="5" t="str">
        <f t="shared" si="28"/>
        <v/>
      </c>
      <c r="F846" s="5" t="str">
        <f>IF($A846&lt;&gt;"",IF(F$2&lt;&gt;"",INDEX('Instrument History'!$1:$1048576,$B846,F$3) / CcyPerBase!E845,""),"")</f>
        <v/>
      </c>
      <c r="G846" s="5" t="str">
        <f>IF($A846&lt;&gt;"",IF(G$2&lt;&gt;"",INDEX('Instrument History'!$1:$1048576,$B846,G$3) / CcyPerBase!F845,""),"")</f>
        <v/>
      </c>
      <c r="H846" s="5" t="str">
        <f>IF($A846&lt;&gt;"",IF(H$2&lt;&gt;"",INDEX('Instrument History'!$1:$1048576,$B846,H$3) / CcyPerBase!G845,""),"")</f>
        <v/>
      </c>
      <c r="I846" s="5" t="str">
        <f>IF($A846&lt;&gt;"",IF(I$2&lt;&gt;"",INDEX('Instrument History'!$1:$1048576,$B846,I$3) / CcyPerBase!H845,""),"")</f>
        <v/>
      </c>
      <c r="J846" s="5" t="str">
        <f>IF($A846&lt;&gt;"",IF(J$2&lt;&gt;"",INDEX('Instrument History'!$1:$1048576,$B846,J$3) / CcyPerBase!I845,""),"")</f>
        <v/>
      </c>
      <c r="K846" s="5" t="str">
        <f>IF($A846&lt;&gt;"",IF(K$2&lt;&gt;"",INDEX('Instrument History'!$1:$1048576,$B846,K$3) / CcyPerBase!J845,""),"")</f>
        <v/>
      </c>
      <c r="L846" s="5" t="str">
        <f>IF($A846&lt;&gt;"",IF(L$2&lt;&gt;"",INDEX('Instrument History'!$1:$1048576,$B846,L$3) / CcyPerBase!K845,""),"")</f>
        <v/>
      </c>
      <c r="M846" s="5" t="str">
        <f>IF($A846&lt;&gt;"",IF(M$2&lt;&gt;"",INDEX('Instrument History'!$1:$1048576,$B846,M$3) / CcyPerBase!L845,""),"")</f>
        <v/>
      </c>
      <c r="N846" s="5" t="str">
        <f>IF($A846&lt;&gt;"",IF(N$2&lt;&gt;"",INDEX('Instrument History'!$1:$1048576,$B846,N$3) / CcyPerBase!M845,""),"")</f>
        <v/>
      </c>
      <c r="O846" s="5" t="str">
        <f>IF($A846&lt;&gt;"",IF(O$2&lt;&gt;"",INDEX('Instrument History'!$1:$1048576,$B846,O$3) / CcyPerBase!N845,""),"")</f>
        <v/>
      </c>
      <c r="P846" s="5" t="str">
        <f>IF($A846&lt;&gt;"",IF(P$2&lt;&gt;"",INDEX('Instrument History'!$1:$1048576,$B846,P$3) / CcyPerBase!O845,""),"")</f>
        <v/>
      </c>
      <c r="Q846" s="5" t="str">
        <f>IF($A846&lt;&gt;"",IF(Q$2&lt;&gt;"",INDEX('Instrument History'!$1:$1048576,$B846,Q$3) / CcyPerBase!P845,""),"")</f>
        <v/>
      </c>
      <c r="R846" s="5" t="str">
        <f>IF($A846&lt;&gt;"",IF(R$2&lt;&gt;"",INDEX('Instrument History'!$1:$1048576,$B846,R$3) / CcyPerBase!Q845,""),"")</f>
        <v/>
      </c>
      <c r="S846" s="5" t="str">
        <f>IF($A846&lt;&gt;"",IF(S$2&lt;&gt;"",INDEX('Instrument History'!$1:$1048576,$B846,S$3) / CcyPerBase!R845,""),"")</f>
        <v/>
      </c>
      <c r="T846" s="5" t="str">
        <f>IF($A846&lt;&gt;"",IF(T$2&lt;&gt;"",INDEX('Instrument History'!$1:$1048576,$B846,T$3) / CcyPerBase!S845,""),"")</f>
        <v/>
      </c>
      <c r="U846" s="5" t="str">
        <f>IF($A846&lt;&gt;"",IF(U$2&lt;&gt;"",INDEX('Instrument History'!$1:$1048576,$B846,U$3) / CcyPerBase!T845,""),"")</f>
        <v/>
      </c>
      <c r="V846" s="5" t="str">
        <f>IF($A846&lt;&gt;"",IF(V$2&lt;&gt;"",INDEX('Instrument History'!$1:$1048576,$B846,V$3) / CcyPerBase!U845,""),"")</f>
        <v/>
      </c>
      <c r="W846" s="5" t="str">
        <f>IF($A846&lt;&gt;"",IF(W$2&lt;&gt;"",INDEX('Instrument History'!$1:$1048576,$B846,W$3) / CcyPerBase!V845,""),"")</f>
        <v/>
      </c>
      <c r="X846" s="5" t="str">
        <f>IF($A846&lt;&gt;"",IF(X$2&lt;&gt;"",INDEX('Instrument History'!$1:$1048576,$B846,X$3) / CcyPerBase!W845,""),"")</f>
        <v/>
      </c>
      <c r="Y846" s="5" t="str">
        <f>IF($A846&lt;&gt;"",IF(Y$2&lt;&gt;"",INDEX('Instrument History'!$1:$1048576,$B846,Y$3) / CcyPerBase!X845,""),"")</f>
        <v/>
      </c>
    </row>
    <row r="847" spans="1:25">
      <c r="A847" s="12" t="str">
        <f>IF(A846&lt;&gt;"",IF(A846=$B$1,"",'Instrument History'!A843),"")</f>
        <v/>
      </c>
      <c r="B847" t="str">
        <f t="shared" si="27"/>
        <v/>
      </c>
      <c r="C847" s="14" t="str">
        <f>IF($A847&lt;&gt;"",INDEX('Instrument History'!$1:$1048576,$B847,C$3) / CcyPerBase!D846,"")</f>
        <v/>
      </c>
      <c r="D847" s="14" t="str">
        <f>IF(A847&lt;&gt;"",C847/$D$4*Master!$R$18,"")</f>
        <v/>
      </c>
      <c r="E847" s="5" t="str">
        <f t="shared" si="28"/>
        <v/>
      </c>
      <c r="F847" s="5" t="str">
        <f>IF($A847&lt;&gt;"",IF(F$2&lt;&gt;"",INDEX('Instrument History'!$1:$1048576,$B847,F$3) / CcyPerBase!E846,""),"")</f>
        <v/>
      </c>
      <c r="G847" s="5" t="str">
        <f>IF($A847&lt;&gt;"",IF(G$2&lt;&gt;"",INDEX('Instrument History'!$1:$1048576,$B847,G$3) / CcyPerBase!F846,""),"")</f>
        <v/>
      </c>
      <c r="H847" s="5" t="str">
        <f>IF($A847&lt;&gt;"",IF(H$2&lt;&gt;"",INDEX('Instrument History'!$1:$1048576,$B847,H$3) / CcyPerBase!G846,""),"")</f>
        <v/>
      </c>
      <c r="I847" s="5" t="str">
        <f>IF($A847&lt;&gt;"",IF(I$2&lt;&gt;"",INDEX('Instrument History'!$1:$1048576,$B847,I$3) / CcyPerBase!H846,""),"")</f>
        <v/>
      </c>
      <c r="J847" s="5" t="str">
        <f>IF($A847&lt;&gt;"",IF(J$2&lt;&gt;"",INDEX('Instrument History'!$1:$1048576,$B847,J$3) / CcyPerBase!I846,""),"")</f>
        <v/>
      </c>
      <c r="K847" s="5" t="str">
        <f>IF($A847&lt;&gt;"",IF(K$2&lt;&gt;"",INDEX('Instrument History'!$1:$1048576,$B847,K$3) / CcyPerBase!J846,""),"")</f>
        <v/>
      </c>
      <c r="L847" s="5" t="str">
        <f>IF($A847&lt;&gt;"",IF(L$2&lt;&gt;"",INDEX('Instrument History'!$1:$1048576,$B847,L$3) / CcyPerBase!K846,""),"")</f>
        <v/>
      </c>
      <c r="M847" s="5" t="str">
        <f>IF($A847&lt;&gt;"",IF(M$2&lt;&gt;"",INDEX('Instrument History'!$1:$1048576,$B847,M$3) / CcyPerBase!L846,""),"")</f>
        <v/>
      </c>
      <c r="N847" s="5" t="str">
        <f>IF($A847&lt;&gt;"",IF(N$2&lt;&gt;"",INDEX('Instrument History'!$1:$1048576,$B847,N$3) / CcyPerBase!M846,""),"")</f>
        <v/>
      </c>
      <c r="O847" s="5" t="str">
        <f>IF($A847&lt;&gt;"",IF(O$2&lt;&gt;"",INDEX('Instrument History'!$1:$1048576,$B847,O$3) / CcyPerBase!N846,""),"")</f>
        <v/>
      </c>
      <c r="P847" s="5" t="str">
        <f>IF($A847&lt;&gt;"",IF(P$2&lt;&gt;"",INDEX('Instrument History'!$1:$1048576,$B847,P$3) / CcyPerBase!O846,""),"")</f>
        <v/>
      </c>
      <c r="Q847" s="5" t="str">
        <f>IF($A847&lt;&gt;"",IF(Q$2&lt;&gt;"",INDEX('Instrument History'!$1:$1048576,$B847,Q$3) / CcyPerBase!P846,""),"")</f>
        <v/>
      </c>
      <c r="R847" s="5" t="str">
        <f>IF($A847&lt;&gt;"",IF(R$2&lt;&gt;"",INDEX('Instrument History'!$1:$1048576,$B847,R$3) / CcyPerBase!Q846,""),"")</f>
        <v/>
      </c>
      <c r="S847" s="5" t="str">
        <f>IF($A847&lt;&gt;"",IF(S$2&lt;&gt;"",INDEX('Instrument History'!$1:$1048576,$B847,S$3) / CcyPerBase!R846,""),"")</f>
        <v/>
      </c>
      <c r="T847" s="5" t="str">
        <f>IF($A847&lt;&gt;"",IF(T$2&lt;&gt;"",INDEX('Instrument History'!$1:$1048576,$B847,T$3) / CcyPerBase!S846,""),"")</f>
        <v/>
      </c>
      <c r="U847" s="5" t="str">
        <f>IF($A847&lt;&gt;"",IF(U$2&lt;&gt;"",INDEX('Instrument History'!$1:$1048576,$B847,U$3) / CcyPerBase!T846,""),"")</f>
        <v/>
      </c>
      <c r="V847" s="5" t="str">
        <f>IF($A847&lt;&gt;"",IF(V$2&lt;&gt;"",INDEX('Instrument History'!$1:$1048576,$B847,V$3) / CcyPerBase!U846,""),"")</f>
        <v/>
      </c>
      <c r="W847" s="5" t="str">
        <f>IF($A847&lt;&gt;"",IF(W$2&lt;&gt;"",INDEX('Instrument History'!$1:$1048576,$B847,W$3) / CcyPerBase!V846,""),"")</f>
        <v/>
      </c>
      <c r="X847" s="5" t="str">
        <f>IF($A847&lt;&gt;"",IF(X$2&lt;&gt;"",INDEX('Instrument History'!$1:$1048576,$B847,X$3) / CcyPerBase!W846,""),"")</f>
        <v/>
      </c>
      <c r="Y847" s="5" t="str">
        <f>IF($A847&lt;&gt;"",IF(Y$2&lt;&gt;"",INDEX('Instrument History'!$1:$1048576,$B847,Y$3) / CcyPerBase!X846,""),"")</f>
        <v/>
      </c>
    </row>
    <row r="848" spans="1:25">
      <c r="A848" s="12" t="str">
        <f>IF(A847&lt;&gt;"",IF(A847=$B$1,"",'Instrument History'!A844),"")</f>
        <v/>
      </c>
      <c r="B848" t="str">
        <f t="shared" si="27"/>
        <v/>
      </c>
      <c r="C848" s="14" t="str">
        <f>IF($A848&lt;&gt;"",INDEX('Instrument History'!$1:$1048576,$B848,C$3) / CcyPerBase!D847,"")</f>
        <v/>
      </c>
      <c r="D848" s="14" t="str">
        <f>IF(A848&lt;&gt;"",C848/$D$4*Master!$R$18,"")</f>
        <v/>
      </c>
      <c r="E848" s="5" t="str">
        <f t="shared" si="28"/>
        <v/>
      </c>
      <c r="F848" s="5" t="str">
        <f>IF($A848&lt;&gt;"",IF(F$2&lt;&gt;"",INDEX('Instrument History'!$1:$1048576,$B848,F$3) / CcyPerBase!E847,""),"")</f>
        <v/>
      </c>
      <c r="G848" s="5" t="str">
        <f>IF($A848&lt;&gt;"",IF(G$2&lt;&gt;"",INDEX('Instrument History'!$1:$1048576,$B848,G$3) / CcyPerBase!F847,""),"")</f>
        <v/>
      </c>
      <c r="H848" s="5" t="str">
        <f>IF($A848&lt;&gt;"",IF(H$2&lt;&gt;"",INDEX('Instrument History'!$1:$1048576,$B848,H$3) / CcyPerBase!G847,""),"")</f>
        <v/>
      </c>
      <c r="I848" s="5" t="str">
        <f>IF($A848&lt;&gt;"",IF(I$2&lt;&gt;"",INDEX('Instrument History'!$1:$1048576,$B848,I$3) / CcyPerBase!H847,""),"")</f>
        <v/>
      </c>
      <c r="J848" s="5" t="str">
        <f>IF($A848&lt;&gt;"",IF(J$2&lt;&gt;"",INDEX('Instrument History'!$1:$1048576,$B848,J$3) / CcyPerBase!I847,""),"")</f>
        <v/>
      </c>
      <c r="K848" s="5" t="str">
        <f>IF($A848&lt;&gt;"",IF(K$2&lt;&gt;"",INDEX('Instrument History'!$1:$1048576,$B848,K$3) / CcyPerBase!J847,""),"")</f>
        <v/>
      </c>
      <c r="L848" s="5" t="str">
        <f>IF($A848&lt;&gt;"",IF(L$2&lt;&gt;"",INDEX('Instrument History'!$1:$1048576,$B848,L$3) / CcyPerBase!K847,""),"")</f>
        <v/>
      </c>
      <c r="M848" s="5" t="str">
        <f>IF($A848&lt;&gt;"",IF(M$2&lt;&gt;"",INDEX('Instrument History'!$1:$1048576,$B848,M$3) / CcyPerBase!L847,""),"")</f>
        <v/>
      </c>
      <c r="N848" s="5" t="str">
        <f>IF($A848&lt;&gt;"",IF(N$2&lt;&gt;"",INDEX('Instrument History'!$1:$1048576,$B848,N$3) / CcyPerBase!M847,""),"")</f>
        <v/>
      </c>
      <c r="O848" s="5" t="str">
        <f>IF($A848&lt;&gt;"",IF(O$2&lt;&gt;"",INDEX('Instrument History'!$1:$1048576,$B848,O$3) / CcyPerBase!N847,""),"")</f>
        <v/>
      </c>
      <c r="P848" s="5" t="str">
        <f>IF($A848&lt;&gt;"",IF(P$2&lt;&gt;"",INDEX('Instrument History'!$1:$1048576,$B848,P$3) / CcyPerBase!O847,""),"")</f>
        <v/>
      </c>
      <c r="Q848" s="5" t="str">
        <f>IF($A848&lt;&gt;"",IF(Q$2&lt;&gt;"",INDEX('Instrument History'!$1:$1048576,$B848,Q$3) / CcyPerBase!P847,""),"")</f>
        <v/>
      </c>
      <c r="R848" s="5" t="str">
        <f>IF($A848&lt;&gt;"",IF(R$2&lt;&gt;"",INDEX('Instrument History'!$1:$1048576,$B848,R$3) / CcyPerBase!Q847,""),"")</f>
        <v/>
      </c>
      <c r="S848" s="5" t="str">
        <f>IF($A848&lt;&gt;"",IF(S$2&lt;&gt;"",INDEX('Instrument History'!$1:$1048576,$B848,S$3) / CcyPerBase!R847,""),"")</f>
        <v/>
      </c>
      <c r="T848" s="5" t="str">
        <f>IF($A848&lt;&gt;"",IF(T$2&lt;&gt;"",INDEX('Instrument History'!$1:$1048576,$B848,T$3) / CcyPerBase!S847,""),"")</f>
        <v/>
      </c>
      <c r="U848" s="5" t="str">
        <f>IF($A848&lt;&gt;"",IF(U$2&lt;&gt;"",INDEX('Instrument History'!$1:$1048576,$B848,U$3) / CcyPerBase!T847,""),"")</f>
        <v/>
      </c>
      <c r="V848" s="5" t="str">
        <f>IF($A848&lt;&gt;"",IF(V$2&lt;&gt;"",INDEX('Instrument History'!$1:$1048576,$B848,V$3) / CcyPerBase!U847,""),"")</f>
        <v/>
      </c>
      <c r="W848" s="5" t="str">
        <f>IF($A848&lt;&gt;"",IF(W$2&lt;&gt;"",INDEX('Instrument History'!$1:$1048576,$B848,W$3) / CcyPerBase!V847,""),"")</f>
        <v/>
      </c>
      <c r="X848" s="5" t="str">
        <f>IF($A848&lt;&gt;"",IF(X$2&lt;&gt;"",INDEX('Instrument History'!$1:$1048576,$B848,X$3) / CcyPerBase!W847,""),"")</f>
        <v/>
      </c>
      <c r="Y848" s="5" t="str">
        <f>IF($A848&lt;&gt;"",IF(Y$2&lt;&gt;"",INDEX('Instrument History'!$1:$1048576,$B848,Y$3) / CcyPerBase!X847,""),"")</f>
        <v/>
      </c>
    </row>
    <row r="849" spans="1:25">
      <c r="A849" s="12" t="str">
        <f>IF(A848&lt;&gt;"",IF(A848=$B$1,"",'Instrument History'!A845),"")</f>
        <v/>
      </c>
      <c r="B849" t="str">
        <f t="shared" si="27"/>
        <v/>
      </c>
      <c r="C849" s="14" t="str">
        <f>IF($A849&lt;&gt;"",INDEX('Instrument History'!$1:$1048576,$B849,C$3) / CcyPerBase!D848,"")</f>
        <v/>
      </c>
      <c r="D849" s="14" t="str">
        <f>IF(A849&lt;&gt;"",C849/$D$4*Master!$R$18,"")</f>
        <v/>
      </c>
      <c r="E849" s="5" t="str">
        <f t="shared" si="28"/>
        <v/>
      </c>
      <c r="F849" s="5" t="str">
        <f>IF($A849&lt;&gt;"",IF(F$2&lt;&gt;"",INDEX('Instrument History'!$1:$1048576,$B849,F$3) / CcyPerBase!E848,""),"")</f>
        <v/>
      </c>
      <c r="G849" s="5" t="str">
        <f>IF($A849&lt;&gt;"",IF(G$2&lt;&gt;"",INDEX('Instrument History'!$1:$1048576,$B849,G$3) / CcyPerBase!F848,""),"")</f>
        <v/>
      </c>
      <c r="H849" s="5" t="str">
        <f>IF($A849&lt;&gt;"",IF(H$2&lt;&gt;"",INDEX('Instrument History'!$1:$1048576,$B849,H$3) / CcyPerBase!G848,""),"")</f>
        <v/>
      </c>
      <c r="I849" s="5" t="str">
        <f>IF($A849&lt;&gt;"",IF(I$2&lt;&gt;"",INDEX('Instrument History'!$1:$1048576,$B849,I$3) / CcyPerBase!H848,""),"")</f>
        <v/>
      </c>
      <c r="J849" s="5" t="str">
        <f>IF($A849&lt;&gt;"",IF(J$2&lt;&gt;"",INDEX('Instrument History'!$1:$1048576,$B849,J$3) / CcyPerBase!I848,""),"")</f>
        <v/>
      </c>
      <c r="K849" s="5" t="str">
        <f>IF($A849&lt;&gt;"",IF(K$2&lt;&gt;"",INDEX('Instrument History'!$1:$1048576,$B849,K$3) / CcyPerBase!J848,""),"")</f>
        <v/>
      </c>
      <c r="L849" s="5" t="str">
        <f>IF($A849&lt;&gt;"",IF(L$2&lt;&gt;"",INDEX('Instrument History'!$1:$1048576,$B849,L$3) / CcyPerBase!K848,""),"")</f>
        <v/>
      </c>
      <c r="M849" s="5" t="str">
        <f>IF($A849&lt;&gt;"",IF(M$2&lt;&gt;"",INDEX('Instrument History'!$1:$1048576,$B849,M$3) / CcyPerBase!L848,""),"")</f>
        <v/>
      </c>
      <c r="N849" s="5" t="str">
        <f>IF($A849&lt;&gt;"",IF(N$2&lt;&gt;"",INDEX('Instrument History'!$1:$1048576,$B849,N$3) / CcyPerBase!M848,""),"")</f>
        <v/>
      </c>
      <c r="O849" s="5" t="str">
        <f>IF($A849&lt;&gt;"",IF(O$2&lt;&gt;"",INDEX('Instrument History'!$1:$1048576,$B849,O$3) / CcyPerBase!N848,""),"")</f>
        <v/>
      </c>
      <c r="P849" s="5" t="str">
        <f>IF($A849&lt;&gt;"",IF(P$2&lt;&gt;"",INDEX('Instrument History'!$1:$1048576,$B849,P$3) / CcyPerBase!O848,""),"")</f>
        <v/>
      </c>
      <c r="Q849" s="5" t="str">
        <f>IF($A849&lt;&gt;"",IF(Q$2&lt;&gt;"",INDEX('Instrument History'!$1:$1048576,$B849,Q$3) / CcyPerBase!P848,""),"")</f>
        <v/>
      </c>
      <c r="R849" s="5" t="str">
        <f>IF($A849&lt;&gt;"",IF(R$2&lt;&gt;"",INDEX('Instrument History'!$1:$1048576,$B849,R$3) / CcyPerBase!Q848,""),"")</f>
        <v/>
      </c>
      <c r="S849" s="5" t="str">
        <f>IF($A849&lt;&gt;"",IF(S$2&lt;&gt;"",INDEX('Instrument History'!$1:$1048576,$B849,S$3) / CcyPerBase!R848,""),"")</f>
        <v/>
      </c>
      <c r="T849" s="5" t="str">
        <f>IF($A849&lt;&gt;"",IF(T$2&lt;&gt;"",INDEX('Instrument History'!$1:$1048576,$B849,T$3) / CcyPerBase!S848,""),"")</f>
        <v/>
      </c>
      <c r="U849" s="5" t="str">
        <f>IF($A849&lt;&gt;"",IF(U$2&lt;&gt;"",INDEX('Instrument History'!$1:$1048576,$B849,U$3) / CcyPerBase!T848,""),"")</f>
        <v/>
      </c>
      <c r="V849" s="5" t="str">
        <f>IF($A849&lt;&gt;"",IF(V$2&lt;&gt;"",INDEX('Instrument History'!$1:$1048576,$B849,V$3) / CcyPerBase!U848,""),"")</f>
        <v/>
      </c>
      <c r="W849" s="5" t="str">
        <f>IF($A849&lt;&gt;"",IF(W$2&lt;&gt;"",INDEX('Instrument History'!$1:$1048576,$B849,W$3) / CcyPerBase!V848,""),"")</f>
        <v/>
      </c>
      <c r="X849" s="5" t="str">
        <f>IF($A849&lt;&gt;"",IF(X$2&lt;&gt;"",INDEX('Instrument History'!$1:$1048576,$B849,X$3) / CcyPerBase!W848,""),"")</f>
        <v/>
      </c>
      <c r="Y849" s="5" t="str">
        <f>IF($A849&lt;&gt;"",IF(Y$2&lt;&gt;"",INDEX('Instrument History'!$1:$1048576,$B849,Y$3) / CcyPerBase!X848,""),"")</f>
        <v/>
      </c>
    </row>
    <row r="850" spans="1:25">
      <c r="A850" s="12" t="str">
        <f>IF(A849&lt;&gt;"",IF(A849=$B$1,"",'Instrument History'!A846),"")</f>
        <v/>
      </c>
      <c r="B850" t="str">
        <f t="shared" si="27"/>
        <v/>
      </c>
      <c r="C850" s="14" t="str">
        <f>IF($A850&lt;&gt;"",INDEX('Instrument History'!$1:$1048576,$B850,C$3) / CcyPerBase!D849,"")</f>
        <v/>
      </c>
      <c r="D850" s="14" t="str">
        <f>IF(A850&lt;&gt;"",C850/$D$4*Master!$R$18,"")</f>
        <v/>
      </c>
      <c r="E850" s="5" t="str">
        <f t="shared" si="28"/>
        <v/>
      </c>
      <c r="F850" s="5" t="str">
        <f>IF($A850&lt;&gt;"",IF(F$2&lt;&gt;"",INDEX('Instrument History'!$1:$1048576,$B850,F$3) / CcyPerBase!E849,""),"")</f>
        <v/>
      </c>
      <c r="G850" s="5" t="str">
        <f>IF($A850&lt;&gt;"",IF(G$2&lt;&gt;"",INDEX('Instrument History'!$1:$1048576,$B850,G$3) / CcyPerBase!F849,""),"")</f>
        <v/>
      </c>
      <c r="H850" s="5" t="str">
        <f>IF($A850&lt;&gt;"",IF(H$2&lt;&gt;"",INDEX('Instrument History'!$1:$1048576,$B850,H$3) / CcyPerBase!G849,""),"")</f>
        <v/>
      </c>
      <c r="I850" s="5" t="str">
        <f>IF($A850&lt;&gt;"",IF(I$2&lt;&gt;"",INDEX('Instrument History'!$1:$1048576,$B850,I$3) / CcyPerBase!H849,""),"")</f>
        <v/>
      </c>
      <c r="J850" s="5" t="str">
        <f>IF($A850&lt;&gt;"",IF(J$2&lt;&gt;"",INDEX('Instrument History'!$1:$1048576,$B850,J$3) / CcyPerBase!I849,""),"")</f>
        <v/>
      </c>
      <c r="K850" s="5" t="str">
        <f>IF($A850&lt;&gt;"",IF(K$2&lt;&gt;"",INDEX('Instrument History'!$1:$1048576,$B850,K$3) / CcyPerBase!J849,""),"")</f>
        <v/>
      </c>
      <c r="L850" s="5" t="str">
        <f>IF($A850&lt;&gt;"",IF(L$2&lt;&gt;"",INDEX('Instrument History'!$1:$1048576,$B850,L$3) / CcyPerBase!K849,""),"")</f>
        <v/>
      </c>
      <c r="M850" s="5" t="str">
        <f>IF($A850&lt;&gt;"",IF(M$2&lt;&gt;"",INDEX('Instrument History'!$1:$1048576,$B850,M$3) / CcyPerBase!L849,""),"")</f>
        <v/>
      </c>
      <c r="N850" s="5" t="str">
        <f>IF($A850&lt;&gt;"",IF(N$2&lt;&gt;"",INDEX('Instrument History'!$1:$1048576,$B850,N$3) / CcyPerBase!M849,""),"")</f>
        <v/>
      </c>
      <c r="O850" s="5" t="str">
        <f>IF($A850&lt;&gt;"",IF(O$2&lt;&gt;"",INDEX('Instrument History'!$1:$1048576,$B850,O$3) / CcyPerBase!N849,""),"")</f>
        <v/>
      </c>
      <c r="P850" s="5" t="str">
        <f>IF($A850&lt;&gt;"",IF(P$2&lt;&gt;"",INDEX('Instrument History'!$1:$1048576,$B850,P$3) / CcyPerBase!O849,""),"")</f>
        <v/>
      </c>
      <c r="Q850" s="5" t="str">
        <f>IF($A850&lt;&gt;"",IF(Q$2&lt;&gt;"",INDEX('Instrument History'!$1:$1048576,$B850,Q$3) / CcyPerBase!P849,""),"")</f>
        <v/>
      </c>
      <c r="R850" s="5" t="str">
        <f>IF($A850&lt;&gt;"",IF(R$2&lt;&gt;"",INDEX('Instrument History'!$1:$1048576,$B850,R$3) / CcyPerBase!Q849,""),"")</f>
        <v/>
      </c>
      <c r="S850" s="5" t="str">
        <f>IF($A850&lt;&gt;"",IF(S$2&lt;&gt;"",INDEX('Instrument History'!$1:$1048576,$B850,S$3) / CcyPerBase!R849,""),"")</f>
        <v/>
      </c>
      <c r="T850" s="5" t="str">
        <f>IF($A850&lt;&gt;"",IF(T$2&lt;&gt;"",INDEX('Instrument History'!$1:$1048576,$B850,T$3) / CcyPerBase!S849,""),"")</f>
        <v/>
      </c>
      <c r="U850" s="5" t="str">
        <f>IF($A850&lt;&gt;"",IF(U$2&lt;&gt;"",INDEX('Instrument History'!$1:$1048576,$B850,U$3) / CcyPerBase!T849,""),"")</f>
        <v/>
      </c>
      <c r="V850" s="5" t="str">
        <f>IF($A850&lt;&gt;"",IF(V$2&lt;&gt;"",INDEX('Instrument History'!$1:$1048576,$B850,V$3) / CcyPerBase!U849,""),"")</f>
        <v/>
      </c>
      <c r="W850" s="5" t="str">
        <f>IF($A850&lt;&gt;"",IF(W$2&lt;&gt;"",INDEX('Instrument History'!$1:$1048576,$B850,W$3) / CcyPerBase!V849,""),"")</f>
        <v/>
      </c>
      <c r="X850" s="5" t="str">
        <f>IF($A850&lt;&gt;"",IF(X$2&lt;&gt;"",INDEX('Instrument History'!$1:$1048576,$B850,X$3) / CcyPerBase!W849,""),"")</f>
        <v/>
      </c>
      <c r="Y850" s="5" t="str">
        <f>IF($A850&lt;&gt;"",IF(Y$2&lt;&gt;"",INDEX('Instrument History'!$1:$1048576,$B850,Y$3) / CcyPerBase!X849,""),"")</f>
        <v/>
      </c>
    </row>
    <row r="851" spans="1:25">
      <c r="A851" s="12" t="str">
        <f>IF(A850&lt;&gt;"",IF(A850=$B$1,"",'Instrument History'!A847),"")</f>
        <v/>
      </c>
      <c r="B851" t="str">
        <f t="shared" si="27"/>
        <v/>
      </c>
      <c r="C851" s="14" t="str">
        <f>IF($A851&lt;&gt;"",INDEX('Instrument History'!$1:$1048576,$B851,C$3) / CcyPerBase!D850,"")</f>
        <v/>
      </c>
      <c r="D851" s="14" t="str">
        <f>IF(A851&lt;&gt;"",C851/$D$4*Master!$R$18,"")</f>
        <v/>
      </c>
      <c r="E851" s="5" t="str">
        <f t="shared" si="28"/>
        <v/>
      </c>
      <c r="F851" s="5" t="str">
        <f>IF($A851&lt;&gt;"",IF(F$2&lt;&gt;"",INDEX('Instrument History'!$1:$1048576,$B851,F$3) / CcyPerBase!E850,""),"")</f>
        <v/>
      </c>
      <c r="G851" s="5" t="str">
        <f>IF($A851&lt;&gt;"",IF(G$2&lt;&gt;"",INDEX('Instrument History'!$1:$1048576,$B851,G$3) / CcyPerBase!F850,""),"")</f>
        <v/>
      </c>
      <c r="H851" s="5" t="str">
        <f>IF($A851&lt;&gt;"",IF(H$2&lt;&gt;"",INDEX('Instrument History'!$1:$1048576,$B851,H$3) / CcyPerBase!G850,""),"")</f>
        <v/>
      </c>
      <c r="I851" s="5" t="str">
        <f>IF($A851&lt;&gt;"",IF(I$2&lt;&gt;"",INDEX('Instrument History'!$1:$1048576,$B851,I$3) / CcyPerBase!H850,""),"")</f>
        <v/>
      </c>
      <c r="J851" s="5" t="str">
        <f>IF($A851&lt;&gt;"",IF(J$2&lt;&gt;"",INDEX('Instrument History'!$1:$1048576,$B851,J$3) / CcyPerBase!I850,""),"")</f>
        <v/>
      </c>
      <c r="K851" s="5" t="str">
        <f>IF($A851&lt;&gt;"",IF(K$2&lt;&gt;"",INDEX('Instrument History'!$1:$1048576,$B851,K$3) / CcyPerBase!J850,""),"")</f>
        <v/>
      </c>
      <c r="L851" s="5" t="str">
        <f>IF($A851&lt;&gt;"",IF(L$2&lt;&gt;"",INDEX('Instrument History'!$1:$1048576,$B851,L$3) / CcyPerBase!K850,""),"")</f>
        <v/>
      </c>
      <c r="M851" s="5" t="str">
        <f>IF($A851&lt;&gt;"",IF(M$2&lt;&gt;"",INDEX('Instrument History'!$1:$1048576,$B851,M$3) / CcyPerBase!L850,""),"")</f>
        <v/>
      </c>
      <c r="N851" s="5" t="str">
        <f>IF($A851&lt;&gt;"",IF(N$2&lt;&gt;"",INDEX('Instrument History'!$1:$1048576,$B851,N$3) / CcyPerBase!M850,""),"")</f>
        <v/>
      </c>
      <c r="O851" s="5" t="str">
        <f>IF($A851&lt;&gt;"",IF(O$2&lt;&gt;"",INDEX('Instrument History'!$1:$1048576,$B851,O$3) / CcyPerBase!N850,""),"")</f>
        <v/>
      </c>
      <c r="P851" s="5" t="str">
        <f>IF($A851&lt;&gt;"",IF(P$2&lt;&gt;"",INDEX('Instrument History'!$1:$1048576,$B851,P$3) / CcyPerBase!O850,""),"")</f>
        <v/>
      </c>
      <c r="Q851" s="5" t="str">
        <f>IF($A851&lt;&gt;"",IF(Q$2&lt;&gt;"",INDEX('Instrument History'!$1:$1048576,$B851,Q$3) / CcyPerBase!P850,""),"")</f>
        <v/>
      </c>
      <c r="R851" s="5" t="str">
        <f>IF($A851&lt;&gt;"",IF(R$2&lt;&gt;"",INDEX('Instrument History'!$1:$1048576,$B851,R$3) / CcyPerBase!Q850,""),"")</f>
        <v/>
      </c>
      <c r="S851" s="5" t="str">
        <f>IF($A851&lt;&gt;"",IF(S$2&lt;&gt;"",INDEX('Instrument History'!$1:$1048576,$B851,S$3) / CcyPerBase!R850,""),"")</f>
        <v/>
      </c>
      <c r="T851" s="5" t="str">
        <f>IF($A851&lt;&gt;"",IF(T$2&lt;&gt;"",INDEX('Instrument History'!$1:$1048576,$B851,T$3) / CcyPerBase!S850,""),"")</f>
        <v/>
      </c>
      <c r="U851" s="5" t="str">
        <f>IF($A851&lt;&gt;"",IF(U$2&lt;&gt;"",INDEX('Instrument History'!$1:$1048576,$B851,U$3) / CcyPerBase!T850,""),"")</f>
        <v/>
      </c>
      <c r="V851" s="5" t="str">
        <f>IF($A851&lt;&gt;"",IF(V$2&lt;&gt;"",INDEX('Instrument History'!$1:$1048576,$B851,V$3) / CcyPerBase!U850,""),"")</f>
        <v/>
      </c>
      <c r="W851" s="5" t="str">
        <f>IF($A851&lt;&gt;"",IF(W$2&lt;&gt;"",INDEX('Instrument History'!$1:$1048576,$B851,W$3) / CcyPerBase!V850,""),"")</f>
        <v/>
      </c>
      <c r="X851" s="5" t="str">
        <f>IF($A851&lt;&gt;"",IF(X$2&lt;&gt;"",INDEX('Instrument History'!$1:$1048576,$B851,X$3) / CcyPerBase!W850,""),"")</f>
        <v/>
      </c>
      <c r="Y851" s="5" t="str">
        <f>IF($A851&lt;&gt;"",IF(Y$2&lt;&gt;"",INDEX('Instrument History'!$1:$1048576,$B851,Y$3) / CcyPerBase!X850,""),"")</f>
        <v/>
      </c>
    </row>
    <row r="852" spans="1:25">
      <c r="A852" s="12" t="str">
        <f>IF(A851&lt;&gt;"",IF(A851=$B$1,"",'Instrument History'!A848),"")</f>
        <v/>
      </c>
      <c r="B852" t="str">
        <f t="shared" si="27"/>
        <v/>
      </c>
      <c r="C852" s="14" t="str">
        <f>IF($A852&lt;&gt;"",INDEX('Instrument History'!$1:$1048576,$B852,C$3) / CcyPerBase!D851,"")</f>
        <v/>
      </c>
      <c r="D852" s="14" t="str">
        <f>IF(A852&lt;&gt;"",C852/$D$4*Master!$R$18,"")</f>
        <v/>
      </c>
      <c r="E852" s="5" t="str">
        <f t="shared" si="28"/>
        <v/>
      </c>
      <c r="F852" s="5" t="str">
        <f>IF($A852&lt;&gt;"",IF(F$2&lt;&gt;"",INDEX('Instrument History'!$1:$1048576,$B852,F$3) / CcyPerBase!E851,""),"")</f>
        <v/>
      </c>
      <c r="G852" s="5" t="str">
        <f>IF($A852&lt;&gt;"",IF(G$2&lt;&gt;"",INDEX('Instrument History'!$1:$1048576,$B852,G$3) / CcyPerBase!F851,""),"")</f>
        <v/>
      </c>
      <c r="H852" s="5" t="str">
        <f>IF($A852&lt;&gt;"",IF(H$2&lt;&gt;"",INDEX('Instrument History'!$1:$1048576,$B852,H$3) / CcyPerBase!G851,""),"")</f>
        <v/>
      </c>
      <c r="I852" s="5" t="str">
        <f>IF($A852&lt;&gt;"",IF(I$2&lt;&gt;"",INDEX('Instrument History'!$1:$1048576,$B852,I$3) / CcyPerBase!H851,""),"")</f>
        <v/>
      </c>
      <c r="J852" s="5" t="str">
        <f>IF($A852&lt;&gt;"",IF(J$2&lt;&gt;"",INDEX('Instrument History'!$1:$1048576,$B852,J$3) / CcyPerBase!I851,""),"")</f>
        <v/>
      </c>
      <c r="K852" s="5" t="str">
        <f>IF($A852&lt;&gt;"",IF(K$2&lt;&gt;"",INDEX('Instrument History'!$1:$1048576,$B852,K$3) / CcyPerBase!J851,""),"")</f>
        <v/>
      </c>
      <c r="L852" s="5" t="str">
        <f>IF($A852&lt;&gt;"",IF(L$2&lt;&gt;"",INDEX('Instrument History'!$1:$1048576,$B852,L$3) / CcyPerBase!K851,""),"")</f>
        <v/>
      </c>
      <c r="M852" s="5" t="str">
        <f>IF($A852&lt;&gt;"",IF(M$2&lt;&gt;"",INDEX('Instrument History'!$1:$1048576,$B852,M$3) / CcyPerBase!L851,""),"")</f>
        <v/>
      </c>
      <c r="N852" s="5" t="str">
        <f>IF($A852&lt;&gt;"",IF(N$2&lt;&gt;"",INDEX('Instrument History'!$1:$1048576,$B852,N$3) / CcyPerBase!M851,""),"")</f>
        <v/>
      </c>
      <c r="O852" s="5" t="str">
        <f>IF($A852&lt;&gt;"",IF(O$2&lt;&gt;"",INDEX('Instrument History'!$1:$1048576,$B852,O$3) / CcyPerBase!N851,""),"")</f>
        <v/>
      </c>
      <c r="P852" s="5" t="str">
        <f>IF($A852&lt;&gt;"",IF(P$2&lt;&gt;"",INDEX('Instrument History'!$1:$1048576,$B852,P$3) / CcyPerBase!O851,""),"")</f>
        <v/>
      </c>
      <c r="Q852" s="5" t="str">
        <f>IF($A852&lt;&gt;"",IF(Q$2&lt;&gt;"",INDEX('Instrument History'!$1:$1048576,$B852,Q$3) / CcyPerBase!P851,""),"")</f>
        <v/>
      </c>
      <c r="R852" s="5" t="str">
        <f>IF($A852&lt;&gt;"",IF(R$2&lt;&gt;"",INDEX('Instrument History'!$1:$1048576,$B852,R$3) / CcyPerBase!Q851,""),"")</f>
        <v/>
      </c>
      <c r="S852" s="5" t="str">
        <f>IF($A852&lt;&gt;"",IF(S$2&lt;&gt;"",INDEX('Instrument History'!$1:$1048576,$B852,S$3) / CcyPerBase!R851,""),"")</f>
        <v/>
      </c>
      <c r="T852" s="5" t="str">
        <f>IF($A852&lt;&gt;"",IF(T$2&lt;&gt;"",INDEX('Instrument History'!$1:$1048576,$B852,T$3) / CcyPerBase!S851,""),"")</f>
        <v/>
      </c>
      <c r="U852" s="5" t="str">
        <f>IF($A852&lt;&gt;"",IF(U$2&lt;&gt;"",INDEX('Instrument History'!$1:$1048576,$B852,U$3) / CcyPerBase!T851,""),"")</f>
        <v/>
      </c>
      <c r="V852" s="5" t="str">
        <f>IF($A852&lt;&gt;"",IF(V$2&lt;&gt;"",INDEX('Instrument History'!$1:$1048576,$B852,V$3) / CcyPerBase!U851,""),"")</f>
        <v/>
      </c>
      <c r="W852" s="5" t="str">
        <f>IF($A852&lt;&gt;"",IF(W$2&lt;&gt;"",INDEX('Instrument History'!$1:$1048576,$B852,W$3) / CcyPerBase!V851,""),"")</f>
        <v/>
      </c>
      <c r="X852" s="5" t="str">
        <f>IF($A852&lt;&gt;"",IF(X$2&lt;&gt;"",INDEX('Instrument History'!$1:$1048576,$B852,X$3) / CcyPerBase!W851,""),"")</f>
        <v/>
      </c>
      <c r="Y852" s="5" t="str">
        <f>IF($A852&lt;&gt;"",IF(Y$2&lt;&gt;"",INDEX('Instrument History'!$1:$1048576,$B852,Y$3) / CcyPerBase!X851,""),"")</f>
        <v/>
      </c>
    </row>
    <row r="853" spans="1:25">
      <c r="A853" s="12" t="str">
        <f>IF(A852&lt;&gt;"",IF(A852=$B$1,"",'Instrument History'!A849),"")</f>
        <v/>
      </c>
      <c r="B853" t="str">
        <f t="shared" si="27"/>
        <v/>
      </c>
      <c r="C853" s="14" t="str">
        <f>IF($A853&lt;&gt;"",INDEX('Instrument History'!$1:$1048576,$B853,C$3) / CcyPerBase!D852,"")</f>
        <v/>
      </c>
      <c r="D853" s="14" t="str">
        <f>IF(A853&lt;&gt;"",C853/$D$4*Master!$R$18,"")</f>
        <v/>
      </c>
      <c r="E853" s="5" t="str">
        <f t="shared" si="28"/>
        <v/>
      </c>
      <c r="F853" s="5" t="str">
        <f>IF($A853&lt;&gt;"",IF(F$2&lt;&gt;"",INDEX('Instrument History'!$1:$1048576,$B853,F$3) / CcyPerBase!E852,""),"")</f>
        <v/>
      </c>
      <c r="G853" s="5" t="str">
        <f>IF($A853&lt;&gt;"",IF(G$2&lt;&gt;"",INDEX('Instrument History'!$1:$1048576,$B853,G$3) / CcyPerBase!F852,""),"")</f>
        <v/>
      </c>
      <c r="H853" s="5" t="str">
        <f>IF($A853&lt;&gt;"",IF(H$2&lt;&gt;"",INDEX('Instrument History'!$1:$1048576,$B853,H$3) / CcyPerBase!G852,""),"")</f>
        <v/>
      </c>
      <c r="I853" s="5" t="str">
        <f>IF($A853&lt;&gt;"",IF(I$2&lt;&gt;"",INDEX('Instrument History'!$1:$1048576,$B853,I$3) / CcyPerBase!H852,""),"")</f>
        <v/>
      </c>
      <c r="J853" s="5" t="str">
        <f>IF($A853&lt;&gt;"",IF(J$2&lt;&gt;"",INDEX('Instrument History'!$1:$1048576,$B853,J$3) / CcyPerBase!I852,""),"")</f>
        <v/>
      </c>
      <c r="K853" s="5" t="str">
        <f>IF($A853&lt;&gt;"",IF(K$2&lt;&gt;"",INDEX('Instrument History'!$1:$1048576,$B853,K$3) / CcyPerBase!J852,""),"")</f>
        <v/>
      </c>
      <c r="L853" s="5" t="str">
        <f>IF($A853&lt;&gt;"",IF(L$2&lt;&gt;"",INDEX('Instrument History'!$1:$1048576,$B853,L$3) / CcyPerBase!K852,""),"")</f>
        <v/>
      </c>
      <c r="M853" s="5" t="str">
        <f>IF($A853&lt;&gt;"",IF(M$2&lt;&gt;"",INDEX('Instrument History'!$1:$1048576,$B853,M$3) / CcyPerBase!L852,""),"")</f>
        <v/>
      </c>
      <c r="N853" s="5" t="str">
        <f>IF($A853&lt;&gt;"",IF(N$2&lt;&gt;"",INDEX('Instrument History'!$1:$1048576,$B853,N$3) / CcyPerBase!M852,""),"")</f>
        <v/>
      </c>
      <c r="O853" s="5" t="str">
        <f>IF($A853&lt;&gt;"",IF(O$2&lt;&gt;"",INDEX('Instrument History'!$1:$1048576,$B853,O$3) / CcyPerBase!N852,""),"")</f>
        <v/>
      </c>
      <c r="P853" s="5" t="str">
        <f>IF($A853&lt;&gt;"",IF(P$2&lt;&gt;"",INDEX('Instrument History'!$1:$1048576,$B853,P$3) / CcyPerBase!O852,""),"")</f>
        <v/>
      </c>
      <c r="Q853" s="5" t="str">
        <f>IF($A853&lt;&gt;"",IF(Q$2&lt;&gt;"",INDEX('Instrument History'!$1:$1048576,$B853,Q$3) / CcyPerBase!P852,""),"")</f>
        <v/>
      </c>
      <c r="R853" s="5" t="str">
        <f>IF($A853&lt;&gt;"",IF(R$2&lt;&gt;"",INDEX('Instrument History'!$1:$1048576,$B853,R$3) / CcyPerBase!Q852,""),"")</f>
        <v/>
      </c>
      <c r="S853" s="5" t="str">
        <f>IF($A853&lt;&gt;"",IF(S$2&lt;&gt;"",INDEX('Instrument History'!$1:$1048576,$B853,S$3) / CcyPerBase!R852,""),"")</f>
        <v/>
      </c>
      <c r="T853" s="5" t="str">
        <f>IF($A853&lt;&gt;"",IF(T$2&lt;&gt;"",INDEX('Instrument History'!$1:$1048576,$B853,T$3) / CcyPerBase!S852,""),"")</f>
        <v/>
      </c>
      <c r="U853" s="5" t="str">
        <f>IF($A853&lt;&gt;"",IF(U$2&lt;&gt;"",INDEX('Instrument History'!$1:$1048576,$B853,U$3) / CcyPerBase!T852,""),"")</f>
        <v/>
      </c>
      <c r="V853" s="5" t="str">
        <f>IF($A853&lt;&gt;"",IF(V$2&lt;&gt;"",INDEX('Instrument History'!$1:$1048576,$B853,V$3) / CcyPerBase!U852,""),"")</f>
        <v/>
      </c>
      <c r="W853" s="5" t="str">
        <f>IF($A853&lt;&gt;"",IF(W$2&lt;&gt;"",INDEX('Instrument History'!$1:$1048576,$B853,W$3) / CcyPerBase!V852,""),"")</f>
        <v/>
      </c>
      <c r="X853" s="5" t="str">
        <f>IF($A853&lt;&gt;"",IF(X$2&lt;&gt;"",INDEX('Instrument History'!$1:$1048576,$B853,X$3) / CcyPerBase!W852,""),"")</f>
        <v/>
      </c>
      <c r="Y853" s="5" t="str">
        <f>IF($A853&lt;&gt;"",IF(Y$2&lt;&gt;"",INDEX('Instrument History'!$1:$1048576,$B853,Y$3) / CcyPerBase!X852,""),"")</f>
        <v/>
      </c>
    </row>
    <row r="854" spans="1:25">
      <c r="A854" s="12" t="str">
        <f>IF(A853&lt;&gt;"",IF(A853=$B$1,"",'Instrument History'!A850),"")</f>
        <v/>
      </c>
      <c r="B854" t="str">
        <f t="shared" si="27"/>
        <v/>
      </c>
      <c r="C854" s="14" t="str">
        <f>IF($A854&lt;&gt;"",INDEX('Instrument History'!$1:$1048576,$B854,C$3) / CcyPerBase!D853,"")</f>
        <v/>
      </c>
      <c r="D854" s="14" t="str">
        <f>IF(A854&lt;&gt;"",C854/$D$4*Master!$R$18,"")</f>
        <v/>
      </c>
      <c r="E854" s="5" t="str">
        <f t="shared" si="28"/>
        <v/>
      </c>
      <c r="F854" s="5" t="str">
        <f>IF($A854&lt;&gt;"",IF(F$2&lt;&gt;"",INDEX('Instrument History'!$1:$1048576,$B854,F$3) / CcyPerBase!E853,""),"")</f>
        <v/>
      </c>
      <c r="G854" s="5" t="str">
        <f>IF($A854&lt;&gt;"",IF(G$2&lt;&gt;"",INDEX('Instrument History'!$1:$1048576,$B854,G$3) / CcyPerBase!F853,""),"")</f>
        <v/>
      </c>
      <c r="H854" s="5" t="str">
        <f>IF($A854&lt;&gt;"",IF(H$2&lt;&gt;"",INDEX('Instrument History'!$1:$1048576,$B854,H$3) / CcyPerBase!G853,""),"")</f>
        <v/>
      </c>
      <c r="I854" s="5" t="str">
        <f>IF($A854&lt;&gt;"",IF(I$2&lt;&gt;"",INDEX('Instrument History'!$1:$1048576,$B854,I$3) / CcyPerBase!H853,""),"")</f>
        <v/>
      </c>
      <c r="J854" s="5" t="str">
        <f>IF($A854&lt;&gt;"",IF(J$2&lt;&gt;"",INDEX('Instrument History'!$1:$1048576,$B854,J$3) / CcyPerBase!I853,""),"")</f>
        <v/>
      </c>
      <c r="K854" s="5" t="str">
        <f>IF($A854&lt;&gt;"",IF(K$2&lt;&gt;"",INDEX('Instrument History'!$1:$1048576,$B854,K$3) / CcyPerBase!J853,""),"")</f>
        <v/>
      </c>
      <c r="L854" s="5" t="str">
        <f>IF($A854&lt;&gt;"",IF(L$2&lt;&gt;"",INDEX('Instrument History'!$1:$1048576,$B854,L$3) / CcyPerBase!K853,""),"")</f>
        <v/>
      </c>
      <c r="M854" s="5" t="str">
        <f>IF($A854&lt;&gt;"",IF(M$2&lt;&gt;"",INDEX('Instrument History'!$1:$1048576,$B854,M$3) / CcyPerBase!L853,""),"")</f>
        <v/>
      </c>
      <c r="N854" s="5" t="str">
        <f>IF($A854&lt;&gt;"",IF(N$2&lt;&gt;"",INDEX('Instrument History'!$1:$1048576,$B854,N$3) / CcyPerBase!M853,""),"")</f>
        <v/>
      </c>
      <c r="O854" s="5" t="str">
        <f>IF($A854&lt;&gt;"",IF(O$2&lt;&gt;"",INDEX('Instrument History'!$1:$1048576,$B854,O$3) / CcyPerBase!N853,""),"")</f>
        <v/>
      </c>
      <c r="P854" s="5" t="str">
        <f>IF($A854&lt;&gt;"",IF(P$2&lt;&gt;"",INDEX('Instrument History'!$1:$1048576,$B854,P$3) / CcyPerBase!O853,""),"")</f>
        <v/>
      </c>
      <c r="Q854" s="5" t="str">
        <f>IF($A854&lt;&gt;"",IF(Q$2&lt;&gt;"",INDEX('Instrument History'!$1:$1048576,$B854,Q$3) / CcyPerBase!P853,""),"")</f>
        <v/>
      </c>
      <c r="R854" s="5" t="str">
        <f>IF($A854&lt;&gt;"",IF(R$2&lt;&gt;"",INDEX('Instrument History'!$1:$1048576,$B854,R$3) / CcyPerBase!Q853,""),"")</f>
        <v/>
      </c>
      <c r="S854" s="5" t="str">
        <f>IF($A854&lt;&gt;"",IF(S$2&lt;&gt;"",INDEX('Instrument History'!$1:$1048576,$B854,S$3) / CcyPerBase!R853,""),"")</f>
        <v/>
      </c>
      <c r="T854" s="5" t="str">
        <f>IF($A854&lt;&gt;"",IF(T$2&lt;&gt;"",INDEX('Instrument History'!$1:$1048576,$B854,T$3) / CcyPerBase!S853,""),"")</f>
        <v/>
      </c>
      <c r="U854" s="5" t="str">
        <f>IF($A854&lt;&gt;"",IF(U$2&lt;&gt;"",INDEX('Instrument History'!$1:$1048576,$B854,U$3) / CcyPerBase!T853,""),"")</f>
        <v/>
      </c>
      <c r="V854" s="5" t="str">
        <f>IF($A854&lt;&gt;"",IF(V$2&lt;&gt;"",INDEX('Instrument History'!$1:$1048576,$B854,V$3) / CcyPerBase!U853,""),"")</f>
        <v/>
      </c>
      <c r="W854" s="5" t="str">
        <f>IF($A854&lt;&gt;"",IF(W$2&lt;&gt;"",INDEX('Instrument History'!$1:$1048576,$B854,W$3) / CcyPerBase!V853,""),"")</f>
        <v/>
      </c>
      <c r="X854" s="5" t="str">
        <f>IF($A854&lt;&gt;"",IF(X$2&lt;&gt;"",INDEX('Instrument History'!$1:$1048576,$B854,X$3) / CcyPerBase!W853,""),"")</f>
        <v/>
      </c>
      <c r="Y854" s="5" t="str">
        <f>IF($A854&lt;&gt;"",IF(Y$2&lt;&gt;"",INDEX('Instrument History'!$1:$1048576,$B854,Y$3) / CcyPerBase!X853,""),"")</f>
        <v/>
      </c>
    </row>
    <row r="855" spans="1:25">
      <c r="A855" s="12" t="str">
        <f>IF(A854&lt;&gt;"",IF(A854=$B$1,"",'Instrument History'!A851),"")</f>
        <v/>
      </c>
      <c r="B855" t="str">
        <f t="shared" si="27"/>
        <v/>
      </c>
      <c r="C855" s="14" t="str">
        <f>IF($A855&lt;&gt;"",INDEX('Instrument History'!$1:$1048576,$B855,C$3) / CcyPerBase!D854,"")</f>
        <v/>
      </c>
      <c r="D855" s="14" t="str">
        <f>IF(A855&lt;&gt;"",C855/$D$4*Master!$R$18,"")</f>
        <v/>
      </c>
      <c r="E855" s="5" t="str">
        <f t="shared" si="28"/>
        <v/>
      </c>
      <c r="F855" s="5" t="str">
        <f>IF($A855&lt;&gt;"",IF(F$2&lt;&gt;"",INDEX('Instrument History'!$1:$1048576,$B855,F$3) / CcyPerBase!E854,""),"")</f>
        <v/>
      </c>
      <c r="G855" s="5" t="str">
        <f>IF($A855&lt;&gt;"",IF(G$2&lt;&gt;"",INDEX('Instrument History'!$1:$1048576,$B855,G$3) / CcyPerBase!F854,""),"")</f>
        <v/>
      </c>
      <c r="H855" s="5" t="str">
        <f>IF($A855&lt;&gt;"",IF(H$2&lt;&gt;"",INDEX('Instrument History'!$1:$1048576,$B855,H$3) / CcyPerBase!G854,""),"")</f>
        <v/>
      </c>
      <c r="I855" s="5" t="str">
        <f>IF($A855&lt;&gt;"",IF(I$2&lt;&gt;"",INDEX('Instrument History'!$1:$1048576,$B855,I$3) / CcyPerBase!H854,""),"")</f>
        <v/>
      </c>
      <c r="J855" s="5" t="str">
        <f>IF($A855&lt;&gt;"",IF(J$2&lt;&gt;"",INDEX('Instrument History'!$1:$1048576,$B855,J$3) / CcyPerBase!I854,""),"")</f>
        <v/>
      </c>
      <c r="K855" s="5" t="str">
        <f>IF($A855&lt;&gt;"",IF(K$2&lt;&gt;"",INDEX('Instrument History'!$1:$1048576,$B855,K$3) / CcyPerBase!J854,""),"")</f>
        <v/>
      </c>
      <c r="L855" s="5" t="str">
        <f>IF($A855&lt;&gt;"",IF(L$2&lt;&gt;"",INDEX('Instrument History'!$1:$1048576,$B855,L$3) / CcyPerBase!K854,""),"")</f>
        <v/>
      </c>
      <c r="M855" s="5" t="str">
        <f>IF($A855&lt;&gt;"",IF(M$2&lt;&gt;"",INDEX('Instrument History'!$1:$1048576,$B855,M$3) / CcyPerBase!L854,""),"")</f>
        <v/>
      </c>
      <c r="N855" s="5" t="str">
        <f>IF($A855&lt;&gt;"",IF(N$2&lt;&gt;"",INDEX('Instrument History'!$1:$1048576,$B855,N$3) / CcyPerBase!M854,""),"")</f>
        <v/>
      </c>
      <c r="O855" s="5" t="str">
        <f>IF($A855&lt;&gt;"",IF(O$2&lt;&gt;"",INDEX('Instrument History'!$1:$1048576,$B855,O$3) / CcyPerBase!N854,""),"")</f>
        <v/>
      </c>
      <c r="P855" s="5" t="str">
        <f>IF($A855&lt;&gt;"",IF(P$2&lt;&gt;"",INDEX('Instrument History'!$1:$1048576,$B855,P$3) / CcyPerBase!O854,""),"")</f>
        <v/>
      </c>
      <c r="Q855" s="5" t="str">
        <f>IF($A855&lt;&gt;"",IF(Q$2&lt;&gt;"",INDEX('Instrument History'!$1:$1048576,$B855,Q$3) / CcyPerBase!P854,""),"")</f>
        <v/>
      </c>
      <c r="R855" s="5" t="str">
        <f>IF($A855&lt;&gt;"",IF(R$2&lt;&gt;"",INDEX('Instrument History'!$1:$1048576,$B855,R$3) / CcyPerBase!Q854,""),"")</f>
        <v/>
      </c>
      <c r="S855" s="5" t="str">
        <f>IF($A855&lt;&gt;"",IF(S$2&lt;&gt;"",INDEX('Instrument History'!$1:$1048576,$B855,S$3) / CcyPerBase!R854,""),"")</f>
        <v/>
      </c>
      <c r="T855" s="5" t="str">
        <f>IF($A855&lt;&gt;"",IF(T$2&lt;&gt;"",INDEX('Instrument History'!$1:$1048576,$B855,T$3) / CcyPerBase!S854,""),"")</f>
        <v/>
      </c>
      <c r="U855" s="5" t="str">
        <f>IF($A855&lt;&gt;"",IF(U$2&lt;&gt;"",INDEX('Instrument History'!$1:$1048576,$B855,U$3) / CcyPerBase!T854,""),"")</f>
        <v/>
      </c>
      <c r="V855" s="5" t="str">
        <f>IF($A855&lt;&gt;"",IF(V$2&lt;&gt;"",INDEX('Instrument History'!$1:$1048576,$B855,V$3) / CcyPerBase!U854,""),"")</f>
        <v/>
      </c>
      <c r="W855" s="5" t="str">
        <f>IF($A855&lt;&gt;"",IF(W$2&lt;&gt;"",INDEX('Instrument History'!$1:$1048576,$B855,W$3) / CcyPerBase!V854,""),"")</f>
        <v/>
      </c>
      <c r="X855" s="5" t="str">
        <f>IF($A855&lt;&gt;"",IF(X$2&lt;&gt;"",INDEX('Instrument History'!$1:$1048576,$B855,X$3) / CcyPerBase!W854,""),"")</f>
        <v/>
      </c>
      <c r="Y855" s="5" t="str">
        <f>IF($A855&lt;&gt;"",IF(Y$2&lt;&gt;"",INDEX('Instrument History'!$1:$1048576,$B855,Y$3) / CcyPerBase!X854,""),"")</f>
        <v/>
      </c>
    </row>
    <row r="856" spans="1:25">
      <c r="A856" s="12" t="str">
        <f>IF(A855&lt;&gt;"",IF(A855=$B$1,"",'Instrument History'!A852),"")</f>
        <v/>
      </c>
      <c r="B856" t="str">
        <f t="shared" si="27"/>
        <v/>
      </c>
      <c r="C856" s="14" t="str">
        <f>IF($A856&lt;&gt;"",INDEX('Instrument History'!$1:$1048576,$B856,C$3) / CcyPerBase!D855,"")</f>
        <v/>
      </c>
      <c r="D856" s="14" t="str">
        <f>IF(A856&lt;&gt;"",C856/$D$4*Master!$R$18,"")</f>
        <v/>
      </c>
      <c r="E856" s="5" t="str">
        <f t="shared" si="28"/>
        <v/>
      </c>
      <c r="F856" s="5" t="str">
        <f>IF($A856&lt;&gt;"",IF(F$2&lt;&gt;"",INDEX('Instrument History'!$1:$1048576,$B856,F$3) / CcyPerBase!E855,""),"")</f>
        <v/>
      </c>
      <c r="G856" s="5" t="str">
        <f>IF($A856&lt;&gt;"",IF(G$2&lt;&gt;"",INDEX('Instrument History'!$1:$1048576,$B856,G$3) / CcyPerBase!F855,""),"")</f>
        <v/>
      </c>
      <c r="H856" s="5" t="str">
        <f>IF($A856&lt;&gt;"",IF(H$2&lt;&gt;"",INDEX('Instrument History'!$1:$1048576,$B856,H$3) / CcyPerBase!G855,""),"")</f>
        <v/>
      </c>
      <c r="I856" s="5" t="str">
        <f>IF($A856&lt;&gt;"",IF(I$2&lt;&gt;"",INDEX('Instrument History'!$1:$1048576,$B856,I$3) / CcyPerBase!H855,""),"")</f>
        <v/>
      </c>
      <c r="J856" s="5" t="str">
        <f>IF($A856&lt;&gt;"",IF(J$2&lt;&gt;"",INDEX('Instrument History'!$1:$1048576,$B856,J$3) / CcyPerBase!I855,""),"")</f>
        <v/>
      </c>
      <c r="K856" s="5" t="str">
        <f>IF($A856&lt;&gt;"",IF(K$2&lt;&gt;"",INDEX('Instrument History'!$1:$1048576,$B856,K$3) / CcyPerBase!J855,""),"")</f>
        <v/>
      </c>
      <c r="L856" s="5" t="str">
        <f>IF($A856&lt;&gt;"",IF(L$2&lt;&gt;"",INDEX('Instrument History'!$1:$1048576,$B856,L$3) / CcyPerBase!K855,""),"")</f>
        <v/>
      </c>
      <c r="M856" s="5" t="str">
        <f>IF($A856&lt;&gt;"",IF(M$2&lt;&gt;"",INDEX('Instrument History'!$1:$1048576,$B856,M$3) / CcyPerBase!L855,""),"")</f>
        <v/>
      </c>
      <c r="N856" s="5" t="str">
        <f>IF($A856&lt;&gt;"",IF(N$2&lt;&gt;"",INDEX('Instrument History'!$1:$1048576,$B856,N$3) / CcyPerBase!M855,""),"")</f>
        <v/>
      </c>
      <c r="O856" s="5" t="str">
        <f>IF($A856&lt;&gt;"",IF(O$2&lt;&gt;"",INDEX('Instrument History'!$1:$1048576,$B856,O$3) / CcyPerBase!N855,""),"")</f>
        <v/>
      </c>
      <c r="P856" s="5" t="str">
        <f>IF($A856&lt;&gt;"",IF(P$2&lt;&gt;"",INDEX('Instrument History'!$1:$1048576,$B856,P$3) / CcyPerBase!O855,""),"")</f>
        <v/>
      </c>
      <c r="Q856" s="5" t="str">
        <f>IF($A856&lt;&gt;"",IF(Q$2&lt;&gt;"",INDEX('Instrument History'!$1:$1048576,$B856,Q$3) / CcyPerBase!P855,""),"")</f>
        <v/>
      </c>
      <c r="R856" s="5" t="str">
        <f>IF($A856&lt;&gt;"",IF(R$2&lt;&gt;"",INDEX('Instrument History'!$1:$1048576,$B856,R$3) / CcyPerBase!Q855,""),"")</f>
        <v/>
      </c>
      <c r="S856" s="5" t="str">
        <f>IF($A856&lt;&gt;"",IF(S$2&lt;&gt;"",INDEX('Instrument History'!$1:$1048576,$B856,S$3) / CcyPerBase!R855,""),"")</f>
        <v/>
      </c>
      <c r="T856" s="5" t="str">
        <f>IF($A856&lt;&gt;"",IF(T$2&lt;&gt;"",INDEX('Instrument History'!$1:$1048576,$B856,T$3) / CcyPerBase!S855,""),"")</f>
        <v/>
      </c>
      <c r="U856" s="5" t="str">
        <f>IF($A856&lt;&gt;"",IF(U$2&lt;&gt;"",INDEX('Instrument History'!$1:$1048576,$B856,U$3) / CcyPerBase!T855,""),"")</f>
        <v/>
      </c>
      <c r="V856" s="5" t="str">
        <f>IF($A856&lt;&gt;"",IF(V$2&lt;&gt;"",INDEX('Instrument History'!$1:$1048576,$B856,V$3) / CcyPerBase!U855,""),"")</f>
        <v/>
      </c>
      <c r="W856" s="5" t="str">
        <f>IF($A856&lt;&gt;"",IF(W$2&lt;&gt;"",INDEX('Instrument History'!$1:$1048576,$B856,W$3) / CcyPerBase!V855,""),"")</f>
        <v/>
      </c>
      <c r="X856" s="5" t="str">
        <f>IF($A856&lt;&gt;"",IF(X$2&lt;&gt;"",INDEX('Instrument History'!$1:$1048576,$B856,X$3) / CcyPerBase!W855,""),"")</f>
        <v/>
      </c>
      <c r="Y856" s="5" t="str">
        <f>IF($A856&lt;&gt;"",IF(Y$2&lt;&gt;"",INDEX('Instrument History'!$1:$1048576,$B856,Y$3) / CcyPerBase!X855,""),"")</f>
        <v/>
      </c>
    </row>
    <row r="857" spans="1:25">
      <c r="A857" s="12" t="str">
        <f>IF(A856&lt;&gt;"",IF(A856=$B$1,"",'Instrument History'!A853),"")</f>
        <v/>
      </c>
      <c r="B857" t="str">
        <f t="shared" si="27"/>
        <v/>
      </c>
      <c r="C857" s="14" t="str">
        <f>IF($A857&lt;&gt;"",INDEX('Instrument History'!$1:$1048576,$B857,C$3) / CcyPerBase!D856,"")</f>
        <v/>
      </c>
      <c r="D857" s="14" t="str">
        <f>IF(A857&lt;&gt;"",C857/$D$4*Master!$R$18,"")</f>
        <v/>
      </c>
      <c r="E857" s="5" t="str">
        <f t="shared" si="28"/>
        <v/>
      </c>
      <c r="F857" s="5" t="str">
        <f>IF($A857&lt;&gt;"",IF(F$2&lt;&gt;"",INDEX('Instrument History'!$1:$1048576,$B857,F$3) / CcyPerBase!E856,""),"")</f>
        <v/>
      </c>
      <c r="G857" s="5" t="str">
        <f>IF($A857&lt;&gt;"",IF(G$2&lt;&gt;"",INDEX('Instrument History'!$1:$1048576,$B857,G$3) / CcyPerBase!F856,""),"")</f>
        <v/>
      </c>
      <c r="H857" s="5" t="str">
        <f>IF($A857&lt;&gt;"",IF(H$2&lt;&gt;"",INDEX('Instrument History'!$1:$1048576,$B857,H$3) / CcyPerBase!G856,""),"")</f>
        <v/>
      </c>
      <c r="I857" s="5" t="str">
        <f>IF($A857&lt;&gt;"",IF(I$2&lt;&gt;"",INDEX('Instrument History'!$1:$1048576,$B857,I$3) / CcyPerBase!H856,""),"")</f>
        <v/>
      </c>
      <c r="J857" s="5" t="str">
        <f>IF($A857&lt;&gt;"",IF(J$2&lt;&gt;"",INDEX('Instrument History'!$1:$1048576,$B857,J$3) / CcyPerBase!I856,""),"")</f>
        <v/>
      </c>
      <c r="K857" s="5" t="str">
        <f>IF($A857&lt;&gt;"",IF(K$2&lt;&gt;"",INDEX('Instrument History'!$1:$1048576,$B857,K$3) / CcyPerBase!J856,""),"")</f>
        <v/>
      </c>
      <c r="L857" s="5" t="str">
        <f>IF($A857&lt;&gt;"",IF(L$2&lt;&gt;"",INDEX('Instrument History'!$1:$1048576,$B857,L$3) / CcyPerBase!K856,""),"")</f>
        <v/>
      </c>
      <c r="M857" s="5" t="str">
        <f>IF($A857&lt;&gt;"",IF(M$2&lt;&gt;"",INDEX('Instrument History'!$1:$1048576,$B857,M$3) / CcyPerBase!L856,""),"")</f>
        <v/>
      </c>
      <c r="N857" s="5" t="str">
        <f>IF($A857&lt;&gt;"",IF(N$2&lt;&gt;"",INDEX('Instrument History'!$1:$1048576,$B857,N$3) / CcyPerBase!M856,""),"")</f>
        <v/>
      </c>
      <c r="O857" s="5" t="str">
        <f>IF($A857&lt;&gt;"",IF(O$2&lt;&gt;"",INDEX('Instrument History'!$1:$1048576,$B857,O$3) / CcyPerBase!N856,""),"")</f>
        <v/>
      </c>
      <c r="P857" s="5" t="str">
        <f>IF($A857&lt;&gt;"",IF(P$2&lt;&gt;"",INDEX('Instrument History'!$1:$1048576,$B857,P$3) / CcyPerBase!O856,""),"")</f>
        <v/>
      </c>
      <c r="Q857" s="5" t="str">
        <f>IF($A857&lt;&gt;"",IF(Q$2&lt;&gt;"",INDEX('Instrument History'!$1:$1048576,$B857,Q$3) / CcyPerBase!P856,""),"")</f>
        <v/>
      </c>
      <c r="R857" s="5" t="str">
        <f>IF($A857&lt;&gt;"",IF(R$2&lt;&gt;"",INDEX('Instrument History'!$1:$1048576,$B857,R$3) / CcyPerBase!Q856,""),"")</f>
        <v/>
      </c>
      <c r="S857" s="5" t="str">
        <f>IF($A857&lt;&gt;"",IF(S$2&lt;&gt;"",INDEX('Instrument History'!$1:$1048576,$B857,S$3) / CcyPerBase!R856,""),"")</f>
        <v/>
      </c>
      <c r="T857" s="5" t="str">
        <f>IF($A857&lt;&gt;"",IF(T$2&lt;&gt;"",INDEX('Instrument History'!$1:$1048576,$B857,T$3) / CcyPerBase!S856,""),"")</f>
        <v/>
      </c>
      <c r="U857" s="5" t="str">
        <f>IF($A857&lt;&gt;"",IF(U$2&lt;&gt;"",INDEX('Instrument History'!$1:$1048576,$B857,U$3) / CcyPerBase!T856,""),"")</f>
        <v/>
      </c>
      <c r="V857" s="5" t="str">
        <f>IF($A857&lt;&gt;"",IF(V$2&lt;&gt;"",INDEX('Instrument History'!$1:$1048576,$B857,V$3) / CcyPerBase!U856,""),"")</f>
        <v/>
      </c>
      <c r="W857" s="5" t="str">
        <f>IF($A857&lt;&gt;"",IF(W$2&lt;&gt;"",INDEX('Instrument History'!$1:$1048576,$B857,W$3) / CcyPerBase!V856,""),"")</f>
        <v/>
      </c>
      <c r="X857" s="5" t="str">
        <f>IF($A857&lt;&gt;"",IF(X$2&lt;&gt;"",INDEX('Instrument History'!$1:$1048576,$B857,X$3) / CcyPerBase!W856,""),"")</f>
        <v/>
      </c>
      <c r="Y857" s="5" t="str">
        <f>IF($A857&lt;&gt;"",IF(Y$2&lt;&gt;"",INDEX('Instrument History'!$1:$1048576,$B857,Y$3) / CcyPerBase!X856,""),"")</f>
        <v/>
      </c>
    </row>
    <row r="858" spans="1:25">
      <c r="A858" s="12" t="str">
        <f>IF(A857&lt;&gt;"",IF(A857=$B$1,"",'Instrument History'!A854),"")</f>
        <v/>
      </c>
      <c r="B858" t="str">
        <f t="shared" si="27"/>
        <v/>
      </c>
      <c r="C858" s="14" t="str">
        <f>IF($A858&lt;&gt;"",INDEX('Instrument History'!$1:$1048576,$B858,C$3) / CcyPerBase!D857,"")</f>
        <v/>
      </c>
      <c r="D858" s="14" t="str">
        <f>IF(A858&lt;&gt;"",C858/$D$4*Master!$R$18,"")</f>
        <v/>
      </c>
      <c r="E858" s="5" t="str">
        <f t="shared" si="28"/>
        <v/>
      </c>
      <c r="F858" s="5" t="str">
        <f>IF($A858&lt;&gt;"",IF(F$2&lt;&gt;"",INDEX('Instrument History'!$1:$1048576,$B858,F$3) / CcyPerBase!E857,""),"")</f>
        <v/>
      </c>
      <c r="G858" s="5" t="str">
        <f>IF($A858&lt;&gt;"",IF(G$2&lt;&gt;"",INDEX('Instrument History'!$1:$1048576,$B858,G$3) / CcyPerBase!F857,""),"")</f>
        <v/>
      </c>
      <c r="H858" s="5" t="str">
        <f>IF($A858&lt;&gt;"",IF(H$2&lt;&gt;"",INDEX('Instrument History'!$1:$1048576,$B858,H$3) / CcyPerBase!G857,""),"")</f>
        <v/>
      </c>
      <c r="I858" s="5" t="str">
        <f>IF($A858&lt;&gt;"",IF(I$2&lt;&gt;"",INDEX('Instrument History'!$1:$1048576,$B858,I$3) / CcyPerBase!H857,""),"")</f>
        <v/>
      </c>
      <c r="J858" s="5" t="str">
        <f>IF($A858&lt;&gt;"",IF(J$2&lt;&gt;"",INDEX('Instrument History'!$1:$1048576,$B858,J$3) / CcyPerBase!I857,""),"")</f>
        <v/>
      </c>
      <c r="K858" s="5" t="str">
        <f>IF($A858&lt;&gt;"",IF(K$2&lt;&gt;"",INDEX('Instrument History'!$1:$1048576,$B858,K$3) / CcyPerBase!J857,""),"")</f>
        <v/>
      </c>
      <c r="L858" s="5" t="str">
        <f>IF($A858&lt;&gt;"",IF(L$2&lt;&gt;"",INDEX('Instrument History'!$1:$1048576,$B858,L$3) / CcyPerBase!K857,""),"")</f>
        <v/>
      </c>
      <c r="M858" s="5" t="str">
        <f>IF($A858&lt;&gt;"",IF(M$2&lt;&gt;"",INDEX('Instrument History'!$1:$1048576,$B858,M$3) / CcyPerBase!L857,""),"")</f>
        <v/>
      </c>
      <c r="N858" s="5" t="str">
        <f>IF($A858&lt;&gt;"",IF(N$2&lt;&gt;"",INDEX('Instrument History'!$1:$1048576,$B858,N$3) / CcyPerBase!M857,""),"")</f>
        <v/>
      </c>
      <c r="O858" s="5" t="str">
        <f>IF($A858&lt;&gt;"",IF(O$2&lt;&gt;"",INDEX('Instrument History'!$1:$1048576,$B858,O$3) / CcyPerBase!N857,""),"")</f>
        <v/>
      </c>
      <c r="P858" s="5" t="str">
        <f>IF($A858&lt;&gt;"",IF(P$2&lt;&gt;"",INDEX('Instrument History'!$1:$1048576,$B858,P$3) / CcyPerBase!O857,""),"")</f>
        <v/>
      </c>
      <c r="Q858" s="5" t="str">
        <f>IF($A858&lt;&gt;"",IF(Q$2&lt;&gt;"",INDEX('Instrument History'!$1:$1048576,$B858,Q$3) / CcyPerBase!P857,""),"")</f>
        <v/>
      </c>
      <c r="R858" s="5" t="str">
        <f>IF($A858&lt;&gt;"",IF(R$2&lt;&gt;"",INDEX('Instrument History'!$1:$1048576,$B858,R$3) / CcyPerBase!Q857,""),"")</f>
        <v/>
      </c>
      <c r="S858" s="5" t="str">
        <f>IF($A858&lt;&gt;"",IF(S$2&lt;&gt;"",INDEX('Instrument History'!$1:$1048576,$B858,S$3) / CcyPerBase!R857,""),"")</f>
        <v/>
      </c>
      <c r="T858" s="5" t="str">
        <f>IF($A858&lt;&gt;"",IF(T$2&lt;&gt;"",INDEX('Instrument History'!$1:$1048576,$B858,T$3) / CcyPerBase!S857,""),"")</f>
        <v/>
      </c>
      <c r="U858" s="5" t="str">
        <f>IF($A858&lt;&gt;"",IF(U$2&lt;&gt;"",INDEX('Instrument History'!$1:$1048576,$B858,U$3) / CcyPerBase!T857,""),"")</f>
        <v/>
      </c>
      <c r="V858" s="5" t="str">
        <f>IF($A858&lt;&gt;"",IF(V$2&lt;&gt;"",INDEX('Instrument History'!$1:$1048576,$B858,V$3) / CcyPerBase!U857,""),"")</f>
        <v/>
      </c>
      <c r="W858" s="5" t="str">
        <f>IF($A858&lt;&gt;"",IF(W$2&lt;&gt;"",INDEX('Instrument History'!$1:$1048576,$B858,W$3) / CcyPerBase!V857,""),"")</f>
        <v/>
      </c>
      <c r="X858" s="5" t="str">
        <f>IF($A858&lt;&gt;"",IF(X$2&lt;&gt;"",INDEX('Instrument History'!$1:$1048576,$B858,X$3) / CcyPerBase!W857,""),"")</f>
        <v/>
      </c>
      <c r="Y858" s="5" t="str">
        <f>IF($A858&lt;&gt;"",IF(Y$2&lt;&gt;"",INDEX('Instrument History'!$1:$1048576,$B858,Y$3) / CcyPerBase!X857,""),"")</f>
        <v/>
      </c>
    </row>
    <row r="859" spans="1:25">
      <c r="A859" s="12" t="str">
        <f>IF(A858&lt;&gt;"",IF(A858=$B$1,"",'Instrument History'!A855),"")</f>
        <v/>
      </c>
      <c r="B859" t="str">
        <f t="shared" si="27"/>
        <v/>
      </c>
      <c r="C859" s="14" t="str">
        <f>IF($A859&lt;&gt;"",INDEX('Instrument History'!$1:$1048576,$B859,C$3) / CcyPerBase!D858,"")</f>
        <v/>
      </c>
      <c r="D859" s="14" t="str">
        <f>IF(A859&lt;&gt;"",C859/$D$4*Master!$R$18,"")</f>
        <v/>
      </c>
      <c r="E859" s="5" t="str">
        <f t="shared" si="28"/>
        <v/>
      </c>
      <c r="F859" s="5" t="str">
        <f>IF($A859&lt;&gt;"",IF(F$2&lt;&gt;"",INDEX('Instrument History'!$1:$1048576,$B859,F$3) / CcyPerBase!E858,""),"")</f>
        <v/>
      </c>
      <c r="G859" s="5" t="str">
        <f>IF($A859&lt;&gt;"",IF(G$2&lt;&gt;"",INDEX('Instrument History'!$1:$1048576,$B859,G$3) / CcyPerBase!F858,""),"")</f>
        <v/>
      </c>
      <c r="H859" s="5" t="str">
        <f>IF($A859&lt;&gt;"",IF(H$2&lt;&gt;"",INDEX('Instrument History'!$1:$1048576,$B859,H$3) / CcyPerBase!G858,""),"")</f>
        <v/>
      </c>
      <c r="I859" s="5" t="str">
        <f>IF($A859&lt;&gt;"",IF(I$2&lt;&gt;"",INDEX('Instrument History'!$1:$1048576,$B859,I$3) / CcyPerBase!H858,""),"")</f>
        <v/>
      </c>
      <c r="J859" s="5" t="str">
        <f>IF($A859&lt;&gt;"",IF(J$2&lt;&gt;"",INDEX('Instrument History'!$1:$1048576,$B859,J$3) / CcyPerBase!I858,""),"")</f>
        <v/>
      </c>
      <c r="K859" s="5" t="str">
        <f>IF($A859&lt;&gt;"",IF(K$2&lt;&gt;"",INDEX('Instrument History'!$1:$1048576,$B859,K$3) / CcyPerBase!J858,""),"")</f>
        <v/>
      </c>
      <c r="L859" s="5" t="str">
        <f>IF($A859&lt;&gt;"",IF(L$2&lt;&gt;"",INDEX('Instrument History'!$1:$1048576,$B859,L$3) / CcyPerBase!K858,""),"")</f>
        <v/>
      </c>
      <c r="M859" s="5" t="str">
        <f>IF($A859&lt;&gt;"",IF(M$2&lt;&gt;"",INDEX('Instrument History'!$1:$1048576,$B859,M$3) / CcyPerBase!L858,""),"")</f>
        <v/>
      </c>
      <c r="N859" s="5" t="str">
        <f>IF($A859&lt;&gt;"",IF(N$2&lt;&gt;"",INDEX('Instrument History'!$1:$1048576,$B859,N$3) / CcyPerBase!M858,""),"")</f>
        <v/>
      </c>
      <c r="O859" s="5" t="str">
        <f>IF($A859&lt;&gt;"",IF(O$2&lt;&gt;"",INDEX('Instrument History'!$1:$1048576,$B859,O$3) / CcyPerBase!N858,""),"")</f>
        <v/>
      </c>
      <c r="P859" s="5" t="str">
        <f>IF($A859&lt;&gt;"",IF(P$2&lt;&gt;"",INDEX('Instrument History'!$1:$1048576,$B859,P$3) / CcyPerBase!O858,""),"")</f>
        <v/>
      </c>
      <c r="Q859" s="5" t="str">
        <f>IF($A859&lt;&gt;"",IF(Q$2&lt;&gt;"",INDEX('Instrument History'!$1:$1048576,$B859,Q$3) / CcyPerBase!P858,""),"")</f>
        <v/>
      </c>
      <c r="R859" s="5" t="str">
        <f>IF($A859&lt;&gt;"",IF(R$2&lt;&gt;"",INDEX('Instrument History'!$1:$1048576,$B859,R$3) / CcyPerBase!Q858,""),"")</f>
        <v/>
      </c>
      <c r="S859" s="5" t="str">
        <f>IF($A859&lt;&gt;"",IF(S$2&lt;&gt;"",INDEX('Instrument History'!$1:$1048576,$B859,S$3) / CcyPerBase!R858,""),"")</f>
        <v/>
      </c>
      <c r="T859" s="5" t="str">
        <f>IF($A859&lt;&gt;"",IF(T$2&lt;&gt;"",INDEX('Instrument History'!$1:$1048576,$B859,T$3) / CcyPerBase!S858,""),"")</f>
        <v/>
      </c>
      <c r="U859" s="5" t="str">
        <f>IF($A859&lt;&gt;"",IF(U$2&lt;&gt;"",INDEX('Instrument History'!$1:$1048576,$B859,U$3) / CcyPerBase!T858,""),"")</f>
        <v/>
      </c>
      <c r="V859" s="5" t="str">
        <f>IF($A859&lt;&gt;"",IF(V$2&lt;&gt;"",INDEX('Instrument History'!$1:$1048576,$B859,V$3) / CcyPerBase!U858,""),"")</f>
        <v/>
      </c>
      <c r="W859" s="5" t="str">
        <f>IF($A859&lt;&gt;"",IF(W$2&lt;&gt;"",INDEX('Instrument History'!$1:$1048576,$B859,W$3) / CcyPerBase!V858,""),"")</f>
        <v/>
      </c>
      <c r="X859" s="5" t="str">
        <f>IF($A859&lt;&gt;"",IF(X$2&lt;&gt;"",INDEX('Instrument History'!$1:$1048576,$B859,X$3) / CcyPerBase!W858,""),"")</f>
        <v/>
      </c>
      <c r="Y859" s="5" t="str">
        <f>IF($A859&lt;&gt;"",IF(Y$2&lt;&gt;"",INDEX('Instrument History'!$1:$1048576,$B859,Y$3) / CcyPerBase!X858,""),"")</f>
        <v/>
      </c>
    </row>
    <row r="860" spans="1:25">
      <c r="A860" s="12" t="str">
        <f>IF(A859&lt;&gt;"",IF(A859=$B$1,"",'Instrument History'!A856),"")</f>
        <v/>
      </c>
      <c r="B860" t="str">
        <f t="shared" si="27"/>
        <v/>
      </c>
      <c r="C860" s="14" t="str">
        <f>IF($A860&lt;&gt;"",INDEX('Instrument History'!$1:$1048576,$B860,C$3) / CcyPerBase!D859,"")</f>
        <v/>
      </c>
      <c r="D860" s="14" t="str">
        <f>IF(A860&lt;&gt;"",C860/$D$4*Master!$R$18,"")</f>
        <v/>
      </c>
      <c r="E860" s="5" t="str">
        <f t="shared" si="28"/>
        <v/>
      </c>
      <c r="F860" s="5" t="str">
        <f>IF($A860&lt;&gt;"",IF(F$2&lt;&gt;"",INDEX('Instrument History'!$1:$1048576,$B860,F$3) / CcyPerBase!E859,""),"")</f>
        <v/>
      </c>
      <c r="G860" s="5" t="str">
        <f>IF($A860&lt;&gt;"",IF(G$2&lt;&gt;"",INDEX('Instrument History'!$1:$1048576,$B860,G$3) / CcyPerBase!F859,""),"")</f>
        <v/>
      </c>
      <c r="H860" s="5" t="str">
        <f>IF($A860&lt;&gt;"",IF(H$2&lt;&gt;"",INDEX('Instrument History'!$1:$1048576,$B860,H$3) / CcyPerBase!G859,""),"")</f>
        <v/>
      </c>
      <c r="I860" s="5" t="str">
        <f>IF($A860&lt;&gt;"",IF(I$2&lt;&gt;"",INDEX('Instrument History'!$1:$1048576,$B860,I$3) / CcyPerBase!H859,""),"")</f>
        <v/>
      </c>
      <c r="J860" s="5" t="str">
        <f>IF($A860&lt;&gt;"",IF(J$2&lt;&gt;"",INDEX('Instrument History'!$1:$1048576,$B860,J$3) / CcyPerBase!I859,""),"")</f>
        <v/>
      </c>
      <c r="K860" s="5" t="str">
        <f>IF($A860&lt;&gt;"",IF(K$2&lt;&gt;"",INDEX('Instrument History'!$1:$1048576,$B860,K$3) / CcyPerBase!J859,""),"")</f>
        <v/>
      </c>
      <c r="L860" s="5" t="str">
        <f>IF($A860&lt;&gt;"",IF(L$2&lt;&gt;"",INDEX('Instrument History'!$1:$1048576,$B860,L$3) / CcyPerBase!K859,""),"")</f>
        <v/>
      </c>
      <c r="M860" s="5" t="str">
        <f>IF($A860&lt;&gt;"",IF(M$2&lt;&gt;"",INDEX('Instrument History'!$1:$1048576,$B860,M$3) / CcyPerBase!L859,""),"")</f>
        <v/>
      </c>
      <c r="N860" s="5" t="str">
        <f>IF($A860&lt;&gt;"",IF(N$2&lt;&gt;"",INDEX('Instrument History'!$1:$1048576,$B860,N$3) / CcyPerBase!M859,""),"")</f>
        <v/>
      </c>
      <c r="O860" s="5" t="str">
        <f>IF($A860&lt;&gt;"",IF(O$2&lt;&gt;"",INDEX('Instrument History'!$1:$1048576,$B860,O$3) / CcyPerBase!N859,""),"")</f>
        <v/>
      </c>
      <c r="P860" s="5" t="str">
        <f>IF($A860&lt;&gt;"",IF(P$2&lt;&gt;"",INDEX('Instrument History'!$1:$1048576,$B860,P$3) / CcyPerBase!O859,""),"")</f>
        <v/>
      </c>
      <c r="Q860" s="5" t="str">
        <f>IF($A860&lt;&gt;"",IF(Q$2&lt;&gt;"",INDEX('Instrument History'!$1:$1048576,$B860,Q$3) / CcyPerBase!P859,""),"")</f>
        <v/>
      </c>
      <c r="R860" s="5" t="str">
        <f>IF($A860&lt;&gt;"",IF(R$2&lt;&gt;"",INDEX('Instrument History'!$1:$1048576,$B860,R$3) / CcyPerBase!Q859,""),"")</f>
        <v/>
      </c>
      <c r="S860" s="5" t="str">
        <f>IF($A860&lt;&gt;"",IF(S$2&lt;&gt;"",INDEX('Instrument History'!$1:$1048576,$B860,S$3) / CcyPerBase!R859,""),"")</f>
        <v/>
      </c>
      <c r="T860" s="5" t="str">
        <f>IF($A860&lt;&gt;"",IF(T$2&lt;&gt;"",INDEX('Instrument History'!$1:$1048576,$B860,T$3) / CcyPerBase!S859,""),"")</f>
        <v/>
      </c>
      <c r="U860" s="5" t="str">
        <f>IF($A860&lt;&gt;"",IF(U$2&lt;&gt;"",INDEX('Instrument History'!$1:$1048576,$B860,U$3) / CcyPerBase!T859,""),"")</f>
        <v/>
      </c>
      <c r="V860" s="5" t="str">
        <f>IF($A860&lt;&gt;"",IF(V$2&lt;&gt;"",INDEX('Instrument History'!$1:$1048576,$B860,V$3) / CcyPerBase!U859,""),"")</f>
        <v/>
      </c>
      <c r="W860" s="5" t="str">
        <f>IF($A860&lt;&gt;"",IF(W$2&lt;&gt;"",INDEX('Instrument History'!$1:$1048576,$B860,W$3) / CcyPerBase!V859,""),"")</f>
        <v/>
      </c>
      <c r="X860" s="5" t="str">
        <f>IF($A860&lt;&gt;"",IF(X$2&lt;&gt;"",INDEX('Instrument History'!$1:$1048576,$B860,X$3) / CcyPerBase!W859,""),"")</f>
        <v/>
      </c>
      <c r="Y860" s="5" t="str">
        <f>IF($A860&lt;&gt;"",IF(Y$2&lt;&gt;"",INDEX('Instrument History'!$1:$1048576,$B860,Y$3) / CcyPerBase!X859,""),"")</f>
        <v/>
      </c>
    </row>
    <row r="861" spans="1:25">
      <c r="A861" s="12" t="str">
        <f>IF(A860&lt;&gt;"",IF(A860=$B$1,"",'Instrument History'!A857),"")</f>
        <v/>
      </c>
      <c r="B861" t="str">
        <f t="shared" si="27"/>
        <v/>
      </c>
      <c r="C861" s="14" t="str">
        <f>IF($A861&lt;&gt;"",INDEX('Instrument History'!$1:$1048576,$B861,C$3) / CcyPerBase!D860,"")</f>
        <v/>
      </c>
      <c r="D861" s="14" t="str">
        <f>IF(A861&lt;&gt;"",C861/$D$4*Master!$R$18,"")</f>
        <v/>
      </c>
      <c r="E861" s="5" t="str">
        <f t="shared" si="28"/>
        <v/>
      </c>
      <c r="F861" s="5" t="str">
        <f>IF($A861&lt;&gt;"",IF(F$2&lt;&gt;"",INDEX('Instrument History'!$1:$1048576,$B861,F$3) / CcyPerBase!E860,""),"")</f>
        <v/>
      </c>
      <c r="G861" s="5" t="str">
        <f>IF($A861&lt;&gt;"",IF(G$2&lt;&gt;"",INDEX('Instrument History'!$1:$1048576,$B861,G$3) / CcyPerBase!F860,""),"")</f>
        <v/>
      </c>
      <c r="H861" s="5" t="str">
        <f>IF($A861&lt;&gt;"",IF(H$2&lt;&gt;"",INDEX('Instrument History'!$1:$1048576,$B861,H$3) / CcyPerBase!G860,""),"")</f>
        <v/>
      </c>
      <c r="I861" s="5" t="str">
        <f>IF($A861&lt;&gt;"",IF(I$2&lt;&gt;"",INDEX('Instrument History'!$1:$1048576,$B861,I$3) / CcyPerBase!H860,""),"")</f>
        <v/>
      </c>
      <c r="J861" s="5" t="str">
        <f>IF($A861&lt;&gt;"",IF(J$2&lt;&gt;"",INDEX('Instrument History'!$1:$1048576,$B861,J$3) / CcyPerBase!I860,""),"")</f>
        <v/>
      </c>
      <c r="K861" s="5" t="str">
        <f>IF($A861&lt;&gt;"",IF(K$2&lt;&gt;"",INDEX('Instrument History'!$1:$1048576,$B861,K$3) / CcyPerBase!J860,""),"")</f>
        <v/>
      </c>
      <c r="L861" s="5" t="str">
        <f>IF($A861&lt;&gt;"",IF(L$2&lt;&gt;"",INDEX('Instrument History'!$1:$1048576,$B861,L$3) / CcyPerBase!K860,""),"")</f>
        <v/>
      </c>
      <c r="M861" s="5" t="str">
        <f>IF($A861&lt;&gt;"",IF(M$2&lt;&gt;"",INDEX('Instrument History'!$1:$1048576,$B861,M$3) / CcyPerBase!L860,""),"")</f>
        <v/>
      </c>
      <c r="N861" s="5" t="str">
        <f>IF($A861&lt;&gt;"",IF(N$2&lt;&gt;"",INDEX('Instrument History'!$1:$1048576,$B861,N$3) / CcyPerBase!M860,""),"")</f>
        <v/>
      </c>
      <c r="O861" s="5" t="str">
        <f>IF($A861&lt;&gt;"",IF(O$2&lt;&gt;"",INDEX('Instrument History'!$1:$1048576,$B861,O$3) / CcyPerBase!N860,""),"")</f>
        <v/>
      </c>
      <c r="P861" s="5" t="str">
        <f>IF($A861&lt;&gt;"",IF(P$2&lt;&gt;"",INDEX('Instrument History'!$1:$1048576,$B861,P$3) / CcyPerBase!O860,""),"")</f>
        <v/>
      </c>
      <c r="Q861" s="5" t="str">
        <f>IF($A861&lt;&gt;"",IF(Q$2&lt;&gt;"",INDEX('Instrument History'!$1:$1048576,$B861,Q$3) / CcyPerBase!P860,""),"")</f>
        <v/>
      </c>
      <c r="R861" s="5" t="str">
        <f>IF($A861&lt;&gt;"",IF(R$2&lt;&gt;"",INDEX('Instrument History'!$1:$1048576,$B861,R$3) / CcyPerBase!Q860,""),"")</f>
        <v/>
      </c>
      <c r="S861" s="5" t="str">
        <f>IF($A861&lt;&gt;"",IF(S$2&lt;&gt;"",INDEX('Instrument History'!$1:$1048576,$B861,S$3) / CcyPerBase!R860,""),"")</f>
        <v/>
      </c>
      <c r="T861" s="5" t="str">
        <f>IF($A861&lt;&gt;"",IF(T$2&lt;&gt;"",INDEX('Instrument History'!$1:$1048576,$B861,T$3) / CcyPerBase!S860,""),"")</f>
        <v/>
      </c>
      <c r="U861" s="5" t="str">
        <f>IF($A861&lt;&gt;"",IF(U$2&lt;&gt;"",INDEX('Instrument History'!$1:$1048576,$B861,U$3) / CcyPerBase!T860,""),"")</f>
        <v/>
      </c>
      <c r="V861" s="5" t="str">
        <f>IF($A861&lt;&gt;"",IF(V$2&lt;&gt;"",INDEX('Instrument History'!$1:$1048576,$B861,V$3) / CcyPerBase!U860,""),"")</f>
        <v/>
      </c>
      <c r="W861" s="5" t="str">
        <f>IF($A861&lt;&gt;"",IF(W$2&lt;&gt;"",INDEX('Instrument History'!$1:$1048576,$B861,W$3) / CcyPerBase!V860,""),"")</f>
        <v/>
      </c>
      <c r="X861" s="5" t="str">
        <f>IF($A861&lt;&gt;"",IF(X$2&lt;&gt;"",INDEX('Instrument History'!$1:$1048576,$B861,X$3) / CcyPerBase!W860,""),"")</f>
        <v/>
      </c>
      <c r="Y861" s="5" t="str">
        <f>IF($A861&lt;&gt;"",IF(Y$2&lt;&gt;"",INDEX('Instrument History'!$1:$1048576,$B861,Y$3) / CcyPerBase!X860,""),"")</f>
        <v/>
      </c>
    </row>
    <row r="862" spans="1:25">
      <c r="A862" s="12" t="str">
        <f>IF(A861&lt;&gt;"",IF(A861=$B$1,"",'Instrument History'!A858),"")</f>
        <v/>
      </c>
      <c r="B862" t="str">
        <f t="shared" si="27"/>
        <v/>
      </c>
      <c r="C862" s="14" t="str">
        <f>IF($A862&lt;&gt;"",INDEX('Instrument History'!$1:$1048576,$B862,C$3) / CcyPerBase!D861,"")</f>
        <v/>
      </c>
      <c r="D862" s="14" t="str">
        <f>IF(A862&lt;&gt;"",C862/$D$4*Master!$R$18,"")</f>
        <v/>
      </c>
      <c r="E862" s="5" t="str">
        <f t="shared" si="28"/>
        <v/>
      </c>
      <c r="F862" s="5" t="str">
        <f>IF($A862&lt;&gt;"",IF(F$2&lt;&gt;"",INDEX('Instrument History'!$1:$1048576,$B862,F$3) / CcyPerBase!E861,""),"")</f>
        <v/>
      </c>
      <c r="G862" s="5" t="str">
        <f>IF($A862&lt;&gt;"",IF(G$2&lt;&gt;"",INDEX('Instrument History'!$1:$1048576,$B862,G$3) / CcyPerBase!F861,""),"")</f>
        <v/>
      </c>
      <c r="H862" s="5" t="str">
        <f>IF($A862&lt;&gt;"",IF(H$2&lt;&gt;"",INDEX('Instrument History'!$1:$1048576,$B862,H$3) / CcyPerBase!G861,""),"")</f>
        <v/>
      </c>
      <c r="I862" s="5" t="str">
        <f>IF($A862&lt;&gt;"",IF(I$2&lt;&gt;"",INDEX('Instrument History'!$1:$1048576,$B862,I$3) / CcyPerBase!H861,""),"")</f>
        <v/>
      </c>
      <c r="J862" s="5" t="str">
        <f>IF($A862&lt;&gt;"",IF(J$2&lt;&gt;"",INDEX('Instrument History'!$1:$1048576,$B862,J$3) / CcyPerBase!I861,""),"")</f>
        <v/>
      </c>
      <c r="K862" s="5" t="str">
        <f>IF($A862&lt;&gt;"",IF(K$2&lt;&gt;"",INDEX('Instrument History'!$1:$1048576,$B862,K$3) / CcyPerBase!J861,""),"")</f>
        <v/>
      </c>
      <c r="L862" s="5" t="str">
        <f>IF($A862&lt;&gt;"",IF(L$2&lt;&gt;"",INDEX('Instrument History'!$1:$1048576,$B862,L$3) / CcyPerBase!K861,""),"")</f>
        <v/>
      </c>
      <c r="M862" s="5" t="str">
        <f>IF($A862&lt;&gt;"",IF(M$2&lt;&gt;"",INDEX('Instrument History'!$1:$1048576,$B862,M$3) / CcyPerBase!L861,""),"")</f>
        <v/>
      </c>
      <c r="N862" s="5" t="str">
        <f>IF($A862&lt;&gt;"",IF(N$2&lt;&gt;"",INDEX('Instrument History'!$1:$1048576,$B862,N$3) / CcyPerBase!M861,""),"")</f>
        <v/>
      </c>
      <c r="O862" s="5" t="str">
        <f>IF($A862&lt;&gt;"",IF(O$2&lt;&gt;"",INDEX('Instrument History'!$1:$1048576,$B862,O$3) / CcyPerBase!N861,""),"")</f>
        <v/>
      </c>
      <c r="P862" s="5" t="str">
        <f>IF($A862&lt;&gt;"",IF(P$2&lt;&gt;"",INDEX('Instrument History'!$1:$1048576,$B862,P$3) / CcyPerBase!O861,""),"")</f>
        <v/>
      </c>
      <c r="Q862" s="5" t="str">
        <f>IF($A862&lt;&gt;"",IF(Q$2&lt;&gt;"",INDEX('Instrument History'!$1:$1048576,$B862,Q$3) / CcyPerBase!P861,""),"")</f>
        <v/>
      </c>
      <c r="R862" s="5" t="str">
        <f>IF($A862&lt;&gt;"",IF(R$2&lt;&gt;"",INDEX('Instrument History'!$1:$1048576,$B862,R$3) / CcyPerBase!Q861,""),"")</f>
        <v/>
      </c>
      <c r="S862" s="5" t="str">
        <f>IF($A862&lt;&gt;"",IF(S$2&lt;&gt;"",INDEX('Instrument History'!$1:$1048576,$B862,S$3) / CcyPerBase!R861,""),"")</f>
        <v/>
      </c>
      <c r="T862" s="5" t="str">
        <f>IF($A862&lt;&gt;"",IF(T$2&lt;&gt;"",INDEX('Instrument History'!$1:$1048576,$B862,T$3) / CcyPerBase!S861,""),"")</f>
        <v/>
      </c>
      <c r="U862" s="5" t="str">
        <f>IF($A862&lt;&gt;"",IF(U$2&lt;&gt;"",INDEX('Instrument History'!$1:$1048576,$B862,U$3) / CcyPerBase!T861,""),"")</f>
        <v/>
      </c>
      <c r="V862" s="5" t="str">
        <f>IF($A862&lt;&gt;"",IF(V$2&lt;&gt;"",INDEX('Instrument History'!$1:$1048576,$B862,V$3) / CcyPerBase!U861,""),"")</f>
        <v/>
      </c>
      <c r="W862" s="5" t="str">
        <f>IF($A862&lt;&gt;"",IF(W$2&lt;&gt;"",INDEX('Instrument History'!$1:$1048576,$B862,W$3) / CcyPerBase!V861,""),"")</f>
        <v/>
      </c>
      <c r="X862" s="5" t="str">
        <f>IF($A862&lt;&gt;"",IF(X$2&lt;&gt;"",INDEX('Instrument History'!$1:$1048576,$B862,X$3) / CcyPerBase!W861,""),"")</f>
        <v/>
      </c>
      <c r="Y862" s="5" t="str">
        <f>IF($A862&lt;&gt;"",IF(Y$2&lt;&gt;"",INDEX('Instrument History'!$1:$1048576,$B862,Y$3) / CcyPerBase!X861,""),"")</f>
        <v/>
      </c>
    </row>
    <row r="863" spans="1:25">
      <c r="A863" s="12" t="str">
        <f>IF(A862&lt;&gt;"",IF(A862=$B$1,"",'Instrument History'!A859),"")</f>
        <v/>
      </c>
      <c r="B863" t="str">
        <f t="shared" si="27"/>
        <v/>
      </c>
      <c r="C863" s="14" t="str">
        <f>IF($A863&lt;&gt;"",INDEX('Instrument History'!$1:$1048576,$B863,C$3) / CcyPerBase!D862,"")</f>
        <v/>
      </c>
      <c r="D863" s="14" t="str">
        <f>IF(A863&lt;&gt;"",C863/$D$4*Master!$R$18,"")</f>
        <v/>
      </c>
      <c r="E863" s="5" t="str">
        <f t="shared" si="28"/>
        <v/>
      </c>
      <c r="F863" s="5" t="str">
        <f>IF($A863&lt;&gt;"",IF(F$2&lt;&gt;"",INDEX('Instrument History'!$1:$1048576,$B863,F$3) / CcyPerBase!E862,""),"")</f>
        <v/>
      </c>
      <c r="G863" s="5" t="str">
        <f>IF($A863&lt;&gt;"",IF(G$2&lt;&gt;"",INDEX('Instrument History'!$1:$1048576,$B863,G$3) / CcyPerBase!F862,""),"")</f>
        <v/>
      </c>
      <c r="H863" s="5" t="str">
        <f>IF($A863&lt;&gt;"",IF(H$2&lt;&gt;"",INDEX('Instrument History'!$1:$1048576,$B863,H$3) / CcyPerBase!G862,""),"")</f>
        <v/>
      </c>
      <c r="I863" s="5" t="str">
        <f>IF($A863&lt;&gt;"",IF(I$2&lt;&gt;"",INDEX('Instrument History'!$1:$1048576,$B863,I$3) / CcyPerBase!H862,""),"")</f>
        <v/>
      </c>
      <c r="J863" s="5" t="str">
        <f>IF($A863&lt;&gt;"",IF(J$2&lt;&gt;"",INDEX('Instrument History'!$1:$1048576,$B863,J$3) / CcyPerBase!I862,""),"")</f>
        <v/>
      </c>
      <c r="K863" s="5" t="str">
        <f>IF($A863&lt;&gt;"",IF(K$2&lt;&gt;"",INDEX('Instrument History'!$1:$1048576,$B863,K$3) / CcyPerBase!J862,""),"")</f>
        <v/>
      </c>
      <c r="L863" s="5" t="str">
        <f>IF($A863&lt;&gt;"",IF(L$2&lt;&gt;"",INDEX('Instrument History'!$1:$1048576,$B863,L$3) / CcyPerBase!K862,""),"")</f>
        <v/>
      </c>
      <c r="M863" s="5" t="str">
        <f>IF($A863&lt;&gt;"",IF(M$2&lt;&gt;"",INDEX('Instrument History'!$1:$1048576,$B863,M$3) / CcyPerBase!L862,""),"")</f>
        <v/>
      </c>
      <c r="N863" s="5" t="str">
        <f>IF($A863&lt;&gt;"",IF(N$2&lt;&gt;"",INDEX('Instrument History'!$1:$1048576,$B863,N$3) / CcyPerBase!M862,""),"")</f>
        <v/>
      </c>
      <c r="O863" s="5" t="str">
        <f>IF($A863&lt;&gt;"",IF(O$2&lt;&gt;"",INDEX('Instrument History'!$1:$1048576,$B863,O$3) / CcyPerBase!N862,""),"")</f>
        <v/>
      </c>
      <c r="P863" s="5" t="str">
        <f>IF($A863&lt;&gt;"",IF(P$2&lt;&gt;"",INDEX('Instrument History'!$1:$1048576,$B863,P$3) / CcyPerBase!O862,""),"")</f>
        <v/>
      </c>
      <c r="Q863" s="5" t="str">
        <f>IF($A863&lt;&gt;"",IF(Q$2&lt;&gt;"",INDEX('Instrument History'!$1:$1048576,$B863,Q$3) / CcyPerBase!P862,""),"")</f>
        <v/>
      </c>
      <c r="R863" s="5" t="str">
        <f>IF($A863&lt;&gt;"",IF(R$2&lt;&gt;"",INDEX('Instrument History'!$1:$1048576,$B863,R$3) / CcyPerBase!Q862,""),"")</f>
        <v/>
      </c>
      <c r="S863" s="5" t="str">
        <f>IF($A863&lt;&gt;"",IF(S$2&lt;&gt;"",INDEX('Instrument History'!$1:$1048576,$B863,S$3) / CcyPerBase!R862,""),"")</f>
        <v/>
      </c>
      <c r="T863" s="5" t="str">
        <f>IF($A863&lt;&gt;"",IF(T$2&lt;&gt;"",INDEX('Instrument History'!$1:$1048576,$B863,T$3) / CcyPerBase!S862,""),"")</f>
        <v/>
      </c>
      <c r="U863" s="5" t="str">
        <f>IF($A863&lt;&gt;"",IF(U$2&lt;&gt;"",INDEX('Instrument History'!$1:$1048576,$B863,U$3) / CcyPerBase!T862,""),"")</f>
        <v/>
      </c>
      <c r="V863" s="5" t="str">
        <f>IF($A863&lt;&gt;"",IF(V$2&lt;&gt;"",INDEX('Instrument History'!$1:$1048576,$B863,V$3) / CcyPerBase!U862,""),"")</f>
        <v/>
      </c>
      <c r="W863" s="5" t="str">
        <f>IF($A863&lt;&gt;"",IF(W$2&lt;&gt;"",INDEX('Instrument History'!$1:$1048576,$B863,W$3) / CcyPerBase!V862,""),"")</f>
        <v/>
      </c>
      <c r="X863" s="5" t="str">
        <f>IF($A863&lt;&gt;"",IF(X$2&lt;&gt;"",INDEX('Instrument History'!$1:$1048576,$B863,X$3) / CcyPerBase!W862,""),"")</f>
        <v/>
      </c>
      <c r="Y863" s="5" t="str">
        <f>IF($A863&lt;&gt;"",IF(Y$2&lt;&gt;"",INDEX('Instrument History'!$1:$1048576,$B863,Y$3) / CcyPerBase!X862,""),"")</f>
        <v/>
      </c>
    </row>
    <row r="864" spans="1:25">
      <c r="A864" s="12" t="str">
        <f>IF(A863&lt;&gt;"",IF(A863=$B$1,"",'Instrument History'!A860),"")</f>
        <v/>
      </c>
      <c r="B864" t="str">
        <f t="shared" si="27"/>
        <v/>
      </c>
      <c r="C864" s="14" t="str">
        <f>IF($A864&lt;&gt;"",INDEX('Instrument History'!$1:$1048576,$B864,C$3) / CcyPerBase!D863,"")</f>
        <v/>
      </c>
      <c r="D864" s="14" t="str">
        <f>IF(A864&lt;&gt;"",C864/$D$4*Master!$R$18,"")</f>
        <v/>
      </c>
      <c r="E864" s="5" t="str">
        <f t="shared" si="28"/>
        <v/>
      </c>
      <c r="F864" s="5" t="str">
        <f>IF($A864&lt;&gt;"",IF(F$2&lt;&gt;"",INDEX('Instrument History'!$1:$1048576,$B864,F$3) / CcyPerBase!E863,""),"")</f>
        <v/>
      </c>
      <c r="G864" s="5" t="str">
        <f>IF($A864&lt;&gt;"",IF(G$2&lt;&gt;"",INDEX('Instrument History'!$1:$1048576,$B864,G$3) / CcyPerBase!F863,""),"")</f>
        <v/>
      </c>
      <c r="H864" s="5" t="str">
        <f>IF($A864&lt;&gt;"",IF(H$2&lt;&gt;"",INDEX('Instrument History'!$1:$1048576,$B864,H$3) / CcyPerBase!G863,""),"")</f>
        <v/>
      </c>
      <c r="I864" s="5" t="str">
        <f>IF($A864&lt;&gt;"",IF(I$2&lt;&gt;"",INDEX('Instrument History'!$1:$1048576,$B864,I$3) / CcyPerBase!H863,""),"")</f>
        <v/>
      </c>
      <c r="J864" s="5" t="str">
        <f>IF($A864&lt;&gt;"",IF(J$2&lt;&gt;"",INDEX('Instrument History'!$1:$1048576,$B864,J$3) / CcyPerBase!I863,""),"")</f>
        <v/>
      </c>
      <c r="K864" s="5" t="str">
        <f>IF($A864&lt;&gt;"",IF(K$2&lt;&gt;"",INDEX('Instrument History'!$1:$1048576,$B864,K$3) / CcyPerBase!J863,""),"")</f>
        <v/>
      </c>
      <c r="L864" s="5" t="str">
        <f>IF($A864&lt;&gt;"",IF(L$2&lt;&gt;"",INDEX('Instrument History'!$1:$1048576,$B864,L$3) / CcyPerBase!K863,""),"")</f>
        <v/>
      </c>
      <c r="M864" s="5" t="str">
        <f>IF($A864&lt;&gt;"",IF(M$2&lt;&gt;"",INDEX('Instrument History'!$1:$1048576,$B864,M$3) / CcyPerBase!L863,""),"")</f>
        <v/>
      </c>
      <c r="N864" s="5" t="str">
        <f>IF($A864&lt;&gt;"",IF(N$2&lt;&gt;"",INDEX('Instrument History'!$1:$1048576,$B864,N$3) / CcyPerBase!M863,""),"")</f>
        <v/>
      </c>
      <c r="O864" s="5" t="str">
        <f>IF($A864&lt;&gt;"",IF(O$2&lt;&gt;"",INDEX('Instrument History'!$1:$1048576,$B864,O$3) / CcyPerBase!N863,""),"")</f>
        <v/>
      </c>
      <c r="P864" s="5" t="str">
        <f>IF($A864&lt;&gt;"",IF(P$2&lt;&gt;"",INDEX('Instrument History'!$1:$1048576,$B864,P$3) / CcyPerBase!O863,""),"")</f>
        <v/>
      </c>
      <c r="Q864" s="5" t="str">
        <f>IF($A864&lt;&gt;"",IF(Q$2&lt;&gt;"",INDEX('Instrument History'!$1:$1048576,$B864,Q$3) / CcyPerBase!P863,""),"")</f>
        <v/>
      </c>
      <c r="R864" s="5" t="str">
        <f>IF($A864&lt;&gt;"",IF(R$2&lt;&gt;"",INDEX('Instrument History'!$1:$1048576,$B864,R$3) / CcyPerBase!Q863,""),"")</f>
        <v/>
      </c>
      <c r="S864" s="5" t="str">
        <f>IF($A864&lt;&gt;"",IF(S$2&lt;&gt;"",INDEX('Instrument History'!$1:$1048576,$B864,S$3) / CcyPerBase!R863,""),"")</f>
        <v/>
      </c>
      <c r="T864" s="5" t="str">
        <f>IF($A864&lt;&gt;"",IF(T$2&lt;&gt;"",INDEX('Instrument History'!$1:$1048576,$B864,T$3) / CcyPerBase!S863,""),"")</f>
        <v/>
      </c>
      <c r="U864" s="5" t="str">
        <f>IF($A864&lt;&gt;"",IF(U$2&lt;&gt;"",INDEX('Instrument History'!$1:$1048576,$B864,U$3) / CcyPerBase!T863,""),"")</f>
        <v/>
      </c>
      <c r="V864" s="5" t="str">
        <f>IF($A864&lt;&gt;"",IF(V$2&lt;&gt;"",INDEX('Instrument History'!$1:$1048576,$B864,V$3) / CcyPerBase!U863,""),"")</f>
        <v/>
      </c>
      <c r="W864" s="5" t="str">
        <f>IF($A864&lt;&gt;"",IF(W$2&lt;&gt;"",INDEX('Instrument History'!$1:$1048576,$B864,W$3) / CcyPerBase!V863,""),"")</f>
        <v/>
      </c>
      <c r="X864" s="5" t="str">
        <f>IF($A864&lt;&gt;"",IF(X$2&lt;&gt;"",INDEX('Instrument History'!$1:$1048576,$B864,X$3) / CcyPerBase!W863,""),"")</f>
        <v/>
      </c>
      <c r="Y864" s="5" t="str">
        <f>IF($A864&lt;&gt;"",IF(Y$2&lt;&gt;"",INDEX('Instrument History'!$1:$1048576,$B864,Y$3) / CcyPerBase!X863,""),"")</f>
        <v/>
      </c>
    </row>
    <row r="865" spans="1:25">
      <c r="A865" s="12" t="str">
        <f>IF(A864&lt;&gt;"",IF(A864=$B$1,"",'Instrument History'!A861),"")</f>
        <v/>
      </c>
      <c r="B865" t="str">
        <f t="shared" si="27"/>
        <v/>
      </c>
      <c r="C865" s="14" t="str">
        <f>IF($A865&lt;&gt;"",INDEX('Instrument History'!$1:$1048576,$B865,C$3) / CcyPerBase!D864,"")</f>
        <v/>
      </c>
      <c r="D865" s="14" t="str">
        <f>IF(A865&lt;&gt;"",C865/$D$4*Master!$R$18,"")</f>
        <v/>
      </c>
      <c r="E865" s="5" t="str">
        <f t="shared" si="28"/>
        <v/>
      </c>
      <c r="F865" s="5" t="str">
        <f>IF($A865&lt;&gt;"",IF(F$2&lt;&gt;"",INDEX('Instrument History'!$1:$1048576,$B865,F$3) / CcyPerBase!E864,""),"")</f>
        <v/>
      </c>
      <c r="G865" s="5" t="str">
        <f>IF($A865&lt;&gt;"",IF(G$2&lt;&gt;"",INDEX('Instrument History'!$1:$1048576,$B865,G$3) / CcyPerBase!F864,""),"")</f>
        <v/>
      </c>
      <c r="H865" s="5" t="str">
        <f>IF($A865&lt;&gt;"",IF(H$2&lt;&gt;"",INDEX('Instrument History'!$1:$1048576,$B865,H$3) / CcyPerBase!G864,""),"")</f>
        <v/>
      </c>
      <c r="I865" s="5" t="str">
        <f>IF($A865&lt;&gt;"",IF(I$2&lt;&gt;"",INDEX('Instrument History'!$1:$1048576,$B865,I$3) / CcyPerBase!H864,""),"")</f>
        <v/>
      </c>
      <c r="J865" s="5" t="str">
        <f>IF($A865&lt;&gt;"",IF(J$2&lt;&gt;"",INDEX('Instrument History'!$1:$1048576,$B865,J$3) / CcyPerBase!I864,""),"")</f>
        <v/>
      </c>
      <c r="K865" s="5" t="str">
        <f>IF($A865&lt;&gt;"",IF(K$2&lt;&gt;"",INDEX('Instrument History'!$1:$1048576,$B865,K$3) / CcyPerBase!J864,""),"")</f>
        <v/>
      </c>
      <c r="L865" s="5" t="str">
        <f>IF($A865&lt;&gt;"",IF(L$2&lt;&gt;"",INDEX('Instrument History'!$1:$1048576,$B865,L$3) / CcyPerBase!K864,""),"")</f>
        <v/>
      </c>
      <c r="M865" s="5" t="str">
        <f>IF($A865&lt;&gt;"",IF(M$2&lt;&gt;"",INDEX('Instrument History'!$1:$1048576,$B865,M$3) / CcyPerBase!L864,""),"")</f>
        <v/>
      </c>
      <c r="N865" s="5" t="str">
        <f>IF($A865&lt;&gt;"",IF(N$2&lt;&gt;"",INDEX('Instrument History'!$1:$1048576,$B865,N$3) / CcyPerBase!M864,""),"")</f>
        <v/>
      </c>
      <c r="O865" s="5" t="str">
        <f>IF($A865&lt;&gt;"",IF(O$2&lt;&gt;"",INDEX('Instrument History'!$1:$1048576,$B865,O$3) / CcyPerBase!N864,""),"")</f>
        <v/>
      </c>
      <c r="P865" s="5" t="str">
        <f>IF($A865&lt;&gt;"",IF(P$2&lt;&gt;"",INDEX('Instrument History'!$1:$1048576,$B865,P$3) / CcyPerBase!O864,""),"")</f>
        <v/>
      </c>
      <c r="Q865" s="5" t="str">
        <f>IF($A865&lt;&gt;"",IF(Q$2&lt;&gt;"",INDEX('Instrument History'!$1:$1048576,$B865,Q$3) / CcyPerBase!P864,""),"")</f>
        <v/>
      </c>
      <c r="R865" s="5" t="str">
        <f>IF($A865&lt;&gt;"",IF(R$2&lt;&gt;"",INDEX('Instrument History'!$1:$1048576,$B865,R$3) / CcyPerBase!Q864,""),"")</f>
        <v/>
      </c>
      <c r="S865" s="5" t="str">
        <f>IF($A865&lt;&gt;"",IF(S$2&lt;&gt;"",INDEX('Instrument History'!$1:$1048576,$B865,S$3) / CcyPerBase!R864,""),"")</f>
        <v/>
      </c>
      <c r="T865" s="5" t="str">
        <f>IF($A865&lt;&gt;"",IF(T$2&lt;&gt;"",INDEX('Instrument History'!$1:$1048576,$B865,T$3) / CcyPerBase!S864,""),"")</f>
        <v/>
      </c>
      <c r="U865" s="5" t="str">
        <f>IF($A865&lt;&gt;"",IF(U$2&lt;&gt;"",INDEX('Instrument History'!$1:$1048576,$B865,U$3) / CcyPerBase!T864,""),"")</f>
        <v/>
      </c>
      <c r="V865" s="5" t="str">
        <f>IF($A865&lt;&gt;"",IF(V$2&lt;&gt;"",INDEX('Instrument History'!$1:$1048576,$B865,V$3) / CcyPerBase!U864,""),"")</f>
        <v/>
      </c>
      <c r="W865" s="5" t="str">
        <f>IF($A865&lt;&gt;"",IF(W$2&lt;&gt;"",INDEX('Instrument History'!$1:$1048576,$B865,W$3) / CcyPerBase!V864,""),"")</f>
        <v/>
      </c>
      <c r="X865" s="5" t="str">
        <f>IF($A865&lt;&gt;"",IF(X$2&lt;&gt;"",INDEX('Instrument History'!$1:$1048576,$B865,X$3) / CcyPerBase!W864,""),"")</f>
        <v/>
      </c>
      <c r="Y865" s="5" t="str">
        <f>IF($A865&lt;&gt;"",IF(Y$2&lt;&gt;"",INDEX('Instrument History'!$1:$1048576,$B865,Y$3) / CcyPerBase!X864,""),"")</f>
        <v/>
      </c>
    </row>
    <row r="866" spans="1:25">
      <c r="A866" s="12" t="str">
        <f>IF(A865&lt;&gt;"",IF(A865=$B$1,"",'Instrument History'!A862),"")</f>
        <v/>
      </c>
      <c r="B866" t="str">
        <f t="shared" si="27"/>
        <v/>
      </c>
      <c r="C866" s="14" t="str">
        <f>IF($A866&lt;&gt;"",INDEX('Instrument History'!$1:$1048576,$B866,C$3) / CcyPerBase!D865,"")</f>
        <v/>
      </c>
      <c r="D866" s="14" t="str">
        <f>IF(A866&lt;&gt;"",C866/$D$4*Master!$R$18,"")</f>
        <v/>
      </c>
      <c r="E866" s="5" t="str">
        <f t="shared" si="28"/>
        <v/>
      </c>
      <c r="F866" s="5" t="str">
        <f>IF($A866&lt;&gt;"",IF(F$2&lt;&gt;"",INDEX('Instrument History'!$1:$1048576,$B866,F$3) / CcyPerBase!E865,""),"")</f>
        <v/>
      </c>
      <c r="G866" s="5" t="str">
        <f>IF($A866&lt;&gt;"",IF(G$2&lt;&gt;"",INDEX('Instrument History'!$1:$1048576,$B866,G$3) / CcyPerBase!F865,""),"")</f>
        <v/>
      </c>
      <c r="H866" s="5" t="str">
        <f>IF($A866&lt;&gt;"",IF(H$2&lt;&gt;"",INDEX('Instrument History'!$1:$1048576,$B866,H$3) / CcyPerBase!G865,""),"")</f>
        <v/>
      </c>
      <c r="I866" s="5" t="str">
        <f>IF($A866&lt;&gt;"",IF(I$2&lt;&gt;"",INDEX('Instrument History'!$1:$1048576,$B866,I$3) / CcyPerBase!H865,""),"")</f>
        <v/>
      </c>
      <c r="J866" s="5" t="str">
        <f>IF($A866&lt;&gt;"",IF(J$2&lt;&gt;"",INDEX('Instrument History'!$1:$1048576,$B866,J$3) / CcyPerBase!I865,""),"")</f>
        <v/>
      </c>
      <c r="K866" s="5" t="str">
        <f>IF($A866&lt;&gt;"",IF(K$2&lt;&gt;"",INDEX('Instrument History'!$1:$1048576,$B866,K$3) / CcyPerBase!J865,""),"")</f>
        <v/>
      </c>
      <c r="L866" s="5" t="str">
        <f>IF($A866&lt;&gt;"",IF(L$2&lt;&gt;"",INDEX('Instrument History'!$1:$1048576,$B866,L$3) / CcyPerBase!K865,""),"")</f>
        <v/>
      </c>
      <c r="M866" s="5" t="str">
        <f>IF($A866&lt;&gt;"",IF(M$2&lt;&gt;"",INDEX('Instrument History'!$1:$1048576,$B866,M$3) / CcyPerBase!L865,""),"")</f>
        <v/>
      </c>
      <c r="N866" s="5" t="str">
        <f>IF($A866&lt;&gt;"",IF(N$2&lt;&gt;"",INDEX('Instrument History'!$1:$1048576,$B866,N$3) / CcyPerBase!M865,""),"")</f>
        <v/>
      </c>
      <c r="O866" s="5" t="str">
        <f>IF($A866&lt;&gt;"",IF(O$2&lt;&gt;"",INDEX('Instrument History'!$1:$1048576,$B866,O$3) / CcyPerBase!N865,""),"")</f>
        <v/>
      </c>
      <c r="P866" s="5" t="str">
        <f>IF($A866&lt;&gt;"",IF(P$2&lt;&gt;"",INDEX('Instrument History'!$1:$1048576,$B866,P$3) / CcyPerBase!O865,""),"")</f>
        <v/>
      </c>
      <c r="Q866" s="5" t="str">
        <f>IF($A866&lt;&gt;"",IF(Q$2&lt;&gt;"",INDEX('Instrument History'!$1:$1048576,$B866,Q$3) / CcyPerBase!P865,""),"")</f>
        <v/>
      </c>
      <c r="R866" s="5" t="str">
        <f>IF($A866&lt;&gt;"",IF(R$2&lt;&gt;"",INDEX('Instrument History'!$1:$1048576,$B866,R$3) / CcyPerBase!Q865,""),"")</f>
        <v/>
      </c>
      <c r="S866" s="5" t="str">
        <f>IF($A866&lt;&gt;"",IF(S$2&lt;&gt;"",INDEX('Instrument History'!$1:$1048576,$B866,S$3) / CcyPerBase!R865,""),"")</f>
        <v/>
      </c>
      <c r="T866" s="5" t="str">
        <f>IF($A866&lt;&gt;"",IF(T$2&lt;&gt;"",INDEX('Instrument History'!$1:$1048576,$B866,T$3) / CcyPerBase!S865,""),"")</f>
        <v/>
      </c>
      <c r="U866" s="5" t="str">
        <f>IF($A866&lt;&gt;"",IF(U$2&lt;&gt;"",INDEX('Instrument History'!$1:$1048576,$B866,U$3) / CcyPerBase!T865,""),"")</f>
        <v/>
      </c>
      <c r="V866" s="5" t="str">
        <f>IF($A866&lt;&gt;"",IF(V$2&lt;&gt;"",INDEX('Instrument History'!$1:$1048576,$B866,V$3) / CcyPerBase!U865,""),"")</f>
        <v/>
      </c>
      <c r="W866" s="5" t="str">
        <f>IF($A866&lt;&gt;"",IF(W$2&lt;&gt;"",INDEX('Instrument History'!$1:$1048576,$B866,W$3) / CcyPerBase!V865,""),"")</f>
        <v/>
      </c>
      <c r="X866" s="5" t="str">
        <f>IF($A866&lt;&gt;"",IF(X$2&lt;&gt;"",INDEX('Instrument History'!$1:$1048576,$B866,X$3) / CcyPerBase!W865,""),"")</f>
        <v/>
      </c>
      <c r="Y866" s="5" t="str">
        <f>IF($A866&lt;&gt;"",IF(Y$2&lt;&gt;"",INDEX('Instrument History'!$1:$1048576,$B866,Y$3) / CcyPerBase!X865,""),"")</f>
        <v/>
      </c>
    </row>
    <row r="867" spans="1:25">
      <c r="A867" s="12" t="str">
        <f>IF(A866&lt;&gt;"",IF(A866=$B$1,"",'Instrument History'!A863),"")</f>
        <v/>
      </c>
      <c r="B867" t="str">
        <f t="shared" si="27"/>
        <v/>
      </c>
      <c r="C867" s="14" t="str">
        <f>IF($A867&lt;&gt;"",INDEX('Instrument History'!$1:$1048576,$B867,C$3) / CcyPerBase!D866,"")</f>
        <v/>
      </c>
      <c r="D867" s="14" t="str">
        <f>IF(A867&lt;&gt;"",C867/$D$4*Master!$R$18,"")</f>
        <v/>
      </c>
      <c r="E867" s="5" t="str">
        <f t="shared" si="28"/>
        <v/>
      </c>
      <c r="F867" s="5" t="str">
        <f>IF($A867&lt;&gt;"",IF(F$2&lt;&gt;"",INDEX('Instrument History'!$1:$1048576,$B867,F$3) / CcyPerBase!E866,""),"")</f>
        <v/>
      </c>
      <c r="G867" s="5" t="str">
        <f>IF($A867&lt;&gt;"",IF(G$2&lt;&gt;"",INDEX('Instrument History'!$1:$1048576,$B867,G$3) / CcyPerBase!F866,""),"")</f>
        <v/>
      </c>
      <c r="H867" s="5" t="str">
        <f>IF($A867&lt;&gt;"",IF(H$2&lt;&gt;"",INDEX('Instrument History'!$1:$1048576,$B867,H$3) / CcyPerBase!G866,""),"")</f>
        <v/>
      </c>
      <c r="I867" s="5" t="str">
        <f>IF($A867&lt;&gt;"",IF(I$2&lt;&gt;"",INDEX('Instrument History'!$1:$1048576,$B867,I$3) / CcyPerBase!H866,""),"")</f>
        <v/>
      </c>
      <c r="J867" s="5" t="str">
        <f>IF($A867&lt;&gt;"",IF(J$2&lt;&gt;"",INDEX('Instrument History'!$1:$1048576,$B867,J$3) / CcyPerBase!I866,""),"")</f>
        <v/>
      </c>
      <c r="K867" s="5" t="str">
        <f>IF($A867&lt;&gt;"",IF(K$2&lt;&gt;"",INDEX('Instrument History'!$1:$1048576,$B867,K$3) / CcyPerBase!J866,""),"")</f>
        <v/>
      </c>
      <c r="L867" s="5" t="str">
        <f>IF($A867&lt;&gt;"",IF(L$2&lt;&gt;"",INDEX('Instrument History'!$1:$1048576,$B867,L$3) / CcyPerBase!K866,""),"")</f>
        <v/>
      </c>
      <c r="M867" s="5" t="str">
        <f>IF($A867&lt;&gt;"",IF(M$2&lt;&gt;"",INDEX('Instrument History'!$1:$1048576,$B867,M$3) / CcyPerBase!L866,""),"")</f>
        <v/>
      </c>
      <c r="N867" s="5" t="str">
        <f>IF($A867&lt;&gt;"",IF(N$2&lt;&gt;"",INDEX('Instrument History'!$1:$1048576,$B867,N$3) / CcyPerBase!M866,""),"")</f>
        <v/>
      </c>
      <c r="O867" s="5" t="str">
        <f>IF($A867&lt;&gt;"",IF(O$2&lt;&gt;"",INDEX('Instrument History'!$1:$1048576,$B867,O$3) / CcyPerBase!N866,""),"")</f>
        <v/>
      </c>
      <c r="P867" s="5" t="str">
        <f>IF($A867&lt;&gt;"",IF(P$2&lt;&gt;"",INDEX('Instrument History'!$1:$1048576,$B867,P$3) / CcyPerBase!O866,""),"")</f>
        <v/>
      </c>
      <c r="Q867" s="5" t="str">
        <f>IF($A867&lt;&gt;"",IF(Q$2&lt;&gt;"",INDEX('Instrument History'!$1:$1048576,$B867,Q$3) / CcyPerBase!P866,""),"")</f>
        <v/>
      </c>
      <c r="R867" s="5" t="str">
        <f>IF($A867&lt;&gt;"",IF(R$2&lt;&gt;"",INDEX('Instrument History'!$1:$1048576,$B867,R$3) / CcyPerBase!Q866,""),"")</f>
        <v/>
      </c>
      <c r="S867" s="5" t="str">
        <f>IF($A867&lt;&gt;"",IF(S$2&lt;&gt;"",INDEX('Instrument History'!$1:$1048576,$B867,S$3) / CcyPerBase!R866,""),"")</f>
        <v/>
      </c>
      <c r="T867" s="5" t="str">
        <f>IF($A867&lt;&gt;"",IF(T$2&lt;&gt;"",INDEX('Instrument History'!$1:$1048576,$B867,T$3) / CcyPerBase!S866,""),"")</f>
        <v/>
      </c>
      <c r="U867" s="5" t="str">
        <f>IF($A867&lt;&gt;"",IF(U$2&lt;&gt;"",INDEX('Instrument History'!$1:$1048576,$B867,U$3) / CcyPerBase!T866,""),"")</f>
        <v/>
      </c>
      <c r="V867" s="5" t="str">
        <f>IF($A867&lt;&gt;"",IF(V$2&lt;&gt;"",INDEX('Instrument History'!$1:$1048576,$B867,V$3) / CcyPerBase!U866,""),"")</f>
        <v/>
      </c>
      <c r="W867" s="5" t="str">
        <f>IF($A867&lt;&gt;"",IF(W$2&lt;&gt;"",INDEX('Instrument History'!$1:$1048576,$B867,W$3) / CcyPerBase!V866,""),"")</f>
        <v/>
      </c>
      <c r="X867" s="5" t="str">
        <f>IF($A867&lt;&gt;"",IF(X$2&lt;&gt;"",INDEX('Instrument History'!$1:$1048576,$B867,X$3) / CcyPerBase!W866,""),"")</f>
        <v/>
      </c>
      <c r="Y867" s="5" t="str">
        <f>IF($A867&lt;&gt;"",IF(Y$2&lt;&gt;"",INDEX('Instrument History'!$1:$1048576,$B867,Y$3) / CcyPerBase!X866,""),"")</f>
        <v/>
      </c>
    </row>
    <row r="868" spans="1:25">
      <c r="A868" s="12" t="str">
        <f>IF(A867&lt;&gt;"",IF(A867=$B$1,"",'Instrument History'!A864),"")</f>
        <v/>
      </c>
      <c r="B868" t="str">
        <f t="shared" si="27"/>
        <v/>
      </c>
      <c r="C868" s="14" t="str">
        <f>IF($A868&lt;&gt;"",INDEX('Instrument History'!$1:$1048576,$B868,C$3) / CcyPerBase!D867,"")</f>
        <v/>
      </c>
      <c r="D868" s="14" t="str">
        <f>IF(A868&lt;&gt;"",C868/$D$4*Master!$R$18,"")</f>
        <v/>
      </c>
      <c r="E868" s="5" t="str">
        <f t="shared" si="28"/>
        <v/>
      </c>
      <c r="F868" s="5" t="str">
        <f>IF($A868&lt;&gt;"",IF(F$2&lt;&gt;"",INDEX('Instrument History'!$1:$1048576,$B868,F$3) / CcyPerBase!E867,""),"")</f>
        <v/>
      </c>
      <c r="G868" s="5" t="str">
        <f>IF($A868&lt;&gt;"",IF(G$2&lt;&gt;"",INDEX('Instrument History'!$1:$1048576,$B868,G$3) / CcyPerBase!F867,""),"")</f>
        <v/>
      </c>
      <c r="H868" s="5" t="str">
        <f>IF($A868&lt;&gt;"",IF(H$2&lt;&gt;"",INDEX('Instrument History'!$1:$1048576,$B868,H$3) / CcyPerBase!G867,""),"")</f>
        <v/>
      </c>
      <c r="I868" s="5" t="str">
        <f>IF($A868&lt;&gt;"",IF(I$2&lt;&gt;"",INDEX('Instrument History'!$1:$1048576,$B868,I$3) / CcyPerBase!H867,""),"")</f>
        <v/>
      </c>
      <c r="J868" s="5" t="str">
        <f>IF($A868&lt;&gt;"",IF(J$2&lt;&gt;"",INDEX('Instrument History'!$1:$1048576,$B868,J$3) / CcyPerBase!I867,""),"")</f>
        <v/>
      </c>
      <c r="K868" s="5" t="str">
        <f>IF($A868&lt;&gt;"",IF(K$2&lt;&gt;"",INDEX('Instrument History'!$1:$1048576,$B868,K$3) / CcyPerBase!J867,""),"")</f>
        <v/>
      </c>
      <c r="L868" s="5" t="str">
        <f>IF($A868&lt;&gt;"",IF(L$2&lt;&gt;"",INDEX('Instrument History'!$1:$1048576,$B868,L$3) / CcyPerBase!K867,""),"")</f>
        <v/>
      </c>
      <c r="M868" s="5" t="str">
        <f>IF($A868&lt;&gt;"",IF(M$2&lt;&gt;"",INDEX('Instrument History'!$1:$1048576,$B868,M$3) / CcyPerBase!L867,""),"")</f>
        <v/>
      </c>
      <c r="N868" s="5" t="str">
        <f>IF($A868&lt;&gt;"",IF(N$2&lt;&gt;"",INDEX('Instrument History'!$1:$1048576,$B868,N$3) / CcyPerBase!M867,""),"")</f>
        <v/>
      </c>
      <c r="O868" s="5" t="str">
        <f>IF($A868&lt;&gt;"",IF(O$2&lt;&gt;"",INDEX('Instrument History'!$1:$1048576,$B868,O$3) / CcyPerBase!N867,""),"")</f>
        <v/>
      </c>
      <c r="P868" s="5" t="str">
        <f>IF($A868&lt;&gt;"",IF(P$2&lt;&gt;"",INDEX('Instrument History'!$1:$1048576,$B868,P$3) / CcyPerBase!O867,""),"")</f>
        <v/>
      </c>
      <c r="Q868" s="5" t="str">
        <f>IF($A868&lt;&gt;"",IF(Q$2&lt;&gt;"",INDEX('Instrument History'!$1:$1048576,$B868,Q$3) / CcyPerBase!P867,""),"")</f>
        <v/>
      </c>
      <c r="R868" s="5" t="str">
        <f>IF($A868&lt;&gt;"",IF(R$2&lt;&gt;"",INDEX('Instrument History'!$1:$1048576,$B868,R$3) / CcyPerBase!Q867,""),"")</f>
        <v/>
      </c>
      <c r="S868" s="5" t="str">
        <f>IF($A868&lt;&gt;"",IF(S$2&lt;&gt;"",INDEX('Instrument History'!$1:$1048576,$B868,S$3) / CcyPerBase!R867,""),"")</f>
        <v/>
      </c>
      <c r="T868" s="5" t="str">
        <f>IF($A868&lt;&gt;"",IF(T$2&lt;&gt;"",INDEX('Instrument History'!$1:$1048576,$B868,T$3) / CcyPerBase!S867,""),"")</f>
        <v/>
      </c>
      <c r="U868" s="5" t="str">
        <f>IF($A868&lt;&gt;"",IF(U$2&lt;&gt;"",INDEX('Instrument History'!$1:$1048576,$B868,U$3) / CcyPerBase!T867,""),"")</f>
        <v/>
      </c>
      <c r="V868" s="5" t="str">
        <f>IF($A868&lt;&gt;"",IF(V$2&lt;&gt;"",INDEX('Instrument History'!$1:$1048576,$B868,V$3) / CcyPerBase!U867,""),"")</f>
        <v/>
      </c>
      <c r="W868" s="5" t="str">
        <f>IF($A868&lt;&gt;"",IF(W$2&lt;&gt;"",INDEX('Instrument History'!$1:$1048576,$B868,W$3) / CcyPerBase!V867,""),"")</f>
        <v/>
      </c>
      <c r="X868" s="5" t="str">
        <f>IF($A868&lt;&gt;"",IF(X$2&lt;&gt;"",INDEX('Instrument History'!$1:$1048576,$B868,X$3) / CcyPerBase!W867,""),"")</f>
        <v/>
      </c>
      <c r="Y868" s="5" t="str">
        <f>IF($A868&lt;&gt;"",IF(Y$2&lt;&gt;"",INDEX('Instrument History'!$1:$1048576,$B868,Y$3) / CcyPerBase!X867,""),"")</f>
        <v/>
      </c>
    </row>
    <row r="869" spans="1:25">
      <c r="A869" s="12" t="str">
        <f>IF(A868&lt;&gt;"",IF(A868=$B$1,"",'Instrument History'!A865),"")</f>
        <v/>
      </c>
      <c r="B869" t="str">
        <f t="shared" si="27"/>
        <v/>
      </c>
      <c r="C869" s="14" t="str">
        <f>IF($A869&lt;&gt;"",INDEX('Instrument History'!$1:$1048576,$B869,C$3) / CcyPerBase!D868,"")</f>
        <v/>
      </c>
      <c r="D869" s="14" t="str">
        <f>IF(A869&lt;&gt;"",C869/$D$4*Master!$R$18,"")</f>
        <v/>
      </c>
      <c r="E869" s="5" t="str">
        <f t="shared" si="28"/>
        <v/>
      </c>
      <c r="F869" s="5" t="str">
        <f>IF($A869&lt;&gt;"",IF(F$2&lt;&gt;"",INDEX('Instrument History'!$1:$1048576,$B869,F$3) / CcyPerBase!E868,""),"")</f>
        <v/>
      </c>
      <c r="G869" s="5" t="str">
        <f>IF($A869&lt;&gt;"",IF(G$2&lt;&gt;"",INDEX('Instrument History'!$1:$1048576,$B869,G$3) / CcyPerBase!F868,""),"")</f>
        <v/>
      </c>
      <c r="H869" s="5" t="str">
        <f>IF($A869&lt;&gt;"",IF(H$2&lt;&gt;"",INDEX('Instrument History'!$1:$1048576,$B869,H$3) / CcyPerBase!G868,""),"")</f>
        <v/>
      </c>
      <c r="I869" s="5" t="str">
        <f>IF($A869&lt;&gt;"",IF(I$2&lt;&gt;"",INDEX('Instrument History'!$1:$1048576,$B869,I$3) / CcyPerBase!H868,""),"")</f>
        <v/>
      </c>
      <c r="J869" s="5" t="str">
        <f>IF($A869&lt;&gt;"",IF(J$2&lt;&gt;"",INDEX('Instrument History'!$1:$1048576,$B869,J$3) / CcyPerBase!I868,""),"")</f>
        <v/>
      </c>
      <c r="K869" s="5" t="str">
        <f>IF($A869&lt;&gt;"",IF(K$2&lt;&gt;"",INDEX('Instrument History'!$1:$1048576,$B869,K$3) / CcyPerBase!J868,""),"")</f>
        <v/>
      </c>
      <c r="L869" s="5" t="str">
        <f>IF($A869&lt;&gt;"",IF(L$2&lt;&gt;"",INDEX('Instrument History'!$1:$1048576,$B869,L$3) / CcyPerBase!K868,""),"")</f>
        <v/>
      </c>
      <c r="M869" s="5" t="str">
        <f>IF($A869&lt;&gt;"",IF(M$2&lt;&gt;"",INDEX('Instrument History'!$1:$1048576,$B869,M$3) / CcyPerBase!L868,""),"")</f>
        <v/>
      </c>
      <c r="N869" s="5" t="str">
        <f>IF($A869&lt;&gt;"",IF(N$2&lt;&gt;"",INDEX('Instrument History'!$1:$1048576,$B869,N$3) / CcyPerBase!M868,""),"")</f>
        <v/>
      </c>
      <c r="O869" s="5" t="str">
        <f>IF($A869&lt;&gt;"",IF(O$2&lt;&gt;"",INDEX('Instrument History'!$1:$1048576,$B869,O$3) / CcyPerBase!N868,""),"")</f>
        <v/>
      </c>
      <c r="P869" s="5" t="str">
        <f>IF($A869&lt;&gt;"",IF(P$2&lt;&gt;"",INDEX('Instrument History'!$1:$1048576,$B869,P$3) / CcyPerBase!O868,""),"")</f>
        <v/>
      </c>
      <c r="Q869" s="5" t="str">
        <f>IF($A869&lt;&gt;"",IF(Q$2&lt;&gt;"",INDEX('Instrument History'!$1:$1048576,$B869,Q$3) / CcyPerBase!P868,""),"")</f>
        <v/>
      </c>
      <c r="R869" s="5" t="str">
        <f>IF($A869&lt;&gt;"",IF(R$2&lt;&gt;"",INDEX('Instrument History'!$1:$1048576,$B869,R$3) / CcyPerBase!Q868,""),"")</f>
        <v/>
      </c>
      <c r="S869" s="5" t="str">
        <f>IF($A869&lt;&gt;"",IF(S$2&lt;&gt;"",INDEX('Instrument History'!$1:$1048576,$B869,S$3) / CcyPerBase!R868,""),"")</f>
        <v/>
      </c>
      <c r="T869" s="5" t="str">
        <f>IF($A869&lt;&gt;"",IF(T$2&lt;&gt;"",INDEX('Instrument History'!$1:$1048576,$B869,T$3) / CcyPerBase!S868,""),"")</f>
        <v/>
      </c>
      <c r="U869" s="5" t="str">
        <f>IF($A869&lt;&gt;"",IF(U$2&lt;&gt;"",INDEX('Instrument History'!$1:$1048576,$B869,U$3) / CcyPerBase!T868,""),"")</f>
        <v/>
      </c>
      <c r="V869" s="5" t="str">
        <f>IF($A869&lt;&gt;"",IF(V$2&lt;&gt;"",INDEX('Instrument History'!$1:$1048576,$B869,V$3) / CcyPerBase!U868,""),"")</f>
        <v/>
      </c>
      <c r="W869" s="5" t="str">
        <f>IF($A869&lt;&gt;"",IF(W$2&lt;&gt;"",INDEX('Instrument History'!$1:$1048576,$B869,W$3) / CcyPerBase!V868,""),"")</f>
        <v/>
      </c>
      <c r="X869" s="5" t="str">
        <f>IF($A869&lt;&gt;"",IF(X$2&lt;&gt;"",INDEX('Instrument History'!$1:$1048576,$B869,X$3) / CcyPerBase!W868,""),"")</f>
        <v/>
      </c>
      <c r="Y869" s="5" t="str">
        <f>IF($A869&lt;&gt;"",IF(Y$2&lt;&gt;"",INDEX('Instrument History'!$1:$1048576,$B869,Y$3) / CcyPerBase!X868,""),"")</f>
        <v/>
      </c>
    </row>
    <row r="870" spans="1:25">
      <c r="A870" s="12" t="str">
        <f>IF(A869&lt;&gt;"",IF(A869=$B$1,"",'Instrument History'!A866),"")</f>
        <v/>
      </c>
      <c r="B870" t="str">
        <f t="shared" si="27"/>
        <v/>
      </c>
      <c r="C870" s="14" t="str">
        <f>IF($A870&lt;&gt;"",INDEX('Instrument History'!$1:$1048576,$B870,C$3) / CcyPerBase!D869,"")</f>
        <v/>
      </c>
      <c r="D870" s="14" t="str">
        <f>IF(A870&lt;&gt;"",C870/$D$4*Master!$R$18,"")</f>
        <v/>
      </c>
      <c r="E870" s="5" t="str">
        <f t="shared" si="28"/>
        <v/>
      </c>
      <c r="F870" s="5" t="str">
        <f>IF($A870&lt;&gt;"",IF(F$2&lt;&gt;"",INDEX('Instrument History'!$1:$1048576,$B870,F$3) / CcyPerBase!E869,""),"")</f>
        <v/>
      </c>
      <c r="G870" s="5" t="str">
        <f>IF($A870&lt;&gt;"",IF(G$2&lt;&gt;"",INDEX('Instrument History'!$1:$1048576,$B870,G$3) / CcyPerBase!F869,""),"")</f>
        <v/>
      </c>
      <c r="H870" s="5" t="str">
        <f>IF($A870&lt;&gt;"",IF(H$2&lt;&gt;"",INDEX('Instrument History'!$1:$1048576,$B870,H$3) / CcyPerBase!G869,""),"")</f>
        <v/>
      </c>
      <c r="I870" s="5" t="str">
        <f>IF($A870&lt;&gt;"",IF(I$2&lt;&gt;"",INDEX('Instrument History'!$1:$1048576,$B870,I$3) / CcyPerBase!H869,""),"")</f>
        <v/>
      </c>
      <c r="J870" s="5" t="str">
        <f>IF($A870&lt;&gt;"",IF(J$2&lt;&gt;"",INDEX('Instrument History'!$1:$1048576,$B870,J$3) / CcyPerBase!I869,""),"")</f>
        <v/>
      </c>
      <c r="K870" s="5" t="str">
        <f>IF($A870&lt;&gt;"",IF(K$2&lt;&gt;"",INDEX('Instrument History'!$1:$1048576,$B870,K$3) / CcyPerBase!J869,""),"")</f>
        <v/>
      </c>
      <c r="L870" s="5" t="str">
        <f>IF($A870&lt;&gt;"",IF(L$2&lt;&gt;"",INDEX('Instrument History'!$1:$1048576,$B870,L$3) / CcyPerBase!K869,""),"")</f>
        <v/>
      </c>
      <c r="M870" s="5" t="str">
        <f>IF($A870&lt;&gt;"",IF(M$2&lt;&gt;"",INDEX('Instrument History'!$1:$1048576,$B870,M$3) / CcyPerBase!L869,""),"")</f>
        <v/>
      </c>
      <c r="N870" s="5" t="str">
        <f>IF($A870&lt;&gt;"",IF(N$2&lt;&gt;"",INDEX('Instrument History'!$1:$1048576,$B870,N$3) / CcyPerBase!M869,""),"")</f>
        <v/>
      </c>
      <c r="O870" s="5" t="str">
        <f>IF($A870&lt;&gt;"",IF(O$2&lt;&gt;"",INDEX('Instrument History'!$1:$1048576,$B870,O$3) / CcyPerBase!N869,""),"")</f>
        <v/>
      </c>
      <c r="P870" s="5" t="str">
        <f>IF($A870&lt;&gt;"",IF(P$2&lt;&gt;"",INDEX('Instrument History'!$1:$1048576,$B870,P$3) / CcyPerBase!O869,""),"")</f>
        <v/>
      </c>
      <c r="Q870" s="5" t="str">
        <f>IF($A870&lt;&gt;"",IF(Q$2&lt;&gt;"",INDEX('Instrument History'!$1:$1048576,$B870,Q$3) / CcyPerBase!P869,""),"")</f>
        <v/>
      </c>
      <c r="R870" s="5" t="str">
        <f>IF($A870&lt;&gt;"",IF(R$2&lt;&gt;"",INDEX('Instrument History'!$1:$1048576,$B870,R$3) / CcyPerBase!Q869,""),"")</f>
        <v/>
      </c>
      <c r="S870" s="5" t="str">
        <f>IF($A870&lt;&gt;"",IF(S$2&lt;&gt;"",INDEX('Instrument History'!$1:$1048576,$B870,S$3) / CcyPerBase!R869,""),"")</f>
        <v/>
      </c>
      <c r="T870" s="5" t="str">
        <f>IF($A870&lt;&gt;"",IF(T$2&lt;&gt;"",INDEX('Instrument History'!$1:$1048576,$B870,T$3) / CcyPerBase!S869,""),"")</f>
        <v/>
      </c>
      <c r="U870" s="5" t="str">
        <f>IF($A870&lt;&gt;"",IF(U$2&lt;&gt;"",INDEX('Instrument History'!$1:$1048576,$B870,U$3) / CcyPerBase!T869,""),"")</f>
        <v/>
      </c>
      <c r="V870" s="5" t="str">
        <f>IF($A870&lt;&gt;"",IF(V$2&lt;&gt;"",INDEX('Instrument History'!$1:$1048576,$B870,V$3) / CcyPerBase!U869,""),"")</f>
        <v/>
      </c>
      <c r="W870" s="5" t="str">
        <f>IF($A870&lt;&gt;"",IF(W$2&lt;&gt;"",INDEX('Instrument History'!$1:$1048576,$B870,W$3) / CcyPerBase!V869,""),"")</f>
        <v/>
      </c>
      <c r="X870" s="5" t="str">
        <f>IF($A870&lt;&gt;"",IF(X$2&lt;&gt;"",INDEX('Instrument History'!$1:$1048576,$B870,X$3) / CcyPerBase!W869,""),"")</f>
        <v/>
      </c>
      <c r="Y870" s="5" t="str">
        <f>IF($A870&lt;&gt;"",IF(Y$2&lt;&gt;"",INDEX('Instrument History'!$1:$1048576,$B870,Y$3) / CcyPerBase!X869,""),"")</f>
        <v/>
      </c>
    </row>
    <row r="871" spans="1:25">
      <c r="A871" s="12" t="str">
        <f>IF(A870&lt;&gt;"",IF(A870=$B$1,"",'Instrument History'!A867),"")</f>
        <v/>
      </c>
      <c r="B871" t="str">
        <f t="shared" si="27"/>
        <v/>
      </c>
      <c r="C871" s="14" t="str">
        <f>IF($A871&lt;&gt;"",INDEX('Instrument History'!$1:$1048576,$B871,C$3) / CcyPerBase!D870,"")</f>
        <v/>
      </c>
      <c r="D871" s="14" t="str">
        <f>IF(A871&lt;&gt;"",C871/$D$4*Master!$R$18,"")</f>
        <v/>
      </c>
      <c r="E871" s="5" t="str">
        <f t="shared" si="28"/>
        <v/>
      </c>
      <c r="F871" s="5" t="str">
        <f>IF($A871&lt;&gt;"",IF(F$2&lt;&gt;"",INDEX('Instrument History'!$1:$1048576,$B871,F$3) / CcyPerBase!E870,""),"")</f>
        <v/>
      </c>
      <c r="G871" s="5" t="str">
        <f>IF($A871&lt;&gt;"",IF(G$2&lt;&gt;"",INDEX('Instrument History'!$1:$1048576,$B871,G$3) / CcyPerBase!F870,""),"")</f>
        <v/>
      </c>
      <c r="H871" s="5" t="str">
        <f>IF($A871&lt;&gt;"",IF(H$2&lt;&gt;"",INDEX('Instrument History'!$1:$1048576,$B871,H$3) / CcyPerBase!G870,""),"")</f>
        <v/>
      </c>
      <c r="I871" s="5" t="str">
        <f>IF($A871&lt;&gt;"",IF(I$2&lt;&gt;"",INDEX('Instrument History'!$1:$1048576,$B871,I$3) / CcyPerBase!H870,""),"")</f>
        <v/>
      </c>
      <c r="J871" s="5" t="str">
        <f>IF($A871&lt;&gt;"",IF(J$2&lt;&gt;"",INDEX('Instrument History'!$1:$1048576,$B871,J$3) / CcyPerBase!I870,""),"")</f>
        <v/>
      </c>
      <c r="K871" s="5" t="str">
        <f>IF($A871&lt;&gt;"",IF(K$2&lt;&gt;"",INDEX('Instrument History'!$1:$1048576,$B871,K$3) / CcyPerBase!J870,""),"")</f>
        <v/>
      </c>
      <c r="L871" s="5" t="str">
        <f>IF($A871&lt;&gt;"",IF(L$2&lt;&gt;"",INDEX('Instrument History'!$1:$1048576,$B871,L$3) / CcyPerBase!K870,""),"")</f>
        <v/>
      </c>
      <c r="M871" s="5" t="str">
        <f>IF($A871&lt;&gt;"",IF(M$2&lt;&gt;"",INDEX('Instrument History'!$1:$1048576,$B871,M$3) / CcyPerBase!L870,""),"")</f>
        <v/>
      </c>
      <c r="N871" s="5" t="str">
        <f>IF($A871&lt;&gt;"",IF(N$2&lt;&gt;"",INDEX('Instrument History'!$1:$1048576,$B871,N$3) / CcyPerBase!M870,""),"")</f>
        <v/>
      </c>
      <c r="O871" s="5" t="str">
        <f>IF($A871&lt;&gt;"",IF(O$2&lt;&gt;"",INDEX('Instrument History'!$1:$1048576,$B871,O$3) / CcyPerBase!N870,""),"")</f>
        <v/>
      </c>
      <c r="P871" s="5" t="str">
        <f>IF($A871&lt;&gt;"",IF(P$2&lt;&gt;"",INDEX('Instrument History'!$1:$1048576,$B871,P$3) / CcyPerBase!O870,""),"")</f>
        <v/>
      </c>
      <c r="Q871" s="5" t="str">
        <f>IF($A871&lt;&gt;"",IF(Q$2&lt;&gt;"",INDEX('Instrument History'!$1:$1048576,$B871,Q$3) / CcyPerBase!P870,""),"")</f>
        <v/>
      </c>
      <c r="R871" s="5" t="str">
        <f>IF($A871&lt;&gt;"",IF(R$2&lt;&gt;"",INDEX('Instrument History'!$1:$1048576,$B871,R$3) / CcyPerBase!Q870,""),"")</f>
        <v/>
      </c>
      <c r="S871" s="5" t="str">
        <f>IF($A871&lt;&gt;"",IF(S$2&lt;&gt;"",INDEX('Instrument History'!$1:$1048576,$B871,S$3) / CcyPerBase!R870,""),"")</f>
        <v/>
      </c>
      <c r="T871" s="5" t="str">
        <f>IF($A871&lt;&gt;"",IF(T$2&lt;&gt;"",INDEX('Instrument History'!$1:$1048576,$B871,T$3) / CcyPerBase!S870,""),"")</f>
        <v/>
      </c>
      <c r="U871" s="5" t="str">
        <f>IF($A871&lt;&gt;"",IF(U$2&lt;&gt;"",INDEX('Instrument History'!$1:$1048576,$B871,U$3) / CcyPerBase!T870,""),"")</f>
        <v/>
      </c>
      <c r="V871" s="5" t="str">
        <f>IF($A871&lt;&gt;"",IF(V$2&lt;&gt;"",INDEX('Instrument History'!$1:$1048576,$B871,V$3) / CcyPerBase!U870,""),"")</f>
        <v/>
      </c>
      <c r="W871" s="5" t="str">
        <f>IF($A871&lt;&gt;"",IF(W$2&lt;&gt;"",INDEX('Instrument History'!$1:$1048576,$B871,W$3) / CcyPerBase!V870,""),"")</f>
        <v/>
      </c>
      <c r="X871" s="5" t="str">
        <f>IF($A871&lt;&gt;"",IF(X$2&lt;&gt;"",INDEX('Instrument History'!$1:$1048576,$B871,X$3) / CcyPerBase!W870,""),"")</f>
        <v/>
      </c>
      <c r="Y871" s="5" t="str">
        <f>IF($A871&lt;&gt;"",IF(Y$2&lt;&gt;"",INDEX('Instrument History'!$1:$1048576,$B871,Y$3) / CcyPerBase!X870,""),"")</f>
        <v/>
      </c>
    </row>
    <row r="872" spans="1:25">
      <c r="A872" s="12" t="str">
        <f>IF(A871&lt;&gt;"",IF(A871=$B$1,"",'Instrument History'!A868),"")</f>
        <v/>
      </c>
      <c r="B872" t="str">
        <f t="shared" si="27"/>
        <v/>
      </c>
      <c r="C872" s="14" t="str">
        <f>IF($A872&lt;&gt;"",INDEX('Instrument History'!$1:$1048576,$B872,C$3) / CcyPerBase!D871,"")</f>
        <v/>
      </c>
      <c r="D872" s="14" t="str">
        <f>IF(A872&lt;&gt;"",C872/$D$4*Master!$R$18,"")</f>
        <v/>
      </c>
      <c r="E872" s="5" t="str">
        <f t="shared" si="28"/>
        <v/>
      </c>
      <c r="F872" s="5" t="str">
        <f>IF($A872&lt;&gt;"",IF(F$2&lt;&gt;"",INDEX('Instrument History'!$1:$1048576,$B872,F$3) / CcyPerBase!E871,""),"")</f>
        <v/>
      </c>
      <c r="G872" s="5" t="str">
        <f>IF($A872&lt;&gt;"",IF(G$2&lt;&gt;"",INDEX('Instrument History'!$1:$1048576,$B872,G$3) / CcyPerBase!F871,""),"")</f>
        <v/>
      </c>
      <c r="H872" s="5" t="str">
        <f>IF($A872&lt;&gt;"",IF(H$2&lt;&gt;"",INDEX('Instrument History'!$1:$1048576,$B872,H$3) / CcyPerBase!G871,""),"")</f>
        <v/>
      </c>
      <c r="I872" s="5" t="str">
        <f>IF($A872&lt;&gt;"",IF(I$2&lt;&gt;"",INDEX('Instrument History'!$1:$1048576,$B872,I$3) / CcyPerBase!H871,""),"")</f>
        <v/>
      </c>
      <c r="J872" s="5" t="str">
        <f>IF($A872&lt;&gt;"",IF(J$2&lt;&gt;"",INDEX('Instrument History'!$1:$1048576,$B872,J$3) / CcyPerBase!I871,""),"")</f>
        <v/>
      </c>
      <c r="K872" s="5" t="str">
        <f>IF($A872&lt;&gt;"",IF(K$2&lt;&gt;"",INDEX('Instrument History'!$1:$1048576,$B872,K$3) / CcyPerBase!J871,""),"")</f>
        <v/>
      </c>
      <c r="L872" s="5" t="str">
        <f>IF($A872&lt;&gt;"",IF(L$2&lt;&gt;"",INDEX('Instrument History'!$1:$1048576,$B872,L$3) / CcyPerBase!K871,""),"")</f>
        <v/>
      </c>
      <c r="M872" s="5" t="str">
        <f>IF($A872&lt;&gt;"",IF(M$2&lt;&gt;"",INDEX('Instrument History'!$1:$1048576,$B872,M$3) / CcyPerBase!L871,""),"")</f>
        <v/>
      </c>
      <c r="N872" s="5" t="str">
        <f>IF($A872&lt;&gt;"",IF(N$2&lt;&gt;"",INDEX('Instrument History'!$1:$1048576,$B872,N$3) / CcyPerBase!M871,""),"")</f>
        <v/>
      </c>
      <c r="O872" s="5" t="str">
        <f>IF($A872&lt;&gt;"",IF(O$2&lt;&gt;"",INDEX('Instrument History'!$1:$1048576,$B872,O$3) / CcyPerBase!N871,""),"")</f>
        <v/>
      </c>
      <c r="P872" s="5" t="str">
        <f>IF($A872&lt;&gt;"",IF(P$2&lt;&gt;"",INDEX('Instrument History'!$1:$1048576,$B872,P$3) / CcyPerBase!O871,""),"")</f>
        <v/>
      </c>
      <c r="Q872" s="5" t="str">
        <f>IF($A872&lt;&gt;"",IF(Q$2&lt;&gt;"",INDEX('Instrument History'!$1:$1048576,$B872,Q$3) / CcyPerBase!P871,""),"")</f>
        <v/>
      </c>
      <c r="R872" s="5" t="str">
        <f>IF($A872&lt;&gt;"",IF(R$2&lt;&gt;"",INDEX('Instrument History'!$1:$1048576,$B872,R$3) / CcyPerBase!Q871,""),"")</f>
        <v/>
      </c>
      <c r="S872" s="5" t="str">
        <f>IF($A872&lt;&gt;"",IF(S$2&lt;&gt;"",INDEX('Instrument History'!$1:$1048576,$B872,S$3) / CcyPerBase!R871,""),"")</f>
        <v/>
      </c>
      <c r="T872" s="5" t="str">
        <f>IF($A872&lt;&gt;"",IF(T$2&lt;&gt;"",INDEX('Instrument History'!$1:$1048576,$B872,T$3) / CcyPerBase!S871,""),"")</f>
        <v/>
      </c>
      <c r="U872" s="5" t="str">
        <f>IF($A872&lt;&gt;"",IF(U$2&lt;&gt;"",INDEX('Instrument History'!$1:$1048576,$B872,U$3) / CcyPerBase!T871,""),"")</f>
        <v/>
      </c>
      <c r="V872" s="5" t="str">
        <f>IF($A872&lt;&gt;"",IF(V$2&lt;&gt;"",INDEX('Instrument History'!$1:$1048576,$B872,V$3) / CcyPerBase!U871,""),"")</f>
        <v/>
      </c>
      <c r="W872" s="5" t="str">
        <f>IF($A872&lt;&gt;"",IF(W$2&lt;&gt;"",INDEX('Instrument History'!$1:$1048576,$B872,W$3) / CcyPerBase!V871,""),"")</f>
        <v/>
      </c>
      <c r="X872" s="5" t="str">
        <f>IF($A872&lt;&gt;"",IF(X$2&lt;&gt;"",INDEX('Instrument History'!$1:$1048576,$B872,X$3) / CcyPerBase!W871,""),"")</f>
        <v/>
      </c>
      <c r="Y872" s="5" t="str">
        <f>IF($A872&lt;&gt;"",IF(Y$2&lt;&gt;"",INDEX('Instrument History'!$1:$1048576,$B872,Y$3) / CcyPerBase!X871,""),"")</f>
        <v/>
      </c>
    </row>
    <row r="873" spans="1:25">
      <c r="A873" s="12" t="str">
        <f>IF(A872&lt;&gt;"",IF(A872=$B$1,"",'Instrument History'!A869),"")</f>
        <v/>
      </c>
      <c r="B873" t="str">
        <f t="shared" si="27"/>
        <v/>
      </c>
      <c r="C873" s="14" t="str">
        <f>IF($A873&lt;&gt;"",INDEX('Instrument History'!$1:$1048576,$B873,C$3) / CcyPerBase!D872,"")</f>
        <v/>
      </c>
      <c r="D873" s="14" t="str">
        <f>IF(A873&lt;&gt;"",C873/$D$4*Master!$R$18,"")</f>
        <v/>
      </c>
      <c r="E873" s="5" t="str">
        <f t="shared" si="28"/>
        <v/>
      </c>
      <c r="F873" s="5" t="str">
        <f>IF($A873&lt;&gt;"",IF(F$2&lt;&gt;"",INDEX('Instrument History'!$1:$1048576,$B873,F$3) / CcyPerBase!E872,""),"")</f>
        <v/>
      </c>
      <c r="G873" s="5" t="str">
        <f>IF($A873&lt;&gt;"",IF(G$2&lt;&gt;"",INDEX('Instrument History'!$1:$1048576,$B873,G$3) / CcyPerBase!F872,""),"")</f>
        <v/>
      </c>
      <c r="H873" s="5" t="str">
        <f>IF($A873&lt;&gt;"",IF(H$2&lt;&gt;"",INDEX('Instrument History'!$1:$1048576,$B873,H$3) / CcyPerBase!G872,""),"")</f>
        <v/>
      </c>
      <c r="I873" s="5" t="str">
        <f>IF($A873&lt;&gt;"",IF(I$2&lt;&gt;"",INDEX('Instrument History'!$1:$1048576,$B873,I$3) / CcyPerBase!H872,""),"")</f>
        <v/>
      </c>
      <c r="J873" s="5" t="str">
        <f>IF($A873&lt;&gt;"",IF(J$2&lt;&gt;"",INDEX('Instrument History'!$1:$1048576,$B873,J$3) / CcyPerBase!I872,""),"")</f>
        <v/>
      </c>
      <c r="K873" s="5" t="str">
        <f>IF($A873&lt;&gt;"",IF(K$2&lt;&gt;"",INDEX('Instrument History'!$1:$1048576,$B873,K$3) / CcyPerBase!J872,""),"")</f>
        <v/>
      </c>
      <c r="L873" s="5" t="str">
        <f>IF($A873&lt;&gt;"",IF(L$2&lt;&gt;"",INDEX('Instrument History'!$1:$1048576,$B873,L$3) / CcyPerBase!K872,""),"")</f>
        <v/>
      </c>
      <c r="M873" s="5" t="str">
        <f>IF($A873&lt;&gt;"",IF(M$2&lt;&gt;"",INDEX('Instrument History'!$1:$1048576,$B873,M$3) / CcyPerBase!L872,""),"")</f>
        <v/>
      </c>
      <c r="N873" s="5" t="str">
        <f>IF($A873&lt;&gt;"",IF(N$2&lt;&gt;"",INDEX('Instrument History'!$1:$1048576,$B873,N$3) / CcyPerBase!M872,""),"")</f>
        <v/>
      </c>
      <c r="O873" s="5" t="str">
        <f>IF($A873&lt;&gt;"",IF(O$2&lt;&gt;"",INDEX('Instrument History'!$1:$1048576,$B873,O$3) / CcyPerBase!N872,""),"")</f>
        <v/>
      </c>
      <c r="P873" s="5" t="str">
        <f>IF($A873&lt;&gt;"",IF(P$2&lt;&gt;"",INDEX('Instrument History'!$1:$1048576,$B873,P$3) / CcyPerBase!O872,""),"")</f>
        <v/>
      </c>
      <c r="Q873" s="5" t="str">
        <f>IF($A873&lt;&gt;"",IF(Q$2&lt;&gt;"",INDEX('Instrument History'!$1:$1048576,$B873,Q$3) / CcyPerBase!P872,""),"")</f>
        <v/>
      </c>
      <c r="R873" s="5" t="str">
        <f>IF($A873&lt;&gt;"",IF(R$2&lt;&gt;"",INDEX('Instrument History'!$1:$1048576,$B873,R$3) / CcyPerBase!Q872,""),"")</f>
        <v/>
      </c>
      <c r="S873" s="5" t="str">
        <f>IF($A873&lt;&gt;"",IF(S$2&lt;&gt;"",INDEX('Instrument History'!$1:$1048576,$B873,S$3) / CcyPerBase!R872,""),"")</f>
        <v/>
      </c>
      <c r="T873" s="5" t="str">
        <f>IF($A873&lt;&gt;"",IF(T$2&lt;&gt;"",INDEX('Instrument History'!$1:$1048576,$B873,T$3) / CcyPerBase!S872,""),"")</f>
        <v/>
      </c>
      <c r="U873" s="5" t="str">
        <f>IF($A873&lt;&gt;"",IF(U$2&lt;&gt;"",INDEX('Instrument History'!$1:$1048576,$B873,U$3) / CcyPerBase!T872,""),"")</f>
        <v/>
      </c>
      <c r="V873" s="5" t="str">
        <f>IF($A873&lt;&gt;"",IF(V$2&lt;&gt;"",INDEX('Instrument History'!$1:$1048576,$B873,V$3) / CcyPerBase!U872,""),"")</f>
        <v/>
      </c>
      <c r="W873" s="5" t="str">
        <f>IF($A873&lt;&gt;"",IF(W$2&lt;&gt;"",INDEX('Instrument History'!$1:$1048576,$B873,W$3) / CcyPerBase!V872,""),"")</f>
        <v/>
      </c>
      <c r="X873" s="5" t="str">
        <f>IF($A873&lt;&gt;"",IF(X$2&lt;&gt;"",INDEX('Instrument History'!$1:$1048576,$B873,X$3) / CcyPerBase!W872,""),"")</f>
        <v/>
      </c>
      <c r="Y873" s="5" t="str">
        <f>IF($A873&lt;&gt;"",IF(Y$2&lt;&gt;"",INDEX('Instrument History'!$1:$1048576,$B873,Y$3) / CcyPerBase!X872,""),"")</f>
        <v/>
      </c>
    </row>
    <row r="874" spans="1:25">
      <c r="A874" s="12" t="str">
        <f>IF(A873&lt;&gt;"",IF(A873=$B$1,"",'Instrument History'!A870),"")</f>
        <v/>
      </c>
      <c r="B874" t="str">
        <f t="shared" si="27"/>
        <v/>
      </c>
      <c r="C874" s="14" t="str">
        <f>IF($A874&lt;&gt;"",INDEX('Instrument History'!$1:$1048576,$B874,C$3) / CcyPerBase!D873,"")</f>
        <v/>
      </c>
      <c r="D874" s="14" t="str">
        <f>IF(A874&lt;&gt;"",C874/$D$4*Master!$R$18,"")</f>
        <v/>
      </c>
      <c r="E874" s="5" t="str">
        <f t="shared" si="28"/>
        <v/>
      </c>
      <c r="F874" s="5" t="str">
        <f>IF($A874&lt;&gt;"",IF(F$2&lt;&gt;"",INDEX('Instrument History'!$1:$1048576,$B874,F$3) / CcyPerBase!E873,""),"")</f>
        <v/>
      </c>
      <c r="G874" s="5" t="str">
        <f>IF($A874&lt;&gt;"",IF(G$2&lt;&gt;"",INDEX('Instrument History'!$1:$1048576,$B874,G$3) / CcyPerBase!F873,""),"")</f>
        <v/>
      </c>
      <c r="H874" s="5" t="str">
        <f>IF($A874&lt;&gt;"",IF(H$2&lt;&gt;"",INDEX('Instrument History'!$1:$1048576,$B874,H$3) / CcyPerBase!G873,""),"")</f>
        <v/>
      </c>
      <c r="I874" s="5" t="str">
        <f>IF($A874&lt;&gt;"",IF(I$2&lt;&gt;"",INDEX('Instrument History'!$1:$1048576,$B874,I$3) / CcyPerBase!H873,""),"")</f>
        <v/>
      </c>
      <c r="J874" s="5" t="str">
        <f>IF($A874&lt;&gt;"",IF(J$2&lt;&gt;"",INDEX('Instrument History'!$1:$1048576,$B874,J$3) / CcyPerBase!I873,""),"")</f>
        <v/>
      </c>
      <c r="K874" s="5" t="str">
        <f>IF($A874&lt;&gt;"",IF(K$2&lt;&gt;"",INDEX('Instrument History'!$1:$1048576,$B874,K$3) / CcyPerBase!J873,""),"")</f>
        <v/>
      </c>
      <c r="L874" s="5" t="str">
        <f>IF($A874&lt;&gt;"",IF(L$2&lt;&gt;"",INDEX('Instrument History'!$1:$1048576,$B874,L$3) / CcyPerBase!K873,""),"")</f>
        <v/>
      </c>
      <c r="M874" s="5" t="str">
        <f>IF($A874&lt;&gt;"",IF(M$2&lt;&gt;"",INDEX('Instrument History'!$1:$1048576,$B874,M$3) / CcyPerBase!L873,""),"")</f>
        <v/>
      </c>
      <c r="N874" s="5" t="str">
        <f>IF($A874&lt;&gt;"",IF(N$2&lt;&gt;"",INDEX('Instrument History'!$1:$1048576,$B874,N$3) / CcyPerBase!M873,""),"")</f>
        <v/>
      </c>
      <c r="O874" s="5" t="str">
        <f>IF($A874&lt;&gt;"",IF(O$2&lt;&gt;"",INDEX('Instrument History'!$1:$1048576,$B874,O$3) / CcyPerBase!N873,""),"")</f>
        <v/>
      </c>
      <c r="P874" s="5" t="str">
        <f>IF($A874&lt;&gt;"",IF(P$2&lt;&gt;"",INDEX('Instrument History'!$1:$1048576,$B874,P$3) / CcyPerBase!O873,""),"")</f>
        <v/>
      </c>
      <c r="Q874" s="5" t="str">
        <f>IF($A874&lt;&gt;"",IF(Q$2&lt;&gt;"",INDEX('Instrument History'!$1:$1048576,$B874,Q$3) / CcyPerBase!P873,""),"")</f>
        <v/>
      </c>
      <c r="R874" s="5" t="str">
        <f>IF($A874&lt;&gt;"",IF(R$2&lt;&gt;"",INDEX('Instrument History'!$1:$1048576,$B874,R$3) / CcyPerBase!Q873,""),"")</f>
        <v/>
      </c>
      <c r="S874" s="5" t="str">
        <f>IF($A874&lt;&gt;"",IF(S$2&lt;&gt;"",INDEX('Instrument History'!$1:$1048576,$B874,S$3) / CcyPerBase!R873,""),"")</f>
        <v/>
      </c>
      <c r="T874" s="5" t="str">
        <f>IF($A874&lt;&gt;"",IF(T$2&lt;&gt;"",INDEX('Instrument History'!$1:$1048576,$B874,T$3) / CcyPerBase!S873,""),"")</f>
        <v/>
      </c>
      <c r="U874" s="5" t="str">
        <f>IF($A874&lt;&gt;"",IF(U$2&lt;&gt;"",INDEX('Instrument History'!$1:$1048576,$B874,U$3) / CcyPerBase!T873,""),"")</f>
        <v/>
      </c>
      <c r="V874" s="5" t="str">
        <f>IF($A874&lt;&gt;"",IF(V$2&lt;&gt;"",INDEX('Instrument History'!$1:$1048576,$B874,V$3) / CcyPerBase!U873,""),"")</f>
        <v/>
      </c>
      <c r="W874" s="5" t="str">
        <f>IF($A874&lt;&gt;"",IF(W$2&lt;&gt;"",INDEX('Instrument History'!$1:$1048576,$B874,W$3) / CcyPerBase!V873,""),"")</f>
        <v/>
      </c>
      <c r="X874" s="5" t="str">
        <f>IF($A874&lt;&gt;"",IF(X$2&lt;&gt;"",INDEX('Instrument History'!$1:$1048576,$B874,X$3) / CcyPerBase!W873,""),"")</f>
        <v/>
      </c>
      <c r="Y874" s="5" t="str">
        <f>IF($A874&lt;&gt;"",IF(Y$2&lt;&gt;"",INDEX('Instrument History'!$1:$1048576,$B874,Y$3) / CcyPerBase!X873,""),"")</f>
        <v/>
      </c>
    </row>
    <row r="875" spans="1:25">
      <c r="A875" s="12" t="str">
        <f>IF(A874&lt;&gt;"",IF(A874=$B$1,"",'Instrument History'!A871),"")</f>
        <v/>
      </c>
      <c r="B875" t="str">
        <f t="shared" si="27"/>
        <v/>
      </c>
      <c r="C875" s="14" t="str">
        <f>IF($A875&lt;&gt;"",INDEX('Instrument History'!$1:$1048576,$B875,C$3) / CcyPerBase!D874,"")</f>
        <v/>
      </c>
      <c r="D875" s="14" t="str">
        <f>IF(A875&lt;&gt;"",C875/$D$4*Master!$R$18,"")</f>
        <v/>
      </c>
      <c r="E875" s="5" t="str">
        <f t="shared" si="28"/>
        <v/>
      </c>
      <c r="F875" s="5" t="str">
        <f>IF($A875&lt;&gt;"",IF(F$2&lt;&gt;"",INDEX('Instrument History'!$1:$1048576,$B875,F$3) / CcyPerBase!E874,""),"")</f>
        <v/>
      </c>
      <c r="G875" s="5" t="str">
        <f>IF($A875&lt;&gt;"",IF(G$2&lt;&gt;"",INDEX('Instrument History'!$1:$1048576,$B875,G$3) / CcyPerBase!F874,""),"")</f>
        <v/>
      </c>
      <c r="H875" s="5" t="str">
        <f>IF($A875&lt;&gt;"",IF(H$2&lt;&gt;"",INDEX('Instrument History'!$1:$1048576,$B875,H$3) / CcyPerBase!G874,""),"")</f>
        <v/>
      </c>
      <c r="I875" s="5" t="str">
        <f>IF($A875&lt;&gt;"",IF(I$2&lt;&gt;"",INDEX('Instrument History'!$1:$1048576,$B875,I$3) / CcyPerBase!H874,""),"")</f>
        <v/>
      </c>
      <c r="J875" s="5" t="str">
        <f>IF($A875&lt;&gt;"",IF(J$2&lt;&gt;"",INDEX('Instrument History'!$1:$1048576,$B875,J$3) / CcyPerBase!I874,""),"")</f>
        <v/>
      </c>
      <c r="K875" s="5" t="str">
        <f>IF($A875&lt;&gt;"",IF(K$2&lt;&gt;"",INDEX('Instrument History'!$1:$1048576,$B875,K$3) / CcyPerBase!J874,""),"")</f>
        <v/>
      </c>
      <c r="L875" s="5" t="str">
        <f>IF($A875&lt;&gt;"",IF(L$2&lt;&gt;"",INDEX('Instrument History'!$1:$1048576,$B875,L$3) / CcyPerBase!K874,""),"")</f>
        <v/>
      </c>
      <c r="M875" s="5" t="str">
        <f>IF($A875&lt;&gt;"",IF(M$2&lt;&gt;"",INDEX('Instrument History'!$1:$1048576,$B875,M$3) / CcyPerBase!L874,""),"")</f>
        <v/>
      </c>
      <c r="N875" s="5" t="str">
        <f>IF($A875&lt;&gt;"",IF(N$2&lt;&gt;"",INDEX('Instrument History'!$1:$1048576,$B875,N$3) / CcyPerBase!M874,""),"")</f>
        <v/>
      </c>
      <c r="O875" s="5" t="str">
        <f>IF($A875&lt;&gt;"",IF(O$2&lt;&gt;"",INDEX('Instrument History'!$1:$1048576,$B875,O$3) / CcyPerBase!N874,""),"")</f>
        <v/>
      </c>
      <c r="P875" s="5" t="str">
        <f>IF($A875&lt;&gt;"",IF(P$2&lt;&gt;"",INDEX('Instrument History'!$1:$1048576,$B875,P$3) / CcyPerBase!O874,""),"")</f>
        <v/>
      </c>
      <c r="Q875" s="5" t="str">
        <f>IF($A875&lt;&gt;"",IF(Q$2&lt;&gt;"",INDEX('Instrument History'!$1:$1048576,$B875,Q$3) / CcyPerBase!P874,""),"")</f>
        <v/>
      </c>
      <c r="R875" s="5" t="str">
        <f>IF($A875&lt;&gt;"",IF(R$2&lt;&gt;"",INDEX('Instrument History'!$1:$1048576,$B875,R$3) / CcyPerBase!Q874,""),"")</f>
        <v/>
      </c>
      <c r="S875" s="5" t="str">
        <f>IF($A875&lt;&gt;"",IF(S$2&lt;&gt;"",INDEX('Instrument History'!$1:$1048576,$B875,S$3) / CcyPerBase!R874,""),"")</f>
        <v/>
      </c>
      <c r="T875" s="5" t="str">
        <f>IF($A875&lt;&gt;"",IF(T$2&lt;&gt;"",INDEX('Instrument History'!$1:$1048576,$B875,T$3) / CcyPerBase!S874,""),"")</f>
        <v/>
      </c>
      <c r="U875" s="5" t="str">
        <f>IF($A875&lt;&gt;"",IF(U$2&lt;&gt;"",INDEX('Instrument History'!$1:$1048576,$B875,U$3) / CcyPerBase!T874,""),"")</f>
        <v/>
      </c>
      <c r="V875" s="5" t="str">
        <f>IF($A875&lt;&gt;"",IF(V$2&lt;&gt;"",INDEX('Instrument History'!$1:$1048576,$B875,V$3) / CcyPerBase!U874,""),"")</f>
        <v/>
      </c>
      <c r="W875" s="5" t="str">
        <f>IF($A875&lt;&gt;"",IF(W$2&lt;&gt;"",INDEX('Instrument History'!$1:$1048576,$B875,W$3) / CcyPerBase!V874,""),"")</f>
        <v/>
      </c>
      <c r="X875" s="5" t="str">
        <f>IF($A875&lt;&gt;"",IF(X$2&lt;&gt;"",INDEX('Instrument History'!$1:$1048576,$B875,X$3) / CcyPerBase!W874,""),"")</f>
        <v/>
      </c>
      <c r="Y875" s="5" t="str">
        <f>IF($A875&lt;&gt;"",IF(Y$2&lt;&gt;"",INDEX('Instrument History'!$1:$1048576,$B875,Y$3) / CcyPerBase!X874,""),"")</f>
        <v/>
      </c>
    </row>
    <row r="876" spans="1:25">
      <c r="A876" s="12" t="str">
        <f>IF(A875&lt;&gt;"",IF(A875=$B$1,"",'Instrument History'!A872),"")</f>
        <v/>
      </c>
      <c r="B876" t="str">
        <f t="shared" si="27"/>
        <v/>
      </c>
      <c r="C876" s="14" t="str">
        <f>IF($A876&lt;&gt;"",INDEX('Instrument History'!$1:$1048576,$B876,C$3) / CcyPerBase!D875,"")</f>
        <v/>
      </c>
      <c r="D876" s="14" t="str">
        <f>IF(A876&lt;&gt;"",C876/$D$4*Master!$R$18,"")</f>
        <v/>
      </c>
      <c r="E876" s="5" t="str">
        <f t="shared" si="28"/>
        <v/>
      </c>
      <c r="F876" s="5" t="str">
        <f>IF($A876&lt;&gt;"",IF(F$2&lt;&gt;"",INDEX('Instrument History'!$1:$1048576,$B876,F$3) / CcyPerBase!E875,""),"")</f>
        <v/>
      </c>
      <c r="G876" s="5" t="str">
        <f>IF($A876&lt;&gt;"",IF(G$2&lt;&gt;"",INDEX('Instrument History'!$1:$1048576,$B876,G$3) / CcyPerBase!F875,""),"")</f>
        <v/>
      </c>
      <c r="H876" s="5" t="str">
        <f>IF($A876&lt;&gt;"",IF(H$2&lt;&gt;"",INDEX('Instrument History'!$1:$1048576,$B876,H$3) / CcyPerBase!G875,""),"")</f>
        <v/>
      </c>
      <c r="I876" s="5" t="str">
        <f>IF($A876&lt;&gt;"",IF(I$2&lt;&gt;"",INDEX('Instrument History'!$1:$1048576,$B876,I$3) / CcyPerBase!H875,""),"")</f>
        <v/>
      </c>
      <c r="J876" s="5" t="str">
        <f>IF($A876&lt;&gt;"",IF(J$2&lt;&gt;"",INDEX('Instrument History'!$1:$1048576,$B876,J$3) / CcyPerBase!I875,""),"")</f>
        <v/>
      </c>
      <c r="K876" s="5" t="str">
        <f>IF($A876&lt;&gt;"",IF(K$2&lt;&gt;"",INDEX('Instrument History'!$1:$1048576,$B876,K$3) / CcyPerBase!J875,""),"")</f>
        <v/>
      </c>
      <c r="L876" s="5" t="str">
        <f>IF($A876&lt;&gt;"",IF(L$2&lt;&gt;"",INDEX('Instrument History'!$1:$1048576,$B876,L$3) / CcyPerBase!K875,""),"")</f>
        <v/>
      </c>
      <c r="M876" s="5" t="str">
        <f>IF($A876&lt;&gt;"",IF(M$2&lt;&gt;"",INDEX('Instrument History'!$1:$1048576,$B876,M$3) / CcyPerBase!L875,""),"")</f>
        <v/>
      </c>
      <c r="N876" s="5" t="str">
        <f>IF($A876&lt;&gt;"",IF(N$2&lt;&gt;"",INDEX('Instrument History'!$1:$1048576,$B876,N$3) / CcyPerBase!M875,""),"")</f>
        <v/>
      </c>
      <c r="O876" s="5" t="str">
        <f>IF($A876&lt;&gt;"",IF(O$2&lt;&gt;"",INDEX('Instrument History'!$1:$1048576,$B876,O$3) / CcyPerBase!N875,""),"")</f>
        <v/>
      </c>
      <c r="P876" s="5" t="str">
        <f>IF($A876&lt;&gt;"",IF(P$2&lt;&gt;"",INDEX('Instrument History'!$1:$1048576,$B876,P$3) / CcyPerBase!O875,""),"")</f>
        <v/>
      </c>
      <c r="Q876" s="5" t="str">
        <f>IF($A876&lt;&gt;"",IF(Q$2&lt;&gt;"",INDEX('Instrument History'!$1:$1048576,$B876,Q$3) / CcyPerBase!P875,""),"")</f>
        <v/>
      </c>
      <c r="R876" s="5" t="str">
        <f>IF($A876&lt;&gt;"",IF(R$2&lt;&gt;"",INDEX('Instrument History'!$1:$1048576,$B876,R$3) / CcyPerBase!Q875,""),"")</f>
        <v/>
      </c>
      <c r="S876" s="5" t="str">
        <f>IF($A876&lt;&gt;"",IF(S$2&lt;&gt;"",INDEX('Instrument History'!$1:$1048576,$B876,S$3) / CcyPerBase!R875,""),"")</f>
        <v/>
      </c>
      <c r="T876" s="5" t="str">
        <f>IF($A876&lt;&gt;"",IF(T$2&lt;&gt;"",INDEX('Instrument History'!$1:$1048576,$B876,T$3) / CcyPerBase!S875,""),"")</f>
        <v/>
      </c>
      <c r="U876" s="5" t="str">
        <f>IF($A876&lt;&gt;"",IF(U$2&lt;&gt;"",INDEX('Instrument History'!$1:$1048576,$B876,U$3) / CcyPerBase!T875,""),"")</f>
        <v/>
      </c>
      <c r="V876" s="5" t="str">
        <f>IF($A876&lt;&gt;"",IF(V$2&lt;&gt;"",INDEX('Instrument History'!$1:$1048576,$B876,V$3) / CcyPerBase!U875,""),"")</f>
        <v/>
      </c>
      <c r="W876" s="5" t="str">
        <f>IF($A876&lt;&gt;"",IF(W$2&lt;&gt;"",INDEX('Instrument History'!$1:$1048576,$B876,W$3) / CcyPerBase!V875,""),"")</f>
        <v/>
      </c>
      <c r="X876" s="5" t="str">
        <f>IF($A876&lt;&gt;"",IF(X$2&lt;&gt;"",INDEX('Instrument History'!$1:$1048576,$B876,X$3) / CcyPerBase!W875,""),"")</f>
        <v/>
      </c>
      <c r="Y876" s="5" t="str">
        <f>IF($A876&lt;&gt;"",IF(Y$2&lt;&gt;"",INDEX('Instrument History'!$1:$1048576,$B876,Y$3) / CcyPerBase!X875,""),"")</f>
        <v/>
      </c>
    </row>
    <row r="877" spans="1:25">
      <c r="A877" s="12" t="str">
        <f>IF(A876&lt;&gt;"",IF(A876=$B$1,"",'Instrument History'!A873),"")</f>
        <v/>
      </c>
      <c r="B877" t="str">
        <f t="shared" si="27"/>
        <v/>
      </c>
      <c r="C877" s="14" t="str">
        <f>IF($A877&lt;&gt;"",INDEX('Instrument History'!$1:$1048576,$B877,C$3) / CcyPerBase!D876,"")</f>
        <v/>
      </c>
      <c r="D877" s="14" t="str">
        <f>IF(A877&lt;&gt;"",C877/$D$4*Master!$R$18,"")</f>
        <v/>
      </c>
      <c r="E877" s="5" t="str">
        <f t="shared" si="28"/>
        <v/>
      </c>
      <c r="F877" s="5" t="str">
        <f>IF($A877&lt;&gt;"",IF(F$2&lt;&gt;"",INDEX('Instrument History'!$1:$1048576,$B877,F$3) / CcyPerBase!E876,""),"")</f>
        <v/>
      </c>
      <c r="G877" s="5" t="str">
        <f>IF($A877&lt;&gt;"",IF(G$2&lt;&gt;"",INDEX('Instrument History'!$1:$1048576,$B877,G$3) / CcyPerBase!F876,""),"")</f>
        <v/>
      </c>
      <c r="H877" s="5" t="str">
        <f>IF($A877&lt;&gt;"",IF(H$2&lt;&gt;"",INDEX('Instrument History'!$1:$1048576,$B877,H$3) / CcyPerBase!G876,""),"")</f>
        <v/>
      </c>
      <c r="I877" s="5" t="str">
        <f>IF($A877&lt;&gt;"",IF(I$2&lt;&gt;"",INDEX('Instrument History'!$1:$1048576,$B877,I$3) / CcyPerBase!H876,""),"")</f>
        <v/>
      </c>
      <c r="J877" s="5" t="str">
        <f>IF($A877&lt;&gt;"",IF(J$2&lt;&gt;"",INDEX('Instrument History'!$1:$1048576,$B877,J$3) / CcyPerBase!I876,""),"")</f>
        <v/>
      </c>
      <c r="K877" s="5" t="str">
        <f>IF($A877&lt;&gt;"",IF(K$2&lt;&gt;"",INDEX('Instrument History'!$1:$1048576,$B877,K$3) / CcyPerBase!J876,""),"")</f>
        <v/>
      </c>
      <c r="L877" s="5" t="str">
        <f>IF($A877&lt;&gt;"",IF(L$2&lt;&gt;"",INDEX('Instrument History'!$1:$1048576,$B877,L$3) / CcyPerBase!K876,""),"")</f>
        <v/>
      </c>
      <c r="M877" s="5" t="str">
        <f>IF($A877&lt;&gt;"",IF(M$2&lt;&gt;"",INDEX('Instrument History'!$1:$1048576,$B877,M$3) / CcyPerBase!L876,""),"")</f>
        <v/>
      </c>
      <c r="N877" s="5" t="str">
        <f>IF($A877&lt;&gt;"",IF(N$2&lt;&gt;"",INDEX('Instrument History'!$1:$1048576,$B877,N$3) / CcyPerBase!M876,""),"")</f>
        <v/>
      </c>
      <c r="O877" s="5" t="str">
        <f>IF($A877&lt;&gt;"",IF(O$2&lt;&gt;"",INDEX('Instrument History'!$1:$1048576,$B877,O$3) / CcyPerBase!N876,""),"")</f>
        <v/>
      </c>
      <c r="P877" s="5" t="str">
        <f>IF($A877&lt;&gt;"",IF(P$2&lt;&gt;"",INDEX('Instrument History'!$1:$1048576,$B877,P$3) / CcyPerBase!O876,""),"")</f>
        <v/>
      </c>
      <c r="Q877" s="5" t="str">
        <f>IF($A877&lt;&gt;"",IF(Q$2&lt;&gt;"",INDEX('Instrument History'!$1:$1048576,$B877,Q$3) / CcyPerBase!P876,""),"")</f>
        <v/>
      </c>
      <c r="R877" s="5" t="str">
        <f>IF($A877&lt;&gt;"",IF(R$2&lt;&gt;"",INDEX('Instrument History'!$1:$1048576,$B877,R$3) / CcyPerBase!Q876,""),"")</f>
        <v/>
      </c>
      <c r="S877" s="5" t="str">
        <f>IF($A877&lt;&gt;"",IF(S$2&lt;&gt;"",INDEX('Instrument History'!$1:$1048576,$B877,S$3) / CcyPerBase!R876,""),"")</f>
        <v/>
      </c>
      <c r="T877" s="5" t="str">
        <f>IF($A877&lt;&gt;"",IF(T$2&lt;&gt;"",INDEX('Instrument History'!$1:$1048576,$B877,T$3) / CcyPerBase!S876,""),"")</f>
        <v/>
      </c>
      <c r="U877" s="5" t="str">
        <f>IF($A877&lt;&gt;"",IF(U$2&lt;&gt;"",INDEX('Instrument History'!$1:$1048576,$B877,U$3) / CcyPerBase!T876,""),"")</f>
        <v/>
      </c>
      <c r="V877" s="5" t="str">
        <f>IF($A877&lt;&gt;"",IF(V$2&lt;&gt;"",INDEX('Instrument History'!$1:$1048576,$B877,V$3) / CcyPerBase!U876,""),"")</f>
        <v/>
      </c>
      <c r="W877" s="5" t="str">
        <f>IF($A877&lt;&gt;"",IF(W$2&lt;&gt;"",INDEX('Instrument History'!$1:$1048576,$B877,W$3) / CcyPerBase!V876,""),"")</f>
        <v/>
      </c>
      <c r="X877" s="5" t="str">
        <f>IF($A877&lt;&gt;"",IF(X$2&lt;&gt;"",INDEX('Instrument History'!$1:$1048576,$B877,X$3) / CcyPerBase!W876,""),"")</f>
        <v/>
      </c>
      <c r="Y877" s="5" t="str">
        <f>IF($A877&lt;&gt;"",IF(Y$2&lt;&gt;"",INDEX('Instrument History'!$1:$1048576,$B877,Y$3) / CcyPerBase!X876,""),"")</f>
        <v/>
      </c>
    </row>
    <row r="878" spans="1:25">
      <c r="A878" s="12" t="str">
        <f>IF(A877&lt;&gt;"",IF(A877=$B$1,"",'Instrument History'!A874),"")</f>
        <v/>
      </c>
      <c r="B878" t="str">
        <f t="shared" si="27"/>
        <v/>
      </c>
      <c r="C878" s="14" t="str">
        <f>IF($A878&lt;&gt;"",INDEX('Instrument History'!$1:$1048576,$B878,C$3) / CcyPerBase!D877,"")</f>
        <v/>
      </c>
      <c r="D878" s="14" t="str">
        <f>IF(A878&lt;&gt;"",C878/$D$4*Master!$R$18,"")</f>
        <v/>
      </c>
      <c r="E878" s="5" t="str">
        <f t="shared" si="28"/>
        <v/>
      </c>
      <c r="F878" s="5" t="str">
        <f>IF($A878&lt;&gt;"",IF(F$2&lt;&gt;"",INDEX('Instrument History'!$1:$1048576,$B878,F$3) / CcyPerBase!E877,""),"")</f>
        <v/>
      </c>
      <c r="G878" s="5" t="str">
        <f>IF($A878&lt;&gt;"",IF(G$2&lt;&gt;"",INDEX('Instrument History'!$1:$1048576,$B878,G$3) / CcyPerBase!F877,""),"")</f>
        <v/>
      </c>
      <c r="H878" s="5" t="str">
        <f>IF($A878&lt;&gt;"",IF(H$2&lt;&gt;"",INDEX('Instrument History'!$1:$1048576,$B878,H$3) / CcyPerBase!G877,""),"")</f>
        <v/>
      </c>
      <c r="I878" s="5" t="str">
        <f>IF($A878&lt;&gt;"",IF(I$2&lt;&gt;"",INDEX('Instrument History'!$1:$1048576,$B878,I$3) / CcyPerBase!H877,""),"")</f>
        <v/>
      </c>
      <c r="J878" s="5" t="str">
        <f>IF($A878&lt;&gt;"",IF(J$2&lt;&gt;"",INDEX('Instrument History'!$1:$1048576,$B878,J$3) / CcyPerBase!I877,""),"")</f>
        <v/>
      </c>
      <c r="K878" s="5" t="str">
        <f>IF($A878&lt;&gt;"",IF(K$2&lt;&gt;"",INDEX('Instrument History'!$1:$1048576,$B878,K$3) / CcyPerBase!J877,""),"")</f>
        <v/>
      </c>
      <c r="L878" s="5" t="str">
        <f>IF($A878&lt;&gt;"",IF(L$2&lt;&gt;"",INDEX('Instrument History'!$1:$1048576,$B878,L$3) / CcyPerBase!K877,""),"")</f>
        <v/>
      </c>
      <c r="M878" s="5" t="str">
        <f>IF($A878&lt;&gt;"",IF(M$2&lt;&gt;"",INDEX('Instrument History'!$1:$1048576,$B878,M$3) / CcyPerBase!L877,""),"")</f>
        <v/>
      </c>
      <c r="N878" s="5" t="str">
        <f>IF($A878&lt;&gt;"",IF(N$2&lt;&gt;"",INDEX('Instrument History'!$1:$1048576,$B878,N$3) / CcyPerBase!M877,""),"")</f>
        <v/>
      </c>
      <c r="O878" s="5" t="str">
        <f>IF($A878&lt;&gt;"",IF(O$2&lt;&gt;"",INDEX('Instrument History'!$1:$1048576,$B878,O$3) / CcyPerBase!N877,""),"")</f>
        <v/>
      </c>
      <c r="P878" s="5" t="str">
        <f>IF($A878&lt;&gt;"",IF(P$2&lt;&gt;"",INDEX('Instrument History'!$1:$1048576,$B878,P$3) / CcyPerBase!O877,""),"")</f>
        <v/>
      </c>
      <c r="Q878" s="5" t="str">
        <f>IF($A878&lt;&gt;"",IF(Q$2&lt;&gt;"",INDEX('Instrument History'!$1:$1048576,$B878,Q$3) / CcyPerBase!P877,""),"")</f>
        <v/>
      </c>
      <c r="R878" s="5" t="str">
        <f>IF($A878&lt;&gt;"",IF(R$2&lt;&gt;"",INDEX('Instrument History'!$1:$1048576,$B878,R$3) / CcyPerBase!Q877,""),"")</f>
        <v/>
      </c>
      <c r="S878" s="5" t="str">
        <f>IF($A878&lt;&gt;"",IF(S$2&lt;&gt;"",INDEX('Instrument History'!$1:$1048576,$B878,S$3) / CcyPerBase!R877,""),"")</f>
        <v/>
      </c>
      <c r="T878" s="5" t="str">
        <f>IF($A878&lt;&gt;"",IF(T$2&lt;&gt;"",INDEX('Instrument History'!$1:$1048576,$B878,T$3) / CcyPerBase!S877,""),"")</f>
        <v/>
      </c>
      <c r="U878" s="5" t="str">
        <f>IF($A878&lt;&gt;"",IF(U$2&lt;&gt;"",INDEX('Instrument History'!$1:$1048576,$B878,U$3) / CcyPerBase!T877,""),"")</f>
        <v/>
      </c>
      <c r="V878" s="5" t="str">
        <f>IF($A878&lt;&gt;"",IF(V$2&lt;&gt;"",INDEX('Instrument History'!$1:$1048576,$B878,V$3) / CcyPerBase!U877,""),"")</f>
        <v/>
      </c>
      <c r="W878" s="5" t="str">
        <f>IF($A878&lt;&gt;"",IF(W$2&lt;&gt;"",INDEX('Instrument History'!$1:$1048576,$B878,W$3) / CcyPerBase!V877,""),"")</f>
        <v/>
      </c>
      <c r="X878" s="5" t="str">
        <f>IF($A878&lt;&gt;"",IF(X$2&lt;&gt;"",INDEX('Instrument History'!$1:$1048576,$B878,X$3) / CcyPerBase!W877,""),"")</f>
        <v/>
      </c>
      <c r="Y878" s="5" t="str">
        <f>IF($A878&lt;&gt;"",IF(Y$2&lt;&gt;"",INDEX('Instrument History'!$1:$1048576,$B878,Y$3) / CcyPerBase!X877,""),"")</f>
        <v/>
      </c>
    </row>
    <row r="879" spans="1:25">
      <c r="A879" s="12" t="str">
        <f>IF(A878&lt;&gt;"",IF(A878=$B$1,"",'Instrument History'!A875),"")</f>
        <v/>
      </c>
      <c r="B879" t="str">
        <f t="shared" si="27"/>
        <v/>
      </c>
      <c r="C879" s="14" t="str">
        <f>IF($A879&lt;&gt;"",INDEX('Instrument History'!$1:$1048576,$B879,C$3) / CcyPerBase!D878,"")</f>
        <v/>
      </c>
      <c r="D879" s="14" t="str">
        <f>IF(A879&lt;&gt;"",C879/$D$4*Master!$R$18,"")</f>
        <v/>
      </c>
      <c r="E879" s="5" t="str">
        <f t="shared" si="28"/>
        <v/>
      </c>
      <c r="F879" s="5" t="str">
        <f>IF($A879&lt;&gt;"",IF(F$2&lt;&gt;"",INDEX('Instrument History'!$1:$1048576,$B879,F$3) / CcyPerBase!E878,""),"")</f>
        <v/>
      </c>
      <c r="G879" s="5" t="str">
        <f>IF($A879&lt;&gt;"",IF(G$2&lt;&gt;"",INDEX('Instrument History'!$1:$1048576,$B879,G$3) / CcyPerBase!F878,""),"")</f>
        <v/>
      </c>
      <c r="H879" s="5" t="str">
        <f>IF($A879&lt;&gt;"",IF(H$2&lt;&gt;"",INDEX('Instrument History'!$1:$1048576,$B879,H$3) / CcyPerBase!G878,""),"")</f>
        <v/>
      </c>
      <c r="I879" s="5" t="str">
        <f>IF($A879&lt;&gt;"",IF(I$2&lt;&gt;"",INDEX('Instrument History'!$1:$1048576,$B879,I$3) / CcyPerBase!H878,""),"")</f>
        <v/>
      </c>
      <c r="J879" s="5" t="str">
        <f>IF($A879&lt;&gt;"",IF(J$2&lt;&gt;"",INDEX('Instrument History'!$1:$1048576,$B879,J$3) / CcyPerBase!I878,""),"")</f>
        <v/>
      </c>
      <c r="K879" s="5" t="str">
        <f>IF($A879&lt;&gt;"",IF(K$2&lt;&gt;"",INDEX('Instrument History'!$1:$1048576,$B879,K$3) / CcyPerBase!J878,""),"")</f>
        <v/>
      </c>
      <c r="L879" s="5" t="str">
        <f>IF($A879&lt;&gt;"",IF(L$2&lt;&gt;"",INDEX('Instrument History'!$1:$1048576,$B879,L$3) / CcyPerBase!K878,""),"")</f>
        <v/>
      </c>
      <c r="M879" s="5" t="str">
        <f>IF($A879&lt;&gt;"",IF(M$2&lt;&gt;"",INDEX('Instrument History'!$1:$1048576,$B879,M$3) / CcyPerBase!L878,""),"")</f>
        <v/>
      </c>
      <c r="N879" s="5" t="str">
        <f>IF($A879&lt;&gt;"",IF(N$2&lt;&gt;"",INDEX('Instrument History'!$1:$1048576,$B879,N$3) / CcyPerBase!M878,""),"")</f>
        <v/>
      </c>
      <c r="O879" s="5" t="str">
        <f>IF($A879&lt;&gt;"",IF(O$2&lt;&gt;"",INDEX('Instrument History'!$1:$1048576,$B879,O$3) / CcyPerBase!N878,""),"")</f>
        <v/>
      </c>
      <c r="P879" s="5" t="str">
        <f>IF($A879&lt;&gt;"",IF(P$2&lt;&gt;"",INDEX('Instrument History'!$1:$1048576,$B879,P$3) / CcyPerBase!O878,""),"")</f>
        <v/>
      </c>
      <c r="Q879" s="5" t="str">
        <f>IF($A879&lt;&gt;"",IF(Q$2&lt;&gt;"",INDEX('Instrument History'!$1:$1048576,$B879,Q$3) / CcyPerBase!P878,""),"")</f>
        <v/>
      </c>
      <c r="R879" s="5" t="str">
        <f>IF($A879&lt;&gt;"",IF(R$2&lt;&gt;"",INDEX('Instrument History'!$1:$1048576,$B879,R$3) / CcyPerBase!Q878,""),"")</f>
        <v/>
      </c>
      <c r="S879" s="5" t="str">
        <f>IF($A879&lt;&gt;"",IF(S$2&lt;&gt;"",INDEX('Instrument History'!$1:$1048576,$B879,S$3) / CcyPerBase!R878,""),"")</f>
        <v/>
      </c>
      <c r="T879" s="5" t="str">
        <f>IF($A879&lt;&gt;"",IF(T$2&lt;&gt;"",INDEX('Instrument History'!$1:$1048576,$B879,T$3) / CcyPerBase!S878,""),"")</f>
        <v/>
      </c>
      <c r="U879" s="5" t="str">
        <f>IF($A879&lt;&gt;"",IF(U$2&lt;&gt;"",INDEX('Instrument History'!$1:$1048576,$B879,U$3) / CcyPerBase!T878,""),"")</f>
        <v/>
      </c>
      <c r="V879" s="5" t="str">
        <f>IF($A879&lt;&gt;"",IF(V$2&lt;&gt;"",INDEX('Instrument History'!$1:$1048576,$B879,V$3) / CcyPerBase!U878,""),"")</f>
        <v/>
      </c>
      <c r="W879" s="5" t="str">
        <f>IF($A879&lt;&gt;"",IF(W$2&lt;&gt;"",INDEX('Instrument History'!$1:$1048576,$B879,W$3) / CcyPerBase!V878,""),"")</f>
        <v/>
      </c>
      <c r="X879" s="5" t="str">
        <f>IF($A879&lt;&gt;"",IF(X$2&lt;&gt;"",INDEX('Instrument History'!$1:$1048576,$B879,X$3) / CcyPerBase!W878,""),"")</f>
        <v/>
      </c>
      <c r="Y879" s="5" t="str">
        <f>IF($A879&lt;&gt;"",IF(Y$2&lt;&gt;"",INDEX('Instrument History'!$1:$1048576,$B879,Y$3) / CcyPerBase!X878,""),"")</f>
        <v/>
      </c>
    </row>
    <row r="880" spans="1:25">
      <c r="A880" s="12" t="str">
        <f>IF(A879&lt;&gt;"",IF(A879=$B$1,"",'Instrument History'!A876),"")</f>
        <v/>
      </c>
      <c r="B880" t="str">
        <f t="shared" si="27"/>
        <v/>
      </c>
      <c r="C880" s="14" t="str">
        <f>IF($A880&lt;&gt;"",INDEX('Instrument History'!$1:$1048576,$B880,C$3) / CcyPerBase!D879,"")</f>
        <v/>
      </c>
      <c r="D880" s="14" t="str">
        <f>IF(A880&lt;&gt;"",C880/$D$4*Master!$R$18,"")</f>
        <v/>
      </c>
      <c r="E880" s="5" t="str">
        <f t="shared" si="28"/>
        <v/>
      </c>
      <c r="F880" s="5" t="str">
        <f>IF($A880&lt;&gt;"",IF(F$2&lt;&gt;"",INDEX('Instrument History'!$1:$1048576,$B880,F$3) / CcyPerBase!E879,""),"")</f>
        <v/>
      </c>
      <c r="G880" s="5" t="str">
        <f>IF($A880&lt;&gt;"",IF(G$2&lt;&gt;"",INDEX('Instrument History'!$1:$1048576,$B880,G$3) / CcyPerBase!F879,""),"")</f>
        <v/>
      </c>
      <c r="H880" s="5" t="str">
        <f>IF($A880&lt;&gt;"",IF(H$2&lt;&gt;"",INDEX('Instrument History'!$1:$1048576,$B880,H$3) / CcyPerBase!G879,""),"")</f>
        <v/>
      </c>
      <c r="I880" s="5" t="str">
        <f>IF($A880&lt;&gt;"",IF(I$2&lt;&gt;"",INDEX('Instrument History'!$1:$1048576,$B880,I$3) / CcyPerBase!H879,""),"")</f>
        <v/>
      </c>
      <c r="J880" s="5" t="str">
        <f>IF($A880&lt;&gt;"",IF(J$2&lt;&gt;"",INDEX('Instrument History'!$1:$1048576,$B880,J$3) / CcyPerBase!I879,""),"")</f>
        <v/>
      </c>
      <c r="K880" s="5" t="str">
        <f>IF($A880&lt;&gt;"",IF(K$2&lt;&gt;"",INDEX('Instrument History'!$1:$1048576,$B880,K$3) / CcyPerBase!J879,""),"")</f>
        <v/>
      </c>
      <c r="L880" s="5" t="str">
        <f>IF($A880&lt;&gt;"",IF(L$2&lt;&gt;"",INDEX('Instrument History'!$1:$1048576,$B880,L$3) / CcyPerBase!K879,""),"")</f>
        <v/>
      </c>
      <c r="M880" s="5" t="str">
        <f>IF($A880&lt;&gt;"",IF(M$2&lt;&gt;"",INDEX('Instrument History'!$1:$1048576,$B880,M$3) / CcyPerBase!L879,""),"")</f>
        <v/>
      </c>
      <c r="N880" s="5" t="str">
        <f>IF($A880&lt;&gt;"",IF(N$2&lt;&gt;"",INDEX('Instrument History'!$1:$1048576,$B880,N$3) / CcyPerBase!M879,""),"")</f>
        <v/>
      </c>
      <c r="O880" s="5" t="str">
        <f>IF($A880&lt;&gt;"",IF(O$2&lt;&gt;"",INDEX('Instrument History'!$1:$1048576,$B880,O$3) / CcyPerBase!N879,""),"")</f>
        <v/>
      </c>
      <c r="P880" s="5" t="str">
        <f>IF($A880&lt;&gt;"",IF(P$2&lt;&gt;"",INDEX('Instrument History'!$1:$1048576,$B880,P$3) / CcyPerBase!O879,""),"")</f>
        <v/>
      </c>
      <c r="Q880" s="5" t="str">
        <f>IF($A880&lt;&gt;"",IF(Q$2&lt;&gt;"",INDEX('Instrument History'!$1:$1048576,$B880,Q$3) / CcyPerBase!P879,""),"")</f>
        <v/>
      </c>
      <c r="R880" s="5" t="str">
        <f>IF($A880&lt;&gt;"",IF(R$2&lt;&gt;"",INDEX('Instrument History'!$1:$1048576,$B880,R$3) / CcyPerBase!Q879,""),"")</f>
        <v/>
      </c>
      <c r="S880" s="5" t="str">
        <f>IF($A880&lt;&gt;"",IF(S$2&lt;&gt;"",INDEX('Instrument History'!$1:$1048576,$B880,S$3) / CcyPerBase!R879,""),"")</f>
        <v/>
      </c>
      <c r="T880" s="5" t="str">
        <f>IF($A880&lt;&gt;"",IF(T$2&lt;&gt;"",INDEX('Instrument History'!$1:$1048576,$B880,T$3) / CcyPerBase!S879,""),"")</f>
        <v/>
      </c>
      <c r="U880" s="5" t="str">
        <f>IF($A880&lt;&gt;"",IF(U$2&lt;&gt;"",INDEX('Instrument History'!$1:$1048576,$B880,U$3) / CcyPerBase!T879,""),"")</f>
        <v/>
      </c>
      <c r="V880" s="5" t="str">
        <f>IF($A880&lt;&gt;"",IF(V$2&lt;&gt;"",INDEX('Instrument History'!$1:$1048576,$B880,V$3) / CcyPerBase!U879,""),"")</f>
        <v/>
      </c>
      <c r="W880" s="5" t="str">
        <f>IF($A880&lt;&gt;"",IF(W$2&lt;&gt;"",INDEX('Instrument History'!$1:$1048576,$B880,W$3) / CcyPerBase!V879,""),"")</f>
        <v/>
      </c>
      <c r="X880" s="5" t="str">
        <f>IF($A880&lt;&gt;"",IF(X$2&lt;&gt;"",INDEX('Instrument History'!$1:$1048576,$B880,X$3) / CcyPerBase!W879,""),"")</f>
        <v/>
      </c>
      <c r="Y880" s="5" t="str">
        <f>IF($A880&lt;&gt;"",IF(Y$2&lt;&gt;"",INDEX('Instrument History'!$1:$1048576,$B880,Y$3) / CcyPerBase!X879,""),"")</f>
        <v/>
      </c>
    </row>
    <row r="881" spans="1:25">
      <c r="A881" s="12" t="str">
        <f>IF(A880&lt;&gt;"",IF(A880=$B$1,"",'Instrument History'!A877),"")</f>
        <v/>
      </c>
      <c r="B881" t="str">
        <f t="shared" si="27"/>
        <v/>
      </c>
      <c r="C881" s="14" t="str">
        <f>IF($A881&lt;&gt;"",INDEX('Instrument History'!$1:$1048576,$B881,C$3) / CcyPerBase!D880,"")</f>
        <v/>
      </c>
      <c r="D881" s="14" t="str">
        <f>IF(A881&lt;&gt;"",C881/$D$4*Master!$R$18,"")</f>
        <v/>
      </c>
      <c r="E881" s="5" t="str">
        <f t="shared" si="28"/>
        <v/>
      </c>
      <c r="F881" s="5" t="str">
        <f>IF($A881&lt;&gt;"",IF(F$2&lt;&gt;"",INDEX('Instrument History'!$1:$1048576,$B881,F$3) / CcyPerBase!E880,""),"")</f>
        <v/>
      </c>
      <c r="G881" s="5" t="str">
        <f>IF($A881&lt;&gt;"",IF(G$2&lt;&gt;"",INDEX('Instrument History'!$1:$1048576,$B881,G$3) / CcyPerBase!F880,""),"")</f>
        <v/>
      </c>
      <c r="H881" s="5" t="str">
        <f>IF($A881&lt;&gt;"",IF(H$2&lt;&gt;"",INDEX('Instrument History'!$1:$1048576,$B881,H$3) / CcyPerBase!G880,""),"")</f>
        <v/>
      </c>
      <c r="I881" s="5" t="str">
        <f>IF($A881&lt;&gt;"",IF(I$2&lt;&gt;"",INDEX('Instrument History'!$1:$1048576,$B881,I$3) / CcyPerBase!H880,""),"")</f>
        <v/>
      </c>
      <c r="J881" s="5" t="str">
        <f>IF($A881&lt;&gt;"",IF(J$2&lt;&gt;"",INDEX('Instrument History'!$1:$1048576,$B881,J$3) / CcyPerBase!I880,""),"")</f>
        <v/>
      </c>
      <c r="K881" s="5" t="str">
        <f>IF($A881&lt;&gt;"",IF(K$2&lt;&gt;"",INDEX('Instrument History'!$1:$1048576,$B881,K$3) / CcyPerBase!J880,""),"")</f>
        <v/>
      </c>
      <c r="L881" s="5" t="str">
        <f>IF($A881&lt;&gt;"",IF(L$2&lt;&gt;"",INDEX('Instrument History'!$1:$1048576,$B881,L$3) / CcyPerBase!K880,""),"")</f>
        <v/>
      </c>
      <c r="M881" s="5" t="str">
        <f>IF($A881&lt;&gt;"",IF(M$2&lt;&gt;"",INDEX('Instrument History'!$1:$1048576,$B881,M$3) / CcyPerBase!L880,""),"")</f>
        <v/>
      </c>
      <c r="N881" s="5" t="str">
        <f>IF($A881&lt;&gt;"",IF(N$2&lt;&gt;"",INDEX('Instrument History'!$1:$1048576,$B881,N$3) / CcyPerBase!M880,""),"")</f>
        <v/>
      </c>
      <c r="O881" s="5" t="str">
        <f>IF($A881&lt;&gt;"",IF(O$2&lt;&gt;"",INDEX('Instrument History'!$1:$1048576,$B881,O$3) / CcyPerBase!N880,""),"")</f>
        <v/>
      </c>
      <c r="P881" s="5" t="str">
        <f>IF($A881&lt;&gt;"",IF(P$2&lt;&gt;"",INDEX('Instrument History'!$1:$1048576,$B881,P$3) / CcyPerBase!O880,""),"")</f>
        <v/>
      </c>
      <c r="Q881" s="5" t="str">
        <f>IF($A881&lt;&gt;"",IF(Q$2&lt;&gt;"",INDEX('Instrument History'!$1:$1048576,$B881,Q$3) / CcyPerBase!P880,""),"")</f>
        <v/>
      </c>
      <c r="R881" s="5" t="str">
        <f>IF($A881&lt;&gt;"",IF(R$2&lt;&gt;"",INDEX('Instrument History'!$1:$1048576,$B881,R$3) / CcyPerBase!Q880,""),"")</f>
        <v/>
      </c>
      <c r="S881" s="5" t="str">
        <f>IF($A881&lt;&gt;"",IF(S$2&lt;&gt;"",INDEX('Instrument History'!$1:$1048576,$B881,S$3) / CcyPerBase!R880,""),"")</f>
        <v/>
      </c>
      <c r="T881" s="5" t="str">
        <f>IF($A881&lt;&gt;"",IF(T$2&lt;&gt;"",INDEX('Instrument History'!$1:$1048576,$B881,T$3) / CcyPerBase!S880,""),"")</f>
        <v/>
      </c>
      <c r="U881" s="5" t="str">
        <f>IF($A881&lt;&gt;"",IF(U$2&lt;&gt;"",INDEX('Instrument History'!$1:$1048576,$B881,U$3) / CcyPerBase!T880,""),"")</f>
        <v/>
      </c>
      <c r="V881" s="5" t="str">
        <f>IF($A881&lt;&gt;"",IF(V$2&lt;&gt;"",INDEX('Instrument History'!$1:$1048576,$B881,V$3) / CcyPerBase!U880,""),"")</f>
        <v/>
      </c>
      <c r="W881" s="5" t="str">
        <f>IF($A881&lt;&gt;"",IF(W$2&lt;&gt;"",INDEX('Instrument History'!$1:$1048576,$B881,W$3) / CcyPerBase!V880,""),"")</f>
        <v/>
      </c>
      <c r="X881" s="5" t="str">
        <f>IF($A881&lt;&gt;"",IF(X$2&lt;&gt;"",INDEX('Instrument History'!$1:$1048576,$B881,X$3) / CcyPerBase!W880,""),"")</f>
        <v/>
      </c>
      <c r="Y881" s="5" t="str">
        <f>IF($A881&lt;&gt;"",IF(Y$2&lt;&gt;"",INDEX('Instrument History'!$1:$1048576,$B881,Y$3) / CcyPerBase!X880,""),"")</f>
        <v/>
      </c>
    </row>
    <row r="882" spans="1:25">
      <c r="A882" s="12" t="str">
        <f>IF(A881&lt;&gt;"",IF(A881=$B$1,"",'Instrument History'!A878),"")</f>
        <v/>
      </c>
      <c r="B882" t="str">
        <f t="shared" si="27"/>
        <v/>
      </c>
      <c r="C882" s="14" t="str">
        <f>IF($A882&lt;&gt;"",INDEX('Instrument History'!$1:$1048576,$B882,C$3) / CcyPerBase!D881,"")</f>
        <v/>
      </c>
      <c r="D882" s="14" t="str">
        <f>IF(A882&lt;&gt;"",C882/$D$4*Master!$R$18,"")</f>
        <v/>
      </c>
      <c r="E882" s="5" t="str">
        <f t="shared" si="28"/>
        <v/>
      </c>
      <c r="F882" s="5" t="str">
        <f>IF($A882&lt;&gt;"",IF(F$2&lt;&gt;"",INDEX('Instrument History'!$1:$1048576,$B882,F$3) / CcyPerBase!E881,""),"")</f>
        <v/>
      </c>
      <c r="G882" s="5" t="str">
        <f>IF($A882&lt;&gt;"",IF(G$2&lt;&gt;"",INDEX('Instrument History'!$1:$1048576,$B882,G$3) / CcyPerBase!F881,""),"")</f>
        <v/>
      </c>
      <c r="H882" s="5" t="str">
        <f>IF($A882&lt;&gt;"",IF(H$2&lt;&gt;"",INDEX('Instrument History'!$1:$1048576,$B882,H$3) / CcyPerBase!G881,""),"")</f>
        <v/>
      </c>
      <c r="I882" s="5" t="str">
        <f>IF($A882&lt;&gt;"",IF(I$2&lt;&gt;"",INDEX('Instrument History'!$1:$1048576,$B882,I$3) / CcyPerBase!H881,""),"")</f>
        <v/>
      </c>
      <c r="J882" s="5" t="str">
        <f>IF($A882&lt;&gt;"",IF(J$2&lt;&gt;"",INDEX('Instrument History'!$1:$1048576,$B882,J$3) / CcyPerBase!I881,""),"")</f>
        <v/>
      </c>
      <c r="K882" s="5" t="str">
        <f>IF($A882&lt;&gt;"",IF(K$2&lt;&gt;"",INDEX('Instrument History'!$1:$1048576,$B882,K$3) / CcyPerBase!J881,""),"")</f>
        <v/>
      </c>
      <c r="L882" s="5" t="str">
        <f>IF($A882&lt;&gt;"",IF(L$2&lt;&gt;"",INDEX('Instrument History'!$1:$1048576,$B882,L$3) / CcyPerBase!K881,""),"")</f>
        <v/>
      </c>
      <c r="M882" s="5" t="str">
        <f>IF($A882&lt;&gt;"",IF(M$2&lt;&gt;"",INDEX('Instrument History'!$1:$1048576,$B882,M$3) / CcyPerBase!L881,""),"")</f>
        <v/>
      </c>
      <c r="N882" s="5" t="str">
        <f>IF($A882&lt;&gt;"",IF(N$2&lt;&gt;"",INDEX('Instrument History'!$1:$1048576,$B882,N$3) / CcyPerBase!M881,""),"")</f>
        <v/>
      </c>
      <c r="O882" s="5" t="str">
        <f>IF($A882&lt;&gt;"",IF(O$2&lt;&gt;"",INDEX('Instrument History'!$1:$1048576,$B882,O$3) / CcyPerBase!N881,""),"")</f>
        <v/>
      </c>
      <c r="P882" s="5" t="str">
        <f>IF($A882&lt;&gt;"",IF(P$2&lt;&gt;"",INDEX('Instrument History'!$1:$1048576,$B882,P$3) / CcyPerBase!O881,""),"")</f>
        <v/>
      </c>
      <c r="Q882" s="5" t="str">
        <f>IF($A882&lt;&gt;"",IF(Q$2&lt;&gt;"",INDEX('Instrument History'!$1:$1048576,$B882,Q$3) / CcyPerBase!P881,""),"")</f>
        <v/>
      </c>
      <c r="R882" s="5" t="str">
        <f>IF($A882&lt;&gt;"",IF(R$2&lt;&gt;"",INDEX('Instrument History'!$1:$1048576,$B882,R$3) / CcyPerBase!Q881,""),"")</f>
        <v/>
      </c>
      <c r="S882" s="5" t="str">
        <f>IF($A882&lt;&gt;"",IF(S$2&lt;&gt;"",INDEX('Instrument History'!$1:$1048576,$B882,S$3) / CcyPerBase!R881,""),"")</f>
        <v/>
      </c>
      <c r="T882" s="5" t="str">
        <f>IF($A882&lt;&gt;"",IF(T$2&lt;&gt;"",INDEX('Instrument History'!$1:$1048576,$B882,T$3) / CcyPerBase!S881,""),"")</f>
        <v/>
      </c>
      <c r="U882" s="5" t="str">
        <f>IF($A882&lt;&gt;"",IF(U$2&lt;&gt;"",INDEX('Instrument History'!$1:$1048576,$B882,U$3) / CcyPerBase!T881,""),"")</f>
        <v/>
      </c>
      <c r="V882" s="5" t="str">
        <f>IF($A882&lt;&gt;"",IF(V$2&lt;&gt;"",INDEX('Instrument History'!$1:$1048576,$B882,V$3) / CcyPerBase!U881,""),"")</f>
        <v/>
      </c>
      <c r="W882" s="5" t="str">
        <f>IF($A882&lt;&gt;"",IF(W$2&lt;&gt;"",INDEX('Instrument History'!$1:$1048576,$B882,W$3) / CcyPerBase!V881,""),"")</f>
        <v/>
      </c>
      <c r="X882" s="5" t="str">
        <f>IF($A882&lt;&gt;"",IF(X$2&lt;&gt;"",INDEX('Instrument History'!$1:$1048576,$B882,X$3) / CcyPerBase!W881,""),"")</f>
        <v/>
      </c>
      <c r="Y882" s="5" t="str">
        <f>IF($A882&lt;&gt;"",IF(Y$2&lt;&gt;"",INDEX('Instrument History'!$1:$1048576,$B882,Y$3) / CcyPerBase!X881,""),"")</f>
        <v/>
      </c>
    </row>
    <row r="883" spans="1:25">
      <c r="A883" s="12" t="str">
        <f>IF(A882&lt;&gt;"",IF(A882=$B$1,"",'Instrument History'!A879),"")</f>
        <v/>
      </c>
      <c r="B883" t="str">
        <f t="shared" si="27"/>
        <v/>
      </c>
      <c r="C883" s="14" t="str">
        <f>IF($A883&lt;&gt;"",INDEX('Instrument History'!$1:$1048576,$B883,C$3) / CcyPerBase!D882,"")</f>
        <v/>
      </c>
      <c r="D883" s="14" t="str">
        <f>IF(A883&lt;&gt;"",C883/$D$4*Master!$R$18,"")</f>
        <v/>
      </c>
      <c r="E883" s="5" t="str">
        <f t="shared" si="28"/>
        <v/>
      </c>
      <c r="F883" s="5" t="str">
        <f>IF($A883&lt;&gt;"",IF(F$2&lt;&gt;"",INDEX('Instrument History'!$1:$1048576,$B883,F$3) / CcyPerBase!E882,""),"")</f>
        <v/>
      </c>
      <c r="G883" s="5" t="str">
        <f>IF($A883&lt;&gt;"",IF(G$2&lt;&gt;"",INDEX('Instrument History'!$1:$1048576,$B883,G$3) / CcyPerBase!F882,""),"")</f>
        <v/>
      </c>
      <c r="H883" s="5" t="str">
        <f>IF($A883&lt;&gt;"",IF(H$2&lt;&gt;"",INDEX('Instrument History'!$1:$1048576,$B883,H$3) / CcyPerBase!G882,""),"")</f>
        <v/>
      </c>
      <c r="I883" s="5" t="str">
        <f>IF($A883&lt;&gt;"",IF(I$2&lt;&gt;"",INDEX('Instrument History'!$1:$1048576,$B883,I$3) / CcyPerBase!H882,""),"")</f>
        <v/>
      </c>
      <c r="J883" s="5" t="str">
        <f>IF($A883&lt;&gt;"",IF(J$2&lt;&gt;"",INDEX('Instrument History'!$1:$1048576,$B883,J$3) / CcyPerBase!I882,""),"")</f>
        <v/>
      </c>
      <c r="K883" s="5" t="str">
        <f>IF($A883&lt;&gt;"",IF(K$2&lt;&gt;"",INDEX('Instrument History'!$1:$1048576,$B883,K$3) / CcyPerBase!J882,""),"")</f>
        <v/>
      </c>
      <c r="L883" s="5" t="str">
        <f>IF($A883&lt;&gt;"",IF(L$2&lt;&gt;"",INDEX('Instrument History'!$1:$1048576,$B883,L$3) / CcyPerBase!K882,""),"")</f>
        <v/>
      </c>
      <c r="M883" s="5" t="str">
        <f>IF($A883&lt;&gt;"",IF(M$2&lt;&gt;"",INDEX('Instrument History'!$1:$1048576,$B883,M$3) / CcyPerBase!L882,""),"")</f>
        <v/>
      </c>
      <c r="N883" s="5" t="str">
        <f>IF($A883&lt;&gt;"",IF(N$2&lt;&gt;"",INDEX('Instrument History'!$1:$1048576,$B883,N$3) / CcyPerBase!M882,""),"")</f>
        <v/>
      </c>
      <c r="O883" s="5" t="str">
        <f>IF($A883&lt;&gt;"",IF(O$2&lt;&gt;"",INDEX('Instrument History'!$1:$1048576,$B883,O$3) / CcyPerBase!N882,""),"")</f>
        <v/>
      </c>
      <c r="P883" s="5" t="str">
        <f>IF($A883&lt;&gt;"",IF(P$2&lt;&gt;"",INDEX('Instrument History'!$1:$1048576,$B883,P$3) / CcyPerBase!O882,""),"")</f>
        <v/>
      </c>
      <c r="Q883" s="5" t="str">
        <f>IF($A883&lt;&gt;"",IF(Q$2&lt;&gt;"",INDEX('Instrument History'!$1:$1048576,$B883,Q$3) / CcyPerBase!P882,""),"")</f>
        <v/>
      </c>
      <c r="R883" s="5" t="str">
        <f>IF($A883&lt;&gt;"",IF(R$2&lt;&gt;"",INDEX('Instrument History'!$1:$1048576,$B883,R$3) / CcyPerBase!Q882,""),"")</f>
        <v/>
      </c>
      <c r="S883" s="5" t="str">
        <f>IF($A883&lt;&gt;"",IF(S$2&lt;&gt;"",INDEX('Instrument History'!$1:$1048576,$B883,S$3) / CcyPerBase!R882,""),"")</f>
        <v/>
      </c>
      <c r="T883" s="5" t="str">
        <f>IF($A883&lt;&gt;"",IF(T$2&lt;&gt;"",INDEX('Instrument History'!$1:$1048576,$B883,T$3) / CcyPerBase!S882,""),"")</f>
        <v/>
      </c>
      <c r="U883" s="5" t="str">
        <f>IF($A883&lt;&gt;"",IF(U$2&lt;&gt;"",INDEX('Instrument History'!$1:$1048576,$B883,U$3) / CcyPerBase!T882,""),"")</f>
        <v/>
      </c>
      <c r="V883" s="5" t="str">
        <f>IF($A883&lt;&gt;"",IF(V$2&lt;&gt;"",INDEX('Instrument History'!$1:$1048576,$B883,V$3) / CcyPerBase!U882,""),"")</f>
        <v/>
      </c>
      <c r="W883" s="5" t="str">
        <f>IF($A883&lt;&gt;"",IF(W$2&lt;&gt;"",INDEX('Instrument History'!$1:$1048576,$B883,W$3) / CcyPerBase!V882,""),"")</f>
        <v/>
      </c>
      <c r="X883" s="5" t="str">
        <f>IF($A883&lt;&gt;"",IF(X$2&lt;&gt;"",INDEX('Instrument History'!$1:$1048576,$B883,X$3) / CcyPerBase!W882,""),"")</f>
        <v/>
      </c>
      <c r="Y883" s="5" t="str">
        <f>IF($A883&lt;&gt;"",IF(Y$2&lt;&gt;"",INDEX('Instrument History'!$1:$1048576,$B883,Y$3) / CcyPerBase!X882,""),"")</f>
        <v/>
      </c>
    </row>
    <row r="884" spans="1:25">
      <c r="A884" s="12" t="str">
        <f>IF(A883&lt;&gt;"",IF(A883=$B$1,"",'Instrument History'!A880),"")</f>
        <v/>
      </c>
      <c r="B884" t="str">
        <f t="shared" si="27"/>
        <v/>
      </c>
      <c r="C884" s="14" t="str">
        <f>IF($A884&lt;&gt;"",INDEX('Instrument History'!$1:$1048576,$B884,C$3) / CcyPerBase!D883,"")</f>
        <v/>
      </c>
      <c r="D884" s="14" t="str">
        <f>IF(A884&lt;&gt;"",C884/$D$4*Master!$R$18,"")</f>
        <v/>
      </c>
      <c r="E884" s="5" t="str">
        <f t="shared" si="28"/>
        <v/>
      </c>
      <c r="F884" s="5" t="str">
        <f>IF($A884&lt;&gt;"",IF(F$2&lt;&gt;"",INDEX('Instrument History'!$1:$1048576,$B884,F$3) / CcyPerBase!E883,""),"")</f>
        <v/>
      </c>
      <c r="G884" s="5" t="str">
        <f>IF($A884&lt;&gt;"",IF(G$2&lt;&gt;"",INDEX('Instrument History'!$1:$1048576,$B884,G$3) / CcyPerBase!F883,""),"")</f>
        <v/>
      </c>
      <c r="H884" s="5" t="str">
        <f>IF($A884&lt;&gt;"",IF(H$2&lt;&gt;"",INDEX('Instrument History'!$1:$1048576,$B884,H$3) / CcyPerBase!G883,""),"")</f>
        <v/>
      </c>
      <c r="I884" s="5" t="str">
        <f>IF($A884&lt;&gt;"",IF(I$2&lt;&gt;"",INDEX('Instrument History'!$1:$1048576,$B884,I$3) / CcyPerBase!H883,""),"")</f>
        <v/>
      </c>
      <c r="J884" s="5" t="str">
        <f>IF($A884&lt;&gt;"",IF(J$2&lt;&gt;"",INDEX('Instrument History'!$1:$1048576,$B884,J$3) / CcyPerBase!I883,""),"")</f>
        <v/>
      </c>
      <c r="K884" s="5" t="str">
        <f>IF($A884&lt;&gt;"",IF(K$2&lt;&gt;"",INDEX('Instrument History'!$1:$1048576,$B884,K$3) / CcyPerBase!J883,""),"")</f>
        <v/>
      </c>
      <c r="L884" s="5" t="str">
        <f>IF($A884&lt;&gt;"",IF(L$2&lt;&gt;"",INDEX('Instrument History'!$1:$1048576,$B884,L$3) / CcyPerBase!K883,""),"")</f>
        <v/>
      </c>
      <c r="M884" s="5" t="str">
        <f>IF($A884&lt;&gt;"",IF(M$2&lt;&gt;"",INDEX('Instrument History'!$1:$1048576,$B884,M$3) / CcyPerBase!L883,""),"")</f>
        <v/>
      </c>
      <c r="N884" s="5" t="str">
        <f>IF($A884&lt;&gt;"",IF(N$2&lt;&gt;"",INDEX('Instrument History'!$1:$1048576,$B884,N$3) / CcyPerBase!M883,""),"")</f>
        <v/>
      </c>
      <c r="O884" s="5" t="str">
        <f>IF($A884&lt;&gt;"",IF(O$2&lt;&gt;"",INDEX('Instrument History'!$1:$1048576,$B884,O$3) / CcyPerBase!N883,""),"")</f>
        <v/>
      </c>
      <c r="P884" s="5" t="str">
        <f>IF($A884&lt;&gt;"",IF(P$2&lt;&gt;"",INDEX('Instrument History'!$1:$1048576,$B884,P$3) / CcyPerBase!O883,""),"")</f>
        <v/>
      </c>
      <c r="Q884" s="5" t="str">
        <f>IF($A884&lt;&gt;"",IF(Q$2&lt;&gt;"",INDEX('Instrument History'!$1:$1048576,$B884,Q$3) / CcyPerBase!P883,""),"")</f>
        <v/>
      </c>
      <c r="R884" s="5" t="str">
        <f>IF($A884&lt;&gt;"",IF(R$2&lt;&gt;"",INDEX('Instrument History'!$1:$1048576,$B884,R$3) / CcyPerBase!Q883,""),"")</f>
        <v/>
      </c>
      <c r="S884" s="5" t="str">
        <f>IF($A884&lt;&gt;"",IF(S$2&lt;&gt;"",INDEX('Instrument History'!$1:$1048576,$B884,S$3) / CcyPerBase!R883,""),"")</f>
        <v/>
      </c>
      <c r="T884" s="5" t="str">
        <f>IF($A884&lt;&gt;"",IF(T$2&lt;&gt;"",INDEX('Instrument History'!$1:$1048576,$B884,T$3) / CcyPerBase!S883,""),"")</f>
        <v/>
      </c>
      <c r="U884" s="5" t="str">
        <f>IF($A884&lt;&gt;"",IF(U$2&lt;&gt;"",INDEX('Instrument History'!$1:$1048576,$B884,U$3) / CcyPerBase!T883,""),"")</f>
        <v/>
      </c>
      <c r="V884" s="5" t="str">
        <f>IF($A884&lt;&gt;"",IF(V$2&lt;&gt;"",INDEX('Instrument History'!$1:$1048576,$B884,V$3) / CcyPerBase!U883,""),"")</f>
        <v/>
      </c>
      <c r="W884" s="5" t="str">
        <f>IF($A884&lt;&gt;"",IF(W$2&lt;&gt;"",INDEX('Instrument History'!$1:$1048576,$B884,W$3) / CcyPerBase!V883,""),"")</f>
        <v/>
      </c>
      <c r="X884" s="5" t="str">
        <f>IF($A884&lt;&gt;"",IF(X$2&lt;&gt;"",INDEX('Instrument History'!$1:$1048576,$B884,X$3) / CcyPerBase!W883,""),"")</f>
        <v/>
      </c>
      <c r="Y884" s="5" t="str">
        <f>IF($A884&lt;&gt;"",IF(Y$2&lt;&gt;"",INDEX('Instrument History'!$1:$1048576,$B884,Y$3) / CcyPerBase!X883,""),"")</f>
        <v/>
      </c>
    </row>
    <row r="885" spans="1:25">
      <c r="A885" s="12" t="str">
        <f>IF(A884&lt;&gt;"",IF(A884=$B$1,"",'Instrument History'!A881),"")</f>
        <v/>
      </c>
      <c r="B885" t="str">
        <f t="shared" si="27"/>
        <v/>
      </c>
      <c r="C885" s="14" t="str">
        <f>IF($A885&lt;&gt;"",INDEX('Instrument History'!$1:$1048576,$B885,C$3) / CcyPerBase!D884,"")</f>
        <v/>
      </c>
      <c r="D885" s="14" t="str">
        <f>IF(A885&lt;&gt;"",C885/$D$4*Master!$R$18,"")</f>
        <v/>
      </c>
      <c r="E885" s="5" t="str">
        <f t="shared" si="28"/>
        <v/>
      </c>
      <c r="F885" s="5" t="str">
        <f>IF($A885&lt;&gt;"",IF(F$2&lt;&gt;"",INDEX('Instrument History'!$1:$1048576,$B885,F$3) / CcyPerBase!E884,""),"")</f>
        <v/>
      </c>
      <c r="G885" s="5" t="str">
        <f>IF($A885&lt;&gt;"",IF(G$2&lt;&gt;"",INDEX('Instrument History'!$1:$1048576,$B885,G$3) / CcyPerBase!F884,""),"")</f>
        <v/>
      </c>
      <c r="H885" s="5" t="str">
        <f>IF($A885&lt;&gt;"",IF(H$2&lt;&gt;"",INDEX('Instrument History'!$1:$1048576,$B885,H$3) / CcyPerBase!G884,""),"")</f>
        <v/>
      </c>
      <c r="I885" s="5" t="str">
        <f>IF($A885&lt;&gt;"",IF(I$2&lt;&gt;"",INDEX('Instrument History'!$1:$1048576,$B885,I$3) / CcyPerBase!H884,""),"")</f>
        <v/>
      </c>
      <c r="J885" s="5" t="str">
        <f>IF($A885&lt;&gt;"",IF(J$2&lt;&gt;"",INDEX('Instrument History'!$1:$1048576,$B885,J$3) / CcyPerBase!I884,""),"")</f>
        <v/>
      </c>
      <c r="K885" s="5" t="str">
        <f>IF($A885&lt;&gt;"",IF(K$2&lt;&gt;"",INDEX('Instrument History'!$1:$1048576,$B885,K$3) / CcyPerBase!J884,""),"")</f>
        <v/>
      </c>
      <c r="L885" s="5" t="str">
        <f>IF($A885&lt;&gt;"",IF(L$2&lt;&gt;"",INDEX('Instrument History'!$1:$1048576,$B885,L$3) / CcyPerBase!K884,""),"")</f>
        <v/>
      </c>
      <c r="M885" s="5" t="str">
        <f>IF($A885&lt;&gt;"",IF(M$2&lt;&gt;"",INDEX('Instrument History'!$1:$1048576,$B885,M$3) / CcyPerBase!L884,""),"")</f>
        <v/>
      </c>
      <c r="N885" s="5" t="str">
        <f>IF($A885&lt;&gt;"",IF(N$2&lt;&gt;"",INDEX('Instrument History'!$1:$1048576,$B885,N$3) / CcyPerBase!M884,""),"")</f>
        <v/>
      </c>
      <c r="O885" s="5" t="str">
        <f>IF($A885&lt;&gt;"",IF(O$2&lt;&gt;"",INDEX('Instrument History'!$1:$1048576,$B885,O$3) / CcyPerBase!N884,""),"")</f>
        <v/>
      </c>
      <c r="P885" s="5" t="str">
        <f>IF($A885&lt;&gt;"",IF(P$2&lt;&gt;"",INDEX('Instrument History'!$1:$1048576,$B885,P$3) / CcyPerBase!O884,""),"")</f>
        <v/>
      </c>
      <c r="Q885" s="5" t="str">
        <f>IF($A885&lt;&gt;"",IF(Q$2&lt;&gt;"",INDEX('Instrument History'!$1:$1048576,$B885,Q$3) / CcyPerBase!P884,""),"")</f>
        <v/>
      </c>
      <c r="R885" s="5" t="str">
        <f>IF($A885&lt;&gt;"",IF(R$2&lt;&gt;"",INDEX('Instrument History'!$1:$1048576,$B885,R$3) / CcyPerBase!Q884,""),"")</f>
        <v/>
      </c>
      <c r="S885" s="5" t="str">
        <f>IF($A885&lt;&gt;"",IF(S$2&lt;&gt;"",INDEX('Instrument History'!$1:$1048576,$B885,S$3) / CcyPerBase!R884,""),"")</f>
        <v/>
      </c>
      <c r="T885" s="5" t="str">
        <f>IF($A885&lt;&gt;"",IF(T$2&lt;&gt;"",INDEX('Instrument History'!$1:$1048576,$B885,T$3) / CcyPerBase!S884,""),"")</f>
        <v/>
      </c>
      <c r="U885" s="5" t="str">
        <f>IF($A885&lt;&gt;"",IF(U$2&lt;&gt;"",INDEX('Instrument History'!$1:$1048576,$B885,U$3) / CcyPerBase!T884,""),"")</f>
        <v/>
      </c>
      <c r="V885" s="5" t="str">
        <f>IF($A885&lt;&gt;"",IF(V$2&lt;&gt;"",INDEX('Instrument History'!$1:$1048576,$B885,V$3) / CcyPerBase!U884,""),"")</f>
        <v/>
      </c>
      <c r="W885" s="5" t="str">
        <f>IF($A885&lt;&gt;"",IF(W$2&lt;&gt;"",INDEX('Instrument History'!$1:$1048576,$B885,W$3) / CcyPerBase!V884,""),"")</f>
        <v/>
      </c>
      <c r="X885" s="5" t="str">
        <f>IF($A885&lt;&gt;"",IF(X$2&lt;&gt;"",INDEX('Instrument History'!$1:$1048576,$B885,X$3) / CcyPerBase!W884,""),"")</f>
        <v/>
      </c>
      <c r="Y885" s="5" t="str">
        <f>IF($A885&lt;&gt;"",IF(Y$2&lt;&gt;"",INDEX('Instrument History'!$1:$1048576,$B885,Y$3) / CcyPerBase!X884,""),"")</f>
        <v/>
      </c>
    </row>
    <row r="886" spans="1:25">
      <c r="A886" s="12" t="str">
        <f>IF(A885&lt;&gt;"",IF(A885=$B$1,"",'Instrument History'!A882),"")</f>
        <v/>
      </c>
      <c r="B886" t="str">
        <f t="shared" si="27"/>
        <v/>
      </c>
      <c r="C886" s="14" t="str">
        <f>IF($A886&lt;&gt;"",INDEX('Instrument History'!$1:$1048576,$B886,C$3) / CcyPerBase!D885,"")</f>
        <v/>
      </c>
      <c r="D886" s="14" t="str">
        <f>IF(A886&lt;&gt;"",C886/$D$4*Master!$R$18,"")</f>
        <v/>
      </c>
      <c r="E886" s="5" t="str">
        <f t="shared" si="28"/>
        <v/>
      </c>
      <c r="F886" s="5" t="str">
        <f>IF($A886&lt;&gt;"",IF(F$2&lt;&gt;"",INDEX('Instrument History'!$1:$1048576,$B886,F$3) / CcyPerBase!E885,""),"")</f>
        <v/>
      </c>
      <c r="G886" s="5" t="str">
        <f>IF($A886&lt;&gt;"",IF(G$2&lt;&gt;"",INDEX('Instrument History'!$1:$1048576,$B886,G$3) / CcyPerBase!F885,""),"")</f>
        <v/>
      </c>
      <c r="H886" s="5" t="str">
        <f>IF($A886&lt;&gt;"",IF(H$2&lt;&gt;"",INDEX('Instrument History'!$1:$1048576,$B886,H$3) / CcyPerBase!G885,""),"")</f>
        <v/>
      </c>
      <c r="I886" s="5" t="str">
        <f>IF($A886&lt;&gt;"",IF(I$2&lt;&gt;"",INDEX('Instrument History'!$1:$1048576,$B886,I$3) / CcyPerBase!H885,""),"")</f>
        <v/>
      </c>
      <c r="J886" s="5" t="str">
        <f>IF($A886&lt;&gt;"",IF(J$2&lt;&gt;"",INDEX('Instrument History'!$1:$1048576,$B886,J$3) / CcyPerBase!I885,""),"")</f>
        <v/>
      </c>
      <c r="K886" s="5" t="str">
        <f>IF($A886&lt;&gt;"",IF(K$2&lt;&gt;"",INDEX('Instrument History'!$1:$1048576,$B886,K$3) / CcyPerBase!J885,""),"")</f>
        <v/>
      </c>
      <c r="L886" s="5" t="str">
        <f>IF($A886&lt;&gt;"",IF(L$2&lt;&gt;"",INDEX('Instrument History'!$1:$1048576,$B886,L$3) / CcyPerBase!K885,""),"")</f>
        <v/>
      </c>
      <c r="M886" s="5" t="str">
        <f>IF($A886&lt;&gt;"",IF(M$2&lt;&gt;"",INDEX('Instrument History'!$1:$1048576,$B886,M$3) / CcyPerBase!L885,""),"")</f>
        <v/>
      </c>
      <c r="N886" s="5" t="str">
        <f>IF($A886&lt;&gt;"",IF(N$2&lt;&gt;"",INDEX('Instrument History'!$1:$1048576,$B886,N$3) / CcyPerBase!M885,""),"")</f>
        <v/>
      </c>
      <c r="O886" s="5" t="str">
        <f>IF($A886&lt;&gt;"",IF(O$2&lt;&gt;"",INDEX('Instrument History'!$1:$1048576,$B886,O$3) / CcyPerBase!N885,""),"")</f>
        <v/>
      </c>
      <c r="P886" s="5" t="str">
        <f>IF($A886&lt;&gt;"",IF(P$2&lt;&gt;"",INDEX('Instrument History'!$1:$1048576,$B886,P$3) / CcyPerBase!O885,""),"")</f>
        <v/>
      </c>
      <c r="Q886" s="5" t="str">
        <f>IF($A886&lt;&gt;"",IF(Q$2&lt;&gt;"",INDEX('Instrument History'!$1:$1048576,$B886,Q$3) / CcyPerBase!P885,""),"")</f>
        <v/>
      </c>
      <c r="R886" s="5" t="str">
        <f>IF($A886&lt;&gt;"",IF(R$2&lt;&gt;"",INDEX('Instrument History'!$1:$1048576,$B886,R$3) / CcyPerBase!Q885,""),"")</f>
        <v/>
      </c>
      <c r="S886" s="5" t="str">
        <f>IF($A886&lt;&gt;"",IF(S$2&lt;&gt;"",INDEX('Instrument History'!$1:$1048576,$B886,S$3) / CcyPerBase!R885,""),"")</f>
        <v/>
      </c>
      <c r="T886" s="5" t="str">
        <f>IF($A886&lt;&gt;"",IF(T$2&lt;&gt;"",INDEX('Instrument History'!$1:$1048576,$B886,T$3) / CcyPerBase!S885,""),"")</f>
        <v/>
      </c>
      <c r="U886" s="5" t="str">
        <f>IF($A886&lt;&gt;"",IF(U$2&lt;&gt;"",INDEX('Instrument History'!$1:$1048576,$B886,U$3) / CcyPerBase!T885,""),"")</f>
        <v/>
      </c>
      <c r="V886" s="5" t="str">
        <f>IF($A886&lt;&gt;"",IF(V$2&lt;&gt;"",INDEX('Instrument History'!$1:$1048576,$B886,V$3) / CcyPerBase!U885,""),"")</f>
        <v/>
      </c>
      <c r="W886" s="5" t="str">
        <f>IF($A886&lt;&gt;"",IF(W$2&lt;&gt;"",INDEX('Instrument History'!$1:$1048576,$B886,W$3) / CcyPerBase!V885,""),"")</f>
        <v/>
      </c>
      <c r="X886" s="5" t="str">
        <f>IF($A886&lt;&gt;"",IF(X$2&lt;&gt;"",INDEX('Instrument History'!$1:$1048576,$B886,X$3) / CcyPerBase!W885,""),"")</f>
        <v/>
      </c>
      <c r="Y886" s="5" t="str">
        <f>IF($A886&lt;&gt;"",IF(Y$2&lt;&gt;"",INDEX('Instrument History'!$1:$1048576,$B886,Y$3) / CcyPerBase!X885,""),"")</f>
        <v/>
      </c>
    </row>
    <row r="887" spans="1:25">
      <c r="A887" s="12" t="str">
        <f>IF(A886&lt;&gt;"",IF(A886=$B$1,"",'Instrument History'!A883),"")</f>
        <v/>
      </c>
      <c r="B887" t="str">
        <f t="shared" si="27"/>
        <v/>
      </c>
      <c r="C887" s="14" t="str">
        <f>IF($A887&lt;&gt;"",INDEX('Instrument History'!$1:$1048576,$B887,C$3) / CcyPerBase!D886,"")</f>
        <v/>
      </c>
      <c r="D887" s="14" t="str">
        <f>IF(A887&lt;&gt;"",C887/$D$4*Master!$R$18,"")</f>
        <v/>
      </c>
      <c r="E887" s="5" t="str">
        <f t="shared" si="28"/>
        <v/>
      </c>
      <c r="F887" s="5" t="str">
        <f>IF($A887&lt;&gt;"",IF(F$2&lt;&gt;"",INDEX('Instrument History'!$1:$1048576,$B887,F$3) / CcyPerBase!E886,""),"")</f>
        <v/>
      </c>
      <c r="G887" s="5" t="str">
        <f>IF($A887&lt;&gt;"",IF(G$2&lt;&gt;"",INDEX('Instrument History'!$1:$1048576,$B887,G$3) / CcyPerBase!F886,""),"")</f>
        <v/>
      </c>
      <c r="H887" s="5" t="str">
        <f>IF($A887&lt;&gt;"",IF(H$2&lt;&gt;"",INDEX('Instrument History'!$1:$1048576,$B887,H$3) / CcyPerBase!G886,""),"")</f>
        <v/>
      </c>
      <c r="I887" s="5" t="str">
        <f>IF($A887&lt;&gt;"",IF(I$2&lt;&gt;"",INDEX('Instrument History'!$1:$1048576,$B887,I$3) / CcyPerBase!H886,""),"")</f>
        <v/>
      </c>
      <c r="J887" s="5" t="str">
        <f>IF($A887&lt;&gt;"",IF(J$2&lt;&gt;"",INDEX('Instrument History'!$1:$1048576,$B887,J$3) / CcyPerBase!I886,""),"")</f>
        <v/>
      </c>
      <c r="K887" s="5" t="str">
        <f>IF($A887&lt;&gt;"",IF(K$2&lt;&gt;"",INDEX('Instrument History'!$1:$1048576,$B887,K$3) / CcyPerBase!J886,""),"")</f>
        <v/>
      </c>
      <c r="L887" s="5" t="str">
        <f>IF($A887&lt;&gt;"",IF(L$2&lt;&gt;"",INDEX('Instrument History'!$1:$1048576,$B887,L$3) / CcyPerBase!K886,""),"")</f>
        <v/>
      </c>
      <c r="M887" s="5" t="str">
        <f>IF($A887&lt;&gt;"",IF(M$2&lt;&gt;"",INDEX('Instrument History'!$1:$1048576,$B887,M$3) / CcyPerBase!L886,""),"")</f>
        <v/>
      </c>
      <c r="N887" s="5" t="str">
        <f>IF($A887&lt;&gt;"",IF(N$2&lt;&gt;"",INDEX('Instrument History'!$1:$1048576,$B887,N$3) / CcyPerBase!M886,""),"")</f>
        <v/>
      </c>
      <c r="O887" s="5" t="str">
        <f>IF($A887&lt;&gt;"",IF(O$2&lt;&gt;"",INDEX('Instrument History'!$1:$1048576,$B887,O$3) / CcyPerBase!N886,""),"")</f>
        <v/>
      </c>
      <c r="P887" s="5" t="str">
        <f>IF($A887&lt;&gt;"",IF(P$2&lt;&gt;"",INDEX('Instrument History'!$1:$1048576,$B887,P$3) / CcyPerBase!O886,""),"")</f>
        <v/>
      </c>
      <c r="Q887" s="5" t="str">
        <f>IF($A887&lt;&gt;"",IF(Q$2&lt;&gt;"",INDEX('Instrument History'!$1:$1048576,$B887,Q$3) / CcyPerBase!P886,""),"")</f>
        <v/>
      </c>
      <c r="R887" s="5" t="str">
        <f>IF($A887&lt;&gt;"",IF(R$2&lt;&gt;"",INDEX('Instrument History'!$1:$1048576,$B887,R$3) / CcyPerBase!Q886,""),"")</f>
        <v/>
      </c>
      <c r="S887" s="5" t="str">
        <f>IF($A887&lt;&gt;"",IF(S$2&lt;&gt;"",INDEX('Instrument History'!$1:$1048576,$B887,S$3) / CcyPerBase!R886,""),"")</f>
        <v/>
      </c>
      <c r="T887" s="5" t="str">
        <f>IF($A887&lt;&gt;"",IF(T$2&lt;&gt;"",INDEX('Instrument History'!$1:$1048576,$B887,T$3) / CcyPerBase!S886,""),"")</f>
        <v/>
      </c>
      <c r="U887" s="5" t="str">
        <f>IF($A887&lt;&gt;"",IF(U$2&lt;&gt;"",INDEX('Instrument History'!$1:$1048576,$B887,U$3) / CcyPerBase!T886,""),"")</f>
        <v/>
      </c>
      <c r="V887" s="5" t="str">
        <f>IF($A887&lt;&gt;"",IF(V$2&lt;&gt;"",INDEX('Instrument History'!$1:$1048576,$B887,V$3) / CcyPerBase!U886,""),"")</f>
        <v/>
      </c>
      <c r="W887" s="5" t="str">
        <f>IF($A887&lt;&gt;"",IF(W$2&lt;&gt;"",INDEX('Instrument History'!$1:$1048576,$B887,W$3) / CcyPerBase!V886,""),"")</f>
        <v/>
      </c>
      <c r="X887" s="5" t="str">
        <f>IF($A887&lt;&gt;"",IF(X$2&lt;&gt;"",INDEX('Instrument History'!$1:$1048576,$B887,X$3) / CcyPerBase!W886,""),"")</f>
        <v/>
      </c>
      <c r="Y887" s="5" t="str">
        <f>IF($A887&lt;&gt;"",IF(Y$2&lt;&gt;"",INDEX('Instrument History'!$1:$1048576,$B887,Y$3) / CcyPerBase!X886,""),"")</f>
        <v/>
      </c>
    </row>
    <row r="888" spans="1:25">
      <c r="A888" s="12" t="str">
        <f>IF(A887&lt;&gt;"",IF(A887=$B$1,"",'Instrument History'!A884),"")</f>
        <v/>
      </c>
      <c r="B888" t="str">
        <f t="shared" si="27"/>
        <v/>
      </c>
      <c r="C888" s="14" t="str">
        <f>IF($A888&lt;&gt;"",INDEX('Instrument History'!$1:$1048576,$B888,C$3) / CcyPerBase!D887,"")</f>
        <v/>
      </c>
      <c r="D888" s="14" t="str">
        <f>IF(A888&lt;&gt;"",C888/$D$4*Master!$R$18,"")</f>
        <v/>
      </c>
      <c r="E888" s="5" t="str">
        <f t="shared" si="28"/>
        <v/>
      </c>
      <c r="F888" s="5" t="str">
        <f>IF($A888&lt;&gt;"",IF(F$2&lt;&gt;"",INDEX('Instrument History'!$1:$1048576,$B888,F$3) / CcyPerBase!E887,""),"")</f>
        <v/>
      </c>
      <c r="G888" s="5" t="str">
        <f>IF($A888&lt;&gt;"",IF(G$2&lt;&gt;"",INDEX('Instrument History'!$1:$1048576,$B888,G$3) / CcyPerBase!F887,""),"")</f>
        <v/>
      </c>
      <c r="H888" s="5" t="str">
        <f>IF($A888&lt;&gt;"",IF(H$2&lt;&gt;"",INDEX('Instrument History'!$1:$1048576,$B888,H$3) / CcyPerBase!G887,""),"")</f>
        <v/>
      </c>
      <c r="I888" s="5" t="str">
        <f>IF($A888&lt;&gt;"",IF(I$2&lt;&gt;"",INDEX('Instrument History'!$1:$1048576,$B888,I$3) / CcyPerBase!H887,""),"")</f>
        <v/>
      </c>
      <c r="J888" s="5" t="str">
        <f>IF($A888&lt;&gt;"",IF(J$2&lt;&gt;"",INDEX('Instrument History'!$1:$1048576,$B888,J$3) / CcyPerBase!I887,""),"")</f>
        <v/>
      </c>
      <c r="K888" s="5" t="str">
        <f>IF($A888&lt;&gt;"",IF(K$2&lt;&gt;"",INDEX('Instrument History'!$1:$1048576,$B888,K$3) / CcyPerBase!J887,""),"")</f>
        <v/>
      </c>
      <c r="L888" s="5" t="str">
        <f>IF($A888&lt;&gt;"",IF(L$2&lt;&gt;"",INDEX('Instrument History'!$1:$1048576,$B888,L$3) / CcyPerBase!K887,""),"")</f>
        <v/>
      </c>
      <c r="M888" s="5" t="str">
        <f>IF($A888&lt;&gt;"",IF(M$2&lt;&gt;"",INDEX('Instrument History'!$1:$1048576,$B888,M$3) / CcyPerBase!L887,""),"")</f>
        <v/>
      </c>
      <c r="N888" s="5" t="str">
        <f>IF($A888&lt;&gt;"",IF(N$2&lt;&gt;"",INDEX('Instrument History'!$1:$1048576,$B888,N$3) / CcyPerBase!M887,""),"")</f>
        <v/>
      </c>
      <c r="O888" s="5" t="str">
        <f>IF($A888&lt;&gt;"",IF(O$2&lt;&gt;"",INDEX('Instrument History'!$1:$1048576,$B888,O$3) / CcyPerBase!N887,""),"")</f>
        <v/>
      </c>
      <c r="P888" s="5" t="str">
        <f>IF($A888&lt;&gt;"",IF(P$2&lt;&gt;"",INDEX('Instrument History'!$1:$1048576,$B888,P$3) / CcyPerBase!O887,""),"")</f>
        <v/>
      </c>
      <c r="Q888" s="5" t="str">
        <f>IF($A888&lt;&gt;"",IF(Q$2&lt;&gt;"",INDEX('Instrument History'!$1:$1048576,$B888,Q$3) / CcyPerBase!P887,""),"")</f>
        <v/>
      </c>
      <c r="R888" s="5" t="str">
        <f>IF($A888&lt;&gt;"",IF(R$2&lt;&gt;"",INDEX('Instrument History'!$1:$1048576,$B888,R$3) / CcyPerBase!Q887,""),"")</f>
        <v/>
      </c>
      <c r="S888" s="5" t="str">
        <f>IF($A888&lt;&gt;"",IF(S$2&lt;&gt;"",INDEX('Instrument History'!$1:$1048576,$B888,S$3) / CcyPerBase!R887,""),"")</f>
        <v/>
      </c>
      <c r="T888" s="5" t="str">
        <f>IF($A888&lt;&gt;"",IF(T$2&lt;&gt;"",INDEX('Instrument History'!$1:$1048576,$B888,T$3) / CcyPerBase!S887,""),"")</f>
        <v/>
      </c>
      <c r="U888" s="5" t="str">
        <f>IF($A888&lt;&gt;"",IF(U$2&lt;&gt;"",INDEX('Instrument History'!$1:$1048576,$B888,U$3) / CcyPerBase!T887,""),"")</f>
        <v/>
      </c>
      <c r="V888" s="5" t="str">
        <f>IF($A888&lt;&gt;"",IF(V$2&lt;&gt;"",INDEX('Instrument History'!$1:$1048576,$B888,V$3) / CcyPerBase!U887,""),"")</f>
        <v/>
      </c>
      <c r="W888" s="5" t="str">
        <f>IF($A888&lt;&gt;"",IF(W$2&lt;&gt;"",INDEX('Instrument History'!$1:$1048576,$B888,W$3) / CcyPerBase!V887,""),"")</f>
        <v/>
      </c>
      <c r="X888" s="5" t="str">
        <f>IF($A888&lt;&gt;"",IF(X$2&lt;&gt;"",INDEX('Instrument History'!$1:$1048576,$B888,X$3) / CcyPerBase!W887,""),"")</f>
        <v/>
      </c>
      <c r="Y888" s="5" t="str">
        <f>IF($A888&lt;&gt;"",IF(Y$2&lt;&gt;"",INDEX('Instrument History'!$1:$1048576,$B888,Y$3) / CcyPerBase!X887,""),"")</f>
        <v/>
      </c>
    </row>
    <row r="889" spans="1:25">
      <c r="A889" s="12" t="str">
        <f>IF(A888&lt;&gt;"",IF(A888=$B$1,"",'Instrument History'!A885),"")</f>
        <v/>
      </c>
      <c r="B889" t="str">
        <f t="shared" si="27"/>
        <v/>
      </c>
      <c r="C889" s="14" t="str">
        <f>IF($A889&lt;&gt;"",INDEX('Instrument History'!$1:$1048576,$B889,C$3) / CcyPerBase!D888,"")</f>
        <v/>
      </c>
      <c r="D889" s="14" t="str">
        <f>IF(A889&lt;&gt;"",C889/$D$4*Master!$R$18,"")</f>
        <v/>
      </c>
      <c r="E889" s="5" t="str">
        <f t="shared" si="28"/>
        <v/>
      </c>
      <c r="F889" s="5" t="str">
        <f>IF($A889&lt;&gt;"",IF(F$2&lt;&gt;"",INDEX('Instrument History'!$1:$1048576,$B889,F$3) / CcyPerBase!E888,""),"")</f>
        <v/>
      </c>
      <c r="G889" s="5" t="str">
        <f>IF($A889&lt;&gt;"",IF(G$2&lt;&gt;"",INDEX('Instrument History'!$1:$1048576,$B889,G$3) / CcyPerBase!F888,""),"")</f>
        <v/>
      </c>
      <c r="H889" s="5" t="str">
        <f>IF($A889&lt;&gt;"",IF(H$2&lt;&gt;"",INDEX('Instrument History'!$1:$1048576,$B889,H$3) / CcyPerBase!G888,""),"")</f>
        <v/>
      </c>
      <c r="I889" s="5" t="str">
        <f>IF($A889&lt;&gt;"",IF(I$2&lt;&gt;"",INDEX('Instrument History'!$1:$1048576,$B889,I$3) / CcyPerBase!H888,""),"")</f>
        <v/>
      </c>
      <c r="J889" s="5" t="str">
        <f>IF($A889&lt;&gt;"",IF(J$2&lt;&gt;"",INDEX('Instrument History'!$1:$1048576,$B889,J$3) / CcyPerBase!I888,""),"")</f>
        <v/>
      </c>
      <c r="K889" s="5" t="str">
        <f>IF($A889&lt;&gt;"",IF(K$2&lt;&gt;"",INDEX('Instrument History'!$1:$1048576,$B889,K$3) / CcyPerBase!J888,""),"")</f>
        <v/>
      </c>
      <c r="L889" s="5" t="str">
        <f>IF($A889&lt;&gt;"",IF(L$2&lt;&gt;"",INDEX('Instrument History'!$1:$1048576,$B889,L$3) / CcyPerBase!K888,""),"")</f>
        <v/>
      </c>
      <c r="M889" s="5" t="str">
        <f>IF($A889&lt;&gt;"",IF(M$2&lt;&gt;"",INDEX('Instrument History'!$1:$1048576,$B889,M$3) / CcyPerBase!L888,""),"")</f>
        <v/>
      </c>
      <c r="N889" s="5" t="str">
        <f>IF($A889&lt;&gt;"",IF(N$2&lt;&gt;"",INDEX('Instrument History'!$1:$1048576,$B889,N$3) / CcyPerBase!M888,""),"")</f>
        <v/>
      </c>
      <c r="O889" s="5" t="str">
        <f>IF($A889&lt;&gt;"",IF(O$2&lt;&gt;"",INDEX('Instrument History'!$1:$1048576,$B889,O$3) / CcyPerBase!N888,""),"")</f>
        <v/>
      </c>
      <c r="P889" s="5" t="str">
        <f>IF($A889&lt;&gt;"",IF(P$2&lt;&gt;"",INDEX('Instrument History'!$1:$1048576,$B889,P$3) / CcyPerBase!O888,""),"")</f>
        <v/>
      </c>
      <c r="Q889" s="5" t="str">
        <f>IF($A889&lt;&gt;"",IF(Q$2&lt;&gt;"",INDEX('Instrument History'!$1:$1048576,$B889,Q$3) / CcyPerBase!P888,""),"")</f>
        <v/>
      </c>
      <c r="R889" s="5" t="str">
        <f>IF($A889&lt;&gt;"",IF(R$2&lt;&gt;"",INDEX('Instrument History'!$1:$1048576,$B889,R$3) / CcyPerBase!Q888,""),"")</f>
        <v/>
      </c>
      <c r="S889" s="5" t="str">
        <f>IF($A889&lt;&gt;"",IF(S$2&lt;&gt;"",INDEX('Instrument History'!$1:$1048576,$B889,S$3) / CcyPerBase!R888,""),"")</f>
        <v/>
      </c>
      <c r="T889" s="5" t="str">
        <f>IF($A889&lt;&gt;"",IF(T$2&lt;&gt;"",INDEX('Instrument History'!$1:$1048576,$B889,T$3) / CcyPerBase!S888,""),"")</f>
        <v/>
      </c>
      <c r="U889" s="5" t="str">
        <f>IF($A889&lt;&gt;"",IF(U$2&lt;&gt;"",INDEX('Instrument History'!$1:$1048576,$B889,U$3) / CcyPerBase!T888,""),"")</f>
        <v/>
      </c>
      <c r="V889" s="5" t="str">
        <f>IF($A889&lt;&gt;"",IF(V$2&lt;&gt;"",INDEX('Instrument History'!$1:$1048576,$B889,V$3) / CcyPerBase!U888,""),"")</f>
        <v/>
      </c>
      <c r="W889" s="5" t="str">
        <f>IF($A889&lt;&gt;"",IF(W$2&lt;&gt;"",INDEX('Instrument History'!$1:$1048576,$B889,W$3) / CcyPerBase!V888,""),"")</f>
        <v/>
      </c>
      <c r="X889" s="5" t="str">
        <f>IF($A889&lt;&gt;"",IF(X$2&lt;&gt;"",INDEX('Instrument History'!$1:$1048576,$B889,X$3) / CcyPerBase!W888,""),"")</f>
        <v/>
      </c>
      <c r="Y889" s="5" t="str">
        <f>IF($A889&lt;&gt;"",IF(Y$2&lt;&gt;"",INDEX('Instrument History'!$1:$1048576,$B889,Y$3) / CcyPerBase!X888,""),"")</f>
        <v/>
      </c>
    </row>
    <row r="890" spans="1:25">
      <c r="A890" s="12" t="str">
        <f>IF(A889&lt;&gt;"",IF(A889=$B$1,"",'Instrument History'!A886),"")</f>
        <v/>
      </c>
      <c r="B890" t="str">
        <f t="shared" si="27"/>
        <v/>
      </c>
      <c r="C890" s="14" t="str">
        <f>IF($A890&lt;&gt;"",INDEX('Instrument History'!$1:$1048576,$B890,C$3) / CcyPerBase!D889,"")</f>
        <v/>
      </c>
      <c r="D890" s="14" t="str">
        <f>IF(A890&lt;&gt;"",C890/$D$4*Master!$R$18,"")</f>
        <v/>
      </c>
      <c r="E890" s="5" t="str">
        <f t="shared" si="28"/>
        <v/>
      </c>
      <c r="F890" s="5" t="str">
        <f>IF($A890&lt;&gt;"",IF(F$2&lt;&gt;"",INDEX('Instrument History'!$1:$1048576,$B890,F$3) / CcyPerBase!E889,""),"")</f>
        <v/>
      </c>
      <c r="G890" s="5" t="str">
        <f>IF($A890&lt;&gt;"",IF(G$2&lt;&gt;"",INDEX('Instrument History'!$1:$1048576,$B890,G$3) / CcyPerBase!F889,""),"")</f>
        <v/>
      </c>
      <c r="H890" s="5" t="str">
        <f>IF($A890&lt;&gt;"",IF(H$2&lt;&gt;"",INDEX('Instrument History'!$1:$1048576,$B890,H$3) / CcyPerBase!G889,""),"")</f>
        <v/>
      </c>
      <c r="I890" s="5" t="str">
        <f>IF($A890&lt;&gt;"",IF(I$2&lt;&gt;"",INDEX('Instrument History'!$1:$1048576,$B890,I$3) / CcyPerBase!H889,""),"")</f>
        <v/>
      </c>
      <c r="J890" s="5" t="str">
        <f>IF($A890&lt;&gt;"",IF(J$2&lt;&gt;"",INDEX('Instrument History'!$1:$1048576,$B890,J$3) / CcyPerBase!I889,""),"")</f>
        <v/>
      </c>
      <c r="K890" s="5" t="str">
        <f>IF($A890&lt;&gt;"",IF(K$2&lt;&gt;"",INDEX('Instrument History'!$1:$1048576,$B890,K$3) / CcyPerBase!J889,""),"")</f>
        <v/>
      </c>
      <c r="L890" s="5" t="str">
        <f>IF($A890&lt;&gt;"",IF(L$2&lt;&gt;"",INDEX('Instrument History'!$1:$1048576,$B890,L$3) / CcyPerBase!K889,""),"")</f>
        <v/>
      </c>
      <c r="M890" s="5" t="str">
        <f>IF($A890&lt;&gt;"",IF(M$2&lt;&gt;"",INDEX('Instrument History'!$1:$1048576,$B890,M$3) / CcyPerBase!L889,""),"")</f>
        <v/>
      </c>
      <c r="N890" s="5" t="str">
        <f>IF($A890&lt;&gt;"",IF(N$2&lt;&gt;"",INDEX('Instrument History'!$1:$1048576,$B890,N$3) / CcyPerBase!M889,""),"")</f>
        <v/>
      </c>
      <c r="O890" s="5" t="str">
        <f>IF($A890&lt;&gt;"",IF(O$2&lt;&gt;"",INDEX('Instrument History'!$1:$1048576,$B890,O$3) / CcyPerBase!N889,""),"")</f>
        <v/>
      </c>
      <c r="P890" s="5" t="str">
        <f>IF($A890&lt;&gt;"",IF(P$2&lt;&gt;"",INDEX('Instrument History'!$1:$1048576,$B890,P$3) / CcyPerBase!O889,""),"")</f>
        <v/>
      </c>
      <c r="Q890" s="5" t="str">
        <f>IF($A890&lt;&gt;"",IF(Q$2&lt;&gt;"",INDEX('Instrument History'!$1:$1048576,$B890,Q$3) / CcyPerBase!P889,""),"")</f>
        <v/>
      </c>
      <c r="R890" s="5" t="str">
        <f>IF($A890&lt;&gt;"",IF(R$2&lt;&gt;"",INDEX('Instrument History'!$1:$1048576,$B890,R$3) / CcyPerBase!Q889,""),"")</f>
        <v/>
      </c>
      <c r="S890" s="5" t="str">
        <f>IF($A890&lt;&gt;"",IF(S$2&lt;&gt;"",INDEX('Instrument History'!$1:$1048576,$B890,S$3) / CcyPerBase!R889,""),"")</f>
        <v/>
      </c>
      <c r="T890" s="5" t="str">
        <f>IF($A890&lt;&gt;"",IF(T$2&lt;&gt;"",INDEX('Instrument History'!$1:$1048576,$B890,T$3) / CcyPerBase!S889,""),"")</f>
        <v/>
      </c>
      <c r="U890" s="5" t="str">
        <f>IF($A890&lt;&gt;"",IF(U$2&lt;&gt;"",INDEX('Instrument History'!$1:$1048576,$B890,U$3) / CcyPerBase!T889,""),"")</f>
        <v/>
      </c>
      <c r="V890" s="5" t="str">
        <f>IF($A890&lt;&gt;"",IF(V$2&lt;&gt;"",INDEX('Instrument History'!$1:$1048576,$B890,V$3) / CcyPerBase!U889,""),"")</f>
        <v/>
      </c>
      <c r="W890" s="5" t="str">
        <f>IF($A890&lt;&gt;"",IF(W$2&lt;&gt;"",INDEX('Instrument History'!$1:$1048576,$B890,W$3) / CcyPerBase!V889,""),"")</f>
        <v/>
      </c>
      <c r="X890" s="5" t="str">
        <f>IF($A890&lt;&gt;"",IF(X$2&lt;&gt;"",INDEX('Instrument History'!$1:$1048576,$B890,X$3) / CcyPerBase!W889,""),"")</f>
        <v/>
      </c>
      <c r="Y890" s="5" t="str">
        <f>IF($A890&lt;&gt;"",IF(Y$2&lt;&gt;"",INDEX('Instrument History'!$1:$1048576,$B890,Y$3) / CcyPerBase!X889,""),"")</f>
        <v/>
      </c>
    </row>
    <row r="891" spans="1:25">
      <c r="A891" s="12" t="str">
        <f>IF(A890&lt;&gt;"",IF(A890=$B$1,"",'Instrument History'!A887),"")</f>
        <v/>
      </c>
      <c r="B891" t="str">
        <f t="shared" si="27"/>
        <v/>
      </c>
      <c r="C891" s="14" t="str">
        <f>IF($A891&lt;&gt;"",INDEX('Instrument History'!$1:$1048576,$B891,C$3) / CcyPerBase!D890,"")</f>
        <v/>
      </c>
      <c r="D891" s="14" t="str">
        <f>IF(A891&lt;&gt;"",C891/$D$4*Master!$R$18,"")</f>
        <v/>
      </c>
      <c r="E891" s="5" t="str">
        <f t="shared" si="28"/>
        <v/>
      </c>
      <c r="F891" s="5" t="str">
        <f>IF($A891&lt;&gt;"",IF(F$2&lt;&gt;"",INDEX('Instrument History'!$1:$1048576,$B891,F$3) / CcyPerBase!E890,""),"")</f>
        <v/>
      </c>
      <c r="G891" s="5" t="str">
        <f>IF($A891&lt;&gt;"",IF(G$2&lt;&gt;"",INDEX('Instrument History'!$1:$1048576,$B891,G$3) / CcyPerBase!F890,""),"")</f>
        <v/>
      </c>
      <c r="H891" s="5" t="str">
        <f>IF($A891&lt;&gt;"",IF(H$2&lt;&gt;"",INDEX('Instrument History'!$1:$1048576,$B891,H$3) / CcyPerBase!G890,""),"")</f>
        <v/>
      </c>
      <c r="I891" s="5" t="str">
        <f>IF($A891&lt;&gt;"",IF(I$2&lt;&gt;"",INDEX('Instrument History'!$1:$1048576,$B891,I$3) / CcyPerBase!H890,""),"")</f>
        <v/>
      </c>
      <c r="J891" s="5" t="str">
        <f>IF($A891&lt;&gt;"",IF(J$2&lt;&gt;"",INDEX('Instrument History'!$1:$1048576,$B891,J$3) / CcyPerBase!I890,""),"")</f>
        <v/>
      </c>
      <c r="K891" s="5" t="str">
        <f>IF($A891&lt;&gt;"",IF(K$2&lt;&gt;"",INDEX('Instrument History'!$1:$1048576,$B891,K$3) / CcyPerBase!J890,""),"")</f>
        <v/>
      </c>
      <c r="L891" s="5" t="str">
        <f>IF($A891&lt;&gt;"",IF(L$2&lt;&gt;"",INDEX('Instrument History'!$1:$1048576,$B891,L$3) / CcyPerBase!K890,""),"")</f>
        <v/>
      </c>
      <c r="M891" s="5" t="str">
        <f>IF($A891&lt;&gt;"",IF(M$2&lt;&gt;"",INDEX('Instrument History'!$1:$1048576,$B891,M$3) / CcyPerBase!L890,""),"")</f>
        <v/>
      </c>
      <c r="N891" s="5" t="str">
        <f>IF($A891&lt;&gt;"",IF(N$2&lt;&gt;"",INDEX('Instrument History'!$1:$1048576,$B891,N$3) / CcyPerBase!M890,""),"")</f>
        <v/>
      </c>
      <c r="O891" s="5" t="str">
        <f>IF($A891&lt;&gt;"",IF(O$2&lt;&gt;"",INDEX('Instrument History'!$1:$1048576,$B891,O$3) / CcyPerBase!N890,""),"")</f>
        <v/>
      </c>
      <c r="P891" s="5" t="str">
        <f>IF($A891&lt;&gt;"",IF(P$2&lt;&gt;"",INDEX('Instrument History'!$1:$1048576,$B891,P$3) / CcyPerBase!O890,""),"")</f>
        <v/>
      </c>
      <c r="Q891" s="5" t="str">
        <f>IF($A891&lt;&gt;"",IF(Q$2&lt;&gt;"",INDEX('Instrument History'!$1:$1048576,$B891,Q$3) / CcyPerBase!P890,""),"")</f>
        <v/>
      </c>
      <c r="R891" s="5" t="str">
        <f>IF($A891&lt;&gt;"",IF(R$2&lt;&gt;"",INDEX('Instrument History'!$1:$1048576,$B891,R$3) / CcyPerBase!Q890,""),"")</f>
        <v/>
      </c>
      <c r="S891" s="5" t="str">
        <f>IF($A891&lt;&gt;"",IF(S$2&lt;&gt;"",INDEX('Instrument History'!$1:$1048576,$B891,S$3) / CcyPerBase!R890,""),"")</f>
        <v/>
      </c>
      <c r="T891" s="5" t="str">
        <f>IF($A891&lt;&gt;"",IF(T$2&lt;&gt;"",INDEX('Instrument History'!$1:$1048576,$B891,T$3) / CcyPerBase!S890,""),"")</f>
        <v/>
      </c>
      <c r="U891" s="5" t="str">
        <f>IF($A891&lt;&gt;"",IF(U$2&lt;&gt;"",INDEX('Instrument History'!$1:$1048576,$B891,U$3) / CcyPerBase!T890,""),"")</f>
        <v/>
      </c>
      <c r="V891" s="5" t="str">
        <f>IF($A891&lt;&gt;"",IF(V$2&lt;&gt;"",INDEX('Instrument History'!$1:$1048576,$B891,V$3) / CcyPerBase!U890,""),"")</f>
        <v/>
      </c>
      <c r="W891" s="5" t="str">
        <f>IF($A891&lt;&gt;"",IF(W$2&lt;&gt;"",INDEX('Instrument History'!$1:$1048576,$B891,W$3) / CcyPerBase!V890,""),"")</f>
        <v/>
      </c>
      <c r="X891" s="5" t="str">
        <f>IF($A891&lt;&gt;"",IF(X$2&lt;&gt;"",INDEX('Instrument History'!$1:$1048576,$B891,X$3) / CcyPerBase!W890,""),"")</f>
        <v/>
      </c>
      <c r="Y891" s="5" t="str">
        <f>IF($A891&lt;&gt;"",IF(Y$2&lt;&gt;"",INDEX('Instrument History'!$1:$1048576,$B891,Y$3) / CcyPerBase!X890,""),"")</f>
        <v/>
      </c>
    </row>
    <row r="892" spans="1:25">
      <c r="A892" s="12" t="str">
        <f>IF(A891&lt;&gt;"",IF(A891=$B$1,"",'Instrument History'!A888),"")</f>
        <v/>
      </c>
      <c r="B892" t="str">
        <f t="shared" si="27"/>
        <v/>
      </c>
      <c r="C892" s="14" t="str">
        <f>IF($A892&lt;&gt;"",INDEX('Instrument History'!$1:$1048576,$B892,C$3) / CcyPerBase!D891,"")</f>
        <v/>
      </c>
      <c r="D892" s="14" t="str">
        <f>IF(A892&lt;&gt;"",C892/$D$4*Master!$R$18,"")</f>
        <v/>
      </c>
      <c r="E892" s="5" t="str">
        <f t="shared" si="28"/>
        <v/>
      </c>
      <c r="F892" s="5" t="str">
        <f>IF($A892&lt;&gt;"",IF(F$2&lt;&gt;"",INDEX('Instrument History'!$1:$1048576,$B892,F$3) / CcyPerBase!E891,""),"")</f>
        <v/>
      </c>
      <c r="G892" s="5" t="str">
        <f>IF($A892&lt;&gt;"",IF(G$2&lt;&gt;"",INDEX('Instrument History'!$1:$1048576,$B892,G$3) / CcyPerBase!F891,""),"")</f>
        <v/>
      </c>
      <c r="H892" s="5" t="str">
        <f>IF($A892&lt;&gt;"",IF(H$2&lt;&gt;"",INDEX('Instrument History'!$1:$1048576,$B892,H$3) / CcyPerBase!G891,""),"")</f>
        <v/>
      </c>
      <c r="I892" s="5" t="str">
        <f>IF($A892&lt;&gt;"",IF(I$2&lt;&gt;"",INDEX('Instrument History'!$1:$1048576,$B892,I$3) / CcyPerBase!H891,""),"")</f>
        <v/>
      </c>
      <c r="J892" s="5" t="str">
        <f>IF($A892&lt;&gt;"",IF(J$2&lt;&gt;"",INDEX('Instrument History'!$1:$1048576,$B892,J$3) / CcyPerBase!I891,""),"")</f>
        <v/>
      </c>
      <c r="K892" s="5" t="str">
        <f>IF($A892&lt;&gt;"",IF(K$2&lt;&gt;"",INDEX('Instrument History'!$1:$1048576,$B892,K$3) / CcyPerBase!J891,""),"")</f>
        <v/>
      </c>
      <c r="L892" s="5" t="str">
        <f>IF($A892&lt;&gt;"",IF(L$2&lt;&gt;"",INDEX('Instrument History'!$1:$1048576,$B892,L$3) / CcyPerBase!K891,""),"")</f>
        <v/>
      </c>
      <c r="M892" s="5" t="str">
        <f>IF($A892&lt;&gt;"",IF(M$2&lt;&gt;"",INDEX('Instrument History'!$1:$1048576,$B892,M$3) / CcyPerBase!L891,""),"")</f>
        <v/>
      </c>
      <c r="N892" s="5" t="str">
        <f>IF($A892&lt;&gt;"",IF(N$2&lt;&gt;"",INDEX('Instrument History'!$1:$1048576,$B892,N$3) / CcyPerBase!M891,""),"")</f>
        <v/>
      </c>
      <c r="O892" s="5" t="str">
        <f>IF($A892&lt;&gt;"",IF(O$2&lt;&gt;"",INDEX('Instrument History'!$1:$1048576,$B892,O$3) / CcyPerBase!N891,""),"")</f>
        <v/>
      </c>
      <c r="P892" s="5" t="str">
        <f>IF($A892&lt;&gt;"",IF(P$2&lt;&gt;"",INDEX('Instrument History'!$1:$1048576,$B892,P$3) / CcyPerBase!O891,""),"")</f>
        <v/>
      </c>
      <c r="Q892" s="5" t="str">
        <f>IF($A892&lt;&gt;"",IF(Q$2&lt;&gt;"",INDEX('Instrument History'!$1:$1048576,$B892,Q$3) / CcyPerBase!P891,""),"")</f>
        <v/>
      </c>
      <c r="R892" s="5" t="str">
        <f>IF($A892&lt;&gt;"",IF(R$2&lt;&gt;"",INDEX('Instrument History'!$1:$1048576,$B892,R$3) / CcyPerBase!Q891,""),"")</f>
        <v/>
      </c>
      <c r="S892" s="5" t="str">
        <f>IF($A892&lt;&gt;"",IF(S$2&lt;&gt;"",INDEX('Instrument History'!$1:$1048576,$B892,S$3) / CcyPerBase!R891,""),"")</f>
        <v/>
      </c>
      <c r="T892" s="5" t="str">
        <f>IF($A892&lt;&gt;"",IF(T$2&lt;&gt;"",INDEX('Instrument History'!$1:$1048576,$B892,T$3) / CcyPerBase!S891,""),"")</f>
        <v/>
      </c>
      <c r="U892" s="5" t="str">
        <f>IF($A892&lt;&gt;"",IF(U$2&lt;&gt;"",INDEX('Instrument History'!$1:$1048576,$B892,U$3) / CcyPerBase!T891,""),"")</f>
        <v/>
      </c>
      <c r="V892" s="5" t="str">
        <f>IF($A892&lt;&gt;"",IF(V$2&lt;&gt;"",INDEX('Instrument History'!$1:$1048576,$B892,V$3) / CcyPerBase!U891,""),"")</f>
        <v/>
      </c>
      <c r="W892" s="5" t="str">
        <f>IF($A892&lt;&gt;"",IF(W$2&lt;&gt;"",INDEX('Instrument History'!$1:$1048576,$B892,W$3) / CcyPerBase!V891,""),"")</f>
        <v/>
      </c>
      <c r="X892" s="5" t="str">
        <f>IF($A892&lt;&gt;"",IF(X$2&lt;&gt;"",INDEX('Instrument History'!$1:$1048576,$B892,X$3) / CcyPerBase!W891,""),"")</f>
        <v/>
      </c>
      <c r="Y892" s="5" t="str">
        <f>IF($A892&lt;&gt;"",IF(Y$2&lt;&gt;"",INDEX('Instrument History'!$1:$1048576,$B892,Y$3) / CcyPerBase!X891,""),"")</f>
        <v/>
      </c>
    </row>
    <row r="893" spans="1:25">
      <c r="A893" s="12" t="str">
        <f>IF(A892&lt;&gt;"",IF(A892=$B$1,"",'Instrument History'!A889),"")</f>
        <v/>
      </c>
      <c r="B893" t="str">
        <f t="shared" si="27"/>
        <v/>
      </c>
      <c r="C893" s="14" t="str">
        <f>IF($A893&lt;&gt;"",INDEX('Instrument History'!$1:$1048576,$B893,C$3) / CcyPerBase!D892,"")</f>
        <v/>
      </c>
      <c r="D893" s="14" t="str">
        <f>IF(A893&lt;&gt;"",C893/$D$4*Master!$R$18,"")</f>
        <v/>
      </c>
      <c r="E893" s="5" t="str">
        <f t="shared" si="28"/>
        <v/>
      </c>
      <c r="F893" s="5" t="str">
        <f>IF($A893&lt;&gt;"",IF(F$2&lt;&gt;"",INDEX('Instrument History'!$1:$1048576,$B893,F$3) / CcyPerBase!E892,""),"")</f>
        <v/>
      </c>
      <c r="G893" s="5" t="str">
        <f>IF($A893&lt;&gt;"",IF(G$2&lt;&gt;"",INDEX('Instrument History'!$1:$1048576,$B893,G$3) / CcyPerBase!F892,""),"")</f>
        <v/>
      </c>
      <c r="H893" s="5" t="str">
        <f>IF($A893&lt;&gt;"",IF(H$2&lt;&gt;"",INDEX('Instrument History'!$1:$1048576,$B893,H$3) / CcyPerBase!G892,""),"")</f>
        <v/>
      </c>
      <c r="I893" s="5" t="str">
        <f>IF($A893&lt;&gt;"",IF(I$2&lt;&gt;"",INDEX('Instrument History'!$1:$1048576,$B893,I$3) / CcyPerBase!H892,""),"")</f>
        <v/>
      </c>
      <c r="J893" s="5" t="str">
        <f>IF($A893&lt;&gt;"",IF(J$2&lt;&gt;"",INDEX('Instrument History'!$1:$1048576,$B893,J$3) / CcyPerBase!I892,""),"")</f>
        <v/>
      </c>
      <c r="K893" s="5" t="str">
        <f>IF($A893&lt;&gt;"",IF(K$2&lt;&gt;"",INDEX('Instrument History'!$1:$1048576,$B893,K$3) / CcyPerBase!J892,""),"")</f>
        <v/>
      </c>
      <c r="L893" s="5" t="str">
        <f>IF($A893&lt;&gt;"",IF(L$2&lt;&gt;"",INDEX('Instrument History'!$1:$1048576,$B893,L$3) / CcyPerBase!K892,""),"")</f>
        <v/>
      </c>
      <c r="M893" s="5" t="str">
        <f>IF($A893&lt;&gt;"",IF(M$2&lt;&gt;"",INDEX('Instrument History'!$1:$1048576,$B893,M$3) / CcyPerBase!L892,""),"")</f>
        <v/>
      </c>
      <c r="N893" s="5" t="str">
        <f>IF($A893&lt;&gt;"",IF(N$2&lt;&gt;"",INDEX('Instrument History'!$1:$1048576,$B893,N$3) / CcyPerBase!M892,""),"")</f>
        <v/>
      </c>
      <c r="O893" s="5" t="str">
        <f>IF($A893&lt;&gt;"",IF(O$2&lt;&gt;"",INDEX('Instrument History'!$1:$1048576,$B893,O$3) / CcyPerBase!N892,""),"")</f>
        <v/>
      </c>
      <c r="P893" s="5" t="str">
        <f>IF($A893&lt;&gt;"",IF(P$2&lt;&gt;"",INDEX('Instrument History'!$1:$1048576,$B893,P$3) / CcyPerBase!O892,""),"")</f>
        <v/>
      </c>
      <c r="Q893" s="5" t="str">
        <f>IF($A893&lt;&gt;"",IF(Q$2&lt;&gt;"",INDEX('Instrument History'!$1:$1048576,$B893,Q$3) / CcyPerBase!P892,""),"")</f>
        <v/>
      </c>
      <c r="R893" s="5" t="str">
        <f>IF($A893&lt;&gt;"",IF(R$2&lt;&gt;"",INDEX('Instrument History'!$1:$1048576,$B893,R$3) / CcyPerBase!Q892,""),"")</f>
        <v/>
      </c>
      <c r="S893" s="5" t="str">
        <f>IF($A893&lt;&gt;"",IF(S$2&lt;&gt;"",INDEX('Instrument History'!$1:$1048576,$B893,S$3) / CcyPerBase!R892,""),"")</f>
        <v/>
      </c>
      <c r="T893" s="5" t="str">
        <f>IF($A893&lt;&gt;"",IF(T$2&lt;&gt;"",INDEX('Instrument History'!$1:$1048576,$B893,T$3) / CcyPerBase!S892,""),"")</f>
        <v/>
      </c>
      <c r="U893" s="5" t="str">
        <f>IF($A893&lt;&gt;"",IF(U$2&lt;&gt;"",INDEX('Instrument History'!$1:$1048576,$B893,U$3) / CcyPerBase!T892,""),"")</f>
        <v/>
      </c>
      <c r="V893" s="5" t="str">
        <f>IF($A893&lt;&gt;"",IF(V$2&lt;&gt;"",INDEX('Instrument History'!$1:$1048576,$B893,V$3) / CcyPerBase!U892,""),"")</f>
        <v/>
      </c>
      <c r="W893" s="5" t="str">
        <f>IF($A893&lt;&gt;"",IF(W$2&lt;&gt;"",INDEX('Instrument History'!$1:$1048576,$B893,W$3) / CcyPerBase!V892,""),"")</f>
        <v/>
      </c>
      <c r="X893" s="5" t="str">
        <f>IF($A893&lt;&gt;"",IF(X$2&lt;&gt;"",INDEX('Instrument History'!$1:$1048576,$B893,X$3) / CcyPerBase!W892,""),"")</f>
        <v/>
      </c>
      <c r="Y893" s="5" t="str">
        <f>IF($A893&lt;&gt;"",IF(Y$2&lt;&gt;"",INDEX('Instrument History'!$1:$1048576,$B893,Y$3) / CcyPerBase!X892,""),"")</f>
        <v/>
      </c>
    </row>
    <row r="894" spans="1:25">
      <c r="A894" s="12" t="str">
        <f>IF(A893&lt;&gt;"",IF(A893=$B$1,"",'Instrument History'!A890),"")</f>
        <v/>
      </c>
      <c r="B894" t="str">
        <f t="shared" si="27"/>
        <v/>
      </c>
      <c r="C894" s="14" t="str">
        <f>IF($A894&lt;&gt;"",INDEX('Instrument History'!$1:$1048576,$B894,C$3) / CcyPerBase!D893,"")</f>
        <v/>
      </c>
      <c r="D894" s="14" t="str">
        <f>IF(A894&lt;&gt;"",C894/$D$4*Master!$R$18,"")</f>
        <v/>
      </c>
      <c r="E894" s="5" t="str">
        <f t="shared" si="28"/>
        <v/>
      </c>
      <c r="F894" s="5" t="str">
        <f>IF($A894&lt;&gt;"",IF(F$2&lt;&gt;"",INDEX('Instrument History'!$1:$1048576,$B894,F$3) / CcyPerBase!E893,""),"")</f>
        <v/>
      </c>
      <c r="G894" s="5" t="str">
        <f>IF($A894&lt;&gt;"",IF(G$2&lt;&gt;"",INDEX('Instrument History'!$1:$1048576,$B894,G$3) / CcyPerBase!F893,""),"")</f>
        <v/>
      </c>
      <c r="H894" s="5" t="str">
        <f>IF($A894&lt;&gt;"",IF(H$2&lt;&gt;"",INDEX('Instrument History'!$1:$1048576,$B894,H$3) / CcyPerBase!G893,""),"")</f>
        <v/>
      </c>
      <c r="I894" s="5" t="str">
        <f>IF($A894&lt;&gt;"",IF(I$2&lt;&gt;"",INDEX('Instrument History'!$1:$1048576,$B894,I$3) / CcyPerBase!H893,""),"")</f>
        <v/>
      </c>
      <c r="J894" s="5" t="str">
        <f>IF($A894&lt;&gt;"",IF(J$2&lt;&gt;"",INDEX('Instrument History'!$1:$1048576,$B894,J$3) / CcyPerBase!I893,""),"")</f>
        <v/>
      </c>
      <c r="K894" s="5" t="str">
        <f>IF($A894&lt;&gt;"",IF(K$2&lt;&gt;"",INDEX('Instrument History'!$1:$1048576,$B894,K$3) / CcyPerBase!J893,""),"")</f>
        <v/>
      </c>
      <c r="L894" s="5" t="str">
        <f>IF($A894&lt;&gt;"",IF(L$2&lt;&gt;"",INDEX('Instrument History'!$1:$1048576,$B894,L$3) / CcyPerBase!K893,""),"")</f>
        <v/>
      </c>
      <c r="M894" s="5" t="str">
        <f>IF($A894&lt;&gt;"",IF(M$2&lt;&gt;"",INDEX('Instrument History'!$1:$1048576,$B894,M$3) / CcyPerBase!L893,""),"")</f>
        <v/>
      </c>
      <c r="N894" s="5" t="str">
        <f>IF($A894&lt;&gt;"",IF(N$2&lt;&gt;"",INDEX('Instrument History'!$1:$1048576,$B894,N$3) / CcyPerBase!M893,""),"")</f>
        <v/>
      </c>
      <c r="O894" s="5" t="str">
        <f>IF($A894&lt;&gt;"",IF(O$2&lt;&gt;"",INDEX('Instrument History'!$1:$1048576,$B894,O$3) / CcyPerBase!N893,""),"")</f>
        <v/>
      </c>
      <c r="P894" s="5" t="str">
        <f>IF($A894&lt;&gt;"",IF(P$2&lt;&gt;"",INDEX('Instrument History'!$1:$1048576,$B894,P$3) / CcyPerBase!O893,""),"")</f>
        <v/>
      </c>
      <c r="Q894" s="5" t="str">
        <f>IF($A894&lt;&gt;"",IF(Q$2&lt;&gt;"",INDEX('Instrument History'!$1:$1048576,$B894,Q$3) / CcyPerBase!P893,""),"")</f>
        <v/>
      </c>
      <c r="R894" s="5" t="str">
        <f>IF($A894&lt;&gt;"",IF(R$2&lt;&gt;"",INDEX('Instrument History'!$1:$1048576,$B894,R$3) / CcyPerBase!Q893,""),"")</f>
        <v/>
      </c>
      <c r="S894" s="5" t="str">
        <f>IF($A894&lt;&gt;"",IF(S$2&lt;&gt;"",INDEX('Instrument History'!$1:$1048576,$B894,S$3) / CcyPerBase!R893,""),"")</f>
        <v/>
      </c>
      <c r="T894" s="5" t="str">
        <f>IF($A894&lt;&gt;"",IF(T$2&lt;&gt;"",INDEX('Instrument History'!$1:$1048576,$B894,T$3) / CcyPerBase!S893,""),"")</f>
        <v/>
      </c>
      <c r="U894" s="5" t="str">
        <f>IF($A894&lt;&gt;"",IF(U$2&lt;&gt;"",INDEX('Instrument History'!$1:$1048576,$B894,U$3) / CcyPerBase!T893,""),"")</f>
        <v/>
      </c>
      <c r="V894" s="5" t="str">
        <f>IF($A894&lt;&gt;"",IF(V$2&lt;&gt;"",INDEX('Instrument History'!$1:$1048576,$B894,V$3) / CcyPerBase!U893,""),"")</f>
        <v/>
      </c>
      <c r="W894" s="5" t="str">
        <f>IF($A894&lt;&gt;"",IF(W$2&lt;&gt;"",INDEX('Instrument History'!$1:$1048576,$B894,W$3) / CcyPerBase!V893,""),"")</f>
        <v/>
      </c>
      <c r="X894" s="5" t="str">
        <f>IF($A894&lt;&gt;"",IF(X$2&lt;&gt;"",INDEX('Instrument History'!$1:$1048576,$B894,X$3) / CcyPerBase!W893,""),"")</f>
        <v/>
      </c>
      <c r="Y894" s="5" t="str">
        <f>IF($A894&lt;&gt;"",IF(Y$2&lt;&gt;"",INDEX('Instrument History'!$1:$1048576,$B894,Y$3) / CcyPerBase!X893,""),"")</f>
        <v/>
      </c>
    </row>
    <row r="895" spans="1:25">
      <c r="A895" s="12" t="str">
        <f>IF(A894&lt;&gt;"",IF(A894=$B$1,"",'Instrument History'!A891),"")</f>
        <v/>
      </c>
      <c r="B895" t="str">
        <f t="shared" si="27"/>
        <v/>
      </c>
      <c r="C895" s="14" t="str">
        <f>IF($A895&lt;&gt;"",INDEX('Instrument History'!$1:$1048576,$B895,C$3) / CcyPerBase!D894,"")</f>
        <v/>
      </c>
      <c r="D895" s="14" t="str">
        <f>IF(A895&lt;&gt;"",C895/$D$4*Master!$R$18,"")</f>
        <v/>
      </c>
      <c r="E895" s="5" t="str">
        <f t="shared" si="28"/>
        <v/>
      </c>
      <c r="F895" s="5" t="str">
        <f>IF($A895&lt;&gt;"",IF(F$2&lt;&gt;"",INDEX('Instrument History'!$1:$1048576,$B895,F$3) / CcyPerBase!E894,""),"")</f>
        <v/>
      </c>
      <c r="G895" s="5" t="str">
        <f>IF($A895&lt;&gt;"",IF(G$2&lt;&gt;"",INDEX('Instrument History'!$1:$1048576,$B895,G$3) / CcyPerBase!F894,""),"")</f>
        <v/>
      </c>
      <c r="H895" s="5" t="str">
        <f>IF($A895&lt;&gt;"",IF(H$2&lt;&gt;"",INDEX('Instrument History'!$1:$1048576,$B895,H$3) / CcyPerBase!G894,""),"")</f>
        <v/>
      </c>
      <c r="I895" s="5" t="str">
        <f>IF($A895&lt;&gt;"",IF(I$2&lt;&gt;"",INDEX('Instrument History'!$1:$1048576,$B895,I$3) / CcyPerBase!H894,""),"")</f>
        <v/>
      </c>
      <c r="J895" s="5" t="str">
        <f>IF($A895&lt;&gt;"",IF(J$2&lt;&gt;"",INDEX('Instrument History'!$1:$1048576,$B895,J$3) / CcyPerBase!I894,""),"")</f>
        <v/>
      </c>
      <c r="K895" s="5" t="str">
        <f>IF($A895&lt;&gt;"",IF(K$2&lt;&gt;"",INDEX('Instrument History'!$1:$1048576,$B895,K$3) / CcyPerBase!J894,""),"")</f>
        <v/>
      </c>
      <c r="L895" s="5" t="str">
        <f>IF($A895&lt;&gt;"",IF(L$2&lt;&gt;"",INDEX('Instrument History'!$1:$1048576,$B895,L$3) / CcyPerBase!K894,""),"")</f>
        <v/>
      </c>
      <c r="M895" s="5" t="str">
        <f>IF($A895&lt;&gt;"",IF(M$2&lt;&gt;"",INDEX('Instrument History'!$1:$1048576,$B895,M$3) / CcyPerBase!L894,""),"")</f>
        <v/>
      </c>
      <c r="N895" s="5" t="str">
        <f>IF($A895&lt;&gt;"",IF(N$2&lt;&gt;"",INDEX('Instrument History'!$1:$1048576,$B895,N$3) / CcyPerBase!M894,""),"")</f>
        <v/>
      </c>
      <c r="O895" s="5" t="str">
        <f>IF($A895&lt;&gt;"",IF(O$2&lt;&gt;"",INDEX('Instrument History'!$1:$1048576,$B895,O$3) / CcyPerBase!N894,""),"")</f>
        <v/>
      </c>
      <c r="P895" s="5" t="str">
        <f>IF($A895&lt;&gt;"",IF(P$2&lt;&gt;"",INDEX('Instrument History'!$1:$1048576,$B895,P$3) / CcyPerBase!O894,""),"")</f>
        <v/>
      </c>
      <c r="Q895" s="5" t="str">
        <f>IF($A895&lt;&gt;"",IF(Q$2&lt;&gt;"",INDEX('Instrument History'!$1:$1048576,$B895,Q$3) / CcyPerBase!P894,""),"")</f>
        <v/>
      </c>
      <c r="R895" s="5" t="str">
        <f>IF($A895&lt;&gt;"",IF(R$2&lt;&gt;"",INDEX('Instrument History'!$1:$1048576,$B895,R$3) / CcyPerBase!Q894,""),"")</f>
        <v/>
      </c>
      <c r="S895" s="5" t="str">
        <f>IF($A895&lt;&gt;"",IF(S$2&lt;&gt;"",INDEX('Instrument History'!$1:$1048576,$B895,S$3) / CcyPerBase!R894,""),"")</f>
        <v/>
      </c>
      <c r="T895" s="5" t="str">
        <f>IF($A895&lt;&gt;"",IF(T$2&lt;&gt;"",INDEX('Instrument History'!$1:$1048576,$B895,T$3) / CcyPerBase!S894,""),"")</f>
        <v/>
      </c>
      <c r="U895" s="5" t="str">
        <f>IF($A895&lt;&gt;"",IF(U$2&lt;&gt;"",INDEX('Instrument History'!$1:$1048576,$B895,U$3) / CcyPerBase!T894,""),"")</f>
        <v/>
      </c>
      <c r="V895" s="5" t="str">
        <f>IF($A895&lt;&gt;"",IF(V$2&lt;&gt;"",INDEX('Instrument History'!$1:$1048576,$B895,V$3) / CcyPerBase!U894,""),"")</f>
        <v/>
      </c>
      <c r="W895" s="5" t="str">
        <f>IF($A895&lt;&gt;"",IF(W$2&lt;&gt;"",INDEX('Instrument History'!$1:$1048576,$B895,W$3) / CcyPerBase!V894,""),"")</f>
        <v/>
      </c>
      <c r="X895" s="5" t="str">
        <f>IF($A895&lt;&gt;"",IF(X$2&lt;&gt;"",INDEX('Instrument History'!$1:$1048576,$B895,X$3) / CcyPerBase!W894,""),"")</f>
        <v/>
      </c>
      <c r="Y895" s="5" t="str">
        <f>IF($A895&lt;&gt;"",IF(Y$2&lt;&gt;"",INDEX('Instrument History'!$1:$1048576,$B895,Y$3) / CcyPerBase!X894,""),"")</f>
        <v/>
      </c>
    </row>
    <row r="896" spans="1:25">
      <c r="A896" s="12" t="str">
        <f>IF(A895&lt;&gt;"",IF(A895=$B$1,"",'Instrument History'!A892),"")</f>
        <v/>
      </c>
      <c r="B896" t="str">
        <f t="shared" si="27"/>
        <v/>
      </c>
      <c r="C896" s="14" t="str">
        <f>IF($A896&lt;&gt;"",INDEX('Instrument History'!$1:$1048576,$B896,C$3) / CcyPerBase!D895,"")</f>
        <v/>
      </c>
      <c r="D896" s="14" t="str">
        <f>IF(A896&lt;&gt;"",C896/$D$4*Master!$R$18,"")</f>
        <v/>
      </c>
      <c r="E896" s="5" t="str">
        <f t="shared" si="28"/>
        <v/>
      </c>
      <c r="F896" s="5" t="str">
        <f>IF($A896&lt;&gt;"",IF(F$2&lt;&gt;"",INDEX('Instrument History'!$1:$1048576,$B896,F$3) / CcyPerBase!E895,""),"")</f>
        <v/>
      </c>
      <c r="G896" s="5" t="str">
        <f>IF($A896&lt;&gt;"",IF(G$2&lt;&gt;"",INDEX('Instrument History'!$1:$1048576,$B896,G$3) / CcyPerBase!F895,""),"")</f>
        <v/>
      </c>
      <c r="H896" s="5" t="str">
        <f>IF($A896&lt;&gt;"",IF(H$2&lt;&gt;"",INDEX('Instrument History'!$1:$1048576,$B896,H$3) / CcyPerBase!G895,""),"")</f>
        <v/>
      </c>
      <c r="I896" s="5" t="str">
        <f>IF($A896&lt;&gt;"",IF(I$2&lt;&gt;"",INDEX('Instrument History'!$1:$1048576,$B896,I$3) / CcyPerBase!H895,""),"")</f>
        <v/>
      </c>
      <c r="J896" s="5" t="str">
        <f>IF($A896&lt;&gt;"",IF(J$2&lt;&gt;"",INDEX('Instrument History'!$1:$1048576,$B896,J$3) / CcyPerBase!I895,""),"")</f>
        <v/>
      </c>
      <c r="K896" s="5" t="str">
        <f>IF($A896&lt;&gt;"",IF(K$2&lt;&gt;"",INDEX('Instrument History'!$1:$1048576,$B896,K$3) / CcyPerBase!J895,""),"")</f>
        <v/>
      </c>
      <c r="L896" s="5" t="str">
        <f>IF($A896&lt;&gt;"",IF(L$2&lt;&gt;"",INDEX('Instrument History'!$1:$1048576,$B896,L$3) / CcyPerBase!K895,""),"")</f>
        <v/>
      </c>
      <c r="M896" s="5" t="str">
        <f>IF($A896&lt;&gt;"",IF(M$2&lt;&gt;"",INDEX('Instrument History'!$1:$1048576,$B896,M$3) / CcyPerBase!L895,""),"")</f>
        <v/>
      </c>
      <c r="N896" s="5" t="str">
        <f>IF($A896&lt;&gt;"",IF(N$2&lt;&gt;"",INDEX('Instrument History'!$1:$1048576,$B896,N$3) / CcyPerBase!M895,""),"")</f>
        <v/>
      </c>
      <c r="O896" s="5" t="str">
        <f>IF($A896&lt;&gt;"",IF(O$2&lt;&gt;"",INDEX('Instrument History'!$1:$1048576,$B896,O$3) / CcyPerBase!N895,""),"")</f>
        <v/>
      </c>
      <c r="P896" s="5" t="str">
        <f>IF($A896&lt;&gt;"",IF(P$2&lt;&gt;"",INDEX('Instrument History'!$1:$1048576,$B896,P$3) / CcyPerBase!O895,""),"")</f>
        <v/>
      </c>
      <c r="Q896" s="5" t="str">
        <f>IF($A896&lt;&gt;"",IF(Q$2&lt;&gt;"",INDEX('Instrument History'!$1:$1048576,$B896,Q$3) / CcyPerBase!P895,""),"")</f>
        <v/>
      </c>
      <c r="R896" s="5" t="str">
        <f>IF($A896&lt;&gt;"",IF(R$2&lt;&gt;"",INDEX('Instrument History'!$1:$1048576,$B896,R$3) / CcyPerBase!Q895,""),"")</f>
        <v/>
      </c>
      <c r="S896" s="5" t="str">
        <f>IF($A896&lt;&gt;"",IF(S$2&lt;&gt;"",INDEX('Instrument History'!$1:$1048576,$B896,S$3) / CcyPerBase!R895,""),"")</f>
        <v/>
      </c>
      <c r="T896" s="5" t="str">
        <f>IF($A896&lt;&gt;"",IF(T$2&lt;&gt;"",INDEX('Instrument History'!$1:$1048576,$B896,T$3) / CcyPerBase!S895,""),"")</f>
        <v/>
      </c>
      <c r="U896" s="5" t="str">
        <f>IF($A896&lt;&gt;"",IF(U$2&lt;&gt;"",INDEX('Instrument History'!$1:$1048576,$B896,U$3) / CcyPerBase!T895,""),"")</f>
        <v/>
      </c>
      <c r="V896" s="5" t="str">
        <f>IF($A896&lt;&gt;"",IF(V$2&lt;&gt;"",INDEX('Instrument History'!$1:$1048576,$B896,V$3) / CcyPerBase!U895,""),"")</f>
        <v/>
      </c>
      <c r="W896" s="5" t="str">
        <f>IF($A896&lt;&gt;"",IF(W$2&lt;&gt;"",INDEX('Instrument History'!$1:$1048576,$B896,W$3) / CcyPerBase!V895,""),"")</f>
        <v/>
      </c>
      <c r="X896" s="5" t="str">
        <f>IF($A896&lt;&gt;"",IF(X$2&lt;&gt;"",INDEX('Instrument History'!$1:$1048576,$B896,X$3) / CcyPerBase!W895,""),"")</f>
        <v/>
      </c>
      <c r="Y896" s="5" t="str">
        <f>IF($A896&lt;&gt;"",IF(Y$2&lt;&gt;"",INDEX('Instrument History'!$1:$1048576,$B896,Y$3) / CcyPerBase!X895,""),"")</f>
        <v/>
      </c>
    </row>
    <row r="897" spans="1:25">
      <c r="A897" s="12" t="str">
        <f>IF(A896&lt;&gt;"",IF(A896=$B$1,"",'Instrument History'!A893),"")</f>
        <v/>
      </c>
      <c r="B897" t="str">
        <f t="shared" si="27"/>
        <v/>
      </c>
      <c r="C897" s="14" t="str">
        <f>IF($A897&lt;&gt;"",INDEX('Instrument History'!$1:$1048576,$B897,C$3) / CcyPerBase!D896,"")</f>
        <v/>
      </c>
      <c r="D897" s="14" t="str">
        <f>IF(A897&lt;&gt;"",C897/$D$4*Master!$R$18,"")</f>
        <v/>
      </c>
      <c r="E897" s="5" t="str">
        <f t="shared" si="28"/>
        <v/>
      </c>
      <c r="F897" s="5" t="str">
        <f>IF($A897&lt;&gt;"",IF(F$2&lt;&gt;"",INDEX('Instrument History'!$1:$1048576,$B897,F$3) / CcyPerBase!E896,""),"")</f>
        <v/>
      </c>
      <c r="G897" s="5" t="str">
        <f>IF($A897&lt;&gt;"",IF(G$2&lt;&gt;"",INDEX('Instrument History'!$1:$1048576,$B897,G$3) / CcyPerBase!F896,""),"")</f>
        <v/>
      </c>
      <c r="H897" s="5" t="str">
        <f>IF($A897&lt;&gt;"",IF(H$2&lt;&gt;"",INDEX('Instrument History'!$1:$1048576,$B897,H$3) / CcyPerBase!G896,""),"")</f>
        <v/>
      </c>
      <c r="I897" s="5" t="str">
        <f>IF($A897&lt;&gt;"",IF(I$2&lt;&gt;"",INDEX('Instrument History'!$1:$1048576,$B897,I$3) / CcyPerBase!H896,""),"")</f>
        <v/>
      </c>
      <c r="J897" s="5" t="str">
        <f>IF($A897&lt;&gt;"",IF(J$2&lt;&gt;"",INDEX('Instrument History'!$1:$1048576,$B897,J$3) / CcyPerBase!I896,""),"")</f>
        <v/>
      </c>
      <c r="K897" s="5" t="str">
        <f>IF($A897&lt;&gt;"",IF(K$2&lt;&gt;"",INDEX('Instrument History'!$1:$1048576,$B897,K$3) / CcyPerBase!J896,""),"")</f>
        <v/>
      </c>
      <c r="L897" s="5" t="str">
        <f>IF($A897&lt;&gt;"",IF(L$2&lt;&gt;"",INDEX('Instrument History'!$1:$1048576,$B897,L$3) / CcyPerBase!K896,""),"")</f>
        <v/>
      </c>
      <c r="M897" s="5" t="str">
        <f>IF($A897&lt;&gt;"",IF(M$2&lt;&gt;"",INDEX('Instrument History'!$1:$1048576,$B897,M$3) / CcyPerBase!L896,""),"")</f>
        <v/>
      </c>
      <c r="N897" s="5" t="str">
        <f>IF($A897&lt;&gt;"",IF(N$2&lt;&gt;"",INDEX('Instrument History'!$1:$1048576,$B897,N$3) / CcyPerBase!M896,""),"")</f>
        <v/>
      </c>
      <c r="O897" s="5" t="str">
        <f>IF($A897&lt;&gt;"",IF(O$2&lt;&gt;"",INDEX('Instrument History'!$1:$1048576,$B897,O$3) / CcyPerBase!N896,""),"")</f>
        <v/>
      </c>
      <c r="P897" s="5" t="str">
        <f>IF($A897&lt;&gt;"",IF(P$2&lt;&gt;"",INDEX('Instrument History'!$1:$1048576,$B897,P$3) / CcyPerBase!O896,""),"")</f>
        <v/>
      </c>
      <c r="Q897" s="5" t="str">
        <f>IF($A897&lt;&gt;"",IF(Q$2&lt;&gt;"",INDEX('Instrument History'!$1:$1048576,$B897,Q$3) / CcyPerBase!P896,""),"")</f>
        <v/>
      </c>
      <c r="R897" s="5" t="str">
        <f>IF($A897&lt;&gt;"",IF(R$2&lt;&gt;"",INDEX('Instrument History'!$1:$1048576,$B897,R$3) / CcyPerBase!Q896,""),"")</f>
        <v/>
      </c>
      <c r="S897" s="5" t="str">
        <f>IF($A897&lt;&gt;"",IF(S$2&lt;&gt;"",INDEX('Instrument History'!$1:$1048576,$B897,S$3) / CcyPerBase!R896,""),"")</f>
        <v/>
      </c>
      <c r="T897" s="5" t="str">
        <f>IF($A897&lt;&gt;"",IF(T$2&lt;&gt;"",INDEX('Instrument History'!$1:$1048576,$B897,T$3) / CcyPerBase!S896,""),"")</f>
        <v/>
      </c>
      <c r="U897" s="5" t="str">
        <f>IF($A897&lt;&gt;"",IF(U$2&lt;&gt;"",INDEX('Instrument History'!$1:$1048576,$B897,U$3) / CcyPerBase!T896,""),"")</f>
        <v/>
      </c>
      <c r="V897" s="5" t="str">
        <f>IF($A897&lt;&gt;"",IF(V$2&lt;&gt;"",INDEX('Instrument History'!$1:$1048576,$B897,V$3) / CcyPerBase!U896,""),"")</f>
        <v/>
      </c>
      <c r="W897" s="5" t="str">
        <f>IF($A897&lt;&gt;"",IF(W$2&lt;&gt;"",INDEX('Instrument History'!$1:$1048576,$B897,W$3) / CcyPerBase!V896,""),"")</f>
        <v/>
      </c>
      <c r="X897" s="5" t="str">
        <f>IF($A897&lt;&gt;"",IF(X$2&lt;&gt;"",INDEX('Instrument History'!$1:$1048576,$B897,X$3) / CcyPerBase!W896,""),"")</f>
        <v/>
      </c>
      <c r="Y897" s="5" t="str">
        <f>IF($A897&lt;&gt;"",IF(Y$2&lt;&gt;"",INDEX('Instrument History'!$1:$1048576,$B897,Y$3) / CcyPerBase!X896,""),"")</f>
        <v/>
      </c>
    </row>
    <row r="898" spans="1:25">
      <c r="A898" s="12" t="str">
        <f>IF(A897&lt;&gt;"",IF(A897=$B$1,"",'Instrument History'!A894),"")</f>
        <v/>
      </c>
      <c r="B898" t="str">
        <f t="shared" si="27"/>
        <v/>
      </c>
      <c r="C898" s="14" t="str">
        <f>IF($A898&lt;&gt;"",INDEX('Instrument History'!$1:$1048576,$B898,C$3) / CcyPerBase!D897,"")</f>
        <v/>
      </c>
      <c r="D898" s="14" t="str">
        <f>IF(A898&lt;&gt;"",C898/$D$4*Master!$R$18,"")</f>
        <v/>
      </c>
      <c r="E898" s="5" t="str">
        <f t="shared" si="28"/>
        <v/>
      </c>
      <c r="F898" s="5" t="str">
        <f>IF($A898&lt;&gt;"",IF(F$2&lt;&gt;"",INDEX('Instrument History'!$1:$1048576,$B898,F$3) / CcyPerBase!E897,""),"")</f>
        <v/>
      </c>
      <c r="G898" s="5" t="str">
        <f>IF($A898&lt;&gt;"",IF(G$2&lt;&gt;"",INDEX('Instrument History'!$1:$1048576,$B898,G$3) / CcyPerBase!F897,""),"")</f>
        <v/>
      </c>
      <c r="H898" s="5" t="str">
        <f>IF($A898&lt;&gt;"",IF(H$2&lt;&gt;"",INDEX('Instrument History'!$1:$1048576,$B898,H$3) / CcyPerBase!G897,""),"")</f>
        <v/>
      </c>
      <c r="I898" s="5" t="str">
        <f>IF($A898&lt;&gt;"",IF(I$2&lt;&gt;"",INDEX('Instrument History'!$1:$1048576,$B898,I$3) / CcyPerBase!H897,""),"")</f>
        <v/>
      </c>
      <c r="J898" s="5" t="str">
        <f>IF($A898&lt;&gt;"",IF(J$2&lt;&gt;"",INDEX('Instrument History'!$1:$1048576,$B898,J$3) / CcyPerBase!I897,""),"")</f>
        <v/>
      </c>
      <c r="K898" s="5" t="str">
        <f>IF($A898&lt;&gt;"",IF(K$2&lt;&gt;"",INDEX('Instrument History'!$1:$1048576,$B898,K$3) / CcyPerBase!J897,""),"")</f>
        <v/>
      </c>
      <c r="L898" s="5" t="str">
        <f>IF($A898&lt;&gt;"",IF(L$2&lt;&gt;"",INDEX('Instrument History'!$1:$1048576,$B898,L$3) / CcyPerBase!K897,""),"")</f>
        <v/>
      </c>
      <c r="M898" s="5" t="str">
        <f>IF($A898&lt;&gt;"",IF(M$2&lt;&gt;"",INDEX('Instrument History'!$1:$1048576,$B898,M$3) / CcyPerBase!L897,""),"")</f>
        <v/>
      </c>
      <c r="N898" s="5" t="str">
        <f>IF($A898&lt;&gt;"",IF(N$2&lt;&gt;"",INDEX('Instrument History'!$1:$1048576,$B898,N$3) / CcyPerBase!M897,""),"")</f>
        <v/>
      </c>
      <c r="O898" s="5" t="str">
        <f>IF($A898&lt;&gt;"",IF(O$2&lt;&gt;"",INDEX('Instrument History'!$1:$1048576,$B898,O$3) / CcyPerBase!N897,""),"")</f>
        <v/>
      </c>
      <c r="P898" s="5" t="str">
        <f>IF($A898&lt;&gt;"",IF(P$2&lt;&gt;"",INDEX('Instrument History'!$1:$1048576,$B898,P$3) / CcyPerBase!O897,""),"")</f>
        <v/>
      </c>
      <c r="Q898" s="5" t="str">
        <f>IF($A898&lt;&gt;"",IF(Q$2&lt;&gt;"",INDEX('Instrument History'!$1:$1048576,$B898,Q$3) / CcyPerBase!P897,""),"")</f>
        <v/>
      </c>
      <c r="R898" s="5" t="str">
        <f>IF($A898&lt;&gt;"",IF(R$2&lt;&gt;"",INDEX('Instrument History'!$1:$1048576,$B898,R$3) / CcyPerBase!Q897,""),"")</f>
        <v/>
      </c>
      <c r="S898" s="5" t="str">
        <f>IF($A898&lt;&gt;"",IF(S$2&lt;&gt;"",INDEX('Instrument History'!$1:$1048576,$B898,S$3) / CcyPerBase!R897,""),"")</f>
        <v/>
      </c>
      <c r="T898" s="5" t="str">
        <f>IF($A898&lt;&gt;"",IF(T$2&lt;&gt;"",INDEX('Instrument History'!$1:$1048576,$B898,T$3) / CcyPerBase!S897,""),"")</f>
        <v/>
      </c>
      <c r="U898" s="5" t="str">
        <f>IF($A898&lt;&gt;"",IF(U$2&lt;&gt;"",INDEX('Instrument History'!$1:$1048576,$B898,U$3) / CcyPerBase!T897,""),"")</f>
        <v/>
      </c>
      <c r="V898" s="5" t="str">
        <f>IF($A898&lt;&gt;"",IF(V$2&lt;&gt;"",INDEX('Instrument History'!$1:$1048576,$B898,V$3) / CcyPerBase!U897,""),"")</f>
        <v/>
      </c>
      <c r="W898" s="5" t="str">
        <f>IF($A898&lt;&gt;"",IF(W$2&lt;&gt;"",INDEX('Instrument History'!$1:$1048576,$B898,W$3) / CcyPerBase!V897,""),"")</f>
        <v/>
      </c>
      <c r="X898" s="5" t="str">
        <f>IF($A898&lt;&gt;"",IF(X$2&lt;&gt;"",INDEX('Instrument History'!$1:$1048576,$B898,X$3) / CcyPerBase!W897,""),"")</f>
        <v/>
      </c>
      <c r="Y898" s="5" t="str">
        <f>IF($A898&lt;&gt;"",IF(Y$2&lt;&gt;"",INDEX('Instrument History'!$1:$1048576,$B898,Y$3) / CcyPerBase!X897,""),"")</f>
        <v/>
      </c>
    </row>
    <row r="899" spans="1:25">
      <c r="A899" s="12" t="str">
        <f>IF(A898&lt;&gt;"",IF(A898=$B$1,"",'Instrument History'!A895),"")</f>
        <v/>
      </c>
      <c r="B899" t="str">
        <f t="shared" si="27"/>
        <v/>
      </c>
      <c r="C899" s="14" t="str">
        <f>IF($A899&lt;&gt;"",INDEX('Instrument History'!$1:$1048576,$B899,C$3) / CcyPerBase!D898,"")</f>
        <v/>
      </c>
      <c r="D899" s="14" t="str">
        <f>IF(A899&lt;&gt;"",C899/$D$4*Master!$R$18,"")</f>
        <v/>
      </c>
      <c r="E899" s="5" t="str">
        <f t="shared" si="28"/>
        <v/>
      </c>
      <c r="F899" s="5" t="str">
        <f>IF($A899&lt;&gt;"",IF(F$2&lt;&gt;"",INDEX('Instrument History'!$1:$1048576,$B899,F$3) / CcyPerBase!E898,""),"")</f>
        <v/>
      </c>
      <c r="G899" s="5" t="str">
        <f>IF($A899&lt;&gt;"",IF(G$2&lt;&gt;"",INDEX('Instrument History'!$1:$1048576,$B899,G$3) / CcyPerBase!F898,""),"")</f>
        <v/>
      </c>
      <c r="H899" s="5" t="str">
        <f>IF($A899&lt;&gt;"",IF(H$2&lt;&gt;"",INDEX('Instrument History'!$1:$1048576,$B899,H$3) / CcyPerBase!G898,""),"")</f>
        <v/>
      </c>
      <c r="I899" s="5" t="str">
        <f>IF($A899&lt;&gt;"",IF(I$2&lt;&gt;"",INDEX('Instrument History'!$1:$1048576,$B899,I$3) / CcyPerBase!H898,""),"")</f>
        <v/>
      </c>
      <c r="J899" s="5" t="str">
        <f>IF($A899&lt;&gt;"",IF(J$2&lt;&gt;"",INDEX('Instrument History'!$1:$1048576,$B899,J$3) / CcyPerBase!I898,""),"")</f>
        <v/>
      </c>
      <c r="K899" s="5" t="str">
        <f>IF($A899&lt;&gt;"",IF(K$2&lt;&gt;"",INDEX('Instrument History'!$1:$1048576,$B899,K$3) / CcyPerBase!J898,""),"")</f>
        <v/>
      </c>
      <c r="L899" s="5" t="str">
        <f>IF($A899&lt;&gt;"",IF(L$2&lt;&gt;"",INDEX('Instrument History'!$1:$1048576,$B899,L$3) / CcyPerBase!K898,""),"")</f>
        <v/>
      </c>
      <c r="M899" s="5" t="str">
        <f>IF($A899&lt;&gt;"",IF(M$2&lt;&gt;"",INDEX('Instrument History'!$1:$1048576,$B899,M$3) / CcyPerBase!L898,""),"")</f>
        <v/>
      </c>
      <c r="N899" s="5" t="str">
        <f>IF($A899&lt;&gt;"",IF(N$2&lt;&gt;"",INDEX('Instrument History'!$1:$1048576,$B899,N$3) / CcyPerBase!M898,""),"")</f>
        <v/>
      </c>
      <c r="O899" s="5" t="str">
        <f>IF($A899&lt;&gt;"",IF(O$2&lt;&gt;"",INDEX('Instrument History'!$1:$1048576,$B899,O$3) / CcyPerBase!N898,""),"")</f>
        <v/>
      </c>
      <c r="P899" s="5" t="str">
        <f>IF($A899&lt;&gt;"",IF(P$2&lt;&gt;"",INDEX('Instrument History'!$1:$1048576,$B899,P$3) / CcyPerBase!O898,""),"")</f>
        <v/>
      </c>
      <c r="Q899" s="5" t="str">
        <f>IF($A899&lt;&gt;"",IF(Q$2&lt;&gt;"",INDEX('Instrument History'!$1:$1048576,$B899,Q$3) / CcyPerBase!P898,""),"")</f>
        <v/>
      </c>
      <c r="R899" s="5" t="str">
        <f>IF($A899&lt;&gt;"",IF(R$2&lt;&gt;"",INDEX('Instrument History'!$1:$1048576,$B899,R$3) / CcyPerBase!Q898,""),"")</f>
        <v/>
      </c>
      <c r="S899" s="5" t="str">
        <f>IF($A899&lt;&gt;"",IF(S$2&lt;&gt;"",INDEX('Instrument History'!$1:$1048576,$B899,S$3) / CcyPerBase!R898,""),"")</f>
        <v/>
      </c>
      <c r="T899" s="5" t="str">
        <f>IF($A899&lt;&gt;"",IF(T$2&lt;&gt;"",INDEX('Instrument History'!$1:$1048576,$B899,T$3) / CcyPerBase!S898,""),"")</f>
        <v/>
      </c>
      <c r="U899" s="5" t="str">
        <f>IF($A899&lt;&gt;"",IF(U$2&lt;&gt;"",INDEX('Instrument History'!$1:$1048576,$B899,U$3) / CcyPerBase!T898,""),"")</f>
        <v/>
      </c>
      <c r="V899" s="5" t="str">
        <f>IF($A899&lt;&gt;"",IF(V$2&lt;&gt;"",INDEX('Instrument History'!$1:$1048576,$B899,V$3) / CcyPerBase!U898,""),"")</f>
        <v/>
      </c>
      <c r="W899" s="5" t="str">
        <f>IF($A899&lt;&gt;"",IF(W$2&lt;&gt;"",INDEX('Instrument History'!$1:$1048576,$B899,W$3) / CcyPerBase!V898,""),"")</f>
        <v/>
      </c>
      <c r="X899" s="5" t="str">
        <f>IF($A899&lt;&gt;"",IF(X$2&lt;&gt;"",INDEX('Instrument History'!$1:$1048576,$B899,X$3) / CcyPerBase!W898,""),"")</f>
        <v/>
      </c>
      <c r="Y899" s="5" t="str">
        <f>IF($A899&lt;&gt;"",IF(Y$2&lt;&gt;"",INDEX('Instrument History'!$1:$1048576,$B899,Y$3) / CcyPerBase!X898,""),"")</f>
        <v/>
      </c>
    </row>
    <row r="900" spans="1:25">
      <c r="A900" s="12" t="str">
        <f>IF(A899&lt;&gt;"",IF(A899=$B$1,"",'Instrument History'!A896),"")</f>
        <v/>
      </c>
      <c r="B900" t="str">
        <f t="shared" si="27"/>
        <v/>
      </c>
      <c r="C900" s="14" t="str">
        <f>IF($A900&lt;&gt;"",INDEX('Instrument History'!$1:$1048576,$B900,C$3) / CcyPerBase!D899,"")</f>
        <v/>
      </c>
      <c r="D900" s="14" t="str">
        <f>IF(A900&lt;&gt;"",C900/$D$4*Master!$R$18,"")</f>
        <v/>
      </c>
      <c r="E900" s="5" t="str">
        <f t="shared" si="28"/>
        <v/>
      </c>
      <c r="F900" s="5" t="str">
        <f>IF($A900&lt;&gt;"",IF(F$2&lt;&gt;"",INDEX('Instrument History'!$1:$1048576,$B900,F$3) / CcyPerBase!E899,""),"")</f>
        <v/>
      </c>
      <c r="G900" s="5" t="str">
        <f>IF($A900&lt;&gt;"",IF(G$2&lt;&gt;"",INDEX('Instrument History'!$1:$1048576,$B900,G$3) / CcyPerBase!F899,""),"")</f>
        <v/>
      </c>
      <c r="H900" s="5" t="str">
        <f>IF($A900&lt;&gt;"",IF(H$2&lt;&gt;"",INDEX('Instrument History'!$1:$1048576,$B900,H$3) / CcyPerBase!G899,""),"")</f>
        <v/>
      </c>
      <c r="I900" s="5" t="str">
        <f>IF($A900&lt;&gt;"",IF(I$2&lt;&gt;"",INDEX('Instrument History'!$1:$1048576,$B900,I$3) / CcyPerBase!H899,""),"")</f>
        <v/>
      </c>
      <c r="J900" s="5" t="str">
        <f>IF($A900&lt;&gt;"",IF(J$2&lt;&gt;"",INDEX('Instrument History'!$1:$1048576,$B900,J$3) / CcyPerBase!I899,""),"")</f>
        <v/>
      </c>
      <c r="K900" s="5" t="str">
        <f>IF($A900&lt;&gt;"",IF(K$2&lt;&gt;"",INDEX('Instrument History'!$1:$1048576,$B900,K$3) / CcyPerBase!J899,""),"")</f>
        <v/>
      </c>
      <c r="L900" s="5" t="str">
        <f>IF($A900&lt;&gt;"",IF(L$2&lt;&gt;"",INDEX('Instrument History'!$1:$1048576,$B900,L$3) / CcyPerBase!K899,""),"")</f>
        <v/>
      </c>
      <c r="M900" s="5" t="str">
        <f>IF($A900&lt;&gt;"",IF(M$2&lt;&gt;"",INDEX('Instrument History'!$1:$1048576,$B900,M$3) / CcyPerBase!L899,""),"")</f>
        <v/>
      </c>
      <c r="N900" s="5" t="str">
        <f>IF($A900&lt;&gt;"",IF(N$2&lt;&gt;"",INDEX('Instrument History'!$1:$1048576,$B900,N$3) / CcyPerBase!M899,""),"")</f>
        <v/>
      </c>
      <c r="O900" s="5" t="str">
        <f>IF($A900&lt;&gt;"",IF(O$2&lt;&gt;"",INDEX('Instrument History'!$1:$1048576,$B900,O$3) / CcyPerBase!N899,""),"")</f>
        <v/>
      </c>
      <c r="P900" s="5" t="str">
        <f>IF($A900&lt;&gt;"",IF(P$2&lt;&gt;"",INDEX('Instrument History'!$1:$1048576,$B900,P$3) / CcyPerBase!O899,""),"")</f>
        <v/>
      </c>
      <c r="Q900" s="5" t="str">
        <f>IF($A900&lt;&gt;"",IF(Q$2&lt;&gt;"",INDEX('Instrument History'!$1:$1048576,$B900,Q$3) / CcyPerBase!P899,""),"")</f>
        <v/>
      </c>
      <c r="R900" s="5" t="str">
        <f>IF($A900&lt;&gt;"",IF(R$2&lt;&gt;"",INDEX('Instrument History'!$1:$1048576,$B900,R$3) / CcyPerBase!Q899,""),"")</f>
        <v/>
      </c>
      <c r="S900" s="5" t="str">
        <f>IF($A900&lt;&gt;"",IF(S$2&lt;&gt;"",INDEX('Instrument History'!$1:$1048576,$B900,S$3) / CcyPerBase!R899,""),"")</f>
        <v/>
      </c>
      <c r="T900" s="5" t="str">
        <f>IF($A900&lt;&gt;"",IF(T$2&lt;&gt;"",INDEX('Instrument History'!$1:$1048576,$B900,T$3) / CcyPerBase!S899,""),"")</f>
        <v/>
      </c>
      <c r="U900" s="5" t="str">
        <f>IF($A900&lt;&gt;"",IF(U$2&lt;&gt;"",INDEX('Instrument History'!$1:$1048576,$B900,U$3) / CcyPerBase!T899,""),"")</f>
        <v/>
      </c>
      <c r="V900" s="5" t="str">
        <f>IF($A900&lt;&gt;"",IF(V$2&lt;&gt;"",INDEX('Instrument History'!$1:$1048576,$B900,V$3) / CcyPerBase!U899,""),"")</f>
        <v/>
      </c>
      <c r="W900" s="5" t="str">
        <f>IF($A900&lt;&gt;"",IF(W$2&lt;&gt;"",INDEX('Instrument History'!$1:$1048576,$B900,W$3) / CcyPerBase!V899,""),"")</f>
        <v/>
      </c>
      <c r="X900" s="5" t="str">
        <f>IF($A900&lt;&gt;"",IF(X$2&lt;&gt;"",INDEX('Instrument History'!$1:$1048576,$B900,X$3) / CcyPerBase!W899,""),"")</f>
        <v/>
      </c>
      <c r="Y900" s="5" t="str">
        <f>IF($A900&lt;&gt;"",IF(Y$2&lt;&gt;"",INDEX('Instrument History'!$1:$1048576,$B900,Y$3) / CcyPerBase!X899,""),"")</f>
        <v/>
      </c>
    </row>
    <row r="901" spans="1:25">
      <c r="A901" s="12" t="str">
        <f>IF(A900&lt;&gt;"",IF(A900=$B$1,"",'Instrument History'!A897),"")</f>
        <v/>
      </c>
      <c r="B901" t="str">
        <f t="shared" si="27"/>
        <v/>
      </c>
      <c r="C901" s="14" t="str">
        <f>IF($A901&lt;&gt;"",INDEX('Instrument History'!$1:$1048576,$B901,C$3) / CcyPerBase!D900,"")</f>
        <v/>
      </c>
      <c r="D901" s="14" t="str">
        <f>IF(A901&lt;&gt;"",C901/$D$4*Master!$R$18,"")</f>
        <v/>
      </c>
      <c r="E901" s="5" t="str">
        <f t="shared" si="28"/>
        <v/>
      </c>
      <c r="F901" s="5" t="str">
        <f>IF($A901&lt;&gt;"",IF(F$2&lt;&gt;"",INDEX('Instrument History'!$1:$1048576,$B901,F$3) / CcyPerBase!E900,""),"")</f>
        <v/>
      </c>
      <c r="G901" s="5" t="str">
        <f>IF($A901&lt;&gt;"",IF(G$2&lt;&gt;"",INDEX('Instrument History'!$1:$1048576,$B901,G$3) / CcyPerBase!F900,""),"")</f>
        <v/>
      </c>
      <c r="H901" s="5" t="str">
        <f>IF($A901&lt;&gt;"",IF(H$2&lt;&gt;"",INDEX('Instrument History'!$1:$1048576,$B901,H$3) / CcyPerBase!G900,""),"")</f>
        <v/>
      </c>
      <c r="I901" s="5" t="str">
        <f>IF($A901&lt;&gt;"",IF(I$2&lt;&gt;"",INDEX('Instrument History'!$1:$1048576,$B901,I$3) / CcyPerBase!H900,""),"")</f>
        <v/>
      </c>
      <c r="J901" s="5" t="str">
        <f>IF($A901&lt;&gt;"",IF(J$2&lt;&gt;"",INDEX('Instrument History'!$1:$1048576,$B901,J$3) / CcyPerBase!I900,""),"")</f>
        <v/>
      </c>
      <c r="K901" s="5" t="str">
        <f>IF($A901&lt;&gt;"",IF(K$2&lt;&gt;"",INDEX('Instrument History'!$1:$1048576,$B901,K$3) / CcyPerBase!J900,""),"")</f>
        <v/>
      </c>
      <c r="L901" s="5" t="str">
        <f>IF($A901&lt;&gt;"",IF(L$2&lt;&gt;"",INDEX('Instrument History'!$1:$1048576,$B901,L$3) / CcyPerBase!K900,""),"")</f>
        <v/>
      </c>
      <c r="M901" s="5" t="str">
        <f>IF($A901&lt;&gt;"",IF(M$2&lt;&gt;"",INDEX('Instrument History'!$1:$1048576,$B901,M$3) / CcyPerBase!L900,""),"")</f>
        <v/>
      </c>
      <c r="N901" s="5" t="str">
        <f>IF($A901&lt;&gt;"",IF(N$2&lt;&gt;"",INDEX('Instrument History'!$1:$1048576,$B901,N$3) / CcyPerBase!M900,""),"")</f>
        <v/>
      </c>
      <c r="O901" s="5" t="str">
        <f>IF($A901&lt;&gt;"",IF(O$2&lt;&gt;"",INDEX('Instrument History'!$1:$1048576,$B901,O$3) / CcyPerBase!N900,""),"")</f>
        <v/>
      </c>
      <c r="P901" s="5" t="str">
        <f>IF($A901&lt;&gt;"",IF(P$2&lt;&gt;"",INDEX('Instrument History'!$1:$1048576,$B901,P$3) / CcyPerBase!O900,""),"")</f>
        <v/>
      </c>
      <c r="Q901" s="5" t="str">
        <f>IF($A901&lt;&gt;"",IF(Q$2&lt;&gt;"",INDEX('Instrument History'!$1:$1048576,$B901,Q$3) / CcyPerBase!P900,""),"")</f>
        <v/>
      </c>
      <c r="R901" s="5" t="str">
        <f>IF($A901&lt;&gt;"",IF(R$2&lt;&gt;"",INDEX('Instrument History'!$1:$1048576,$B901,R$3) / CcyPerBase!Q900,""),"")</f>
        <v/>
      </c>
      <c r="S901" s="5" t="str">
        <f>IF($A901&lt;&gt;"",IF(S$2&lt;&gt;"",INDEX('Instrument History'!$1:$1048576,$B901,S$3) / CcyPerBase!R900,""),"")</f>
        <v/>
      </c>
      <c r="T901" s="5" t="str">
        <f>IF($A901&lt;&gt;"",IF(T$2&lt;&gt;"",INDEX('Instrument History'!$1:$1048576,$B901,T$3) / CcyPerBase!S900,""),"")</f>
        <v/>
      </c>
      <c r="U901" s="5" t="str">
        <f>IF($A901&lt;&gt;"",IF(U$2&lt;&gt;"",INDEX('Instrument History'!$1:$1048576,$B901,U$3) / CcyPerBase!T900,""),"")</f>
        <v/>
      </c>
      <c r="V901" s="5" t="str">
        <f>IF($A901&lt;&gt;"",IF(V$2&lt;&gt;"",INDEX('Instrument History'!$1:$1048576,$B901,V$3) / CcyPerBase!U900,""),"")</f>
        <v/>
      </c>
      <c r="W901" s="5" t="str">
        <f>IF($A901&lt;&gt;"",IF(W$2&lt;&gt;"",INDEX('Instrument History'!$1:$1048576,$B901,W$3) / CcyPerBase!V900,""),"")</f>
        <v/>
      </c>
      <c r="X901" s="5" t="str">
        <f>IF($A901&lt;&gt;"",IF(X$2&lt;&gt;"",INDEX('Instrument History'!$1:$1048576,$B901,X$3) / CcyPerBase!W900,""),"")</f>
        <v/>
      </c>
      <c r="Y901" s="5" t="str">
        <f>IF($A901&lt;&gt;"",IF(Y$2&lt;&gt;"",INDEX('Instrument History'!$1:$1048576,$B901,Y$3) / CcyPerBase!X900,""),"")</f>
        <v/>
      </c>
    </row>
    <row r="902" spans="1:25">
      <c r="A902" s="12" t="str">
        <f>IF(A901&lt;&gt;"",IF(A901=$B$1,"",'Instrument History'!A898),"")</f>
        <v/>
      </c>
      <c r="B902" t="str">
        <f t="shared" si="27"/>
        <v/>
      </c>
      <c r="C902" s="14" t="str">
        <f>IF($A902&lt;&gt;"",INDEX('Instrument History'!$1:$1048576,$B902,C$3) / CcyPerBase!D901,"")</f>
        <v/>
      </c>
      <c r="D902" s="14" t="str">
        <f>IF(A902&lt;&gt;"",C902/$D$4*Master!$R$18,"")</f>
        <v/>
      </c>
      <c r="E902" s="5" t="str">
        <f t="shared" si="28"/>
        <v/>
      </c>
      <c r="F902" s="5" t="str">
        <f>IF($A902&lt;&gt;"",IF(F$2&lt;&gt;"",INDEX('Instrument History'!$1:$1048576,$B902,F$3) / CcyPerBase!E901,""),"")</f>
        <v/>
      </c>
      <c r="G902" s="5" t="str">
        <f>IF($A902&lt;&gt;"",IF(G$2&lt;&gt;"",INDEX('Instrument History'!$1:$1048576,$B902,G$3) / CcyPerBase!F901,""),"")</f>
        <v/>
      </c>
      <c r="H902" s="5" t="str">
        <f>IF($A902&lt;&gt;"",IF(H$2&lt;&gt;"",INDEX('Instrument History'!$1:$1048576,$B902,H$3) / CcyPerBase!G901,""),"")</f>
        <v/>
      </c>
      <c r="I902" s="5" t="str">
        <f>IF($A902&lt;&gt;"",IF(I$2&lt;&gt;"",INDEX('Instrument History'!$1:$1048576,$B902,I$3) / CcyPerBase!H901,""),"")</f>
        <v/>
      </c>
      <c r="J902" s="5" t="str">
        <f>IF($A902&lt;&gt;"",IF(J$2&lt;&gt;"",INDEX('Instrument History'!$1:$1048576,$B902,J$3) / CcyPerBase!I901,""),"")</f>
        <v/>
      </c>
      <c r="K902" s="5" t="str">
        <f>IF($A902&lt;&gt;"",IF(K$2&lt;&gt;"",INDEX('Instrument History'!$1:$1048576,$B902,K$3) / CcyPerBase!J901,""),"")</f>
        <v/>
      </c>
      <c r="L902" s="5" t="str">
        <f>IF($A902&lt;&gt;"",IF(L$2&lt;&gt;"",INDEX('Instrument History'!$1:$1048576,$B902,L$3) / CcyPerBase!K901,""),"")</f>
        <v/>
      </c>
      <c r="M902" s="5" t="str">
        <f>IF($A902&lt;&gt;"",IF(M$2&lt;&gt;"",INDEX('Instrument History'!$1:$1048576,$B902,M$3) / CcyPerBase!L901,""),"")</f>
        <v/>
      </c>
      <c r="N902" s="5" t="str">
        <f>IF($A902&lt;&gt;"",IF(N$2&lt;&gt;"",INDEX('Instrument History'!$1:$1048576,$B902,N$3) / CcyPerBase!M901,""),"")</f>
        <v/>
      </c>
      <c r="O902" s="5" t="str">
        <f>IF($A902&lt;&gt;"",IF(O$2&lt;&gt;"",INDEX('Instrument History'!$1:$1048576,$B902,O$3) / CcyPerBase!N901,""),"")</f>
        <v/>
      </c>
      <c r="P902" s="5" t="str">
        <f>IF($A902&lt;&gt;"",IF(P$2&lt;&gt;"",INDEX('Instrument History'!$1:$1048576,$B902,P$3) / CcyPerBase!O901,""),"")</f>
        <v/>
      </c>
      <c r="Q902" s="5" t="str">
        <f>IF($A902&lt;&gt;"",IF(Q$2&lt;&gt;"",INDEX('Instrument History'!$1:$1048576,$B902,Q$3) / CcyPerBase!P901,""),"")</f>
        <v/>
      </c>
      <c r="R902" s="5" t="str">
        <f>IF($A902&lt;&gt;"",IF(R$2&lt;&gt;"",INDEX('Instrument History'!$1:$1048576,$B902,R$3) / CcyPerBase!Q901,""),"")</f>
        <v/>
      </c>
      <c r="S902" s="5" t="str">
        <f>IF($A902&lt;&gt;"",IF(S$2&lt;&gt;"",INDEX('Instrument History'!$1:$1048576,$B902,S$3) / CcyPerBase!R901,""),"")</f>
        <v/>
      </c>
      <c r="T902" s="5" t="str">
        <f>IF($A902&lt;&gt;"",IF(T$2&lt;&gt;"",INDEX('Instrument History'!$1:$1048576,$B902,T$3) / CcyPerBase!S901,""),"")</f>
        <v/>
      </c>
      <c r="U902" s="5" t="str">
        <f>IF($A902&lt;&gt;"",IF(U$2&lt;&gt;"",INDEX('Instrument History'!$1:$1048576,$B902,U$3) / CcyPerBase!T901,""),"")</f>
        <v/>
      </c>
      <c r="V902" s="5" t="str">
        <f>IF($A902&lt;&gt;"",IF(V$2&lt;&gt;"",INDEX('Instrument History'!$1:$1048576,$B902,V$3) / CcyPerBase!U901,""),"")</f>
        <v/>
      </c>
      <c r="W902" s="5" t="str">
        <f>IF($A902&lt;&gt;"",IF(W$2&lt;&gt;"",INDEX('Instrument History'!$1:$1048576,$B902,W$3) / CcyPerBase!V901,""),"")</f>
        <v/>
      </c>
      <c r="X902" s="5" t="str">
        <f>IF($A902&lt;&gt;"",IF(X$2&lt;&gt;"",INDEX('Instrument History'!$1:$1048576,$B902,X$3) / CcyPerBase!W901,""),"")</f>
        <v/>
      </c>
      <c r="Y902" s="5" t="str">
        <f>IF($A902&lt;&gt;"",IF(Y$2&lt;&gt;"",INDEX('Instrument History'!$1:$1048576,$B902,Y$3) / CcyPerBase!X901,""),"")</f>
        <v/>
      </c>
    </row>
    <row r="903" spans="1:25">
      <c r="A903" s="12" t="str">
        <f>IF(A902&lt;&gt;"",IF(A902=$B$1,"",'Instrument History'!A899),"")</f>
        <v/>
      </c>
      <c r="B903" t="str">
        <f t="shared" ref="B903:B966" si="29">IF(A903&lt;&gt;"",B902+1,"")</f>
        <v/>
      </c>
      <c r="C903" s="14" t="str">
        <f>IF($A903&lt;&gt;"",INDEX('Instrument History'!$1:$1048576,$B903,C$3) / CcyPerBase!D902,"")</f>
        <v/>
      </c>
      <c r="D903" s="14" t="str">
        <f>IF(A903&lt;&gt;"",C903/$D$4*Master!$R$18,"")</f>
        <v/>
      </c>
      <c r="E903" s="5" t="str">
        <f t="shared" ref="E903:E966" si="30">IF(A903&lt;&gt;"",SUMPRODUCT($F$4:$Y$4,F903:Y903),"")</f>
        <v/>
      </c>
      <c r="F903" s="5" t="str">
        <f>IF($A903&lt;&gt;"",IF(F$2&lt;&gt;"",INDEX('Instrument History'!$1:$1048576,$B903,F$3) / CcyPerBase!E902,""),"")</f>
        <v/>
      </c>
      <c r="G903" s="5" t="str">
        <f>IF($A903&lt;&gt;"",IF(G$2&lt;&gt;"",INDEX('Instrument History'!$1:$1048576,$B903,G$3) / CcyPerBase!F902,""),"")</f>
        <v/>
      </c>
      <c r="H903" s="5" t="str">
        <f>IF($A903&lt;&gt;"",IF(H$2&lt;&gt;"",INDEX('Instrument History'!$1:$1048576,$B903,H$3) / CcyPerBase!G902,""),"")</f>
        <v/>
      </c>
      <c r="I903" s="5" t="str">
        <f>IF($A903&lt;&gt;"",IF(I$2&lt;&gt;"",INDEX('Instrument History'!$1:$1048576,$B903,I$3) / CcyPerBase!H902,""),"")</f>
        <v/>
      </c>
      <c r="J903" s="5" t="str">
        <f>IF($A903&lt;&gt;"",IF(J$2&lt;&gt;"",INDEX('Instrument History'!$1:$1048576,$B903,J$3) / CcyPerBase!I902,""),"")</f>
        <v/>
      </c>
      <c r="K903" s="5" t="str">
        <f>IF($A903&lt;&gt;"",IF(K$2&lt;&gt;"",INDEX('Instrument History'!$1:$1048576,$B903,K$3) / CcyPerBase!J902,""),"")</f>
        <v/>
      </c>
      <c r="L903" s="5" t="str">
        <f>IF($A903&lt;&gt;"",IF(L$2&lt;&gt;"",INDEX('Instrument History'!$1:$1048576,$B903,L$3) / CcyPerBase!K902,""),"")</f>
        <v/>
      </c>
      <c r="M903" s="5" t="str">
        <f>IF($A903&lt;&gt;"",IF(M$2&lt;&gt;"",INDEX('Instrument History'!$1:$1048576,$B903,M$3) / CcyPerBase!L902,""),"")</f>
        <v/>
      </c>
      <c r="N903" s="5" t="str">
        <f>IF($A903&lt;&gt;"",IF(N$2&lt;&gt;"",INDEX('Instrument History'!$1:$1048576,$B903,N$3) / CcyPerBase!M902,""),"")</f>
        <v/>
      </c>
      <c r="O903" s="5" t="str">
        <f>IF($A903&lt;&gt;"",IF(O$2&lt;&gt;"",INDEX('Instrument History'!$1:$1048576,$B903,O$3) / CcyPerBase!N902,""),"")</f>
        <v/>
      </c>
      <c r="P903" s="5" t="str">
        <f>IF($A903&lt;&gt;"",IF(P$2&lt;&gt;"",INDEX('Instrument History'!$1:$1048576,$B903,P$3) / CcyPerBase!O902,""),"")</f>
        <v/>
      </c>
      <c r="Q903" s="5" t="str">
        <f>IF($A903&lt;&gt;"",IF(Q$2&lt;&gt;"",INDEX('Instrument History'!$1:$1048576,$B903,Q$3) / CcyPerBase!P902,""),"")</f>
        <v/>
      </c>
      <c r="R903" s="5" t="str">
        <f>IF($A903&lt;&gt;"",IF(R$2&lt;&gt;"",INDEX('Instrument History'!$1:$1048576,$B903,R$3) / CcyPerBase!Q902,""),"")</f>
        <v/>
      </c>
      <c r="S903" s="5" t="str">
        <f>IF($A903&lt;&gt;"",IF(S$2&lt;&gt;"",INDEX('Instrument History'!$1:$1048576,$B903,S$3) / CcyPerBase!R902,""),"")</f>
        <v/>
      </c>
      <c r="T903" s="5" t="str">
        <f>IF($A903&lt;&gt;"",IF(T$2&lt;&gt;"",INDEX('Instrument History'!$1:$1048576,$B903,T$3) / CcyPerBase!S902,""),"")</f>
        <v/>
      </c>
      <c r="U903" s="5" t="str">
        <f>IF($A903&lt;&gt;"",IF(U$2&lt;&gt;"",INDEX('Instrument History'!$1:$1048576,$B903,U$3) / CcyPerBase!T902,""),"")</f>
        <v/>
      </c>
      <c r="V903" s="5" t="str">
        <f>IF($A903&lt;&gt;"",IF(V$2&lt;&gt;"",INDEX('Instrument History'!$1:$1048576,$B903,V$3) / CcyPerBase!U902,""),"")</f>
        <v/>
      </c>
      <c r="W903" s="5" t="str">
        <f>IF($A903&lt;&gt;"",IF(W$2&lt;&gt;"",INDEX('Instrument History'!$1:$1048576,$B903,W$3) / CcyPerBase!V902,""),"")</f>
        <v/>
      </c>
      <c r="X903" s="5" t="str">
        <f>IF($A903&lt;&gt;"",IF(X$2&lt;&gt;"",INDEX('Instrument History'!$1:$1048576,$B903,X$3) / CcyPerBase!W902,""),"")</f>
        <v/>
      </c>
      <c r="Y903" s="5" t="str">
        <f>IF($A903&lt;&gt;"",IF(Y$2&lt;&gt;"",INDEX('Instrument History'!$1:$1048576,$B903,Y$3) / CcyPerBase!X902,""),"")</f>
        <v/>
      </c>
    </row>
    <row r="904" spans="1:25">
      <c r="A904" s="12" t="str">
        <f>IF(A903&lt;&gt;"",IF(A903=$B$1,"",'Instrument History'!A900),"")</f>
        <v/>
      </c>
      <c r="B904" t="str">
        <f t="shared" si="29"/>
        <v/>
      </c>
      <c r="C904" s="14" t="str">
        <f>IF($A904&lt;&gt;"",INDEX('Instrument History'!$1:$1048576,$B904,C$3) / CcyPerBase!D903,"")</f>
        <v/>
      </c>
      <c r="D904" s="14" t="str">
        <f>IF(A904&lt;&gt;"",C904/$D$4*Master!$R$18,"")</f>
        <v/>
      </c>
      <c r="E904" s="5" t="str">
        <f t="shared" si="30"/>
        <v/>
      </c>
      <c r="F904" s="5" t="str">
        <f>IF($A904&lt;&gt;"",IF(F$2&lt;&gt;"",INDEX('Instrument History'!$1:$1048576,$B904,F$3) / CcyPerBase!E903,""),"")</f>
        <v/>
      </c>
      <c r="G904" s="5" t="str">
        <f>IF($A904&lt;&gt;"",IF(G$2&lt;&gt;"",INDEX('Instrument History'!$1:$1048576,$B904,G$3) / CcyPerBase!F903,""),"")</f>
        <v/>
      </c>
      <c r="H904" s="5" t="str">
        <f>IF($A904&lt;&gt;"",IF(H$2&lt;&gt;"",INDEX('Instrument History'!$1:$1048576,$B904,H$3) / CcyPerBase!G903,""),"")</f>
        <v/>
      </c>
      <c r="I904" s="5" t="str">
        <f>IF($A904&lt;&gt;"",IF(I$2&lt;&gt;"",INDEX('Instrument History'!$1:$1048576,$B904,I$3) / CcyPerBase!H903,""),"")</f>
        <v/>
      </c>
      <c r="J904" s="5" t="str">
        <f>IF($A904&lt;&gt;"",IF(J$2&lt;&gt;"",INDEX('Instrument History'!$1:$1048576,$B904,J$3) / CcyPerBase!I903,""),"")</f>
        <v/>
      </c>
      <c r="K904" s="5" t="str">
        <f>IF($A904&lt;&gt;"",IF(K$2&lt;&gt;"",INDEX('Instrument History'!$1:$1048576,$B904,K$3) / CcyPerBase!J903,""),"")</f>
        <v/>
      </c>
      <c r="L904" s="5" t="str">
        <f>IF($A904&lt;&gt;"",IF(L$2&lt;&gt;"",INDEX('Instrument History'!$1:$1048576,$B904,L$3) / CcyPerBase!K903,""),"")</f>
        <v/>
      </c>
      <c r="M904" s="5" t="str">
        <f>IF($A904&lt;&gt;"",IF(M$2&lt;&gt;"",INDEX('Instrument History'!$1:$1048576,$B904,M$3) / CcyPerBase!L903,""),"")</f>
        <v/>
      </c>
      <c r="N904" s="5" t="str">
        <f>IF($A904&lt;&gt;"",IF(N$2&lt;&gt;"",INDEX('Instrument History'!$1:$1048576,$B904,N$3) / CcyPerBase!M903,""),"")</f>
        <v/>
      </c>
      <c r="O904" s="5" t="str">
        <f>IF($A904&lt;&gt;"",IF(O$2&lt;&gt;"",INDEX('Instrument History'!$1:$1048576,$B904,O$3) / CcyPerBase!N903,""),"")</f>
        <v/>
      </c>
      <c r="P904" s="5" t="str">
        <f>IF($A904&lt;&gt;"",IF(P$2&lt;&gt;"",INDEX('Instrument History'!$1:$1048576,$B904,P$3) / CcyPerBase!O903,""),"")</f>
        <v/>
      </c>
      <c r="Q904" s="5" t="str">
        <f>IF($A904&lt;&gt;"",IF(Q$2&lt;&gt;"",INDEX('Instrument History'!$1:$1048576,$B904,Q$3) / CcyPerBase!P903,""),"")</f>
        <v/>
      </c>
      <c r="R904" s="5" t="str">
        <f>IF($A904&lt;&gt;"",IF(R$2&lt;&gt;"",INDEX('Instrument History'!$1:$1048576,$B904,R$3) / CcyPerBase!Q903,""),"")</f>
        <v/>
      </c>
      <c r="S904" s="5" t="str">
        <f>IF($A904&lt;&gt;"",IF(S$2&lt;&gt;"",INDEX('Instrument History'!$1:$1048576,$B904,S$3) / CcyPerBase!R903,""),"")</f>
        <v/>
      </c>
      <c r="T904" s="5" t="str">
        <f>IF($A904&lt;&gt;"",IF(T$2&lt;&gt;"",INDEX('Instrument History'!$1:$1048576,$B904,T$3) / CcyPerBase!S903,""),"")</f>
        <v/>
      </c>
      <c r="U904" s="5" t="str">
        <f>IF($A904&lt;&gt;"",IF(U$2&lt;&gt;"",INDEX('Instrument History'!$1:$1048576,$B904,U$3) / CcyPerBase!T903,""),"")</f>
        <v/>
      </c>
      <c r="V904" s="5" t="str">
        <f>IF($A904&lt;&gt;"",IF(V$2&lt;&gt;"",INDEX('Instrument History'!$1:$1048576,$B904,V$3) / CcyPerBase!U903,""),"")</f>
        <v/>
      </c>
      <c r="W904" s="5" t="str">
        <f>IF($A904&lt;&gt;"",IF(W$2&lt;&gt;"",INDEX('Instrument History'!$1:$1048576,$B904,W$3) / CcyPerBase!V903,""),"")</f>
        <v/>
      </c>
      <c r="X904" s="5" t="str">
        <f>IF($A904&lt;&gt;"",IF(X$2&lt;&gt;"",INDEX('Instrument History'!$1:$1048576,$B904,X$3) / CcyPerBase!W903,""),"")</f>
        <v/>
      </c>
      <c r="Y904" s="5" t="str">
        <f>IF($A904&lt;&gt;"",IF(Y$2&lt;&gt;"",INDEX('Instrument History'!$1:$1048576,$B904,Y$3) / CcyPerBase!X903,""),"")</f>
        <v/>
      </c>
    </row>
    <row r="905" spans="1:25">
      <c r="A905" s="12" t="str">
        <f>IF(A904&lt;&gt;"",IF(A904=$B$1,"",'Instrument History'!A901),"")</f>
        <v/>
      </c>
      <c r="B905" t="str">
        <f t="shared" si="29"/>
        <v/>
      </c>
      <c r="C905" s="14" t="str">
        <f>IF($A905&lt;&gt;"",INDEX('Instrument History'!$1:$1048576,$B905,C$3) / CcyPerBase!D904,"")</f>
        <v/>
      </c>
      <c r="D905" s="14" t="str">
        <f>IF(A905&lt;&gt;"",C905/$D$4*Master!$R$18,"")</f>
        <v/>
      </c>
      <c r="E905" s="5" t="str">
        <f t="shared" si="30"/>
        <v/>
      </c>
      <c r="F905" s="5" t="str">
        <f>IF($A905&lt;&gt;"",IF(F$2&lt;&gt;"",INDEX('Instrument History'!$1:$1048576,$B905,F$3) / CcyPerBase!E904,""),"")</f>
        <v/>
      </c>
      <c r="G905" s="5" t="str">
        <f>IF($A905&lt;&gt;"",IF(G$2&lt;&gt;"",INDEX('Instrument History'!$1:$1048576,$B905,G$3) / CcyPerBase!F904,""),"")</f>
        <v/>
      </c>
      <c r="H905" s="5" t="str">
        <f>IF($A905&lt;&gt;"",IF(H$2&lt;&gt;"",INDEX('Instrument History'!$1:$1048576,$B905,H$3) / CcyPerBase!G904,""),"")</f>
        <v/>
      </c>
      <c r="I905" s="5" t="str">
        <f>IF($A905&lt;&gt;"",IF(I$2&lt;&gt;"",INDEX('Instrument History'!$1:$1048576,$B905,I$3) / CcyPerBase!H904,""),"")</f>
        <v/>
      </c>
      <c r="J905" s="5" t="str">
        <f>IF($A905&lt;&gt;"",IF(J$2&lt;&gt;"",INDEX('Instrument History'!$1:$1048576,$B905,J$3) / CcyPerBase!I904,""),"")</f>
        <v/>
      </c>
      <c r="K905" s="5" t="str">
        <f>IF($A905&lt;&gt;"",IF(K$2&lt;&gt;"",INDEX('Instrument History'!$1:$1048576,$B905,K$3) / CcyPerBase!J904,""),"")</f>
        <v/>
      </c>
      <c r="L905" s="5" t="str">
        <f>IF($A905&lt;&gt;"",IF(L$2&lt;&gt;"",INDEX('Instrument History'!$1:$1048576,$B905,L$3) / CcyPerBase!K904,""),"")</f>
        <v/>
      </c>
      <c r="M905" s="5" t="str">
        <f>IF($A905&lt;&gt;"",IF(M$2&lt;&gt;"",INDEX('Instrument History'!$1:$1048576,$B905,M$3) / CcyPerBase!L904,""),"")</f>
        <v/>
      </c>
      <c r="N905" s="5" t="str">
        <f>IF($A905&lt;&gt;"",IF(N$2&lt;&gt;"",INDEX('Instrument History'!$1:$1048576,$B905,N$3) / CcyPerBase!M904,""),"")</f>
        <v/>
      </c>
      <c r="O905" s="5" t="str">
        <f>IF($A905&lt;&gt;"",IF(O$2&lt;&gt;"",INDEX('Instrument History'!$1:$1048576,$B905,O$3) / CcyPerBase!N904,""),"")</f>
        <v/>
      </c>
      <c r="P905" s="5" t="str">
        <f>IF($A905&lt;&gt;"",IF(P$2&lt;&gt;"",INDEX('Instrument History'!$1:$1048576,$B905,P$3) / CcyPerBase!O904,""),"")</f>
        <v/>
      </c>
      <c r="Q905" s="5" t="str">
        <f>IF($A905&lt;&gt;"",IF(Q$2&lt;&gt;"",INDEX('Instrument History'!$1:$1048576,$B905,Q$3) / CcyPerBase!P904,""),"")</f>
        <v/>
      </c>
      <c r="R905" s="5" t="str">
        <f>IF($A905&lt;&gt;"",IF(R$2&lt;&gt;"",INDEX('Instrument History'!$1:$1048576,$B905,R$3) / CcyPerBase!Q904,""),"")</f>
        <v/>
      </c>
      <c r="S905" s="5" t="str">
        <f>IF($A905&lt;&gt;"",IF(S$2&lt;&gt;"",INDEX('Instrument History'!$1:$1048576,$B905,S$3) / CcyPerBase!R904,""),"")</f>
        <v/>
      </c>
      <c r="T905" s="5" t="str">
        <f>IF($A905&lt;&gt;"",IF(T$2&lt;&gt;"",INDEX('Instrument History'!$1:$1048576,$B905,T$3) / CcyPerBase!S904,""),"")</f>
        <v/>
      </c>
      <c r="U905" s="5" t="str">
        <f>IF($A905&lt;&gt;"",IF(U$2&lt;&gt;"",INDEX('Instrument History'!$1:$1048576,$B905,U$3) / CcyPerBase!T904,""),"")</f>
        <v/>
      </c>
      <c r="V905" s="5" t="str">
        <f>IF($A905&lt;&gt;"",IF(V$2&lt;&gt;"",INDEX('Instrument History'!$1:$1048576,$B905,V$3) / CcyPerBase!U904,""),"")</f>
        <v/>
      </c>
      <c r="W905" s="5" t="str">
        <f>IF($A905&lt;&gt;"",IF(W$2&lt;&gt;"",INDEX('Instrument History'!$1:$1048576,$B905,W$3) / CcyPerBase!V904,""),"")</f>
        <v/>
      </c>
      <c r="X905" s="5" t="str">
        <f>IF($A905&lt;&gt;"",IF(X$2&lt;&gt;"",INDEX('Instrument History'!$1:$1048576,$B905,X$3) / CcyPerBase!W904,""),"")</f>
        <v/>
      </c>
      <c r="Y905" s="5" t="str">
        <f>IF($A905&lt;&gt;"",IF(Y$2&lt;&gt;"",INDEX('Instrument History'!$1:$1048576,$B905,Y$3) / CcyPerBase!X904,""),"")</f>
        <v/>
      </c>
    </row>
    <row r="906" spans="1:25">
      <c r="A906" s="12" t="str">
        <f>IF(A905&lt;&gt;"",IF(A905=$B$1,"",'Instrument History'!A902),"")</f>
        <v/>
      </c>
      <c r="B906" t="str">
        <f t="shared" si="29"/>
        <v/>
      </c>
      <c r="C906" s="14" t="str">
        <f>IF($A906&lt;&gt;"",INDEX('Instrument History'!$1:$1048576,$B906,C$3) / CcyPerBase!D905,"")</f>
        <v/>
      </c>
      <c r="D906" s="14" t="str">
        <f>IF(A906&lt;&gt;"",C906/$D$4*Master!$R$18,"")</f>
        <v/>
      </c>
      <c r="E906" s="5" t="str">
        <f t="shared" si="30"/>
        <v/>
      </c>
      <c r="F906" s="5" t="str">
        <f>IF($A906&lt;&gt;"",IF(F$2&lt;&gt;"",INDEX('Instrument History'!$1:$1048576,$B906,F$3) / CcyPerBase!E905,""),"")</f>
        <v/>
      </c>
      <c r="G906" s="5" t="str">
        <f>IF($A906&lt;&gt;"",IF(G$2&lt;&gt;"",INDEX('Instrument History'!$1:$1048576,$B906,G$3) / CcyPerBase!F905,""),"")</f>
        <v/>
      </c>
      <c r="H906" s="5" t="str">
        <f>IF($A906&lt;&gt;"",IF(H$2&lt;&gt;"",INDEX('Instrument History'!$1:$1048576,$B906,H$3) / CcyPerBase!G905,""),"")</f>
        <v/>
      </c>
      <c r="I906" s="5" t="str">
        <f>IF($A906&lt;&gt;"",IF(I$2&lt;&gt;"",INDEX('Instrument History'!$1:$1048576,$B906,I$3) / CcyPerBase!H905,""),"")</f>
        <v/>
      </c>
      <c r="J906" s="5" t="str">
        <f>IF($A906&lt;&gt;"",IF(J$2&lt;&gt;"",INDEX('Instrument History'!$1:$1048576,$B906,J$3) / CcyPerBase!I905,""),"")</f>
        <v/>
      </c>
      <c r="K906" s="5" t="str">
        <f>IF($A906&lt;&gt;"",IF(K$2&lt;&gt;"",INDEX('Instrument History'!$1:$1048576,$B906,K$3) / CcyPerBase!J905,""),"")</f>
        <v/>
      </c>
      <c r="L906" s="5" t="str">
        <f>IF($A906&lt;&gt;"",IF(L$2&lt;&gt;"",INDEX('Instrument History'!$1:$1048576,$B906,L$3) / CcyPerBase!K905,""),"")</f>
        <v/>
      </c>
      <c r="M906" s="5" t="str">
        <f>IF($A906&lt;&gt;"",IF(M$2&lt;&gt;"",INDEX('Instrument History'!$1:$1048576,$B906,M$3) / CcyPerBase!L905,""),"")</f>
        <v/>
      </c>
      <c r="N906" s="5" t="str">
        <f>IF($A906&lt;&gt;"",IF(N$2&lt;&gt;"",INDEX('Instrument History'!$1:$1048576,$B906,N$3) / CcyPerBase!M905,""),"")</f>
        <v/>
      </c>
      <c r="O906" s="5" t="str">
        <f>IF($A906&lt;&gt;"",IF(O$2&lt;&gt;"",INDEX('Instrument History'!$1:$1048576,$B906,O$3) / CcyPerBase!N905,""),"")</f>
        <v/>
      </c>
      <c r="P906" s="5" t="str">
        <f>IF($A906&lt;&gt;"",IF(P$2&lt;&gt;"",INDEX('Instrument History'!$1:$1048576,$B906,P$3) / CcyPerBase!O905,""),"")</f>
        <v/>
      </c>
      <c r="Q906" s="5" t="str">
        <f>IF($A906&lt;&gt;"",IF(Q$2&lt;&gt;"",INDEX('Instrument History'!$1:$1048576,$B906,Q$3) / CcyPerBase!P905,""),"")</f>
        <v/>
      </c>
      <c r="R906" s="5" t="str">
        <f>IF($A906&lt;&gt;"",IF(R$2&lt;&gt;"",INDEX('Instrument History'!$1:$1048576,$B906,R$3) / CcyPerBase!Q905,""),"")</f>
        <v/>
      </c>
      <c r="S906" s="5" t="str">
        <f>IF($A906&lt;&gt;"",IF(S$2&lt;&gt;"",INDEX('Instrument History'!$1:$1048576,$B906,S$3) / CcyPerBase!R905,""),"")</f>
        <v/>
      </c>
      <c r="T906" s="5" t="str">
        <f>IF($A906&lt;&gt;"",IF(T$2&lt;&gt;"",INDEX('Instrument History'!$1:$1048576,$B906,T$3) / CcyPerBase!S905,""),"")</f>
        <v/>
      </c>
      <c r="U906" s="5" t="str">
        <f>IF($A906&lt;&gt;"",IF(U$2&lt;&gt;"",INDEX('Instrument History'!$1:$1048576,$B906,U$3) / CcyPerBase!T905,""),"")</f>
        <v/>
      </c>
      <c r="V906" s="5" t="str">
        <f>IF($A906&lt;&gt;"",IF(V$2&lt;&gt;"",INDEX('Instrument History'!$1:$1048576,$B906,V$3) / CcyPerBase!U905,""),"")</f>
        <v/>
      </c>
      <c r="W906" s="5" t="str">
        <f>IF($A906&lt;&gt;"",IF(W$2&lt;&gt;"",INDEX('Instrument History'!$1:$1048576,$B906,W$3) / CcyPerBase!V905,""),"")</f>
        <v/>
      </c>
      <c r="X906" s="5" t="str">
        <f>IF($A906&lt;&gt;"",IF(X$2&lt;&gt;"",INDEX('Instrument History'!$1:$1048576,$B906,X$3) / CcyPerBase!W905,""),"")</f>
        <v/>
      </c>
      <c r="Y906" s="5" t="str">
        <f>IF($A906&lt;&gt;"",IF(Y$2&lt;&gt;"",INDEX('Instrument History'!$1:$1048576,$B906,Y$3) / CcyPerBase!X905,""),"")</f>
        <v/>
      </c>
    </row>
    <row r="907" spans="1:25">
      <c r="A907" s="12" t="str">
        <f>IF(A906&lt;&gt;"",IF(A906=$B$1,"",'Instrument History'!A903),"")</f>
        <v/>
      </c>
      <c r="B907" t="str">
        <f t="shared" si="29"/>
        <v/>
      </c>
      <c r="C907" s="14" t="str">
        <f>IF($A907&lt;&gt;"",INDEX('Instrument History'!$1:$1048576,$B907,C$3) / CcyPerBase!D906,"")</f>
        <v/>
      </c>
      <c r="D907" s="14" t="str">
        <f>IF(A907&lt;&gt;"",C907/$D$4*Master!$R$18,"")</f>
        <v/>
      </c>
      <c r="E907" s="5" t="str">
        <f t="shared" si="30"/>
        <v/>
      </c>
      <c r="F907" s="5" t="str">
        <f>IF($A907&lt;&gt;"",IF(F$2&lt;&gt;"",INDEX('Instrument History'!$1:$1048576,$B907,F$3) / CcyPerBase!E906,""),"")</f>
        <v/>
      </c>
      <c r="G907" s="5" t="str">
        <f>IF($A907&lt;&gt;"",IF(G$2&lt;&gt;"",INDEX('Instrument History'!$1:$1048576,$B907,G$3) / CcyPerBase!F906,""),"")</f>
        <v/>
      </c>
      <c r="H907" s="5" t="str">
        <f>IF($A907&lt;&gt;"",IF(H$2&lt;&gt;"",INDEX('Instrument History'!$1:$1048576,$B907,H$3) / CcyPerBase!G906,""),"")</f>
        <v/>
      </c>
      <c r="I907" s="5" t="str">
        <f>IF($A907&lt;&gt;"",IF(I$2&lt;&gt;"",INDEX('Instrument History'!$1:$1048576,$B907,I$3) / CcyPerBase!H906,""),"")</f>
        <v/>
      </c>
      <c r="J907" s="5" t="str">
        <f>IF($A907&lt;&gt;"",IF(J$2&lt;&gt;"",INDEX('Instrument History'!$1:$1048576,$B907,J$3) / CcyPerBase!I906,""),"")</f>
        <v/>
      </c>
      <c r="K907" s="5" t="str">
        <f>IF($A907&lt;&gt;"",IF(K$2&lt;&gt;"",INDEX('Instrument History'!$1:$1048576,$B907,K$3) / CcyPerBase!J906,""),"")</f>
        <v/>
      </c>
      <c r="L907" s="5" t="str">
        <f>IF($A907&lt;&gt;"",IF(L$2&lt;&gt;"",INDEX('Instrument History'!$1:$1048576,$B907,L$3) / CcyPerBase!K906,""),"")</f>
        <v/>
      </c>
      <c r="M907" s="5" t="str">
        <f>IF($A907&lt;&gt;"",IF(M$2&lt;&gt;"",INDEX('Instrument History'!$1:$1048576,$B907,M$3) / CcyPerBase!L906,""),"")</f>
        <v/>
      </c>
      <c r="N907" s="5" t="str">
        <f>IF($A907&lt;&gt;"",IF(N$2&lt;&gt;"",INDEX('Instrument History'!$1:$1048576,$B907,N$3) / CcyPerBase!M906,""),"")</f>
        <v/>
      </c>
      <c r="O907" s="5" t="str">
        <f>IF($A907&lt;&gt;"",IF(O$2&lt;&gt;"",INDEX('Instrument History'!$1:$1048576,$B907,O$3) / CcyPerBase!N906,""),"")</f>
        <v/>
      </c>
      <c r="P907" s="5" t="str">
        <f>IF($A907&lt;&gt;"",IF(P$2&lt;&gt;"",INDEX('Instrument History'!$1:$1048576,$B907,P$3) / CcyPerBase!O906,""),"")</f>
        <v/>
      </c>
      <c r="Q907" s="5" t="str">
        <f>IF($A907&lt;&gt;"",IF(Q$2&lt;&gt;"",INDEX('Instrument History'!$1:$1048576,$B907,Q$3) / CcyPerBase!P906,""),"")</f>
        <v/>
      </c>
      <c r="R907" s="5" t="str">
        <f>IF($A907&lt;&gt;"",IF(R$2&lt;&gt;"",INDEX('Instrument History'!$1:$1048576,$B907,R$3) / CcyPerBase!Q906,""),"")</f>
        <v/>
      </c>
      <c r="S907" s="5" t="str">
        <f>IF($A907&lt;&gt;"",IF(S$2&lt;&gt;"",INDEX('Instrument History'!$1:$1048576,$B907,S$3) / CcyPerBase!R906,""),"")</f>
        <v/>
      </c>
      <c r="T907" s="5" t="str">
        <f>IF($A907&lt;&gt;"",IF(T$2&lt;&gt;"",INDEX('Instrument History'!$1:$1048576,$B907,T$3) / CcyPerBase!S906,""),"")</f>
        <v/>
      </c>
      <c r="U907" s="5" t="str">
        <f>IF($A907&lt;&gt;"",IF(U$2&lt;&gt;"",INDEX('Instrument History'!$1:$1048576,$B907,U$3) / CcyPerBase!T906,""),"")</f>
        <v/>
      </c>
      <c r="V907" s="5" t="str">
        <f>IF($A907&lt;&gt;"",IF(V$2&lt;&gt;"",INDEX('Instrument History'!$1:$1048576,$B907,V$3) / CcyPerBase!U906,""),"")</f>
        <v/>
      </c>
      <c r="W907" s="5" t="str">
        <f>IF($A907&lt;&gt;"",IF(W$2&lt;&gt;"",INDEX('Instrument History'!$1:$1048576,$B907,W$3) / CcyPerBase!V906,""),"")</f>
        <v/>
      </c>
      <c r="X907" s="5" t="str">
        <f>IF($A907&lt;&gt;"",IF(X$2&lt;&gt;"",INDEX('Instrument History'!$1:$1048576,$B907,X$3) / CcyPerBase!W906,""),"")</f>
        <v/>
      </c>
      <c r="Y907" s="5" t="str">
        <f>IF($A907&lt;&gt;"",IF(Y$2&lt;&gt;"",INDEX('Instrument History'!$1:$1048576,$B907,Y$3) / CcyPerBase!X906,""),"")</f>
        <v/>
      </c>
    </row>
    <row r="908" spans="1:25">
      <c r="A908" s="12" t="str">
        <f>IF(A907&lt;&gt;"",IF(A907=$B$1,"",'Instrument History'!A904),"")</f>
        <v/>
      </c>
      <c r="B908" t="str">
        <f t="shared" si="29"/>
        <v/>
      </c>
      <c r="C908" s="14" t="str">
        <f>IF($A908&lt;&gt;"",INDEX('Instrument History'!$1:$1048576,$B908,C$3) / CcyPerBase!D907,"")</f>
        <v/>
      </c>
      <c r="D908" s="14" t="str">
        <f>IF(A908&lt;&gt;"",C908/$D$4*Master!$R$18,"")</f>
        <v/>
      </c>
      <c r="E908" s="5" t="str">
        <f t="shared" si="30"/>
        <v/>
      </c>
      <c r="F908" s="5" t="str">
        <f>IF($A908&lt;&gt;"",IF(F$2&lt;&gt;"",INDEX('Instrument History'!$1:$1048576,$B908,F$3) / CcyPerBase!E907,""),"")</f>
        <v/>
      </c>
      <c r="G908" s="5" t="str">
        <f>IF($A908&lt;&gt;"",IF(G$2&lt;&gt;"",INDEX('Instrument History'!$1:$1048576,$B908,G$3) / CcyPerBase!F907,""),"")</f>
        <v/>
      </c>
      <c r="H908" s="5" t="str">
        <f>IF($A908&lt;&gt;"",IF(H$2&lt;&gt;"",INDEX('Instrument History'!$1:$1048576,$B908,H$3) / CcyPerBase!G907,""),"")</f>
        <v/>
      </c>
      <c r="I908" s="5" t="str">
        <f>IF($A908&lt;&gt;"",IF(I$2&lt;&gt;"",INDEX('Instrument History'!$1:$1048576,$B908,I$3) / CcyPerBase!H907,""),"")</f>
        <v/>
      </c>
      <c r="J908" s="5" t="str">
        <f>IF($A908&lt;&gt;"",IF(J$2&lt;&gt;"",INDEX('Instrument History'!$1:$1048576,$B908,J$3) / CcyPerBase!I907,""),"")</f>
        <v/>
      </c>
      <c r="K908" s="5" t="str">
        <f>IF($A908&lt;&gt;"",IF(K$2&lt;&gt;"",INDEX('Instrument History'!$1:$1048576,$B908,K$3) / CcyPerBase!J907,""),"")</f>
        <v/>
      </c>
      <c r="L908" s="5" t="str">
        <f>IF($A908&lt;&gt;"",IF(L$2&lt;&gt;"",INDEX('Instrument History'!$1:$1048576,$B908,L$3) / CcyPerBase!K907,""),"")</f>
        <v/>
      </c>
      <c r="M908" s="5" t="str">
        <f>IF($A908&lt;&gt;"",IF(M$2&lt;&gt;"",INDEX('Instrument History'!$1:$1048576,$B908,M$3) / CcyPerBase!L907,""),"")</f>
        <v/>
      </c>
      <c r="N908" s="5" t="str">
        <f>IF($A908&lt;&gt;"",IF(N$2&lt;&gt;"",INDEX('Instrument History'!$1:$1048576,$B908,N$3) / CcyPerBase!M907,""),"")</f>
        <v/>
      </c>
      <c r="O908" s="5" t="str">
        <f>IF($A908&lt;&gt;"",IF(O$2&lt;&gt;"",INDEX('Instrument History'!$1:$1048576,$B908,O$3) / CcyPerBase!N907,""),"")</f>
        <v/>
      </c>
      <c r="P908" s="5" t="str">
        <f>IF($A908&lt;&gt;"",IF(P$2&lt;&gt;"",INDEX('Instrument History'!$1:$1048576,$B908,P$3) / CcyPerBase!O907,""),"")</f>
        <v/>
      </c>
      <c r="Q908" s="5" t="str">
        <f>IF($A908&lt;&gt;"",IF(Q$2&lt;&gt;"",INDEX('Instrument History'!$1:$1048576,$B908,Q$3) / CcyPerBase!P907,""),"")</f>
        <v/>
      </c>
      <c r="R908" s="5" t="str">
        <f>IF($A908&lt;&gt;"",IF(R$2&lt;&gt;"",INDEX('Instrument History'!$1:$1048576,$B908,R$3) / CcyPerBase!Q907,""),"")</f>
        <v/>
      </c>
      <c r="S908" s="5" t="str">
        <f>IF($A908&lt;&gt;"",IF(S$2&lt;&gt;"",INDEX('Instrument History'!$1:$1048576,$B908,S$3) / CcyPerBase!R907,""),"")</f>
        <v/>
      </c>
      <c r="T908" s="5" t="str">
        <f>IF($A908&lt;&gt;"",IF(T$2&lt;&gt;"",INDEX('Instrument History'!$1:$1048576,$B908,T$3) / CcyPerBase!S907,""),"")</f>
        <v/>
      </c>
      <c r="U908" s="5" t="str">
        <f>IF($A908&lt;&gt;"",IF(U$2&lt;&gt;"",INDEX('Instrument History'!$1:$1048576,$B908,U$3) / CcyPerBase!T907,""),"")</f>
        <v/>
      </c>
      <c r="V908" s="5" t="str">
        <f>IF($A908&lt;&gt;"",IF(V$2&lt;&gt;"",INDEX('Instrument History'!$1:$1048576,$B908,V$3) / CcyPerBase!U907,""),"")</f>
        <v/>
      </c>
      <c r="W908" s="5" t="str">
        <f>IF($A908&lt;&gt;"",IF(W$2&lt;&gt;"",INDEX('Instrument History'!$1:$1048576,$B908,W$3) / CcyPerBase!V907,""),"")</f>
        <v/>
      </c>
      <c r="X908" s="5" t="str">
        <f>IF($A908&lt;&gt;"",IF(X$2&lt;&gt;"",INDEX('Instrument History'!$1:$1048576,$B908,X$3) / CcyPerBase!W907,""),"")</f>
        <v/>
      </c>
      <c r="Y908" s="5" t="str">
        <f>IF($A908&lt;&gt;"",IF(Y$2&lt;&gt;"",INDEX('Instrument History'!$1:$1048576,$B908,Y$3) / CcyPerBase!X907,""),"")</f>
        <v/>
      </c>
    </row>
    <row r="909" spans="1:25">
      <c r="A909" s="12" t="str">
        <f>IF(A908&lt;&gt;"",IF(A908=$B$1,"",'Instrument History'!A905),"")</f>
        <v/>
      </c>
      <c r="B909" t="str">
        <f t="shared" si="29"/>
        <v/>
      </c>
      <c r="C909" s="14" t="str">
        <f>IF($A909&lt;&gt;"",INDEX('Instrument History'!$1:$1048576,$B909,C$3) / CcyPerBase!D908,"")</f>
        <v/>
      </c>
      <c r="D909" s="14" t="str">
        <f>IF(A909&lt;&gt;"",C909/$D$4*Master!$R$18,"")</f>
        <v/>
      </c>
      <c r="E909" s="5" t="str">
        <f t="shared" si="30"/>
        <v/>
      </c>
      <c r="F909" s="5" t="str">
        <f>IF($A909&lt;&gt;"",IF(F$2&lt;&gt;"",INDEX('Instrument History'!$1:$1048576,$B909,F$3) / CcyPerBase!E908,""),"")</f>
        <v/>
      </c>
      <c r="G909" s="5" t="str">
        <f>IF($A909&lt;&gt;"",IF(G$2&lt;&gt;"",INDEX('Instrument History'!$1:$1048576,$B909,G$3) / CcyPerBase!F908,""),"")</f>
        <v/>
      </c>
      <c r="H909" s="5" t="str">
        <f>IF($A909&lt;&gt;"",IF(H$2&lt;&gt;"",INDEX('Instrument History'!$1:$1048576,$B909,H$3) / CcyPerBase!G908,""),"")</f>
        <v/>
      </c>
      <c r="I909" s="5" t="str">
        <f>IF($A909&lt;&gt;"",IF(I$2&lt;&gt;"",INDEX('Instrument History'!$1:$1048576,$B909,I$3) / CcyPerBase!H908,""),"")</f>
        <v/>
      </c>
      <c r="J909" s="5" t="str">
        <f>IF($A909&lt;&gt;"",IF(J$2&lt;&gt;"",INDEX('Instrument History'!$1:$1048576,$B909,J$3) / CcyPerBase!I908,""),"")</f>
        <v/>
      </c>
      <c r="K909" s="5" t="str">
        <f>IF($A909&lt;&gt;"",IF(K$2&lt;&gt;"",INDEX('Instrument History'!$1:$1048576,$B909,K$3) / CcyPerBase!J908,""),"")</f>
        <v/>
      </c>
      <c r="L909" s="5" t="str">
        <f>IF($A909&lt;&gt;"",IF(L$2&lt;&gt;"",INDEX('Instrument History'!$1:$1048576,$B909,L$3) / CcyPerBase!K908,""),"")</f>
        <v/>
      </c>
      <c r="M909" s="5" t="str">
        <f>IF($A909&lt;&gt;"",IF(M$2&lt;&gt;"",INDEX('Instrument History'!$1:$1048576,$B909,M$3) / CcyPerBase!L908,""),"")</f>
        <v/>
      </c>
      <c r="N909" s="5" t="str">
        <f>IF($A909&lt;&gt;"",IF(N$2&lt;&gt;"",INDEX('Instrument History'!$1:$1048576,$B909,N$3) / CcyPerBase!M908,""),"")</f>
        <v/>
      </c>
      <c r="O909" s="5" t="str">
        <f>IF($A909&lt;&gt;"",IF(O$2&lt;&gt;"",INDEX('Instrument History'!$1:$1048576,$B909,O$3) / CcyPerBase!N908,""),"")</f>
        <v/>
      </c>
      <c r="P909" s="5" t="str">
        <f>IF($A909&lt;&gt;"",IF(P$2&lt;&gt;"",INDEX('Instrument History'!$1:$1048576,$B909,P$3) / CcyPerBase!O908,""),"")</f>
        <v/>
      </c>
      <c r="Q909" s="5" t="str">
        <f>IF($A909&lt;&gt;"",IF(Q$2&lt;&gt;"",INDEX('Instrument History'!$1:$1048576,$B909,Q$3) / CcyPerBase!P908,""),"")</f>
        <v/>
      </c>
      <c r="R909" s="5" t="str">
        <f>IF($A909&lt;&gt;"",IF(R$2&lt;&gt;"",INDEX('Instrument History'!$1:$1048576,$B909,R$3) / CcyPerBase!Q908,""),"")</f>
        <v/>
      </c>
      <c r="S909" s="5" t="str">
        <f>IF($A909&lt;&gt;"",IF(S$2&lt;&gt;"",INDEX('Instrument History'!$1:$1048576,$B909,S$3) / CcyPerBase!R908,""),"")</f>
        <v/>
      </c>
      <c r="T909" s="5" t="str">
        <f>IF($A909&lt;&gt;"",IF(T$2&lt;&gt;"",INDEX('Instrument History'!$1:$1048576,$B909,T$3) / CcyPerBase!S908,""),"")</f>
        <v/>
      </c>
      <c r="U909" s="5" t="str">
        <f>IF($A909&lt;&gt;"",IF(U$2&lt;&gt;"",INDEX('Instrument History'!$1:$1048576,$B909,U$3) / CcyPerBase!T908,""),"")</f>
        <v/>
      </c>
      <c r="V909" s="5" t="str">
        <f>IF($A909&lt;&gt;"",IF(V$2&lt;&gt;"",INDEX('Instrument History'!$1:$1048576,$B909,V$3) / CcyPerBase!U908,""),"")</f>
        <v/>
      </c>
      <c r="W909" s="5" t="str">
        <f>IF($A909&lt;&gt;"",IF(W$2&lt;&gt;"",INDEX('Instrument History'!$1:$1048576,$B909,W$3) / CcyPerBase!V908,""),"")</f>
        <v/>
      </c>
      <c r="X909" s="5" t="str">
        <f>IF($A909&lt;&gt;"",IF(X$2&lt;&gt;"",INDEX('Instrument History'!$1:$1048576,$B909,X$3) / CcyPerBase!W908,""),"")</f>
        <v/>
      </c>
      <c r="Y909" s="5" t="str">
        <f>IF($A909&lt;&gt;"",IF(Y$2&lt;&gt;"",INDEX('Instrument History'!$1:$1048576,$B909,Y$3) / CcyPerBase!X908,""),"")</f>
        <v/>
      </c>
    </row>
    <row r="910" spans="1:25">
      <c r="A910" s="12" t="str">
        <f>IF(A909&lt;&gt;"",IF(A909=$B$1,"",'Instrument History'!A906),"")</f>
        <v/>
      </c>
      <c r="B910" t="str">
        <f t="shared" si="29"/>
        <v/>
      </c>
      <c r="C910" s="14" t="str">
        <f>IF($A910&lt;&gt;"",INDEX('Instrument History'!$1:$1048576,$B910,C$3) / CcyPerBase!D909,"")</f>
        <v/>
      </c>
      <c r="D910" s="14" t="str">
        <f>IF(A910&lt;&gt;"",C910/$D$4*Master!$R$18,"")</f>
        <v/>
      </c>
      <c r="E910" s="5" t="str">
        <f t="shared" si="30"/>
        <v/>
      </c>
      <c r="F910" s="5" t="str">
        <f>IF($A910&lt;&gt;"",IF(F$2&lt;&gt;"",INDEX('Instrument History'!$1:$1048576,$B910,F$3) / CcyPerBase!E909,""),"")</f>
        <v/>
      </c>
      <c r="G910" s="5" t="str">
        <f>IF($A910&lt;&gt;"",IF(G$2&lt;&gt;"",INDEX('Instrument History'!$1:$1048576,$B910,G$3) / CcyPerBase!F909,""),"")</f>
        <v/>
      </c>
      <c r="H910" s="5" t="str">
        <f>IF($A910&lt;&gt;"",IF(H$2&lt;&gt;"",INDEX('Instrument History'!$1:$1048576,$B910,H$3) / CcyPerBase!G909,""),"")</f>
        <v/>
      </c>
      <c r="I910" s="5" t="str">
        <f>IF($A910&lt;&gt;"",IF(I$2&lt;&gt;"",INDEX('Instrument History'!$1:$1048576,$B910,I$3) / CcyPerBase!H909,""),"")</f>
        <v/>
      </c>
      <c r="J910" s="5" t="str">
        <f>IF($A910&lt;&gt;"",IF(J$2&lt;&gt;"",INDEX('Instrument History'!$1:$1048576,$B910,J$3) / CcyPerBase!I909,""),"")</f>
        <v/>
      </c>
      <c r="K910" s="5" t="str">
        <f>IF($A910&lt;&gt;"",IF(K$2&lt;&gt;"",INDEX('Instrument History'!$1:$1048576,$B910,K$3) / CcyPerBase!J909,""),"")</f>
        <v/>
      </c>
      <c r="L910" s="5" t="str">
        <f>IF($A910&lt;&gt;"",IF(L$2&lt;&gt;"",INDEX('Instrument History'!$1:$1048576,$B910,L$3) / CcyPerBase!K909,""),"")</f>
        <v/>
      </c>
      <c r="M910" s="5" t="str">
        <f>IF($A910&lt;&gt;"",IF(M$2&lt;&gt;"",INDEX('Instrument History'!$1:$1048576,$B910,M$3) / CcyPerBase!L909,""),"")</f>
        <v/>
      </c>
      <c r="N910" s="5" t="str">
        <f>IF($A910&lt;&gt;"",IF(N$2&lt;&gt;"",INDEX('Instrument History'!$1:$1048576,$B910,N$3) / CcyPerBase!M909,""),"")</f>
        <v/>
      </c>
      <c r="O910" s="5" t="str">
        <f>IF($A910&lt;&gt;"",IF(O$2&lt;&gt;"",INDEX('Instrument History'!$1:$1048576,$B910,O$3) / CcyPerBase!N909,""),"")</f>
        <v/>
      </c>
      <c r="P910" s="5" t="str">
        <f>IF($A910&lt;&gt;"",IF(P$2&lt;&gt;"",INDEX('Instrument History'!$1:$1048576,$B910,P$3) / CcyPerBase!O909,""),"")</f>
        <v/>
      </c>
      <c r="Q910" s="5" t="str">
        <f>IF($A910&lt;&gt;"",IF(Q$2&lt;&gt;"",INDEX('Instrument History'!$1:$1048576,$B910,Q$3) / CcyPerBase!P909,""),"")</f>
        <v/>
      </c>
      <c r="R910" s="5" t="str">
        <f>IF($A910&lt;&gt;"",IF(R$2&lt;&gt;"",INDEX('Instrument History'!$1:$1048576,$B910,R$3) / CcyPerBase!Q909,""),"")</f>
        <v/>
      </c>
      <c r="S910" s="5" t="str">
        <f>IF($A910&lt;&gt;"",IF(S$2&lt;&gt;"",INDEX('Instrument History'!$1:$1048576,$B910,S$3) / CcyPerBase!R909,""),"")</f>
        <v/>
      </c>
      <c r="T910" s="5" t="str">
        <f>IF($A910&lt;&gt;"",IF(T$2&lt;&gt;"",INDEX('Instrument History'!$1:$1048576,$B910,T$3) / CcyPerBase!S909,""),"")</f>
        <v/>
      </c>
      <c r="U910" s="5" t="str">
        <f>IF($A910&lt;&gt;"",IF(U$2&lt;&gt;"",INDEX('Instrument History'!$1:$1048576,$B910,U$3) / CcyPerBase!T909,""),"")</f>
        <v/>
      </c>
      <c r="V910" s="5" t="str">
        <f>IF($A910&lt;&gt;"",IF(V$2&lt;&gt;"",INDEX('Instrument History'!$1:$1048576,$B910,V$3) / CcyPerBase!U909,""),"")</f>
        <v/>
      </c>
      <c r="W910" s="5" t="str">
        <f>IF($A910&lt;&gt;"",IF(W$2&lt;&gt;"",INDEX('Instrument History'!$1:$1048576,$B910,W$3) / CcyPerBase!V909,""),"")</f>
        <v/>
      </c>
      <c r="X910" s="5" t="str">
        <f>IF($A910&lt;&gt;"",IF(X$2&lt;&gt;"",INDEX('Instrument History'!$1:$1048576,$B910,X$3) / CcyPerBase!W909,""),"")</f>
        <v/>
      </c>
      <c r="Y910" s="5" t="str">
        <f>IF($A910&lt;&gt;"",IF(Y$2&lt;&gt;"",INDEX('Instrument History'!$1:$1048576,$B910,Y$3) / CcyPerBase!X909,""),"")</f>
        <v/>
      </c>
    </row>
    <row r="911" spans="1:25">
      <c r="A911" s="12" t="str">
        <f>IF(A910&lt;&gt;"",IF(A910=$B$1,"",'Instrument History'!A907),"")</f>
        <v/>
      </c>
      <c r="B911" t="str">
        <f t="shared" si="29"/>
        <v/>
      </c>
      <c r="C911" s="14" t="str">
        <f>IF($A911&lt;&gt;"",INDEX('Instrument History'!$1:$1048576,$B911,C$3) / CcyPerBase!D910,"")</f>
        <v/>
      </c>
      <c r="D911" s="14" t="str">
        <f>IF(A911&lt;&gt;"",C911/$D$4*Master!$R$18,"")</f>
        <v/>
      </c>
      <c r="E911" s="5" t="str">
        <f t="shared" si="30"/>
        <v/>
      </c>
      <c r="F911" s="5" t="str">
        <f>IF($A911&lt;&gt;"",IF(F$2&lt;&gt;"",INDEX('Instrument History'!$1:$1048576,$B911,F$3) / CcyPerBase!E910,""),"")</f>
        <v/>
      </c>
      <c r="G911" s="5" t="str">
        <f>IF($A911&lt;&gt;"",IF(G$2&lt;&gt;"",INDEX('Instrument History'!$1:$1048576,$B911,G$3) / CcyPerBase!F910,""),"")</f>
        <v/>
      </c>
      <c r="H911" s="5" t="str">
        <f>IF($A911&lt;&gt;"",IF(H$2&lt;&gt;"",INDEX('Instrument History'!$1:$1048576,$B911,H$3) / CcyPerBase!G910,""),"")</f>
        <v/>
      </c>
      <c r="I911" s="5" t="str">
        <f>IF($A911&lt;&gt;"",IF(I$2&lt;&gt;"",INDEX('Instrument History'!$1:$1048576,$B911,I$3) / CcyPerBase!H910,""),"")</f>
        <v/>
      </c>
      <c r="J911" s="5" t="str">
        <f>IF($A911&lt;&gt;"",IF(J$2&lt;&gt;"",INDEX('Instrument History'!$1:$1048576,$B911,J$3) / CcyPerBase!I910,""),"")</f>
        <v/>
      </c>
      <c r="K911" s="5" t="str">
        <f>IF($A911&lt;&gt;"",IF(K$2&lt;&gt;"",INDEX('Instrument History'!$1:$1048576,$B911,K$3) / CcyPerBase!J910,""),"")</f>
        <v/>
      </c>
      <c r="L911" s="5" t="str">
        <f>IF($A911&lt;&gt;"",IF(L$2&lt;&gt;"",INDEX('Instrument History'!$1:$1048576,$B911,L$3) / CcyPerBase!K910,""),"")</f>
        <v/>
      </c>
      <c r="M911" s="5" t="str">
        <f>IF($A911&lt;&gt;"",IF(M$2&lt;&gt;"",INDEX('Instrument History'!$1:$1048576,$B911,M$3) / CcyPerBase!L910,""),"")</f>
        <v/>
      </c>
      <c r="N911" s="5" t="str">
        <f>IF($A911&lt;&gt;"",IF(N$2&lt;&gt;"",INDEX('Instrument History'!$1:$1048576,$B911,N$3) / CcyPerBase!M910,""),"")</f>
        <v/>
      </c>
      <c r="O911" s="5" t="str">
        <f>IF($A911&lt;&gt;"",IF(O$2&lt;&gt;"",INDEX('Instrument History'!$1:$1048576,$B911,O$3) / CcyPerBase!N910,""),"")</f>
        <v/>
      </c>
      <c r="P911" s="5" t="str">
        <f>IF($A911&lt;&gt;"",IF(P$2&lt;&gt;"",INDEX('Instrument History'!$1:$1048576,$B911,P$3) / CcyPerBase!O910,""),"")</f>
        <v/>
      </c>
      <c r="Q911" s="5" t="str">
        <f>IF($A911&lt;&gt;"",IF(Q$2&lt;&gt;"",INDEX('Instrument History'!$1:$1048576,$B911,Q$3) / CcyPerBase!P910,""),"")</f>
        <v/>
      </c>
      <c r="R911" s="5" t="str">
        <f>IF($A911&lt;&gt;"",IF(R$2&lt;&gt;"",INDEX('Instrument History'!$1:$1048576,$B911,R$3) / CcyPerBase!Q910,""),"")</f>
        <v/>
      </c>
      <c r="S911" s="5" t="str">
        <f>IF($A911&lt;&gt;"",IF(S$2&lt;&gt;"",INDEX('Instrument History'!$1:$1048576,$B911,S$3) / CcyPerBase!R910,""),"")</f>
        <v/>
      </c>
      <c r="T911" s="5" t="str">
        <f>IF($A911&lt;&gt;"",IF(T$2&lt;&gt;"",INDEX('Instrument History'!$1:$1048576,$B911,T$3) / CcyPerBase!S910,""),"")</f>
        <v/>
      </c>
      <c r="U911" s="5" t="str">
        <f>IF($A911&lt;&gt;"",IF(U$2&lt;&gt;"",INDEX('Instrument History'!$1:$1048576,$B911,U$3) / CcyPerBase!T910,""),"")</f>
        <v/>
      </c>
      <c r="V911" s="5" t="str">
        <f>IF($A911&lt;&gt;"",IF(V$2&lt;&gt;"",INDEX('Instrument History'!$1:$1048576,$B911,V$3) / CcyPerBase!U910,""),"")</f>
        <v/>
      </c>
      <c r="W911" s="5" t="str">
        <f>IF($A911&lt;&gt;"",IF(W$2&lt;&gt;"",INDEX('Instrument History'!$1:$1048576,$B911,W$3) / CcyPerBase!V910,""),"")</f>
        <v/>
      </c>
      <c r="X911" s="5" t="str">
        <f>IF($A911&lt;&gt;"",IF(X$2&lt;&gt;"",INDEX('Instrument History'!$1:$1048576,$B911,X$3) / CcyPerBase!W910,""),"")</f>
        <v/>
      </c>
      <c r="Y911" s="5" t="str">
        <f>IF($A911&lt;&gt;"",IF(Y$2&lt;&gt;"",INDEX('Instrument History'!$1:$1048576,$B911,Y$3) / CcyPerBase!X910,""),"")</f>
        <v/>
      </c>
    </row>
    <row r="912" spans="1:25">
      <c r="A912" s="12" t="str">
        <f>IF(A911&lt;&gt;"",IF(A911=$B$1,"",'Instrument History'!A908),"")</f>
        <v/>
      </c>
      <c r="B912" t="str">
        <f t="shared" si="29"/>
        <v/>
      </c>
      <c r="C912" s="14" t="str">
        <f>IF($A912&lt;&gt;"",INDEX('Instrument History'!$1:$1048576,$B912,C$3) / CcyPerBase!D911,"")</f>
        <v/>
      </c>
      <c r="D912" s="14" t="str">
        <f>IF(A912&lt;&gt;"",C912/$D$4*Master!$R$18,"")</f>
        <v/>
      </c>
      <c r="E912" s="5" t="str">
        <f t="shared" si="30"/>
        <v/>
      </c>
      <c r="F912" s="5" t="str">
        <f>IF($A912&lt;&gt;"",IF(F$2&lt;&gt;"",INDEX('Instrument History'!$1:$1048576,$B912,F$3) / CcyPerBase!E911,""),"")</f>
        <v/>
      </c>
      <c r="G912" s="5" t="str">
        <f>IF($A912&lt;&gt;"",IF(G$2&lt;&gt;"",INDEX('Instrument History'!$1:$1048576,$B912,G$3) / CcyPerBase!F911,""),"")</f>
        <v/>
      </c>
      <c r="H912" s="5" t="str">
        <f>IF($A912&lt;&gt;"",IF(H$2&lt;&gt;"",INDEX('Instrument History'!$1:$1048576,$B912,H$3) / CcyPerBase!G911,""),"")</f>
        <v/>
      </c>
      <c r="I912" s="5" t="str">
        <f>IF($A912&lt;&gt;"",IF(I$2&lt;&gt;"",INDEX('Instrument History'!$1:$1048576,$B912,I$3) / CcyPerBase!H911,""),"")</f>
        <v/>
      </c>
      <c r="J912" s="5" t="str">
        <f>IF($A912&lt;&gt;"",IF(J$2&lt;&gt;"",INDEX('Instrument History'!$1:$1048576,$B912,J$3) / CcyPerBase!I911,""),"")</f>
        <v/>
      </c>
      <c r="K912" s="5" t="str">
        <f>IF($A912&lt;&gt;"",IF(K$2&lt;&gt;"",INDEX('Instrument History'!$1:$1048576,$B912,K$3) / CcyPerBase!J911,""),"")</f>
        <v/>
      </c>
      <c r="L912" s="5" t="str">
        <f>IF($A912&lt;&gt;"",IF(L$2&lt;&gt;"",INDEX('Instrument History'!$1:$1048576,$B912,L$3) / CcyPerBase!K911,""),"")</f>
        <v/>
      </c>
      <c r="M912" s="5" t="str">
        <f>IF($A912&lt;&gt;"",IF(M$2&lt;&gt;"",INDEX('Instrument History'!$1:$1048576,$B912,M$3) / CcyPerBase!L911,""),"")</f>
        <v/>
      </c>
      <c r="N912" s="5" t="str">
        <f>IF($A912&lt;&gt;"",IF(N$2&lt;&gt;"",INDEX('Instrument History'!$1:$1048576,$B912,N$3) / CcyPerBase!M911,""),"")</f>
        <v/>
      </c>
      <c r="O912" s="5" t="str">
        <f>IF($A912&lt;&gt;"",IF(O$2&lt;&gt;"",INDEX('Instrument History'!$1:$1048576,$B912,O$3) / CcyPerBase!N911,""),"")</f>
        <v/>
      </c>
      <c r="P912" s="5" t="str">
        <f>IF($A912&lt;&gt;"",IF(P$2&lt;&gt;"",INDEX('Instrument History'!$1:$1048576,$B912,P$3) / CcyPerBase!O911,""),"")</f>
        <v/>
      </c>
      <c r="Q912" s="5" t="str">
        <f>IF($A912&lt;&gt;"",IF(Q$2&lt;&gt;"",INDEX('Instrument History'!$1:$1048576,$B912,Q$3) / CcyPerBase!P911,""),"")</f>
        <v/>
      </c>
      <c r="R912" s="5" t="str">
        <f>IF($A912&lt;&gt;"",IF(R$2&lt;&gt;"",INDEX('Instrument History'!$1:$1048576,$B912,R$3) / CcyPerBase!Q911,""),"")</f>
        <v/>
      </c>
      <c r="S912" s="5" t="str">
        <f>IF($A912&lt;&gt;"",IF(S$2&lt;&gt;"",INDEX('Instrument History'!$1:$1048576,$B912,S$3) / CcyPerBase!R911,""),"")</f>
        <v/>
      </c>
      <c r="T912" s="5" t="str">
        <f>IF($A912&lt;&gt;"",IF(T$2&lt;&gt;"",INDEX('Instrument History'!$1:$1048576,$B912,T$3) / CcyPerBase!S911,""),"")</f>
        <v/>
      </c>
      <c r="U912" s="5" t="str">
        <f>IF($A912&lt;&gt;"",IF(U$2&lt;&gt;"",INDEX('Instrument History'!$1:$1048576,$B912,U$3) / CcyPerBase!T911,""),"")</f>
        <v/>
      </c>
      <c r="V912" s="5" t="str">
        <f>IF($A912&lt;&gt;"",IF(V$2&lt;&gt;"",INDEX('Instrument History'!$1:$1048576,$B912,V$3) / CcyPerBase!U911,""),"")</f>
        <v/>
      </c>
      <c r="W912" s="5" t="str">
        <f>IF($A912&lt;&gt;"",IF(W$2&lt;&gt;"",INDEX('Instrument History'!$1:$1048576,$B912,W$3) / CcyPerBase!V911,""),"")</f>
        <v/>
      </c>
      <c r="X912" s="5" t="str">
        <f>IF($A912&lt;&gt;"",IF(X$2&lt;&gt;"",INDEX('Instrument History'!$1:$1048576,$B912,X$3) / CcyPerBase!W911,""),"")</f>
        <v/>
      </c>
      <c r="Y912" s="5" t="str">
        <f>IF($A912&lt;&gt;"",IF(Y$2&lt;&gt;"",INDEX('Instrument History'!$1:$1048576,$B912,Y$3) / CcyPerBase!X911,""),"")</f>
        <v/>
      </c>
    </row>
    <row r="913" spans="1:25">
      <c r="A913" s="12" t="str">
        <f>IF(A912&lt;&gt;"",IF(A912=$B$1,"",'Instrument History'!A909),"")</f>
        <v/>
      </c>
      <c r="B913" t="str">
        <f t="shared" si="29"/>
        <v/>
      </c>
      <c r="C913" s="14" t="str">
        <f>IF($A913&lt;&gt;"",INDEX('Instrument History'!$1:$1048576,$B913,C$3) / CcyPerBase!D912,"")</f>
        <v/>
      </c>
      <c r="D913" s="14" t="str">
        <f>IF(A913&lt;&gt;"",C913/$D$4*Master!$R$18,"")</f>
        <v/>
      </c>
      <c r="E913" s="5" t="str">
        <f t="shared" si="30"/>
        <v/>
      </c>
      <c r="F913" s="5" t="str">
        <f>IF($A913&lt;&gt;"",IF(F$2&lt;&gt;"",INDEX('Instrument History'!$1:$1048576,$B913,F$3) / CcyPerBase!E912,""),"")</f>
        <v/>
      </c>
      <c r="G913" s="5" t="str">
        <f>IF($A913&lt;&gt;"",IF(G$2&lt;&gt;"",INDEX('Instrument History'!$1:$1048576,$B913,G$3) / CcyPerBase!F912,""),"")</f>
        <v/>
      </c>
      <c r="H913" s="5" t="str">
        <f>IF($A913&lt;&gt;"",IF(H$2&lt;&gt;"",INDEX('Instrument History'!$1:$1048576,$B913,H$3) / CcyPerBase!G912,""),"")</f>
        <v/>
      </c>
      <c r="I913" s="5" t="str">
        <f>IF($A913&lt;&gt;"",IF(I$2&lt;&gt;"",INDEX('Instrument History'!$1:$1048576,$B913,I$3) / CcyPerBase!H912,""),"")</f>
        <v/>
      </c>
      <c r="J913" s="5" t="str">
        <f>IF($A913&lt;&gt;"",IF(J$2&lt;&gt;"",INDEX('Instrument History'!$1:$1048576,$B913,J$3) / CcyPerBase!I912,""),"")</f>
        <v/>
      </c>
      <c r="K913" s="5" t="str">
        <f>IF($A913&lt;&gt;"",IF(K$2&lt;&gt;"",INDEX('Instrument History'!$1:$1048576,$B913,K$3) / CcyPerBase!J912,""),"")</f>
        <v/>
      </c>
      <c r="L913" s="5" t="str">
        <f>IF($A913&lt;&gt;"",IF(L$2&lt;&gt;"",INDEX('Instrument History'!$1:$1048576,$B913,L$3) / CcyPerBase!K912,""),"")</f>
        <v/>
      </c>
      <c r="M913" s="5" t="str">
        <f>IF($A913&lt;&gt;"",IF(M$2&lt;&gt;"",INDEX('Instrument History'!$1:$1048576,$B913,M$3) / CcyPerBase!L912,""),"")</f>
        <v/>
      </c>
      <c r="N913" s="5" t="str">
        <f>IF($A913&lt;&gt;"",IF(N$2&lt;&gt;"",INDEX('Instrument History'!$1:$1048576,$B913,N$3) / CcyPerBase!M912,""),"")</f>
        <v/>
      </c>
      <c r="O913" s="5" t="str">
        <f>IF($A913&lt;&gt;"",IF(O$2&lt;&gt;"",INDEX('Instrument History'!$1:$1048576,$B913,O$3) / CcyPerBase!N912,""),"")</f>
        <v/>
      </c>
      <c r="P913" s="5" t="str">
        <f>IF($A913&lt;&gt;"",IF(P$2&lt;&gt;"",INDEX('Instrument History'!$1:$1048576,$B913,P$3) / CcyPerBase!O912,""),"")</f>
        <v/>
      </c>
      <c r="Q913" s="5" t="str">
        <f>IF($A913&lt;&gt;"",IF(Q$2&lt;&gt;"",INDEX('Instrument History'!$1:$1048576,$B913,Q$3) / CcyPerBase!P912,""),"")</f>
        <v/>
      </c>
      <c r="R913" s="5" t="str">
        <f>IF($A913&lt;&gt;"",IF(R$2&lt;&gt;"",INDEX('Instrument History'!$1:$1048576,$B913,R$3) / CcyPerBase!Q912,""),"")</f>
        <v/>
      </c>
      <c r="S913" s="5" t="str">
        <f>IF($A913&lt;&gt;"",IF(S$2&lt;&gt;"",INDEX('Instrument History'!$1:$1048576,$B913,S$3) / CcyPerBase!R912,""),"")</f>
        <v/>
      </c>
      <c r="T913" s="5" t="str">
        <f>IF($A913&lt;&gt;"",IF(T$2&lt;&gt;"",INDEX('Instrument History'!$1:$1048576,$B913,T$3) / CcyPerBase!S912,""),"")</f>
        <v/>
      </c>
      <c r="U913" s="5" t="str">
        <f>IF($A913&lt;&gt;"",IF(U$2&lt;&gt;"",INDEX('Instrument History'!$1:$1048576,$B913,U$3) / CcyPerBase!T912,""),"")</f>
        <v/>
      </c>
      <c r="V913" s="5" t="str">
        <f>IF($A913&lt;&gt;"",IF(V$2&lt;&gt;"",INDEX('Instrument History'!$1:$1048576,$B913,V$3) / CcyPerBase!U912,""),"")</f>
        <v/>
      </c>
      <c r="W913" s="5" t="str">
        <f>IF($A913&lt;&gt;"",IF(W$2&lt;&gt;"",INDEX('Instrument History'!$1:$1048576,$B913,W$3) / CcyPerBase!V912,""),"")</f>
        <v/>
      </c>
      <c r="X913" s="5" t="str">
        <f>IF($A913&lt;&gt;"",IF(X$2&lt;&gt;"",INDEX('Instrument History'!$1:$1048576,$B913,X$3) / CcyPerBase!W912,""),"")</f>
        <v/>
      </c>
      <c r="Y913" s="5" t="str">
        <f>IF($A913&lt;&gt;"",IF(Y$2&lt;&gt;"",INDEX('Instrument History'!$1:$1048576,$B913,Y$3) / CcyPerBase!X912,""),"")</f>
        <v/>
      </c>
    </row>
    <row r="914" spans="1:25">
      <c r="A914" s="12" t="str">
        <f>IF(A913&lt;&gt;"",IF(A913=$B$1,"",'Instrument History'!A910),"")</f>
        <v/>
      </c>
      <c r="B914" t="str">
        <f t="shared" si="29"/>
        <v/>
      </c>
      <c r="C914" s="14" t="str">
        <f>IF($A914&lt;&gt;"",INDEX('Instrument History'!$1:$1048576,$B914,C$3) / CcyPerBase!D913,"")</f>
        <v/>
      </c>
      <c r="D914" s="14" t="str">
        <f>IF(A914&lt;&gt;"",C914/$D$4*Master!$R$18,"")</f>
        <v/>
      </c>
      <c r="E914" s="5" t="str">
        <f t="shared" si="30"/>
        <v/>
      </c>
      <c r="F914" s="5" t="str">
        <f>IF($A914&lt;&gt;"",IF(F$2&lt;&gt;"",INDEX('Instrument History'!$1:$1048576,$B914,F$3) / CcyPerBase!E913,""),"")</f>
        <v/>
      </c>
      <c r="G914" s="5" t="str">
        <f>IF($A914&lt;&gt;"",IF(G$2&lt;&gt;"",INDEX('Instrument History'!$1:$1048576,$B914,G$3) / CcyPerBase!F913,""),"")</f>
        <v/>
      </c>
      <c r="H914" s="5" t="str">
        <f>IF($A914&lt;&gt;"",IF(H$2&lt;&gt;"",INDEX('Instrument History'!$1:$1048576,$B914,H$3) / CcyPerBase!G913,""),"")</f>
        <v/>
      </c>
      <c r="I914" s="5" t="str">
        <f>IF($A914&lt;&gt;"",IF(I$2&lt;&gt;"",INDEX('Instrument History'!$1:$1048576,$B914,I$3) / CcyPerBase!H913,""),"")</f>
        <v/>
      </c>
      <c r="J914" s="5" t="str">
        <f>IF($A914&lt;&gt;"",IF(J$2&lt;&gt;"",INDEX('Instrument History'!$1:$1048576,$B914,J$3) / CcyPerBase!I913,""),"")</f>
        <v/>
      </c>
      <c r="K914" s="5" t="str">
        <f>IF($A914&lt;&gt;"",IF(K$2&lt;&gt;"",INDEX('Instrument History'!$1:$1048576,$B914,K$3) / CcyPerBase!J913,""),"")</f>
        <v/>
      </c>
      <c r="L914" s="5" t="str">
        <f>IF($A914&lt;&gt;"",IF(L$2&lt;&gt;"",INDEX('Instrument History'!$1:$1048576,$B914,L$3) / CcyPerBase!K913,""),"")</f>
        <v/>
      </c>
      <c r="M914" s="5" t="str">
        <f>IF($A914&lt;&gt;"",IF(M$2&lt;&gt;"",INDEX('Instrument History'!$1:$1048576,$B914,M$3) / CcyPerBase!L913,""),"")</f>
        <v/>
      </c>
      <c r="N914" s="5" t="str">
        <f>IF($A914&lt;&gt;"",IF(N$2&lt;&gt;"",INDEX('Instrument History'!$1:$1048576,$B914,N$3) / CcyPerBase!M913,""),"")</f>
        <v/>
      </c>
      <c r="O914" s="5" t="str">
        <f>IF($A914&lt;&gt;"",IF(O$2&lt;&gt;"",INDEX('Instrument History'!$1:$1048576,$B914,O$3) / CcyPerBase!N913,""),"")</f>
        <v/>
      </c>
      <c r="P914" s="5" t="str">
        <f>IF($A914&lt;&gt;"",IF(P$2&lt;&gt;"",INDEX('Instrument History'!$1:$1048576,$B914,P$3) / CcyPerBase!O913,""),"")</f>
        <v/>
      </c>
      <c r="Q914" s="5" t="str">
        <f>IF($A914&lt;&gt;"",IF(Q$2&lt;&gt;"",INDEX('Instrument History'!$1:$1048576,$B914,Q$3) / CcyPerBase!P913,""),"")</f>
        <v/>
      </c>
      <c r="R914" s="5" t="str">
        <f>IF($A914&lt;&gt;"",IF(R$2&lt;&gt;"",INDEX('Instrument History'!$1:$1048576,$B914,R$3) / CcyPerBase!Q913,""),"")</f>
        <v/>
      </c>
      <c r="S914" s="5" t="str">
        <f>IF($A914&lt;&gt;"",IF(S$2&lt;&gt;"",INDEX('Instrument History'!$1:$1048576,$B914,S$3) / CcyPerBase!R913,""),"")</f>
        <v/>
      </c>
      <c r="T914" s="5" t="str">
        <f>IF($A914&lt;&gt;"",IF(T$2&lt;&gt;"",INDEX('Instrument History'!$1:$1048576,$B914,T$3) / CcyPerBase!S913,""),"")</f>
        <v/>
      </c>
      <c r="U914" s="5" t="str">
        <f>IF($A914&lt;&gt;"",IF(U$2&lt;&gt;"",INDEX('Instrument History'!$1:$1048576,$B914,U$3) / CcyPerBase!T913,""),"")</f>
        <v/>
      </c>
      <c r="V914" s="5" t="str">
        <f>IF($A914&lt;&gt;"",IF(V$2&lt;&gt;"",INDEX('Instrument History'!$1:$1048576,$B914,V$3) / CcyPerBase!U913,""),"")</f>
        <v/>
      </c>
      <c r="W914" s="5" t="str">
        <f>IF($A914&lt;&gt;"",IF(W$2&lt;&gt;"",INDEX('Instrument History'!$1:$1048576,$B914,W$3) / CcyPerBase!V913,""),"")</f>
        <v/>
      </c>
      <c r="X914" s="5" t="str">
        <f>IF($A914&lt;&gt;"",IF(X$2&lt;&gt;"",INDEX('Instrument History'!$1:$1048576,$B914,X$3) / CcyPerBase!W913,""),"")</f>
        <v/>
      </c>
      <c r="Y914" s="5" t="str">
        <f>IF($A914&lt;&gt;"",IF(Y$2&lt;&gt;"",INDEX('Instrument History'!$1:$1048576,$B914,Y$3) / CcyPerBase!X913,""),"")</f>
        <v/>
      </c>
    </row>
    <row r="915" spans="1:25">
      <c r="A915" s="12" t="str">
        <f>IF(A914&lt;&gt;"",IF(A914=$B$1,"",'Instrument History'!A911),"")</f>
        <v/>
      </c>
      <c r="B915" t="str">
        <f t="shared" si="29"/>
        <v/>
      </c>
      <c r="C915" s="14" t="str">
        <f>IF($A915&lt;&gt;"",INDEX('Instrument History'!$1:$1048576,$B915,C$3) / CcyPerBase!D914,"")</f>
        <v/>
      </c>
      <c r="D915" s="14" t="str">
        <f>IF(A915&lt;&gt;"",C915/$D$4*Master!$R$18,"")</f>
        <v/>
      </c>
      <c r="E915" s="5" t="str">
        <f t="shared" si="30"/>
        <v/>
      </c>
      <c r="F915" s="5" t="str">
        <f>IF($A915&lt;&gt;"",IF(F$2&lt;&gt;"",INDEX('Instrument History'!$1:$1048576,$B915,F$3) / CcyPerBase!E914,""),"")</f>
        <v/>
      </c>
      <c r="G915" s="5" t="str">
        <f>IF($A915&lt;&gt;"",IF(G$2&lt;&gt;"",INDEX('Instrument History'!$1:$1048576,$B915,G$3) / CcyPerBase!F914,""),"")</f>
        <v/>
      </c>
      <c r="H915" s="5" t="str">
        <f>IF($A915&lt;&gt;"",IF(H$2&lt;&gt;"",INDEX('Instrument History'!$1:$1048576,$B915,H$3) / CcyPerBase!G914,""),"")</f>
        <v/>
      </c>
      <c r="I915" s="5" t="str">
        <f>IF($A915&lt;&gt;"",IF(I$2&lt;&gt;"",INDEX('Instrument History'!$1:$1048576,$B915,I$3) / CcyPerBase!H914,""),"")</f>
        <v/>
      </c>
      <c r="J915" s="5" t="str">
        <f>IF($A915&lt;&gt;"",IF(J$2&lt;&gt;"",INDEX('Instrument History'!$1:$1048576,$B915,J$3) / CcyPerBase!I914,""),"")</f>
        <v/>
      </c>
      <c r="K915" s="5" t="str">
        <f>IF($A915&lt;&gt;"",IF(K$2&lt;&gt;"",INDEX('Instrument History'!$1:$1048576,$B915,K$3) / CcyPerBase!J914,""),"")</f>
        <v/>
      </c>
      <c r="L915" s="5" t="str">
        <f>IF($A915&lt;&gt;"",IF(L$2&lt;&gt;"",INDEX('Instrument History'!$1:$1048576,$B915,L$3) / CcyPerBase!K914,""),"")</f>
        <v/>
      </c>
      <c r="M915" s="5" t="str">
        <f>IF($A915&lt;&gt;"",IF(M$2&lt;&gt;"",INDEX('Instrument History'!$1:$1048576,$B915,M$3) / CcyPerBase!L914,""),"")</f>
        <v/>
      </c>
      <c r="N915" s="5" t="str">
        <f>IF($A915&lt;&gt;"",IF(N$2&lt;&gt;"",INDEX('Instrument History'!$1:$1048576,$B915,N$3) / CcyPerBase!M914,""),"")</f>
        <v/>
      </c>
      <c r="O915" s="5" t="str">
        <f>IF($A915&lt;&gt;"",IF(O$2&lt;&gt;"",INDEX('Instrument History'!$1:$1048576,$B915,O$3) / CcyPerBase!N914,""),"")</f>
        <v/>
      </c>
      <c r="P915" s="5" t="str">
        <f>IF($A915&lt;&gt;"",IF(P$2&lt;&gt;"",INDEX('Instrument History'!$1:$1048576,$B915,P$3) / CcyPerBase!O914,""),"")</f>
        <v/>
      </c>
      <c r="Q915" s="5" t="str">
        <f>IF($A915&lt;&gt;"",IF(Q$2&lt;&gt;"",INDEX('Instrument History'!$1:$1048576,$B915,Q$3) / CcyPerBase!P914,""),"")</f>
        <v/>
      </c>
      <c r="R915" s="5" t="str">
        <f>IF($A915&lt;&gt;"",IF(R$2&lt;&gt;"",INDEX('Instrument History'!$1:$1048576,$B915,R$3) / CcyPerBase!Q914,""),"")</f>
        <v/>
      </c>
      <c r="S915" s="5" t="str">
        <f>IF($A915&lt;&gt;"",IF(S$2&lt;&gt;"",INDEX('Instrument History'!$1:$1048576,$B915,S$3) / CcyPerBase!R914,""),"")</f>
        <v/>
      </c>
      <c r="T915" s="5" t="str">
        <f>IF($A915&lt;&gt;"",IF(T$2&lt;&gt;"",INDEX('Instrument History'!$1:$1048576,$B915,T$3) / CcyPerBase!S914,""),"")</f>
        <v/>
      </c>
      <c r="U915" s="5" t="str">
        <f>IF($A915&lt;&gt;"",IF(U$2&lt;&gt;"",INDEX('Instrument History'!$1:$1048576,$B915,U$3) / CcyPerBase!T914,""),"")</f>
        <v/>
      </c>
      <c r="V915" s="5" t="str">
        <f>IF($A915&lt;&gt;"",IF(V$2&lt;&gt;"",INDEX('Instrument History'!$1:$1048576,$B915,V$3) / CcyPerBase!U914,""),"")</f>
        <v/>
      </c>
      <c r="W915" s="5" t="str">
        <f>IF($A915&lt;&gt;"",IF(W$2&lt;&gt;"",INDEX('Instrument History'!$1:$1048576,$B915,W$3) / CcyPerBase!V914,""),"")</f>
        <v/>
      </c>
      <c r="X915" s="5" t="str">
        <f>IF($A915&lt;&gt;"",IF(X$2&lt;&gt;"",INDEX('Instrument History'!$1:$1048576,$B915,X$3) / CcyPerBase!W914,""),"")</f>
        <v/>
      </c>
      <c r="Y915" s="5" t="str">
        <f>IF($A915&lt;&gt;"",IF(Y$2&lt;&gt;"",INDEX('Instrument History'!$1:$1048576,$B915,Y$3) / CcyPerBase!X914,""),"")</f>
        <v/>
      </c>
    </row>
    <row r="916" spans="1:25">
      <c r="A916" s="12" t="str">
        <f>IF(A915&lt;&gt;"",IF(A915=$B$1,"",'Instrument History'!A912),"")</f>
        <v/>
      </c>
      <c r="B916" t="str">
        <f t="shared" si="29"/>
        <v/>
      </c>
      <c r="C916" s="14" t="str">
        <f>IF($A916&lt;&gt;"",INDEX('Instrument History'!$1:$1048576,$B916,C$3) / CcyPerBase!D915,"")</f>
        <v/>
      </c>
      <c r="D916" s="14" t="str">
        <f>IF(A916&lt;&gt;"",C916/$D$4*Master!$R$18,"")</f>
        <v/>
      </c>
      <c r="E916" s="5" t="str">
        <f t="shared" si="30"/>
        <v/>
      </c>
      <c r="F916" s="5" t="str">
        <f>IF($A916&lt;&gt;"",IF(F$2&lt;&gt;"",INDEX('Instrument History'!$1:$1048576,$B916,F$3) / CcyPerBase!E915,""),"")</f>
        <v/>
      </c>
      <c r="G916" s="5" t="str">
        <f>IF($A916&lt;&gt;"",IF(G$2&lt;&gt;"",INDEX('Instrument History'!$1:$1048576,$B916,G$3) / CcyPerBase!F915,""),"")</f>
        <v/>
      </c>
      <c r="H916" s="5" t="str">
        <f>IF($A916&lt;&gt;"",IF(H$2&lt;&gt;"",INDEX('Instrument History'!$1:$1048576,$B916,H$3) / CcyPerBase!G915,""),"")</f>
        <v/>
      </c>
      <c r="I916" s="5" t="str">
        <f>IF($A916&lt;&gt;"",IF(I$2&lt;&gt;"",INDEX('Instrument History'!$1:$1048576,$B916,I$3) / CcyPerBase!H915,""),"")</f>
        <v/>
      </c>
      <c r="J916" s="5" t="str">
        <f>IF($A916&lt;&gt;"",IF(J$2&lt;&gt;"",INDEX('Instrument History'!$1:$1048576,$B916,J$3) / CcyPerBase!I915,""),"")</f>
        <v/>
      </c>
      <c r="K916" s="5" t="str">
        <f>IF($A916&lt;&gt;"",IF(K$2&lt;&gt;"",INDEX('Instrument History'!$1:$1048576,$B916,K$3) / CcyPerBase!J915,""),"")</f>
        <v/>
      </c>
      <c r="L916" s="5" t="str">
        <f>IF($A916&lt;&gt;"",IF(L$2&lt;&gt;"",INDEX('Instrument History'!$1:$1048576,$B916,L$3) / CcyPerBase!K915,""),"")</f>
        <v/>
      </c>
      <c r="M916" s="5" t="str">
        <f>IF($A916&lt;&gt;"",IF(M$2&lt;&gt;"",INDEX('Instrument History'!$1:$1048576,$B916,M$3) / CcyPerBase!L915,""),"")</f>
        <v/>
      </c>
      <c r="N916" s="5" t="str">
        <f>IF($A916&lt;&gt;"",IF(N$2&lt;&gt;"",INDEX('Instrument History'!$1:$1048576,$B916,N$3) / CcyPerBase!M915,""),"")</f>
        <v/>
      </c>
      <c r="O916" s="5" t="str">
        <f>IF($A916&lt;&gt;"",IF(O$2&lt;&gt;"",INDEX('Instrument History'!$1:$1048576,$B916,O$3) / CcyPerBase!N915,""),"")</f>
        <v/>
      </c>
      <c r="P916" s="5" t="str">
        <f>IF($A916&lt;&gt;"",IF(P$2&lt;&gt;"",INDEX('Instrument History'!$1:$1048576,$B916,P$3) / CcyPerBase!O915,""),"")</f>
        <v/>
      </c>
      <c r="Q916" s="5" t="str">
        <f>IF($A916&lt;&gt;"",IF(Q$2&lt;&gt;"",INDEX('Instrument History'!$1:$1048576,$B916,Q$3) / CcyPerBase!P915,""),"")</f>
        <v/>
      </c>
      <c r="R916" s="5" t="str">
        <f>IF($A916&lt;&gt;"",IF(R$2&lt;&gt;"",INDEX('Instrument History'!$1:$1048576,$B916,R$3) / CcyPerBase!Q915,""),"")</f>
        <v/>
      </c>
      <c r="S916" s="5" t="str">
        <f>IF($A916&lt;&gt;"",IF(S$2&lt;&gt;"",INDEX('Instrument History'!$1:$1048576,$B916,S$3) / CcyPerBase!R915,""),"")</f>
        <v/>
      </c>
      <c r="T916" s="5" t="str">
        <f>IF($A916&lt;&gt;"",IF(T$2&lt;&gt;"",INDEX('Instrument History'!$1:$1048576,$B916,T$3) / CcyPerBase!S915,""),"")</f>
        <v/>
      </c>
      <c r="U916" s="5" t="str">
        <f>IF($A916&lt;&gt;"",IF(U$2&lt;&gt;"",INDEX('Instrument History'!$1:$1048576,$B916,U$3) / CcyPerBase!T915,""),"")</f>
        <v/>
      </c>
      <c r="V916" s="5" t="str">
        <f>IF($A916&lt;&gt;"",IF(V$2&lt;&gt;"",INDEX('Instrument History'!$1:$1048576,$B916,V$3) / CcyPerBase!U915,""),"")</f>
        <v/>
      </c>
      <c r="W916" s="5" t="str">
        <f>IF($A916&lt;&gt;"",IF(W$2&lt;&gt;"",INDEX('Instrument History'!$1:$1048576,$B916,W$3) / CcyPerBase!V915,""),"")</f>
        <v/>
      </c>
      <c r="X916" s="5" t="str">
        <f>IF($A916&lt;&gt;"",IF(X$2&lt;&gt;"",INDEX('Instrument History'!$1:$1048576,$B916,X$3) / CcyPerBase!W915,""),"")</f>
        <v/>
      </c>
      <c r="Y916" s="5" t="str">
        <f>IF($A916&lt;&gt;"",IF(Y$2&lt;&gt;"",INDEX('Instrument History'!$1:$1048576,$B916,Y$3) / CcyPerBase!X915,""),"")</f>
        <v/>
      </c>
    </row>
    <row r="917" spans="1:25">
      <c r="A917" s="12" t="str">
        <f>IF(A916&lt;&gt;"",IF(A916=$B$1,"",'Instrument History'!A913),"")</f>
        <v/>
      </c>
      <c r="B917" t="str">
        <f t="shared" si="29"/>
        <v/>
      </c>
      <c r="C917" s="14" t="str">
        <f>IF($A917&lt;&gt;"",INDEX('Instrument History'!$1:$1048576,$B917,C$3) / CcyPerBase!D916,"")</f>
        <v/>
      </c>
      <c r="D917" s="14" t="str">
        <f>IF(A917&lt;&gt;"",C917/$D$4*Master!$R$18,"")</f>
        <v/>
      </c>
      <c r="E917" s="5" t="str">
        <f t="shared" si="30"/>
        <v/>
      </c>
      <c r="F917" s="5" t="str">
        <f>IF($A917&lt;&gt;"",IF(F$2&lt;&gt;"",INDEX('Instrument History'!$1:$1048576,$B917,F$3) / CcyPerBase!E916,""),"")</f>
        <v/>
      </c>
      <c r="G917" s="5" t="str">
        <f>IF($A917&lt;&gt;"",IF(G$2&lt;&gt;"",INDEX('Instrument History'!$1:$1048576,$B917,G$3) / CcyPerBase!F916,""),"")</f>
        <v/>
      </c>
      <c r="H917" s="5" t="str">
        <f>IF($A917&lt;&gt;"",IF(H$2&lt;&gt;"",INDEX('Instrument History'!$1:$1048576,$B917,H$3) / CcyPerBase!G916,""),"")</f>
        <v/>
      </c>
      <c r="I917" s="5" t="str">
        <f>IF($A917&lt;&gt;"",IF(I$2&lt;&gt;"",INDEX('Instrument History'!$1:$1048576,$B917,I$3) / CcyPerBase!H916,""),"")</f>
        <v/>
      </c>
      <c r="J917" s="5" t="str">
        <f>IF($A917&lt;&gt;"",IF(J$2&lt;&gt;"",INDEX('Instrument History'!$1:$1048576,$B917,J$3) / CcyPerBase!I916,""),"")</f>
        <v/>
      </c>
      <c r="K917" s="5" t="str">
        <f>IF($A917&lt;&gt;"",IF(K$2&lt;&gt;"",INDEX('Instrument History'!$1:$1048576,$B917,K$3) / CcyPerBase!J916,""),"")</f>
        <v/>
      </c>
      <c r="L917" s="5" t="str">
        <f>IF($A917&lt;&gt;"",IF(L$2&lt;&gt;"",INDEX('Instrument History'!$1:$1048576,$B917,L$3) / CcyPerBase!K916,""),"")</f>
        <v/>
      </c>
      <c r="M917" s="5" t="str">
        <f>IF($A917&lt;&gt;"",IF(M$2&lt;&gt;"",INDEX('Instrument History'!$1:$1048576,$B917,M$3) / CcyPerBase!L916,""),"")</f>
        <v/>
      </c>
      <c r="N917" s="5" t="str">
        <f>IF($A917&lt;&gt;"",IF(N$2&lt;&gt;"",INDEX('Instrument History'!$1:$1048576,$B917,N$3) / CcyPerBase!M916,""),"")</f>
        <v/>
      </c>
      <c r="O917" s="5" t="str">
        <f>IF($A917&lt;&gt;"",IF(O$2&lt;&gt;"",INDEX('Instrument History'!$1:$1048576,$B917,O$3) / CcyPerBase!N916,""),"")</f>
        <v/>
      </c>
      <c r="P917" s="5" t="str">
        <f>IF($A917&lt;&gt;"",IF(P$2&lt;&gt;"",INDEX('Instrument History'!$1:$1048576,$B917,P$3) / CcyPerBase!O916,""),"")</f>
        <v/>
      </c>
      <c r="Q917" s="5" t="str">
        <f>IF($A917&lt;&gt;"",IF(Q$2&lt;&gt;"",INDEX('Instrument History'!$1:$1048576,$B917,Q$3) / CcyPerBase!P916,""),"")</f>
        <v/>
      </c>
      <c r="R917" s="5" t="str">
        <f>IF($A917&lt;&gt;"",IF(R$2&lt;&gt;"",INDEX('Instrument History'!$1:$1048576,$B917,R$3) / CcyPerBase!Q916,""),"")</f>
        <v/>
      </c>
      <c r="S917" s="5" t="str">
        <f>IF($A917&lt;&gt;"",IF(S$2&lt;&gt;"",INDEX('Instrument History'!$1:$1048576,$B917,S$3) / CcyPerBase!R916,""),"")</f>
        <v/>
      </c>
      <c r="T917" s="5" t="str">
        <f>IF($A917&lt;&gt;"",IF(T$2&lt;&gt;"",INDEX('Instrument History'!$1:$1048576,$B917,T$3) / CcyPerBase!S916,""),"")</f>
        <v/>
      </c>
      <c r="U917" s="5" t="str">
        <f>IF($A917&lt;&gt;"",IF(U$2&lt;&gt;"",INDEX('Instrument History'!$1:$1048576,$B917,U$3) / CcyPerBase!T916,""),"")</f>
        <v/>
      </c>
      <c r="V917" s="5" t="str">
        <f>IF($A917&lt;&gt;"",IF(V$2&lt;&gt;"",INDEX('Instrument History'!$1:$1048576,$B917,V$3) / CcyPerBase!U916,""),"")</f>
        <v/>
      </c>
      <c r="W917" s="5" t="str">
        <f>IF($A917&lt;&gt;"",IF(W$2&lt;&gt;"",INDEX('Instrument History'!$1:$1048576,$B917,W$3) / CcyPerBase!V916,""),"")</f>
        <v/>
      </c>
      <c r="X917" s="5" t="str">
        <f>IF($A917&lt;&gt;"",IF(X$2&lt;&gt;"",INDEX('Instrument History'!$1:$1048576,$B917,X$3) / CcyPerBase!W916,""),"")</f>
        <v/>
      </c>
      <c r="Y917" s="5" t="str">
        <f>IF($A917&lt;&gt;"",IF(Y$2&lt;&gt;"",INDEX('Instrument History'!$1:$1048576,$B917,Y$3) / CcyPerBase!X916,""),"")</f>
        <v/>
      </c>
    </row>
    <row r="918" spans="1:25">
      <c r="A918" s="12" t="str">
        <f>IF(A917&lt;&gt;"",IF(A917=$B$1,"",'Instrument History'!A914),"")</f>
        <v/>
      </c>
      <c r="B918" t="str">
        <f t="shared" si="29"/>
        <v/>
      </c>
      <c r="C918" s="14" t="str">
        <f>IF($A918&lt;&gt;"",INDEX('Instrument History'!$1:$1048576,$B918,C$3) / CcyPerBase!D917,"")</f>
        <v/>
      </c>
      <c r="D918" s="14" t="str">
        <f>IF(A918&lt;&gt;"",C918/$D$4*Master!$R$18,"")</f>
        <v/>
      </c>
      <c r="E918" s="5" t="str">
        <f t="shared" si="30"/>
        <v/>
      </c>
      <c r="F918" s="5" t="str">
        <f>IF($A918&lt;&gt;"",IF(F$2&lt;&gt;"",INDEX('Instrument History'!$1:$1048576,$B918,F$3) / CcyPerBase!E917,""),"")</f>
        <v/>
      </c>
      <c r="G918" s="5" t="str">
        <f>IF($A918&lt;&gt;"",IF(G$2&lt;&gt;"",INDEX('Instrument History'!$1:$1048576,$B918,G$3) / CcyPerBase!F917,""),"")</f>
        <v/>
      </c>
      <c r="H918" s="5" t="str">
        <f>IF($A918&lt;&gt;"",IF(H$2&lt;&gt;"",INDEX('Instrument History'!$1:$1048576,$B918,H$3) / CcyPerBase!G917,""),"")</f>
        <v/>
      </c>
      <c r="I918" s="5" t="str">
        <f>IF($A918&lt;&gt;"",IF(I$2&lt;&gt;"",INDEX('Instrument History'!$1:$1048576,$B918,I$3) / CcyPerBase!H917,""),"")</f>
        <v/>
      </c>
      <c r="J918" s="5" t="str">
        <f>IF($A918&lt;&gt;"",IF(J$2&lt;&gt;"",INDEX('Instrument History'!$1:$1048576,$B918,J$3) / CcyPerBase!I917,""),"")</f>
        <v/>
      </c>
      <c r="K918" s="5" t="str">
        <f>IF($A918&lt;&gt;"",IF(K$2&lt;&gt;"",INDEX('Instrument History'!$1:$1048576,$B918,K$3) / CcyPerBase!J917,""),"")</f>
        <v/>
      </c>
      <c r="L918" s="5" t="str">
        <f>IF($A918&lt;&gt;"",IF(L$2&lt;&gt;"",INDEX('Instrument History'!$1:$1048576,$B918,L$3) / CcyPerBase!K917,""),"")</f>
        <v/>
      </c>
      <c r="M918" s="5" t="str">
        <f>IF($A918&lt;&gt;"",IF(M$2&lt;&gt;"",INDEX('Instrument History'!$1:$1048576,$B918,M$3) / CcyPerBase!L917,""),"")</f>
        <v/>
      </c>
      <c r="N918" s="5" t="str">
        <f>IF($A918&lt;&gt;"",IF(N$2&lt;&gt;"",INDEX('Instrument History'!$1:$1048576,$B918,N$3) / CcyPerBase!M917,""),"")</f>
        <v/>
      </c>
      <c r="O918" s="5" t="str">
        <f>IF($A918&lt;&gt;"",IF(O$2&lt;&gt;"",INDEX('Instrument History'!$1:$1048576,$B918,O$3) / CcyPerBase!N917,""),"")</f>
        <v/>
      </c>
      <c r="P918" s="5" t="str">
        <f>IF($A918&lt;&gt;"",IF(P$2&lt;&gt;"",INDEX('Instrument History'!$1:$1048576,$B918,P$3) / CcyPerBase!O917,""),"")</f>
        <v/>
      </c>
      <c r="Q918" s="5" t="str">
        <f>IF($A918&lt;&gt;"",IF(Q$2&lt;&gt;"",INDEX('Instrument History'!$1:$1048576,$B918,Q$3) / CcyPerBase!P917,""),"")</f>
        <v/>
      </c>
      <c r="R918" s="5" t="str">
        <f>IF($A918&lt;&gt;"",IF(R$2&lt;&gt;"",INDEX('Instrument History'!$1:$1048576,$B918,R$3) / CcyPerBase!Q917,""),"")</f>
        <v/>
      </c>
      <c r="S918" s="5" t="str">
        <f>IF($A918&lt;&gt;"",IF(S$2&lt;&gt;"",INDEX('Instrument History'!$1:$1048576,$B918,S$3) / CcyPerBase!R917,""),"")</f>
        <v/>
      </c>
      <c r="T918" s="5" t="str">
        <f>IF($A918&lt;&gt;"",IF(T$2&lt;&gt;"",INDEX('Instrument History'!$1:$1048576,$B918,T$3) / CcyPerBase!S917,""),"")</f>
        <v/>
      </c>
      <c r="U918" s="5" t="str">
        <f>IF($A918&lt;&gt;"",IF(U$2&lt;&gt;"",INDEX('Instrument History'!$1:$1048576,$B918,U$3) / CcyPerBase!T917,""),"")</f>
        <v/>
      </c>
      <c r="V918" s="5" t="str">
        <f>IF($A918&lt;&gt;"",IF(V$2&lt;&gt;"",INDEX('Instrument History'!$1:$1048576,$B918,V$3) / CcyPerBase!U917,""),"")</f>
        <v/>
      </c>
      <c r="W918" s="5" t="str">
        <f>IF($A918&lt;&gt;"",IF(W$2&lt;&gt;"",INDEX('Instrument History'!$1:$1048576,$B918,W$3) / CcyPerBase!V917,""),"")</f>
        <v/>
      </c>
      <c r="X918" s="5" t="str">
        <f>IF($A918&lt;&gt;"",IF(X$2&lt;&gt;"",INDEX('Instrument History'!$1:$1048576,$B918,X$3) / CcyPerBase!W917,""),"")</f>
        <v/>
      </c>
      <c r="Y918" s="5" t="str">
        <f>IF($A918&lt;&gt;"",IF(Y$2&lt;&gt;"",INDEX('Instrument History'!$1:$1048576,$B918,Y$3) / CcyPerBase!X917,""),"")</f>
        <v/>
      </c>
    </row>
    <row r="919" spans="1:25">
      <c r="A919" s="12" t="str">
        <f>IF(A918&lt;&gt;"",IF(A918=$B$1,"",'Instrument History'!A915),"")</f>
        <v/>
      </c>
      <c r="B919" t="str">
        <f t="shared" si="29"/>
        <v/>
      </c>
      <c r="C919" s="14" t="str">
        <f>IF($A919&lt;&gt;"",INDEX('Instrument History'!$1:$1048576,$B919,C$3) / CcyPerBase!D918,"")</f>
        <v/>
      </c>
      <c r="D919" s="14" t="str">
        <f>IF(A919&lt;&gt;"",C919/$D$4*Master!$R$18,"")</f>
        <v/>
      </c>
      <c r="E919" s="5" t="str">
        <f t="shared" si="30"/>
        <v/>
      </c>
      <c r="F919" s="5" t="str">
        <f>IF($A919&lt;&gt;"",IF(F$2&lt;&gt;"",INDEX('Instrument History'!$1:$1048576,$B919,F$3) / CcyPerBase!E918,""),"")</f>
        <v/>
      </c>
      <c r="G919" s="5" t="str">
        <f>IF($A919&lt;&gt;"",IF(G$2&lt;&gt;"",INDEX('Instrument History'!$1:$1048576,$B919,G$3) / CcyPerBase!F918,""),"")</f>
        <v/>
      </c>
      <c r="H919" s="5" t="str">
        <f>IF($A919&lt;&gt;"",IF(H$2&lt;&gt;"",INDEX('Instrument History'!$1:$1048576,$B919,H$3) / CcyPerBase!G918,""),"")</f>
        <v/>
      </c>
      <c r="I919" s="5" t="str">
        <f>IF($A919&lt;&gt;"",IF(I$2&lt;&gt;"",INDEX('Instrument History'!$1:$1048576,$B919,I$3) / CcyPerBase!H918,""),"")</f>
        <v/>
      </c>
      <c r="J919" s="5" t="str">
        <f>IF($A919&lt;&gt;"",IF(J$2&lt;&gt;"",INDEX('Instrument History'!$1:$1048576,$B919,J$3) / CcyPerBase!I918,""),"")</f>
        <v/>
      </c>
      <c r="K919" s="5" t="str">
        <f>IF($A919&lt;&gt;"",IF(K$2&lt;&gt;"",INDEX('Instrument History'!$1:$1048576,$B919,K$3) / CcyPerBase!J918,""),"")</f>
        <v/>
      </c>
      <c r="L919" s="5" t="str">
        <f>IF($A919&lt;&gt;"",IF(L$2&lt;&gt;"",INDEX('Instrument History'!$1:$1048576,$B919,L$3) / CcyPerBase!K918,""),"")</f>
        <v/>
      </c>
      <c r="M919" s="5" t="str">
        <f>IF($A919&lt;&gt;"",IF(M$2&lt;&gt;"",INDEX('Instrument History'!$1:$1048576,$B919,M$3) / CcyPerBase!L918,""),"")</f>
        <v/>
      </c>
      <c r="N919" s="5" t="str">
        <f>IF($A919&lt;&gt;"",IF(N$2&lt;&gt;"",INDEX('Instrument History'!$1:$1048576,$B919,N$3) / CcyPerBase!M918,""),"")</f>
        <v/>
      </c>
      <c r="O919" s="5" t="str">
        <f>IF($A919&lt;&gt;"",IF(O$2&lt;&gt;"",INDEX('Instrument History'!$1:$1048576,$B919,O$3) / CcyPerBase!N918,""),"")</f>
        <v/>
      </c>
      <c r="P919" s="5" t="str">
        <f>IF($A919&lt;&gt;"",IF(P$2&lt;&gt;"",INDEX('Instrument History'!$1:$1048576,$B919,P$3) / CcyPerBase!O918,""),"")</f>
        <v/>
      </c>
      <c r="Q919" s="5" t="str">
        <f>IF($A919&lt;&gt;"",IF(Q$2&lt;&gt;"",INDEX('Instrument History'!$1:$1048576,$B919,Q$3) / CcyPerBase!P918,""),"")</f>
        <v/>
      </c>
      <c r="R919" s="5" t="str">
        <f>IF($A919&lt;&gt;"",IF(R$2&lt;&gt;"",INDEX('Instrument History'!$1:$1048576,$B919,R$3) / CcyPerBase!Q918,""),"")</f>
        <v/>
      </c>
      <c r="S919" s="5" t="str">
        <f>IF($A919&lt;&gt;"",IF(S$2&lt;&gt;"",INDEX('Instrument History'!$1:$1048576,$B919,S$3) / CcyPerBase!R918,""),"")</f>
        <v/>
      </c>
      <c r="T919" s="5" t="str">
        <f>IF($A919&lt;&gt;"",IF(T$2&lt;&gt;"",INDEX('Instrument History'!$1:$1048576,$B919,T$3) / CcyPerBase!S918,""),"")</f>
        <v/>
      </c>
      <c r="U919" s="5" t="str">
        <f>IF($A919&lt;&gt;"",IF(U$2&lt;&gt;"",INDEX('Instrument History'!$1:$1048576,$B919,U$3) / CcyPerBase!T918,""),"")</f>
        <v/>
      </c>
      <c r="V919" s="5" t="str">
        <f>IF($A919&lt;&gt;"",IF(V$2&lt;&gt;"",INDEX('Instrument History'!$1:$1048576,$B919,V$3) / CcyPerBase!U918,""),"")</f>
        <v/>
      </c>
      <c r="W919" s="5" t="str">
        <f>IF($A919&lt;&gt;"",IF(W$2&lt;&gt;"",INDEX('Instrument History'!$1:$1048576,$B919,W$3) / CcyPerBase!V918,""),"")</f>
        <v/>
      </c>
      <c r="X919" s="5" t="str">
        <f>IF($A919&lt;&gt;"",IF(X$2&lt;&gt;"",INDEX('Instrument History'!$1:$1048576,$B919,X$3) / CcyPerBase!W918,""),"")</f>
        <v/>
      </c>
      <c r="Y919" s="5" t="str">
        <f>IF($A919&lt;&gt;"",IF(Y$2&lt;&gt;"",INDEX('Instrument History'!$1:$1048576,$B919,Y$3) / CcyPerBase!X918,""),"")</f>
        <v/>
      </c>
    </row>
    <row r="920" spans="1:25">
      <c r="A920" s="12" t="str">
        <f>IF(A919&lt;&gt;"",IF(A919=$B$1,"",'Instrument History'!A916),"")</f>
        <v/>
      </c>
      <c r="B920" t="str">
        <f t="shared" si="29"/>
        <v/>
      </c>
      <c r="C920" s="14" t="str">
        <f>IF($A920&lt;&gt;"",INDEX('Instrument History'!$1:$1048576,$B920,C$3) / CcyPerBase!D919,"")</f>
        <v/>
      </c>
      <c r="D920" s="14" t="str">
        <f>IF(A920&lt;&gt;"",C920/$D$4*Master!$R$18,"")</f>
        <v/>
      </c>
      <c r="E920" s="5" t="str">
        <f t="shared" si="30"/>
        <v/>
      </c>
      <c r="F920" s="5" t="str">
        <f>IF($A920&lt;&gt;"",IF(F$2&lt;&gt;"",INDEX('Instrument History'!$1:$1048576,$B920,F$3) / CcyPerBase!E919,""),"")</f>
        <v/>
      </c>
      <c r="G920" s="5" t="str">
        <f>IF($A920&lt;&gt;"",IF(G$2&lt;&gt;"",INDEX('Instrument History'!$1:$1048576,$B920,G$3) / CcyPerBase!F919,""),"")</f>
        <v/>
      </c>
      <c r="H920" s="5" t="str">
        <f>IF($A920&lt;&gt;"",IF(H$2&lt;&gt;"",INDEX('Instrument History'!$1:$1048576,$B920,H$3) / CcyPerBase!G919,""),"")</f>
        <v/>
      </c>
      <c r="I920" s="5" t="str">
        <f>IF($A920&lt;&gt;"",IF(I$2&lt;&gt;"",INDEX('Instrument History'!$1:$1048576,$B920,I$3) / CcyPerBase!H919,""),"")</f>
        <v/>
      </c>
      <c r="J920" s="5" t="str">
        <f>IF($A920&lt;&gt;"",IF(J$2&lt;&gt;"",INDEX('Instrument History'!$1:$1048576,$B920,J$3) / CcyPerBase!I919,""),"")</f>
        <v/>
      </c>
      <c r="K920" s="5" t="str">
        <f>IF($A920&lt;&gt;"",IF(K$2&lt;&gt;"",INDEX('Instrument History'!$1:$1048576,$B920,K$3) / CcyPerBase!J919,""),"")</f>
        <v/>
      </c>
      <c r="L920" s="5" t="str">
        <f>IF($A920&lt;&gt;"",IF(L$2&lt;&gt;"",INDEX('Instrument History'!$1:$1048576,$B920,L$3) / CcyPerBase!K919,""),"")</f>
        <v/>
      </c>
      <c r="M920" s="5" t="str">
        <f>IF($A920&lt;&gt;"",IF(M$2&lt;&gt;"",INDEX('Instrument History'!$1:$1048576,$B920,M$3) / CcyPerBase!L919,""),"")</f>
        <v/>
      </c>
      <c r="N920" s="5" t="str">
        <f>IF($A920&lt;&gt;"",IF(N$2&lt;&gt;"",INDEX('Instrument History'!$1:$1048576,$B920,N$3) / CcyPerBase!M919,""),"")</f>
        <v/>
      </c>
      <c r="O920" s="5" t="str">
        <f>IF($A920&lt;&gt;"",IF(O$2&lt;&gt;"",INDEX('Instrument History'!$1:$1048576,$B920,O$3) / CcyPerBase!N919,""),"")</f>
        <v/>
      </c>
      <c r="P920" s="5" t="str">
        <f>IF($A920&lt;&gt;"",IF(P$2&lt;&gt;"",INDEX('Instrument History'!$1:$1048576,$B920,P$3) / CcyPerBase!O919,""),"")</f>
        <v/>
      </c>
      <c r="Q920" s="5" t="str">
        <f>IF($A920&lt;&gt;"",IF(Q$2&lt;&gt;"",INDEX('Instrument History'!$1:$1048576,$B920,Q$3) / CcyPerBase!P919,""),"")</f>
        <v/>
      </c>
      <c r="R920" s="5" t="str">
        <f>IF($A920&lt;&gt;"",IF(R$2&lt;&gt;"",INDEX('Instrument History'!$1:$1048576,$B920,R$3) / CcyPerBase!Q919,""),"")</f>
        <v/>
      </c>
      <c r="S920" s="5" t="str">
        <f>IF($A920&lt;&gt;"",IF(S$2&lt;&gt;"",INDEX('Instrument History'!$1:$1048576,$B920,S$3) / CcyPerBase!R919,""),"")</f>
        <v/>
      </c>
      <c r="T920" s="5" t="str">
        <f>IF($A920&lt;&gt;"",IF(T$2&lt;&gt;"",INDEX('Instrument History'!$1:$1048576,$B920,T$3) / CcyPerBase!S919,""),"")</f>
        <v/>
      </c>
      <c r="U920" s="5" t="str">
        <f>IF($A920&lt;&gt;"",IF(U$2&lt;&gt;"",INDEX('Instrument History'!$1:$1048576,$B920,U$3) / CcyPerBase!T919,""),"")</f>
        <v/>
      </c>
      <c r="V920" s="5" t="str">
        <f>IF($A920&lt;&gt;"",IF(V$2&lt;&gt;"",INDEX('Instrument History'!$1:$1048576,$B920,V$3) / CcyPerBase!U919,""),"")</f>
        <v/>
      </c>
      <c r="W920" s="5" t="str">
        <f>IF($A920&lt;&gt;"",IF(W$2&lt;&gt;"",INDEX('Instrument History'!$1:$1048576,$B920,W$3) / CcyPerBase!V919,""),"")</f>
        <v/>
      </c>
      <c r="X920" s="5" t="str">
        <f>IF($A920&lt;&gt;"",IF(X$2&lt;&gt;"",INDEX('Instrument History'!$1:$1048576,$B920,X$3) / CcyPerBase!W919,""),"")</f>
        <v/>
      </c>
      <c r="Y920" s="5" t="str">
        <f>IF($A920&lt;&gt;"",IF(Y$2&lt;&gt;"",INDEX('Instrument History'!$1:$1048576,$B920,Y$3) / CcyPerBase!X919,""),"")</f>
        <v/>
      </c>
    </row>
    <row r="921" spans="1:25">
      <c r="A921" s="12" t="str">
        <f>IF(A920&lt;&gt;"",IF(A920=$B$1,"",'Instrument History'!A917),"")</f>
        <v/>
      </c>
      <c r="B921" t="str">
        <f t="shared" si="29"/>
        <v/>
      </c>
      <c r="C921" s="14" t="str">
        <f>IF($A921&lt;&gt;"",INDEX('Instrument History'!$1:$1048576,$B921,C$3) / CcyPerBase!D920,"")</f>
        <v/>
      </c>
      <c r="D921" s="14" t="str">
        <f>IF(A921&lt;&gt;"",C921/$D$4*Master!$R$18,"")</f>
        <v/>
      </c>
      <c r="E921" s="5" t="str">
        <f t="shared" si="30"/>
        <v/>
      </c>
      <c r="F921" s="5" t="str">
        <f>IF($A921&lt;&gt;"",IF(F$2&lt;&gt;"",INDEX('Instrument History'!$1:$1048576,$B921,F$3) / CcyPerBase!E920,""),"")</f>
        <v/>
      </c>
      <c r="G921" s="5" t="str">
        <f>IF($A921&lt;&gt;"",IF(G$2&lt;&gt;"",INDEX('Instrument History'!$1:$1048576,$B921,G$3) / CcyPerBase!F920,""),"")</f>
        <v/>
      </c>
      <c r="H921" s="5" t="str">
        <f>IF($A921&lt;&gt;"",IF(H$2&lt;&gt;"",INDEX('Instrument History'!$1:$1048576,$B921,H$3) / CcyPerBase!G920,""),"")</f>
        <v/>
      </c>
      <c r="I921" s="5" t="str">
        <f>IF($A921&lt;&gt;"",IF(I$2&lt;&gt;"",INDEX('Instrument History'!$1:$1048576,$B921,I$3) / CcyPerBase!H920,""),"")</f>
        <v/>
      </c>
      <c r="J921" s="5" t="str">
        <f>IF($A921&lt;&gt;"",IF(J$2&lt;&gt;"",INDEX('Instrument History'!$1:$1048576,$B921,J$3) / CcyPerBase!I920,""),"")</f>
        <v/>
      </c>
      <c r="K921" s="5" t="str">
        <f>IF($A921&lt;&gt;"",IF(K$2&lt;&gt;"",INDEX('Instrument History'!$1:$1048576,$B921,K$3) / CcyPerBase!J920,""),"")</f>
        <v/>
      </c>
      <c r="L921" s="5" t="str">
        <f>IF($A921&lt;&gt;"",IF(L$2&lt;&gt;"",INDEX('Instrument History'!$1:$1048576,$B921,L$3) / CcyPerBase!K920,""),"")</f>
        <v/>
      </c>
      <c r="M921" s="5" t="str">
        <f>IF($A921&lt;&gt;"",IF(M$2&lt;&gt;"",INDEX('Instrument History'!$1:$1048576,$B921,M$3) / CcyPerBase!L920,""),"")</f>
        <v/>
      </c>
      <c r="N921" s="5" t="str">
        <f>IF($A921&lt;&gt;"",IF(N$2&lt;&gt;"",INDEX('Instrument History'!$1:$1048576,$B921,N$3) / CcyPerBase!M920,""),"")</f>
        <v/>
      </c>
      <c r="O921" s="5" t="str">
        <f>IF($A921&lt;&gt;"",IF(O$2&lt;&gt;"",INDEX('Instrument History'!$1:$1048576,$B921,O$3) / CcyPerBase!N920,""),"")</f>
        <v/>
      </c>
      <c r="P921" s="5" t="str">
        <f>IF($A921&lt;&gt;"",IF(P$2&lt;&gt;"",INDEX('Instrument History'!$1:$1048576,$B921,P$3) / CcyPerBase!O920,""),"")</f>
        <v/>
      </c>
      <c r="Q921" s="5" t="str">
        <f>IF($A921&lt;&gt;"",IF(Q$2&lt;&gt;"",INDEX('Instrument History'!$1:$1048576,$B921,Q$3) / CcyPerBase!P920,""),"")</f>
        <v/>
      </c>
      <c r="R921" s="5" t="str">
        <f>IF($A921&lt;&gt;"",IF(R$2&lt;&gt;"",INDEX('Instrument History'!$1:$1048576,$B921,R$3) / CcyPerBase!Q920,""),"")</f>
        <v/>
      </c>
      <c r="S921" s="5" t="str">
        <f>IF($A921&lt;&gt;"",IF(S$2&lt;&gt;"",INDEX('Instrument History'!$1:$1048576,$B921,S$3) / CcyPerBase!R920,""),"")</f>
        <v/>
      </c>
      <c r="T921" s="5" t="str">
        <f>IF($A921&lt;&gt;"",IF(T$2&lt;&gt;"",INDEX('Instrument History'!$1:$1048576,$B921,T$3) / CcyPerBase!S920,""),"")</f>
        <v/>
      </c>
      <c r="U921" s="5" t="str">
        <f>IF($A921&lt;&gt;"",IF(U$2&lt;&gt;"",INDEX('Instrument History'!$1:$1048576,$B921,U$3) / CcyPerBase!T920,""),"")</f>
        <v/>
      </c>
      <c r="V921" s="5" t="str">
        <f>IF($A921&lt;&gt;"",IF(V$2&lt;&gt;"",INDEX('Instrument History'!$1:$1048576,$B921,V$3) / CcyPerBase!U920,""),"")</f>
        <v/>
      </c>
      <c r="W921" s="5" t="str">
        <f>IF($A921&lt;&gt;"",IF(W$2&lt;&gt;"",INDEX('Instrument History'!$1:$1048576,$B921,W$3) / CcyPerBase!V920,""),"")</f>
        <v/>
      </c>
      <c r="X921" s="5" t="str">
        <f>IF($A921&lt;&gt;"",IF(X$2&lt;&gt;"",INDEX('Instrument History'!$1:$1048576,$B921,X$3) / CcyPerBase!W920,""),"")</f>
        <v/>
      </c>
      <c r="Y921" s="5" t="str">
        <f>IF($A921&lt;&gt;"",IF(Y$2&lt;&gt;"",INDEX('Instrument History'!$1:$1048576,$B921,Y$3) / CcyPerBase!X920,""),"")</f>
        <v/>
      </c>
    </row>
    <row r="922" spans="1:25">
      <c r="A922" s="12" t="str">
        <f>IF(A921&lt;&gt;"",IF(A921=$B$1,"",'Instrument History'!A918),"")</f>
        <v/>
      </c>
      <c r="B922" t="str">
        <f t="shared" si="29"/>
        <v/>
      </c>
      <c r="C922" s="14" t="str">
        <f>IF($A922&lt;&gt;"",INDEX('Instrument History'!$1:$1048576,$B922,C$3) / CcyPerBase!D921,"")</f>
        <v/>
      </c>
      <c r="D922" s="14" t="str">
        <f>IF(A922&lt;&gt;"",C922/$D$4*Master!$R$18,"")</f>
        <v/>
      </c>
      <c r="E922" s="5" t="str">
        <f t="shared" si="30"/>
        <v/>
      </c>
      <c r="F922" s="5" t="str">
        <f>IF($A922&lt;&gt;"",IF(F$2&lt;&gt;"",INDEX('Instrument History'!$1:$1048576,$B922,F$3) / CcyPerBase!E921,""),"")</f>
        <v/>
      </c>
      <c r="G922" s="5" t="str">
        <f>IF($A922&lt;&gt;"",IF(G$2&lt;&gt;"",INDEX('Instrument History'!$1:$1048576,$B922,G$3) / CcyPerBase!F921,""),"")</f>
        <v/>
      </c>
      <c r="H922" s="5" t="str">
        <f>IF($A922&lt;&gt;"",IF(H$2&lt;&gt;"",INDEX('Instrument History'!$1:$1048576,$B922,H$3) / CcyPerBase!G921,""),"")</f>
        <v/>
      </c>
      <c r="I922" s="5" t="str">
        <f>IF($A922&lt;&gt;"",IF(I$2&lt;&gt;"",INDEX('Instrument History'!$1:$1048576,$B922,I$3) / CcyPerBase!H921,""),"")</f>
        <v/>
      </c>
      <c r="J922" s="5" t="str">
        <f>IF($A922&lt;&gt;"",IF(J$2&lt;&gt;"",INDEX('Instrument History'!$1:$1048576,$B922,J$3) / CcyPerBase!I921,""),"")</f>
        <v/>
      </c>
      <c r="K922" s="5" t="str">
        <f>IF($A922&lt;&gt;"",IF(K$2&lt;&gt;"",INDEX('Instrument History'!$1:$1048576,$B922,K$3) / CcyPerBase!J921,""),"")</f>
        <v/>
      </c>
      <c r="L922" s="5" t="str">
        <f>IF($A922&lt;&gt;"",IF(L$2&lt;&gt;"",INDEX('Instrument History'!$1:$1048576,$B922,L$3) / CcyPerBase!K921,""),"")</f>
        <v/>
      </c>
      <c r="M922" s="5" t="str">
        <f>IF($A922&lt;&gt;"",IF(M$2&lt;&gt;"",INDEX('Instrument History'!$1:$1048576,$B922,M$3) / CcyPerBase!L921,""),"")</f>
        <v/>
      </c>
      <c r="N922" s="5" t="str">
        <f>IF($A922&lt;&gt;"",IF(N$2&lt;&gt;"",INDEX('Instrument History'!$1:$1048576,$B922,N$3) / CcyPerBase!M921,""),"")</f>
        <v/>
      </c>
      <c r="O922" s="5" t="str">
        <f>IF($A922&lt;&gt;"",IF(O$2&lt;&gt;"",INDEX('Instrument History'!$1:$1048576,$B922,O$3) / CcyPerBase!N921,""),"")</f>
        <v/>
      </c>
      <c r="P922" s="5" t="str">
        <f>IF($A922&lt;&gt;"",IF(P$2&lt;&gt;"",INDEX('Instrument History'!$1:$1048576,$B922,P$3) / CcyPerBase!O921,""),"")</f>
        <v/>
      </c>
      <c r="Q922" s="5" t="str">
        <f>IF($A922&lt;&gt;"",IF(Q$2&lt;&gt;"",INDEX('Instrument History'!$1:$1048576,$B922,Q$3) / CcyPerBase!P921,""),"")</f>
        <v/>
      </c>
      <c r="R922" s="5" t="str">
        <f>IF($A922&lt;&gt;"",IF(R$2&lt;&gt;"",INDEX('Instrument History'!$1:$1048576,$B922,R$3) / CcyPerBase!Q921,""),"")</f>
        <v/>
      </c>
      <c r="S922" s="5" t="str">
        <f>IF($A922&lt;&gt;"",IF(S$2&lt;&gt;"",INDEX('Instrument History'!$1:$1048576,$B922,S$3) / CcyPerBase!R921,""),"")</f>
        <v/>
      </c>
      <c r="T922" s="5" t="str">
        <f>IF($A922&lt;&gt;"",IF(T$2&lt;&gt;"",INDEX('Instrument History'!$1:$1048576,$B922,T$3) / CcyPerBase!S921,""),"")</f>
        <v/>
      </c>
      <c r="U922" s="5" t="str">
        <f>IF($A922&lt;&gt;"",IF(U$2&lt;&gt;"",INDEX('Instrument History'!$1:$1048576,$B922,U$3) / CcyPerBase!T921,""),"")</f>
        <v/>
      </c>
      <c r="V922" s="5" t="str">
        <f>IF($A922&lt;&gt;"",IF(V$2&lt;&gt;"",INDEX('Instrument History'!$1:$1048576,$B922,V$3) / CcyPerBase!U921,""),"")</f>
        <v/>
      </c>
      <c r="W922" s="5" t="str">
        <f>IF($A922&lt;&gt;"",IF(W$2&lt;&gt;"",INDEX('Instrument History'!$1:$1048576,$B922,W$3) / CcyPerBase!V921,""),"")</f>
        <v/>
      </c>
      <c r="X922" s="5" t="str">
        <f>IF($A922&lt;&gt;"",IF(X$2&lt;&gt;"",INDEX('Instrument History'!$1:$1048576,$B922,X$3) / CcyPerBase!W921,""),"")</f>
        <v/>
      </c>
      <c r="Y922" s="5" t="str">
        <f>IF($A922&lt;&gt;"",IF(Y$2&lt;&gt;"",INDEX('Instrument History'!$1:$1048576,$B922,Y$3) / CcyPerBase!X921,""),"")</f>
        <v/>
      </c>
    </row>
    <row r="923" spans="1:25">
      <c r="A923" s="12" t="str">
        <f>IF(A922&lt;&gt;"",IF(A922=$B$1,"",'Instrument History'!A919),"")</f>
        <v/>
      </c>
      <c r="B923" t="str">
        <f t="shared" si="29"/>
        <v/>
      </c>
      <c r="C923" s="14" t="str">
        <f>IF($A923&lt;&gt;"",INDEX('Instrument History'!$1:$1048576,$B923,C$3) / CcyPerBase!D922,"")</f>
        <v/>
      </c>
      <c r="D923" s="14" t="str">
        <f>IF(A923&lt;&gt;"",C923/$D$4*Master!$R$18,"")</f>
        <v/>
      </c>
      <c r="E923" s="5" t="str">
        <f t="shared" si="30"/>
        <v/>
      </c>
      <c r="F923" s="5" t="str">
        <f>IF($A923&lt;&gt;"",IF(F$2&lt;&gt;"",INDEX('Instrument History'!$1:$1048576,$B923,F$3) / CcyPerBase!E922,""),"")</f>
        <v/>
      </c>
      <c r="G923" s="5" t="str">
        <f>IF($A923&lt;&gt;"",IF(G$2&lt;&gt;"",INDEX('Instrument History'!$1:$1048576,$B923,G$3) / CcyPerBase!F922,""),"")</f>
        <v/>
      </c>
      <c r="H923" s="5" t="str">
        <f>IF($A923&lt;&gt;"",IF(H$2&lt;&gt;"",INDEX('Instrument History'!$1:$1048576,$B923,H$3) / CcyPerBase!G922,""),"")</f>
        <v/>
      </c>
      <c r="I923" s="5" t="str">
        <f>IF($A923&lt;&gt;"",IF(I$2&lt;&gt;"",INDEX('Instrument History'!$1:$1048576,$B923,I$3) / CcyPerBase!H922,""),"")</f>
        <v/>
      </c>
      <c r="J923" s="5" t="str">
        <f>IF($A923&lt;&gt;"",IF(J$2&lt;&gt;"",INDEX('Instrument History'!$1:$1048576,$B923,J$3) / CcyPerBase!I922,""),"")</f>
        <v/>
      </c>
      <c r="K923" s="5" t="str">
        <f>IF($A923&lt;&gt;"",IF(K$2&lt;&gt;"",INDEX('Instrument History'!$1:$1048576,$B923,K$3) / CcyPerBase!J922,""),"")</f>
        <v/>
      </c>
      <c r="L923" s="5" t="str">
        <f>IF($A923&lt;&gt;"",IF(L$2&lt;&gt;"",INDEX('Instrument History'!$1:$1048576,$B923,L$3) / CcyPerBase!K922,""),"")</f>
        <v/>
      </c>
      <c r="M923" s="5" t="str">
        <f>IF($A923&lt;&gt;"",IF(M$2&lt;&gt;"",INDEX('Instrument History'!$1:$1048576,$B923,M$3) / CcyPerBase!L922,""),"")</f>
        <v/>
      </c>
      <c r="N923" s="5" t="str">
        <f>IF($A923&lt;&gt;"",IF(N$2&lt;&gt;"",INDEX('Instrument History'!$1:$1048576,$B923,N$3) / CcyPerBase!M922,""),"")</f>
        <v/>
      </c>
      <c r="O923" s="5" t="str">
        <f>IF($A923&lt;&gt;"",IF(O$2&lt;&gt;"",INDEX('Instrument History'!$1:$1048576,$B923,O$3) / CcyPerBase!N922,""),"")</f>
        <v/>
      </c>
      <c r="P923" s="5" t="str">
        <f>IF($A923&lt;&gt;"",IF(P$2&lt;&gt;"",INDEX('Instrument History'!$1:$1048576,$B923,P$3) / CcyPerBase!O922,""),"")</f>
        <v/>
      </c>
      <c r="Q923" s="5" t="str">
        <f>IF($A923&lt;&gt;"",IF(Q$2&lt;&gt;"",INDEX('Instrument History'!$1:$1048576,$B923,Q$3) / CcyPerBase!P922,""),"")</f>
        <v/>
      </c>
      <c r="R923" s="5" t="str">
        <f>IF($A923&lt;&gt;"",IF(R$2&lt;&gt;"",INDEX('Instrument History'!$1:$1048576,$B923,R$3) / CcyPerBase!Q922,""),"")</f>
        <v/>
      </c>
      <c r="S923" s="5" t="str">
        <f>IF($A923&lt;&gt;"",IF(S$2&lt;&gt;"",INDEX('Instrument History'!$1:$1048576,$B923,S$3) / CcyPerBase!R922,""),"")</f>
        <v/>
      </c>
      <c r="T923" s="5" t="str">
        <f>IF($A923&lt;&gt;"",IF(T$2&lt;&gt;"",INDEX('Instrument History'!$1:$1048576,$B923,T$3) / CcyPerBase!S922,""),"")</f>
        <v/>
      </c>
      <c r="U923" s="5" t="str">
        <f>IF($A923&lt;&gt;"",IF(U$2&lt;&gt;"",INDEX('Instrument History'!$1:$1048576,$B923,U$3) / CcyPerBase!T922,""),"")</f>
        <v/>
      </c>
      <c r="V923" s="5" t="str">
        <f>IF($A923&lt;&gt;"",IF(V$2&lt;&gt;"",INDEX('Instrument History'!$1:$1048576,$B923,V$3) / CcyPerBase!U922,""),"")</f>
        <v/>
      </c>
      <c r="W923" s="5" t="str">
        <f>IF($A923&lt;&gt;"",IF(W$2&lt;&gt;"",INDEX('Instrument History'!$1:$1048576,$B923,W$3) / CcyPerBase!V922,""),"")</f>
        <v/>
      </c>
      <c r="X923" s="5" t="str">
        <f>IF($A923&lt;&gt;"",IF(X$2&lt;&gt;"",INDEX('Instrument History'!$1:$1048576,$B923,X$3) / CcyPerBase!W922,""),"")</f>
        <v/>
      </c>
      <c r="Y923" s="5" t="str">
        <f>IF($A923&lt;&gt;"",IF(Y$2&lt;&gt;"",INDEX('Instrument History'!$1:$1048576,$B923,Y$3) / CcyPerBase!X922,""),"")</f>
        <v/>
      </c>
    </row>
    <row r="924" spans="1:25">
      <c r="A924" s="12" t="str">
        <f>IF(A923&lt;&gt;"",IF(A923=$B$1,"",'Instrument History'!A920),"")</f>
        <v/>
      </c>
      <c r="B924" t="str">
        <f t="shared" si="29"/>
        <v/>
      </c>
      <c r="C924" s="14" t="str">
        <f>IF($A924&lt;&gt;"",INDEX('Instrument History'!$1:$1048576,$B924,C$3) / CcyPerBase!D923,"")</f>
        <v/>
      </c>
      <c r="D924" s="14" t="str">
        <f>IF(A924&lt;&gt;"",C924/$D$4*Master!$R$18,"")</f>
        <v/>
      </c>
      <c r="E924" s="5" t="str">
        <f t="shared" si="30"/>
        <v/>
      </c>
      <c r="F924" s="5" t="str">
        <f>IF($A924&lt;&gt;"",IF(F$2&lt;&gt;"",INDEX('Instrument History'!$1:$1048576,$B924,F$3) / CcyPerBase!E923,""),"")</f>
        <v/>
      </c>
      <c r="G924" s="5" t="str">
        <f>IF($A924&lt;&gt;"",IF(G$2&lt;&gt;"",INDEX('Instrument History'!$1:$1048576,$B924,G$3) / CcyPerBase!F923,""),"")</f>
        <v/>
      </c>
      <c r="H924" s="5" t="str">
        <f>IF($A924&lt;&gt;"",IF(H$2&lt;&gt;"",INDEX('Instrument History'!$1:$1048576,$B924,H$3) / CcyPerBase!G923,""),"")</f>
        <v/>
      </c>
      <c r="I924" s="5" t="str">
        <f>IF($A924&lt;&gt;"",IF(I$2&lt;&gt;"",INDEX('Instrument History'!$1:$1048576,$B924,I$3) / CcyPerBase!H923,""),"")</f>
        <v/>
      </c>
      <c r="J924" s="5" t="str">
        <f>IF($A924&lt;&gt;"",IF(J$2&lt;&gt;"",INDEX('Instrument History'!$1:$1048576,$B924,J$3) / CcyPerBase!I923,""),"")</f>
        <v/>
      </c>
      <c r="K924" s="5" t="str">
        <f>IF($A924&lt;&gt;"",IF(K$2&lt;&gt;"",INDEX('Instrument History'!$1:$1048576,$B924,K$3) / CcyPerBase!J923,""),"")</f>
        <v/>
      </c>
      <c r="L924" s="5" t="str">
        <f>IF($A924&lt;&gt;"",IF(L$2&lt;&gt;"",INDEX('Instrument History'!$1:$1048576,$B924,L$3) / CcyPerBase!K923,""),"")</f>
        <v/>
      </c>
      <c r="M924" s="5" t="str">
        <f>IF($A924&lt;&gt;"",IF(M$2&lt;&gt;"",INDEX('Instrument History'!$1:$1048576,$B924,M$3) / CcyPerBase!L923,""),"")</f>
        <v/>
      </c>
      <c r="N924" s="5" t="str">
        <f>IF($A924&lt;&gt;"",IF(N$2&lt;&gt;"",INDEX('Instrument History'!$1:$1048576,$B924,N$3) / CcyPerBase!M923,""),"")</f>
        <v/>
      </c>
      <c r="O924" s="5" t="str">
        <f>IF($A924&lt;&gt;"",IF(O$2&lt;&gt;"",INDEX('Instrument History'!$1:$1048576,$B924,O$3) / CcyPerBase!N923,""),"")</f>
        <v/>
      </c>
      <c r="P924" s="5" t="str">
        <f>IF($A924&lt;&gt;"",IF(P$2&lt;&gt;"",INDEX('Instrument History'!$1:$1048576,$B924,P$3) / CcyPerBase!O923,""),"")</f>
        <v/>
      </c>
      <c r="Q924" s="5" t="str">
        <f>IF($A924&lt;&gt;"",IF(Q$2&lt;&gt;"",INDEX('Instrument History'!$1:$1048576,$B924,Q$3) / CcyPerBase!P923,""),"")</f>
        <v/>
      </c>
      <c r="R924" s="5" t="str">
        <f>IF($A924&lt;&gt;"",IF(R$2&lt;&gt;"",INDEX('Instrument History'!$1:$1048576,$B924,R$3) / CcyPerBase!Q923,""),"")</f>
        <v/>
      </c>
      <c r="S924" s="5" t="str">
        <f>IF($A924&lt;&gt;"",IF(S$2&lt;&gt;"",INDEX('Instrument History'!$1:$1048576,$B924,S$3) / CcyPerBase!R923,""),"")</f>
        <v/>
      </c>
      <c r="T924" s="5" t="str">
        <f>IF($A924&lt;&gt;"",IF(T$2&lt;&gt;"",INDEX('Instrument History'!$1:$1048576,$B924,T$3) / CcyPerBase!S923,""),"")</f>
        <v/>
      </c>
      <c r="U924" s="5" t="str">
        <f>IF($A924&lt;&gt;"",IF(U$2&lt;&gt;"",INDEX('Instrument History'!$1:$1048576,$B924,U$3) / CcyPerBase!T923,""),"")</f>
        <v/>
      </c>
      <c r="V924" s="5" t="str">
        <f>IF($A924&lt;&gt;"",IF(V$2&lt;&gt;"",INDEX('Instrument History'!$1:$1048576,$B924,V$3) / CcyPerBase!U923,""),"")</f>
        <v/>
      </c>
      <c r="W924" s="5" t="str">
        <f>IF($A924&lt;&gt;"",IF(W$2&lt;&gt;"",INDEX('Instrument History'!$1:$1048576,$B924,W$3) / CcyPerBase!V923,""),"")</f>
        <v/>
      </c>
      <c r="X924" s="5" t="str">
        <f>IF($A924&lt;&gt;"",IF(X$2&lt;&gt;"",INDEX('Instrument History'!$1:$1048576,$B924,X$3) / CcyPerBase!W923,""),"")</f>
        <v/>
      </c>
      <c r="Y924" s="5" t="str">
        <f>IF($A924&lt;&gt;"",IF(Y$2&lt;&gt;"",INDEX('Instrument History'!$1:$1048576,$B924,Y$3) / CcyPerBase!X923,""),"")</f>
        <v/>
      </c>
    </row>
    <row r="925" spans="1:25">
      <c r="A925" s="12" t="str">
        <f>IF(A924&lt;&gt;"",IF(A924=$B$1,"",'Instrument History'!A921),"")</f>
        <v/>
      </c>
      <c r="B925" t="str">
        <f t="shared" si="29"/>
        <v/>
      </c>
      <c r="C925" s="14" t="str">
        <f>IF($A925&lt;&gt;"",INDEX('Instrument History'!$1:$1048576,$B925,C$3) / CcyPerBase!D924,"")</f>
        <v/>
      </c>
      <c r="D925" s="14" t="str">
        <f>IF(A925&lt;&gt;"",C925/$D$4*Master!$R$18,"")</f>
        <v/>
      </c>
      <c r="E925" s="5" t="str">
        <f t="shared" si="30"/>
        <v/>
      </c>
      <c r="F925" s="5" t="str">
        <f>IF($A925&lt;&gt;"",IF(F$2&lt;&gt;"",INDEX('Instrument History'!$1:$1048576,$B925,F$3) / CcyPerBase!E924,""),"")</f>
        <v/>
      </c>
      <c r="G925" s="5" t="str">
        <f>IF($A925&lt;&gt;"",IF(G$2&lt;&gt;"",INDEX('Instrument History'!$1:$1048576,$B925,G$3) / CcyPerBase!F924,""),"")</f>
        <v/>
      </c>
      <c r="H925" s="5" t="str">
        <f>IF($A925&lt;&gt;"",IF(H$2&lt;&gt;"",INDEX('Instrument History'!$1:$1048576,$B925,H$3) / CcyPerBase!G924,""),"")</f>
        <v/>
      </c>
      <c r="I925" s="5" t="str">
        <f>IF($A925&lt;&gt;"",IF(I$2&lt;&gt;"",INDEX('Instrument History'!$1:$1048576,$B925,I$3) / CcyPerBase!H924,""),"")</f>
        <v/>
      </c>
      <c r="J925" s="5" t="str">
        <f>IF($A925&lt;&gt;"",IF(J$2&lt;&gt;"",INDEX('Instrument History'!$1:$1048576,$B925,J$3) / CcyPerBase!I924,""),"")</f>
        <v/>
      </c>
      <c r="K925" s="5" t="str">
        <f>IF($A925&lt;&gt;"",IF(K$2&lt;&gt;"",INDEX('Instrument History'!$1:$1048576,$B925,K$3) / CcyPerBase!J924,""),"")</f>
        <v/>
      </c>
      <c r="L925" s="5" t="str">
        <f>IF($A925&lt;&gt;"",IF(L$2&lt;&gt;"",INDEX('Instrument History'!$1:$1048576,$B925,L$3) / CcyPerBase!K924,""),"")</f>
        <v/>
      </c>
      <c r="M925" s="5" t="str">
        <f>IF($A925&lt;&gt;"",IF(M$2&lt;&gt;"",INDEX('Instrument History'!$1:$1048576,$B925,M$3) / CcyPerBase!L924,""),"")</f>
        <v/>
      </c>
      <c r="N925" s="5" t="str">
        <f>IF($A925&lt;&gt;"",IF(N$2&lt;&gt;"",INDEX('Instrument History'!$1:$1048576,$B925,N$3) / CcyPerBase!M924,""),"")</f>
        <v/>
      </c>
      <c r="O925" s="5" t="str">
        <f>IF($A925&lt;&gt;"",IF(O$2&lt;&gt;"",INDEX('Instrument History'!$1:$1048576,$B925,O$3) / CcyPerBase!N924,""),"")</f>
        <v/>
      </c>
      <c r="P925" s="5" t="str">
        <f>IF($A925&lt;&gt;"",IF(P$2&lt;&gt;"",INDEX('Instrument History'!$1:$1048576,$B925,P$3) / CcyPerBase!O924,""),"")</f>
        <v/>
      </c>
      <c r="Q925" s="5" t="str">
        <f>IF($A925&lt;&gt;"",IF(Q$2&lt;&gt;"",INDEX('Instrument History'!$1:$1048576,$B925,Q$3) / CcyPerBase!P924,""),"")</f>
        <v/>
      </c>
      <c r="R925" s="5" t="str">
        <f>IF($A925&lt;&gt;"",IF(R$2&lt;&gt;"",INDEX('Instrument History'!$1:$1048576,$B925,R$3) / CcyPerBase!Q924,""),"")</f>
        <v/>
      </c>
      <c r="S925" s="5" t="str">
        <f>IF($A925&lt;&gt;"",IF(S$2&lt;&gt;"",INDEX('Instrument History'!$1:$1048576,$B925,S$3) / CcyPerBase!R924,""),"")</f>
        <v/>
      </c>
      <c r="T925" s="5" t="str">
        <f>IF($A925&lt;&gt;"",IF(T$2&lt;&gt;"",INDEX('Instrument History'!$1:$1048576,$B925,T$3) / CcyPerBase!S924,""),"")</f>
        <v/>
      </c>
      <c r="U925" s="5" t="str">
        <f>IF($A925&lt;&gt;"",IF(U$2&lt;&gt;"",INDEX('Instrument History'!$1:$1048576,$B925,U$3) / CcyPerBase!T924,""),"")</f>
        <v/>
      </c>
      <c r="V925" s="5" t="str">
        <f>IF($A925&lt;&gt;"",IF(V$2&lt;&gt;"",INDEX('Instrument History'!$1:$1048576,$B925,V$3) / CcyPerBase!U924,""),"")</f>
        <v/>
      </c>
      <c r="W925" s="5" t="str">
        <f>IF($A925&lt;&gt;"",IF(W$2&lt;&gt;"",INDEX('Instrument History'!$1:$1048576,$B925,W$3) / CcyPerBase!V924,""),"")</f>
        <v/>
      </c>
      <c r="X925" s="5" t="str">
        <f>IF($A925&lt;&gt;"",IF(X$2&lt;&gt;"",INDEX('Instrument History'!$1:$1048576,$B925,X$3) / CcyPerBase!W924,""),"")</f>
        <v/>
      </c>
      <c r="Y925" s="5" t="str">
        <f>IF($A925&lt;&gt;"",IF(Y$2&lt;&gt;"",INDEX('Instrument History'!$1:$1048576,$B925,Y$3) / CcyPerBase!X924,""),"")</f>
        <v/>
      </c>
    </row>
    <row r="926" spans="1:25">
      <c r="A926" s="12" t="str">
        <f>IF(A925&lt;&gt;"",IF(A925=$B$1,"",'Instrument History'!A922),"")</f>
        <v/>
      </c>
      <c r="B926" t="str">
        <f t="shared" si="29"/>
        <v/>
      </c>
      <c r="C926" s="14" t="str">
        <f>IF($A926&lt;&gt;"",INDEX('Instrument History'!$1:$1048576,$B926,C$3) / CcyPerBase!D925,"")</f>
        <v/>
      </c>
      <c r="D926" s="14" t="str">
        <f>IF(A926&lt;&gt;"",C926/$D$4*Master!$R$18,"")</f>
        <v/>
      </c>
      <c r="E926" s="5" t="str">
        <f t="shared" si="30"/>
        <v/>
      </c>
      <c r="F926" s="5" t="str">
        <f>IF($A926&lt;&gt;"",IF(F$2&lt;&gt;"",INDEX('Instrument History'!$1:$1048576,$B926,F$3) / CcyPerBase!E925,""),"")</f>
        <v/>
      </c>
      <c r="G926" s="5" t="str">
        <f>IF($A926&lt;&gt;"",IF(G$2&lt;&gt;"",INDEX('Instrument History'!$1:$1048576,$B926,G$3) / CcyPerBase!F925,""),"")</f>
        <v/>
      </c>
      <c r="H926" s="5" t="str">
        <f>IF($A926&lt;&gt;"",IF(H$2&lt;&gt;"",INDEX('Instrument History'!$1:$1048576,$B926,H$3) / CcyPerBase!G925,""),"")</f>
        <v/>
      </c>
      <c r="I926" s="5" t="str">
        <f>IF($A926&lt;&gt;"",IF(I$2&lt;&gt;"",INDEX('Instrument History'!$1:$1048576,$B926,I$3) / CcyPerBase!H925,""),"")</f>
        <v/>
      </c>
      <c r="J926" s="5" t="str">
        <f>IF($A926&lt;&gt;"",IF(J$2&lt;&gt;"",INDEX('Instrument History'!$1:$1048576,$B926,J$3) / CcyPerBase!I925,""),"")</f>
        <v/>
      </c>
      <c r="K926" s="5" t="str">
        <f>IF($A926&lt;&gt;"",IF(K$2&lt;&gt;"",INDEX('Instrument History'!$1:$1048576,$B926,K$3) / CcyPerBase!J925,""),"")</f>
        <v/>
      </c>
      <c r="L926" s="5" t="str">
        <f>IF($A926&lt;&gt;"",IF(L$2&lt;&gt;"",INDEX('Instrument History'!$1:$1048576,$B926,L$3) / CcyPerBase!K925,""),"")</f>
        <v/>
      </c>
      <c r="M926" s="5" t="str">
        <f>IF($A926&lt;&gt;"",IF(M$2&lt;&gt;"",INDEX('Instrument History'!$1:$1048576,$B926,M$3) / CcyPerBase!L925,""),"")</f>
        <v/>
      </c>
      <c r="N926" s="5" t="str">
        <f>IF($A926&lt;&gt;"",IF(N$2&lt;&gt;"",INDEX('Instrument History'!$1:$1048576,$B926,N$3) / CcyPerBase!M925,""),"")</f>
        <v/>
      </c>
      <c r="O926" s="5" t="str">
        <f>IF($A926&lt;&gt;"",IF(O$2&lt;&gt;"",INDEX('Instrument History'!$1:$1048576,$B926,O$3) / CcyPerBase!N925,""),"")</f>
        <v/>
      </c>
      <c r="P926" s="5" t="str">
        <f>IF($A926&lt;&gt;"",IF(P$2&lt;&gt;"",INDEX('Instrument History'!$1:$1048576,$B926,P$3) / CcyPerBase!O925,""),"")</f>
        <v/>
      </c>
      <c r="Q926" s="5" t="str">
        <f>IF($A926&lt;&gt;"",IF(Q$2&lt;&gt;"",INDEX('Instrument History'!$1:$1048576,$B926,Q$3) / CcyPerBase!P925,""),"")</f>
        <v/>
      </c>
      <c r="R926" s="5" t="str">
        <f>IF($A926&lt;&gt;"",IF(R$2&lt;&gt;"",INDEX('Instrument History'!$1:$1048576,$B926,R$3) / CcyPerBase!Q925,""),"")</f>
        <v/>
      </c>
      <c r="S926" s="5" t="str">
        <f>IF($A926&lt;&gt;"",IF(S$2&lt;&gt;"",INDEX('Instrument History'!$1:$1048576,$B926,S$3) / CcyPerBase!R925,""),"")</f>
        <v/>
      </c>
      <c r="T926" s="5" t="str">
        <f>IF($A926&lt;&gt;"",IF(T$2&lt;&gt;"",INDEX('Instrument History'!$1:$1048576,$B926,T$3) / CcyPerBase!S925,""),"")</f>
        <v/>
      </c>
      <c r="U926" s="5" t="str">
        <f>IF($A926&lt;&gt;"",IF(U$2&lt;&gt;"",INDEX('Instrument History'!$1:$1048576,$B926,U$3) / CcyPerBase!T925,""),"")</f>
        <v/>
      </c>
      <c r="V926" s="5" t="str">
        <f>IF($A926&lt;&gt;"",IF(V$2&lt;&gt;"",INDEX('Instrument History'!$1:$1048576,$B926,V$3) / CcyPerBase!U925,""),"")</f>
        <v/>
      </c>
      <c r="W926" s="5" t="str">
        <f>IF($A926&lt;&gt;"",IF(W$2&lt;&gt;"",INDEX('Instrument History'!$1:$1048576,$B926,W$3) / CcyPerBase!V925,""),"")</f>
        <v/>
      </c>
      <c r="X926" s="5" t="str">
        <f>IF($A926&lt;&gt;"",IF(X$2&lt;&gt;"",INDEX('Instrument History'!$1:$1048576,$B926,X$3) / CcyPerBase!W925,""),"")</f>
        <v/>
      </c>
      <c r="Y926" s="5" t="str">
        <f>IF($A926&lt;&gt;"",IF(Y$2&lt;&gt;"",INDEX('Instrument History'!$1:$1048576,$B926,Y$3) / CcyPerBase!X925,""),"")</f>
        <v/>
      </c>
    </row>
    <row r="927" spans="1:25">
      <c r="A927" s="12" t="str">
        <f>IF(A926&lt;&gt;"",IF(A926=$B$1,"",'Instrument History'!A923),"")</f>
        <v/>
      </c>
      <c r="B927" t="str">
        <f t="shared" si="29"/>
        <v/>
      </c>
      <c r="C927" s="14" t="str">
        <f>IF($A927&lt;&gt;"",INDEX('Instrument History'!$1:$1048576,$B927,C$3) / CcyPerBase!D926,"")</f>
        <v/>
      </c>
      <c r="D927" s="14" t="str">
        <f>IF(A927&lt;&gt;"",C927/$D$4*Master!$R$18,"")</f>
        <v/>
      </c>
      <c r="E927" s="5" t="str">
        <f t="shared" si="30"/>
        <v/>
      </c>
      <c r="F927" s="5" t="str">
        <f>IF($A927&lt;&gt;"",IF(F$2&lt;&gt;"",INDEX('Instrument History'!$1:$1048576,$B927,F$3) / CcyPerBase!E926,""),"")</f>
        <v/>
      </c>
      <c r="G927" s="5" t="str">
        <f>IF($A927&lt;&gt;"",IF(G$2&lt;&gt;"",INDEX('Instrument History'!$1:$1048576,$B927,G$3) / CcyPerBase!F926,""),"")</f>
        <v/>
      </c>
      <c r="H927" s="5" t="str">
        <f>IF($A927&lt;&gt;"",IF(H$2&lt;&gt;"",INDEX('Instrument History'!$1:$1048576,$B927,H$3) / CcyPerBase!G926,""),"")</f>
        <v/>
      </c>
      <c r="I927" s="5" t="str">
        <f>IF($A927&lt;&gt;"",IF(I$2&lt;&gt;"",INDEX('Instrument History'!$1:$1048576,$B927,I$3) / CcyPerBase!H926,""),"")</f>
        <v/>
      </c>
      <c r="J927" s="5" t="str">
        <f>IF($A927&lt;&gt;"",IF(J$2&lt;&gt;"",INDEX('Instrument History'!$1:$1048576,$B927,J$3) / CcyPerBase!I926,""),"")</f>
        <v/>
      </c>
      <c r="K927" s="5" t="str">
        <f>IF($A927&lt;&gt;"",IF(K$2&lt;&gt;"",INDEX('Instrument History'!$1:$1048576,$B927,K$3) / CcyPerBase!J926,""),"")</f>
        <v/>
      </c>
      <c r="L927" s="5" t="str">
        <f>IF($A927&lt;&gt;"",IF(L$2&lt;&gt;"",INDEX('Instrument History'!$1:$1048576,$B927,L$3) / CcyPerBase!K926,""),"")</f>
        <v/>
      </c>
      <c r="M927" s="5" t="str">
        <f>IF($A927&lt;&gt;"",IF(M$2&lt;&gt;"",INDEX('Instrument History'!$1:$1048576,$B927,M$3) / CcyPerBase!L926,""),"")</f>
        <v/>
      </c>
      <c r="N927" s="5" t="str">
        <f>IF($A927&lt;&gt;"",IF(N$2&lt;&gt;"",INDEX('Instrument History'!$1:$1048576,$B927,N$3) / CcyPerBase!M926,""),"")</f>
        <v/>
      </c>
      <c r="O927" s="5" t="str">
        <f>IF($A927&lt;&gt;"",IF(O$2&lt;&gt;"",INDEX('Instrument History'!$1:$1048576,$B927,O$3) / CcyPerBase!N926,""),"")</f>
        <v/>
      </c>
      <c r="P927" s="5" t="str">
        <f>IF($A927&lt;&gt;"",IF(P$2&lt;&gt;"",INDEX('Instrument History'!$1:$1048576,$B927,P$3) / CcyPerBase!O926,""),"")</f>
        <v/>
      </c>
      <c r="Q927" s="5" t="str">
        <f>IF($A927&lt;&gt;"",IF(Q$2&lt;&gt;"",INDEX('Instrument History'!$1:$1048576,$B927,Q$3) / CcyPerBase!P926,""),"")</f>
        <v/>
      </c>
      <c r="R927" s="5" t="str">
        <f>IF($A927&lt;&gt;"",IF(R$2&lt;&gt;"",INDEX('Instrument History'!$1:$1048576,$B927,R$3) / CcyPerBase!Q926,""),"")</f>
        <v/>
      </c>
      <c r="S927" s="5" t="str">
        <f>IF($A927&lt;&gt;"",IF(S$2&lt;&gt;"",INDEX('Instrument History'!$1:$1048576,$B927,S$3) / CcyPerBase!R926,""),"")</f>
        <v/>
      </c>
      <c r="T927" s="5" t="str">
        <f>IF($A927&lt;&gt;"",IF(T$2&lt;&gt;"",INDEX('Instrument History'!$1:$1048576,$B927,T$3) / CcyPerBase!S926,""),"")</f>
        <v/>
      </c>
      <c r="U927" s="5" t="str">
        <f>IF($A927&lt;&gt;"",IF(U$2&lt;&gt;"",INDEX('Instrument History'!$1:$1048576,$B927,U$3) / CcyPerBase!T926,""),"")</f>
        <v/>
      </c>
      <c r="V927" s="5" t="str">
        <f>IF($A927&lt;&gt;"",IF(V$2&lt;&gt;"",INDEX('Instrument History'!$1:$1048576,$B927,V$3) / CcyPerBase!U926,""),"")</f>
        <v/>
      </c>
      <c r="W927" s="5" t="str">
        <f>IF($A927&lt;&gt;"",IF(W$2&lt;&gt;"",INDEX('Instrument History'!$1:$1048576,$B927,W$3) / CcyPerBase!V926,""),"")</f>
        <v/>
      </c>
      <c r="X927" s="5" t="str">
        <f>IF($A927&lt;&gt;"",IF(X$2&lt;&gt;"",INDEX('Instrument History'!$1:$1048576,$B927,X$3) / CcyPerBase!W926,""),"")</f>
        <v/>
      </c>
      <c r="Y927" s="5" t="str">
        <f>IF($A927&lt;&gt;"",IF(Y$2&lt;&gt;"",INDEX('Instrument History'!$1:$1048576,$B927,Y$3) / CcyPerBase!X926,""),"")</f>
        <v/>
      </c>
    </row>
    <row r="928" spans="1:25">
      <c r="A928" s="12" t="str">
        <f>IF(A927&lt;&gt;"",IF(A927=$B$1,"",'Instrument History'!A924),"")</f>
        <v/>
      </c>
      <c r="B928" t="str">
        <f t="shared" si="29"/>
        <v/>
      </c>
      <c r="C928" s="14" t="str">
        <f>IF($A928&lt;&gt;"",INDEX('Instrument History'!$1:$1048576,$B928,C$3) / CcyPerBase!D927,"")</f>
        <v/>
      </c>
      <c r="D928" s="14" t="str">
        <f>IF(A928&lt;&gt;"",C928/$D$4*Master!$R$18,"")</f>
        <v/>
      </c>
      <c r="E928" s="5" t="str">
        <f t="shared" si="30"/>
        <v/>
      </c>
      <c r="F928" s="5" t="str">
        <f>IF($A928&lt;&gt;"",IF(F$2&lt;&gt;"",INDEX('Instrument History'!$1:$1048576,$B928,F$3) / CcyPerBase!E927,""),"")</f>
        <v/>
      </c>
      <c r="G928" s="5" t="str">
        <f>IF($A928&lt;&gt;"",IF(G$2&lt;&gt;"",INDEX('Instrument History'!$1:$1048576,$B928,G$3) / CcyPerBase!F927,""),"")</f>
        <v/>
      </c>
      <c r="H928" s="5" t="str">
        <f>IF($A928&lt;&gt;"",IF(H$2&lt;&gt;"",INDEX('Instrument History'!$1:$1048576,$B928,H$3) / CcyPerBase!G927,""),"")</f>
        <v/>
      </c>
      <c r="I928" s="5" t="str">
        <f>IF($A928&lt;&gt;"",IF(I$2&lt;&gt;"",INDEX('Instrument History'!$1:$1048576,$B928,I$3) / CcyPerBase!H927,""),"")</f>
        <v/>
      </c>
      <c r="J928" s="5" t="str">
        <f>IF($A928&lt;&gt;"",IF(J$2&lt;&gt;"",INDEX('Instrument History'!$1:$1048576,$B928,J$3) / CcyPerBase!I927,""),"")</f>
        <v/>
      </c>
      <c r="K928" s="5" t="str">
        <f>IF($A928&lt;&gt;"",IF(K$2&lt;&gt;"",INDEX('Instrument History'!$1:$1048576,$B928,K$3) / CcyPerBase!J927,""),"")</f>
        <v/>
      </c>
      <c r="L928" s="5" t="str">
        <f>IF($A928&lt;&gt;"",IF(L$2&lt;&gt;"",INDEX('Instrument History'!$1:$1048576,$B928,L$3) / CcyPerBase!K927,""),"")</f>
        <v/>
      </c>
      <c r="M928" s="5" t="str">
        <f>IF($A928&lt;&gt;"",IF(M$2&lt;&gt;"",INDEX('Instrument History'!$1:$1048576,$B928,M$3) / CcyPerBase!L927,""),"")</f>
        <v/>
      </c>
      <c r="N928" s="5" t="str">
        <f>IF($A928&lt;&gt;"",IF(N$2&lt;&gt;"",INDEX('Instrument History'!$1:$1048576,$B928,N$3) / CcyPerBase!M927,""),"")</f>
        <v/>
      </c>
      <c r="O928" s="5" t="str">
        <f>IF($A928&lt;&gt;"",IF(O$2&lt;&gt;"",INDEX('Instrument History'!$1:$1048576,$B928,O$3) / CcyPerBase!N927,""),"")</f>
        <v/>
      </c>
      <c r="P928" s="5" t="str">
        <f>IF($A928&lt;&gt;"",IF(P$2&lt;&gt;"",INDEX('Instrument History'!$1:$1048576,$B928,P$3) / CcyPerBase!O927,""),"")</f>
        <v/>
      </c>
      <c r="Q928" s="5" t="str">
        <f>IF($A928&lt;&gt;"",IF(Q$2&lt;&gt;"",INDEX('Instrument History'!$1:$1048576,$B928,Q$3) / CcyPerBase!P927,""),"")</f>
        <v/>
      </c>
      <c r="R928" s="5" t="str">
        <f>IF($A928&lt;&gt;"",IF(R$2&lt;&gt;"",INDEX('Instrument History'!$1:$1048576,$B928,R$3) / CcyPerBase!Q927,""),"")</f>
        <v/>
      </c>
      <c r="S928" s="5" t="str">
        <f>IF($A928&lt;&gt;"",IF(S$2&lt;&gt;"",INDEX('Instrument History'!$1:$1048576,$B928,S$3) / CcyPerBase!R927,""),"")</f>
        <v/>
      </c>
      <c r="T928" s="5" t="str">
        <f>IF($A928&lt;&gt;"",IF(T$2&lt;&gt;"",INDEX('Instrument History'!$1:$1048576,$B928,T$3) / CcyPerBase!S927,""),"")</f>
        <v/>
      </c>
      <c r="U928" s="5" t="str">
        <f>IF($A928&lt;&gt;"",IF(U$2&lt;&gt;"",INDEX('Instrument History'!$1:$1048576,$B928,U$3) / CcyPerBase!T927,""),"")</f>
        <v/>
      </c>
      <c r="V928" s="5" t="str">
        <f>IF($A928&lt;&gt;"",IF(V$2&lt;&gt;"",INDEX('Instrument History'!$1:$1048576,$B928,V$3) / CcyPerBase!U927,""),"")</f>
        <v/>
      </c>
      <c r="W928" s="5" t="str">
        <f>IF($A928&lt;&gt;"",IF(W$2&lt;&gt;"",INDEX('Instrument History'!$1:$1048576,$B928,W$3) / CcyPerBase!V927,""),"")</f>
        <v/>
      </c>
      <c r="X928" s="5" t="str">
        <f>IF($A928&lt;&gt;"",IF(X$2&lt;&gt;"",INDEX('Instrument History'!$1:$1048576,$B928,X$3) / CcyPerBase!W927,""),"")</f>
        <v/>
      </c>
      <c r="Y928" s="5" t="str">
        <f>IF($A928&lt;&gt;"",IF(Y$2&lt;&gt;"",INDEX('Instrument History'!$1:$1048576,$B928,Y$3) / CcyPerBase!X927,""),"")</f>
        <v/>
      </c>
    </row>
    <row r="929" spans="1:25">
      <c r="A929" s="12" t="str">
        <f>IF(A928&lt;&gt;"",IF(A928=$B$1,"",'Instrument History'!A925),"")</f>
        <v/>
      </c>
      <c r="B929" t="str">
        <f t="shared" si="29"/>
        <v/>
      </c>
      <c r="C929" s="14" t="str">
        <f>IF($A929&lt;&gt;"",INDEX('Instrument History'!$1:$1048576,$B929,C$3) / CcyPerBase!D928,"")</f>
        <v/>
      </c>
      <c r="D929" s="14" t="str">
        <f>IF(A929&lt;&gt;"",C929/$D$4*Master!$R$18,"")</f>
        <v/>
      </c>
      <c r="E929" s="5" t="str">
        <f t="shared" si="30"/>
        <v/>
      </c>
      <c r="F929" s="5" t="str">
        <f>IF($A929&lt;&gt;"",IF(F$2&lt;&gt;"",INDEX('Instrument History'!$1:$1048576,$B929,F$3) / CcyPerBase!E928,""),"")</f>
        <v/>
      </c>
      <c r="G929" s="5" t="str">
        <f>IF($A929&lt;&gt;"",IF(G$2&lt;&gt;"",INDEX('Instrument History'!$1:$1048576,$B929,G$3) / CcyPerBase!F928,""),"")</f>
        <v/>
      </c>
      <c r="H929" s="5" t="str">
        <f>IF($A929&lt;&gt;"",IF(H$2&lt;&gt;"",INDEX('Instrument History'!$1:$1048576,$B929,H$3) / CcyPerBase!G928,""),"")</f>
        <v/>
      </c>
      <c r="I929" s="5" t="str">
        <f>IF($A929&lt;&gt;"",IF(I$2&lt;&gt;"",INDEX('Instrument History'!$1:$1048576,$B929,I$3) / CcyPerBase!H928,""),"")</f>
        <v/>
      </c>
      <c r="J929" s="5" t="str">
        <f>IF($A929&lt;&gt;"",IF(J$2&lt;&gt;"",INDEX('Instrument History'!$1:$1048576,$B929,J$3) / CcyPerBase!I928,""),"")</f>
        <v/>
      </c>
      <c r="K929" s="5" t="str">
        <f>IF($A929&lt;&gt;"",IF(K$2&lt;&gt;"",INDEX('Instrument History'!$1:$1048576,$B929,K$3) / CcyPerBase!J928,""),"")</f>
        <v/>
      </c>
      <c r="L929" s="5" t="str">
        <f>IF($A929&lt;&gt;"",IF(L$2&lt;&gt;"",INDEX('Instrument History'!$1:$1048576,$B929,L$3) / CcyPerBase!K928,""),"")</f>
        <v/>
      </c>
      <c r="M929" s="5" t="str">
        <f>IF($A929&lt;&gt;"",IF(M$2&lt;&gt;"",INDEX('Instrument History'!$1:$1048576,$B929,M$3) / CcyPerBase!L928,""),"")</f>
        <v/>
      </c>
      <c r="N929" s="5" t="str">
        <f>IF($A929&lt;&gt;"",IF(N$2&lt;&gt;"",INDEX('Instrument History'!$1:$1048576,$B929,N$3) / CcyPerBase!M928,""),"")</f>
        <v/>
      </c>
      <c r="O929" s="5" t="str">
        <f>IF($A929&lt;&gt;"",IF(O$2&lt;&gt;"",INDEX('Instrument History'!$1:$1048576,$B929,O$3) / CcyPerBase!N928,""),"")</f>
        <v/>
      </c>
      <c r="P929" s="5" t="str">
        <f>IF($A929&lt;&gt;"",IF(P$2&lt;&gt;"",INDEX('Instrument History'!$1:$1048576,$B929,P$3) / CcyPerBase!O928,""),"")</f>
        <v/>
      </c>
      <c r="Q929" s="5" t="str">
        <f>IF($A929&lt;&gt;"",IF(Q$2&lt;&gt;"",INDEX('Instrument History'!$1:$1048576,$B929,Q$3) / CcyPerBase!P928,""),"")</f>
        <v/>
      </c>
      <c r="R929" s="5" t="str">
        <f>IF($A929&lt;&gt;"",IF(R$2&lt;&gt;"",INDEX('Instrument History'!$1:$1048576,$B929,R$3) / CcyPerBase!Q928,""),"")</f>
        <v/>
      </c>
      <c r="S929" s="5" t="str">
        <f>IF($A929&lt;&gt;"",IF(S$2&lt;&gt;"",INDEX('Instrument History'!$1:$1048576,$B929,S$3) / CcyPerBase!R928,""),"")</f>
        <v/>
      </c>
      <c r="T929" s="5" t="str">
        <f>IF($A929&lt;&gt;"",IF(T$2&lt;&gt;"",INDEX('Instrument History'!$1:$1048576,$B929,T$3) / CcyPerBase!S928,""),"")</f>
        <v/>
      </c>
      <c r="U929" s="5" t="str">
        <f>IF($A929&lt;&gt;"",IF(U$2&lt;&gt;"",INDEX('Instrument History'!$1:$1048576,$B929,U$3) / CcyPerBase!T928,""),"")</f>
        <v/>
      </c>
      <c r="V929" s="5" t="str">
        <f>IF($A929&lt;&gt;"",IF(V$2&lt;&gt;"",INDEX('Instrument History'!$1:$1048576,$B929,V$3) / CcyPerBase!U928,""),"")</f>
        <v/>
      </c>
      <c r="W929" s="5" t="str">
        <f>IF($A929&lt;&gt;"",IF(W$2&lt;&gt;"",INDEX('Instrument History'!$1:$1048576,$B929,W$3) / CcyPerBase!V928,""),"")</f>
        <v/>
      </c>
      <c r="X929" s="5" t="str">
        <f>IF($A929&lt;&gt;"",IF(X$2&lt;&gt;"",INDEX('Instrument History'!$1:$1048576,$B929,X$3) / CcyPerBase!W928,""),"")</f>
        <v/>
      </c>
      <c r="Y929" s="5" t="str">
        <f>IF($A929&lt;&gt;"",IF(Y$2&lt;&gt;"",INDEX('Instrument History'!$1:$1048576,$B929,Y$3) / CcyPerBase!X928,""),"")</f>
        <v/>
      </c>
    </row>
    <row r="930" spans="1:25">
      <c r="A930" s="12" t="str">
        <f>IF(A929&lt;&gt;"",IF(A929=$B$1,"",'Instrument History'!A926),"")</f>
        <v/>
      </c>
      <c r="B930" t="str">
        <f t="shared" si="29"/>
        <v/>
      </c>
      <c r="C930" s="14" t="str">
        <f>IF($A930&lt;&gt;"",INDEX('Instrument History'!$1:$1048576,$B930,C$3) / CcyPerBase!D929,"")</f>
        <v/>
      </c>
      <c r="D930" s="14" t="str">
        <f>IF(A930&lt;&gt;"",C930/$D$4*Master!$R$18,"")</f>
        <v/>
      </c>
      <c r="E930" s="5" t="str">
        <f t="shared" si="30"/>
        <v/>
      </c>
      <c r="F930" s="5" t="str">
        <f>IF($A930&lt;&gt;"",IF(F$2&lt;&gt;"",INDEX('Instrument History'!$1:$1048576,$B930,F$3) / CcyPerBase!E929,""),"")</f>
        <v/>
      </c>
      <c r="G930" s="5" t="str">
        <f>IF($A930&lt;&gt;"",IF(G$2&lt;&gt;"",INDEX('Instrument History'!$1:$1048576,$B930,G$3) / CcyPerBase!F929,""),"")</f>
        <v/>
      </c>
      <c r="H930" s="5" t="str">
        <f>IF($A930&lt;&gt;"",IF(H$2&lt;&gt;"",INDEX('Instrument History'!$1:$1048576,$B930,H$3) / CcyPerBase!G929,""),"")</f>
        <v/>
      </c>
      <c r="I930" s="5" t="str">
        <f>IF($A930&lt;&gt;"",IF(I$2&lt;&gt;"",INDEX('Instrument History'!$1:$1048576,$B930,I$3) / CcyPerBase!H929,""),"")</f>
        <v/>
      </c>
      <c r="J930" s="5" t="str">
        <f>IF($A930&lt;&gt;"",IF(J$2&lt;&gt;"",INDEX('Instrument History'!$1:$1048576,$B930,J$3) / CcyPerBase!I929,""),"")</f>
        <v/>
      </c>
      <c r="K930" s="5" t="str">
        <f>IF($A930&lt;&gt;"",IF(K$2&lt;&gt;"",INDEX('Instrument History'!$1:$1048576,$B930,K$3) / CcyPerBase!J929,""),"")</f>
        <v/>
      </c>
      <c r="L930" s="5" t="str">
        <f>IF($A930&lt;&gt;"",IF(L$2&lt;&gt;"",INDEX('Instrument History'!$1:$1048576,$B930,L$3) / CcyPerBase!K929,""),"")</f>
        <v/>
      </c>
      <c r="M930" s="5" t="str">
        <f>IF($A930&lt;&gt;"",IF(M$2&lt;&gt;"",INDEX('Instrument History'!$1:$1048576,$B930,M$3) / CcyPerBase!L929,""),"")</f>
        <v/>
      </c>
      <c r="N930" s="5" t="str">
        <f>IF($A930&lt;&gt;"",IF(N$2&lt;&gt;"",INDEX('Instrument History'!$1:$1048576,$B930,N$3) / CcyPerBase!M929,""),"")</f>
        <v/>
      </c>
      <c r="O930" s="5" t="str">
        <f>IF($A930&lt;&gt;"",IF(O$2&lt;&gt;"",INDEX('Instrument History'!$1:$1048576,$B930,O$3) / CcyPerBase!N929,""),"")</f>
        <v/>
      </c>
      <c r="P930" s="5" t="str">
        <f>IF($A930&lt;&gt;"",IF(P$2&lt;&gt;"",INDEX('Instrument History'!$1:$1048576,$B930,P$3) / CcyPerBase!O929,""),"")</f>
        <v/>
      </c>
      <c r="Q930" s="5" t="str">
        <f>IF($A930&lt;&gt;"",IF(Q$2&lt;&gt;"",INDEX('Instrument History'!$1:$1048576,$B930,Q$3) / CcyPerBase!P929,""),"")</f>
        <v/>
      </c>
      <c r="R930" s="5" t="str">
        <f>IF($A930&lt;&gt;"",IF(R$2&lt;&gt;"",INDEX('Instrument History'!$1:$1048576,$B930,R$3) / CcyPerBase!Q929,""),"")</f>
        <v/>
      </c>
      <c r="S930" s="5" t="str">
        <f>IF($A930&lt;&gt;"",IF(S$2&lt;&gt;"",INDEX('Instrument History'!$1:$1048576,$B930,S$3) / CcyPerBase!R929,""),"")</f>
        <v/>
      </c>
      <c r="T930" s="5" t="str">
        <f>IF($A930&lt;&gt;"",IF(T$2&lt;&gt;"",INDEX('Instrument History'!$1:$1048576,$B930,T$3) / CcyPerBase!S929,""),"")</f>
        <v/>
      </c>
      <c r="U930" s="5" t="str">
        <f>IF($A930&lt;&gt;"",IF(U$2&lt;&gt;"",INDEX('Instrument History'!$1:$1048576,$B930,U$3) / CcyPerBase!T929,""),"")</f>
        <v/>
      </c>
      <c r="V930" s="5" t="str">
        <f>IF($A930&lt;&gt;"",IF(V$2&lt;&gt;"",INDEX('Instrument History'!$1:$1048576,$B930,V$3) / CcyPerBase!U929,""),"")</f>
        <v/>
      </c>
      <c r="W930" s="5" t="str">
        <f>IF($A930&lt;&gt;"",IF(W$2&lt;&gt;"",INDEX('Instrument History'!$1:$1048576,$B930,W$3) / CcyPerBase!V929,""),"")</f>
        <v/>
      </c>
      <c r="X930" s="5" t="str">
        <f>IF($A930&lt;&gt;"",IF(X$2&lt;&gt;"",INDEX('Instrument History'!$1:$1048576,$B930,X$3) / CcyPerBase!W929,""),"")</f>
        <v/>
      </c>
      <c r="Y930" s="5" t="str">
        <f>IF($A930&lt;&gt;"",IF(Y$2&lt;&gt;"",INDEX('Instrument History'!$1:$1048576,$B930,Y$3) / CcyPerBase!X929,""),"")</f>
        <v/>
      </c>
    </row>
    <row r="931" spans="1:25">
      <c r="A931" s="12" t="str">
        <f>IF(A930&lt;&gt;"",IF(A930=$B$1,"",'Instrument History'!A927),"")</f>
        <v/>
      </c>
      <c r="B931" t="str">
        <f t="shared" si="29"/>
        <v/>
      </c>
      <c r="C931" s="14" t="str">
        <f>IF($A931&lt;&gt;"",INDEX('Instrument History'!$1:$1048576,$B931,C$3) / CcyPerBase!D930,"")</f>
        <v/>
      </c>
      <c r="D931" s="14" t="str">
        <f>IF(A931&lt;&gt;"",C931/$D$4*Master!$R$18,"")</f>
        <v/>
      </c>
      <c r="E931" s="5" t="str">
        <f t="shared" si="30"/>
        <v/>
      </c>
      <c r="F931" s="5" t="str">
        <f>IF($A931&lt;&gt;"",IF(F$2&lt;&gt;"",INDEX('Instrument History'!$1:$1048576,$B931,F$3) / CcyPerBase!E930,""),"")</f>
        <v/>
      </c>
      <c r="G931" s="5" t="str">
        <f>IF($A931&lt;&gt;"",IF(G$2&lt;&gt;"",INDEX('Instrument History'!$1:$1048576,$B931,G$3) / CcyPerBase!F930,""),"")</f>
        <v/>
      </c>
      <c r="H931" s="5" t="str">
        <f>IF($A931&lt;&gt;"",IF(H$2&lt;&gt;"",INDEX('Instrument History'!$1:$1048576,$B931,H$3) / CcyPerBase!G930,""),"")</f>
        <v/>
      </c>
      <c r="I931" s="5" t="str">
        <f>IF($A931&lt;&gt;"",IF(I$2&lt;&gt;"",INDEX('Instrument History'!$1:$1048576,$B931,I$3) / CcyPerBase!H930,""),"")</f>
        <v/>
      </c>
      <c r="J931" s="5" t="str">
        <f>IF($A931&lt;&gt;"",IF(J$2&lt;&gt;"",INDEX('Instrument History'!$1:$1048576,$B931,J$3) / CcyPerBase!I930,""),"")</f>
        <v/>
      </c>
      <c r="K931" s="5" t="str">
        <f>IF($A931&lt;&gt;"",IF(K$2&lt;&gt;"",INDEX('Instrument History'!$1:$1048576,$B931,K$3) / CcyPerBase!J930,""),"")</f>
        <v/>
      </c>
      <c r="L931" s="5" t="str">
        <f>IF($A931&lt;&gt;"",IF(L$2&lt;&gt;"",INDEX('Instrument History'!$1:$1048576,$B931,L$3) / CcyPerBase!K930,""),"")</f>
        <v/>
      </c>
      <c r="M931" s="5" t="str">
        <f>IF($A931&lt;&gt;"",IF(M$2&lt;&gt;"",INDEX('Instrument History'!$1:$1048576,$B931,M$3) / CcyPerBase!L930,""),"")</f>
        <v/>
      </c>
      <c r="N931" s="5" t="str">
        <f>IF($A931&lt;&gt;"",IF(N$2&lt;&gt;"",INDEX('Instrument History'!$1:$1048576,$B931,N$3) / CcyPerBase!M930,""),"")</f>
        <v/>
      </c>
      <c r="O931" s="5" t="str">
        <f>IF($A931&lt;&gt;"",IF(O$2&lt;&gt;"",INDEX('Instrument History'!$1:$1048576,$B931,O$3) / CcyPerBase!N930,""),"")</f>
        <v/>
      </c>
      <c r="P931" s="5" t="str">
        <f>IF($A931&lt;&gt;"",IF(P$2&lt;&gt;"",INDEX('Instrument History'!$1:$1048576,$B931,P$3) / CcyPerBase!O930,""),"")</f>
        <v/>
      </c>
      <c r="Q931" s="5" t="str">
        <f>IF($A931&lt;&gt;"",IF(Q$2&lt;&gt;"",INDEX('Instrument History'!$1:$1048576,$B931,Q$3) / CcyPerBase!P930,""),"")</f>
        <v/>
      </c>
      <c r="R931" s="5" t="str">
        <f>IF($A931&lt;&gt;"",IF(R$2&lt;&gt;"",INDEX('Instrument History'!$1:$1048576,$B931,R$3) / CcyPerBase!Q930,""),"")</f>
        <v/>
      </c>
      <c r="S931" s="5" t="str">
        <f>IF($A931&lt;&gt;"",IF(S$2&lt;&gt;"",INDEX('Instrument History'!$1:$1048576,$B931,S$3) / CcyPerBase!R930,""),"")</f>
        <v/>
      </c>
      <c r="T931" s="5" t="str">
        <f>IF($A931&lt;&gt;"",IF(T$2&lt;&gt;"",INDEX('Instrument History'!$1:$1048576,$B931,T$3) / CcyPerBase!S930,""),"")</f>
        <v/>
      </c>
      <c r="U931" s="5" t="str">
        <f>IF($A931&lt;&gt;"",IF(U$2&lt;&gt;"",INDEX('Instrument History'!$1:$1048576,$B931,U$3) / CcyPerBase!T930,""),"")</f>
        <v/>
      </c>
      <c r="V931" s="5" t="str">
        <f>IF($A931&lt;&gt;"",IF(V$2&lt;&gt;"",INDEX('Instrument History'!$1:$1048576,$B931,V$3) / CcyPerBase!U930,""),"")</f>
        <v/>
      </c>
      <c r="W931" s="5" t="str">
        <f>IF($A931&lt;&gt;"",IF(W$2&lt;&gt;"",INDEX('Instrument History'!$1:$1048576,$B931,W$3) / CcyPerBase!V930,""),"")</f>
        <v/>
      </c>
      <c r="X931" s="5" t="str">
        <f>IF($A931&lt;&gt;"",IF(X$2&lt;&gt;"",INDEX('Instrument History'!$1:$1048576,$B931,X$3) / CcyPerBase!W930,""),"")</f>
        <v/>
      </c>
      <c r="Y931" s="5" t="str">
        <f>IF($A931&lt;&gt;"",IF(Y$2&lt;&gt;"",INDEX('Instrument History'!$1:$1048576,$B931,Y$3) / CcyPerBase!X930,""),"")</f>
        <v/>
      </c>
    </row>
    <row r="932" spans="1:25">
      <c r="A932" s="12" t="str">
        <f>IF(A931&lt;&gt;"",IF(A931=$B$1,"",'Instrument History'!A928),"")</f>
        <v/>
      </c>
      <c r="B932" t="str">
        <f t="shared" si="29"/>
        <v/>
      </c>
      <c r="C932" s="14" t="str">
        <f>IF($A932&lt;&gt;"",INDEX('Instrument History'!$1:$1048576,$B932,C$3) / CcyPerBase!D931,"")</f>
        <v/>
      </c>
      <c r="D932" s="14" t="str">
        <f>IF(A932&lt;&gt;"",C932/$D$4*Master!$R$18,"")</f>
        <v/>
      </c>
      <c r="E932" s="5" t="str">
        <f t="shared" si="30"/>
        <v/>
      </c>
      <c r="F932" s="5" t="str">
        <f>IF($A932&lt;&gt;"",IF(F$2&lt;&gt;"",INDEX('Instrument History'!$1:$1048576,$B932,F$3) / CcyPerBase!E931,""),"")</f>
        <v/>
      </c>
      <c r="G932" s="5" t="str">
        <f>IF($A932&lt;&gt;"",IF(G$2&lt;&gt;"",INDEX('Instrument History'!$1:$1048576,$B932,G$3) / CcyPerBase!F931,""),"")</f>
        <v/>
      </c>
      <c r="H932" s="5" t="str">
        <f>IF($A932&lt;&gt;"",IF(H$2&lt;&gt;"",INDEX('Instrument History'!$1:$1048576,$B932,H$3) / CcyPerBase!G931,""),"")</f>
        <v/>
      </c>
      <c r="I932" s="5" t="str">
        <f>IF($A932&lt;&gt;"",IF(I$2&lt;&gt;"",INDEX('Instrument History'!$1:$1048576,$B932,I$3) / CcyPerBase!H931,""),"")</f>
        <v/>
      </c>
      <c r="J932" s="5" t="str">
        <f>IF($A932&lt;&gt;"",IF(J$2&lt;&gt;"",INDEX('Instrument History'!$1:$1048576,$B932,J$3) / CcyPerBase!I931,""),"")</f>
        <v/>
      </c>
      <c r="K932" s="5" t="str">
        <f>IF($A932&lt;&gt;"",IF(K$2&lt;&gt;"",INDEX('Instrument History'!$1:$1048576,$B932,K$3) / CcyPerBase!J931,""),"")</f>
        <v/>
      </c>
      <c r="L932" s="5" t="str">
        <f>IF($A932&lt;&gt;"",IF(L$2&lt;&gt;"",INDEX('Instrument History'!$1:$1048576,$B932,L$3) / CcyPerBase!K931,""),"")</f>
        <v/>
      </c>
      <c r="M932" s="5" t="str">
        <f>IF($A932&lt;&gt;"",IF(M$2&lt;&gt;"",INDEX('Instrument History'!$1:$1048576,$B932,M$3) / CcyPerBase!L931,""),"")</f>
        <v/>
      </c>
      <c r="N932" s="5" t="str">
        <f>IF($A932&lt;&gt;"",IF(N$2&lt;&gt;"",INDEX('Instrument History'!$1:$1048576,$B932,N$3) / CcyPerBase!M931,""),"")</f>
        <v/>
      </c>
      <c r="O932" s="5" t="str">
        <f>IF($A932&lt;&gt;"",IF(O$2&lt;&gt;"",INDEX('Instrument History'!$1:$1048576,$B932,O$3) / CcyPerBase!N931,""),"")</f>
        <v/>
      </c>
      <c r="P932" s="5" t="str">
        <f>IF($A932&lt;&gt;"",IF(P$2&lt;&gt;"",INDEX('Instrument History'!$1:$1048576,$B932,P$3) / CcyPerBase!O931,""),"")</f>
        <v/>
      </c>
      <c r="Q932" s="5" t="str">
        <f>IF($A932&lt;&gt;"",IF(Q$2&lt;&gt;"",INDEX('Instrument History'!$1:$1048576,$B932,Q$3) / CcyPerBase!P931,""),"")</f>
        <v/>
      </c>
      <c r="R932" s="5" t="str">
        <f>IF($A932&lt;&gt;"",IF(R$2&lt;&gt;"",INDEX('Instrument History'!$1:$1048576,$B932,R$3) / CcyPerBase!Q931,""),"")</f>
        <v/>
      </c>
      <c r="S932" s="5" t="str">
        <f>IF($A932&lt;&gt;"",IF(S$2&lt;&gt;"",INDEX('Instrument History'!$1:$1048576,$B932,S$3) / CcyPerBase!R931,""),"")</f>
        <v/>
      </c>
      <c r="T932" s="5" t="str">
        <f>IF($A932&lt;&gt;"",IF(T$2&lt;&gt;"",INDEX('Instrument History'!$1:$1048576,$B932,T$3) / CcyPerBase!S931,""),"")</f>
        <v/>
      </c>
      <c r="U932" s="5" t="str">
        <f>IF($A932&lt;&gt;"",IF(U$2&lt;&gt;"",INDEX('Instrument History'!$1:$1048576,$B932,U$3) / CcyPerBase!T931,""),"")</f>
        <v/>
      </c>
      <c r="V932" s="5" t="str">
        <f>IF($A932&lt;&gt;"",IF(V$2&lt;&gt;"",INDEX('Instrument History'!$1:$1048576,$B932,V$3) / CcyPerBase!U931,""),"")</f>
        <v/>
      </c>
      <c r="W932" s="5" t="str">
        <f>IF($A932&lt;&gt;"",IF(W$2&lt;&gt;"",INDEX('Instrument History'!$1:$1048576,$B932,W$3) / CcyPerBase!V931,""),"")</f>
        <v/>
      </c>
      <c r="X932" s="5" t="str">
        <f>IF($A932&lt;&gt;"",IF(X$2&lt;&gt;"",INDEX('Instrument History'!$1:$1048576,$B932,X$3) / CcyPerBase!W931,""),"")</f>
        <v/>
      </c>
      <c r="Y932" s="5" t="str">
        <f>IF($A932&lt;&gt;"",IF(Y$2&lt;&gt;"",INDEX('Instrument History'!$1:$1048576,$B932,Y$3) / CcyPerBase!X931,""),"")</f>
        <v/>
      </c>
    </row>
    <row r="933" spans="1:25">
      <c r="A933" s="12" t="str">
        <f>IF(A932&lt;&gt;"",IF(A932=$B$1,"",'Instrument History'!A929),"")</f>
        <v/>
      </c>
      <c r="B933" t="str">
        <f t="shared" si="29"/>
        <v/>
      </c>
      <c r="C933" s="14" t="str">
        <f>IF($A933&lt;&gt;"",INDEX('Instrument History'!$1:$1048576,$B933,C$3) / CcyPerBase!D932,"")</f>
        <v/>
      </c>
      <c r="D933" s="14" t="str">
        <f>IF(A933&lt;&gt;"",C933/$D$4*Master!$R$18,"")</f>
        <v/>
      </c>
      <c r="E933" s="5" t="str">
        <f t="shared" si="30"/>
        <v/>
      </c>
      <c r="F933" s="5" t="str">
        <f>IF($A933&lt;&gt;"",IF(F$2&lt;&gt;"",INDEX('Instrument History'!$1:$1048576,$B933,F$3) / CcyPerBase!E932,""),"")</f>
        <v/>
      </c>
      <c r="G933" s="5" t="str">
        <f>IF($A933&lt;&gt;"",IF(G$2&lt;&gt;"",INDEX('Instrument History'!$1:$1048576,$B933,G$3) / CcyPerBase!F932,""),"")</f>
        <v/>
      </c>
      <c r="H933" s="5" t="str">
        <f>IF($A933&lt;&gt;"",IF(H$2&lt;&gt;"",INDEX('Instrument History'!$1:$1048576,$B933,H$3) / CcyPerBase!G932,""),"")</f>
        <v/>
      </c>
      <c r="I933" s="5" t="str">
        <f>IF($A933&lt;&gt;"",IF(I$2&lt;&gt;"",INDEX('Instrument History'!$1:$1048576,$B933,I$3) / CcyPerBase!H932,""),"")</f>
        <v/>
      </c>
      <c r="J933" s="5" t="str">
        <f>IF($A933&lt;&gt;"",IF(J$2&lt;&gt;"",INDEX('Instrument History'!$1:$1048576,$B933,J$3) / CcyPerBase!I932,""),"")</f>
        <v/>
      </c>
      <c r="K933" s="5" t="str">
        <f>IF($A933&lt;&gt;"",IF(K$2&lt;&gt;"",INDEX('Instrument History'!$1:$1048576,$B933,K$3) / CcyPerBase!J932,""),"")</f>
        <v/>
      </c>
      <c r="L933" s="5" t="str">
        <f>IF($A933&lt;&gt;"",IF(L$2&lt;&gt;"",INDEX('Instrument History'!$1:$1048576,$B933,L$3) / CcyPerBase!K932,""),"")</f>
        <v/>
      </c>
      <c r="M933" s="5" t="str">
        <f>IF($A933&lt;&gt;"",IF(M$2&lt;&gt;"",INDEX('Instrument History'!$1:$1048576,$B933,M$3) / CcyPerBase!L932,""),"")</f>
        <v/>
      </c>
      <c r="N933" s="5" t="str">
        <f>IF($A933&lt;&gt;"",IF(N$2&lt;&gt;"",INDEX('Instrument History'!$1:$1048576,$B933,N$3) / CcyPerBase!M932,""),"")</f>
        <v/>
      </c>
      <c r="O933" s="5" t="str">
        <f>IF($A933&lt;&gt;"",IF(O$2&lt;&gt;"",INDEX('Instrument History'!$1:$1048576,$B933,O$3) / CcyPerBase!N932,""),"")</f>
        <v/>
      </c>
      <c r="P933" s="5" t="str">
        <f>IF($A933&lt;&gt;"",IF(P$2&lt;&gt;"",INDEX('Instrument History'!$1:$1048576,$B933,P$3) / CcyPerBase!O932,""),"")</f>
        <v/>
      </c>
      <c r="Q933" s="5" t="str">
        <f>IF($A933&lt;&gt;"",IF(Q$2&lt;&gt;"",INDEX('Instrument History'!$1:$1048576,$B933,Q$3) / CcyPerBase!P932,""),"")</f>
        <v/>
      </c>
      <c r="R933" s="5" t="str">
        <f>IF($A933&lt;&gt;"",IF(R$2&lt;&gt;"",INDEX('Instrument History'!$1:$1048576,$B933,R$3) / CcyPerBase!Q932,""),"")</f>
        <v/>
      </c>
      <c r="S933" s="5" t="str">
        <f>IF($A933&lt;&gt;"",IF(S$2&lt;&gt;"",INDEX('Instrument History'!$1:$1048576,$B933,S$3) / CcyPerBase!R932,""),"")</f>
        <v/>
      </c>
      <c r="T933" s="5" t="str">
        <f>IF($A933&lt;&gt;"",IF(T$2&lt;&gt;"",INDEX('Instrument History'!$1:$1048576,$B933,T$3) / CcyPerBase!S932,""),"")</f>
        <v/>
      </c>
      <c r="U933" s="5" t="str">
        <f>IF($A933&lt;&gt;"",IF(U$2&lt;&gt;"",INDEX('Instrument History'!$1:$1048576,$B933,U$3) / CcyPerBase!T932,""),"")</f>
        <v/>
      </c>
      <c r="V933" s="5" t="str">
        <f>IF($A933&lt;&gt;"",IF(V$2&lt;&gt;"",INDEX('Instrument History'!$1:$1048576,$B933,V$3) / CcyPerBase!U932,""),"")</f>
        <v/>
      </c>
      <c r="W933" s="5" t="str">
        <f>IF($A933&lt;&gt;"",IF(W$2&lt;&gt;"",INDEX('Instrument History'!$1:$1048576,$B933,W$3) / CcyPerBase!V932,""),"")</f>
        <v/>
      </c>
      <c r="X933" s="5" t="str">
        <f>IF($A933&lt;&gt;"",IF(X$2&lt;&gt;"",INDEX('Instrument History'!$1:$1048576,$B933,X$3) / CcyPerBase!W932,""),"")</f>
        <v/>
      </c>
      <c r="Y933" s="5" t="str">
        <f>IF($A933&lt;&gt;"",IF(Y$2&lt;&gt;"",INDEX('Instrument History'!$1:$1048576,$B933,Y$3) / CcyPerBase!X932,""),"")</f>
        <v/>
      </c>
    </row>
    <row r="934" spans="1:25">
      <c r="A934" s="12" t="str">
        <f>IF(A933&lt;&gt;"",IF(A933=$B$1,"",'Instrument History'!A930),"")</f>
        <v/>
      </c>
      <c r="B934" t="str">
        <f t="shared" si="29"/>
        <v/>
      </c>
      <c r="C934" s="14" t="str">
        <f>IF($A934&lt;&gt;"",INDEX('Instrument History'!$1:$1048576,$B934,C$3) / CcyPerBase!D933,"")</f>
        <v/>
      </c>
      <c r="D934" s="14" t="str">
        <f>IF(A934&lt;&gt;"",C934/$D$4*Master!$R$18,"")</f>
        <v/>
      </c>
      <c r="E934" s="5" t="str">
        <f t="shared" si="30"/>
        <v/>
      </c>
      <c r="F934" s="5" t="str">
        <f>IF($A934&lt;&gt;"",IF(F$2&lt;&gt;"",INDEX('Instrument History'!$1:$1048576,$B934,F$3) / CcyPerBase!E933,""),"")</f>
        <v/>
      </c>
      <c r="G934" s="5" t="str">
        <f>IF($A934&lt;&gt;"",IF(G$2&lt;&gt;"",INDEX('Instrument History'!$1:$1048576,$B934,G$3) / CcyPerBase!F933,""),"")</f>
        <v/>
      </c>
      <c r="H934" s="5" t="str">
        <f>IF($A934&lt;&gt;"",IF(H$2&lt;&gt;"",INDEX('Instrument History'!$1:$1048576,$B934,H$3) / CcyPerBase!G933,""),"")</f>
        <v/>
      </c>
      <c r="I934" s="5" t="str">
        <f>IF($A934&lt;&gt;"",IF(I$2&lt;&gt;"",INDEX('Instrument History'!$1:$1048576,$B934,I$3) / CcyPerBase!H933,""),"")</f>
        <v/>
      </c>
      <c r="J934" s="5" t="str">
        <f>IF($A934&lt;&gt;"",IF(J$2&lt;&gt;"",INDEX('Instrument History'!$1:$1048576,$B934,J$3) / CcyPerBase!I933,""),"")</f>
        <v/>
      </c>
      <c r="K934" s="5" t="str">
        <f>IF($A934&lt;&gt;"",IF(K$2&lt;&gt;"",INDEX('Instrument History'!$1:$1048576,$B934,K$3) / CcyPerBase!J933,""),"")</f>
        <v/>
      </c>
      <c r="L934" s="5" t="str">
        <f>IF($A934&lt;&gt;"",IF(L$2&lt;&gt;"",INDEX('Instrument History'!$1:$1048576,$B934,L$3) / CcyPerBase!K933,""),"")</f>
        <v/>
      </c>
      <c r="M934" s="5" t="str">
        <f>IF($A934&lt;&gt;"",IF(M$2&lt;&gt;"",INDEX('Instrument History'!$1:$1048576,$B934,M$3) / CcyPerBase!L933,""),"")</f>
        <v/>
      </c>
      <c r="N934" s="5" t="str">
        <f>IF($A934&lt;&gt;"",IF(N$2&lt;&gt;"",INDEX('Instrument History'!$1:$1048576,$B934,N$3) / CcyPerBase!M933,""),"")</f>
        <v/>
      </c>
      <c r="O934" s="5" t="str">
        <f>IF($A934&lt;&gt;"",IF(O$2&lt;&gt;"",INDEX('Instrument History'!$1:$1048576,$B934,O$3) / CcyPerBase!N933,""),"")</f>
        <v/>
      </c>
      <c r="P934" s="5" t="str">
        <f>IF($A934&lt;&gt;"",IF(P$2&lt;&gt;"",INDEX('Instrument History'!$1:$1048576,$B934,P$3) / CcyPerBase!O933,""),"")</f>
        <v/>
      </c>
      <c r="Q934" s="5" t="str">
        <f>IF($A934&lt;&gt;"",IF(Q$2&lt;&gt;"",INDEX('Instrument History'!$1:$1048576,$B934,Q$3) / CcyPerBase!P933,""),"")</f>
        <v/>
      </c>
      <c r="R934" s="5" t="str">
        <f>IF($A934&lt;&gt;"",IF(R$2&lt;&gt;"",INDEX('Instrument History'!$1:$1048576,$B934,R$3) / CcyPerBase!Q933,""),"")</f>
        <v/>
      </c>
      <c r="S934" s="5" t="str">
        <f>IF($A934&lt;&gt;"",IF(S$2&lt;&gt;"",INDEX('Instrument History'!$1:$1048576,$B934,S$3) / CcyPerBase!R933,""),"")</f>
        <v/>
      </c>
      <c r="T934" s="5" t="str">
        <f>IF($A934&lt;&gt;"",IF(T$2&lt;&gt;"",INDEX('Instrument History'!$1:$1048576,$B934,T$3) / CcyPerBase!S933,""),"")</f>
        <v/>
      </c>
      <c r="U934" s="5" t="str">
        <f>IF($A934&lt;&gt;"",IF(U$2&lt;&gt;"",INDEX('Instrument History'!$1:$1048576,$B934,U$3) / CcyPerBase!T933,""),"")</f>
        <v/>
      </c>
      <c r="V934" s="5" t="str">
        <f>IF($A934&lt;&gt;"",IF(V$2&lt;&gt;"",INDEX('Instrument History'!$1:$1048576,$B934,V$3) / CcyPerBase!U933,""),"")</f>
        <v/>
      </c>
      <c r="W934" s="5" t="str">
        <f>IF($A934&lt;&gt;"",IF(W$2&lt;&gt;"",INDEX('Instrument History'!$1:$1048576,$B934,W$3) / CcyPerBase!V933,""),"")</f>
        <v/>
      </c>
      <c r="X934" s="5" t="str">
        <f>IF($A934&lt;&gt;"",IF(X$2&lt;&gt;"",INDEX('Instrument History'!$1:$1048576,$B934,X$3) / CcyPerBase!W933,""),"")</f>
        <v/>
      </c>
      <c r="Y934" s="5" t="str">
        <f>IF($A934&lt;&gt;"",IF(Y$2&lt;&gt;"",INDEX('Instrument History'!$1:$1048576,$B934,Y$3) / CcyPerBase!X933,""),"")</f>
        <v/>
      </c>
    </row>
    <row r="935" spans="1:25">
      <c r="A935" s="12" t="str">
        <f>IF(A934&lt;&gt;"",IF(A934=$B$1,"",'Instrument History'!A931),"")</f>
        <v/>
      </c>
      <c r="B935" t="str">
        <f t="shared" si="29"/>
        <v/>
      </c>
      <c r="C935" s="14" t="str">
        <f>IF($A935&lt;&gt;"",INDEX('Instrument History'!$1:$1048576,$B935,C$3) / CcyPerBase!D934,"")</f>
        <v/>
      </c>
      <c r="D935" s="14" t="str">
        <f>IF(A935&lt;&gt;"",C935/$D$4*Master!$R$18,"")</f>
        <v/>
      </c>
      <c r="E935" s="5" t="str">
        <f t="shared" si="30"/>
        <v/>
      </c>
      <c r="F935" s="5" t="str">
        <f>IF($A935&lt;&gt;"",IF(F$2&lt;&gt;"",INDEX('Instrument History'!$1:$1048576,$B935,F$3) / CcyPerBase!E934,""),"")</f>
        <v/>
      </c>
      <c r="G935" s="5" t="str">
        <f>IF($A935&lt;&gt;"",IF(G$2&lt;&gt;"",INDEX('Instrument History'!$1:$1048576,$B935,G$3) / CcyPerBase!F934,""),"")</f>
        <v/>
      </c>
      <c r="H935" s="5" t="str">
        <f>IF($A935&lt;&gt;"",IF(H$2&lt;&gt;"",INDEX('Instrument History'!$1:$1048576,$B935,H$3) / CcyPerBase!G934,""),"")</f>
        <v/>
      </c>
      <c r="I935" s="5" t="str">
        <f>IF($A935&lt;&gt;"",IF(I$2&lt;&gt;"",INDEX('Instrument History'!$1:$1048576,$B935,I$3) / CcyPerBase!H934,""),"")</f>
        <v/>
      </c>
      <c r="J935" s="5" t="str">
        <f>IF($A935&lt;&gt;"",IF(J$2&lt;&gt;"",INDEX('Instrument History'!$1:$1048576,$B935,J$3) / CcyPerBase!I934,""),"")</f>
        <v/>
      </c>
      <c r="K935" s="5" t="str">
        <f>IF($A935&lt;&gt;"",IF(K$2&lt;&gt;"",INDEX('Instrument History'!$1:$1048576,$B935,K$3) / CcyPerBase!J934,""),"")</f>
        <v/>
      </c>
      <c r="L935" s="5" t="str">
        <f>IF($A935&lt;&gt;"",IF(L$2&lt;&gt;"",INDEX('Instrument History'!$1:$1048576,$B935,L$3) / CcyPerBase!K934,""),"")</f>
        <v/>
      </c>
      <c r="M935" s="5" t="str">
        <f>IF($A935&lt;&gt;"",IF(M$2&lt;&gt;"",INDEX('Instrument History'!$1:$1048576,$B935,M$3) / CcyPerBase!L934,""),"")</f>
        <v/>
      </c>
      <c r="N935" s="5" t="str">
        <f>IF($A935&lt;&gt;"",IF(N$2&lt;&gt;"",INDEX('Instrument History'!$1:$1048576,$B935,N$3) / CcyPerBase!M934,""),"")</f>
        <v/>
      </c>
      <c r="O935" s="5" t="str">
        <f>IF($A935&lt;&gt;"",IF(O$2&lt;&gt;"",INDEX('Instrument History'!$1:$1048576,$B935,O$3) / CcyPerBase!N934,""),"")</f>
        <v/>
      </c>
      <c r="P935" s="5" t="str">
        <f>IF($A935&lt;&gt;"",IF(P$2&lt;&gt;"",INDEX('Instrument History'!$1:$1048576,$B935,P$3) / CcyPerBase!O934,""),"")</f>
        <v/>
      </c>
      <c r="Q935" s="5" t="str">
        <f>IF($A935&lt;&gt;"",IF(Q$2&lt;&gt;"",INDEX('Instrument History'!$1:$1048576,$B935,Q$3) / CcyPerBase!P934,""),"")</f>
        <v/>
      </c>
      <c r="R935" s="5" t="str">
        <f>IF($A935&lt;&gt;"",IF(R$2&lt;&gt;"",INDEX('Instrument History'!$1:$1048576,$B935,R$3) / CcyPerBase!Q934,""),"")</f>
        <v/>
      </c>
      <c r="S935" s="5" t="str">
        <f>IF($A935&lt;&gt;"",IF(S$2&lt;&gt;"",INDEX('Instrument History'!$1:$1048576,$B935,S$3) / CcyPerBase!R934,""),"")</f>
        <v/>
      </c>
      <c r="T935" s="5" t="str">
        <f>IF($A935&lt;&gt;"",IF(T$2&lt;&gt;"",INDEX('Instrument History'!$1:$1048576,$B935,T$3) / CcyPerBase!S934,""),"")</f>
        <v/>
      </c>
      <c r="U935" s="5" t="str">
        <f>IF($A935&lt;&gt;"",IF(U$2&lt;&gt;"",INDEX('Instrument History'!$1:$1048576,$B935,U$3) / CcyPerBase!T934,""),"")</f>
        <v/>
      </c>
      <c r="V935" s="5" t="str">
        <f>IF($A935&lt;&gt;"",IF(V$2&lt;&gt;"",INDEX('Instrument History'!$1:$1048576,$B935,V$3) / CcyPerBase!U934,""),"")</f>
        <v/>
      </c>
      <c r="W935" s="5" t="str">
        <f>IF($A935&lt;&gt;"",IF(W$2&lt;&gt;"",INDEX('Instrument History'!$1:$1048576,$B935,W$3) / CcyPerBase!V934,""),"")</f>
        <v/>
      </c>
      <c r="X935" s="5" t="str">
        <f>IF($A935&lt;&gt;"",IF(X$2&lt;&gt;"",INDEX('Instrument History'!$1:$1048576,$B935,X$3) / CcyPerBase!W934,""),"")</f>
        <v/>
      </c>
      <c r="Y935" s="5" t="str">
        <f>IF($A935&lt;&gt;"",IF(Y$2&lt;&gt;"",INDEX('Instrument History'!$1:$1048576,$B935,Y$3) / CcyPerBase!X934,""),"")</f>
        <v/>
      </c>
    </row>
    <row r="936" spans="1:25">
      <c r="A936" s="12" t="str">
        <f>IF(A935&lt;&gt;"",IF(A935=$B$1,"",'Instrument History'!A932),"")</f>
        <v/>
      </c>
      <c r="B936" t="str">
        <f t="shared" si="29"/>
        <v/>
      </c>
      <c r="C936" s="14" t="str">
        <f>IF($A936&lt;&gt;"",INDEX('Instrument History'!$1:$1048576,$B936,C$3) / CcyPerBase!D935,"")</f>
        <v/>
      </c>
      <c r="D936" s="14" t="str">
        <f>IF(A936&lt;&gt;"",C936/$D$4*Master!$R$18,"")</f>
        <v/>
      </c>
      <c r="E936" s="5" t="str">
        <f t="shared" si="30"/>
        <v/>
      </c>
      <c r="F936" s="5" t="str">
        <f>IF($A936&lt;&gt;"",IF(F$2&lt;&gt;"",INDEX('Instrument History'!$1:$1048576,$B936,F$3) / CcyPerBase!E935,""),"")</f>
        <v/>
      </c>
      <c r="G936" s="5" t="str">
        <f>IF($A936&lt;&gt;"",IF(G$2&lt;&gt;"",INDEX('Instrument History'!$1:$1048576,$B936,G$3) / CcyPerBase!F935,""),"")</f>
        <v/>
      </c>
      <c r="H936" s="5" t="str">
        <f>IF($A936&lt;&gt;"",IF(H$2&lt;&gt;"",INDEX('Instrument History'!$1:$1048576,$B936,H$3) / CcyPerBase!G935,""),"")</f>
        <v/>
      </c>
      <c r="I936" s="5" t="str">
        <f>IF($A936&lt;&gt;"",IF(I$2&lt;&gt;"",INDEX('Instrument History'!$1:$1048576,$B936,I$3) / CcyPerBase!H935,""),"")</f>
        <v/>
      </c>
      <c r="J936" s="5" t="str">
        <f>IF($A936&lt;&gt;"",IF(J$2&lt;&gt;"",INDEX('Instrument History'!$1:$1048576,$B936,J$3) / CcyPerBase!I935,""),"")</f>
        <v/>
      </c>
      <c r="K936" s="5" t="str">
        <f>IF($A936&lt;&gt;"",IF(K$2&lt;&gt;"",INDEX('Instrument History'!$1:$1048576,$B936,K$3) / CcyPerBase!J935,""),"")</f>
        <v/>
      </c>
      <c r="L936" s="5" t="str">
        <f>IF($A936&lt;&gt;"",IF(L$2&lt;&gt;"",INDEX('Instrument History'!$1:$1048576,$B936,L$3) / CcyPerBase!K935,""),"")</f>
        <v/>
      </c>
      <c r="M936" s="5" t="str">
        <f>IF($A936&lt;&gt;"",IF(M$2&lt;&gt;"",INDEX('Instrument History'!$1:$1048576,$B936,M$3) / CcyPerBase!L935,""),"")</f>
        <v/>
      </c>
      <c r="N936" s="5" t="str">
        <f>IF($A936&lt;&gt;"",IF(N$2&lt;&gt;"",INDEX('Instrument History'!$1:$1048576,$B936,N$3) / CcyPerBase!M935,""),"")</f>
        <v/>
      </c>
      <c r="O936" s="5" t="str">
        <f>IF($A936&lt;&gt;"",IF(O$2&lt;&gt;"",INDEX('Instrument History'!$1:$1048576,$B936,O$3) / CcyPerBase!N935,""),"")</f>
        <v/>
      </c>
      <c r="P936" s="5" t="str">
        <f>IF($A936&lt;&gt;"",IF(P$2&lt;&gt;"",INDEX('Instrument History'!$1:$1048576,$B936,P$3) / CcyPerBase!O935,""),"")</f>
        <v/>
      </c>
      <c r="Q936" s="5" t="str">
        <f>IF($A936&lt;&gt;"",IF(Q$2&lt;&gt;"",INDEX('Instrument History'!$1:$1048576,$B936,Q$3) / CcyPerBase!P935,""),"")</f>
        <v/>
      </c>
      <c r="R936" s="5" t="str">
        <f>IF($A936&lt;&gt;"",IF(R$2&lt;&gt;"",INDEX('Instrument History'!$1:$1048576,$B936,R$3) / CcyPerBase!Q935,""),"")</f>
        <v/>
      </c>
      <c r="S936" s="5" t="str">
        <f>IF($A936&lt;&gt;"",IF(S$2&lt;&gt;"",INDEX('Instrument History'!$1:$1048576,$B936,S$3) / CcyPerBase!R935,""),"")</f>
        <v/>
      </c>
      <c r="T936" s="5" t="str">
        <f>IF($A936&lt;&gt;"",IF(T$2&lt;&gt;"",INDEX('Instrument History'!$1:$1048576,$B936,T$3) / CcyPerBase!S935,""),"")</f>
        <v/>
      </c>
      <c r="U936" s="5" t="str">
        <f>IF($A936&lt;&gt;"",IF(U$2&lt;&gt;"",INDEX('Instrument History'!$1:$1048576,$B936,U$3) / CcyPerBase!T935,""),"")</f>
        <v/>
      </c>
      <c r="V936" s="5" t="str">
        <f>IF($A936&lt;&gt;"",IF(V$2&lt;&gt;"",INDEX('Instrument History'!$1:$1048576,$B936,V$3) / CcyPerBase!U935,""),"")</f>
        <v/>
      </c>
      <c r="W936" s="5" t="str">
        <f>IF($A936&lt;&gt;"",IF(W$2&lt;&gt;"",INDEX('Instrument History'!$1:$1048576,$B936,W$3) / CcyPerBase!V935,""),"")</f>
        <v/>
      </c>
      <c r="X936" s="5" t="str">
        <f>IF($A936&lt;&gt;"",IF(X$2&lt;&gt;"",INDEX('Instrument History'!$1:$1048576,$B936,X$3) / CcyPerBase!W935,""),"")</f>
        <v/>
      </c>
      <c r="Y936" s="5" t="str">
        <f>IF($A936&lt;&gt;"",IF(Y$2&lt;&gt;"",INDEX('Instrument History'!$1:$1048576,$B936,Y$3) / CcyPerBase!X935,""),"")</f>
        <v/>
      </c>
    </row>
    <row r="937" spans="1:25">
      <c r="A937" s="12" t="str">
        <f>IF(A936&lt;&gt;"",IF(A936=$B$1,"",'Instrument History'!A933),"")</f>
        <v/>
      </c>
      <c r="B937" t="str">
        <f t="shared" si="29"/>
        <v/>
      </c>
      <c r="C937" s="14" t="str">
        <f>IF($A937&lt;&gt;"",INDEX('Instrument History'!$1:$1048576,$B937,C$3) / CcyPerBase!D936,"")</f>
        <v/>
      </c>
      <c r="D937" s="14" t="str">
        <f>IF(A937&lt;&gt;"",C937/$D$4*Master!$R$18,"")</f>
        <v/>
      </c>
      <c r="E937" s="5" t="str">
        <f t="shared" si="30"/>
        <v/>
      </c>
      <c r="F937" s="5" t="str">
        <f>IF($A937&lt;&gt;"",IF(F$2&lt;&gt;"",INDEX('Instrument History'!$1:$1048576,$B937,F$3) / CcyPerBase!E936,""),"")</f>
        <v/>
      </c>
      <c r="G937" s="5" t="str">
        <f>IF($A937&lt;&gt;"",IF(G$2&lt;&gt;"",INDEX('Instrument History'!$1:$1048576,$B937,G$3) / CcyPerBase!F936,""),"")</f>
        <v/>
      </c>
      <c r="H937" s="5" t="str">
        <f>IF($A937&lt;&gt;"",IF(H$2&lt;&gt;"",INDEX('Instrument History'!$1:$1048576,$B937,H$3) / CcyPerBase!G936,""),"")</f>
        <v/>
      </c>
      <c r="I937" s="5" t="str">
        <f>IF($A937&lt;&gt;"",IF(I$2&lt;&gt;"",INDEX('Instrument History'!$1:$1048576,$B937,I$3) / CcyPerBase!H936,""),"")</f>
        <v/>
      </c>
      <c r="J937" s="5" t="str">
        <f>IF($A937&lt;&gt;"",IF(J$2&lt;&gt;"",INDEX('Instrument History'!$1:$1048576,$B937,J$3) / CcyPerBase!I936,""),"")</f>
        <v/>
      </c>
      <c r="K937" s="5" t="str">
        <f>IF($A937&lt;&gt;"",IF(K$2&lt;&gt;"",INDEX('Instrument History'!$1:$1048576,$B937,K$3) / CcyPerBase!J936,""),"")</f>
        <v/>
      </c>
      <c r="L937" s="5" t="str">
        <f>IF($A937&lt;&gt;"",IF(L$2&lt;&gt;"",INDEX('Instrument History'!$1:$1048576,$B937,L$3) / CcyPerBase!K936,""),"")</f>
        <v/>
      </c>
      <c r="M937" s="5" t="str">
        <f>IF($A937&lt;&gt;"",IF(M$2&lt;&gt;"",INDEX('Instrument History'!$1:$1048576,$B937,M$3) / CcyPerBase!L936,""),"")</f>
        <v/>
      </c>
      <c r="N937" s="5" t="str">
        <f>IF($A937&lt;&gt;"",IF(N$2&lt;&gt;"",INDEX('Instrument History'!$1:$1048576,$B937,N$3) / CcyPerBase!M936,""),"")</f>
        <v/>
      </c>
      <c r="O937" s="5" t="str">
        <f>IF($A937&lt;&gt;"",IF(O$2&lt;&gt;"",INDEX('Instrument History'!$1:$1048576,$B937,O$3) / CcyPerBase!N936,""),"")</f>
        <v/>
      </c>
      <c r="P937" s="5" t="str">
        <f>IF($A937&lt;&gt;"",IF(P$2&lt;&gt;"",INDEX('Instrument History'!$1:$1048576,$B937,P$3) / CcyPerBase!O936,""),"")</f>
        <v/>
      </c>
      <c r="Q937" s="5" t="str">
        <f>IF($A937&lt;&gt;"",IF(Q$2&lt;&gt;"",INDEX('Instrument History'!$1:$1048576,$B937,Q$3) / CcyPerBase!P936,""),"")</f>
        <v/>
      </c>
      <c r="R937" s="5" t="str">
        <f>IF($A937&lt;&gt;"",IF(R$2&lt;&gt;"",INDEX('Instrument History'!$1:$1048576,$B937,R$3) / CcyPerBase!Q936,""),"")</f>
        <v/>
      </c>
      <c r="S937" s="5" t="str">
        <f>IF($A937&lt;&gt;"",IF(S$2&lt;&gt;"",INDEX('Instrument History'!$1:$1048576,$B937,S$3) / CcyPerBase!R936,""),"")</f>
        <v/>
      </c>
      <c r="T937" s="5" t="str">
        <f>IF($A937&lt;&gt;"",IF(T$2&lt;&gt;"",INDEX('Instrument History'!$1:$1048576,$B937,T$3) / CcyPerBase!S936,""),"")</f>
        <v/>
      </c>
      <c r="U937" s="5" t="str">
        <f>IF($A937&lt;&gt;"",IF(U$2&lt;&gt;"",INDEX('Instrument History'!$1:$1048576,$B937,U$3) / CcyPerBase!T936,""),"")</f>
        <v/>
      </c>
      <c r="V937" s="5" t="str">
        <f>IF($A937&lt;&gt;"",IF(V$2&lt;&gt;"",INDEX('Instrument History'!$1:$1048576,$B937,V$3) / CcyPerBase!U936,""),"")</f>
        <v/>
      </c>
      <c r="W937" s="5" t="str">
        <f>IF($A937&lt;&gt;"",IF(W$2&lt;&gt;"",INDEX('Instrument History'!$1:$1048576,$B937,W$3) / CcyPerBase!V936,""),"")</f>
        <v/>
      </c>
      <c r="X937" s="5" t="str">
        <f>IF($A937&lt;&gt;"",IF(X$2&lt;&gt;"",INDEX('Instrument History'!$1:$1048576,$B937,X$3) / CcyPerBase!W936,""),"")</f>
        <v/>
      </c>
      <c r="Y937" s="5" t="str">
        <f>IF($A937&lt;&gt;"",IF(Y$2&lt;&gt;"",INDEX('Instrument History'!$1:$1048576,$B937,Y$3) / CcyPerBase!X936,""),"")</f>
        <v/>
      </c>
    </row>
    <row r="938" spans="1:25">
      <c r="A938" s="12" t="str">
        <f>IF(A937&lt;&gt;"",IF(A937=$B$1,"",'Instrument History'!A934),"")</f>
        <v/>
      </c>
      <c r="B938" t="str">
        <f t="shared" si="29"/>
        <v/>
      </c>
      <c r="C938" s="14" t="str">
        <f>IF($A938&lt;&gt;"",INDEX('Instrument History'!$1:$1048576,$B938,C$3) / CcyPerBase!D937,"")</f>
        <v/>
      </c>
      <c r="D938" s="14" t="str">
        <f>IF(A938&lt;&gt;"",C938/$D$4*Master!$R$18,"")</f>
        <v/>
      </c>
      <c r="E938" s="5" t="str">
        <f t="shared" si="30"/>
        <v/>
      </c>
      <c r="F938" s="5" t="str">
        <f>IF($A938&lt;&gt;"",IF(F$2&lt;&gt;"",INDEX('Instrument History'!$1:$1048576,$B938,F$3) / CcyPerBase!E937,""),"")</f>
        <v/>
      </c>
      <c r="G938" s="5" t="str">
        <f>IF($A938&lt;&gt;"",IF(G$2&lt;&gt;"",INDEX('Instrument History'!$1:$1048576,$B938,G$3) / CcyPerBase!F937,""),"")</f>
        <v/>
      </c>
      <c r="H938" s="5" t="str">
        <f>IF($A938&lt;&gt;"",IF(H$2&lt;&gt;"",INDEX('Instrument History'!$1:$1048576,$B938,H$3) / CcyPerBase!G937,""),"")</f>
        <v/>
      </c>
      <c r="I938" s="5" t="str">
        <f>IF($A938&lt;&gt;"",IF(I$2&lt;&gt;"",INDEX('Instrument History'!$1:$1048576,$B938,I$3) / CcyPerBase!H937,""),"")</f>
        <v/>
      </c>
      <c r="J938" s="5" t="str">
        <f>IF($A938&lt;&gt;"",IF(J$2&lt;&gt;"",INDEX('Instrument History'!$1:$1048576,$B938,J$3) / CcyPerBase!I937,""),"")</f>
        <v/>
      </c>
      <c r="K938" s="5" t="str">
        <f>IF($A938&lt;&gt;"",IF(K$2&lt;&gt;"",INDEX('Instrument History'!$1:$1048576,$B938,K$3) / CcyPerBase!J937,""),"")</f>
        <v/>
      </c>
      <c r="L938" s="5" t="str">
        <f>IF($A938&lt;&gt;"",IF(L$2&lt;&gt;"",INDEX('Instrument History'!$1:$1048576,$B938,L$3) / CcyPerBase!K937,""),"")</f>
        <v/>
      </c>
      <c r="M938" s="5" t="str">
        <f>IF($A938&lt;&gt;"",IF(M$2&lt;&gt;"",INDEX('Instrument History'!$1:$1048576,$B938,M$3) / CcyPerBase!L937,""),"")</f>
        <v/>
      </c>
      <c r="N938" s="5" t="str">
        <f>IF($A938&lt;&gt;"",IF(N$2&lt;&gt;"",INDEX('Instrument History'!$1:$1048576,$B938,N$3) / CcyPerBase!M937,""),"")</f>
        <v/>
      </c>
      <c r="O938" s="5" t="str">
        <f>IF($A938&lt;&gt;"",IF(O$2&lt;&gt;"",INDEX('Instrument History'!$1:$1048576,$B938,O$3) / CcyPerBase!N937,""),"")</f>
        <v/>
      </c>
      <c r="P938" s="5" t="str">
        <f>IF($A938&lt;&gt;"",IF(P$2&lt;&gt;"",INDEX('Instrument History'!$1:$1048576,$B938,P$3) / CcyPerBase!O937,""),"")</f>
        <v/>
      </c>
      <c r="Q938" s="5" t="str">
        <f>IF($A938&lt;&gt;"",IF(Q$2&lt;&gt;"",INDEX('Instrument History'!$1:$1048576,$B938,Q$3) / CcyPerBase!P937,""),"")</f>
        <v/>
      </c>
      <c r="R938" s="5" t="str">
        <f>IF($A938&lt;&gt;"",IF(R$2&lt;&gt;"",INDEX('Instrument History'!$1:$1048576,$B938,R$3) / CcyPerBase!Q937,""),"")</f>
        <v/>
      </c>
      <c r="S938" s="5" t="str">
        <f>IF($A938&lt;&gt;"",IF(S$2&lt;&gt;"",INDEX('Instrument History'!$1:$1048576,$B938,S$3) / CcyPerBase!R937,""),"")</f>
        <v/>
      </c>
      <c r="T938" s="5" t="str">
        <f>IF($A938&lt;&gt;"",IF(T$2&lt;&gt;"",INDEX('Instrument History'!$1:$1048576,$B938,T$3) / CcyPerBase!S937,""),"")</f>
        <v/>
      </c>
      <c r="U938" s="5" t="str">
        <f>IF($A938&lt;&gt;"",IF(U$2&lt;&gt;"",INDEX('Instrument History'!$1:$1048576,$B938,U$3) / CcyPerBase!T937,""),"")</f>
        <v/>
      </c>
      <c r="V938" s="5" t="str">
        <f>IF($A938&lt;&gt;"",IF(V$2&lt;&gt;"",INDEX('Instrument History'!$1:$1048576,$B938,V$3) / CcyPerBase!U937,""),"")</f>
        <v/>
      </c>
      <c r="W938" s="5" t="str">
        <f>IF($A938&lt;&gt;"",IF(W$2&lt;&gt;"",INDEX('Instrument History'!$1:$1048576,$B938,W$3) / CcyPerBase!V937,""),"")</f>
        <v/>
      </c>
      <c r="X938" s="5" t="str">
        <f>IF($A938&lt;&gt;"",IF(X$2&lt;&gt;"",INDEX('Instrument History'!$1:$1048576,$B938,X$3) / CcyPerBase!W937,""),"")</f>
        <v/>
      </c>
      <c r="Y938" s="5" t="str">
        <f>IF($A938&lt;&gt;"",IF(Y$2&lt;&gt;"",INDEX('Instrument History'!$1:$1048576,$B938,Y$3) / CcyPerBase!X937,""),"")</f>
        <v/>
      </c>
    </row>
    <row r="939" spans="1:25">
      <c r="A939" s="12" t="str">
        <f>IF(A938&lt;&gt;"",IF(A938=$B$1,"",'Instrument History'!A935),"")</f>
        <v/>
      </c>
      <c r="B939" t="str">
        <f t="shared" si="29"/>
        <v/>
      </c>
      <c r="C939" s="14" t="str">
        <f>IF($A939&lt;&gt;"",INDEX('Instrument History'!$1:$1048576,$B939,C$3) / CcyPerBase!D938,"")</f>
        <v/>
      </c>
      <c r="D939" s="14" t="str">
        <f>IF(A939&lt;&gt;"",C939/$D$4*Master!$R$18,"")</f>
        <v/>
      </c>
      <c r="E939" s="5" t="str">
        <f t="shared" si="30"/>
        <v/>
      </c>
      <c r="F939" s="5" t="str">
        <f>IF($A939&lt;&gt;"",IF(F$2&lt;&gt;"",INDEX('Instrument History'!$1:$1048576,$B939,F$3) / CcyPerBase!E938,""),"")</f>
        <v/>
      </c>
      <c r="G939" s="5" t="str">
        <f>IF($A939&lt;&gt;"",IF(G$2&lt;&gt;"",INDEX('Instrument History'!$1:$1048576,$B939,G$3) / CcyPerBase!F938,""),"")</f>
        <v/>
      </c>
      <c r="H939" s="5" t="str">
        <f>IF($A939&lt;&gt;"",IF(H$2&lt;&gt;"",INDEX('Instrument History'!$1:$1048576,$B939,H$3) / CcyPerBase!G938,""),"")</f>
        <v/>
      </c>
      <c r="I939" s="5" t="str">
        <f>IF($A939&lt;&gt;"",IF(I$2&lt;&gt;"",INDEX('Instrument History'!$1:$1048576,$B939,I$3) / CcyPerBase!H938,""),"")</f>
        <v/>
      </c>
      <c r="J939" s="5" t="str">
        <f>IF($A939&lt;&gt;"",IF(J$2&lt;&gt;"",INDEX('Instrument History'!$1:$1048576,$B939,J$3) / CcyPerBase!I938,""),"")</f>
        <v/>
      </c>
      <c r="K939" s="5" t="str">
        <f>IF($A939&lt;&gt;"",IF(K$2&lt;&gt;"",INDEX('Instrument History'!$1:$1048576,$B939,K$3) / CcyPerBase!J938,""),"")</f>
        <v/>
      </c>
      <c r="L939" s="5" t="str">
        <f>IF($A939&lt;&gt;"",IF(L$2&lt;&gt;"",INDEX('Instrument History'!$1:$1048576,$B939,L$3) / CcyPerBase!K938,""),"")</f>
        <v/>
      </c>
      <c r="M939" s="5" t="str">
        <f>IF($A939&lt;&gt;"",IF(M$2&lt;&gt;"",INDEX('Instrument History'!$1:$1048576,$B939,M$3) / CcyPerBase!L938,""),"")</f>
        <v/>
      </c>
      <c r="N939" s="5" t="str">
        <f>IF($A939&lt;&gt;"",IF(N$2&lt;&gt;"",INDEX('Instrument History'!$1:$1048576,$B939,N$3) / CcyPerBase!M938,""),"")</f>
        <v/>
      </c>
      <c r="O939" s="5" t="str">
        <f>IF($A939&lt;&gt;"",IF(O$2&lt;&gt;"",INDEX('Instrument History'!$1:$1048576,$B939,O$3) / CcyPerBase!N938,""),"")</f>
        <v/>
      </c>
      <c r="P939" s="5" t="str">
        <f>IF($A939&lt;&gt;"",IF(P$2&lt;&gt;"",INDEX('Instrument History'!$1:$1048576,$B939,P$3) / CcyPerBase!O938,""),"")</f>
        <v/>
      </c>
      <c r="Q939" s="5" t="str">
        <f>IF($A939&lt;&gt;"",IF(Q$2&lt;&gt;"",INDEX('Instrument History'!$1:$1048576,$B939,Q$3) / CcyPerBase!P938,""),"")</f>
        <v/>
      </c>
      <c r="R939" s="5" t="str">
        <f>IF($A939&lt;&gt;"",IF(R$2&lt;&gt;"",INDEX('Instrument History'!$1:$1048576,$B939,R$3) / CcyPerBase!Q938,""),"")</f>
        <v/>
      </c>
      <c r="S939" s="5" t="str">
        <f>IF($A939&lt;&gt;"",IF(S$2&lt;&gt;"",INDEX('Instrument History'!$1:$1048576,$B939,S$3) / CcyPerBase!R938,""),"")</f>
        <v/>
      </c>
      <c r="T939" s="5" t="str">
        <f>IF($A939&lt;&gt;"",IF(T$2&lt;&gt;"",INDEX('Instrument History'!$1:$1048576,$B939,T$3) / CcyPerBase!S938,""),"")</f>
        <v/>
      </c>
      <c r="U939" s="5" t="str">
        <f>IF($A939&lt;&gt;"",IF(U$2&lt;&gt;"",INDEX('Instrument History'!$1:$1048576,$B939,U$3) / CcyPerBase!T938,""),"")</f>
        <v/>
      </c>
      <c r="V939" s="5" t="str">
        <f>IF($A939&lt;&gt;"",IF(V$2&lt;&gt;"",INDEX('Instrument History'!$1:$1048576,$B939,V$3) / CcyPerBase!U938,""),"")</f>
        <v/>
      </c>
      <c r="W939" s="5" t="str">
        <f>IF($A939&lt;&gt;"",IF(W$2&lt;&gt;"",INDEX('Instrument History'!$1:$1048576,$B939,W$3) / CcyPerBase!V938,""),"")</f>
        <v/>
      </c>
      <c r="X939" s="5" t="str">
        <f>IF($A939&lt;&gt;"",IF(X$2&lt;&gt;"",INDEX('Instrument History'!$1:$1048576,$B939,X$3) / CcyPerBase!W938,""),"")</f>
        <v/>
      </c>
      <c r="Y939" s="5" t="str">
        <f>IF($A939&lt;&gt;"",IF(Y$2&lt;&gt;"",INDEX('Instrument History'!$1:$1048576,$B939,Y$3) / CcyPerBase!X938,""),"")</f>
        <v/>
      </c>
    </row>
    <row r="940" spans="1:25">
      <c r="A940" s="12" t="str">
        <f>IF(A939&lt;&gt;"",IF(A939=$B$1,"",'Instrument History'!A936),"")</f>
        <v/>
      </c>
      <c r="B940" t="str">
        <f t="shared" si="29"/>
        <v/>
      </c>
      <c r="C940" s="14" t="str">
        <f>IF($A940&lt;&gt;"",INDEX('Instrument History'!$1:$1048576,$B940,C$3) / CcyPerBase!D939,"")</f>
        <v/>
      </c>
      <c r="D940" s="14" t="str">
        <f>IF(A940&lt;&gt;"",C940/$D$4*Master!$R$18,"")</f>
        <v/>
      </c>
      <c r="E940" s="5" t="str">
        <f t="shared" si="30"/>
        <v/>
      </c>
      <c r="F940" s="5" t="str">
        <f>IF($A940&lt;&gt;"",IF(F$2&lt;&gt;"",INDEX('Instrument History'!$1:$1048576,$B940,F$3) / CcyPerBase!E939,""),"")</f>
        <v/>
      </c>
      <c r="G940" s="5" t="str">
        <f>IF($A940&lt;&gt;"",IF(G$2&lt;&gt;"",INDEX('Instrument History'!$1:$1048576,$B940,G$3) / CcyPerBase!F939,""),"")</f>
        <v/>
      </c>
      <c r="H940" s="5" t="str">
        <f>IF($A940&lt;&gt;"",IF(H$2&lt;&gt;"",INDEX('Instrument History'!$1:$1048576,$B940,H$3) / CcyPerBase!G939,""),"")</f>
        <v/>
      </c>
      <c r="I940" s="5" t="str">
        <f>IF($A940&lt;&gt;"",IF(I$2&lt;&gt;"",INDEX('Instrument History'!$1:$1048576,$B940,I$3) / CcyPerBase!H939,""),"")</f>
        <v/>
      </c>
      <c r="J940" s="5" t="str">
        <f>IF($A940&lt;&gt;"",IF(J$2&lt;&gt;"",INDEX('Instrument History'!$1:$1048576,$B940,J$3) / CcyPerBase!I939,""),"")</f>
        <v/>
      </c>
      <c r="K940" s="5" t="str">
        <f>IF($A940&lt;&gt;"",IF(K$2&lt;&gt;"",INDEX('Instrument History'!$1:$1048576,$B940,K$3) / CcyPerBase!J939,""),"")</f>
        <v/>
      </c>
      <c r="L940" s="5" t="str">
        <f>IF($A940&lt;&gt;"",IF(L$2&lt;&gt;"",INDEX('Instrument History'!$1:$1048576,$B940,L$3) / CcyPerBase!K939,""),"")</f>
        <v/>
      </c>
      <c r="M940" s="5" t="str">
        <f>IF($A940&lt;&gt;"",IF(M$2&lt;&gt;"",INDEX('Instrument History'!$1:$1048576,$B940,M$3) / CcyPerBase!L939,""),"")</f>
        <v/>
      </c>
      <c r="N940" s="5" t="str">
        <f>IF($A940&lt;&gt;"",IF(N$2&lt;&gt;"",INDEX('Instrument History'!$1:$1048576,$B940,N$3) / CcyPerBase!M939,""),"")</f>
        <v/>
      </c>
      <c r="O940" s="5" t="str">
        <f>IF($A940&lt;&gt;"",IF(O$2&lt;&gt;"",INDEX('Instrument History'!$1:$1048576,$B940,O$3) / CcyPerBase!N939,""),"")</f>
        <v/>
      </c>
      <c r="P940" s="5" t="str">
        <f>IF($A940&lt;&gt;"",IF(P$2&lt;&gt;"",INDEX('Instrument History'!$1:$1048576,$B940,P$3) / CcyPerBase!O939,""),"")</f>
        <v/>
      </c>
      <c r="Q940" s="5" t="str">
        <f>IF($A940&lt;&gt;"",IF(Q$2&lt;&gt;"",INDEX('Instrument History'!$1:$1048576,$B940,Q$3) / CcyPerBase!P939,""),"")</f>
        <v/>
      </c>
      <c r="R940" s="5" t="str">
        <f>IF($A940&lt;&gt;"",IF(R$2&lt;&gt;"",INDEX('Instrument History'!$1:$1048576,$B940,R$3) / CcyPerBase!Q939,""),"")</f>
        <v/>
      </c>
      <c r="S940" s="5" t="str">
        <f>IF($A940&lt;&gt;"",IF(S$2&lt;&gt;"",INDEX('Instrument History'!$1:$1048576,$B940,S$3) / CcyPerBase!R939,""),"")</f>
        <v/>
      </c>
      <c r="T940" s="5" t="str">
        <f>IF($A940&lt;&gt;"",IF(T$2&lt;&gt;"",INDEX('Instrument History'!$1:$1048576,$B940,T$3) / CcyPerBase!S939,""),"")</f>
        <v/>
      </c>
      <c r="U940" s="5" t="str">
        <f>IF($A940&lt;&gt;"",IF(U$2&lt;&gt;"",INDEX('Instrument History'!$1:$1048576,$B940,U$3) / CcyPerBase!T939,""),"")</f>
        <v/>
      </c>
      <c r="V940" s="5" t="str">
        <f>IF($A940&lt;&gt;"",IF(V$2&lt;&gt;"",INDEX('Instrument History'!$1:$1048576,$B940,V$3) / CcyPerBase!U939,""),"")</f>
        <v/>
      </c>
      <c r="W940" s="5" t="str">
        <f>IF($A940&lt;&gt;"",IF(W$2&lt;&gt;"",INDEX('Instrument History'!$1:$1048576,$B940,W$3) / CcyPerBase!V939,""),"")</f>
        <v/>
      </c>
      <c r="X940" s="5" t="str">
        <f>IF($A940&lt;&gt;"",IF(X$2&lt;&gt;"",INDEX('Instrument History'!$1:$1048576,$B940,X$3) / CcyPerBase!W939,""),"")</f>
        <v/>
      </c>
      <c r="Y940" s="5" t="str">
        <f>IF($A940&lt;&gt;"",IF(Y$2&lt;&gt;"",INDEX('Instrument History'!$1:$1048576,$B940,Y$3) / CcyPerBase!X939,""),"")</f>
        <v/>
      </c>
    </row>
    <row r="941" spans="1:25">
      <c r="A941" s="12" t="str">
        <f>IF(A940&lt;&gt;"",IF(A940=$B$1,"",'Instrument History'!A937),"")</f>
        <v/>
      </c>
      <c r="B941" t="str">
        <f t="shared" si="29"/>
        <v/>
      </c>
      <c r="C941" s="14" t="str">
        <f>IF($A941&lt;&gt;"",INDEX('Instrument History'!$1:$1048576,$B941,C$3) / CcyPerBase!D940,"")</f>
        <v/>
      </c>
      <c r="D941" s="14" t="str">
        <f>IF(A941&lt;&gt;"",C941/$D$4*Master!$R$18,"")</f>
        <v/>
      </c>
      <c r="E941" s="5" t="str">
        <f t="shared" si="30"/>
        <v/>
      </c>
      <c r="F941" s="5" t="str">
        <f>IF($A941&lt;&gt;"",IF(F$2&lt;&gt;"",INDEX('Instrument History'!$1:$1048576,$B941,F$3) / CcyPerBase!E940,""),"")</f>
        <v/>
      </c>
      <c r="G941" s="5" t="str">
        <f>IF($A941&lt;&gt;"",IF(G$2&lt;&gt;"",INDEX('Instrument History'!$1:$1048576,$B941,G$3) / CcyPerBase!F940,""),"")</f>
        <v/>
      </c>
      <c r="H941" s="5" t="str">
        <f>IF($A941&lt;&gt;"",IF(H$2&lt;&gt;"",INDEX('Instrument History'!$1:$1048576,$B941,H$3) / CcyPerBase!G940,""),"")</f>
        <v/>
      </c>
      <c r="I941" s="5" t="str">
        <f>IF($A941&lt;&gt;"",IF(I$2&lt;&gt;"",INDEX('Instrument History'!$1:$1048576,$B941,I$3) / CcyPerBase!H940,""),"")</f>
        <v/>
      </c>
      <c r="J941" s="5" t="str">
        <f>IF($A941&lt;&gt;"",IF(J$2&lt;&gt;"",INDEX('Instrument History'!$1:$1048576,$B941,J$3) / CcyPerBase!I940,""),"")</f>
        <v/>
      </c>
      <c r="K941" s="5" t="str">
        <f>IF($A941&lt;&gt;"",IF(K$2&lt;&gt;"",INDEX('Instrument History'!$1:$1048576,$B941,K$3) / CcyPerBase!J940,""),"")</f>
        <v/>
      </c>
      <c r="L941" s="5" t="str">
        <f>IF($A941&lt;&gt;"",IF(L$2&lt;&gt;"",INDEX('Instrument History'!$1:$1048576,$B941,L$3) / CcyPerBase!K940,""),"")</f>
        <v/>
      </c>
      <c r="M941" s="5" t="str">
        <f>IF($A941&lt;&gt;"",IF(M$2&lt;&gt;"",INDEX('Instrument History'!$1:$1048576,$B941,M$3) / CcyPerBase!L940,""),"")</f>
        <v/>
      </c>
      <c r="N941" s="5" t="str">
        <f>IF($A941&lt;&gt;"",IF(N$2&lt;&gt;"",INDEX('Instrument History'!$1:$1048576,$B941,N$3) / CcyPerBase!M940,""),"")</f>
        <v/>
      </c>
      <c r="O941" s="5" t="str">
        <f>IF($A941&lt;&gt;"",IF(O$2&lt;&gt;"",INDEX('Instrument History'!$1:$1048576,$B941,O$3) / CcyPerBase!N940,""),"")</f>
        <v/>
      </c>
      <c r="P941" s="5" t="str">
        <f>IF($A941&lt;&gt;"",IF(P$2&lt;&gt;"",INDEX('Instrument History'!$1:$1048576,$B941,P$3) / CcyPerBase!O940,""),"")</f>
        <v/>
      </c>
      <c r="Q941" s="5" t="str">
        <f>IF($A941&lt;&gt;"",IF(Q$2&lt;&gt;"",INDEX('Instrument History'!$1:$1048576,$B941,Q$3) / CcyPerBase!P940,""),"")</f>
        <v/>
      </c>
      <c r="R941" s="5" t="str">
        <f>IF($A941&lt;&gt;"",IF(R$2&lt;&gt;"",INDEX('Instrument History'!$1:$1048576,$B941,R$3) / CcyPerBase!Q940,""),"")</f>
        <v/>
      </c>
      <c r="S941" s="5" t="str">
        <f>IF($A941&lt;&gt;"",IF(S$2&lt;&gt;"",INDEX('Instrument History'!$1:$1048576,$B941,S$3) / CcyPerBase!R940,""),"")</f>
        <v/>
      </c>
      <c r="T941" s="5" t="str">
        <f>IF($A941&lt;&gt;"",IF(T$2&lt;&gt;"",INDEX('Instrument History'!$1:$1048576,$B941,T$3) / CcyPerBase!S940,""),"")</f>
        <v/>
      </c>
      <c r="U941" s="5" t="str">
        <f>IF($A941&lt;&gt;"",IF(U$2&lt;&gt;"",INDEX('Instrument History'!$1:$1048576,$B941,U$3) / CcyPerBase!T940,""),"")</f>
        <v/>
      </c>
      <c r="V941" s="5" t="str">
        <f>IF($A941&lt;&gt;"",IF(V$2&lt;&gt;"",INDEX('Instrument History'!$1:$1048576,$B941,V$3) / CcyPerBase!U940,""),"")</f>
        <v/>
      </c>
      <c r="W941" s="5" t="str">
        <f>IF($A941&lt;&gt;"",IF(W$2&lt;&gt;"",INDEX('Instrument History'!$1:$1048576,$B941,W$3) / CcyPerBase!V940,""),"")</f>
        <v/>
      </c>
      <c r="X941" s="5" t="str">
        <f>IF($A941&lt;&gt;"",IF(X$2&lt;&gt;"",INDEX('Instrument History'!$1:$1048576,$B941,X$3) / CcyPerBase!W940,""),"")</f>
        <v/>
      </c>
      <c r="Y941" s="5" t="str">
        <f>IF($A941&lt;&gt;"",IF(Y$2&lt;&gt;"",INDEX('Instrument History'!$1:$1048576,$B941,Y$3) / CcyPerBase!X940,""),"")</f>
        <v/>
      </c>
    </row>
    <row r="942" spans="1:25">
      <c r="A942" s="12" t="str">
        <f>IF(A941&lt;&gt;"",IF(A941=$B$1,"",'Instrument History'!A938),"")</f>
        <v/>
      </c>
      <c r="B942" t="str">
        <f t="shared" si="29"/>
        <v/>
      </c>
      <c r="C942" s="14" t="str">
        <f>IF($A942&lt;&gt;"",INDEX('Instrument History'!$1:$1048576,$B942,C$3) / CcyPerBase!D941,"")</f>
        <v/>
      </c>
      <c r="D942" s="14" t="str">
        <f>IF(A942&lt;&gt;"",C942/$D$4*Master!$R$18,"")</f>
        <v/>
      </c>
      <c r="E942" s="5" t="str">
        <f t="shared" si="30"/>
        <v/>
      </c>
      <c r="F942" s="5" t="str">
        <f>IF($A942&lt;&gt;"",IF(F$2&lt;&gt;"",INDEX('Instrument History'!$1:$1048576,$B942,F$3) / CcyPerBase!E941,""),"")</f>
        <v/>
      </c>
      <c r="G942" s="5" t="str">
        <f>IF($A942&lt;&gt;"",IF(G$2&lt;&gt;"",INDEX('Instrument History'!$1:$1048576,$B942,G$3) / CcyPerBase!F941,""),"")</f>
        <v/>
      </c>
      <c r="H942" s="5" t="str">
        <f>IF($A942&lt;&gt;"",IF(H$2&lt;&gt;"",INDEX('Instrument History'!$1:$1048576,$B942,H$3) / CcyPerBase!G941,""),"")</f>
        <v/>
      </c>
      <c r="I942" s="5" t="str">
        <f>IF($A942&lt;&gt;"",IF(I$2&lt;&gt;"",INDEX('Instrument History'!$1:$1048576,$B942,I$3) / CcyPerBase!H941,""),"")</f>
        <v/>
      </c>
      <c r="J942" s="5" t="str">
        <f>IF($A942&lt;&gt;"",IF(J$2&lt;&gt;"",INDEX('Instrument History'!$1:$1048576,$B942,J$3) / CcyPerBase!I941,""),"")</f>
        <v/>
      </c>
      <c r="K942" s="5" t="str">
        <f>IF($A942&lt;&gt;"",IF(K$2&lt;&gt;"",INDEX('Instrument History'!$1:$1048576,$B942,K$3) / CcyPerBase!J941,""),"")</f>
        <v/>
      </c>
      <c r="L942" s="5" t="str">
        <f>IF($A942&lt;&gt;"",IF(L$2&lt;&gt;"",INDEX('Instrument History'!$1:$1048576,$B942,L$3) / CcyPerBase!K941,""),"")</f>
        <v/>
      </c>
      <c r="M942" s="5" t="str">
        <f>IF($A942&lt;&gt;"",IF(M$2&lt;&gt;"",INDEX('Instrument History'!$1:$1048576,$B942,M$3) / CcyPerBase!L941,""),"")</f>
        <v/>
      </c>
      <c r="N942" s="5" t="str">
        <f>IF($A942&lt;&gt;"",IF(N$2&lt;&gt;"",INDEX('Instrument History'!$1:$1048576,$B942,N$3) / CcyPerBase!M941,""),"")</f>
        <v/>
      </c>
      <c r="O942" s="5" t="str">
        <f>IF($A942&lt;&gt;"",IF(O$2&lt;&gt;"",INDEX('Instrument History'!$1:$1048576,$B942,O$3) / CcyPerBase!N941,""),"")</f>
        <v/>
      </c>
      <c r="P942" s="5" t="str">
        <f>IF($A942&lt;&gt;"",IF(P$2&lt;&gt;"",INDEX('Instrument History'!$1:$1048576,$B942,P$3) / CcyPerBase!O941,""),"")</f>
        <v/>
      </c>
      <c r="Q942" s="5" t="str">
        <f>IF($A942&lt;&gt;"",IF(Q$2&lt;&gt;"",INDEX('Instrument History'!$1:$1048576,$B942,Q$3) / CcyPerBase!P941,""),"")</f>
        <v/>
      </c>
      <c r="R942" s="5" t="str">
        <f>IF($A942&lt;&gt;"",IF(R$2&lt;&gt;"",INDEX('Instrument History'!$1:$1048576,$B942,R$3) / CcyPerBase!Q941,""),"")</f>
        <v/>
      </c>
      <c r="S942" s="5" t="str">
        <f>IF($A942&lt;&gt;"",IF(S$2&lt;&gt;"",INDEX('Instrument History'!$1:$1048576,$B942,S$3) / CcyPerBase!R941,""),"")</f>
        <v/>
      </c>
      <c r="T942" s="5" t="str">
        <f>IF($A942&lt;&gt;"",IF(T$2&lt;&gt;"",INDEX('Instrument History'!$1:$1048576,$B942,T$3) / CcyPerBase!S941,""),"")</f>
        <v/>
      </c>
      <c r="U942" s="5" t="str">
        <f>IF($A942&lt;&gt;"",IF(U$2&lt;&gt;"",INDEX('Instrument History'!$1:$1048576,$B942,U$3) / CcyPerBase!T941,""),"")</f>
        <v/>
      </c>
      <c r="V942" s="5" t="str">
        <f>IF($A942&lt;&gt;"",IF(V$2&lt;&gt;"",INDEX('Instrument History'!$1:$1048576,$B942,V$3) / CcyPerBase!U941,""),"")</f>
        <v/>
      </c>
      <c r="W942" s="5" t="str">
        <f>IF($A942&lt;&gt;"",IF(W$2&lt;&gt;"",INDEX('Instrument History'!$1:$1048576,$B942,W$3) / CcyPerBase!V941,""),"")</f>
        <v/>
      </c>
      <c r="X942" s="5" t="str">
        <f>IF($A942&lt;&gt;"",IF(X$2&lt;&gt;"",INDEX('Instrument History'!$1:$1048576,$B942,X$3) / CcyPerBase!W941,""),"")</f>
        <v/>
      </c>
      <c r="Y942" s="5" t="str">
        <f>IF($A942&lt;&gt;"",IF(Y$2&lt;&gt;"",INDEX('Instrument History'!$1:$1048576,$B942,Y$3) / CcyPerBase!X941,""),"")</f>
        <v/>
      </c>
    </row>
    <row r="943" spans="1:25">
      <c r="A943" s="12" t="str">
        <f>IF(A942&lt;&gt;"",IF(A942=$B$1,"",'Instrument History'!A939),"")</f>
        <v/>
      </c>
      <c r="B943" t="str">
        <f t="shared" si="29"/>
        <v/>
      </c>
      <c r="C943" s="14" t="str">
        <f>IF($A943&lt;&gt;"",INDEX('Instrument History'!$1:$1048576,$B943,C$3) / CcyPerBase!D942,"")</f>
        <v/>
      </c>
      <c r="D943" s="14" t="str">
        <f>IF(A943&lt;&gt;"",C943/$D$4*Master!$R$18,"")</f>
        <v/>
      </c>
      <c r="E943" s="5" t="str">
        <f t="shared" si="30"/>
        <v/>
      </c>
      <c r="F943" s="5" t="str">
        <f>IF($A943&lt;&gt;"",IF(F$2&lt;&gt;"",INDEX('Instrument History'!$1:$1048576,$B943,F$3) / CcyPerBase!E942,""),"")</f>
        <v/>
      </c>
      <c r="G943" s="5" t="str">
        <f>IF($A943&lt;&gt;"",IF(G$2&lt;&gt;"",INDEX('Instrument History'!$1:$1048576,$B943,G$3) / CcyPerBase!F942,""),"")</f>
        <v/>
      </c>
      <c r="H943" s="5" t="str">
        <f>IF($A943&lt;&gt;"",IF(H$2&lt;&gt;"",INDEX('Instrument History'!$1:$1048576,$B943,H$3) / CcyPerBase!G942,""),"")</f>
        <v/>
      </c>
      <c r="I943" s="5" t="str">
        <f>IF($A943&lt;&gt;"",IF(I$2&lt;&gt;"",INDEX('Instrument History'!$1:$1048576,$B943,I$3) / CcyPerBase!H942,""),"")</f>
        <v/>
      </c>
      <c r="J943" s="5" t="str">
        <f>IF($A943&lt;&gt;"",IF(J$2&lt;&gt;"",INDEX('Instrument History'!$1:$1048576,$B943,J$3) / CcyPerBase!I942,""),"")</f>
        <v/>
      </c>
      <c r="K943" s="5" t="str">
        <f>IF($A943&lt;&gt;"",IF(K$2&lt;&gt;"",INDEX('Instrument History'!$1:$1048576,$B943,K$3) / CcyPerBase!J942,""),"")</f>
        <v/>
      </c>
      <c r="L943" s="5" t="str">
        <f>IF($A943&lt;&gt;"",IF(L$2&lt;&gt;"",INDEX('Instrument History'!$1:$1048576,$B943,L$3) / CcyPerBase!K942,""),"")</f>
        <v/>
      </c>
      <c r="M943" s="5" t="str">
        <f>IF($A943&lt;&gt;"",IF(M$2&lt;&gt;"",INDEX('Instrument History'!$1:$1048576,$B943,M$3) / CcyPerBase!L942,""),"")</f>
        <v/>
      </c>
      <c r="N943" s="5" t="str">
        <f>IF($A943&lt;&gt;"",IF(N$2&lt;&gt;"",INDEX('Instrument History'!$1:$1048576,$B943,N$3) / CcyPerBase!M942,""),"")</f>
        <v/>
      </c>
      <c r="O943" s="5" t="str">
        <f>IF($A943&lt;&gt;"",IF(O$2&lt;&gt;"",INDEX('Instrument History'!$1:$1048576,$B943,O$3) / CcyPerBase!N942,""),"")</f>
        <v/>
      </c>
      <c r="P943" s="5" t="str">
        <f>IF($A943&lt;&gt;"",IF(P$2&lt;&gt;"",INDEX('Instrument History'!$1:$1048576,$B943,P$3) / CcyPerBase!O942,""),"")</f>
        <v/>
      </c>
      <c r="Q943" s="5" t="str">
        <f>IF($A943&lt;&gt;"",IF(Q$2&lt;&gt;"",INDEX('Instrument History'!$1:$1048576,$B943,Q$3) / CcyPerBase!P942,""),"")</f>
        <v/>
      </c>
      <c r="R943" s="5" t="str">
        <f>IF($A943&lt;&gt;"",IF(R$2&lt;&gt;"",INDEX('Instrument History'!$1:$1048576,$B943,R$3) / CcyPerBase!Q942,""),"")</f>
        <v/>
      </c>
      <c r="S943" s="5" t="str">
        <f>IF($A943&lt;&gt;"",IF(S$2&lt;&gt;"",INDEX('Instrument History'!$1:$1048576,$B943,S$3) / CcyPerBase!R942,""),"")</f>
        <v/>
      </c>
      <c r="T943" s="5" t="str">
        <f>IF($A943&lt;&gt;"",IF(T$2&lt;&gt;"",INDEX('Instrument History'!$1:$1048576,$B943,T$3) / CcyPerBase!S942,""),"")</f>
        <v/>
      </c>
      <c r="U943" s="5" t="str">
        <f>IF($A943&lt;&gt;"",IF(U$2&lt;&gt;"",INDEX('Instrument History'!$1:$1048576,$B943,U$3) / CcyPerBase!T942,""),"")</f>
        <v/>
      </c>
      <c r="V943" s="5" t="str">
        <f>IF($A943&lt;&gt;"",IF(V$2&lt;&gt;"",INDEX('Instrument History'!$1:$1048576,$B943,V$3) / CcyPerBase!U942,""),"")</f>
        <v/>
      </c>
      <c r="W943" s="5" t="str">
        <f>IF($A943&lt;&gt;"",IF(W$2&lt;&gt;"",INDEX('Instrument History'!$1:$1048576,$B943,W$3) / CcyPerBase!V942,""),"")</f>
        <v/>
      </c>
      <c r="X943" s="5" t="str">
        <f>IF($A943&lt;&gt;"",IF(X$2&lt;&gt;"",INDEX('Instrument History'!$1:$1048576,$B943,X$3) / CcyPerBase!W942,""),"")</f>
        <v/>
      </c>
      <c r="Y943" s="5" t="str">
        <f>IF($A943&lt;&gt;"",IF(Y$2&lt;&gt;"",INDEX('Instrument History'!$1:$1048576,$B943,Y$3) / CcyPerBase!X942,""),"")</f>
        <v/>
      </c>
    </row>
    <row r="944" spans="1:25">
      <c r="A944" s="12" t="str">
        <f>IF(A943&lt;&gt;"",IF(A943=$B$1,"",'Instrument History'!A940),"")</f>
        <v/>
      </c>
      <c r="B944" t="str">
        <f t="shared" si="29"/>
        <v/>
      </c>
      <c r="C944" s="14" t="str">
        <f>IF($A944&lt;&gt;"",INDEX('Instrument History'!$1:$1048576,$B944,C$3) / CcyPerBase!D943,"")</f>
        <v/>
      </c>
      <c r="D944" s="14" t="str">
        <f>IF(A944&lt;&gt;"",C944/$D$4*Master!$R$18,"")</f>
        <v/>
      </c>
      <c r="E944" s="5" t="str">
        <f t="shared" si="30"/>
        <v/>
      </c>
      <c r="F944" s="5" t="str">
        <f>IF($A944&lt;&gt;"",IF(F$2&lt;&gt;"",INDEX('Instrument History'!$1:$1048576,$B944,F$3) / CcyPerBase!E943,""),"")</f>
        <v/>
      </c>
      <c r="G944" s="5" t="str">
        <f>IF($A944&lt;&gt;"",IF(G$2&lt;&gt;"",INDEX('Instrument History'!$1:$1048576,$B944,G$3) / CcyPerBase!F943,""),"")</f>
        <v/>
      </c>
      <c r="H944" s="5" t="str">
        <f>IF($A944&lt;&gt;"",IF(H$2&lt;&gt;"",INDEX('Instrument History'!$1:$1048576,$B944,H$3) / CcyPerBase!G943,""),"")</f>
        <v/>
      </c>
      <c r="I944" s="5" t="str">
        <f>IF($A944&lt;&gt;"",IF(I$2&lt;&gt;"",INDEX('Instrument History'!$1:$1048576,$B944,I$3) / CcyPerBase!H943,""),"")</f>
        <v/>
      </c>
      <c r="J944" s="5" t="str">
        <f>IF($A944&lt;&gt;"",IF(J$2&lt;&gt;"",INDEX('Instrument History'!$1:$1048576,$B944,J$3) / CcyPerBase!I943,""),"")</f>
        <v/>
      </c>
      <c r="K944" s="5" t="str">
        <f>IF($A944&lt;&gt;"",IF(K$2&lt;&gt;"",INDEX('Instrument History'!$1:$1048576,$B944,K$3) / CcyPerBase!J943,""),"")</f>
        <v/>
      </c>
      <c r="L944" s="5" t="str">
        <f>IF($A944&lt;&gt;"",IF(L$2&lt;&gt;"",INDEX('Instrument History'!$1:$1048576,$B944,L$3) / CcyPerBase!K943,""),"")</f>
        <v/>
      </c>
      <c r="M944" s="5" t="str">
        <f>IF($A944&lt;&gt;"",IF(M$2&lt;&gt;"",INDEX('Instrument History'!$1:$1048576,$B944,M$3) / CcyPerBase!L943,""),"")</f>
        <v/>
      </c>
      <c r="N944" s="5" t="str">
        <f>IF($A944&lt;&gt;"",IF(N$2&lt;&gt;"",INDEX('Instrument History'!$1:$1048576,$B944,N$3) / CcyPerBase!M943,""),"")</f>
        <v/>
      </c>
      <c r="O944" s="5" t="str">
        <f>IF($A944&lt;&gt;"",IF(O$2&lt;&gt;"",INDEX('Instrument History'!$1:$1048576,$B944,O$3) / CcyPerBase!N943,""),"")</f>
        <v/>
      </c>
      <c r="P944" s="5" t="str">
        <f>IF($A944&lt;&gt;"",IF(P$2&lt;&gt;"",INDEX('Instrument History'!$1:$1048576,$B944,P$3) / CcyPerBase!O943,""),"")</f>
        <v/>
      </c>
      <c r="Q944" s="5" t="str">
        <f>IF($A944&lt;&gt;"",IF(Q$2&lt;&gt;"",INDEX('Instrument History'!$1:$1048576,$B944,Q$3) / CcyPerBase!P943,""),"")</f>
        <v/>
      </c>
      <c r="R944" s="5" t="str">
        <f>IF($A944&lt;&gt;"",IF(R$2&lt;&gt;"",INDEX('Instrument History'!$1:$1048576,$B944,R$3) / CcyPerBase!Q943,""),"")</f>
        <v/>
      </c>
      <c r="S944" s="5" t="str">
        <f>IF($A944&lt;&gt;"",IF(S$2&lt;&gt;"",INDEX('Instrument History'!$1:$1048576,$B944,S$3) / CcyPerBase!R943,""),"")</f>
        <v/>
      </c>
      <c r="T944" s="5" t="str">
        <f>IF($A944&lt;&gt;"",IF(T$2&lt;&gt;"",INDEX('Instrument History'!$1:$1048576,$B944,T$3) / CcyPerBase!S943,""),"")</f>
        <v/>
      </c>
      <c r="U944" s="5" t="str">
        <f>IF($A944&lt;&gt;"",IF(U$2&lt;&gt;"",INDEX('Instrument History'!$1:$1048576,$B944,U$3) / CcyPerBase!T943,""),"")</f>
        <v/>
      </c>
      <c r="V944" s="5" t="str">
        <f>IF($A944&lt;&gt;"",IF(V$2&lt;&gt;"",INDEX('Instrument History'!$1:$1048576,$B944,V$3) / CcyPerBase!U943,""),"")</f>
        <v/>
      </c>
      <c r="W944" s="5" t="str">
        <f>IF($A944&lt;&gt;"",IF(W$2&lt;&gt;"",INDEX('Instrument History'!$1:$1048576,$B944,W$3) / CcyPerBase!V943,""),"")</f>
        <v/>
      </c>
      <c r="X944" s="5" t="str">
        <f>IF($A944&lt;&gt;"",IF(X$2&lt;&gt;"",INDEX('Instrument History'!$1:$1048576,$B944,X$3) / CcyPerBase!W943,""),"")</f>
        <v/>
      </c>
      <c r="Y944" s="5" t="str">
        <f>IF($A944&lt;&gt;"",IF(Y$2&lt;&gt;"",INDEX('Instrument History'!$1:$1048576,$B944,Y$3) / CcyPerBase!X943,""),"")</f>
        <v/>
      </c>
    </row>
    <row r="945" spans="1:25">
      <c r="A945" s="12" t="str">
        <f>IF(A944&lt;&gt;"",IF(A944=$B$1,"",'Instrument History'!A941),"")</f>
        <v/>
      </c>
      <c r="B945" t="str">
        <f t="shared" si="29"/>
        <v/>
      </c>
      <c r="C945" s="14" t="str">
        <f>IF($A945&lt;&gt;"",INDEX('Instrument History'!$1:$1048576,$B945,C$3) / CcyPerBase!D944,"")</f>
        <v/>
      </c>
      <c r="D945" s="14" t="str">
        <f>IF(A945&lt;&gt;"",C945/$D$4*Master!$R$18,"")</f>
        <v/>
      </c>
      <c r="E945" s="5" t="str">
        <f t="shared" si="30"/>
        <v/>
      </c>
      <c r="F945" s="5" t="str">
        <f>IF($A945&lt;&gt;"",IF(F$2&lt;&gt;"",INDEX('Instrument History'!$1:$1048576,$B945,F$3) / CcyPerBase!E944,""),"")</f>
        <v/>
      </c>
      <c r="G945" s="5" t="str">
        <f>IF($A945&lt;&gt;"",IF(G$2&lt;&gt;"",INDEX('Instrument History'!$1:$1048576,$B945,G$3) / CcyPerBase!F944,""),"")</f>
        <v/>
      </c>
      <c r="H945" s="5" t="str">
        <f>IF($A945&lt;&gt;"",IF(H$2&lt;&gt;"",INDEX('Instrument History'!$1:$1048576,$B945,H$3) / CcyPerBase!G944,""),"")</f>
        <v/>
      </c>
      <c r="I945" s="5" t="str">
        <f>IF($A945&lt;&gt;"",IF(I$2&lt;&gt;"",INDEX('Instrument History'!$1:$1048576,$B945,I$3) / CcyPerBase!H944,""),"")</f>
        <v/>
      </c>
      <c r="J945" s="5" t="str">
        <f>IF($A945&lt;&gt;"",IF(J$2&lt;&gt;"",INDEX('Instrument History'!$1:$1048576,$B945,J$3) / CcyPerBase!I944,""),"")</f>
        <v/>
      </c>
      <c r="K945" s="5" t="str">
        <f>IF($A945&lt;&gt;"",IF(K$2&lt;&gt;"",INDEX('Instrument History'!$1:$1048576,$B945,K$3) / CcyPerBase!J944,""),"")</f>
        <v/>
      </c>
      <c r="L945" s="5" t="str">
        <f>IF($A945&lt;&gt;"",IF(L$2&lt;&gt;"",INDEX('Instrument History'!$1:$1048576,$B945,L$3) / CcyPerBase!K944,""),"")</f>
        <v/>
      </c>
      <c r="M945" s="5" t="str">
        <f>IF($A945&lt;&gt;"",IF(M$2&lt;&gt;"",INDEX('Instrument History'!$1:$1048576,$B945,M$3) / CcyPerBase!L944,""),"")</f>
        <v/>
      </c>
      <c r="N945" s="5" t="str">
        <f>IF($A945&lt;&gt;"",IF(N$2&lt;&gt;"",INDEX('Instrument History'!$1:$1048576,$B945,N$3) / CcyPerBase!M944,""),"")</f>
        <v/>
      </c>
      <c r="O945" s="5" t="str">
        <f>IF($A945&lt;&gt;"",IF(O$2&lt;&gt;"",INDEX('Instrument History'!$1:$1048576,$B945,O$3) / CcyPerBase!N944,""),"")</f>
        <v/>
      </c>
      <c r="P945" s="5" t="str">
        <f>IF($A945&lt;&gt;"",IF(P$2&lt;&gt;"",INDEX('Instrument History'!$1:$1048576,$B945,P$3) / CcyPerBase!O944,""),"")</f>
        <v/>
      </c>
      <c r="Q945" s="5" t="str">
        <f>IF($A945&lt;&gt;"",IF(Q$2&lt;&gt;"",INDEX('Instrument History'!$1:$1048576,$B945,Q$3) / CcyPerBase!P944,""),"")</f>
        <v/>
      </c>
      <c r="R945" s="5" t="str">
        <f>IF($A945&lt;&gt;"",IF(R$2&lt;&gt;"",INDEX('Instrument History'!$1:$1048576,$B945,R$3) / CcyPerBase!Q944,""),"")</f>
        <v/>
      </c>
      <c r="S945" s="5" t="str">
        <f>IF($A945&lt;&gt;"",IF(S$2&lt;&gt;"",INDEX('Instrument History'!$1:$1048576,$B945,S$3) / CcyPerBase!R944,""),"")</f>
        <v/>
      </c>
      <c r="T945" s="5" t="str">
        <f>IF($A945&lt;&gt;"",IF(T$2&lt;&gt;"",INDEX('Instrument History'!$1:$1048576,$B945,T$3) / CcyPerBase!S944,""),"")</f>
        <v/>
      </c>
      <c r="U945" s="5" t="str">
        <f>IF($A945&lt;&gt;"",IF(U$2&lt;&gt;"",INDEX('Instrument History'!$1:$1048576,$B945,U$3) / CcyPerBase!T944,""),"")</f>
        <v/>
      </c>
      <c r="V945" s="5" t="str">
        <f>IF($A945&lt;&gt;"",IF(V$2&lt;&gt;"",INDEX('Instrument History'!$1:$1048576,$B945,V$3) / CcyPerBase!U944,""),"")</f>
        <v/>
      </c>
      <c r="W945" s="5" t="str">
        <f>IF($A945&lt;&gt;"",IF(W$2&lt;&gt;"",INDEX('Instrument History'!$1:$1048576,$B945,W$3) / CcyPerBase!V944,""),"")</f>
        <v/>
      </c>
      <c r="X945" s="5" t="str">
        <f>IF($A945&lt;&gt;"",IF(X$2&lt;&gt;"",INDEX('Instrument History'!$1:$1048576,$B945,X$3) / CcyPerBase!W944,""),"")</f>
        <v/>
      </c>
      <c r="Y945" s="5" t="str">
        <f>IF($A945&lt;&gt;"",IF(Y$2&lt;&gt;"",INDEX('Instrument History'!$1:$1048576,$B945,Y$3) / CcyPerBase!X944,""),"")</f>
        <v/>
      </c>
    </row>
    <row r="946" spans="1:25">
      <c r="A946" s="12" t="str">
        <f>IF(A945&lt;&gt;"",IF(A945=$B$1,"",'Instrument History'!A942),"")</f>
        <v/>
      </c>
      <c r="B946" t="str">
        <f t="shared" si="29"/>
        <v/>
      </c>
      <c r="C946" s="14" t="str">
        <f>IF($A946&lt;&gt;"",INDEX('Instrument History'!$1:$1048576,$B946,C$3) / CcyPerBase!D945,"")</f>
        <v/>
      </c>
      <c r="D946" s="14" t="str">
        <f>IF(A946&lt;&gt;"",C946/$D$4*Master!$R$18,"")</f>
        <v/>
      </c>
      <c r="E946" s="5" t="str">
        <f t="shared" si="30"/>
        <v/>
      </c>
      <c r="F946" s="5" t="str">
        <f>IF($A946&lt;&gt;"",IF(F$2&lt;&gt;"",INDEX('Instrument History'!$1:$1048576,$B946,F$3) / CcyPerBase!E945,""),"")</f>
        <v/>
      </c>
      <c r="G946" s="5" t="str">
        <f>IF($A946&lt;&gt;"",IF(G$2&lt;&gt;"",INDEX('Instrument History'!$1:$1048576,$B946,G$3) / CcyPerBase!F945,""),"")</f>
        <v/>
      </c>
      <c r="H946" s="5" t="str">
        <f>IF($A946&lt;&gt;"",IF(H$2&lt;&gt;"",INDEX('Instrument History'!$1:$1048576,$B946,H$3) / CcyPerBase!G945,""),"")</f>
        <v/>
      </c>
      <c r="I946" s="5" t="str">
        <f>IF($A946&lt;&gt;"",IF(I$2&lt;&gt;"",INDEX('Instrument History'!$1:$1048576,$B946,I$3) / CcyPerBase!H945,""),"")</f>
        <v/>
      </c>
      <c r="J946" s="5" t="str">
        <f>IF($A946&lt;&gt;"",IF(J$2&lt;&gt;"",INDEX('Instrument History'!$1:$1048576,$B946,J$3) / CcyPerBase!I945,""),"")</f>
        <v/>
      </c>
      <c r="K946" s="5" t="str">
        <f>IF($A946&lt;&gt;"",IF(K$2&lt;&gt;"",INDEX('Instrument History'!$1:$1048576,$B946,K$3) / CcyPerBase!J945,""),"")</f>
        <v/>
      </c>
      <c r="L946" s="5" t="str">
        <f>IF($A946&lt;&gt;"",IF(L$2&lt;&gt;"",INDEX('Instrument History'!$1:$1048576,$B946,L$3) / CcyPerBase!K945,""),"")</f>
        <v/>
      </c>
      <c r="M946" s="5" t="str">
        <f>IF($A946&lt;&gt;"",IF(M$2&lt;&gt;"",INDEX('Instrument History'!$1:$1048576,$B946,M$3) / CcyPerBase!L945,""),"")</f>
        <v/>
      </c>
      <c r="N946" s="5" t="str">
        <f>IF($A946&lt;&gt;"",IF(N$2&lt;&gt;"",INDEX('Instrument History'!$1:$1048576,$B946,N$3) / CcyPerBase!M945,""),"")</f>
        <v/>
      </c>
      <c r="O946" s="5" t="str">
        <f>IF($A946&lt;&gt;"",IF(O$2&lt;&gt;"",INDEX('Instrument History'!$1:$1048576,$B946,O$3) / CcyPerBase!N945,""),"")</f>
        <v/>
      </c>
      <c r="P946" s="5" t="str">
        <f>IF($A946&lt;&gt;"",IF(P$2&lt;&gt;"",INDEX('Instrument History'!$1:$1048576,$B946,P$3) / CcyPerBase!O945,""),"")</f>
        <v/>
      </c>
      <c r="Q946" s="5" t="str">
        <f>IF($A946&lt;&gt;"",IF(Q$2&lt;&gt;"",INDEX('Instrument History'!$1:$1048576,$B946,Q$3) / CcyPerBase!P945,""),"")</f>
        <v/>
      </c>
      <c r="R946" s="5" t="str">
        <f>IF($A946&lt;&gt;"",IF(R$2&lt;&gt;"",INDEX('Instrument History'!$1:$1048576,$B946,R$3) / CcyPerBase!Q945,""),"")</f>
        <v/>
      </c>
      <c r="S946" s="5" t="str">
        <f>IF($A946&lt;&gt;"",IF(S$2&lt;&gt;"",INDEX('Instrument History'!$1:$1048576,$B946,S$3) / CcyPerBase!R945,""),"")</f>
        <v/>
      </c>
      <c r="T946" s="5" t="str">
        <f>IF($A946&lt;&gt;"",IF(T$2&lt;&gt;"",INDEX('Instrument History'!$1:$1048576,$B946,T$3) / CcyPerBase!S945,""),"")</f>
        <v/>
      </c>
      <c r="U946" s="5" t="str">
        <f>IF($A946&lt;&gt;"",IF(U$2&lt;&gt;"",INDEX('Instrument History'!$1:$1048576,$B946,U$3) / CcyPerBase!T945,""),"")</f>
        <v/>
      </c>
      <c r="V946" s="5" t="str">
        <f>IF($A946&lt;&gt;"",IF(V$2&lt;&gt;"",INDEX('Instrument History'!$1:$1048576,$B946,V$3) / CcyPerBase!U945,""),"")</f>
        <v/>
      </c>
      <c r="W946" s="5" t="str">
        <f>IF($A946&lt;&gt;"",IF(W$2&lt;&gt;"",INDEX('Instrument History'!$1:$1048576,$B946,W$3) / CcyPerBase!V945,""),"")</f>
        <v/>
      </c>
      <c r="X946" s="5" t="str">
        <f>IF($A946&lt;&gt;"",IF(X$2&lt;&gt;"",INDEX('Instrument History'!$1:$1048576,$B946,X$3) / CcyPerBase!W945,""),"")</f>
        <v/>
      </c>
      <c r="Y946" s="5" t="str">
        <f>IF($A946&lt;&gt;"",IF(Y$2&lt;&gt;"",INDEX('Instrument History'!$1:$1048576,$B946,Y$3) / CcyPerBase!X945,""),"")</f>
        <v/>
      </c>
    </row>
    <row r="947" spans="1:25">
      <c r="A947" s="12" t="str">
        <f>IF(A946&lt;&gt;"",IF(A946=$B$1,"",'Instrument History'!A943),"")</f>
        <v/>
      </c>
      <c r="B947" t="str">
        <f t="shared" si="29"/>
        <v/>
      </c>
      <c r="C947" s="14" t="str">
        <f>IF($A947&lt;&gt;"",INDEX('Instrument History'!$1:$1048576,$B947,C$3) / CcyPerBase!D946,"")</f>
        <v/>
      </c>
      <c r="D947" s="14" t="str">
        <f>IF(A947&lt;&gt;"",C947/$D$4*Master!$R$18,"")</f>
        <v/>
      </c>
      <c r="E947" s="5" t="str">
        <f t="shared" si="30"/>
        <v/>
      </c>
      <c r="F947" s="5" t="str">
        <f>IF($A947&lt;&gt;"",IF(F$2&lt;&gt;"",INDEX('Instrument History'!$1:$1048576,$B947,F$3) / CcyPerBase!E946,""),"")</f>
        <v/>
      </c>
      <c r="G947" s="5" t="str">
        <f>IF($A947&lt;&gt;"",IF(G$2&lt;&gt;"",INDEX('Instrument History'!$1:$1048576,$B947,G$3) / CcyPerBase!F946,""),"")</f>
        <v/>
      </c>
      <c r="H947" s="5" t="str">
        <f>IF($A947&lt;&gt;"",IF(H$2&lt;&gt;"",INDEX('Instrument History'!$1:$1048576,$B947,H$3) / CcyPerBase!G946,""),"")</f>
        <v/>
      </c>
      <c r="I947" s="5" t="str">
        <f>IF($A947&lt;&gt;"",IF(I$2&lt;&gt;"",INDEX('Instrument History'!$1:$1048576,$B947,I$3) / CcyPerBase!H946,""),"")</f>
        <v/>
      </c>
      <c r="J947" s="5" t="str">
        <f>IF($A947&lt;&gt;"",IF(J$2&lt;&gt;"",INDEX('Instrument History'!$1:$1048576,$B947,J$3) / CcyPerBase!I946,""),"")</f>
        <v/>
      </c>
      <c r="K947" s="5" t="str">
        <f>IF($A947&lt;&gt;"",IF(K$2&lt;&gt;"",INDEX('Instrument History'!$1:$1048576,$B947,K$3) / CcyPerBase!J946,""),"")</f>
        <v/>
      </c>
      <c r="L947" s="5" t="str">
        <f>IF($A947&lt;&gt;"",IF(L$2&lt;&gt;"",INDEX('Instrument History'!$1:$1048576,$B947,L$3) / CcyPerBase!K946,""),"")</f>
        <v/>
      </c>
      <c r="M947" s="5" t="str">
        <f>IF($A947&lt;&gt;"",IF(M$2&lt;&gt;"",INDEX('Instrument History'!$1:$1048576,$B947,M$3) / CcyPerBase!L946,""),"")</f>
        <v/>
      </c>
      <c r="N947" s="5" t="str">
        <f>IF($A947&lt;&gt;"",IF(N$2&lt;&gt;"",INDEX('Instrument History'!$1:$1048576,$B947,N$3) / CcyPerBase!M946,""),"")</f>
        <v/>
      </c>
      <c r="O947" s="5" t="str">
        <f>IF($A947&lt;&gt;"",IF(O$2&lt;&gt;"",INDEX('Instrument History'!$1:$1048576,$B947,O$3) / CcyPerBase!N946,""),"")</f>
        <v/>
      </c>
      <c r="P947" s="5" t="str">
        <f>IF($A947&lt;&gt;"",IF(P$2&lt;&gt;"",INDEX('Instrument History'!$1:$1048576,$B947,P$3) / CcyPerBase!O946,""),"")</f>
        <v/>
      </c>
      <c r="Q947" s="5" t="str">
        <f>IF($A947&lt;&gt;"",IF(Q$2&lt;&gt;"",INDEX('Instrument History'!$1:$1048576,$B947,Q$3) / CcyPerBase!P946,""),"")</f>
        <v/>
      </c>
      <c r="R947" s="5" t="str">
        <f>IF($A947&lt;&gt;"",IF(R$2&lt;&gt;"",INDEX('Instrument History'!$1:$1048576,$B947,R$3) / CcyPerBase!Q946,""),"")</f>
        <v/>
      </c>
      <c r="S947" s="5" t="str">
        <f>IF($A947&lt;&gt;"",IF(S$2&lt;&gt;"",INDEX('Instrument History'!$1:$1048576,$B947,S$3) / CcyPerBase!R946,""),"")</f>
        <v/>
      </c>
      <c r="T947" s="5" t="str">
        <f>IF($A947&lt;&gt;"",IF(T$2&lt;&gt;"",INDEX('Instrument History'!$1:$1048576,$B947,T$3) / CcyPerBase!S946,""),"")</f>
        <v/>
      </c>
      <c r="U947" s="5" t="str">
        <f>IF($A947&lt;&gt;"",IF(U$2&lt;&gt;"",INDEX('Instrument History'!$1:$1048576,$B947,U$3) / CcyPerBase!T946,""),"")</f>
        <v/>
      </c>
      <c r="V947" s="5" t="str">
        <f>IF($A947&lt;&gt;"",IF(V$2&lt;&gt;"",INDEX('Instrument History'!$1:$1048576,$B947,V$3) / CcyPerBase!U946,""),"")</f>
        <v/>
      </c>
      <c r="W947" s="5" t="str">
        <f>IF($A947&lt;&gt;"",IF(W$2&lt;&gt;"",INDEX('Instrument History'!$1:$1048576,$B947,W$3) / CcyPerBase!V946,""),"")</f>
        <v/>
      </c>
      <c r="X947" s="5" t="str">
        <f>IF($A947&lt;&gt;"",IF(X$2&lt;&gt;"",INDEX('Instrument History'!$1:$1048576,$B947,X$3) / CcyPerBase!W946,""),"")</f>
        <v/>
      </c>
      <c r="Y947" s="5" t="str">
        <f>IF($A947&lt;&gt;"",IF(Y$2&lt;&gt;"",INDEX('Instrument History'!$1:$1048576,$B947,Y$3) / CcyPerBase!X946,""),"")</f>
        <v/>
      </c>
    </row>
    <row r="948" spans="1:25">
      <c r="A948" s="12" t="str">
        <f>IF(A947&lt;&gt;"",IF(A947=$B$1,"",'Instrument History'!A944),"")</f>
        <v/>
      </c>
      <c r="B948" t="str">
        <f t="shared" si="29"/>
        <v/>
      </c>
      <c r="C948" s="14" t="str">
        <f>IF($A948&lt;&gt;"",INDEX('Instrument History'!$1:$1048576,$B948,C$3) / CcyPerBase!D947,"")</f>
        <v/>
      </c>
      <c r="D948" s="14" t="str">
        <f>IF(A948&lt;&gt;"",C948/$D$4*Master!$R$18,"")</f>
        <v/>
      </c>
      <c r="E948" s="5" t="str">
        <f t="shared" si="30"/>
        <v/>
      </c>
      <c r="F948" s="5" t="str">
        <f>IF($A948&lt;&gt;"",IF(F$2&lt;&gt;"",INDEX('Instrument History'!$1:$1048576,$B948,F$3) / CcyPerBase!E947,""),"")</f>
        <v/>
      </c>
      <c r="G948" s="5" t="str">
        <f>IF($A948&lt;&gt;"",IF(G$2&lt;&gt;"",INDEX('Instrument History'!$1:$1048576,$B948,G$3) / CcyPerBase!F947,""),"")</f>
        <v/>
      </c>
      <c r="H948" s="5" t="str">
        <f>IF($A948&lt;&gt;"",IF(H$2&lt;&gt;"",INDEX('Instrument History'!$1:$1048576,$B948,H$3) / CcyPerBase!G947,""),"")</f>
        <v/>
      </c>
      <c r="I948" s="5" t="str">
        <f>IF($A948&lt;&gt;"",IF(I$2&lt;&gt;"",INDEX('Instrument History'!$1:$1048576,$B948,I$3) / CcyPerBase!H947,""),"")</f>
        <v/>
      </c>
      <c r="J948" s="5" t="str">
        <f>IF($A948&lt;&gt;"",IF(J$2&lt;&gt;"",INDEX('Instrument History'!$1:$1048576,$B948,J$3) / CcyPerBase!I947,""),"")</f>
        <v/>
      </c>
      <c r="K948" s="5" t="str">
        <f>IF($A948&lt;&gt;"",IF(K$2&lt;&gt;"",INDEX('Instrument History'!$1:$1048576,$B948,K$3) / CcyPerBase!J947,""),"")</f>
        <v/>
      </c>
      <c r="L948" s="5" t="str">
        <f>IF($A948&lt;&gt;"",IF(L$2&lt;&gt;"",INDEX('Instrument History'!$1:$1048576,$B948,L$3) / CcyPerBase!K947,""),"")</f>
        <v/>
      </c>
      <c r="M948" s="5" t="str">
        <f>IF($A948&lt;&gt;"",IF(M$2&lt;&gt;"",INDEX('Instrument History'!$1:$1048576,$B948,M$3) / CcyPerBase!L947,""),"")</f>
        <v/>
      </c>
      <c r="N948" s="5" t="str">
        <f>IF($A948&lt;&gt;"",IF(N$2&lt;&gt;"",INDEX('Instrument History'!$1:$1048576,$B948,N$3) / CcyPerBase!M947,""),"")</f>
        <v/>
      </c>
      <c r="O948" s="5" t="str">
        <f>IF($A948&lt;&gt;"",IF(O$2&lt;&gt;"",INDEX('Instrument History'!$1:$1048576,$B948,O$3) / CcyPerBase!N947,""),"")</f>
        <v/>
      </c>
      <c r="P948" s="5" t="str">
        <f>IF($A948&lt;&gt;"",IF(P$2&lt;&gt;"",INDEX('Instrument History'!$1:$1048576,$B948,P$3) / CcyPerBase!O947,""),"")</f>
        <v/>
      </c>
      <c r="Q948" s="5" t="str">
        <f>IF($A948&lt;&gt;"",IF(Q$2&lt;&gt;"",INDEX('Instrument History'!$1:$1048576,$B948,Q$3) / CcyPerBase!P947,""),"")</f>
        <v/>
      </c>
      <c r="R948" s="5" t="str">
        <f>IF($A948&lt;&gt;"",IF(R$2&lt;&gt;"",INDEX('Instrument History'!$1:$1048576,$B948,R$3) / CcyPerBase!Q947,""),"")</f>
        <v/>
      </c>
      <c r="S948" s="5" t="str">
        <f>IF($A948&lt;&gt;"",IF(S$2&lt;&gt;"",INDEX('Instrument History'!$1:$1048576,$B948,S$3) / CcyPerBase!R947,""),"")</f>
        <v/>
      </c>
      <c r="T948" s="5" t="str">
        <f>IF($A948&lt;&gt;"",IF(T$2&lt;&gt;"",INDEX('Instrument History'!$1:$1048576,$B948,T$3) / CcyPerBase!S947,""),"")</f>
        <v/>
      </c>
      <c r="U948" s="5" t="str">
        <f>IF($A948&lt;&gt;"",IF(U$2&lt;&gt;"",INDEX('Instrument History'!$1:$1048576,$B948,U$3) / CcyPerBase!T947,""),"")</f>
        <v/>
      </c>
      <c r="V948" s="5" t="str">
        <f>IF($A948&lt;&gt;"",IF(V$2&lt;&gt;"",INDEX('Instrument History'!$1:$1048576,$B948,V$3) / CcyPerBase!U947,""),"")</f>
        <v/>
      </c>
      <c r="W948" s="5" t="str">
        <f>IF($A948&lt;&gt;"",IF(W$2&lt;&gt;"",INDEX('Instrument History'!$1:$1048576,$B948,W$3) / CcyPerBase!V947,""),"")</f>
        <v/>
      </c>
      <c r="X948" s="5" t="str">
        <f>IF($A948&lt;&gt;"",IF(X$2&lt;&gt;"",INDEX('Instrument History'!$1:$1048576,$B948,X$3) / CcyPerBase!W947,""),"")</f>
        <v/>
      </c>
      <c r="Y948" s="5" t="str">
        <f>IF($A948&lt;&gt;"",IF(Y$2&lt;&gt;"",INDEX('Instrument History'!$1:$1048576,$B948,Y$3) / CcyPerBase!X947,""),"")</f>
        <v/>
      </c>
    </row>
    <row r="949" spans="1:25">
      <c r="A949" s="12" t="str">
        <f>IF(A948&lt;&gt;"",IF(A948=$B$1,"",'Instrument History'!A945),"")</f>
        <v/>
      </c>
      <c r="B949" t="str">
        <f t="shared" si="29"/>
        <v/>
      </c>
      <c r="C949" s="14" t="str">
        <f>IF($A949&lt;&gt;"",INDEX('Instrument History'!$1:$1048576,$B949,C$3) / CcyPerBase!D948,"")</f>
        <v/>
      </c>
      <c r="D949" s="14" t="str">
        <f>IF(A949&lt;&gt;"",C949/$D$4*Master!$R$18,"")</f>
        <v/>
      </c>
      <c r="E949" s="5" t="str">
        <f t="shared" si="30"/>
        <v/>
      </c>
      <c r="F949" s="5" t="str">
        <f>IF($A949&lt;&gt;"",IF(F$2&lt;&gt;"",INDEX('Instrument History'!$1:$1048576,$B949,F$3) / CcyPerBase!E948,""),"")</f>
        <v/>
      </c>
      <c r="G949" s="5" t="str">
        <f>IF($A949&lt;&gt;"",IF(G$2&lt;&gt;"",INDEX('Instrument History'!$1:$1048576,$B949,G$3) / CcyPerBase!F948,""),"")</f>
        <v/>
      </c>
      <c r="H949" s="5" t="str">
        <f>IF($A949&lt;&gt;"",IF(H$2&lt;&gt;"",INDEX('Instrument History'!$1:$1048576,$B949,H$3) / CcyPerBase!G948,""),"")</f>
        <v/>
      </c>
      <c r="I949" s="5" t="str">
        <f>IF($A949&lt;&gt;"",IF(I$2&lt;&gt;"",INDEX('Instrument History'!$1:$1048576,$B949,I$3) / CcyPerBase!H948,""),"")</f>
        <v/>
      </c>
      <c r="J949" s="5" t="str">
        <f>IF($A949&lt;&gt;"",IF(J$2&lt;&gt;"",INDEX('Instrument History'!$1:$1048576,$B949,J$3) / CcyPerBase!I948,""),"")</f>
        <v/>
      </c>
      <c r="K949" s="5" t="str">
        <f>IF($A949&lt;&gt;"",IF(K$2&lt;&gt;"",INDEX('Instrument History'!$1:$1048576,$B949,K$3) / CcyPerBase!J948,""),"")</f>
        <v/>
      </c>
      <c r="L949" s="5" t="str">
        <f>IF($A949&lt;&gt;"",IF(L$2&lt;&gt;"",INDEX('Instrument History'!$1:$1048576,$B949,L$3) / CcyPerBase!K948,""),"")</f>
        <v/>
      </c>
      <c r="M949" s="5" t="str">
        <f>IF($A949&lt;&gt;"",IF(M$2&lt;&gt;"",INDEX('Instrument History'!$1:$1048576,$B949,M$3) / CcyPerBase!L948,""),"")</f>
        <v/>
      </c>
      <c r="N949" s="5" t="str">
        <f>IF($A949&lt;&gt;"",IF(N$2&lt;&gt;"",INDEX('Instrument History'!$1:$1048576,$B949,N$3) / CcyPerBase!M948,""),"")</f>
        <v/>
      </c>
      <c r="O949" s="5" t="str">
        <f>IF($A949&lt;&gt;"",IF(O$2&lt;&gt;"",INDEX('Instrument History'!$1:$1048576,$B949,O$3) / CcyPerBase!N948,""),"")</f>
        <v/>
      </c>
      <c r="P949" s="5" t="str">
        <f>IF($A949&lt;&gt;"",IF(P$2&lt;&gt;"",INDEX('Instrument History'!$1:$1048576,$B949,P$3) / CcyPerBase!O948,""),"")</f>
        <v/>
      </c>
      <c r="Q949" s="5" t="str">
        <f>IF($A949&lt;&gt;"",IF(Q$2&lt;&gt;"",INDEX('Instrument History'!$1:$1048576,$B949,Q$3) / CcyPerBase!P948,""),"")</f>
        <v/>
      </c>
      <c r="R949" s="5" t="str">
        <f>IF($A949&lt;&gt;"",IF(R$2&lt;&gt;"",INDEX('Instrument History'!$1:$1048576,$B949,R$3) / CcyPerBase!Q948,""),"")</f>
        <v/>
      </c>
      <c r="S949" s="5" t="str">
        <f>IF($A949&lt;&gt;"",IF(S$2&lt;&gt;"",INDEX('Instrument History'!$1:$1048576,$B949,S$3) / CcyPerBase!R948,""),"")</f>
        <v/>
      </c>
      <c r="T949" s="5" t="str">
        <f>IF($A949&lt;&gt;"",IF(T$2&lt;&gt;"",INDEX('Instrument History'!$1:$1048576,$B949,T$3) / CcyPerBase!S948,""),"")</f>
        <v/>
      </c>
      <c r="U949" s="5" t="str">
        <f>IF($A949&lt;&gt;"",IF(U$2&lt;&gt;"",INDEX('Instrument History'!$1:$1048576,$B949,U$3) / CcyPerBase!T948,""),"")</f>
        <v/>
      </c>
      <c r="V949" s="5" t="str">
        <f>IF($A949&lt;&gt;"",IF(V$2&lt;&gt;"",INDEX('Instrument History'!$1:$1048576,$B949,V$3) / CcyPerBase!U948,""),"")</f>
        <v/>
      </c>
      <c r="W949" s="5" t="str">
        <f>IF($A949&lt;&gt;"",IF(W$2&lt;&gt;"",INDEX('Instrument History'!$1:$1048576,$B949,W$3) / CcyPerBase!V948,""),"")</f>
        <v/>
      </c>
      <c r="X949" s="5" t="str">
        <f>IF($A949&lt;&gt;"",IF(X$2&lt;&gt;"",INDEX('Instrument History'!$1:$1048576,$B949,X$3) / CcyPerBase!W948,""),"")</f>
        <v/>
      </c>
      <c r="Y949" s="5" t="str">
        <f>IF($A949&lt;&gt;"",IF(Y$2&lt;&gt;"",INDEX('Instrument History'!$1:$1048576,$B949,Y$3) / CcyPerBase!X948,""),"")</f>
        <v/>
      </c>
    </row>
    <row r="950" spans="1:25">
      <c r="A950" s="12" t="str">
        <f>IF(A949&lt;&gt;"",IF(A949=$B$1,"",'Instrument History'!A946),"")</f>
        <v/>
      </c>
      <c r="B950" t="str">
        <f t="shared" si="29"/>
        <v/>
      </c>
      <c r="C950" s="14" t="str">
        <f>IF($A950&lt;&gt;"",INDEX('Instrument History'!$1:$1048576,$B950,C$3) / CcyPerBase!D949,"")</f>
        <v/>
      </c>
      <c r="D950" s="14" t="str">
        <f>IF(A950&lt;&gt;"",C950/$D$4*Master!$R$18,"")</f>
        <v/>
      </c>
      <c r="E950" s="5" t="str">
        <f t="shared" si="30"/>
        <v/>
      </c>
      <c r="F950" s="5" t="str">
        <f>IF($A950&lt;&gt;"",IF(F$2&lt;&gt;"",INDEX('Instrument History'!$1:$1048576,$B950,F$3) / CcyPerBase!E949,""),"")</f>
        <v/>
      </c>
      <c r="G950" s="5" t="str">
        <f>IF($A950&lt;&gt;"",IF(G$2&lt;&gt;"",INDEX('Instrument History'!$1:$1048576,$B950,G$3) / CcyPerBase!F949,""),"")</f>
        <v/>
      </c>
      <c r="H950" s="5" t="str">
        <f>IF($A950&lt;&gt;"",IF(H$2&lt;&gt;"",INDEX('Instrument History'!$1:$1048576,$B950,H$3) / CcyPerBase!G949,""),"")</f>
        <v/>
      </c>
      <c r="I950" s="5" t="str">
        <f>IF($A950&lt;&gt;"",IF(I$2&lt;&gt;"",INDEX('Instrument History'!$1:$1048576,$B950,I$3) / CcyPerBase!H949,""),"")</f>
        <v/>
      </c>
      <c r="J950" s="5" t="str">
        <f>IF($A950&lt;&gt;"",IF(J$2&lt;&gt;"",INDEX('Instrument History'!$1:$1048576,$B950,J$3) / CcyPerBase!I949,""),"")</f>
        <v/>
      </c>
      <c r="K950" s="5" t="str">
        <f>IF($A950&lt;&gt;"",IF(K$2&lt;&gt;"",INDEX('Instrument History'!$1:$1048576,$B950,K$3) / CcyPerBase!J949,""),"")</f>
        <v/>
      </c>
      <c r="L950" s="5" t="str">
        <f>IF($A950&lt;&gt;"",IF(L$2&lt;&gt;"",INDEX('Instrument History'!$1:$1048576,$B950,L$3) / CcyPerBase!K949,""),"")</f>
        <v/>
      </c>
      <c r="M950" s="5" t="str">
        <f>IF($A950&lt;&gt;"",IF(M$2&lt;&gt;"",INDEX('Instrument History'!$1:$1048576,$B950,M$3) / CcyPerBase!L949,""),"")</f>
        <v/>
      </c>
      <c r="N950" s="5" t="str">
        <f>IF($A950&lt;&gt;"",IF(N$2&lt;&gt;"",INDEX('Instrument History'!$1:$1048576,$B950,N$3) / CcyPerBase!M949,""),"")</f>
        <v/>
      </c>
      <c r="O950" s="5" t="str">
        <f>IF($A950&lt;&gt;"",IF(O$2&lt;&gt;"",INDEX('Instrument History'!$1:$1048576,$B950,O$3) / CcyPerBase!N949,""),"")</f>
        <v/>
      </c>
      <c r="P950" s="5" t="str">
        <f>IF($A950&lt;&gt;"",IF(P$2&lt;&gt;"",INDEX('Instrument History'!$1:$1048576,$B950,P$3) / CcyPerBase!O949,""),"")</f>
        <v/>
      </c>
      <c r="Q950" s="5" t="str">
        <f>IF($A950&lt;&gt;"",IF(Q$2&lt;&gt;"",INDEX('Instrument History'!$1:$1048576,$B950,Q$3) / CcyPerBase!P949,""),"")</f>
        <v/>
      </c>
      <c r="R950" s="5" t="str">
        <f>IF($A950&lt;&gt;"",IF(R$2&lt;&gt;"",INDEX('Instrument History'!$1:$1048576,$B950,R$3) / CcyPerBase!Q949,""),"")</f>
        <v/>
      </c>
      <c r="S950" s="5" t="str">
        <f>IF($A950&lt;&gt;"",IF(S$2&lt;&gt;"",INDEX('Instrument History'!$1:$1048576,$B950,S$3) / CcyPerBase!R949,""),"")</f>
        <v/>
      </c>
      <c r="T950" s="5" t="str">
        <f>IF($A950&lt;&gt;"",IF(T$2&lt;&gt;"",INDEX('Instrument History'!$1:$1048576,$B950,T$3) / CcyPerBase!S949,""),"")</f>
        <v/>
      </c>
      <c r="U950" s="5" t="str">
        <f>IF($A950&lt;&gt;"",IF(U$2&lt;&gt;"",INDEX('Instrument History'!$1:$1048576,$B950,U$3) / CcyPerBase!T949,""),"")</f>
        <v/>
      </c>
      <c r="V950" s="5" t="str">
        <f>IF($A950&lt;&gt;"",IF(V$2&lt;&gt;"",INDEX('Instrument History'!$1:$1048576,$B950,V$3) / CcyPerBase!U949,""),"")</f>
        <v/>
      </c>
      <c r="W950" s="5" t="str">
        <f>IF($A950&lt;&gt;"",IF(W$2&lt;&gt;"",INDEX('Instrument History'!$1:$1048576,$B950,W$3) / CcyPerBase!V949,""),"")</f>
        <v/>
      </c>
      <c r="X950" s="5" t="str">
        <f>IF($A950&lt;&gt;"",IF(X$2&lt;&gt;"",INDEX('Instrument History'!$1:$1048576,$B950,X$3) / CcyPerBase!W949,""),"")</f>
        <v/>
      </c>
      <c r="Y950" s="5" t="str">
        <f>IF($A950&lt;&gt;"",IF(Y$2&lt;&gt;"",INDEX('Instrument History'!$1:$1048576,$B950,Y$3) / CcyPerBase!X949,""),"")</f>
        <v/>
      </c>
    </row>
    <row r="951" spans="1:25">
      <c r="A951" s="12" t="str">
        <f>IF(A950&lt;&gt;"",IF(A950=$B$1,"",'Instrument History'!A947),"")</f>
        <v/>
      </c>
      <c r="B951" t="str">
        <f t="shared" si="29"/>
        <v/>
      </c>
      <c r="C951" s="14" t="str">
        <f>IF($A951&lt;&gt;"",INDEX('Instrument History'!$1:$1048576,$B951,C$3) / CcyPerBase!D950,"")</f>
        <v/>
      </c>
      <c r="D951" s="14" t="str">
        <f>IF(A951&lt;&gt;"",C951/$D$4*Master!$R$18,"")</f>
        <v/>
      </c>
      <c r="E951" s="5" t="str">
        <f t="shared" si="30"/>
        <v/>
      </c>
      <c r="F951" s="5" t="str">
        <f>IF($A951&lt;&gt;"",IF(F$2&lt;&gt;"",INDEX('Instrument History'!$1:$1048576,$B951,F$3) / CcyPerBase!E950,""),"")</f>
        <v/>
      </c>
      <c r="G951" s="5" t="str">
        <f>IF($A951&lt;&gt;"",IF(G$2&lt;&gt;"",INDEX('Instrument History'!$1:$1048576,$B951,G$3) / CcyPerBase!F950,""),"")</f>
        <v/>
      </c>
      <c r="H951" s="5" t="str">
        <f>IF($A951&lt;&gt;"",IF(H$2&lt;&gt;"",INDEX('Instrument History'!$1:$1048576,$B951,H$3) / CcyPerBase!G950,""),"")</f>
        <v/>
      </c>
      <c r="I951" s="5" t="str">
        <f>IF($A951&lt;&gt;"",IF(I$2&lt;&gt;"",INDEX('Instrument History'!$1:$1048576,$B951,I$3) / CcyPerBase!H950,""),"")</f>
        <v/>
      </c>
      <c r="J951" s="5" t="str">
        <f>IF($A951&lt;&gt;"",IF(J$2&lt;&gt;"",INDEX('Instrument History'!$1:$1048576,$B951,J$3) / CcyPerBase!I950,""),"")</f>
        <v/>
      </c>
      <c r="K951" s="5" t="str">
        <f>IF($A951&lt;&gt;"",IF(K$2&lt;&gt;"",INDEX('Instrument History'!$1:$1048576,$B951,K$3) / CcyPerBase!J950,""),"")</f>
        <v/>
      </c>
      <c r="L951" s="5" t="str">
        <f>IF($A951&lt;&gt;"",IF(L$2&lt;&gt;"",INDEX('Instrument History'!$1:$1048576,$B951,L$3) / CcyPerBase!K950,""),"")</f>
        <v/>
      </c>
      <c r="M951" s="5" t="str">
        <f>IF($A951&lt;&gt;"",IF(M$2&lt;&gt;"",INDEX('Instrument History'!$1:$1048576,$B951,M$3) / CcyPerBase!L950,""),"")</f>
        <v/>
      </c>
      <c r="N951" s="5" t="str">
        <f>IF($A951&lt;&gt;"",IF(N$2&lt;&gt;"",INDEX('Instrument History'!$1:$1048576,$B951,N$3) / CcyPerBase!M950,""),"")</f>
        <v/>
      </c>
      <c r="O951" s="5" t="str">
        <f>IF($A951&lt;&gt;"",IF(O$2&lt;&gt;"",INDEX('Instrument History'!$1:$1048576,$B951,O$3) / CcyPerBase!N950,""),"")</f>
        <v/>
      </c>
      <c r="P951" s="5" t="str">
        <f>IF($A951&lt;&gt;"",IF(P$2&lt;&gt;"",INDEX('Instrument History'!$1:$1048576,$B951,P$3) / CcyPerBase!O950,""),"")</f>
        <v/>
      </c>
      <c r="Q951" s="5" t="str">
        <f>IF($A951&lt;&gt;"",IF(Q$2&lt;&gt;"",INDEX('Instrument History'!$1:$1048576,$B951,Q$3) / CcyPerBase!P950,""),"")</f>
        <v/>
      </c>
      <c r="R951" s="5" t="str">
        <f>IF($A951&lt;&gt;"",IF(R$2&lt;&gt;"",INDEX('Instrument History'!$1:$1048576,$B951,R$3) / CcyPerBase!Q950,""),"")</f>
        <v/>
      </c>
      <c r="S951" s="5" t="str">
        <f>IF($A951&lt;&gt;"",IF(S$2&lt;&gt;"",INDEX('Instrument History'!$1:$1048576,$B951,S$3) / CcyPerBase!R950,""),"")</f>
        <v/>
      </c>
      <c r="T951" s="5" t="str">
        <f>IF($A951&lt;&gt;"",IF(T$2&lt;&gt;"",INDEX('Instrument History'!$1:$1048576,$B951,T$3) / CcyPerBase!S950,""),"")</f>
        <v/>
      </c>
      <c r="U951" s="5" t="str">
        <f>IF($A951&lt;&gt;"",IF(U$2&lt;&gt;"",INDEX('Instrument History'!$1:$1048576,$B951,U$3) / CcyPerBase!T950,""),"")</f>
        <v/>
      </c>
      <c r="V951" s="5" t="str">
        <f>IF($A951&lt;&gt;"",IF(V$2&lt;&gt;"",INDEX('Instrument History'!$1:$1048576,$B951,V$3) / CcyPerBase!U950,""),"")</f>
        <v/>
      </c>
      <c r="W951" s="5" t="str">
        <f>IF($A951&lt;&gt;"",IF(W$2&lt;&gt;"",INDEX('Instrument History'!$1:$1048576,$B951,W$3) / CcyPerBase!V950,""),"")</f>
        <v/>
      </c>
      <c r="X951" s="5" t="str">
        <f>IF($A951&lt;&gt;"",IF(X$2&lt;&gt;"",INDEX('Instrument History'!$1:$1048576,$B951,X$3) / CcyPerBase!W950,""),"")</f>
        <v/>
      </c>
      <c r="Y951" s="5" t="str">
        <f>IF($A951&lt;&gt;"",IF(Y$2&lt;&gt;"",INDEX('Instrument History'!$1:$1048576,$B951,Y$3) / CcyPerBase!X950,""),"")</f>
        <v/>
      </c>
    </row>
    <row r="952" spans="1:25">
      <c r="A952" s="12" t="str">
        <f>IF(A951&lt;&gt;"",IF(A951=$B$1,"",'Instrument History'!A948),"")</f>
        <v/>
      </c>
      <c r="B952" t="str">
        <f t="shared" si="29"/>
        <v/>
      </c>
      <c r="C952" s="14" t="str">
        <f>IF($A952&lt;&gt;"",INDEX('Instrument History'!$1:$1048576,$B952,C$3) / CcyPerBase!D951,"")</f>
        <v/>
      </c>
      <c r="D952" s="14" t="str">
        <f>IF(A952&lt;&gt;"",C952/$D$4*Master!$R$18,"")</f>
        <v/>
      </c>
      <c r="E952" s="5" t="str">
        <f t="shared" si="30"/>
        <v/>
      </c>
      <c r="F952" s="5" t="str">
        <f>IF($A952&lt;&gt;"",IF(F$2&lt;&gt;"",INDEX('Instrument History'!$1:$1048576,$B952,F$3) / CcyPerBase!E951,""),"")</f>
        <v/>
      </c>
      <c r="G952" s="5" t="str">
        <f>IF($A952&lt;&gt;"",IF(G$2&lt;&gt;"",INDEX('Instrument History'!$1:$1048576,$B952,G$3) / CcyPerBase!F951,""),"")</f>
        <v/>
      </c>
      <c r="H952" s="5" t="str">
        <f>IF($A952&lt;&gt;"",IF(H$2&lt;&gt;"",INDEX('Instrument History'!$1:$1048576,$B952,H$3) / CcyPerBase!G951,""),"")</f>
        <v/>
      </c>
      <c r="I952" s="5" t="str">
        <f>IF($A952&lt;&gt;"",IF(I$2&lt;&gt;"",INDEX('Instrument History'!$1:$1048576,$B952,I$3) / CcyPerBase!H951,""),"")</f>
        <v/>
      </c>
      <c r="J952" s="5" t="str">
        <f>IF($A952&lt;&gt;"",IF(J$2&lt;&gt;"",INDEX('Instrument History'!$1:$1048576,$B952,J$3) / CcyPerBase!I951,""),"")</f>
        <v/>
      </c>
      <c r="K952" s="5" t="str">
        <f>IF($A952&lt;&gt;"",IF(K$2&lt;&gt;"",INDEX('Instrument History'!$1:$1048576,$B952,K$3) / CcyPerBase!J951,""),"")</f>
        <v/>
      </c>
      <c r="L952" s="5" t="str">
        <f>IF($A952&lt;&gt;"",IF(L$2&lt;&gt;"",INDEX('Instrument History'!$1:$1048576,$B952,L$3) / CcyPerBase!K951,""),"")</f>
        <v/>
      </c>
      <c r="M952" s="5" t="str">
        <f>IF($A952&lt;&gt;"",IF(M$2&lt;&gt;"",INDEX('Instrument History'!$1:$1048576,$B952,M$3) / CcyPerBase!L951,""),"")</f>
        <v/>
      </c>
      <c r="N952" s="5" t="str">
        <f>IF($A952&lt;&gt;"",IF(N$2&lt;&gt;"",INDEX('Instrument History'!$1:$1048576,$B952,N$3) / CcyPerBase!M951,""),"")</f>
        <v/>
      </c>
      <c r="O952" s="5" t="str">
        <f>IF($A952&lt;&gt;"",IF(O$2&lt;&gt;"",INDEX('Instrument History'!$1:$1048576,$B952,O$3) / CcyPerBase!N951,""),"")</f>
        <v/>
      </c>
      <c r="P952" s="5" t="str">
        <f>IF($A952&lt;&gt;"",IF(P$2&lt;&gt;"",INDEX('Instrument History'!$1:$1048576,$B952,P$3) / CcyPerBase!O951,""),"")</f>
        <v/>
      </c>
      <c r="Q952" s="5" t="str">
        <f>IF($A952&lt;&gt;"",IF(Q$2&lt;&gt;"",INDEX('Instrument History'!$1:$1048576,$B952,Q$3) / CcyPerBase!P951,""),"")</f>
        <v/>
      </c>
      <c r="R952" s="5" t="str">
        <f>IF($A952&lt;&gt;"",IF(R$2&lt;&gt;"",INDEX('Instrument History'!$1:$1048576,$B952,R$3) / CcyPerBase!Q951,""),"")</f>
        <v/>
      </c>
      <c r="S952" s="5" t="str">
        <f>IF($A952&lt;&gt;"",IF(S$2&lt;&gt;"",INDEX('Instrument History'!$1:$1048576,$B952,S$3) / CcyPerBase!R951,""),"")</f>
        <v/>
      </c>
      <c r="T952" s="5" t="str">
        <f>IF($A952&lt;&gt;"",IF(T$2&lt;&gt;"",INDEX('Instrument History'!$1:$1048576,$B952,T$3) / CcyPerBase!S951,""),"")</f>
        <v/>
      </c>
      <c r="U952" s="5" t="str">
        <f>IF($A952&lt;&gt;"",IF(U$2&lt;&gt;"",INDEX('Instrument History'!$1:$1048576,$B952,U$3) / CcyPerBase!T951,""),"")</f>
        <v/>
      </c>
      <c r="V952" s="5" t="str">
        <f>IF($A952&lt;&gt;"",IF(V$2&lt;&gt;"",INDEX('Instrument History'!$1:$1048576,$B952,V$3) / CcyPerBase!U951,""),"")</f>
        <v/>
      </c>
      <c r="W952" s="5" t="str">
        <f>IF($A952&lt;&gt;"",IF(W$2&lt;&gt;"",INDEX('Instrument History'!$1:$1048576,$B952,W$3) / CcyPerBase!V951,""),"")</f>
        <v/>
      </c>
      <c r="X952" s="5" t="str">
        <f>IF($A952&lt;&gt;"",IF(X$2&lt;&gt;"",INDEX('Instrument History'!$1:$1048576,$B952,X$3) / CcyPerBase!W951,""),"")</f>
        <v/>
      </c>
      <c r="Y952" s="5" t="str">
        <f>IF($A952&lt;&gt;"",IF(Y$2&lt;&gt;"",INDEX('Instrument History'!$1:$1048576,$B952,Y$3) / CcyPerBase!X951,""),"")</f>
        <v/>
      </c>
    </row>
    <row r="953" spans="1:25">
      <c r="A953" s="12" t="str">
        <f>IF(A952&lt;&gt;"",IF(A952=$B$1,"",'Instrument History'!A949),"")</f>
        <v/>
      </c>
      <c r="B953" t="str">
        <f t="shared" si="29"/>
        <v/>
      </c>
      <c r="C953" s="14" t="str">
        <f>IF($A953&lt;&gt;"",INDEX('Instrument History'!$1:$1048576,$B953,C$3) / CcyPerBase!D952,"")</f>
        <v/>
      </c>
      <c r="D953" s="14" t="str">
        <f>IF(A953&lt;&gt;"",C953/$D$4*Master!$R$18,"")</f>
        <v/>
      </c>
      <c r="E953" s="5" t="str">
        <f t="shared" si="30"/>
        <v/>
      </c>
      <c r="F953" s="5" t="str">
        <f>IF($A953&lt;&gt;"",IF(F$2&lt;&gt;"",INDEX('Instrument History'!$1:$1048576,$B953,F$3) / CcyPerBase!E952,""),"")</f>
        <v/>
      </c>
      <c r="G953" s="5" t="str">
        <f>IF($A953&lt;&gt;"",IF(G$2&lt;&gt;"",INDEX('Instrument History'!$1:$1048576,$B953,G$3) / CcyPerBase!F952,""),"")</f>
        <v/>
      </c>
      <c r="H953" s="5" t="str">
        <f>IF($A953&lt;&gt;"",IF(H$2&lt;&gt;"",INDEX('Instrument History'!$1:$1048576,$B953,H$3) / CcyPerBase!G952,""),"")</f>
        <v/>
      </c>
      <c r="I953" s="5" t="str">
        <f>IF($A953&lt;&gt;"",IF(I$2&lt;&gt;"",INDEX('Instrument History'!$1:$1048576,$B953,I$3) / CcyPerBase!H952,""),"")</f>
        <v/>
      </c>
      <c r="J953" s="5" t="str">
        <f>IF($A953&lt;&gt;"",IF(J$2&lt;&gt;"",INDEX('Instrument History'!$1:$1048576,$B953,J$3) / CcyPerBase!I952,""),"")</f>
        <v/>
      </c>
      <c r="K953" s="5" t="str">
        <f>IF($A953&lt;&gt;"",IF(K$2&lt;&gt;"",INDEX('Instrument History'!$1:$1048576,$B953,K$3) / CcyPerBase!J952,""),"")</f>
        <v/>
      </c>
      <c r="L953" s="5" t="str">
        <f>IF($A953&lt;&gt;"",IF(L$2&lt;&gt;"",INDEX('Instrument History'!$1:$1048576,$B953,L$3) / CcyPerBase!K952,""),"")</f>
        <v/>
      </c>
      <c r="M953" s="5" t="str">
        <f>IF($A953&lt;&gt;"",IF(M$2&lt;&gt;"",INDEX('Instrument History'!$1:$1048576,$B953,M$3) / CcyPerBase!L952,""),"")</f>
        <v/>
      </c>
      <c r="N953" s="5" t="str">
        <f>IF($A953&lt;&gt;"",IF(N$2&lt;&gt;"",INDEX('Instrument History'!$1:$1048576,$B953,N$3) / CcyPerBase!M952,""),"")</f>
        <v/>
      </c>
      <c r="O953" s="5" t="str">
        <f>IF($A953&lt;&gt;"",IF(O$2&lt;&gt;"",INDEX('Instrument History'!$1:$1048576,$B953,O$3) / CcyPerBase!N952,""),"")</f>
        <v/>
      </c>
      <c r="P953" s="5" t="str">
        <f>IF($A953&lt;&gt;"",IF(P$2&lt;&gt;"",INDEX('Instrument History'!$1:$1048576,$B953,P$3) / CcyPerBase!O952,""),"")</f>
        <v/>
      </c>
      <c r="Q953" s="5" t="str">
        <f>IF($A953&lt;&gt;"",IF(Q$2&lt;&gt;"",INDEX('Instrument History'!$1:$1048576,$B953,Q$3) / CcyPerBase!P952,""),"")</f>
        <v/>
      </c>
      <c r="R953" s="5" t="str">
        <f>IF($A953&lt;&gt;"",IF(R$2&lt;&gt;"",INDEX('Instrument History'!$1:$1048576,$B953,R$3) / CcyPerBase!Q952,""),"")</f>
        <v/>
      </c>
      <c r="S953" s="5" t="str">
        <f>IF($A953&lt;&gt;"",IF(S$2&lt;&gt;"",INDEX('Instrument History'!$1:$1048576,$B953,S$3) / CcyPerBase!R952,""),"")</f>
        <v/>
      </c>
      <c r="T953" s="5" t="str">
        <f>IF($A953&lt;&gt;"",IF(T$2&lt;&gt;"",INDEX('Instrument History'!$1:$1048576,$B953,T$3) / CcyPerBase!S952,""),"")</f>
        <v/>
      </c>
      <c r="U953" s="5" t="str">
        <f>IF($A953&lt;&gt;"",IF(U$2&lt;&gt;"",INDEX('Instrument History'!$1:$1048576,$B953,U$3) / CcyPerBase!T952,""),"")</f>
        <v/>
      </c>
      <c r="V953" s="5" t="str">
        <f>IF($A953&lt;&gt;"",IF(V$2&lt;&gt;"",INDEX('Instrument History'!$1:$1048576,$B953,V$3) / CcyPerBase!U952,""),"")</f>
        <v/>
      </c>
      <c r="W953" s="5" t="str">
        <f>IF($A953&lt;&gt;"",IF(W$2&lt;&gt;"",INDEX('Instrument History'!$1:$1048576,$B953,W$3) / CcyPerBase!V952,""),"")</f>
        <v/>
      </c>
      <c r="X953" s="5" t="str">
        <f>IF($A953&lt;&gt;"",IF(X$2&lt;&gt;"",INDEX('Instrument History'!$1:$1048576,$B953,X$3) / CcyPerBase!W952,""),"")</f>
        <v/>
      </c>
      <c r="Y953" s="5" t="str">
        <f>IF($A953&lt;&gt;"",IF(Y$2&lt;&gt;"",INDEX('Instrument History'!$1:$1048576,$B953,Y$3) / CcyPerBase!X952,""),"")</f>
        <v/>
      </c>
    </row>
    <row r="954" spans="1:25">
      <c r="A954" s="12" t="str">
        <f>IF(A953&lt;&gt;"",IF(A953=$B$1,"",'Instrument History'!A950),"")</f>
        <v/>
      </c>
      <c r="B954" t="str">
        <f t="shared" si="29"/>
        <v/>
      </c>
      <c r="C954" s="14" t="str">
        <f>IF($A954&lt;&gt;"",INDEX('Instrument History'!$1:$1048576,$B954,C$3) / CcyPerBase!D953,"")</f>
        <v/>
      </c>
      <c r="D954" s="14" t="str">
        <f>IF(A954&lt;&gt;"",C954/$D$4*Master!$R$18,"")</f>
        <v/>
      </c>
      <c r="E954" s="5" t="str">
        <f t="shared" si="30"/>
        <v/>
      </c>
      <c r="F954" s="5" t="str">
        <f>IF($A954&lt;&gt;"",IF(F$2&lt;&gt;"",INDEX('Instrument History'!$1:$1048576,$B954,F$3) / CcyPerBase!E953,""),"")</f>
        <v/>
      </c>
      <c r="G954" s="5" t="str">
        <f>IF($A954&lt;&gt;"",IF(G$2&lt;&gt;"",INDEX('Instrument History'!$1:$1048576,$B954,G$3) / CcyPerBase!F953,""),"")</f>
        <v/>
      </c>
      <c r="H954" s="5" t="str">
        <f>IF($A954&lt;&gt;"",IF(H$2&lt;&gt;"",INDEX('Instrument History'!$1:$1048576,$B954,H$3) / CcyPerBase!G953,""),"")</f>
        <v/>
      </c>
      <c r="I954" s="5" t="str">
        <f>IF($A954&lt;&gt;"",IF(I$2&lt;&gt;"",INDEX('Instrument History'!$1:$1048576,$B954,I$3) / CcyPerBase!H953,""),"")</f>
        <v/>
      </c>
      <c r="J954" s="5" t="str">
        <f>IF($A954&lt;&gt;"",IF(J$2&lt;&gt;"",INDEX('Instrument History'!$1:$1048576,$B954,J$3) / CcyPerBase!I953,""),"")</f>
        <v/>
      </c>
      <c r="K954" s="5" t="str">
        <f>IF($A954&lt;&gt;"",IF(K$2&lt;&gt;"",INDEX('Instrument History'!$1:$1048576,$B954,K$3) / CcyPerBase!J953,""),"")</f>
        <v/>
      </c>
      <c r="L954" s="5" t="str">
        <f>IF($A954&lt;&gt;"",IF(L$2&lt;&gt;"",INDEX('Instrument History'!$1:$1048576,$B954,L$3) / CcyPerBase!K953,""),"")</f>
        <v/>
      </c>
      <c r="M954" s="5" t="str">
        <f>IF($A954&lt;&gt;"",IF(M$2&lt;&gt;"",INDEX('Instrument History'!$1:$1048576,$B954,M$3) / CcyPerBase!L953,""),"")</f>
        <v/>
      </c>
      <c r="N954" s="5" t="str">
        <f>IF($A954&lt;&gt;"",IF(N$2&lt;&gt;"",INDEX('Instrument History'!$1:$1048576,$B954,N$3) / CcyPerBase!M953,""),"")</f>
        <v/>
      </c>
      <c r="O954" s="5" t="str">
        <f>IF($A954&lt;&gt;"",IF(O$2&lt;&gt;"",INDEX('Instrument History'!$1:$1048576,$B954,O$3) / CcyPerBase!N953,""),"")</f>
        <v/>
      </c>
      <c r="P954" s="5" t="str">
        <f>IF($A954&lt;&gt;"",IF(P$2&lt;&gt;"",INDEX('Instrument History'!$1:$1048576,$B954,P$3) / CcyPerBase!O953,""),"")</f>
        <v/>
      </c>
      <c r="Q954" s="5" t="str">
        <f>IF($A954&lt;&gt;"",IF(Q$2&lt;&gt;"",INDEX('Instrument History'!$1:$1048576,$B954,Q$3) / CcyPerBase!P953,""),"")</f>
        <v/>
      </c>
      <c r="R954" s="5" t="str">
        <f>IF($A954&lt;&gt;"",IF(R$2&lt;&gt;"",INDEX('Instrument History'!$1:$1048576,$B954,R$3) / CcyPerBase!Q953,""),"")</f>
        <v/>
      </c>
      <c r="S954" s="5" t="str">
        <f>IF($A954&lt;&gt;"",IF(S$2&lt;&gt;"",INDEX('Instrument History'!$1:$1048576,$B954,S$3) / CcyPerBase!R953,""),"")</f>
        <v/>
      </c>
      <c r="T954" s="5" t="str">
        <f>IF($A954&lt;&gt;"",IF(T$2&lt;&gt;"",INDEX('Instrument History'!$1:$1048576,$B954,T$3) / CcyPerBase!S953,""),"")</f>
        <v/>
      </c>
      <c r="U954" s="5" t="str">
        <f>IF($A954&lt;&gt;"",IF(U$2&lt;&gt;"",INDEX('Instrument History'!$1:$1048576,$B954,U$3) / CcyPerBase!T953,""),"")</f>
        <v/>
      </c>
      <c r="V954" s="5" t="str">
        <f>IF($A954&lt;&gt;"",IF(V$2&lt;&gt;"",INDEX('Instrument History'!$1:$1048576,$B954,V$3) / CcyPerBase!U953,""),"")</f>
        <v/>
      </c>
      <c r="W954" s="5" t="str">
        <f>IF($A954&lt;&gt;"",IF(W$2&lt;&gt;"",INDEX('Instrument History'!$1:$1048576,$B954,W$3) / CcyPerBase!V953,""),"")</f>
        <v/>
      </c>
      <c r="X954" s="5" t="str">
        <f>IF($A954&lt;&gt;"",IF(X$2&lt;&gt;"",INDEX('Instrument History'!$1:$1048576,$B954,X$3) / CcyPerBase!W953,""),"")</f>
        <v/>
      </c>
      <c r="Y954" s="5" t="str">
        <f>IF($A954&lt;&gt;"",IF(Y$2&lt;&gt;"",INDEX('Instrument History'!$1:$1048576,$B954,Y$3) / CcyPerBase!X953,""),"")</f>
        <v/>
      </c>
    </row>
    <row r="955" spans="1:25">
      <c r="A955" s="12" t="str">
        <f>IF(A954&lt;&gt;"",IF(A954=$B$1,"",'Instrument History'!A951),"")</f>
        <v/>
      </c>
      <c r="B955" t="str">
        <f t="shared" si="29"/>
        <v/>
      </c>
      <c r="C955" s="14" t="str">
        <f>IF($A955&lt;&gt;"",INDEX('Instrument History'!$1:$1048576,$B955,C$3) / CcyPerBase!D954,"")</f>
        <v/>
      </c>
      <c r="D955" s="14" t="str">
        <f>IF(A955&lt;&gt;"",C955/$D$4*Master!$R$18,"")</f>
        <v/>
      </c>
      <c r="E955" s="5" t="str">
        <f t="shared" si="30"/>
        <v/>
      </c>
      <c r="F955" s="5" t="str">
        <f>IF($A955&lt;&gt;"",IF(F$2&lt;&gt;"",INDEX('Instrument History'!$1:$1048576,$B955,F$3) / CcyPerBase!E954,""),"")</f>
        <v/>
      </c>
      <c r="G955" s="5" t="str">
        <f>IF($A955&lt;&gt;"",IF(G$2&lt;&gt;"",INDEX('Instrument History'!$1:$1048576,$B955,G$3) / CcyPerBase!F954,""),"")</f>
        <v/>
      </c>
      <c r="H955" s="5" t="str">
        <f>IF($A955&lt;&gt;"",IF(H$2&lt;&gt;"",INDEX('Instrument History'!$1:$1048576,$B955,H$3) / CcyPerBase!G954,""),"")</f>
        <v/>
      </c>
      <c r="I955" s="5" t="str">
        <f>IF($A955&lt;&gt;"",IF(I$2&lt;&gt;"",INDEX('Instrument History'!$1:$1048576,$B955,I$3) / CcyPerBase!H954,""),"")</f>
        <v/>
      </c>
      <c r="J955" s="5" t="str">
        <f>IF($A955&lt;&gt;"",IF(J$2&lt;&gt;"",INDEX('Instrument History'!$1:$1048576,$B955,J$3) / CcyPerBase!I954,""),"")</f>
        <v/>
      </c>
      <c r="K955" s="5" t="str">
        <f>IF($A955&lt;&gt;"",IF(K$2&lt;&gt;"",INDEX('Instrument History'!$1:$1048576,$B955,K$3) / CcyPerBase!J954,""),"")</f>
        <v/>
      </c>
      <c r="L955" s="5" t="str">
        <f>IF($A955&lt;&gt;"",IF(L$2&lt;&gt;"",INDEX('Instrument History'!$1:$1048576,$B955,L$3) / CcyPerBase!K954,""),"")</f>
        <v/>
      </c>
      <c r="M955" s="5" t="str">
        <f>IF($A955&lt;&gt;"",IF(M$2&lt;&gt;"",INDEX('Instrument History'!$1:$1048576,$B955,M$3) / CcyPerBase!L954,""),"")</f>
        <v/>
      </c>
      <c r="N955" s="5" t="str">
        <f>IF($A955&lt;&gt;"",IF(N$2&lt;&gt;"",INDEX('Instrument History'!$1:$1048576,$B955,N$3) / CcyPerBase!M954,""),"")</f>
        <v/>
      </c>
      <c r="O955" s="5" t="str">
        <f>IF($A955&lt;&gt;"",IF(O$2&lt;&gt;"",INDEX('Instrument History'!$1:$1048576,$B955,O$3) / CcyPerBase!N954,""),"")</f>
        <v/>
      </c>
      <c r="P955" s="5" t="str">
        <f>IF($A955&lt;&gt;"",IF(P$2&lt;&gt;"",INDEX('Instrument History'!$1:$1048576,$B955,P$3) / CcyPerBase!O954,""),"")</f>
        <v/>
      </c>
      <c r="Q955" s="5" t="str">
        <f>IF($A955&lt;&gt;"",IF(Q$2&lt;&gt;"",INDEX('Instrument History'!$1:$1048576,$B955,Q$3) / CcyPerBase!P954,""),"")</f>
        <v/>
      </c>
      <c r="R955" s="5" t="str">
        <f>IF($A955&lt;&gt;"",IF(R$2&lt;&gt;"",INDEX('Instrument History'!$1:$1048576,$B955,R$3) / CcyPerBase!Q954,""),"")</f>
        <v/>
      </c>
      <c r="S955" s="5" t="str">
        <f>IF($A955&lt;&gt;"",IF(S$2&lt;&gt;"",INDEX('Instrument History'!$1:$1048576,$B955,S$3) / CcyPerBase!R954,""),"")</f>
        <v/>
      </c>
      <c r="T955" s="5" t="str">
        <f>IF($A955&lt;&gt;"",IF(T$2&lt;&gt;"",INDEX('Instrument History'!$1:$1048576,$B955,T$3) / CcyPerBase!S954,""),"")</f>
        <v/>
      </c>
      <c r="U955" s="5" t="str">
        <f>IF($A955&lt;&gt;"",IF(U$2&lt;&gt;"",INDEX('Instrument History'!$1:$1048576,$B955,U$3) / CcyPerBase!T954,""),"")</f>
        <v/>
      </c>
      <c r="V955" s="5" t="str">
        <f>IF($A955&lt;&gt;"",IF(V$2&lt;&gt;"",INDEX('Instrument History'!$1:$1048576,$B955,V$3) / CcyPerBase!U954,""),"")</f>
        <v/>
      </c>
      <c r="W955" s="5" t="str">
        <f>IF($A955&lt;&gt;"",IF(W$2&lt;&gt;"",INDEX('Instrument History'!$1:$1048576,$B955,W$3) / CcyPerBase!V954,""),"")</f>
        <v/>
      </c>
      <c r="X955" s="5" t="str">
        <f>IF($A955&lt;&gt;"",IF(X$2&lt;&gt;"",INDEX('Instrument History'!$1:$1048576,$B955,X$3) / CcyPerBase!W954,""),"")</f>
        <v/>
      </c>
      <c r="Y955" s="5" t="str">
        <f>IF($A955&lt;&gt;"",IF(Y$2&lt;&gt;"",INDEX('Instrument History'!$1:$1048576,$B955,Y$3) / CcyPerBase!X954,""),"")</f>
        <v/>
      </c>
    </row>
    <row r="956" spans="1:25">
      <c r="A956" s="12" t="str">
        <f>IF(A955&lt;&gt;"",IF(A955=$B$1,"",'Instrument History'!A952),"")</f>
        <v/>
      </c>
      <c r="B956" t="str">
        <f t="shared" si="29"/>
        <v/>
      </c>
      <c r="C956" s="14" t="str">
        <f>IF($A956&lt;&gt;"",INDEX('Instrument History'!$1:$1048576,$B956,C$3) / CcyPerBase!D955,"")</f>
        <v/>
      </c>
      <c r="D956" s="14" t="str">
        <f>IF(A956&lt;&gt;"",C956/$D$4*Master!$R$18,"")</f>
        <v/>
      </c>
      <c r="E956" s="5" t="str">
        <f t="shared" si="30"/>
        <v/>
      </c>
      <c r="F956" s="5" t="str">
        <f>IF($A956&lt;&gt;"",IF(F$2&lt;&gt;"",INDEX('Instrument History'!$1:$1048576,$B956,F$3) / CcyPerBase!E955,""),"")</f>
        <v/>
      </c>
      <c r="G956" s="5" t="str">
        <f>IF($A956&lt;&gt;"",IF(G$2&lt;&gt;"",INDEX('Instrument History'!$1:$1048576,$B956,G$3) / CcyPerBase!F955,""),"")</f>
        <v/>
      </c>
      <c r="H956" s="5" t="str">
        <f>IF($A956&lt;&gt;"",IF(H$2&lt;&gt;"",INDEX('Instrument History'!$1:$1048576,$B956,H$3) / CcyPerBase!G955,""),"")</f>
        <v/>
      </c>
      <c r="I956" s="5" t="str">
        <f>IF($A956&lt;&gt;"",IF(I$2&lt;&gt;"",INDEX('Instrument History'!$1:$1048576,$B956,I$3) / CcyPerBase!H955,""),"")</f>
        <v/>
      </c>
      <c r="J956" s="5" t="str">
        <f>IF($A956&lt;&gt;"",IF(J$2&lt;&gt;"",INDEX('Instrument History'!$1:$1048576,$B956,J$3) / CcyPerBase!I955,""),"")</f>
        <v/>
      </c>
      <c r="K956" s="5" t="str">
        <f>IF($A956&lt;&gt;"",IF(K$2&lt;&gt;"",INDEX('Instrument History'!$1:$1048576,$B956,K$3) / CcyPerBase!J955,""),"")</f>
        <v/>
      </c>
      <c r="L956" s="5" t="str">
        <f>IF($A956&lt;&gt;"",IF(L$2&lt;&gt;"",INDEX('Instrument History'!$1:$1048576,$B956,L$3) / CcyPerBase!K955,""),"")</f>
        <v/>
      </c>
      <c r="M956" s="5" t="str">
        <f>IF($A956&lt;&gt;"",IF(M$2&lt;&gt;"",INDEX('Instrument History'!$1:$1048576,$B956,M$3) / CcyPerBase!L955,""),"")</f>
        <v/>
      </c>
      <c r="N956" s="5" t="str">
        <f>IF($A956&lt;&gt;"",IF(N$2&lt;&gt;"",INDEX('Instrument History'!$1:$1048576,$B956,N$3) / CcyPerBase!M955,""),"")</f>
        <v/>
      </c>
      <c r="O956" s="5" t="str">
        <f>IF($A956&lt;&gt;"",IF(O$2&lt;&gt;"",INDEX('Instrument History'!$1:$1048576,$B956,O$3) / CcyPerBase!N955,""),"")</f>
        <v/>
      </c>
      <c r="P956" s="5" t="str">
        <f>IF($A956&lt;&gt;"",IF(P$2&lt;&gt;"",INDEX('Instrument History'!$1:$1048576,$B956,P$3) / CcyPerBase!O955,""),"")</f>
        <v/>
      </c>
      <c r="Q956" s="5" t="str">
        <f>IF($A956&lt;&gt;"",IF(Q$2&lt;&gt;"",INDEX('Instrument History'!$1:$1048576,$B956,Q$3) / CcyPerBase!P955,""),"")</f>
        <v/>
      </c>
      <c r="R956" s="5" t="str">
        <f>IF($A956&lt;&gt;"",IF(R$2&lt;&gt;"",INDEX('Instrument History'!$1:$1048576,$B956,R$3) / CcyPerBase!Q955,""),"")</f>
        <v/>
      </c>
      <c r="S956" s="5" t="str">
        <f>IF($A956&lt;&gt;"",IF(S$2&lt;&gt;"",INDEX('Instrument History'!$1:$1048576,$B956,S$3) / CcyPerBase!R955,""),"")</f>
        <v/>
      </c>
      <c r="T956" s="5" t="str">
        <f>IF($A956&lt;&gt;"",IF(T$2&lt;&gt;"",INDEX('Instrument History'!$1:$1048576,$B956,T$3) / CcyPerBase!S955,""),"")</f>
        <v/>
      </c>
      <c r="U956" s="5" t="str">
        <f>IF($A956&lt;&gt;"",IF(U$2&lt;&gt;"",INDEX('Instrument History'!$1:$1048576,$B956,U$3) / CcyPerBase!T955,""),"")</f>
        <v/>
      </c>
      <c r="V956" s="5" t="str">
        <f>IF($A956&lt;&gt;"",IF(V$2&lt;&gt;"",INDEX('Instrument History'!$1:$1048576,$B956,V$3) / CcyPerBase!U955,""),"")</f>
        <v/>
      </c>
      <c r="W956" s="5" t="str">
        <f>IF($A956&lt;&gt;"",IF(W$2&lt;&gt;"",INDEX('Instrument History'!$1:$1048576,$B956,W$3) / CcyPerBase!V955,""),"")</f>
        <v/>
      </c>
      <c r="X956" s="5" t="str">
        <f>IF($A956&lt;&gt;"",IF(X$2&lt;&gt;"",INDEX('Instrument History'!$1:$1048576,$B956,X$3) / CcyPerBase!W955,""),"")</f>
        <v/>
      </c>
      <c r="Y956" s="5" t="str">
        <f>IF($A956&lt;&gt;"",IF(Y$2&lt;&gt;"",INDEX('Instrument History'!$1:$1048576,$B956,Y$3) / CcyPerBase!X955,""),"")</f>
        <v/>
      </c>
    </row>
    <row r="957" spans="1:25">
      <c r="A957" s="12" t="str">
        <f>IF(A956&lt;&gt;"",IF(A956=$B$1,"",'Instrument History'!A953),"")</f>
        <v/>
      </c>
      <c r="B957" t="str">
        <f t="shared" si="29"/>
        <v/>
      </c>
      <c r="C957" s="14" t="str">
        <f>IF($A957&lt;&gt;"",INDEX('Instrument History'!$1:$1048576,$B957,C$3) / CcyPerBase!D956,"")</f>
        <v/>
      </c>
      <c r="D957" s="14" t="str">
        <f>IF(A957&lt;&gt;"",C957/$D$4*Master!$R$18,"")</f>
        <v/>
      </c>
      <c r="E957" s="5" t="str">
        <f t="shared" si="30"/>
        <v/>
      </c>
      <c r="F957" s="5" t="str">
        <f>IF($A957&lt;&gt;"",IF(F$2&lt;&gt;"",INDEX('Instrument History'!$1:$1048576,$B957,F$3) / CcyPerBase!E956,""),"")</f>
        <v/>
      </c>
      <c r="G957" s="5" t="str">
        <f>IF($A957&lt;&gt;"",IF(G$2&lt;&gt;"",INDEX('Instrument History'!$1:$1048576,$B957,G$3) / CcyPerBase!F956,""),"")</f>
        <v/>
      </c>
      <c r="H957" s="5" t="str">
        <f>IF($A957&lt;&gt;"",IF(H$2&lt;&gt;"",INDEX('Instrument History'!$1:$1048576,$B957,H$3) / CcyPerBase!G956,""),"")</f>
        <v/>
      </c>
      <c r="I957" s="5" t="str">
        <f>IF($A957&lt;&gt;"",IF(I$2&lt;&gt;"",INDEX('Instrument History'!$1:$1048576,$B957,I$3) / CcyPerBase!H956,""),"")</f>
        <v/>
      </c>
      <c r="J957" s="5" t="str">
        <f>IF($A957&lt;&gt;"",IF(J$2&lt;&gt;"",INDEX('Instrument History'!$1:$1048576,$B957,J$3) / CcyPerBase!I956,""),"")</f>
        <v/>
      </c>
      <c r="K957" s="5" t="str">
        <f>IF($A957&lt;&gt;"",IF(K$2&lt;&gt;"",INDEX('Instrument History'!$1:$1048576,$B957,K$3) / CcyPerBase!J956,""),"")</f>
        <v/>
      </c>
      <c r="L957" s="5" t="str">
        <f>IF($A957&lt;&gt;"",IF(L$2&lt;&gt;"",INDEX('Instrument History'!$1:$1048576,$B957,L$3) / CcyPerBase!K956,""),"")</f>
        <v/>
      </c>
      <c r="M957" s="5" t="str">
        <f>IF($A957&lt;&gt;"",IF(M$2&lt;&gt;"",INDEX('Instrument History'!$1:$1048576,$B957,M$3) / CcyPerBase!L956,""),"")</f>
        <v/>
      </c>
      <c r="N957" s="5" t="str">
        <f>IF($A957&lt;&gt;"",IF(N$2&lt;&gt;"",INDEX('Instrument History'!$1:$1048576,$B957,N$3) / CcyPerBase!M956,""),"")</f>
        <v/>
      </c>
      <c r="O957" s="5" t="str">
        <f>IF($A957&lt;&gt;"",IF(O$2&lt;&gt;"",INDEX('Instrument History'!$1:$1048576,$B957,O$3) / CcyPerBase!N956,""),"")</f>
        <v/>
      </c>
      <c r="P957" s="5" t="str">
        <f>IF($A957&lt;&gt;"",IF(P$2&lt;&gt;"",INDEX('Instrument History'!$1:$1048576,$B957,P$3) / CcyPerBase!O956,""),"")</f>
        <v/>
      </c>
      <c r="Q957" s="5" t="str">
        <f>IF($A957&lt;&gt;"",IF(Q$2&lt;&gt;"",INDEX('Instrument History'!$1:$1048576,$B957,Q$3) / CcyPerBase!P956,""),"")</f>
        <v/>
      </c>
      <c r="R957" s="5" t="str">
        <f>IF($A957&lt;&gt;"",IF(R$2&lt;&gt;"",INDEX('Instrument History'!$1:$1048576,$B957,R$3) / CcyPerBase!Q956,""),"")</f>
        <v/>
      </c>
      <c r="S957" s="5" t="str">
        <f>IF($A957&lt;&gt;"",IF(S$2&lt;&gt;"",INDEX('Instrument History'!$1:$1048576,$B957,S$3) / CcyPerBase!R956,""),"")</f>
        <v/>
      </c>
      <c r="T957" s="5" t="str">
        <f>IF($A957&lt;&gt;"",IF(T$2&lt;&gt;"",INDEX('Instrument History'!$1:$1048576,$B957,T$3) / CcyPerBase!S956,""),"")</f>
        <v/>
      </c>
      <c r="U957" s="5" t="str">
        <f>IF($A957&lt;&gt;"",IF(U$2&lt;&gt;"",INDEX('Instrument History'!$1:$1048576,$B957,U$3) / CcyPerBase!T956,""),"")</f>
        <v/>
      </c>
      <c r="V957" s="5" t="str">
        <f>IF($A957&lt;&gt;"",IF(V$2&lt;&gt;"",INDEX('Instrument History'!$1:$1048576,$B957,V$3) / CcyPerBase!U956,""),"")</f>
        <v/>
      </c>
      <c r="W957" s="5" t="str">
        <f>IF($A957&lt;&gt;"",IF(W$2&lt;&gt;"",INDEX('Instrument History'!$1:$1048576,$B957,W$3) / CcyPerBase!V956,""),"")</f>
        <v/>
      </c>
      <c r="X957" s="5" t="str">
        <f>IF($A957&lt;&gt;"",IF(X$2&lt;&gt;"",INDEX('Instrument History'!$1:$1048576,$B957,X$3) / CcyPerBase!W956,""),"")</f>
        <v/>
      </c>
      <c r="Y957" s="5" t="str">
        <f>IF($A957&lt;&gt;"",IF(Y$2&lt;&gt;"",INDEX('Instrument History'!$1:$1048576,$B957,Y$3) / CcyPerBase!X956,""),"")</f>
        <v/>
      </c>
    </row>
    <row r="958" spans="1:25">
      <c r="A958" s="12" t="str">
        <f>IF(A957&lt;&gt;"",IF(A957=$B$1,"",'Instrument History'!A954),"")</f>
        <v/>
      </c>
      <c r="B958" t="str">
        <f t="shared" si="29"/>
        <v/>
      </c>
      <c r="C958" s="14" t="str">
        <f>IF($A958&lt;&gt;"",INDEX('Instrument History'!$1:$1048576,$B958,C$3) / CcyPerBase!D957,"")</f>
        <v/>
      </c>
      <c r="D958" s="14" t="str">
        <f>IF(A958&lt;&gt;"",C958/$D$4*Master!$R$18,"")</f>
        <v/>
      </c>
      <c r="E958" s="5" t="str">
        <f t="shared" si="30"/>
        <v/>
      </c>
      <c r="F958" s="5" t="str">
        <f>IF($A958&lt;&gt;"",IF(F$2&lt;&gt;"",INDEX('Instrument History'!$1:$1048576,$B958,F$3) / CcyPerBase!E957,""),"")</f>
        <v/>
      </c>
      <c r="G958" s="5" t="str">
        <f>IF($A958&lt;&gt;"",IF(G$2&lt;&gt;"",INDEX('Instrument History'!$1:$1048576,$B958,G$3) / CcyPerBase!F957,""),"")</f>
        <v/>
      </c>
      <c r="H958" s="5" t="str">
        <f>IF($A958&lt;&gt;"",IF(H$2&lt;&gt;"",INDEX('Instrument History'!$1:$1048576,$B958,H$3) / CcyPerBase!G957,""),"")</f>
        <v/>
      </c>
      <c r="I958" s="5" t="str">
        <f>IF($A958&lt;&gt;"",IF(I$2&lt;&gt;"",INDEX('Instrument History'!$1:$1048576,$B958,I$3) / CcyPerBase!H957,""),"")</f>
        <v/>
      </c>
      <c r="J958" s="5" t="str">
        <f>IF($A958&lt;&gt;"",IF(J$2&lt;&gt;"",INDEX('Instrument History'!$1:$1048576,$B958,J$3) / CcyPerBase!I957,""),"")</f>
        <v/>
      </c>
      <c r="K958" s="5" t="str">
        <f>IF($A958&lt;&gt;"",IF(K$2&lt;&gt;"",INDEX('Instrument History'!$1:$1048576,$B958,K$3) / CcyPerBase!J957,""),"")</f>
        <v/>
      </c>
      <c r="L958" s="5" t="str">
        <f>IF($A958&lt;&gt;"",IF(L$2&lt;&gt;"",INDEX('Instrument History'!$1:$1048576,$B958,L$3) / CcyPerBase!K957,""),"")</f>
        <v/>
      </c>
      <c r="M958" s="5" t="str">
        <f>IF($A958&lt;&gt;"",IF(M$2&lt;&gt;"",INDEX('Instrument History'!$1:$1048576,$B958,M$3) / CcyPerBase!L957,""),"")</f>
        <v/>
      </c>
      <c r="N958" s="5" t="str">
        <f>IF($A958&lt;&gt;"",IF(N$2&lt;&gt;"",INDEX('Instrument History'!$1:$1048576,$B958,N$3) / CcyPerBase!M957,""),"")</f>
        <v/>
      </c>
      <c r="O958" s="5" t="str">
        <f>IF($A958&lt;&gt;"",IF(O$2&lt;&gt;"",INDEX('Instrument History'!$1:$1048576,$B958,O$3) / CcyPerBase!N957,""),"")</f>
        <v/>
      </c>
      <c r="P958" s="5" t="str">
        <f>IF($A958&lt;&gt;"",IF(P$2&lt;&gt;"",INDEX('Instrument History'!$1:$1048576,$B958,P$3) / CcyPerBase!O957,""),"")</f>
        <v/>
      </c>
      <c r="Q958" s="5" t="str">
        <f>IF($A958&lt;&gt;"",IF(Q$2&lt;&gt;"",INDEX('Instrument History'!$1:$1048576,$B958,Q$3) / CcyPerBase!P957,""),"")</f>
        <v/>
      </c>
      <c r="R958" s="5" t="str">
        <f>IF($A958&lt;&gt;"",IF(R$2&lt;&gt;"",INDEX('Instrument History'!$1:$1048576,$B958,R$3) / CcyPerBase!Q957,""),"")</f>
        <v/>
      </c>
      <c r="S958" s="5" t="str">
        <f>IF($A958&lt;&gt;"",IF(S$2&lt;&gt;"",INDEX('Instrument History'!$1:$1048576,$B958,S$3) / CcyPerBase!R957,""),"")</f>
        <v/>
      </c>
      <c r="T958" s="5" t="str">
        <f>IF($A958&lt;&gt;"",IF(T$2&lt;&gt;"",INDEX('Instrument History'!$1:$1048576,$B958,T$3) / CcyPerBase!S957,""),"")</f>
        <v/>
      </c>
      <c r="U958" s="5" t="str">
        <f>IF($A958&lt;&gt;"",IF(U$2&lt;&gt;"",INDEX('Instrument History'!$1:$1048576,$B958,U$3) / CcyPerBase!T957,""),"")</f>
        <v/>
      </c>
      <c r="V958" s="5" t="str">
        <f>IF($A958&lt;&gt;"",IF(V$2&lt;&gt;"",INDEX('Instrument History'!$1:$1048576,$B958,V$3) / CcyPerBase!U957,""),"")</f>
        <v/>
      </c>
      <c r="W958" s="5" t="str">
        <f>IF($A958&lt;&gt;"",IF(W$2&lt;&gt;"",INDEX('Instrument History'!$1:$1048576,$B958,W$3) / CcyPerBase!V957,""),"")</f>
        <v/>
      </c>
      <c r="X958" s="5" t="str">
        <f>IF($A958&lt;&gt;"",IF(X$2&lt;&gt;"",INDEX('Instrument History'!$1:$1048576,$B958,X$3) / CcyPerBase!W957,""),"")</f>
        <v/>
      </c>
      <c r="Y958" s="5" t="str">
        <f>IF($A958&lt;&gt;"",IF(Y$2&lt;&gt;"",INDEX('Instrument History'!$1:$1048576,$B958,Y$3) / CcyPerBase!X957,""),"")</f>
        <v/>
      </c>
    </row>
    <row r="959" spans="1:25">
      <c r="A959" s="12" t="str">
        <f>IF(A958&lt;&gt;"",IF(A958=$B$1,"",'Instrument History'!A955),"")</f>
        <v/>
      </c>
      <c r="B959" t="str">
        <f t="shared" si="29"/>
        <v/>
      </c>
      <c r="C959" s="14" t="str">
        <f>IF($A959&lt;&gt;"",INDEX('Instrument History'!$1:$1048576,$B959,C$3) / CcyPerBase!D958,"")</f>
        <v/>
      </c>
      <c r="D959" s="14" t="str">
        <f>IF(A959&lt;&gt;"",C959/$D$4*Master!$R$18,"")</f>
        <v/>
      </c>
      <c r="E959" s="5" t="str">
        <f t="shared" si="30"/>
        <v/>
      </c>
      <c r="F959" s="5" t="str">
        <f>IF($A959&lt;&gt;"",IF(F$2&lt;&gt;"",INDEX('Instrument History'!$1:$1048576,$B959,F$3) / CcyPerBase!E958,""),"")</f>
        <v/>
      </c>
      <c r="G959" s="5" t="str">
        <f>IF($A959&lt;&gt;"",IF(G$2&lt;&gt;"",INDEX('Instrument History'!$1:$1048576,$B959,G$3) / CcyPerBase!F958,""),"")</f>
        <v/>
      </c>
      <c r="H959" s="5" t="str">
        <f>IF($A959&lt;&gt;"",IF(H$2&lt;&gt;"",INDEX('Instrument History'!$1:$1048576,$B959,H$3) / CcyPerBase!G958,""),"")</f>
        <v/>
      </c>
      <c r="I959" s="5" t="str">
        <f>IF($A959&lt;&gt;"",IF(I$2&lt;&gt;"",INDEX('Instrument History'!$1:$1048576,$B959,I$3) / CcyPerBase!H958,""),"")</f>
        <v/>
      </c>
      <c r="J959" s="5" t="str">
        <f>IF($A959&lt;&gt;"",IF(J$2&lt;&gt;"",INDEX('Instrument History'!$1:$1048576,$B959,J$3) / CcyPerBase!I958,""),"")</f>
        <v/>
      </c>
      <c r="K959" s="5" t="str">
        <f>IF($A959&lt;&gt;"",IF(K$2&lt;&gt;"",INDEX('Instrument History'!$1:$1048576,$B959,K$3) / CcyPerBase!J958,""),"")</f>
        <v/>
      </c>
      <c r="L959" s="5" t="str">
        <f>IF($A959&lt;&gt;"",IF(L$2&lt;&gt;"",INDEX('Instrument History'!$1:$1048576,$B959,L$3) / CcyPerBase!K958,""),"")</f>
        <v/>
      </c>
      <c r="M959" s="5" t="str">
        <f>IF($A959&lt;&gt;"",IF(M$2&lt;&gt;"",INDEX('Instrument History'!$1:$1048576,$B959,M$3) / CcyPerBase!L958,""),"")</f>
        <v/>
      </c>
      <c r="N959" s="5" t="str">
        <f>IF($A959&lt;&gt;"",IF(N$2&lt;&gt;"",INDEX('Instrument History'!$1:$1048576,$B959,N$3) / CcyPerBase!M958,""),"")</f>
        <v/>
      </c>
      <c r="O959" s="5" t="str">
        <f>IF($A959&lt;&gt;"",IF(O$2&lt;&gt;"",INDEX('Instrument History'!$1:$1048576,$B959,O$3) / CcyPerBase!N958,""),"")</f>
        <v/>
      </c>
      <c r="P959" s="5" t="str">
        <f>IF($A959&lt;&gt;"",IF(P$2&lt;&gt;"",INDEX('Instrument History'!$1:$1048576,$B959,P$3) / CcyPerBase!O958,""),"")</f>
        <v/>
      </c>
      <c r="Q959" s="5" t="str">
        <f>IF($A959&lt;&gt;"",IF(Q$2&lt;&gt;"",INDEX('Instrument History'!$1:$1048576,$B959,Q$3) / CcyPerBase!P958,""),"")</f>
        <v/>
      </c>
      <c r="R959" s="5" t="str">
        <f>IF($A959&lt;&gt;"",IF(R$2&lt;&gt;"",INDEX('Instrument History'!$1:$1048576,$B959,R$3) / CcyPerBase!Q958,""),"")</f>
        <v/>
      </c>
      <c r="S959" s="5" t="str">
        <f>IF($A959&lt;&gt;"",IF(S$2&lt;&gt;"",INDEX('Instrument History'!$1:$1048576,$B959,S$3) / CcyPerBase!R958,""),"")</f>
        <v/>
      </c>
      <c r="T959" s="5" t="str">
        <f>IF($A959&lt;&gt;"",IF(T$2&lt;&gt;"",INDEX('Instrument History'!$1:$1048576,$B959,T$3) / CcyPerBase!S958,""),"")</f>
        <v/>
      </c>
      <c r="U959" s="5" t="str">
        <f>IF($A959&lt;&gt;"",IF(U$2&lt;&gt;"",INDEX('Instrument History'!$1:$1048576,$B959,U$3) / CcyPerBase!T958,""),"")</f>
        <v/>
      </c>
      <c r="V959" s="5" t="str">
        <f>IF($A959&lt;&gt;"",IF(V$2&lt;&gt;"",INDEX('Instrument History'!$1:$1048576,$B959,V$3) / CcyPerBase!U958,""),"")</f>
        <v/>
      </c>
      <c r="W959" s="5" t="str">
        <f>IF($A959&lt;&gt;"",IF(W$2&lt;&gt;"",INDEX('Instrument History'!$1:$1048576,$B959,W$3) / CcyPerBase!V958,""),"")</f>
        <v/>
      </c>
      <c r="X959" s="5" t="str">
        <f>IF($A959&lt;&gt;"",IF(X$2&lt;&gt;"",INDEX('Instrument History'!$1:$1048576,$B959,X$3) / CcyPerBase!W958,""),"")</f>
        <v/>
      </c>
      <c r="Y959" s="5" t="str">
        <f>IF($A959&lt;&gt;"",IF(Y$2&lt;&gt;"",INDEX('Instrument History'!$1:$1048576,$B959,Y$3) / CcyPerBase!X958,""),"")</f>
        <v/>
      </c>
    </row>
    <row r="960" spans="1:25">
      <c r="A960" s="12" t="str">
        <f>IF(A959&lt;&gt;"",IF(A959=$B$1,"",'Instrument History'!A956),"")</f>
        <v/>
      </c>
      <c r="B960" t="str">
        <f t="shared" si="29"/>
        <v/>
      </c>
      <c r="C960" s="14" t="str">
        <f>IF($A960&lt;&gt;"",INDEX('Instrument History'!$1:$1048576,$B960,C$3) / CcyPerBase!D959,"")</f>
        <v/>
      </c>
      <c r="D960" s="14" t="str">
        <f>IF(A960&lt;&gt;"",C960/$D$4*Master!$R$18,"")</f>
        <v/>
      </c>
      <c r="E960" s="5" t="str">
        <f t="shared" si="30"/>
        <v/>
      </c>
      <c r="F960" s="5" t="str">
        <f>IF($A960&lt;&gt;"",IF(F$2&lt;&gt;"",INDEX('Instrument History'!$1:$1048576,$B960,F$3) / CcyPerBase!E959,""),"")</f>
        <v/>
      </c>
      <c r="G960" s="5" t="str">
        <f>IF($A960&lt;&gt;"",IF(G$2&lt;&gt;"",INDEX('Instrument History'!$1:$1048576,$B960,G$3) / CcyPerBase!F959,""),"")</f>
        <v/>
      </c>
      <c r="H960" s="5" t="str">
        <f>IF($A960&lt;&gt;"",IF(H$2&lt;&gt;"",INDEX('Instrument History'!$1:$1048576,$B960,H$3) / CcyPerBase!G959,""),"")</f>
        <v/>
      </c>
      <c r="I960" s="5" t="str">
        <f>IF($A960&lt;&gt;"",IF(I$2&lt;&gt;"",INDEX('Instrument History'!$1:$1048576,$B960,I$3) / CcyPerBase!H959,""),"")</f>
        <v/>
      </c>
      <c r="J960" s="5" t="str">
        <f>IF($A960&lt;&gt;"",IF(J$2&lt;&gt;"",INDEX('Instrument History'!$1:$1048576,$B960,J$3) / CcyPerBase!I959,""),"")</f>
        <v/>
      </c>
      <c r="K960" s="5" t="str">
        <f>IF($A960&lt;&gt;"",IF(K$2&lt;&gt;"",INDEX('Instrument History'!$1:$1048576,$B960,K$3) / CcyPerBase!J959,""),"")</f>
        <v/>
      </c>
      <c r="L960" s="5" t="str">
        <f>IF($A960&lt;&gt;"",IF(L$2&lt;&gt;"",INDEX('Instrument History'!$1:$1048576,$B960,L$3) / CcyPerBase!K959,""),"")</f>
        <v/>
      </c>
      <c r="M960" s="5" t="str">
        <f>IF($A960&lt;&gt;"",IF(M$2&lt;&gt;"",INDEX('Instrument History'!$1:$1048576,$B960,M$3) / CcyPerBase!L959,""),"")</f>
        <v/>
      </c>
      <c r="N960" s="5" t="str">
        <f>IF($A960&lt;&gt;"",IF(N$2&lt;&gt;"",INDEX('Instrument History'!$1:$1048576,$B960,N$3) / CcyPerBase!M959,""),"")</f>
        <v/>
      </c>
      <c r="O960" s="5" t="str">
        <f>IF($A960&lt;&gt;"",IF(O$2&lt;&gt;"",INDEX('Instrument History'!$1:$1048576,$B960,O$3) / CcyPerBase!N959,""),"")</f>
        <v/>
      </c>
      <c r="P960" s="5" t="str">
        <f>IF($A960&lt;&gt;"",IF(P$2&lt;&gt;"",INDEX('Instrument History'!$1:$1048576,$B960,P$3) / CcyPerBase!O959,""),"")</f>
        <v/>
      </c>
      <c r="Q960" s="5" t="str">
        <f>IF($A960&lt;&gt;"",IF(Q$2&lt;&gt;"",INDEX('Instrument History'!$1:$1048576,$B960,Q$3) / CcyPerBase!P959,""),"")</f>
        <v/>
      </c>
      <c r="R960" s="5" t="str">
        <f>IF($A960&lt;&gt;"",IF(R$2&lt;&gt;"",INDEX('Instrument History'!$1:$1048576,$B960,R$3) / CcyPerBase!Q959,""),"")</f>
        <v/>
      </c>
      <c r="S960" s="5" t="str">
        <f>IF($A960&lt;&gt;"",IF(S$2&lt;&gt;"",INDEX('Instrument History'!$1:$1048576,$B960,S$3) / CcyPerBase!R959,""),"")</f>
        <v/>
      </c>
      <c r="T960" s="5" t="str">
        <f>IF($A960&lt;&gt;"",IF(T$2&lt;&gt;"",INDEX('Instrument History'!$1:$1048576,$B960,T$3) / CcyPerBase!S959,""),"")</f>
        <v/>
      </c>
      <c r="U960" s="5" t="str">
        <f>IF($A960&lt;&gt;"",IF(U$2&lt;&gt;"",INDEX('Instrument History'!$1:$1048576,$B960,U$3) / CcyPerBase!T959,""),"")</f>
        <v/>
      </c>
      <c r="V960" s="5" t="str">
        <f>IF($A960&lt;&gt;"",IF(V$2&lt;&gt;"",INDEX('Instrument History'!$1:$1048576,$B960,V$3) / CcyPerBase!U959,""),"")</f>
        <v/>
      </c>
      <c r="W960" s="5" t="str">
        <f>IF($A960&lt;&gt;"",IF(W$2&lt;&gt;"",INDEX('Instrument History'!$1:$1048576,$B960,W$3) / CcyPerBase!V959,""),"")</f>
        <v/>
      </c>
      <c r="X960" s="5" t="str">
        <f>IF($A960&lt;&gt;"",IF(X$2&lt;&gt;"",INDEX('Instrument History'!$1:$1048576,$B960,X$3) / CcyPerBase!W959,""),"")</f>
        <v/>
      </c>
      <c r="Y960" s="5" t="str">
        <f>IF($A960&lt;&gt;"",IF(Y$2&lt;&gt;"",INDEX('Instrument History'!$1:$1048576,$B960,Y$3) / CcyPerBase!X959,""),"")</f>
        <v/>
      </c>
    </row>
    <row r="961" spans="1:25">
      <c r="A961" s="12" t="str">
        <f>IF(A960&lt;&gt;"",IF(A960=$B$1,"",'Instrument History'!A957),"")</f>
        <v/>
      </c>
      <c r="B961" t="str">
        <f t="shared" si="29"/>
        <v/>
      </c>
      <c r="C961" s="14" t="str">
        <f>IF($A961&lt;&gt;"",INDEX('Instrument History'!$1:$1048576,$B961,C$3) / CcyPerBase!D960,"")</f>
        <v/>
      </c>
      <c r="D961" s="14" t="str">
        <f>IF(A961&lt;&gt;"",C961/$D$4*Master!$R$18,"")</f>
        <v/>
      </c>
      <c r="E961" s="5" t="str">
        <f t="shared" si="30"/>
        <v/>
      </c>
      <c r="F961" s="5" t="str">
        <f>IF($A961&lt;&gt;"",IF(F$2&lt;&gt;"",INDEX('Instrument History'!$1:$1048576,$B961,F$3) / CcyPerBase!E960,""),"")</f>
        <v/>
      </c>
      <c r="G961" s="5" t="str">
        <f>IF($A961&lt;&gt;"",IF(G$2&lt;&gt;"",INDEX('Instrument History'!$1:$1048576,$B961,G$3) / CcyPerBase!F960,""),"")</f>
        <v/>
      </c>
      <c r="H961" s="5" t="str">
        <f>IF($A961&lt;&gt;"",IF(H$2&lt;&gt;"",INDEX('Instrument History'!$1:$1048576,$B961,H$3) / CcyPerBase!G960,""),"")</f>
        <v/>
      </c>
      <c r="I961" s="5" t="str">
        <f>IF($A961&lt;&gt;"",IF(I$2&lt;&gt;"",INDEX('Instrument History'!$1:$1048576,$B961,I$3) / CcyPerBase!H960,""),"")</f>
        <v/>
      </c>
      <c r="J961" s="5" t="str">
        <f>IF($A961&lt;&gt;"",IF(J$2&lt;&gt;"",INDEX('Instrument History'!$1:$1048576,$B961,J$3) / CcyPerBase!I960,""),"")</f>
        <v/>
      </c>
      <c r="K961" s="5" t="str">
        <f>IF($A961&lt;&gt;"",IF(K$2&lt;&gt;"",INDEX('Instrument History'!$1:$1048576,$B961,K$3) / CcyPerBase!J960,""),"")</f>
        <v/>
      </c>
      <c r="L961" s="5" t="str">
        <f>IF($A961&lt;&gt;"",IF(L$2&lt;&gt;"",INDEX('Instrument History'!$1:$1048576,$B961,L$3) / CcyPerBase!K960,""),"")</f>
        <v/>
      </c>
      <c r="M961" s="5" t="str">
        <f>IF($A961&lt;&gt;"",IF(M$2&lt;&gt;"",INDEX('Instrument History'!$1:$1048576,$B961,M$3) / CcyPerBase!L960,""),"")</f>
        <v/>
      </c>
      <c r="N961" s="5" t="str">
        <f>IF($A961&lt;&gt;"",IF(N$2&lt;&gt;"",INDEX('Instrument History'!$1:$1048576,$B961,N$3) / CcyPerBase!M960,""),"")</f>
        <v/>
      </c>
      <c r="O961" s="5" t="str">
        <f>IF($A961&lt;&gt;"",IF(O$2&lt;&gt;"",INDEX('Instrument History'!$1:$1048576,$B961,O$3) / CcyPerBase!N960,""),"")</f>
        <v/>
      </c>
      <c r="P961" s="5" t="str">
        <f>IF($A961&lt;&gt;"",IF(P$2&lt;&gt;"",INDEX('Instrument History'!$1:$1048576,$B961,P$3) / CcyPerBase!O960,""),"")</f>
        <v/>
      </c>
      <c r="Q961" s="5" t="str">
        <f>IF($A961&lt;&gt;"",IF(Q$2&lt;&gt;"",INDEX('Instrument History'!$1:$1048576,$B961,Q$3) / CcyPerBase!P960,""),"")</f>
        <v/>
      </c>
      <c r="R961" s="5" t="str">
        <f>IF($A961&lt;&gt;"",IF(R$2&lt;&gt;"",INDEX('Instrument History'!$1:$1048576,$B961,R$3) / CcyPerBase!Q960,""),"")</f>
        <v/>
      </c>
      <c r="S961" s="5" t="str">
        <f>IF($A961&lt;&gt;"",IF(S$2&lt;&gt;"",INDEX('Instrument History'!$1:$1048576,$B961,S$3) / CcyPerBase!R960,""),"")</f>
        <v/>
      </c>
      <c r="T961" s="5" t="str">
        <f>IF($A961&lt;&gt;"",IF(T$2&lt;&gt;"",INDEX('Instrument History'!$1:$1048576,$B961,T$3) / CcyPerBase!S960,""),"")</f>
        <v/>
      </c>
      <c r="U961" s="5" t="str">
        <f>IF($A961&lt;&gt;"",IF(U$2&lt;&gt;"",INDEX('Instrument History'!$1:$1048576,$B961,U$3) / CcyPerBase!T960,""),"")</f>
        <v/>
      </c>
      <c r="V961" s="5" t="str">
        <f>IF($A961&lt;&gt;"",IF(V$2&lt;&gt;"",INDEX('Instrument History'!$1:$1048576,$B961,V$3) / CcyPerBase!U960,""),"")</f>
        <v/>
      </c>
      <c r="W961" s="5" t="str">
        <f>IF($A961&lt;&gt;"",IF(W$2&lt;&gt;"",INDEX('Instrument History'!$1:$1048576,$B961,W$3) / CcyPerBase!V960,""),"")</f>
        <v/>
      </c>
      <c r="X961" s="5" t="str">
        <f>IF($A961&lt;&gt;"",IF(X$2&lt;&gt;"",INDEX('Instrument History'!$1:$1048576,$B961,X$3) / CcyPerBase!W960,""),"")</f>
        <v/>
      </c>
      <c r="Y961" s="5" t="str">
        <f>IF($A961&lt;&gt;"",IF(Y$2&lt;&gt;"",INDEX('Instrument History'!$1:$1048576,$B961,Y$3) / CcyPerBase!X960,""),"")</f>
        <v/>
      </c>
    </row>
    <row r="962" spans="1:25">
      <c r="A962" s="12" t="str">
        <f>IF(A961&lt;&gt;"",IF(A961=$B$1,"",'Instrument History'!A958),"")</f>
        <v/>
      </c>
      <c r="B962" t="str">
        <f t="shared" si="29"/>
        <v/>
      </c>
      <c r="C962" s="14" t="str">
        <f>IF($A962&lt;&gt;"",INDEX('Instrument History'!$1:$1048576,$B962,C$3) / CcyPerBase!D961,"")</f>
        <v/>
      </c>
      <c r="D962" s="14" t="str">
        <f>IF(A962&lt;&gt;"",C962/$D$4*Master!$R$18,"")</f>
        <v/>
      </c>
      <c r="E962" s="5" t="str">
        <f t="shared" si="30"/>
        <v/>
      </c>
      <c r="F962" s="5" t="str">
        <f>IF($A962&lt;&gt;"",IF(F$2&lt;&gt;"",INDEX('Instrument History'!$1:$1048576,$B962,F$3) / CcyPerBase!E961,""),"")</f>
        <v/>
      </c>
      <c r="G962" s="5" t="str">
        <f>IF($A962&lt;&gt;"",IF(G$2&lt;&gt;"",INDEX('Instrument History'!$1:$1048576,$B962,G$3) / CcyPerBase!F961,""),"")</f>
        <v/>
      </c>
      <c r="H962" s="5" t="str">
        <f>IF($A962&lt;&gt;"",IF(H$2&lt;&gt;"",INDEX('Instrument History'!$1:$1048576,$B962,H$3) / CcyPerBase!G961,""),"")</f>
        <v/>
      </c>
      <c r="I962" s="5" t="str">
        <f>IF($A962&lt;&gt;"",IF(I$2&lt;&gt;"",INDEX('Instrument History'!$1:$1048576,$B962,I$3) / CcyPerBase!H961,""),"")</f>
        <v/>
      </c>
      <c r="J962" s="5" t="str">
        <f>IF($A962&lt;&gt;"",IF(J$2&lt;&gt;"",INDEX('Instrument History'!$1:$1048576,$B962,J$3) / CcyPerBase!I961,""),"")</f>
        <v/>
      </c>
      <c r="K962" s="5" t="str">
        <f>IF($A962&lt;&gt;"",IF(K$2&lt;&gt;"",INDEX('Instrument History'!$1:$1048576,$B962,K$3) / CcyPerBase!J961,""),"")</f>
        <v/>
      </c>
      <c r="L962" s="5" t="str">
        <f>IF($A962&lt;&gt;"",IF(L$2&lt;&gt;"",INDEX('Instrument History'!$1:$1048576,$B962,L$3) / CcyPerBase!K961,""),"")</f>
        <v/>
      </c>
      <c r="M962" s="5" t="str">
        <f>IF($A962&lt;&gt;"",IF(M$2&lt;&gt;"",INDEX('Instrument History'!$1:$1048576,$B962,M$3) / CcyPerBase!L961,""),"")</f>
        <v/>
      </c>
      <c r="N962" s="5" t="str">
        <f>IF($A962&lt;&gt;"",IF(N$2&lt;&gt;"",INDEX('Instrument History'!$1:$1048576,$B962,N$3) / CcyPerBase!M961,""),"")</f>
        <v/>
      </c>
      <c r="O962" s="5" t="str">
        <f>IF($A962&lt;&gt;"",IF(O$2&lt;&gt;"",INDEX('Instrument History'!$1:$1048576,$B962,O$3) / CcyPerBase!N961,""),"")</f>
        <v/>
      </c>
      <c r="P962" s="5" t="str">
        <f>IF($A962&lt;&gt;"",IF(P$2&lt;&gt;"",INDEX('Instrument History'!$1:$1048576,$B962,P$3) / CcyPerBase!O961,""),"")</f>
        <v/>
      </c>
      <c r="Q962" s="5" t="str">
        <f>IF($A962&lt;&gt;"",IF(Q$2&lt;&gt;"",INDEX('Instrument History'!$1:$1048576,$B962,Q$3) / CcyPerBase!P961,""),"")</f>
        <v/>
      </c>
      <c r="R962" s="5" t="str">
        <f>IF($A962&lt;&gt;"",IF(R$2&lt;&gt;"",INDEX('Instrument History'!$1:$1048576,$B962,R$3) / CcyPerBase!Q961,""),"")</f>
        <v/>
      </c>
      <c r="S962" s="5" t="str">
        <f>IF($A962&lt;&gt;"",IF(S$2&lt;&gt;"",INDEX('Instrument History'!$1:$1048576,$B962,S$3) / CcyPerBase!R961,""),"")</f>
        <v/>
      </c>
      <c r="T962" s="5" t="str">
        <f>IF($A962&lt;&gt;"",IF(T$2&lt;&gt;"",INDEX('Instrument History'!$1:$1048576,$B962,T$3) / CcyPerBase!S961,""),"")</f>
        <v/>
      </c>
      <c r="U962" s="5" t="str">
        <f>IF($A962&lt;&gt;"",IF(U$2&lt;&gt;"",INDEX('Instrument History'!$1:$1048576,$B962,U$3) / CcyPerBase!T961,""),"")</f>
        <v/>
      </c>
      <c r="V962" s="5" t="str">
        <f>IF($A962&lt;&gt;"",IF(V$2&lt;&gt;"",INDEX('Instrument History'!$1:$1048576,$B962,V$3) / CcyPerBase!U961,""),"")</f>
        <v/>
      </c>
      <c r="W962" s="5" t="str">
        <f>IF($A962&lt;&gt;"",IF(W$2&lt;&gt;"",INDEX('Instrument History'!$1:$1048576,$B962,W$3) / CcyPerBase!V961,""),"")</f>
        <v/>
      </c>
      <c r="X962" s="5" t="str">
        <f>IF($A962&lt;&gt;"",IF(X$2&lt;&gt;"",INDEX('Instrument History'!$1:$1048576,$B962,X$3) / CcyPerBase!W961,""),"")</f>
        <v/>
      </c>
      <c r="Y962" s="5" t="str">
        <f>IF($A962&lt;&gt;"",IF(Y$2&lt;&gt;"",INDEX('Instrument History'!$1:$1048576,$B962,Y$3) / CcyPerBase!X961,""),"")</f>
        <v/>
      </c>
    </row>
    <row r="963" spans="1:25">
      <c r="A963" s="12" t="str">
        <f>IF(A962&lt;&gt;"",IF(A962=$B$1,"",'Instrument History'!A959),"")</f>
        <v/>
      </c>
      <c r="B963" t="str">
        <f t="shared" si="29"/>
        <v/>
      </c>
      <c r="C963" s="14" t="str">
        <f>IF($A963&lt;&gt;"",INDEX('Instrument History'!$1:$1048576,$B963,C$3) / CcyPerBase!D962,"")</f>
        <v/>
      </c>
      <c r="D963" s="14" t="str">
        <f>IF(A963&lt;&gt;"",C963/$D$4*Master!$R$18,"")</f>
        <v/>
      </c>
      <c r="E963" s="5" t="str">
        <f t="shared" si="30"/>
        <v/>
      </c>
      <c r="F963" s="5" t="str">
        <f>IF($A963&lt;&gt;"",IF(F$2&lt;&gt;"",INDEX('Instrument History'!$1:$1048576,$B963,F$3) / CcyPerBase!E962,""),"")</f>
        <v/>
      </c>
      <c r="G963" s="5" t="str">
        <f>IF($A963&lt;&gt;"",IF(G$2&lt;&gt;"",INDEX('Instrument History'!$1:$1048576,$B963,G$3) / CcyPerBase!F962,""),"")</f>
        <v/>
      </c>
      <c r="H963" s="5" t="str">
        <f>IF($A963&lt;&gt;"",IF(H$2&lt;&gt;"",INDEX('Instrument History'!$1:$1048576,$B963,H$3) / CcyPerBase!G962,""),"")</f>
        <v/>
      </c>
      <c r="I963" s="5" t="str">
        <f>IF($A963&lt;&gt;"",IF(I$2&lt;&gt;"",INDEX('Instrument History'!$1:$1048576,$B963,I$3) / CcyPerBase!H962,""),"")</f>
        <v/>
      </c>
      <c r="J963" s="5" t="str">
        <f>IF($A963&lt;&gt;"",IF(J$2&lt;&gt;"",INDEX('Instrument History'!$1:$1048576,$B963,J$3) / CcyPerBase!I962,""),"")</f>
        <v/>
      </c>
      <c r="K963" s="5" t="str">
        <f>IF($A963&lt;&gt;"",IF(K$2&lt;&gt;"",INDEX('Instrument History'!$1:$1048576,$B963,K$3) / CcyPerBase!J962,""),"")</f>
        <v/>
      </c>
      <c r="L963" s="5" t="str">
        <f>IF($A963&lt;&gt;"",IF(L$2&lt;&gt;"",INDEX('Instrument History'!$1:$1048576,$B963,L$3) / CcyPerBase!K962,""),"")</f>
        <v/>
      </c>
      <c r="M963" s="5" t="str">
        <f>IF($A963&lt;&gt;"",IF(M$2&lt;&gt;"",INDEX('Instrument History'!$1:$1048576,$B963,M$3) / CcyPerBase!L962,""),"")</f>
        <v/>
      </c>
      <c r="N963" s="5" t="str">
        <f>IF($A963&lt;&gt;"",IF(N$2&lt;&gt;"",INDEX('Instrument History'!$1:$1048576,$B963,N$3) / CcyPerBase!M962,""),"")</f>
        <v/>
      </c>
      <c r="O963" s="5" t="str">
        <f>IF($A963&lt;&gt;"",IF(O$2&lt;&gt;"",INDEX('Instrument History'!$1:$1048576,$B963,O$3) / CcyPerBase!N962,""),"")</f>
        <v/>
      </c>
      <c r="P963" s="5" t="str">
        <f>IF($A963&lt;&gt;"",IF(P$2&lt;&gt;"",INDEX('Instrument History'!$1:$1048576,$B963,P$3) / CcyPerBase!O962,""),"")</f>
        <v/>
      </c>
      <c r="Q963" s="5" t="str">
        <f>IF($A963&lt;&gt;"",IF(Q$2&lt;&gt;"",INDEX('Instrument History'!$1:$1048576,$B963,Q$3) / CcyPerBase!P962,""),"")</f>
        <v/>
      </c>
      <c r="R963" s="5" t="str">
        <f>IF($A963&lt;&gt;"",IF(R$2&lt;&gt;"",INDEX('Instrument History'!$1:$1048576,$B963,R$3) / CcyPerBase!Q962,""),"")</f>
        <v/>
      </c>
      <c r="S963" s="5" t="str">
        <f>IF($A963&lt;&gt;"",IF(S$2&lt;&gt;"",INDEX('Instrument History'!$1:$1048576,$B963,S$3) / CcyPerBase!R962,""),"")</f>
        <v/>
      </c>
      <c r="T963" s="5" t="str">
        <f>IF($A963&lt;&gt;"",IF(T$2&lt;&gt;"",INDEX('Instrument History'!$1:$1048576,$B963,T$3) / CcyPerBase!S962,""),"")</f>
        <v/>
      </c>
      <c r="U963" s="5" t="str">
        <f>IF($A963&lt;&gt;"",IF(U$2&lt;&gt;"",INDEX('Instrument History'!$1:$1048576,$B963,U$3) / CcyPerBase!T962,""),"")</f>
        <v/>
      </c>
      <c r="V963" s="5" t="str">
        <f>IF($A963&lt;&gt;"",IF(V$2&lt;&gt;"",INDEX('Instrument History'!$1:$1048576,$B963,V$3) / CcyPerBase!U962,""),"")</f>
        <v/>
      </c>
      <c r="W963" s="5" t="str">
        <f>IF($A963&lt;&gt;"",IF(W$2&lt;&gt;"",INDEX('Instrument History'!$1:$1048576,$B963,W$3) / CcyPerBase!V962,""),"")</f>
        <v/>
      </c>
      <c r="X963" s="5" t="str">
        <f>IF($A963&lt;&gt;"",IF(X$2&lt;&gt;"",INDEX('Instrument History'!$1:$1048576,$B963,X$3) / CcyPerBase!W962,""),"")</f>
        <v/>
      </c>
      <c r="Y963" s="5" t="str">
        <f>IF($A963&lt;&gt;"",IF(Y$2&lt;&gt;"",INDEX('Instrument History'!$1:$1048576,$B963,Y$3) / CcyPerBase!X962,""),"")</f>
        <v/>
      </c>
    </row>
    <row r="964" spans="1:25">
      <c r="A964" s="12" t="str">
        <f>IF(A963&lt;&gt;"",IF(A963=$B$1,"",'Instrument History'!A960),"")</f>
        <v/>
      </c>
      <c r="B964" t="str">
        <f t="shared" si="29"/>
        <v/>
      </c>
      <c r="C964" s="14" t="str">
        <f>IF($A964&lt;&gt;"",INDEX('Instrument History'!$1:$1048576,$B964,C$3) / CcyPerBase!D963,"")</f>
        <v/>
      </c>
      <c r="D964" s="14" t="str">
        <f>IF(A964&lt;&gt;"",C964/$D$4*Master!$R$18,"")</f>
        <v/>
      </c>
      <c r="E964" s="5" t="str">
        <f t="shared" si="30"/>
        <v/>
      </c>
      <c r="F964" s="5" t="str">
        <f>IF($A964&lt;&gt;"",IF(F$2&lt;&gt;"",INDEX('Instrument History'!$1:$1048576,$B964,F$3) / CcyPerBase!E963,""),"")</f>
        <v/>
      </c>
      <c r="G964" s="5" t="str">
        <f>IF($A964&lt;&gt;"",IF(G$2&lt;&gt;"",INDEX('Instrument History'!$1:$1048576,$B964,G$3) / CcyPerBase!F963,""),"")</f>
        <v/>
      </c>
      <c r="H964" s="5" t="str">
        <f>IF($A964&lt;&gt;"",IF(H$2&lt;&gt;"",INDEX('Instrument History'!$1:$1048576,$B964,H$3) / CcyPerBase!G963,""),"")</f>
        <v/>
      </c>
      <c r="I964" s="5" t="str">
        <f>IF($A964&lt;&gt;"",IF(I$2&lt;&gt;"",INDEX('Instrument History'!$1:$1048576,$B964,I$3) / CcyPerBase!H963,""),"")</f>
        <v/>
      </c>
      <c r="J964" s="5" t="str">
        <f>IF($A964&lt;&gt;"",IF(J$2&lt;&gt;"",INDEX('Instrument History'!$1:$1048576,$B964,J$3) / CcyPerBase!I963,""),"")</f>
        <v/>
      </c>
      <c r="K964" s="5" t="str">
        <f>IF($A964&lt;&gt;"",IF(K$2&lt;&gt;"",INDEX('Instrument History'!$1:$1048576,$B964,K$3) / CcyPerBase!J963,""),"")</f>
        <v/>
      </c>
      <c r="L964" s="5" t="str">
        <f>IF($A964&lt;&gt;"",IF(L$2&lt;&gt;"",INDEX('Instrument History'!$1:$1048576,$B964,L$3) / CcyPerBase!K963,""),"")</f>
        <v/>
      </c>
      <c r="M964" s="5" t="str">
        <f>IF($A964&lt;&gt;"",IF(M$2&lt;&gt;"",INDEX('Instrument History'!$1:$1048576,$B964,M$3) / CcyPerBase!L963,""),"")</f>
        <v/>
      </c>
      <c r="N964" s="5" t="str">
        <f>IF($A964&lt;&gt;"",IF(N$2&lt;&gt;"",INDEX('Instrument History'!$1:$1048576,$B964,N$3) / CcyPerBase!M963,""),"")</f>
        <v/>
      </c>
      <c r="O964" s="5" t="str">
        <f>IF($A964&lt;&gt;"",IF(O$2&lt;&gt;"",INDEX('Instrument History'!$1:$1048576,$B964,O$3) / CcyPerBase!N963,""),"")</f>
        <v/>
      </c>
      <c r="P964" s="5" t="str">
        <f>IF($A964&lt;&gt;"",IF(P$2&lt;&gt;"",INDEX('Instrument History'!$1:$1048576,$B964,P$3) / CcyPerBase!O963,""),"")</f>
        <v/>
      </c>
      <c r="Q964" s="5" t="str">
        <f>IF($A964&lt;&gt;"",IF(Q$2&lt;&gt;"",INDEX('Instrument History'!$1:$1048576,$B964,Q$3) / CcyPerBase!P963,""),"")</f>
        <v/>
      </c>
      <c r="R964" s="5" t="str">
        <f>IF($A964&lt;&gt;"",IF(R$2&lt;&gt;"",INDEX('Instrument History'!$1:$1048576,$B964,R$3) / CcyPerBase!Q963,""),"")</f>
        <v/>
      </c>
      <c r="S964" s="5" t="str">
        <f>IF($A964&lt;&gt;"",IF(S$2&lt;&gt;"",INDEX('Instrument History'!$1:$1048576,$B964,S$3) / CcyPerBase!R963,""),"")</f>
        <v/>
      </c>
      <c r="T964" s="5" t="str">
        <f>IF($A964&lt;&gt;"",IF(T$2&lt;&gt;"",INDEX('Instrument History'!$1:$1048576,$B964,T$3) / CcyPerBase!S963,""),"")</f>
        <v/>
      </c>
      <c r="U964" s="5" t="str">
        <f>IF($A964&lt;&gt;"",IF(U$2&lt;&gt;"",INDEX('Instrument History'!$1:$1048576,$B964,U$3) / CcyPerBase!T963,""),"")</f>
        <v/>
      </c>
      <c r="V964" s="5" t="str">
        <f>IF($A964&lt;&gt;"",IF(V$2&lt;&gt;"",INDEX('Instrument History'!$1:$1048576,$B964,V$3) / CcyPerBase!U963,""),"")</f>
        <v/>
      </c>
      <c r="W964" s="5" t="str">
        <f>IF($A964&lt;&gt;"",IF(W$2&lt;&gt;"",INDEX('Instrument History'!$1:$1048576,$B964,W$3) / CcyPerBase!V963,""),"")</f>
        <v/>
      </c>
      <c r="X964" s="5" t="str">
        <f>IF($A964&lt;&gt;"",IF(X$2&lt;&gt;"",INDEX('Instrument History'!$1:$1048576,$B964,X$3) / CcyPerBase!W963,""),"")</f>
        <v/>
      </c>
      <c r="Y964" s="5" t="str">
        <f>IF($A964&lt;&gt;"",IF(Y$2&lt;&gt;"",INDEX('Instrument History'!$1:$1048576,$B964,Y$3) / CcyPerBase!X963,""),"")</f>
        <v/>
      </c>
    </row>
    <row r="965" spans="1:25">
      <c r="A965" s="12" t="str">
        <f>IF(A964&lt;&gt;"",IF(A964=$B$1,"",'Instrument History'!A961),"")</f>
        <v/>
      </c>
      <c r="B965" t="str">
        <f t="shared" si="29"/>
        <v/>
      </c>
      <c r="C965" s="14" t="str">
        <f>IF($A965&lt;&gt;"",INDEX('Instrument History'!$1:$1048576,$B965,C$3) / CcyPerBase!D964,"")</f>
        <v/>
      </c>
      <c r="D965" s="14" t="str">
        <f>IF(A965&lt;&gt;"",C965/$D$4*Master!$R$18,"")</f>
        <v/>
      </c>
      <c r="E965" s="5" t="str">
        <f t="shared" si="30"/>
        <v/>
      </c>
      <c r="F965" s="5" t="str">
        <f>IF($A965&lt;&gt;"",IF(F$2&lt;&gt;"",INDEX('Instrument History'!$1:$1048576,$B965,F$3) / CcyPerBase!E964,""),"")</f>
        <v/>
      </c>
      <c r="G965" s="5" t="str">
        <f>IF($A965&lt;&gt;"",IF(G$2&lt;&gt;"",INDEX('Instrument History'!$1:$1048576,$B965,G$3) / CcyPerBase!F964,""),"")</f>
        <v/>
      </c>
      <c r="H965" s="5" t="str">
        <f>IF($A965&lt;&gt;"",IF(H$2&lt;&gt;"",INDEX('Instrument History'!$1:$1048576,$B965,H$3) / CcyPerBase!G964,""),"")</f>
        <v/>
      </c>
      <c r="I965" s="5" t="str">
        <f>IF($A965&lt;&gt;"",IF(I$2&lt;&gt;"",INDEX('Instrument History'!$1:$1048576,$B965,I$3) / CcyPerBase!H964,""),"")</f>
        <v/>
      </c>
      <c r="J965" s="5" t="str">
        <f>IF($A965&lt;&gt;"",IF(J$2&lt;&gt;"",INDEX('Instrument History'!$1:$1048576,$B965,J$3) / CcyPerBase!I964,""),"")</f>
        <v/>
      </c>
      <c r="K965" s="5" t="str">
        <f>IF($A965&lt;&gt;"",IF(K$2&lt;&gt;"",INDEX('Instrument History'!$1:$1048576,$B965,K$3) / CcyPerBase!J964,""),"")</f>
        <v/>
      </c>
      <c r="L965" s="5" t="str">
        <f>IF($A965&lt;&gt;"",IF(L$2&lt;&gt;"",INDEX('Instrument History'!$1:$1048576,$B965,L$3) / CcyPerBase!K964,""),"")</f>
        <v/>
      </c>
      <c r="M965" s="5" t="str">
        <f>IF($A965&lt;&gt;"",IF(M$2&lt;&gt;"",INDEX('Instrument History'!$1:$1048576,$B965,M$3) / CcyPerBase!L964,""),"")</f>
        <v/>
      </c>
      <c r="N965" s="5" t="str">
        <f>IF($A965&lt;&gt;"",IF(N$2&lt;&gt;"",INDEX('Instrument History'!$1:$1048576,$B965,N$3) / CcyPerBase!M964,""),"")</f>
        <v/>
      </c>
      <c r="O965" s="5" t="str">
        <f>IF($A965&lt;&gt;"",IF(O$2&lt;&gt;"",INDEX('Instrument History'!$1:$1048576,$B965,O$3) / CcyPerBase!N964,""),"")</f>
        <v/>
      </c>
      <c r="P965" s="5" t="str">
        <f>IF($A965&lt;&gt;"",IF(P$2&lt;&gt;"",INDEX('Instrument History'!$1:$1048576,$B965,P$3) / CcyPerBase!O964,""),"")</f>
        <v/>
      </c>
      <c r="Q965" s="5" t="str">
        <f>IF($A965&lt;&gt;"",IF(Q$2&lt;&gt;"",INDEX('Instrument History'!$1:$1048576,$B965,Q$3) / CcyPerBase!P964,""),"")</f>
        <v/>
      </c>
      <c r="R965" s="5" t="str">
        <f>IF($A965&lt;&gt;"",IF(R$2&lt;&gt;"",INDEX('Instrument History'!$1:$1048576,$B965,R$3) / CcyPerBase!Q964,""),"")</f>
        <v/>
      </c>
      <c r="S965" s="5" t="str">
        <f>IF($A965&lt;&gt;"",IF(S$2&lt;&gt;"",INDEX('Instrument History'!$1:$1048576,$B965,S$3) / CcyPerBase!R964,""),"")</f>
        <v/>
      </c>
      <c r="T965" s="5" t="str">
        <f>IF($A965&lt;&gt;"",IF(T$2&lt;&gt;"",INDEX('Instrument History'!$1:$1048576,$B965,T$3) / CcyPerBase!S964,""),"")</f>
        <v/>
      </c>
      <c r="U965" s="5" t="str">
        <f>IF($A965&lt;&gt;"",IF(U$2&lt;&gt;"",INDEX('Instrument History'!$1:$1048576,$B965,U$3) / CcyPerBase!T964,""),"")</f>
        <v/>
      </c>
      <c r="V965" s="5" t="str">
        <f>IF($A965&lt;&gt;"",IF(V$2&lt;&gt;"",INDEX('Instrument History'!$1:$1048576,$B965,V$3) / CcyPerBase!U964,""),"")</f>
        <v/>
      </c>
      <c r="W965" s="5" t="str">
        <f>IF($A965&lt;&gt;"",IF(W$2&lt;&gt;"",INDEX('Instrument History'!$1:$1048576,$B965,W$3) / CcyPerBase!V964,""),"")</f>
        <v/>
      </c>
      <c r="X965" s="5" t="str">
        <f>IF($A965&lt;&gt;"",IF(X$2&lt;&gt;"",INDEX('Instrument History'!$1:$1048576,$B965,X$3) / CcyPerBase!W964,""),"")</f>
        <v/>
      </c>
      <c r="Y965" s="5" t="str">
        <f>IF($A965&lt;&gt;"",IF(Y$2&lt;&gt;"",INDEX('Instrument History'!$1:$1048576,$B965,Y$3) / CcyPerBase!X964,""),"")</f>
        <v/>
      </c>
    </row>
    <row r="966" spans="1:25">
      <c r="A966" s="12" t="str">
        <f>IF(A965&lt;&gt;"",IF(A965=$B$1,"",'Instrument History'!A962),"")</f>
        <v/>
      </c>
      <c r="B966" t="str">
        <f t="shared" si="29"/>
        <v/>
      </c>
      <c r="C966" s="14" t="str">
        <f>IF($A966&lt;&gt;"",INDEX('Instrument History'!$1:$1048576,$B966,C$3) / CcyPerBase!D965,"")</f>
        <v/>
      </c>
      <c r="D966" s="14" t="str">
        <f>IF(A966&lt;&gt;"",C966/$D$4*Master!$R$18,"")</f>
        <v/>
      </c>
      <c r="E966" s="5" t="str">
        <f t="shared" si="30"/>
        <v/>
      </c>
      <c r="F966" s="5" t="str">
        <f>IF($A966&lt;&gt;"",IF(F$2&lt;&gt;"",INDEX('Instrument History'!$1:$1048576,$B966,F$3) / CcyPerBase!E965,""),"")</f>
        <v/>
      </c>
      <c r="G966" s="5" t="str">
        <f>IF($A966&lt;&gt;"",IF(G$2&lt;&gt;"",INDEX('Instrument History'!$1:$1048576,$B966,G$3) / CcyPerBase!F965,""),"")</f>
        <v/>
      </c>
      <c r="H966" s="5" t="str">
        <f>IF($A966&lt;&gt;"",IF(H$2&lt;&gt;"",INDEX('Instrument History'!$1:$1048576,$B966,H$3) / CcyPerBase!G965,""),"")</f>
        <v/>
      </c>
      <c r="I966" s="5" t="str">
        <f>IF($A966&lt;&gt;"",IF(I$2&lt;&gt;"",INDEX('Instrument History'!$1:$1048576,$B966,I$3) / CcyPerBase!H965,""),"")</f>
        <v/>
      </c>
      <c r="J966" s="5" t="str">
        <f>IF($A966&lt;&gt;"",IF(J$2&lt;&gt;"",INDEX('Instrument History'!$1:$1048576,$B966,J$3) / CcyPerBase!I965,""),"")</f>
        <v/>
      </c>
      <c r="K966" s="5" t="str">
        <f>IF($A966&lt;&gt;"",IF(K$2&lt;&gt;"",INDEX('Instrument History'!$1:$1048576,$B966,K$3) / CcyPerBase!J965,""),"")</f>
        <v/>
      </c>
      <c r="L966" s="5" t="str">
        <f>IF($A966&lt;&gt;"",IF(L$2&lt;&gt;"",INDEX('Instrument History'!$1:$1048576,$B966,L$3) / CcyPerBase!K965,""),"")</f>
        <v/>
      </c>
      <c r="M966" s="5" t="str">
        <f>IF($A966&lt;&gt;"",IF(M$2&lt;&gt;"",INDEX('Instrument History'!$1:$1048576,$B966,M$3) / CcyPerBase!L965,""),"")</f>
        <v/>
      </c>
      <c r="N966" s="5" t="str">
        <f>IF($A966&lt;&gt;"",IF(N$2&lt;&gt;"",INDEX('Instrument History'!$1:$1048576,$B966,N$3) / CcyPerBase!M965,""),"")</f>
        <v/>
      </c>
      <c r="O966" s="5" t="str">
        <f>IF($A966&lt;&gt;"",IF(O$2&lt;&gt;"",INDEX('Instrument History'!$1:$1048576,$B966,O$3) / CcyPerBase!N965,""),"")</f>
        <v/>
      </c>
      <c r="P966" s="5" t="str">
        <f>IF($A966&lt;&gt;"",IF(P$2&lt;&gt;"",INDEX('Instrument History'!$1:$1048576,$B966,P$3) / CcyPerBase!O965,""),"")</f>
        <v/>
      </c>
      <c r="Q966" s="5" t="str">
        <f>IF($A966&lt;&gt;"",IF(Q$2&lt;&gt;"",INDEX('Instrument History'!$1:$1048576,$B966,Q$3) / CcyPerBase!P965,""),"")</f>
        <v/>
      </c>
      <c r="R966" s="5" t="str">
        <f>IF($A966&lt;&gt;"",IF(R$2&lt;&gt;"",INDEX('Instrument History'!$1:$1048576,$B966,R$3) / CcyPerBase!Q965,""),"")</f>
        <v/>
      </c>
      <c r="S966" s="5" t="str">
        <f>IF($A966&lt;&gt;"",IF(S$2&lt;&gt;"",INDEX('Instrument History'!$1:$1048576,$B966,S$3) / CcyPerBase!R965,""),"")</f>
        <v/>
      </c>
      <c r="T966" s="5" t="str">
        <f>IF($A966&lt;&gt;"",IF(T$2&lt;&gt;"",INDEX('Instrument History'!$1:$1048576,$B966,T$3) / CcyPerBase!S965,""),"")</f>
        <v/>
      </c>
      <c r="U966" s="5" t="str">
        <f>IF($A966&lt;&gt;"",IF(U$2&lt;&gt;"",INDEX('Instrument History'!$1:$1048576,$B966,U$3) / CcyPerBase!T965,""),"")</f>
        <v/>
      </c>
      <c r="V966" s="5" t="str">
        <f>IF($A966&lt;&gt;"",IF(V$2&lt;&gt;"",INDEX('Instrument History'!$1:$1048576,$B966,V$3) / CcyPerBase!U965,""),"")</f>
        <v/>
      </c>
      <c r="W966" s="5" t="str">
        <f>IF($A966&lt;&gt;"",IF(W$2&lt;&gt;"",INDEX('Instrument History'!$1:$1048576,$B966,W$3) / CcyPerBase!V965,""),"")</f>
        <v/>
      </c>
      <c r="X966" s="5" t="str">
        <f>IF($A966&lt;&gt;"",IF(X$2&lt;&gt;"",INDEX('Instrument History'!$1:$1048576,$B966,X$3) / CcyPerBase!W965,""),"")</f>
        <v/>
      </c>
      <c r="Y966" s="5" t="str">
        <f>IF($A966&lt;&gt;"",IF(Y$2&lt;&gt;"",INDEX('Instrument History'!$1:$1048576,$B966,Y$3) / CcyPerBase!X965,""),"")</f>
        <v/>
      </c>
    </row>
    <row r="967" spans="1:25">
      <c r="A967" s="12" t="str">
        <f>IF(A966&lt;&gt;"",IF(A966=$B$1,"",'Instrument History'!A963),"")</f>
        <v/>
      </c>
      <c r="B967" t="str">
        <f t="shared" ref="B967:B1030" si="31">IF(A967&lt;&gt;"",B966+1,"")</f>
        <v/>
      </c>
      <c r="C967" s="14" t="str">
        <f>IF($A967&lt;&gt;"",INDEX('Instrument History'!$1:$1048576,$B967,C$3) / CcyPerBase!D966,"")</f>
        <v/>
      </c>
      <c r="D967" s="14" t="str">
        <f>IF(A967&lt;&gt;"",C967/$D$4*Master!$R$18,"")</f>
        <v/>
      </c>
      <c r="E967" s="5" t="str">
        <f t="shared" ref="E967:E1030" si="32">IF(A967&lt;&gt;"",SUMPRODUCT($F$4:$Y$4,F967:Y967),"")</f>
        <v/>
      </c>
      <c r="F967" s="5" t="str">
        <f>IF($A967&lt;&gt;"",IF(F$2&lt;&gt;"",INDEX('Instrument History'!$1:$1048576,$B967,F$3) / CcyPerBase!E966,""),"")</f>
        <v/>
      </c>
      <c r="G967" s="5" t="str">
        <f>IF($A967&lt;&gt;"",IF(G$2&lt;&gt;"",INDEX('Instrument History'!$1:$1048576,$B967,G$3) / CcyPerBase!F966,""),"")</f>
        <v/>
      </c>
      <c r="H967" s="5" t="str">
        <f>IF($A967&lt;&gt;"",IF(H$2&lt;&gt;"",INDEX('Instrument History'!$1:$1048576,$B967,H$3) / CcyPerBase!G966,""),"")</f>
        <v/>
      </c>
      <c r="I967" s="5" t="str">
        <f>IF($A967&lt;&gt;"",IF(I$2&lt;&gt;"",INDEX('Instrument History'!$1:$1048576,$B967,I$3) / CcyPerBase!H966,""),"")</f>
        <v/>
      </c>
      <c r="J967" s="5" t="str">
        <f>IF($A967&lt;&gt;"",IF(J$2&lt;&gt;"",INDEX('Instrument History'!$1:$1048576,$B967,J$3) / CcyPerBase!I966,""),"")</f>
        <v/>
      </c>
      <c r="K967" s="5" t="str">
        <f>IF($A967&lt;&gt;"",IF(K$2&lt;&gt;"",INDEX('Instrument History'!$1:$1048576,$B967,K$3) / CcyPerBase!J966,""),"")</f>
        <v/>
      </c>
      <c r="L967" s="5" t="str">
        <f>IF($A967&lt;&gt;"",IF(L$2&lt;&gt;"",INDEX('Instrument History'!$1:$1048576,$B967,L$3) / CcyPerBase!K966,""),"")</f>
        <v/>
      </c>
      <c r="M967" s="5" t="str">
        <f>IF($A967&lt;&gt;"",IF(M$2&lt;&gt;"",INDEX('Instrument History'!$1:$1048576,$B967,M$3) / CcyPerBase!L966,""),"")</f>
        <v/>
      </c>
      <c r="N967" s="5" t="str">
        <f>IF($A967&lt;&gt;"",IF(N$2&lt;&gt;"",INDEX('Instrument History'!$1:$1048576,$B967,N$3) / CcyPerBase!M966,""),"")</f>
        <v/>
      </c>
      <c r="O967" s="5" t="str">
        <f>IF($A967&lt;&gt;"",IF(O$2&lt;&gt;"",INDEX('Instrument History'!$1:$1048576,$B967,O$3) / CcyPerBase!N966,""),"")</f>
        <v/>
      </c>
      <c r="P967" s="5" t="str">
        <f>IF($A967&lt;&gt;"",IF(P$2&lt;&gt;"",INDEX('Instrument History'!$1:$1048576,$B967,P$3) / CcyPerBase!O966,""),"")</f>
        <v/>
      </c>
      <c r="Q967" s="5" t="str">
        <f>IF($A967&lt;&gt;"",IF(Q$2&lt;&gt;"",INDEX('Instrument History'!$1:$1048576,$B967,Q$3) / CcyPerBase!P966,""),"")</f>
        <v/>
      </c>
      <c r="R967" s="5" t="str">
        <f>IF($A967&lt;&gt;"",IF(R$2&lt;&gt;"",INDEX('Instrument History'!$1:$1048576,$B967,R$3) / CcyPerBase!Q966,""),"")</f>
        <v/>
      </c>
      <c r="S967" s="5" t="str">
        <f>IF($A967&lt;&gt;"",IF(S$2&lt;&gt;"",INDEX('Instrument History'!$1:$1048576,$B967,S$3) / CcyPerBase!R966,""),"")</f>
        <v/>
      </c>
      <c r="T967" s="5" t="str">
        <f>IF($A967&lt;&gt;"",IF(T$2&lt;&gt;"",INDEX('Instrument History'!$1:$1048576,$B967,T$3) / CcyPerBase!S966,""),"")</f>
        <v/>
      </c>
      <c r="U967" s="5" t="str">
        <f>IF($A967&lt;&gt;"",IF(U$2&lt;&gt;"",INDEX('Instrument History'!$1:$1048576,$B967,U$3) / CcyPerBase!T966,""),"")</f>
        <v/>
      </c>
      <c r="V967" s="5" t="str">
        <f>IF($A967&lt;&gt;"",IF(V$2&lt;&gt;"",INDEX('Instrument History'!$1:$1048576,$B967,V$3) / CcyPerBase!U966,""),"")</f>
        <v/>
      </c>
      <c r="W967" s="5" t="str">
        <f>IF($A967&lt;&gt;"",IF(W$2&lt;&gt;"",INDEX('Instrument History'!$1:$1048576,$B967,W$3) / CcyPerBase!V966,""),"")</f>
        <v/>
      </c>
      <c r="X967" s="5" t="str">
        <f>IF($A967&lt;&gt;"",IF(X$2&lt;&gt;"",INDEX('Instrument History'!$1:$1048576,$B967,X$3) / CcyPerBase!W966,""),"")</f>
        <v/>
      </c>
      <c r="Y967" s="5" t="str">
        <f>IF($A967&lt;&gt;"",IF(Y$2&lt;&gt;"",INDEX('Instrument History'!$1:$1048576,$B967,Y$3) / CcyPerBase!X966,""),"")</f>
        <v/>
      </c>
    </row>
    <row r="968" spans="1:25">
      <c r="A968" s="12" t="str">
        <f>IF(A967&lt;&gt;"",IF(A967=$B$1,"",'Instrument History'!A964),"")</f>
        <v/>
      </c>
      <c r="B968" t="str">
        <f t="shared" si="31"/>
        <v/>
      </c>
      <c r="C968" s="14" t="str">
        <f>IF($A968&lt;&gt;"",INDEX('Instrument History'!$1:$1048576,$B968,C$3) / CcyPerBase!D967,"")</f>
        <v/>
      </c>
      <c r="D968" s="14" t="str">
        <f>IF(A968&lt;&gt;"",C968/$D$4*Master!$R$18,"")</f>
        <v/>
      </c>
      <c r="E968" s="5" t="str">
        <f t="shared" si="32"/>
        <v/>
      </c>
      <c r="F968" s="5" t="str">
        <f>IF($A968&lt;&gt;"",IF(F$2&lt;&gt;"",INDEX('Instrument History'!$1:$1048576,$B968,F$3) / CcyPerBase!E967,""),"")</f>
        <v/>
      </c>
      <c r="G968" s="5" t="str">
        <f>IF($A968&lt;&gt;"",IF(G$2&lt;&gt;"",INDEX('Instrument History'!$1:$1048576,$B968,G$3) / CcyPerBase!F967,""),"")</f>
        <v/>
      </c>
      <c r="H968" s="5" t="str">
        <f>IF($A968&lt;&gt;"",IF(H$2&lt;&gt;"",INDEX('Instrument History'!$1:$1048576,$B968,H$3) / CcyPerBase!G967,""),"")</f>
        <v/>
      </c>
      <c r="I968" s="5" t="str">
        <f>IF($A968&lt;&gt;"",IF(I$2&lt;&gt;"",INDEX('Instrument History'!$1:$1048576,$B968,I$3) / CcyPerBase!H967,""),"")</f>
        <v/>
      </c>
      <c r="J968" s="5" t="str">
        <f>IF($A968&lt;&gt;"",IF(J$2&lt;&gt;"",INDEX('Instrument History'!$1:$1048576,$B968,J$3) / CcyPerBase!I967,""),"")</f>
        <v/>
      </c>
      <c r="K968" s="5" t="str">
        <f>IF($A968&lt;&gt;"",IF(K$2&lt;&gt;"",INDEX('Instrument History'!$1:$1048576,$B968,K$3) / CcyPerBase!J967,""),"")</f>
        <v/>
      </c>
      <c r="L968" s="5" t="str">
        <f>IF($A968&lt;&gt;"",IF(L$2&lt;&gt;"",INDEX('Instrument History'!$1:$1048576,$B968,L$3) / CcyPerBase!K967,""),"")</f>
        <v/>
      </c>
      <c r="M968" s="5" t="str">
        <f>IF($A968&lt;&gt;"",IF(M$2&lt;&gt;"",INDEX('Instrument History'!$1:$1048576,$B968,M$3) / CcyPerBase!L967,""),"")</f>
        <v/>
      </c>
      <c r="N968" s="5" t="str">
        <f>IF($A968&lt;&gt;"",IF(N$2&lt;&gt;"",INDEX('Instrument History'!$1:$1048576,$B968,N$3) / CcyPerBase!M967,""),"")</f>
        <v/>
      </c>
      <c r="O968" s="5" t="str">
        <f>IF($A968&lt;&gt;"",IF(O$2&lt;&gt;"",INDEX('Instrument History'!$1:$1048576,$B968,O$3) / CcyPerBase!N967,""),"")</f>
        <v/>
      </c>
      <c r="P968" s="5" t="str">
        <f>IF($A968&lt;&gt;"",IF(P$2&lt;&gt;"",INDEX('Instrument History'!$1:$1048576,$B968,P$3) / CcyPerBase!O967,""),"")</f>
        <v/>
      </c>
      <c r="Q968" s="5" t="str">
        <f>IF($A968&lt;&gt;"",IF(Q$2&lt;&gt;"",INDEX('Instrument History'!$1:$1048576,$B968,Q$3) / CcyPerBase!P967,""),"")</f>
        <v/>
      </c>
      <c r="R968" s="5" t="str">
        <f>IF($A968&lt;&gt;"",IF(R$2&lt;&gt;"",INDEX('Instrument History'!$1:$1048576,$B968,R$3) / CcyPerBase!Q967,""),"")</f>
        <v/>
      </c>
      <c r="S968" s="5" t="str">
        <f>IF($A968&lt;&gt;"",IF(S$2&lt;&gt;"",INDEX('Instrument History'!$1:$1048576,$B968,S$3) / CcyPerBase!R967,""),"")</f>
        <v/>
      </c>
      <c r="T968" s="5" t="str">
        <f>IF($A968&lt;&gt;"",IF(T$2&lt;&gt;"",INDEX('Instrument History'!$1:$1048576,$B968,T$3) / CcyPerBase!S967,""),"")</f>
        <v/>
      </c>
      <c r="U968" s="5" t="str">
        <f>IF($A968&lt;&gt;"",IF(U$2&lt;&gt;"",INDEX('Instrument History'!$1:$1048576,$B968,U$3) / CcyPerBase!T967,""),"")</f>
        <v/>
      </c>
      <c r="V968" s="5" t="str">
        <f>IF($A968&lt;&gt;"",IF(V$2&lt;&gt;"",INDEX('Instrument History'!$1:$1048576,$B968,V$3) / CcyPerBase!U967,""),"")</f>
        <v/>
      </c>
      <c r="W968" s="5" t="str">
        <f>IF($A968&lt;&gt;"",IF(W$2&lt;&gt;"",INDEX('Instrument History'!$1:$1048576,$B968,W$3) / CcyPerBase!V967,""),"")</f>
        <v/>
      </c>
      <c r="X968" s="5" t="str">
        <f>IF($A968&lt;&gt;"",IF(X$2&lt;&gt;"",INDEX('Instrument History'!$1:$1048576,$B968,X$3) / CcyPerBase!W967,""),"")</f>
        <v/>
      </c>
      <c r="Y968" s="5" t="str">
        <f>IF($A968&lt;&gt;"",IF(Y$2&lt;&gt;"",INDEX('Instrument History'!$1:$1048576,$B968,Y$3) / CcyPerBase!X967,""),"")</f>
        <v/>
      </c>
    </row>
    <row r="969" spans="1:25">
      <c r="A969" s="12" t="str">
        <f>IF(A968&lt;&gt;"",IF(A968=$B$1,"",'Instrument History'!A965),"")</f>
        <v/>
      </c>
      <c r="B969" t="str">
        <f t="shared" si="31"/>
        <v/>
      </c>
      <c r="C969" s="14" t="str">
        <f>IF($A969&lt;&gt;"",INDEX('Instrument History'!$1:$1048576,$B969,C$3) / CcyPerBase!D968,"")</f>
        <v/>
      </c>
      <c r="D969" s="14" t="str">
        <f>IF(A969&lt;&gt;"",C969/$D$4*Master!$R$18,"")</f>
        <v/>
      </c>
      <c r="E969" s="5" t="str">
        <f t="shared" si="32"/>
        <v/>
      </c>
      <c r="F969" s="5" t="str">
        <f>IF($A969&lt;&gt;"",IF(F$2&lt;&gt;"",INDEX('Instrument History'!$1:$1048576,$B969,F$3) / CcyPerBase!E968,""),"")</f>
        <v/>
      </c>
      <c r="G969" s="5" t="str">
        <f>IF($A969&lt;&gt;"",IF(G$2&lt;&gt;"",INDEX('Instrument History'!$1:$1048576,$B969,G$3) / CcyPerBase!F968,""),"")</f>
        <v/>
      </c>
      <c r="H969" s="5" t="str">
        <f>IF($A969&lt;&gt;"",IF(H$2&lt;&gt;"",INDEX('Instrument History'!$1:$1048576,$B969,H$3) / CcyPerBase!G968,""),"")</f>
        <v/>
      </c>
      <c r="I969" s="5" t="str">
        <f>IF($A969&lt;&gt;"",IF(I$2&lt;&gt;"",INDEX('Instrument History'!$1:$1048576,$B969,I$3) / CcyPerBase!H968,""),"")</f>
        <v/>
      </c>
      <c r="J969" s="5" t="str">
        <f>IF($A969&lt;&gt;"",IF(J$2&lt;&gt;"",INDEX('Instrument History'!$1:$1048576,$B969,J$3) / CcyPerBase!I968,""),"")</f>
        <v/>
      </c>
      <c r="K969" s="5" t="str">
        <f>IF($A969&lt;&gt;"",IF(K$2&lt;&gt;"",INDEX('Instrument History'!$1:$1048576,$B969,K$3) / CcyPerBase!J968,""),"")</f>
        <v/>
      </c>
      <c r="L969" s="5" t="str">
        <f>IF($A969&lt;&gt;"",IF(L$2&lt;&gt;"",INDEX('Instrument History'!$1:$1048576,$B969,L$3) / CcyPerBase!K968,""),"")</f>
        <v/>
      </c>
      <c r="M969" s="5" t="str">
        <f>IF($A969&lt;&gt;"",IF(M$2&lt;&gt;"",INDEX('Instrument History'!$1:$1048576,$B969,M$3) / CcyPerBase!L968,""),"")</f>
        <v/>
      </c>
      <c r="N969" s="5" t="str">
        <f>IF($A969&lt;&gt;"",IF(N$2&lt;&gt;"",INDEX('Instrument History'!$1:$1048576,$B969,N$3) / CcyPerBase!M968,""),"")</f>
        <v/>
      </c>
      <c r="O969" s="5" t="str">
        <f>IF($A969&lt;&gt;"",IF(O$2&lt;&gt;"",INDEX('Instrument History'!$1:$1048576,$B969,O$3) / CcyPerBase!N968,""),"")</f>
        <v/>
      </c>
      <c r="P969" s="5" t="str">
        <f>IF($A969&lt;&gt;"",IF(P$2&lt;&gt;"",INDEX('Instrument History'!$1:$1048576,$B969,P$3) / CcyPerBase!O968,""),"")</f>
        <v/>
      </c>
      <c r="Q969" s="5" t="str">
        <f>IF($A969&lt;&gt;"",IF(Q$2&lt;&gt;"",INDEX('Instrument History'!$1:$1048576,$B969,Q$3) / CcyPerBase!P968,""),"")</f>
        <v/>
      </c>
      <c r="R969" s="5" t="str">
        <f>IF($A969&lt;&gt;"",IF(R$2&lt;&gt;"",INDEX('Instrument History'!$1:$1048576,$B969,R$3) / CcyPerBase!Q968,""),"")</f>
        <v/>
      </c>
      <c r="S969" s="5" t="str">
        <f>IF($A969&lt;&gt;"",IF(S$2&lt;&gt;"",INDEX('Instrument History'!$1:$1048576,$B969,S$3) / CcyPerBase!R968,""),"")</f>
        <v/>
      </c>
      <c r="T969" s="5" t="str">
        <f>IF($A969&lt;&gt;"",IF(T$2&lt;&gt;"",INDEX('Instrument History'!$1:$1048576,$B969,T$3) / CcyPerBase!S968,""),"")</f>
        <v/>
      </c>
      <c r="U969" s="5" t="str">
        <f>IF($A969&lt;&gt;"",IF(U$2&lt;&gt;"",INDEX('Instrument History'!$1:$1048576,$B969,U$3) / CcyPerBase!T968,""),"")</f>
        <v/>
      </c>
      <c r="V969" s="5" t="str">
        <f>IF($A969&lt;&gt;"",IF(V$2&lt;&gt;"",INDEX('Instrument History'!$1:$1048576,$B969,V$3) / CcyPerBase!U968,""),"")</f>
        <v/>
      </c>
      <c r="W969" s="5" t="str">
        <f>IF($A969&lt;&gt;"",IF(W$2&lt;&gt;"",INDEX('Instrument History'!$1:$1048576,$B969,W$3) / CcyPerBase!V968,""),"")</f>
        <v/>
      </c>
      <c r="X969" s="5" t="str">
        <f>IF($A969&lt;&gt;"",IF(X$2&lt;&gt;"",INDEX('Instrument History'!$1:$1048576,$B969,X$3) / CcyPerBase!W968,""),"")</f>
        <v/>
      </c>
      <c r="Y969" s="5" t="str">
        <f>IF($A969&lt;&gt;"",IF(Y$2&lt;&gt;"",INDEX('Instrument History'!$1:$1048576,$B969,Y$3) / CcyPerBase!X968,""),"")</f>
        <v/>
      </c>
    </row>
    <row r="970" spans="1:25">
      <c r="A970" s="12" t="str">
        <f>IF(A969&lt;&gt;"",IF(A969=$B$1,"",'Instrument History'!A966),"")</f>
        <v/>
      </c>
      <c r="B970" t="str">
        <f t="shared" si="31"/>
        <v/>
      </c>
      <c r="C970" s="14" t="str">
        <f>IF($A970&lt;&gt;"",INDEX('Instrument History'!$1:$1048576,$B970,C$3) / CcyPerBase!D969,"")</f>
        <v/>
      </c>
      <c r="D970" s="14" t="str">
        <f>IF(A970&lt;&gt;"",C970/$D$4*Master!$R$18,"")</f>
        <v/>
      </c>
      <c r="E970" s="5" t="str">
        <f t="shared" si="32"/>
        <v/>
      </c>
      <c r="F970" s="5" t="str">
        <f>IF($A970&lt;&gt;"",IF(F$2&lt;&gt;"",INDEX('Instrument History'!$1:$1048576,$B970,F$3) / CcyPerBase!E969,""),"")</f>
        <v/>
      </c>
      <c r="G970" s="5" t="str">
        <f>IF($A970&lt;&gt;"",IF(G$2&lt;&gt;"",INDEX('Instrument History'!$1:$1048576,$B970,G$3) / CcyPerBase!F969,""),"")</f>
        <v/>
      </c>
      <c r="H970" s="5" t="str">
        <f>IF($A970&lt;&gt;"",IF(H$2&lt;&gt;"",INDEX('Instrument History'!$1:$1048576,$B970,H$3) / CcyPerBase!G969,""),"")</f>
        <v/>
      </c>
      <c r="I970" s="5" t="str">
        <f>IF($A970&lt;&gt;"",IF(I$2&lt;&gt;"",INDEX('Instrument History'!$1:$1048576,$B970,I$3) / CcyPerBase!H969,""),"")</f>
        <v/>
      </c>
      <c r="J970" s="5" t="str">
        <f>IF($A970&lt;&gt;"",IF(J$2&lt;&gt;"",INDEX('Instrument History'!$1:$1048576,$B970,J$3) / CcyPerBase!I969,""),"")</f>
        <v/>
      </c>
      <c r="K970" s="5" t="str">
        <f>IF($A970&lt;&gt;"",IF(K$2&lt;&gt;"",INDEX('Instrument History'!$1:$1048576,$B970,K$3) / CcyPerBase!J969,""),"")</f>
        <v/>
      </c>
      <c r="L970" s="5" t="str">
        <f>IF($A970&lt;&gt;"",IF(L$2&lt;&gt;"",INDEX('Instrument History'!$1:$1048576,$B970,L$3) / CcyPerBase!K969,""),"")</f>
        <v/>
      </c>
      <c r="M970" s="5" t="str">
        <f>IF($A970&lt;&gt;"",IF(M$2&lt;&gt;"",INDEX('Instrument History'!$1:$1048576,$B970,M$3) / CcyPerBase!L969,""),"")</f>
        <v/>
      </c>
      <c r="N970" s="5" t="str">
        <f>IF($A970&lt;&gt;"",IF(N$2&lt;&gt;"",INDEX('Instrument History'!$1:$1048576,$B970,N$3) / CcyPerBase!M969,""),"")</f>
        <v/>
      </c>
      <c r="O970" s="5" t="str">
        <f>IF($A970&lt;&gt;"",IF(O$2&lt;&gt;"",INDEX('Instrument History'!$1:$1048576,$B970,O$3) / CcyPerBase!N969,""),"")</f>
        <v/>
      </c>
      <c r="P970" s="5" t="str">
        <f>IF($A970&lt;&gt;"",IF(P$2&lt;&gt;"",INDEX('Instrument History'!$1:$1048576,$B970,P$3) / CcyPerBase!O969,""),"")</f>
        <v/>
      </c>
      <c r="Q970" s="5" t="str">
        <f>IF($A970&lt;&gt;"",IF(Q$2&lt;&gt;"",INDEX('Instrument History'!$1:$1048576,$B970,Q$3) / CcyPerBase!P969,""),"")</f>
        <v/>
      </c>
      <c r="R970" s="5" t="str">
        <f>IF($A970&lt;&gt;"",IF(R$2&lt;&gt;"",INDEX('Instrument History'!$1:$1048576,$B970,R$3) / CcyPerBase!Q969,""),"")</f>
        <v/>
      </c>
      <c r="S970" s="5" t="str">
        <f>IF($A970&lt;&gt;"",IF(S$2&lt;&gt;"",INDEX('Instrument History'!$1:$1048576,$B970,S$3) / CcyPerBase!R969,""),"")</f>
        <v/>
      </c>
      <c r="T970" s="5" t="str">
        <f>IF($A970&lt;&gt;"",IF(T$2&lt;&gt;"",INDEX('Instrument History'!$1:$1048576,$B970,T$3) / CcyPerBase!S969,""),"")</f>
        <v/>
      </c>
      <c r="U970" s="5" t="str">
        <f>IF($A970&lt;&gt;"",IF(U$2&lt;&gt;"",INDEX('Instrument History'!$1:$1048576,$B970,U$3) / CcyPerBase!T969,""),"")</f>
        <v/>
      </c>
      <c r="V970" s="5" t="str">
        <f>IF($A970&lt;&gt;"",IF(V$2&lt;&gt;"",INDEX('Instrument History'!$1:$1048576,$B970,V$3) / CcyPerBase!U969,""),"")</f>
        <v/>
      </c>
      <c r="W970" s="5" t="str">
        <f>IF($A970&lt;&gt;"",IF(W$2&lt;&gt;"",INDEX('Instrument History'!$1:$1048576,$B970,W$3) / CcyPerBase!V969,""),"")</f>
        <v/>
      </c>
      <c r="X970" s="5" t="str">
        <f>IF($A970&lt;&gt;"",IF(X$2&lt;&gt;"",INDEX('Instrument History'!$1:$1048576,$B970,X$3) / CcyPerBase!W969,""),"")</f>
        <v/>
      </c>
      <c r="Y970" s="5" t="str">
        <f>IF($A970&lt;&gt;"",IF(Y$2&lt;&gt;"",INDEX('Instrument History'!$1:$1048576,$B970,Y$3) / CcyPerBase!X969,""),"")</f>
        <v/>
      </c>
    </row>
    <row r="971" spans="1:25">
      <c r="A971" s="12" t="str">
        <f>IF(A970&lt;&gt;"",IF(A970=$B$1,"",'Instrument History'!A967),"")</f>
        <v/>
      </c>
      <c r="B971" t="str">
        <f t="shared" si="31"/>
        <v/>
      </c>
      <c r="C971" s="14" t="str">
        <f>IF($A971&lt;&gt;"",INDEX('Instrument History'!$1:$1048576,$B971,C$3) / CcyPerBase!D970,"")</f>
        <v/>
      </c>
      <c r="D971" s="14" t="str">
        <f>IF(A971&lt;&gt;"",C971/$D$4*Master!$R$18,"")</f>
        <v/>
      </c>
      <c r="E971" s="5" t="str">
        <f t="shared" si="32"/>
        <v/>
      </c>
      <c r="F971" s="5" t="str">
        <f>IF($A971&lt;&gt;"",IF(F$2&lt;&gt;"",INDEX('Instrument History'!$1:$1048576,$B971,F$3) / CcyPerBase!E970,""),"")</f>
        <v/>
      </c>
      <c r="G971" s="5" t="str">
        <f>IF($A971&lt;&gt;"",IF(G$2&lt;&gt;"",INDEX('Instrument History'!$1:$1048576,$B971,G$3) / CcyPerBase!F970,""),"")</f>
        <v/>
      </c>
      <c r="H971" s="5" t="str">
        <f>IF($A971&lt;&gt;"",IF(H$2&lt;&gt;"",INDEX('Instrument History'!$1:$1048576,$B971,H$3) / CcyPerBase!G970,""),"")</f>
        <v/>
      </c>
      <c r="I971" s="5" t="str">
        <f>IF($A971&lt;&gt;"",IF(I$2&lt;&gt;"",INDEX('Instrument History'!$1:$1048576,$B971,I$3) / CcyPerBase!H970,""),"")</f>
        <v/>
      </c>
      <c r="J971" s="5" t="str">
        <f>IF($A971&lt;&gt;"",IF(J$2&lt;&gt;"",INDEX('Instrument History'!$1:$1048576,$B971,J$3) / CcyPerBase!I970,""),"")</f>
        <v/>
      </c>
      <c r="K971" s="5" t="str">
        <f>IF($A971&lt;&gt;"",IF(K$2&lt;&gt;"",INDEX('Instrument History'!$1:$1048576,$B971,K$3) / CcyPerBase!J970,""),"")</f>
        <v/>
      </c>
      <c r="L971" s="5" t="str">
        <f>IF($A971&lt;&gt;"",IF(L$2&lt;&gt;"",INDEX('Instrument History'!$1:$1048576,$B971,L$3) / CcyPerBase!K970,""),"")</f>
        <v/>
      </c>
      <c r="M971" s="5" t="str">
        <f>IF($A971&lt;&gt;"",IF(M$2&lt;&gt;"",INDEX('Instrument History'!$1:$1048576,$B971,M$3) / CcyPerBase!L970,""),"")</f>
        <v/>
      </c>
      <c r="N971" s="5" t="str">
        <f>IF($A971&lt;&gt;"",IF(N$2&lt;&gt;"",INDEX('Instrument History'!$1:$1048576,$B971,N$3) / CcyPerBase!M970,""),"")</f>
        <v/>
      </c>
      <c r="O971" s="5" t="str">
        <f>IF($A971&lt;&gt;"",IF(O$2&lt;&gt;"",INDEX('Instrument History'!$1:$1048576,$B971,O$3) / CcyPerBase!N970,""),"")</f>
        <v/>
      </c>
      <c r="P971" s="5" t="str">
        <f>IF($A971&lt;&gt;"",IF(P$2&lt;&gt;"",INDEX('Instrument History'!$1:$1048576,$B971,P$3) / CcyPerBase!O970,""),"")</f>
        <v/>
      </c>
      <c r="Q971" s="5" t="str">
        <f>IF($A971&lt;&gt;"",IF(Q$2&lt;&gt;"",INDEX('Instrument History'!$1:$1048576,$B971,Q$3) / CcyPerBase!P970,""),"")</f>
        <v/>
      </c>
      <c r="R971" s="5" t="str">
        <f>IF($A971&lt;&gt;"",IF(R$2&lt;&gt;"",INDEX('Instrument History'!$1:$1048576,$B971,R$3) / CcyPerBase!Q970,""),"")</f>
        <v/>
      </c>
      <c r="S971" s="5" t="str">
        <f>IF($A971&lt;&gt;"",IF(S$2&lt;&gt;"",INDEX('Instrument History'!$1:$1048576,$B971,S$3) / CcyPerBase!R970,""),"")</f>
        <v/>
      </c>
      <c r="T971" s="5" t="str">
        <f>IF($A971&lt;&gt;"",IF(T$2&lt;&gt;"",INDEX('Instrument History'!$1:$1048576,$B971,T$3) / CcyPerBase!S970,""),"")</f>
        <v/>
      </c>
      <c r="U971" s="5" t="str">
        <f>IF($A971&lt;&gt;"",IF(U$2&lt;&gt;"",INDEX('Instrument History'!$1:$1048576,$B971,U$3) / CcyPerBase!T970,""),"")</f>
        <v/>
      </c>
      <c r="V971" s="5" t="str">
        <f>IF($A971&lt;&gt;"",IF(V$2&lt;&gt;"",INDEX('Instrument History'!$1:$1048576,$B971,V$3) / CcyPerBase!U970,""),"")</f>
        <v/>
      </c>
      <c r="W971" s="5" t="str">
        <f>IF($A971&lt;&gt;"",IF(W$2&lt;&gt;"",INDEX('Instrument History'!$1:$1048576,$B971,W$3) / CcyPerBase!V970,""),"")</f>
        <v/>
      </c>
      <c r="X971" s="5" t="str">
        <f>IF($A971&lt;&gt;"",IF(X$2&lt;&gt;"",INDEX('Instrument History'!$1:$1048576,$B971,X$3) / CcyPerBase!W970,""),"")</f>
        <v/>
      </c>
      <c r="Y971" s="5" t="str">
        <f>IF($A971&lt;&gt;"",IF(Y$2&lt;&gt;"",INDEX('Instrument History'!$1:$1048576,$B971,Y$3) / CcyPerBase!X970,""),"")</f>
        <v/>
      </c>
    </row>
    <row r="972" spans="1:25">
      <c r="A972" s="12" t="str">
        <f>IF(A971&lt;&gt;"",IF(A971=$B$1,"",'Instrument History'!A968),"")</f>
        <v/>
      </c>
      <c r="B972" t="str">
        <f t="shared" si="31"/>
        <v/>
      </c>
      <c r="C972" s="14" t="str">
        <f>IF($A972&lt;&gt;"",INDEX('Instrument History'!$1:$1048576,$B972,C$3) / CcyPerBase!D971,"")</f>
        <v/>
      </c>
      <c r="D972" s="14" t="str">
        <f>IF(A972&lt;&gt;"",C972/$D$4*Master!$R$18,"")</f>
        <v/>
      </c>
      <c r="E972" s="5" t="str">
        <f t="shared" si="32"/>
        <v/>
      </c>
      <c r="F972" s="5" t="str">
        <f>IF($A972&lt;&gt;"",IF(F$2&lt;&gt;"",INDEX('Instrument History'!$1:$1048576,$B972,F$3) / CcyPerBase!E971,""),"")</f>
        <v/>
      </c>
      <c r="G972" s="5" t="str">
        <f>IF($A972&lt;&gt;"",IF(G$2&lt;&gt;"",INDEX('Instrument History'!$1:$1048576,$B972,G$3) / CcyPerBase!F971,""),"")</f>
        <v/>
      </c>
      <c r="H972" s="5" t="str">
        <f>IF($A972&lt;&gt;"",IF(H$2&lt;&gt;"",INDEX('Instrument History'!$1:$1048576,$B972,H$3) / CcyPerBase!G971,""),"")</f>
        <v/>
      </c>
      <c r="I972" s="5" t="str">
        <f>IF($A972&lt;&gt;"",IF(I$2&lt;&gt;"",INDEX('Instrument History'!$1:$1048576,$B972,I$3) / CcyPerBase!H971,""),"")</f>
        <v/>
      </c>
      <c r="J972" s="5" t="str">
        <f>IF($A972&lt;&gt;"",IF(J$2&lt;&gt;"",INDEX('Instrument History'!$1:$1048576,$B972,J$3) / CcyPerBase!I971,""),"")</f>
        <v/>
      </c>
      <c r="K972" s="5" t="str">
        <f>IF($A972&lt;&gt;"",IF(K$2&lt;&gt;"",INDEX('Instrument History'!$1:$1048576,$B972,K$3) / CcyPerBase!J971,""),"")</f>
        <v/>
      </c>
      <c r="L972" s="5" t="str">
        <f>IF($A972&lt;&gt;"",IF(L$2&lt;&gt;"",INDEX('Instrument History'!$1:$1048576,$B972,L$3) / CcyPerBase!K971,""),"")</f>
        <v/>
      </c>
      <c r="M972" s="5" t="str">
        <f>IF($A972&lt;&gt;"",IF(M$2&lt;&gt;"",INDEX('Instrument History'!$1:$1048576,$B972,M$3) / CcyPerBase!L971,""),"")</f>
        <v/>
      </c>
      <c r="N972" s="5" t="str">
        <f>IF($A972&lt;&gt;"",IF(N$2&lt;&gt;"",INDEX('Instrument History'!$1:$1048576,$B972,N$3) / CcyPerBase!M971,""),"")</f>
        <v/>
      </c>
      <c r="O972" s="5" t="str">
        <f>IF($A972&lt;&gt;"",IF(O$2&lt;&gt;"",INDEX('Instrument History'!$1:$1048576,$B972,O$3) / CcyPerBase!N971,""),"")</f>
        <v/>
      </c>
      <c r="P972" s="5" t="str">
        <f>IF($A972&lt;&gt;"",IF(P$2&lt;&gt;"",INDEX('Instrument History'!$1:$1048576,$B972,P$3) / CcyPerBase!O971,""),"")</f>
        <v/>
      </c>
      <c r="Q972" s="5" t="str">
        <f>IF($A972&lt;&gt;"",IF(Q$2&lt;&gt;"",INDEX('Instrument History'!$1:$1048576,$B972,Q$3) / CcyPerBase!P971,""),"")</f>
        <v/>
      </c>
      <c r="R972" s="5" t="str">
        <f>IF($A972&lt;&gt;"",IF(R$2&lt;&gt;"",INDEX('Instrument History'!$1:$1048576,$B972,R$3) / CcyPerBase!Q971,""),"")</f>
        <v/>
      </c>
      <c r="S972" s="5" t="str">
        <f>IF($A972&lt;&gt;"",IF(S$2&lt;&gt;"",INDEX('Instrument History'!$1:$1048576,$B972,S$3) / CcyPerBase!R971,""),"")</f>
        <v/>
      </c>
      <c r="T972" s="5" t="str">
        <f>IF($A972&lt;&gt;"",IF(T$2&lt;&gt;"",INDEX('Instrument History'!$1:$1048576,$B972,T$3) / CcyPerBase!S971,""),"")</f>
        <v/>
      </c>
      <c r="U972" s="5" t="str">
        <f>IF($A972&lt;&gt;"",IF(U$2&lt;&gt;"",INDEX('Instrument History'!$1:$1048576,$B972,U$3) / CcyPerBase!T971,""),"")</f>
        <v/>
      </c>
      <c r="V972" s="5" t="str">
        <f>IF($A972&lt;&gt;"",IF(V$2&lt;&gt;"",INDEX('Instrument History'!$1:$1048576,$B972,V$3) / CcyPerBase!U971,""),"")</f>
        <v/>
      </c>
      <c r="W972" s="5" t="str">
        <f>IF($A972&lt;&gt;"",IF(W$2&lt;&gt;"",INDEX('Instrument History'!$1:$1048576,$B972,W$3) / CcyPerBase!V971,""),"")</f>
        <v/>
      </c>
      <c r="X972" s="5" t="str">
        <f>IF($A972&lt;&gt;"",IF(X$2&lt;&gt;"",INDEX('Instrument History'!$1:$1048576,$B972,X$3) / CcyPerBase!W971,""),"")</f>
        <v/>
      </c>
      <c r="Y972" s="5" t="str">
        <f>IF($A972&lt;&gt;"",IF(Y$2&lt;&gt;"",INDEX('Instrument History'!$1:$1048576,$B972,Y$3) / CcyPerBase!X971,""),"")</f>
        <v/>
      </c>
    </row>
    <row r="973" spans="1:25">
      <c r="A973" s="12" t="str">
        <f>IF(A972&lt;&gt;"",IF(A972=$B$1,"",'Instrument History'!A969),"")</f>
        <v/>
      </c>
      <c r="B973" t="str">
        <f t="shared" si="31"/>
        <v/>
      </c>
      <c r="C973" s="14" t="str">
        <f>IF($A973&lt;&gt;"",INDEX('Instrument History'!$1:$1048576,$B973,C$3) / CcyPerBase!D972,"")</f>
        <v/>
      </c>
      <c r="D973" s="14" t="str">
        <f>IF(A973&lt;&gt;"",C973/$D$4*Master!$R$18,"")</f>
        <v/>
      </c>
      <c r="E973" s="5" t="str">
        <f t="shared" si="32"/>
        <v/>
      </c>
      <c r="F973" s="5" t="str">
        <f>IF($A973&lt;&gt;"",IF(F$2&lt;&gt;"",INDEX('Instrument History'!$1:$1048576,$B973,F$3) / CcyPerBase!E972,""),"")</f>
        <v/>
      </c>
      <c r="G973" s="5" t="str">
        <f>IF($A973&lt;&gt;"",IF(G$2&lt;&gt;"",INDEX('Instrument History'!$1:$1048576,$B973,G$3) / CcyPerBase!F972,""),"")</f>
        <v/>
      </c>
      <c r="H973" s="5" t="str">
        <f>IF($A973&lt;&gt;"",IF(H$2&lt;&gt;"",INDEX('Instrument History'!$1:$1048576,$B973,H$3) / CcyPerBase!G972,""),"")</f>
        <v/>
      </c>
      <c r="I973" s="5" t="str">
        <f>IF($A973&lt;&gt;"",IF(I$2&lt;&gt;"",INDEX('Instrument History'!$1:$1048576,$B973,I$3) / CcyPerBase!H972,""),"")</f>
        <v/>
      </c>
      <c r="J973" s="5" t="str">
        <f>IF($A973&lt;&gt;"",IF(J$2&lt;&gt;"",INDEX('Instrument History'!$1:$1048576,$B973,J$3) / CcyPerBase!I972,""),"")</f>
        <v/>
      </c>
      <c r="K973" s="5" t="str">
        <f>IF($A973&lt;&gt;"",IF(K$2&lt;&gt;"",INDEX('Instrument History'!$1:$1048576,$B973,K$3) / CcyPerBase!J972,""),"")</f>
        <v/>
      </c>
      <c r="L973" s="5" t="str">
        <f>IF($A973&lt;&gt;"",IF(L$2&lt;&gt;"",INDEX('Instrument History'!$1:$1048576,$B973,L$3) / CcyPerBase!K972,""),"")</f>
        <v/>
      </c>
      <c r="M973" s="5" t="str">
        <f>IF($A973&lt;&gt;"",IF(M$2&lt;&gt;"",INDEX('Instrument History'!$1:$1048576,$B973,M$3) / CcyPerBase!L972,""),"")</f>
        <v/>
      </c>
      <c r="N973" s="5" t="str">
        <f>IF($A973&lt;&gt;"",IF(N$2&lt;&gt;"",INDEX('Instrument History'!$1:$1048576,$B973,N$3) / CcyPerBase!M972,""),"")</f>
        <v/>
      </c>
      <c r="O973" s="5" t="str">
        <f>IF($A973&lt;&gt;"",IF(O$2&lt;&gt;"",INDEX('Instrument History'!$1:$1048576,$B973,O$3) / CcyPerBase!N972,""),"")</f>
        <v/>
      </c>
      <c r="P973" s="5" t="str">
        <f>IF($A973&lt;&gt;"",IF(P$2&lt;&gt;"",INDEX('Instrument History'!$1:$1048576,$B973,P$3) / CcyPerBase!O972,""),"")</f>
        <v/>
      </c>
      <c r="Q973" s="5" t="str">
        <f>IF($A973&lt;&gt;"",IF(Q$2&lt;&gt;"",INDEX('Instrument History'!$1:$1048576,$B973,Q$3) / CcyPerBase!P972,""),"")</f>
        <v/>
      </c>
      <c r="R973" s="5" t="str">
        <f>IF($A973&lt;&gt;"",IF(R$2&lt;&gt;"",INDEX('Instrument History'!$1:$1048576,$B973,R$3) / CcyPerBase!Q972,""),"")</f>
        <v/>
      </c>
      <c r="S973" s="5" t="str">
        <f>IF($A973&lt;&gt;"",IF(S$2&lt;&gt;"",INDEX('Instrument History'!$1:$1048576,$B973,S$3) / CcyPerBase!R972,""),"")</f>
        <v/>
      </c>
      <c r="T973" s="5" t="str">
        <f>IF($A973&lt;&gt;"",IF(T$2&lt;&gt;"",INDEX('Instrument History'!$1:$1048576,$B973,T$3) / CcyPerBase!S972,""),"")</f>
        <v/>
      </c>
      <c r="U973" s="5" t="str">
        <f>IF($A973&lt;&gt;"",IF(U$2&lt;&gt;"",INDEX('Instrument History'!$1:$1048576,$B973,U$3) / CcyPerBase!T972,""),"")</f>
        <v/>
      </c>
      <c r="V973" s="5" t="str">
        <f>IF($A973&lt;&gt;"",IF(V$2&lt;&gt;"",INDEX('Instrument History'!$1:$1048576,$B973,V$3) / CcyPerBase!U972,""),"")</f>
        <v/>
      </c>
      <c r="W973" s="5" t="str">
        <f>IF($A973&lt;&gt;"",IF(W$2&lt;&gt;"",INDEX('Instrument History'!$1:$1048576,$B973,W$3) / CcyPerBase!V972,""),"")</f>
        <v/>
      </c>
      <c r="X973" s="5" t="str">
        <f>IF($A973&lt;&gt;"",IF(X$2&lt;&gt;"",INDEX('Instrument History'!$1:$1048576,$B973,X$3) / CcyPerBase!W972,""),"")</f>
        <v/>
      </c>
      <c r="Y973" s="5" t="str">
        <f>IF($A973&lt;&gt;"",IF(Y$2&lt;&gt;"",INDEX('Instrument History'!$1:$1048576,$B973,Y$3) / CcyPerBase!X972,""),"")</f>
        <v/>
      </c>
    </row>
    <row r="974" spans="1:25">
      <c r="A974" s="12" t="str">
        <f>IF(A973&lt;&gt;"",IF(A973=$B$1,"",'Instrument History'!A970),"")</f>
        <v/>
      </c>
      <c r="B974" t="str">
        <f t="shared" si="31"/>
        <v/>
      </c>
      <c r="C974" s="14" t="str">
        <f>IF($A974&lt;&gt;"",INDEX('Instrument History'!$1:$1048576,$B974,C$3) / CcyPerBase!D973,"")</f>
        <v/>
      </c>
      <c r="D974" s="14" t="str">
        <f>IF(A974&lt;&gt;"",C974/$D$4*Master!$R$18,"")</f>
        <v/>
      </c>
      <c r="E974" s="5" t="str">
        <f t="shared" si="32"/>
        <v/>
      </c>
      <c r="F974" s="5" t="str">
        <f>IF($A974&lt;&gt;"",IF(F$2&lt;&gt;"",INDEX('Instrument History'!$1:$1048576,$B974,F$3) / CcyPerBase!E973,""),"")</f>
        <v/>
      </c>
      <c r="G974" s="5" t="str">
        <f>IF($A974&lt;&gt;"",IF(G$2&lt;&gt;"",INDEX('Instrument History'!$1:$1048576,$B974,G$3) / CcyPerBase!F973,""),"")</f>
        <v/>
      </c>
      <c r="H974" s="5" t="str">
        <f>IF($A974&lt;&gt;"",IF(H$2&lt;&gt;"",INDEX('Instrument History'!$1:$1048576,$B974,H$3) / CcyPerBase!G973,""),"")</f>
        <v/>
      </c>
      <c r="I974" s="5" t="str">
        <f>IF($A974&lt;&gt;"",IF(I$2&lt;&gt;"",INDEX('Instrument History'!$1:$1048576,$B974,I$3) / CcyPerBase!H973,""),"")</f>
        <v/>
      </c>
      <c r="J974" s="5" t="str">
        <f>IF($A974&lt;&gt;"",IF(J$2&lt;&gt;"",INDEX('Instrument History'!$1:$1048576,$B974,J$3) / CcyPerBase!I973,""),"")</f>
        <v/>
      </c>
      <c r="K974" s="5" t="str">
        <f>IF($A974&lt;&gt;"",IF(K$2&lt;&gt;"",INDEX('Instrument History'!$1:$1048576,$B974,K$3) / CcyPerBase!J973,""),"")</f>
        <v/>
      </c>
      <c r="L974" s="5" t="str">
        <f>IF($A974&lt;&gt;"",IF(L$2&lt;&gt;"",INDEX('Instrument History'!$1:$1048576,$B974,L$3) / CcyPerBase!K973,""),"")</f>
        <v/>
      </c>
      <c r="M974" s="5" t="str">
        <f>IF($A974&lt;&gt;"",IF(M$2&lt;&gt;"",INDEX('Instrument History'!$1:$1048576,$B974,M$3) / CcyPerBase!L973,""),"")</f>
        <v/>
      </c>
      <c r="N974" s="5" t="str">
        <f>IF($A974&lt;&gt;"",IF(N$2&lt;&gt;"",INDEX('Instrument History'!$1:$1048576,$B974,N$3) / CcyPerBase!M973,""),"")</f>
        <v/>
      </c>
      <c r="O974" s="5" t="str">
        <f>IF($A974&lt;&gt;"",IF(O$2&lt;&gt;"",INDEX('Instrument History'!$1:$1048576,$B974,O$3) / CcyPerBase!N973,""),"")</f>
        <v/>
      </c>
      <c r="P974" s="5" t="str">
        <f>IF($A974&lt;&gt;"",IF(P$2&lt;&gt;"",INDEX('Instrument History'!$1:$1048576,$B974,P$3) / CcyPerBase!O973,""),"")</f>
        <v/>
      </c>
      <c r="Q974" s="5" t="str">
        <f>IF($A974&lt;&gt;"",IF(Q$2&lt;&gt;"",INDEX('Instrument History'!$1:$1048576,$B974,Q$3) / CcyPerBase!P973,""),"")</f>
        <v/>
      </c>
      <c r="R974" s="5" t="str">
        <f>IF($A974&lt;&gt;"",IF(R$2&lt;&gt;"",INDEX('Instrument History'!$1:$1048576,$B974,R$3) / CcyPerBase!Q973,""),"")</f>
        <v/>
      </c>
      <c r="S974" s="5" t="str">
        <f>IF($A974&lt;&gt;"",IF(S$2&lt;&gt;"",INDEX('Instrument History'!$1:$1048576,$B974,S$3) / CcyPerBase!R973,""),"")</f>
        <v/>
      </c>
      <c r="T974" s="5" t="str">
        <f>IF($A974&lt;&gt;"",IF(T$2&lt;&gt;"",INDEX('Instrument History'!$1:$1048576,$B974,T$3) / CcyPerBase!S973,""),"")</f>
        <v/>
      </c>
      <c r="U974" s="5" t="str">
        <f>IF($A974&lt;&gt;"",IF(U$2&lt;&gt;"",INDEX('Instrument History'!$1:$1048576,$B974,U$3) / CcyPerBase!T973,""),"")</f>
        <v/>
      </c>
      <c r="V974" s="5" t="str">
        <f>IF($A974&lt;&gt;"",IF(V$2&lt;&gt;"",INDEX('Instrument History'!$1:$1048576,$B974,V$3) / CcyPerBase!U973,""),"")</f>
        <v/>
      </c>
      <c r="W974" s="5" t="str">
        <f>IF($A974&lt;&gt;"",IF(W$2&lt;&gt;"",INDEX('Instrument History'!$1:$1048576,$B974,W$3) / CcyPerBase!V973,""),"")</f>
        <v/>
      </c>
      <c r="X974" s="5" t="str">
        <f>IF($A974&lt;&gt;"",IF(X$2&lt;&gt;"",INDEX('Instrument History'!$1:$1048576,$B974,X$3) / CcyPerBase!W973,""),"")</f>
        <v/>
      </c>
      <c r="Y974" s="5" t="str">
        <f>IF($A974&lt;&gt;"",IF(Y$2&lt;&gt;"",INDEX('Instrument History'!$1:$1048576,$B974,Y$3) / CcyPerBase!X973,""),"")</f>
        <v/>
      </c>
    </row>
    <row r="975" spans="1:25">
      <c r="A975" s="12" t="str">
        <f>IF(A974&lt;&gt;"",IF(A974=$B$1,"",'Instrument History'!A971),"")</f>
        <v/>
      </c>
      <c r="B975" t="str">
        <f t="shared" si="31"/>
        <v/>
      </c>
      <c r="C975" s="14" t="str">
        <f>IF($A975&lt;&gt;"",INDEX('Instrument History'!$1:$1048576,$B975,C$3) / CcyPerBase!D974,"")</f>
        <v/>
      </c>
      <c r="D975" s="14" t="str">
        <f>IF(A975&lt;&gt;"",C975/$D$4*Master!$R$18,"")</f>
        <v/>
      </c>
      <c r="E975" s="5" t="str">
        <f t="shared" si="32"/>
        <v/>
      </c>
      <c r="F975" s="5" t="str">
        <f>IF($A975&lt;&gt;"",IF(F$2&lt;&gt;"",INDEX('Instrument History'!$1:$1048576,$B975,F$3) / CcyPerBase!E974,""),"")</f>
        <v/>
      </c>
      <c r="G975" s="5" t="str">
        <f>IF($A975&lt;&gt;"",IF(G$2&lt;&gt;"",INDEX('Instrument History'!$1:$1048576,$B975,G$3) / CcyPerBase!F974,""),"")</f>
        <v/>
      </c>
      <c r="H975" s="5" t="str">
        <f>IF($A975&lt;&gt;"",IF(H$2&lt;&gt;"",INDEX('Instrument History'!$1:$1048576,$B975,H$3) / CcyPerBase!G974,""),"")</f>
        <v/>
      </c>
      <c r="I975" s="5" t="str">
        <f>IF($A975&lt;&gt;"",IF(I$2&lt;&gt;"",INDEX('Instrument History'!$1:$1048576,$B975,I$3) / CcyPerBase!H974,""),"")</f>
        <v/>
      </c>
      <c r="J975" s="5" t="str">
        <f>IF($A975&lt;&gt;"",IF(J$2&lt;&gt;"",INDEX('Instrument History'!$1:$1048576,$B975,J$3) / CcyPerBase!I974,""),"")</f>
        <v/>
      </c>
      <c r="K975" s="5" t="str">
        <f>IF($A975&lt;&gt;"",IF(K$2&lt;&gt;"",INDEX('Instrument History'!$1:$1048576,$B975,K$3) / CcyPerBase!J974,""),"")</f>
        <v/>
      </c>
      <c r="L975" s="5" t="str">
        <f>IF($A975&lt;&gt;"",IF(L$2&lt;&gt;"",INDEX('Instrument History'!$1:$1048576,$B975,L$3) / CcyPerBase!K974,""),"")</f>
        <v/>
      </c>
      <c r="M975" s="5" t="str">
        <f>IF($A975&lt;&gt;"",IF(M$2&lt;&gt;"",INDEX('Instrument History'!$1:$1048576,$B975,M$3) / CcyPerBase!L974,""),"")</f>
        <v/>
      </c>
      <c r="N975" s="5" t="str">
        <f>IF($A975&lt;&gt;"",IF(N$2&lt;&gt;"",INDEX('Instrument History'!$1:$1048576,$B975,N$3) / CcyPerBase!M974,""),"")</f>
        <v/>
      </c>
      <c r="O975" s="5" t="str">
        <f>IF($A975&lt;&gt;"",IF(O$2&lt;&gt;"",INDEX('Instrument History'!$1:$1048576,$B975,O$3) / CcyPerBase!N974,""),"")</f>
        <v/>
      </c>
      <c r="P975" s="5" t="str">
        <f>IF($A975&lt;&gt;"",IF(P$2&lt;&gt;"",INDEX('Instrument History'!$1:$1048576,$B975,P$3) / CcyPerBase!O974,""),"")</f>
        <v/>
      </c>
      <c r="Q975" s="5" t="str">
        <f>IF($A975&lt;&gt;"",IF(Q$2&lt;&gt;"",INDEX('Instrument History'!$1:$1048576,$B975,Q$3) / CcyPerBase!P974,""),"")</f>
        <v/>
      </c>
      <c r="R975" s="5" t="str">
        <f>IF($A975&lt;&gt;"",IF(R$2&lt;&gt;"",INDEX('Instrument History'!$1:$1048576,$B975,R$3) / CcyPerBase!Q974,""),"")</f>
        <v/>
      </c>
      <c r="S975" s="5" t="str">
        <f>IF($A975&lt;&gt;"",IF(S$2&lt;&gt;"",INDEX('Instrument History'!$1:$1048576,$B975,S$3) / CcyPerBase!R974,""),"")</f>
        <v/>
      </c>
      <c r="T975" s="5" t="str">
        <f>IF($A975&lt;&gt;"",IF(T$2&lt;&gt;"",INDEX('Instrument History'!$1:$1048576,$B975,T$3) / CcyPerBase!S974,""),"")</f>
        <v/>
      </c>
      <c r="U975" s="5" t="str">
        <f>IF($A975&lt;&gt;"",IF(U$2&lt;&gt;"",INDEX('Instrument History'!$1:$1048576,$B975,U$3) / CcyPerBase!T974,""),"")</f>
        <v/>
      </c>
      <c r="V975" s="5" t="str">
        <f>IF($A975&lt;&gt;"",IF(V$2&lt;&gt;"",INDEX('Instrument History'!$1:$1048576,$B975,V$3) / CcyPerBase!U974,""),"")</f>
        <v/>
      </c>
      <c r="W975" s="5" t="str">
        <f>IF($A975&lt;&gt;"",IF(W$2&lt;&gt;"",INDEX('Instrument History'!$1:$1048576,$B975,W$3) / CcyPerBase!V974,""),"")</f>
        <v/>
      </c>
      <c r="X975" s="5" t="str">
        <f>IF($A975&lt;&gt;"",IF(X$2&lt;&gt;"",INDEX('Instrument History'!$1:$1048576,$B975,X$3) / CcyPerBase!W974,""),"")</f>
        <v/>
      </c>
      <c r="Y975" s="5" t="str">
        <f>IF($A975&lt;&gt;"",IF(Y$2&lt;&gt;"",INDEX('Instrument History'!$1:$1048576,$B975,Y$3) / CcyPerBase!X974,""),"")</f>
        <v/>
      </c>
    </row>
    <row r="976" spans="1:25">
      <c r="A976" s="12" t="str">
        <f>IF(A975&lt;&gt;"",IF(A975=$B$1,"",'Instrument History'!A972),"")</f>
        <v/>
      </c>
      <c r="B976" t="str">
        <f t="shared" si="31"/>
        <v/>
      </c>
      <c r="C976" s="14" t="str">
        <f>IF($A976&lt;&gt;"",INDEX('Instrument History'!$1:$1048576,$B976,C$3) / CcyPerBase!D975,"")</f>
        <v/>
      </c>
      <c r="D976" s="14" t="str">
        <f>IF(A976&lt;&gt;"",C976/$D$4*Master!$R$18,"")</f>
        <v/>
      </c>
      <c r="E976" s="5" t="str">
        <f t="shared" si="32"/>
        <v/>
      </c>
      <c r="F976" s="5" t="str">
        <f>IF($A976&lt;&gt;"",IF(F$2&lt;&gt;"",INDEX('Instrument History'!$1:$1048576,$B976,F$3) / CcyPerBase!E975,""),"")</f>
        <v/>
      </c>
      <c r="G976" s="5" t="str">
        <f>IF($A976&lt;&gt;"",IF(G$2&lt;&gt;"",INDEX('Instrument History'!$1:$1048576,$B976,G$3) / CcyPerBase!F975,""),"")</f>
        <v/>
      </c>
      <c r="H976" s="5" t="str">
        <f>IF($A976&lt;&gt;"",IF(H$2&lt;&gt;"",INDEX('Instrument History'!$1:$1048576,$B976,H$3) / CcyPerBase!G975,""),"")</f>
        <v/>
      </c>
      <c r="I976" s="5" t="str">
        <f>IF($A976&lt;&gt;"",IF(I$2&lt;&gt;"",INDEX('Instrument History'!$1:$1048576,$B976,I$3) / CcyPerBase!H975,""),"")</f>
        <v/>
      </c>
      <c r="J976" s="5" t="str">
        <f>IF($A976&lt;&gt;"",IF(J$2&lt;&gt;"",INDEX('Instrument History'!$1:$1048576,$B976,J$3) / CcyPerBase!I975,""),"")</f>
        <v/>
      </c>
      <c r="K976" s="5" t="str">
        <f>IF($A976&lt;&gt;"",IF(K$2&lt;&gt;"",INDEX('Instrument History'!$1:$1048576,$B976,K$3) / CcyPerBase!J975,""),"")</f>
        <v/>
      </c>
      <c r="L976" s="5" t="str">
        <f>IF($A976&lt;&gt;"",IF(L$2&lt;&gt;"",INDEX('Instrument History'!$1:$1048576,$B976,L$3) / CcyPerBase!K975,""),"")</f>
        <v/>
      </c>
      <c r="M976" s="5" t="str">
        <f>IF($A976&lt;&gt;"",IF(M$2&lt;&gt;"",INDEX('Instrument History'!$1:$1048576,$B976,M$3) / CcyPerBase!L975,""),"")</f>
        <v/>
      </c>
      <c r="N976" s="5" t="str">
        <f>IF($A976&lt;&gt;"",IF(N$2&lt;&gt;"",INDEX('Instrument History'!$1:$1048576,$B976,N$3) / CcyPerBase!M975,""),"")</f>
        <v/>
      </c>
      <c r="O976" s="5" t="str">
        <f>IF($A976&lt;&gt;"",IF(O$2&lt;&gt;"",INDEX('Instrument History'!$1:$1048576,$B976,O$3) / CcyPerBase!N975,""),"")</f>
        <v/>
      </c>
      <c r="P976" s="5" t="str">
        <f>IF($A976&lt;&gt;"",IF(P$2&lt;&gt;"",INDEX('Instrument History'!$1:$1048576,$B976,P$3) / CcyPerBase!O975,""),"")</f>
        <v/>
      </c>
      <c r="Q976" s="5" t="str">
        <f>IF($A976&lt;&gt;"",IF(Q$2&lt;&gt;"",INDEX('Instrument History'!$1:$1048576,$B976,Q$3) / CcyPerBase!P975,""),"")</f>
        <v/>
      </c>
      <c r="R976" s="5" t="str">
        <f>IF($A976&lt;&gt;"",IF(R$2&lt;&gt;"",INDEX('Instrument History'!$1:$1048576,$B976,R$3) / CcyPerBase!Q975,""),"")</f>
        <v/>
      </c>
      <c r="S976" s="5" t="str">
        <f>IF($A976&lt;&gt;"",IF(S$2&lt;&gt;"",INDEX('Instrument History'!$1:$1048576,$B976,S$3) / CcyPerBase!R975,""),"")</f>
        <v/>
      </c>
      <c r="T976" s="5" t="str">
        <f>IF($A976&lt;&gt;"",IF(T$2&lt;&gt;"",INDEX('Instrument History'!$1:$1048576,$B976,T$3) / CcyPerBase!S975,""),"")</f>
        <v/>
      </c>
      <c r="U976" s="5" t="str">
        <f>IF($A976&lt;&gt;"",IF(U$2&lt;&gt;"",INDEX('Instrument History'!$1:$1048576,$B976,U$3) / CcyPerBase!T975,""),"")</f>
        <v/>
      </c>
      <c r="V976" s="5" t="str">
        <f>IF($A976&lt;&gt;"",IF(V$2&lt;&gt;"",INDEX('Instrument History'!$1:$1048576,$B976,V$3) / CcyPerBase!U975,""),"")</f>
        <v/>
      </c>
      <c r="W976" s="5" t="str">
        <f>IF($A976&lt;&gt;"",IF(W$2&lt;&gt;"",INDEX('Instrument History'!$1:$1048576,$B976,W$3) / CcyPerBase!V975,""),"")</f>
        <v/>
      </c>
      <c r="X976" s="5" t="str">
        <f>IF($A976&lt;&gt;"",IF(X$2&lt;&gt;"",INDEX('Instrument History'!$1:$1048576,$B976,X$3) / CcyPerBase!W975,""),"")</f>
        <v/>
      </c>
      <c r="Y976" s="5" t="str">
        <f>IF($A976&lt;&gt;"",IF(Y$2&lt;&gt;"",INDEX('Instrument History'!$1:$1048576,$B976,Y$3) / CcyPerBase!X975,""),"")</f>
        <v/>
      </c>
    </row>
    <row r="977" spans="1:25">
      <c r="A977" s="12" t="str">
        <f>IF(A976&lt;&gt;"",IF(A976=$B$1,"",'Instrument History'!A973),"")</f>
        <v/>
      </c>
      <c r="B977" t="str">
        <f t="shared" si="31"/>
        <v/>
      </c>
      <c r="C977" s="14" t="str">
        <f>IF($A977&lt;&gt;"",INDEX('Instrument History'!$1:$1048576,$B977,C$3) / CcyPerBase!D976,"")</f>
        <v/>
      </c>
      <c r="D977" s="14" t="str">
        <f>IF(A977&lt;&gt;"",C977/$D$4*Master!$R$18,"")</f>
        <v/>
      </c>
      <c r="E977" s="5" t="str">
        <f t="shared" si="32"/>
        <v/>
      </c>
      <c r="F977" s="5" t="str">
        <f>IF($A977&lt;&gt;"",IF(F$2&lt;&gt;"",INDEX('Instrument History'!$1:$1048576,$B977,F$3) / CcyPerBase!E976,""),"")</f>
        <v/>
      </c>
      <c r="G977" s="5" t="str">
        <f>IF($A977&lt;&gt;"",IF(G$2&lt;&gt;"",INDEX('Instrument History'!$1:$1048576,$B977,G$3) / CcyPerBase!F976,""),"")</f>
        <v/>
      </c>
      <c r="H977" s="5" t="str">
        <f>IF($A977&lt;&gt;"",IF(H$2&lt;&gt;"",INDEX('Instrument History'!$1:$1048576,$B977,H$3) / CcyPerBase!G976,""),"")</f>
        <v/>
      </c>
      <c r="I977" s="5" t="str">
        <f>IF($A977&lt;&gt;"",IF(I$2&lt;&gt;"",INDEX('Instrument History'!$1:$1048576,$B977,I$3) / CcyPerBase!H976,""),"")</f>
        <v/>
      </c>
      <c r="J977" s="5" t="str">
        <f>IF($A977&lt;&gt;"",IF(J$2&lt;&gt;"",INDEX('Instrument History'!$1:$1048576,$B977,J$3) / CcyPerBase!I976,""),"")</f>
        <v/>
      </c>
      <c r="K977" s="5" t="str">
        <f>IF($A977&lt;&gt;"",IF(K$2&lt;&gt;"",INDEX('Instrument History'!$1:$1048576,$B977,K$3) / CcyPerBase!J976,""),"")</f>
        <v/>
      </c>
      <c r="L977" s="5" t="str">
        <f>IF($A977&lt;&gt;"",IF(L$2&lt;&gt;"",INDEX('Instrument History'!$1:$1048576,$B977,L$3) / CcyPerBase!K976,""),"")</f>
        <v/>
      </c>
      <c r="M977" s="5" t="str">
        <f>IF($A977&lt;&gt;"",IF(M$2&lt;&gt;"",INDEX('Instrument History'!$1:$1048576,$B977,M$3) / CcyPerBase!L976,""),"")</f>
        <v/>
      </c>
      <c r="N977" s="5" t="str">
        <f>IF($A977&lt;&gt;"",IF(N$2&lt;&gt;"",INDEX('Instrument History'!$1:$1048576,$B977,N$3) / CcyPerBase!M976,""),"")</f>
        <v/>
      </c>
      <c r="O977" s="5" t="str">
        <f>IF($A977&lt;&gt;"",IF(O$2&lt;&gt;"",INDEX('Instrument History'!$1:$1048576,$B977,O$3) / CcyPerBase!N976,""),"")</f>
        <v/>
      </c>
      <c r="P977" s="5" t="str">
        <f>IF($A977&lt;&gt;"",IF(P$2&lt;&gt;"",INDEX('Instrument History'!$1:$1048576,$B977,P$3) / CcyPerBase!O976,""),"")</f>
        <v/>
      </c>
      <c r="Q977" s="5" t="str">
        <f>IF($A977&lt;&gt;"",IF(Q$2&lt;&gt;"",INDEX('Instrument History'!$1:$1048576,$B977,Q$3) / CcyPerBase!P976,""),"")</f>
        <v/>
      </c>
      <c r="R977" s="5" t="str">
        <f>IF($A977&lt;&gt;"",IF(R$2&lt;&gt;"",INDEX('Instrument History'!$1:$1048576,$B977,R$3) / CcyPerBase!Q976,""),"")</f>
        <v/>
      </c>
      <c r="S977" s="5" t="str">
        <f>IF($A977&lt;&gt;"",IF(S$2&lt;&gt;"",INDEX('Instrument History'!$1:$1048576,$B977,S$3) / CcyPerBase!R976,""),"")</f>
        <v/>
      </c>
      <c r="T977" s="5" t="str">
        <f>IF($A977&lt;&gt;"",IF(T$2&lt;&gt;"",INDEX('Instrument History'!$1:$1048576,$B977,T$3) / CcyPerBase!S976,""),"")</f>
        <v/>
      </c>
      <c r="U977" s="5" t="str">
        <f>IF($A977&lt;&gt;"",IF(U$2&lt;&gt;"",INDEX('Instrument History'!$1:$1048576,$B977,U$3) / CcyPerBase!T976,""),"")</f>
        <v/>
      </c>
      <c r="V977" s="5" t="str">
        <f>IF($A977&lt;&gt;"",IF(V$2&lt;&gt;"",INDEX('Instrument History'!$1:$1048576,$B977,V$3) / CcyPerBase!U976,""),"")</f>
        <v/>
      </c>
      <c r="W977" s="5" t="str">
        <f>IF($A977&lt;&gt;"",IF(W$2&lt;&gt;"",INDEX('Instrument History'!$1:$1048576,$B977,W$3) / CcyPerBase!V976,""),"")</f>
        <v/>
      </c>
      <c r="X977" s="5" t="str">
        <f>IF($A977&lt;&gt;"",IF(X$2&lt;&gt;"",INDEX('Instrument History'!$1:$1048576,$B977,X$3) / CcyPerBase!W976,""),"")</f>
        <v/>
      </c>
      <c r="Y977" s="5" t="str">
        <f>IF($A977&lt;&gt;"",IF(Y$2&lt;&gt;"",INDEX('Instrument History'!$1:$1048576,$B977,Y$3) / CcyPerBase!X976,""),"")</f>
        <v/>
      </c>
    </row>
    <row r="978" spans="1:25">
      <c r="A978" s="12" t="str">
        <f>IF(A977&lt;&gt;"",IF(A977=$B$1,"",'Instrument History'!A974),"")</f>
        <v/>
      </c>
      <c r="B978" t="str">
        <f t="shared" si="31"/>
        <v/>
      </c>
      <c r="C978" s="14" t="str">
        <f>IF($A978&lt;&gt;"",INDEX('Instrument History'!$1:$1048576,$B978,C$3) / CcyPerBase!D977,"")</f>
        <v/>
      </c>
      <c r="D978" s="14" t="str">
        <f>IF(A978&lt;&gt;"",C978/$D$4*Master!$R$18,"")</f>
        <v/>
      </c>
      <c r="E978" s="5" t="str">
        <f t="shared" si="32"/>
        <v/>
      </c>
      <c r="F978" s="5" t="str">
        <f>IF($A978&lt;&gt;"",IF(F$2&lt;&gt;"",INDEX('Instrument History'!$1:$1048576,$B978,F$3) / CcyPerBase!E977,""),"")</f>
        <v/>
      </c>
      <c r="G978" s="5" t="str">
        <f>IF($A978&lt;&gt;"",IF(G$2&lt;&gt;"",INDEX('Instrument History'!$1:$1048576,$B978,G$3) / CcyPerBase!F977,""),"")</f>
        <v/>
      </c>
      <c r="H978" s="5" t="str">
        <f>IF($A978&lt;&gt;"",IF(H$2&lt;&gt;"",INDEX('Instrument History'!$1:$1048576,$B978,H$3) / CcyPerBase!G977,""),"")</f>
        <v/>
      </c>
      <c r="I978" s="5" t="str">
        <f>IF($A978&lt;&gt;"",IF(I$2&lt;&gt;"",INDEX('Instrument History'!$1:$1048576,$B978,I$3) / CcyPerBase!H977,""),"")</f>
        <v/>
      </c>
      <c r="J978" s="5" t="str">
        <f>IF($A978&lt;&gt;"",IF(J$2&lt;&gt;"",INDEX('Instrument History'!$1:$1048576,$B978,J$3) / CcyPerBase!I977,""),"")</f>
        <v/>
      </c>
      <c r="K978" s="5" t="str">
        <f>IF($A978&lt;&gt;"",IF(K$2&lt;&gt;"",INDEX('Instrument History'!$1:$1048576,$B978,K$3) / CcyPerBase!J977,""),"")</f>
        <v/>
      </c>
      <c r="L978" s="5" t="str">
        <f>IF($A978&lt;&gt;"",IF(L$2&lt;&gt;"",INDEX('Instrument History'!$1:$1048576,$B978,L$3) / CcyPerBase!K977,""),"")</f>
        <v/>
      </c>
      <c r="M978" s="5" t="str">
        <f>IF($A978&lt;&gt;"",IF(M$2&lt;&gt;"",INDEX('Instrument History'!$1:$1048576,$B978,M$3) / CcyPerBase!L977,""),"")</f>
        <v/>
      </c>
      <c r="N978" s="5" t="str">
        <f>IF($A978&lt;&gt;"",IF(N$2&lt;&gt;"",INDEX('Instrument History'!$1:$1048576,$B978,N$3) / CcyPerBase!M977,""),"")</f>
        <v/>
      </c>
      <c r="O978" s="5" t="str">
        <f>IF($A978&lt;&gt;"",IF(O$2&lt;&gt;"",INDEX('Instrument History'!$1:$1048576,$B978,O$3) / CcyPerBase!N977,""),"")</f>
        <v/>
      </c>
      <c r="P978" s="5" t="str">
        <f>IF($A978&lt;&gt;"",IF(P$2&lt;&gt;"",INDEX('Instrument History'!$1:$1048576,$B978,P$3) / CcyPerBase!O977,""),"")</f>
        <v/>
      </c>
      <c r="Q978" s="5" t="str">
        <f>IF($A978&lt;&gt;"",IF(Q$2&lt;&gt;"",INDEX('Instrument History'!$1:$1048576,$B978,Q$3) / CcyPerBase!P977,""),"")</f>
        <v/>
      </c>
      <c r="R978" s="5" t="str">
        <f>IF($A978&lt;&gt;"",IF(R$2&lt;&gt;"",INDEX('Instrument History'!$1:$1048576,$B978,R$3) / CcyPerBase!Q977,""),"")</f>
        <v/>
      </c>
      <c r="S978" s="5" t="str">
        <f>IF($A978&lt;&gt;"",IF(S$2&lt;&gt;"",INDEX('Instrument History'!$1:$1048576,$B978,S$3) / CcyPerBase!R977,""),"")</f>
        <v/>
      </c>
      <c r="T978" s="5" t="str">
        <f>IF($A978&lt;&gt;"",IF(T$2&lt;&gt;"",INDEX('Instrument History'!$1:$1048576,$B978,T$3) / CcyPerBase!S977,""),"")</f>
        <v/>
      </c>
      <c r="U978" s="5" t="str">
        <f>IF($A978&lt;&gt;"",IF(U$2&lt;&gt;"",INDEX('Instrument History'!$1:$1048576,$B978,U$3) / CcyPerBase!T977,""),"")</f>
        <v/>
      </c>
      <c r="V978" s="5" t="str">
        <f>IF($A978&lt;&gt;"",IF(V$2&lt;&gt;"",INDEX('Instrument History'!$1:$1048576,$B978,V$3) / CcyPerBase!U977,""),"")</f>
        <v/>
      </c>
      <c r="W978" s="5" t="str">
        <f>IF($A978&lt;&gt;"",IF(W$2&lt;&gt;"",INDEX('Instrument History'!$1:$1048576,$B978,W$3) / CcyPerBase!V977,""),"")</f>
        <v/>
      </c>
      <c r="X978" s="5" t="str">
        <f>IF($A978&lt;&gt;"",IF(X$2&lt;&gt;"",INDEX('Instrument History'!$1:$1048576,$B978,X$3) / CcyPerBase!W977,""),"")</f>
        <v/>
      </c>
      <c r="Y978" s="5" t="str">
        <f>IF($A978&lt;&gt;"",IF(Y$2&lt;&gt;"",INDEX('Instrument History'!$1:$1048576,$B978,Y$3) / CcyPerBase!X977,""),"")</f>
        <v/>
      </c>
    </row>
    <row r="979" spans="1:25">
      <c r="A979" s="12" t="str">
        <f>IF(A978&lt;&gt;"",IF(A978=$B$1,"",'Instrument History'!A975),"")</f>
        <v/>
      </c>
      <c r="B979" t="str">
        <f t="shared" si="31"/>
        <v/>
      </c>
      <c r="C979" s="14" t="str">
        <f>IF($A979&lt;&gt;"",INDEX('Instrument History'!$1:$1048576,$B979,C$3) / CcyPerBase!D978,"")</f>
        <v/>
      </c>
      <c r="D979" s="14" t="str">
        <f>IF(A979&lt;&gt;"",C979/$D$4*Master!$R$18,"")</f>
        <v/>
      </c>
      <c r="E979" s="5" t="str">
        <f t="shared" si="32"/>
        <v/>
      </c>
      <c r="F979" s="5" t="str">
        <f>IF($A979&lt;&gt;"",IF(F$2&lt;&gt;"",INDEX('Instrument History'!$1:$1048576,$B979,F$3) / CcyPerBase!E978,""),"")</f>
        <v/>
      </c>
      <c r="G979" s="5" t="str">
        <f>IF($A979&lt;&gt;"",IF(G$2&lt;&gt;"",INDEX('Instrument History'!$1:$1048576,$B979,G$3) / CcyPerBase!F978,""),"")</f>
        <v/>
      </c>
      <c r="H979" s="5" t="str">
        <f>IF($A979&lt;&gt;"",IF(H$2&lt;&gt;"",INDEX('Instrument History'!$1:$1048576,$B979,H$3) / CcyPerBase!G978,""),"")</f>
        <v/>
      </c>
      <c r="I979" s="5" t="str">
        <f>IF($A979&lt;&gt;"",IF(I$2&lt;&gt;"",INDEX('Instrument History'!$1:$1048576,$B979,I$3) / CcyPerBase!H978,""),"")</f>
        <v/>
      </c>
      <c r="J979" s="5" t="str">
        <f>IF($A979&lt;&gt;"",IF(J$2&lt;&gt;"",INDEX('Instrument History'!$1:$1048576,$B979,J$3) / CcyPerBase!I978,""),"")</f>
        <v/>
      </c>
      <c r="K979" s="5" t="str">
        <f>IF($A979&lt;&gt;"",IF(K$2&lt;&gt;"",INDEX('Instrument History'!$1:$1048576,$B979,K$3) / CcyPerBase!J978,""),"")</f>
        <v/>
      </c>
      <c r="L979" s="5" t="str">
        <f>IF($A979&lt;&gt;"",IF(L$2&lt;&gt;"",INDEX('Instrument History'!$1:$1048576,$B979,L$3) / CcyPerBase!K978,""),"")</f>
        <v/>
      </c>
      <c r="M979" s="5" t="str">
        <f>IF($A979&lt;&gt;"",IF(M$2&lt;&gt;"",INDEX('Instrument History'!$1:$1048576,$B979,M$3) / CcyPerBase!L978,""),"")</f>
        <v/>
      </c>
      <c r="N979" s="5" t="str">
        <f>IF($A979&lt;&gt;"",IF(N$2&lt;&gt;"",INDEX('Instrument History'!$1:$1048576,$B979,N$3) / CcyPerBase!M978,""),"")</f>
        <v/>
      </c>
      <c r="O979" s="5" t="str">
        <f>IF($A979&lt;&gt;"",IF(O$2&lt;&gt;"",INDEX('Instrument History'!$1:$1048576,$B979,O$3) / CcyPerBase!N978,""),"")</f>
        <v/>
      </c>
      <c r="P979" s="5" t="str">
        <f>IF($A979&lt;&gt;"",IF(P$2&lt;&gt;"",INDEX('Instrument History'!$1:$1048576,$B979,P$3) / CcyPerBase!O978,""),"")</f>
        <v/>
      </c>
      <c r="Q979" s="5" t="str">
        <f>IF($A979&lt;&gt;"",IF(Q$2&lt;&gt;"",INDEX('Instrument History'!$1:$1048576,$B979,Q$3) / CcyPerBase!P978,""),"")</f>
        <v/>
      </c>
      <c r="R979" s="5" t="str">
        <f>IF($A979&lt;&gt;"",IF(R$2&lt;&gt;"",INDEX('Instrument History'!$1:$1048576,$B979,R$3) / CcyPerBase!Q978,""),"")</f>
        <v/>
      </c>
      <c r="S979" s="5" t="str">
        <f>IF($A979&lt;&gt;"",IF(S$2&lt;&gt;"",INDEX('Instrument History'!$1:$1048576,$B979,S$3) / CcyPerBase!R978,""),"")</f>
        <v/>
      </c>
      <c r="T979" s="5" t="str">
        <f>IF($A979&lt;&gt;"",IF(T$2&lt;&gt;"",INDEX('Instrument History'!$1:$1048576,$B979,T$3) / CcyPerBase!S978,""),"")</f>
        <v/>
      </c>
      <c r="U979" s="5" t="str">
        <f>IF($A979&lt;&gt;"",IF(U$2&lt;&gt;"",INDEX('Instrument History'!$1:$1048576,$B979,U$3) / CcyPerBase!T978,""),"")</f>
        <v/>
      </c>
      <c r="V979" s="5" t="str">
        <f>IF($A979&lt;&gt;"",IF(V$2&lt;&gt;"",INDEX('Instrument History'!$1:$1048576,$B979,V$3) / CcyPerBase!U978,""),"")</f>
        <v/>
      </c>
      <c r="W979" s="5" t="str">
        <f>IF($A979&lt;&gt;"",IF(W$2&lt;&gt;"",INDEX('Instrument History'!$1:$1048576,$B979,W$3) / CcyPerBase!V978,""),"")</f>
        <v/>
      </c>
      <c r="X979" s="5" t="str">
        <f>IF($A979&lt;&gt;"",IF(X$2&lt;&gt;"",INDEX('Instrument History'!$1:$1048576,$B979,X$3) / CcyPerBase!W978,""),"")</f>
        <v/>
      </c>
      <c r="Y979" s="5" t="str">
        <f>IF($A979&lt;&gt;"",IF(Y$2&lt;&gt;"",INDEX('Instrument History'!$1:$1048576,$B979,Y$3) / CcyPerBase!X978,""),"")</f>
        <v/>
      </c>
    </row>
    <row r="980" spans="1:25">
      <c r="A980" s="12" t="str">
        <f>IF(A979&lt;&gt;"",IF(A979=$B$1,"",'Instrument History'!A976),"")</f>
        <v/>
      </c>
      <c r="B980" t="str">
        <f t="shared" si="31"/>
        <v/>
      </c>
      <c r="C980" s="14" t="str">
        <f>IF($A980&lt;&gt;"",INDEX('Instrument History'!$1:$1048576,$B980,C$3) / CcyPerBase!D979,"")</f>
        <v/>
      </c>
      <c r="D980" s="14" t="str">
        <f>IF(A980&lt;&gt;"",C980/$D$4*Master!$R$18,"")</f>
        <v/>
      </c>
      <c r="E980" s="5" t="str">
        <f t="shared" si="32"/>
        <v/>
      </c>
      <c r="F980" s="5" t="str">
        <f>IF($A980&lt;&gt;"",IF(F$2&lt;&gt;"",INDEX('Instrument History'!$1:$1048576,$B980,F$3) / CcyPerBase!E979,""),"")</f>
        <v/>
      </c>
      <c r="G980" s="5" t="str">
        <f>IF($A980&lt;&gt;"",IF(G$2&lt;&gt;"",INDEX('Instrument History'!$1:$1048576,$B980,G$3) / CcyPerBase!F979,""),"")</f>
        <v/>
      </c>
      <c r="H980" s="5" t="str">
        <f>IF($A980&lt;&gt;"",IF(H$2&lt;&gt;"",INDEX('Instrument History'!$1:$1048576,$B980,H$3) / CcyPerBase!G979,""),"")</f>
        <v/>
      </c>
      <c r="I980" s="5" t="str">
        <f>IF($A980&lt;&gt;"",IF(I$2&lt;&gt;"",INDEX('Instrument History'!$1:$1048576,$B980,I$3) / CcyPerBase!H979,""),"")</f>
        <v/>
      </c>
      <c r="J980" s="5" t="str">
        <f>IF($A980&lt;&gt;"",IF(J$2&lt;&gt;"",INDEX('Instrument History'!$1:$1048576,$B980,J$3) / CcyPerBase!I979,""),"")</f>
        <v/>
      </c>
      <c r="K980" s="5" t="str">
        <f>IF($A980&lt;&gt;"",IF(K$2&lt;&gt;"",INDEX('Instrument History'!$1:$1048576,$B980,K$3) / CcyPerBase!J979,""),"")</f>
        <v/>
      </c>
      <c r="L980" s="5" t="str">
        <f>IF($A980&lt;&gt;"",IF(L$2&lt;&gt;"",INDEX('Instrument History'!$1:$1048576,$B980,L$3) / CcyPerBase!K979,""),"")</f>
        <v/>
      </c>
      <c r="M980" s="5" t="str">
        <f>IF($A980&lt;&gt;"",IF(M$2&lt;&gt;"",INDEX('Instrument History'!$1:$1048576,$B980,M$3) / CcyPerBase!L979,""),"")</f>
        <v/>
      </c>
      <c r="N980" s="5" t="str">
        <f>IF($A980&lt;&gt;"",IF(N$2&lt;&gt;"",INDEX('Instrument History'!$1:$1048576,$B980,N$3) / CcyPerBase!M979,""),"")</f>
        <v/>
      </c>
      <c r="O980" s="5" t="str">
        <f>IF($A980&lt;&gt;"",IF(O$2&lt;&gt;"",INDEX('Instrument History'!$1:$1048576,$B980,O$3) / CcyPerBase!N979,""),"")</f>
        <v/>
      </c>
      <c r="P980" s="5" t="str">
        <f>IF($A980&lt;&gt;"",IF(P$2&lt;&gt;"",INDEX('Instrument History'!$1:$1048576,$B980,P$3) / CcyPerBase!O979,""),"")</f>
        <v/>
      </c>
      <c r="Q980" s="5" t="str">
        <f>IF($A980&lt;&gt;"",IF(Q$2&lt;&gt;"",INDEX('Instrument History'!$1:$1048576,$B980,Q$3) / CcyPerBase!P979,""),"")</f>
        <v/>
      </c>
      <c r="R980" s="5" t="str">
        <f>IF($A980&lt;&gt;"",IF(R$2&lt;&gt;"",INDEX('Instrument History'!$1:$1048576,$B980,R$3) / CcyPerBase!Q979,""),"")</f>
        <v/>
      </c>
      <c r="S980" s="5" t="str">
        <f>IF($A980&lt;&gt;"",IF(S$2&lt;&gt;"",INDEX('Instrument History'!$1:$1048576,$B980,S$3) / CcyPerBase!R979,""),"")</f>
        <v/>
      </c>
      <c r="T980" s="5" t="str">
        <f>IF($A980&lt;&gt;"",IF(T$2&lt;&gt;"",INDEX('Instrument History'!$1:$1048576,$B980,T$3) / CcyPerBase!S979,""),"")</f>
        <v/>
      </c>
      <c r="U980" s="5" t="str">
        <f>IF($A980&lt;&gt;"",IF(U$2&lt;&gt;"",INDEX('Instrument History'!$1:$1048576,$B980,U$3) / CcyPerBase!T979,""),"")</f>
        <v/>
      </c>
      <c r="V980" s="5" t="str">
        <f>IF($A980&lt;&gt;"",IF(V$2&lt;&gt;"",INDEX('Instrument History'!$1:$1048576,$B980,V$3) / CcyPerBase!U979,""),"")</f>
        <v/>
      </c>
      <c r="W980" s="5" t="str">
        <f>IF($A980&lt;&gt;"",IF(W$2&lt;&gt;"",INDEX('Instrument History'!$1:$1048576,$B980,W$3) / CcyPerBase!V979,""),"")</f>
        <v/>
      </c>
      <c r="X980" s="5" t="str">
        <f>IF($A980&lt;&gt;"",IF(X$2&lt;&gt;"",INDEX('Instrument History'!$1:$1048576,$B980,X$3) / CcyPerBase!W979,""),"")</f>
        <v/>
      </c>
      <c r="Y980" s="5" t="str">
        <f>IF($A980&lt;&gt;"",IF(Y$2&lt;&gt;"",INDEX('Instrument History'!$1:$1048576,$B980,Y$3) / CcyPerBase!X979,""),"")</f>
        <v/>
      </c>
    </row>
    <row r="981" spans="1:25">
      <c r="A981" s="12" t="str">
        <f>IF(A980&lt;&gt;"",IF(A980=$B$1,"",'Instrument History'!A977),"")</f>
        <v/>
      </c>
      <c r="B981" t="str">
        <f t="shared" si="31"/>
        <v/>
      </c>
      <c r="C981" s="14" t="str">
        <f>IF($A981&lt;&gt;"",INDEX('Instrument History'!$1:$1048576,$B981,C$3) / CcyPerBase!D980,"")</f>
        <v/>
      </c>
      <c r="D981" s="14" t="str">
        <f>IF(A981&lt;&gt;"",C981/$D$4*Master!$R$18,"")</f>
        <v/>
      </c>
      <c r="E981" s="5" t="str">
        <f t="shared" si="32"/>
        <v/>
      </c>
      <c r="F981" s="5" t="str">
        <f>IF($A981&lt;&gt;"",IF(F$2&lt;&gt;"",INDEX('Instrument History'!$1:$1048576,$B981,F$3) / CcyPerBase!E980,""),"")</f>
        <v/>
      </c>
      <c r="G981" s="5" t="str">
        <f>IF($A981&lt;&gt;"",IF(G$2&lt;&gt;"",INDEX('Instrument History'!$1:$1048576,$B981,G$3) / CcyPerBase!F980,""),"")</f>
        <v/>
      </c>
      <c r="H981" s="5" t="str">
        <f>IF($A981&lt;&gt;"",IF(H$2&lt;&gt;"",INDEX('Instrument History'!$1:$1048576,$B981,H$3) / CcyPerBase!G980,""),"")</f>
        <v/>
      </c>
      <c r="I981" s="5" t="str">
        <f>IF($A981&lt;&gt;"",IF(I$2&lt;&gt;"",INDEX('Instrument History'!$1:$1048576,$B981,I$3) / CcyPerBase!H980,""),"")</f>
        <v/>
      </c>
      <c r="J981" s="5" t="str">
        <f>IF($A981&lt;&gt;"",IF(J$2&lt;&gt;"",INDEX('Instrument History'!$1:$1048576,$B981,J$3) / CcyPerBase!I980,""),"")</f>
        <v/>
      </c>
      <c r="K981" s="5" t="str">
        <f>IF($A981&lt;&gt;"",IF(K$2&lt;&gt;"",INDEX('Instrument History'!$1:$1048576,$B981,K$3) / CcyPerBase!J980,""),"")</f>
        <v/>
      </c>
      <c r="L981" s="5" t="str">
        <f>IF($A981&lt;&gt;"",IF(L$2&lt;&gt;"",INDEX('Instrument History'!$1:$1048576,$B981,L$3) / CcyPerBase!K980,""),"")</f>
        <v/>
      </c>
      <c r="M981" s="5" t="str">
        <f>IF($A981&lt;&gt;"",IF(M$2&lt;&gt;"",INDEX('Instrument History'!$1:$1048576,$B981,M$3) / CcyPerBase!L980,""),"")</f>
        <v/>
      </c>
      <c r="N981" s="5" t="str">
        <f>IF($A981&lt;&gt;"",IF(N$2&lt;&gt;"",INDEX('Instrument History'!$1:$1048576,$B981,N$3) / CcyPerBase!M980,""),"")</f>
        <v/>
      </c>
      <c r="O981" s="5" t="str">
        <f>IF($A981&lt;&gt;"",IF(O$2&lt;&gt;"",INDEX('Instrument History'!$1:$1048576,$B981,O$3) / CcyPerBase!N980,""),"")</f>
        <v/>
      </c>
      <c r="P981" s="5" t="str">
        <f>IF($A981&lt;&gt;"",IF(P$2&lt;&gt;"",INDEX('Instrument History'!$1:$1048576,$B981,P$3) / CcyPerBase!O980,""),"")</f>
        <v/>
      </c>
      <c r="Q981" s="5" t="str">
        <f>IF($A981&lt;&gt;"",IF(Q$2&lt;&gt;"",INDEX('Instrument History'!$1:$1048576,$B981,Q$3) / CcyPerBase!P980,""),"")</f>
        <v/>
      </c>
      <c r="R981" s="5" t="str">
        <f>IF($A981&lt;&gt;"",IF(R$2&lt;&gt;"",INDEX('Instrument History'!$1:$1048576,$B981,R$3) / CcyPerBase!Q980,""),"")</f>
        <v/>
      </c>
      <c r="S981" s="5" t="str">
        <f>IF($A981&lt;&gt;"",IF(S$2&lt;&gt;"",INDEX('Instrument History'!$1:$1048576,$B981,S$3) / CcyPerBase!R980,""),"")</f>
        <v/>
      </c>
      <c r="T981" s="5" t="str">
        <f>IF($A981&lt;&gt;"",IF(T$2&lt;&gt;"",INDEX('Instrument History'!$1:$1048576,$B981,T$3) / CcyPerBase!S980,""),"")</f>
        <v/>
      </c>
      <c r="U981" s="5" t="str">
        <f>IF($A981&lt;&gt;"",IF(U$2&lt;&gt;"",INDEX('Instrument History'!$1:$1048576,$B981,U$3) / CcyPerBase!T980,""),"")</f>
        <v/>
      </c>
      <c r="V981" s="5" t="str">
        <f>IF($A981&lt;&gt;"",IF(V$2&lt;&gt;"",INDEX('Instrument History'!$1:$1048576,$B981,V$3) / CcyPerBase!U980,""),"")</f>
        <v/>
      </c>
      <c r="W981" s="5" t="str">
        <f>IF($A981&lt;&gt;"",IF(W$2&lt;&gt;"",INDEX('Instrument History'!$1:$1048576,$B981,W$3) / CcyPerBase!V980,""),"")</f>
        <v/>
      </c>
      <c r="X981" s="5" t="str">
        <f>IF($A981&lt;&gt;"",IF(X$2&lt;&gt;"",INDEX('Instrument History'!$1:$1048576,$B981,X$3) / CcyPerBase!W980,""),"")</f>
        <v/>
      </c>
      <c r="Y981" s="5" t="str">
        <f>IF($A981&lt;&gt;"",IF(Y$2&lt;&gt;"",INDEX('Instrument History'!$1:$1048576,$B981,Y$3) / CcyPerBase!X980,""),"")</f>
        <v/>
      </c>
    </row>
    <row r="982" spans="1:25">
      <c r="A982" s="12" t="str">
        <f>IF(A981&lt;&gt;"",IF(A981=$B$1,"",'Instrument History'!A978),"")</f>
        <v/>
      </c>
      <c r="B982" t="str">
        <f t="shared" si="31"/>
        <v/>
      </c>
      <c r="C982" s="14" t="str">
        <f>IF($A982&lt;&gt;"",INDEX('Instrument History'!$1:$1048576,$B982,C$3) / CcyPerBase!D981,"")</f>
        <v/>
      </c>
      <c r="D982" s="14" t="str">
        <f>IF(A982&lt;&gt;"",C982/$D$4*Master!$R$18,"")</f>
        <v/>
      </c>
      <c r="E982" s="5" t="str">
        <f t="shared" si="32"/>
        <v/>
      </c>
      <c r="F982" s="5" t="str">
        <f>IF($A982&lt;&gt;"",IF(F$2&lt;&gt;"",INDEX('Instrument History'!$1:$1048576,$B982,F$3) / CcyPerBase!E981,""),"")</f>
        <v/>
      </c>
      <c r="G982" s="5" t="str">
        <f>IF($A982&lt;&gt;"",IF(G$2&lt;&gt;"",INDEX('Instrument History'!$1:$1048576,$B982,G$3) / CcyPerBase!F981,""),"")</f>
        <v/>
      </c>
      <c r="H982" s="5" t="str">
        <f>IF($A982&lt;&gt;"",IF(H$2&lt;&gt;"",INDEX('Instrument History'!$1:$1048576,$B982,H$3) / CcyPerBase!G981,""),"")</f>
        <v/>
      </c>
      <c r="I982" s="5" t="str">
        <f>IF($A982&lt;&gt;"",IF(I$2&lt;&gt;"",INDEX('Instrument History'!$1:$1048576,$B982,I$3) / CcyPerBase!H981,""),"")</f>
        <v/>
      </c>
      <c r="J982" s="5" t="str">
        <f>IF($A982&lt;&gt;"",IF(J$2&lt;&gt;"",INDEX('Instrument History'!$1:$1048576,$B982,J$3) / CcyPerBase!I981,""),"")</f>
        <v/>
      </c>
      <c r="K982" s="5" t="str">
        <f>IF($A982&lt;&gt;"",IF(K$2&lt;&gt;"",INDEX('Instrument History'!$1:$1048576,$B982,K$3) / CcyPerBase!J981,""),"")</f>
        <v/>
      </c>
      <c r="L982" s="5" t="str">
        <f>IF($A982&lt;&gt;"",IF(L$2&lt;&gt;"",INDEX('Instrument History'!$1:$1048576,$B982,L$3) / CcyPerBase!K981,""),"")</f>
        <v/>
      </c>
      <c r="M982" s="5" t="str">
        <f>IF($A982&lt;&gt;"",IF(M$2&lt;&gt;"",INDEX('Instrument History'!$1:$1048576,$B982,M$3) / CcyPerBase!L981,""),"")</f>
        <v/>
      </c>
      <c r="N982" s="5" t="str">
        <f>IF($A982&lt;&gt;"",IF(N$2&lt;&gt;"",INDEX('Instrument History'!$1:$1048576,$B982,N$3) / CcyPerBase!M981,""),"")</f>
        <v/>
      </c>
      <c r="O982" s="5" t="str">
        <f>IF($A982&lt;&gt;"",IF(O$2&lt;&gt;"",INDEX('Instrument History'!$1:$1048576,$B982,O$3) / CcyPerBase!N981,""),"")</f>
        <v/>
      </c>
      <c r="P982" s="5" t="str">
        <f>IF($A982&lt;&gt;"",IF(P$2&lt;&gt;"",INDEX('Instrument History'!$1:$1048576,$B982,P$3) / CcyPerBase!O981,""),"")</f>
        <v/>
      </c>
      <c r="Q982" s="5" t="str">
        <f>IF($A982&lt;&gt;"",IF(Q$2&lt;&gt;"",INDEX('Instrument History'!$1:$1048576,$B982,Q$3) / CcyPerBase!P981,""),"")</f>
        <v/>
      </c>
      <c r="R982" s="5" t="str">
        <f>IF($A982&lt;&gt;"",IF(R$2&lt;&gt;"",INDEX('Instrument History'!$1:$1048576,$B982,R$3) / CcyPerBase!Q981,""),"")</f>
        <v/>
      </c>
      <c r="S982" s="5" t="str">
        <f>IF($A982&lt;&gt;"",IF(S$2&lt;&gt;"",INDEX('Instrument History'!$1:$1048576,$B982,S$3) / CcyPerBase!R981,""),"")</f>
        <v/>
      </c>
      <c r="T982" s="5" t="str">
        <f>IF($A982&lt;&gt;"",IF(T$2&lt;&gt;"",INDEX('Instrument History'!$1:$1048576,$B982,T$3) / CcyPerBase!S981,""),"")</f>
        <v/>
      </c>
      <c r="U982" s="5" t="str">
        <f>IF($A982&lt;&gt;"",IF(U$2&lt;&gt;"",INDEX('Instrument History'!$1:$1048576,$B982,U$3) / CcyPerBase!T981,""),"")</f>
        <v/>
      </c>
      <c r="V982" s="5" t="str">
        <f>IF($A982&lt;&gt;"",IF(V$2&lt;&gt;"",INDEX('Instrument History'!$1:$1048576,$B982,V$3) / CcyPerBase!U981,""),"")</f>
        <v/>
      </c>
      <c r="W982" s="5" t="str">
        <f>IF($A982&lt;&gt;"",IF(W$2&lt;&gt;"",INDEX('Instrument History'!$1:$1048576,$B982,W$3) / CcyPerBase!V981,""),"")</f>
        <v/>
      </c>
      <c r="X982" s="5" t="str">
        <f>IF($A982&lt;&gt;"",IF(X$2&lt;&gt;"",INDEX('Instrument History'!$1:$1048576,$B982,X$3) / CcyPerBase!W981,""),"")</f>
        <v/>
      </c>
      <c r="Y982" s="5" t="str">
        <f>IF($A982&lt;&gt;"",IF(Y$2&lt;&gt;"",INDEX('Instrument History'!$1:$1048576,$B982,Y$3) / CcyPerBase!X981,""),"")</f>
        <v/>
      </c>
    </row>
    <row r="983" spans="1:25">
      <c r="A983" s="12" t="str">
        <f>IF(A982&lt;&gt;"",IF(A982=$B$1,"",'Instrument History'!A979),"")</f>
        <v/>
      </c>
      <c r="B983" t="str">
        <f t="shared" si="31"/>
        <v/>
      </c>
      <c r="C983" s="14" t="str">
        <f>IF($A983&lt;&gt;"",INDEX('Instrument History'!$1:$1048576,$B983,C$3) / CcyPerBase!D982,"")</f>
        <v/>
      </c>
      <c r="D983" s="14" t="str">
        <f>IF(A983&lt;&gt;"",C983/$D$4*Master!$R$18,"")</f>
        <v/>
      </c>
      <c r="E983" s="5" t="str">
        <f t="shared" si="32"/>
        <v/>
      </c>
      <c r="F983" s="5" t="str">
        <f>IF($A983&lt;&gt;"",IF(F$2&lt;&gt;"",INDEX('Instrument History'!$1:$1048576,$B983,F$3) / CcyPerBase!E982,""),"")</f>
        <v/>
      </c>
      <c r="G983" s="5" t="str">
        <f>IF($A983&lt;&gt;"",IF(G$2&lt;&gt;"",INDEX('Instrument History'!$1:$1048576,$B983,G$3) / CcyPerBase!F982,""),"")</f>
        <v/>
      </c>
      <c r="H983" s="5" t="str">
        <f>IF($A983&lt;&gt;"",IF(H$2&lt;&gt;"",INDEX('Instrument History'!$1:$1048576,$B983,H$3) / CcyPerBase!G982,""),"")</f>
        <v/>
      </c>
      <c r="I983" s="5" t="str">
        <f>IF($A983&lt;&gt;"",IF(I$2&lt;&gt;"",INDEX('Instrument History'!$1:$1048576,$B983,I$3) / CcyPerBase!H982,""),"")</f>
        <v/>
      </c>
      <c r="J983" s="5" t="str">
        <f>IF($A983&lt;&gt;"",IF(J$2&lt;&gt;"",INDEX('Instrument History'!$1:$1048576,$B983,J$3) / CcyPerBase!I982,""),"")</f>
        <v/>
      </c>
      <c r="K983" s="5" t="str">
        <f>IF($A983&lt;&gt;"",IF(K$2&lt;&gt;"",INDEX('Instrument History'!$1:$1048576,$B983,K$3) / CcyPerBase!J982,""),"")</f>
        <v/>
      </c>
      <c r="L983" s="5" t="str">
        <f>IF($A983&lt;&gt;"",IF(L$2&lt;&gt;"",INDEX('Instrument History'!$1:$1048576,$B983,L$3) / CcyPerBase!K982,""),"")</f>
        <v/>
      </c>
      <c r="M983" s="5" t="str">
        <f>IF($A983&lt;&gt;"",IF(M$2&lt;&gt;"",INDEX('Instrument History'!$1:$1048576,$B983,M$3) / CcyPerBase!L982,""),"")</f>
        <v/>
      </c>
      <c r="N983" s="5" t="str">
        <f>IF($A983&lt;&gt;"",IF(N$2&lt;&gt;"",INDEX('Instrument History'!$1:$1048576,$B983,N$3) / CcyPerBase!M982,""),"")</f>
        <v/>
      </c>
      <c r="O983" s="5" t="str">
        <f>IF($A983&lt;&gt;"",IF(O$2&lt;&gt;"",INDEX('Instrument History'!$1:$1048576,$B983,O$3) / CcyPerBase!N982,""),"")</f>
        <v/>
      </c>
      <c r="P983" s="5" t="str">
        <f>IF($A983&lt;&gt;"",IF(P$2&lt;&gt;"",INDEX('Instrument History'!$1:$1048576,$B983,P$3) / CcyPerBase!O982,""),"")</f>
        <v/>
      </c>
      <c r="Q983" s="5" t="str">
        <f>IF($A983&lt;&gt;"",IF(Q$2&lt;&gt;"",INDEX('Instrument History'!$1:$1048576,$B983,Q$3) / CcyPerBase!P982,""),"")</f>
        <v/>
      </c>
      <c r="R983" s="5" t="str">
        <f>IF($A983&lt;&gt;"",IF(R$2&lt;&gt;"",INDEX('Instrument History'!$1:$1048576,$B983,R$3) / CcyPerBase!Q982,""),"")</f>
        <v/>
      </c>
      <c r="S983" s="5" t="str">
        <f>IF($A983&lt;&gt;"",IF(S$2&lt;&gt;"",INDEX('Instrument History'!$1:$1048576,$B983,S$3) / CcyPerBase!R982,""),"")</f>
        <v/>
      </c>
      <c r="T983" s="5" t="str">
        <f>IF($A983&lt;&gt;"",IF(T$2&lt;&gt;"",INDEX('Instrument History'!$1:$1048576,$B983,T$3) / CcyPerBase!S982,""),"")</f>
        <v/>
      </c>
      <c r="U983" s="5" t="str">
        <f>IF($A983&lt;&gt;"",IF(U$2&lt;&gt;"",INDEX('Instrument History'!$1:$1048576,$B983,U$3) / CcyPerBase!T982,""),"")</f>
        <v/>
      </c>
      <c r="V983" s="5" t="str">
        <f>IF($A983&lt;&gt;"",IF(V$2&lt;&gt;"",INDEX('Instrument History'!$1:$1048576,$B983,V$3) / CcyPerBase!U982,""),"")</f>
        <v/>
      </c>
      <c r="W983" s="5" t="str">
        <f>IF($A983&lt;&gt;"",IF(W$2&lt;&gt;"",INDEX('Instrument History'!$1:$1048576,$B983,W$3) / CcyPerBase!V982,""),"")</f>
        <v/>
      </c>
      <c r="X983" s="5" t="str">
        <f>IF($A983&lt;&gt;"",IF(X$2&lt;&gt;"",INDEX('Instrument History'!$1:$1048576,$B983,X$3) / CcyPerBase!W982,""),"")</f>
        <v/>
      </c>
      <c r="Y983" s="5" t="str">
        <f>IF($A983&lt;&gt;"",IF(Y$2&lt;&gt;"",INDEX('Instrument History'!$1:$1048576,$B983,Y$3) / CcyPerBase!X982,""),"")</f>
        <v/>
      </c>
    </row>
    <row r="984" spans="1:25">
      <c r="A984" s="12" t="str">
        <f>IF(A983&lt;&gt;"",IF(A983=$B$1,"",'Instrument History'!A980),"")</f>
        <v/>
      </c>
      <c r="B984" t="str">
        <f t="shared" si="31"/>
        <v/>
      </c>
      <c r="C984" s="14" t="str">
        <f>IF($A984&lt;&gt;"",INDEX('Instrument History'!$1:$1048576,$B984,C$3) / CcyPerBase!D983,"")</f>
        <v/>
      </c>
      <c r="D984" s="14" t="str">
        <f>IF(A984&lt;&gt;"",C984/$D$4*Master!$R$18,"")</f>
        <v/>
      </c>
      <c r="E984" s="5" t="str">
        <f t="shared" si="32"/>
        <v/>
      </c>
      <c r="F984" s="5" t="str">
        <f>IF($A984&lt;&gt;"",IF(F$2&lt;&gt;"",INDEX('Instrument History'!$1:$1048576,$B984,F$3) / CcyPerBase!E983,""),"")</f>
        <v/>
      </c>
      <c r="G984" s="5" t="str">
        <f>IF($A984&lt;&gt;"",IF(G$2&lt;&gt;"",INDEX('Instrument History'!$1:$1048576,$B984,G$3) / CcyPerBase!F983,""),"")</f>
        <v/>
      </c>
      <c r="H984" s="5" t="str">
        <f>IF($A984&lt;&gt;"",IF(H$2&lt;&gt;"",INDEX('Instrument History'!$1:$1048576,$B984,H$3) / CcyPerBase!G983,""),"")</f>
        <v/>
      </c>
      <c r="I984" s="5" t="str">
        <f>IF($A984&lt;&gt;"",IF(I$2&lt;&gt;"",INDEX('Instrument History'!$1:$1048576,$B984,I$3) / CcyPerBase!H983,""),"")</f>
        <v/>
      </c>
      <c r="J984" s="5" t="str">
        <f>IF($A984&lt;&gt;"",IF(J$2&lt;&gt;"",INDEX('Instrument History'!$1:$1048576,$B984,J$3) / CcyPerBase!I983,""),"")</f>
        <v/>
      </c>
      <c r="K984" s="5" t="str">
        <f>IF($A984&lt;&gt;"",IF(K$2&lt;&gt;"",INDEX('Instrument History'!$1:$1048576,$B984,K$3) / CcyPerBase!J983,""),"")</f>
        <v/>
      </c>
      <c r="L984" s="5" t="str">
        <f>IF($A984&lt;&gt;"",IF(L$2&lt;&gt;"",INDEX('Instrument History'!$1:$1048576,$B984,L$3) / CcyPerBase!K983,""),"")</f>
        <v/>
      </c>
      <c r="M984" s="5" t="str">
        <f>IF($A984&lt;&gt;"",IF(M$2&lt;&gt;"",INDEX('Instrument History'!$1:$1048576,$B984,M$3) / CcyPerBase!L983,""),"")</f>
        <v/>
      </c>
      <c r="N984" s="5" t="str">
        <f>IF($A984&lt;&gt;"",IF(N$2&lt;&gt;"",INDEX('Instrument History'!$1:$1048576,$B984,N$3) / CcyPerBase!M983,""),"")</f>
        <v/>
      </c>
      <c r="O984" s="5" t="str">
        <f>IF($A984&lt;&gt;"",IF(O$2&lt;&gt;"",INDEX('Instrument History'!$1:$1048576,$B984,O$3) / CcyPerBase!N983,""),"")</f>
        <v/>
      </c>
      <c r="P984" s="5" t="str">
        <f>IF($A984&lt;&gt;"",IF(P$2&lt;&gt;"",INDEX('Instrument History'!$1:$1048576,$B984,P$3) / CcyPerBase!O983,""),"")</f>
        <v/>
      </c>
      <c r="Q984" s="5" t="str">
        <f>IF($A984&lt;&gt;"",IF(Q$2&lt;&gt;"",INDEX('Instrument History'!$1:$1048576,$B984,Q$3) / CcyPerBase!P983,""),"")</f>
        <v/>
      </c>
      <c r="R984" s="5" t="str">
        <f>IF($A984&lt;&gt;"",IF(R$2&lt;&gt;"",INDEX('Instrument History'!$1:$1048576,$B984,R$3) / CcyPerBase!Q983,""),"")</f>
        <v/>
      </c>
      <c r="S984" s="5" t="str">
        <f>IF($A984&lt;&gt;"",IF(S$2&lt;&gt;"",INDEX('Instrument History'!$1:$1048576,$B984,S$3) / CcyPerBase!R983,""),"")</f>
        <v/>
      </c>
      <c r="T984" s="5" t="str">
        <f>IF($A984&lt;&gt;"",IF(T$2&lt;&gt;"",INDEX('Instrument History'!$1:$1048576,$B984,T$3) / CcyPerBase!S983,""),"")</f>
        <v/>
      </c>
      <c r="U984" s="5" t="str">
        <f>IF($A984&lt;&gt;"",IF(U$2&lt;&gt;"",INDEX('Instrument History'!$1:$1048576,$B984,U$3) / CcyPerBase!T983,""),"")</f>
        <v/>
      </c>
      <c r="V984" s="5" t="str">
        <f>IF($A984&lt;&gt;"",IF(V$2&lt;&gt;"",INDEX('Instrument History'!$1:$1048576,$B984,V$3) / CcyPerBase!U983,""),"")</f>
        <v/>
      </c>
      <c r="W984" s="5" t="str">
        <f>IF($A984&lt;&gt;"",IF(W$2&lt;&gt;"",INDEX('Instrument History'!$1:$1048576,$B984,W$3) / CcyPerBase!V983,""),"")</f>
        <v/>
      </c>
      <c r="X984" s="5" t="str">
        <f>IF($A984&lt;&gt;"",IF(X$2&lt;&gt;"",INDEX('Instrument History'!$1:$1048576,$B984,X$3) / CcyPerBase!W983,""),"")</f>
        <v/>
      </c>
      <c r="Y984" s="5" t="str">
        <f>IF($A984&lt;&gt;"",IF(Y$2&lt;&gt;"",INDEX('Instrument History'!$1:$1048576,$B984,Y$3) / CcyPerBase!X983,""),"")</f>
        <v/>
      </c>
    </row>
    <row r="985" spans="1:25">
      <c r="A985" s="12" t="str">
        <f>IF(A984&lt;&gt;"",IF(A984=$B$1,"",'Instrument History'!A981),"")</f>
        <v/>
      </c>
      <c r="B985" t="str">
        <f t="shared" si="31"/>
        <v/>
      </c>
      <c r="C985" s="14" t="str">
        <f>IF($A985&lt;&gt;"",INDEX('Instrument History'!$1:$1048576,$B985,C$3) / CcyPerBase!D984,"")</f>
        <v/>
      </c>
      <c r="D985" s="14" t="str">
        <f>IF(A985&lt;&gt;"",C985/$D$4*Master!$R$18,"")</f>
        <v/>
      </c>
      <c r="E985" s="5" t="str">
        <f t="shared" si="32"/>
        <v/>
      </c>
      <c r="F985" s="5" t="str">
        <f>IF($A985&lt;&gt;"",IF(F$2&lt;&gt;"",INDEX('Instrument History'!$1:$1048576,$B985,F$3) / CcyPerBase!E984,""),"")</f>
        <v/>
      </c>
      <c r="G985" s="5" t="str">
        <f>IF($A985&lt;&gt;"",IF(G$2&lt;&gt;"",INDEX('Instrument History'!$1:$1048576,$B985,G$3) / CcyPerBase!F984,""),"")</f>
        <v/>
      </c>
      <c r="H985" s="5" t="str">
        <f>IF($A985&lt;&gt;"",IF(H$2&lt;&gt;"",INDEX('Instrument History'!$1:$1048576,$B985,H$3) / CcyPerBase!G984,""),"")</f>
        <v/>
      </c>
      <c r="I985" s="5" t="str">
        <f>IF($A985&lt;&gt;"",IF(I$2&lt;&gt;"",INDEX('Instrument History'!$1:$1048576,$B985,I$3) / CcyPerBase!H984,""),"")</f>
        <v/>
      </c>
      <c r="J985" s="5" t="str">
        <f>IF($A985&lt;&gt;"",IF(J$2&lt;&gt;"",INDEX('Instrument History'!$1:$1048576,$B985,J$3) / CcyPerBase!I984,""),"")</f>
        <v/>
      </c>
      <c r="K985" s="5" t="str">
        <f>IF($A985&lt;&gt;"",IF(K$2&lt;&gt;"",INDEX('Instrument History'!$1:$1048576,$B985,K$3) / CcyPerBase!J984,""),"")</f>
        <v/>
      </c>
      <c r="L985" s="5" t="str">
        <f>IF($A985&lt;&gt;"",IF(L$2&lt;&gt;"",INDEX('Instrument History'!$1:$1048576,$B985,L$3) / CcyPerBase!K984,""),"")</f>
        <v/>
      </c>
      <c r="M985" s="5" t="str">
        <f>IF($A985&lt;&gt;"",IF(M$2&lt;&gt;"",INDEX('Instrument History'!$1:$1048576,$B985,M$3) / CcyPerBase!L984,""),"")</f>
        <v/>
      </c>
      <c r="N985" s="5" t="str">
        <f>IF($A985&lt;&gt;"",IF(N$2&lt;&gt;"",INDEX('Instrument History'!$1:$1048576,$B985,N$3) / CcyPerBase!M984,""),"")</f>
        <v/>
      </c>
      <c r="O985" s="5" t="str">
        <f>IF($A985&lt;&gt;"",IF(O$2&lt;&gt;"",INDEX('Instrument History'!$1:$1048576,$B985,O$3) / CcyPerBase!N984,""),"")</f>
        <v/>
      </c>
      <c r="P985" s="5" t="str">
        <f>IF($A985&lt;&gt;"",IF(P$2&lt;&gt;"",INDEX('Instrument History'!$1:$1048576,$B985,P$3) / CcyPerBase!O984,""),"")</f>
        <v/>
      </c>
      <c r="Q985" s="5" t="str">
        <f>IF($A985&lt;&gt;"",IF(Q$2&lt;&gt;"",INDEX('Instrument History'!$1:$1048576,$B985,Q$3) / CcyPerBase!P984,""),"")</f>
        <v/>
      </c>
      <c r="R985" s="5" t="str">
        <f>IF($A985&lt;&gt;"",IF(R$2&lt;&gt;"",INDEX('Instrument History'!$1:$1048576,$B985,R$3) / CcyPerBase!Q984,""),"")</f>
        <v/>
      </c>
      <c r="S985" s="5" t="str">
        <f>IF($A985&lt;&gt;"",IF(S$2&lt;&gt;"",INDEX('Instrument History'!$1:$1048576,$B985,S$3) / CcyPerBase!R984,""),"")</f>
        <v/>
      </c>
      <c r="T985" s="5" t="str">
        <f>IF($A985&lt;&gt;"",IF(T$2&lt;&gt;"",INDEX('Instrument History'!$1:$1048576,$B985,T$3) / CcyPerBase!S984,""),"")</f>
        <v/>
      </c>
      <c r="U985" s="5" t="str">
        <f>IF($A985&lt;&gt;"",IF(U$2&lt;&gt;"",INDEX('Instrument History'!$1:$1048576,$B985,U$3) / CcyPerBase!T984,""),"")</f>
        <v/>
      </c>
      <c r="V985" s="5" t="str">
        <f>IF($A985&lt;&gt;"",IF(V$2&lt;&gt;"",INDEX('Instrument History'!$1:$1048576,$B985,V$3) / CcyPerBase!U984,""),"")</f>
        <v/>
      </c>
      <c r="W985" s="5" t="str">
        <f>IF($A985&lt;&gt;"",IF(W$2&lt;&gt;"",INDEX('Instrument History'!$1:$1048576,$B985,W$3) / CcyPerBase!V984,""),"")</f>
        <v/>
      </c>
      <c r="X985" s="5" t="str">
        <f>IF($A985&lt;&gt;"",IF(X$2&lt;&gt;"",INDEX('Instrument History'!$1:$1048576,$B985,X$3) / CcyPerBase!W984,""),"")</f>
        <v/>
      </c>
      <c r="Y985" s="5" t="str">
        <f>IF($A985&lt;&gt;"",IF(Y$2&lt;&gt;"",INDEX('Instrument History'!$1:$1048576,$B985,Y$3) / CcyPerBase!X984,""),"")</f>
        <v/>
      </c>
    </row>
    <row r="986" spans="1:25">
      <c r="A986" s="12" t="str">
        <f>IF(A985&lt;&gt;"",IF(A985=$B$1,"",'Instrument History'!A982),"")</f>
        <v/>
      </c>
      <c r="B986" t="str">
        <f t="shared" si="31"/>
        <v/>
      </c>
      <c r="C986" s="14" t="str">
        <f>IF($A986&lt;&gt;"",INDEX('Instrument History'!$1:$1048576,$B986,C$3) / CcyPerBase!D985,"")</f>
        <v/>
      </c>
      <c r="D986" s="14" t="str">
        <f>IF(A986&lt;&gt;"",C986/$D$4*Master!$R$18,"")</f>
        <v/>
      </c>
      <c r="E986" s="5" t="str">
        <f t="shared" si="32"/>
        <v/>
      </c>
      <c r="F986" s="5" t="str">
        <f>IF($A986&lt;&gt;"",IF(F$2&lt;&gt;"",INDEX('Instrument History'!$1:$1048576,$B986,F$3) / CcyPerBase!E985,""),"")</f>
        <v/>
      </c>
      <c r="G986" s="5" t="str">
        <f>IF($A986&lt;&gt;"",IF(G$2&lt;&gt;"",INDEX('Instrument History'!$1:$1048576,$B986,G$3) / CcyPerBase!F985,""),"")</f>
        <v/>
      </c>
      <c r="H986" s="5" t="str">
        <f>IF($A986&lt;&gt;"",IF(H$2&lt;&gt;"",INDEX('Instrument History'!$1:$1048576,$B986,H$3) / CcyPerBase!G985,""),"")</f>
        <v/>
      </c>
      <c r="I986" s="5" t="str">
        <f>IF($A986&lt;&gt;"",IF(I$2&lt;&gt;"",INDEX('Instrument History'!$1:$1048576,$B986,I$3) / CcyPerBase!H985,""),"")</f>
        <v/>
      </c>
      <c r="J986" s="5" t="str">
        <f>IF($A986&lt;&gt;"",IF(J$2&lt;&gt;"",INDEX('Instrument History'!$1:$1048576,$B986,J$3) / CcyPerBase!I985,""),"")</f>
        <v/>
      </c>
      <c r="K986" s="5" t="str">
        <f>IF($A986&lt;&gt;"",IF(K$2&lt;&gt;"",INDEX('Instrument History'!$1:$1048576,$B986,K$3) / CcyPerBase!J985,""),"")</f>
        <v/>
      </c>
      <c r="L986" s="5" t="str">
        <f>IF($A986&lt;&gt;"",IF(L$2&lt;&gt;"",INDEX('Instrument History'!$1:$1048576,$B986,L$3) / CcyPerBase!K985,""),"")</f>
        <v/>
      </c>
      <c r="M986" s="5" t="str">
        <f>IF($A986&lt;&gt;"",IF(M$2&lt;&gt;"",INDEX('Instrument History'!$1:$1048576,$B986,M$3) / CcyPerBase!L985,""),"")</f>
        <v/>
      </c>
      <c r="N986" s="5" t="str">
        <f>IF($A986&lt;&gt;"",IF(N$2&lt;&gt;"",INDEX('Instrument History'!$1:$1048576,$B986,N$3) / CcyPerBase!M985,""),"")</f>
        <v/>
      </c>
      <c r="O986" s="5" t="str">
        <f>IF($A986&lt;&gt;"",IF(O$2&lt;&gt;"",INDEX('Instrument History'!$1:$1048576,$B986,O$3) / CcyPerBase!N985,""),"")</f>
        <v/>
      </c>
      <c r="P986" s="5" t="str">
        <f>IF($A986&lt;&gt;"",IF(P$2&lt;&gt;"",INDEX('Instrument History'!$1:$1048576,$B986,P$3) / CcyPerBase!O985,""),"")</f>
        <v/>
      </c>
      <c r="Q986" s="5" t="str">
        <f>IF($A986&lt;&gt;"",IF(Q$2&lt;&gt;"",INDEX('Instrument History'!$1:$1048576,$B986,Q$3) / CcyPerBase!P985,""),"")</f>
        <v/>
      </c>
      <c r="R986" s="5" t="str">
        <f>IF($A986&lt;&gt;"",IF(R$2&lt;&gt;"",INDEX('Instrument History'!$1:$1048576,$B986,R$3) / CcyPerBase!Q985,""),"")</f>
        <v/>
      </c>
      <c r="S986" s="5" t="str">
        <f>IF($A986&lt;&gt;"",IF(S$2&lt;&gt;"",INDEX('Instrument History'!$1:$1048576,$B986,S$3) / CcyPerBase!R985,""),"")</f>
        <v/>
      </c>
      <c r="T986" s="5" t="str">
        <f>IF($A986&lt;&gt;"",IF(T$2&lt;&gt;"",INDEX('Instrument History'!$1:$1048576,$B986,T$3) / CcyPerBase!S985,""),"")</f>
        <v/>
      </c>
      <c r="U986" s="5" t="str">
        <f>IF($A986&lt;&gt;"",IF(U$2&lt;&gt;"",INDEX('Instrument History'!$1:$1048576,$B986,U$3) / CcyPerBase!T985,""),"")</f>
        <v/>
      </c>
      <c r="V986" s="5" t="str">
        <f>IF($A986&lt;&gt;"",IF(V$2&lt;&gt;"",INDEX('Instrument History'!$1:$1048576,$B986,V$3) / CcyPerBase!U985,""),"")</f>
        <v/>
      </c>
      <c r="W986" s="5" t="str">
        <f>IF($A986&lt;&gt;"",IF(W$2&lt;&gt;"",INDEX('Instrument History'!$1:$1048576,$B986,W$3) / CcyPerBase!V985,""),"")</f>
        <v/>
      </c>
      <c r="X986" s="5" t="str">
        <f>IF($A986&lt;&gt;"",IF(X$2&lt;&gt;"",INDEX('Instrument History'!$1:$1048576,$B986,X$3) / CcyPerBase!W985,""),"")</f>
        <v/>
      </c>
      <c r="Y986" s="5" t="str">
        <f>IF($A986&lt;&gt;"",IF(Y$2&lt;&gt;"",INDEX('Instrument History'!$1:$1048576,$B986,Y$3) / CcyPerBase!X985,""),"")</f>
        <v/>
      </c>
    </row>
    <row r="987" spans="1:25">
      <c r="A987" s="12" t="str">
        <f>IF(A986&lt;&gt;"",IF(A986=$B$1,"",'Instrument History'!A983),"")</f>
        <v/>
      </c>
      <c r="B987" t="str">
        <f t="shared" si="31"/>
        <v/>
      </c>
      <c r="C987" s="14" t="str">
        <f>IF($A987&lt;&gt;"",INDEX('Instrument History'!$1:$1048576,$B987,C$3) / CcyPerBase!D986,"")</f>
        <v/>
      </c>
      <c r="D987" s="14" t="str">
        <f>IF(A987&lt;&gt;"",C987/$D$4*Master!$R$18,"")</f>
        <v/>
      </c>
      <c r="E987" s="5" t="str">
        <f t="shared" si="32"/>
        <v/>
      </c>
      <c r="F987" s="5" t="str">
        <f>IF($A987&lt;&gt;"",IF(F$2&lt;&gt;"",INDEX('Instrument History'!$1:$1048576,$B987,F$3) / CcyPerBase!E986,""),"")</f>
        <v/>
      </c>
      <c r="G987" s="5" t="str">
        <f>IF($A987&lt;&gt;"",IF(G$2&lt;&gt;"",INDEX('Instrument History'!$1:$1048576,$B987,G$3) / CcyPerBase!F986,""),"")</f>
        <v/>
      </c>
      <c r="H987" s="5" t="str">
        <f>IF($A987&lt;&gt;"",IF(H$2&lt;&gt;"",INDEX('Instrument History'!$1:$1048576,$B987,H$3) / CcyPerBase!G986,""),"")</f>
        <v/>
      </c>
      <c r="I987" s="5" t="str">
        <f>IF($A987&lt;&gt;"",IF(I$2&lt;&gt;"",INDEX('Instrument History'!$1:$1048576,$B987,I$3) / CcyPerBase!H986,""),"")</f>
        <v/>
      </c>
      <c r="J987" s="5" t="str">
        <f>IF($A987&lt;&gt;"",IF(J$2&lt;&gt;"",INDEX('Instrument History'!$1:$1048576,$B987,J$3) / CcyPerBase!I986,""),"")</f>
        <v/>
      </c>
      <c r="K987" s="5" t="str">
        <f>IF($A987&lt;&gt;"",IF(K$2&lt;&gt;"",INDEX('Instrument History'!$1:$1048576,$B987,K$3) / CcyPerBase!J986,""),"")</f>
        <v/>
      </c>
      <c r="L987" s="5" t="str">
        <f>IF($A987&lt;&gt;"",IF(L$2&lt;&gt;"",INDEX('Instrument History'!$1:$1048576,$B987,L$3) / CcyPerBase!K986,""),"")</f>
        <v/>
      </c>
      <c r="M987" s="5" t="str">
        <f>IF($A987&lt;&gt;"",IF(M$2&lt;&gt;"",INDEX('Instrument History'!$1:$1048576,$B987,M$3) / CcyPerBase!L986,""),"")</f>
        <v/>
      </c>
      <c r="N987" s="5" t="str">
        <f>IF($A987&lt;&gt;"",IF(N$2&lt;&gt;"",INDEX('Instrument History'!$1:$1048576,$B987,N$3) / CcyPerBase!M986,""),"")</f>
        <v/>
      </c>
      <c r="O987" s="5" t="str">
        <f>IF($A987&lt;&gt;"",IF(O$2&lt;&gt;"",INDEX('Instrument History'!$1:$1048576,$B987,O$3) / CcyPerBase!N986,""),"")</f>
        <v/>
      </c>
      <c r="P987" s="5" t="str">
        <f>IF($A987&lt;&gt;"",IF(P$2&lt;&gt;"",INDEX('Instrument History'!$1:$1048576,$B987,P$3) / CcyPerBase!O986,""),"")</f>
        <v/>
      </c>
      <c r="Q987" s="5" t="str">
        <f>IF($A987&lt;&gt;"",IF(Q$2&lt;&gt;"",INDEX('Instrument History'!$1:$1048576,$B987,Q$3) / CcyPerBase!P986,""),"")</f>
        <v/>
      </c>
      <c r="R987" s="5" t="str">
        <f>IF($A987&lt;&gt;"",IF(R$2&lt;&gt;"",INDEX('Instrument History'!$1:$1048576,$B987,R$3) / CcyPerBase!Q986,""),"")</f>
        <v/>
      </c>
      <c r="S987" s="5" t="str">
        <f>IF($A987&lt;&gt;"",IF(S$2&lt;&gt;"",INDEX('Instrument History'!$1:$1048576,$B987,S$3) / CcyPerBase!R986,""),"")</f>
        <v/>
      </c>
      <c r="T987" s="5" t="str">
        <f>IF($A987&lt;&gt;"",IF(T$2&lt;&gt;"",INDEX('Instrument History'!$1:$1048576,$B987,T$3) / CcyPerBase!S986,""),"")</f>
        <v/>
      </c>
      <c r="U987" s="5" t="str">
        <f>IF($A987&lt;&gt;"",IF(U$2&lt;&gt;"",INDEX('Instrument History'!$1:$1048576,$B987,U$3) / CcyPerBase!T986,""),"")</f>
        <v/>
      </c>
      <c r="V987" s="5" t="str">
        <f>IF($A987&lt;&gt;"",IF(V$2&lt;&gt;"",INDEX('Instrument History'!$1:$1048576,$B987,V$3) / CcyPerBase!U986,""),"")</f>
        <v/>
      </c>
      <c r="W987" s="5" t="str">
        <f>IF($A987&lt;&gt;"",IF(W$2&lt;&gt;"",INDEX('Instrument History'!$1:$1048576,$B987,W$3) / CcyPerBase!V986,""),"")</f>
        <v/>
      </c>
      <c r="X987" s="5" t="str">
        <f>IF($A987&lt;&gt;"",IF(X$2&lt;&gt;"",INDEX('Instrument History'!$1:$1048576,$B987,X$3) / CcyPerBase!W986,""),"")</f>
        <v/>
      </c>
      <c r="Y987" s="5" t="str">
        <f>IF($A987&lt;&gt;"",IF(Y$2&lt;&gt;"",INDEX('Instrument History'!$1:$1048576,$B987,Y$3) / CcyPerBase!X986,""),"")</f>
        <v/>
      </c>
    </row>
    <row r="988" spans="1:25">
      <c r="A988" s="12" t="str">
        <f>IF(A987&lt;&gt;"",IF(A987=$B$1,"",'Instrument History'!A984),"")</f>
        <v/>
      </c>
      <c r="B988" t="str">
        <f t="shared" si="31"/>
        <v/>
      </c>
      <c r="C988" s="14" t="str">
        <f>IF($A988&lt;&gt;"",INDEX('Instrument History'!$1:$1048576,$B988,C$3) / CcyPerBase!D987,"")</f>
        <v/>
      </c>
      <c r="D988" s="14" t="str">
        <f>IF(A988&lt;&gt;"",C988/$D$4*Master!$R$18,"")</f>
        <v/>
      </c>
      <c r="E988" s="5" t="str">
        <f t="shared" si="32"/>
        <v/>
      </c>
      <c r="F988" s="5" t="str">
        <f>IF($A988&lt;&gt;"",IF(F$2&lt;&gt;"",INDEX('Instrument History'!$1:$1048576,$B988,F$3) / CcyPerBase!E987,""),"")</f>
        <v/>
      </c>
      <c r="G988" s="5" t="str">
        <f>IF($A988&lt;&gt;"",IF(G$2&lt;&gt;"",INDEX('Instrument History'!$1:$1048576,$B988,G$3) / CcyPerBase!F987,""),"")</f>
        <v/>
      </c>
      <c r="H988" s="5" t="str">
        <f>IF($A988&lt;&gt;"",IF(H$2&lt;&gt;"",INDEX('Instrument History'!$1:$1048576,$B988,H$3) / CcyPerBase!G987,""),"")</f>
        <v/>
      </c>
      <c r="I988" s="5" t="str">
        <f>IF($A988&lt;&gt;"",IF(I$2&lt;&gt;"",INDEX('Instrument History'!$1:$1048576,$B988,I$3) / CcyPerBase!H987,""),"")</f>
        <v/>
      </c>
      <c r="J988" s="5" t="str">
        <f>IF($A988&lt;&gt;"",IF(J$2&lt;&gt;"",INDEX('Instrument History'!$1:$1048576,$B988,J$3) / CcyPerBase!I987,""),"")</f>
        <v/>
      </c>
      <c r="K988" s="5" t="str">
        <f>IF($A988&lt;&gt;"",IF(K$2&lt;&gt;"",INDEX('Instrument History'!$1:$1048576,$B988,K$3) / CcyPerBase!J987,""),"")</f>
        <v/>
      </c>
      <c r="L988" s="5" t="str">
        <f>IF($A988&lt;&gt;"",IF(L$2&lt;&gt;"",INDEX('Instrument History'!$1:$1048576,$B988,L$3) / CcyPerBase!K987,""),"")</f>
        <v/>
      </c>
      <c r="M988" s="5" t="str">
        <f>IF($A988&lt;&gt;"",IF(M$2&lt;&gt;"",INDEX('Instrument History'!$1:$1048576,$B988,M$3) / CcyPerBase!L987,""),"")</f>
        <v/>
      </c>
      <c r="N988" s="5" t="str">
        <f>IF($A988&lt;&gt;"",IF(N$2&lt;&gt;"",INDEX('Instrument History'!$1:$1048576,$B988,N$3) / CcyPerBase!M987,""),"")</f>
        <v/>
      </c>
      <c r="O988" s="5" t="str">
        <f>IF($A988&lt;&gt;"",IF(O$2&lt;&gt;"",INDEX('Instrument History'!$1:$1048576,$B988,O$3) / CcyPerBase!N987,""),"")</f>
        <v/>
      </c>
      <c r="P988" s="5" t="str">
        <f>IF($A988&lt;&gt;"",IF(P$2&lt;&gt;"",INDEX('Instrument History'!$1:$1048576,$B988,P$3) / CcyPerBase!O987,""),"")</f>
        <v/>
      </c>
      <c r="Q988" s="5" t="str">
        <f>IF($A988&lt;&gt;"",IF(Q$2&lt;&gt;"",INDEX('Instrument History'!$1:$1048576,$B988,Q$3) / CcyPerBase!P987,""),"")</f>
        <v/>
      </c>
      <c r="R988" s="5" t="str">
        <f>IF($A988&lt;&gt;"",IF(R$2&lt;&gt;"",INDEX('Instrument History'!$1:$1048576,$B988,R$3) / CcyPerBase!Q987,""),"")</f>
        <v/>
      </c>
      <c r="S988" s="5" t="str">
        <f>IF($A988&lt;&gt;"",IF(S$2&lt;&gt;"",INDEX('Instrument History'!$1:$1048576,$B988,S$3) / CcyPerBase!R987,""),"")</f>
        <v/>
      </c>
      <c r="T988" s="5" t="str">
        <f>IF($A988&lt;&gt;"",IF(T$2&lt;&gt;"",INDEX('Instrument History'!$1:$1048576,$B988,T$3) / CcyPerBase!S987,""),"")</f>
        <v/>
      </c>
      <c r="U988" s="5" t="str">
        <f>IF($A988&lt;&gt;"",IF(U$2&lt;&gt;"",INDEX('Instrument History'!$1:$1048576,$B988,U$3) / CcyPerBase!T987,""),"")</f>
        <v/>
      </c>
      <c r="V988" s="5" t="str">
        <f>IF($A988&lt;&gt;"",IF(V$2&lt;&gt;"",INDEX('Instrument History'!$1:$1048576,$B988,V$3) / CcyPerBase!U987,""),"")</f>
        <v/>
      </c>
      <c r="W988" s="5" t="str">
        <f>IF($A988&lt;&gt;"",IF(W$2&lt;&gt;"",INDEX('Instrument History'!$1:$1048576,$B988,W$3) / CcyPerBase!V987,""),"")</f>
        <v/>
      </c>
      <c r="X988" s="5" t="str">
        <f>IF($A988&lt;&gt;"",IF(X$2&lt;&gt;"",INDEX('Instrument History'!$1:$1048576,$B988,X$3) / CcyPerBase!W987,""),"")</f>
        <v/>
      </c>
      <c r="Y988" s="5" t="str">
        <f>IF($A988&lt;&gt;"",IF(Y$2&lt;&gt;"",INDEX('Instrument History'!$1:$1048576,$B988,Y$3) / CcyPerBase!X987,""),"")</f>
        <v/>
      </c>
    </row>
    <row r="989" spans="1:25">
      <c r="A989" s="12" t="str">
        <f>IF(A988&lt;&gt;"",IF(A988=$B$1,"",'Instrument History'!A985),"")</f>
        <v/>
      </c>
      <c r="B989" t="str">
        <f t="shared" si="31"/>
        <v/>
      </c>
      <c r="C989" s="14" t="str">
        <f>IF($A989&lt;&gt;"",INDEX('Instrument History'!$1:$1048576,$B989,C$3) / CcyPerBase!D988,"")</f>
        <v/>
      </c>
      <c r="D989" s="14" t="str">
        <f>IF(A989&lt;&gt;"",C989/$D$4*Master!$R$18,"")</f>
        <v/>
      </c>
      <c r="E989" s="5" t="str">
        <f t="shared" si="32"/>
        <v/>
      </c>
      <c r="F989" s="5" t="str">
        <f>IF($A989&lt;&gt;"",IF(F$2&lt;&gt;"",INDEX('Instrument History'!$1:$1048576,$B989,F$3) / CcyPerBase!E988,""),"")</f>
        <v/>
      </c>
      <c r="G989" s="5" t="str">
        <f>IF($A989&lt;&gt;"",IF(G$2&lt;&gt;"",INDEX('Instrument History'!$1:$1048576,$B989,G$3) / CcyPerBase!F988,""),"")</f>
        <v/>
      </c>
      <c r="H989" s="5" t="str">
        <f>IF($A989&lt;&gt;"",IF(H$2&lt;&gt;"",INDEX('Instrument History'!$1:$1048576,$B989,H$3) / CcyPerBase!G988,""),"")</f>
        <v/>
      </c>
      <c r="I989" s="5" t="str">
        <f>IF($A989&lt;&gt;"",IF(I$2&lt;&gt;"",INDEX('Instrument History'!$1:$1048576,$B989,I$3) / CcyPerBase!H988,""),"")</f>
        <v/>
      </c>
      <c r="J989" s="5" t="str">
        <f>IF($A989&lt;&gt;"",IF(J$2&lt;&gt;"",INDEX('Instrument History'!$1:$1048576,$B989,J$3) / CcyPerBase!I988,""),"")</f>
        <v/>
      </c>
      <c r="K989" s="5" t="str">
        <f>IF($A989&lt;&gt;"",IF(K$2&lt;&gt;"",INDEX('Instrument History'!$1:$1048576,$B989,K$3) / CcyPerBase!J988,""),"")</f>
        <v/>
      </c>
      <c r="L989" s="5" t="str">
        <f>IF($A989&lt;&gt;"",IF(L$2&lt;&gt;"",INDEX('Instrument History'!$1:$1048576,$B989,L$3) / CcyPerBase!K988,""),"")</f>
        <v/>
      </c>
      <c r="M989" s="5" t="str">
        <f>IF($A989&lt;&gt;"",IF(M$2&lt;&gt;"",INDEX('Instrument History'!$1:$1048576,$B989,M$3) / CcyPerBase!L988,""),"")</f>
        <v/>
      </c>
      <c r="N989" s="5" t="str">
        <f>IF($A989&lt;&gt;"",IF(N$2&lt;&gt;"",INDEX('Instrument History'!$1:$1048576,$B989,N$3) / CcyPerBase!M988,""),"")</f>
        <v/>
      </c>
      <c r="O989" s="5" t="str">
        <f>IF($A989&lt;&gt;"",IF(O$2&lt;&gt;"",INDEX('Instrument History'!$1:$1048576,$B989,O$3) / CcyPerBase!N988,""),"")</f>
        <v/>
      </c>
      <c r="P989" s="5" t="str">
        <f>IF($A989&lt;&gt;"",IF(P$2&lt;&gt;"",INDEX('Instrument History'!$1:$1048576,$B989,P$3) / CcyPerBase!O988,""),"")</f>
        <v/>
      </c>
      <c r="Q989" s="5" t="str">
        <f>IF($A989&lt;&gt;"",IF(Q$2&lt;&gt;"",INDEX('Instrument History'!$1:$1048576,$B989,Q$3) / CcyPerBase!P988,""),"")</f>
        <v/>
      </c>
      <c r="R989" s="5" t="str">
        <f>IF($A989&lt;&gt;"",IF(R$2&lt;&gt;"",INDEX('Instrument History'!$1:$1048576,$B989,R$3) / CcyPerBase!Q988,""),"")</f>
        <v/>
      </c>
      <c r="S989" s="5" t="str">
        <f>IF($A989&lt;&gt;"",IF(S$2&lt;&gt;"",INDEX('Instrument History'!$1:$1048576,$B989,S$3) / CcyPerBase!R988,""),"")</f>
        <v/>
      </c>
      <c r="T989" s="5" t="str">
        <f>IF($A989&lt;&gt;"",IF(T$2&lt;&gt;"",INDEX('Instrument History'!$1:$1048576,$B989,T$3) / CcyPerBase!S988,""),"")</f>
        <v/>
      </c>
      <c r="U989" s="5" t="str">
        <f>IF($A989&lt;&gt;"",IF(U$2&lt;&gt;"",INDEX('Instrument History'!$1:$1048576,$B989,U$3) / CcyPerBase!T988,""),"")</f>
        <v/>
      </c>
      <c r="V989" s="5" t="str">
        <f>IF($A989&lt;&gt;"",IF(V$2&lt;&gt;"",INDEX('Instrument History'!$1:$1048576,$B989,V$3) / CcyPerBase!U988,""),"")</f>
        <v/>
      </c>
      <c r="W989" s="5" t="str">
        <f>IF($A989&lt;&gt;"",IF(W$2&lt;&gt;"",INDEX('Instrument History'!$1:$1048576,$B989,W$3) / CcyPerBase!V988,""),"")</f>
        <v/>
      </c>
      <c r="X989" s="5" t="str">
        <f>IF($A989&lt;&gt;"",IF(X$2&lt;&gt;"",INDEX('Instrument History'!$1:$1048576,$B989,X$3) / CcyPerBase!W988,""),"")</f>
        <v/>
      </c>
      <c r="Y989" s="5" t="str">
        <f>IF($A989&lt;&gt;"",IF(Y$2&lt;&gt;"",INDEX('Instrument History'!$1:$1048576,$B989,Y$3) / CcyPerBase!X988,""),"")</f>
        <v/>
      </c>
    </row>
    <row r="990" spans="1:25">
      <c r="A990" s="12" t="str">
        <f>IF(A989&lt;&gt;"",IF(A989=$B$1,"",'Instrument History'!A986),"")</f>
        <v/>
      </c>
      <c r="B990" t="str">
        <f t="shared" si="31"/>
        <v/>
      </c>
      <c r="C990" s="14" t="str">
        <f>IF($A990&lt;&gt;"",INDEX('Instrument History'!$1:$1048576,$B990,C$3) / CcyPerBase!D989,"")</f>
        <v/>
      </c>
      <c r="D990" s="14" t="str">
        <f>IF(A990&lt;&gt;"",C990/$D$4*Master!$R$18,"")</f>
        <v/>
      </c>
      <c r="E990" s="5" t="str">
        <f t="shared" si="32"/>
        <v/>
      </c>
      <c r="F990" s="5" t="str">
        <f>IF($A990&lt;&gt;"",IF(F$2&lt;&gt;"",INDEX('Instrument History'!$1:$1048576,$B990,F$3) / CcyPerBase!E989,""),"")</f>
        <v/>
      </c>
      <c r="G990" s="5" t="str">
        <f>IF($A990&lt;&gt;"",IF(G$2&lt;&gt;"",INDEX('Instrument History'!$1:$1048576,$B990,G$3) / CcyPerBase!F989,""),"")</f>
        <v/>
      </c>
      <c r="H990" s="5" t="str">
        <f>IF($A990&lt;&gt;"",IF(H$2&lt;&gt;"",INDEX('Instrument History'!$1:$1048576,$B990,H$3) / CcyPerBase!G989,""),"")</f>
        <v/>
      </c>
      <c r="I990" s="5" t="str">
        <f>IF($A990&lt;&gt;"",IF(I$2&lt;&gt;"",INDEX('Instrument History'!$1:$1048576,$B990,I$3) / CcyPerBase!H989,""),"")</f>
        <v/>
      </c>
      <c r="J990" s="5" t="str">
        <f>IF($A990&lt;&gt;"",IF(J$2&lt;&gt;"",INDEX('Instrument History'!$1:$1048576,$B990,J$3) / CcyPerBase!I989,""),"")</f>
        <v/>
      </c>
      <c r="K990" s="5" t="str">
        <f>IF($A990&lt;&gt;"",IF(K$2&lt;&gt;"",INDEX('Instrument History'!$1:$1048576,$B990,K$3) / CcyPerBase!J989,""),"")</f>
        <v/>
      </c>
      <c r="L990" s="5" t="str">
        <f>IF($A990&lt;&gt;"",IF(L$2&lt;&gt;"",INDEX('Instrument History'!$1:$1048576,$B990,L$3) / CcyPerBase!K989,""),"")</f>
        <v/>
      </c>
      <c r="M990" s="5" t="str">
        <f>IF($A990&lt;&gt;"",IF(M$2&lt;&gt;"",INDEX('Instrument History'!$1:$1048576,$B990,M$3) / CcyPerBase!L989,""),"")</f>
        <v/>
      </c>
      <c r="N990" s="5" t="str">
        <f>IF($A990&lt;&gt;"",IF(N$2&lt;&gt;"",INDEX('Instrument History'!$1:$1048576,$B990,N$3) / CcyPerBase!M989,""),"")</f>
        <v/>
      </c>
      <c r="O990" s="5" t="str">
        <f>IF($A990&lt;&gt;"",IF(O$2&lt;&gt;"",INDEX('Instrument History'!$1:$1048576,$B990,O$3) / CcyPerBase!N989,""),"")</f>
        <v/>
      </c>
      <c r="P990" s="5" t="str">
        <f>IF($A990&lt;&gt;"",IF(P$2&lt;&gt;"",INDEX('Instrument History'!$1:$1048576,$B990,P$3) / CcyPerBase!O989,""),"")</f>
        <v/>
      </c>
      <c r="Q990" s="5" t="str">
        <f>IF($A990&lt;&gt;"",IF(Q$2&lt;&gt;"",INDEX('Instrument History'!$1:$1048576,$B990,Q$3) / CcyPerBase!P989,""),"")</f>
        <v/>
      </c>
      <c r="R990" s="5" t="str">
        <f>IF($A990&lt;&gt;"",IF(R$2&lt;&gt;"",INDEX('Instrument History'!$1:$1048576,$B990,R$3) / CcyPerBase!Q989,""),"")</f>
        <v/>
      </c>
      <c r="S990" s="5" t="str">
        <f>IF($A990&lt;&gt;"",IF(S$2&lt;&gt;"",INDEX('Instrument History'!$1:$1048576,$B990,S$3) / CcyPerBase!R989,""),"")</f>
        <v/>
      </c>
      <c r="T990" s="5" t="str">
        <f>IF($A990&lt;&gt;"",IF(T$2&lt;&gt;"",INDEX('Instrument History'!$1:$1048576,$B990,T$3) / CcyPerBase!S989,""),"")</f>
        <v/>
      </c>
      <c r="U990" s="5" t="str">
        <f>IF($A990&lt;&gt;"",IF(U$2&lt;&gt;"",INDEX('Instrument History'!$1:$1048576,$B990,U$3) / CcyPerBase!T989,""),"")</f>
        <v/>
      </c>
      <c r="V990" s="5" t="str">
        <f>IF($A990&lt;&gt;"",IF(V$2&lt;&gt;"",INDEX('Instrument History'!$1:$1048576,$B990,V$3) / CcyPerBase!U989,""),"")</f>
        <v/>
      </c>
      <c r="W990" s="5" t="str">
        <f>IF($A990&lt;&gt;"",IF(W$2&lt;&gt;"",INDEX('Instrument History'!$1:$1048576,$B990,W$3) / CcyPerBase!V989,""),"")</f>
        <v/>
      </c>
      <c r="X990" s="5" t="str">
        <f>IF($A990&lt;&gt;"",IF(X$2&lt;&gt;"",INDEX('Instrument History'!$1:$1048576,$B990,X$3) / CcyPerBase!W989,""),"")</f>
        <v/>
      </c>
      <c r="Y990" s="5" t="str">
        <f>IF($A990&lt;&gt;"",IF(Y$2&lt;&gt;"",INDEX('Instrument History'!$1:$1048576,$B990,Y$3) / CcyPerBase!X989,""),"")</f>
        <v/>
      </c>
    </row>
    <row r="991" spans="1:25">
      <c r="A991" s="12" t="str">
        <f>IF(A990&lt;&gt;"",IF(A990=$B$1,"",'Instrument History'!A987),"")</f>
        <v/>
      </c>
      <c r="B991" t="str">
        <f t="shared" si="31"/>
        <v/>
      </c>
      <c r="C991" s="14" t="str">
        <f>IF($A991&lt;&gt;"",INDEX('Instrument History'!$1:$1048576,$B991,C$3) / CcyPerBase!D990,"")</f>
        <v/>
      </c>
      <c r="D991" s="14" t="str">
        <f>IF(A991&lt;&gt;"",C991/$D$4*Master!$R$18,"")</f>
        <v/>
      </c>
      <c r="E991" s="5" t="str">
        <f t="shared" si="32"/>
        <v/>
      </c>
      <c r="F991" s="5" t="str">
        <f>IF($A991&lt;&gt;"",IF(F$2&lt;&gt;"",INDEX('Instrument History'!$1:$1048576,$B991,F$3) / CcyPerBase!E990,""),"")</f>
        <v/>
      </c>
      <c r="G991" s="5" t="str">
        <f>IF($A991&lt;&gt;"",IF(G$2&lt;&gt;"",INDEX('Instrument History'!$1:$1048576,$B991,G$3) / CcyPerBase!F990,""),"")</f>
        <v/>
      </c>
      <c r="H991" s="5" t="str">
        <f>IF($A991&lt;&gt;"",IF(H$2&lt;&gt;"",INDEX('Instrument History'!$1:$1048576,$B991,H$3) / CcyPerBase!G990,""),"")</f>
        <v/>
      </c>
      <c r="I991" s="5" t="str">
        <f>IF($A991&lt;&gt;"",IF(I$2&lt;&gt;"",INDEX('Instrument History'!$1:$1048576,$B991,I$3) / CcyPerBase!H990,""),"")</f>
        <v/>
      </c>
      <c r="J991" s="5" t="str">
        <f>IF($A991&lt;&gt;"",IF(J$2&lt;&gt;"",INDEX('Instrument History'!$1:$1048576,$B991,J$3) / CcyPerBase!I990,""),"")</f>
        <v/>
      </c>
      <c r="K991" s="5" t="str">
        <f>IF($A991&lt;&gt;"",IF(K$2&lt;&gt;"",INDEX('Instrument History'!$1:$1048576,$B991,K$3) / CcyPerBase!J990,""),"")</f>
        <v/>
      </c>
      <c r="L991" s="5" t="str">
        <f>IF($A991&lt;&gt;"",IF(L$2&lt;&gt;"",INDEX('Instrument History'!$1:$1048576,$B991,L$3) / CcyPerBase!K990,""),"")</f>
        <v/>
      </c>
      <c r="M991" s="5" t="str">
        <f>IF($A991&lt;&gt;"",IF(M$2&lt;&gt;"",INDEX('Instrument History'!$1:$1048576,$B991,M$3) / CcyPerBase!L990,""),"")</f>
        <v/>
      </c>
      <c r="N991" s="5" t="str">
        <f>IF($A991&lt;&gt;"",IF(N$2&lt;&gt;"",INDEX('Instrument History'!$1:$1048576,$B991,N$3) / CcyPerBase!M990,""),"")</f>
        <v/>
      </c>
      <c r="O991" s="5" t="str">
        <f>IF($A991&lt;&gt;"",IF(O$2&lt;&gt;"",INDEX('Instrument History'!$1:$1048576,$B991,O$3) / CcyPerBase!N990,""),"")</f>
        <v/>
      </c>
      <c r="P991" s="5" t="str">
        <f>IF($A991&lt;&gt;"",IF(P$2&lt;&gt;"",INDEX('Instrument History'!$1:$1048576,$B991,P$3) / CcyPerBase!O990,""),"")</f>
        <v/>
      </c>
      <c r="Q991" s="5" t="str">
        <f>IF($A991&lt;&gt;"",IF(Q$2&lt;&gt;"",INDEX('Instrument History'!$1:$1048576,$B991,Q$3) / CcyPerBase!P990,""),"")</f>
        <v/>
      </c>
      <c r="R991" s="5" t="str">
        <f>IF($A991&lt;&gt;"",IF(R$2&lt;&gt;"",INDEX('Instrument History'!$1:$1048576,$B991,R$3) / CcyPerBase!Q990,""),"")</f>
        <v/>
      </c>
      <c r="S991" s="5" t="str">
        <f>IF($A991&lt;&gt;"",IF(S$2&lt;&gt;"",INDEX('Instrument History'!$1:$1048576,$B991,S$3) / CcyPerBase!R990,""),"")</f>
        <v/>
      </c>
      <c r="T991" s="5" t="str">
        <f>IF($A991&lt;&gt;"",IF(T$2&lt;&gt;"",INDEX('Instrument History'!$1:$1048576,$B991,T$3) / CcyPerBase!S990,""),"")</f>
        <v/>
      </c>
      <c r="U991" s="5" t="str">
        <f>IF($A991&lt;&gt;"",IF(U$2&lt;&gt;"",INDEX('Instrument History'!$1:$1048576,$B991,U$3) / CcyPerBase!T990,""),"")</f>
        <v/>
      </c>
      <c r="V991" s="5" t="str">
        <f>IF($A991&lt;&gt;"",IF(V$2&lt;&gt;"",INDEX('Instrument History'!$1:$1048576,$B991,V$3) / CcyPerBase!U990,""),"")</f>
        <v/>
      </c>
      <c r="W991" s="5" t="str">
        <f>IF($A991&lt;&gt;"",IF(W$2&lt;&gt;"",INDEX('Instrument History'!$1:$1048576,$B991,W$3) / CcyPerBase!V990,""),"")</f>
        <v/>
      </c>
      <c r="X991" s="5" t="str">
        <f>IF($A991&lt;&gt;"",IF(X$2&lt;&gt;"",INDEX('Instrument History'!$1:$1048576,$B991,X$3) / CcyPerBase!W990,""),"")</f>
        <v/>
      </c>
      <c r="Y991" s="5" t="str">
        <f>IF($A991&lt;&gt;"",IF(Y$2&lt;&gt;"",INDEX('Instrument History'!$1:$1048576,$B991,Y$3) / CcyPerBase!X990,""),"")</f>
        <v/>
      </c>
    </row>
    <row r="992" spans="1:25">
      <c r="A992" s="12" t="str">
        <f>IF(A991&lt;&gt;"",IF(A991=$B$1,"",'Instrument History'!A988),"")</f>
        <v/>
      </c>
      <c r="B992" t="str">
        <f t="shared" si="31"/>
        <v/>
      </c>
      <c r="C992" s="14" t="str">
        <f>IF($A992&lt;&gt;"",INDEX('Instrument History'!$1:$1048576,$B992,C$3) / CcyPerBase!D991,"")</f>
        <v/>
      </c>
      <c r="D992" s="14" t="str">
        <f>IF(A992&lt;&gt;"",C992/$D$4*Master!$R$18,"")</f>
        <v/>
      </c>
      <c r="E992" s="5" t="str">
        <f t="shared" si="32"/>
        <v/>
      </c>
      <c r="F992" s="5" t="str">
        <f>IF($A992&lt;&gt;"",IF(F$2&lt;&gt;"",INDEX('Instrument History'!$1:$1048576,$B992,F$3) / CcyPerBase!E991,""),"")</f>
        <v/>
      </c>
      <c r="G992" s="5" t="str">
        <f>IF($A992&lt;&gt;"",IF(G$2&lt;&gt;"",INDEX('Instrument History'!$1:$1048576,$B992,G$3) / CcyPerBase!F991,""),"")</f>
        <v/>
      </c>
      <c r="H992" s="5" t="str">
        <f>IF($A992&lt;&gt;"",IF(H$2&lt;&gt;"",INDEX('Instrument History'!$1:$1048576,$B992,H$3) / CcyPerBase!G991,""),"")</f>
        <v/>
      </c>
      <c r="I992" s="5" t="str">
        <f>IF($A992&lt;&gt;"",IF(I$2&lt;&gt;"",INDEX('Instrument History'!$1:$1048576,$B992,I$3) / CcyPerBase!H991,""),"")</f>
        <v/>
      </c>
      <c r="J992" s="5" t="str">
        <f>IF($A992&lt;&gt;"",IF(J$2&lt;&gt;"",INDEX('Instrument History'!$1:$1048576,$B992,J$3) / CcyPerBase!I991,""),"")</f>
        <v/>
      </c>
      <c r="K992" s="5" t="str">
        <f>IF($A992&lt;&gt;"",IF(K$2&lt;&gt;"",INDEX('Instrument History'!$1:$1048576,$B992,K$3) / CcyPerBase!J991,""),"")</f>
        <v/>
      </c>
      <c r="L992" s="5" t="str">
        <f>IF($A992&lt;&gt;"",IF(L$2&lt;&gt;"",INDEX('Instrument History'!$1:$1048576,$B992,L$3) / CcyPerBase!K991,""),"")</f>
        <v/>
      </c>
      <c r="M992" s="5" t="str">
        <f>IF($A992&lt;&gt;"",IF(M$2&lt;&gt;"",INDEX('Instrument History'!$1:$1048576,$B992,M$3) / CcyPerBase!L991,""),"")</f>
        <v/>
      </c>
      <c r="N992" s="5" t="str">
        <f>IF($A992&lt;&gt;"",IF(N$2&lt;&gt;"",INDEX('Instrument History'!$1:$1048576,$B992,N$3) / CcyPerBase!M991,""),"")</f>
        <v/>
      </c>
      <c r="O992" s="5" t="str">
        <f>IF($A992&lt;&gt;"",IF(O$2&lt;&gt;"",INDEX('Instrument History'!$1:$1048576,$B992,O$3) / CcyPerBase!N991,""),"")</f>
        <v/>
      </c>
      <c r="P992" s="5" t="str">
        <f>IF($A992&lt;&gt;"",IF(P$2&lt;&gt;"",INDEX('Instrument History'!$1:$1048576,$B992,P$3) / CcyPerBase!O991,""),"")</f>
        <v/>
      </c>
      <c r="Q992" s="5" t="str">
        <f>IF($A992&lt;&gt;"",IF(Q$2&lt;&gt;"",INDEX('Instrument History'!$1:$1048576,$B992,Q$3) / CcyPerBase!P991,""),"")</f>
        <v/>
      </c>
      <c r="R992" s="5" t="str">
        <f>IF($A992&lt;&gt;"",IF(R$2&lt;&gt;"",INDEX('Instrument History'!$1:$1048576,$B992,R$3) / CcyPerBase!Q991,""),"")</f>
        <v/>
      </c>
      <c r="S992" s="5" t="str">
        <f>IF($A992&lt;&gt;"",IF(S$2&lt;&gt;"",INDEX('Instrument History'!$1:$1048576,$B992,S$3) / CcyPerBase!R991,""),"")</f>
        <v/>
      </c>
      <c r="T992" s="5" t="str">
        <f>IF($A992&lt;&gt;"",IF(T$2&lt;&gt;"",INDEX('Instrument History'!$1:$1048576,$B992,T$3) / CcyPerBase!S991,""),"")</f>
        <v/>
      </c>
      <c r="U992" s="5" t="str">
        <f>IF($A992&lt;&gt;"",IF(U$2&lt;&gt;"",INDEX('Instrument History'!$1:$1048576,$B992,U$3) / CcyPerBase!T991,""),"")</f>
        <v/>
      </c>
      <c r="V992" s="5" t="str">
        <f>IF($A992&lt;&gt;"",IF(V$2&lt;&gt;"",INDEX('Instrument History'!$1:$1048576,$B992,V$3) / CcyPerBase!U991,""),"")</f>
        <v/>
      </c>
      <c r="W992" s="5" t="str">
        <f>IF($A992&lt;&gt;"",IF(W$2&lt;&gt;"",INDEX('Instrument History'!$1:$1048576,$B992,W$3) / CcyPerBase!V991,""),"")</f>
        <v/>
      </c>
      <c r="X992" s="5" t="str">
        <f>IF($A992&lt;&gt;"",IF(X$2&lt;&gt;"",INDEX('Instrument History'!$1:$1048576,$B992,X$3) / CcyPerBase!W991,""),"")</f>
        <v/>
      </c>
      <c r="Y992" s="5" t="str">
        <f>IF($A992&lt;&gt;"",IF(Y$2&lt;&gt;"",INDEX('Instrument History'!$1:$1048576,$B992,Y$3) / CcyPerBase!X991,""),"")</f>
        <v/>
      </c>
    </row>
    <row r="993" spans="1:25">
      <c r="A993" s="12" t="str">
        <f>IF(A992&lt;&gt;"",IF(A992=$B$1,"",'Instrument History'!A989),"")</f>
        <v/>
      </c>
      <c r="B993" t="str">
        <f t="shared" si="31"/>
        <v/>
      </c>
      <c r="C993" s="14" t="str">
        <f>IF($A993&lt;&gt;"",INDEX('Instrument History'!$1:$1048576,$B993,C$3) / CcyPerBase!D992,"")</f>
        <v/>
      </c>
      <c r="D993" s="14" t="str">
        <f>IF(A993&lt;&gt;"",C993/$D$4*Master!$R$18,"")</f>
        <v/>
      </c>
      <c r="E993" s="5" t="str">
        <f t="shared" si="32"/>
        <v/>
      </c>
      <c r="F993" s="5" t="str">
        <f>IF($A993&lt;&gt;"",IF(F$2&lt;&gt;"",INDEX('Instrument History'!$1:$1048576,$B993,F$3) / CcyPerBase!E992,""),"")</f>
        <v/>
      </c>
      <c r="G993" s="5" t="str">
        <f>IF($A993&lt;&gt;"",IF(G$2&lt;&gt;"",INDEX('Instrument History'!$1:$1048576,$B993,G$3) / CcyPerBase!F992,""),"")</f>
        <v/>
      </c>
      <c r="H993" s="5" t="str">
        <f>IF($A993&lt;&gt;"",IF(H$2&lt;&gt;"",INDEX('Instrument History'!$1:$1048576,$B993,H$3) / CcyPerBase!G992,""),"")</f>
        <v/>
      </c>
      <c r="I993" s="5" t="str">
        <f>IF($A993&lt;&gt;"",IF(I$2&lt;&gt;"",INDEX('Instrument History'!$1:$1048576,$B993,I$3) / CcyPerBase!H992,""),"")</f>
        <v/>
      </c>
      <c r="J993" s="5" t="str">
        <f>IF($A993&lt;&gt;"",IF(J$2&lt;&gt;"",INDEX('Instrument History'!$1:$1048576,$B993,J$3) / CcyPerBase!I992,""),"")</f>
        <v/>
      </c>
      <c r="K993" s="5" t="str">
        <f>IF($A993&lt;&gt;"",IF(K$2&lt;&gt;"",INDEX('Instrument History'!$1:$1048576,$B993,K$3) / CcyPerBase!J992,""),"")</f>
        <v/>
      </c>
      <c r="L993" s="5" t="str">
        <f>IF($A993&lt;&gt;"",IF(L$2&lt;&gt;"",INDEX('Instrument History'!$1:$1048576,$B993,L$3) / CcyPerBase!K992,""),"")</f>
        <v/>
      </c>
      <c r="M993" s="5" t="str">
        <f>IF($A993&lt;&gt;"",IF(M$2&lt;&gt;"",INDEX('Instrument History'!$1:$1048576,$B993,M$3) / CcyPerBase!L992,""),"")</f>
        <v/>
      </c>
      <c r="N993" s="5" t="str">
        <f>IF($A993&lt;&gt;"",IF(N$2&lt;&gt;"",INDEX('Instrument History'!$1:$1048576,$B993,N$3) / CcyPerBase!M992,""),"")</f>
        <v/>
      </c>
      <c r="O993" s="5" t="str">
        <f>IF($A993&lt;&gt;"",IF(O$2&lt;&gt;"",INDEX('Instrument History'!$1:$1048576,$B993,O$3) / CcyPerBase!N992,""),"")</f>
        <v/>
      </c>
      <c r="P993" s="5" t="str">
        <f>IF($A993&lt;&gt;"",IF(P$2&lt;&gt;"",INDEX('Instrument History'!$1:$1048576,$B993,P$3) / CcyPerBase!O992,""),"")</f>
        <v/>
      </c>
      <c r="Q993" s="5" t="str">
        <f>IF($A993&lt;&gt;"",IF(Q$2&lt;&gt;"",INDEX('Instrument History'!$1:$1048576,$B993,Q$3) / CcyPerBase!P992,""),"")</f>
        <v/>
      </c>
      <c r="R993" s="5" t="str">
        <f>IF($A993&lt;&gt;"",IF(R$2&lt;&gt;"",INDEX('Instrument History'!$1:$1048576,$B993,R$3) / CcyPerBase!Q992,""),"")</f>
        <v/>
      </c>
      <c r="S993" s="5" t="str">
        <f>IF($A993&lt;&gt;"",IF(S$2&lt;&gt;"",INDEX('Instrument History'!$1:$1048576,$B993,S$3) / CcyPerBase!R992,""),"")</f>
        <v/>
      </c>
      <c r="T993" s="5" t="str">
        <f>IF($A993&lt;&gt;"",IF(T$2&lt;&gt;"",INDEX('Instrument History'!$1:$1048576,$B993,T$3) / CcyPerBase!S992,""),"")</f>
        <v/>
      </c>
      <c r="U993" s="5" t="str">
        <f>IF($A993&lt;&gt;"",IF(U$2&lt;&gt;"",INDEX('Instrument History'!$1:$1048576,$B993,U$3) / CcyPerBase!T992,""),"")</f>
        <v/>
      </c>
      <c r="V993" s="5" t="str">
        <f>IF($A993&lt;&gt;"",IF(V$2&lt;&gt;"",INDEX('Instrument History'!$1:$1048576,$B993,V$3) / CcyPerBase!U992,""),"")</f>
        <v/>
      </c>
      <c r="W993" s="5" t="str">
        <f>IF($A993&lt;&gt;"",IF(W$2&lt;&gt;"",INDEX('Instrument History'!$1:$1048576,$B993,W$3) / CcyPerBase!V992,""),"")</f>
        <v/>
      </c>
      <c r="X993" s="5" t="str">
        <f>IF($A993&lt;&gt;"",IF(X$2&lt;&gt;"",INDEX('Instrument History'!$1:$1048576,$B993,X$3) / CcyPerBase!W992,""),"")</f>
        <v/>
      </c>
      <c r="Y993" s="5" t="str">
        <f>IF($A993&lt;&gt;"",IF(Y$2&lt;&gt;"",INDEX('Instrument History'!$1:$1048576,$B993,Y$3) / CcyPerBase!X992,""),"")</f>
        <v/>
      </c>
    </row>
    <row r="994" spans="1:25">
      <c r="A994" s="12" t="str">
        <f>IF(A993&lt;&gt;"",IF(A993=$B$1,"",'Instrument History'!A990),"")</f>
        <v/>
      </c>
      <c r="B994" t="str">
        <f t="shared" si="31"/>
        <v/>
      </c>
      <c r="C994" s="14" t="str">
        <f>IF($A994&lt;&gt;"",INDEX('Instrument History'!$1:$1048576,$B994,C$3) / CcyPerBase!D993,"")</f>
        <v/>
      </c>
      <c r="D994" s="14" t="str">
        <f>IF(A994&lt;&gt;"",C994/$D$4*Master!$R$18,"")</f>
        <v/>
      </c>
      <c r="E994" s="5" t="str">
        <f t="shared" si="32"/>
        <v/>
      </c>
      <c r="F994" s="5" t="str">
        <f>IF($A994&lt;&gt;"",IF(F$2&lt;&gt;"",INDEX('Instrument History'!$1:$1048576,$B994,F$3) / CcyPerBase!E993,""),"")</f>
        <v/>
      </c>
      <c r="G994" s="5" t="str">
        <f>IF($A994&lt;&gt;"",IF(G$2&lt;&gt;"",INDEX('Instrument History'!$1:$1048576,$B994,G$3) / CcyPerBase!F993,""),"")</f>
        <v/>
      </c>
      <c r="H994" s="5" t="str">
        <f>IF($A994&lt;&gt;"",IF(H$2&lt;&gt;"",INDEX('Instrument History'!$1:$1048576,$B994,H$3) / CcyPerBase!G993,""),"")</f>
        <v/>
      </c>
      <c r="I994" s="5" t="str">
        <f>IF($A994&lt;&gt;"",IF(I$2&lt;&gt;"",INDEX('Instrument History'!$1:$1048576,$B994,I$3) / CcyPerBase!H993,""),"")</f>
        <v/>
      </c>
      <c r="J994" s="5" t="str">
        <f>IF($A994&lt;&gt;"",IF(J$2&lt;&gt;"",INDEX('Instrument History'!$1:$1048576,$B994,J$3) / CcyPerBase!I993,""),"")</f>
        <v/>
      </c>
      <c r="K994" s="5" t="str">
        <f>IF($A994&lt;&gt;"",IF(K$2&lt;&gt;"",INDEX('Instrument History'!$1:$1048576,$B994,K$3) / CcyPerBase!J993,""),"")</f>
        <v/>
      </c>
      <c r="L994" s="5" t="str">
        <f>IF($A994&lt;&gt;"",IF(L$2&lt;&gt;"",INDEX('Instrument History'!$1:$1048576,$B994,L$3) / CcyPerBase!K993,""),"")</f>
        <v/>
      </c>
      <c r="M994" s="5" t="str">
        <f>IF($A994&lt;&gt;"",IF(M$2&lt;&gt;"",INDEX('Instrument History'!$1:$1048576,$B994,M$3) / CcyPerBase!L993,""),"")</f>
        <v/>
      </c>
      <c r="N994" s="5" t="str">
        <f>IF($A994&lt;&gt;"",IF(N$2&lt;&gt;"",INDEX('Instrument History'!$1:$1048576,$B994,N$3) / CcyPerBase!M993,""),"")</f>
        <v/>
      </c>
      <c r="O994" s="5" t="str">
        <f>IF($A994&lt;&gt;"",IF(O$2&lt;&gt;"",INDEX('Instrument History'!$1:$1048576,$B994,O$3) / CcyPerBase!N993,""),"")</f>
        <v/>
      </c>
      <c r="P994" s="5" t="str">
        <f>IF($A994&lt;&gt;"",IF(P$2&lt;&gt;"",INDEX('Instrument History'!$1:$1048576,$B994,P$3) / CcyPerBase!O993,""),"")</f>
        <v/>
      </c>
      <c r="Q994" s="5" t="str">
        <f>IF($A994&lt;&gt;"",IF(Q$2&lt;&gt;"",INDEX('Instrument History'!$1:$1048576,$B994,Q$3) / CcyPerBase!P993,""),"")</f>
        <v/>
      </c>
      <c r="R994" s="5" t="str">
        <f>IF($A994&lt;&gt;"",IF(R$2&lt;&gt;"",INDEX('Instrument History'!$1:$1048576,$B994,R$3) / CcyPerBase!Q993,""),"")</f>
        <v/>
      </c>
      <c r="S994" s="5" t="str">
        <f>IF($A994&lt;&gt;"",IF(S$2&lt;&gt;"",INDEX('Instrument History'!$1:$1048576,$B994,S$3) / CcyPerBase!R993,""),"")</f>
        <v/>
      </c>
      <c r="T994" s="5" t="str">
        <f>IF($A994&lt;&gt;"",IF(T$2&lt;&gt;"",INDEX('Instrument History'!$1:$1048576,$B994,T$3) / CcyPerBase!S993,""),"")</f>
        <v/>
      </c>
      <c r="U994" s="5" t="str">
        <f>IF($A994&lt;&gt;"",IF(U$2&lt;&gt;"",INDEX('Instrument History'!$1:$1048576,$B994,U$3) / CcyPerBase!T993,""),"")</f>
        <v/>
      </c>
      <c r="V994" s="5" t="str">
        <f>IF($A994&lt;&gt;"",IF(V$2&lt;&gt;"",INDEX('Instrument History'!$1:$1048576,$B994,V$3) / CcyPerBase!U993,""),"")</f>
        <v/>
      </c>
      <c r="W994" s="5" t="str">
        <f>IF($A994&lt;&gt;"",IF(W$2&lt;&gt;"",INDEX('Instrument History'!$1:$1048576,$B994,W$3) / CcyPerBase!V993,""),"")</f>
        <v/>
      </c>
      <c r="X994" s="5" t="str">
        <f>IF($A994&lt;&gt;"",IF(X$2&lt;&gt;"",INDEX('Instrument History'!$1:$1048576,$B994,X$3) / CcyPerBase!W993,""),"")</f>
        <v/>
      </c>
      <c r="Y994" s="5" t="str">
        <f>IF($A994&lt;&gt;"",IF(Y$2&lt;&gt;"",INDEX('Instrument History'!$1:$1048576,$B994,Y$3) / CcyPerBase!X993,""),"")</f>
        <v/>
      </c>
    </row>
    <row r="995" spans="1:25">
      <c r="A995" s="12" t="str">
        <f>IF(A994&lt;&gt;"",IF(A994=$B$1,"",'Instrument History'!A991),"")</f>
        <v/>
      </c>
      <c r="B995" t="str">
        <f t="shared" si="31"/>
        <v/>
      </c>
      <c r="C995" s="14" t="str">
        <f>IF($A995&lt;&gt;"",INDEX('Instrument History'!$1:$1048576,$B995,C$3) / CcyPerBase!D994,"")</f>
        <v/>
      </c>
      <c r="D995" s="14" t="str">
        <f>IF(A995&lt;&gt;"",C995/$D$4*Master!$R$18,"")</f>
        <v/>
      </c>
      <c r="E995" s="5" t="str">
        <f t="shared" si="32"/>
        <v/>
      </c>
      <c r="F995" s="5" t="str">
        <f>IF($A995&lt;&gt;"",IF(F$2&lt;&gt;"",INDEX('Instrument History'!$1:$1048576,$B995,F$3) / CcyPerBase!E994,""),"")</f>
        <v/>
      </c>
      <c r="G995" s="5" t="str">
        <f>IF($A995&lt;&gt;"",IF(G$2&lt;&gt;"",INDEX('Instrument History'!$1:$1048576,$B995,G$3) / CcyPerBase!F994,""),"")</f>
        <v/>
      </c>
      <c r="H995" s="5" t="str">
        <f>IF($A995&lt;&gt;"",IF(H$2&lt;&gt;"",INDEX('Instrument History'!$1:$1048576,$B995,H$3) / CcyPerBase!G994,""),"")</f>
        <v/>
      </c>
      <c r="I995" s="5" t="str">
        <f>IF($A995&lt;&gt;"",IF(I$2&lt;&gt;"",INDEX('Instrument History'!$1:$1048576,$B995,I$3) / CcyPerBase!H994,""),"")</f>
        <v/>
      </c>
      <c r="J995" s="5" t="str">
        <f>IF($A995&lt;&gt;"",IF(J$2&lt;&gt;"",INDEX('Instrument History'!$1:$1048576,$B995,J$3) / CcyPerBase!I994,""),"")</f>
        <v/>
      </c>
      <c r="K995" s="5" t="str">
        <f>IF($A995&lt;&gt;"",IF(K$2&lt;&gt;"",INDEX('Instrument History'!$1:$1048576,$B995,K$3) / CcyPerBase!J994,""),"")</f>
        <v/>
      </c>
      <c r="L995" s="5" t="str">
        <f>IF($A995&lt;&gt;"",IF(L$2&lt;&gt;"",INDEX('Instrument History'!$1:$1048576,$B995,L$3) / CcyPerBase!K994,""),"")</f>
        <v/>
      </c>
      <c r="M995" s="5" t="str">
        <f>IF($A995&lt;&gt;"",IF(M$2&lt;&gt;"",INDEX('Instrument History'!$1:$1048576,$B995,M$3) / CcyPerBase!L994,""),"")</f>
        <v/>
      </c>
      <c r="N995" s="5" t="str">
        <f>IF($A995&lt;&gt;"",IF(N$2&lt;&gt;"",INDEX('Instrument History'!$1:$1048576,$B995,N$3) / CcyPerBase!M994,""),"")</f>
        <v/>
      </c>
      <c r="O995" s="5" t="str">
        <f>IF($A995&lt;&gt;"",IF(O$2&lt;&gt;"",INDEX('Instrument History'!$1:$1048576,$B995,O$3) / CcyPerBase!N994,""),"")</f>
        <v/>
      </c>
      <c r="P995" s="5" t="str">
        <f>IF($A995&lt;&gt;"",IF(P$2&lt;&gt;"",INDEX('Instrument History'!$1:$1048576,$B995,P$3) / CcyPerBase!O994,""),"")</f>
        <v/>
      </c>
      <c r="Q995" s="5" t="str">
        <f>IF($A995&lt;&gt;"",IF(Q$2&lt;&gt;"",INDEX('Instrument History'!$1:$1048576,$B995,Q$3) / CcyPerBase!P994,""),"")</f>
        <v/>
      </c>
      <c r="R995" s="5" t="str">
        <f>IF($A995&lt;&gt;"",IF(R$2&lt;&gt;"",INDEX('Instrument History'!$1:$1048576,$B995,R$3) / CcyPerBase!Q994,""),"")</f>
        <v/>
      </c>
      <c r="S995" s="5" t="str">
        <f>IF($A995&lt;&gt;"",IF(S$2&lt;&gt;"",INDEX('Instrument History'!$1:$1048576,$B995,S$3) / CcyPerBase!R994,""),"")</f>
        <v/>
      </c>
      <c r="T995" s="5" t="str">
        <f>IF($A995&lt;&gt;"",IF(T$2&lt;&gt;"",INDEX('Instrument History'!$1:$1048576,$B995,T$3) / CcyPerBase!S994,""),"")</f>
        <v/>
      </c>
      <c r="U995" s="5" t="str">
        <f>IF($A995&lt;&gt;"",IF(U$2&lt;&gt;"",INDEX('Instrument History'!$1:$1048576,$B995,U$3) / CcyPerBase!T994,""),"")</f>
        <v/>
      </c>
      <c r="V995" s="5" t="str">
        <f>IF($A995&lt;&gt;"",IF(V$2&lt;&gt;"",INDEX('Instrument History'!$1:$1048576,$B995,V$3) / CcyPerBase!U994,""),"")</f>
        <v/>
      </c>
      <c r="W995" s="5" t="str">
        <f>IF($A995&lt;&gt;"",IF(W$2&lt;&gt;"",INDEX('Instrument History'!$1:$1048576,$B995,W$3) / CcyPerBase!V994,""),"")</f>
        <v/>
      </c>
      <c r="X995" s="5" t="str">
        <f>IF($A995&lt;&gt;"",IF(X$2&lt;&gt;"",INDEX('Instrument History'!$1:$1048576,$B995,X$3) / CcyPerBase!W994,""),"")</f>
        <v/>
      </c>
      <c r="Y995" s="5" t="str">
        <f>IF($A995&lt;&gt;"",IF(Y$2&lt;&gt;"",INDEX('Instrument History'!$1:$1048576,$B995,Y$3) / CcyPerBase!X994,""),"")</f>
        <v/>
      </c>
    </row>
    <row r="996" spans="1:25">
      <c r="A996" s="12" t="str">
        <f>IF(A995&lt;&gt;"",IF(A995=$B$1,"",'Instrument History'!A992),"")</f>
        <v/>
      </c>
      <c r="B996" t="str">
        <f t="shared" si="31"/>
        <v/>
      </c>
      <c r="C996" s="14" t="str">
        <f>IF($A996&lt;&gt;"",INDEX('Instrument History'!$1:$1048576,$B996,C$3) / CcyPerBase!D995,"")</f>
        <v/>
      </c>
      <c r="D996" s="14" t="str">
        <f>IF(A996&lt;&gt;"",C996/$D$4*Master!$R$18,"")</f>
        <v/>
      </c>
      <c r="E996" s="5" t="str">
        <f t="shared" si="32"/>
        <v/>
      </c>
      <c r="F996" s="5" t="str">
        <f>IF($A996&lt;&gt;"",IF(F$2&lt;&gt;"",INDEX('Instrument History'!$1:$1048576,$B996,F$3) / CcyPerBase!E995,""),"")</f>
        <v/>
      </c>
      <c r="G996" s="5" t="str">
        <f>IF($A996&lt;&gt;"",IF(G$2&lt;&gt;"",INDEX('Instrument History'!$1:$1048576,$B996,G$3) / CcyPerBase!F995,""),"")</f>
        <v/>
      </c>
      <c r="H996" s="5" t="str">
        <f>IF($A996&lt;&gt;"",IF(H$2&lt;&gt;"",INDEX('Instrument History'!$1:$1048576,$B996,H$3) / CcyPerBase!G995,""),"")</f>
        <v/>
      </c>
      <c r="I996" s="5" t="str">
        <f>IF($A996&lt;&gt;"",IF(I$2&lt;&gt;"",INDEX('Instrument History'!$1:$1048576,$B996,I$3) / CcyPerBase!H995,""),"")</f>
        <v/>
      </c>
      <c r="J996" s="5" t="str">
        <f>IF($A996&lt;&gt;"",IF(J$2&lt;&gt;"",INDEX('Instrument History'!$1:$1048576,$B996,J$3) / CcyPerBase!I995,""),"")</f>
        <v/>
      </c>
      <c r="K996" s="5" t="str">
        <f>IF($A996&lt;&gt;"",IF(K$2&lt;&gt;"",INDEX('Instrument History'!$1:$1048576,$B996,K$3) / CcyPerBase!J995,""),"")</f>
        <v/>
      </c>
      <c r="L996" s="5" t="str">
        <f>IF($A996&lt;&gt;"",IF(L$2&lt;&gt;"",INDEX('Instrument History'!$1:$1048576,$B996,L$3) / CcyPerBase!K995,""),"")</f>
        <v/>
      </c>
      <c r="M996" s="5" t="str">
        <f>IF($A996&lt;&gt;"",IF(M$2&lt;&gt;"",INDEX('Instrument History'!$1:$1048576,$B996,M$3) / CcyPerBase!L995,""),"")</f>
        <v/>
      </c>
      <c r="N996" s="5" t="str">
        <f>IF($A996&lt;&gt;"",IF(N$2&lt;&gt;"",INDEX('Instrument History'!$1:$1048576,$B996,N$3) / CcyPerBase!M995,""),"")</f>
        <v/>
      </c>
      <c r="O996" s="5" t="str">
        <f>IF($A996&lt;&gt;"",IF(O$2&lt;&gt;"",INDEX('Instrument History'!$1:$1048576,$B996,O$3) / CcyPerBase!N995,""),"")</f>
        <v/>
      </c>
      <c r="P996" s="5" t="str">
        <f>IF($A996&lt;&gt;"",IF(P$2&lt;&gt;"",INDEX('Instrument History'!$1:$1048576,$B996,P$3) / CcyPerBase!O995,""),"")</f>
        <v/>
      </c>
      <c r="Q996" s="5" t="str">
        <f>IF($A996&lt;&gt;"",IF(Q$2&lt;&gt;"",INDEX('Instrument History'!$1:$1048576,$B996,Q$3) / CcyPerBase!P995,""),"")</f>
        <v/>
      </c>
      <c r="R996" s="5" t="str">
        <f>IF($A996&lt;&gt;"",IF(R$2&lt;&gt;"",INDEX('Instrument History'!$1:$1048576,$B996,R$3) / CcyPerBase!Q995,""),"")</f>
        <v/>
      </c>
      <c r="S996" s="5" t="str">
        <f>IF($A996&lt;&gt;"",IF(S$2&lt;&gt;"",INDEX('Instrument History'!$1:$1048576,$B996,S$3) / CcyPerBase!R995,""),"")</f>
        <v/>
      </c>
      <c r="T996" s="5" t="str">
        <f>IF($A996&lt;&gt;"",IF(T$2&lt;&gt;"",INDEX('Instrument History'!$1:$1048576,$B996,T$3) / CcyPerBase!S995,""),"")</f>
        <v/>
      </c>
      <c r="U996" s="5" t="str">
        <f>IF($A996&lt;&gt;"",IF(U$2&lt;&gt;"",INDEX('Instrument History'!$1:$1048576,$B996,U$3) / CcyPerBase!T995,""),"")</f>
        <v/>
      </c>
      <c r="V996" s="5" t="str">
        <f>IF($A996&lt;&gt;"",IF(V$2&lt;&gt;"",INDEX('Instrument History'!$1:$1048576,$B996,V$3) / CcyPerBase!U995,""),"")</f>
        <v/>
      </c>
      <c r="W996" s="5" t="str">
        <f>IF($A996&lt;&gt;"",IF(W$2&lt;&gt;"",INDEX('Instrument History'!$1:$1048576,$B996,W$3) / CcyPerBase!V995,""),"")</f>
        <v/>
      </c>
      <c r="X996" s="5" t="str">
        <f>IF($A996&lt;&gt;"",IF(X$2&lt;&gt;"",INDEX('Instrument History'!$1:$1048576,$B996,X$3) / CcyPerBase!W995,""),"")</f>
        <v/>
      </c>
      <c r="Y996" s="5" t="str">
        <f>IF($A996&lt;&gt;"",IF(Y$2&lt;&gt;"",INDEX('Instrument History'!$1:$1048576,$B996,Y$3) / CcyPerBase!X995,""),"")</f>
        <v/>
      </c>
    </row>
    <row r="997" spans="1:25">
      <c r="A997" s="12" t="str">
        <f>IF(A996&lt;&gt;"",IF(A996=$B$1,"",'Instrument History'!A993),"")</f>
        <v/>
      </c>
      <c r="B997" t="str">
        <f t="shared" si="31"/>
        <v/>
      </c>
      <c r="C997" s="14" t="str">
        <f>IF($A997&lt;&gt;"",INDEX('Instrument History'!$1:$1048576,$B997,C$3) / CcyPerBase!D996,"")</f>
        <v/>
      </c>
      <c r="D997" s="14" t="str">
        <f>IF(A997&lt;&gt;"",C997/$D$4*Master!$R$18,"")</f>
        <v/>
      </c>
      <c r="E997" s="5" t="str">
        <f t="shared" si="32"/>
        <v/>
      </c>
      <c r="F997" s="5" t="str">
        <f>IF($A997&lt;&gt;"",IF(F$2&lt;&gt;"",INDEX('Instrument History'!$1:$1048576,$B997,F$3) / CcyPerBase!E996,""),"")</f>
        <v/>
      </c>
      <c r="G997" s="5" t="str">
        <f>IF($A997&lt;&gt;"",IF(G$2&lt;&gt;"",INDEX('Instrument History'!$1:$1048576,$B997,G$3) / CcyPerBase!F996,""),"")</f>
        <v/>
      </c>
      <c r="H997" s="5" t="str">
        <f>IF($A997&lt;&gt;"",IF(H$2&lt;&gt;"",INDEX('Instrument History'!$1:$1048576,$B997,H$3) / CcyPerBase!G996,""),"")</f>
        <v/>
      </c>
      <c r="I997" s="5" t="str">
        <f>IF($A997&lt;&gt;"",IF(I$2&lt;&gt;"",INDEX('Instrument History'!$1:$1048576,$B997,I$3) / CcyPerBase!H996,""),"")</f>
        <v/>
      </c>
      <c r="J997" s="5" t="str">
        <f>IF($A997&lt;&gt;"",IF(J$2&lt;&gt;"",INDEX('Instrument History'!$1:$1048576,$B997,J$3) / CcyPerBase!I996,""),"")</f>
        <v/>
      </c>
      <c r="K997" s="5" t="str">
        <f>IF($A997&lt;&gt;"",IF(K$2&lt;&gt;"",INDEX('Instrument History'!$1:$1048576,$B997,K$3) / CcyPerBase!J996,""),"")</f>
        <v/>
      </c>
      <c r="L997" s="5" t="str">
        <f>IF($A997&lt;&gt;"",IF(L$2&lt;&gt;"",INDEX('Instrument History'!$1:$1048576,$B997,L$3) / CcyPerBase!K996,""),"")</f>
        <v/>
      </c>
      <c r="M997" s="5" t="str">
        <f>IF($A997&lt;&gt;"",IF(M$2&lt;&gt;"",INDEX('Instrument History'!$1:$1048576,$B997,M$3) / CcyPerBase!L996,""),"")</f>
        <v/>
      </c>
      <c r="N997" s="5" t="str">
        <f>IF($A997&lt;&gt;"",IF(N$2&lt;&gt;"",INDEX('Instrument History'!$1:$1048576,$B997,N$3) / CcyPerBase!M996,""),"")</f>
        <v/>
      </c>
      <c r="O997" s="5" t="str">
        <f>IF($A997&lt;&gt;"",IF(O$2&lt;&gt;"",INDEX('Instrument History'!$1:$1048576,$B997,O$3) / CcyPerBase!N996,""),"")</f>
        <v/>
      </c>
      <c r="P997" s="5" t="str">
        <f>IF($A997&lt;&gt;"",IF(P$2&lt;&gt;"",INDEX('Instrument History'!$1:$1048576,$B997,P$3) / CcyPerBase!O996,""),"")</f>
        <v/>
      </c>
      <c r="Q997" s="5" t="str">
        <f>IF($A997&lt;&gt;"",IF(Q$2&lt;&gt;"",INDEX('Instrument History'!$1:$1048576,$B997,Q$3) / CcyPerBase!P996,""),"")</f>
        <v/>
      </c>
      <c r="R997" s="5" t="str">
        <f>IF($A997&lt;&gt;"",IF(R$2&lt;&gt;"",INDEX('Instrument History'!$1:$1048576,$B997,R$3) / CcyPerBase!Q996,""),"")</f>
        <v/>
      </c>
      <c r="S997" s="5" t="str">
        <f>IF($A997&lt;&gt;"",IF(S$2&lt;&gt;"",INDEX('Instrument History'!$1:$1048576,$B997,S$3) / CcyPerBase!R996,""),"")</f>
        <v/>
      </c>
      <c r="T997" s="5" t="str">
        <f>IF($A997&lt;&gt;"",IF(T$2&lt;&gt;"",INDEX('Instrument History'!$1:$1048576,$B997,T$3) / CcyPerBase!S996,""),"")</f>
        <v/>
      </c>
      <c r="U997" s="5" t="str">
        <f>IF($A997&lt;&gt;"",IF(U$2&lt;&gt;"",INDEX('Instrument History'!$1:$1048576,$B997,U$3) / CcyPerBase!T996,""),"")</f>
        <v/>
      </c>
      <c r="V997" s="5" t="str">
        <f>IF($A997&lt;&gt;"",IF(V$2&lt;&gt;"",INDEX('Instrument History'!$1:$1048576,$B997,V$3) / CcyPerBase!U996,""),"")</f>
        <v/>
      </c>
      <c r="W997" s="5" t="str">
        <f>IF($A997&lt;&gt;"",IF(W$2&lt;&gt;"",INDEX('Instrument History'!$1:$1048576,$B997,W$3) / CcyPerBase!V996,""),"")</f>
        <v/>
      </c>
      <c r="X997" s="5" t="str">
        <f>IF($A997&lt;&gt;"",IF(X$2&lt;&gt;"",INDEX('Instrument History'!$1:$1048576,$B997,X$3) / CcyPerBase!W996,""),"")</f>
        <v/>
      </c>
      <c r="Y997" s="5" t="str">
        <f>IF($A997&lt;&gt;"",IF(Y$2&lt;&gt;"",INDEX('Instrument History'!$1:$1048576,$B997,Y$3) / CcyPerBase!X996,""),"")</f>
        <v/>
      </c>
    </row>
    <row r="998" spans="1:25">
      <c r="A998" s="12" t="str">
        <f>IF(A997&lt;&gt;"",IF(A997=$B$1,"",'Instrument History'!A994),"")</f>
        <v/>
      </c>
      <c r="B998" t="str">
        <f t="shared" si="31"/>
        <v/>
      </c>
      <c r="C998" s="14" t="str">
        <f>IF($A998&lt;&gt;"",INDEX('Instrument History'!$1:$1048576,$B998,C$3) / CcyPerBase!D997,"")</f>
        <v/>
      </c>
      <c r="D998" s="14" t="str">
        <f>IF(A998&lt;&gt;"",C998/$D$4*Master!$R$18,"")</f>
        <v/>
      </c>
      <c r="E998" s="5" t="str">
        <f t="shared" si="32"/>
        <v/>
      </c>
      <c r="F998" s="5" t="str">
        <f>IF($A998&lt;&gt;"",IF(F$2&lt;&gt;"",INDEX('Instrument History'!$1:$1048576,$B998,F$3) / CcyPerBase!E997,""),"")</f>
        <v/>
      </c>
      <c r="G998" s="5" t="str">
        <f>IF($A998&lt;&gt;"",IF(G$2&lt;&gt;"",INDEX('Instrument History'!$1:$1048576,$B998,G$3) / CcyPerBase!F997,""),"")</f>
        <v/>
      </c>
      <c r="H998" s="5" t="str">
        <f>IF($A998&lt;&gt;"",IF(H$2&lt;&gt;"",INDEX('Instrument History'!$1:$1048576,$B998,H$3) / CcyPerBase!G997,""),"")</f>
        <v/>
      </c>
      <c r="I998" s="5" t="str">
        <f>IF($A998&lt;&gt;"",IF(I$2&lt;&gt;"",INDEX('Instrument History'!$1:$1048576,$B998,I$3) / CcyPerBase!H997,""),"")</f>
        <v/>
      </c>
      <c r="J998" s="5" t="str">
        <f>IF($A998&lt;&gt;"",IF(J$2&lt;&gt;"",INDEX('Instrument History'!$1:$1048576,$B998,J$3) / CcyPerBase!I997,""),"")</f>
        <v/>
      </c>
      <c r="K998" s="5" t="str">
        <f>IF($A998&lt;&gt;"",IF(K$2&lt;&gt;"",INDEX('Instrument History'!$1:$1048576,$B998,K$3) / CcyPerBase!J997,""),"")</f>
        <v/>
      </c>
      <c r="L998" s="5" t="str">
        <f>IF($A998&lt;&gt;"",IF(L$2&lt;&gt;"",INDEX('Instrument History'!$1:$1048576,$B998,L$3) / CcyPerBase!K997,""),"")</f>
        <v/>
      </c>
      <c r="M998" s="5" t="str">
        <f>IF($A998&lt;&gt;"",IF(M$2&lt;&gt;"",INDEX('Instrument History'!$1:$1048576,$B998,M$3) / CcyPerBase!L997,""),"")</f>
        <v/>
      </c>
      <c r="N998" s="5" t="str">
        <f>IF($A998&lt;&gt;"",IF(N$2&lt;&gt;"",INDEX('Instrument History'!$1:$1048576,$B998,N$3) / CcyPerBase!M997,""),"")</f>
        <v/>
      </c>
      <c r="O998" s="5" t="str">
        <f>IF($A998&lt;&gt;"",IF(O$2&lt;&gt;"",INDEX('Instrument History'!$1:$1048576,$B998,O$3) / CcyPerBase!N997,""),"")</f>
        <v/>
      </c>
      <c r="P998" s="5" t="str">
        <f>IF($A998&lt;&gt;"",IF(P$2&lt;&gt;"",INDEX('Instrument History'!$1:$1048576,$B998,P$3) / CcyPerBase!O997,""),"")</f>
        <v/>
      </c>
      <c r="Q998" s="5" t="str">
        <f>IF($A998&lt;&gt;"",IF(Q$2&lt;&gt;"",INDEX('Instrument History'!$1:$1048576,$B998,Q$3) / CcyPerBase!P997,""),"")</f>
        <v/>
      </c>
      <c r="R998" s="5" t="str">
        <f>IF($A998&lt;&gt;"",IF(R$2&lt;&gt;"",INDEX('Instrument History'!$1:$1048576,$B998,R$3) / CcyPerBase!Q997,""),"")</f>
        <v/>
      </c>
      <c r="S998" s="5" t="str">
        <f>IF($A998&lt;&gt;"",IF(S$2&lt;&gt;"",INDEX('Instrument History'!$1:$1048576,$B998,S$3) / CcyPerBase!R997,""),"")</f>
        <v/>
      </c>
      <c r="T998" s="5" t="str">
        <f>IF($A998&lt;&gt;"",IF(T$2&lt;&gt;"",INDEX('Instrument History'!$1:$1048576,$B998,T$3) / CcyPerBase!S997,""),"")</f>
        <v/>
      </c>
      <c r="U998" s="5" t="str">
        <f>IF($A998&lt;&gt;"",IF(U$2&lt;&gt;"",INDEX('Instrument History'!$1:$1048576,$B998,U$3) / CcyPerBase!T997,""),"")</f>
        <v/>
      </c>
      <c r="V998" s="5" t="str">
        <f>IF($A998&lt;&gt;"",IF(V$2&lt;&gt;"",INDEX('Instrument History'!$1:$1048576,$B998,V$3) / CcyPerBase!U997,""),"")</f>
        <v/>
      </c>
      <c r="W998" s="5" t="str">
        <f>IF($A998&lt;&gt;"",IF(W$2&lt;&gt;"",INDEX('Instrument History'!$1:$1048576,$B998,W$3) / CcyPerBase!V997,""),"")</f>
        <v/>
      </c>
      <c r="X998" s="5" t="str">
        <f>IF($A998&lt;&gt;"",IF(X$2&lt;&gt;"",INDEX('Instrument History'!$1:$1048576,$B998,X$3) / CcyPerBase!W997,""),"")</f>
        <v/>
      </c>
      <c r="Y998" s="5" t="str">
        <f>IF($A998&lt;&gt;"",IF(Y$2&lt;&gt;"",INDEX('Instrument History'!$1:$1048576,$B998,Y$3) / CcyPerBase!X997,""),"")</f>
        <v/>
      </c>
    </row>
    <row r="999" spans="1:25">
      <c r="A999" s="12" t="str">
        <f>IF(A998&lt;&gt;"",IF(A998=$B$1,"",'Instrument History'!A995),"")</f>
        <v/>
      </c>
      <c r="B999" t="str">
        <f t="shared" si="31"/>
        <v/>
      </c>
      <c r="C999" s="14" t="str">
        <f>IF($A999&lt;&gt;"",INDEX('Instrument History'!$1:$1048576,$B999,C$3) / CcyPerBase!D998,"")</f>
        <v/>
      </c>
      <c r="D999" s="14" t="str">
        <f>IF(A999&lt;&gt;"",C999/$D$4*Master!$R$18,"")</f>
        <v/>
      </c>
      <c r="E999" s="5" t="str">
        <f t="shared" si="32"/>
        <v/>
      </c>
      <c r="F999" s="5" t="str">
        <f>IF($A999&lt;&gt;"",IF(F$2&lt;&gt;"",INDEX('Instrument History'!$1:$1048576,$B999,F$3) / CcyPerBase!E998,""),"")</f>
        <v/>
      </c>
      <c r="G999" s="5" t="str">
        <f>IF($A999&lt;&gt;"",IF(G$2&lt;&gt;"",INDEX('Instrument History'!$1:$1048576,$B999,G$3) / CcyPerBase!F998,""),"")</f>
        <v/>
      </c>
      <c r="H999" s="5" t="str">
        <f>IF($A999&lt;&gt;"",IF(H$2&lt;&gt;"",INDEX('Instrument History'!$1:$1048576,$B999,H$3) / CcyPerBase!G998,""),"")</f>
        <v/>
      </c>
      <c r="I999" s="5" t="str">
        <f>IF($A999&lt;&gt;"",IF(I$2&lt;&gt;"",INDEX('Instrument History'!$1:$1048576,$B999,I$3) / CcyPerBase!H998,""),"")</f>
        <v/>
      </c>
      <c r="J999" s="5" t="str">
        <f>IF($A999&lt;&gt;"",IF(J$2&lt;&gt;"",INDEX('Instrument History'!$1:$1048576,$B999,J$3) / CcyPerBase!I998,""),"")</f>
        <v/>
      </c>
      <c r="K999" s="5" t="str">
        <f>IF($A999&lt;&gt;"",IF(K$2&lt;&gt;"",INDEX('Instrument History'!$1:$1048576,$B999,K$3) / CcyPerBase!J998,""),"")</f>
        <v/>
      </c>
      <c r="L999" s="5" t="str">
        <f>IF($A999&lt;&gt;"",IF(L$2&lt;&gt;"",INDEX('Instrument History'!$1:$1048576,$B999,L$3) / CcyPerBase!K998,""),"")</f>
        <v/>
      </c>
      <c r="M999" s="5" t="str">
        <f>IF($A999&lt;&gt;"",IF(M$2&lt;&gt;"",INDEX('Instrument History'!$1:$1048576,$B999,M$3) / CcyPerBase!L998,""),"")</f>
        <v/>
      </c>
      <c r="N999" s="5" t="str">
        <f>IF($A999&lt;&gt;"",IF(N$2&lt;&gt;"",INDEX('Instrument History'!$1:$1048576,$B999,N$3) / CcyPerBase!M998,""),"")</f>
        <v/>
      </c>
      <c r="O999" s="5" t="str">
        <f>IF($A999&lt;&gt;"",IF(O$2&lt;&gt;"",INDEX('Instrument History'!$1:$1048576,$B999,O$3) / CcyPerBase!N998,""),"")</f>
        <v/>
      </c>
      <c r="P999" s="5" t="str">
        <f>IF($A999&lt;&gt;"",IF(P$2&lt;&gt;"",INDEX('Instrument History'!$1:$1048576,$B999,P$3) / CcyPerBase!O998,""),"")</f>
        <v/>
      </c>
      <c r="Q999" s="5" t="str">
        <f>IF($A999&lt;&gt;"",IF(Q$2&lt;&gt;"",INDEX('Instrument History'!$1:$1048576,$B999,Q$3) / CcyPerBase!P998,""),"")</f>
        <v/>
      </c>
      <c r="R999" s="5" t="str">
        <f>IF($A999&lt;&gt;"",IF(R$2&lt;&gt;"",INDEX('Instrument History'!$1:$1048576,$B999,R$3) / CcyPerBase!Q998,""),"")</f>
        <v/>
      </c>
      <c r="S999" s="5" t="str">
        <f>IF($A999&lt;&gt;"",IF(S$2&lt;&gt;"",INDEX('Instrument History'!$1:$1048576,$B999,S$3) / CcyPerBase!R998,""),"")</f>
        <v/>
      </c>
      <c r="T999" s="5" t="str">
        <f>IF($A999&lt;&gt;"",IF(T$2&lt;&gt;"",INDEX('Instrument History'!$1:$1048576,$B999,T$3) / CcyPerBase!S998,""),"")</f>
        <v/>
      </c>
      <c r="U999" s="5" t="str">
        <f>IF($A999&lt;&gt;"",IF(U$2&lt;&gt;"",INDEX('Instrument History'!$1:$1048576,$B999,U$3) / CcyPerBase!T998,""),"")</f>
        <v/>
      </c>
      <c r="V999" s="5" t="str">
        <f>IF($A999&lt;&gt;"",IF(V$2&lt;&gt;"",INDEX('Instrument History'!$1:$1048576,$B999,V$3) / CcyPerBase!U998,""),"")</f>
        <v/>
      </c>
      <c r="W999" s="5" t="str">
        <f>IF($A999&lt;&gt;"",IF(W$2&lt;&gt;"",INDEX('Instrument History'!$1:$1048576,$B999,W$3) / CcyPerBase!V998,""),"")</f>
        <v/>
      </c>
      <c r="X999" s="5" t="str">
        <f>IF($A999&lt;&gt;"",IF(X$2&lt;&gt;"",INDEX('Instrument History'!$1:$1048576,$B999,X$3) / CcyPerBase!W998,""),"")</f>
        <v/>
      </c>
      <c r="Y999" s="5" t="str">
        <f>IF($A999&lt;&gt;"",IF(Y$2&lt;&gt;"",INDEX('Instrument History'!$1:$1048576,$B999,Y$3) / CcyPerBase!X998,""),"")</f>
        <v/>
      </c>
    </row>
    <row r="1000" spans="1:25">
      <c r="A1000" s="12" t="str">
        <f>IF(A999&lt;&gt;"",IF(A999=$B$1,"",'Instrument History'!A996),"")</f>
        <v/>
      </c>
      <c r="B1000" t="str">
        <f t="shared" si="31"/>
        <v/>
      </c>
      <c r="C1000" s="14" t="str">
        <f>IF($A1000&lt;&gt;"",INDEX('Instrument History'!$1:$1048576,$B1000,C$3) / CcyPerBase!D999,"")</f>
        <v/>
      </c>
      <c r="D1000" s="14" t="str">
        <f>IF(A1000&lt;&gt;"",C1000/$D$4*Master!$R$18,"")</f>
        <v/>
      </c>
      <c r="E1000" s="5" t="str">
        <f t="shared" si="32"/>
        <v/>
      </c>
      <c r="F1000" s="5" t="str">
        <f>IF($A1000&lt;&gt;"",IF(F$2&lt;&gt;"",INDEX('Instrument History'!$1:$1048576,$B1000,F$3) / CcyPerBase!E999,""),"")</f>
        <v/>
      </c>
      <c r="G1000" s="5" t="str">
        <f>IF($A1000&lt;&gt;"",IF(G$2&lt;&gt;"",INDEX('Instrument History'!$1:$1048576,$B1000,G$3) / CcyPerBase!F999,""),"")</f>
        <v/>
      </c>
      <c r="H1000" s="5" t="str">
        <f>IF($A1000&lt;&gt;"",IF(H$2&lt;&gt;"",INDEX('Instrument History'!$1:$1048576,$B1000,H$3) / CcyPerBase!G999,""),"")</f>
        <v/>
      </c>
      <c r="I1000" s="5" t="str">
        <f>IF($A1000&lt;&gt;"",IF(I$2&lt;&gt;"",INDEX('Instrument History'!$1:$1048576,$B1000,I$3) / CcyPerBase!H999,""),"")</f>
        <v/>
      </c>
      <c r="J1000" s="5" t="str">
        <f>IF($A1000&lt;&gt;"",IF(J$2&lt;&gt;"",INDEX('Instrument History'!$1:$1048576,$B1000,J$3) / CcyPerBase!I999,""),"")</f>
        <v/>
      </c>
      <c r="K1000" s="5" t="str">
        <f>IF($A1000&lt;&gt;"",IF(K$2&lt;&gt;"",INDEX('Instrument History'!$1:$1048576,$B1000,K$3) / CcyPerBase!J999,""),"")</f>
        <v/>
      </c>
      <c r="L1000" s="5" t="str">
        <f>IF($A1000&lt;&gt;"",IF(L$2&lt;&gt;"",INDEX('Instrument History'!$1:$1048576,$B1000,L$3) / CcyPerBase!K999,""),"")</f>
        <v/>
      </c>
      <c r="M1000" s="5" t="str">
        <f>IF($A1000&lt;&gt;"",IF(M$2&lt;&gt;"",INDEX('Instrument History'!$1:$1048576,$B1000,M$3) / CcyPerBase!L999,""),"")</f>
        <v/>
      </c>
      <c r="N1000" s="5" t="str">
        <f>IF($A1000&lt;&gt;"",IF(N$2&lt;&gt;"",INDEX('Instrument History'!$1:$1048576,$B1000,N$3) / CcyPerBase!M999,""),"")</f>
        <v/>
      </c>
      <c r="O1000" s="5" t="str">
        <f>IF($A1000&lt;&gt;"",IF(O$2&lt;&gt;"",INDEX('Instrument History'!$1:$1048576,$B1000,O$3) / CcyPerBase!N999,""),"")</f>
        <v/>
      </c>
      <c r="P1000" s="5" t="str">
        <f>IF($A1000&lt;&gt;"",IF(P$2&lt;&gt;"",INDEX('Instrument History'!$1:$1048576,$B1000,P$3) / CcyPerBase!O999,""),"")</f>
        <v/>
      </c>
      <c r="Q1000" s="5" t="str">
        <f>IF($A1000&lt;&gt;"",IF(Q$2&lt;&gt;"",INDEX('Instrument History'!$1:$1048576,$B1000,Q$3) / CcyPerBase!P999,""),"")</f>
        <v/>
      </c>
      <c r="R1000" s="5" t="str">
        <f>IF($A1000&lt;&gt;"",IF(R$2&lt;&gt;"",INDEX('Instrument History'!$1:$1048576,$B1000,R$3) / CcyPerBase!Q999,""),"")</f>
        <v/>
      </c>
      <c r="S1000" s="5" t="str">
        <f>IF($A1000&lt;&gt;"",IF(S$2&lt;&gt;"",INDEX('Instrument History'!$1:$1048576,$B1000,S$3) / CcyPerBase!R999,""),"")</f>
        <v/>
      </c>
      <c r="T1000" s="5" t="str">
        <f>IF($A1000&lt;&gt;"",IF(T$2&lt;&gt;"",INDEX('Instrument History'!$1:$1048576,$B1000,T$3) / CcyPerBase!S999,""),"")</f>
        <v/>
      </c>
      <c r="U1000" s="5" t="str">
        <f>IF($A1000&lt;&gt;"",IF(U$2&lt;&gt;"",INDEX('Instrument History'!$1:$1048576,$B1000,U$3) / CcyPerBase!T999,""),"")</f>
        <v/>
      </c>
      <c r="V1000" s="5" t="str">
        <f>IF($A1000&lt;&gt;"",IF(V$2&lt;&gt;"",INDEX('Instrument History'!$1:$1048576,$B1000,V$3) / CcyPerBase!U999,""),"")</f>
        <v/>
      </c>
      <c r="W1000" s="5" t="str">
        <f>IF($A1000&lt;&gt;"",IF(W$2&lt;&gt;"",INDEX('Instrument History'!$1:$1048576,$B1000,W$3) / CcyPerBase!V999,""),"")</f>
        <v/>
      </c>
      <c r="X1000" s="5" t="str">
        <f>IF($A1000&lt;&gt;"",IF(X$2&lt;&gt;"",INDEX('Instrument History'!$1:$1048576,$B1000,X$3) / CcyPerBase!W999,""),"")</f>
        <v/>
      </c>
      <c r="Y1000" s="5" t="str">
        <f>IF($A1000&lt;&gt;"",IF(Y$2&lt;&gt;"",INDEX('Instrument History'!$1:$1048576,$B1000,Y$3) / CcyPerBase!X999,""),"")</f>
        <v/>
      </c>
    </row>
    <row r="1001" spans="1:25">
      <c r="A1001" s="12" t="str">
        <f>IF(A1000&lt;&gt;"",IF(A1000=$B$1,"",'Instrument History'!A997),"")</f>
        <v/>
      </c>
      <c r="B1001" t="str">
        <f t="shared" si="31"/>
        <v/>
      </c>
      <c r="C1001" s="14" t="str">
        <f>IF($A1001&lt;&gt;"",INDEX('Instrument History'!$1:$1048576,$B1001,C$3) / CcyPerBase!D1000,"")</f>
        <v/>
      </c>
      <c r="D1001" s="14" t="str">
        <f>IF(A1001&lt;&gt;"",C1001/$D$4*Master!$R$18,"")</f>
        <v/>
      </c>
      <c r="E1001" s="5" t="str">
        <f t="shared" si="32"/>
        <v/>
      </c>
      <c r="F1001" s="5" t="str">
        <f>IF($A1001&lt;&gt;"",IF(F$2&lt;&gt;"",INDEX('Instrument History'!$1:$1048576,$B1001,F$3) / CcyPerBase!E1000,""),"")</f>
        <v/>
      </c>
      <c r="G1001" s="5" t="str">
        <f>IF($A1001&lt;&gt;"",IF(G$2&lt;&gt;"",INDEX('Instrument History'!$1:$1048576,$B1001,G$3) / CcyPerBase!F1000,""),"")</f>
        <v/>
      </c>
      <c r="H1001" s="5" t="str">
        <f>IF($A1001&lt;&gt;"",IF(H$2&lt;&gt;"",INDEX('Instrument History'!$1:$1048576,$B1001,H$3) / CcyPerBase!G1000,""),"")</f>
        <v/>
      </c>
      <c r="I1001" s="5" t="str">
        <f>IF($A1001&lt;&gt;"",IF(I$2&lt;&gt;"",INDEX('Instrument History'!$1:$1048576,$B1001,I$3) / CcyPerBase!H1000,""),"")</f>
        <v/>
      </c>
      <c r="J1001" s="5" t="str">
        <f>IF($A1001&lt;&gt;"",IF(J$2&lt;&gt;"",INDEX('Instrument History'!$1:$1048576,$B1001,J$3) / CcyPerBase!I1000,""),"")</f>
        <v/>
      </c>
      <c r="K1001" s="5" t="str">
        <f>IF($A1001&lt;&gt;"",IF(K$2&lt;&gt;"",INDEX('Instrument History'!$1:$1048576,$B1001,K$3) / CcyPerBase!J1000,""),"")</f>
        <v/>
      </c>
      <c r="L1001" s="5" t="str">
        <f>IF($A1001&lt;&gt;"",IF(L$2&lt;&gt;"",INDEX('Instrument History'!$1:$1048576,$B1001,L$3) / CcyPerBase!K1000,""),"")</f>
        <v/>
      </c>
      <c r="M1001" s="5" t="str">
        <f>IF($A1001&lt;&gt;"",IF(M$2&lt;&gt;"",INDEX('Instrument History'!$1:$1048576,$B1001,M$3) / CcyPerBase!L1000,""),"")</f>
        <v/>
      </c>
      <c r="N1001" s="5" t="str">
        <f>IF($A1001&lt;&gt;"",IF(N$2&lt;&gt;"",INDEX('Instrument History'!$1:$1048576,$B1001,N$3) / CcyPerBase!M1000,""),"")</f>
        <v/>
      </c>
      <c r="O1001" s="5" t="str">
        <f>IF($A1001&lt;&gt;"",IF(O$2&lt;&gt;"",INDEX('Instrument History'!$1:$1048576,$B1001,O$3) / CcyPerBase!N1000,""),"")</f>
        <v/>
      </c>
      <c r="P1001" s="5" t="str">
        <f>IF($A1001&lt;&gt;"",IF(P$2&lt;&gt;"",INDEX('Instrument History'!$1:$1048576,$B1001,P$3) / CcyPerBase!O1000,""),"")</f>
        <v/>
      </c>
      <c r="Q1001" s="5" t="str">
        <f>IF($A1001&lt;&gt;"",IF(Q$2&lt;&gt;"",INDEX('Instrument History'!$1:$1048576,$B1001,Q$3) / CcyPerBase!P1000,""),"")</f>
        <v/>
      </c>
      <c r="R1001" s="5" t="str">
        <f>IF($A1001&lt;&gt;"",IF(R$2&lt;&gt;"",INDEX('Instrument History'!$1:$1048576,$B1001,R$3) / CcyPerBase!Q1000,""),"")</f>
        <v/>
      </c>
      <c r="S1001" s="5" t="str">
        <f>IF($A1001&lt;&gt;"",IF(S$2&lt;&gt;"",INDEX('Instrument History'!$1:$1048576,$B1001,S$3) / CcyPerBase!R1000,""),"")</f>
        <v/>
      </c>
      <c r="T1001" s="5" t="str">
        <f>IF($A1001&lt;&gt;"",IF(T$2&lt;&gt;"",INDEX('Instrument History'!$1:$1048576,$B1001,T$3) / CcyPerBase!S1000,""),"")</f>
        <v/>
      </c>
      <c r="U1001" s="5" t="str">
        <f>IF($A1001&lt;&gt;"",IF(U$2&lt;&gt;"",INDEX('Instrument History'!$1:$1048576,$B1001,U$3) / CcyPerBase!T1000,""),"")</f>
        <v/>
      </c>
      <c r="V1001" s="5" t="str">
        <f>IF($A1001&lt;&gt;"",IF(V$2&lt;&gt;"",INDEX('Instrument History'!$1:$1048576,$B1001,V$3) / CcyPerBase!U1000,""),"")</f>
        <v/>
      </c>
      <c r="W1001" s="5" t="str">
        <f>IF($A1001&lt;&gt;"",IF(W$2&lt;&gt;"",INDEX('Instrument History'!$1:$1048576,$B1001,W$3) / CcyPerBase!V1000,""),"")</f>
        <v/>
      </c>
      <c r="X1001" s="5" t="str">
        <f>IF($A1001&lt;&gt;"",IF(X$2&lt;&gt;"",INDEX('Instrument History'!$1:$1048576,$B1001,X$3) / CcyPerBase!W1000,""),"")</f>
        <v/>
      </c>
      <c r="Y1001" s="5" t="str">
        <f>IF($A1001&lt;&gt;"",IF(Y$2&lt;&gt;"",INDEX('Instrument History'!$1:$1048576,$B1001,Y$3) / CcyPerBase!X1000,""),"")</f>
        <v/>
      </c>
    </row>
    <row r="1002" spans="1:25">
      <c r="A1002" s="12" t="str">
        <f>IF(A1001&lt;&gt;"",IF(A1001=$B$1,"",'Instrument History'!A998),"")</f>
        <v/>
      </c>
      <c r="B1002" t="str">
        <f t="shared" si="31"/>
        <v/>
      </c>
      <c r="C1002" s="14" t="str">
        <f>IF($A1002&lt;&gt;"",INDEX('Instrument History'!$1:$1048576,$B1002,C$3) / CcyPerBase!D1001,"")</f>
        <v/>
      </c>
      <c r="D1002" s="14" t="str">
        <f>IF(A1002&lt;&gt;"",C1002/$D$4*Master!$R$18,"")</f>
        <v/>
      </c>
      <c r="E1002" s="5" t="str">
        <f t="shared" si="32"/>
        <v/>
      </c>
      <c r="F1002" s="5" t="str">
        <f>IF($A1002&lt;&gt;"",IF(F$2&lt;&gt;"",INDEX('Instrument History'!$1:$1048576,$B1002,F$3) / CcyPerBase!E1001,""),"")</f>
        <v/>
      </c>
      <c r="G1002" s="5" t="str">
        <f>IF($A1002&lt;&gt;"",IF(G$2&lt;&gt;"",INDEX('Instrument History'!$1:$1048576,$B1002,G$3) / CcyPerBase!F1001,""),"")</f>
        <v/>
      </c>
      <c r="H1002" s="5" t="str">
        <f>IF($A1002&lt;&gt;"",IF(H$2&lt;&gt;"",INDEX('Instrument History'!$1:$1048576,$B1002,H$3) / CcyPerBase!G1001,""),"")</f>
        <v/>
      </c>
      <c r="I1002" s="5" t="str">
        <f>IF($A1002&lt;&gt;"",IF(I$2&lt;&gt;"",INDEX('Instrument History'!$1:$1048576,$B1002,I$3) / CcyPerBase!H1001,""),"")</f>
        <v/>
      </c>
      <c r="J1002" s="5" t="str">
        <f>IF($A1002&lt;&gt;"",IF(J$2&lt;&gt;"",INDEX('Instrument History'!$1:$1048576,$B1002,J$3) / CcyPerBase!I1001,""),"")</f>
        <v/>
      </c>
      <c r="K1002" s="5" t="str">
        <f>IF($A1002&lt;&gt;"",IF(K$2&lt;&gt;"",INDEX('Instrument History'!$1:$1048576,$B1002,K$3) / CcyPerBase!J1001,""),"")</f>
        <v/>
      </c>
      <c r="L1002" s="5" t="str">
        <f>IF($A1002&lt;&gt;"",IF(L$2&lt;&gt;"",INDEX('Instrument History'!$1:$1048576,$B1002,L$3) / CcyPerBase!K1001,""),"")</f>
        <v/>
      </c>
      <c r="M1002" s="5" t="str">
        <f>IF($A1002&lt;&gt;"",IF(M$2&lt;&gt;"",INDEX('Instrument History'!$1:$1048576,$B1002,M$3) / CcyPerBase!L1001,""),"")</f>
        <v/>
      </c>
      <c r="N1002" s="5" t="str">
        <f>IF($A1002&lt;&gt;"",IF(N$2&lt;&gt;"",INDEX('Instrument History'!$1:$1048576,$B1002,N$3) / CcyPerBase!M1001,""),"")</f>
        <v/>
      </c>
      <c r="O1002" s="5" t="str">
        <f>IF($A1002&lt;&gt;"",IF(O$2&lt;&gt;"",INDEX('Instrument History'!$1:$1048576,$B1002,O$3) / CcyPerBase!N1001,""),"")</f>
        <v/>
      </c>
      <c r="P1002" s="5" t="str">
        <f>IF($A1002&lt;&gt;"",IF(P$2&lt;&gt;"",INDEX('Instrument History'!$1:$1048576,$B1002,P$3) / CcyPerBase!O1001,""),"")</f>
        <v/>
      </c>
      <c r="Q1002" s="5" t="str">
        <f>IF($A1002&lt;&gt;"",IF(Q$2&lt;&gt;"",INDEX('Instrument History'!$1:$1048576,$B1002,Q$3) / CcyPerBase!P1001,""),"")</f>
        <v/>
      </c>
      <c r="R1002" s="5" t="str">
        <f>IF($A1002&lt;&gt;"",IF(R$2&lt;&gt;"",INDEX('Instrument History'!$1:$1048576,$B1002,R$3) / CcyPerBase!Q1001,""),"")</f>
        <v/>
      </c>
      <c r="S1002" s="5" t="str">
        <f>IF($A1002&lt;&gt;"",IF(S$2&lt;&gt;"",INDEX('Instrument History'!$1:$1048576,$B1002,S$3) / CcyPerBase!R1001,""),"")</f>
        <v/>
      </c>
      <c r="T1002" s="5" t="str">
        <f>IF($A1002&lt;&gt;"",IF(T$2&lt;&gt;"",INDEX('Instrument History'!$1:$1048576,$B1002,T$3) / CcyPerBase!S1001,""),"")</f>
        <v/>
      </c>
      <c r="U1002" s="5" t="str">
        <f>IF($A1002&lt;&gt;"",IF(U$2&lt;&gt;"",INDEX('Instrument History'!$1:$1048576,$B1002,U$3) / CcyPerBase!T1001,""),"")</f>
        <v/>
      </c>
      <c r="V1002" s="5" t="str">
        <f>IF($A1002&lt;&gt;"",IF(V$2&lt;&gt;"",INDEX('Instrument History'!$1:$1048576,$B1002,V$3) / CcyPerBase!U1001,""),"")</f>
        <v/>
      </c>
      <c r="W1002" s="5" t="str">
        <f>IF($A1002&lt;&gt;"",IF(W$2&lt;&gt;"",INDEX('Instrument History'!$1:$1048576,$B1002,W$3) / CcyPerBase!V1001,""),"")</f>
        <v/>
      </c>
      <c r="X1002" s="5" t="str">
        <f>IF($A1002&lt;&gt;"",IF(X$2&lt;&gt;"",INDEX('Instrument History'!$1:$1048576,$B1002,X$3) / CcyPerBase!W1001,""),"")</f>
        <v/>
      </c>
      <c r="Y1002" s="5" t="str">
        <f>IF($A1002&lt;&gt;"",IF(Y$2&lt;&gt;"",INDEX('Instrument History'!$1:$1048576,$B1002,Y$3) / CcyPerBase!X1001,""),"")</f>
        <v/>
      </c>
    </row>
    <row r="1003" spans="1:25">
      <c r="A1003" s="12" t="str">
        <f>IF(A1002&lt;&gt;"",IF(A1002=$B$1,"",'Instrument History'!A999),"")</f>
        <v/>
      </c>
      <c r="B1003" t="str">
        <f t="shared" si="31"/>
        <v/>
      </c>
      <c r="C1003" s="14" t="str">
        <f>IF($A1003&lt;&gt;"",INDEX('Instrument History'!$1:$1048576,$B1003,C$3) / CcyPerBase!D1002,"")</f>
        <v/>
      </c>
      <c r="D1003" s="14" t="str">
        <f>IF(A1003&lt;&gt;"",C1003/$D$4*Master!$R$18,"")</f>
        <v/>
      </c>
      <c r="E1003" s="5" t="str">
        <f t="shared" si="32"/>
        <v/>
      </c>
      <c r="F1003" s="5" t="str">
        <f>IF($A1003&lt;&gt;"",IF(F$2&lt;&gt;"",INDEX('Instrument History'!$1:$1048576,$B1003,F$3) / CcyPerBase!E1002,""),"")</f>
        <v/>
      </c>
      <c r="G1003" s="5" t="str">
        <f>IF($A1003&lt;&gt;"",IF(G$2&lt;&gt;"",INDEX('Instrument History'!$1:$1048576,$B1003,G$3) / CcyPerBase!F1002,""),"")</f>
        <v/>
      </c>
      <c r="H1003" s="5" t="str">
        <f>IF($A1003&lt;&gt;"",IF(H$2&lt;&gt;"",INDEX('Instrument History'!$1:$1048576,$B1003,H$3) / CcyPerBase!G1002,""),"")</f>
        <v/>
      </c>
      <c r="I1003" s="5" t="str">
        <f>IF($A1003&lt;&gt;"",IF(I$2&lt;&gt;"",INDEX('Instrument History'!$1:$1048576,$B1003,I$3) / CcyPerBase!H1002,""),"")</f>
        <v/>
      </c>
      <c r="J1003" s="5" t="str">
        <f>IF($A1003&lt;&gt;"",IF(J$2&lt;&gt;"",INDEX('Instrument History'!$1:$1048576,$B1003,J$3) / CcyPerBase!I1002,""),"")</f>
        <v/>
      </c>
      <c r="K1003" s="5" t="str">
        <f>IF($A1003&lt;&gt;"",IF(K$2&lt;&gt;"",INDEX('Instrument History'!$1:$1048576,$B1003,K$3) / CcyPerBase!J1002,""),"")</f>
        <v/>
      </c>
      <c r="L1003" s="5" t="str">
        <f>IF($A1003&lt;&gt;"",IF(L$2&lt;&gt;"",INDEX('Instrument History'!$1:$1048576,$B1003,L$3) / CcyPerBase!K1002,""),"")</f>
        <v/>
      </c>
      <c r="M1003" s="5" t="str">
        <f>IF($A1003&lt;&gt;"",IF(M$2&lt;&gt;"",INDEX('Instrument History'!$1:$1048576,$B1003,M$3) / CcyPerBase!L1002,""),"")</f>
        <v/>
      </c>
      <c r="N1003" s="5" t="str">
        <f>IF($A1003&lt;&gt;"",IF(N$2&lt;&gt;"",INDEX('Instrument History'!$1:$1048576,$B1003,N$3) / CcyPerBase!M1002,""),"")</f>
        <v/>
      </c>
      <c r="O1003" s="5" t="str">
        <f>IF($A1003&lt;&gt;"",IF(O$2&lt;&gt;"",INDEX('Instrument History'!$1:$1048576,$B1003,O$3) / CcyPerBase!N1002,""),"")</f>
        <v/>
      </c>
      <c r="P1003" s="5" t="str">
        <f>IF($A1003&lt;&gt;"",IF(P$2&lt;&gt;"",INDEX('Instrument History'!$1:$1048576,$B1003,P$3) / CcyPerBase!O1002,""),"")</f>
        <v/>
      </c>
      <c r="Q1003" s="5" t="str">
        <f>IF($A1003&lt;&gt;"",IF(Q$2&lt;&gt;"",INDEX('Instrument History'!$1:$1048576,$B1003,Q$3) / CcyPerBase!P1002,""),"")</f>
        <v/>
      </c>
      <c r="R1003" s="5" t="str">
        <f>IF($A1003&lt;&gt;"",IF(R$2&lt;&gt;"",INDEX('Instrument History'!$1:$1048576,$B1003,R$3) / CcyPerBase!Q1002,""),"")</f>
        <v/>
      </c>
      <c r="S1003" s="5" t="str">
        <f>IF($A1003&lt;&gt;"",IF(S$2&lt;&gt;"",INDEX('Instrument History'!$1:$1048576,$B1003,S$3) / CcyPerBase!R1002,""),"")</f>
        <v/>
      </c>
      <c r="T1003" s="5" t="str">
        <f>IF($A1003&lt;&gt;"",IF(T$2&lt;&gt;"",INDEX('Instrument History'!$1:$1048576,$B1003,T$3) / CcyPerBase!S1002,""),"")</f>
        <v/>
      </c>
      <c r="U1003" s="5" t="str">
        <f>IF($A1003&lt;&gt;"",IF(U$2&lt;&gt;"",INDEX('Instrument History'!$1:$1048576,$B1003,U$3) / CcyPerBase!T1002,""),"")</f>
        <v/>
      </c>
      <c r="V1003" s="5" t="str">
        <f>IF($A1003&lt;&gt;"",IF(V$2&lt;&gt;"",INDEX('Instrument History'!$1:$1048576,$B1003,V$3) / CcyPerBase!U1002,""),"")</f>
        <v/>
      </c>
      <c r="W1003" s="5" t="str">
        <f>IF($A1003&lt;&gt;"",IF(W$2&lt;&gt;"",INDEX('Instrument History'!$1:$1048576,$B1003,W$3) / CcyPerBase!V1002,""),"")</f>
        <v/>
      </c>
      <c r="X1003" s="5" t="str">
        <f>IF($A1003&lt;&gt;"",IF(X$2&lt;&gt;"",INDEX('Instrument History'!$1:$1048576,$B1003,X$3) / CcyPerBase!W1002,""),"")</f>
        <v/>
      </c>
      <c r="Y1003" s="5" t="str">
        <f>IF($A1003&lt;&gt;"",IF(Y$2&lt;&gt;"",INDEX('Instrument History'!$1:$1048576,$B1003,Y$3) / CcyPerBase!X1002,""),"")</f>
        <v/>
      </c>
    </row>
    <row r="1004" spans="1:25">
      <c r="A1004" s="12" t="str">
        <f>IF(A1003&lt;&gt;"",IF(A1003=$B$1,"",'Instrument History'!A1000),"")</f>
        <v/>
      </c>
      <c r="B1004" t="str">
        <f t="shared" si="31"/>
        <v/>
      </c>
      <c r="C1004" s="14" t="str">
        <f>IF($A1004&lt;&gt;"",INDEX('Instrument History'!$1:$1048576,$B1004,C$3) / CcyPerBase!D1003,"")</f>
        <v/>
      </c>
      <c r="D1004" s="14" t="str">
        <f>IF(A1004&lt;&gt;"",C1004/$D$4*Master!$R$18,"")</f>
        <v/>
      </c>
      <c r="E1004" s="5" t="str">
        <f t="shared" si="32"/>
        <v/>
      </c>
      <c r="F1004" s="5" t="str">
        <f>IF($A1004&lt;&gt;"",IF(F$2&lt;&gt;"",INDEX('Instrument History'!$1:$1048576,$B1004,F$3) / CcyPerBase!E1003,""),"")</f>
        <v/>
      </c>
      <c r="G1004" s="5" t="str">
        <f>IF($A1004&lt;&gt;"",IF(G$2&lt;&gt;"",INDEX('Instrument History'!$1:$1048576,$B1004,G$3) / CcyPerBase!F1003,""),"")</f>
        <v/>
      </c>
      <c r="H1004" s="5" t="str">
        <f>IF($A1004&lt;&gt;"",IF(H$2&lt;&gt;"",INDEX('Instrument History'!$1:$1048576,$B1004,H$3) / CcyPerBase!G1003,""),"")</f>
        <v/>
      </c>
      <c r="I1004" s="5" t="str">
        <f>IF($A1004&lt;&gt;"",IF(I$2&lt;&gt;"",INDEX('Instrument History'!$1:$1048576,$B1004,I$3) / CcyPerBase!H1003,""),"")</f>
        <v/>
      </c>
      <c r="J1004" s="5" t="str">
        <f>IF($A1004&lt;&gt;"",IF(J$2&lt;&gt;"",INDEX('Instrument History'!$1:$1048576,$B1004,J$3) / CcyPerBase!I1003,""),"")</f>
        <v/>
      </c>
      <c r="K1004" s="5" t="str">
        <f>IF($A1004&lt;&gt;"",IF(K$2&lt;&gt;"",INDEX('Instrument History'!$1:$1048576,$B1004,K$3) / CcyPerBase!J1003,""),"")</f>
        <v/>
      </c>
      <c r="L1004" s="5" t="str">
        <f>IF($A1004&lt;&gt;"",IF(L$2&lt;&gt;"",INDEX('Instrument History'!$1:$1048576,$B1004,L$3) / CcyPerBase!K1003,""),"")</f>
        <v/>
      </c>
      <c r="M1004" s="5" t="str">
        <f>IF($A1004&lt;&gt;"",IF(M$2&lt;&gt;"",INDEX('Instrument History'!$1:$1048576,$B1004,M$3) / CcyPerBase!L1003,""),"")</f>
        <v/>
      </c>
      <c r="N1004" s="5" t="str">
        <f>IF($A1004&lt;&gt;"",IF(N$2&lt;&gt;"",INDEX('Instrument History'!$1:$1048576,$B1004,N$3) / CcyPerBase!M1003,""),"")</f>
        <v/>
      </c>
      <c r="O1004" s="5" t="str">
        <f>IF($A1004&lt;&gt;"",IF(O$2&lt;&gt;"",INDEX('Instrument History'!$1:$1048576,$B1004,O$3) / CcyPerBase!N1003,""),"")</f>
        <v/>
      </c>
      <c r="P1004" s="5" t="str">
        <f>IF($A1004&lt;&gt;"",IF(P$2&lt;&gt;"",INDEX('Instrument History'!$1:$1048576,$B1004,P$3) / CcyPerBase!O1003,""),"")</f>
        <v/>
      </c>
      <c r="Q1004" s="5" t="str">
        <f>IF($A1004&lt;&gt;"",IF(Q$2&lt;&gt;"",INDEX('Instrument History'!$1:$1048576,$B1004,Q$3) / CcyPerBase!P1003,""),"")</f>
        <v/>
      </c>
      <c r="R1004" s="5" t="str">
        <f>IF($A1004&lt;&gt;"",IF(R$2&lt;&gt;"",INDEX('Instrument History'!$1:$1048576,$B1004,R$3) / CcyPerBase!Q1003,""),"")</f>
        <v/>
      </c>
      <c r="S1004" s="5" t="str">
        <f>IF($A1004&lt;&gt;"",IF(S$2&lt;&gt;"",INDEX('Instrument History'!$1:$1048576,$B1004,S$3) / CcyPerBase!R1003,""),"")</f>
        <v/>
      </c>
      <c r="T1004" s="5" t="str">
        <f>IF($A1004&lt;&gt;"",IF(T$2&lt;&gt;"",INDEX('Instrument History'!$1:$1048576,$B1004,T$3) / CcyPerBase!S1003,""),"")</f>
        <v/>
      </c>
      <c r="U1004" s="5" t="str">
        <f>IF($A1004&lt;&gt;"",IF(U$2&lt;&gt;"",INDEX('Instrument History'!$1:$1048576,$B1004,U$3) / CcyPerBase!T1003,""),"")</f>
        <v/>
      </c>
      <c r="V1004" s="5" t="str">
        <f>IF($A1004&lt;&gt;"",IF(V$2&lt;&gt;"",INDEX('Instrument History'!$1:$1048576,$B1004,V$3) / CcyPerBase!U1003,""),"")</f>
        <v/>
      </c>
      <c r="W1004" s="5" t="str">
        <f>IF($A1004&lt;&gt;"",IF(W$2&lt;&gt;"",INDEX('Instrument History'!$1:$1048576,$B1004,W$3) / CcyPerBase!V1003,""),"")</f>
        <v/>
      </c>
      <c r="X1004" s="5" t="str">
        <f>IF($A1004&lt;&gt;"",IF(X$2&lt;&gt;"",INDEX('Instrument History'!$1:$1048576,$B1004,X$3) / CcyPerBase!W1003,""),"")</f>
        <v/>
      </c>
      <c r="Y1004" s="5" t="str">
        <f>IF($A1004&lt;&gt;"",IF(Y$2&lt;&gt;"",INDEX('Instrument History'!$1:$1048576,$B1004,Y$3) / CcyPerBase!X1003,""),"")</f>
        <v/>
      </c>
    </row>
    <row r="1005" spans="1:25">
      <c r="A1005" s="12" t="str">
        <f>IF(A1004&lt;&gt;"",IF(A1004=$B$1,"",'Instrument History'!A1001),"")</f>
        <v/>
      </c>
      <c r="B1005" t="str">
        <f t="shared" si="31"/>
        <v/>
      </c>
      <c r="C1005" s="14" t="str">
        <f>IF($A1005&lt;&gt;"",INDEX('Instrument History'!$1:$1048576,$B1005,C$3) / CcyPerBase!D1004,"")</f>
        <v/>
      </c>
      <c r="D1005" s="14" t="str">
        <f>IF(A1005&lt;&gt;"",C1005/$D$4*Master!$R$18,"")</f>
        <v/>
      </c>
      <c r="E1005" s="5" t="str">
        <f t="shared" si="32"/>
        <v/>
      </c>
      <c r="F1005" s="5" t="str">
        <f>IF($A1005&lt;&gt;"",IF(F$2&lt;&gt;"",INDEX('Instrument History'!$1:$1048576,$B1005,F$3) / CcyPerBase!E1004,""),"")</f>
        <v/>
      </c>
      <c r="G1005" s="5" t="str">
        <f>IF($A1005&lt;&gt;"",IF(G$2&lt;&gt;"",INDEX('Instrument History'!$1:$1048576,$B1005,G$3) / CcyPerBase!F1004,""),"")</f>
        <v/>
      </c>
      <c r="H1005" s="5" t="str">
        <f>IF($A1005&lt;&gt;"",IF(H$2&lt;&gt;"",INDEX('Instrument History'!$1:$1048576,$B1005,H$3) / CcyPerBase!G1004,""),"")</f>
        <v/>
      </c>
      <c r="I1005" s="5" t="str">
        <f>IF($A1005&lt;&gt;"",IF(I$2&lt;&gt;"",INDEX('Instrument History'!$1:$1048576,$B1005,I$3) / CcyPerBase!H1004,""),"")</f>
        <v/>
      </c>
      <c r="J1005" s="5" t="str">
        <f>IF($A1005&lt;&gt;"",IF(J$2&lt;&gt;"",INDEX('Instrument History'!$1:$1048576,$B1005,J$3) / CcyPerBase!I1004,""),"")</f>
        <v/>
      </c>
      <c r="K1005" s="5" t="str">
        <f>IF($A1005&lt;&gt;"",IF(K$2&lt;&gt;"",INDEX('Instrument History'!$1:$1048576,$B1005,K$3) / CcyPerBase!J1004,""),"")</f>
        <v/>
      </c>
      <c r="L1005" s="5" t="str">
        <f>IF($A1005&lt;&gt;"",IF(L$2&lt;&gt;"",INDEX('Instrument History'!$1:$1048576,$B1005,L$3) / CcyPerBase!K1004,""),"")</f>
        <v/>
      </c>
      <c r="M1005" s="5" t="str">
        <f>IF($A1005&lt;&gt;"",IF(M$2&lt;&gt;"",INDEX('Instrument History'!$1:$1048576,$B1005,M$3) / CcyPerBase!L1004,""),"")</f>
        <v/>
      </c>
      <c r="N1005" s="5" t="str">
        <f>IF($A1005&lt;&gt;"",IF(N$2&lt;&gt;"",INDEX('Instrument History'!$1:$1048576,$B1005,N$3) / CcyPerBase!M1004,""),"")</f>
        <v/>
      </c>
      <c r="O1005" s="5" t="str">
        <f>IF($A1005&lt;&gt;"",IF(O$2&lt;&gt;"",INDEX('Instrument History'!$1:$1048576,$B1005,O$3) / CcyPerBase!N1004,""),"")</f>
        <v/>
      </c>
      <c r="P1005" s="5" t="str">
        <f>IF($A1005&lt;&gt;"",IF(P$2&lt;&gt;"",INDEX('Instrument History'!$1:$1048576,$B1005,P$3) / CcyPerBase!O1004,""),"")</f>
        <v/>
      </c>
      <c r="Q1005" s="5" t="str">
        <f>IF($A1005&lt;&gt;"",IF(Q$2&lt;&gt;"",INDEX('Instrument History'!$1:$1048576,$B1005,Q$3) / CcyPerBase!P1004,""),"")</f>
        <v/>
      </c>
      <c r="R1005" s="5" t="str">
        <f>IF($A1005&lt;&gt;"",IF(R$2&lt;&gt;"",INDEX('Instrument History'!$1:$1048576,$B1005,R$3) / CcyPerBase!Q1004,""),"")</f>
        <v/>
      </c>
      <c r="S1005" s="5" t="str">
        <f>IF($A1005&lt;&gt;"",IF(S$2&lt;&gt;"",INDEX('Instrument History'!$1:$1048576,$B1005,S$3) / CcyPerBase!R1004,""),"")</f>
        <v/>
      </c>
      <c r="T1005" s="5" t="str">
        <f>IF($A1005&lt;&gt;"",IF(T$2&lt;&gt;"",INDEX('Instrument History'!$1:$1048576,$B1005,T$3) / CcyPerBase!S1004,""),"")</f>
        <v/>
      </c>
      <c r="U1005" s="5" t="str">
        <f>IF($A1005&lt;&gt;"",IF(U$2&lt;&gt;"",INDEX('Instrument History'!$1:$1048576,$B1005,U$3) / CcyPerBase!T1004,""),"")</f>
        <v/>
      </c>
      <c r="V1005" s="5" t="str">
        <f>IF($A1005&lt;&gt;"",IF(V$2&lt;&gt;"",INDEX('Instrument History'!$1:$1048576,$B1005,V$3) / CcyPerBase!U1004,""),"")</f>
        <v/>
      </c>
      <c r="W1005" s="5" t="str">
        <f>IF($A1005&lt;&gt;"",IF(W$2&lt;&gt;"",INDEX('Instrument History'!$1:$1048576,$B1005,W$3) / CcyPerBase!V1004,""),"")</f>
        <v/>
      </c>
      <c r="X1005" s="5" t="str">
        <f>IF($A1005&lt;&gt;"",IF(X$2&lt;&gt;"",INDEX('Instrument History'!$1:$1048576,$B1005,X$3) / CcyPerBase!W1004,""),"")</f>
        <v/>
      </c>
      <c r="Y1005" s="5" t="str">
        <f>IF($A1005&lt;&gt;"",IF(Y$2&lt;&gt;"",INDEX('Instrument History'!$1:$1048576,$B1005,Y$3) / CcyPerBase!X1004,""),"")</f>
        <v/>
      </c>
    </row>
    <row r="1006" spans="1:25">
      <c r="A1006" s="12" t="str">
        <f>IF(A1005&lt;&gt;"",IF(A1005=$B$1,"",'Instrument History'!A1002),"")</f>
        <v/>
      </c>
      <c r="B1006" t="str">
        <f t="shared" si="31"/>
        <v/>
      </c>
      <c r="C1006" s="14" t="str">
        <f>IF($A1006&lt;&gt;"",INDEX('Instrument History'!$1:$1048576,$B1006,C$3) / CcyPerBase!D1005,"")</f>
        <v/>
      </c>
      <c r="D1006" s="14" t="str">
        <f>IF(A1006&lt;&gt;"",C1006/$D$4*Master!$R$18,"")</f>
        <v/>
      </c>
      <c r="E1006" s="5" t="str">
        <f t="shared" si="32"/>
        <v/>
      </c>
      <c r="F1006" s="5" t="str">
        <f>IF($A1006&lt;&gt;"",IF(F$2&lt;&gt;"",INDEX('Instrument History'!$1:$1048576,$B1006,F$3) / CcyPerBase!E1005,""),"")</f>
        <v/>
      </c>
      <c r="G1006" s="5" t="str">
        <f>IF($A1006&lt;&gt;"",IF(G$2&lt;&gt;"",INDEX('Instrument History'!$1:$1048576,$B1006,G$3) / CcyPerBase!F1005,""),"")</f>
        <v/>
      </c>
      <c r="H1006" s="5" t="str">
        <f>IF($A1006&lt;&gt;"",IF(H$2&lt;&gt;"",INDEX('Instrument History'!$1:$1048576,$B1006,H$3) / CcyPerBase!G1005,""),"")</f>
        <v/>
      </c>
      <c r="I1006" s="5" t="str">
        <f>IF($A1006&lt;&gt;"",IF(I$2&lt;&gt;"",INDEX('Instrument History'!$1:$1048576,$B1006,I$3) / CcyPerBase!H1005,""),"")</f>
        <v/>
      </c>
      <c r="J1006" s="5" t="str">
        <f>IF($A1006&lt;&gt;"",IF(J$2&lt;&gt;"",INDEX('Instrument History'!$1:$1048576,$B1006,J$3) / CcyPerBase!I1005,""),"")</f>
        <v/>
      </c>
      <c r="K1006" s="5" t="str">
        <f>IF($A1006&lt;&gt;"",IF(K$2&lt;&gt;"",INDEX('Instrument History'!$1:$1048576,$B1006,K$3) / CcyPerBase!J1005,""),"")</f>
        <v/>
      </c>
      <c r="L1006" s="5" t="str">
        <f>IF($A1006&lt;&gt;"",IF(L$2&lt;&gt;"",INDEX('Instrument History'!$1:$1048576,$B1006,L$3) / CcyPerBase!K1005,""),"")</f>
        <v/>
      </c>
      <c r="M1006" s="5" t="str">
        <f>IF($A1006&lt;&gt;"",IF(M$2&lt;&gt;"",INDEX('Instrument History'!$1:$1048576,$B1006,M$3) / CcyPerBase!L1005,""),"")</f>
        <v/>
      </c>
      <c r="N1006" s="5" t="str">
        <f>IF($A1006&lt;&gt;"",IF(N$2&lt;&gt;"",INDEX('Instrument History'!$1:$1048576,$B1006,N$3) / CcyPerBase!M1005,""),"")</f>
        <v/>
      </c>
      <c r="O1006" s="5" t="str">
        <f>IF($A1006&lt;&gt;"",IF(O$2&lt;&gt;"",INDEX('Instrument History'!$1:$1048576,$B1006,O$3) / CcyPerBase!N1005,""),"")</f>
        <v/>
      </c>
      <c r="P1006" s="5" t="str">
        <f>IF($A1006&lt;&gt;"",IF(P$2&lt;&gt;"",INDEX('Instrument History'!$1:$1048576,$B1006,P$3) / CcyPerBase!O1005,""),"")</f>
        <v/>
      </c>
      <c r="Q1006" s="5" t="str">
        <f>IF($A1006&lt;&gt;"",IF(Q$2&lt;&gt;"",INDEX('Instrument History'!$1:$1048576,$B1006,Q$3) / CcyPerBase!P1005,""),"")</f>
        <v/>
      </c>
      <c r="R1006" s="5" t="str">
        <f>IF($A1006&lt;&gt;"",IF(R$2&lt;&gt;"",INDEX('Instrument History'!$1:$1048576,$B1006,R$3) / CcyPerBase!Q1005,""),"")</f>
        <v/>
      </c>
      <c r="S1006" s="5" t="str">
        <f>IF($A1006&lt;&gt;"",IF(S$2&lt;&gt;"",INDEX('Instrument History'!$1:$1048576,$B1006,S$3) / CcyPerBase!R1005,""),"")</f>
        <v/>
      </c>
      <c r="T1006" s="5" t="str">
        <f>IF($A1006&lt;&gt;"",IF(T$2&lt;&gt;"",INDEX('Instrument History'!$1:$1048576,$B1006,T$3) / CcyPerBase!S1005,""),"")</f>
        <v/>
      </c>
      <c r="U1006" s="5" t="str">
        <f>IF($A1006&lt;&gt;"",IF(U$2&lt;&gt;"",INDEX('Instrument History'!$1:$1048576,$B1006,U$3) / CcyPerBase!T1005,""),"")</f>
        <v/>
      </c>
      <c r="V1006" s="5" t="str">
        <f>IF($A1006&lt;&gt;"",IF(V$2&lt;&gt;"",INDEX('Instrument History'!$1:$1048576,$B1006,V$3) / CcyPerBase!U1005,""),"")</f>
        <v/>
      </c>
      <c r="W1006" s="5" t="str">
        <f>IF($A1006&lt;&gt;"",IF(W$2&lt;&gt;"",INDEX('Instrument History'!$1:$1048576,$B1006,W$3) / CcyPerBase!V1005,""),"")</f>
        <v/>
      </c>
      <c r="X1006" s="5" t="str">
        <f>IF($A1006&lt;&gt;"",IF(X$2&lt;&gt;"",INDEX('Instrument History'!$1:$1048576,$B1006,X$3) / CcyPerBase!W1005,""),"")</f>
        <v/>
      </c>
      <c r="Y1006" s="5" t="str">
        <f>IF($A1006&lt;&gt;"",IF(Y$2&lt;&gt;"",INDEX('Instrument History'!$1:$1048576,$B1006,Y$3) / CcyPerBase!X1005,""),"")</f>
        <v/>
      </c>
    </row>
    <row r="1007" spans="1:25">
      <c r="A1007" s="12" t="str">
        <f>IF(A1006&lt;&gt;"",IF(A1006=$B$1,"",'Instrument History'!A1003),"")</f>
        <v/>
      </c>
      <c r="B1007" t="str">
        <f t="shared" si="31"/>
        <v/>
      </c>
      <c r="C1007" s="14" t="str">
        <f>IF($A1007&lt;&gt;"",INDEX('Instrument History'!$1:$1048576,$B1007,C$3) / CcyPerBase!D1006,"")</f>
        <v/>
      </c>
      <c r="D1007" s="14" t="str">
        <f>IF(A1007&lt;&gt;"",C1007/$D$4*Master!$R$18,"")</f>
        <v/>
      </c>
      <c r="E1007" s="5" t="str">
        <f t="shared" si="32"/>
        <v/>
      </c>
      <c r="F1007" s="5" t="str">
        <f>IF($A1007&lt;&gt;"",IF(F$2&lt;&gt;"",INDEX('Instrument History'!$1:$1048576,$B1007,F$3) / CcyPerBase!E1006,""),"")</f>
        <v/>
      </c>
      <c r="G1007" s="5" t="str">
        <f>IF($A1007&lt;&gt;"",IF(G$2&lt;&gt;"",INDEX('Instrument History'!$1:$1048576,$B1007,G$3) / CcyPerBase!F1006,""),"")</f>
        <v/>
      </c>
      <c r="H1007" s="5" t="str">
        <f>IF($A1007&lt;&gt;"",IF(H$2&lt;&gt;"",INDEX('Instrument History'!$1:$1048576,$B1007,H$3) / CcyPerBase!G1006,""),"")</f>
        <v/>
      </c>
      <c r="I1007" s="5" t="str">
        <f>IF($A1007&lt;&gt;"",IF(I$2&lt;&gt;"",INDEX('Instrument History'!$1:$1048576,$B1007,I$3) / CcyPerBase!H1006,""),"")</f>
        <v/>
      </c>
      <c r="J1007" s="5" t="str">
        <f>IF($A1007&lt;&gt;"",IF(J$2&lt;&gt;"",INDEX('Instrument History'!$1:$1048576,$B1007,J$3) / CcyPerBase!I1006,""),"")</f>
        <v/>
      </c>
      <c r="K1007" s="5" t="str">
        <f>IF($A1007&lt;&gt;"",IF(K$2&lt;&gt;"",INDEX('Instrument History'!$1:$1048576,$B1007,K$3) / CcyPerBase!J1006,""),"")</f>
        <v/>
      </c>
      <c r="L1007" s="5" t="str">
        <f>IF($A1007&lt;&gt;"",IF(L$2&lt;&gt;"",INDEX('Instrument History'!$1:$1048576,$B1007,L$3) / CcyPerBase!K1006,""),"")</f>
        <v/>
      </c>
      <c r="M1007" s="5" t="str">
        <f>IF($A1007&lt;&gt;"",IF(M$2&lt;&gt;"",INDEX('Instrument History'!$1:$1048576,$B1007,M$3) / CcyPerBase!L1006,""),"")</f>
        <v/>
      </c>
      <c r="N1007" s="5" t="str">
        <f>IF($A1007&lt;&gt;"",IF(N$2&lt;&gt;"",INDEX('Instrument History'!$1:$1048576,$B1007,N$3) / CcyPerBase!M1006,""),"")</f>
        <v/>
      </c>
      <c r="O1007" s="5" t="str">
        <f>IF($A1007&lt;&gt;"",IF(O$2&lt;&gt;"",INDEX('Instrument History'!$1:$1048576,$B1007,O$3) / CcyPerBase!N1006,""),"")</f>
        <v/>
      </c>
      <c r="P1007" s="5" t="str">
        <f>IF($A1007&lt;&gt;"",IF(P$2&lt;&gt;"",INDEX('Instrument History'!$1:$1048576,$B1007,P$3) / CcyPerBase!O1006,""),"")</f>
        <v/>
      </c>
      <c r="Q1007" s="5" t="str">
        <f>IF($A1007&lt;&gt;"",IF(Q$2&lt;&gt;"",INDEX('Instrument History'!$1:$1048576,$B1007,Q$3) / CcyPerBase!P1006,""),"")</f>
        <v/>
      </c>
      <c r="R1007" s="5" t="str">
        <f>IF($A1007&lt;&gt;"",IF(R$2&lt;&gt;"",INDEX('Instrument History'!$1:$1048576,$B1007,R$3) / CcyPerBase!Q1006,""),"")</f>
        <v/>
      </c>
      <c r="S1007" s="5" t="str">
        <f>IF($A1007&lt;&gt;"",IF(S$2&lt;&gt;"",INDEX('Instrument History'!$1:$1048576,$B1007,S$3) / CcyPerBase!R1006,""),"")</f>
        <v/>
      </c>
      <c r="T1007" s="5" t="str">
        <f>IF($A1007&lt;&gt;"",IF(T$2&lt;&gt;"",INDEX('Instrument History'!$1:$1048576,$B1007,T$3) / CcyPerBase!S1006,""),"")</f>
        <v/>
      </c>
      <c r="U1007" s="5" t="str">
        <f>IF($A1007&lt;&gt;"",IF(U$2&lt;&gt;"",INDEX('Instrument History'!$1:$1048576,$B1007,U$3) / CcyPerBase!T1006,""),"")</f>
        <v/>
      </c>
      <c r="V1007" s="5" t="str">
        <f>IF($A1007&lt;&gt;"",IF(V$2&lt;&gt;"",INDEX('Instrument History'!$1:$1048576,$B1007,V$3) / CcyPerBase!U1006,""),"")</f>
        <v/>
      </c>
      <c r="W1007" s="5" t="str">
        <f>IF($A1007&lt;&gt;"",IF(W$2&lt;&gt;"",INDEX('Instrument History'!$1:$1048576,$B1007,W$3) / CcyPerBase!V1006,""),"")</f>
        <v/>
      </c>
      <c r="X1007" s="5" t="str">
        <f>IF($A1007&lt;&gt;"",IF(X$2&lt;&gt;"",INDEX('Instrument History'!$1:$1048576,$B1007,X$3) / CcyPerBase!W1006,""),"")</f>
        <v/>
      </c>
      <c r="Y1007" s="5" t="str">
        <f>IF($A1007&lt;&gt;"",IF(Y$2&lt;&gt;"",INDEX('Instrument History'!$1:$1048576,$B1007,Y$3) / CcyPerBase!X1006,""),"")</f>
        <v/>
      </c>
    </row>
    <row r="1008" spans="1:25">
      <c r="A1008" s="12" t="str">
        <f>IF(A1007&lt;&gt;"",IF(A1007=$B$1,"",'Instrument History'!A1004),"")</f>
        <v/>
      </c>
      <c r="B1008" t="str">
        <f t="shared" si="31"/>
        <v/>
      </c>
      <c r="C1008" s="14" t="str">
        <f>IF($A1008&lt;&gt;"",INDEX('Instrument History'!$1:$1048576,$B1008,C$3) / CcyPerBase!D1007,"")</f>
        <v/>
      </c>
      <c r="D1008" s="14" t="str">
        <f>IF(A1008&lt;&gt;"",C1008/$D$4*Master!$R$18,"")</f>
        <v/>
      </c>
      <c r="E1008" s="5" t="str">
        <f t="shared" si="32"/>
        <v/>
      </c>
      <c r="F1008" s="5" t="str">
        <f>IF($A1008&lt;&gt;"",IF(F$2&lt;&gt;"",INDEX('Instrument History'!$1:$1048576,$B1008,F$3) / CcyPerBase!E1007,""),"")</f>
        <v/>
      </c>
      <c r="G1008" s="5" t="str">
        <f>IF($A1008&lt;&gt;"",IF(G$2&lt;&gt;"",INDEX('Instrument History'!$1:$1048576,$B1008,G$3) / CcyPerBase!F1007,""),"")</f>
        <v/>
      </c>
      <c r="H1008" s="5" t="str">
        <f>IF($A1008&lt;&gt;"",IF(H$2&lt;&gt;"",INDEX('Instrument History'!$1:$1048576,$B1008,H$3) / CcyPerBase!G1007,""),"")</f>
        <v/>
      </c>
      <c r="I1008" s="5" t="str">
        <f>IF($A1008&lt;&gt;"",IF(I$2&lt;&gt;"",INDEX('Instrument History'!$1:$1048576,$B1008,I$3) / CcyPerBase!H1007,""),"")</f>
        <v/>
      </c>
      <c r="J1008" s="5" t="str">
        <f>IF($A1008&lt;&gt;"",IF(J$2&lt;&gt;"",INDEX('Instrument History'!$1:$1048576,$B1008,J$3) / CcyPerBase!I1007,""),"")</f>
        <v/>
      </c>
      <c r="K1008" s="5" t="str">
        <f>IF($A1008&lt;&gt;"",IF(K$2&lt;&gt;"",INDEX('Instrument History'!$1:$1048576,$B1008,K$3) / CcyPerBase!J1007,""),"")</f>
        <v/>
      </c>
      <c r="L1008" s="5" t="str">
        <f>IF($A1008&lt;&gt;"",IF(L$2&lt;&gt;"",INDEX('Instrument History'!$1:$1048576,$B1008,L$3) / CcyPerBase!K1007,""),"")</f>
        <v/>
      </c>
      <c r="M1008" s="5" t="str">
        <f>IF($A1008&lt;&gt;"",IF(M$2&lt;&gt;"",INDEX('Instrument History'!$1:$1048576,$B1008,M$3) / CcyPerBase!L1007,""),"")</f>
        <v/>
      </c>
      <c r="N1008" s="5" t="str">
        <f>IF($A1008&lt;&gt;"",IF(N$2&lt;&gt;"",INDEX('Instrument History'!$1:$1048576,$B1008,N$3) / CcyPerBase!M1007,""),"")</f>
        <v/>
      </c>
      <c r="O1008" s="5" t="str">
        <f>IF($A1008&lt;&gt;"",IF(O$2&lt;&gt;"",INDEX('Instrument History'!$1:$1048576,$B1008,O$3) / CcyPerBase!N1007,""),"")</f>
        <v/>
      </c>
      <c r="P1008" s="5" t="str">
        <f>IF($A1008&lt;&gt;"",IF(P$2&lt;&gt;"",INDEX('Instrument History'!$1:$1048576,$B1008,P$3) / CcyPerBase!O1007,""),"")</f>
        <v/>
      </c>
      <c r="Q1008" s="5" t="str">
        <f>IF($A1008&lt;&gt;"",IF(Q$2&lt;&gt;"",INDEX('Instrument History'!$1:$1048576,$B1008,Q$3) / CcyPerBase!P1007,""),"")</f>
        <v/>
      </c>
      <c r="R1008" s="5" t="str">
        <f>IF($A1008&lt;&gt;"",IF(R$2&lt;&gt;"",INDEX('Instrument History'!$1:$1048576,$B1008,R$3) / CcyPerBase!Q1007,""),"")</f>
        <v/>
      </c>
      <c r="S1008" s="5" t="str">
        <f>IF($A1008&lt;&gt;"",IF(S$2&lt;&gt;"",INDEX('Instrument History'!$1:$1048576,$B1008,S$3) / CcyPerBase!R1007,""),"")</f>
        <v/>
      </c>
      <c r="T1008" s="5" t="str">
        <f>IF($A1008&lt;&gt;"",IF(T$2&lt;&gt;"",INDEX('Instrument History'!$1:$1048576,$B1008,T$3) / CcyPerBase!S1007,""),"")</f>
        <v/>
      </c>
      <c r="U1008" s="5" t="str">
        <f>IF($A1008&lt;&gt;"",IF(U$2&lt;&gt;"",INDEX('Instrument History'!$1:$1048576,$B1008,U$3) / CcyPerBase!T1007,""),"")</f>
        <v/>
      </c>
      <c r="V1008" s="5" t="str">
        <f>IF($A1008&lt;&gt;"",IF(V$2&lt;&gt;"",INDEX('Instrument History'!$1:$1048576,$B1008,V$3) / CcyPerBase!U1007,""),"")</f>
        <v/>
      </c>
      <c r="W1008" s="5" t="str">
        <f>IF($A1008&lt;&gt;"",IF(W$2&lt;&gt;"",INDEX('Instrument History'!$1:$1048576,$B1008,W$3) / CcyPerBase!V1007,""),"")</f>
        <v/>
      </c>
      <c r="X1008" s="5" t="str">
        <f>IF($A1008&lt;&gt;"",IF(X$2&lt;&gt;"",INDEX('Instrument History'!$1:$1048576,$B1008,X$3) / CcyPerBase!W1007,""),"")</f>
        <v/>
      </c>
      <c r="Y1008" s="5" t="str">
        <f>IF($A1008&lt;&gt;"",IF(Y$2&lt;&gt;"",INDEX('Instrument History'!$1:$1048576,$B1008,Y$3) / CcyPerBase!X1007,""),"")</f>
        <v/>
      </c>
    </row>
    <row r="1009" spans="1:25">
      <c r="A1009" s="12" t="str">
        <f>IF(A1008&lt;&gt;"",IF(A1008=$B$1,"",'Instrument History'!A1005),"")</f>
        <v/>
      </c>
      <c r="B1009" t="str">
        <f t="shared" si="31"/>
        <v/>
      </c>
      <c r="C1009" s="14" t="str">
        <f>IF($A1009&lt;&gt;"",INDEX('Instrument History'!$1:$1048576,$B1009,C$3) / CcyPerBase!D1008,"")</f>
        <v/>
      </c>
      <c r="D1009" s="14" t="str">
        <f>IF(A1009&lt;&gt;"",C1009/$D$4*Master!$R$18,"")</f>
        <v/>
      </c>
      <c r="E1009" s="5" t="str">
        <f t="shared" si="32"/>
        <v/>
      </c>
      <c r="F1009" s="5" t="str">
        <f>IF($A1009&lt;&gt;"",IF(F$2&lt;&gt;"",INDEX('Instrument History'!$1:$1048576,$B1009,F$3) / CcyPerBase!E1008,""),"")</f>
        <v/>
      </c>
      <c r="G1009" s="5" t="str">
        <f>IF($A1009&lt;&gt;"",IF(G$2&lt;&gt;"",INDEX('Instrument History'!$1:$1048576,$B1009,G$3) / CcyPerBase!F1008,""),"")</f>
        <v/>
      </c>
      <c r="H1009" s="5" t="str">
        <f>IF($A1009&lt;&gt;"",IF(H$2&lt;&gt;"",INDEX('Instrument History'!$1:$1048576,$B1009,H$3) / CcyPerBase!G1008,""),"")</f>
        <v/>
      </c>
      <c r="I1009" s="5" t="str">
        <f>IF($A1009&lt;&gt;"",IF(I$2&lt;&gt;"",INDEX('Instrument History'!$1:$1048576,$B1009,I$3) / CcyPerBase!H1008,""),"")</f>
        <v/>
      </c>
      <c r="J1009" s="5" t="str">
        <f>IF($A1009&lt;&gt;"",IF(J$2&lt;&gt;"",INDEX('Instrument History'!$1:$1048576,$B1009,J$3) / CcyPerBase!I1008,""),"")</f>
        <v/>
      </c>
      <c r="K1009" s="5" t="str">
        <f>IF($A1009&lt;&gt;"",IF(K$2&lt;&gt;"",INDEX('Instrument History'!$1:$1048576,$B1009,K$3) / CcyPerBase!J1008,""),"")</f>
        <v/>
      </c>
      <c r="L1009" s="5" t="str">
        <f>IF($A1009&lt;&gt;"",IF(L$2&lt;&gt;"",INDEX('Instrument History'!$1:$1048576,$B1009,L$3) / CcyPerBase!K1008,""),"")</f>
        <v/>
      </c>
      <c r="M1009" s="5" t="str">
        <f>IF($A1009&lt;&gt;"",IF(M$2&lt;&gt;"",INDEX('Instrument History'!$1:$1048576,$B1009,M$3) / CcyPerBase!L1008,""),"")</f>
        <v/>
      </c>
      <c r="N1009" s="5" t="str">
        <f>IF($A1009&lt;&gt;"",IF(N$2&lt;&gt;"",INDEX('Instrument History'!$1:$1048576,$B1009,N$3) / CcyPerBase!M1008,""),"")</f>
        <v/>
      </c>
      <c r="O1009" s="5" t="str">
        <f>IF($A1009&lt;&gt;"",IF(O$2&lt;&gt;"",INDEX('Instrument History'!$1:$1048576,$B1009,O$3) / CcyPerBase!N1008,""),"")</f>
        <v/>
      </c>
      <c r="P1009" s="5" t="str">
        <f>IF($A1009&lt;&gt;"",IF(P$2&lt;&gt;"",INDEX('Instrument History'!$1:$1048576,$B1009,P$3) / CcyPerBase!O1008,""),"")</f>
        <v/>
      </c>
      <c r="Q1009" s="5" t="str">
        <f>IF($A1009&lt;&gt;"",IF(Q$2&lt;&gt;"",INDEX('Instrument History'!$1:$1048576,$B1009,Q$3) / CcyPerBase!P1008,""),"")</f>
        <v/>
      </c>
      <c r="R1009" s="5" t="str">
        <f>IF($A1009&lt;&gt;"",IF(R$2&lt;&gt;"",INDEX('Instrument History'!$1:$1048576,$B1009,R$3) / CcyPerBase!Q1008,""),"")</f>
        <v/>
      </c>
      <c r="S1009" s="5" t="str">
        <f>IF($A1009&lt;&gt;"",IF(S$2&lt;&gt;"",INDEX('Instrument History'!$1:$1048576,$B1009,S$3) / CcyPerBase!R1008,""),"")</f>
        <v/>
      </c>
      <c r="T1009" s="5" t="str">
        <f>IF($A1009&lt;&gt;"",IF(T$2&lt;&gt;"",INDEX('Instrument History'!$1:$1048576,$B1009,T$3) / CcyPerBase!S1008,""),"")</f>
        <v/>
      </c>
      <c r="U1009" s="5" t="str">
        <f>IF($A1009&lt;&gt;"",IF(U$2&lt;&gt;"",INDEX('Instrument History'!$1:$1048576,$B1009,U$3) / CcyPerBase!T1008,""),"")</f>
        <v/>
      </c>
      <c r="V1009" s="5" t="str">
        <f>IF($A1009&lt;&gt;"",IF(V$2&lt;&gt;"",INDEX('Instrument History'!$1:$1048576,$B1009,V$3) / CcyPerBase!U1008,""),"")</f>
        <v/>
      </c>
      <c r="W1009" s="5" t="str">
        <f>IF($A1009&lt;&gt;"",IF(W$2&lt;&gt;"",INDEX('Instrument History'!$1:$1048576,$B1009,W$3) / CcyPerBase!V1008,""),"")</f>
        <v/>
      </c>
      <c r="X1009" s="5" t="str">
        <f>IF($A1009&lt;&gt;"",IF(X$2&lt;&gt;"",INDEX('Instrument History'!$1:$1048576,$B1009,X$3) / CcyPerBase!W1008,""),"")</f>
        <v/>
      </c>
      <c r="Y1009" s="5" t="str">
        <f>IF($A1009&lt;&gt;"",IF(Y$2&lt;&gt;"",INDEX('Instrument History'!$1:$1048576,$B1009,Y$3) / CcyPerBase!X1008,""),"")</f>
        <v/>
      </c>
    </row>
    <row r="1010" spans="1:25">
      <c r="A1010" s="12" t="str">
        <f>IF(A1009&lt;&gt;"",IF(A1009=$B$1,"",'Instrument History'!A1006),"")</f>
        <v/>
      </c>
      <c r="B1010" t="str">
        <f t="shared" si="31"/>
        <v/>
      </c>
      <c r="C1010" s="14" t="str">
        <f>IF($A1010&lt;&gt;"",INDEX('Instrument History'!$1:$1048576,$B1010,C$3) / CcyPerBase!D1009,"")</f>
        <v/>
      </c>
      <c r="D1010" s="14" t="str">
        <f>IF(A1010&lt;&gt;"",C1010/$D$4*Master!$R$18,"")</f>
        <v/>
      </c>
      <c r="E1010" s="5" t="str">
        <f t="shared" si="32"/>
        <v/>
      </c>
      <c r="F1010" s="5" t="str">
        <f>IF($A1010&lt;&gt;"",IF(F$2&lt;&gt;"",INDEX('Instrument History'!$1:$1048576,$B1010,F$3) / CcyPerBase!E1009,""),"")</f>
        <v/>
      </c>
      <c r="G1010" s="5" t="str">
        <f>IF($A1010&lt;&gt;"",IF(G$2&lt;&gt;"",INDEX('Instrument History'!$1:$1048576,$B1010,G$3) / CcyPerBase!F1009,""),"")</f>
        <v/>
      </c>
      <c r="H1010" s="5" t="str">
        <f>IF($A1010&lt;&gt;"",IF(H$2&lt;&gt;"",INDEX('Instrument History'!$1:$1048576,$B1010,H$3) / CcyPerBase!G1009,""),"")</f>
        <v/>
      </c>
      <c r="I1010" s="5" t="str">
        <f>IF($A1010&lt;&gt;"",IF(I$2&lt;&gt;"",INDEX('Instrument History'!$1:$1048576,$B1010,I$3) / CcyPerBase!H1009,""),"")</f>
        <v/>
      </c>
      <c r="J1010" s="5" t="str">
        <f>IF($A1010&lt;&gt;"",IF(J$2&lt;&gt;"",INDEX('Instrument History'!$1:$1048576,$B1010,J$3) / CcyPerBase!I1009,""),"")</f>
        <v/>
      </c>
      <c r="K1010" s="5" t="str">
        <f>IF($A1010&lt;&gt;"",IF(K$2&lt;&gt;"",INDEX('Instrument History'!$1:$1048576,$B1010,K$3) / CcyPerBase!J1009,""),"")</f>
        <v/>
      </c>
      <c r="L1010" s="5" t="str">
        <f>IF($A1010&lt;&gt;"",IF(L$2&lt;&gt;"",INDEX('Instrument History'!$1:$1048576,$B1010,L$3) / CcyPerBase!K1009,""),"")</f>
        <v/>
      </c>
      <c r="M1010" s="5" t="str">
        <f>IF($A1010&lt;&gt;"",IF(M$2&lt;&gt;"",INDEX('Instrument History'!$1:$1048576,$B1010,M$3) / CcyPerBase!L1009,""),"")</f>
        <v/>
      </c>
      <c r="N1010" s="5" t="str">
        <f>IF($A1010&lt;&gt;"",IF(N$2&lt;&gt;"",INDEX('Instrument History'!$1:$1048576,$B1010,N$3) / CcyPerBase!M1009,""),"")</f>
        <v/>
      </c>
      <c r="O1010" s="5" t="str">
        <f>IF($A1010&lt;&gt;"",IF(O$2&lt;&gt;"",INDEX('Instrument History'!$1:$1048576,$B1010,O$3) / CcyPerBase!N1009,""),"")</f>
        <v/>
      </c>
      <c r="P1010" s="5" t="str">
        <f>IF($A1010&lt;&gt;"",IF(P$2&lt;&gt;"",INDEX('Instrument History'!$1:$1048576,$B1010,P$3) / CcyPerBase!O1009,""),"")</f>
        <v/>
      </c>
      <c r="Q1010" s="5" t="str">
        <f>IF($A1010&lt;&gt;"",IF(Q$2&lt;&gt;"",INDEX('Instrument History'!$1:$1048576,$B1010,Q$3) / CcyPerBase!P1009,""),"")</f>
        <v/>
      </c>
      <c r="R1010" s="5" t="str">
        <f>IF($A1010&lt;&gt;"",IF(R$2&lt;&gt;"",INDEX('Instrument History'!$1:$1048576,$B1010,R$3) / CcyPerBase!Q1009,""),"")</f>
        <v/>
      </c>
      <c r="S1010" s="5" t="str">
        <f>IF($A1010&lt;&gt;"",IF(S$2&lt;&gt;"",INDEX('Instrument History'!$1:$1048576,$B1010,S$3) / CcyPerBase!R1009,""),"")</f>
        <v/>
      </c>
      <c r="T1010" s="5" t="str">
        <f>IF($A1010&lt;&gt;"",IF(T$2&lt;&gt;"",INDEX('Instrument History'!$1:$1048576,$B1010,T$3) / CcyPerBase!S1009,""),"")</f>
        <v/>
      </c>
      <c r="U1010" s="5" t="str">
        <f>IF($A1010&lt;&gt;"",IF(U$2&lt;&gt;"",INDEX('Instrument History'!$1:$1048576,$B1010,U$3) / CcyPerBase!T1009,""),"")</f>
        <v/>
      </c>
      <c r="V1010" s="5" t="str">
        <f>IF($A1010&lt;&gt;"",IF(V$2&lt;&gt;"",INDEX('Instrument History'!$1:$1048576,$B1010,V$3) / CcyPerBase!U1009,""),"")</f>
        <v/>
      </c>
      <c r="W1010" s="5" t="str">
        <f>IF($A1010&lt;&gt;"",IF(W$2&lt;&gt;"",INDEX('Instrument History'!$1:$1048576,$B1010,W$3) / CcyPerBase!V1009,""),"")</f>
        <v/>
      </c>
      <c r="X1010" s="5" t="str">
        <f>IF($A1010&lt;&gt;"",IF(X$2&lt;&gt;"",INDEX('Instrument History'!$1:$1048576,$B1010,X$3) / CcyPerBase!W1009,""),"")</f>
        <v/>
      </c>
      <c r="Y1010" s="5" t="str">
        <f>IF($A1010&lt;&gt;"",IF(Y$2&lt;&gt;"",INDEX('Instrument History'!$1:$1048576,$B1010,Y$3) / CcyPerBase!X1009,""),"")</f>
        <v/>
      </c>
    </row>
    <row r="1011" spans="1:25">
      <c r="A1011" s="12" t="str">
        <f>IF(A1010&lt;&gt;"",IF(A1010=$B$1,"",'Instrument History'!A1007),"")</f>
        <v/>
      </c>
      <c r="B1011" t="str">
        <f t="shared" si="31"/>
        <v/>
      </c>
      <c r="C1011" s="14" t="str">
        <f>IF($A1011&lt;&gt;"",INDEX('Instrument History'!$1:$1048576,$B1011,C$3) / CcyPerBase!D1010,"")</f>
        <v/>
      </c>
      <c r="D1011" s="14" t="str">
        <f>IF(A1011&lt;&gt;"",C1011/$D$4*Master!$R$18,"")</f>
        <v/>
      </c>
      <c r="E1011" s="5" t="str">
        <f t="shared" si="32"/>
        <v/>
      </c>
      <c r="F1011" s="5" t="str">
        <f>IF($A1011&lt;&gt;"",IF(F$2&lt;&gt;"",INDEX('Instrument History'!$1:$1048576,$B1011,F$3) / CcyPerBase!E1010,""),"")</f>
        <v/>
      </c>
      <c r="G1011" s="5" t="str">
        <f>IF($A1011&lt;&gt;"",IF(G$2&lt;&gt;"",INDEX('Instrument History'!$1:$1048576,$B1011,G$3) / CcyPerBase!F1010,""),"")</f>
        <v/>
      </c>
      <c r="H1011" s="5" t="str">
        <f>IF($A1011&lt;&gt;"",IF(H$2&lt;&gt;"",INDEX('Instrument History'!$1:$1048576,$B1011,H$3) / CcyPerBase!G1010,""),"")</f>
        <v/>
      </c>
      <c r="I1011" s="5" t="str">
        <f>IF($A1011&lt;&gt;"",IF(I$2&lt;&gt;"",INDEX('Instrument History'!$1:$1048576,$B1011,I$3) / CcyPerBase!H1010,""),"")</f>
        <v/>
      </c>
      <c r="J1011" s="5" t="str">
        <f>IF($A1011&lt;&gt;"",IF(J$2&lt;&gt;"",INDEX('Instrument History'!$1:$1048576,$B1011,J$3) / CcyPerBase!I1010,""),"")</f>
        <v/>
      </c>
      <c r="K1011" s="5" t="str">
        <f>IF($A1011&lt;&gt;"",IF(K$2&lt;&gt;"",INDEX('Instrument History'!$1:$1048576,$B1011,K$3) / CcyPerBase!J1010,""),"")</f>
        <v/>
      </c>
      <c r="L1011" s="5" t="str">
        <f>IF($A1011&lt;&gt;"",IF(L$2&lt;&gt;"",INDEX('Instrument History'!$1:$1048576,$B1011,L$3) / CcyPerBase!K1010,""),"")</f>
        <v/>
      </c>
      <c r="M1011" s="5" t="str">
        <f>IF($A1011&lt;&gt;"",IF(M$2&lt;&gt;"",INDEX('Instrument History'!$1:$1048576,$B1011,M$3) / CcyPerBase!L1010,""),"")</f>
        <v/>
      </c>
      <c r="N1011" s="5" t="str">
        <f>IF($A1011&lt;&gt;"",IF(N$2&lt;&gt;"",INDEX('Instrument History'!$1:$1048576,$B1011,N$3) / CcyPerBase!M1010,""),"")</f>
        <v/>
      </c>
      <c r="O1011" s="5" t="str">
        <f>IF($A1011&lt;&gt;"",IF(O$2&lt;&gt;"",INDEX('Instrument History'!$1:$1048576,$B1011,O$3) / CcyPerBase!N1010,""),"")</f>
        <v/>
      </c>
      <c r="P1011" s="5" t="str">
        <f>IF($A1011&lt;&gt;"",IF(P$2&lt;&gt;"",INDEX('Instrument History'!$1:$1048576,$B1011,P$3) / CcyPerBase!O1010,""),"")</f>
        <v/>
      </c>
      <c r="Q1011" s="5" t="str">
        <f>IF($A1011&lt;&gt;"",IF(Q$2&lt;&gt;"",INDEX('Instrument History'!$1:$1048576,$B1011,Q$3) / CcyPerBase!P1010,""),"")</f>
        <v/>
      </c>
      <c r="R1011" s="5" t="str">
        <f>IF($A1011&lt;&gt;"",IF(R$2&lt;&gt;"",INDEX('Instrument History'!$1:$1048576,$B1011,R$3) / CcyPerBase!Q1010,""),"")</f>
        <v/>
      </c>
      <c r="S1011" s="5" t="str">
        <f>IF($A1011&lt;&gt;"",IF(S$2&lt;&gt;"",INDEX('Instrument History'!$1:$1048576,$B1011,S$3) / CcyPerBase!R1010,""),"")</f>
        <v/>
      </c>
      <c r="T1011" s="5" t="str">
        <f>IF($A1011&lt;&gt;"",IF(T$2&lt;&gt;"",INDEX('Instrument History'!$1:$1048576,$B1011,T$3) / CcyPerBase!S1010,""),"")</f>
        <v/>
      </c>
      <c r="U1011" s="5" t="str">
        <f>IF($A1011&lt;&gt;"",IF(U$2&lt;&gt;"",INDEX('Instrument History'!$1:$1048576,$B1011,U$3) / CcyPerBase!T1010,""),"")</f>
        <v/>
      </c>
      <c r="V1011" s="5" t="str">
        <f>IF($A1011&lt;&gt;"",IF(V$2&lt;&gt;"",INDEX('Instrument History'!$1:$1048576,$B1011,V$3) / CcyPerBase!U1010,""),"")</f>
        <v/>
      </c>
      <c r="W1011" s="5" t="str">
        <f>IF($A1011&lt;&gt;"",IF(W$2&lt;&gt;"",INDEX('Instrument History'!$1:$1048576,$B1011,W$3) / CcyPerBase!V1010,""),"")</f>
        <v/>
      </c>
      <c r="X1011" s="5" t="str">
        <f>IF($A1011&lt;&gt;"",IF(X$2&lt;&gt;"",INDEX('Instrument History'!$1:$1048576,$B1011,X$3) / CcyPerBase!W1010,""),"")</f>
        <v/>
      </c>
      <c r="Y1011" s="5" t="str">
        <f>IF($A1011&lt;&gt;"",IF(Y$2&lt;&gt;"",INDEX('Instrument History'!$1:$1048576,$B1011,Y$3) / CcyPerBase!X1010,""),"")</f>
        <v/>
      </c>
    </row>
    <row r="1012" spans="1:25">
      <c r="A1012" s="12" t="str">
        <f>IF(A1011&lt;&gt;"",IF(A1011=$B$1,"",'Instrument History'!A1008),"")</f>
        <v/>
      </c>
      <c r="B1012" t="str">
        <f t="shared" si="31"/>
        <v/>
      </c>
      <c r="C1012" s="14" t="str">
        <f>IF($A1012&lt;&gt;"",INDEX('Instrument History'!$1:$1048576,$B1012,C$3) / CcyPerBase!D1011,"")</f>
        <v/>
      </c>
      <c r="D1012" s="14" t="str">
        <f>IF(A1012&lt;&gt;"",C1012/$D$4*Master!$R$18,"")</f>
        <v/>
      </c>
      <c r="E1012" s="5" t="str">
        <f t="shared" si="32"/>
        <v/>
      </c>
      <c r="F1012" s="5" t="str">
        <f>IF($A1012&lt;&gt;"",IF(F$2&lt;&gt;"",INDEX('Instrument History'!$1:$1048576,$B1012,F$3) / CcyPerBase!E1011,""),"")</f>
        <v/>
      </c>
      <c r="G1012" s="5" t="str">
        <f>IF($A1012&lt;&gt;"",IF(G$2&lt;&gt;"",INDEX('Instrument History'!$1:$1048576,$B1012,G$3) / CcyPerBase!F1011,""),"")</f>
        <v/>
      </c>
      <c r="H1012" s="5" t="str">
        <f>IF($A1012&lt;&gt;"",IF(H$2&lt;&gt;"",INDEX('Instrument History'!$1:$1048576,$B1012,H$3) / CcyPerBase!G1011,""),"")</f>
        <v/>
      </c>
      <c r="I1012" s="5" t="str">
        <f>IF($A1012&lt;&gt;"",IF(I$2&lt;&gt;"",INDEX('Instrument History'!$1:$1048576,$B1012,I$3) / CcyPerBase!H1011,""),"")</f>
        <v/>
      </c>
      <c r="J1012" s="5" t="str">
        <f>IF($A1012&lt;&gt;"",IF(J$2&lt;&gt;"",INDEX('Instrument History'!$1:$1048576,$B1012,J$3) / CcyPerBase!I1011,""),"")</f>
        <v/>
      </c>
      <c r="K1012" s="5" t="str">
        <f>IF($A1012&lt;&gt;"",IF(K$2&lt;&gt;"",INDEX('Instrument History'!$1:$1048576,$B1012,K$3) / CcyPerBase!J1011,""),"")</f>
        <v/>
      </c>
      <c r="L1012" s="5" t="str">
        <f>IF($A1012&lt;&gt;"",IF(L$2&lt;&gt;"",INDEX('Instrument History'!$1:$1048576,$B1012,L$3) / CcyPerBase!K1011,""),"")</f>
        <v/>
      </c>
      <c r="M1012" s="5" t="str">
        <f>IF($A1012&lt;&gt;"",IF(M$2&lt;&gt;"",INDEX('Instrument History'!$1:$1048576,$B1012,M$3) / CcyPerBase!L1011,""),"")</f>
        <v/>
      </c>
      <c r="N1012" s="5" t="str">
        <f>IF($A1012&lt;&gt;"",IF(N$2&lt;&gt;"",INDEX('Instrument History'!$1:$1048576,$B1012,N$3) / CcyPerBase!M1011,""),"")</f>
        <v/>
      </c>
      <c r="O1012" s="5" t="str">
        <f>IF($A1012&lt;&gt;"",IF(O$2&lt;&gt;"",INDEX('Instrument History'!$1:$1048576,$B1012,O$3) / CcyPerBase!N1011,""),"")</f>
        <v/>
      </c>
      <c r="P1012" s="5" t="str">
        <f>IF($A1012&lt;&gt;"",IF(P$2&lt;&gt;"",INDEX('Instrument History'!$1:$1048576,$B1012,P$3) / CcyPerBase!O1011,""),"")</f>
        <v/>
      </c>
      <c r="Q1012" s="5" t="str">
        <f>IF($A1012&lt;&gt;"",IF(Q$2&lt;&gt;"",INDEX('Instrument History'!$1:$1048576,$B1012,Q$3) / CcyPerBase!P1011,""),"")</f>
        <v/>
      </c>
      <c r="R1012" s="5" t="str">
        <f>IF($A1012&lt;&gt;"",IF(R$2&lt;&gt;"",INDEX('Instrument History'!$1:$1048576,$B1012,R$3) / CcyPerBase!Q1011,""),"")</f>
        <v/>
      </c>
      <c r="S1012" s="5" t="str">
        <f>IF($A1012&lt;&gt;"",IF(S$2&lt;&gt;"",INDEX('Instrument History'!$1:$1048576,$B1012,S$3) / CcyPerBase!R1011,""),"")</f>
        <v/>
      </c>
      <c r="T1012" s="5" t="str">
        <f>IF($A1012&lt;&gt;"",IF(T$2&lt;&gt;"",INDEX('Instrument History'!$1:$1048576,$B1012,T$3) / CcyPerBase!S1011,""),"")</f>
        <v/>
      </c>
      <c r="U1012" s="5" t="str">
        <f>IF($A1012&lt;&gt;"",IF(U$2&lt;&gt;"",INDEX('Instrument History'!$1:$1048576,$B1012,U$3) / CcyPerBase!T1011,""),"")</f>
        <v/>
      </c>
      <c r="V1012" s="5" t="str">
        <f>IF($A1012&lt;&gt;"",IF(V$2&lt;&gt;"",INDEX('Instrument History'!$1:$1048576,$B1012,V$3) / CcyPerBase!U1011,""),"")</f>
        <v/>
      </c>
      <c r="W1012" s="5" t="str">
        <f>IF($A1012&lt;&gt;"",IF(W$2&lt;&gt;"",INDEX('Instrument History'!$1:$1048576,$B1012,W$3) / CcyPerBase!V1011,""),"")</f>
        <v/>
      </c>
      <c r="X1012" s="5" t="str">
        <f>IF($A1012&lt;&gt;"",IF(X$2&lt;&gt;"",INDEX('Instrument History'!$1:$1048576,$B1012,X$3) / CcyPerBase!W1011,""),"")</f>
        <v/>
      </c>
      <c r="Y1012" s="5" t="str">
        <f>IF($A1012&lt;&gt;"",IF(Y$2&lt;&gt;"",INDEX('Instrument History'!$1:$1048576,$B1012,Y$3) / CcyPerBase!X1011,""),"")</f>
        <v/>
      </c>
    </row>
    <row r="1013" spans="1:25">
      <c r="A1013" s="12" t="str">
        <f>IF(A1012&lt;&gt;"",IF(A1012=$B$1,"",'Instrument History'!A1009),"")</f>
        <v/>
      </c>
      <c r="B1013" t="str">
        <f t="shared" si="31"/>
        <v/>
      </c>
      <c r="C1013" s="14" t="str">
        <f>IF($A1013&lt;&gt;"",INDEX('Instrument History'!$1:$1048576,$B1013,C$3) / CcyPerBase!D1012,"")</f>
        <v/>
      </c>
      <c r="D1013" s="14" t="str">
        <f>IF(A1013&lt;&gt;"",C1013/$D$4*Master!$R$18,"")</f>
        <v/>
      </c>
      <c r="E1013" s="5" t="str">
        <f t="shared" si="32"/>
        <v/>
      </c>
      <c r="F1013" s="5" t="str">
        <f>IF($A1013&lt;&gt;"",IF(F$2&lt;&gt;"",INDEX('Instrument History'!$1:$1048576,$B1013,F$3) / CcyPerBase!E1012,""),"")</f>
        <v/>
      </c>
      <c r="G1013" s="5" t="str">
        <f>IF($A1013&lt;&gt;"",IF(G$2&lt;&gt;"",INDEX('Instrument History'!$1:$1048576,$B1013,G$3) / CcyPerBase!F1012,""),"")</f>
        <v/>
      </c>
      <c r="H1013" s="5" t="str">
        <f>IF($A1013&lt;&gt;"",IF(H$2&lt;&gt;"",INDEX('Instrument History'!$1:$1048576,$B1013,H$3) / CcyPerBase!G1012,""),"")</f>
        <v/>
      </c>
      <c r="I1013" s="5" t="str">
        <f>IF($A1013&lt;&gt;"",IF(I$2&lt;&gt;"",INDEX('Instrument History'!$1:$1048576,$B1013,I$3) / CcyPerBase!H1012,""),"")</f>
        <v/>
      </c>
      <c r="J1013" s="5" t="str">
        <f>IF($A1013&lt;&gt;"",IF(J$2&lt;&gt;"",INDEX('Instrument History'!$1:$1048576,$B1013,J$3) / CcyPerBase!I1012,""),"")</f>
        <v/>
      </c>
      <c r="K1013" s="5" t="str">
        <f>IF($A1013&lt;&gt;"",IF(K$2&lt;&gt;"",INDEX('Instrument History'!$1:$1048576,$B1013,K$3) / CcyPerBase!J1012,""),"")</f>
        <v/>
      </c>
      <c r="L1013" s="5" t="str">
        <f>IF($A1013&lt;&gt;"",IF(L$2&lt;&gt;"",INDEX('Instrument History'!$1:$1048576,$B1013,L$3) / CcyPerBase!K1012,""),"")</f>
        <v/>
      </c>
      <c r="M1013" s="5" t="str">
        <f>IF($A1013&lt;&gt;"",IF(M$2&lt;&gt;"",INDEX('Instrument History'!$1:$1048576,$B1013,M$3) / CcyPerBase!L1012,""),"")</f>
        <v/>
      </c>
      <c r="N1013" s="5" t="str">
        <f>IF($A1013&lt;&gt;"",IF(N$2&lt;&gt;"",INDEX('Instrument History'!$1:$1048576,$B1013,N$3) / CcyPerBase!M1012,""),"")</f>
        <v/>
      </c>
      <c r="O1013" s="5" t="str">
        <f>IF($A1013&lt;&gt;"",IF(O$2&lt;&gt;"",INDEX('Instrument History'!$1:$1048576,$B1013,O$3) / CcyPerBase!N1012,""),"")</f>
        <v/>
      </c>
      <c r="P1013" s="5" t="str">
        <f>IF($A1013&lt;&gt;"",IF(P$2&lt;&gt;"",INDEX('Instrument History'!$1:$1048576,$B1013,P$3) / CcyPerBase!O1012,""),"")</f>
        <v/>
      </c>
      <c r="Q1013" s="5" t="str">
        <f>IF($A1013&lt;&gt;"",IF(Q$2&lt;&gt;"",INDEX('Instrument History'!$1:$1048576,$B1013,Q$3) / CcyPerBase!P1012,""),"")</f>
        <v/>
      </c>
      <c r="R1013" s="5" t="str">
        <f>IF($A1013&lt;&gt;"",IF(R$2&lt;&gt;"",INDEX('Instrument History'!$1:$1048576,$B1013,R$3) / CcyPerBase!Q1012,""),"")</f>
        <v/>
      </c>
      <c r="S1013" s="5" t="str">
        <f>IF($A1013&lt;&gt;"",IF(S$2&lt;&gt;"",INDEX('Instrument History'!$1:$1048576,$B1013,S$3) / CcyPerBase!R1012,""),"")</f>
        <v/>
      </c>
      <c r="T1013" s="5" t="str">
        <f>IF($A1013&lt;&gt;"",IF(T$2&lt;&gt;"",INDEX('Instrument History'!$1:$1048576,$B1013,T$3) / CcyPerBase!S1012,""),"")</f>
        <v/>
      </c>
      <c r="U1013" s="5" t="str">
        <f>IF($A1013&lt;&gt;"",IF(U$2&lt;&gt;"",INDEX('Instrument History'!$1:$1048576,$B1013,U$3) / CcyPerBase!T1012,""),"")</f>
        <v/>
      </c>
      <c r="V1013" s="5" t="str">
        <f>IF($A1013&lt;&gt;"",IF(V$2&lt;&gt;"",INDEX('Instrument History'!$1:$1048576,$B1013,V$3) / CcyPerBase!U1012,""),"")</f>
        <v/>
      </c>
      <c r="W1013" s="5" t="str">
        <f>IF($A1013&lt;&gt;"",IF(W$2&lt;&gt;"",INDEX('Instrument History'!$1:$1048576,$B1013,W$3) / CcyPerBase!V1012,""),"")</f>
        <v/>
      </c>
      <c r="X1013" s="5" t="str">
        <f>IF($A1013&lt;&gt;"",IF(X$2&lt;&gt;"",INDEX('Instrument History'!$1:$1048576,$B1013,X$3) / CcyPerBase!W1012,""),"")</f>
        <v/>
      </c>
      <c r="Y1013" s="5" t="str">
        <f>IF($A1013&lt;&gt;"",IF(Y$2&lt;&gt;"",INDEX('Instrument History'!$1:$1048576,$B1013,Y$3) / CcyPerBase!X1012,""),"")</f>
        <v/>
      </c>
    </row>
    <row r="1014" spans="1:25">
      <c r="A1014" s="12" t="str">
        <f>IF(A1013&lt;&gt;"",IF(A1013=$B$1,"",'Instrument History'!A1010),"")</f>
        <v/>
      </c>
      <c r="B1014" t="str">
        <f t="shared" si="31"/>
        <v/>
      </c>
      <c r="C1014" s="14" t="str">
        <f>IF($A1014&lt;&gt;"",INDEX('Instrument History'!$1:$1048576,$B1014,C$3) / CcyPerBase!D1013,"")</f>
        <v/>
      </c>
      <c r="D1014" s="14" t="str">
        <f>IF(A1014&lt;&gt;"",C1014/$D$4*Master!$R$18,"")</f>
        <v/>
      </c>
      <c r="E1014" s="5" t="str">
        <f t="shared" si="32"/>
        <v/>
      </c>
      <c r="F1014" s="5" t="str">
        <f>IF($A1014&lt;&gt;"",IF(F$2&lt;&gt;"",INDEX('Instrument History'!$1:$1048576,$B1014,F$3) / CcyPerBase!E1013,""),"")</f>
        <v/>
      </c>
      <c r="G1014" s="5" t="str">
        <f>IF($A1014&lt;&gt;"",IF(G$2&lt;&gt;"",INDEX('Instrument History'!$1:$1048576,$B1014,G$3) / CcyPerBase!F1013,""),"")</f>
        <v/>
      </c>
      <c r="H1014" s="5" t="str">
        <f>IF($A1014&lt;&gt;"",IF(H$2&lt;&gt;"",INDEX('Instrument History'!$1:$1048576,$B1014,H$3) / CcyPerBase!G1013,""),"")</f>
        <v/>
      </c>
      <c r="I1014" s="5" t="str">
        <f>IF($A1014&lt;&gt;"",IF(I$2&lt;&gt;"",INDEX('Instrument History'!$1:$1048576,$B1014,I$3) / CcyPerBase!H1013,""),"")</f>
        <v/>
      </c>
      <c r="J1014" s="5" t="str">
        <f>IF($A1014&lt;&gt;"",IF(J$2&lt;&gt;"",INDEX('Instrument History'!$1:$1048576,$B1014,J$3) / CcyPerBase!I1013,""),"")</f>
        <v/>
      </c>
      <c r="K1014" s="5" t="str">
        <f>IF($A1014&lt;&gt;"",IF(K$2&lt;&gt;"",INDEX('Instrument History'!$1:$1048576,$B1014,K$3) / CcyPerBase!J1013,""),"")</f>
        <v/>
      </c>
      <c r="L1014" s="5" t="str">
        <f>IF($A1014&lt;&gt;"",IF(L$2&lt;&gt;"",INDEX('Instrument History'!$1:$1048576,$B1014,L$3) / CcyPerBase!K1013,""),"")</f>
        <v/>
      </c>
      <c r="M1014" s="5" t="str">
        <f>IF($A1014&lt;&gt;"",IF(M$2&lt;&gt;"",INDEX('Instrument History'!$1:$1048576,$B1014,M$3) / CcyPerBase!L1013,""),"")</f>
        <v/>
      </c>
      <c r="N1014" s="5" t="str">
        <f>IF($A1014&lt;&gt;"",IF(N$2&lt;&gt;"",INDEX('Instrument History'!$1:$1048576,$B1014,N$3) / CcyPerBase!M1013,""),"")</f>
        <v/>
      </c>
      <c r="O1014" s="5" t="str">
        <f>IF($A1014&lt;&gt;"",IF(O$2&lt;&gt;"",INDEX('Instrument History'!$1:$1048576,$B1014,O$3) / CcyPerBase!N1013,""),"")</f>
        <v/>
      </c>
      <c r="P1014" s="5" t="str">
        <f>IF($A1014&lt;&gt;"",IF(P$2&lt;&gt;"",INDEX('Instrument History'!$1:$1048576,$B1014,P$3) / CcyPerBase!O1013,""),"")</f>
        <v/>
      </c>
      <c r="Q1014" s="5" t="str">
        <f>IF($A1014&lt;&gt;"",IF(Q$2&lt;&gt;"",INDEX('Instrument History'!$1:$1048576,$B1014,Q$3) / CcyPerBase!P1013,""),"")</f>
        <v/>
      </c>
      <c r="R1014" s="5" t="str">
        <f>IF($A1014&lt;&gt;"",IF(R$2&lt;&gt;"",INDEX('Instrument History'!$1:$1048576,$B1014,R$3) / CcyPerBase!Q1013,""),"")</f>
        <v/>
      </c>
      <c r="S1014" s="5" t="str">
        <f>IF($A1014&lt;&gt;"",IF(S$2&lt;&gt;"",INDEX('Instrument History'!$1:$1048576,$B1014,S$3) / CcyPerBase!R1013,""),"")</f>
        <v/>
      </c>
      <c r="T1014" s="5" t="str">
        <f>IF($A1014&lt;&gt;"",IF(T$2&lt;&gt;"",INDEX('Instrument History'!$1:$1048576,$B1014,T$3) / CcyPerBase!S1013,""),"")</f>
        <v/>
      </c>
      <c r="U1014" s="5" t="str">
        <f>IF($A1014&lt;&gt;"",IF(U$2&lt;&gt;"",INDEX('Instrument History'!$1:$1048576,$B1014,U$3) / CcyPerBase!T1013,""),"")</f>
        <v/>
      </c>
      <c r="V1014" s="5" t="str">
        <f>IF($A1014&lt;&gt;"",IF(V$2&lt;&gt;"",INDEX('Instrument History'!$1:$1048576,$B1014,V$3) / CcyPerBase!U1013,""),"")</f>
        <v/>
      </c>
      <c r="W1014" s="5" t="str">
        <f>IF($A1014&lt;&gt;"",IF(W$2&lt;&gt;"",INDEX('Instrument History'!$1:$1048576,$B1014,W$3) / CcyPerBase!V1013,""),"")</f>
        <v/>
      </c>
      <c r="X1014" s="5" t="str">
        <f>IF($A1014&lt;&gt;"",IF(X$2&lt;&gt;"",INDEX('Instrument History'!$1:$1048576,$B1014,X$3) / CcyPerBase!W1013,""),"")</f>
        <v/>
      </c>
      <c r="Y1014" s="5" t="str">
        <f>IF($A1014&lt;&gt;"",IF(Y$2&lt;&gt;"",INDEX('Instrument History'!$1:$1048576,$B1014,Y$3) / CcyPerBase!X1013,""),"")</f>
        <v/>
      </c>
    </row>
    <row r="1015" spans="1:25">
      <c r="A1015" s="12" t="str">
        <f>IF(A1014&lt;&gt;"",IF(A1014=$B$1,"",'Instrument History'!A1011),"")</f>
        <v/>
      </c>
      <c r="B1015" t="str">
        <f t="shared" si="31"/>
        <v/>
      </c>
      <c r="C1015" s="14" t="str">
        <f>IF($A1015&lt;&gt;"",INDEX('Instrument History'!$1:$1048576,$B1015,C$3) / CcyPerBase!D1014,"")</f>
        <v/>
      </c>
      <c r="D1015" s="14" t="str">
        <f>IF(A1015&lt;&gt;"",C1015/$D$4*Master!$R$18,"")</f>
        <v/>
      </c>
      <c r="E1015" s="5" t="str">
        <f t="shared" si="32"/>
        <v/>
      </c>
      <c r="F1015" s="5" t="str">
        <f>IF($A1015&lt;&gt;"",IF(F$2&lt;&gt;"",INDEX('Instrument History'!$1:$1048576,$B1015,F$3) / CcyPerBase!E1014,""),"")</f>
        <v/>
      </c>
      <c r="G1015" s="5" t="str">
        <f>IF($A1015&lt;&gt;"",IF(G$2&lt;&gt;"",INDEX('Instrument History'!$1:$1048576,$B1015,G$3) / CcyPerBase!F1014,""),"")</f>
        <v/>
      </c>
      <c r="H1015" s="5" t="str">
        <f>IF($A1015&lt;&gt;"",IF(H$2&lt;&gt;"",INDEX('Instrument History'!$1:$1048576,$B1015,H$3) / CcyPerBase!G1014,""),"")</f>
        <v/>
      </c>
      <c r="I1015" s="5" t="str">
        <f>IF($A1015&lt;&gt;"",IF(I$2&lt;&gt;"",INDEX('Instrument History'!$1:$1048576,$B1015,I$3) / CcyPerBase!H1014,""),"")</f>
        <v/>
      </c>
      <c r="J1015" s="5" t="str">
        <f>IF($A1015&lt;&gt;"",IF(J$2&lt;&gt;"",INDEX('Instrument History'!$1:$1048576,$B1015,J$3) / CcyPerBase!I1014,""),"")</f>
        <v/>
      </c>
      <c r="K1015" s="5" t="str">
        <f>IF($A1015&lt;&gt;"",IF(K$2&lt;&gt;"",INDEX('Instrument History'!$1:$1048576,$B1015,K$3) / CcyPerBase!J1014,""),"")</f>
        <v/>
      </c>
      <c r="L1015" s="5" t="str">
        <f>IF($A1015&lt;&gt;"",IF(L$2&lt;&gt;"",INDEX('Instrument History'!$1:$1048576,$B1015,L$3) / CcyPerBase!K1014,""),"")</f>
        <v/>
      </c>
      <c r="M1015" s="5" t="str">
        <f>IF($A1015&lt;&gt;"",IF(M$2&lt;&gt;"",INDEX('Instrument History'!$1:$1048576,$B1015,M$3) / CcyPerBase!L1014,""),"")</f>
        <v/>
      </c>
      <c r="N1015" s="5" t="str">
        <f>IF($A1015&lt;&gt;"",IF(N$2&lt;&gt;"",INDEX('Instrument History'!$1:$1048576,$B1015,N$3) / CcyPerBase!M1014,""),"")</f>
        <v/>
      </c>
      <c r="O1015" s="5" t="str">
        <f>IF($A1015&lt;&gt;"",IF(O$2&lt;&gt;"",INDEX('Instrument History'!$1:$1048576,$B1015,O$3) / CcyPerBase!N1014,""),"")</f>
        <v/>
      </c>
      <c r="P1015" s="5" t="str">
        <f>IF($A1015&lt;&gt;"",IF(P$2&lt;&gt;"",INDEX('Instrument History'!$1:$1048576,$B1015,P$3) / CcyPerBase!O1014,""),"")</f>
        <v/>
      </c>
      <c r="Q1015" s="5" t="str">
        <f>IF($A1015&lt;&gt;"",IF(Q$2&lt;&gt;"",INDEX('Instrument History'!$1:$1048576,$B1015,Q$3) / CcyPerBase!P1014,""),"")</f>
        <v/>
      </c>
      <c r="R1015" s="5" t="str">
        <f>IF($A1015&lt;&gt;"",IF(R$2&lt;&gt;"",INDEX('Instrument History'!$1:$1048576,$B1015,R$3) / CcyPerBase!Q1014,""),"")</f>
        <v/>
      </c>
      <c r="S1015" s="5" t="str">
        <f>IF($A1015&lt;&gt;"",IF(S$2&lt;&gt;"",INDEX('Instrument History'!$1:$1048576,$B1015,S$3) / CcyPerBase!R1014,""),"")</f>
        <v/>
      </c>
      <c r="T1015" s="5" t="str">
        <f>IF($A1015&lt;&gt;"",IF(T$2&lt;&gt;"",INDEX('Instrument History'!$1:$1048576,$B1015,T$3) / CcyPerBase!S1014,""),"")</f>
        <v/>
      </c>
      <c r="U1015" s="5" t="str">
        <f>IF($A1015&lt;&gt;"",IF(U$2&lt;&gt;"",INDEX('Instrument History'!$1:$1048576,$B1015,U$3) / CcyPerBase!T1014,""),"")</f>
        <v/>
      </c>
      <c r="V1015" s="5" t="str">
        <f>IF($A1015&lt;&gt;"",IF(V$2&lt;&gt;"",INDEX('Instrument History'!$1:$1048576,$B1015,V$3) / CcyPerBase!U1014,""),"")</f>
        <v/>
      </c>
      <c r="W1015" s="5" t="str">
        <f>IF($A1015&lt;&gt;"",IF(W$2&lt;&gt;"",INDEX('Instrument History'!$1:$1048576,$B1015,W$3) / CcyPerBase!V1014,""),"")</f>
        <v/>
      </c>
      <c r="X1015" s="5" t="str">
        <f>IF($A1015&lt;&gt;"",IF(X$2&lt;&gt;"",INDEX('Instrument History'!$1:$1048576,$B1015,X$3) / CcyPerBase!W1014,""),"")</f>
        <v/>
      </c>
      <c r="Y1015" s="5" t="str">
        <f>IF($A1015&lt;&gt;"",IF(Y$2&lt;&gt;"",INDEX('Instrument History'!$1:$1048576,$B1015,Y$3) / CcyPerBase!X1014,""),"")</f>
        <v/>
      </c>
    </row>
    <row r="1016" spans="1:25">
      <c r="A1016" s="12" t="str">
        <f>IF(A1015&lt;&gt;"",IF(A1015=$B$1,"",'Instrument History'!A1012),"")</f>
        <v/>
      </c>
      <c r="B1016" t="str">
        <f t="shared" si="31"/>
        <v/>
      </c>
      <c r="C1016" s="14" t="str">
        <f>IF($A1016&lt;&gt;"",INDEX('Instrument History'!$1:$1048576,$B1016,C$3) / CcyPerBase!D1015,"")</f>
        <v/>
      </c>
      <c r="D1016" s="14" t="str">
        <f>IF(A1016&lt;&gt;"",C1016/$D$4*Master!$R$18,"")</f>
        <v/>
      </c>
      <c r="E1016" s="5" t="str">
        <f t="shared" si="32"/>
        <v/>
      </c>
      <c r="F1016" s="5" t="str">
        <f>IF($A1016&lt;&gt;"",IF(F$2&lt;&gt;"",INDEX('Instrument History'!$1:$1048576,$B1016,F$3) / CcyPerBase!E1015,""),"")</f>
        <v/>
      </c>
      <c r="G1016" s="5" t="str">
        <f>IF($A1016&lt;&gt;"",IF(G$2&lt;&gt;"",INDEX('Instrument History'!$1:$1048576,$B1016,G$3) / CcyPerBase!F1015,""),"")</f>
        <v/>
      </c>
      <c r="H1016" s="5" t="str">
        <f>IF($A1016&lt;&gt;"",IF(H$2&lt;&gt;"",INDEX('Instrument History'!$1:$1048576,$B1016,H$3) / CcyPerBase!G1015,""),"")</f>
        <v/>
      </c>
      <c r="I1016" s="5" t="str">
        <f>IF($A1016&lt;&gt;"",IF(I$2&lt;&gt;"",INDEX('Instrument History'!$1:$1048576,$B1016,I$3) / CcyPerBase!H1015,""),"")</f>
        <v/>
      </c>
      <c r="J1016" s="5" t="str">
        <f>IF($A1016&lt;&gt;"",IF(J$2&lt;&gt;"",INDEX('Instrument History'!$1:$1048576,$B1016,J$3) / CcyPerBase!I1015,""),"")</f>
        <v/>
      </c>
      <c r="K1016" s="5" t="str">
        <f>IF($A1016&lt;&gt;"",IF(K$2&lt;&gt;"",INDEX('Instrument History'!$1:$1048576,$B1016,K$3) / CcyPerBase!J1015,""),"")</f>
        <v/>
      </c>
      <c r="L1016" s="5" t="str">
        <f>IF($A1016&lt;&gt;"",IF(L$2&lt;&gt;"",INDEX('Instrument History'!$1:$1048576,$B1016,L$3) / CcyPerBase!K1015,""),"")</f>
        <v/>
      </c>
      <c r="M1016" s="5" t="str">
        <f>IF($A1016&lt;&gt;"",IF(M$2&lt;&gt;"",INDEX('Instrument History'!$1:$1048576,$B1016,M$3) / CcyPerBase!L1015,""),"")</f>
        <v/>
      </c>
      <c r="N1016" s="5" t="str">
        <f>IF($A1016&lt;&gt;"",IF(N$2&lt;&gt;"",INDEX('Instrument History'!$1:$1048576,$B1016,N$3) / CcyPerBase!M1015,""),"")</f>
        <v/>
      </c>
      <c r="O1016" s="5" t="str">
        <f>IF($A1016&lt;&gt;"",IF(O$2&lt;&gt;"",INDEX('Instrument History'!$1:$1048576,$B1016,O$3) / CcyPerBase!N1015,""),"")</f>
        <v/>
      </c>
      <c r="P1016" s="5" t="str">
        <f>IF($A1016&lt;&gt;"",IF(P$2&lt;&gt;"",INDEX('Instrument History'!$1:$1048576,$B1016,P$3) / CcyPerBase!O1015,""),"")</f>
        <v/>
      </c>
      <c r="Q1016" s="5" t="str">
        <f>IF($A1016&lt;&gt;"",IF(Q$2&lt;&gt;"",INDEX('Instrument History'!$1:$1048576,$B1016,Q$3) / CcyPerBase!P1015,""),"")</f>
        <v/>
      </c>
      <c r="R1016" s="5" t="str">
        <f>IF($A1016&lt;&gt;"",IF(R$2&lt;&gt;"",INDEX('Instrument History'!$1:$1048576,$B1016,R$3) / CcyPerBase!Q1015,""),"")</f>
        <v/>
      </c>
      <c r="S1016" s="5" t="str">
        <f>IF($A1016&lt;&gt;"",IF(S$2&lt;&gt;"",INDEX('Instrument History'!$1:$1048576,$B1016,S$3) / CcyPerBase!R1015,""),"")</f>
        <v/>
      </c>
      <c r="T1016" s="5" t="str">
        <f>IF($A1016&lt;&gt;"",IF(T$2&lt;&gt;"",INDEX('Instrument History'!$1:$1048576,$B1016,T$3) / CcyPerBase!S1015,""),"")</f>
        <v/>
      </c>
      <c r="U1016" s="5" t="str">
        <f>IF($A1016&lt;&gt;"",IF(U$2&lt;&gt;"",INDEX('Instrument History'!$1:$1048576,$B1016,U$3) / CcyPerBase!T1015,""),"")</f>
        <v/>
      </c>
      <c r="V1016" s="5" t="str">
        <f>IF($A1016&lt;&gt;"",IF(V$2&lt;&gt;"",INDEX('Instrument History'!$1:$1048576,$B1016,V$3) / CcyPerBase!U1015,""),"")</f>
        <v/>
      </c>
      <c r="W1016" s="5" t="str">
        <f>IF($A1016&lt;&gt;"",IF(W$2&lt;&gt;"",INDEX('Instrument History'!$1:$1048576,$B1016,W$3) / CcyPerBase!V1015,""),"")</f>
        <v/>
      </c>
      <c r="X1016" s="5" t="str">
        <f>IF($A1016&lt;&gt;"",IF(X$2&lt;&gt;"",INDEX('Instrument History'!$1:$1048576,$B1016,X$3) / CcyPerBase!W1015,""),"")</f>
        <v/>
      </c>
      <c r="Y1016" s="5" t="str">
        <f>IF($A1016&lt;&gt;"",IF(Y$2&lt;&gt;"",INDEX('Instrument History'!$1:$1048576,$B1016,Y$3) / CcyPerBase!X1015,""),"")</f>
        <v/>
      </c>
    </row>
    <row r="1017" spans="1:25">
      <c r="A1017" s="12" t="str">
        <f>IF(A1016&lt;&gt;"",IF(A1016=$B$1,"",'Instrument History'!A1013),"")</f>
        <v/>
      </c>
      <c r="B1017" t="str">
        <f t="shared" si="31"/>
        <v/>
      </c>
      <c r="C1017" s="14" t="str">
        <f>IF($A1017&lt;&gt;"",INDEX('Instrument History'!$1:$1048576,$B1017,C$3) / CcyPerBase!D1016,"")</f>
        <v/>
      </c>
      <c r="D1017" s="14" t="str">
        <f>IF(A1017&lt;&gt;"",C1017/$D$4*Master!$R$18,"")</f>
        <v/>
      </c>
      <c r="E1017" s="5" t="str">
        <f t="shared" si="32"/>
        <v/>
      </c>
      <c r="F1017" s="5" t="str">
        <f>IF($A1017&lt;&gt;"",IF(F$2&lt;&gt;"",INDEX('Instrument History'!$1:$1048576,$B1017,F$3) / CcyPerBase!E1016,""),"")</f>
        <v/>
      </c>
      <c r="G1017" s="5" t="str">
        <f>IF($A1017&lt;&gt;"",IF(G$2&lt;&gt;"",INDEX('Instrument History'!$1:$1048576,$B1017,G$3) / CcyPerBase!F1016,""),"")</f>
        <v/>
      </c>
      <c r="H1017" s="5" t="str">
        <f>IF($A1017&lt;&gt;"",IF(H$2&lt;&gt;"",INDEX('Instrument History'!$1:$1048576,$B1017,H$3) / CcyPerBase!G1016,""),"")</f>
        <v/>
      </c>
      <c r="I1017" s="5" t="str">
        <f>IF($A1017&lt;&gt;"",IF(I$2&lt;&gt;"",INDEX('Instrument History'!$1:$1048576,$B1017,I$3) / CcyPerBase!H1016,""),"")</f>
        <v/>
      </c>
      <c r="J1017" s="5" t="str">
        <f>IF($A1017&lt;&gt;"",IF(J$2&lt;&gt;"",INDEX('Instrument History'!$1:$1048576,$B1017,J$3) / CcyPerBase!I1016,""),"")</f>
        <v/>
      </c>
      <c r="K1017" s="5" t="str">
        <f>IF($A1017&lt;&gt;"",IF(K$2&lt;&gt;"",INDEX('Instrument History'!$1:$1048576,$B1017,K$3) / CcyPerBase!J1016,""),"")</f>
        <v/>
      </c>
      <c r="L1017" s="5" t="str">
        <f>IF($A1017&lt;&gt;"",IF(L$2&lt;&gt;"",INDEX('Instrument History'!$1:$1048576,$B1017,L$3) / CcyPerBase!K1016,""),"")</f>
        <v/>
      </c>
      <c r="M1017" s="5" t="str">
        <f>IF($A1017&lt;&gt;"",IF(M$2&lt;&gt;"",INDEX('Instrument History'!$1:$1048576,$B1017,M$3) / CcyPerBase!L1016,""),"")</f>
        <v/>
      </c>
      <c r="N1017" s="5" t="str">
        <f>IF($A1017&lt;&gt;"",IF(N$2&lt;&gt;"",INDEX('Instrument History'!$1:$1048576,$B1017,N$3) / CcyPerBase!M1016,""),"")</f>
        <v/>
      </c>
      <c r="O1017" s="5" t="str">
        <f>IF($A1017&lt;&gt;"",IF(O$2&lt;&gt;"",INDEX('Instrument History'!$1:$1048576,$B1017,O$3) / CcyPerBase!N1016,""),"")</f>
        <v/>
      </c>
      <c r="P1017" s="5" t="str">
        <f>IF($A1017&lt;&gt;"",IF(P$2&lt;&gt;"",INDEX('Instrument History'!$1:$1048576,$B1017,P$3) / CcyPerBase!O1016,""),"")</f>
        <v/>
      </c>
      <c r="Q1017" s="5" t="str">
        <f>IF($A1017&lt;&gt;"",IF(Q$2&lt;&gt;"",INDEX('Instrument History'!$1:$1048576,$B1017,Q$3) / CcyPerBase!P1016,""),"")</f>
        <v/>
      </c>
      <c r="R1017" s="5" t="str">
        <f>IF($A1017&lt;&gt;"",IF(R$2&lt;&gt;"",INDEX('Instrument History'!$1:$1048576,$B1017,R$3) / CcyPerBase!Q1016,""),"")</f>
        <v/>
      </c>
      <c r="S1017" s="5" t="str">
        <f>IF($A1017&lt;&gt;"",IF(S$2&lt;&gt;"",INDEX('Instrument History'!$1:$1048576,$B1017,S$3) / CcyPerBase!R1016,""),"")</f>
        <v/>
      </c>
      <c r="T1017" s="5" t="str">
        <f>IF($A1017&lt;&gt;"",IF(T$2&lt;&gt;"",INDEX('Instrument History'!$1:$1048576,$B1017,T$3) / CcyPerBase!S1016,""),"")</f>
        <v/>
      </c>
      <c r="U1017" s="5" t="str">
        <f>IF($A1017&lt;&gt;"",IF(U$2&lt;&gt;"",INDEX('Instrument History'!$1:$1048576,$B1017,U$3) / CcyPerBase!T1016,""),"")</f>
        <v/>
      </c>
      <c r="V1017" s="5" t="str">
        <f>IF($A1017&lt;&gt;"",IF(V$2&lt;&gt;"",INDEX('Instrument History'!$1:$1048576,$B1017,V$3) / CcyPerBase!U1016,""),"")</f>
        <v/>
      </c>
      <c r="W1017" s="5" t="str">
        <f>IF($A1017&lt;&gt;"",IF(W$2&lt;&gt;"",INDEX('Instrument History'!$1:$1048576,$B1017,W$3) / CcyPerBase!V1016,""),"")</f>
        <v/>
      </c>
      <c r="X1017" s="5" t="str">
        <f>IF($A1017&lt;&gt;"",IF(X$2&lt;&gt;"",INDEX('Instrument History'!$1:$1048576,$B1017,X$3) / CcyPerBase!W1016,""),"")</f>
        <v/>
      </c>
      <c r="Y1017" s="5" t="str">
        <f>IF($A1017&lt;&gt;"",IF(Y$2&lt;&gt;"",INDEX('Instrument History'!$1:$1048576,$B1017,Y$3) / CcyPerBase!X1016,""),"")</f>
        <v/>
      </c>
    </row>
    <row r="1018" spans="1:25">
      <c r="A1018" s="12" t="str">
        <f>IF(A1017&lt;&gt;"",IF(A1017=$B$1,"",'Instrument History'!A1014),"")</f>
        <v/>
      </c>
      <c r="B1018" t="str">
        <f t="shared" si="31"/>
        <v/>
      </c>
      <c r="C1018" s="14" t="str">
        <f>IF($A1018&lt;&gt;"",INDEX('Instrument History'!$1:$1048576,$B1018,C$3) / CcyPerBase!D1017,"")</f>
        <v/>
      </c>
      <c r="D1018" s="14" t="str">
        <f>IF(A1018&lt;&gt;"",C1018/$D$4*Master!$R$18,"")</f>
        <v/>
      </c>
      <c r="E1018" s="5" t="str">
        <f t="shared" si="32"/>
        <v/>
      </c>
      <c r="F1018" s="5" t="str">
        <f>IF($A1018&lt;&gt;"",IF(F$2&lt;&gt;"",INDEX('Instrument History'!$1:$1048576,$B1018,F$3) / CcyPerBase!E1017,""),"")</f>
        <v/>
      </c>
      <c r="G1018" s="5" t="str">
        <f>IF($A1018&lt;&gt;"",IF(G$2&lt;&gt;"",INDEX('Instrument History'!$1:$1048576,$B1018,G$3) / CcyPerBase!F1017,""),"")</f>
        <v/>
      </c>
      <c r="H1018" s="5" t="str">
        <f>IF($A1018&lt;&gt;"",IF(H$2&lt;&gt;"",INDEX('Instrument History'!$1:$1048576,$B1018,H$3) / CcyPerBase!G1017,""),"")</f>
        <v/>
      </c>
      <c r="I1018" s="5" t="str">
        <f>IF($A1018&lt;&gt;"",IF(I$2&lt;&gt;"",INDEX('Instrument History'!$1:$1048576,$B1018,I$3) / CcyPerBase!H1017,""),"")</f>
        <v/>
      </c>
      <c r="J1018" s="5" t="str">
        <f>IF($A1018&lt;&gt;"",IF(J$2&lt;&gt;"",INDEX('Instrument History'!$1:$1048576,$B1018,J$3) / CcyPerBase!I1017,""),"")</f>
        <v/>
      </c>
      <c r="K1018" s="5" t="str">
        <f>IF($A1018&lt;&gt;"",IF(K$2&lt;&gt;"",INDEX('Instrument History'!$1:$1048576,$B1018,K$3) / CcyPerBase!J1017,""),"")</f>
        <v/>
      </c>
      <c r="L1018" s="5" t="str">
        <f>IF($A1018&lt;&gt;"",IF(L$2&lt;&gt;"",INDEX('Instrument History'!$1:$1048576,$B1018,L$3) / CcyPerBase!K1017,""),"")</f>
        <v/>
      </c>
      <c r="M1018" s="5" t="str">
        <f>IF($A1018&lt;&gt;"",IF(M$2&lt;&gt;"",INDEX('Instrument History'!$1:$1048576,$B1018,M$3) / CcyPerBase!L1017,""),"")</f>
        <v/>
      </c>
      <c r="N1018" s="5" t="str">
        <f>IF($A1018&lt;&gt;"",IF(N$2&lt;&gt;"",INDEX('Instrument History'!$1:$1048576,$B1018,N$3) / CcyPerBase!M1017,""),"")</f>
        <v/>
      </c>
      <c r="O1018" s="5" t="str">
        <f>IF($A1018&lt;&gt;"",IF(O$2&lt;&gt;"",INDEX('Instrument History'!$1:$1048576,$B1018,O$3) / CcyPerBase!N1017,""),"")</f>
        <v/>
      </c>
      <c r="P1018" s="5" t="str">
        <f>IF($A1018&lt;&gt;"",IF(P$2&lt;&gt;"",INDEX('Instrument History'!$1:$1048576,$B1018,P$3) / CcyPerBase!O1017,""),"")</f>
        <v/>
      </c>
      <c r="Q1018" s="5" t="str">
        <f>IF($A1018&lt;&gt;"",IF(Q$2&lt;&gt;"",INDEX('Instrument History'!$1:$1048576,$B1018,Q$3) / CcyPerBase!P1017,""),"")</f>
        <v/>
      </c>
      <c r="R1018" s="5" t="str">
        <f>IF($A1018&lt;&gt;"",IF(R$2&lt;&gt;"",INDEX('Instrument History'!$1:$1048576,$B1018,R$3) / CcyPerBase!Q1017,""),"")</f>
        <v/>
      </c>
      <c r="S1018" s="5" t="str">
        <f>IF($A1018&lt;&gt;"",IF(S$2&lt;&gt;"",INDEX('Instrument History'!$1:$1048576,$B1018,S$3) / CcyPerBase!R1017,""),"")</f>
        <v/>
      </c>
      <c r="T1018" s="5" t="str">
        <f>IF($A1018&lt;&gt;"",IF(T$2&lt;&gt;"",INDEX('Instrument History'!$1:$1048576,$B1018,T$3) / CcyPerBase!S1017,""),"")</f>
        <v/>
      </c>
      <c r="U1018" s="5" t="str">
        <f>IF($A1018&lt;&gt;"",IF(U$2&lt;&gt;"",INDEX('Instrument History'!$1:$1048576,$B1018,U$3) / CcyPerBase!T1017,""),"")</f>
        <v/>
      </c>
      <c r="V1018" s="5" t="str">
        <f>IF($A1018&lt;&gt;"",IF(V$2&lt;&gt;"",INDEX('Instrument History'!$1:$1048576,$B1018,V$3) / CcyPerBase!U1017,""),"")</f>
        <v/>
      </c>
      <c r="W1018" s="5" t="str">
        <f>IF($A1018&lt;&gt;"",IF(W$2&lt;&gt;"",INDEX('Instrument History'!$1:$1048576,$B1018,W$3) / CcyPerBase!V1017,""),"")</f>
        <v/>
      </c>
      <c r="X1018" s="5" t="str">
        <f>IF($A1018&lt;&gt;"",IF(X$2&lt;&gt;"",INDEX('Instrument History'!$1:$1048576,$B1018,X$3) / CcyPerBase!W1017,""),"")</f>
        <v/>
      </c>
      <c r="Y1018" s="5" t="str">
        <f>IF($A1018&lt;&gt;"",IF(Y$2&lt;&gt;"",INDEX('Instrument History'!$1:$1048576,$B1018,Y$3) / CcyPerBase!X1017,""),"")</f>
        <v/>
      </c>
    </row>
    <row r="1019" spans="1:25">
      <c r="A1019" s="12" t="str">
        <f>IF(A1018&lt;&gt;"",IF(A1018=$B$1,"",'Instrument History'!A1015),"")</f>
        <v/>
      </c>
      <c r="B1019" t="str">
        <f t="shared" si="31"/>
        <v/>
      </c>
      <c r="C1019" s="14" t="str">
        <f>IF($A1019&lt;&gt;"",INDEX('Instrument History'!$1:$1048576,$B1019,C$3) / CcyPerBase!D1018,"")</f>
        <v/>
      </c>
      <c r="D1019" s="14" t="str">
        <f>IF(A1019&lt;&gt;"",C1019/$D$4*Master!$R$18,"")</f>
        <v/>
      </c>
      <c r="E1019" s="5" t="str">
        <f t="shared" si="32"/>
        <v/>
      </c>
      <c r="F1019" s="5" t="str">
        <f>IF($A1019&lt;&gt;"",IF(F$2&lt;&gt;"",INDEX('Instrument History'!$1:$1048576,$B1019,F$3) / CcyPerBase!E1018,""),"")</f>
        <v/>
      </c>
      <c r="G1019" s="5" t="str">
        <f>IF($A1019&lt;&gt;"",IF(G$2&lt;&gt;"",INDEX('Instrument History'!$1:$1048576,$B1019,G$3) / CcyPerBase!F1018,""),"")</f>
        <v/>
      </c>
      <c r="H1019" s="5" t="str">
        <f>IF($A1019&lt;&gt;"",IF(H$2&lt;&gt;"",INDEX('Instrument History'!$1:$1048576,$B1019,H$3) / CcyPerBase!G1018,""),"")</f>
        <v/>
      </c>
      <c r="I1019" s="5" t="str">
        <f>IF($A1019&lt;&gt;"",IF(I$2&lt;&gt;"",INDEX('Instrument History'!$1:$1048576,$B1019,I$3) / CcyPerBase!H1018,""),"")</f>
        <v/>
      </c>
      <c r="J1019" s="5" t="str">
        <f>IF($A1019&lt;&gt;"",IF(J$2&lt;&gt;"",INDEX('Instrument History'!$1:$1048576,$B1019,J$3) / CcyPerBase!I1018,""),"")</f>
        <v/>
      </c>
      <c r="K1019" s="5" t="str">
        <f>IF($A1019&lt;&gt;"",IF(K$2&lt;&gt;"",INDEX('Instrument History'!$1:$1048576,$B1019,K$3) / CcyPerBase!J1018,""),"")</f>
        <v/>
      </c>
      <c r="L1019" s="5" t="str">
        <f>IF($A1019&lt;&gt;"",IF(L$2&lt;&gt;"",INDEX('Instrument History'!$1:$1048576,$B1019,L$3) / CcyPerBase!K1018,""),"")</f>
        <v/>
      </c>
      <c r="M1019" s="5" t="str">
        <f>IF($A1019&lt;&gt;"",IF(M$2&lt;&gt;"",INDEX('Instrument History'!$1:$1048576,$B1019,M$3) / CcyPerBase!L1018,""),"")</f>
        <v/>
      </c>
      <c r="N1019" s="5" t="str">
        <f>IF($A1019&lt;&gt;"",IF(N$2&lt;&gt;"",INDEX('Instrument History'!$1:$1048576,$B1019,N$3) / CcyPerBase!M1018,""),"")</f>
        <v/>
      </c>
      <c r="O1019" s="5" t="str">
        <f>IF($A1019&lt;&gt;"",IF(O$2&lt;&gt;"",INDEX('Instrument History'!$1:$1048576,$B1019,O$3) / CcyPerBase!N1018,""),"")</f>
        <v/>
      </c>
      <c r="P1019" s="5" t="str">
        <f>IF($A1019&lt;&gt;"",IF(P$2&lt;&gt;"",INDEX('Instrument History'!$1:$1048576,$B1019,P$3) / CcyPerBase!O1018,""),"")</f>
        <v/>
      </c>
      <c r="Q1019" s="5" t="str">
        <f>IF($A1019&lt;&gt;"",IF(Q$2&lt;&gt;"",INDEX('Instrument History'!$1:$1048576,$B1019,Q$3) / CcyPerBase!P1018,""),"")</f>
        <v/>
      </c>
      <c r="R1019" s="5" t="str">
        <f>IF($A1019&lt;&gt;"",IF(R$2&lt;&gt;"",INDEX('Instrument History'!$1:$1048576,$B1019,R$3) / CcyPerBase!Q1018,""),"")</f>
        <v/>
      </c>
      <c r="S1019" s="5" t="str">
        <f>IF($A1019&lt;&gt;"",IF(S$2&lt;&gt;"",INDEX('Instrument History'!$1:$1048576,$B1019,S$3) / CcyPerBase!R1018,""),"")</f>
        <v/>
      </c>
      <c r="T1019" s="5" t="str">
        <f>IF($A1019&lt;&gt;"",IF(T$2&lt;&gt;"",INDEX('Instrument History'!$1:$1048576,$B1019,T$3) / CcyPerBase!S1018,""),"")</f>
        <v/>
      </c>
      <c r="U1019" s="5" t="str">
        <f>IF($A1019&lt;&gt;"",IF(U$2&lt;&gt;"",INDEX('Instrument History'!$1:$1048576,$B1019,U$3) / CcyPerBase!T1018,""),"")</f>
        <v/>
      </c>
      <c r="V1019" s="5" t="str">
        <f>IF($A1019&lt;&gt;"",IF(V$2&lt;&gt;"",INDEX('Instrument History'!$1:$1048576,$B1019,V$3) / CcyPerBase!U1018,""),"")</f>
        <v/>
      </c>
      <c r="W1019" s="5" t="str">
        <f>IF($A1019&lt;&gt;"",IF(W$2&lt;&gt;"",INDEX('Instrument History'!$1:$1048576,$B1019,W$3) / CcyPerBase!V1018,""),"")</f>
        <v/>
      </c>
      <c r="X1019" s="5" t="str">
        <f>IF($A1019&lt;&gt;"",IF(X$2&lt;&gt;"",INDEX('Instrument History'!$1:$1048576,$B1019,X$3) / CcyPerBase!W1018,""),"")</f>
        <v/>
      </c>
      <c r="Y1019" s="5" t="str">
        <f>IF($A1019&lt;&gt;"",IF(Y$2&lt;&gt;"",INDEX('Instrument History'!$1:$1048576,$B1019,Y$3) / CcyPerBase!X1018,""),"")</f>
        <v/>
      </c>
    </row>
    <row r="1020" spans="1:25">
      <c r="A1020" s="12" t="str">
        <f>IF(A1019&lt;&gt;"",IF(A1019=$B$1,"",'Instrument History'!A1016),"")</f>
        <v/>
      </c>
      <c r="B1020" t="str">
        <f t="shared" si="31"/>
        <v/>
      </c>
      <c r="C1020" s="14" t="str">
        <f>IF($A1020&lt;&gt;"",INDEX('Instrument History'!$1:$1048576,$B1020,C$3) / CcyPerBase!D1019,"")</f>
        <v/>
      </c>
      <c r="D1020" s="14" t="str">
        <f>IF(A1020&lt;&gt;"",C1020/$D$4*Master!$R$18,"")</f>
        <v/>
      </c>
      <c r="E1020" s="5" t="str">
        <f t="shared" si="32"/>
        <v/>
      </c>
      <c r="F1020" s="5" t="str">
        <f>IF($A1020&lt;&gt;"",IF(F$2&lt;&gt;"",INDEX('Instrument History'!$1:$1048576,$B1020,F$3) / CcyPerBase!E1019,""),"")</f>
        <v/>
      </c>
      <c r="G1020" s="5" t="str">
        <f>IF($A1020&lt;&gt;"",IF(G$2&lt;&gt;"",INDEX('Instrument History'!$1:$1048576,$B1020,G$3) / CcyPerBase!F1019,""),"")</f>
        <v/>
      </c>
      <c r="H1020" s="5" t="str">
        <f>IF($A1020&lt;&gt;"",IF(H$2&lt;&gt;"",INDEX('Instrument History'!$1:$1048576,$B1020,H$3) / CcyPerBase!G1019,""),"")</f>
        <v/>
      </c>
      <c r="I1020" s="5" t="str">
        <f>IF($A1020&lt;&gt;"",IF(I$2&lt;&gt;"",INDEX('Instrument History'!$1:$1048576,$B1020,I$3) / CcyPerBase!H1019,""),"")</f>
        <v/>
      </c>
      <c r="J1020" s="5" t="str">
        <f>IF($A1020&lt;&gt;"",IF(J$2&lt;&gt;"",INDEX('Instrument History'!$1:$1048576,$B1020,J$3) / CcyPerBase!I1019,""),"")</f>
        <v/>
      </c>
      <c r="K1020" s="5" t="str">
        <f>IF($A1020&lt;&gt;"",IF(K$2&lt;&gt;"",INDEX('Instrument History'!$1:$1048576,$B1020,K$3) / CcyPerBase!J1019,""),"")</f>
        <v/>
      </c>
      <c r="L1020" s="5" t="str">
        <f>IF($A1020&lt;&gt;"",IF(L$2&lt;&gt;"",INDEX('Instrument History'!$1:$1048576,$B1020,L$3) / CcyPerBase!K1019,""),"")</f>
        <v/>
      </c>
      <c r="M1020" s="5" t="str">
        <f>IF($A1020&lt;&gt;"",IF(M$2&lt;&gt;"",INDEX('Instrument History'!$1:$1048576,$B1020,M$3) / CcyPerBase!L1019,""),"")</f>
        <v/>
      </c>
      <c r="N1020" s="5" t="str">
        <f>IF($A1020&lt;&gt;"",IF(N$2&lt;&gt;"",INDEX('Instrument History'!$1:$1048576,$B1020,N$3) / CcyPerBase!M1019,""),"")</f>
        <v/>
      </c>
      <c r="O1020" s="5" t="str">
        <f>IF($A1020&lt;&gt;"",IF(O$2&lt;&gt;"",INDEX('Instrument History'!$1:$1048576,$B1020,O$3) / CcyPerBase!N1019,""),"")</f>
        <v/>
      </c>
      <c r="P1020" s="5" t="str">
        <f>IF($A1020&lt;&gt;"",IF(P$2&lt;&gt;"",INDEX('Instrument History'!$1:$1048576,$B1020,P$3) / CcyPerBase!O1019,""),"")</f>
        <v/>
      </c>
      <c r="Q1020" s="5" t="str">
        <f>IF($A1020&lt;&gt;"",IF(Q$2&lt;&gt;"",INDEX('Instrument History'!$1:$1048576,$B1020,Q$3) / CcyPerBase!P1019,""),"")</f>
        <v/>
      </c>
      <c r="R1020" s="5" t="str">
        <f>IF($A1020&lt;&gt;"",IF(R$2&lt;&gt;"",INDEX('Instrument History'!$1:$1048576,$B1020,R$3) / CcyPerBase!Q1019,""),"")</f>
        <v/>
      </c>
      <c r="S1020" s="5" t="str">
        <f>IF($A1020&lt;&gt;"",IF(S$2&lt;&gt;"",INDEX('Instrument History'!$1:$1048576,$B1020,S$3) / CcyPerBase!R1019,""),"")</f>
        <v/>
      </c>
      <c r="T1020" s="5" t="str">
        <f>IF($A1020&lt;&gt;"",IF(T$2&lt;&gt;"",INDEX('Instrument History'!$1:$1048576,$B1020,T$3) / CcyPerBase!S1019,""),"")</f>
        <v/>
      </c>
      <c r="U1020" s="5" t="str">
        <f>IF($A1020&lt;&gt;"",IF(U$2&lt;&gt;"",INDEX('Instrument History'!$1:$1048576,$B1020,U$3) / CcyPerBase!T1019,""),"")</f>
        <v/>
      </c>
      <c r="V1020" s="5" t="str">
        <f>IF($A1020&lt;&gt;"",IF(V$2&lt;&gt;"",INDEX('Instrument History'!$1:$1048576,$B1020,V$3) / CcyPerBase!U1019,""),"")</f>
        <v/>
      </c>
      <c r="W1020" s="5" t="str">
        <f>IF($A1020&lt;&gt;"",IF(W$2&lt;&gt;"",INDEX('Instrument History'!$1:$1048576,$B1020,W$3) / CcyPerBase!V1019,""),"")</f>
        <v/>
      </c>
      <c r="X1020" s="5" t="str">
        <f>IF($A1020&lt;&gt;"",IF(X$2&lt;&gt;"",INDEX('Instrument History'!$1:$1048576,$B1020,X$3) / CcyPerBase!W1019,""),"")</f>
        <v/>
      </c>
      <c r="Y1020" s="5" t="str">
        <f>IF($A1020&lt;&gt;"",IF(Y$2&lt;&gt;"",INDEX('Instrument History'!$1:$1048576,$B1020,Y$3) / CcyPerBase!X1019,""),"")</f>
        <v/>
      </c>
    </row>
    <row r="1021" spans="1:25">
      <c r="A1021" s="12" t="str">
        <f>IF(A1020&lt;&gt;"",IF(A1020=$B$1,"",'Instrument History'!A1017),"")</f>
        <v/>
      </c>
      <c r="B1021" t="str">
        <f t="shared" si="31"/>
        <v/>
      </c>
      <c r="C1021" s="14" t="str">
        <f>IF($A1021&lt;&gt;"",INDEX('Instrument History'!$1:$1048576,$B1021,C$3) / CcyPerBase!D1020,"")</f>
        <v/>
      </c>
      <c r="D1021" s="14" t="str">
        <f>IF(A1021&lt;&gt;"",C1021/$D$4*Master!$R$18,"")</f>
        <v/>
      </c>
      <c r="E1021" s="5" t="str">
        <f t="shared" si="32"/>
        <v/>
      </c>
      <c r="F1021" s="5" t="str">
        <f>IF($A1021&lt;&gt;"",IF(F$2&lt;&gt;"",INDEX('Instrument History'!$1:$1048576,$B1021,F$3) / CcyPerBase!E1020,""),"")</f>
        <v/>
      </c>
      <c r="G1021" s="5" t="str">
        <f>IF($A1021&lt;&gt;"",IF(G$2&lt;&gt;"",INDEX('Instrument History'!$1:$1048576,$B1021,G$3) / CcyPerBase!F1020,""),"")</f>
        <v/>
      </c>
      <c r="H1021" s="5" t="str">
        <f>IF($A1021&lt;&gt;"",IF(H$2&lt;&gt;"",INDEX('Instrument History'!$1:$1048576,$B1021,H$3) / CcyPerBase!G1020,""),"")</f>
        <v/>
      </c>
      <c r="I1021" s="5" t="str">
        <f>IF($A1021&lt;&gt;"",IF(I$2&lt;&gt;"",INDEX('Instrument History'!$1:$1048576,$B1021,I$3) / CcyPerBase!H1020,""),"")</f>
        <v/>
      </c>
      <c r="J1021" s="5" t="str">
        <f>IF($A1021&lt;&gt;"",IF(J$2&lt;&gt;"",INDEX('Instrument History'!$1:$1048576,$B1021,J$3) / CcyPerBase!I1020,""),"")</f>
        <v/>
      </c>
      <c r="K1021" s="5" t="str">
        <f>IF($A1021&lt;&gt;"",IF(K$2&lt;&gt;"",INDEX('Instrument History'!$1:$1048576,$B1021,K$3) / CcyPerBase!J1020,""),"")</f>
        <v/>
      </c>
      <c r="L1021" s="5" t="str">
        <f>IF($A1021&lt;&gt;"",IF(L$2&lt;&gt;"",INDEX('Instrument History'!$1:$1048576,$B1021,L$3) / CcyPerBase!K1020,""),"")</f>
        <v/>
      </c>
      <c r="M1021" s="5" t="str">
        <f>IF($A1021&lt;&gt;"",IF(M$2&lt;&gt;"",INDEX('Instrument History'!$1:$1048576,$B1021,M$3) / CcyPerBase!L1020,""),"")</f>
        <v/>
      </c>
      <c r="N1021" s="5" t="str">
        <f>IF($A1021&lt;&gt;"",IF(N$2&lt;&gt;"",INDEX('Instrument History'!$1:$1048576,$B1021,N$3) / CcyPerBase!M1020,""),"")</f>
        <v/>
      </c>
      <c r="O1021" s="5" t="str">
        <f>IF($A1021&lt;&gt;"",IF(O$2&lt;&gt;"",INDEX('Instrument History'!$1:$1048576,$B1021,O$3) / CcyPerBase!N1020,""),"")</f>
        <v/>
      </c>
      <c r="P1021" s="5" t="str">
        <f>IF($A1021&lt;&gt;"",IF(P$2&lt;&gt;"",INDEX('Instrument History'!$1:$1048576,$B1021,P$3) / CcyPerBase!O1020,""),"")</f>
        <v/>
      </c>
      <c r="Q1021" s="5" t="str">
        <f>IF($A1021&lt;&gt;"",IF(Q$2&lt;&gt;"",INDEX('Instrument History'!$1:$1048576,$B1021,Q$3) / CcyPerBase!P1020,""),"")</f>
        <v/>
      </c>
      <c r="R1021" s="5" t="str">
        <f>IF($A1021&lt;&gt;"",IF(R$2&lt;&gt;"",INDEX('Instrument History'!$1:$1048576,$B1021,R$3) / CcyPerBase!Q1020,""),"")</f>
        <v/>
      </c>
      <c r="S1021" s="5" t="str">
        <f>IF($A1021&lt;&gt;"",IF(S$2&lt;&gt;"",INDEX('Instrument History'!$1:$1048576,$B1021,S$3) / CcyPerBase!R1020,""),"")</f>
        <v/>
      </c>
      <c r="T1021" s="5" t="str">
        <f>IF($A1021&lt;&gt;"",IF(T$2&lt;&gt;"",INDEX('Instrument History'!$1:$1048576,$B1021,T$3) / CcyPerBase!S1020,""),"")</f>
        <v/>
      </c>
      <c r="U1021" s="5" t="str">
        <f>IF($A1021&lt;&gt;"",IF(U$2&lt;&gt;"",INDEX('Instrument History'!$1:$1048576,$B1021,U$3) / CcyPerBase!T1020,""),"")</f>
        <v/>
      </c>
      <c r="V1021" s="5" t="str">
        <f>IF($A1021&lt;&gt;"",IF(V$2&lt;&gt;"",INDEX('Instrument History'!$1:$1048576,$B1021,V$3) / CcyPerBase!U1020,""),"")</f>
        <v/>
      </c>
      <c r="W1021" s="5" t="str">
        <f>IF($A1021&lt;&gt;"",IF(W$2&lt;&gt;"",INDEX('Instrument History'!$1:$1048576,$B1021,W$3) / CcyPerBase!V1020,""),"")</f>
        <v/>
      </c>
      <c r="X1021" s="5" t="str">
        <f>IF($A1021&lt;&gt;"",IF(X$2&lt;&gt;"",INDEX('Instrument History'!$1:$1048576,$B1021,X$3) / CcyPerBase!W1020,""),"")</f>
        <v/>
      </c>
      <c r="Y1021" s="5" t="str">
        <f>IF($A1021&lt;&gt;"",IF(Y$2&lt;&gt;"",INDEX('Instrument History'!$1:$1048576,$B1021,Y$3) / CcyPerBase!X1020,""),"")</f>
        <v/>
      </c>
    </row>
    <row r="1022" spans="1:25">
      <c r="A1022" s="12" t="str">
        <f>IF(A1021&lt;&gt;"",IF(A1021=$B$1,"",'Instrument History'!A1018),"")</f>
        <v/>
      </c>
      <c r="B1022" t="str">
        <f t="shared" si="31"/>
        <v/>
      </c>
      <c r="C1022" s="14" t="str">
        <f>IF($A1022&lt;&gt;"",INDEX('Instrument History'!$1:$1048576,$B1022,C$3) / CcyPerBase!D1021,"")</f>
        <v/>
      </c>
      <c r="D1022" s="14" t="str">
        <f>IF(A1022&lt;&gt;"",C1022/$D$4*Master!$R$18,"")</f>
        <v/>
      </c>
      <c r="E1022" s="5" t="str">
        <f t="shared" si="32"/>
        <v/>
      </c>
      <c r="F1022" s="5" t="str">
        <f>IF($A1022&lt;&gt;"",IF(F$2&lt;&gt;"",INDEX('Instrument History'!$1:$1048576,$B1022,F$3) / CcyPerBase!E1021,""),"")</f>
        <v/>
      </c>
      <c r="G1022" s="5" t="str">
        <f>IF($A1022&lt;&gt;"",IF(G$2&lt;&gt;"",INDEX('Instrument History'!$1:$1048576,$B1022,G$3) / CcyPerBase!F1021,""),"")</f>
        <v/>
      </c>
      <c r="H1022" s="5" t="str">
        <f>IF($A1022&lt;&gt;"",IF(H$2&lt;&gt;"",INDEX('Instrument History'!$1:$1048576,$B1022,H$3) / CcyPerBase!G1021,""),"")</f>
        <v/>
      </c>
      <c r="I1022" s="5" t="str">
        <f>IF($A1022&lt;&gt;"",IF(I$2&lt;&gt;"",INDEX('Instrument History'!$1:$1048576,$B1022,I$3) / CcyPerBase!H1021,""),"")</f>
        <v/>
      </c>
      <c r="J1022" s="5" t="str">
        <f>IF($A1022&lt;&gt;"",IF(J$2&lt;&gt;"",INDEX('Instrument History'!$1:$1048576,$B1022,J$3) / CcyPerBase!I1021,""),"")</f>
        <v/>
      </c>
      <c r="K1022" s="5" t="str">
        <f>IF($A1022&lt;&gt;"",IF(K$2&lt;&gt;"",INDEX('Instrument History'!$1:$1048576,$B1022,K$3) / CcyPerBase!J1021,""),"")</f>
        <v/>
      </c>
      <c r="L1022" s="5" t="str">
        <f>IF($A1022&lt;&gt;"",IF(L$2&lt;&gt;"",INDEX('Instrument History'!$1:$1048576,$B1022,L$3) / CcyPerBase!K1021,""),"")</f>
        <v/>
      </c>
      <c r="M1022" s="5" t="str">
        <f>IF($A1022&lt;&gt;"",IF(M$2&lt;&gt;"",INDEX('Instrument History'!$1:$1048576,$B1022,M$3) / CcyPerBase!L1021,""),"")</f>
        <v/>
      </c>
      <c r="N1022" s="5" t="str">
        <f>IF($A1022&lt;&gt;"",IF(N$2&lt;&gt;"",INDEX('Instrument History'!$1:$1048576,$B1022,N$3) / CcyPerBase!M1021,""),"")</f>
        <v/>
      </c>
      <c r="O1022" s="5" t="str">
        <f>IF($A1022&lt;&gt;"",IF(O$2&lt;&gt;"",INDEX('Instrument History'!$1:$1048576,$B1022,O$3) / CcyPerBase!N1021,""),"")</f>
        <v/>
      </c>
      <c r="P1022" s="5" t="str">
        <f>IF($A1022&lt;&gt;"",IF(P$2&lt;&gt;"",INDEX('Instrument History'!$1:$1048576,$B1022,P$3) / CcyPerBase!O1021,""),"")</f>
        <v/>
      </c>
      <c r="Q1022" s="5" t="str">
        <f>IF($A1022&lt;&gt;"",IF(Q$2&lt;&gt;"",INDEX('Instrument History'!$1:$1048576,$B1022,Q$3) / CcyPerBase!P1021,""),"")</f>
        <v/>
      </c>
      <c r="R1022" s="5" t="str">
        <f>IF($A1022&lt;&gt;"",IF(R$2&lt;&gt;"",INDEX('Instrument History'!$1:$1048576,$B1022,R$3) / CcyPerBase!Q1021,""),"")</f>
        <v/>
      </c>
      <c r="S1022" s="5" t="str">
        <f>IF($A1022&lt;&gt;"",IF(S$2&lt;&gt;"",INDEX('Instrument History'!$1:$1048576,$B1022,S$3) / CcyPerBase!R1021,""),"")</f>
        <v/>
      </c>
      <c r="T1022" s="5" t="str">
        <f>IF($A1022&lt;&gt;"",IF(T$2&lt;&gt;"",INDEX('Instrument History'!$1:$1048576,$B1022,T$3) / CcyPerBase!S1021,""),"")</f>
        <v/>
      </c>
      <c r="U1022" s="5" t="str">
        <f>IF($A1022&lt;&gt;"",IF(U$2&lt;&gt;"",INDEX('Instrument History'!$1:$1048576,$B1022,U$3) / CcyPerBase!T1021,""),"")</f>
        <v/>
      </c>
      <c r="V1022" s="5" t="str">
        <f>IF($A1022&lt;&gt;"",IF(V$2&lt;&gt;"",INDEX('Instrument History'!$1:$1048576,$B1022,V$3) / CcyPerBase!U1021,""),"")</f>
        <v/>
      </c>
      <c r="W1022" s="5" t="str">
        <f>IF($A1022&lt;&gt;"",IF(W$2&lt;&gt;"",INDEX('Instrument History'!$1:$1048576,$B1022,W$3) / CcyPerBase!V1021,""),"")</f>
        <v/>
      </c>
      <c r="X1022" s="5" t="str">
        <f>IF($A1022&lt;&gt;"",IF(X$2&lt;&gt;"",INDEX('Instrument History'!$1:$1048576,$B1022,X$3) / CcyPerBase!W1021,""),"")</f>
        <v/>
      </c>
      <c r="Y1022" s="5" t="str">
        <f>IF($A1022&lt;&gt;"",IF(Y$2&lt;&gt;"",INDEX('Instrument History'!$1:$1048576,$B1022,Y$3) / CcyPerBase!X1021,""),"")</f>
        <v/>
      </c>
    </row>
    <row r="1023" spans="1:25">
      <c r="A1023" s="12" t="str">
        <f>IF(A1022&lt;&gt;"",IF(A1022=$B$1,"",'Instrument History'!A1019),"")</f>
        <v/>
      </c>
      <c r="B1023" t="str">
        <f t="shared" si="31"/>
        <v/>
      </c>
      <c r="C1023" s="14" t="str">
        <f>IF($A1023&lt;&gt;"",INDEX('Instrument History'!$1:$1048576,$B1023,C$3) / CcyPerBase!D1022,"")</f>
        <v/>
      </c>
      <c r="D1023" s="14" t="str">
        <f>IF(A1023&lt;&gt;"",C1023/$D$4*Master!$R$18,"")</f>
        <v/>
      </c>
      <c r="E1023" s="5" t="str">
        <f t="shared" si="32"/>
        <v/>
      </c>
      <c r="F1023" s="5" t="str">
        <f>IF($A1023&lt;&gt;"",IF(F$2&lt;&gt;"",INDEX('Instrument History'!$1:$1048576,$B1023,F$3) / CcyPerBase!E1022,""),"")</f>
        <v/>
      </c>
      <c r="G1023" s="5" t="str">
        <f>IF($A1023&lt;&gt;"",IF(G$2&lt;&gt;"",INDEX('Instrument History'!$1:$1048576,$B1023,G$3) / CcyPerBase!F1022,""),"")</f>
        <v/>
      </c>
      <c r="H1023" s="5" t="str">
        <f>IF($A1023&lt;&gt;"",IF(H$2&lt;&gt;"",INDEX('Instrument History'!$1:$1048576,$B1023,H$3) / CcyPerBase!G1022,""),"")</f>
        <v/>
      </c>
      <c r="I1023" s="5" t="str">
        <f>IF($A1023&lt;&gt;"",IF(I$2&lt;&gt;"",INDEX('Instrument History'!$1:$1048576,$B1023,I$3) / CcyPerBase!H1022,""),"")</f>
        <v/>
      </c>
      <c r="J1023" s="5" t="str">
        <f>IF($A1023&lt;&gt;"",IF(J$2&lt;&gt;"",INDEX('Instrument History'!$1:$1048576,$B1023,J$3) / CcyPerBase!I1022,""),"")</f>
        <v/>
      </c>
      <c r="K1023" s="5" t="str">
        <f>IF($A1023&lt;&gt;"",IF(K$2&lt;&gt;"",INDEX('Instrument History'!$1:$1048576,$B1023,K$3) / CcyPerBase!J1022,""),"")</f>
        <v/>
      </c>
      <c r="L1023" s="5" t="str">
        <f>IF($A1023&lt;&gt;"",IF(L$2&lt;&gt;"",INDEX('Instrument History'!$1:$1048576,$B1023,L$3) / CcyPerBase!K1022,""),"")</f>
        <v/>
      </c>
      <c r="M1023" s="5" t="str">
        <f>IF($A1023&lt;&gt;"",IF(M$2&lt;&gt;"",INDEX('Instrument History'!$1:$1048576,$B1023,M$3) / CcyPerBase!L1022,""),"")</f>
        <v/>
      </c>
      <c r="N1023" s="5" t="str">
        <f>IF($A1023&lt;&gt;"",IF(N$2&lt;&gt;"",INDEX('Instrument History'!$1:$1048576,$B1023,N$3) / CcyPerBase!M1022,""),"")</f>
        <v/>
      </c>
      <c r="O1023" s="5" t="str">
        <f>IF($A1023&lt;&gt;"",IF(O$2&lt;&gt;"",INDEX('Instrument History'!$1:$1048576,$B1023,O$3) / CcyPerBase!N1022,""),"")</f>
        <v/>
      </c>
      <c r="P1023" s="5" t="str">
        <f>IF($A1023&lt;&gt;"",IF(P$2&lt;&gt;"",INDEX('Instrument History'!$1:$1048576,$B1023,P$3) / CcyPerBase!O1022,""),"")</f>
        <v/>
      </c>
      <c r="Q1023" s="5" t="str">
        <f>IF($A1023&lt;&gt;"",IF(Q$2&lt;&gt;"",INDEX('Instrument History'!$1:$1048576,$B1023,Q$3) / CcyPerBase!P1022,""),"")</f>
        <v/>
      </c>
      <c r="R1023" s="5" t="str">
        <f>IF($A1023&lt;&gt;"",IF(R$2&lt;&gt;"",INDEX('Instrument History'!$1:$1048576,$B1023,R$3) / CcyPerBase!Q1022,""),"")</f>
        <v/>
      </c>
      <c r="S1023" s="5" t="str">
        <f>IF($A1023&lt;&gt;"",IF(S$2&lt;&gt;"",INDEX('Instrument History'!$1:$1048576,$B1023,S$3) / CcyPerBase!R1022,""),"")</f>
        <v/>
      </c>
      <c r="T1023" s="5" t="str">
        <f>IF($A1023&lt;&gt;"",IF(T$2&lt;&gt;"",INDEX('Instrument History'!$1:$1048576,$B1023,T$3) / CcyPerBase!S1022,""),"")</f>
        <v/>
      </c>
      <c r="U1023" s="5" t="str">
        <f>IF($A1023&lt;&gt;"",IF(U$2&lt;&gt;"",INDEX('Instrument History'!$1:$1048576,$B1023,U$3) / CcyPerBase!T1022,""),"")</f>
        <v/>
      </c>
      <c r="V1023" s="5" t="str">
        <f>IF($A1023&lt;&gt;"",IF(V$2&lt;&gt;"",INDEX('Instrument History'!$1:$1048576,$B1023,V$3) / CcyPerBase!U1022,""),"")</f>
        <v/>
      </c>
      <c r="W1023" s="5" t="str">
        <f>IF($A1023&lt;&gt;"",IF(W$2&lt;&gt;"",INDEX('Instrument History'!$1:$1048576,$B1023,W$3) / CcyPerBase!V1022,""),"")</f>
        <v/>
      </c>
      <c r="X1023" s="5" t="str">
        <f>IF($A1023&lt;&gt;"",IF(X$2&lt;&gt;"",INDEX('Instrument History'!$1:$1048576,$B1023,X$3) / CcyPerBase!W1022,""),"")</f>
        <v/>
      </c>
      <c r="Y1023" s="5" t="str">
        <f>IF($A1023&lt;&gt;"",IF(Y$2&lt;&gt;"",INDEX('Instrument History'!$1:$1048576,$B1023,Y$3) / CcyPerBase!X1022,""),"")</f>
        <v/>
      </c>
    </row>
    <row r="1024" spans="1:25">
      <c r="A1024" s="12" t="str">
        <f>IF(A1023&lt;&gt;"",IF(A1023=$B$1,"",'Instrument History'!A1020),"")</f>
        <v/>
      </c>
      <c r="B1024" t="str">
        <f t="shared" si="31"/>
        <v/>
      </c>
      <c r="C1024" s="14" t="str">
        <f>IF($A1024&lt;&gt;"",INDEX('Instrument History'!$1:$1048576,$B1024,C$3) / CcyPerBase!D1023,"")</f>
        <v/>
      </c>
      <c r="D1024" s="14" t="str">
        <f>IF(A1024&lt;&gt;"",C1024/$D$4*Master!$R$18,"")</f>
        <v/>
      </c>
      <c r="E1024" s="5" t="str">
        <f t="shared" si="32"/>
        <v/>
      </c>
      <c r="F1024" s="5" t="str">
        <f>IF($A1024&lt;&gt;"",IF(F$2&lt;&gt;"",INDEX('Instrument History'!$1:$1048576,$B1024,F$3) / CcyPerBase!E1023,""),"")</f>
        <v/>
      </c>
      <c r="G1024" s="5" t="str">
        <f>IF($A1024&lt;&gt;"",IF(G$2&lt;&gt;"",INDEX('Instrument History'!$1:$1048576,$B1024,G$3) / CcyPerBase!F1023,""),"")</f>
        <v/>
      </c>
      <c r="H1024" s="5" t="str">
        <f>IF($A1024&lt;&gt;"",IF(H$2&lt;&gt;"",INDEX('Instrument History'!$1:$1048576,$B1024,H$3) / CcyPerBase!G1023,""),"")</f>
        <v/>
      </c>
      <c r="I1024" s="5" t="str">
        <f>IF($A1024&lt;&gt;"",IF(I$2&lt;&gt;"",INDEX('Instrument History'!$1:$1048576,$B1024,I$3) / CcyPerBase!H1023,""),"")</f>
        <v/>
      </c>
      <c r="J1024" s="5" t="str">
        <f>IF($A1024&lt;&gt;"",IF(J$2&lt;&gt;"",INDEX('Instrument History'!$1:$1048576,$B1024,J$3) / CcyPerBase!I1023,""),"")</f>
        <v/>
      </c>
      <c r="K1024" s="5" t="str">
        <f>IF($A1024&lt;&gt;"",IF(K$2&lt;&gt;"",INDEX('Instrument History'!$1:$1048576,$B1024,K$3) / CcyPerBase!J1023,""),"")</f>
        <v/>
      </c>
      <c r="L1024" s="5" t="str">
        <f>IF($A1024&lt;&gt;"",IF(L$2&lt;&gt;"",INDEX('Instrument History'!$1:$1048576,$B1024,L$3) / CcyPerBase!K1023,""),"")</f>
        <v/>
      </c>
      <c r="M1024" s="5" t="str">
        <f>IF($A1024&lt;&gt;"",IF(M$2&lt;&gt;"",INDEX('Instrument History'!$1:$1048576,$B1024,M$3) / CcyPerBase!L1023,""),"")</f>
        <v/>
      </c>
      <c r="N1024" s="5" t="str">
        <f>IF($A1024&lt;&gt;"",IF(N$2&lt;&gt;"",INDEX('Instrument History'!$1:$1048576,$B1024,N$3) / CcyPerBase!M1023,""),"")</f>
        <v/>
      </c>
      <c r="O1024" s="5" t="str">
        <f>IF($A1024&lt;&gt;"",IF(O$2&lt;&gt;"",INDEX('Instrument History'!$1:$1048576,$B1024,O$3) / CcyPerBase!N1023,""),"")</f>
        <v/>
      </c>
      <c r="P1024" s="5" t="str">
        <f>IF($A1024&lt;&gt;"",IF(P$2&lt;&gt;"",INDEX('Instrument History'!$1:$1048576,$B1024,P$3) / CcyPerBase!O1023,""),"")</f>
        <v/>
      </c>
      <c r="Q1024" s="5" t="str">
        <f>IF($A1024&lt;&gt;"",IF(Q$2&lt;&gt;"",INDEX('Instrument History'!$1:$1048576,$B1024,Q$3) / CcyPerBase!P1023,""),"")</f>
        <v/>
      </c>
      <c r="R1024" s="5" t="str">
        <f>IF($A1024&lt;&gt;"",IF(R$2&lt;&gt;"",INDEX('Instrument History'!$1:$1048576,$B1024,R$3) / CcyPerBase!Q1023,""),"")</f>
        <v/>
      </c>
      <c r="S1024" s="5" t="str">
        <f>IF($A1024&lt;&gt;"",IF(S$2&lt;&gt;"",INDEX('Instrument History'!$1:$1048576,$B1024,S$3) / CcyPerBase!R1023,""),"")</f>
        <v/>
      </c>
      <c r="T1024" s="5" t="str">
        <f>IF($A1024&lt;&gt;"",IF(T$2&lt;&gt;"",INDEX('Instrument History'!$1:$1048576,$B1024,T$3) / CcyPerBase!S1023,""),"")</f>
        <v/>
      </c>
      <c r="U1024" s="5" t="str">
        <f>IF($A1024&lt;&gt;"",IF(U$2&lt;&gt;"",INDEX('Instrument History'!$1:$1048576,$B1024,U$3) / CcyPerBase!T1023,""),"")</f>
        <v/>
      </c>
      <c r="V1024" s="5" t="str">
        <f>IF($A1024&lt;&gt;"",IF(V$2&lt;&gt;"",INDEX('Instrument History'!$1:$1048576,$B1024,V$3) / CcyPerBase!U1023,""),"")</f>
        <v/>
      </c>
      <c r="W1024" s="5" t="str">
        <f>IF($A1024&lt;&gt;"",IF(W$2&lt;&gt;"",INDEX('Instrument History'!$1:$1048576,$B1024,W$3) / CcyPerBase!V1023,""),"")</f>
        <v/>
      </c>
      <c r="X1024" s="5" t="str">
        <f>IF($A1024&lt;&gt;"",IF(X$2&lt;&gt;"",INDEX('Instrument History'!$1:$1048576,$B1024,X$3) / CcyPerBase!W1023,""),"")</f>
        <v/>
      </c>
      <c r="Y1024" s="5" t="str">
        <f>IF($A1024&lt;&gt;"",IF(Y$2&lt;&gt;"",INDEX('Instrument History'!$1:$1048576,$B1024,Y$3) / CcyPerBase!X1023,""),"")</f>
        <v/>
      </c>
    </row>
    <row r="1025" spans="1:25">
      <c r="A1025" s="12" t="str">
        <f>IF(A1024&lt;&gt;"",IF(A1024=$B$1,"",'Instrument History'!A1021),"")</f>
        <v/>
      </c>
      <c r="B1025" t="str">
        <f t="shared" si="31"/>
        <v/>
      </c>
      <c r="C1025" s="14" t="str">
        <f>IF($A1025&lt;&gt;"",INDEX('Instrument History'!$1:$1048576,$B1025,C$3) / CcyPerBase!D1024,"")</f>
        <v/>
      </c>
      <c r="D1025" s="14" t="str">
        <f>IF(A1025&lt;&gt;"",C1025/$D$4*Master!$R$18,"")</f>
        <v/>
      </c>
      <c r="E1025" s="5" t="str">
        <f t="shared" si="32"/>
        <v/>
      </c>
      <c r="F1025" s="5" t="str">
        <f>IF($A1025&lt;&gt;"",IF(F$2&lt;&gt;"",INDEX('Instrument History'!$1:$1048576,$B1025,F$3) / CcyPerBase!E1024,""),"")</f>
        <v/>
      </c>
      <c r="G1025" s="5" t="str">
        <f>IF($A1025&lt;&gt;"",IF(G$2&lt;&gt;"",INDEX('Instrument History'!$1:$1048576,$B1025,G$3) / CcyPerBase!F1024,""),"")</f>
        <v/>
      </c>
      <c r="H1025" s="5" t="str">
        <f>IF($A1025&lt;&gt;"",IF(H$2&lt;&gt;"",INDEX('Instrument History'!$1:$1048576,$B1025,H$3) / CcyPerBase!G1024,""),"")</f>
        <v/>
      </c>
      <c r="I1025" s="5" t="str">
        <f>IF($A1025&lt;&gt;"",IF(I$2&lt;&gt;"",INDEX('Instrument History'!$1:$1048576,$B1025,I$3) / CcyPerBase!H1024,""),"")</f>
        <v/>
      </c>
      <c r="J1025" s="5" t="str">
        <f>IF($A1025&lt;&gt;"",IF(J$2&lt;&gt;"",INDEX('Instrument History'!$1:$1048576,$B1025,J$3) / CcyPerBase!I1024,""),"")</f>
        <v/>
      </c>
      <c r="K1025" s="5" t="str">
        <f>IF($A1025&lt;&gt;"",IF(K$2&lt;&gt;"",INDEX('Instrument History'!$1:$1048576,$B1025,K$3) / CcyPerBase!J1024,""),"")</f>
        <v/>
      </c>
      <c r="L1025" s="5" t="str">
        <f>IF($A1025&lt;&gt;"",IF(L$2&lt;&gt;"",INDEX('Instrument History'!$1:$1048576,$B1025,L$3) / CcyPerBase!K1024,""),"")</f>
        <v/>
      </c>
      <c r="M1025" s="5" t="str">
        <f>IF($A1025&lt;&gt;"",IF(M$2&lt;&gt;"",INDEX('Instrument History'!$1:$1048576,$B1025,M$3) / CcyPerBase!L1024,""),"")</f>
        <v/>
      </c>
      <c r="N1025" s="5" t="str">
        <f>IF($A1025&lt;&gt;"",IF(N$2&lt;&gt;"",INDEX('Instrument History'!$1:$1048576,$B1025,N$3) / CcyPerBase!M1024,""),"")</f>
        <v/>
      </c>
      <c r="O1025" s="5" t="str">
        <f>IF($A1025&lt;&gt;"",IF(O$2&lt;&gt;"",INDEX('Instrument History'!$1:$1048576,$B1025,O$3) / CcyPerBase!N1024,""),"")</f>
        <v/>
      </c>
      <c r="P1025" s="5" t="str">
        <f>IF($A1025&lt;&gt;"",IF(P$2&lt;&gt;"",INDEX('Instrument History'!$1:$1048576,$B1025,P$3) / CcyPerBase!O1024,""),"")</f>
        <v/>
      </c>
      <c r="Q1025" s="5" t="str">
        <f>IF($A1025&lt;&gt;"",IF(Q$2&lt;&gt;"",INDEX('Instrument History'!$1:$1048576,$B1025,Q$3) / CcyPerBase!P1024,""),"")</f>
        <v/>
      </c>
      <c r="R1025" s="5" t="str">
        <f>IF($A1025&lt;&gt;"",IF(R$2&lt;&gt;"",INDEX('Instrument History'!$1:$1048576,$B1025,R$3) / CcyPerBase!Q1024,""),"")</f>
        <v/>
      </c>
      <c r="S1025" s="5" t="str">
        <f>IF($A1025&lt;&gt;"",IF(S$2&lt;&gt;"",INDEX('Instrument History'!$1:$1048576,$B1025,S$3) / CcyPerBase!R1024,""),"")</f>
        <v/>
      </c>
      <c r="T1025" s="5" t="str">
        <f>IF($A1025&lt;&gt;"",IF(T$2&lt;&gt;"",INDEX('Instrument History'!$1:$1048576,$B1025,T$3) / CcyPerBase!S1024,""),"")</f>
        <v/>
      </c>
      <c r="U1025" s="5" t="str">
        <f>IF($A1025&lt;&gt;"",IF(U$2&lt;&gt;"",INDEX('Instrument History'!$1:$1048576,$B1025,U$3) / CcyPerBase!T1024,""),"")</f>
        <v/>
      </c>
      <c r="V1025" s="5" t="str">
        <f>IF($A1025&lt;&gt;"",IF(V$2&lt;&gt;"",INDEX('Instrument History'!$1:$1048576,$B1025,V$3) / CcyPerBase!U1024,""),"")</f>
        <v/>
      </c>
      <c r="W1025" s="5" t="str">
        <f>IF($A1025&lt;&gt;"",IF(W$2&lt;&gt;"",INDEX('Instrument History'!$1:$1048576,$B1025,W$3) / CcyPerBase!V1024,""),"")</f>
        <v/>
      </c>
      <c r="X1025" s="5" t="str">
        <f>IF($A1025&lt;&gt;"",IF(X$2&lt;&gt;"",INDEX('Instrument History'!$1:$1048576,$B1025,X$3) / CcyPerBase!W1024,""),"")</f>
        <v/>
      </c>
      <c r="Y1025" s="5" t="str">
        <f>IF($A1025&lt;&gt;"",IF(Y$2&lt;&gt;"",INDEX('Instrument History'!$1:$1048576,$B1025,Y$3) / CcyPerBase!X1024,""),"")</f>
        <v/>
      </c>
    </row>
    <row r="1026" spans="1:25">
      <c r="A1026" s="12" t="str">
        <f>IF(A1025&lt;&gt;"",IF(A1025=$B$1,"",'Instrument History'!A1022),"")</f>
        <v/>
      </c>
      <c r="B1026" t="str">
        <f t="shared" si="31"/>
        <v/>
      </c>
      <c r="C1026" s="14" t="str">
        <f>IF($A1026&lt;&gt;"",INDEX('Instrument History'!$1:$1048576,$B1026,C$3) / CcyPerBase!D1025,"")</f>
        <v/>
      </c>
      <c r="D1026" s="14" t="str">
        <f>IF(A1026&lt;&gt;"",C1026/$D$4*Master!$R$18,"")</f>
        <v/>
      </c>
      <c r="E1026" s="5" t="str">
        <f t="shared" si="32"/>
        <v/>
      </c>
      <c r="F1026" s="5" t="str">
        <f>IF($A1026&lt;&gt;"",IF(F$2&lt;&gt;"",INDEX('Instrument History'!$1:$1048576,$B1026,F$3) / CcyPerBase!E1025,""),"")</f>
        <v/>
      </c>
      <c r="G1026" s="5" t="str">
        <f>IF($A1026&lt;&gt;"",IF(G$2&lt;&gt;"",INDEX('Instrument History'!$1:$1048576,$B1026,G$3) / CcyPerBase!F1025,""),"")</f>
        <v/>
      </c>
      <c r="H1026" s="5" t="str">
        <f>IF($A1026&lt;&gt;"",IF(H$2&lt;&gt;"",INDEX('Instrument History'!$1:$1048576,$B1026,H$3) / CcyPerBase!G1025,""),"")</f>
        <v/>
      </c>
      <c r="I1026" s="5" t="str">
        <f>IF($A1026&lt;&gt;"",IF(I$2&lt;&gt;"",INDEX('Instrument History'!$1:$1048576,$B1026,I$3) / CcyPerBase!H1025,""),"")</f>
        <v/>
      </c>
      <c r="J1026" s="5" t="str">
        <f>IF($A1026&lt;&gt;"",IF(J$2&lt;&gt;"",INDEX('Instrument History'!$1:$1048576,$B1026,J$3) / CcyPerBase!I1025,""),"")</f>
        <v/>
      </c>
      <c r="K1026" s="5" t="str">
        <f>IF($A1026&lt;&gt;"",IF(K$2&lt;&gt;"",INDEX('Instrument History'!$1:$1048576,$B1026,K$3) / CcyPerBase!J1025,""),"")</f>
        <v/>
      </c>
      <c r="L1026" s="5" t="str">
        <f>IF($A1026&lt;&gt;"",IF(L$2&lt;&gt;"",INDEX('Instrument History'!$1:$1048576,$B1026,L$3) / CcyPerBase!K1025,""),"")</f>
        <v/>
      </c>
      <c r="M1026" s="5" t="str">
        <f>IF($A1026&lt;&gt;"",IF(M$2&lt;&gt;"",INDEX('Instrument History'!$1:$1048576,$B1026,M$3) / CcyPerBase!L1025,""),"")</f>
        <v/>
      </c>
      <c r="N1026" s="5" t="str">
        <f>IF($A1026&lt;&gt;"",IF(N$2&lt;&gt;"",INDEX('Instrument History'!$1:$1048576,$B1026,N$3) / CcyPerBase!M1025,""),"")</f>
        <v/>
      </c>
      <c r="O1026" s="5" t="str">
        <f>IF($A1026&lt;&gt;"",IF(O$2&lt;&gt;"",INDEX('Instrument History'!$1:$1048576,$B1026,O$3) / CcyPerBase!N1025,""),"")</f>
        <v/>
      </c>
      <c r="P1026" s="5" t="str">
        <f>IF($A1026&lt;&gt;"",IF(P$2&lt;&gt;"",INDEX('Instrument History'!$1:$1048576,$B1026,P$3) / CcyPerBase!O1025,""),"")</f>
        <v/>
      </c>
      <c r="Q1026" s="5" t="str">
        <f>IF($A1026&lt;&gt;"",IF(Q$2&lt;&gt;"",INDEX('Instrument History'!$1:$1048576,$B1026,Q$3) / CcyPerBase!P1025,""),"")</f>
        <v/>
      </c>
      <c r="R1026" s="5" t="str">
        <f>IF($A1026&lt;&gt;"",IF(R$2&lt;&gt;"",INDEX('Instrument History'!$1:$1048576,$B1026,R$3) / CcyPerBase!Q1025,""),"")</f>
        <v/>
      </c>
      <c r="S1026" s="5" t="str">
        <f>IF($A1026&lt;&gt;"",IF(S$2&lt;&gt;"",INDEX('Instrument History'!$1:$1048576,$B1026,S$3) / CcyPerBase!R1025,""),"")</f>
        <v/>
      </c>
      <c r="T1026" s="5" t="str">
        <f>IF($A1026&lt;&gt;"",IF(T$2&lt;&gt;"",INDEX('Instrument History'!$1:$1048576,$B1026,T$3) / CcyPerBase!S1025,""),"")</f>
        <v/>
      </c>
      <c r="U1026" s="5" t="str">
        <f>IF($A1026&lt;&gt;"",IF(U$2&lt;&gt;"",INDEX('Instrument History'!$1:$1048576,$B1026,U$3) / CcyPerBase!T1025,""),"")</f>
        <v/>
      </c>
      <c r="V1026" s="5" t="str">
        <f>IF($A1026&lt;&gt;"",IF(V$2&lt;&gt;"",INDEX('Instrument History'!$1:$1048576,$B1026,V$3) / CcyPerBase!U1025,""),"")</f>
        <v/>
      </c>
      <c r="W1026" s="5" t="str">
        <f>IF($A1026&lt;&gt;"",IF(W$2&lt;&gt;"",INDEX('Instrument History'!$1:$1048576,$B1026,W$3) / CcyPerBase!V1025,""),"")</f>
        <v/>
      </c>
      <c r="X1026" s="5" t="str">
        <f>IF($A1026&lt;&gt;"",IF(X$2&lt;&gt;"",INDEX('Instrument History'!$1:$1048576,$B1026,X$3) / CcyPerBase!W1025,""),"")</f>
        <v/>
      </c>
      <c r="Y1026" s="5" t="str">
        <f>IF($A1026&lt;&gt;"",IF(Y$2&lt;&gt;"",INDEX('Instrument History'!$1:$1048576,$B1026,Y$3) / CcyPerBase!X1025,""),"")</f>
        <v/>
      </c>
    </row>
    <row r="1027" spans="1:25">
      <c r="A1027" s="12" t="str">
        <f>IF(A1026&lt;&gt;"",IF(A1026=$B$1,"",'Instrument History'!A1023),"")</f>
        <v/>
      </c>
      <c r="B1027" t="str">
        <f t="shared" si="31"/>
        <v/>
      </c>
      <c r="C1027" s="14" t="str">
        <f>IF($A1027&lt;&gt;"",INDEX('Instrument History'!$1:$1048576,$B1027,C$3) / CcyPerBase!D1026,"")</f>
        <v/>
      </c>
      <c r="D1027" s="14" t="str">
        <f>IF(A1027&lt;&gt;"",C1027/$D$4*Master!$R$18,"")</f>
        <v/>
      </c>
      <c r="E1027" s="5" t="str">
        <f t="shared" si="32"/>
        <v/>
      </c>
      <c r="F1027" s="5" t="str">
        <f>IF($A1027&lt;&gt;"",IF(F$2&lt;&gt;"",INDEX('Instrument History'!$1:$1048576,$B1027,F$3) / CcyPerBase!E1026,""),"")</f>
        <v/>
      </c>
      <c r="G1027" s="5" t="str">
        <f>IF($A1027&lt;&gt;"",IF(G$2&lt;&gt;"",INDEX('Instrument History'!$1:$1048576,$B1027,G$3) / CcyPerBase!F1026,""),"")</f>
        <v/>
      </c>
      <c r="H1027" s="5" t="str">
        <f>IF($A1027&lt;&gt;"",IF(H$2&lt;&gt;"",INDEX('Instrument History'!$1:$1048576,$B1027,H$3) / CcyPerBase!G1026,""),"")</f>
        <v/>
      </c>
      <c r="I1027" s="5" t="str">
        <f>IF($A1027&lt;&gt;"",IF(I$2&lt;&gt;"",INDEX('Instrument History'!$1:$1048576,$B1027,I$3) / CcyPerBase!H1026,""),"")</f>
        <v/>
      </c>
      <c r="J1027" s="5" t="str">
        <f>IF($A1027&lt;&gt;"",IF(J$2&lt;&gt;"",INDEX('Instrument History'!$1:$1048576,$B1027,J$3) / CcyPerBase!I1026,""),"")</f>
        <v/>
      </c>
      <c r="K1027" s="5" t="str">
        <f>IF($A1027&lt;&gt;"",IF(K$2&lt;&gt;"",INDEX('Instrument History'!$1:$1048576,$B1027,K$3) / CcyPerBase!J1026,""),"")</f>
        <v/>
      </c>
      <c r="L1027" s="5" t="str">
        <f>IF($A1027&lt;&gt;"",IF(L$2&lt;&gt;"",INDEX('Instrument History'!$1:$1048576,$B1027,L$3) / CcyPerBase!K1026,""),"")</f>
        <v/>
      </c>
      <c r="M1027" s="5" t="str">
        <f>IF($A1027&lt;&gt;"",IF(M$2&lt;&gt;"",INDEX('Instrument History'!$1:$1048576,$B1027,M$3) / CcyPerBase!L1026,""),"")</f>
        <v/>
      </c>
      <c r="N1027" s="5" t="str">
        <f>IF($A1027&lt;&gt;"",IF(N$2&lt;&gt;"",INDEX('Instrument History'!$1:$1048576,$B1027,N$3) / CcyPerBase!M1026,""),"")</f>
        <v/>
      </c>
      <c r="O1027" s="5" t="str">
        <f>IF($A1027&lt;&gt;"",IF(O$2&lt;&gt;"",INDEX('Instrument History'!$1:$1048576,$B1027,O$3) / CcyPerBase!N1026,""),"")</f>
        <v/>
      </c>
      <c r="P1027" s="5" t="str">
        <f>IF($A1027&lt;&gt;"",IF(P$2&lt;&gt;"",INDEX('Instrument History'!$1:$1048576,$B1027,P$3) / CcyPerBase!O1026,""),"")</f>
        <v/>
      </c>
      <c r="Q1027" s="5" t="str">
        <f>IF($A1027&lt;&gt;"",IF(Q$2&lt;&gt;"",INDEX('Instrument History'!$1:$1048576,$B1027,Q$3) / CcyPerBase!P1026,""),"")</f>
        <v/>
      </c>
      <c r="R1027" s="5" t="str">
        <f>IF($A1027&lt;&gt;"",IF(R$2&lt;&gt;"",INDEX('Instrument History'!$1:$1048576,$B1027,R$3) / CcyPerBase!Q1026,""),"")</f>
        <v/>
      </c>
      <c r="S1027" s="5" t="str">
        <f>IF($A1027&lt;&gt;"",IF(S$2&lt;&gt;"",INDEX('Instrument History'!$1:$1048576,$B1027,S$3) / CcyPerBase!R1026,""),"")</f>
        <v/>
      </c>
      <c r="T1027" s="5" t="str">
        <f>IF($A1027&lt;&gt;"",IF(T$2&lt;&gt;"",INDEX('Instrument History'!$1:$1048576,$B1027,T$3) / CcyPerBase!S1026,""),"")</f>
        <v/>
      </c>
      <c r="U1027" s="5" t="str">
        <f>IF($A1027&lt;&gt;"",IF(U$2&lt;&gt;"",INDEX('Instrument History'!$1:$1048576,$B1027,U$3) / CcyPerBase!T1026,""),"")</f>
        <v/>
      </c>
      <c r="V1027" s="5" t="str">
        <f>IF($A1027&lt;&gt;"",IF(V$2&lt;&gt;"",INDEX('Instrument History'!$1:$1048576,$B1027,V$3) / CcyPerBase!U1026,""),"")</f>
        <v/>
      </c>
      <c r="W1027" s="5" t="str">
        <f>IF($A1027&lt;&gt;"",IF(W$2&lt;&gt;"",INDEX('Instrument History'!$1:$1048576,$B1027,W$3) / CcyPerBase!V1026,""),"")</f>
        <v/>
      </c>
      <c r="X1027" s="5" t="str">
        <f>IF($A1027&lt;&gt;"",IF(X$2&lt;&gt;"",INDEX('Instrument History'!$1:$1048576,$B1027,X$3) / CcyPerBase!W1026,""),"")</f>
        <v/>
      </c>
      <c r="Y1027" s="5" t="str">
        <f>IF($A1027&lt;&gt;"",IF(Y$2&lt;&gt;"",INDEX('Instrument History'!$1:$1048576,$B1027,Y$3) / CcyPerBase!X1026,""),"")</f>
        <v/>
      </c>
    </row>
    <row r="1028" spans="1:25">
      <c r="A1028" s="12" t="str">
        <f>IF(A1027&lt;&gt;"",IF(A1027=$B$1,"",'Instrument History'!A1024),"")</f>
        <v/>
      </c>
      <c r="B1028" t="str">
        <f t="shared" si="31"/>
        <v/>
      </c>
      <c r="C1028" s="14" t="str">
        <f>IF($A1028&lt;&gt;"",INDEX('Instrument History'!$1:$1048576,$B1028,C$3) / CcyPerBase!D1027,"")</f>
        <v/>
      </c>
      <c r="D1028" s="14" t="str">
        <f>IF(A1028&lt;&gt;"",C1028/$D$4*Master!$R$18,"")</f>
        <v/>
      </c>
      <c r="E1028" s="5" t="str">
        <f t="shared" si="32"/>
        <v/>
      </c>
      <c r="F1028" s="5" t="str">
        <f>IF($A1028&lt;&gt;"",IF(F$2&lt;&gt;"",INDEX('Instrument History'!$1:$1048576,$B1028,F$3) / CcyPerBase!E1027,""),"")</f>
        <v/>
      </c>
      <c r="G1028" s="5" t="str">
        <f>IF($A1028&lt;&gt;"",IF(G$2&lt;&gt;"",INDEX('Instrument History'!$1:$1048576,$B1028,G$3) / CcyPerBase!F1027,""),"")</f>
        <v/>
      </c>
      <c r="H1028" s="5" t="str">
        <f>IF($A1028&lt;&gt;"",IF(H$2&lt;&gt;"",INDEX('Instrument History'!$1:$1048576,$B1028,H$3) / CcyPerBase!G1027,""),"")</f>
        <v/>
      </c>
      <c r="I1028" s="5" t="str">
        <f>IF($A1028&lt;&gt;"",IF(I$2&lt;&gt;"",INDEX('Instrument History'!$1:$1048576,$B1028,I$3) / CcyPerBase!H1027,""),"")</f>
        <v/>
      </c>
      <c r="J1028" s="5" t="str">
        <f>IF($A1028&lt;&gt;"",IF(J$2&lt;&gt;"",INDEX('Instrument History'!$1:$1048576,$B1028,J$3) / CcyPerBase!I1027,""),"")</f>
        <v/>
      </c>
      <c r="K1028" s="5" t="str">
        <f>IF($A1028&lt;&gt;"",IF(K$2&lt;&gt;"",INDEX('Instrument History'!$1:$1048576,$B1028,K$3) / CcyPerBase!J1027,""),"")</f>
        <v/>
      </c>
      <c r="L1028" s="5" t="str">
        <f>IF($A1028&lt;&gt;"",IF(L$2&lt;&gt;"",INDEX('Instrument History'!$1:$1048576,$B1028,L$3) / CcyPerBase!K1027,""),"")</f>
        <v/>
      </c>
      <c r="M1028" s="5" t="str">
        <f>IF($A1028&lt;&gt;"",IF(M$2&lt;&gt;"",INDEX('Instrument History'!$1:$1048576,$B1028,M$3) / CcyPerBase!L1027,""),"")</f>
        <v/>
      </c>
      <c r="N1028" s="5" t="str">
        <f>IF($A1028&lt;&gt;"",IF(N$2&lt;&gt;"",INDEX('Instrument History'!$1:$1048576,$B1028,N$3) / CcyPerBase!M1027,""),"")</f>
        <v/>
      </c>
      <c r="O1028" s="5" t="str">
        <f>IF($A1028&lt;&gt;"",IF(O$2&lt;&gt;"",INDEX('Instrument History'!$1:$1048576,$B1028,O$3) / CcyPerBase!N1027,""),"")</f>
        <v/>
      </c>
      <c r="P1028" s="5" t="str">
        <f>IF($A1028&lt;&gt;"",IF(P$2&lt;&gt;"",INDEX('Instrument History'!$1:$1048576,$B1028,P$3) / CcyPerBase!O1027,""),"")</f>
        <v/>
      </c>
      <c r="Q1028" s="5" t="str">
        <f>IF($A1028&lt;&gt;"",IF(Q$2&lt;&gt;"",INDEX('Instrument History'!$1:$1048576,$B1028,Q$3) / CcyPerBase!P1027,""),"")</f>
        <v/>
      </c>
      <c r="R1028" s="5" t="str">
        <f>IF($A1028&lt;&gt;"",IF(R$2&lt;&gt;"",INDEX('Instrument History'!$1:$1048576,$B1028,R$3) / CcyPerBase!Q1027,""),"")</f>
        <v/>
      </c>
      <c r="S1028" s="5" t="str">
        <f>IF($A1028&lt;&gt;"",IF(S$2&lt;&gt;"",INDEX('Instrument History'!$1:$1048576,$B1028,S$3) / CcyPerBase!R1027,""),"")</f>
        <v/>
      </c>
      <c r="T1028" s="5" t="str">
        <f>IF($A1028&lt;&gt;"",IF(T$2&lt;&gt;"",INDEX('Instrument History'!$1:$1048576,$B1028,T$3) / CcyPerBase!S1027,""),"")</f>
        <v/>
      </c>
      <c r="U1028" s="5" t="str">
        <f>IF($A1028&lt;&gt;"",IF(U$2&lt;&gt;"",INDEX('Instrument History'!$1:$1048576,$B1028,U$3) / CcyPerBase!T1027,""),"")</f>
        <v/>
      </c>
      <c r="V1028" s="5" t="str">
        <f>IF($A1028&lt;&gt;"",IF(V$2&lt;&gt;"",INDEX('Instrument History'!$1:$1048576,$B1028,V$3) / CcyPerBase!U1027,""),"")</f>
        <v/>
      </c>
      <c r="W1028" s="5" t="str">
        <f>IF($A1028&lt;&gt;"",IF(W$2&lt;&gt;"",INDEX('Instrument History'!$1:$1048576,$B1028,W$3) / CcyPerBase!V1027,""),"")</f>
        <v/>
      </c>
      <c r="X1028" s="5" t="str">
        <f>IF($A1028&lt;&gt;"",IF(X$2&lt;&gt;"",INDEX('Instrument History'!$1:$1048576,$B1028,X$3) / CcyPerBase!W1027,""),"")</f>
        <v/>
      </c>
      <c r="Y1028" s="5" t="str">
        <f>IF($A1028&lt;&gt;"",IF(Y$2&lt;&gt;"",INDEX('Instrument History'!$1:$1048576,$B1028,Y$3) / CcyPerBase!X1027,""),"")</f>
        <v/>
      </c>
    </row>
    <row r="1029" spans="1:25">
      <c r="A1029" s="12" t="str">
        <f>IF(A1028&lt;&gt;"",IF(A1028=$B$1,"",'Instrument History'!A1025),"")</f>
        <v/>
      </c>
      <c r="B1029" t="str">
        <f t="shared" si="31"/>
        <v/>
      </c>
      <c r="C1029" s="14" t="str">
        <f>IF($A1029&lt;&gt;"",INDEX('Instrument History'!$1:$1048576,$B1029,C$3) / CcyPerBase!D1028,"")</f>
        <v/>
      </c>
      <c r="D1029" s="14" t="str">
        <f>IF(A1029&lt;&gt;"",C1029/$D$4*Master!$R$18,"")</f>
        <v/>
      </c>
      <c r="E1029" s="5" t="str">
        <f t="shared" si="32"/>
        <v/>
      </c>
      <c r="F1029" s="5" t="str">
        <f>IF($A1029&lt;&gt;"",IF(F$2&lt;&gt;"",INDEX('Instrument History'!$1:$1048576,$B1029,F$3) / CcyPerBase!E1028,""),"")</f>
        <v/>
      </c>
      <c r="G1029" s="5" t="str">
        <f>IF($A1029&lt;&gt;"",IF(G$2&lt;&gt;"",INDEX('Instrument History'!$1:$1048576,$B1029,G$3) / CcyPerBase!F1028,""),"")</f>
        <v/>
      </c>
      <c r="H1029" s="5" t="str">
        <f>IF($A1029&lt;&gt;"",IF(H$2&lt;&gt;"",INDEX('Instrument History'!$1:$1048576,$B1029,H$3) / CcyPerBase!G1028,""),"")</f>
        <v/>
      </c>
      <c r="I1029" s="5" t="str">
        <f>IF($A1029&lt;&gt;"",IF(I$2&lt;&gt;"",INDEX('Instrument History'!$1:$1048576,$B1029,I$3) / CcyPerBase!H1028,""),"")</f>
        <v/>
      </c>
      <c r="J1029" s="5" t="str">
        <f>IF($A1029&lt;&gt;"",IF(J$2&lt;&gt;"",INDEX('Instrument History'!$1:$1048576,$B1029,J$3) / CcyPerBase!I1028,""),"")</f>
        <v/>
      </c>
      <c r="K1029" s="5" t="str">
        <f>IF($A1029&lt;&gt;"",IF(K$2&lt;&gt;"",INDEX('Instrument History'!$1:$1048576,$B1029,K$3) / CcyPerBase!J1028,""),"")</f>
        <v/>
      </c>
      <c r="L1029" s="5" t="str">
        <f>IF($A1029&lt;&gt;"",IF(L$2&lt;&gt;"",INDEX('Instrument History'!$1:$1048576,$B1029,L$3) / CcyPerBase!K1028,""),"")</f>
        <v/>
      </c>
      <c r="M1029" s="5" t="str">
        <f>IF($A1029&lt;&gt;"",IF(M$2&lt;&gt;"",INDEX('Instrument History'!$1:$1048576,$B1029,M$3) / CcyPerBase!L1028,""),"")</f>
        <v/>
      </c>
      <c r="N1029" s="5" t="str">
        <f>IF($A1029&lt;&gt;"",IF(N$2&lt;&gt;"",INDEX('Instrument History'!$1:$1048576,$B1029,N$3) / CcyPerBase!M1028,""),"")</f>
        <v/>
      </c>
      <c r="O1029" s="5" t="str">
        <f>IF($A1029&lt;&gt;"",IF(O$2&lt;&gt;"",INDEX('Instrument History'!$1:$1048576,$B1029,O$3) / CcyPerBase!N1028,""),"")</f>
        <v/>
      </c>
      <c r="P1029" s="5" t="str">
        <f>IF($A1029&lt;&gt;"",IF(P$2&lt;&gt;"",INDEX('Instrument History'!$1:$1048576,$B1029,P$3) / CcyPerBase!O1028,""),"")</f>
        <v/>
      </c>
      <c r="Q1029" s="5" t="str">
        <f>IF($A1029&lt;&gt;"",IF(Q$2&lt;&gt;"",INDEX('Instrument History'!$1:$1048576,$B1029,Q$3) / CcyPerBase!P1028,""),"")</f>
        <v/>
      </c>
      <c r="R1029" s="5" t="str">
        <f>IF($A1029&lt;&gt;"",IF(R$2&lt;&gt;"",INDEX('Instrument History'!$1:$1048576,$B1029,R$3) / CcyPerBase!Q1028,""),"")</f>
        <v/>
      </c>
      <c r="S1029" s="5" t="str">
        <f>IF($A1029&lt;&gt;"",IF(S$2&lt;&gt;"",INDEX('Instrument History'!$1:$1048576,$B1029,S$3) / CcyPerBase!R1028,""),"")</f>
        <v/>
      </c>
      <c r="T1029" s="5" t="str">
        <f>IF($A1029&lt;&gt;"",IF(T$2&lt;&gt;"",INDEX('Instrument History'!$1:$1048576,$B1029,T$3) / CcyPerBase!S1028,""),"")</f>
        <v/>
      </c>
      <c r="U1029" s="5" t="str">
        <f>IF($A1029&lt;&gt;"",IF(U$2&lt;&gt;"",INDEX('Instrument History'!$1:$1048576,$B1029,U$3) / CcyPerBase!T1028,""),"")</f>
        <v/>
      </c>
      <c r="V1029" s="5" t="str">
        <f>IF($A1029&lt;&gt;"",IF(V$2&lt;&gt;"",INDEX('Instrument History'!$1:$1048576,$B1029,V$3) / CcyPerBase!U1028,""),"")</f>
        <v/>
      </c>
      <c r="W1029" s="5" t="str">
        <f>IF($A1029&lt;&gt;"",IF(W$2&lt;&gt;"",INDEX('Instrument History'!$1:$1048576,$B1029,W$3) / CcyPerBase!V1028,""),"")</f>
        <v/>
      </c>
      <c r="X1029" s="5" t="str">
        <f>IF($A1029&lt;&gt;"",IF(X$2&lt;&gt;"",INDEX('Instrument History'!$1:$1048576,$B1029,X$3) / CcyPerBase!W1028,""),"")</f>
        <v/>
      </c>
      <c r="Y1029" s="5" t="str">
        <f>IF($A1029&lt;&gt;"",IF(Y$2&lt;&gt;"",INDEX('Instrument History'!$1:$1048576,$B1029,Y$3) / CcyPerBase!X1028,""),"")</f>
        <v/>
      </c>
    </row>
    <row r="1030" spans="1:25">
      <c r="A1030" s="12" t="str">
        <f>IF(A1029&lt;&gt;"",IF(A1029=$B$1,"",'Instrument History'!A1026),"")</f>
        <v/>
      </c>
      <c r="B1030" t="str">
        <f t="shared" si="31"/>
        <v/>
      </c>
      <c r="C1030" s="14" t="str">
        <f>IF($A1030&lt;&gt;"",INDEX('Instrument History'!$1:$1048576,$B1030,C$3) / CcyPerBase!D1029,"")</f>
        <v/>
      </c>
      <c r="D1030" s="14" t="str">
        <f>IF(A1030&lt;&gt;"",C1030/$D$4*Master!$R$18,"")</f>
        <v/>
      </c>
      <c r="E1030" s="5" t="str">
        <f t="shared" si="32"/>
        <v/>
      </c>
      <c r="F1030" s="5" t="str">
        <f>IF($A1030&lt;&gt;"",IF(F$2&lt;&gt;"",INDEX('Instrument History'!$1:$1048576,$B1030,F$3) / CcyPerBase!E1029,""),"")</f>
        <v/>
      </c>
      <c r="G1030" s="5" t="str">
        <f>IF($A1030&lt;&gt;"",IF(G$2&lt;&gt;"",INDEX('Instrument History'!$1:$1048576,$B1030,G$3) / CcyPerBase!F1029,""),"")</f>
        <v/>
      </c>
      <c r="H1030" s="5" t="str">
        <f>IF($A1030&lt;&gt;"",IF(H$2&lt;&gt;"",INDEX('Instrument History'!$1:$1048576,$B1030,H$3) / CcyPerBase!G1029,""),"")</f>
        <v/>
      </c>
      <c r="I1030" s="5" t="str">
        <f>IF($A1030&lt;&gt;"",IF(I$2&lt;&gt;"",INDEX('Instrument History'!$1:$1048576,$B1030,I$3) / CcyPerBase!H1029,""),"")</f>
        <v/>
      </c>
      <c r="J1030" s="5" t="str">
        <f>IF($A1030&lt;&gt;"",IF(J$2&lt;&gt;"",INDEX('Instrument History'!$1:$1048576,$B1030,J$3) / CcyPerBase!I1029,""),"")</f>
        <v/>
      </c>
      <c r="K1030" s="5" t="str">
        <f>IF($A1030&lt;&gt;"",IF(K$2&lt;&gt;"",INDEX('Instrument History'!$1:$1048576,$B1030,K$3) / CcyPerBase!J1029,""),"")</f>
        <v/>
      </c>
      <c r="L1030" s="5" t="str">
        <f>IF($A1030&lt;&gt;"",IF(L$2&lt;&gt;"",INDEX('Instrument History'!$1:$1048576,$B1030,L$3) / CcyPerBase!K1029,""),"")</f>
        <v/>
      </c>
      <c r="M1030" s="5" t="str">
        <f>IF($A1030&lt;&gt;"",IF(M$2&lt;&gt;"",INDEX('Instrument History'!$1:$1048576,$B1030,M$3) / CcyPerBase!L1029,""),"")</f>
        <v/>
      </c>
      <c r="N1030" s="5" t="str">
        <f>IF($A1030&lt;&gt;"",IF(N$2&lt;&gt;"",INDEX('Instrument History'!$1:$1048576,$B1030,N$3) / CcyPerBase!M1029,""),"")</f>
        <v/>
      </c>
      <c r="O1030" s="5" t="str">
        <f>IF($A1030&lt;&gt;"",IF(O$2&lt;&gt;"",INDEX('Instrument History'!$1:$1048576,$B1030,O$3) / CcyPerBase!N1029,""),"")</f>
        <v/>
      </c>
      <c r="P1030" s="5" t="str">
        <f>IF($A1030&lt;&gt;"",IF(P$2&lt;&gt;"",INDEX('Instrument History'!$1:$1048576,$B1030,P$3) / CcyPerBase!O1029,""),"")</f>
        <v/>
      </c>
      <c r="Q1030" s="5" t="str">
        <f>IF($A1030&lt;&gt;"",IF(Q$2&lt;&gt;"",INDEX('Instrument History'!$1:$1048576,$B1030,Q$3) / CcyPerBase!P1029,""),"")</f>
        <v/>
      </c>
      <c r="R1030" s="5" t="str">
        <f>IF($A1030&lt;&gt;"",IF(R$2&lt;&gt;"",INDEX('Instrument History'!$1:$1048576,$B1030,R$3) / CcyPerBase!Q1029,""),"")</f>
        <v/>
      </c>
      <c r="S1030" s="5" t="str">
        <f>IF($A1030&lt;&gt;"",IF(S$2&lt;&gt;"",INDEX('Instrument History'!$1:$1048576,$B1030,S$3) / CcyPerBase!R1029,""),"")</f>
        <v/>
      </c>
      <c r="T1030" s="5" t="str">
        <f>IF($A1030&lt;&gt;"",IF(T$2&lt;&gt;"",INDEX('Instrument History'!$1:$1048576,$B1030,T$3) / CcyPerBase!S1029,""),"")</f>
        <v/>
      </c>
      <c r="U1030" s="5" t="str">
        <f>IF($A1030&lt;&gt;"",IF(U$2&lt;&gt;"",INDEX('Instrument History'!$1:$1048576,$B1030,U$3) / CcyPerBase!T1029,""),"")</f>
        <v/>
      </c>
      <c r="V1030" s="5" t="str">
        <f>IF($A1030&lt;&gt;"",IF(V$2&lt;&gt;"",INDEX('Instrument History'!$1:$1048576,$B1030,V$3) / CcyPerBase!U1029,""),"")</f>
        <v/>
      </c>
      <c r="W1030" s="5" t="str">
        <f>IF($A1030&lt;&gt;"",IF(W$2&lt;&gt;"",INDEX('Instrument History'!$1:$1048576,$B1030,W$3) / CcyPerBase!V1029,""),"")</f>
        <v/>
      </c>
      <c r="X1030" s="5" t="str">
        <f>IF($A1030&lt;&gt;"",IF(X$2&lt;&gt;"",INDEX('Instrument History'!$1:$1048576,$B1030,X$3) / CcyPerBase!W1029,""),"")</f>
        <v/>
      </c>
      <c r="Y1030" s="5" t="str">
        <f>IF($A1030&lt;&gt;"",IF(Y$2&lt;&gt;"",INDEX('Instrument History'!$1:$1048576,$B1030,Y$3) / CcyPerBase!X1029,""),"")</f>
        <v/>
      </c>
    </row>
    <row r="1031" spans="1:25">
      <c r="A1031" s="12" t="str">
        <f>IF(A1030&lt;&gt;"",IF(A1030=$B$1,"",'Instrument History'!A1027),"")</f>
        <v/>
      </c>
      <c r="B1031" t="str">
        <f t="shared" ref="B1031:B1094" si="33">IF(A1031&lt;&gt;"",B1030+1,"")</f>
        <v/>
      </c>
      <c r="C1031" s="14" t="str">
        <f>IF($A1031&lt;&gt;"",INDEX('Instrument History'!$1:$1048576,$B1031,C$3) / CcyPerBase!D1030,"")</f>
        <v/>
      </c>
      <c r="D1031" s="14" t="str">
        <f>IF(A1031&lt;&gt;"",C1031/$D$4*Master!$R$18,"")</f>
        <v/>
      </c>
      <c r="E1031" s="5" t="str">
        <f t="shared" ref="E1031:E1094" si="34">IF(A1031&lt;&gt;"",SUMPRODUCT($F$4:$Y$4,F1031:Y1031),"")</f>
        <v/>
      </c>
      <c r="F1031" s="5" t="str">
        <f>IF($A1031&lt;&gt;"",IF(F$2&lt;&gt;"",INDEX('Instrument History'!$1:$1048576,$B1031,F$3) / CcyPerBase!E1030,""),"")</f>
        <v/>
      </c>
      <c r="G1031" s="5" t="str">
        <f>IF($A1031&lt;&gt;"",IF(G$2&lt;&gt;"",INDEX('Instrument History'!$1:$1048576,$B1031,G$3) / CcyPerBase!F1030,""),"")</f>
        <v/>
      </c>
      <c r="H1031" s="5" t="str">
        <f>IF($A1031&lt;&gt;"",IF(H$2&lt;&gt;"",INDEX('Instrument History'!$1:$1048576,$B1031,H$3) / CcyPerBase!G1030,""),"")</f>
        <v/>
      </c>
      <c r="I1031" s="5" t="str">
        <f>IF($A1031&lt;&gt;"",IF(I$2&lt;&gt;"",INDEX('Instrument History'!$1:$1048576,$B1031,I$3) / CcyPerBase!H1030,""),"")</f>
        <v/>
      </c>
      <c r="J1031" s="5" t="str">
        <f>IF($A1031&lt;&gt;"",IF(J$2&lt;&gt;"",INDEX('Instrument History'!$1:$1048576,$B1031,J$3) / CcyPerBase!I1030,""),"")</f>
        <v/>
      </c>
      <c r="K1031" s="5" t="str">
        <f>IF($A1031&lt;&gt;"",IF(K$2&lt;&gt;"",INDEX('Instrument History'!$1:$1048576,$B1031,K$3) / CcyPerBase!J1030,""),"")</f>
        <v/>
      </c>
      <c r="L1031" s="5" t="str">
        <f>IF($A1031&lt;&gt;"",IF(L$2&lt;&gt;"",INDEX('Instrument History'!$1:$1048576,$B1031,L$3) / CcyPerBase!K1030,""),"")</f>
        <v/>
      </c>
      <c r="M1031" s="5" t="str">
        <f>IF($A1031&lt;&gt;"",IF(M$2&lt;&gt;"",INDEX('Instrument History'!$1:$1048576,$B1031,M$3) / CcyPerBase!L1030,""),"")</f>
        <v/>
      </c>
      <c r="N1031" s="5" t="str">
        <f>IF($A1031&lt;&gt;"",IF(N$2&lt;&gt;"",INDEX('Instrument History'!$1:$1048576,$B1031,N$3) / CcyPerBase!M1030,""),"")</f>
        <v/>
      </c>
      <c r="O1031" s="5" t="str">
        <f>IF($A1031&lt;&gt;"",IF(O$2&lt;&gt;"",INDEX('Instrument History'!$1:$1048576,$B1031,O$3) / CcyPerBase!N1030,""),"")</f>
        <v/>
      </c>
      <c r="P1031" s="5" t="str">
        <f>IF($A1031&lt;&gt;"",IF(P$2&lt;&gt;"",INDEX('Instrument History'!$1:$1048576,$B1031,P$3) / CcyPerBase!O1030,""),"")</f>
        <v/>
      </c>
      <c r="Q1031" s="5" t="str">
        <f>IF($A1031&lt;&gt;"",IF(Q$2&lt;&gt;"",INDEX('Instrument History'!$1:$1048576,$B1031,Q$3) / CcyPerBase!P1030,""),"")</f>
        <v/>
      </c>
      <c r="R1031" s="5" t="str">
        <f>IF($A1031&lt;&gt;"",IF(R$2&lt;&gt;"",INDEX('Instrument History'!$1:$1048576,$B1031,R$3) / CcyPerBase!Q1030,""),"")</f>
        <v/>
      </c>
      <c r="S1031" s="5" t="str">
        <f>IF($A1031&lt;&gt;"",IF(S$2&lt;&gt;"",INDEX('Instrument History'!$1:$1048576,$B1031,S$3) / CcyPerBase!R1030,""),"")</f>
        <v/>
      </c>
      <c r="T1031" s="5" t="str">
        <f>IF($A1031&lt;&gt;"",IF(T$2&lt;&gt;"",INDEX('Instrument History'!$1:$1048576,$B1031,T$3) / CcyPerBase!S1030,""),"")</f>
        <v/>
      </c>
      <c r="U1031" s="5" t="str">
        <f>IF($A1031&lt;&gt;"",IF(U$2&lt;&gt;"",INDEX('Instrument History'!$1:$1048576,$B1031,U$3) / CcyPerBase!T1030,""),"")</f>
        <v/>
      </c>
      <c r="V1031" s="5" t="str">
        <f>IF($A1031&lt;&gt;"",IF(V$2&lt;&gt;"",INDEX('Instrument History'!$1:$1048576,$B1031,V$3) / CcyPerBase!U1030,""),"")</f>
        <v/>
      </c>
      <c r="W1031" s="5" t="str">
        <f>IF($A1031&lt;&gt;"",IF(W$2&lt;&gt;"",INDEX('Instrument History'!$1:$1048576,$B1031,W$3) / CcyPerBase!V1030,""),"")</f>
        <v/>
      </c>
      <c r="X1031" s="5" t="str">
        <f>IF($A1031&lt;&gt;"",IF(X$2&lt;&gt;"",INDEX('Instrument History'!$1:$1048576,$B1031,X$3) / CcyPerBase!W1030,""),"")</f>
        <v/>
      </c>
      <c r="Y1031" s="5" t="str">
        <f>IF($A1031&lt;&gt;"",IF(Y$2&lt;&gt;"",INDEX('Instrument History'!$1:$1048576,$B1031,Y$3) / CcyPerBase!X1030,""),"")</f>
        <v/>
      </c>
    </row>
    <row r="1032" spans="1:25">
      <c r="A1032" s="12" t="str">
        <f>IF(A1031&lt;&gt;"",IF(A1031=$B$1,"",'Instrument History'!A1028),"")</f>
        <v/>
      </c>
      <c r="B1032" t="str">
        <f t="shared" si="33"/>
        <v/>
      </c>
      <c r="C1032" s="14" t="str">
        <f>IF($A1032&lt;&gt;"",INDEX('Instrument History'!$1:$1048576,$B1032,C$3) / CcyPerBase!D1031,"")</f>
        <v/>
      </c>
      <c r="D1032" s="14" t="str">
        <f>IF(A1032&lt;&gt;"",C1032/$D$4*Master!$R$18,"")</f>
        <v/>
      </c>
      <c r="E1032" s="5" t="str">
        <f t="shared" si="34"/>
        <v/>
      </c>
      <c r="F1032" s="5" t="str">
        <f>IF($A1032&lt;&gt;"",IF(F$2&lt;&gt;"",INDEX('Instrument History'!$1:$1048576,$B1032,F$3) / CcyPerBase!E1031,""),"")</f>
        <v/>
      </c>
      <c r="G1032" s="5" t="str">
        <f>IF($A1032&lt;&gt;"",IF(G$2&lt;&gt;"",INDEX('Instrument History'!$1:$1048576,$B1032,G$3) / CcyPerBase!F1031,""),"")</f>
        <v/>
      </c>
      <c r="H1032" s="5" t="str">
        <f>IF($A1032&lt;&gt;"",IF(H$2&lt;&gt;"",INDEX('Instrument History'!$1:$1048576,$B1032,H$3) / CcyPerBase!G1031,""),"")</f>
        <v/>
      </c>
      <c r="I1032" s="5" t="str">
        <f>IF($A1032&lt;&gt;"",IF(I$2&lt;&gt;"",INDEX('Instrument History'!$1:$1048576,$B1032,I$3) / CcyPerBase!H1031,""),"")</f>
        <v/>
      </c>
      <c r="J1032" s="5" t="str">
        <f>IF($A1032&lt;&gt;"",IF(J$2&lt;&gt;"",INDEX('Instrument History'!$1:$1048576,$B1032,J$3) / CcyPerBase!I1031,""),"")</f>
        <v/>
      </c>
      <c r="K1032" s="5" t="str">
        <f>IF($A1032&lt;&gt;"",IF(K$2&lt;&gt;"",INDEX('Instrument History'!$1:$1048576,$B1032,K$3) / CcyPerBase!J1031,""),"")</f>
        <v/>
      </c>
      <c r="L1032" s="5" t="str">
        <f>IF($A1032&lt;&gt;"",IF(L$2&lt;&gt;"",INDEX('Instrument History'!$1:$1048576,$B1032,L$3) / CcyPerBase!K1031,""),"")</f>
        <v/>
      </c>
      <c r="M1032" s="5" t="str">
        <f>IF($A1032&lt;&gt;"",IF(M$2&lt;&gt;"",INDEX('Instrument History'!$1:$1048576,$B1032,M$3) / CcyPerBase!L1031,""),"")</f>
        <v/>
      </c>
      <c r="N1032" s="5" t="str">
        <f>IF($A1032&lt;&gt;"",IF(N$2&lt;&gt;"",INDEX('Instrument History'!$1:$1048576,$B1032,N$3) / CcyPerBase!M1031,""),"")</f>
        <v/>
      </c>
      <c r="O1032" s="5" t="str">
        <f>IF($A1032&lt;&gt;"",IF(O$2&lt;&gt;"",INDEX('Instrument History'!$1:$1048576,$B1032,O$3) / CcyPerBase!N1031,""),"")</f>
        <v/>
      </c>
      <c r="P1032" s="5" t="str">
        <f>IF($A1032&lt;&gt;"",IF(P$2&lt;&gt;"",INDEX('Instrument History'!$1:$1048576,$B1032,P$3) / CcyPerBase!O1031,""),"")</f>
        <v/>
      </c>
      <c r="Q1032" s="5" t="str">
        <f>IF($A1032&lt;&gt;"",IF(Q$2&lt;&gt;"",INDEX('Instrument History'!$1:$1048576,$B1032,Q$3) / CcyPerBase!P1031,""),"")</f>
        <v/>
      </c>
      <c r="R1032" s="5" t="str">
        <f>IF($A1032&lt;&gt;"",IF(R$2&lt;&gt;"",INDEX('Instrument History'!$1:$1048576,$B1032,R$3) / CcyPerBase!Q1031,""),"")</f>
        <v/>
      </c>
      <c r="S1032" s="5" t="str">
        <f>IF($A1032&lt;&gt;"",IF(S$2&lt;&gt;"",INDEX('Instrument History'!$1:$1048576,$B1032,S$3) / CcyPerBase!R1031,""),"")</f>
        <v/>
      </c>
      <c r="T1032" s="5" t="str">
        <f>IF($A1032&lt;&gt;"",IF(T$2&lt;&gt;"",INDEX('Instrument History'!$1:$1048576,$B1032,T$3) / CcyPerBase!S1031,""),"")</f>
        <v/>
      </c>
      <c r="U1032" s="5" t="str">
        <f>IF($A1032&lt;&gt;"",IF(U$2&lt;&gt;"",INDEX('Instrument History'!$1:$1048576,$B1032,U$3) / CcyPerBase!T1031,""),"")</f>
        <v/>
      </c>
      <c r="V1032" s="5" t="str">
        <f>IF($A1032&lt;&gt;"",IF(V$2&lt;&gt;"",INDEX('Instrument History'!$1:$1048576,$B1032,V$3) / CcyPerBase!U1031,""),"")</f>
        <v/>
      </c>
      <c r="W1032" s="5" t="str">
        <f>IF($A1032&lt;&gt;"",IF(W$2&lt;&gt;"",INDEX('Instrument History'!$1:$1048576,$B1032,W$3) / CcyPerBase!V1031,""),"")</f>
        <v/>
      </c>
      <c r="X1032" s="5" t="str">
        <f>IF($A1032&lt;&gt;"",IF(X$2&lt;&gt;"",INDEX('Instrument History'!$1:$1048576,$B1032,X$3) / CcyPerBase!W1031,""),"")</f>
        <v/>
      </c>
      <c r="Y1032" s="5" t="str">
        <f>IF($A1032&lt;&gt;"",IF(Y$2&lt;&gt;"",INDEX('Instrument History'!$1:$1048576,$B1032,Y$3) / CcyPerBase!X1031,""),"")</f>
        <v/>
      </c>
    </row>
    <row r="1033" spans="1:25">
      <c r="A1033" s="12" t="str">
        <f>IF(A1032&lt;&gt;"",IF(A1032=$B$1,"",'Instrument History'!A1029),"")</f>
        <v/>
      </c>
      <c r="B1033" t="str">
        <f t="shared" si="33"/>
        <v/>
      </c>
      <c r="C1033" s="14" t="str">
        <f>IF($A1033&lt;&gt;"",INDEX('Instrument History'!$1:$1048576,$B1033,C$3) / CcyPerBase!D1032,"")</f>
        <v/>
      </c>
      <c r="D1033" s="14" t="str">
        <f>IF(A1033&lt;&gt;"",C1033/$D$4*Master!$R$18,"")</f>
        <v/>
      </c>
      <c r="E1033" s="5" t="str">
        <f t="shared" si="34"/>
        <v/>
      </c>
      <c r="F1033" s="5" t="str">
        <f>IF($A1033&lt;&gt;"",IF(F$2&lt;&gt;"",INDEX('Instrument History'!$1:$1048576,$B1033,F$3) / CcyPerBase!E1032,""),"")</f>
        <v/>
      </c>
      <c r="G1033" s="5" t="str">
        <f>IF($A1033&lt;&gt;"",IF(G$2&lt;&gt;"",INDEX('Instrument History'!$1:$1048576,$B1033,G$3) / CcyPerBase!F1032,""),"")</f>
        <v/>
      </c>
      <c r="H1033" s="5" t="str">
        <f>IF($A1033&lt;&gt;"",IF(H$2&lt;&gt;"",INDEX('Instrument History'!$1:$1048576,$B1033,H$3) / CcyPerBase!G1032,""),"")</f>
        <v/>
      </c>
      <c r="I1033" s="5" t="str">
        <f>IF($A1033&lt;&gt;"",IF(I$2&lt;&gt;"",INDEX('Instrument History'!$1:$1048576,$B1033,I$3) / CcyPerBase!H1032,""),"")</f>
        <v/>
      </c>
      <c r="J1033" s="5" t="str">
        <f>IF($A1033&lt;&gt;"",IF(J$2&lt;&gt;"",INDEX('Instrument History'!$1:$1048576,$B1033,J$3) / CcyPerBase!I1032,""),"")</f>
        <v/>
      </c>
      <c r="K1033" s="5" t="str">
        <f>IF($A1033&lt;&gt;"",IF(K$2&lt;&gt;"",INDEX('Instrument History'!$1:$1048576,$B1033,K$3) / CcyPerBase!J1032,""),"")</f>
        <v/>
      </c>
      <c r="L1033" s="5" t="str">
        <f>IF($A1033&lt;&gt;"",IF(L$2&lt;&gt;"",INDEX('Instrument History'!$1:$1048576,$B1033,L$3) / CcyPerBase!K1032,""),"")</f>
        <v/>
      </c>
      <c r="M1033" s="5" t="str">
        <f>IF($A1033&lt;&gt;"",IF(M$2&lt;&gt;"",INDEX('Instrument History'!$1:$1048576,$B1033,M$3) / CcyPerBase!L1032,""),"")</f>
        <v/>
      </c>
      <c r="N1033" s="5" t="str">
        <f>IF($A1033&lt;&gt;"",IF(N$2&lt;&gt;"",INDEX('Instrument History'!$1:$1048576,$B1033,N$3) / CcyPerBase!M1032,""),"")</f>
        <v/>
      </c>
      <c r="O1033" s="5" t="str">
        <f>IF($A1033&lt;&gt;"",IF(O$2&lt;&gt;"",INDEX('Instrument History'!$1:$1048576,$B1033,O$3) / CcyPerBase!N1032,""),"")</f>
        <v/>
      </c>
      <c r="P1033" s="5" t="str">
        <f>IF($A1033&lt;&gt;"",IF(P$2&lt;&gt;"",INDEX('Instrument History'!$1:$1048576,$B1033,P$3) / CcyPerBase!O1032,""),"")</f>
        <v/>
      </c>
      <c r="Q1033" s="5" t="str">
        <f>IF($A1033&lt;&gt;"",IF(Q$2&lt;&gt;"",INDEX('Instrument History'!$1:$1048576,$B1033,Q$3) / CcyPerBase!P1032,""),"")</f>
        <v/>
      </c>
      <c r="R1033" s="5" t="str">
        <f>IF($A1033&lt;&gt;"",IF(R$2&lt;&gt;"",INDEX('Instrument History'!$1:$1048576,$B1033,R$3) / CcyPerBase!Q1032,""),"")</f>
        <v/>
      </c>
      <c r="S1033" s="5" t="str">
        <f>IF($A1033&lt;&gt;"",IF(S$2&lt;&gt;"",INDEX('Instrument History'!$1:$1048576,$B1033,S$3) / CcyPerBase!R1032,""),"")</f>
        <v/>
      </c>
      <c r="T1033" s="5" t="str">
        <f>IF($A1033&lt;&gt;"",IF(T$2&lt;&gt;"",INDEX('Instrument History'!$1:$1048576,$B1033,T$3) / CcyPerBase!S1032,""),"")</f>
        <v/>
      </c>
      <c r="U1033" s="5" t="str">
        <f>IF($A1033&lt;&gt;"",IF(U$2&lt;&gt;"",INDEX('Instrument History'!$1:$1048576,$B1033,U$3) / CcyPerBase!T1032,""),"")</f>
        <v/>
      </c>
      <c r="V1033" s="5" t="str">
        <f>IF($A1033&lt;&gt;"",IF(V$2&lt;&gt;"",INDEX('Instrument History'!$1:$1048576,$B1033,V$3) / CcyPerBase!U1032,""),"")</f>
        <v/>
      </c>
      <c r="W1033" s="5" t="str">
        <f>IF($A1033&lt;&gt;"",IF(W$2&lt;&gt;"",INDEX('Instrument History'!$1:$1048576,$B1033,W$3) / CcyPerBase!V1032,""),"")</f>
        <v/>
      </c>
      <c r="X1033" s="5" t="str">
        <f>IF($A1033&lt;&gt;"",IF(X$2&lt;&gt;"",INDEX('Instrument History'!$1:$1048576,$B1033,X$3) / CcyPerBase!W1032,""),"")</f>
        <v/>
      </c>
      <c r="Y1033" s="5" t="str">
        <f>IF($A1033&lt;&gt;"",IF(Y$2&lt;&gt;"",INDEX('Instrument History'!$1:$1048576,$B1033,Y$3) / CcyPerBase!X1032,""),"")</f>
        <v/>
      </c>
    </row>
    <row r="1034" spans="1:25">
      <c r="A1034" s="12" t="str">
        <f>IF(A1033&lt;&gt;"",IF(A1033=$B$1,"",'Instrument History'!A1030),"")</f>
        <v/>
      </c>
      <c r="B1034" t="str">
        <f t="shared" si="33"/>
        <v/>
      </c>
      <c r="C1034" s="14" t="str">
        <f>IF($A1034&lt;&gt;"",INDEX('Instrument History'!$1:$1048576,$B1034,C$3) / CcyPerBase!D1033,"")</f>
        <v/>
      </c>
      <c r="D1034" s="14" t="str">
        <f>IF(A1034&lt;&gt;"",C1034/$D$4*Master!$R$18,"")</f>
        <v/>
      </c>
      <c r="E1034" s="5" t="str">
        <f t="shared" si="34"/>
        <v/>
      </c>
      <c r="F1034" s="5" t="str">
        <f>IF($A1034&lt;&gt;"",IF(F$2&lt;&gt;"",INDEX('Instrument History'!$1:$1048576,$B1034,F$3) / CcyPerBase!E1033,""),"")</f>
        <v/>
      </c>
      <c r="G1034" s="5" t="str">
        <f>IF($A1034&lt;&gt;"",IF(G$2&lt;&gt;"",INDEX('Instrument History'!$1:$1048576,$B1034,G$3) / CcyPerBase!F1033,""),"")</f>
        <v/>
      </c>
      <c r="H1034" s="5" t="str">
        <f>IF($A1034&lt;&gt;"",IF(H$2&lt;&gt;"",INDEX('Instrument History'!$1:$1048576,$B1034,H$3) / CcyPerBase!G1033,""),"")</f>
        <v/>
      </c>
      <c r="I1034" s="5" t="str">
        <f>IF($A1034&lt;&gt;"",IF(I$2&lt;&gt;"",INDEX('Instrument History'!$1:$1048576,$B1034,I$3) / CcyPerBase!H1033,""),"")</f>
        <v/>
      </c>
      <c r="J1034" s="5" t="str">
        <f>IF($A1034&lt;&gt;"",IF(J$2&lt;&gt;"",INDEX('Instrument History'!$1:$1048576,$B1034,J$3) / CcyPerBase!I1033,""),"")</f>
        <v/>
      </c>
      <c r="K1034" s="5" t="str">
        <f>IF($A1034&lt;&gt;"",IF(K$2&lt;&gt;"",INDEX('Instrument History'!$1:$1048576,$B1034,K$3) / CcyPerBase!J1033,""),"")</f>
        <v/>
      </c>
      <c r="L1034" s="5" t="str">
        <f>IF($A1034&lt;&gt;"",IF(L$2&lt;&gt;"",INDEX('Instrument History'!$1:$1048576,$B1034,L$3) / CcyPerBase!K1033,""),"")</f>
        <v/>
      </c>
      <c r="M1034" s="5" t="str">
        <f>IF($A1034&lt;&gt;"",IF(M$2&lt;&gt;"",INDEX('Instrument History'!$1:$1048576,$B1034,M$3) / CcyPerBase!L1033,""),"")</f>
        <v/>
      </c>
      <c r="N1034" s="5" t="str">
        <f>IF($A1034&lt;&gt;"",IF(N$2&lt;&gt;"",INDEX('Instrument History'!$1:$1048576,$B1034,N$3) / CcyPerBase!M1033,""),"")</f>
        <v/>
      </c>
      <c r="O1034" s="5" t="str">
        <f>IF($A1034&lt;&gt;"",IF(O$2&lt;&gt;"",INDEX('Instrument History'!$1:$1048576,$B1034,O$3) / CcyPerBase!N1033,""),"")</f>
        <v/>
      </c>
      <c r="P1034" s="5" t="str">
        <f>IF($A1034&lt;&gt;"",IF(P$2&lt;&gt;"",INDEX('Instrument History'!$1:$1048576,$B1034,P$3) / CcyPerBase!O1033,""),"")</f>
        <v/>
      </c>
      <c r="Q1034" s="5" t="str">
        <f>IF($A1034&lt;&gt;"",IF(Q$2&lt;&gt;"",INDEX('Instrument History'!$1:$1048576,$B1034,Q$3) / CcyPerBase!P1033,""),"")</f>
        <v/>
      </c>
      <c r="R1034" s="5" t="str">
        <f>IF($A1034&lt;&gt;"",IF(R$2&lt;&gt;"",INDEX('Instrument History'!$1:$1048576,$B1034,R$3) / CcyPerBase!Q1033,""),"")</f>
        <v/>
      </c>
      <c r="S1034" s="5" t="str">
        <f>IF($A1034&lt;&gt;"",IF(S$2&lt;&gt;"",INDEX('Instrument History'!$1:$1048576,$B1034,S$3) / CcyPerBase!R1033,""),"")</f>
        <v/>
      </c>
      <c r="T1034" s="5" t="str">
        <f>IF($A1034&lt;&gt;"",IF(T$2&lt;&gt;"",INDEX('Instrument History'!$1:$1048576,$B1034,T$3) / CcyPerBase!S1033,""),"")</f>
        <v/>
      </c>
      <c r="U1034" s="5" t="str">
        <f>IF($A1034&lt;&gt;"",IF(U$2&lt;&gt;"",INDEX('Instrument History'!$1:$1048576,$B1034,U$3) / CcyPerBase!T1033,""),"")</f>
        <v/>
      </c>
      <c r="V1034" s="5" t="str">
        <f>IF($A1034&lt;&gt;"",IF(V$2&lt;&gt;"",INDEX('Instrument History'!$1:$1048576,$B1034,V$3) / CcyPerBase!U1033,""),"")</f>
        <v/>
      </c>
      <c r="W1034" s="5" t="str">
        <f>IF($A1034&lt;&gt;"",IF(W$2&lt;&gt;"",INDEX('Instrument History'!$1:$1048576,$B1034,W$3) / CcyPerBase!V1033,""),"")</f>
        <v/>
      </c>
      <c r="X1034" s="5" t="str">
        <f>IF($A1034&lt;&gt;"",IF(X$2&lt;&gt;"",INDEX('Instrument History'!$1:$1048576,$B1034,X$3) / CcyPerBase!W1033,""),"")</f>
        <v/>
      </c>
      <c r="Y1034" s="5" t="str">
        <f>IF($A1034&lt;&gt;"",IF(Y$2&lt;&gt;"",INDEX('Instrument History'!$1:$1048576,$B1034,Y$3) / CcyPerBase!X1033,""),"")</f>
        <v/>
      </c>
    </row>
    <row r="1035" spans="1:25">
      <c r="A1035" s="12" t="str">
        <f>IF(A1034&lt;&gt;"",IF(A1034=$B$1,"",'Instrument History'!A1031),"")</f>
        <v/>
      </c>
      <c r="B1035" t="str">
        <f t="shared" si="33"/>
        <v/>
      </c>
      <c r="C1035" s="14" t="str">
        <f>IF($A1035&lt;&gt;"",INDEX('Instrument History'!$1:$1048576,$B1035,C$3) / CcyPerBase!D1034,"")</f>
        <v/>
      </c>
      <c r="D1035" s="14" t="str">
        <f>IF(A1035&lt;&gt;"",C1035/$D$4*Master!$R$18,"")</f>
        <v/>
      </c>
      <c r="E1035" s="5" t="str">
        <f t="shared" si="34"/>
        <v/>
      </c>
      <c r="F1035" s="5" t="str">
        <f>IF($A1035&lt;&gt;"",IF(F$2&lt;&gt;"",INDEX('Instrument History'!$1:$1048576,$B1035,F$3) / CcyPerBase!E1034,""),"")</f>
        <v/>
      </c>
      <c r="G1035" s="5" t="str">
        <f>IF($A1035&lt;&gt;"",IF(G$2&lt;&gt;"",INDEX('Instrument History'!$1:$1048576,$B1035,G$3) / CcyPerBase!F1034,""),"")</f>
        <v/>
      </c>
      <c r="H1035" s="5" t="str">
        <f>IF($A1035&lt;&gt;"",IF(H$2&lt;&gt;"",INDEX('Instrument History'!$1:$1048576,$B1035,H$3) / CcyPerBase!G1034,""),"")</f>
        <v/>
      </c>
      <c r="I1035" s="5" t="str">
        <f>IF($A1035&lt;&gt;"",IF(I$2&lt;&gt;"",INDEX('Instrument History'!$1:$1048576,$B1035,I$3) / CcyPerBase!H1034,""),"")</f>
        <v/>
      </c>
      <c r="J1035" s="5" t="str">
        <f>IF($A1035&lt;&gt;"",IF(J$2&lt;&gt;"",INDEX('Instrument History'!$1:$1048576,$B1035,J$3) / CcyPerBase!I1034,""),"")</f>
        <v/>
      </c>
      <c r="K1035" s="5" t="str">
        <f>IF($A1035&lt;&gt;"",IF(K$2&lt;&gt;"",INDEX('Instrument History'!$1:$1048576,$B1035,K$3) / CcyPerBase!J1034,""),"")</f>
        <v/>
      </c>
      <c r="L1035" s="5" t="str">
        <f>IF($A1035&lt;&gt;"",IF(L$2&lt;&gt;"",INDEX('Instrument History'!$1:$1048576,$B1035,L$3) / CcyPerBase!K1034,""),"")</f>
        <v/>
      </c>
      <c r="M1035" s="5" t="str">
        <f>IF($A1035&lt;&gt;"",IF(M$2&lt;&gt;"",INDEX('Instrument History'!$1:$1048576,$B1035,M$3) / CcyPerBase!L1034,""),"")</f>
        <v/>
      </c>
      <c r="N1035" s="5" t="str">
        <f>IF($A1035&lt;&gt;"",IF(N$2&lt;&gt;"",INDEX('Instrument History'!$1:$1048576,$B1035,N$3) / CcyPerBase!M1034,""),"")</f>
        <v/>
      </c>
      <c r="O1035" s="5" t="str">
        <f>IF($A1035&lt;&gt;"",IF(O$2&lt;&gt;"",INDEX('Instrument History'!$1:$1048576,$B1035,O$3) / CcyPerBase!N1034,""),"")</f>
        <v/>
      </c>
      <c r="P1035" s="5" t="str">
        <f>IF($A1035&lt;&gt;"",IF(P$2&lt;&gt;"",INDEX('Instrument History'!$1:$1048576,$B1035,P$3) / CcyPerBase!O1034,""),"")</f>
        <v/>
      </c>
      <c r="Q1035" s="5" t="str">
        <f>IF($A1035&lt;&gt;"",IF(Q$2&lt;&gt;"",INDEX('Instrument History'!$1:$1048576,$B1035,Q$3) / CcyPerBase!P1034,""),"")</f>
        <v/>
      </c>
      <c r="R1035" s="5" t="str">
        <f>IF($A1035&lt;&gt;"",IF(R$2&lt;&gt;"",INDEX('Instrument History'!$1:$1048576,$B1035,R$3) / CcyPerBase!Q1034,""),"")</f>
        <v/>
      </c>
      <c r="S1035" s="5" t="str">
        <f>IF($A1035&lt;&gt;"",IF(S$2&lt;&gt;"",INDEX('Instrument History'!$1:$1048576,$B1035,S$3) / CcyPerBase!R1034,""),"")</f>
        <v/>
      </c>
      <c r="T1035" s="5" t="str">
        <f>IF($A1035&lt;&gt;"",IF(T$2&lt;&gt;"",INDEX('Instrument History'!$1:$1048576,$B1035,T$3) / CcyPerBase!S1034,""),"")</f>
        <v/>
      </c>
      <c r="U1035" s="5" t="str">
        <f>IF($A1035&lt;&gt;"",IF(U$2&lt;&gt;"",INDEX('Instrument History'!$1:$1048576,$B1035,U$3) / CcyPerBase!T1034,""),"")</f>
        <v/>
      </c>
      <c r="V1035" s="5" t="str">
        <f>IF($A1035&lt;&gt;"",IF(V$2&lt;&gt;"",INDEX('Instrument History'!$1:$1048576,$B1035,V$3) / CcyPerBase!U1034,""),"")</f>
        <v/>
      </c>
      <c r="W1035" s="5" t="str">
        <f>IF($A1035&lt;&gt;"",IF(W$2&lt;&gt;"",INDEX('Instrument History'!$1:$1048576,$B1035,W$3) / CcyPerBase!V1034,""),"")</f>
        <v/>
      </c>
      <c r="X1035" s="5" t="str">
        <f>IF($A1035&lt;&gt;"",IF(X$2&lt;&gt;"",INDEX('Instrument History'!$1:$1048576,$B1035,X$3) / CcyPerBase!W1034,""),"")</f>
        <v/>
      </c>
      <c r="Y1035" s="5" t="str">
        <f>IF($A1035&lt;&gt;"",IF(Y$2&lt;&gt;"",INDEX('Instrument History'!$1:$1048576,$B1035,Y$3) / CcyPerBase!X1034,""),"")</f>
        <v/>
      </c>
    </row>
    <row r="1036" spans="1:25">
      <c r="A1036" s="12" t="str">
        <f>IF(A1035&lt;&gt;"",IF(A1035=$B$1,"",'Instrument History'!A1032),"")</f>
        <v/>
      </c>
      <c r="B1036" t="str">
        <f t="shared" si="33"/>
        <v/>
      </c>
      <c r="C1036" s="14" t="str">
        <f>IF($A1036&lt;&gt;"",INDEX('Instrument History'!$1:$1048576,$B1036,C$3) / CcyPerBase!D1035,"")</f>
        <v/>
      </c>
      <c r="D1036" s="14" t="str">
        <f>IF(A1036&lt;&gt;"",C1036/$D$4*Master!$R$18,"")</f>
        <v/>
      </c>
      <c r="E1036" s="5" t="str">
        <f t="shared" si="34"/>
        <v/>
      </c>
      <c r="F1036" s="5" t="str">
        <f>IF($A1036&lt;&gt;"",IF(F$2&lt;&gt;"",INDEX('Instrument History'!$1:$1048576,$B1036,F$3) / CcyPerBase!E1035,""),"")</f>
        <v/>
      </c>
      <c r="G1036" s="5" t="str">
        <f>IF($A1036&lt;&gt;"",IF(G$2&lt;&gt;"",INDEX('Instrument History'!$1:$1048576,$B1036,G$3) / CcyPerBase!F1035,""),"")</f>
        <v/>
      </c>
      <c r="H1036" s="5" t="str">
        <f>IF($A1036&lt;&gt;"",IF(H$2&lt;&gt;"",INDEX('Instrument History'!$1:$1048576,$B1036,H$3) / CcyPerBase!G1035,""),"")</f>
        <v/>
      </c>
      <c r="I1036" s="5" t="str">
        <f>IF($A1036&lt;&gt;"",IF(I$2&lt;&gt;"",INDEX('Instrument History'!$1:$1048576,$B1036,I$3) / CcyPerBase!H1035,""),"")</f>
        <v/>
      </c>
      <c r="J1036" s="5" t="str">
        <f>IF($A1036&lt;&gt;"",IF(J$2&lt;&gt;"",INDEX('Instrument History'!$1:$1048576,$B1036,J$3) / CcyPerBase!I1035,""),"")</f>
        <v/>
      </c>
      <c r="K1036" s="5" t="str">
        <f>IF($A1036&lt;&gt;"",IF(K$2&lt;&gt;"",INDEX('Instrument History'!$1:$1048576,$B1036,K$3) / CcyPerBase!J1035,""),"")</f>
        <v/>
      </c>
      <c r="L1036" s="5" t="str">
        <f>IF($A1036&lt;&gt;"",IF(L$2&lt;&gt;"",INDEX('Instrument History'!$1:$1048576,$B1036,L$3) / CcyPerBase!K1035,""),"")</f>
        <v/>
      </c>
      <c r="M1036" s="5" t="str">
        <f>IF($A1036&lt;&gt;"",IF(M$2&lt;&gt;"",INDEX('Instrument History'!$1:$1048576,$B1036,M$3) / CcyPerBase!L1035,""),"")</f>
        <v/>
      </c>
      <c r="N1036" s="5" t="str">
        <f>IF($A1036&lt;&gt;"",IF(N$2&lt;&gt;"",INDEX('Instrument History'!$1:$1048576,$B1036,N$3) / CcyPerBase!M1035,""),"")</f>
        <v/>
      </c>
      <c r="O1036" s="5" t="str">
        <f>IF($A1036&lt;&gt;"",IF(O$2&lt;&gt;"",INDEX('Instrument History'!$1:$1048576,$B1036,O$3) / CcyPerBase!N1035,""),"")</f>
        <v/>
      </c>
      <c r="P1036" s="5" t="str">
        <f>IF($A1036&lt;&gt;"",IF(P$2&lt;&gt;"",INDEX('Instrument History'!$1:$1048576,$B1036,P$3) / CcyPerBase!O1035,""),"")</f>
        <v/>
      </c>
      <c r="Q1036" s="5" t="str">
        <f>IF($A1036&lt;&gt;"",IF(Q$2&lt;&gt;"",INDEX('Instrument History'!$1:$1048576,$B1036,Q$3) / CcyPerBase!P1035,""),"")</f>
        <v/>
      </c>
      <c r="R1036" s="5" t="str">
        <f>IF($A1036&lt;&gt;"",IF(R$2&lt;&gt;"",INDEX('Instrument History'!$1:$1048576,$B1036,R$3) / CcyPerBase!Q1035,""),"")</f>
        <v/>
      </c>
      <c r="S1036" s="5" t="str">
        <f>IF($A1036&lt;&gt;"",IF(S$2&lt;&gt;"",INDEX('Instrument History'!$1:$1048576,$B1036,S$3) / CcyPerBase!R1035,""),"")</f>
        <v/>
      </c>
      <c r="T1036" s="5" t="str">
        <f>IF($A1036&lt;&gt;"",IF(T$2&lt;&gt;"",INDEX('Instrument History'!$1:$1048576,$B1036,T$3) / CcyPerBase!S1035,""),"")</f>
        <v/>
      </c>
      <c r="U1036" s="5" t="str">
        <f>IF($A1036&lt;&gt;"",IF(U$2&lt;&gt;"",INDEX('Instrument History'!$1:$1048576,$B1036,U$3) / CcyPerBase!T1035,""),"")</f>
        <v/>
      </c>
      <c r="V1036" s="5" t="str">
        <f>IF($A1036&lt;&gt;"",IF(V$2&lt;&gt;"",INDEX('Instrument History'!$1:$1048576,$B1036,V$3) / CcyPerBase!U1035,""),"")</f>
        <v/>
      </c>
      <c r="W1036" s="5" t="str">
        <f>IF($A1036&lt;&gt;"",IF(W$2&lt;&gt;"",INDEX('Instrument History'!$1:$1048576,$B1036,W$3) / CcyPerBase!V1035,""),"")</f>
        <v/>
      </c>
      <c r="X1036" s="5" t="str">
        <f>IF($A1036&lt;&gt;"",IF(X$2&lt;&gt;"",INDEX('Instrument History'!$1:$1048576,$B1036,X$3) / CcyPerBase!W1035,""),"")</f>
        <v/>
      </c>
      <c r="Y1036" s="5" t="str">
        <f>IF($A1036&lt;&gt;"",IF(Y$2&lt;&gt;"",INDEX('Instrument History'!$1:$1048576,$B1036,Y$3) / CcyPerBase!X1035,""),"")</f>
        <v/>
      </c>
    </row>
    <row r="1037" spans="1:25">
      <c r="A1037" s="12" t="str">
        <f>IF(A1036&lt;&gt;"",IF(A1036=$B$1,"",'Instrument History'!A1033),"")</f>
        <v/>
      </c>
      <c r="B1037" t="str">
        <f t="shared" si="33"/>
        <v/>
      </c>
      <c r="C1037" s="14" t="str">
        <f>IF($A1037&lt;&gt;"",INDEX('Instrument History'!$1:$1048576,$B1037,C$3) / CcyPerBase!D1036,"")</f>
        <v/>
      </c>
      <c r="D1037" s="14" t="str">
        <f>IF(A1037&lt;&gt;"",C1037/$D$4*Master!$R$18,"")</f>
        <v/>
      </c>
      <c r="E1037" s="5" t="str">
        <f t="shared" si="34"/>
        <v/>
      </c>
      <c r="F1037" s="5" t="str">
        <f>IF($A1037&lt;&gt;"",IF(F$2&lt;&gt;"",INDEX('Instrument History'!$1:$1048576,$B1037,F$3) / CcyPerBase!E1036,""),"")</f>
        <v/>
      </c>
      <c r="G1037" s="5" t="str">
        <f>IF($A1037&lt;&gt;"",IF(G$2&lt;&gt;"",INDEX('Instrument History'!$1:$1048576,$B1037,G$3) / CcyPerBase!F1036,""),"")</f>
        <v/>
      </c>
      <c r="H1037" s="5" t="str">
        <f>IF($A1037&lt;&gt;"",IF(H$2&lt;&gt;"",INDEX('Instrument History'!$1:$1048576,$B1037,H$3) / CcyPerBase!G1036,""),"")</f>
        <v/>
      </c>
      <c r="I1037" s="5" t="str">
        <f>IF($A1037&lt;&gt;"",IF(I$2&lt;&gt;"",INDEX('Instrument History'!$1:$1048576,$B1037,I$3) / CcyPerBase!H1036,""),"")</f>
        <v/>
      </c>
      <c r="J1037" s="5" t="str">
        <f>IF($A1037&lt;&gt;"",IF(J$2&lt;&gt;"",INDEX('Instrument History'!$1:$1048576,$B1037,J$3) / CcyPerBase!I1036,""),"")</f>
        <v/>
      </c>
      <c r="K1037" s="5" t="str">
        <f>IF($A1037&lt;&gt;"",IF(K$2&lt;&gt;"",INDEX('Instrument History'!$1:$1048576,$B1037,K$3) / CcyPerBase!J1036,""),"")</f>
        <v/>
      </c>
      <c r="L1037" s="5" t="str">
        <f>IF($A1037&lt;&gt;"",IF(L$2&lt;&gt;"",INDEX('Instrument History'!$1:$1048576,$B1037,L$3) / CcyPerBase!K1036,""),"")</f>
        <v/>
      </c>
      <c r="M1037" s="5" t="str">
        <f>IF($A1037&lt;&gt;"",IF(M$2&lt;&gt;"",INDEX('Instrument History'!$1:$1048576,$B1037,M$3) / CcyPerBase!L1036,""),"")</f>
        <v/>
      </c>
      <c r="N1037" s="5" t="str">
        <f>IF($A1037&lt;&gt;"",IF(N$2&lt;&gt;"",INDEX('Instrument History'!$1:$1048576,$B1037,N$3) / CcyPerBase!M1036,""),"")</f>
        <v/>
      </c>
      <c r="O1037" s="5" t="str">
        <f>IF($A1037&lt;&gt;"",IF(O$2&lt;&gt;"",INDEX('Instrument History'!$1:$1048576,$B1037,O$3) / CcyPerBase!N1036,""),"")</f>
        <v/>
      </c>
      <c r="P1037" s="5" t="str">
        <f>IF($A1037&lt;&gt;"",IF(P$2&lt;&gt;"",INDEX('Instrument History'!$1:$1048576,$B1037,P$3) / CcyPerBase!O1036,""),"")</f>
        <v/>
      </c>
      <c r="Q1037" s="5" t="str">
        <f>IF($A1037&lt;&gt;"",IF(Q$2&lt;&gt;"",INDEX('Instrument History'!$1:$1048576,$B1037,Q$3) / CcyPerBase!P1036,""),"")</f>
        <v/>
      </c>
      <c r="R1037" s="5" t="str">
        <f>IF($A1037&lt;&gt;"",IF(R$2&lt;&gt;"",INDEX('Instrument History'!$1:$1048576,$B1037,R$3) / CcyPerBase!Q1036,""),"")</f>
        <v/>
      </c>
      <c r="S1037" s="5" t="str">
        <f>IF($A1037&lt;&gt;"",IF(S$2&lt;&gt;"",INDEX('Instrument History'!$1:$1048576,$B1037,S$3) / CcyPerBase!R1036,""),"")</f>
        <v/>
      </c>
      <c r="T1037" s="5" t="str">
        <f>IF($A1037&lt;&gt;"",IF(T$2&lt;&gt;"",INDEX('Instrument History'!$1:$1048576,$B1037,T$3) / CcyPerBase!S1036,""),"")</f>
        <v/>
      </c>
      <c r="U1037" s="5" t="str">
        <f>IF($A1037&lt;&gt;"",IF(U$2&lt;&gt;"",INDEX('Instrument History'!$1:$1048576,$B1037,U$3) / CcyPerBase!T1036,""),"")</f>
        <v/>
      </c>
      <c r="V1037" s="5" t="str">
        <f>IF($A1037&lt;&gt;"",IF(V$2&lt;&gt;"",INDEX('Instrument History'!$1:$1048576,$B1037,V$3) / CcyPerBase!U1036,""),"")</f>
        <v/>
      </c>
      <c r="W1037" s="5" t="str">
        <f>IF($A1037&lt;&gt;"",IF(W$2&lt;&gt;"",INDEX('Instrument History'!$1:$1048576,$B1037,W$3) / CcyPerBase!V1036,""),"")</f>
        <v/>
      </c>
      <c r="X1037" s="5" t="str">
        <f>IF($A1037&lt;&gt;"",IF(X$2&lt;&gt;"",INDEX('Instrument History'!$1:$1048576,$B1037,X$3) / CcyPerBase!W1036,""),"")</f>
        <v/>
      </c>
      <c r="Y1037" s="5" t="str">
        <f>IF($A1037&lt;&gt;"",IF(Y$2&lt;&gt;"",INDEX('Instrument History'!$1:$1048576,$B1037,Y$3) / CcyPerBase!X1036,""),"")</f>
        <v/>
      </c>
    </row>
    <row r="1038" spans="1:25">
      <c r="A1038" s="12" t="str">
        <f>IF(A1037&lt;&gt;"",IF(A1037=$B$1,"",'Instrument History'!A1034),"")</f>
        <v/>
      </c>
      <c r="B1038" t="str">
        <f t="shared" si="33"/>
        <v/>
      </c>
      <c r="C1038" s="14" t="str">
        <f>IF($A1038&lt;&gt;"",INDEX('Instrument History'!$1:$1048576,$B1038,C$3) / CcyPerBase!D1037,"")</f>
        <v/>
      </c>
      <c r="D1038" s="14" t="str">
        <f>IF(A1038&lt;&gt;"",C1038/$D$4*Master!$R$18,"")</f>
        <v/>
      </c>
      <c r="E1038" s="5" t="str">
        <f t="shared" si="34"/>
        <v/>
      </c>
      <c r="F1038" s="5" t="str">
        <f>IF($A1038&lt;&gt;"",IF(F$2&lt;&gt;"",INDEX('Instrument History'!$1:$1048576,$B1038,F$3) / CcyPerBase!E1037,""),"")</f>
        <v/>
      </c>
      <c r="G1038" s="5" t="str">
        <f>IF($A1038&lt;&gt;"",IF(G$2&lt;&gt;"",INDEX('Instrument History'!$1:$1048576,$B1038,G$3) / CcyPerBase!F1037,""),"")</f>
        <v/>
      </c>
      <c r="H1038" s="5" t="str">
        <f>IF($A1038&lt;&gt;"",IF(H$2&lt;&gt;"",INDEX('Instrument History'!$1:$1048576,$B1038,H$3) / CcyPerBase!G1037,""),"")</f>
        <v/>
      </c>
      <c r="I1038" s="5" t="str">
        <f>IF($A1038&lt;&gt;"",IF(I$2&lt;&gt;"",INDEX('Instrument History'!$1:$1048576,$B1038,I$3) / CcyPerBase!H1037,""),"")</f>
        <v/>
      </c>
      <c r="J1038" s="5" t="str">
        <f>IF($A1038&lt;&gt;"",IF(J$2&lt;&gt;"",INDEX('Instrument History'!$1:$1048576,$B1038,J$3) / CcyPerBase!I1037,""),"")</f>
        <v/>
      </c>
      <c r="K1038" s="5" t="str">
        <f>IF($A1038&lt;&gt;"",IF(K$2&lt;&gt;"",INDEX('Instrument History'!$1:$1048576,$B1038,K$3) / CcyPerBase!J1037,""),"")</f>
        <v/>
      </c>
      <c r="L1038" s="5" t="str">
        <f>IF($A1038&lt;&gt;"",IF(L$2&lt;&gt;"",INDEX('Instrument History'!$1:$1048576,$B1038,L$3) / CcyPerBase!K1037,""),"")</f>
        <v/>
      </c>
      <c r="M1038" s="5" t="str">
        <f>IF($A1038&lt;&gt;"",IF(M$2&lt;&gt;"",INDEX('Instrument History'!$1:$1048576,$B1038,M$3) / CcyPerBase!L1037,""),"")</f>
        <v/>
      </c>
      <c r="N1038" s="5" t="str">
        <f>IF($A1038&lt;&gt;"",IF(N$2&lt;&gt;"",INDEX('Instrument History'!$1:$1048576,$B1038,N$3) / CcyPerBase!M1037,""),"")</f>
        <v/>
      </c>
      <c r="O1038" s="5" t="str">
        <f>IF($A1038&lt;&gt;"",IF(O$2&lt;&gt;"",INDEX('Instrument History'!$1:$1048576,$B1038,O$3) / CcyPerBase!N1037,""),"")</f>
        <v/>
      </c>
      <c r="P1038" s="5" t="str">
        <f>IF($A1038&lt;&gt;"",IF(P$2&lt;&gt;"",INDEX('Instrument History'!$1:$1048576,$B1038,P$3) / CcyPerBase!O1037,""),"")</f>
        <v/>
      </c>
      <c r="Q1038" s="5" t="str">
        <f>IF($A1038&lt;&gt;"",IF(Q$2&lt;&gt;"",INDEX('Instrument History'!$1:$1048576,$B1038,Q$3) / CcyPerBase!P1037,""),"")</f>
        <v/>
      </c>
      <c r="R1038" s="5" t="str">
        <f>IF($A1038&lt;&gt;"",IF(R$2&lt;&gt;"",INDEX('Instrument History'!$1:$1048576,$B1038,R$3) / CcyPerBase!Q1037,""),"")</f>
        <v/>
      </c>
      <c r="S1038" s="5" t="str">
        <f>IF($A1038&lt;&gt;"",IF(S$2&lt;&gt;"",INDEX('Instrument History'!$1:$1048576,$B1038,S$3) / CcyPerBase!R1037,""),"")</f>
        <v/>
      </c>
      <c r="T1038" s="5" t="str">
        <f>IF($A1038&lt;&gt;"",IF(T$2&lt;&gt;"",INDEX('Instrument History'!$1:$1048576,$B1038,T$3) / CcyPerBase!S1037,""),"")</f>
        <v/>
      </c>
      <c r="U1038" s="5" t="str">
        <f>IF($A1038&lt;&gt;"",IF(U$2&lt;&gt;"",INDEX('Instrument History'!$1:$1048576,$B1038,U$3) / CcyPerBase!T1037,""),"")</f>
        <v/>
      </c>
      <c r="V1038" s="5" t="str">
        <f>IF($A1038&lt;&gt;"",IF(V$2&lt;&gt;"",INDEX('Instrument History'!$1:$1048576,$B1038,V$3) / CcyPerBase!U1037,""),"")</f>
        <v/>
      </c>
      <c r="W1038" s="5" t="str">
        <f>IF($A1038&lt;&gt;"",IF(W$2&lt;&gt;"",INDEX('Instrument History'!$1:$1048576,$B1038,W$3) / CcyPerBase!V1037,""),"")</f>
        <v/>
      </c>
      <c r="X1038" s="5" t="str">
        <f>IF($A1038&lt;&gt;"",IF(X$2&lt;&gt;"",INDEX('Instrument History'!$1:$1048576,$B1038,X$3) / CcyPerBase!W1037,""),"")</f>
        <v/>
      </c>
      <c r="Y1038" s="5" t="str">
        <f>IF($A1038&lt;&gt;"",IF(Y$2&lt;&gt;"",INDEX('Instrument History'!$1:$1048576,$B1038,Y$3) / CcyPerBase!X1037,""),"")</f>
        <v/>
      </c>
    </row>
    <row r="1039" spans="1:25">
      <c r="A1039" s="12" t="str">
        <f>IF(A1038&lt;&gt;"",IF(A1038=$B$1,"",'Instrument History'!A1035),"")</f>
        <v/>
      </c>
      <c r="B1039" t="str">
        <f t="shared" si="33"/>
        <v/>
      </c>
      <c r="C1039" s="14" t="str">
        <f>IF($A1039&lt;&gt;"",INDEX('Instrument History'!$1:$1048576,$B1039,C$3) / CcyPerBase!D1038,"")</f>
        <v/>
      </c>
      <c r="D1039" s="14" t="str">
        <f>IF(A1039&lt;&gt;"",C1039/$D$4*Master!$R$18,"")</f>
        <v/>
      </c>
      <c r="E1039" s="5" t="str">
        <f t="shared" si="34"/>
        <v/>
      </c>
      <c r="F1039" s="5" t="str">
        <f>IF($A1039&lt;&gt;"",IF(F$2&lt;&gt;"",INDEX('Instrument History'!$1:$1048576,$B1039,F$3) / CcyPerBase!E1038,""),"")</f>
        <v/>
      </c>
      <c r="G1039" s="5" t="str">
        <f>IF($A1039&lt;&gt;"",IF(G$2&lt;&gt;"",INDEX('Instrument History'!$1:$1048576,$B1039,G$3) / CcyPerBase!F1038,""),"")</f>
        <v/>
      </c>
      <c r="H1039" s="5" t="str">
        <f>IF($A1039&lt;&gt;"",IF(H$2&lt;&gt;"",INDEX('Instrument History'!$1:$1048576,$B1039,H$3) / CcyPerBase!G1038,""),"")</f>
        <v/>
      </c>
      <c r="I1039" s="5" t="str">
        <f>IF($A1039&lt;&gt;"",IF(I$2&lt;&gt;"",INDEX('Instrument History'!$1:$1048576,$B1039,I$3) / CcyPerBase!H1038,""),"")</f>
        <v/>
      </c>
      <c r="J1039" s="5" t="str">
        <f>IF($A1039&lt;&gt;"",IF(J$2&lt;&gt;"",INDEX('Instrument History'!$1:$1048576,$B1039,J$3) / CcyPerBase!I1038,""),"")</f>
        <v/>
      </c>
      <c r="K1039" s="5" t="str">
        <f>IF($A1039&lt;&gt;"",IF(K$2&lt;&gt;"",INDEX('Instrument History'!$1:$1048576,$B1039,K$3) / CcyPerBase!J1038,""),"")</f>
        <v/>
      </c>
      <c r="L1039" s="5" t="str">
        <f>IF($A1039&lt;&gt;"",IF(L$2&lt;&gt;"",INDEX('Instrument History'!$1:$1048576,$B1039,L$3) / CcyPerBase!K1038,""),"")</f>
        <v/>
      </c>
      <c r="M1039" s="5" t="str">
        <f>IF($A1039&lt;&gt;"",IF(M$2&lt;&gt;"",INDEX('Instrument History'!$1:$1048576,$B1039,M$3) / CcyPerBase!L1038,""),"")</f>
        <v/>
      </c>
      <c r="N1039" s="5" t="str">
        <f>IF($A1039&lt;&gt;"",IF(N$2&lt;&gt;"",INDEX('Instrument History'!$1:$1048576,$B1039,N$3) / CcyPerBase!M1038,""),"")</f>
        <v/>
      </c>
      <c r="O1039" s="5" t="str">
        <f>IF($A1039&lt;&gt;"",IF(O$2&lt;&gt;"",INDEX('Instrument History'!$1:$1048576,$B1039,O$3) / CcyPerBase!N1038,""),"")</f>
        <v/>
      </c>
      <c r="P1039" s="5" t="str">
        <f>IF($A1039&lt;&gt;"",IF(P$2&lt;&gt;"",INDEX('Instrument History'!$1:$1048576,$B1039,P$3) / CcyPerBase!O1038,""),"")</f>
        <v/>
      </c>
      <c r="Q1039" s="5" t="str">
        <f>IF($A1039&lt;&gt;"",IF(Q$2&lt;&gt;"",INDEX('Instrument History'!$1:$1048576,$B1039,Q$3) / CcyPerBase!P1038,""),"")</f>
        <v/>
      </c>
      <c r="R1039" s="5" t="str">
        <f>IF($A1039&lt;&gt;"",IF(R$2&lt;&gt;"",INDEX('Instrument History'!$1:$1048576,$B1039,R$3) / CcyPerBase!Q1038,""),"")</f>
        <v/>
      </c>
      <c r="S1039" s="5" t="str">
        <f>IF($A1039&lt;&gt;"",IF(S$2&lt;&gt;"",INDEX('Instrument History'!$1:$1048576,$B1039,S$3) / CcyPerBase!R1038,""),"")</f>
        <v/>
      </c>
      <c r="T1039" s="5" t="str">
        <f>IF($A1039&lt;&gt;"",IF(T$2&lt;&gt;"",INDEX('Instrument History'!$1:$1048576,$B1039,T$3) / CcyPerBase!S1038,""),"")</f>
        <v/>
      </c>
      <c r="U1039" s="5" t="str">
        <f>IF($A1039&lt;&gt;"",IF(U$2&lt;&gt;"",INDEX('Instrument History'!$1:$1048576,$B1039,U$3) / CcyPerBase!T1038,""),"")</f>
        <v/>
      </c>
      <c r="V1039" s="5" t="str">
        <f>IF($A1039&lt;&gt;"",IF(V$2&lt;&gt;"",INDEX('Instrument History'!$1:$1048576,$B1039,V$3) / CcyPerBase!U1038,""),"")</f>
        <v/>
      </c>
      <c r="W1039" s="5" t="str">
        <f>IF($A1039&lt;&gt;"",IF(W$2&lt;&gt;"",INDEX('Instrument History'!$1:$1048576,$B1039,W$3) / CcyPerBase!V1038,""),"")</f>
        <v/>
      </c>
      <c r="X1039" s="5" t="str">
        <f>IF($A1039&lt;&gt;"",IF(X$2&lt;&gt;"",INDEX('Instrument History'!$1:$1048576,$B1039,X$3) / CcyPerBase!W1038,""),"")</f>
        <v/>
      </c>
      <c r="Y1039" s="5" t="str">
        <f>IF($A1039&lt;&gt;"",IF(Y$2&lt;&gt;"",INDEX('Instrument History'!$1:$1048576,$B1039,Y$3) / CcyPerBase!X1038,""),"")</f>
        <v/>
      </c>
    </row>
    <row r="1040" spans="1:25">
      <c r="A1040" s="12" t="str">
        <f>IF(A1039&lt;&gt;"",IF(A1039=$B$1,"",'Instrument History'!A1036),"")</f>
        <v/>
      </c>
      <c r="B1040" t="str">
        <f t="shared" si="33"/>
        <v/>
      </c>
      <c r="C1040" s="14" t="str">
        <f>IF($A1040&lt;&gt;"",INDEX('Instrument History'!$1:$1048576,$B1040,C$3) / CcyPerBase!D1039,"")</f>
        <v/>
      </c>
      <c r="D1040" s="14" t="str">
        <f>IF(A1040&lt;&gt;"",C1040/$D$4*Master!$R$18,"")</f>
        <v/>
      </c>
      <c r="E1040" s="5" t="str">
        <f t="shared" si="34"/>
        <v/>
      </c>
      <c r="F1040" s="5" t="str">
        <f>IF($A1040&lt;&gt;"",IF(F$2&lt;&gt;"",INDEX('Instrument History'!$1:$1048576,$B1040,F$3) / CcyPerBase!E1039,""),"")</f>
        <v/>
      </c>
      <c r="G1040" s="5" t="str">
        <f>IF($A1040&lt;&gt;"",IF(G$2&lt;&gt;"",INDEX('Instrument History'!$1:$1048576,$B1040,G$3) / CcyPerBase!F1039,""),"")</f>
        <v/>
      </c>
      <c r="H1040" s="5" t="str">
        <f>IF($A1040&lt;&gt;"",IF(H$2&lt;&gt;"",INDEX('Instrument History'!$1:$1048576,$B1040,H$3) / CcyPerBase!G1039,""),"")</f>
        <v/>
      </c>
      <c r="I1040" s="5" t="str">
        <f>IF($A1040&lt;&gt;"",IF(I$2&lt;&gt;"",INDEX('Instrument History'!$1:$1048576,$B1040,I$3) / CcyPerBase!H1039,""),"")</f>
        <v/>
      </c>
      <c r="J1040" s="5" t="str">
        <f>IF($A1040&lt;&gt;"",IF(J$2&lt;&gt;"",INDEX('Instrument History'!$1:$1048576,$B1040,J$3) / CcyPerBase!I1039,""),"")</f>
        <v/>
      </c>
      <c r="K1040" s="5" t="str">
        <f>IF($A1040&lt;&gt;"",IF(K$2&lt;&gt;"",INDEX('Instrument History'!$1:$1048576,$B1040,K$3) / CcyPerBase!J1039,""),"")</f>
        <v/>
      </c>
      <c r="L1040" s="5" t="str">
        <f>IF($A1040&lt;&gt;"",IF(L$2&lt;&gt;"",INDEX('Instrument History'!$1:$1048576,$B1040,L$3) / CcyPerBase!K1039,""),"")</f>
        <v/>
      </c>
      <c r="M1040" s="5" t="str">
        <f>IF($A1040&lt;&gt;"",IF(M$2&lt;&gt;"",INDEX('Instrument History'!$1:$1048576,$B1040,M$3) / CcyPerBase!L1039,""),"")</f>
        <v/>
      </c>
      <c r="N1040" s="5" t="str">
        <f>IF($A1040&lt;&gt;"",IF(N$2&lt;&gt;"",INDEX('Instrument History'!$1:$1048576,$B1040,N$3) / CcyPerBase!M1039,""),"")</f>
        <v/>
      </c>
      <c r="O1040" s="5" t="str">
        <f>IF($A1040&lt;&gt;"",IF(O$2&lt;&gt;"",INDEX('Instrument History'!$1:$1048576,$B1040,O$3) / CcyPerBase!N1039,""),"")</f>
        <v/>
      </c>
      <c r="P1040" s="5" t="str">
        <f>IF($A1040&lt;&gt;"",IF(P$2&lt;&gt;"",INDEX('Instrument History'!$1:$1048576,$B1040,P$3) / CcyPerBase!O1039,""),"")</f>
        <v/>
      </c>
      <c r="Q1040" s="5" t="str">
        <f>IF($A1040&lt;&gt;"",IF(Q$2&lt;&gt;"",INDEX('Instrument History'!$1:$1048576,$B1040,Q$3) / CcyPerBase!P1039,""),"")</f>
        <v/>
      </c>
      <c r="R1040" s="5" t="str">
        <f>IF($A1040&lt;&gt;"",IF(R$2&lt;&gt;"",INDEX('Instrument History'!$1:$1048576,$B1040,R$3) / CcyPerBase!Q1039,""),"")</f>
        <v/>
      </c>
      <c r="S1040" s="5" t="str">
        <f>IF($A1040&lt;&gt;"",IF(S$2&lt;&gt;"",INDEX('Instrument History'!$1:$1048576,$B1040,S$3) / CcyPerBase!R1039,""),"")</f>
        <v/>
      </c>
      <c r="T1040" s="5" t="str">
        <f>IF($A1040&lt;&gt;"",IF(T$2&lt;&gt;"",INDEX('Instrument History'!$1:$1048576,$B1040,T$3) / CcyPerBase!S1039,""),"")</f>
        <v/>
      </c>
      <c r="U1040" s="5" t="str">
        <f>IF($A1040&lt;&gt;"",IF(U$2&lt;&gt;"",INDEX('Instrument History'!$1:$1048576,$B1040,U$3) / CcyPerBase!T1039,""),"")</f>
        <v/>
      </c>
      <c r="V1040" s="5" t="str">
        <f>IF($A1040&lt;&gt;"",IF(V$2&lt;&gt;"",INDEX('Instrument History'!$1:$1048576,$B1040,V$3) / CcyPerBase!U1039,""),"")</f>
        <v/>
      </c>
      <c r="W1040" s="5" t="str">
        <f>IF($A1040&lt;&gt;"",IF(W$2&lt;&gt;"",INDEX('Instrument History'!$1:$1048576,$B1040,W$3) / CcyPerBase!V1039,""),"")</f>
        <v/>
      </c>
      <c r="X1040" s="5" t="str">
        <f>IF($A1040&lt;&gt;"",IF(X$2&lt;&gt;"",INDEX('Instrument History'!$1:$1048576,$B1040,X$3) / CcyPerBase!W1039,""),"")</f>
        <v/>
      </c>
      <c r="Y1040" s="5" t="str">
        <f>IF($A1040&lt;&gt;"",IF(Y$2&lt;&gt;"",INDEX('Instrument History'!$1:$1048576,$B1040,Y$3) / CcyPerBase!X1039,""),"")</f>
        <v/>
      </c>
    </row>
    <row r="1041" spans="1:25">
      <c r="A1041" s="12" t="str">
        <f>IF(A1040&lt;&gt;"",IF(A1040=$B$1,"",'Instrument History'!A1037),"")</f>
        <v/>
      </c>
      <c r="B1041" t="str">
        <f t="shared" si="33"/>
        <v/>
      </c>
      <c r="C1041" s="14" t="str">
        <f>IF($A1041&lt;&gt;"",INDEX('Instrument History'!$1:$1048576,$B1041,C$3) / CcyPerBase!D1040,"")</f>
        <v/>
      </c>
      <c r="D1041" s="14" t="str">
        <f>IF(A1041&lt;&gt;"",C1041/$D$4*Master!$R$18,"")</f>
        <v/>
      </c>
      <c r="E1041" s="5" t="str">
        <f t="shared" si="34"/>
        <v/>
      </c>
      <c r="F1041" s="5" t="str">
        <f>IF($A1041&lt;&gt;"",IF(F$2&lt;&gt;"",INDEX('Instrument History'!$1:$1048576,$B1041,F$3) / CcyPerBase!E1040,""),"")</f>
        <v/>
      </c>
      <c r="G1041" s="5" t="str">
        <f>IF($A1041&lt;&gt;"",IF(G$2&lt;&gt;"",INDEX('Instrument History'!$1:$1048576,$B1041,G$3) / CcyPerBase!F1040,""),"")</f>
        <v/>
      </c>
      <c r="H1041" s="5" t="str">
        <f>IF($A1041&lt;&gt;"",IF(H$2&lt;&gt;"",INDEX('Instrument History'!$1:$1048576,$B1041,H$3) / CcyPerBase!G1040,""),"")</f>
        <v/>
      </c>
      <c r="I1041" s="5" t="str">
        <f>IF($A1041&lt;&gt;"",IF(I$2&lt;&gt;"",INDEX('Instrument History'!$1:$1048576,$B1041,I$3) / CcyPerBase!H1040,""),"")</f>
        <v/>
      </c>
      <c r="J1041" s="5" t="str">
        <f>IF($A1041&lt;&gt;"",IF(J$2&lt;&gt;"",INDEX('Instrument History'!$1:$1048576,$B1041,J$3) / CcyPerBase!I1040,""),"")</f>
        <v/>
      </c>
      <c r="K1041" s="5" t="str">
        <f>IF($A1041&lt;&gt;"",IF(K$2&lt;&gt;"",INDEX('Instrument History'!$1:$1048576,$B1041,K$3) / CcyPerBase!J1040,""),"")</f>
        <v/>
      </c>
      <c r="L1041" s="5" t="str">
        <f>IF($A1041&lt;&gt;"",IF(L$2&lt;&gt;"",INDEX('Instrument History'!$1:$1048576,$B1041,L$3) / CcyPerBase!K1040,""),"")</f>
        <v/>
      </c>
      <c r="M1041" s="5" t="str">
        <f>IF($A1041&lt;&gt;"",IF(M$2&lt;&gt;"",INDEX('Instrument History'!$1:$1048576,$B1041,M$3) / CcyPerBase!L1040,""),"")</f>
        <v/>
      </c>
      <c r="N1041" s="5" t="str">
        <f>IF($A1041&lt;&gt;"",IF(N$2&lt;&gt;"",INDEX('Instrument History'!$1:$1048576,$B1041,N$3) / CcyPerBase!M1040,""),"")</f>
        <v/>
      </c>
      <c r="O1041" s="5" t="str">
        <f>IF($A1041&lt;&gt;"",IF(O$2&lt;&gt;"",INDEX('Instrument History'!$1:$1048576,$B1041,O$3) / CcyPerBase!N1040,""),"")</f>
        <v/>
      </c>
      <c r="P1041" s="5" t="str">
        <f>IF($A1041&lt;&gt;"",IF(P$2&lt;&gt;"",INDEX('Instrument History'!$1:$1048576,$B1041,P$3) / CcyPerBase!O1040,""),"")</f>
        <v/>
      </c>
      <c r="Q1041" s="5" t="str">
        <f>IF($A1041&lt;&gt;"",IF(Q$2&lt;&gt;"",INDEX('Instrument History'!$1:$1048576,$B1041,Q$3) / CcyPerBase!P1040,""),"")</f>
        <v/>
      </c>
      <c r="R1041" s="5" t="str">
        <f>IF($A1041&lt;&gt;"",IF(R$2&lt;&gt;"",INDEX('Instrument History'!$1:$1048576,$B1041,R$3) / CcyPerBase!Q1040,""),"")</f>
        <v/>
      </c>
      <c r="S1041" s="5" t="str">
        <f>IF($A1041&lt;&gt;"",IF(S$2&lt;&gt;"",INDEX('Instrument History'!$1:$1048576,$B1041,S$3) / CcyPerBase!R1040,""),"")</f>
        <v/>
      </c>
      <c r="T1041" s="5" t="str">
        <f>IF($A1041&lt;&gt;"",IF(T$2&lt;&gt;"",INDEX('Instrument History'!$1:$1048576,$B1041,T$3) / CcyPerBase!S1040,""),"")</f>
        <v/>
      </c>
      <c r="U1041" s="5" t="str">
        <f>IF($A1041&lt;&gt;"",IF(U$2&lt;&gt;"",INDEX('Instrument History'!$1:$1048576,$B1041,U$3) / CcyPerBase!T1040,""),"")</f>
        <v/>
      </c>
      <c r="V1041" s="5" t="str">
        <f>IF($A1041&lt;&gt;"",IF(V$2&lt;&gt;"",INDEX('Instrument History'!$1:$1048576,$B1041,V$3) / CcyPerBase!U1040,""),"")</f>
        <v/>
      </c>
      <c r="W1041" s="5" t="str">
        <f>IF($A1041&lt;&gt;"",IF(W$2&lt;&gt;"",INDEX('Instrument History'!$1:$1048576,$B1041,W$3) / CcyPerBase!V1040,""),"")</f>
        <v/>
      </c>
      <c r="X1041" s="5" t="str">
        <f>IF($A1041&lt;&gt;"",IF(X$2&lt;&gt;"",INDEX('Instrument History'!$1:$1048576,$B1041,X$3) / CcyPerBase!W1040,""),"")</f>
        <v/>
      </c>
      <c r="Y1041" s="5" t="str">
        <f>IF($A1041&lt;&gt;"",IF(Y$2&lt;&gt;"",INDEX('Instrument History'!$1:$1048576,$B1041,Y$3) / CcyPerBase!X1040,""),"")</f>
        <v/>
      </c>
    </row>
    <row r="1042" spans="1:25">
      <c r="A1042" s="12" t="str">
        <f>IF(A1041&lt;&gt;"",IF(A1041=$B$1,"",'Instrument History'!A1038),"")</f>
        <v/>
      </c>
      <c r="B1042" t="str">
        <f t="shared" si="33"/>
        <v/>
      </c>
      <c r="C1042" s="14" t="str">
        <f>IF($A1042&lt;&gt;"",INDEX('Instrument History'!$1:$1048576,$B1042,C$3) / CcyPerBase!D1041,"")</f>
        <v/>
      </c>
      <c r="D1042" s="14" t="str">
        <f>IF(A1042&lt;&gt;"",C1042/$D$4*Master!$R$18,"")</f>
        <v/>
      </c>
      <c r="E1042" s="5" t="str">
        <f t="shared" si="34"/>
        <v/>
      </c>
      <c r="F1042" s="5" t="str">
        <f>IF($A1042&lt;&gt;"",IF(F$2&lt;&gt;"",INDEX('Instrument History'!$1:$1048576,$B1042,F$3) / CcyPerBase!E1041,""),"")</f>
        <v/>
      </c>
      <c r="G1042" s="5" t="str">
        <f>IF($A1042&lt;&gt;"",IF(G$2&lt;&gt;"",INDEX('Instrument History'!$1:$1048576,$B1042,G$3) / CcyPerBase!F1041,""),"")</f>
        <v/>
      </c>
      <c r="H1042" s="5" t="str">
        <f>IF($A1042&lt;&gt;"",IF(H$2&lt;&gt;"",INDEX('Instrument History'!$1:$1048576,$B1042,H$3) / CcyPerBase!G1041,""),"")</f>
        <v/>
      </c>
      <c r="I1042" s="5" t="str">
        <f>IF($A1042&lt;&gt;"",IF(I$2&lt;&gt;"",INDEX('Instrument History'!$1:$1048576,$B1042,I$3) / CcyPerBase!H1041,""),"")</f>
        <v/>
      </c>
      <c r="J1042" s="5" t="str">
        <f>IF($A1042&lt;&gt;"",IF(J$2&lt;&gt;"",INDEX('Instrument History'!$1:$1048576,$B1042,J$3) / CcyPerBase!I1041,""),"")</f>
        <v/>
      </c>
      <c r="K1042" s="5" t="str">
        <f>IF($A1042&lt;&gt;"",IF(K$2&lt;&gt;"",INDEX('Instrument History'!$1:$1048576,$B1042,K$3) / CcyPerBase!J1041,""),"")</f>
        <v/>
      </c>
      <c r="L1042" s="5" t="str">
        <f>IF($A1042&lt;&gt;"",IF(L$2&lt;&gt;"",INDEX('Instrument History'!$1:$1048576,$B1042,L$3) / CcyPerBase!K1041,""),"")</f>
        <v/>
      </c>
      <c r="M1042" s="5" t="str">
        <f>IF($A1042&lt;&gt;"",IF(M$2&lt;&gt;"",INDEX('Instrument History'!$1:$1048576,$B1042,M$3) / CcyPerBase!L1041,""),"")</f>
        <v/>
      </c>
      <c r="N1042" s="5" t="str">
        <f>IF($A1042&lt;&gt;"",IF(N$2&lt;&gt;"",INDEX('Instrument History'!$1:$1048576,$B1042,N$3) / CcyPerBase!M1041,""),"")</f>
        <v/>
      </c>
      <c r="O1042" s="5" t="str">
        <f>IF($A1042&lt;&gt;"",IF(O$2&lt;&gt;"",INDEX('Instrument History'!$1:$1048576,$B1042,O$3) / CcyPerBase!N1041,""),"")</f>
        <v/>
      </c>
      <c r="P1042" s="5" t="str">
        <f>IF($A1042&lt;&gt;"",IF(P$2&lt;&gt;"",INDEX('Instrument History'!$1:$1048576,$B1042,P$3) / CcyPerBase!O1041,""),"")</f>
        <v/>
      </c>
      <c r="Q1042" s="5" t="str">
        <f>IF($A1042&lt;&gt;"",IF(Q$2&lt;&gt;"",INDEX('Instrument History'!$1:$1048576,$B1042,Q$3) / CcyPerBase!P1041,""),"")</f>
        <v/>
      </c>
      <c r="R1042" s="5" t="str">
        <f>IF($A1042&lt;&gt;"",IF(R$2&lt;&gt;"",INDEX('Instrument History'!$1:$1048576,$B1042,R$3) / CcyPerBase!Q1041,""),"")</f>
        <v/>
      </c>
      <c r="S1042" s="5" t="str">
        <f>IF($A1042&lt;&gt;"",IF(S$2&lt;&gt;"",INDEX('Instrument History'!$1:$1048576,$B1042,S$3) / CcyPerBase!R1041,""),"")</f>
        <v/>
      </c>
      <c r="T1042" s="5" t="str">
        <f>IF($A1042&lt;&gt;"",IF(T$2&lt;&gt;"",INDEX('Instrument History'!$1:$1048576,$B1042,T$3) / CcyPerBase!S1041,""),"")</f>
        <v/>
      </c>
      <c r="U1042" s="5" t="str">
        <f>IF($A1042&lt;&gt;"",IF(U$2&lt;&gt;"",INDEX('Instrument History'!$1:$1048576,$B1042,U$3) / CcyPerBase!T1041,""),"")</f>
        <v/>
      </c>
      <c r="V1042" s="5" t="str">
        <f>IF($A1042&lt;&gt;"",IF(V$2&lt;&gt;"",INDEX('Instrument History'!$1:$1048576,$B1042,V$3) / CcyPerBase!U1041,""),"")</f>
        <v/>
      </c>
      <c r="W1042" s="5" t="str">
        <f>IF($A1042&lt;&gt;"",IF(W$2&lt;&gt;"",INDEX('Instrument History'!$1:$1048576,$B1042,W$3) / CcyPerBase!V1041,""),"")</f>
        <v/>
      </c>
      <c r="X1042" s="5" t="str">
        <f>IF($A1042&lt;&gt;"",IF(X$2&lt;&gt;"",INDEX('Instrument History'!$1:$1048576,$B1042,X$3) / CcyPerBase!W1041,""),"")</f>
        <v/>
      </c>
      <c r="Y1042" s="5" t="str">
        <f>IF($A1042&lt;&gt;"",IF(Y$2&lt;&gt;"",INDEX('Instrument History'!$1:$1048576,$B1042,Y$3) / CcyPerBase!X1041,""),"")</f>
        <v/>
      </c>
    </row>
    <row r="1043" spans="1:25">
      <c r="A1043" s="12" t="str">
        <f>IF(A1042&lt;&gt;"",IF(A1042=$B$1,"",'Instrument History'!A1039),"")</f>
        <v/>
      </c>
      <c r="B1043" t="str">
        <f t="shared" si="33"/>
        <v/>
      </c>
      <c r="C1043" s="14" t="str">
        <f>IF($A1043&lt;&gt;"",INDEX('Instrument History'!$1:$1048576,$B1043,C$3) / CcyPerBase!D1042,"")</f>
        <v/>
      </c>
      <c r="D1043" s="14" t="str">
        <f>IF(A1043&lt;&gt;"",C1043/$D$4*Master!$R$18,"")</f>
        <v/>
      </c>
      <c r="E1043" s="5" t="str">
        <f t="shared" si="34"/>
        <v/>
      </c>
      <c r="F1043" s="5" t="str">
        <f>IF($A1043&lt;&gt;"",IF(F$2&lt;&gt;"",INDEX('Instrument History'!$1:$1048576,$B1043,F$3) / CcyPerBase!E1042,""),"")</f>
        <v/>
      </c>
      <c r="G1043" s="5" t="str">
        <f>IF($A1043&lt;&gt;"",IF(G$2&lt;&gt;"",INDEX('Instrument History'!$1:$1048576,$B1043,G$3) / CcyPerBase!F1042,""),"")</f>
        <v/>
      </c>
      <c r="H1043" s="5" t="str">
        <f>IF($A1043&lt;&gt;"",IF(H$2&lt;&gt;"",INDEX('Instrument History'!$1:$1048576,$B1043,H$3) / CcyPerBase!G1042,""),"")</f>
        <v/>
      </c>
      <c r="I1043" s="5" t="str">
        <f>IF($A1043&lt;&gt;"",IF(I$2&lt;&gt;"",INDEX('Instrument History'!$1:$1048576,$B1043,I$3) / CcyPerBase!H1042,""),"")</f>
        <v/>
      </c>
      <c r="J1043" s="5" t="str">
        <f>IF($A1043&lt;&gt;"",IF(J$2&lt;&gt;"",INDEX('Instrument History'!$1:$1048576,$B1043,J$3) / CcyPerBase!I1042,""),"")</f>
        <v/>
      </c>
      <c r="K1043" s="5" t="str">
        <f>IF($A1043&lt;&gt;"",IF(K$2&lt;&gt;"",INDEX('Instrument History'!$1:$1048576,$B1043,K$3) / CcyPerBase!J1042,""),"")</f>
        <v/>
      </c>
      <c r="L1043" s="5" t="str">
        <f>IF($A1043&lt;&gt;"",IF(L$2&lt;&gt;"",INDEX('Instrument History'!$1:$1048576,$B1043,L$3) / CcyPerBase!K1042,""),"")</f>
        <v/>
      </c>
      <c r="M1043" s="5" t="str">
        <f>IF($A1043&lt;&gt;"",IF(M$2&lt;&gt;"",INDEX('Instrument History'!$1:$1048576,$B1043,M$3) / CcyPerBase!L1042,""),"")</f>
        <v/>
      </c>
      <c r="N1043" s="5" t="str">
        <f>IF($A1043&lt;&gt;"",IF(N$2&lt;&gt;"",INDEX('Instrument History'!$1:$1048576,$B1043,N$3) / CcyPerBase!M1042,""),"")</f>
        <v/>
      </c>
      <c r="O1043" s="5" t="str">
        <f>IF($A1043&lt;&gt;"",IF(O$2&lt;&gt;"",INDEX('Instrument History'!$1:$1048576,$B1043,O$3) / CcyPerBase!N1042,""),"")</f>
        <v/>
      </c>
      <c r="P1043" s="5" t="str">
        <f>IF($A1043&lt;&gt;"",IF(P$2&lt;&gt;"",INDEX('Instrument History'!$1:$1048576,$B1043,P$3) / CcyPerBase!O1042,""),"")</f>
        <v/>
      </c>
      <c r="Q1043" s="5" t="str">
        <f>IF($A1043&lt;&gt;"",IF(Q$2&lt;&gt;"",INDEX('Instrument History'!$1:$1048576,$B1043,Q$3) / CcyPerBase!P1042,""),"")</f>
        <v/>
      </c>
      <c r="R1043" s="5" t="str">
        <f>IF($A1043&lt;&gt;"",IF(R$2&lt;&gt;"",INDEX('Instrument History'!$1:$1048576,$B1043,R$3) / CcyPerBase!Q1042,""),"")</f>
        <v/>
      </c>
      <c r="S1043" s="5" t="str">
        <f>IF($A1043&lt;&gt;"",IF(S$2&lt;&gt;"",INDEX('Instrument History'!$1:$1048576,$B1043,S$3) / CcyPerBase!R1042,""),"")</f>
        <v/>
      </c>
      <c r="T1043" s="5" t="str">
        <f>IF($A1043&lt;&gt;"",IF(T$2&lt;&gt;"",INDEX('Instrument History'!$1:$1048576,$B1043,T$3) / CcyPerBase!S1042,""),"")</f>
        <v/>
      </c>
      <c r="U1043" s="5" t="str">
        <f>IF($A1043&lt;&gt;"",IF(U$2&lt;&gt;"",INDEX('Instrument History'!$1:$1048576,$B1043,U$3) / CcyPerBase!T1042,""),"")</f>
        <v/>
      </c>
      <c r="V1043" s="5" t="str">
        <f>IF($A1043&lt;&gt;"",IF(V$2&lt;&gt;"",INDEX('Instrument History'!$1:$1048576,$B1043,V$3) / CcyPerBase!U1042,""),"")</f>
        <v/>
      </c>
      <c r="W1043" s="5" t="str">
        <f>IF($A1043&lt;&gt;"",IF(W$2&lt;&gt;"",INDEX('Instrument History'!$1:$1048576,$B1043,W$3) / CcyPerBase!V1042,""),"")</f>
        <v/>
      </c>
      <c r="X1043" s="5" t="str">
        <f>IF($A1043&lt;&gt;"",IF(X$2&lt;&gt;"",INDEX('Instrument History'!$1:$1048576,$B1043,X$3) / CcyPerBase!W1042,""),"")</f>
        <v/>
      </c>
      <c r="Y1043" s="5" t="str">
        <f>IF($A1043&lt;&gt;"",IF(Y$2&lt;&gt;"",INDEX('Instrument History'!$1:$1048576,$B1043,Y$3) / CcyPerBase!X1042,""),"")</f>
        <v/>
      </c>
    </row>
    <row r="1044" spans="1:25">
      <c r="A1044" s="12" t="str">
        <f>IF(A1043&lt;&gt;"",IF(A1043=$B$1,"",'Instrument History'!A1040),"")</f>
        <v/>
      </c>
      <c r="B1044" t="str">
        <f t="shared" si="33"/>
        <v/>
      </c>
      <c r="C1044" s="14" t="str">
        <f>IF($A1044&lt;&gt;"",INDEX('Instrument History'!$1:$1048576,$B1044,C$3) / CcyPerBase!D1043,"")</f>
        <v/>
      </c>
      <c r="D1044" s="14" t="str">
        <f>IF(A1044&lt;&gt;"",C1044/$D$4*Master!$R$18,"")</f>
        <v/>
      </c>
      <c r="E1044" s="5" t="str">
        <f t="shared" si="34"/>
        <v/>
      </c>
      <c r="F1044" s="5" t="str">
        <f>IF($A1044&lt;&gt;"",IF(F$2&lt;&gt;"",INDEX('Instrument History'!$1:$1048576,$B1044,F$3) / CcyPerBase!E1043,""),"")</f>
        <v/>
      </c>
      <c r="G1044" s="5" t="str">
        <f>IF($A1044&lt;&gt;"",IF(G$2&lt;&gt;"",INDEX('Instrument History'!$1:$1048576,$B1044,G$3) / CcyPerBase!F1043,""),"")</f>
        <v/>
      </c>
      <c r="H1044" s="5" t="str">
        <f>IF($A1044&lt;&gt;"",IF(H$2&lt;&gt;"",INDEX('Instrument History'!$1:$1048576,$B1044,H$3) / CcyPerBase!G1043,""),"")</f>
        <v/>
      </c>
      <c r="I1044" s="5" t="str">
        <f>IF($A1044&lt;&gt;"",IF(I$2&lt;&gt;"",INDEX('Instrument History'!$1:$1048576,$B1044,I$3) / CcyPerBase!H1043,""),"")</f>
        <v/>
      </c>
      <c r="J1044" s="5" t="str">
        <f>IF($A1044&lt;&gt;"",IF(J$2&lt;&gt;"",INDEX('Instrument History'!$1:$1048576,$B1044,J$3) / CcyPerBase!I1043,""),"")</f>
        <v/>
      </c>
      <c r="K1044" s="5" t="str">
        <f>IF($A1044&lt;&gt;"",IF(K$2&lt;&gt;"",INDEX('Instrument History'!$1:$1048576,$B1044,K$3) / CcyPerBase!J1043,""),"")</f>
        <v/>
      </c>
      <c r="L1044" s="5" t="str">
        <f>IF($A1044&lt;&gt;"",IF(L$2&lt;&gt;"",INDEX('Instrument History'!$1:$1048576,$B1044,L$3) / CcyPerBase!K1043,""),"")</f>
        <v/>
      </c>
      <c r="M1044" s="5" t="str">
        <f>IF($A1044&lt;&gt;"",IF(M$2&lt;&gt;"",INDEX('Instrument History'!$1:$1048576,$B1044,M$3) / CcyPerBase!L1043,""),"")</f>
        <v/>
      </c>
      <c r="N1044" s="5" t="str">
        <f>IF($A1044&lt;&gt;"",IF(N$2&lt;&gt;"",INDEX('Instrument History'!$1:$1048576,$B1044,N$3) / CcyPerBase!M1043,""),"")</f>
        <v/>
      </c>
      <c r="O1044" s="5" t="str">
        <f>IF($A1044&lt;&gt;"",IF(O$2&lt;&gt;"",INDEX('Instrument History'!$1:$1048576,$B1044,O$3) / CcyPerBase!N1043,""),"")</f>
        <v/>
      </c>
      <c r="P1044" s="5" t="str">
        <f>IF($A1044&lt;&gt;"",IF(P$2&lt;&gt;"",INDEX('Instrument History'!$1:$1048576,$B1044,P$3) / CcyPerBase!O1043,""),"")</f>
        <v/>
      </c>
      <c r="Q1044" s="5" t="str">
        <f>IF($A1044&lt;&gt;"",IF(Q$2&lt;&gt;"",INDEX('Instrument History'!$1:$1048576,$B1044,Q$3) / CcyPerBase!P1043,""),"")</f>
        <v/>
      </c>
      <c r="R1044" s="5" t="str">
        <f>IF($A1044&lt;&gt;"",IF(R$2&lt;&gt;"",INDEX('Instrument History'!$1:$1048576,$B1044,R$3) / CcyPerBase!Q1043,""),"")</f>
        <v/>
      </c>
      <c r="S1044" s="5" t="str">
        <f>IF($A1044&lt;&gt;"",IF(S$2&lt;&gt;"",INDEX('Instrument History'!$1:$1048576,$B1044,S$3) / CcyPerBase!R1043,""),"")</f>
        <v/>
      </c>
      <c r="T1044" s="5" t="str">
        <f>IF($A1044&lt;&gt;"",IF(T$2&lt;&gt;"",INDEX('Instrument History'!$1:$1048576,$B1044,T$3) / CcyPerBase!S1043,""),"")</f>
        <v/>
      </c>
      <c r="U1044" s="5" t="str">
        <f>IF($A1044&lt;&gt;"",IF(U$2&lt;&gt;"",INDEX('Instrument History'!$1:$1048576,$B1044,U$3) / CcyPerBase!T1043,""),"")</f>
        <v/>
      </c>
      <c r="V1044" s="5" t="str">
        <f>IF($A1044&lt;&gt;"",IF(V$2&lt;&gt;"",INDEX('Instrument History'!$1:$1048576,$B1044,V$3) / CcyPerBase!U1043,""),"")</f>
        <v/>
      </c>
      <c r="W1044" s="5" t="str">
        <f>IF($A1044&lt;&gt;"",IF(W$2&lt;&gt;"",INDEX('Instrument History'!$1:$1048576,$B1044,W$3) / CcyPerBase!V1043,""),"")</f>
        <v/>
      </c>
      <c r="X1044" s="5" t="str">
        <f>IF($A1044&lt;&gt;"",IF(X$2&lt;&gt;"",INDEX('Instrument History'!$1:$1048576,$B1044,X$3) / CcyPerBase!W1043,""),"")</f>
        <v/>
      </c>
      <c r="Y1044" s="5" t="str">
        <f>IF($A1044&lt;&gt;"",IF(Y$2&lt;&gt;"",INDEX('Instrument History'!$1:$1048576,$B1044,Y$3) / CcyPerBase!X1043,""),"")</f>
        <v/>
      </c>
    </row>
    <row r="1045" spans="1:25">
      <c r="A1045" s="12" t="str">
        <f>IF(A1044&lt;&gt;"",IF(A1044=$B$1,"",'Instrument History'!A1041),"")</f>
        <v/>
      </c>
      <c r="B1045" t="str">
        <f t="shared" si="33"/>
        <v/>
      </c>
      <c r="C1045" s="14" t="str">
        <f>IF($A1045&lt;&gt;"",INDEX('Instrument History'!$1:$1048576,$B1045,C$3) / CcyPerBase!D1044,"")</f>
        <v/>
      </c>
      <c r="D1045" s="14" t="str">
        <f>IF(A1045&lt;&gt;"",C1045/$D$4*Master!$R$18,"")</f>
        <v/>
      </c>
      <c r="E1045" s="5" t="str">
        <f t="shared" si="34"/>
        <v/>
      </c>
      <c r="F1045" s="5" t="str">
        <f>IF($A1045&lt;&gt;"",IF(F$2&lt;&gt;"",INDEX('Instrument History'!$1:$1048576,$B1045,F$3) / CcyPerBase!E1044,""),"")</f>
        <v/>
      </c>
      <c r="G1045" s="5" t="str">
        <f>IF($A1045&lt;&gt;"",IF(G$2&lt;&gt;"",INDEX('Instrument History'!$1:$1048576,$B1045,G$3) / CcyPerBase!F1044,""),"")</f>
        <v/>
      </c>
      <c r="H1045" s="5" t="str">
        <f>IF($A1045&lt;&gt;"",IF(H$2&lt;&gt;"",INDEX('Instrument History'!$1:$1048576,$B1045,H$3) / CcyPerBase!G1044,""),"")</f>
        <v/>
      </c>
      <c r="I1045" s="5" t="str">
        <f>IF($A1045&lt;&gt;"",IF(I$2&lt;&gt;"",INDEX('Instrument History'!$1:$1048576,$B1045,I$3) / CcyPerBase!H1044,""),"")</f>
        <v/>
      </c>
      <c r="J1045" s="5" t="str">
        <f>IF($A1045&lt;&gt;"",IF(J$2&lt;&gt;"",INDEX('Instrument History'!$1:$1048576,$B1045,J$3) / CcyPerBase!I1044,""),"")</f>
        <v/>
      </c>
      <c r="K1045" s="5" t="str">
        <f>IF($A1045&lt;&gt;"",IF(K$2&lt;&gt;"",INDEX('Instrument History'!$1:$1048576,$B1045,K$3) / CcyPerBase!J1044,""),"")</f>
        <v/>
      </c>
      <c r="L1045" s="5" t="str">
        <f>IF($A1045&lt;&gt;"",IF(L$2&lt;&gt;"",INDEX('Instrument History'!$1:$1048576,$B1045,L$3) / CcyPerBase!K1044,""),"")</f>
        <v/>
      </c>
      <c r="M1045" s="5" t="str">
        <f>IF($A1045&lt;&gt;"",IF(M$2&lt;&gt;"",INDEX('Instrument History'!$1:$1048576,$B1045,M$3) / CcyPerBase!L1044,""),"")</f>
        <v/>
      </c>
      <c r="N1045" s="5" t="str">
        <f>IF($A1045&lt;&gt;"",IF(N$2&lt;&gt;"",INDEX('Instrument History'!$1:$1048576,$B1045,N$3) / CcyPerBase!M1044,""),"")</f>
        <v/>
      </c>
      <c r="O1045" s="5" t="str">
        <f>IF($A1045&lt;&gt;"",IF(O$2&lt;&gt;"",INDEX('Instrument History'!$1:$1048576,$B1045,O$3) / CcyPerBase!N1044,""),"")</f>
        <v/>
      </c>
      <c r="P1045" s="5" t="str">
        <f>IF($A1045&lt;&gt;"",IF(P$2&lt;&gt;"",INDEX('Instrument History'!$1:$1048576,$B1045,P$3) / CcyPerBase!O1044,""),"")</f>
        <v/>
      </c>
      <c r="Q1045" s="5" t="str">
        <f>IF($A1045&lt;&gt;"",IF(Q$2&lt;&gt;"",INDEX('Instrument History'!$1:$1048576,$B1045,Q$3) / CcyPerBase!P1044,""),"")</f>
        <v/>
      </c>
      <c r="R1045" s="5" t="str">
        <f>IF($A1045&lt;&gt;"",IF(R$2&lt;&gt;"",INDEX('Instrument History'!$1:$1048576,$B1045,R$3) / CcyPerBase!Q1044,""),"")</f>
        <v/>
      </c>
      <c r="S1045" s="5" t="str">
        <f>IF($A1045&lt;&gt;"",IF(S$2&lt;&gt;"",INDEX('Instrument History'!$1:$1048576,$B1045,S$3) / CcyPerBase!R1044,""),"")</f>
        <v/>
      </c>
      <c r="T1045" s="5" t="str">
        <f>IF($A1045&lt;&gt;"",IF(T$2&lt;&gt;"",INDEX('Instrument History'!$1:$1048576,$B1045,T$3) / CcyPerBase!S1044,""),"")</f>
        <v/>
      </c>
      <c r="U1045" s="5" t="str">
        <f>IF($A1045&lt;&gt;"",IF(U$2&lt;&gt;"",INDEX('Instrument History'!$1:$1048576,$B1045,U$3) / CcyPerBase!T1044,""),"")</f>
        <v/>
      </c>
      <c r="V1045" s="5" t="str">
        <f>IF($A1045&lt;&gt;"",IF(V$2&lt;&gt;"",INDEX('Instrument History'!$1:$1048576,$B1045,V$3) / CcyPerBase!U1044,""),"")</f>
        <v/>
      </c>
      <c r="W1045" s="5" t="str">
        <f>IF($A1045&lt;&gt;"",IF(W$2&lt;&gt;"",INDEX('Instrument History'!$1:$1048576,$B1045,W$3) / CcyPerBase!V1044,""),"")</f>
        <v/>
      </c>
      <c r="X1045" s="5" t="str">
        <f>IF($A1045&lt;&gt;"",IF(X$2&lt;&gt;"",INDEX('Instrument History'!$1:$1048576,$B1045,X$3) / CcyPerBase!W1044,""),"")</f>
        <v/>
      </c>
      <c r="Y1045" s="5" t="str">
        <f>IF($A1045&lt;&gt;"",IF(Y$2&lt;&gt;"",INDEX('Instrument History'!$1:$1048576,$B1045,Y$3) / CcyPerBase!X1044,""),"")</f>
        <v/>
      </c>
    </row>
    <row r="1046" spans="1:25">
      <c r="A1046" s="12" t="str">
        <f>IF(A1045&lt;&gt;"",IF(A1045=$B$1,"",'Instrument History'!A1042),"")</f>
        <v/>
      </c>
      <c r="B1046" t="str">
        <f t="shared" si="33"/>
        <v/>
      </c>
      <c r="C1046" s="14" t="str">
        <f>IF($A1046&lt;&gt;"",INDEX('Instrument History'!$1:$1048576,$B1046,C$3) / CcyPerBase!D1045,"")</f>
        <v/>
      </c>
      <c r="D1046" s="14" t="str">
        <f>IF(A1046&lt;&gt;"",C1046/$D$4*Master!$R$18,"")</f>
        <v/>
      </c>
      <c r="E1046" s="5" t="str">
        <f t="shared" si="34"/>
        <v/>
      </c>
      <c r="F1046" s="5" t="str">
        <f>IF($A1046&lt;&gt;"",IF(F$2&lt;&gt;"",INDEX('Instrument History'!$1:$1048576,$B1046,F$3) / CcyPerBase!E1045,""),"")</f>
        <v/>
      </c>
      <c r="G1046" s="5" t="str">
        <f>IF($A1046&lt;&gt;"",IF(G$2&lt;&gt;"",INDEX('Instrument History'!$1:$1048576,$B1046,G$3) / CcyPerBase!F1045,""),"")</f>
        <v/>
      </c>
      <c r="H1046" s="5" t="str">
        <f>IF($A1046&lt;&gt;"",IF(H$2&lt;&gt;"",INDEX('Instrument History'!$1:$1048576,$B1046,H$3) / CcyPerBase!G1045,""),"")</f>
        <v/>
      </c>
      <c r="I1046" s="5" t="str">
        <f>IF($A1046&lt;&gt;"",IF(I$2&lt;&gt;"",INDEX('Instrument History'!$1:$1048576,$B1046,I$3) / CcyPerBase!H1045,""),"")</f>
        <v/>
      </c>
      <c r="J1046" s="5" t="str">
        <f>IF($A1046&lt;&gt;"",IF(J$2&lt;&gt;"",INDEX('Instrument History'!$1:$1048576,$B1046,J$3) / CcyPerBase!I1045,""),"")</f>
        <v/>
      </c>
      <c r="K1046" s="5" t="str">
        <f>IF($A1046&lt;&gt;"",IF(K$2&lt;&gt;"",INDEX('Instrument History'!$1:$1048576,$B1046,K$3) / CcyPerBase!J1045,""),"")</f>
        <v/>
      </c>
      <c r="L1046" s="5" t="str">
        <f>IF($A1046&lt;&gt;"",IF(L$2&lt;&gt;"",INDEX('Instrument History'!$1:$1048576,$B1046,L$3) / CcyPerBase!K1045,""),"")</f>
        <v/>
      </c>
      <c r="M1046" s="5" t="str">
        <f>IF($A1046&lt;&gt;"",IF(M$2&lt;&gt;"",INDEX('Instrument History'!$1:$1048576,$B1046,M$3) / CcyPerBase!L1045,""),"")</f>
        <v/>
      </c>
      <c r="N1046" s="5" t="str">
        <f>IF($A1046&lt;&gt;"",IF(N$2&lt;&gt;"",INDEX('Instrument History'!$1:$1048576,$B1046,N$3) / CcyPerBase!M1045,""),"")</f>
        <v/>
      </c>
      <c r="O1046" s="5" t="str">
        <f>IF($A1046&lt;&gt;"",IF(O$2&lt;&gt;"",INDEX('Instrument History'!$1:$1048576,$B1046,O$3) / CcyPerBase!N1045,""),"")</f>
        <v/>
      </c>
      <c r="P1046" s="5" t="str">
        <f>IF($A1046&lt;&gt;"",IF(P$2&lt;&gt;"",INDEX('Instrument History'!$1:$1048576,$B1046,P$3) / CcyPerBase!O1045,""),"")</f>
        <v/>
      </c>
      <c r="Q1046" s="5" t="str">
        <f>IF($A1046&lt;&gt;"",IF(Q$2&lt;&gt;"",INDEX('Instrument History'!$1:$1048576,$B1046,Q$3) / CcyPerBase!P1045,""),"")</f>
        <v/>
      </c>
      <c r="R1046" s="5" t="str">
        <f>IF($A1046&lt;&gt;"",IF(R$2&lt;&gt;"",INDEX('Instrument History'!$1:$1048576,$B1046,R$3) / CcyPerBase!Q1045,""),"")</f>
        <v/>
      </c>
      <c r="S1046" s="5" t="str">
        <f>IF($A1046&lt;&gt;"",IF(S$2&lt;&gt;"",INDEX('Instrument History'!$1:$1048576,$B1046,S$3) / CcyPerBase!R1045,""),"")</f>
        <v/>
      </c>
      <c r="T1046" s="5" t="str">
        <f>IF($A1046&lt;&gt;"",IF(T$2&lt;&gt;"",INDEX('Instrument History'!$1:$1048576,$B1046,T$3) / CcyPerBase!S1045,""),"")</f>
        <v/>
      </c>
      <c r="U1046" s="5" t="str">
        <f>IF($A1046&lt;&gt;"",IF(U$2&lt;&gt;"",INDEX('Instrument History'!$1:$1048576,$B1046,U$3) / CcyPerBase!T1045,""),"")</f>
        <v/>
      </c>
      <c r="V1046" s="5" t="str">
        <f>IF($A1046&lt;&gt;"",IF(V$2&lt;&gt;"",INDEX('Instrument History'!$1:$1048576,$B1046,V$3) / CcyPerBase!U1045,""),"")</f>
        <v/>
      </c>
      <c r="W1046" s="5" t="str">
        <f>IF($A1046&lt;&gt;"",IF(W$2&lt;&gt;"",INDEX('Instrument History'!$1:$1048576,$B1046,W$3) / CcyPerBase!V1045,""),"")</f>
        <v/>
      </c>
      <c r="X1046" s="5" t="str">
        <f>IF($A1046&lt;&gt;"",IF(X$2&lt;&gt;"",INDEX('Instrument History'!$1:$1048576,$B1046,X$3) / CcyPerBase!W1045,""),"")</f>
        <v/>
      </c>
      <c r="Y1046" s="5" t="str">
        <f>IF($A1046&lt;&gt;"",IF(Y$2&lt;&gt;"",INDEX('Instrument History'!$1:$1048576,$B1046,Y$3) / CcyPerBase!X1045,""),"")</f>
        <v/>
      </c>
    </row>
    <row r="1047" spans="1:25">
      <c r="A1047" s="12" t="str">
        <f>IF(A1046&lt;&gt;"",IF(A1046=$B$1,"",'Instrument History'!A1043),"")</f>
        <v/>
      </c>
      <c r="B1047" t="str">
        <f t="shared" si="33"/>
        <v/>
      </c>
      <c r="C1047" s="14" t="str">
        <f>IF($A1047&lt;&gt;"",INDEX('Instrument History'!$1:$1048576,$B1047,C$3) / CcyPerBase!D1046,"")</f>
        <v/>
      </c>
      <c r="D1047" s="14" t="str">
        <f>IF(A1047&lt;&gt;"",C1047/$D$4*Master!$R$18,"")</f>
        <v/>
      </c>
      <c r="E1047" s="5" t="str">
        <f t="shared" si="34"/>
        <v/>
      </c>
      <c r="F1047" s="5" t="str">
        <f>IF($A1047&lt;&gt;"",IF(F$2&lt;&gt;"",INDEX('Instrument History'!$1:$1048576,$B1047,F$3) / CcyPerBase!E1046,""),"")</f>
        <v/>
      </c>
      <c r="G1047" s="5" t="str">
        <f>IF($A1047&lt;&gt;"",IF(G$2&lt;&gt;"",INDEX('Instrument History'!$1:$1048576,$B1047,G$3) / CcyPerBase!F1046,""),"")</f>
        <v/>
      </c>
      <c r="H1047" s="5" t="str">
        <f>IF($A1047&lt;&gt;"",IF(H$2&lt;&gt;"",INDEX('Instrument History'!$1:$1048576,$B1047,H$3) / CcyPerBase!G1046,""),"")</f>
        <v/>
      </c>
      <c r="I1047" s="5" t="str">
        <f>IF($A1047&lt;&gt;"",IF(I$2&lt;&gt;"",INDEX('Instrument History'!$1:$1048576,$B1047,I$3) / CcyPerBase!H1046,""),"")</f>
        <v/>
      </c>
      <c r="J1047" s="5" t="str">
        <f>IF($A1047&lt;&gt;"",IF(J$2&lt;&gt;"",INDEX('Instrument History'!$1:$1048576,$B1047,J$3) / CcyPerBase!I1046,""),"")</f>
        <v/>
      </c>
      <c r="K1047" s="5" t="str">
        <f>IF($A1047&lt;&gt;"",IF(K$2&lt;&gt;"",INDEX('Instrument History'!$1:$1048576,$B1047,K$3) / CcyPerBase!J1046,""),"")</f>
        <v/>
      </c>
      <c r="L1047" s="5" t="str">
        <f>IF($A1047&lt;&gt;"",IF(L$2&lt;&gt;"",INDEX('Instrument History'!$1:$1048576,$B1047,L$3) / CcyPerBase!K1046,""),"")</f>
        <v/>
      </c>
      <c r="M1047" s="5" t="str">
        <f>IF($A1047&lt;&gt;"",IF(M$2&lt;&gt;"",INDEX('Instrument History'!$1:$1048576,$B1047,M$3) / CcyPerBase!L1046,""),"")</f>
        <v/>
      </c>
      <c r="N1047" s="5" t="str">
        <f>IF($A1047&lt;&gt;"",IF(N$2&lt;&gt;"",INDEX('Instrument History'!$1:$1048576,$B1047,N$3) / CcyPerBase!M1046,""),"")</f>
        <v/>
      </c>
      <c r="O1047" s="5" t="str">
        <f>IF($A1047&lt;&gt;"",IF(O$2&lt;&gt;"",INDEX('Instrument History'!$1:$1048576,$B1047,O$3) / CcyPerBase!N1046,""),"")</f>
        <v/>
      </c>
      <c r="P1047" s="5" t="str">
        <f>IF($A1047&lt;&gt;"",IF(P$2&lt;&gt;"",INDEX('Instrument History'!$1:$1048576,$B1047,P$3) / CcyPerBase!O1046,""),"")</f>
        <v/>
      </c>
      <c r="Q1047" s="5" t="str">
        <f>IF($A1047&lt;&gt;"",IF(Q$2&lt;&gt;"",INDEX('Instrument History'!$1:$1048576,$B1047,Q$3) / CcyPerBase!P1046,""),"")</f>
        <v/>
      </c>
      <c r="R1047" s="5" t="str">
        <f>IF($A1047&lt;&gt;"",IF(R$2&lt;&gt;"",INDEX('Instrument History'!$1:$1048576,$B1047,R$3) / CcyPerBase!Q1046,""),"")</f>
        <v/>
      </c>
      <c r="S1047" s="5" t="str">
        <f>IF($A1047&lt;&gt;"",IF(S$2&lt;&gt;"",INDEX('Instrument History'!$1:$1048576,$B1047,S$3) / CcyPerBase!R1046,""),"")</f>
        <v/>
      </c>
      <c r="T1047" s="5" t="str">
        <f>IF($A1047&lt;&gt;"",IF(T$2&lt;&gt;"",INDEX('Instrument History'!$1:$1048576,$B1047,T$3) / CcyPerBase!S1046,""),"")</f>
        <v/>
      </c>
      <c r="U1047" s="5" t="str">
        <f>IF($A1047&lt;&gt;"",IF(U$2&lt;&gt;"",INDEX('Instrument History'!$1:$1048576,$B1047,U$3) / CcyPerBase!T1046,""),"")</f>
        <v/>
      </c>
      <c r="V1047" s="5" t="str">
        <f>IF($A1047&lt;&gt;"",IF(V$2&lt;&gt;"",INDEX('Instrument History'!$1:$1048576,$B1047,V$3) / CcyPerBase!U1046,""),"")</f>
        <v/>
      </c>
      <c r="W1047" s="5" t="str">
        <f>IF($A1047&lt;&gt;"",IF(W$2&lt;&gt;"",INDEX('Instrument History'!$1:$1048576,$B1047,W$3) / CcyPerBase!V1046,""),"")</f>
        <v/>
      </c>
      <c r="X1047" s="5" t="str">
        <f>IF($A1047&lt;&gt;"",IF(X$2&lt;&gt;"",INDEX('Instrument History'!$1:$1048576,$B1047,X$3) / CcyPerBase!W1046,""),"")</f>
        <v/>
      </c>
      <c r="Y1047" s="5" t="str">
        <f>IF($A1047&lt;&gt;"",IF(Y$2&lt;&gt;"",INDEX('Instrument History'!$1:$1048576,$B1047,Y$3) / CcyPerBase!X1046,""),"")</f>
        <v/>
      </c>
    </row>
    <row r="1048" spans="1:25">
      <c r="A1048" s="12" t="str">
        <f>IF(A1047&lt;&gt;"",IF(A1047=$B$1,"",'Instrument History'!A1044),"")</f>
        <v/>
      </c>
      <c r="B1048" t="str">
        <f t="shared" si="33"/>
        <v/>
      </c>
      <c r="C1048" s="14" t="str">
        <f>IF($A1048&lt;&gt;"",INDEX('Instrument History'!$1:$1048576,$B1048,C$3) / CcyPerBase!D1047,"")</f>
        <v/>
      </c>
      <c r="D1048" s="14" t="str">
        <f>IF(A1048&lt;&gt;"",C1048/$D$4*Master!$R$18,"")</f>
        <v/>
      </c>
      <c r="E1048" s="5" t="str">
        <f t="shared" si="34"/>
        <v/>
      </c>
      <c r="F1048" s="5" t="str">
        <f>IF($A1048&lt;&gt;"",IF(F$2&lt;&gt;"",INDEX('Instrument History'!$1:$1048576,$B1048,F$3) / CcyPerBase!E1047,""),"")</f>
        <v/>
      </c>
      <c r="G1048" s="5" t="str">
        <f>IF($A1048&lt;&gt;"",IF(G$2&lt;&gt;"",INDEX('Instrument History'!$1:$1048576,$B1048,G$3) / CcyPerBase!F1047,""),"")</f>
        <v/>
      </c>
      <c r="H1048" s="5" t="str">
        <f>IF($A1048&lt;&gt;"",IF(H$2&lt;&gt;"",INDEX('Instrument History'!$1:$1048576,$B1048,H$3) / CcyPerBase!G1047,""),"")</f>
        <v/>
      </c>
      <c r="I1048" s="5" t="str">
        <f>IF($A1048&lt;&gt;"",IF(I$2&lt;&gt;"",INDEX('Instrument History'!$1:$1048576,$B1048,I$3) / CcyPerBase!H1047,""),"")</f>
        <v/>
      </c>
      <c r="J1048" s="5" t="str">
        <f>IF($A1048&lt;&gt;"",IF(J$2&lt;&gt;"",INDEX('Instrument History'!$1:$1048576,$B1048,J$3) / CcyPerBase!I1047,""),"")</f>
        <v/>
      </c>
      <c r="K1048" s="5" t="str">
        <f>IF($A1048&lt;&gt;"",IF(K$2&lt;&gt;"",INDEX('Instrument History'!$1:$1048576,$B1048,K$3) / CcyPerBase!J1047,""),"")</f>
        <v/>
      </c>
      <c r="L1048" s="5" t="str">
        <f>IF($A1048&lt;&gt;"",IF(L$2&lt;&gt;"",INDEX('Instrument History'!$1:$1048576,$B1048,L$3) / CcyPerBase!K1047,""),"")</f>
        <v/>
      </c>
      <c r="M1048" s="5" t="str">
        <f>IF($A1048&lt;&gt;"",IF(M$2&lt;&gt;"",INDEX('Instrument History'!$1:$1048576,$B1048,M$3) / CcyPerBase!L1047,""),"")</f>
        <v/>
      </c>
      <c r="N1048" s="5" t="str">
        <f>IF($A1048&lt;&gt;"",IF(N$2&lt;&gt;"",INDEX('Instrument History'!$1:$1048576,$B1048,N$3) / CcyPerBase!M1047,""),"")</f>
        <v/>
      </c>
      <c r="O1048" s="5" t="str">
        <f>IF($A1048&lt;&gt;"",IF(O$2&lt;&gt;"",INDEX('Instrument History'!$1:$1048576,$B1048,O$3) / CcyPerBase!N1047,""),"")</f>
        <v/>
      </c>
      <c r="P1048" s="5" t="str">
        <f>IF($A1048&lt;&gt;"",IF(P$2&lt;&gt;"",INDEX('Instrument History'!$1:$1048576,$B1048,P$3) / CcyPerBase!O1047,""),"")</f>
        <v/>
      </c>
      <c r="Q1048" s="5" t="str">
        <f>IF($A1048&lt;&gt;"",IF(Q$2&lt;&gt;"",INDEX('Instrument History'!$1:$1048576,$B1048,Q$3) / CcyPerBase!P1047,""),"")</f>
        <v/>
      </c>
      <c r="R1048" s="5" t="str">
        <f>IF($A1048&lt;&gt;"",IF(R$2&lt;&gt;"",INDEX('Instrument History'!$1:$1048576,$B1048,R$3) / CcyPerBase!Q1047,""),"")</f>
        <v/>
      </c>
      <c r="S1048" s="5" t="str">
        <f>IF($A1048&lt;&gt;"",IF(S$2&lt;&gt;"",INDEX('Instrument History'!$1:$1048576,$B1048,S$3) / CcyPerBase!R1047,""),"")</f>
        <v/>
      </c>
      <c r="T1048" s="5" t="str">
        <f>IF($A1048&lt;&gt;"",IF(T$2&lt;&gt;"",INDEX('Instrument History'!$1:$1048576,$B1048,T$3) / CcyPerBase!S1047,""),"")</f>
        <v/>
      </c>
      <c r="U1048" s="5" t="str">
        <f>IF($A1048&lt;&gt;"",IF(U$2&lt;&gt;"",INDEX('Instrument History'!$1:$1048576,$B1048,U$3) / CcyPerBase!T1047,""),"")</f>
        <v/>
      </c>
      <c r="V1048" s="5" t="str">
        <f>IF($A1048&lt;&gt;"",IF(V$2&lt;&gt;"",INDEX('Instrument History'!$1:$1048576,$B1048,V$3) / CcyPerBase!U1047,""),"")</f>
        <v/>
      </c>
      <c r="W1048" s="5" t="str">
        <f>IF($A1048&lt;&gt;"",IF(W$2&lt;&gt;"",INDEX('Instrument History'!$1:$1048576,$B1048,W$3) / CcyPerBase!V1047,""),"")</f>
        <v/>
      </c>
      <c r="X1048" s="5" t="str">
        <f>IF($A1048&lt;&gt;"",IF(X$2&lt;&gt;"",INDEX('Instrument History'!$1:$1048576,$B1048,X$3) / CcyPerBase!W1047,""),"")</f>
        <v/>
      </c>
      <c r="Y1048" s="5" t="str">
        <f>IF($A1048&lt;&gt;"",IF(Y$2&lt;&gt;"",INDEX('Instrument History'!$1:$1048576,$B1048,Y$3) / CcyPerBase!X1047,""),"")</f>
        <v/>
      </c>
    </row>
    <row r="1049" spans="1:25">
      <c r="A1049" s="12" t="str">
        <f>IF(A1048&lt;&gt;"",IF(A1048=$B$1,"",'Instrument History'!A1045),"")</f>
        <v/>
      </c>
      <c r="B1049" t="str">
        <f t="shared" si="33"/>
        <v/>
      </c>
      <c r="C1049" s="14" t="str">
        <f>IF($A1049&lt;&gt;"",INDEX('Instrument History'!$1:$1048576,$B1049,C$3) / CcyPerBase!D1048,"")</f>
        <v/>
      </c>
      <c r="D1049" s="14" t="str">
        <f>IF(A1049&lt;&gt;"",C1049/$D$4*Master!$R$18,"")</f>
        <v/>
      </c>
      <c r="E1049" s="5" t="str">
        <f t="shared" si="34"/>
        <v/>
      </c>
      <c r="F1049" s="5" t="str">
        <f>IF($A1049&lt;&gt;"",IF(F$2&lt;&gt;"",INDEX('Instrument History'!$1:$1048576,$B1049,F$3) / CcyPerBase!E1048,""),"")</f>
        <v/>
      </c>
      <c r="G1049" s="5" t="str">
        <f>IF($A1049&lt;&gt;"",IF(G$2&lt;&gt;"",INDEX('Instrument History'!$1:$1048576,$B1049,G$3) / CcyPerBase!F1048,""),"")</f>
        <v/>
      </c>
      <c r="H1049" s="5" t="str">
        <f>IF($A1049&lt;&gt;"",IF(H$2&lt;&gt;"",INDEX('Instrument History'!$1:$1048576,$B1049,H$3) / CcyPerBase!G1048,""),"")</f>
        <v/>
      </c>
      <c r="I1049" s="5" t="str">
        <f>IF($A1049&lt;&gt;"",IF(I$2&lt;&gt;"",INDEX('Instrument History'!$1:$1048576,$B1049,I$3) / CcyPerBase!H1048,""),"")</f>
        <v/>
      </c>
      <c r="J1049" s="5" t="str">
        <f>IF($A1049&lt;&gt;"",IF(J$2&lt;&gt;"",INDEX('Instrument History'!$1:$1048576,$B1049,J$3) / CcyPerBase!I1048,""),"")</f>
        <v/>
      </c>
      <c r="K1049" s="5" t="str">
        <f>IF($A1049&lt;&gt;"",IF(K$2&lt;&gt;"",INDEX('Instrument History'!$1:$1048576,$B1049,K$3) / CcyPerBase!J1048,""),"")</f>
        <v/>
      </c>
      <c r="L1049" s="5" t="str">
        <f>IF($A1049&lt;&gt;"",IF(L$2&lt;&gt;"",INDEX('Instrument History'!$1:$1048576,$B1049,L$3) / CcyPerBase!K1048,""),"")</f>
        <v/>
      </c>
      <c r="M1049" s="5" t="str">
        <f>IF($A1049&lt;&gt;"",IF(M$2&lt;&gt;"",INDEX('Instrument History'!$1:$1048576,$B1049,M$3) / CcyPerBase!L1048,""),"")</f>
        <v/>
      </c>
      <c r="N1049" s="5" t="str">
        <f>IF($A1049&lt;&gt;"",IF(N$2&lt;&gt;"",INDEX('Instrument History'!$1:$1048576,$B1049,N$3) / CcyPerBase!M1048,""),"")</f>
        <v/>
      </c>
      <c r="O1049" s="5" t="str">
        <f>IF($A1049&lt;&gt;"",IF(O$2&lt;&gt;"",INDEX('Instrument History'!$1:$1048576,$B1049,O$3) / CcyPerBase!N1048,""),"")</f>
        <v/>
      </c>
      <c r="P1049" s="5" t="str">
        <f>IF($A1049&lt;&gt;"",IF(P$2&lt;&gt;"",INDEX('Instrument History'!$1:$1048576,$B1049,P$3) / CcyPerBase!O1048,""),"")</f>
        <v/>
      </c>
      <c r="Q1049" s="5" t="str">
        <f>IF($A1049&lt;&gt;"",IF(Q$2&lt;&gt;"",INDEX('Instrument History'!$1:$1048576,$B1049,Q$3) / CcyPerBase!P1048,""),"")</f>
        <v/>
      </c>
      <c r="R1049" s="5" t="str">
        <f>IF($A1049&lt;&gt;"",IF(R$2&lt;&gt;"",INDEX('Instrument History'!$1:$1048576,$B1049,R$3) / CcyPerBase!Q1048,""),"")</f>
        <v/>
      </c>
      <c r="S1049" s="5" t="str">
        <f>IF($A1049&lt;&gt;"",IF(S$2&lt;&gt;"",INDEX('Instrument History'!$1:$1048576,$B1049,S$3) / CcyPerBase!R1048,""),"")</f>
        <v/>
      </c>
      <c r="T1049" s="5" t="str">
        <f>IF($A1049&lt;&gt;"",IF(T$2&lt;&gt;"",INDEX('Instrument History'!$1:$1048576,$B1049,T$3) / CcyPerBase!S1048,""),"")</f>
        <v/>
      </c>
      <c r="U1049" s="5" t="str">
        <f>IF($A1049&lt;&gt;"",IF(U$2&lt;&gt;"",INDEX('Instrument History'!$1:$1048576,$B1049,U$3) / CcyPerBase!T1048,""),"")</f>
        <v/>
      </c>
      <c r="V1049" s="5" t="str">
        <f>IF($A1049&lt;&gt;"",IF(V$2&lt;&gt;"",INDEX('Instrument History'!$1:$1048576,$B1049,V$3) / CcyPerBase!U1048,""),"")</f>
        <v/>
      </c>
      <c r="W1049" s="5" t="str">
        <f>IF($A1049&lt;&gt;"",IF(W$2&lt;&gt;"",INDEX('Instrument History'!$1:$1048576,$B1049,W$3) / CcyPerBase!V1048,""),"")</f>
        <v/>
      </c>
      <c r="X1049" s="5" t="str">
        <f>IF($A1049&lt;&gt;"",IF(X$2&lt;&gt;"",INDEX('Instrument History'!$1:$1048576,$B1049,X$3) / CcyPerBase!W1048,""),"")</f>
        <v/>
      </c>
      <c r="Y1049" s="5" t="str">
        <f>IF($A1049&lt;&gt;"",IF(Y$2&lt;&gt;"",INDEX('Instrument History'!$1:$1048576,$B1049,Y$3) / CcyPerBase!X1048,""),"")</f>
        <v/>
      </c>
    </row>
    <row r="1050" spans="1:25">
      <c r="A1050" s="12" t="str">
        <f>IF(A1049&lt;&gt;"",IF(A1049=$B$1,"",'Instrument History'!A1046),"")</f>
        <v/>
      </c>
      <c r="B1050" t="str">
        <f t="shared" si="33"/>
        <v/>
      </c>
      <c r="C1050" s="14" t="str">
        <f>IF($A1050&lt;&gt;"",INDEX('Instrument History'!$1:$1048576,$B1050,C$3) / CcyPerBase!D1049,"")</f>
        <v/>
      </c>
      <c r="D1050" s="14" t="str">
        <f>IF(A1050&lt;&gt;"",C1050/$D$4*Master!$R$18,"")</f>
        <v/>
      </c>
      <c r="E1050" s="5" t="str">
        <f t="shared" si="34"/>
        <v/>
      </c>
      <c r="F1050" s="5" t="str">
        <f>IF($A1050&lt;&gt;"",IF(F$2&lt;&gt;"",INDEX('Instrument History'!$1:$1048576,$B1050,F$3) / CcyPerBase!E1049,""),"")</f>
        <v/>
      </c>
      <c r="G1050" s="5" t="str">
        <f>IF($A1050&lt;&gt;"",IF(G$2&lt;&gt;"",INDEX('Instrument History'!$1:$1048576,$B1050,G$3) / CcyPerBase!F1049,""),"")</f>
        <v/>
      </c>
      <c r="H1050" s="5" t="str">
        <f>IF($A1050&lt;&gt;"",IF(H$2&lt;&gt;"",INDEX('Instrument History'!$1:$1048576,$B1050,H$3) / CcyPerBase!G1049,""),"")</f>
        <v/>
      </c>
      <c r="I1050" s="5" t="str">
        <f>IF($A1050&lt;&gt;"",IF(I$2&lt;&gt;"",INDEX('Instrument History'!$1:$1048576,$B1050,I$3) / CcyPerBase!H1049,""),"")</f>
        <v/>
      </c>
      <c r="J1050" s="5" t="str">
        <f>IF($A1050&lt;&gt;"",IF(J$2&lt;&gt;"",INDEX('Instrument History'!$1:$1048576,$B1050,J$3) / CcyPerBase!I1049,""),"")</f>
        <v/>
      </c>
      <c r="K1050" s="5" t="str">
        <f>IF($A1050&lt;&gt;"",IF(K$2&lt;&gt;"",INDEX('Instrument History'!$1:$1048576,$B1050,K$3) / CcyPerBase!J1049,""),"")</f>
        <v/>
      </c>
      <c r="L1050" s="5" t="str">
        <f>IF($A1050&lt;&gt;"",IF(L$2&lt;&gt;"",INDEX('Instrument History'!$1:$1048576,$B1050,L$3) / CcyPerBase!K1049,""),"")</f>
        <v/>
      </c>
      <c r="M1050" s="5" t="str">
        <f>IF($A1050&lt;&gt;"",IF(M$2&lt;&gt;"",INDEX('Instrument History'!$1:$1048576,$B1050,M$3) / CcyPerBase!L1049,""),"")</f>
        <v/>
      </c>
      <c r="N1050" s="5" t="str">
        <f>IF($A1050&lt;&gt;"",IF(N$2&lt;&gt;"",INDEX('Instrument History'!$1:$1048576,$B1050,N$3) / CcyPerBase!M1049,""),"")</f>
        <v/>
      </c>
      <c r="O1050" s="5" t="str">
        <f>IF($A1050&lt;&gt;"",IF(O$2&lt;&gt;"",INDEX('Instrument History'!$1:$1048576,$B1050,O$3) / CcyPerBase!N1049,""),"")</f>
        <v/>
      </c>
      <c r="P1050" s="5" t="str">
        <f>IF($A1050&lt;&gt;"",IF(P$2&lt;&gt;"",INDEX('Instrument History'!$1:$1048576,$B1050,P$3) / CcyPerBase!O1049,""),"")</f>
        <v/>
      </c>
      <c r="Q1050" s="5" t="str">
        <f>IF($A1050&lt;&gt;"",IF(Q$2&lt;&gt;"",INDEX('Instrument History'!$1:$1048576,$B1050,Q$3) / CcyPerBase!P1049,""),"")</f>
        <v/>
      </c>
      <c r="R1050" s="5" t="str">
        <f>IF($A1050&lt;&gt;"",IF(R$2&lt;&gt;"",INDEX('Instrument History'!$1:$1048576,$B1050,R$3) / CcyPerBase!Q1049,""),"")</f>
        <v/>
      </c>
      <c r="S1050" s="5" t="str">
        <f>IF($A1050&lt;&gt;"",IF(S$2&lt;&gt;"",INDEX('Instrument History'!$1:$1048576,$B1050,S$3) / CcyPerBase!R1049,""),"")</f>
        <v/>
      </c>
      <c r="T1050" s="5" t="str">
        <f>IF($A1050&lt;&gt;"",IF(T$2&lt;&gt;"",INDEX('Instrument History'!$1:$1048576,$B1050,T$3) / CcyPerBase!S1049,""),"")</f>
        <v/>
      </c>
      <c r="U1050" s="5" t="str">
        <f>IF($A1050&lt;&gt;"",IF(U$2&lt;&gt;"",INDEX('Instrument History'!$1:$1048576,$B1050,U$3) / CcyPerBase!T1049,""),"")</f>
        <v/>
      </c>
      <c r="V1050" s="5" t="str">
        <f>IF($A1050&lt;&gt;"",IF(V$2&lt;&gt;"",INDEX('Instrument History'!$1:$1048576,$B1050,V$3) / CcyPerBase!U1049,""),"")</f>
        <v/>
      </c>
      <c r="W1050" s="5" t="str">
        <f>IF($A1050&lt;&gt;"",IF(W$2&lt;&gt;"",INDEX('Instrument History'!$1:$1048576,$B1050,W$3) / CcyPerBase!V1049,""),"")</f>
        <v/>
      </c>
      <c r="X1050" s="5" t="str">
        <f>IF($A1050&lt;&gt;"",IF(X$2&lt;&gt;"",INDEX('Instrument History'!$1:$1048576,$B1050,X$3) / CcyPerBase!W1049,""),"")</f>
        <v/>
      </c>
      <c r="Y1050" s="5" t="str">
        <f>IF($A1050&lt;&gt;"",IF(Y$2&lt;&gt;"",INDEX('Instrument History'!$1:$1048576,$B1050,Y$3) / CcyPerBase!X1049,""),"")</f>
        <v/>
      </c>
    </row>
    <row r="1051" spans="1:25">
      <c r="A1051" s="12" t="str">
        <f>IF(A1050&lt;&gt;"",IF(A1050=$B$1,"",'Instrument History'!A1047),"")</f>
        <v/>
      </c>
      <c r="B1051" t="str">
        <f t="shared" si="33"/>
        <v/>
      </c>
      <c r="C1051" s="14" t="str">
        <f>IF($A1051&lt;&gt;"",INDEX('Instrument History'!$1:$1048576,$B1051,C$3) / CcyPerBase!D1050,"")</f>
        <v/>
      </c>
      <c r="D1051" s="14" t="str">
        <f>IF(A1051&lt;&gt;"",C1051/$D$4*Master!$R$18,"")</f>
        <v/>
      </c>
      <c r="E1051" s="5" t="str">
        <f t="shared" si="34"/>
        <v/>
      </c>
      <c r="F1051" s="5" t="str">
        <f>IF($A1051&lt;&gt;"",IF(F$2&lt;&gt;"",INDEX('Instrument History'!$1:$1048576,$B1051,F$3) / CcyPerBase!E1050,""),"")</f>
        <v/>
      </c>
      <c r="G1051" s="5" t="str">
        <f>IF($A1051&lt;&gt;"",IF(G$2&lt;&gt;"",INDEX('Instrument History'!$1:$1048576,$B1051,G$3) / CcyPerBase!F1050,""),"")</f>
        <v/>
      </c>
      <c r="H1051" s="5" t="str">
        <f>IF($A1051&lt;&gt;"",IF(H$2&lt;&gt;"",INDEX('Instrument History'!$1:$1048576,$B1051,H$3) / CcyPerBase!G1050,""),"")</f>
        <v/>
      </c>
      <c r="I1051" s="5" t="str">
        <f>IF($A1051&lt;&gt;"",IF(I$2&lt;&gt;"",INDEX('Instrument History'!$1:$1048576,$B1051,I$3) / CcyPerBase!H1050,""),"")</f>
        <v/>
      </c>
      <c r="J1051" s="5" t="str">
        <f>IF($A1051&lt;&gt;"",IF(J$2&lt;&gt;"",INDEX('Instrument History'!$1:$1048576,$B1051,J$3) / CcyPerBase!I1050,""),"")</f>
        <v/>
      </c>
      <c r="K1051" s="5" t="str">
        <f>IF($A1051&lt;&gt;"",IF(K$2&lt;&gt;"",INDEX('Instrument History'!$1:$1048576,$B1051,K$3) / CcyPerBase!J1050,""),"")</f>
        <v/>
      </c>
      <c r="L1051" s="5" t="str">
        <f>IF($A1051&lt;&gt;"",IF(L$2&lt;&gt;"",INDEX('Instrument History'!$1:$1048576,$B1051,L$3) / CcyPerBase!K1050,""),"")</f>
        <v/>
      </c>
      <c r="M1051" s="5" t="str">
        <f>IF($A1051&lt;&gt;"",IF(M$2&lt;&gt;"",INDEX('Instrument History'!$1:$1048576,$B1051,M$3) / CcyPerBase!L1050,""),"")</f>
        <v/>
      </c>
      <c r="N1051" s="5" t="str">
        <f>IF($A1051&lt;&gt;"",IF(N$2&lt;&gt;"",INDEX('Instrument History'!$1:$1048576,$B1051,N$3) / CcyPerBase!M1050,""),"")</f>
        <v/>
      </c>
      <c r="O1051" s="5" t="str">
        <f>IF($A1051&lt;&gt;"",IF(O$2&lt;&gt;"",INDEX('Instrument History'!$1:$1048576,$B1051,O$3) / CcyPerBase!N1050,""),"")</f>
        <v/>
      </c>
      <c r="P1051" s="5" t="str">
        <f>IF($A1051&lt;&gt;"",IF(P$2&lt;&gt;"",INDEX('Instrument History'!$1:$1048576,$B1051,P$3) / CcyPerBase!O1050,""),"")</f>
        <v/>
      </c>
      <c r="Q1051" s="5" t="str">
        <f>IF($A1051&lt;&gt;"",IF(Q$2&lt;&gt;"",INDEX('Instrument History'!$1:$1048576,$B1051,Q$3) / CcyPerBase!P1050,""),"")</f>
        <v/>
      </c>
      <c r="R1051" s="5" t="str">
        <f>IF($A1051&lt;&gt;"",IF(R$2&lt;&gt;"",INDEX('Instrument History'!$1:$1048576,$B1051,R$3) / CcyPerBase!Q1050,""),"")</f>
        <v/>
      </c>
      <c r="S1051" s="5" t="str">
        <f>IF($A1051&lt;&gt;"",IF(S$2&lt;&gt;"",INDEX('Instrument History'!$1:$1048576,$B1051,S$3) / CcyPerBase!R1050,""),"")</f>
        <v/>
      </c>
      <c r="T1051" s="5" t="str">
        <f>IF($A1051&lt;&gt;"",IF(T$2&lt;&gt;"",INDEX('Instrument History'!$1:$1048576,$B1051,T$3) / CcyPerBase!S1050,""),"")</f>
        <v/>
      </c>
      <c r="U1051" s="5" t="str">
        <f>IF($A1051&lt;&gt;"",IF(U$2&lt;&gt;"",INDEX('Instrument History'!$1:$1048576,$B1051,U$3) / CcyPerBase!T1050,""),"")</f>
        <v/>
      </c>
      <c r="V1051" s="5" t="str">
        <f>IF($A1051&lt;&gt;"",IF(V$2&lt;&gt;"",INDEX('Instrument History'!$1:$1048576,$B1051,V$3) / CcyPerBase!U1050,""),"")</f>
        <v/>
      </c>
      <c r="W1051" s="5" t="str">
        <f>IF($A1051&lt;&gt;"",IF(W$2&lt;&gt;"",INDEX('Instrument History'!$1:$1048576,$B1051,W$3) / CcyPerBase!V1050,""),"")</f>
        <v/>
      </c>
      <c r="X1051" s="5" t="str">
        <f>IF($A1051&lt;&gt;"",IF(X$2&lt;&gt;"",INDEX('Instrument History'!$1:$1048576,$B1051,X$3) / CcyPerBase!W1050,""),"")</f>
        <v/>
      </c>
      <c r="Y1051" s="5" t="str">
        <f>IF($A1051&lt;&gt;"",IF(Y$2&lt;&gt;"",INDEX('Instrument History'!$1:$1048576,$B1051,Y$3) / CcyPerBase!X1050,""),"")</f>
        <v/>
      </c>
    </row>
    <row r="1052" spans="1:25">
      <c r="A1052" s="12" t="str">
        <f>IF(A1051&lt;&gt;"",IF(A1051=$B$1,"",'Instrument History'!A1048),"")</f>
        <v/>
      </c>
      <c r="B1052" t="str">
        <f t="shared" si="33"/>
        <v/>
      </c>
      <c r="C1052" s="14" t="str">
        <f>IF($A1052&lt;&gt;"",INDEX('Instrument History'!$1:$1048576,$B1052,C$3) / CcyPerBase!D1051,"")</f>
        <v/>
      </c>
      <c r="D1052" s="14" t="str">
        <f>IF(A1052&lt;&gt;"",C1052/$D$4*Master!$R$18,"")</f>
        <v/>
      </c>
      <c r="E1052" s="5" t="str">
        <f t="shared" si="34"/>
        <v/>
      </c>
      <c r="F1052" s="5" t="str">
        <f>IF($A1052&lt;&gt;"",IF(F$2&lt;&gt;"",INDEX('Instrument History'!$1:$1048576,$B1052,F$3) / CcyPerBase!E1051,""),"")</f>
        <v/>
      </c>
      <c r="G1052" s="5" t="str">
        <f>IF($A1052&lt;&gt;"",IF(G$2&lt;&gt;"",INDEX('Instrument History'!$1:$1048576,$B1052,G$3) / CcyPerBase!F1051,""),"")</f>
        <v/>
      </c>
      <c r="H1052" s="5" t="str">
        <f>IF($A1052&lt;&gt;"",IF(H$2&lt;&gt;"",INDEX('Instrument History'!$1:$1048576,$B1052,H$3) / CcyPerBase!G1051,""),"")</f>
        <v/>
      </c>
      <c r="I1052" s="5" t="str">
        <f>IF($A1052&lt;&gt;"",IF(I$2&lt;&gt;"",INDEX('Instrument History'!$1:$1048576,$B1052,I$3) / CcyPerBase!H1051,""),"")</f>
        <v/>
      </c>
      <c r="J1052" s="5" t="str">
        <f>IF($A1052&lt;&gt;"",IF(J$2&lt;&gt;"",INDEX('Instrument History'!$1:$1048576,$B1052,J$3) / CcyPerBase!I1051,""),"")</f>
        <v/>
      </c>
      <c r="K1052" s="5" t="str">
        <f>IF($A1052&lt;&gt;"",IF(K$2&lt;&gt;"",INDEX('Instrument History'!$1:$1048576,$B1052,K$3) / CcyPerBase!J1051,""),"")</f>
        <v/>
      </c>
      <c r="L1052" s="5" t="str">
        <f>IF($A1052&lt;&gt;"",IF(L$2&lt;&gt;"",INDEX('Instrument History'!$1:$1048576,$B1052,L$3) / CcyPerBase!K1051,""),"")</f>
        <v/>
      </c>
      <c r="M1052" s="5" t="str">
        <f>IF($A1052&lt;&gt;"",IF(M$2&lt;&gt;"",INDEX('Instrument History'!$1:$1048576,$B1052,M$3) / CcyPerBase!L1051,""),"")</f>
        <v/>
      </c>
      <c r="N1052" s="5" t="str">
        <f>IF($A1052&lt;&gt;"",IF(N$2&lt;&gt;"",INDEX('Instrument History'!$1:$1048576,$B1052,N$3) / CcyPerBase!M1051,""),"")</f>
        <v/>
      </c>
      <c r="O1052" s="5" t="str">
        <f>IF($A1052&lt;&gt;"",IF(O$2&lt;&gt;"",INDEX('Instrument History'!$1:$1048576,$B1052,O$3) / CcyPerBase!N1051,""),"")</f>
        <v/>
      </c>
      <c r="P1052" s="5" t="str">
        <f>IF($A1052&lt;&gt;"",IF(P$2&lt;&gt;"",INDEX('Instrument History'!$1:$1048576,$B1052,P$3) / CcyPerBase!O1051,""),"")</f>
        <v/>
      </c>
      <c r="Q1052" s="5" t="str">
        <f>IF($A1052&lt;&gt;"",IF(Q$2&lt;&gt;"",INDEX('Instrument History'!$1:$1048576,$B1052,Q$3) / CcyPerBase!P1051,""),"")</f>
        <v/>
      </c>
      <c r="R1052" s="5" t="str">
        <f>IF($A1052&lt;&gt;"",IF(R$2&lt;&gt;"",INDEX('Instrument History'!$1:$1048576,$B1052,R$3) / CcyPerBase!Q1051,""),"")</f>
        <v/>
      </c>
      <c r="S1052" s="5" t="str">
        <f>IF($A1052&lt;&gt;"",IF(S$2&lt;&gt;"",INDEX('Instrument History'!$1:$1048576,$B1052,S$3) / CcyPerBase!R1051,""),"")</f>
        <v/>
      </c>
      <c r="T1052" s="5" t="str">
        <f>IF($A1052&lt;&gt;"",IF(T$2&lt;&gt;"",INDEX('Instrument History'!$1:$1048576,$B1052,T$3) / CcyPerBase!S1051,""),"")</f>
        <v/>
      </c>
      <c r="U1052" s="5" t="str">
        <f>IF($A1052&lt;&gt;"",IF(U$2&lt;&gt;"",INDEX('Instrument History'!$1:$1048576,$B1052,U$3) / CcyPerBase!T1051,""),"")</f>
        <v/>
      </c>
      <c r="V1052" s="5" t="str">
        <f>IF($A1052&lt;&gt;"",IF(V$2&lt;&gt;"",INDEX('Instrument History'!$1:$1048576,$B1052,V$3) / CcyPerBase!U1051,""),"")</f>
        <v/>
      </c>
      <c r="W1052" s="5" t="str">
        <f>IF($A1052&lt;&gt;"",IF(W$2&lt;&gt;"",INDEX('Instrument History'!$1:$1048576,$B1052,W$3) / CcyPerBase!V1051,""),"")</f>
        <v/>
      </c>
      <c r="X1052" s="5" t="str">
        <f>IF($A1052&lt;&gt;"",IF(X$2&lt;&gt;"",INDEX('Instrument History'!$1:$1048576,$B1052,X$3) / CcyPerBase!W1051,""),"")</f>
        <v/>
      </c>
      <c r="Y1052" s="5" t="str">
        <f>IF($A1052&lt;&gt;"",IF(Y$2&lt;&gt;"",INDEX('Instrument History'!$1:$1048576,$B1052,Y$3) / CcyPerBase!X1051,""),"")</f>
        <v/>
      </c>
    </row>
    <row r="1053" spans="1:25">
      <c r="A1053" s="12" t="str">
        <f>IF(A1052&lt;&gt;"",IF(A1052=$B$1,"",'Instrument History'!A1049),"")</f>
        <v/>
      </c>
      <c r="B1053" t="str">
        <f t="shared" si="33"/>
        <v/>
      </c>
      <c r="C1053" s="14" t="str">
        <f>IF($A1053&lt;&gt;"",INDEX('Instrument History'!$1:$1048576,$B1053,C$3) / CcyPerBase!D1052,"")</f>
        <v/>
      </c>
      <c r="D1053" s="14" t="str">
        <f>IF(A1053&lt;&gt;"",C1053/$D$4*Master!$R$18,"")</f>
        <v/>
      </c>
      <c r="E1053" s="5" t="str">
        <f t="shared" si="34"/>
        <v/>
      </c>
      <c r="F1053" s="5" t="str">
        <f>IF($A1053&lt;&gt;"",IF(F$2&lt;&gt;"",INDEX('Instrument History'!$1:$1048576,$B1053,F$3) / CcyPerBase!E1052,""),"")</f>
        <v/>
      </c>
      <c r="G1053" s="5" t="str">
        <f>IF($A1053&lt;&gt;"",IF(G$2&lt;&gt;"",INDEX('Instrument History'!$1:$1048576,$B1053,G$3) / CcyPerBase!F1052,""),"")</f>
        <v/>
      </c>
      <c r="H1053" s="5" t="str">
        <f>IF($A1053&lt;&gt;"",IF(H$2&lt;&gt;"",INDEX('Instrument History'!$1:$1048576,$B1053,H$3) / CcyPerBase!G1052,""),"")</f>
        <v/>
      </c>
      <c r="I1053" s="5" t="str">
        <f>IF($A1053&lt;&gt;"",IF(I$2&lt;&gt;"",INDEX('Instrument History'!$1:$1048576,$B1053,I$3) / CcyPerBase!H1052,""),"")</f>
        <v/>
      </c>
      <c r="J1053" s="5" t="str">
        <f>IF($A1053&lt;&gt;"",IF(J$2&lt;&gt;"",INDEX('Instrument History'!$1:$1048576,$B1053,J$3) / CcyPerBase!I1052,""),"")</f>
        <v/>
      </c>
      <c r="K1053" s="5" t="str">
        <f>IF($A1053&lt;&gt;"",IF(K$2&lt;&gt;"",INDEX('Instrument History'!$1:$1048576,$B1053,K$3) / CcyPerBase!J1052,""),"")</f>
        <v/>
      </c>
      <c r="L1053" s="5" t="str">
        <f>IF($A1053&lt;&gt;"",IF(L$2&lt;&gt;"",INDEX('Instrument History'!$1:$1048576,$B1053,L$3) / CcyPerBase!K1052,""),"")</f>
        <v/>
      </c>
      <c r="M1053" s="5" t="str">
        <f>IF($A1053&lt;&gt;"",IF(M$2&lt;&gt;"",INDEX('Instrument History'!$1:$1048576,$B1053,M$3) / CcyPerBase!L1052,""),"")</f>
        <v/>
      </c>
      <c r="N1053" s="5" t="str">
        <f>IF($A1053&lt;&gt;"",IF(N$2&lt;&gt;"",INDEX('Instrument History'!$1:$1048576,$B1053,N$3) / CcyPerBase!M1052,""),"")</f>
        <v/>
      </c>
      <c r="O1053" s="5" t="str">
        <f>IF($A1053&lt;&gt;"",IF(O$2&lt;&gt;"",INDEX('Instrument History'!$1:$1048576,$B1053,O$3) / CcyPerBase!N1052,""),"")</f>
        <v/>
      </c>
      <c r="P1053" s="5" t="str">
        <f>IF($A1053&lt;&gt;"",IF(P$2&lt;&gt;"",INDEX('Instrument History'!$1:$1048576,$B1053,P$3) / CcyPerBase!O1052,""),"")</f>
        <v/>
      </c>
      <c r="Q1053" s="5" t="str">
        <f>IF($A1053&lt;&gt;"",IF(Q$2&lt;&gt;"",INDEX('Instrument History'!$1:$1048576,$B1053,Q$3) / CcyPerBase!P1052,""),"")</f>
        <v/>
      </c>
      <c r="R1053" s="5" t="str">
        <f>IF($A1053&lt;&gt;"",IF(R$2&lt;&gt;"",INDEX('Instrument History'!$1:$1048576,$B1053,R$3) / CcyPerBase!Q1052,""),"")</f>
        <v/>
      </c>
      <c r="S1053" s="5" t="str">
        <f>IF($A1053&lt;&gt;"",IF(S$2&lt;&gt;"",INDEX('Instrument History'!$1:$1048576,$B1053,S$3) / CcyPerBase!R1052,""),"")</f>
        <v/>
      </c>
      <c r="T1053" s="5" t="str">
        <f>IF($A1053&lt;&gt;"",IF(T$2&lt;&gt;"",INDEX('Instrument History'!$1:$1048576,$B1053,T$3) / CcyPerBase!S1052,""),"")</f>
        <v/>
      </c>
      <c r="U1053" s="5" t="str">
        <f>IF($A1053&lt;&gt;"",IF(U$2&lt;&gt;"",INDEX('Instrument History'!$1:$1048576,$B1053,U$3) / CcyPerBase!T1052,""),"")</f>
        <v/>
      </c>
      <c r="V1053" s="5" t="str">
        <f>IF($A1053&lt;&gt;"",IF(V$2&lt;&gt;"",INDEX('Instrument History'!$1:$1048576,$B1053,V$3) / CcyPerBase!U1052,""),"")</f>
        <v/>
      </c>
      <c r="W1053" s="5" t="str">
        <f>IF($A1053&lt;&gt;"",IF(W$2&lt;&gt;"",INDEX('Instrument History'!$1:$1048576,$B1053,W$3) / CcyPerBase!V1052,""),"")</f>
        <v/>
      </c>
      <c r="X1053" s="5" t="str">
        <f>IF($A1053&lt;&gt;"",IF(X$2&lt;&gt;"",INDEX('Instrument History'!$1:$1048576,$B1053,X$3) / CcyPerBase!W1052,""),"")</f>
        <v/>
      </c>
      <c r="Y1053" s="5" t="str">
        <f>IF($A1053&lt;&gt;"",IF(Y$2&lt;&gt;"",INDEX('Instrument History'!$1:$1048576,$B1053,Y$3) / CcyPerBase!X1052,""),"")</f>
        <v/>
      </c>
    </row>
    <row r="1054" spans="1:25">
      <c r="A1054" s="12" t="str">
        <f>IF(A1053&lt;&gt;"",IF(A1053=$B$1,"",'Instrument History'!A1050),"")</f>
        <v/>
      </c>
      <c r="B1054" t="str">
        <f t="shared" si="33"/>
        <v/>
      </c>
      <c r="C1054" s="14" t="str">
        <f>IF($A1054&lt;&gt;"",INDEX('Instrument History'!$1:$1048576,$B1054,C$3) / CcyPerBase!D1053,"")</f>
        <v/>
      </c>
      <c r="D1054" s="14" t="str">
        <f>IF(A1054&lt;&gt;"",C1054/$D$4*Master!$R$18,"")</f>
        <v/>
      </c>
      <c r="E1054" s="5" t="str">
        <f t="shared" si="34"/>
        <v/>
      </c>
      <c r="F1054" s="5" t="str">
        <f>IF($A1054&lt;&gt;"",IF(F$2&lt;&gt;"",INDEX('Instrument History'!$1:$1048576,$B1054,F$3) / CcyPerBase!E1053,""),"")</f>
        <v/>
      </c>
      <c r="G1054" s="5" t="str">
        <f>IF($A1054&lt;&gt;"",IF(G$2&lt;&gt;"",INDEX('Instrument History'!$1:$1048576,$B1054,G$3) / CcyPerBase!F1053,""),"")</f>
        <v/>
      </c>
      <c r="H1054" s="5" t="str">
        <f>IF($A1054&lt;&gt;"",IF(H$2&lt;&gt;"",INDEX('Instrument History'!$1:$1048576,$B1054,H$3) / CcyPerBase!G1053,""),"")</f>
        <v/>
      </c>
      <c r="I1054" s="5" t="str">
        <f>IF($A1054&lt;&gt;"",IF(I$2&lt;&gt;"",INDEX('Instrument History'!$1:$1048576,$B1054,I$3) / CcyPerBase!H1053,""),"")</f>
        <v/>
      </c>
      <c r="J1054" s="5" t="str">
        <f>IF($A1054&lt;&gt;"",IF(J$2&lt;&gt;"",INDEX('Instrument History'!$1:$1048576,$B1054,J$3) / CcyPerBase!I1053,""),"")</f>
        <v/>
      </c>
      <c r="K1054" s="5" t="str">
        <f>IF($A1054&lt;&gt;"",IF(K$2&lt;&gt;"",INDEX('Instrument History'!$1:$1048576,$B1054,K$3) / CcyPerBase!J1053,""),"")</f>
        <v/>
      </c>
      <c r="L1054" s="5" t="str">
        <f>IF($A1054&lt;&gt;"",IF(L$2&lt;&gt;"",INDEX('Instrument History'!$1:$1048576,$B1054,L$3) / CcyPerBase!K1053,""),"")</f>
        <v/>
      </c>
      <c r="M1054" s="5" t="str">
        <f>IF($A1054&lt;&gt;"",IF(M$2&lt;&gt;"",INDEX('Instrument History'!$1:$1048576,$B1054,M$3) / CcyPerBase!L1053,""),"")</f>
        <v/>
      </c>
      <c r="N1054" s="5" t="str">
        <f>IF($A1054&lt;&gt;"",IF(N$2&lt;&gt;"",INDEX('Instrument History'!$1:$1048576,$B1054,N$3) / CcyPerBase!M1053,""),"")</f>
        <v/>
      </c>
      <c r="O1054" s="5" t="str">
        <f>IF($A1054&lt;&gt;"",IF(O$2&lt;&gt;"",INDEX('Instrument History'!$1:$1048576,$B1054,O$3) / CcyPerBase!N1053,""),"")</f>
        <v/>
      </c>
      <c r="P1054" s="5" t="str">
        <f>IF($A1054&lt;&gt;"",IF(P$2&lt;&gt;"",INDEX('Instrument History'!$1:$1048576,$B1054,P$3) / CcyPerBase!O1053,""),"")</f>
        <v/>
      </c>
      <c r="Q1054" s="5" t="str">
        <f>IF($A1054&lt;&gt;"",IF(Q$2&lt;&gt;"",INDEX('Instrument History'!$1:$1048576,$B1054,Q$3) / CcyPerBase!P1053,""),"")</f>
        <v/>
      </c>
      <c r="R1054" s="5" t="str">
        <f>IF($A1054&lt;&gt;"",IF(R$2&lt;&gt;"",INDEX('Instrument History'!$1:$1048576,$B1054,R$3) / CcyPerBase!Q1053,""),"")</f>
        <v/>
      </c>
      <c r="S1054" s="5" t="str">
        <f>IF($A1054&lt;&gt;"",IF(S$2&lt;&gt;"",INDEX('Instrument History'!$1:$1048576,$B1054,S$3) / CcyPerBase!R1053,""),"")</f>
        <v/>
      </c>
      <c r="T1054" s="5" t="str">
        <f>IF($A1054&lt;&gt;"",IF(T$2&lt;&gt;"",INDEX('Instrument History'!$1:$1048576,$B1054,T$3) / CcyPerBase!S1053,""),"")</f>
        <v/>
      </c>
      <c r="U1054" s="5" t="str">
        <f>IF($A1054&lt;&gt;"",IF(U$2&lt;&gt;"",INDEX('Instrument History'!$1:$1048576,$B1054,U$3) / CcyPerBase!T1053,""),"")</f>
        <v/>
      </c>
      <c r="V1054" s="5" t="str">
        <f>IF($A1054&lt;&gt;"",IF(V$2&lt;&gt;"",INDEX('Instrument History'!$1:$1048576,$B1054,V$3) / CcyPerBase!U1053,""),"")</f>
        <v/>
      </c>
      <c r="W1054" s="5" t="str">
        <f>IF($A1054&lt;&gt;"",IF(W$2&lt;&gt;"",INDEX('Instrument History'!$1:$1048576,$B1054,W$3) / CcyPerBase!V1053,""),"")</f>
        <v/>
      </c>
      <c r="X1054" s="5" t="str">
        <f>IF($A1054&lt;&gt;"",IF(X$2&lt;&gt;"",INDEX('Instrument History'!$1:$1048576,$B1054,X$3) / CcyPerBase!W1053,""),"")</f>
        <v/>
      </c>
      <c r="Y1054" s="5" t="str">
        <f>IF($A1054&lt;&gt;"",IF(Y$2&lt;&gt;"",INDEX('Instrument History'!$1:$1048576,$B1054,Y$3) / CcyPerBase!X1053,""),"")</f>
        <v/>
      </c>
    </row>
    <row r="1055" spans="1:25">
      <c r="A1055" s="12" t="str">
        <f>IF(A1054&lt;&gt;"",IF(A1054=$B$1,"",'Instrument History'!A1051),"")</f>
        <v/>
      </c>
      <c r="B1055" t="str">
        <f t="shared" si="33"/>
        <v/>
      </c>
      <c r="C1055" s="14" t="str">
        <f>IF($A1055&lt;&gt;"",INDEX('Instrument History'!$1:$1048576,$B1055,C$3) / CcyPerBase!D1054,"")</f>
        <v/>
      </c>
      <c r="D1055" s="14" t="str">
        <f>IF(A1055&lt;&gt;"",C1055/$D$4*Master!$R$18,"")</f>
        <v/>
      </c>
      <c r="E1055" s="5" t="str">
        <f t="shared" si="34"/>
        <v/>
      </c>
      <c r="F1055" s="5" t="str">
        <f>IF($A1055&lt;&gt;"",IF(F$2&lt;&gt;"",INDEX('Instrument History'!$1:$1048576,$B1055,F$3) / CcyPerBase!E1054,""),"")</f>
        <v/>
      </c>
      <c r="G1055" s="5" t="str">
        <f>IF($A1055&lt;&gt;"",IF(G$2&lt;&gt;"",INDEX('Instrument History'!$1:$1048576,$B1055,G$3) / CcyPerBase!F1054,""),"")</f>
        <v/>
      </c>
      <c r="H1055" s="5" t="str">
        <f>IF($A1055&lt;&gt;"",IF(H$2&lt;&gt;"",INDEX('Instrument History'!$1:$1048576,$B1055,H$3) / CcyPerBase!G1054,""),"")</f>
        <v/>
      </c>
      <c r="I1055" s="5" t="str">
        <f>IF($A1055&lt;&gt;"",IF(I$2&lt;&gt;"",INDEX('Instrument History'!$1:$1048576,$B1055,I$3) / CcyPerBase!H1054,""),"")</f>
        <v/>
      </c>
      <c r="J1055" s="5" t="str">
        <f>IF($A1055&lt;&gt;"",IF(J$2&lt;&gt;"",INDEX('Instrument History'!$1:$1048576,$B1055,J$3) / CcyPerBase!I1054,""),"")</f>
        <v/>
      </c>
      <c r="K1055" s="5" t="str">
        <f>IF($A1055&lt;&gt;"",IF(K$2&lt;&gt;"",INDEX('Instrument History'!$1:$1048576,$B1055,K$3) / CcyPerBase!J1054,""),"")</f>
        <v/>
      </c>
      <c r="L1055" s="5" t="str">
        <f>IF($A1055&lt;&gt;"",IF(L$2&lt;&gt;"",INDEX('Instrument History'!$1:$1048576,$B1055,L$3) / CcyPerBase!K1054,""),"")</f>
        <v/>
      </c>
      <c r="M1055" s="5" t="str">
        <f>IF($A1055&lt;&gt;"",IF(M$2&lt;&gt;"",INDEX('Instrument History'!$1:$1048576,$B1055,M$3) / CcyPerBase!L1054,""),"")</f>
        <v/>
      </c>
      <c r="N1055" s="5" t="str">
        <f>IF($A1055&lt;&gt;"",IF(N$2&lt;&gt;"",INDEX('Instrument History'!$1:$1048576,$B1055,N$3) / CcyPerBase!M1054,""),"")</f>
        <v/>
      </c>
      <c r="O1055" s="5" t="str">
        <f>IF($A1055&lt;&gt;"",IF(O$2&lt;&gt;"",INDEX('Instrument History'!$1:$1048576,$B1055,O$3) / CcyPerBase!N1054,""),"")</f>
        <v/>
      </c>
      <c r="P1055" s="5" t="str">
        <f>IF($A1055&lt;&gt;"",IF(P$2&lt;&gt;"",INDEX('Instrument History'!$1:$1048576,$B1055,P$3) / CcyPerBase!O1054,""),"")</f>
        <v/>
      </c>
      <c r="Q1055" s="5" t="str">
        <f>IF($A1055&lt;&gt;"",IF(Q$2&lt;&gt;"",INDEX('Instrument History'!$1:$1048576,$B1055,Q$3) / CcyPerBase!P1054,""),"")</f>
        <v/>
      </c>
      <c r="R1055" s="5" t="str">
        <f>IF($A1055&lt;&gt;"",IF(R$2&lt;&gt;"",INDEX('Instrument History'!$1:$1048576,$B1055,R$3) / CcyPerBase!Q1054,""),"")</f>
        <v/>
      </c>
      <c r="S1055" s="5" t="str">
        <f>IF($A1055&lt;&gt;"",IF(S$2&lt;&gt;"",INDEX('Instrument History'!$1:$1048576,$B1055,S$3) / CcyPerBase!R1054,""),"")</f>
        <v/>
      </c>
      <c r="T1055" s="5" t="str">
        <f>IF($A1055&lt;&gt;"",IF(T$2&lt;&gt;"",INDEX('Instrument History'!$1:$1048576,$B1055,T$3) / CcyPerBase!S1054,""),"")</f>
        <v/>
      </c>
      <c r="U1055" s="5" t="str">
        <f>IF($A1055&lt;&gt;"",IF(U$2&lt;&gt;"",INDEX('Instrument History'!$1:$1048576,$B1055,U$3) / CcyPerBase!T1054,""),"")</f>
        <v/>
      </c>
      <c r="V1055" s="5" t="str">
        <f>IF($A1055&lt;&gt;"",IF(V$2&lt;&gt;"",INDEX('Instrument History'!$1:$1048576,$B1055,V$3) / CcyPerBase!U1054,""),"")</f>
        <v/>
      </c>
      <c r="W1055" s="5" t="str">
        <f>IF($A1055&lt;&gt;"",IF(W$2&lt;&gt;"",INDEX('Instrument History'!$1:$1048576,$B1055,W$3) / CcyPerBase!V1054,""),"")</f>
        <v/>
      </c>
      <c r="X1055" s="5" t="str">
        <f>IF($A1055&lt;&gt;"",IF(X$2&lt;&gt;"",INDEX('Instrument History'!$1:$1048576,$B1055,X$3) / CcyPerBase!W1054,""),"")</f>
        <v/>
      </c>
      <c r="Y1055" s="5" t="str">
        <f>IF($A1055&lt;&gt;"",IF(Y$2&lt;&gt;"",INDEX('Instrument History'!$1:$1048576,$B1055,Y$3) / CcyPerBase!X1054,""),"")</f>
        <v/>
      </c>
    </row>
    <row r="1056" spans="1:25">
      <c r="A1056" s="12" t="str">
        <f>IF(A1055&lt;&gt;"",IF(A1055=$B$1,"",'Instrument History'!A1052),"")</f>
        <v/>
      </c>
      <c r="B1056" t="str">
        <f t="shared" si="33"/>
        <v/>
      </c>
      <c r="C1056" s="14" t="str">
        <f>IF($A1056&lt;&gt;"",INDEX('Instrument History'!$1:$1048576,$B1056,C$3) / CcyPerBase!D1055,"")</f>
        <v/>
      </c>
      <c r="D1056" s="14" t="str">
        <f>IF(A1056&lt;&gt;"",C1056/$D$4*Master!$R$18,"")</f>
        <v/>
      </c>
      <c r="E1056" s="5" t="str">
        <f t="shared" si="34"/>
        <v/>
      </c>
      <c r="F1056" s="5" t="str">
        <f>IF($A1056&lt;&gt;"",IF(F$2&lt;&gt;"",INDEX('Instrument History'!$1:$1048576,$B1056,F$3) / CcyPerBase!E1055,""),"")</f>
        <v/>
      </c>
      <c r="G1056" s="5" t="str">
        <f>IF($A1056&lt;&gt;"",IF(G$2&lt;&gt;"",INDEX('Instrument History'!$1:$1048576,$B1056,G$3) / CcyPerBase!F1055,""),"")</f>
        <v/>
      </c>
      <c r="H1056" s="5" t="str">
        <f>IF($A1056&lt;&gt;"",IF(H$2&lt;&gt;"",INDEX('Instrument History'!$1:$1048576,$B1056,H$3) / CcyPerBase!G1055,""),"")</f>
        <v/>
      </c>
      <c r="I1056" s="5" t="str">
        <f>IF($A1056&lt;&gt;"",IF(I$2&lt;&gt;"",INDEX('Instrument History'!$1:$1048576,$B1056,I$3) / CcyPerBase!H1055,""),"")</f>
        <v/>
      </c>
      <c r="J1056" s="5" t="str">
        <f>IF($A1056&lt;&gt;"",IF(J$2&lt;&gt;"",INDEX('Instrument History'!$1:$1048576,$B1056,J$3) / CcyPerBase!I1055,""),"")</f>
        <v/>
      </c>
      <c r="K1056" s="5" t="str">
        <f>IF($A1056&lt;&gt;"",IF(K$2&lt;&gt;"",INDEX('Instrument History'!$1:$1048576,$B1056,K$3) / CcyPerBase!J1055,""),"")</f>
        <v/>
      </c>
      <c r="L1056" s="5" t="str">
        <f>IF($A1056&lt;&gt;"",IF(L$2&lt;&gt;"",INDEX('Instrument History'!$1:$1048576,$B1056,L$3) / CcyPerBase!K1055,""),"")</f>
        <v/>
      </c>
      <c r="M1056" s="5" t="str">
        <f>IF($A1056&lt;&gt;"",IF(M$2&lt;&gt;"",INDEX('Instrument History'!$1:$1048576,$B1056,M$3) / CcyPerBase!L1055,""),"")</f>
        <v/>
      </c>
      <c r="N1056" s="5" t="str">
        <f>IF($A1056&lt;&gt;"",IF(N$2&lt;&gt;"",INDEX('Instrument History'!$1:$1048576,$B1056,N$3) / CcyPerBase!M1055,""),"")</f>
        <v/>
      </c>
      <c r="O1056" s="5" t="str">
        <f>IF($A1056&lt;&gt;"",IF(O$2&lt;&gt;"",INDEX('Instrument History'!$1:$1048576,$B1056,O$3) / CcyPerBase!N1055,""),"")</f>
        <v/>
      </c>
      <c r="P1056" s="5" t="str">
        <f>IF($A1056&lt;&gt;"",IF(P$2&lt;&gt;"",INDEX('Instrument History'!$1:$1048576,$B1056,P$3) / CcyPerBase!O1055,""),"")</f>
        <v/>
      </c>
      <c r="Q1056" s="5" t="str">
        <f>IF($A1056&lt;&gt;"",IF(Q$2&lt;&gt;"",INDEX('Instrument History'!$1:$1048576,$B1056,Q$3) / CcyPerBase!P1055,""),"")</f>
        <v/>
      </c>
      <c r="R1056" s="5" t="str">
        <f>IF($A1056&lt;&gt;"",IF(R$2&lt;&gt;"",INDEX('Instrument History'!$1:$1048576,$B1056,R$3) / CcyPerBase!Q1055,""),"")</f>
        <v/>
      </c>
      <c r="S1056" s="5" t="str">
        <f>IF($A1056&lt;&gt;"",IF(S$2&lt;&gt;"",INDEX('Instrument History'!$1:$1048576,$B1056,S$3) / CcyPerBase!R1055,""),"")</f>
        <v/>
      </c>
      <c r="T1056" s="5" t="str">
        <f>IF($A1056&lt;&gt;"",IF(T$2&lt;&gt;"",INDEX('Instrument History'!$1:$1048576,$B1056,T$3) / CcyPerBase!S1055,""),"")</f>
        <v/>
      </c>
      <c r="U1056" s="5" t="str">
        <f>IF($A1056&lt;&gt;"",IF(U$2&lt;&gt;"",INDEX('Instrument History'!$1:$1048576,$B1056,U$3) / CcyPerBase!T1055,""),"")</f>
        <v/>
      </c>
      <c r="V1056" s="5" t="str">
        <f>IF($A1056&lt;&gt;"",IF(V$2&lt;&gt;"",INDEX('Instrument History'!$1:$1048576,$B1056,V$3) / CcyPerBase!U1055,""),"")</f>
        <v/>
      </c>
      <c r="W1056" s="5" t="str">
        <f>IF($A1056&lt;&gt;"",IF(W$2&lt;&gt;"",INDEX('Instrument History'!$1:$1048576,$B1056,W$3) / CcyPerBase!V1055,""),"")</f>
        <v/>
      </c>
      <c r="X1056" s="5" t="str">
        <f>IF($A1056&lt;&gt;"",IF(X$2&lt;&gt;"",INDEX('Instrument History'!$1:$1048576,$B1056,X$3) / CcyPerBase!W1055,""),"")</f>
        <v/>
      </c>
      <c r="Y1056" s="5" t="str">
        <f>IF($A1056&lt;&gt;"",IF(Y$2&lt;&gt;"",INDEX('Instrument History'!$1:$1048576,$B1056,Y$3) / CcyPerBase!X1055,""),"")</f>
        <v/>
      </c>
    </row>
    <row r="1057" spans="1:25">
      <c r="A1057" s="12" t="str">
        <f>IF(A1056&lt;&gt;"",IF(A1056=$B$1,"",'Instrument History'!A1053),"")</f>
        <v/>
      </c>
      <c r="B1057" t="str">
        <f t="shared" si="33"/>
        <v/>
      </c>
      <c r="C1057" s="14" t="str">
        <f>IF($A1057&lt;&gt;"",INDEX('Instrument History'!$1:$1048576,$B1057,C$3) / CcyPerBase!D1056,"")</f>
        <v/>
      </c>
      <c r="D1057" s="14" t="str">
        <f>IF(A1057&lt;&gt;"",C1057/$D$4*Master!$R$18,"")</f>
        <v/>
      </c>
      <c r="E1057" s="5" t="str">
        <f t="shared" si="34"/>
        <v/>
      </c>
      <c r="F1057" s="5" t="str">
        <f>IF($A1057&lt;&gt;"",IF(F$2&lt;&gt;"",INDEX('Instrument History'!$1:$1048576,$B1057,F$3) / CcyPerBase!E1056,""),"")</f>
        <v/>
      </c>
      <c r="G1057" s="5" t="str">
        <f>IF($A1057&lt;&gt;"",IF(G$2&lt;&gt;"",INDEX('Instrument History'!$1:$1048576,$B1057,G$3) / CcyPerBase!F1056,""),"")</f>
        <v/>
      </c>
      <c r="H1057" s="5" t="str">
        <f>IF($A1057&lt;&gt;"",IF(H$2&lt;&gt;"",INDEX('Instrument History'!$1:$1048576,$B1057,H$3) / CcyPerBase!G1056,""),"")</f>
        <v/>
      </c>
      <c r="I1057" s="5" t="str">
        <f>IF($A1057&lt;&gt;"",IF(I$2&lt;&gt;"",INDEX('Instrument History'!$1:$1048576,$B1057,I$3) / CcyPerBase!H1056,""),"")</f>
        <v/>
      </c>
      <c r="J1057" s="5" t="str">
        <f>IF($A1057&lt;&gt;"",IF(J$2&lt;&gt;"",INDEX('Instrument History'!$1:$1048576,$B1057,J$3) / CcyPerBase!I1056,""),"")</f>
        <v/>
      </c>
      <c r="K1057" s="5" t="str">
        <f>IF($A1057&lt;&gt;"",IF(K$2&lt;&gt;"",INDEX('Instrument History'!$1:$1048576,$B1057,K$3) / CcyPerBase!J1056,""),"")</f>
        <v/>
      </c>
      <c r="L1057" s="5" t="str">
        <f>IF($A1057&lt;&gt;"",IF(L$2&lt;&gt;"",INDEX('Instrument History'!$1:$1048576,$B1057,L$3) / CcyPerBase!K1056,""),"")</f>
        <v/>
      </c>
      <c r="M1057" s="5" t="str">
        <f>IF($A1057&lt;&gt;"",IF(M$2&lt;&gt;"",INDEX('Instrument History'!$1:$1048576,$B1057,M$3) / CcyPerBase!L1056,""),"")</f>
        <v/>
      </c>
      <c r="N1057" s="5" t="str">
        <f>IF($A1057&lt;&gt;"",IF(N$2&lt;&gt;"",INDEX('Instrument History'!$1:$1048576,$B1057,N$3) / CcyPerBase!M1056,""),"")</f>
        <v/>
      </c>
      <c r="O1057" s="5" t="str">
        <f>IF($A1057&lt;&gt;"",IF(O$2&lt;&gt;"",INDEX('Instrument History'!$1:$1048576,$B1057,O$3) / CcyPerBase!N1056,""),"")</f>
        <v/>
      </c>
      <c r="P1057" s="5" t="str">
        <f>IF($A1057&lt;&gt;"",IF(P$2&lt;&gt;"",INDEX('Instrument History'!$1:$1048576,$B1057,P$3) / CcyPerBase!O1056,""),"")</f>
        <v/>
      </c>
      <c r="Q1057" s="5" t="str">
        <f>IF($A1057&lt;&gt;"",IF(Q$2&lt;&gt;"",INDEX('Instrument History'!$1:$1048576,$B1057,Q$3) / CcyPerBase!P1056,""),"")</f>
        <v/>
      </c>
      <c r="R1057" s="5" t="str">
        <f>IF($A1057&lt;&gt;"",IF(R$2&lt;&gt;"",INDEX('Instrument History'!$1:$1048576,$B1057,R$3) / CcyPerBase!Q1056,""),"")</f>
        <v/>
      </c>
      <c r="S1057" s="5" t="str">
        <f>IF($A1057&lt;&gt;"",IF(S$2&lt;&gt;"",INDEX('Instrument History'!$1:$1048576,$B1057,S$3) / CcyPerBase!R1056,""),"")</f>
        <v/>
      </c>
      <c r="T1057" s="5" t="str">
        <f>IF($A1057&lt;&gt;"",IF(T$2&lt;&gt;"",INDEX('Instrument History'!$1:$1048576,$B1057,T$3) / CcyPerBase!S1056,""),"")</f>
        <v/>
      </c>
      <c r="U1057" s="5" t="str">
        <f>IF($A1057&lt;&gt;"",IF(U$2&lt;&gt;"",INDEX('Instrument History'!$1:$1048576,$B1057,U$3) / CcyPerBase!T1056,""),"")</f>
        <v/>
      </c>
      <c r="V1057" s="5" t="str">
        <f>IF($A1057&lt;&gt;"",IF(V$2&lt;&gt;"",INDEX('Instrument History'!$1:$1048576,$B1057,V$3) / CcyPerBase!U1056,""),"")</f>
        <v/>
      </c>
      <c r="W1057" s="5" t="str">
        <f>IF($A1057&lt;&gt;"",IF(W$2&lt;&gt;"",INDEX('Instrument History'!$1:$1048576,$B1057,W$3) / CcyPerBase!V1056,""),"")</f>
        <v/>
      </c>
      <c r="X1057" s="5" t="str">
        <f>IF($A1057&lt;&gt;"",IF(X$2&lt;&gt;"",INDEX('Instrument History'!$1:$1048576,$B1057,X$3) / CcyPerBase!W1056,""),"")</f>
        <v/>
      </c>
      <c r="Y1057" s="5" t="str">
        <f>IF($A1057&lt;&gt;"",IF(Y$2&lt;&gt;"",INDEX('Instrument History'!$1:$1048576,$B1057,Y$3) / CcyPerBase!X1056,""),"")</f>
        <v/>
      </c>
    </row>
    <row r="1058" spans="1:25">
      <c r="A1058" s="12" t="str">
        <f>IF(A1057&lt;&gt;"",IF(A1057=$B$1,"",'Instrument History'!A1054),"")</f>
        <v/>
      </c>
      <c r="B1058" t="str">
        <f t="shared" si="33"/>
        <v/>
      </c>
      <c r="C1058" s="14" t="str">
        <f>IF($A1058&lt;&gt;"",INDEX('Instrument History'!$1:$1048576,$B1058,C$3) / CcyPerBase!D1057,"")</f>
        <v/>
      </c>
      <c r="D1058" s="14" t="str">
        <f>IF(A1058&lt;&gt;"",C1058/$D$4*Master!$R$18,"")</f>
        <v/>
      </c>
      <c r="E1058" s="5" t="str">
        <f t="shared" si="34"/>
        <v/>
      </c>
      <c r="F1058" s="5" t="str">
        <f>IF($A1058&lt;&gt;"",IF(F$2&lt;&gt;"",INDEX('Instrument History'!$1:$1048576,$B1058,F$3) / CcyPerBase!E1057,""),"")</f>
        <v/>
      </c>
      <c r="G1058" s="5" t="str">
        <f>IF($A1058&lt;&gt;"",IF(G$2&lt;&gt;"",INDEX('Instrument History'!$1:$1048576,$B1058,G$3) / CcyPerBase!F1057,""),"")</f>
        <v/>
      </c>
      <c r="H1058" s="5" t="str">
        <f>IF($A1058&lt;&gt;"",IF(H$2&lt;&gt;"",INDEX('Instrument History'!$1:$1048576,$B1058,H$3) / CcyPerBase!G1057,""),"")</f>
        <v/>
      </c>
      <c r="I1058" s="5" t="str">
        <f>IF($A1058&lt;&gt;"",IF(I$2&lt;&gt;"",INDEX('Instrument History'!$1:$1048576,$B1058,I$3) / CcyPerBase!H1057,""),"")</f>
        <v/>
      </c>
      <c r="J1058" s="5" t="str">
        <f>IF($A1058&lt;&gt;"",IF(J$2&lt;&gt;"",INDEX('Instrument History'!$1:$1048576,$B1058,J$3) / CcyPerBase!I1057,""),"")</f>
        <v/>
      </c>
      <c r="K1058" s="5" t="str">
        <f>IF($A1058&lt;&gt;"",IF(K$2&lt;&gt;"",INDEX('Instrument History'!$1:$1048576,$B1058,K$3) / CcyPerBase!J1057,""),"")</f>
        <v/>
      </c>
      <c r="L1058" s="5" t="str">
        <f>IF($A1058&lt;&gt;"",IF(L$2&lt;&gt;"",INDEX('Instrument History'!$1:$1048576,$B1058,L$3) / CcyPerBase!K1057,""),"")</f>
        <v/>
      </c>
      <c r="M1058" s="5" t="str">
        <f>IF($A1058&lt;&gt;"",IF(M$2&lt;&gt;"",INDEX('Instrument History'!$1:$1048576,$B1058,M$3) / CcyPerBase!L1057,""),"")</f>
        <v/>
      </c>
      <c r="N1058" s="5" t="str">
        <f>IF($A1058&lt;&gt;"",IF(N$2&lt;&gt;"",INDEX('Instrument History'!$1:$1048576,$B1058,N$3) / CcyPerBase!M1057,""),"")</f>
        <v/>
      </c>
      <c r="O1058" s="5" t="str">
        <f>IF($A1058&lt;&gt;"",IF(O$2&lt;&gt;"",INDEX('Instrument History'!$1:$1048576,$B1058,O$3) / CcyPerBase!N1057,""),"")</f>
        <v/>
      </c>
      <c r="P1058" s="5" t="str">
        <f>IF($A1058&lt;&gt;"",IF(P$2&lt;&gt;"",INDEX('Instrument History'!$1:$1048576,$B1058,P$3) / CcyPerBase!O1057,""),"")</f>
        <v/>
      </c>
      <c r="Q1058" s="5" t="str">
        <f>IF($A1058&lt;&gt;"",IF(Q$2&lt;&gt;"",INDEX('Instrument History'!$1:$1048576,$B1058,Q$3) / CcyPerBase!P1057,""),"")</f>
        <v/>
      </c>
      <c r="R1058" s="5" t="str">
        <f>IF($A1058&lt;&gt;"",IF(R$2&lt;&gt;"",INDEX('Instrument History'!$1:$1048576,$B1058,R$3) / CcyPerBase!Q1057,""),"")</f>
        <v/>
      </c>
      <c r="S1058" s="5" t="str">
        <f>IF($A1058&lt;&gt;"",IF(S$2&lt;&gt;"",INDEX('Instrument History'!$1:$1048576,$B1058,S$3) / CcyPerBase!R1057,""),"")</f>
        <v/>
      </c>
      <c r="T1058" s="5" t="str">
        <f>IF($A1058&lt;&gt;"",IF(T$2&lt;&gt;"",INDEX('Instrument History'!$1:$1048576,$B1058,T$3) / CcyPerBase!S1057,""),"")</f>
        <v/>
      </c>
      <c r="U1058" s="5" t="str">
        <f>IF($A1058&lt;&gt;"",IF(U$2&lt;&gt;"",INDEX('Instrument History'!$1:$1048576,$B1058,U$3) / CcyPerBase!T1057,""),"")</f>
        <v/>
      </c>
      <c r="V1058" s="5" t="str">
        <f>IF($A1058&lt;&gt;"",IF(V$2&lt;&gt;"",INDEX('Instrument History'!$1:$1048576,$B1058,V$3) / CcyPerBase!U1057,""),"")</f>
        <v/>
      </c>
      <c r="W1058" s="5" t="str">
        <f>IF($A1058&lt;&gt;"",IF(W$2&lt;&gt;"",INDEX('Instrument History'!$1:$1048576,$B1058,W$3) / CcyPerBase!V1057,""),"")</f>
        <v/>
      </c>
      <c r="X1058" s="5" t="str">
        <f>IF($A1058&lt;&gt;"",IF(X$2&lt;&gt;"",INDEX('Instrument History'!$1:$1048576,$B1058,X$3) / CcyPerBase!W1057,""),"")</f>
        <v/>
      </c>
      <c r="Y1058" s="5" t="str">
        <f>IF($A1058&lt;&gt;"",IF(Y$2&lt;&gt;"",INDEX('Instrument History'!$1:$1048576,$B1058,Y$3) / CcyPerBase!X1057,""),"")</f>
        <v/>
      </c>
    </row>
    <row r="1059" spans="1:25">
      <c r="A1059" s="12" t="str">
        <f>IF(A1058&lt;&gt;"",IF(A1058=$B$1,"",'Instrument History'!A1055),"")</f>
        <v/>
      </c>
      <c r="B1059" t="str">
        <f t="shared" si="33"/>
        <v/>
      </c>
      <c r="C1059" s="14" t="str">
        <f>IF($A1059&lt;&gt;"",INDEX('Instrument History'!$1:$1048576,$B1059,C$3) / CcyPerBase!D1058,"")</f>
        <v/>
      </c>
      <c r="D1059" s="14" t="str">
        <f>IF(A1059&lt;&gt;"",C1059/$D$4*Master!$R$18,"")</f>
        <v/>
      </c>
      <c r="E1059" s="5" t="str">
        <f t="shared" si="34"/>
        <v/>
      </c>
      <c r="F1059" s="5" t="str">
        <f>IF($A1059&lt;&gt;"",IF(F$2&lt;&gt;"",INDEX('Instrument History'!$1:$1048576,$B1059,F$3) / CcyPerBase!E1058,""),"")</f>
        <v/>
      </c>
      <c r="G1059" s="5" t="str">
        <f>IF($A1059&lt;&gt;"",IF(G$2&lt;&gt;"",INDEX('Instrument History'!$1:$1048576,$B1059,G$3) / CcyPerBase!F1058,""),"")</f>
        <v/>
      </c>
      <c r="H1059" s="5" t="str">
        <f>IF($A1059&lt;&gt;"",IF(H$2&lt;&gt;"",INDEX('Instrument History'!$1:$1048576,$B1059,H$3) / CcyPerBase!G1058,""),"")</f>
        <v/>
      </c>
      <c r="I1059" s="5" t="str">
        <f>IF($A1059&lt;&gt;"",IF(I$2&lt;&gt;"",INDEX('Instrument History'!$1:$1048576,$B1059,I$3) / CcyPerBase!H1058,""),"")</f>
        <v/>
      </c>
      <c r="J1059" s="5" t="str">
        <f>IF($A1059&lt;&gt;"",IF(J$2&lt;&gt;"",INDEX('Instrument History'!$1:$1048576,$B1059,J$3) / CcyPerBase!I1058,""),"")</f>
        <v/>
      </c>
      <c r="K1059" s="5" t="str">
        <f>IF($A1059&lt;&gt;"",IF(K$2&lt;&gt;"",INDEX('Instrument History'!$1:$1048576,$B1059,K$3) / CcyPerBase!J1058,""),"")</f>
        <v/>
      </c>
      <c r="L1059" s="5" t="str">
        <f>IF($A1059&lt;&gt;"",IF(L$2&lt;&gt;"",INDEX('Instrument History'!$1:$1048576,$B1059,L$3) / CcyPerBase!K1058,""),"")</f>
        <v/>
      </c>
      <c r="M1059" s="5" t="str">
        <f>IF($A1059&lt;&gt;"",IF(M$2&lt;&gt;"",INDEX('Instrument History'!$1:$1048576,$B1059,M$3) / CcyPerBase!L1058,""),"")</f>
        <v/>
      </c>
      <c r="N1059" s="5" t="str">
        <f>IF($A1059&lt;&gt;"",IF(N$2&lt;&gt;"",INDEX('Instrument History'!$1:$1048576,$B1059,N$3) / CcyPerBase!M1058,""),"")</f>
        <v/>
      </c>
      <c r="O1059" s="5" t="str">
        <f>IF($A1059&lt;&gt;"",IF(O$2&lt;&gt;"",INDEX('Instrument History'!$1:$1048576,$B1059,O$3) / CcyPerBase!N1058,""),"")</f>
        <v/>
      </c>
      <c r="P1059" s="5" t="str">
        <f>IF($A1059&lt;&gt;"",IF(P$2&lt;&gt;"",INDEX('Instrument History'!$1:$1048576,$B1059,P$3) / CcyPerBase!O1058,""),"")</f>
        <v/>
      </c>
      <c r="Q1059" s="5" t="str">
        <f>IF($A1059&lt;&gt;"",IF(Q$2&lt;&gt;"",INDEX('Instrument History'!$1:$1048576,$B1059,Q$3) / CcyPerBase!P1058,""),"")</f>
        <v/>
      </c>
      <c r="R1059" s="5" t="str">
        <f>IF($A1059&lt;&gt;"",IF(R$2&lt;&gt;"",INDEX('Instrument History'!$1:$1048576,$B1059,R$3) / CcyPerBase!Q1058,""),"")</f>
        <v/>
      </c>
      <c r="S1059" s="5" t="str">
        <f>IF($A1059&lt;&gt;"",IF(S$2&lt;&gt;"",INDEX('Instrument History'!$1:$1048576,$B1059,S$3) / CcyPerBase!R1058,""),"")</f>
        <v/>
      </c>
      <c r="T1059" s="5" t="str">
        <f>IF($A1059&lt;&gt;"",IF(T$2&lt;&gt;"",INDEX('Instrument History'!$1:$1048576,$B1059,T$3) / CcyPerBase!S1058,""),"")</f>
        <v/>
      </c>
      <c r="U1059" s="5" t="str">
        <f>IF($A1059&lt;&gt;"",IF(U$2&lt;&gt;"",INDEX('Instrument History'!$1:$1048576,$B1059,U$3) / CcyPerBase!T1058,""),"")</f>
        <v/>
      </c>
      <c r="V1059" s="5" t="str">
        <f>IF($A1059&lt;&gt;"",IF(V$2&lt;&gt;"",INDEX('Instrument History'!$1:$1048576,$B1059,V$3) / CcyPerBase!U1058,""),"")</f>
        <v/>
      </c>
      <c r="W1059" s="5" t="str">
        <f>IF($A1059&lt;&gt;"",IF(W$2&lt;&gt;"",INDEX('Instrument History'!$1:$1048576,$B1059,W$3) / CcyPerBase!V1058,""),"")</f>
        <v/>
      </c>
      <c r="X1059" s="5" t="str">
        <f>IF($A1059&lt;&gt;"",IF(X$2&lt;&gt;"",INDEX('Instrument History'!$1:$1048576,$B1059,X$3) / CcyPerBase!W1058,""),"")</f>
        <v/>
      </c>
      <c r="Y1059" s="5" t="str">
        <f>IF($A1059&lt;&gt;"",IF(Y$2&lt;&gt;"",INDEX('Instrument History'!$1:$1048576,$B1059,Y$3) / CcyPerBase!X1058,""),"")</f>
        <v/>
      </c>
    </row>
    <row r="1060" spans="1:25">
      <c r="A1060" s="12" t="str">
        <f>IF(A1059&lt;&gt;"",IF(A1059=$B$1,"",'Instrument History'!A1056),"")</f>
        <v/>
      </c>
      <c r="B1060" t="str">
        <f t="shared" si="33"/>
        <v/>
      </c>
      <c r="C1060" s="14" t="str">
        <f>IF($A1060&lt;&gt;"",INDEX('Instrument History'!$1:$1048576,$B1060,C$3) / CcyPerBase!D1059,"")</f>
        <v/>
      </c>
      <c r="D1060" s="14" t="str">
        <f>IF(A1060&lt;&gt;"",C1060/$D$4*Master!$R$18,"")</f>
        <v/>
      </c>
      <c r="E1060" s="5" t="str">
        <f t="shared" si="34"/>
        <v/>
      </c>
      <c r="F1060" s="5" t="str">
        <f>IF($A1060&lt;&gt;"",IF(F$2&lt;&gt;"",INDEX('Instrument History'!$1:$1048576,$B1060,F$3) / CcyPerBase!E1059,""),"")</f>
        <v/>
      </c>
      <c r="G1060" s="5" t="str">
        <f>IF($A1060&lt;&gt;"",IF(G$2&lt;&gt;"",INDEX('Instrument History'!$1:$1048576,$B1060,G$3) / CcyPerBase!F1059,""),"")</f>
        <v/>
      </c>
      <c r="H1060" s="5" t="str">
        <f>IF($A1060&lt;&gt;"",IF(H$2&lt;&gt;"",INDEX('Instrument History'!$1:$1048576,$B1060,H$3) / CcyPerBase!G1059,""),"")</f>
        <v/>
      </c>
      <c r="I1060" s="5" t="str">
        <f>IF($A1060&lt;&gt;"",IF(I$2&lt;&gt;"",INDEX('Instrument History'!$1:$1048576,$B1060,I$3) / CcyPerBase!H1059,""),"")</f>
        <v/>
      </c>
      <c r="J1060" s="5" t="str">
        <f>IF($A1060&lt;&gt;"",IF(J$2&lt;&gt;"",INDEX('Instrument History'!$1:$1048576,$B1060,J$3) / CcyPerBase!I1059,""),"")</f>
        <v/>
      </c>
      <c r="K1060" s="5" t="str">
        <f>IF($A1060&lt;&gt;"",IF(K$2&lt;&gt;"",INDEX('Instrument History'!$1:$1048576,$B1060,K$3) / CcyPerBase!J1059,""),"")</f>
        <v/>
      </c>
      <c r="L1060" s="5" t="str">
        <f>IF($A1060&lt;&gt;"",IF(L$2&lt;&gt;"",INDEX('Instrument History'!$1:$1048576,$B1060,L$3) / CcyPerBase!K1059,""),"")</f>
        <v/>
      </c>
      <c r="M1060" s="5" t="str">
        <f>IF($A1060&lt;&gt;"",IF(M$2&lt;&gt;"",INDEX('Instrument History'!$1:$1048576,$B1060,M$3) / CcyPerBase!L1059,""),"")</f>
        <v/>
      </c>
      <c r="N1060" s="5" t="str">
        <f>IF($A1060&lt;&gt;"",IF(N$2&lt;&gt;"",INDEX('Instrument History'!$1:$1048576,$B1060,N$3) / CcyPerBase!M1059,""),"")</f>
        <v/>
      </c>
      <c r="O1060" s="5" t="str">
        <f>IF($A1060&lt;&gt;"",IF(O$2&lt;&gt;"",INDEX('Instrument History'!$1:$1048576,$B1060,O$3) / CcyPerBase!N1059,""),"")</f>
        <v/>
      </c>
      <c r="P1060" s="5" t="str">
        <f>IF($A1060&lt;&gt;"",IF(P$2&lt;&gt;"",INDEX('Instrument History'!$1:$1048576,$B1060,P$3) / CcyPerBase!O1059,""),"")</f>
        <v/>
      </c>
      <c r="Q1060" s="5" t="str">
        <f>IF($A1060&lt;&gt;"",IF(Q$2&lt;&gt;"",INDEX('Instrument History'!$1:$1048576,$B1060,Q$3) / CcyPerBase!P1059,""),"")</f>
        <v/>
      </c>
      <c r="R1060" s="5" t="str">
        <f>IF($A1060&lt;&gt;"",IF(R$2&lt;&gt;"",INDEX('Instrument History'!$1:$1048576,$B1060,R$3) / CcyPerBase!Q1059,""),"")</f>
        <v/>
      </c>
      <c r="S1060" s="5" t="str">
        <f>IF($A1060&lt;&gt;"",IF(S$2&lt;&gt;"",INDEX('Instrument History'!$1:$1048576,$B1060,S$3) / CcyPerBase!R1059,""),"")</f>
        <v/>
      </c>
      <c r="T1060" s="5" t="str">
        <f>IF($A1060&lt;&gt;"",IF(T$2&lt;&gt;"",INDEX('Instrument History'!$1:$1048576,$B1060,T$3) / CcyPerBase!S1059,""),"")</f>
        <v/>
      </c>
      <c r="U1060" s="5" t="str">
        <f>IF($A1060&lt;&gt;"",IF(U$2&lt;&gt;"",INDEX('Instrument History'!$1:$1048576,$B1060,U$3) / CcyPerBase!T1059,""),"")</f>
        <v/>
      </c>
      <c r="V1060" s="5" t="str">
        <f>IF($A1060&lt;&gt;"",IF(V$2&lt;&gt;"",INDEX('Instrument History'!$1:$1048576,$B1060,V$3) / CcyPerBase!U1059,""),"")</f>
        <v/>
      </c>
      <c r="W1060" s="5" t="str">
        <f>IF($A1060&lt;&gt;"",IF(W$2&lt;&gt;"",INDEX('Instrument History'!$1:$1048576,$B1060,W$3) / CcyPerBase!V1059,""),"")</f>
        <v/>
      </c>
      <c r="X1060" s="5" t="str">
        <f>IF($A1060&lt;&gt;"",IF(X$2&lt;&gt;"",INDEX('Instrument History'!$1:$1048576,$B1060,X$3) / CcyPerBase!W1059,""),"")</f>
        <v/>
      </c>
      <c r="Y1060" s="5" t="str">
        <f>IF($A1060&lt;&gt;"",IF(Y$2&lt;&gt;"",INDEX('Instrument History'!$1:$1048576,$B1060,Y$3) / CcyPerBase!X1059,""),"")</f>
        <v/>
      </c>
    </row>
    <row r="1061" spans="1:25">
      <c r="A1061" s="12" t="str">
        <f>IF(A1060&lt;&gt;"",IF(A1060=$B$1,"",'Instrument History'!A1057),"")</f>
        <v/>
      </c>
      <c r="B1061" t="str">
        <f t="shared" si="33"/>
        <v/>
      </c>
      <c r="C1061" s="14" t="str">
        <f>IF($A1061&lt;&gt;"",INDEX('Instrument History'!$1:$1048576,$B1061,C$3) / CcyPerBase!D1060,"")</f>
        <v/>
      </c>
      <c r="D1061" s="14" t="str">
        <f>IF(A1061&lt;&gt;"",C1061/$D$4*Master!$R$18,"")</f>
        <v/>
      </c>
      <c r="E1061" s="5" t="str">
        <f t="shared" si="34"/>
        <v/>
      </c>
      <c r="F1061" s="5" t="str">
        <f>IF($A1061&lt;&gt;"",IF(F$2&lt;&gt;"",INDEX('Instrument History'!$1:$1048576,$B1061,F$3) / CcyPerBase!E1060,""),"")</f>
        <v/>
      </c>
      <c r="G1061" s="5" t="str">
        <f>IF($A1061&lt;&gt;"",IF(G$2&lt;&gt;"",INDEX('Instrument History'!$1:$1048576,$B1061,G$3) / CcyPerBase!F1060,""),"")</f>
        <v/>
      </c>
      <c r="H1061" s="5" t="str">
        <f>IF($A1061&lt;&gt;"",IF(H$2&lt;&gt;"",INDEX('Instrument History'!$1:$1048576,$B1061,H$3) / CcyPerBase!G1060,""),"")</f>
        <v/>
      </c>
      <c r="I1061" s="5" t="str">
        <f>IF($A1061&lt;&gt;"",IF(I$2&lt;&gt;"",INDEX('Instrument History'!$1:$1048576,$B1061,I$3) / CcyPerBase!H1060,""),"")</f>
        <v/>
      </c>
      <c r="J1061" s="5" t="str">
        <f>IF($A1061&lt;&gt;"",IF(J$2&lt;&gt;"",INDEX('Instrument History'!$1:$1048576,$B1061,J$3) / CcyPerBase!I1060,""),"")</f>
        <v/>
      </c>
      <c r="K1061" s="5" t="str">
        <f>IF($A1061&lt;&gt;"",IF(K$2&lt;&gt;"",INDEX('Instrument History'!$1:$1048576,$B1061,K$3) / CcyPerBase!J1060,""),"")</f>
        <v/>
      </c>
      <c r="L1061" s="5" t="str">
        <f>IF($A1061&lt;&gt;"",IF(L$2&lt;&gt;"",INDEX('Instrument History'!$1:$1048576,$B1061,L$3) / CcyPerBase!K1060,""),"")</f>
        <v/>
      </c>
      <c r="M1061" s="5" t="str">
        <f>IF($A1061&lt;&gt;"",IF(M$2&lt;&gt;"",INDEX('Instrument History'!$1:$1048576,$B1061,M$3) / CcyPerBase!L1060,""),"")</f>
        <v/>
      </c>
      <c r="N1061" s="5" t="str">
        <f>IF($A1061&lt;&gt;"",IF(N$2&lt;&gt;"",INDEX('Instrument History'!$1:$1048576,$B1061,N$3) / CcyPerBase!M1060,""),"")</f>
        <v/>
      </c>
      <c r="O1061" s="5" t="str">
        <f>IF($A1061&lt;&gt;"",IF(O$2&lt;&gt;"",INDEX('Instrument History'!$1:$1048576,$B1061,O$3) / CcyPerBase!N1060,""),"")</f>
        <v/>
      </c>
      <c r="P1061" s="5" t="str">
        <f>IF($A1061&lt;&gt;"",IF(P$2&lt;&gt;"",INDEX('Instrument History'!$1:$1048576,$B1061,P$3) / CcyPerBase!O1060,""),"")</f>
        <v/>
      </c>
      <c r="Q1061" s="5" t="str">
        <f>IF($A1061&lt;&gt;"",IF(Q$2&lt;&gt;"",INDEX('Instrument History'!$1:$1048576,$B1061,Q$3) / CcyPerBase!P1060,""),"")</f>
        <v/>
      </c>
      <c r="R1061" s="5" t="str">
        <f>IF($A1061&lt;&gt;"",IF(R$2&lt;&gt;"",INDEX('Instrument History'!$1:$1048576,$B1061,R$3) / CcyPerBase!Q1060,""),"")</f>
        <v/>
      </c>
      <c r="S1061" s="5" t="str">
        <f>IF($A1061&lt;&gt;"",IF(S$2&lt;&gt;"",INDEX('Instrument History'!$1:$1048576,$B1061,S$3) / CcyPerBase!R1060,""),"")</f>
        <v/>
      </c>
      <c r="T1061" s="5" t="str">
        <f>IF($A1061&lt;&gt;"",IF(T$2&lt;&gt;"",INDEX('Instrument History'!$1:$1048576,$B1061,T$3) / CcyPerBase!S1060,""),"")</f>
        <v/>
      </c>
      <c r="U1061" s="5" t="str">
        <f>IF($A1061&lt;&gt;"",IF(U$2&lt;&gt;"",INDEX('Instrument History'!$1:$1048576,$B1061,U$3) / CcyPerBase!T1060,""),"")</f>
        <v/>
      </c>
      <c r="V1061" s="5" t="str">
        <f>IF($A1061&lt;&gt;"",IF(V$2&lt;&gt;"",INDEX('Instrument History'!$1:$1048576,$B1061,V$3) / CcyPerBase!U1060,""),"")</f>
        <v/>
      </c>
      <c r="W1061" s="5" t="str">
        <f>IF($A1061&lt;&gt;"",IF(W$2&lt;&gt;"",INDEX('Instrument History'!$1:$1048576,$B1061,W$3) / CcyPerBase!V1060,""),"")</f>
        <v/>
      </c>
      <c r="X1061" s="5" t="str">
        <f>IF($A1061&lt;&gt;"",IF(X$2&lt;&gt;"",INDEX('Instrument History'!$1:$1048576,$B1061,X$3) / CcyPerBase!W1060,""),"")</f>
        <v/>
      </c>
      <c r="Y1061" s="5" t="str">
        <f>IF($A1061&lt;&gt;"",IF(Y$2&lt;&gt;"",INDEX('Instrument History'!$1:$1048576,$B1061,Y$3) / CcyPerBase!X1060,""),"")</f>
        <v/>
      </c>
    </row>
    <row r="1062" spans="1:25">
      <c r="A1062" s="12" t="str">
        <f>IF(A1061&lt;&gt;"",IF(A1061=$B$1,"",'Instrument History'!A1058),"")</f>
        <v/>
      </c>
      <c r="B1062" t="str">
        <f t="shared" si="33"/>
        <v/>
      </c>
      <c r="C1062" s="14" t="str">
        <f>IF($A1062&lt;&gt;"",INDEX('Instrument History'!$1:$1048576,$B1062,C$3) / CcyPerBase!D1061,"")</f>
        <v/>
      </c>
      <c r="D1062" s="14" t="str">
        <f>IF(A1062&lt;&gt;"",C1062/$D$4*Master!$R$18,"")</f>
        <v/>
      </c>
      <c r="E1062" s="5" t="str">
        <f t="shared" si="34"/>
        <v/>
      </c>
      <c r="F1062" s="5" t="str">
        <f>IF($A1062&lt;&gt;"",IF(F$2&lt;&gt;"",INDEX('Instrument History'!$1:$1048576,$B1062,F$3) / CcyPerBase!E1061,""),"")</f>
        <v/>
      </c>
      <c r="G1062" s="5" t="str">
        <f>IF($A1062&lt;&gt;"",IF(G$2&lt;&gt;"",INDEX('Instrument History'!$1:$1048576,$B1062,G$3) / CcyPerBase!F1061,""),"")</f>
        <v/>
      </c>
      <c r="H1062" s="5" t="str">
        <f>IF($A1062&lt;&gt;"",IF(H$2&lt;&gt;"",INDEX('Instrument History'!$1:$1048576,$B1062,H$3) / CcyPerBase!G1061,""),"")</f>
        <v/>
      </c>
      <c r="I1062" s="5" t="str">
        <f>IF($A1062&lt;&gt;"",IF(I$2&lt;&gt;"",INDEX('Instrument History'!$1:$1048576,$B1062,I$3) / CcyPerBase!H1061,""),"")</f>
        <v/>
      </c>
      <c r="J1062" s="5" t="str">
        <f>IF($A1062&lt;&gt;"",IF(J$2&lt;&gt;"",INDEX('Instrument History'!$1:$1048576,$B1062,J$3) / CcyPerBase!I1061,""),"")</f>
        <v/>
      </c>
      <c r="K1062" s="5" t="str">
        <f>IF($A1062&lt;&gt;"",IF(K$2&lt;&gt;"",INDEX('Instrument History'!$1:$1048576,$B1062,K$3) / CcyPerBase!J1061,""),"")</f>
        <v/>
      </c>
      <c r="L1062" s="5" t="str">
        <f>IF($A1062&lt;&gt;"",IF(L$2&lt;&gt;"",INDEX('Instrument History'!$1:$1048576,$B1062,L$3) / CcyPerBase!K1061,""),"")</f>
        <v/>
      </c>
      <c r="M1062" s="5" t="str">
        <f>IF($A1062&lt;&gt;"",IF(M$2&lt;&gt;"",INDEX('Instrument History'!$1:$1048576,$B1062,M$3) / CcyPerBase!L1061,""),"")</f>
        <v/>
      </c>
      <c r="N1062" s="5" t="str">
        <f>IF($A1062&lt;&gt;"",IF(N$2&lt;&gt;"",INDEX('Instrument History'!$1:$1048576,$B1062,N$3) / CcyPerBase!M1061,""),"")</f>
        <v/>
      </c>
      <c r="O1062" s="5" t="str">
        <f>IF($A1062&lt;&gt;"",IF(O$2&lt;&gt;"",INDEX('Instrument History'!$1:$1048576,$B1062,O$3) / CcyPerBase!N1061,""),"")</f>
        <v/>
      </c>
      <c r="P1062" s="5" t="str">
        <f>IF($A1062&lt;&gt;"",IF(P$2&lt;&gt;"",INDEX('Instrument History'!$1:$1048576,$B1062,P$3) / CcyPerBase!O1061,""),"")</f>
        <v/>
      </c>
      <c r="Q1062" s="5" t="str">
        <f>IF($A1062&lt;&gt;"",IF(Q$2&lt;&gt;"",INDEX('Instrument History'!$1:$1048576,$B1062,Q$3) / CcyPerBase!P1061,""),"")</f>
        <v/>
      </c>
      <c r="R1062" s="5" t="str">
        <f>IF($A1062&lt;&gt;"",IF(R$2&lt;&gt;"",INDEX('Instrument History'!$1:$1048576,$B1062,R$3) / CcyPerBase!Q1061,""),"")</f>
        <v/>
      </c>
      <c r="S1062" s="5" t="str">
        <f>IF($A1062&lt;&gt;"",IF(S$2&lt;&gt;"",INDEX('Instrument History'!$1:$1048576,$B1062,S$3) / CcyPerBase!R1061,""),"")</f>
        <v/>
      </c>
      <c r="T1062" s="5" t="str">
        <f>IF($A1062&lt;&gt;"",IF(T$2&lt;&gt;"",INDEX('Instrument History'!$1:$1048576,$B1062,T$3) / CcyPerBase!S1061,""),"")</f>
        <v/>
      </c>
      <c r="U1062" s="5" t="str">
        <f>IF($A1062&lt;&gt;"",IF(U$2&lt;&gt;"",INDEX('Instrument History'!$1:$1048576,$B1062,U$3) / CcyPerBase!T1061,""),"")</f>
        <v/>
      </c>
      <c r="V1062" s="5" t="str">
        <f>IF($A1062&lt;&gt;"",IF(V$2&lt;&gt;"",INDEX('Instrument History'!$1:$1048576,$B1062,V$3) / CcyPerBase!U1061,""),"")</f>
        <v/>
      </c>
      <c r="W1062" s="5" t="str">
        <f>IF($A1062&lt;&gt;"",IF(W$2&lt;&gt;"",INDEX('Instrument History'!$1:$1048576,$B1062,W$3) / CcyPerBase!V1061,""),"")</f>
        <v/>
      </c>
      <c r="X1062" s="5" t="str">
        <f>IF($A1062&lt;&gt;"",IF(X$2&lt;&gt;"",INDEX('Instrument History'!$1:$1048576,$B1062,X$3) / CcyPerBase!W1061,""),"")</f>
        <v/>
      </c>
      <c r="Y1062" s="5" t="str">
        <f>IF($A1062&lt;&gt;"",IF(Y$2&lt;&gt;"",INDEX('Instrument History'!$1:$1048576,$B1062,Y$3) / CcyPerBase!X1061,""),"")</f>
        <v/>
      </c>
    </row>
    <row r="1063" spans="1:25">
      <c r="A1063" s="12" t="str">
        <f>IF(A1062&lt;&gt;"",IF(A1062=$B$1,"",'Instrument History'!A1059),"")</f>
        <v/>
      </c>
      <c r="B1063" t="str">
        <f t="shared" si="33"/>
        <v/>
      </c>
      <c r="C1063" s="14" t="str">
        <f>IF($A1063&lt;&gt;"",INDEX('Instrument History'!$1:$1048576,$B1063,C$3) / CcyPerBase!D1062,"")</f>
        <v/>
      </c>
      <c r="D1063" s="14" t="str">
        <f>IF(A1063&lt;&gt;"",C1063/$D$4*Master!$R$18,"")</f>
        <v/>
      </c>
      <c r="E1063" s="5" t="str">
        <f t="shared" si="34"/>
        <v/>
      </c>
      <c r="F1063" s="5" t="str">
        <f>IF($A1063&lt;&gt;"",IF(F$2&lt;&gt;"",INDEX('Instrument History'!$1:$1048576,$B1063,F$3) / CcyPerBase!E1062,""),"")</f>
        <v/>
      </c>
      <c r="G1063" s="5" t="str">
        <f>IF($A1063&lt;&gt;"",IF(G$2&lt;&gt;"",INDEX('Instrument History'!$1:$1048576,$B1063,G$3) / CcyPerBase!F1062,""),"")</f>
        <v/>
      </c>
      <c r="H1063" s="5" t="str">
        <f>IF($A1063&lt;&gt;"",IF(H$2&lt;&gt;"",INDEX('Instrument History'!$1:$1048576,$B1063,H$3) / CcyPerBase!G1062,""),"")</f>
        <v/>
      </c>
      <c r="I1063" s="5" t="str">
        <f>IF($A1063&lt;&gt;"",IF(I$2&lt;&gt;"",INDEX('Instrument History'!$1:$1048576,$B1063,I$3) / CcyPerBase!H1062,""),"")</f>
        <v/>
      </c>
      <c r="J1063" s="5" t="str">
        <f>IF($A1063&lt;&gt;"",IF(J$2&lt;&gt;"",INDEX('Instrument History'!$1:$1048576,$B1063,J$3) / CcyPerBase!I1062,""),"")</f>
        <v/>
      </c>
      <c r="K1063" s="5" t="str">
        <f>IF($A1063&lt;&gt;"",IF(K$2&lt;&gt;"",INDEX('Instrument History'!$1:$1048576,$B1063,K$3) / CcyPerBase!J1062,""),"")</f>
        <v/>
      </c>
      <c r="L1063" s="5" t="str">
        <f>IF($A1063&lt;&gt;"",IF(L$2&lt;&gt;"",INDEX('Instrument History'!$1:$1048576,$B1063,L$3) / CcyPerBase!K1062,""),"")</f>
        <v/>
      </c>
      <c r="M1063" s="5" t="str">
        <f>IF($A1063&lt;&gt;"",IF(M$2&lt;&gt;"",INDEX('Instrument History'!$1:$1048576,$B1063,M$3) / CcyPerBase!L1062,""),"")</f>
        <v/>
      </c>
      <c r="N1063" s="5" t="str">
        <f>IF($A1063&lt;&gt;"",IF(N$2&lt;&gt;"",INDEX('Instrument History'!$1:$1048576,$B1063,N$3) / CcyPerBase!M1062,""),"")</f>
        <v/>
      </c>
      <c r="O1063" s="5" t="str">
        <f>IF($A1063&lt;&gt;"",IF(O$2&lt;&gt;"",INDEX('Instrument History'!$1:$1048576,$B1063,O$3) / CcyPerBase!N1062,""),"")</f>
        <v/>
      </c>
      <c r="P1063" s="5" t="str">
        <f>IF($A1063&lt;&gt;"",IF(P$2&lt;&gt;"",INDEX('Instrument History'!$1:$1048576,$B1063,P$3) / CcyPerBase!O1062,""),"")</f>
        <v/>
      </c>
      <c r="Q1063" s="5" t="str">
        <f>IF($A1063&lt;&gt;"",IF(Q$2&lt;&gt;"",INDEX('Instrument History'!$1:$1048576,$B1063,Q$3) / CcyPerBase!P1062,""),"")</f>
        <v/>
      </c>
      <c r="R1063" s="5" t="str">
        <f>IF($A1063&lt;&gt;"",IF(R$2&lt;&gt;"",INDEX('Instrument History'!$1:$1048576,$B1063,R$3) / CcyPerBase!Q1062,""),"")</f>
        <v/>
      </c>
      <c r="S1063" s="5" t="str">
        <f>IF($A1063&lt;&gt;"",IF(S$2&lt;&gt;"",INDEX('Instrument History'!$1:$1048576,$B1063,S$3) / CcyPerBase!R1062,""),"")</f>
        <v/>
      </c>
      <c r="T1063" s="5" t="str">
        <f>IF($A1063&lt;&gt;"",IF(T$2&lt;&gt;"",INDEX('Instrument History'!$1:$1048576,$B1063,T$3) / CcyPerBase!S1062,""),"")</f>
        <v/>
      </c>
      <c r="U1063" s="5" t="str">
        <f>IF($A1063&lt;&gt;"",IF(U$2&lt;&gt;"",INDEX('Instrument History'!$1:$1048576,$B1063,U$3) / CcyPerBase!T1062,""),"")</f>
        <v/>
      </c>
      <c r="V1063" s="5" t="str">
        <f>IF($A1063&lt;&gt;"",IF(V$2&lt;&gt;"",INDEX('Instrument History'!$1:$1048576,$B1063,V$3) / CcyPerBase!U1062,""),"")</f>
        <v/>
      </c>
      <c r="W1063" s="5" t="str">
        <f>IF($A1063&lt;&gt;"",IF(W$2&lt;&gt;"",INDEX('Instrument History'!$1:$1048576,$B1063,W$3) / CcyPerBase!V1062,""),"")</f>
        <v/>
      </c>
      <c r="X1063" s="5" t="str">
        <f>IF($A1063&lt;&gt;"",IF(X$2&lt;&gt;"",INDEX('Instrument History'!$1:$1048576,$B1063,X$3) / CcyPerBase!W1062,""),"")</f>
        <v/>
      </c>
      <c r="Y1063" s="5" t="str">
        <f>IF($A1063&lt;&gt;"",IF(Y$2&lt;&gt;"",INDEX('Instrument History'!$1:$1048576,$B1063,Y$3) / CcyPerBase!X1062,""),"")</f>
        <v/>
      </c>
    </row>
    <row r="1064" spans="1:25">
      <c r="A1064" s="12" t="str">
        <f>IF(A1063&lt;&gt;"",IF(A1063=$B$1,"",'Instrument History'!A1060),"")</f>
        <v/>
      </c>
      <c r="B1064" t="str">
        <f t="shared" si="33"/>
        <v/>
      </c>
      <c r="C1064" s="14" t="str">
        <f>IF($A1064&lt;&gt;"",INDEX('Instrument History'!$1:$1048576,$B1064,C$3) / CcyPerBase!D1063,"")</f>
        <v/>
      </c>
      <c r="D1064" s="14" t="str">
        <f>IF(A1064&lt;&gt;"",C1064/$D$4*Master!$R$18,"")</f>
        <v/>
      </c>
      <c r="E1064" s="5" t="str">
        <f t="shared" si="34"/>
        <v/>
      </c>
      <c r="F1064" s="5" t="str">
        <f>IF($A1064&lt;&gt;"",IF(F$2&lt;&gt;"",INDEX('Instrument History'!$1:$1048576,$B1064,F$3) / CcyPerBase!E1063,""),"")</f>
        <v/>
      </c>
      <c r="G1064" s="5" t="str">
        <f>IF($A1064&lt;&gt;"",IF(G$2&lt;&gt;"",INDEX('Instrument History'!$1:$1048576,$B1064,G$3) / CcyPerBase!F1063,""),"")</f>
        <v/>
      </c>
      <c r="H1064" s="5" t="str">
        <f>IF($A1064&lt;&gt;"",IF(H$2&lt;&gt;"",INDEX('Instrument History'!$1:$1048576,$B1064,H$3) / CcyPerBase!G1063,""),"")</f>
        <v/>
      </c>
      <c r="I1064" s="5" t="str">
        <f>IF($A1064&lt;&gt;"",IF(I$2&lt;&gt;"",INDEX('Instrument History'!$1:$1048576,$B1064,I$3) / CcyPerBase!H1063,""),"")</f>
        <v/>
      </c>
      <c r="J1064" s="5" t="str">
        <f>IF($A1064&lt;&gt;"",IF(J$2&lt;&gt;"",INDEX('Instrument History'!$1:$1048576,$B1064,J$3) / CcyPerBase!I1063,""),"")</f>
        <v/>
      </c>
      <c r="K1064" s="5" t="str">
        <f>IF($A1064&lt;&gt;"",IF(K$2&lt;&gt;"",INDEX('Instrument History'!$1:$1048576,$B1064,K$3) / CcyPerBase!J1063,""),"")</f>
        <v/>
      </c>
      <c r="L1064" s="5" t="str">
        <f>IF($A1064&lt;&gt;"",IF(L$2&lt;&gt;"",INDEX('Instrument History'!$1:$1048576,$B1064,L$3) / CcyPerBase!K1063,""),"")</f>
        <v/>
      </c>
      <c r="M1064" s="5" t="str">
        <f>IF($A1064&lt;&gt;"",IF(M$2&lt;&gt;"",INDEX('Instrument History'!$1:$1048576,$B1064,M$3) / CcyPerBase!L1063,""),"")</f>
        <v/>
      </c>
      <c r="N1064" s="5" t="str">
        <f>IF($A1064&lt;&gt;"",IF(N$2&lt;&gt;"",INDEX('Instrument History'!$1:$1048576,$B1064,N$3) / CcyPerBase!M1063,""),"")</f>
        <v/>
      </c>
      <c r="O1064" s="5" t="str">
        <f>IF($A1064&lt;&gt;"",IF(O$2&lt;&gt;"",INDEX('Instrument History'!$1:$1048576,$B1064,O$3) / CcyPerBase!N1063,""),"")</f>
        <v/>
      </c>
      <c r="P1064" s="5" t="str">
        <f>IF($A1064&lt;&gt;"",IF(P$2&lt;&gt;"",INDEX('Instrument History'!$1:$1048576,$B1064,P$3) / CcyPerBase!O1063,""),"")</f>
        <v/>
      </c>
      <c r="Q1064" s="5" t="str">
        <f>IF($A1064&lt;&gt;"",IF(Q$2&lt;&gt;"",INDEX('Instrument History'!$1:$1048576,$B1064,Q$3) / CcyPerBase!P1063,""),"")</f>
        <v/>
      </c>
      <c r="R1064" s="5" t="str">
        <f>IF($A1064&lt;&gt;"",IF(R$2&lt;&gt;"",INDEX('Instrument History'!$1:$1048576,$B1064,R$3) / CcyPerBase!Q1063,""),"")</f>
        <v/>
      </c>
      <c r="S1064" s="5" t="str">
        <f>IF($A1064&lt;&gt;"",IF(S$2&lt;&gt;"",INDEX('Instrument History'!$1:$1048576,$B1064,S$3) / CcyPerBase!R1063,""),"")</f>
        <v/>
      </c>
      <c r="T1064" s="5" t="str">
        <f>IF($A1064&lt;&gt;"",IF(T$2&lt;&gt;"",INDEX('Instrument History'!$1:$1048576,$B1064,T$3) / CcyPerBase!S1063,""),"")</f>
        <v/>
      </c>
      <c r="U1064" s="5" t="str">
        <f>IF($A1064&lt;&gt;"",IF(U$2&lt;&gt;"",INDEX('Instrument History'!$1:$1048576,$B1064,U$3) / CcyPerBase!T1063,""),"")</f>
        <v/>
      </c>
      <c r="V1064" s="5" t="str">
        <f>IF($A1064&lt;&gt;"",IF(V$2&lt;&gt;"",INDEX('Instrument History'!$1:$1048576,$B1064,V$3) / CcyPerBase!U1063,""),"")</f>
        <v/>
      </c>
      <c r="W1064" s="5" t="str">
        <f>IF($A1064&lt;&gt;"",IF(W$2&lt;&gt;"",INDEX('Instrument History'!$1:$1048576,$B1064,W$3) / CcyPerBase!V1063,""),"")</f>
        <v/>
      </c>
      <c r="X1064" s="5" t="str">
        <f>IF($A1064&lt;&gt;"",IF(X$2&lt;&gt;"",INDEX('Instrument History'!$1:$1048576,$B1064,X$3) / CcyPerBase!W1063,""),"")</f>
        <v/>
      </c>
      <c r="Y1064" s="5" t="str">
        <f>IF($A1064&lt;&gt;"",IF(Y$2&lt;&gt;"",INDEX('Instrument History'!$1:$1048576,$B1064,Y$3) / CcyPerBase!X1063,""),"")</f>
        <v/>
      </c>
    </row>
    <row r="1065" spans="1:25">
      <c r="A1065" s="12" t="str">
        <f>IF(A1064&lt;&gt;"",IF(A1064=$B$1,"",'Instrument History'!A1061),"")</f>
        <v/>
      </c>
      <c r="B1065" t="str">
        <f t="shared" si="33"/>
        <v/>
      </c>
      <c r="C1065" s="14" t="str">
        <f>IF($A1065&lt;&gt;"",INDEX('Instrument History'!$1:$1048576,$B1065,C$3) / CcyPerBase!D1064,"")</f>
        <v/>
      </c>
      <c r="D1065" s="14" t="str">
        <f>IF(A1065&lt;&gt;"",C1065/$D$4*Master!$R$18,"")</f>
        <v/>
      </c>
      <c r="E1065" s="5" t="str">
        <f t="shared" si="34"/>
        <v/>
      </c>
      <c r="F1065" s="5" t="str">
        <f>IF($A1065&lt;&gt;"",IF(F$2&lt;&gt;"",INDEX('Instrument History'!$1:$1048576,$B1065,F$3) / CcyPerBase!E1064,""),"")</f>
        <v/>
      </c>
      <c r="G1065" s="5" t="str">
        <f>IF($A1065&lt;&gt;"",IF(G$2&lt;&gt;"",INDEX('Instrument History'!$1:$1048576,$B1065,G$3) / CcyPerBase!F1064,""),"")</f>
        <v/>
      </c>
      <c r="H1065" s="5" t="str">
        <f>IF($A1065&lt;&gt;"",IF(H$2&lt;&gt;"",INDEX('Instrument History'!$1:$1048576,$B1065,H$3) / CcyPerBase!G1064,""),"")</f>
        <v/>
      </c>
      <c r="I1065" s="5" t="str">
        <f>IF($A1065&lt;&gt;"",IF(I$2&lt;&gt;"",INDEX('Instrument History'!$1:$1048576,$B1065,I$3) / CcyPerBase!H1064,""),"")</f>
        <v/>
      </c>
      <c r="J1065" s="5" t="str">
        <f>IF($A1065&lt;&gt;"",IF(J$2&lt;&gt;"",INDEX('Instrument History'!$1:$1048576,$B1065,J$3) / CcyPerBase!I1064,""),"")</f>
        <v/>
      </c>
      <c r="K1065" s="5" t="str">
        <f>IF($A1065&lt;&gt;"",IF(K$2&lt;&gt;"",INDEX('Instrument History'!$1:$1048576,$B1065,K$3) / CcyPerBase!J1064,""),"")</f>
        <v/>
      </c>
      <c r="L1065" s="5" t="str">
        <f>IF($A1065&lt;&gt;"",IF(L$2&lt;&gt;"",INDEX('Instrument History'!$1:$1048576,$B1065,L$3) / CcyPerBase!K1064,""),"")</f>
        <v/>
      </c>
      <c r="M1065" s="5" t="str">
        <f>IF($A1065&lt;&gt;"",IF(M$2&lt;&gt;"",INDEX('Instrument History'!$1:$1048576,$B1065,M$3) / CcyPerBase!L1064,""),"")</f>
        <v/>
      </c>
      <c r="N1065" s="5" t="str">
        <f>IF($A1065&lt;&gt;"",IF(N$2&lt;&gt;"",INDEX('Instrument History'!$1:$1048576,$B1065,N$3) / CcyPerBase!M1064,""),"")</f>
        <v/>
      </c>
      <c r="O1065" s="5" t="str">
        <f>IF($A1065&lt;&gt;"",IF(O$2&lt;&gt;"",INDEX('Instrument History'!$1:$1048576,$B1065,O$3) / CcyPerBase!N1064,""),"")</f>
        <v/>
      </c>
      <c r="P1065" s="5" t="str">
        <f>IF($A1065&lt;&gt;"",IF(P$2&lt;&gt;"",INDEX('Instrument History'!$1:$1048576,$B1065,P$3) / CcyPerBase!O1064,""),"")</f>
        <v/>
      </c>
      <c r="Q1065" s="5" t="str">
        <f>IF($A1065&lt;&gt;"",IF(Q$2&lt;&gt;"",INDEX('Instrument History'!$1:$1048576,$B1065,Q$3) / CcyPerBase!P1064,""),"")</f>
        <v/>
      </c>
      <c r="R1065" s="5" t="str">
        <f>IF($A1065&lt;&gt;"",IF(R$2&lt;&gt;"",INDEX('Instrument History'!$1:$1048576,$B1065,R$3) / CcyPerBase!Q1064,""),"")</f>
        <v/>
      </c>
      <c r="S1065" s="5" t="str">
        <f>IF($A1065&lt;&gt;"",IF(S$2&lt;&gt;"",INDEX('Instrument History'!$1:$1048576,$B1065,S$3) / CcyPerBase!R1064,""),"")</f>
        <v/>
      </c>
      <c r="T1065" s="5" t="str">
        <f>IF($A1065&lt;&gt;"",IF(T$2&lt;&gt;"",INDEX('Instrument History'!$1:$1048576,$B1065,T$3) / CcyPerBase!S1064,""),"")</f>
        <v/>
      </c>
      <c r="U1065" s="5" t="str">
        <f>IF($A1065&lt;&gt;"",IF(U$2&lt;&gt;"",INDEX('Instrument History'!$1:$1048576,$B1065,U$3) / CcyPerBase!T1064,""),"")</f>
        <v/>
      </c>
      <c r="V1065" s="5" t="str">
        <f>IF($A1065&lt;&gt;"",IF(V$2&lt;&gt;"",INDEX('Instrument History'!$1:$1048576,$B1065,V$3) / CcyPerBase!U1064,""),"")</f>
        <v/>
      </c>
      <c r="W1065" s="5" t="str">
        <f>IF($A1065&lt;&gt;"",IF(W$2&lt;&gt;"",INDEX('Instrument History'!$1:$1048576,$B1065,W$3) / CcyPerBase!V1064,""),"")</f>
        <v/>
      </c>
      <c r="X1065" s="5" t="str">
        <f>IF($A1065&lt;&gt;"",IF(X$2&lt;&gt;"",INDEX('Instrument History'!$1:$1048576,$B1065,X$3) / CcyPerBase!W1064,""),"")</f>
        <v/>
      </c>
      <c r="Y1065" s="5" t="str">
        <f>IF($A1065&lt;&gt;"",IF(Y$2&lt;&gt;"",INDEX('Instrument History'!$1:$1048576,$B1065,Y$3) / CcyPerBase!X1064,""),"")</f>
        <v/>
      </c>
    </row>
    <row r="1066" spans="1:25">
      <c r="A1066" s="12" t="str">
        <f>IF(A1065&lt;&gt;"",IF(A1065=$B$1,"",'Instrument History'!A1062),"")</f>
        <v/>
      </c>
      <c r="B1066" t="str">
        <f t="shared" si="33"/>
        <v/>
      </c>
      <c r="C1066" s="14" t="str">
        <f>IF($A1066&lt;&gt;"",INDEX('Instrument History'!$1:$1048576,$B1066,C$3) / CcyPerBase!D1065,"")</f>
        <v/>
      </c>
      <c r="D1066" s="14" t="str">
        <f>IF(A1066&lt;&gt;"",C1066/$D$4*Master!$R$18,"")</f>
        <v/>
      </c>
      <c r="E1066" s="5" t="str">
        <f t="shared" si="34"/>
        <v/>
      </c>
      <c r="F1066" s="5" t="str">
        <f>IF($A1066&lt;&gt;"",IF(F$2&lt;&gt;"",INDEX('Instrument History'!$1:$1048576,$B1066,F$3) / CcyPerBase!E1065,""),"")</f>
        <v/>
      </c>
      <c r="G1066" s="5" t="str">
        <f>IF($A1066&lt;&gt;"",IF(G$2&lt;&gt;"",INDEX('Instrument History'!$1:$1048576,$B1066,G$3) / CcyPerBase!F1065,""),"")</f>
        <v/>
      </c>
      <c r="H1066" s="5" t="str">
        <f>IF($A1066&lt;&gt;"",IF(H$2&lt;&gt;"",INDEX('Instrument History'!$1:$1048576,$B1066,H$3) / CcyPerBase!G1065,""),"")</f>
        <v/>
      </c>
      <c r="I1066" s="5" t="str">
        <f>IF($A1066&lt;&gt;"",IF(I$2&lt;&gt;"",INDEX('Instrument History'!$1:$1048576,$B1066,I$3) / CcyPerBase!H1065,""),"")</f>
        <v/>
      </c>
      <c r="J1066" s="5" t="str">
        <f>IF($A1066&lt;&gt;"",IF(J$2&lt;&gt;"",INDEX('Instrument History'!$1:$1048576,$B1066,J$3) / CcyPerBase!I1065,""),"")</f>
        <v/>
      </c>
      <c r="K1066" s="5" t="str">
        <f>IF($A1066&lt;&gt;"",IF(K$2&lt;&gt;"",INDEX('Instrument History'!$1:$1048576,$B1066,K$3) / CcyPerBase!J1065,""),"")</f>
        <v/>
      </c>
      <c r="L1066" s="5" t="str">
        <f>IF($A1066&lt;&gt;"",IF(L$2&lt;&gt;"",INDEX('Instrument History'!$1:$1048576,$B1066,L$3) / CcyPerBase!K1065,""),"")</f>
        <v/>
      </c>
      <c r="M1066" s="5" t="str">
        <f>IF($A1066&lt;&gt;"",IF(M$2&lt;&gt;"",INDEX('Instrument History'!$1:$1048576,$B1066,M$3) / CcyPerBase!L1065,""),"")</f>
        <v/>
      </c>
      <c r="N1066" s="5" t="str">
        <f>IF($A1066&lt;&gt;"",IF(N$2&lt;&gt;"",INDEX('Instrument History'!$1:$1048576,$B1066,N$3) / CcyPerBase!M1065,""),"")</f>
        <v/>
      </c>
      <c r="O1066" s="5" t="str">
        <f>IF($A1066&lt;&gt;"",IF(O$2&lt;&gt;"",INDEX('Instrument History'!$1:$1048576,$B1066,O$3) / CcyPerBase!N1065,""),"")</f>
        <v/>
      </c>
      <c r="P1066" s="5" t="str">
        <f>IF($A1066&lt;&gt;"",IF(P$2&lt;&gt;"",INDEX('Instrument History'!$1:$1048576,$B1066,P$3) / CcyPerBase!O1065,""),"")</f>
        <v/>
      </c>
      <c r="Q1066" s="5" t="str">
        <f>IF($A1066&lt;&gt;"",IF(Q$2&lt;&gt;"",INDEX('Instrument History'!$1:$1048576,$B1066,Q$3) / CcyPerBase!P1065,""),"")</f>
        <v/>
      </c>
      <c r="R1066" s="5" t="str">
        <f>IF($A1066&lt;&gt;"",IF(R$2&lt;&gt;"",INDEX('Instrument History'!$1:$1048576,$B1066,R$3) / CcyPerBase!Q1065,""),"")</f>
        <v/>
      </c>
      <c r="S1066" s="5" t="str">
        <f>IF($A1066&lt;&gt;"",IF(S$2&lt;&gt;"",INDEX('Instrument History'!$1:$1048576,$B1066,S$3) / CcyPerBase!R1065,""),"")</f>
        <v/>
      </c>
      <c r="T1066" s="5" t="str">
        <f>IF($A1066&lt;&gt;"",IF(T$2&lt;&gt;"",INDEX('Instrument History'!$1:$1048576,$B1066,T$3) / CcyPerBase!S1065,""),"")</f>
        <v/>
      </c>
      <c r="U1066" s="5" t="str">
        <f>IF($A1066&lt;&gt;"",IF(U$2&lt;&gt;"",INDEX('Instrument History'!$1:$1048576,$B1066,U$3) / CcyPerBase!T1065,""),"")</f>
        <v/>
      </c>
      <c r="V1066" s="5" t="str">
        <f>IF($A1066&lt;&gt;"",IF(V$2&lt;&gt;"",INDEX('Instrument History'!$1:$1048576,$B1066,V$3) / CcyPerBase!U1065,""),"")</f>
        <v/>
      </c>
      <c r="W1066" s="5" t="str">
        <f>IF($A1066&lt;&gt;"",IF(W$2&lt;&gt;"",INDEX('Instrument History'!$1:$1048576,$B1066,W$3) / CcyPerBase!V1065,""),"")</f>
        <v/>
      </c>
      <c r="X1066" s="5" t="str">
        <f>IF($A1066&lt;&gt;"",IF(X$2&lt;&gt;"",INDEX('Instrument History'!$1:$1048576,$B1066,X$3) / CcyPerBase!W1065,""),"")</f>
        <v/>
      </c>
      <c r="Y1066" s="5" t="str">
        <f>IF($A1066&lt;&gt;"",IF(Y$2&lt;&gt;"",INDEX('Instrument History'!$1:$1048576,$B1066,Y$3) / CcyPerBase!X1065,""),"")</f>
        <v/>
      </c>
    </row>
    <row r="1067" spans="1:25">
      <c r="A1067" s="12" t="str">
        <f>IF(A1066&lt;&gt;"",IF(A1066=$B$1,"",'Instrument History'!A1063),"")</f>
        <v/>
      </c>
      <c r="B1067" t="str">
        <f t="shared" si="33"/>
        <v/>
      </c>
      <c r="C1067" s="14" t="str">
        <f>IF($A1067&lt;&gt;"",INDEX('Instrument History'!$1:$1048576,$B1067,C$3) / CcyPerBase!D1066,"")</f>
        <v/>
      </c>
      <c r="D1067" s="14" t="str">
        <f>IF(A1067&lt;&gt;"",C1067/$D$4*Master!$R$18,"")</f>
        <v/>
      </c>
      <c r="E1067" s="5" t="str">
        <f t="shared" si="34"/>
        <v/>
      </c>
      <c r="F1067" s="5" t="str">
        <f>IF($A1067&lt;&gt;"",IF(F$2&lt;&gt;"",INDEX('Instrument History'!$1:$1048576,$B1067,F$3) / CcyPerBase!E1066,""),"")</f>
        <v/>
      </c>
      <c r="G1067" s="5" t="str">
        <f>IF($A1067&lt;&gt;"",IF(G$2&lt;&gt;"",INDEX('Instrument History'!$1:$1048576,$B1067,G$3) / CcyPerBase!F1066,""),"")</f>
        <v/>
      </c>
      <c r="H1067" s="5" t="str">
        <f>IF($A1067&lt;&gt;"",IF(H$2&lt;&gt;"",INDEX('Instrument History'!$1:$1048576,$B1067,H$3) / CcyPerBase!G1066,""),"")</f>
        <v/>
      </c>
      <c r="I1067" s="5" t="str">
        <f>IF($A1067&lt;&gt;"",IF(I$2&lt;&gt;"",INDEX('Instrument History'!$1:$1048576,$B1067,I$3) / CcyPerBase!H1066,""),"")</f>
        <v/>
      </c>
      <c r="J1067" s="5" t="str">
        <f>IF($A1067&lt;&gt;"",IF(J$2&lt;&gt;"",INDEX('Instrument History'!$1:$1048576,$B1067,J$3) / CcyPerBase!I1066,""),"")</f>
        <v/>
      </c>
      <c r="K1067" s="5" t="str">
        <f>IF($A1067&lt;&gt;"",IF(K$2&lt;&gt;"",INDEX('Instrument History'!$1:$1048576,$B1067,K$3) / CcyPerBase!J1066,""),"")</f>
        <v/>
      </c>
      <c r="L1067" s="5" t="str">
        <f>IF($A1067&lt;&gt;"",IF(L$2&lt;&gt;"",INDEX('Instrument History'!$1:$1048576,$B1067,L$3) / CcyPerBase!K1066,""),"")</f>
        <v/>
      </c>
      <c r="M1067" s="5" t="str">
        <f>IF($A1067&lt;&gt;"",IF(M$2&lt;&gt;"",INDEX('Instrument History'!$1:$1048576,$B1067,M$3) / CcyPerBase!L1066,""),"")</f>
        <v/>
      </c>
      <c r="N1067" s="5" t="str">
        <f>IF($A1067&lt;&gt;"",IF(N$2&lt;&gt;"",INDEX('Instrument History'!$1:$1048576,$B1067,N$3) / CcyPerBase!M1066,""),"")</f>
        <v/>
      </c>
      <c r="O1067" s="5" t="str">
        <f>IF($A1067&lt;&gt;"",IF(O$2&lt;&gt;"",INDEX('Instrument History'!$1:$1048576,$B1067,O$3) / CcyPerBase!N1066,""),"")</f>
        <v/>
      </c>
      <c r="P1067" s="5" t="str">
        <f>IF($A1067&lt;&gt;"",IF(P$2&lt;&gt;"",INDEX('Instrument History'!$1:$1048576,$B1067,P$3) / CcyPerBase!O1066,""),"")</f>
        <v/>
      </c>
      <c r="Q1067" s="5" t="str">
        <f>IF($A1067&lt;&gt;"",IF(Q$2&lt;&gt;"",INDEX('Instrument History'!$1:$1048576,$B1067,Q$3) / CcyPerBase!P1066,""),"")</f>
        <v/>
      </c>
      <c r="R1067" s="5" t="str">
        <f>IF($A1067&lt;&gt;"",IF(R$2&lt;&gt;"",INDEX('Instrument History'!$1:$1048576,$B1067,R$3) / CcyPerBase!Q1066,""),"")</f>
        <v/>
      </c>
      <c r="S1067" s="5" t="str">
        <f>IF($A1067&lt;&gt;"",IF(S$2&lt;&gt;"",INDEX('Instrument History'!$1:$1048576,$B1067,S$3) / CcyPerBase!R1066,""),"")</f>
        <v/>
      </c>
      <c r="T1067" s="5" t="str">
        <f>IF($A1067&lt;&gt;"",IF(T$2&lt;&gt;"",INDEX('Instrument History'!$1:$1048576,$B1067,T$3) / CcyPerBase!S1066,""),"")</f>
        <v/>
      </c>
      <c r="U1067" s="5" t="str">
        <f>IF($A1067&lt;&gt;"",IF(U$2&lt;&gt;"",INDEX('Instrument History'!$1:$1048576,$B1067,U$3) / CcyPerBase!T1066,""),"")</f>
        <v/>
      </c>
      <c r="V1067" s="5" t="str">
        <f>IF($A1067&lt;&gt;"",IF(V$2&lt;&gt;"",INDEX('Instrument History'!$1:$1048576,$B1067,V$3) / CcyPerBase!U1066,""),"")</f>
        <v/>
      </c>
      <c r="W1067" s="5" t="str">
        <f>IF($A1067&lt;&gt;"",IF(W$2&lt;&gt;"",INDEX('Instrument History'!$1:$1048576,$B1067,W$3) / CcyPerBase!V1066,""),"")</f>
        <v/>
      </c>
      <c r="X1067" s="5" t="str">
        <f>IF($A1067&lt;&gt;"",IF(X$2&lt;&gt;"",INDEX('Instrument History'!$1:$1048576,$B1067,X$3) / CcyPerBase!W1066,""),"")</f>
        <v/>
      </c>
      <c r="Y1067" s="5" t="str">
        <f>IF($A1067&lt;&gt;"",IF(Y$2&lt;&gt;"",INDEX('Instrument History'!$1:$1048576,$B1067,Y$3) / CcyPerBase!X1066,""),"")</f>
        <v/>
      </c>
    </row>
    <row r="1068" spans="1:25">
      <c r="A1068" s="12" t="str">
        <f>IF(A1067&lt;&gt;"",IF(A1067=$B$1,"",'Instrument History'!A1064),"")</f>
        <v/>
      </c>
      <c r="B1068" t="str">
        <f t="shared" si="33"/>
        <v/>
      </c>
      <c r="C1068" s="14" t="str">
        <f>IF($A1068&lt;&gt;"",INDEX('Instrument History'!$1:$1048576,$B1068,C$3) / CcyPerBase!D1067,"")</f>
        <v/>
      </c>
      <c r="D1068" s="14" t="str">
        <f>IF(A1068&lt;&gt;"",C1068/$D$4*Master!$R$18,"")</f>
        <v/>
      </c>
      <c r="E1068" s="5" t="str">
        <f t="shared" si="34"/>
        <v/>
      </c>
      <c r="F1068" s="5" t="str">
        <f>IF($A1068&lt;&gt;"",IF(F$2&lt;&gt;"",INDEX('Instrument History'!$1:$1048576,$B1068,F$3) / CcyPerBase!E1067,""),"")</f>
        <v/>
      </c>
      <c r="G1068" s="5" t="str">
        <f>IF($A1068&lt;&gt;"",IF(G$2&lt;&gt;"",INDEX('Instrument History'!$1:$1048576,$B1068,G$3) / CcyPerBase!F1067,""),"")</f>
        <v/>
      </c>
      <c r="H1068" s="5" t="str">
        <f>IF($A1068&lt;&gt;"",IF(H$2&lt;&gt;"",INDEX('Instrument History'!$1:$1048576,$B1068,H$3) / CcyPerBase!G1067,""),"")</f>
        <v/>
      </c>
      <c r="I1068" s="5" t="str">
        <f>IF($A1068&lt;&gt;"",IF(I$2&lt;&gt;"",INDEX('Instrument History'!$1:$1048576,$B1068,I$3) / CcyPerBase!H1067,""),"")</f>
        <v/>
      </c>
      <c r="J1068" s="5" t="str">
        <f>IF($A1068&lt;&gt;"",IF(J$2&lt;&gt;"",INDEX('Instrument History'!$1:$1048576,$B1068,J$3) / CcyPerBase!I1067,""),"")</f>
        <v/>
      </c>
      <c r="K1068" s="5" t="str">
        <f>IF($A1068&lt;&gt;"",IF(K$2&lt;&gt;"",INDEX('Instrument History'!$1:$1048576,$B1068,K$3) / CcyPerBase!J1067,""),"")</f>
        <v/>
      </c>
      <c r="L1068" s="5" t="str">
        <f>IF($A1068&lt;&gt;"",IF(L$2&lt;&gt;"",INDEX('Instrument History'!$1:$1048576,$B1068,L$3) / CcyPerBase!K1067,""),"")</f>
        <v/>
      </c>
      <c r="M1068" s="5" t="str">
        <f>IF($A1068&lt;&gt;"",IF(M$2&lt;&gt;"",INDEX('Instrument History'!$1:$1048576,$B1068,M$3) / CcyPerBase!L1067,""),"")</f>
        <v/>
      </c>
      <c r="N1068" s="5" t="str">
        <f>IF($A1068&lt;&gt;"",IF(N$2&lt;&gt;"",INDEX('Instrument History'!$1:$1048576,$B1068,N$3) / CcyPerBase!M1067,""),"")</f>
        <v/>
      </c>
      <c r="O1068" s="5" t="str">
        <f>IF($A1068&lt;&gt;"",IF(O$2&lt;&gt;"",INDEX('Instrument History'!$1:$1048576,$B1068,O$3) / CcyPerBase!N1067,""),"")</f>
        <v/>
      </c>
      <c r="P1068" s="5" t="str">
        <f>IF($A1068&lt;&gt;"",IF(P$2&lt;&gt;"",INDEX('Instrument History'!$1:$1048576,$B1068,P$3) / CcyPerBase!O1067,""),"")</f>
        <v/>
      </c>
      <c r="Q1068" s="5" t="str">
        <f>IF($A1068&lt;&gt;"",IF(Q$2&lt;&gt;"",INDEX('Instrument History'!$1:$1048576,$B1068,Q$3) / CcyPerBase!P1067,""),"")</f>
        <v/>
      </c>
      <c r="R1068" s="5" t="str">
        <f>IF($A1068&lt;&gt;"",IF(R$2&lt;&gt;"",INDEX('Instrument History'!$1:$1048576,$B1068,R$3) / CcyPerBase!Q1067,""),"")</f>
        <v/>
      </c>
      <c r="S1068" s="5" t="str">
        <f>IF($A1068&lt;&gt;"",IF(S$2&lt;&gt;"",INDEX('Instrument History'!$1:$1048576,$B1068,S$3) / CcyPerBase!R1067,""),"")</f>
        <v/>
      </c>
      <c r="T1068" s="5" t="str">
        <f>IF($A1068&lt;&gt;"",IF(T$2&lt;&gt;"",INDEX('Instrument History'!$1:$1048576,$B1068,T$3) / CcyPerBase!S1067,""),"")</f>
        <v/>
      </c>
      <c r="U1068" s="5" t="str">
        <f>IF($A1068&lt;&gt;"",IF(U$2&lt;&gt;"",INDEX('Instrument History'!$1:$1048576,$B1068,U$3) / CcyPerBase!T1067,""),"")</f>
        <v/>
      </c>
      <c r="V1068" s="5" t="str">
        <f>IF($A1068&lt;&gt;"",IF(V$2&lt;&gt;"",INDEX('Instrument History'!$1:$1048576,$B1068,V$3) / CcyPerBase!U1067,""),"")</f>
        <v/>
      </c>
      <c r="W1068" s="5" t="str">
        <f>IF($A1068&lt;&gt;"",IF(W$2&lt;&gt;"",INDEX('Instrument History'!$1:$1048576,$B1068,W$3) / CcyPerBase!V1067,""),"")</f>
        <v/>
      </c>
      <c r="X1068" s="5" t="str">
        <f>IF($A1068&lt;&gt;"",IF(X$2&lt;&gt;"",INDEX('Instrument History'!$1:$1048576,$B1068,X$3) / CcyPerBase!W1067,""),"")</f>
        <v/>
      </c>
      <c r="Y1068" s="5" t="str">
        <f>IF($A1068&lt;&gt;"",IF(Y$2&lt;&gt;"",INDEX('Instrument History'!$1:$1048576,$B1068,Y$3) / CcyPerBase!X1067,""),"")</f>
        <v/>
      </c>
    </row>
    <row r="1069" spans="1:25">
      <c r="A1069" s="12" t="str">
        <f>IF(A1068&lt;&gt;"",IF(A1068=$B$1,"",'Instrument History'!A1065),"")</f>
        <v/>
      </c>
      <c r="B1069" t="str">
        <f t="shared" si="33"/>
        <v/>
      </c>
      <c r="C1069" s="14" t="str">
        <f>IF($A1069&lt;&gt;"",INDEX('Instrument History'!$1:$1048576,$B1069,C$3) / CcyPerBase!D1068,"")</f>
        <v/>
      </c>
      <c r="D1069" s="14" t="str">
        <f>IF(A1069&lt;&gt;"",C1069/$D$4*Master!$R$18,"")</f>
        <v/>
      </c>
      <c r="E1069" s="5" t="str">
        <f t="shared" si="34"/>
        <v/>
      </c>
      <c r="F1069" s="5" t="str">
        <f>IF($A1069&lt;&gt;"",IF(F$2&lt;&gt;"",INDEX('Instrument History'!$1:$1048576,$B1069,F$3) / CcyPerBase!E1068,""),"")</f>
        <v/>
      </c>
      <c r="G1069" s="5" t="str">
        <f>IF($A1069&lt;&gt;"",IF(G$2&lt;&gt;"",INDEX('Instrument History'!$1:$1048576,$B1069,G$3) / CcyPerBase!F1068,""),"")</f>
        <v/>
      </c>
      <c r="H1069" s="5" t="str">
        <f>IF($A1069&lt;&gt;"",IF(H$2&lt;&gt;"",INDEX('Instrument History'!$1:$1048576,$B1069,H$3) / CcyPerBase!G1068,""),"")</f>
        <v/>
      </c>
      <c r="I1069" s="5" t="str">
        <f>IF($A1069&lt;&gt;"",IF(I$2&lt;&gt;"",INDEX('Instrument History'!$1:$1048576,$B1069,I$3) / CcyPerBase!H1068,""),"")</f>
        <v/>
      </c>
      <c r="J1069" s="5" t="str">
        <f>IF($A1069&lt;&gt;"",IF(J$2&lt;&gt;"",INDEX('Instrument History'!$1:$1048576,$B1069,J$3) / CcyPerBase!I1068,""),"")</f>
        <v/>
      </c>
      <c r="K1069" s="5" t="str">
        <f>IF($A1069&lt;&gt;"",IF(K$2&lt;&gt;"",INDEX('Instrument History'!$1:$1048576,$B1069,K$3) / CcyPerBase!J1068,""),"")</f>
        <v/>
      </c>
      <c r="L1069" s="5" t="str">
        <f>IF($A1069&lt;&gt;"",IF(L$2&lt;&gt;"",INDEX('Instrument History'!$1:$1048576,$B1069,L$3) / CcyPerBase!K1068,""),"")</f>
        <v/>
      </c>
      <c r="M1069" s="5" t="str">
        <f>IF($A1069&lt;&gt;"",IF(M$2&lt;&gt;"",INDEX('Instrument History'!$1:$1048576,$B1069,M$3) / CcyPerBase!L1068,""),"")</f>
        <v/>
      </c>
      <c r="N1069" s="5" t="str">
        <f>IF($A1069&lt;&gt;"",IF(N$2&lt;&gt;"",INDEX('Instrument History'!$1:$1048576,$B1069,N$3) / CcyPerBase!M1068,""),"")</f>
        <v/>
      </c>
      <c r="O1069" s="5" t="str">
        <f>IF($A1069&lt;&gt;"",IF(O$2&lt;&gt;"",INDEX('Instrument History'!$1:$1048576,$B1069,O$3) / CcyPerBase!N1068,""),"")</f>
        <v/>
      </c>
      <c r="P1069" s="5" t="str">
        <f>IF($A1069&lt;&gt;"",IF(P$2&lt;&gt;"",INDEX('Instrument History'!$1:$1048576,$B1069,P$3) / CcyPerBase!O1068,""),"")</f>
        <v/>
      </c>
      <c r="Q1069" s="5" t="str">
        <f>IF($A1069&lt;&gt;"",IF(Q$2&lt;&gt;"",INDEX('Instrument History'!$1:$1048576,$B1069,Q$3) / CcyPerBase!P1068,""),"")</f>
        <v/>
      </c>
      <c r="R1069" s="5" t="str">
        <f>IF($A1069&lt;&gt;"",IF(R$2&lt;&gt;"",INDEX('Instrument History'!$1:$1048576,$B1069,R$3) / CcyPerBase!Q1068,""),"")</f>
        <v/>
      </c>
      <c r="S1069" s="5" t="str">
        <f>IF($A1069&lt;&gt;"",IF(S$2&lt;&gt;"",INDEX('Instrument History'!$1:$1048576,$B1069,S$3) / CcyPerBase!R1068,""),"")</f>
        <v/>
      </c>
      <c r="T1069" s="5" t="str">
        <f>IF($A1069&lt;&gt;"",IF(T$2&lt;&gt;"",INDEX('Instrument History'!$1:$1048576,$B1069,T$3) / CcyPerBase!S1068,""),"")</f>
        <v/>
      </c>
      <c r="U1069" s="5" t="str">
        <f>IF($A1069&lt;&gt;"",IF(U$2&lt;&gt;"",INDEX('Instrument History'!$1:$1048576,$B1069,U$3) / CcyPerBase!T1068,""),"")</f>
        <v/>
      </c>
      <c r="V1069" s="5" t="str">
        <f>IF($A1069&lt;&gt;"",IF(V$2&lt;&gt;"",INDEX('Instrument History'!$1:$1048576,$B1069,V$3) / CcyPerBase!U1068,""),"")</f>
        <v/>
      </c>
      <c r="W1069" s="5" t="str">
        <f>IF($A1069&lt;&gt;"",IF(W$2&lt;&gt;"",INDEX('Instrument History'!$1:$1048576,$B1069,W$3) / CcyPerBase!V1068,""),"")</f>
        <v/>
      </c>
      <c r="X1069" s="5" t="str">
        <f>IF($A1069&lt;&gt;"",IF(X$2&lt;&gt;"",INDEX('Instrument History'!$1:$1048576,$B1069,X$3) / CcyPerBase!W1068,""),"")</f>
        <v/>
      </c>
      <c r="Y1069" s="5" t="str">
        <f>IF($A1069&lt;&gt;"",IF(Y$2&lt;&gt;"",INDEX('Instrument History'!$1:$1048576,$B1069,Y$3) / CcyPerBase!X1068,""),"")</f>
        <v/>
      </c>
    </row>
    <row r="1070" spans="1:25">
      <c r="A1070" s="12" t="str">
        <f>IF(A1069&lt;&gt;"",IF(A1069=$B$1,"",'Instrument History'!A1066),"")</f>
        <v/>
      </c>
      <c r="B1070" t="str">
        <f t="shared" si="33"/>
        <v/>
      </c>
      <c r="C1070" s="14" t="str">
        <f>IF($A1070&lt;&gt;"",INDEX('Instrument History'!$1:$1048576,$B1070,C$3) / CcyPerBase!D1069,"")</f>
        <v/>
      </c>
      <c r="D1070" s="14" t="str">
        <f>IF(A1070&lt;&gt;"",C1070/$D$4*Master!$R$18,"")</f>
        <v/>
      </c>
      <c r="E1070" s="5" t="str">
        <f t="shared" si="34"/>
        <v/>
      </c>
      <c r="F1070" s="5" t="str">
        <f>IF($A1070&lt;&gt;"",IF(F$2&lt;&gt;"",INDEX('Instrument History'!$1:$1048576,$B1070,F$3) / CcyPerBase!E1069,""),"")</f>
        <v/>
      </c>
      <c r="G1070" s="5" t="str">
        <f>IF($A1070&lt;&gt;"",IF(G$2&lt;&gt;"",INDEX('Instrument History'!$1:$1048576,$B1070,G$3) / CcyPerBase!F1069,""),"")</f>
        <v/>
      </c>
      <c r="H1070" s="5" t="str">
        <f>IF($A1070&lt;&gt;"",IF(H$2&lt;&gt;"",INDEX('Instrument History'!$1:$1048576,$B1070,H$3) / CcyPerBase!G1069,""),"")</f>
        <v/>
      </c>
      <c r="I1070" s="5" t="str">
        <f>IF($A1070&lt;&gt;"",IF(I$2&lt;&gt;"",INDEX('Instrument History'!$1:$1048576,$B1070,I$3) / CcyPerBase!H1069,""),"")</f>
        <v/>
      </c>
      <c r="J1070" s="5" t="str">
        <f>IF($A1070&lt;&gt;"",IF(J$2&lt;&gt;"",INDEX('Instrument History'!$1:$1048576,$B1070,J$3) / CcyPerBase!I1069,""),"")</f>
        <v/>
      </c>
      <c r="K1070" s="5" t="str">
        <f>IF($A1070&lt;&gt;"",IF(K$2&lt;&gt;"",INDEX('Instrument History'!$1:$1048576,$B1070,K$3) / CcyPerBase!J1069,""),"")</f>
        <v/>
      </c>
      <c r="L1070" s="5" t="str">
        <f>IF($A1070&lt;&gt;"",IF(L$2&lt;&gt;"",INDEX('Instrument History'!$1:$1048576,$B1070,L$3) / CcyPerBase!K1069,""),"")</f>
        <v/>
      </c>
      <c r="M1070" s="5" t="str">
        <f>IF($A1070&lt;&gt;"",IF(M$2&lt;&gt;"",INDEX('Instrument History'!$1:$1048576,$B1070,M$3) / CcyPerBase!L1069,""),"")</f>
        <v/>
      </c>
      <c r="N1070" s="5" t="str">
        <f>IF($A1070&lt;&gt;"",IF(N$2&lt;&gt;"",INDEX('Instrument History'!$1:$1048576,$B1070,N$3) / CcyPerBase!M1069,""),"")</f>
        <v/>
      </c>
      <c r="O1070" s="5" t="str">
        <f>IF($A1070&lt;&gt;"",IF(O$2&lt;&gt;"",INDEX('Instrument History'!$1:$1048576,$B1070,O$3) / CcyPerBase!N1069,""),"")</f>
        <v/>
      </c>
      <c r="P1070" s="5" t="str">
        <f>IF($A1070&lt;&gt;"",IF(P$2&lt;&gt;"",INDEX('Instrument History'!$1:$1048576,$B1070,P$3) / CcyPerBase!O1069,""),"")</f>
        <v/>
      </c>
      <c r="Q1070" s="5" t="str">
        <f>IF($A1070&lt;&gt;"",IF(Q$2&lt;&gt;"",INDEX('Instrument History'!$1:$1048576,$B1070,Q$3) / CcyPerBase!P1069,""),"")</f>
        <v/>
      </c>
      <c r="R1070" s="5" t="str">
        <f>IF($A1070&lt;&gt;"",IF(R$2&lt;&gt;"",INDEX('Instrument History'!$1:$1048576,$B1070,R$3) / CcyPerBase!Q1069,""),"")</f>
        <v/>
      </c>
      <c r="S1070" s="5" t="str">
        <f>IF($A1070&lt;&gt;"",IF(S$2&lt;&gt;"",INDEX('Instrument History'!$1:$1048576,$B1070,S$3) / CcyPerBase!R1069,""),"")</f>
        <v/>
      </c>
      <c r="T1070" s="5" t="str">
        <f>IF($A1070&lt;&gt;"",IF(T$2&lt;&gt;"",INDEX('Instrument History'!$1:$1048576,$B1070,T$3) / CcyPerBase!S1069,""),"")</f>
        <v/>
      </c>
      <c r="U1070" s="5" t="str">
        <f>IF($A1070&lt;&gt;"",IF(U$2&lt;&gt;"",INDEX('Instrument History'!$1:$1048576,$B1070,U$3) / CcyPerBase!T1069,""),"")</f>
        <v/>
      </c>
      <c r="V1070" s="5" t="str">
        <f>IF($A1070&lt;&gt;"",IF(V$2&lt;&gt;"",INDEX('Instrument History'!$1:$1048576,$B1070,V$3) / CcyPerBase!U1069,""),"")</f>
        <v/>
      </c>
      <c r="W1070" s="5" t="str">
        <f>IF($A1070&lt;&gt;"",IF(W$2&lt;&gt;"",INDEX('Instrument History'!$1:$1048576,$B1070,W$3) / CcyPerBase!V1069,""),"")</f>
        <v/>
      </c>
      <c r="X1070" s="5" t="str">
        <f>IF($A1070&lt;&gt;"",IF(X$2&lt;&gt;"",INDEX('Instrument History'!$1:$1048576,$B1070,X$3) / CcyPerBase!W1069,""),"")</f>
        <v/>
      </c>
      <c r="Y1070" s="5" t="str">
        <f>IF($A1070&lt;&gt;"",IF(Y$2&lt;&gt;"",INDEX('Instrument History'!$1:$1048576,$B1070,Y$3) / CcyPerBase!X1069,""),"")</f>
        <v/>
      </c>
    </row>
    <row r="1071" spans="1:25">
      <c r="A1071" s="12" t="str">
        <f>IF(A1070&lt;&gt;"",IF(A1070=$B$1,"",'Instrument History'!A1067),"")</f>
        <v/>
      </c>
      <c r="B1071" t="str">
        <f t="shared" si="33"/>
        <v/>
      </c>
      <c r="C1071" s="14" t="str">
        <f>IF($A1071&lt;&gt;"",INDEX('Instrument History'!$1:$1048576,$B1071,C$3) / CcyPerBase!D1070,"")</f>
        <v/>
      </c>
      <c r="D1071" s="14" t="str">
        <f>IF(A1071&lt;&gt;"",C1071/$D$4*Master!$R$18,"")</f>
        <v/>
      </c>
      <c r="E1071" s="5" t="str">
        <f t="shared" si="34"/>
        <v/>
      </c>
      <c r="F1071" s="5" t="str">
        <f>IF($A1071&lt;&gt;"",IF(F$2&lt;&gt;"",INDEX('Instrument History'!$1:$1048576,$B1071,F$3) / CcyPerBase!E1070,""),"")</f>
        <v/>
      </c>
      <c r="G1071" s="5" t="str">
        <f>IF($A1071&lt;&gt;"",IF(G$2&lt;&gt;"",INDEX('Instrument History'!$1:$1048576,$B1071,G$3) / CcyPerBase!F1070,""),"")</f>
        <v/>
      </c>
      <c r="H1071" s="5" t="str">
        <f>IF($A1071&lt;&gt;"",IF(H$2&lt;&gt;"",INDEX('Instrument History'!$1:$1048576,$B1071,H$3) / CcyPerBase!G1070,""),"")</f>
        <v/>
      </c>
      <c r="I1071" s="5" t="str">
        <f>IF($A1071&lt;&gt;"",IF(I$2&lt;&gt;"",INDEX('Instrument History'!$1:$1048576,$B1071,I$3) / CcyPerBase!H1070,""),"")</f>
        <v/>
      </c>
      <c r="J1071" s="5" t="str">
        <f>IF($A1071&lt;&gt;"",IF(J$2&lt;&gt;"",INDEX('Instrument History'!$1:$1048576,$B1071,J$3) / CcyPerBase!I1070,""),"")</f>
        <v/>
      </c>
      <c r="K1071" s="5" t="str">
        <f>IF($A1071&lt;&gt;"",IF(K$2&lt;&gt;"",INDEX('Instrument History'!$1:$1048576,$B1071,K$3) / CcyPerBase!J1070,""),"")</f>
        <v/>
      </c>
      <c r="L1071" s="5" t="str">
        <f>IF($A1071&lt;&gt;"",IF(L$2&lt;&gt;"",INDEX('Instrument History'!$1:$1048576,$B1071,L$3) / CcyPerBase!K1070,""),"")</f>
        <v/>
      </c>
      <c r="M1071" s="5" t="str">
        <f>IF($A1071&lt;&gt;"",IF(M$2&lt;&gt;"",INDEX('Instrument History'!$1:$1048576,$B1071,M$3) / CcyPerBase!L1070,""),"")</f>
        <v/>
      </c>
      <c r="N1071" s="5" t="str">
        <f>IF($A1071&lt;&gt;"",IF(N$2&lt;&gt;"",INDEX('Instrument History'!$1:$1048576,$B1071,N$3) / CcyPerBase!M1070,""),"")</f>
        <v/>
      </c>
      <c r="O1071" s="5" t="str">
        <f>IF($A1071&lt;&gt;"",IF(O$2&lt;&gt;"",INDEX('Instrument History'!$1:$1048576,$B1071,O$3) / CcyPerBase!N1070,""),"")</f>
        <v/>
      </c>
      <c r="P1071" s="5" t="str">
        <f>IF($A1071&lt;&gt;"",IF(P$2&lt;&gt;"",INDEX('Instrument History'!$1:$1048576,$B1071,P$3) / CcyPerBase!O1070,""),"")</f>
        <v/>
      </c>
      <c r="Q1071" s="5" t="str">
        <f>IF($A1071&lt;&gt;"",IF(Q$2&lt;&gt;"",INDEX('Instrument History'!$1:$1048576,$B1071,Q$3) / CcyPerBase!P1070,""),"")</f>
        <v/>
      </c>
      <c r="R1071" s="5" t="str">
        <f>IF($A1071&lt;&gt;"",IF(R$2&lt;&gt;"",INDEX('Instrument History'!$1:$1048576,$B1071,R$3) / CcyPerBase!Q1070,""),"")</f>
        <v/>
      </c>
      <c r="S1071" s="5" t="str">
        <f>IF($A1071&lt;&gt;"",IF(S$2&lt;&gt;"",INDEX('Instrument History'!$1:$1048576,$B1071,S$3) / CcyPerBase!R1070,""),"")</f>
        <v/>
      </c>
      <c r="T1071" s="5" t="str">
        <f>IF($A1071&lt;&gt;"",IF(T$2&lt;&gt;"",INDEX('Instrument History'!$1:$1048576,$B1071,T$3) / CcyPerBase!S1070,""),"")</f>
        <v/>
      </c>
      <c r="U1071" s="5" t="str">
        <f>IF($A1071&lt;&gt;"",IF(U$2&lt;&gt;"",INDEX('Instrument History'!$1:$1048576,$B1071,U$3) / CcyPerBase!T1070,""),"")</f>
        <v/>
      </c>
      <c r="V1071" s="5" t="str">
        <f>IF($A1071&lt;&gt;"",IF(V$2&lt;&gt;"",INDEX('Instrument History'!$1:$1048576,$B1071,V$3) / CcyPerBase!U1070,""),"")</f>
        <v/>
      </c>
      <c r="W1071" s="5" t="str">
        <f>IF($A1071&lt;&gt;"",IF(W$2&lt;&gt;"",INDEX('Instrument History'!$1:$1048576,$B1071,W$3) / CcyPerBase!V1070,""),"")</f>
        <v/>
      </c>
      <c r="X1071" s="5" t="str">
        <f>IF($A1071&lt;&gt;"",IF(X$2&lt;&gt;"",INDEX('Instrument History'!$1:$1048576,$B1071,X$3) / CcyPerBase!W1070,""),"")</f>
        <v/>
      </c>
      <c r="Y1071" s="5" t="str">
        <f>IF($A1071&lt;&gt;"",IF(Y$2&lt;&gt;"",INDEX('Instrument History'!$1:$1048576,$B1071,Y$3) / CcyPerBase!X1070,""),"")</f>
        <v/>
      </c>
    </row>
    <row r="1072" spans="1:25">
      <c r="A1072" s="12" t="str">
        <f>IF(A1071&lt;&gt;"",IF(A1071=$B$1,"",'Instrument History'!A1068),"")</f>
        <v/>
      </c>
      <c r="B1072" t="str">
        <f t="shared" si="33"/>
        <v/>
      </c>
      <c r="C1072" s="14" t="str">
        <f>IF($A1072&lt;&gt;"",INDEX('Instrument History'!$1:$1048576,$B1072,C$3) / CcyPerBase!D1071,"")</f>
        <v/>
      </c>
      <c r="D1072" s="14" t="str">
        <f>IF(A1072&lt;&gt;"",C1072/$D$4*Master!$R$18,"")</f>
        <v/>
      </c>
      <c r="E1072" s="5" t="str">
        <f t="shared" si="34"/>
        <v/>
      </c>
      <c r="F1072" s="5" t="str">
        <f>IF($A1072&lt;&gt;"",IF(F$2&lt;&gt;"",INDEX('Instrument History'!$1:$1048576,$B1072,F$3) / CcyPerBase!E1071,""),"")</f>
        <v/>
      </c>
      <c r="G1072" s="5" t="str">
        <f>IF($A1072&lt;&gt;"",IF(G$2&lt;&gt;"",INDEX('Instrument History'!$1:$1048576,$B1072,G$3) / CcyPerBase!F1071,""),"")</f>
        <v/>
      </c>
      <c r="H1072" s="5" t="str">
        <f>IF($A1072&lt;&gt;"",IF(H$2&lt;&gt;"",INDEX('Instrument History'!$1:$1048576,$B1072,H$3) / CcyPerBase!G1071,""),"")</f>
        <v/>
      </c>
      <c r="I1072" s="5" t="str">
        <f>IF($A1072&lt;&gt;"",IF(I$2&lt;&gt;"",INDEX('Instrument History'!$1:$1048576,$B1072,I$3) / CcyPerBase!H1071,""),"")</f>
        <v/>
      </c>
      <c r="J1072" s="5" t="str">
        <f>IF($A1072&lt;&gt;"",IF(J$2&lt;&gt;"",INDEX('Instrument History'!$1:$1048576,$B1072,J$3) / CcyPerBase!I1071,""),"")</f>
        <v/>
      </c>
      <c r="K1072" s="5" t="str">
        <f>IF($A1072&lt;&gt;"",IF(K$2&lt;&gt;"",INDEX('Instrument History'!$1:$1048576,$B1072,K$3) / CcyPerBase!J1071,""),"")</f>
        <v/>
      </c>
      <c r="L1072" s="5" t="str">
        <f>IF($A1072&lt;&gt;"",IF(L$2&lt;&gt;"",INDEX('Instrument History'!$1:$1048576,$B1072,L$3) / CcyPerBase!K1071,""),"")</f>
        <v/>
      </c>
      <c r="M1072" s="5" t="str">
        <f>IF($A1072&lt;&gt;"",IF(M$2&lt;&gt;"",INDEX('Instrument History'!$1:$1048576,$B1072,M$3) / CcyPerBase!L1071,""),"")</f>
        <v/>
      </c>
      <c r="N1072" s="5" t="str">
        <f>IF($A1072&lt;&gt;"",IF(N$2&lt;&gt;"",INDEX('Instrument History'!$1:$1048576,$B1072,N$3) / CcyPerBase!M1071,""),"")</f>
        <v/>
      </c>
      <c r="O1072" s="5" t="str">
        <f>IF($A1072&lt;&gt;"",IF(O$2&lt;&gt;"",INDEX('Instrument History'!$1:$1048576,$B1072,O$3) / CcyPerBase!N1071,""),"")</f>
        <v/>
      </c>
      <c r="P1072" s="5" t="str">
        <f>IF($A1072&lt;&gt;"",IF(P$2&lt;&gt;"",INDEX('Instrument History'!$1:$1048576,$B1072,P$3) / CcyPerBase!O1071,""),"")</f>
        <v/>
      </c>
      <c r="Q1072" s="5" t="str">
        <f>IF($A1072&lt;&gt;"",IF(Q$2&lt;&gt;"",INDEX('Instrument History'!$1:$1048576,$B1072,Q$3) / CcyPerBase!P1071,""),"")</f>
        <v/>
      </c>
      <c r="R1072" s="5" t="str">
        <f>IF($A1072&lt;&gt;"",IF(R$2&lt;&gt;"",INDEX('Instrument History'!$1:$1048576,$B1072,R$3) / CcyPerBase!Q1071,""),"")</f>
        <v/>
      </c>
      <c r="S1072" s="5" t="str">
        <f>IF($A1072&lt;&gt;"",IF(S$2&lt;&gt;"",INDEX('Instrument History'!$1:$1048576,$B1072,S$3) / CcyPerBase!R1071,""),"")</f>
        <v/>
      </c>
      <c r="T1072" s="5" t="str">
        <f>IF($A1072&lt;&gt;"",IF(T$2&lt;&gt;"",INDEX('Instrument History'!$1:$1048576,$B1072,T$3) / CcyPerBase!S1071,""),"")</f>
        <v/>
      </c>
      <c r="U1072" s="5" t="str">
        <f>IF($A1072&lt;&gt;"",IF(U$2&lt;&gt;"",INDEX('Instrument History'!$1:$1048576,$B1072,U$3) / CcyPerBase!T1071,""),"")</f>
        <v/>
      </c>
      <c r="V1072" s="5" t="str">
        <f>IF($A1072&lt;&gt;"",IF(V$2&lt;&gt;"",INDEX('Instrument History'!$1:$1048576,$B1072,V$3) / CcyPerBase!U1071,""),"")</f>
        <v/>
      </c>
      <c r="W1072" s="5" t="str">
        <f>IF($A1072&lt;&gt;"",IF(W$2&lt;&gt;"",INDEX('Instrument History'!$1:$1048576,$B1072,W$3) / CcyPerBase!V1071,""),"")</f>
        <v/>
      </c>
      <c r="X1072" s="5" t="str">
        <f>IF($A1072&lt;&gt;"",IF(X$2&lt;&gt;"",INDEX('Instrument History'!$1:$1048576,$B1072,X$3) / CcyPerBase!W1071,""),"")</f>
        <v/>
      </c>
      <c r="Y1072" s="5" t="str">
        <f>IF($A1072&lt;&gt;"",IF(Y$2&lt;&gt;"",INDEX('Instrument History'!$1:$1048576,$B1072,Y$3) / CcyPerBase!X1071,""),"")</f>
        <v/>
      </c>
    </row>
    <row r="1073" spans="1:25">
      <c r="A1073" s="12" t="str">
        <f>IF(A1072&lt;&gt;"",IF(A1072=$B$1,"",'Instrument History'!A1069),"")</f>
        <v/>
      </c>
      <c r="B1073" t="str">
        <f t="shared" si="33"/>
        <v/>
      </c>
      <c r="C1073" s="14" t="str">
        <f>IF($A1073&lt;&gt;"",INDEX('Instrument History'!$1:$1048576,$B1073,C$3) / CcyPerBase!D1072,"")</f>
        <v/>
      </c>
      <c r="D1073" s="14" t="str">
        <f>IF(A1073&lt;&gt;"",C1073/$D$4*Master!$R$18,"")</f>
        <v/>
      </c>
      <c r="E1073" s="5" t="str">
        <f t="shared" si="34"/>
        <v/>
      </c>
      <c r="F1073" s="5" t="str">
        <f>IF($A1073&lt;&gt;"",IF(F$2&lt;&gt;"",INDEX('Instrument History'!$1:$1048576,$B1073,F$3) / CcyPerBase!E1072,""),"")</f>
        <v/>
      </c>
      <c r="G1073" s="5" t="str">
        <f>IF($A1073&lt;&gt;"",IF(G$2&lt;&gt;"",INDEX('Instrument History'!$1:$1048576,$B1073,G$3) / CcyPerBase!F1072,""),"")</f>
        <v/>
      </c>
      <c r="H1073" s="5" t="str">
        <f>IF($A1073&lt;&gt;"",IF(H$2&lt;&gt;"",INDEX('Instrument History'!$1:$1048576,$B1073,H$3) / CcyPerBase!G1072,""),"")</f>
        <v/>
      </c>
      <c r="I1073" s="5" t="str">
        <f>IF($A1073&lt;&gt;"",IF(I$2&lt;&gt;"",INDEX('Instrument History'!$1:$1048576,$B1073,I$3) / CcyPerBase!H1072,""),"")</f>
        <v/>
      </c>
      <c r="J1073" s="5" t="str">
        <f>IF($A1073&lt;&gt;"",IF(J$2&lt;&gt;"",INDEX('Instrument History'!$1:$1048576,$B1073,J$3) / CcyPerBase!I1072,""),"")</f>
        <v/>
      </c>
      <c r="K1073" s="5" t="str">
        <f>IF($A1073&lt;&gt;"",IF(K$2&lt;&gt;"",INDEX('Instrument History'!$1:$1048576,$B1073,K$3) / CcyPerBase!J1072,""),"")</f>
        <v/>
      </c>
      <c r="L1073" s="5" t="str">
        <f>IF($A1073&lt;&gt;"",IF(L$2&lt;&gt;"",INDEX('Instrument History'!$1:$1048576,$B1073,L$3) / CcyPerBase!K1072,""),"")</f>
        <v/>
      </c>
      <c r="M1073" s="5" t="str">
        <f>IF($A1073&lt;&gt;"",IF(M$2&lt;&gt;"",INDEX('Instrument History'!$1:$1048576,$B1073,M$3) / CcyPerBase!L1072,""),"")</f>
        <v/>
      </c>
      <c r="N1073" s="5" t="str">
        <f>IF($A1073&lt;&gt;"",IF(N$2&lt;&gt;"",INDEX('Instrument History'!$1:$1048576,$B1073,N$3) / CcyPerBase!M1072,""),"")</f>
        <v/>
      </c>
      <c r="O1073" s="5" t="str">
        <f>IF($A1073&lt;&gt;"",IF(O$2&lt;&gt;"",INDEX('Instrument History'!$1:$1048576,$B1073,O$3) / CcyPerBase!N1072,""),"")</f>
        <v/>
      </c>
      <c r="P1073" s="5" t="str">
        <f>IF($A1073&lt;&gt;"",IF(P$2&lt;&gt;"",INDEX('Instrument History'!$1:$1048576,$B1073,P$3) / CcyPerBase!O1072,""),"")</f>
        <v/>
      </c>
      <c r="Q1073" s="5" t="str">
        <f>IF($A1073&lt;&gt;"",IF(Q$2&lt;&gt;"",INDEX('Instrument History'!$1:$1048576,$B1073,Q$3) / CcyPerBase!P1072,""),"")</f>
        <v/>
      </c>
      <c r="R1073" s="5" t="str">
        <f>IF($A1073&lt;&gt;"",IF(R$2&lt;&gt;"",INDEX('Instrument History'!$1:$1048576,$B1073,R$3) / CcyPerBase!Q1072,""),"")</f>
        <v/>
      </c>
      <c r="S1073" s="5" t="str">
        <f>IF($A1073&lt;&gt;"",IF(S$2&lt;&gt;"",INDEX('Instrument History'!$1:$1048576,$B1073,S$3) / CcyPerBase!R1072,""),"")</f>
        <v/>
      </c>
      <c r="T1073" s="5" t="str">
        <f>IF($A1073&lt;&gt;"",IF(T$2&lt;&gt;"",INDEX('Instrument History'!$1:$1048576,$B1073,T$3) / CcyPerBase!S1072,""),"")</f>
        <v/>
      </c>
      <c r="U1073" s="5" t="str">
        <f>IF($A1073&lt;&gt;"",IF(U$2&lt;&gt;"",INDEX('Instrument History'!$1:$1048576,$B1073,U$3) / CcyPerBase!T1072,""),"")</f>
        <v/>
      </c>
      <c r="V1073" s="5" t="str">
        <f>IF($A1073&lt;&gt;"",IF(V$2&lt;&gt;"",INDEX('Instrument History'!$1:$1048576,$B1073,V$3) / CcyPerBase!U1072,""),"")</f>
        <v/>
      </c>
      <c r="W1073" s="5" t="str">
        <f>IF($A1073&lt;&gt;"",IF(W$2&lt;&gt;"",INDEX('Instrument History'!$1:$1048576,$B1073,W$3) / CcyPerBase!V1072,""),"")</f>
        <v/>
      </c>
      <c r="X1073" s="5" t="str">
        <f>IF($A1073&lt;&gt;"",IF(X$2&lt;&gt;"",INDEX('Instrument History'!$1:$1048576,$B1073,X$3) / CcyPerBase!W1072,""),"")</f>
        <v/>
      </c>
      <c r="Y1073" s="5" t="str">
        <f>IF($A1073&lt;&gt;"",IF(Y$2&lt;&gt;"",INDEX('Instrument History'!$1:$1048576,$B1073,Y$3) / CcyPerBase!X1072,""),"")</f>
        <v/>
      </c>
    </row>
    <row r="1074" spans="1:25">
      <c r="A1074" s="12" t="str">
        <f>IF(A1073&lt;&gt;"",IF(A1073=$B$1,"",'Instrument History'!A1070),"")</f>
        <v/>
      </c>
      <c r="B1074" t="str">
        <f t="shared" si="33"/>
        <v/>
      </c>
      <c r="C1074" s="14" t="str">
        <f>IF($A1074&lt;&gt;"",INDEX('Instrument History'!$1:$1048576,$B1074,C$3) / CcyPerBase!D1073,"")</f>
        <v/>
      </c>
      <c r="D1074" s="14" t="str">
        <f>IF(A1074&lt;&gt;"",C1074/$D$4*Master!$R$18,"")</f>
        <v/>
      </c>
      <c r="E1074" s="5" t="str">
        <f t="shared" si="34"/>
        <v/>
      </c>
      <c r="F1074" s="5" t="str">
        <f>IF($A1074&lt;&gt;"",IF(F$2&lt;&gt;"",INDEX('Instrument History'!$1:$1048576,$B1074,F$3) / CcyPerBase!E1073,""),"")</f>
        <v/>
      </c>
      <c r="G1074" s="5" t="str">
        <f>IF($A1074&lt;&gt;"",IF(G$2&lt;&gt;"",INDEX('Instrument History'!$1:$1048576,$B1074,G$3) / CcyPerBase!F1073,""),"")</f>
        <v/>
      </c>
      <c r="H1074" s="5" t="str">
        <f>IF($A1074&lt;&gt;"",IF(H$2&lt;&gt;"",INDEX('Instrument History'!$1:$1048576,$B1074,H$3) / CcyPerBase!G1073,""),"")</f>
        <v/>
      </c>
      <c r="I1074" s="5" t="str">
        <f>IF($A1074&lt;&gt;"",IF(I$2&lt;&gt;"",INDEX('Instrument History'!$1:$1048576,$B1074,I$3) / CcyPerBase!H1073,""),"")</f>
        <v/>
      </c>
      <c r="J1074" s="5" t="str">
        <f>IF($A1074&lt;&gt;"",IF(J$2&lt;&gt;"",INDEX('Instrument History'!$1:$1048576,$B1074,J$3) / CcyPerBase!I1073,""),"")</f>
        <v/>
      </c>
      <c r="K1074" s="5" t="str">
        <f>IF($A1074&lt;&gt;"",IF(K$2&lt;&gt;"",INDEX('Instrument History'!$1:$1048576,$B1074,K$3) / CcyPerBase!J1073,""),"")</f>
        <v/>
      </c>
      <c r="L1074" s="5" t="str">
        <f>IF($A1074&lt;&gt;"",IF(L$2&lt;&gt;"",INDEX('Instrument History'!$1:$1048576,$B1074,L$3) / CcyPerBase!K1073,""),"")</f>
        <v/>
      </c>
      <c r="M1074" s="5" t="str">
        <f>IF($A1074&lt;&gt;"",IF(M$2&lt;&gt;"",INDEX('Instrument History'!$1:$1048576,$B1074,M$3) / CcyPerBase!L1073,""),"")</f>
        <v/>
      </c>
      <c r="N1074" s="5" t="str">
        <f>IF($A1074&lt;&gt;"",IF(N$2&lt;&gt;"",INDEX('Instrument History'!$1:$1048576,$B1074,N$3) / CcyPerBase!M1073,""),"")</f>
        <v/>
      </c>
      <c r="O1074" s="5" t="str">
        <f>IF($A1074&lt;&gt;"",IF(O$2&lt;&gt;"",INDEX('Instrument History'!$1:$1048576,$B1074,O$3) / CcyPerBase!N1073,""),"")</f>
        <v/>
      </c>
      <c r="P1074" s="5" t="str">
        <f>IF($A1074&lt;&gt;"",IF(P$2&lt;&gt;"",INDEX('Instrument History'!$1:$1048576,$B1074,P$3) / CcyPerBase!O1073,""),"")</f>
        <v/>
      </c>
      <c r="Q1074" s="5" t="str">
        <f>IF($A1074&lt;&gt;"",IF(Q$2&lt;&gt;"",INDEX('Instrument History'!$1:$1048576,$B1074,Q$3) / CcyPerBase!P1073,""),"")</f>
        <v/>
      </c>
      <c r="R1074" s="5" t="str">
        <f>IF($A1074&lt;&gt;"",IF(R$2&lt;&gt;"",INDEX('Instrument History'!$1:$1048576,$B1074,R$3) / CcyPerBase!Q1073,""),"")</f>
        <v/>
      </c>
      <c r="S1074" s="5" t="str">
        <f>IF($A1074&lt;&gt;"",IF(S$2&lt;&gt;"",INDEX('Instrument History'!$1:$1048576,$B1074,S$3) / CcyPerBase!R1073,""),"")</f>
        <v/>
      </c>
      <c r="T1074" s="5" t="str">
        <f>IF($A1074&lt;&gt;"",IF(T$2&lt;&gt;"",INDEX('Instrument History'!$1:$1048576,$B1074,T$3) / CcyPerBase!S1073,""),"")</f>
        <v/>
      </c>
      <c r="U1074" s="5" t="str">
        <f>IF($A1074&lt;&gt;"",IF(U$2&lt;&gt;"",INDEX('Instrument History'!$1:$1048576,$B1074,U$3) / CcyPerBase!T1073,""),"")</f>
        <v/>
      </c>
      <c r="V1074" s="5" t="str">
        <f>IF($A1074&lt;&gt;"",IF(V$2&lt;&gt;"",INDEX('Instrument History'!$1:$1048576,$B1074,V$3) / CcyPerBase!U1073,""),"")</f>
        <v/>
      </c>
      <c r="W1074" s="5" t="str">
        <f>IF($A1074&lt;&gt;"",IF(W$2&lt;&gt;"",INDEX('Instrument History'!$1:$1048576,$B1074,W$3) / CcyPerBase!V1073,""),"")</f>
        <v/>
      </c>
      <c r="X1074" s="5" t="str">
        <f>IF($A1074&lt;&gt;"",IF(X$2&lt;&gt;"",INDEX('Instrument History'!$1:$1048576,$B1074,X$3) / CcyPerBase!W1073,""),"")</f>
        <v/>
      </c>
      <c r="Y1074" s="5" t="str">
        <f>IF($A1074&lt;&gt;"",IF(Y$2&lt;&gt;"",INDEX('Instrument History'!$1:$1048576,$B1074,Y$3) / CcyPerBase!X1073,""),"")</f>
        <v/>
      </c>
    </row>
    <row r="1075" spans="1:25">
      <c r="A1075" s="12" t="str">
        <f>IF(A1074&lt;&gt;"",IF(A1074=$B$1,"",'Instrument History'!A1071),"")</f>
        <v/>
      </c>
      <c r="B1075" t="str">
        <f t="shared" si="33"/>
        <v/>
      </c>
      <c r="C1075" s="14" t="str">
        <f>IF($A1075&lt;&gt;"",INDEX('Instrument History'!$1:$1048576,$B1075,C$3) / CcyPerBase!D1074,"")</f>
        <v/>
      </c>
      <c r="D1075" s="14" t="str">
        <f>IF(A1075&lt;&gt;"",C1075/$D$4*Master!$R$18,"")</f>
        <v/>
      </c>
      <c r="E1075" s="5" t="str">
        <f t="shared" si="34"/>
        <v/>
      </c>
      <c r="F1075" s="5" t="str">
        <f>IF($A1075&lt;&gt;"",IF(F$2&lt;&gt;"",INDEX('Instrument History'!$1:$1048576,$B1075,F$3) / CcyPerBase!E1074,""),"")</f>
        <v/>
      </c>
      <c r="G1075" s="5" t="str">
        <f>IF($A1075&lt;&gt;"",IF(G$2&lt;&gt;"",INDEX('Instrument History'!$1:$1048576,$B1075,G$3) / CcyPerBase!F1074,""),"")</f>
        <v/>
      </c>
      <c r="H1075" s="5" t="str">
        <f>IF($A1075&lt;&gt;"",IF(H$2&lt;&gt;"",INDEX('Instrument History'!$1:$1048576,$B1075,H$3) / CcyPerBase!G1074,""),"")</f>
        <v/>
      </c>
      <c r="I1075" s="5" t="str">
        <f>IF($A1075&lt;&gt;"",IF(I$2&lt;&gt;"",INDEX('Instrument History'!$1:$1048576,$B1075,I$3) / CcyPerBase!H1074,""),"")</f>
        <v/>
      </c>
      <c r="J1075" s="5" t="str">
        <f>IF($A1075&lt;&gt;"",IF(J$2&lt;&gt;"",INDEX('Instrument History'!$1:$1048576,$B1075,J$3) / CcyPerBase!I1074,""),"")</f>
        <v/>
      </c>
      <c r="K1075" s="5" t="str">
        <f>IF($A1075&lt;&gt;"",IF(K$2&lt;&gt;"",INDEX('Instrument History'!$1:$1048576,$B1075,K$3) / CcyPerBase!J1074,""),"")</f>
        <v/>
      </c>
      <c r="L1075" s="5" t="str">
        <f>IF($A1075&lt;&gt;"",IF(L$2&lt;&gt;"",INDEX('Instrument History'!$1:$1048576,$B1075,L$3) / CcyPerBase!K1074,""),"")</f>
        <v/>
      </c>
      <c r="M1075" s="5" t="str">
        <f>IF($A1075&lt;&gt;"",IF(M$2&lt;&gt;"",INDEX('Instrument History'!$1:$1048576,$B1075,M$3) / CcyPerBase!L1074,""),"")</f>
        <v/>
      </c>
      <c r="N1075" s="5" t="str">
        <f>IF($A1075&lt;&gt;"",IF(N$2&lt;&gt;"",INDEX('Instrument History'!$1:$1048576,$B1075,N$3) / CcyPerBase!M1074,""),"")</f>
        <v/>
      </c>
      <c r="O1075" s="5" t="str">
        <f>IF($A1075&lt;&gt;"",IF(O$2&lt;&gt;"",INDEX('Instrument History'!$1:$1048576,$B1075,O$3) / CcyPerBase!N1074,""),"")</f>
        <v/>
      </c>
      <c r="P1075" s="5" t="str">
        <f>IF($A1075&lt;&gt;"",IF(P$2&lt;&gt;"",INDEX('Instrument History'!$1:$1048576,$B1075,P$3) / CcyPerBase!O1074,""),"")</f>
        <v/>
      </c>
      <c r="Q1075" s="5" t="str">
        <f>IF($A1075&lt;&gt;"",IF(Q$2&lt;&gt;"",INDEX('Instrument History'!$1:$1048576,$B1075,Q$3) / CcyPerBase!P1074,""),"")</f>
        <v/>
      </c>
      <c r="R1075" s="5" t="str">
        <f>IF($A1075&lt;&gt;"",IF(R$2&lt;&gt;"",INDEX('Instrument History'!$1:$1048576,$B1075,R$3) / CcyPerBase!Q1074,""),"")</f>
        <v/>
      </c>
      <c r="S1075" s="5" t="str">
        <f>IF($A1075&lt;&gt;"",IF(S$2&lt;&gt;"",INDEX('Instrument History'!$1:$1048576,$B1075,S$3) / CcyPerBase!R1074,""),"")</f>
        <v/>
      </c>
      <c r="T1075" s="5" t="str">
        <f>IF($A1075&lt;&gt;"",IF(T$2&lt;&gt;"",INDEX('Instrument History'!$1:$1048576,$B1075,T$3) / CcyPerBase!S1074,""),"")</f>
        <v/>
      </c>
      <c r="U1075" s="5" t="str">
        <f>IF($A1075&lt;&gt;"",IF(U$2&lt;&gt;"",INDEX('Instrument History'!$1:$1048576,$B1075,U$3) / CcyPerBase!T1074,""),"")</f>
        <v/>
      </c>
      <c r="V1075" s="5" t="str">
        <f>IF($A1075&lt;&gt;"",IF(V$2&lt;&gt;"",INDEX('Instrument History'!$1:$1048576,$B1075,V$3) / CcyPerBase!U1074,""),"")</f>
        <v/>
      </c>
      <c r="W1075" s="5" t="str">
        <f>IF($A1075&lt;&gt;"",IF(W$2&lt;&gt;"",INDEX('Instrument History'!$1:$1048576,$B1075,W$3) / CcyPerBase!V1074,""),"")</f>
        <v/>
      </c>
      <c r="X1075" s="5" t="str">
        <f>IF($A1075&lt;&gt;"",IF(X$2&lt;&gt;"",INDEX('Instrument History'!$1:$1048576,$B1075,X$3) / CcyPerBase!W1074,""),"")</f>
        <v/>
      </c>
      <c r="Y1075" s="5" t="str">
        <f>IF($A1075&lt;&gt;"",IF(Y$2&lt;&gt;"",INDEX('Instrument History'!$1:$1048576,$B1075,Y$3) / CcyPerBase!X1074,""),"")</f>
        <v/>
      </c>
    </row>
    <row r="1076" spans="1:25">
      <c r="A1076" s="12" t="str">
        <f>IF(A1075&lt;&gt;"",IF(A1075=$B$1,"",'Instrument History'!A1072),"")</f>
        <v/>
      </c>
      <c r="B1076" t="str">
        <f t="shared" si="33"/>
        <v/>
      </c>
      <c r="C1076" s="14" t="str">
        <f>IF($A1076&lt;&gt;"",INDEX('Instrument History'!$1:$1048576,$B1076,C$3) / CcyPerBase!D1075,"")</f>
        <v/>
      </c>
      <c r="D1076" s="14" t="str">
        <f>IF(A1076&lt;&gt;"",C1076/$D$4*Master!$R$18,"")</f>
        <v/>
      </c>
      <c r="E1076" s="5" t="str">
        <f t="shared" si="34"/>
        <v/>
      </c>
      <c r="F1076" s="5" t="str">
        <f>IF($A1076&lt;&gt;"",IF(F$2&lt;&gt;"",INDEX('Instrument History'!$1:$1048576,$B1076,F$3) / CcyPerBase!E1075,""),"")</f>
        <v/>
      </c>
      <c r="G1076" s="5" t="str">
        <f>IF($A1076&lt;&gt;"",IF(G$2&lt;&gt;"",INDEX('Instrument History'!$1:$1048576,$B1076,G$3) / CcyPerBase!F1075,""),"")</f>
        <v/>
      </c>
      <c r="H1076" s="5" t="str">
        <f>IF($A1076&lt;&gt;"",IF(H$2&lt;&gt;"",INDEX('Instrument History'!$1:$1048576,$B1076,H$3) / CcyPerBase!G1075,""),"")</f>
        <v/>
      </c>
      <c r="I1076" s="5" t="str">
        <f>IF($A1076&lt;&gt;"",IF(I$2&lt;&gt;"",INDEX('Instrument History'!$1:$1048576,$B1076,I$3) / CcyPerBase!H1075,""),"")</f>
        <v/>
      </c>
      <c r="J1076" s="5" t="str">
        <f>IF($A1076&lt;&gt;"",IF(J$2&lt;&gt;"",INDEX('Instrument History'!$1:$1048576,$B1076,J$3) / CcyPerBase!I1075,""),"")</f>
        <v/>
      </c>
      <c r="K1076" s="5" t="str">
        <f>IF($A1076&lt;&gt;"",IF(K$2&lt;&gt;"",INDEX('Instrument History'!$1:$1048576,$B1076,K$3) / CcyPerBase!J1075,""),"")</f>
        <v/>
      </c>
      <c r="L1076" s="5" t="str">
        <f>IF($A1076&lt;&gt;"",IF(L$2&lt;&gt;"",INDEX('Instrument History'!$1:$1048576,$B1076,L$3) / CcyPerBase!K1075,""),"")</f>
        <v/>
      </c>
      <c r="M1076" s="5" t="str">
        <f>IF($A1076&lt;&gt;"",IF(M$2&lt;&gt;"",INDEX('Instrument History'!$1:$1048576,$B1076,M$3) / CcyPerBase!L1075,""),"")</f>
        <v/>
      </c>
      <c r="N1076" s="5" t="str">
        <f>IF($A1076&lt;&gt;"",IF(N$2&lt;&gt;"",INDEX('Instrument History'!$1:$1048576,$B1076,N$3) / CcyPerBase!M1075,""),"")</f>
        <v/>
      </c>
      <c r="O1076" s="5" t="str">
        <f>IF($A1076&lt;&gt;"",IF(O$2&lt;&gt;"",INDEX('Instrument History'!$1:$1048576,$B1076,O$3) / CcyPerBase!N1075,""),"")</f>
        <v/>
      </c>
      <c r="P1076" s="5" t="str">
        <f>IF($A1076&lt;&gt;"",IF(P$2&lt;&gt;"",INDEX('Instrument History'!$1:$1048576,$B1076,P$3) / CcyPerBase!O1075,""),"")</f>
        <v/>
      </c>
      <c r="Q1076" s="5" t="str">
        <f>IF($A1076&lt;&gt;"",IF(Q$2&lt;&gt;"",INDEX('Instrument History'!$1:$1048576,$B1076,Q$3) / CcyPerBase!P1075,""),"")</f>
        <v/>
      </c>
      <c r="R1076" s="5" t="str">
        <f>IF($A1076&lt;&gt;"",IF(R$2&lt;&gt;"",INDEX('Instrument History'!$1:$1048576,$B1076,R$3) / CcyPerBase!Q1075,""),"")</f>
        <v/>
      </c>
      <c r="S1076" s="5" t="str">
        <f>IF($A1076&lt;&gt;"",IF(S$2&lt;&gt;"",INDEX('Instrument History'!$1:$1048576,$B1076,S$3) / CcyPerBase!R1075,""),"")</f>
        <v/>
      </c>
      <c r="T1076" s="5" t="str">
        <f>IF($A1076&lt;&gt;"",IF(T$2&lt;&gt;"",INDEX('Instrument History'!$1:$1048576,$B1076,T$3) / CcyPerBase!S1075,""),"")</f>
        <v/>
      </c>
      <c r="U1076" s="5" t="str">
        <f>IF($A1076&lt;&gt;"",IF(U$2&lt;&gt;"",INDEX('Instrument History'!$1:$1048576,$B1076,U$3) / CcyPerBase!T1075,""),"")</f>
        <v/>
      </c>
      <c r="V1076" s="5" t="str">
        <f>IF($A1076&lt;&gt;"",IF(V$2&lt;&gt;"",INDEX('Instrument History'!$1:$1048576,$B1076,V$3) / CcyPerBase!U1075,""),"")</f>
        <v/>
      </c>
      <c r="W1076" s="5" t="str">
        <f>IF($A1076&lt;&gt;"",IF(W$2&lt;&gt;"",INDEX('Instrument History'!$1:$1048576,$B1076,W$3) / CcyPerBase!V1075,""),"")</f>
        <v/>
      </c>
      <c r="X1076" s="5" t="str">
        <f>IF($A1076&lt;&gt;"",IF(X$2&lt;&gt;"",INDEX('Instrument History'!$1:$1048576,$B1076,X$3) / CcyPerBase!W1075,""),"")</f>
        <v/>
      </c>
      <c r="Y1076" s="5" t="str">
        <f>IF($A1076&lt;&gt;"",IF(Y$2&lt;&gt;"",INDEX('Instrument History'!$1:$1048576,$B1076,Y$3) / CcyPerBase!X1075,""),"")</f>
        <v/>
      </c>
    </row>
    <row r="1077" spans="1:25">
      <c r="A1077" s="12" t="str">
        <f>IF(A1076&lt;&gt;"",IF(A1076=$B$1,"",'Instrument History'!A1073),"")</f>
        <v/>
      </c>
      <c r="B1077" t="str">
        <f t="shared" si="33"/>
        <v/>
      </c>
      <c r="C1077" s="14" t="str">
        <f>IF($A1077&lt;&gt;"",INDEX('Instrument History'!$1:$1048576,$B1077,C$3) / CcyPerBase!D1076,"")</f>
        <v/>
      </c>
      <c r="D1077" s="14" t="str">
        <f>IF(A1077&lt;&gt;"",C1077/$D$4*Master!$R$18,"")</f>
        <v/>
      </c>
      <c r="E1077" s="5" t="str">
        <f t="shared" si="34"/>
        <v/>
      </c>
      <c r="F1077" s="5" t="str">
        <f>IF($A1077&lt;&gt;"",IF(F$2&lt;&gt;"",INDEX('Instrument History'!$1:$1048576,$B1077,F$3) / CcyPerBase!E1076,""),"")</f>
        <v/>
      </c>
      <c r="G1077" s="5" t="str">
        <f>IF($A1077&lt;&gt;"",IF(G$2&lt;&gt;"",INDEX('Instrument History'!$1:$1048576,$B1077,G$3) / CcyPerBase!F1076,""),"")</f>
        <v/>
      </c>
      <c r="H1077" s="5" t="str">
        <f>IF($A1077&lt;&gt;"",IF(H$2&lt;&gt;"",INDEX('Instrument History'!$1:$1048576,$B1077,H$3) / CcyPerBase!G1076,""),"")</f>
        <v/>
      </c>
      <c r="I1077" s="5" t="str">
        <f>IF($A1077&lt;&gt;"",IF(I$2&lt;&gt;"",INDEX('Instrument History'!$1:$1048576,$B1077,I$3) / CcyPerBase!H1076,""),"")</f>
        <v/>
      </c>
      <c r="J1077" s="5" t="str">
        <f>IF($A1077&lt;&gt;"",IF(J$2&lt;&gt;"",INDEX('Instrument History'!$1:$1048576,$B1077,J$3) / CcyPerBase!I1076,""),"")</f>
        <v/>
      </c>
      <c r="K1077" s="5" t="str">
        <f>IF($A1077&lt;&gt;"",IF(K$2&lt;&gt;"",INDEX('Instrument History'!$1:$1048576,$B1077,K$3) / CcyPerBase!J1076,""),"")</f>
        <v/>
      </c>
      <c r="L1077" s="5" t="str">
        <f>IF($A1077&lt;&gt;"",IF(L$2&lt;&gt;"",INDEX('Instrument History'!$1:$1048576,$B1077,L$3) / CcyPerBase!K1076,""),"")</f>
        <v/>
      </c>
      <c r="M1077" s="5" t="str">
        <f>IF($A1077&lt;&gt;"",IF(M$2&lt;&gt;"",INDEX('Instrument History'!$1:$1048576,$B1077,M$3) / CcyPerBase!L1076,""),"")</f>
        <v/>
      </c>
      <c r="N1077" s="5" t="str">
        <f>IF($A1077&lt;&gt;"",IF(N$2&lt;&gt;"",INDEX('Instrument History'!$1:$1048576,$B1077,N$3) / CcyPerBase!M1076,""),"")</f>
        <v/>
      </c>
      <c r="O1077" s="5" t="str">
        <f>IF($A1077&lt;&gt;"",IF(O$2&lt;&gt;"",INDEX('Instrument History'!$1:$1048576,$B1077,O$3) / CcyPerBase!N1076,""),"")</f>
        <v/>
      </c>
      <c r="P1077" s="5" t="str">
        <f>IF($A1077&lt;&gt;"",IF(P$2&lt;&gt;"",INDEX('Instrument History'!$1:$1048576,$B1077,P$3) / CcyPerBase!O1076,""),"")</f>
        <v/>
      </c>
      <c r="Q1077" s="5" t="str">
        <f>IF($A1077&lt;&gt;"",IF(Q$2&lt;&gt;"",INDEX('Instrument History'!$1:$1048576,$B1077,Q$3) / CcyPerBase!P1076,""),"")</f>
        <v/>
      </c>
      <c r="R1077" s="5" t="str">
        <f>IF($A1077&lt;&gt;"",IF(R$2&lt;&gt;"",INDEX('Instrument History'!$1:$1048576,$B1077,R$3) / CcyPerBase!Q1076,""),"")</f>
        <v/>
      </c>
      <c r="S1077" s="5" t="str">
        <f>IF($A1077&lt;&gt;"",IF(S$2&lt;&gt;"",INDEX('Instrument History'!$1:$1048576,$B1077,S$3) / CcyPerBase!R1076,""),"")</f>
        <v/>
      </c>
      <c r="T1077" s="5" t="str">
        <f>IF($A1077&lt;&gt;"",IF(T$2&lt;&gt;"",INDEX('Instrument History'!$1:$1048576,$B1077,T$3) / CcyPerBase!S1076,""),"")</f>
        <v/>
      </c>
      <c r="U1077" s="5" t="str">
        <f>IF($A1077&lt;&gt;"",IF(U$2&lt;&gt;"",INDEX('Instrument History'!$1:$1048576,$B1077,U$3) / CcyPerBase!T1076,""),"")</f>
        <v/>
      </c>
      <c r="V1077" s="5" t="str">
        <f>IF($A1077&lt;&gt;"",IF(V$2&lt;&gt;"",INDEX('Instrument History'!$1:$1048576,$B1077,V$3) / CcyPerBase!U1076,""),"")</f>
        <v/>
      </c>
      <c r="W1077" s="5" t="str">
        <f>IF($A1077&lt;&gt;"",IF(W$2&lt;&gt;"",INDEX('Instrument History'!$1:$1048576,$B1077,W$3) / CcyPerBase!V1076,""),"")</f>
        <v/>
      </c>
      <c r="X1077" s="5" t="str">
        <f>IF($A1077&lt;&gt;"",IF(X$2&lt;&gt;"",INDEX('Instrument History'!$1:$1048576,$B1077,X$3) / CcyPerBase!W1076,""),"")</f>
        <v/>
      </c>
      <c r="Y1077" s="5" t="str">
        <f>IF($A1077&lt;&gt;"",IF(Y$2&lt;&gt;"",INDEX('Instrument History'!$1:$1048576,$B1077,Y$3) / CcyPerBase!X1076,""),"")</f>
        <v/>
      </c>
    </row>
    <row r="1078" spans="1:25">
      <c r="A1078" s="12" t="str">
        <f>IF(A1077&lt;&gt;"",IF(A1077=$B$1,"",'Instrument History'!A1074),"")</f>
        <v/>
      </c>
      <c r="B1078" t="str">
        <f t="shared" si="33"/>
        <v/>
      </c>
      <c r="C1078" s="14" t="str">
        <f>IF($A1078&lt;&gt;"",INDEX('Instrument History'!$1:$1048576,$B1078,C$3) / CcyPerBase!D1077,"")</f>
        <v/>
      </c>
      <c r="D1078" s="14" t="str">
        <f>IF(A1078&lt;&gt;"",C1078/$D$4*Master!$R$18,"")</f>
        <v/>
      </c>
      <c r="E1078" s="5" t="str">
        <f t="shared" si="34"/>
        <v/>
      </c>
      <c r="F1078" s="5" t="str">
        <f>IF($A1078&lt;&gt;"",IF(F$2&lt;&gt;"",INDEX('Instrument History'!$1:$1048576,$B1078,F$3) / CcyPerBase!E1077,""),"")</f>
        <v/>
      </c>
      <c r="G1078" s="5" t="str">
        <f>IF($A1078&lt;&gt;"",IF(G$2&lt;&gt;"",INDEX('Instrument History'!$1:$1048576,$B1078,G$3) / CcyPerBase!F1077,""),"")</f>
        <v/>
      </c>
      <c r="H1078" s="5" t="str">
        <f>IF($A1078&lt;&gt;"",IF(H$2&lt;&gt;"",INDEX('Instrument History'!$1:$1048576,$B1078,H$3) / CcyPerBase!G1077,""),"")</f>
        <v/>
      </c>
      <c r="I1078" s="5" t="str">
        <f>IF($A1078&lt;&gt;"",IF(I$2&lt;&gt;"",INDEX('Instrument History'!$1:$1048576,$B1078,I$3) / CcyPerBase!H1077,""),"")</f>
        <v/>
      </c>
      <c r="J1078" s="5" t="str">
        <f>IF($A1078&lt;&gt;"",IF(J$2&lt;&gt;"",INDEX('Instrument History'!$1:$1048576,$B1078,J$3) / CcyPerBase!I1077,""),"")</f>
        <v/>
      </c>
      <c r="K1078" s="5" t="str">
        <f>IF($A1078&lt;&gt;"",IF(K$2&lt;&gt;"",INDEX('Instrument History'!$1:$1048576,$B1078,K$3) / CcyPerBase!J1077,""),"")</f>
        <v/>
      </c>
      <c r="L1078" s="5" t="str">
        <f>IF($A1078&lt;&gt;"",IF(L$2&lt;&gt;"",INDEX('Instrument History'!$1:$1048576,$B1078,L$3) / CcyPerBase!K1077,""),"")</f>
        <v/>
      </c>
      <c r="M1078" s="5" t="str">
        <f>IF($A1078&lt;&gt;"",IF(M$2&lt;&gt;"",INDEX('Instrument History'!$1:$1048576,$B1078,M$3) / CcyPerBase!L1077,""),"")</f>
        <v/>
      </c>
      <c r="N1078" s="5" t="str">
        <f>IF($A1078&lt;&gt;"",IF(N$2&lt;&gt;"",INDEX('Instrument History'!$1:$1048576,$B1078,N$3) / CcyPerBase!M1077,""),"")</f>
        <v/>
      </c>
      <c r="O1078" s="5" t="str">
        <f>IF($A1078&lt;&gt;"",IF(O$2&lt;&gt;"",INDEX('Instrument History'!$1:$1048576,$B1078,O$3) / CcyPerBase!N1077,""),"")</f>
        <v/>
      </c>
      <c r="P1078" s="5" t="str">
        <f>IF($A1078&lt;&gt;"",IF(P$2&lt;&gt;"",INDEX('Instrument History'!$1:$1048576,$B1078,P$3) / CcyPerBase!O1077,""),"")</f>
        <v/>
      </c>
      <c r="Q1078" s="5" t="str">
        <f>IF($A1078&lt;&gt;"",IF(Q$2&lt;&gt;"",INDEX('Instrument History'!$1:$1048576,$B1078,Q$3) / CcyPerBase!P1077,""),"")</f>
        <v/>
      </c>
      <c r="R1078" s="5" t="str">
        <f>IF($A1078&lt;&gt;"",IF(R$2&lt;&gt;"",INDEX('Instrument History'!$1:$1048576,$B1078,R$3) / CcyPerBase!Q1077,""),"")</f>
        <v/>
      </c>
      <c r="S1078" s="5" t="str">
        <f>IF($A1078&lt;&gt;"",IF(S$2&lt;&gt;"",INDEX('Instrument History'!$1:$1048576,$B1078,S$3) / CcyPerBase!R1077,""),"")</f>
        <v/>
      </c>
      <c r="T1078" s="5" t="str">
        <f>IF($A1078&lt;&gt;"",IF(T$2&lt;&gt;"",INDEX('Instrument History'!$1:$1048576,$B1078,T$3) / CcyPerBase!S1077,""),"")</f>
        <v/>
      </c>
      <c r="U1078" s="5" t="str">
        <f>IF($A1078&lt;&gt;"",IF(U$2&lt;&gt;"",INDEX('Instrument History'!$1:$1048576,$B1078,U$3) / CcyPerBase!T1077,""),"")</f>
        <v/>
      </c>
      <c r="V1078" s="5" t="str">
        <f>IF($A1078&lt;&gt;"",IF(V$2&lt;&gt;"",INDEX('Instrument History'!$1:$1048576,$B1078,V$3) / CcyPerBase!U1077,""),"")</f>
        <v/>
      </c>
      <c r="W1078" s="5" t="str">
        <f>IF($A1078&lt;&gt;"",IF(W$2&lt;&gt;"",INDEX('Instrument History'!$1:$1048576,$B1078,W$3) / CcyPerBase!V1077,""),"")</f>
        <v/>
      </c>
      <c r="X1078" s="5" t="str">
        <f>IF($A1078&lt;&gt;"",IF(X$2&lt;&gt;"",INDEX('Instrument History'!$1:$1048576,$B1078,X$3) / CcyPerBase!W1077,""),"")</f>
        <v/>
      </c>
      <c r="Y1078" s="5" t="str">
        <f>IF($A1078&lt;&gt;"",IF(Y$2&lt;&gt;"",INDEX('Instrument History'!$1:$1048576,$B1078,Y$3) / CcyPerBase!X1077,""),"")</f>
        <v/>
      </c>
    </row>
    <row r="1079" spans="1:25">
      <c r="A1079" s="12" t="str">
        <f>IF(A1078&lt;&gt;"",IF(A1078=$B$1,"",'Instrument History'!A1075),"")</f>
        <v/>
      </c>
      <c r="B1079" t="str">
        <f t="shared" si="33"/>
        <v/>
      </c>
      <c r="C1079" s="14" t="str">
        <f>IF($A1079&lt;&gt;"",INDEX('Instrument History'!$1:$1048576,$B1079,C$3) / CcyPerBase!D1078,"")</f>
        <v/>
      </c>
      <c r="D1079" s="14" t="str">
        <f>IF(A1079&lt;&gt;"",C1079/$D$4*Master!$R$18,"")</f>
        <v/>
      </c>
      <c r="E1079" s="5" t="str">
        <f t="shared" si="34"/>
        <v/>
      </c>
      <c r="F1079" s="5" t="str">
        <f>IF($A1079&lt;&gt;"",IF(F$2&lt;&gt;"",INDEX('Instrument History'!$1:$1048576,$B1079,F$3) / CcyPerBase!E1078,""),"")</f>
        <v/>
      </c>
      <c r="G1079" s="5" t="str">
        <f>IF($A1079&lt;&gt;"",IF(G$2&lt;&gt;"",INDEX('Instrument History'!$1:$1048576,$B1079,G$3) / CcyPerBase!F1078,""),"")</f>
        <v/>
      </c>
      <c r="H1079" s="5" t="str">
        <f>IF($A1079&lt;&gt;"",IF(H$2&lt;&gt;"",INDEX('Instrument History'!$1:$1048576,$B1079,H$3) / CcyPerBase!G1078,""),"")</f>
        <v/>
      </c>
      <c r="I1079" s="5" t="str">
        <f>IF($A1079&lt;&gt;"",IF(I$2&lt;&gt;"",INDEX('Instrument History'!$1:$1048576,$B1079,I$3) / CcyPerBase!H1078,""),"")</f>
        <v/>
      </c>
      <c r="J1079" s="5" t="str">
        <f>IF($A1079&lt;&gt;"",IF(J$2&lt;&gt;"",INDEX('Instrument History'!$1:$1048576,$B1079,J$3) / CcyPerBase!I1078,""),"")</f>
        <v/>
      </c>
      <c r="K1079" s="5" t="str">
        <f>IF($A1079&lt;&gt;"",IF(K$2&lt;&gt;"",INDEX('Instrument History'!$1:$1048576,$B1079,K$3) / CcyPerBase!J1078,""),"")</f>
        <v/>
      </c>
      <c r="L1079" s="5" t="str">
        <f>IF($A1079&lt;&gt;"",IF(L$2&lt;&gt;"",INDEX('Instrument History'!$1:$1048576,$B1079,L$3) / CcyPerBase!K1078,""),"")</f>
        <v/>
      </c>
      <c r="M1079" s="5" t="str">
        <f>IF($A1079&lt;&gt;"",IF(M$2&lt;&gt;"",INDEX('Instrument History'!$1:$1048576,$B1079,M$3) / CcyPerBase!L1078,""),"")</f>
        <v/>
      </c>
      <c r="N1079" s="5" t="str">
        <f>IF($A1079&lt;&gt;"",IF(N$2&lt;&gt;"",INDEX('Instrument History'!$1:$1048576,$B1079,N$3) / CcyPerBase!M1078,""),"")</f>
        <v/>
      </c>
      <c r="O1079" s="5" t="str">
        <f>IF($A1079&lt;&gt;"",IF(O$2&lt;&gt;"",INDEX('Instrument History'!$1:$1048576,$B1079,O$3) / CcyPerBase!N1078,""),"")</f>
        <v/>
      </c>
      <c r="P1079" s="5" t="str">
        <f>IF($A1079&lt;&gt;"",IF(P$2&lt;&gt;"",INDEX('Instrument History'!$1:$1048576,$B1079,P$3) / CcyPerBase!O1078,""),"")</f>
        <v/>
      </c>
      <c r="Q1079" s="5" t="str">
        <f>IF($A1079&lt;&gt;"",IF(Q$2&lt;&gt;"",INDEX('Instrument History'!$1:$1048576,$B1079,Q$3) / CcyPerBase!P1078,""),"")</f>
        <v/>
      </c>
      <c r="R1079" s="5" t="str">
        <f>IF($A1079&lt;&gt;"",IF(R$2&lt;&gt;"",INDEX('Instrument History'!$1:$1048576,$B1079,R$3) / CcyPerBase!Q1078,""),"")</f>
        <v/>
      </c>
      <c r="S1079" s="5" t="str">
        <f>IF($A1079&lt;&gt;"",IF(S$2&lt;&gt;"",INDEX('Instrument History'!$1:$1048576,$B1079,S$3) / CcyPerBase!R1078,""),"")</f>
        <v/>
      </c>
      <c r="T1079" s="5" t="str">
        <f>IF($A1079&lt;&gt;"",IF(T$2&lt;&gt;"",INDEX('Instrument History'!$1:$1048576,$B1079,T$3) / CcyPerBase!S1078,""),"")</f>
        <v/>
      </c>
      <c r="U1079" s="5" t="str">
        <f>IF($A1079&lt;&gt;"",IF(U$2&lt;&gt;"",INDEX('Instrument History'!$1:$1048576,$B1079,U$3) / CcyPerBase!T1078,""),"")</f>
        <v/>
      </c>
      <c r="V1079" s="5" t="str">
        <f>IF($A1079&lt;&gt;"",IF(V$2&lt;&gt;"",INDEX('Instrument History'!$1:$1048576,$B1079,V$3) / CcyPerBase!U1078,""),"")</f>
        <v/>
      </c>
      <c r="W1079" s="5" t="str">
        <f>IF($A1079&lt;&gt;"",IF(W$2&lt;&gt;"",INDEX('Instrument History'!$1:$1048576,$B1079,W$3) / CcyPerBase!V1078,""),"")</f>
        <v/>
      </c>
      <c r="X1079" s="5" t="str">
        <f>IF($A1079&lt;&gt;"",IF(X$2&lt;&gt;"",INDEX('Instrument History'!$1:$1048576,$B1079,X$3) / CcyPerBase!W1078,""),"")</f>
        <v/>
      </c>
      <c r="Y1079" s="5" t="str">
        <f>IF($A1079&lt;&gt;"",IF(Y$2&lt;&gt;"",INDEX('Instrument History'!$1:$1048576,$B1079,Y$3) / CcyPerBase!X1078,""),"")</f>
        <v/>
      </c>
    </row>
    <row r="1080" spans="1:25">
      <c r="A1080" s="12" t="str">
        <f>IF(A1079&lt;&gt;"",IF(A1079=$B$1,"",'Instrument History'!A1076),"")</f>
        <v/>
      </c>
      <c r="B1080" t="str">
        <f t="shared" si="33"/>
        <v/>
      </c>
      <c r="C1080" s="14" t="str">
        <f>IF($A1080&lt;&gt;"",INDEX('Instrument History'!$1:$1048576,$B1080,C$3) / CcyPerBase!D1079,"")</f>
        <v/>
      </c>
      <c r="D1080" s="14" t="str">
        <f>IF(A1080&lt;&gt;"",C1080/$D$4*Master!$R$18,"")</f>
        <v/>
      </c>
      <c r="E1080" s="5" t="str">
        <f t="shared" si="34"/>
        <v/>
      </c>
      <c r="F1080" s="5" t="str">
        <f>IF($A1080&lt;&gt;"",IF(F$2&lt;&gt;"",INDEX('Instrument History'!$1:$1048576,$B1080,F$3) / CcyPerBase!E1079,""),"")</f>
        <v/>
      </c>
      <c r="G1080" s="5" t="str">
        <f>IF($A1080&lt;&gt;"",IF(G$2&lt;&gt;"",INDEX('Instrument History'!$1:$1048576,$B1080,G$3) / CcyPerBase!F1079,""),"")</f>
        <v/>
      </c>
      <c r="H1080" s="5" t="str">
        <f>IF($A1080&lt;&gt;"",IF(H$2&lt;&gt;"",INDEX('Instrument History'!$1:$1048576,$B1080,H$3) / CcyPerBase!G1079,""),"")</f>
        <v/>
      </c>
      <c r="I1080" s="5" t="str">
        <f>IF($A1080&lt;&gt;"",IF(I$2&lt;&gt;"",INDEX('Instrument History'!$1:$1048576,$B1080,I$3) / CcyPerBase!H1079,""),"")</f>
        <v/>
      </c>
      <c r="J1080" s="5" t="str">
        <f>IF($A1080&lt;&gt;"",IF(J$2&lt;&gt;"",INDEX('Instrument History'!$1:$1048576,$B1080,J$3) / CcyPerBase!I1079,""),"")</f>
        <v/>
      </c>
      <c r="K1080" s="5" t="str">
        <f>IF($A1080&lt;&gt;"",IF(K$2&lt;&gt;"",INDEX('Instrument History'!$1:$1048576,$B1080,K$3) / CcyPerBase!J1079,""),"")</f>
        <v/>
      </c>
      <c r="L1080" s="5" t="str">
        <f>IF($A1080&lt;&gt;"",IF(L$2&lt;&gt;"",INDEX('Instrument History'!$1:$1048576,$B1080,L$3) / CcyPerBase!K1079,""),"")</f>
        <v/>
      </c>
      <c r="M1080" s="5" t="str">
        <f>IF($A1080&lt;&gt;"",IF(M$2&lt;&gt;"",INDEX('Instrument History'!$1:$1048576,$B1080,M$3) / CcyPerBase!L1079,""),"")</f>
        <v/>
      </c>
      <c r="N1080" s="5" t="str">
        <f>IF($A1080&lt;&gt;"",IF(N$2&lt;&gt;"",INDEX('Instrument History'!$1:$1048576,$B1080,N$3) / CcyPerBase!M1079,""),"")</f>
        <v/>
      </c>
      <c r="O1080" s="5" t="str">
        <f>IF($A1080&lt;&gt;"",IF(O$2&lt;&gt;"",INDEX('Instrument History'!$1:$1048576,$B1080,O$3) / CcyPerBase!N1079,""),"")</f>
        <v/>
      </c>
      <c r="P1080" s="5" t="str">
        <f>IF($A1080&lt;&gt;"",IF(P$2&lt;&gt;"",INDEX('Instrument History'!$1:$1048576,$B1080,P$3) / CcyPerBase!O1079,""),"")</f>
        <v/>
      </c>
      <c r="Q1080" s="5" t="str">
        <f>IF($A1080&lt;&gt;"",IF(Q$2&lt;&gt;"",INDEX('Instrument History'!$1:$1048576,$B1080,Q$3) / CcyPerBase!P1079,""),"")</f>
        <v/>
      </c>
      <c r="R1080" s="5" t="str">
        <f>IF($A1080&lt;&gt;"",IF(R$2&lt;&gt;"",INDEX('Instrument History'!$1:$1048576,$B1080,R$3) / CcyPerBase!Q1079,""),"")</f>
        <v/>
      </c>
      <c r="S1080" s="5" t="str">
        <f>IF($A1080&lt;&gt;"",IF(S$2&lt;&gt;"",INDEX('Instrument History'!$1:$1048576,$B1080,S$3) / CcyPerBase!R1079,""),"")</f>
        <v/>
      </c>
      <c r="T1080" s="5" t="str">
        <f>IF($A1080&lt;&gt;"",IF(T$2&lt;&gt;"",INDEX('Instrument History'!$1:$1048576,$B1080,T$3) / CcyPerBase!S1079,""),"")</f>
        <v/>
      </c>
      <c r="U1080" s="5" t="str">
        <f>IF($A1080&lt;&gt;"",IF(U$2&lt;&gt;"",INDEX('Instrument History'!$1:$1048576,$B1080,U$3) / CcyPerBase!T1079,""),"")</f>
        <v/>
      </c>
      <c r="V1080" s="5" t="str">
        <f>IF($A1080&lt;&gt;"",IF(V$2&lt;&gt;"",INDEX('Instrument History'!$1:$1048576,$B1080,V$3) / CcyPerBase!U1079,""),"")</f>
        <v/>
      </c>
      <c r="W1080" s="5" t="str">
        <f>IF($A1080&lt;&gt;"",IF(W$2&lt;&gt;"",INDEX('Instrument History'!$1:$1048576,$B1080,W$3) / CcyPerBase!V1079,""),"")</f>
        <v/>
      </c>
      <c r="X1080" s="5" t="str">
        <f>IF($A1080&lt;&gt;"",IF(X$2&lt;&gt;"",INDEX('Instrument History'!$1:$1048576,$B1080,X$3) / CcyPerBase!W1079,""),"")</f>
        <v/>
      </c>
      <c r="Y1080" s="5" t="str">
        <f>IF($A1080&lt;&gt;"",IF(Y$2&lt;&gt;"",INDEX('Instrument History'!$1:$1048576,$B1080,Y$3) / CcyPerBase!X1079,""),"")</f>
        <v/>
      </c>
    </row>
    <row r="1081" spans="1:25">
      <c r="A1081" s="12" t="str">
        <f>IF(A1080&lt;&gt;"",IF(A1080=$B$1,"",'Instrument History'!A1077),"")</f>
        <v/>
      </c>
      <c r="B1081" t="str">
        <f t="shared" si="33"/>
        <v/>
      </c>
      <c r="C1081" s="14" t="str">
        <f>IF($A1081&lt;&gt;"",INDEX('Instrument History'!$1:$1048576,$B1081,C$3) / CcyPerBase!D1080,"")</f>
        <v/>
      </c>
      <c r="D1081" s="14" t="str">
        <f>IF(A1081&lt;&gt;"",C1081/$D$4*Master!$R$18,"")</f>
        <v/>
      </c>
      <c r="E1081" s="5" t="str">
        <f t="shared" si="34"/>
        <v/>
      </c>
      <c r="F1081" s="5" t="str">
        <f>IF($A1081&lt;&gt;"",IF(F$2&lt;&gt;"",INDEX('Instrument History'!$1:$1048576,$B1081,F$3) / CcyPerBase!E1080,""),"")</f>
        <v/>
      </c>
      <c r="G1081" s="5" t="str">
        <f>IF($A1081&lt;&gt;"",IF(G$2&lt;&gt;"",INDEX('Instrument History'!$1:$1048576,$B1081,G$3) / CcyPerBase!F1080,""),"")</f>
        <v/>
      </c>
      <c r="H1081" s="5" t="str">
        <f>IF($A1081&lt;&gt;"",IF(H$2&lt;&gt;"",INDEX('Instrument History'!$1:$1048576,$B1081,H$3) / CcyPerBase!G1080,""),"")</f>
        <v/>
      </c>
      <c r="I1081" s="5" t="str">
        <f>IF($A1081&lt;&gt;"",IF(I$2&lt;&gt;"",INDEX('Instrument History'!$1:$1048576,$B1081,I$3) / CcyPerBase!H1080,""),"")</f>
        <v/>
      </c>
      <c r="J1081" s="5" t="str">
        <f>IF($A1081&lt;&gt;"",IF(J$2&lt;&gt;"",INDEX('Instrument History'!$1:$1048576,$B1081,J$3) / CcyPerBase!I1080,""),"")</f>
        <v/>
      </c>
      <c r="K1081" s="5" t="str">
        <f>IF($A1081&lt;&gt;"",IF(K$2&lt;&gt;"",INDEX('Instrument History'!$1:$1048576,$B1081,K$3) / CcyPerBase!J1080,""),"")</f>
        <v/>
      </c>
      <c r="L1081" s="5" t="str">
        <f>IF($A1081&lt;&gt;"",IF(L$2&lt;&gt;"",INDEX('Instrument History'!$1:$1048576,$B1081,L$3) / CcyPerBase!K1080,""),"")</f>
        <v/>
      </c>
      <c r="M1081" s="5" t="str">
        <f>IF($A1081&lt;&gt;"",IF(M$2&lt;&gt;"",INDEX('Instrument History'!$1:$1048576,$B1081,M$3) / CcyPerBase!L1080,""),"")</f>
        <v/>
      </c>
      <c r="N1081" s="5" t="str">
        <f>IF($A1081&lt;&gt;"",IF(N$2&lt;&gt;"",INDEX('Instrument History'!$1:$1048576,$B1081,N$3) / CcyPerBase!M1080,""),"")</f>
        <v/>
      </c>
      <c r="O1081" s="5" t="str">
        <f>IF($A1081&lt;&gt;"",IF(O$2&lt;&gt;"",INDEX('Instrument History'!$1:$1048576,$B1081,O$3) / CcyPerBase!N1080,""),"")</f>
        <v/>
      </c>
      <c r="P1081" s="5" t="str">
        <f>IF($A1081&lt;&gt;"",IF(P$2&lt;&gt;"",INDEX('Instrument History'!$1:$1048576,$B1081,P$3) / CcyPerBase!O1080,""),"")</f>
        <v/>
      </c>
      <c r="Q1081" s="5" t="str">
        <f>IF($A1081&lt;&gt;"",IF(Q$2&lt;&gt;"",INDEX('Instrument History'!$1:$1048576,$B1081,Q$3) / CcyPerBase!P1080,""),"")</f>
        <v/>
      </c>
      <c r="R1081" s="5" t="str">
        <f>IF($A1081&lt;&gt;"",IF(R$2&lt;&gt;"",INDEX('Instrument History'!$1:$1048576,$B1081,R$3) / CcyPerBase!Q1080,""),"")</f>
        <v/>
      </c>
      <c r="S1081" s="5" t="str">
        <f>IF($A1081&lt;&gt;"",IF(S$2&lt;&gt;"",INDEX('Instrument History'!$1:$1048576,$B1081,S$3) / CcyPerBase!R1080,""),"")</f>
        <v/>
      </c>
      <c r="T1081" s="5" t="str">
        <f>IF($A1081&lt;&gt;"",IF(T$2&lt;&gt;"",INDEX('Instrument History'!$1:$1048576,$B1081,T$3) / CcyPerBase!S1080,""),"")</f>
        <v/>
      </c>
      <c r="U1081" s="5" t="str">
        <f>IF($A1081&lt;&gt;"",IF(U$2&lt;&gt;"",INDEX('Instrument History'!$1:$1048576,$B1081,U$3) / CcyPerBase!T1080,""),"")</f>
        <v/>
      </c>
      <c r="V1081" s="5" t="str">
        <f>IF($A1081&lt;&gt;"",IF(V$2&lt;&gt;"",INDEX('Instrument History'!$1:$1048576,$B1081,V$3) / CcyPerBase!U1080,""),"")</f>
        <v/>
      </c>
      <c r="W1081" s="5" t="str">
        <f>IF($A1081&lt;&gt;"",IF(W$2&lt;&gt;"",INDEX('Instrument History'!$1:$1048576,$B1081,W$3) / CcyPerBase!V1080,""),"")</f>
        <v/>
      </c>
      <c r="X1081" s="5" t="str">
        <f>IF($A1081&lt;&gt;"",IF(X$2&lt;&gt;"",INDEX('Instrument History'!$1:$1048576,$B1081,X$3) / CcyPerBase!W1080,""),"")</f>
        <v/>
      </c>
      <c r="Y1081" s="5" t="str">
        <f>IF($A1081&lt;&gt;"",IF(Y$2&lt;&gt;"",INDEX('Instrument History'!$1:$1048576,$B1081,Y$3) / CcyPerBase!X1080,""),"")</f>
        <v/>
      </c>
    </row>
    <row r="1082" spans="1:25">
      <c r="A1082" s="12" t="str">
        <f>IF(A1081&lt;&gt;"",IF(A1081=$B$1,"",'Instrument History'!A1078),"")</f>
        <v/>
      </c>
      <c r="B1082" t="str">
        <f t="shared" si="33"/>
        <v/>
      </c>
      <c r="C1082" s="14" t="str">
        <f>IF($A1082&lt;&gt;"",INDEX('Instrument History'!$1:$1048576,$B1082,C$3) / CcyPerBase!D1081,"")</f>
        <v/>
      </c>
      <c r="D1082" s="14" t="str">
        <f>IF(A1082&lt;&gt;"",C1082/$D$4*Master!$R$18,"")</f>
        <v/>
      </c>
      <c r="E1082" s="5" t="str">
        <f t="shared" si="34"/>
        <v/>
      </c>
      <c r="F1082" s="5" t="str">
        <f>IF($A1082&lt;&gt;"",IF(F$2&lt;&gt;"",INDEX('Instrument History'!$1:$1048576,$B1082,F$3) / CcyPerBase!E1081,""),"")</f>
        <v/>
      </c>
      <c r="G1082" s="5" t="str">
        <f>IF($A1082&lt;&gt;"",IF(G$2&lt;&gt;"",INDEX('Instrument History'!$1:$1048576,$B1082,G$3) / CcyPerBase!F1081,""),"")</f>
        <v/>
      </c>
      <c r="H1082" s="5" t="str">
        <f>IF($A1082&lt;&gt;"",IF(H$2&lt;&gt;"",INDEX('Instrument History'!$1:$1048576,$B1082,H$3) / CcyPerBase!G1081,""),"")</f>
        <v/>
      </c>
      <c r="I1082" s="5" t="str">
        <f>IF($A1082&lt;&gt;"",IF(I$2&lt;&gt;"",INDEX('Instrument History'!$1:$1048576,$B1082,I$3) / CcyPerBase!H1081,""),"")</f>
        <v/>
      </c>
      <c r="J1082" s="5" t="str">
        <f>IF($A1082&lt;&gt;"",IF(J$2&lt;&gt;"",INDEX('Instrument History'!$1:$1048576,$B1082,J$3) / CcyPerBase!I1081,""),"")</f>
        <v/>
      </c>
      <c r="K1082" s="5" t="str">
        <f>IF($A1082&lt;&gt;"",IF(K$2&lt;&gt;"",INDEX('Instrument History'!$1:$1048576,$B1082,K$3) / CcyPerBase!J1081,""),"")</f>
        <v/>
      </c>
      <c r="L1082" s="5" t="str">
        <f>IF($A1082&lt;&gt;"",IF(L$2&lt;&gt;"",INDEX('Instrument History'!$1:$1048576,$B1082,L$3) / CcyPerBase!K1081,""),"")</f>
        <v/>
      </c>
      <c r="M1082" s="5" t="str">
        <f>IF($A1082&lt;&gt;"",IF(M$2&lt;&gt;"",INDEX('Instrument History'!$1:$1048576,$B1082,M$3) / CcyPerBase!L1081,""),"")</f>
        <v/>
      </c>
      <c r="N1082" s="5" t="str">
        <f>IF($A1082&lt;&gt;"",IF(N$2&lt;&gt;"",INDEX('Instrument History'!$1:$1048576,$B1082,N$3) / CcyPerBase!M1081,""),"")</f>
        <v/>
      </c>
      <c r="O1082" s="5" t="str">
        <f>IF($A1082&lt;&gt;"",IF(O$2&lt;&gt;"",INDEX('Instrument History'!$1:$1048576,$B1082,O$3) / CcyPerBase!N1081,""),"")</f>
        <v/>
      </c>
      <c r="P1082" s="5" t="str">
        <f>IF($A1082&lt;&gt;"",IF(P$2&lt;&gt;"",INDEX('Instrument History'!$1:$1048576,$B1082,P$3) / CcyPerBase!O1081,""),"")</f>
        <v/>
      </c>
      <c r="Q1082" s="5" t="str">
        <f>IF($A1082&lt;&gt;"",IF(Q$2&lt;&gt;"",INDEX('Instrument History'!$1:$1048576,$B1082,Q$3) / CcyPerBase!P1081,""),"")</f>
        <v/>
      </c>
      <c r="R1082" s="5" t="str">
        <f>IF($A1082&lt;&gt;"",IF(R$2&lt;&gt;"",INDEX('Instrument History'!$1:$1048576,$B1082,R$3) / CcyPerBase!Q1081,""),"")</f>
        <v/>
      </c>
      <c r="S1082" s="5" t="str">
        <f>IF($A1082&lt;&gt;"",IF(S$2&lt;&gt;"",INDEX('Instrument History'!$1:$1048576,$B1082,S$3) / CcyPerBase!R1081,""),"")</f>
        <v/>
      </c>
      <c r="T1082" s="5" t="str">
        <f>IF($A1082&lt;&gt;"",IF(T$2&lt;&gt;"",INDEX('Instrument History'!$1:$1048576,$B1082,T$3) / CcyPerBase!S1081,""),"")</f>
        <v/>
      </c>
      <c r="U1082" s="5" t="str">
        <f>IF($A1082&lt;&gt;"",IF(U$2&lt;&gt;"",INDEX('Instrument History'!$1:$1048576,$B1082,U$3) / CcyPerBase!T1081,""),"")</f>
        <v/>
      </c>
      <c r="V1082" s="5" t="str">
        <f>IF($A1082&lt;&gt;"",IF(V$2&lt;&gt;"",INDEX('Instrument History'!$1:$1048576,$B1082,V$3) / CcyPerBase!U1081,""),"")</f>
        <v/>
      </c>
      <c r="W1082" s="5" t="str">
        <f>IF($A1082&lt;&gt;"",IF(W$2&lt;&gt;"",INDEX('Instrument History'!$1:$1048576,$B1082,W$3) / CcyPerBase!V1081,""),"")</f>
        <v/>
      </c>
      <c r="X1082" s="5" t="str">
        <f>IF($A1082&lt;&gt;"",IF(X$2&lt;&gt;"",INDEX('Instrument History'!$1:$1048576,$B1082,X$3) / CcyPerBase!W1081,""),"")</f>
        <v/>
      </c>
      <c r="Y1082" s="5" t="str">
        <f>IF($A1082&lt;&gt;"",IF(Y$2&lt;&gt;"",INDEX('Instrument History'!$1:$1048576,$B1082,Y$3) / CcyPerBase!X1081,""),"")</f>
        <v/>
      </c>
    </row>
    <row r="1083" spans="1:25">
      <c r="A1083" s="12" t="str">
        <f>IF(A1082&lt;&gt;"",IF(A1082=$B$1,"",'Instrument History'!A1079),"")</f>
        <v/>
      </c>
      <c r="B1083" t="str">
        <f t="shared" si="33"/>
        <v/>
      </c>
      <c r="C1083" s="14" t="str">
        <f>IF($A1083&lt;&gt;"",INDEX('Instrument History'!$1:$1048576,$B1083,C$3) / CcyPerBase!D1082,"")</f>
        <v/>
      </c>
      <c r="D1083" s="14" t="str">
        <f>IF(A1083&lt;&gt;"",C1083/$D$4*Master!$R$18,"")</f>
        <v/>
      </c>
      <c r="E1083" s="5" t="str">
        <f t="shared" si="34"/>
        <v/>
      </c>
      <c r="F1083" s="5" t="str">
        <f>IF($A1083&lt;&gt;"",IF(F$2&lt;&gt;"",INDEX('Instrument History'!$1:$1048576,$B1083,F$3) / CcyPerBase!E1082,""),"")</f>
        <v/>
      </c>
      <c r="G1083" s="5" t="str">
        <f>IF($A1083&lt;&gt;"",IF(G$2&lt;&gt;"",INDEX('Instrument History'!$1:$1048576,$B1083,G$3) / CcyPerBase!F1082,""),"")</f>
        <v/>
      </c>
      <c r="H1083" s="5" t="str">
        <f>IF($A1083&lt;&gt;"",IF(H$2&lt;&gt;"",INDEX('Instrument History'!$1:$1048576,$B1083,H$3) / CcyPerBase!G1082,""),"")</f>
        <v/>
      </c>
      <c r="I1083" s="5" t="str">
        <f>IF($A1083&lt;&gt;"",IF(I$2&lt;&gt;"",INDEX('Instrument History'!$1:$1048576,$B1083,I$3) / CcyPerBase!H1082,""),"")</f>
        <v/>
      </c>
      <c r="J1083" s="5" t="str">
        <f>IF($A1083&lt;&gt;"",IF(J$2&lt;&gt;"",INDEX('Instrument History'!$1:$1048576,$B1083,J$3) / CcyPerBase!I1082,""),"")</f>
        <v/>
      </c>
      <c r="K1083" s="5" t="str">
        <f>IF($A1083&lt;&gt;"",IF(K$2&lt;&gt;"",INDEX('Instrument History'!$1:$1048576,$B1083,K$3) / CcyPerBase!J1082,""),"")</f>
        <v/>
      </c>
      <c r="L1083" s="5" t="str">
        <f>IF($A1083&lt;&gt;"",IF(L$2&lt;&gt;"",INDEX('Instrument History'!$1:$1048576,$B1083,L$3) / CcyPerBase!K1082,""),"")</f>
        <v/>
      </c>
      <c r="M1083" s="5" t="str">
        <f>IF($A1083&lt;&gt;"",IF(M$2&lt;&gt;"",INDEX('Instrument History'!$1:$1048576,$B1083,M$3) / CcyPerBase!L1082,""),"")</f>
        <v/>
      </c>
      <c r="N1083" s="5" t="str">
        <f>IF($A1083&lt;&gt;"",IF(N$2&lt;&gt;"",INDEX('Instrument History'!$1:$1048576,$B1083,N$3) / CcyPerBase!M1082,""),"")</f>
        <v/>
      </c>
      <c r="O1083" s="5" t="str">
        <f>IF($A1083&lt;&gt;"",IF(O$2&lt;&gt;"",INDEX('Instrument History'!$1:$1048576,$B1083,O$3) / CcyPerBase!N1082,""),"")</f>
        <v/>
      </c>
      <c r="P1083" s="5" t="str">
        <f>IF($A1083&lt;&gt;"",IF(P$2&lt;&gt;"",INDEX('Instrument History'!$1:$1048576,$B1083,P$3) / CcyPerBase!O1082,""),"")</f>
        <v/>
      </c>
      <c r="Q1083" s="5" t="str">
        <f>IF($A1083&lt;&gt;"",IF(Q$2&lt;&gt;"",INDEX('Instrument History'!$1:$1048576,$B1083,Q$3) / CcyPerBase!P1082,""),"")</f>
        <v/>
      </c>
      <c r="R1083" s="5" t="str">
        <f>IF($A1083&lt;&gt;"",IF(R$2&lt;&gt;"",INDEX('Instrument History'!$1:$1048576,$B1083,R$3) / CcyPerBase!Q1082,""),"")</f>
        <v/>
      </c>
      <c r="S1083" s="5" t="str">
        <f>IF($A1083&lt;&gt;"",IF(S$2&lt;&gt;"",INDEX('Instrument History'!$1:$1048576,$B1083,S$3) / CcyPerBase!R1082,""),"")</f>
        <v/>
      </c>
      <c r="T1083" s="5" t="str">
        <f>IF($A1083&lt;&gt;"",IF(T$2&lt;&gt;"",INDEX('Instrument History'!$1:$1048576,$B1083,T$3) / CcyPerBase!S1082,""),"")</f>
        <v/>
      </c>
      <c r="U1083" s="5" t="str">
        <f>IF($A1083&lt;&gt;"",IF(U$2&lt;&gt;"",INDEX('Instrument History'!$1:$1048576,$B1083,U$3) / CcyPerBase!T1082,""),"")</f>
        <v/>
      </c>
      <c r="V1083" s="5" t="str">
        <f>IF($A1083&lt;&gt;"",IF(V$2&lt;&gt;"",INDEX('Instrument History'!$1:$1048576,$B1083,V$3) / CcyPerBase!U1082,""),"")</f>
        <v/>
      </c>
      <c r="W1083" s="5" t="str">
        <f>IF($A1083&lt;&gt;"",IF(W$2&lt;&gt;"",INDEX('Instrument History'!$1:$1048576,$B1083,W$3) / CcyPerBase!V1082,""),"")</f>
        <v/>
      </c>
      <c r="X1083" s="5" t="str">
        <f>IF($A1083&lt;&gt;"",IF(X$2&lt;&gt;"",INDEX('Instrument History'!$1:$1048576,$B1083,X$3) / CcyPerBase!W1082,""),"")</f>
        <v/>
      </c>
      <c r="Y1083" s="5" t="str">
        <f>IF($A1083&lt;&gt;"",IF(Y$2&lt;&gt;"",INDEX('Instrument History'!$1:$1048576,$B1083,Y$3) / CcyPerBase!X1082,""),"")</f>
        <v/>
      </c>
    </row>
    <row r="1084" spans="1:25">
      <c r="A1084" s="12" t="str">
        <f>IF(A1083&lt;&gt;"",IF(A1083=$B$1,"",'Instrument History'!A1080),"")</f>
        <v/>
      </c>
      <c r="B1084" t="str">
        <f t="shared" si="33"/>
        <v/>
      </c>
      <c r="C1084" s="14" t="str">
        <f>IF($A1084&lt;&gt;"",INDEX('Instrument History'!$1:$1048576,$B1084,C$3) / CcyPerBase!D1083,"")</f>
        <v/>
      </c>
      <c r="D1084" s="14" t="str">
        <f>IF(A1084&lt;&gt;"",C1084/$D$4*Master!$R$18,"")</f>
        <v/>
      </c>
      <c r="E1084" s="5" t="str">
        <f t="shared" si="34"/>
        <v/>
      </c>
      <c r="F1084" s="5" t="str">
        <f>IF($A1084&lt;&gt;"",IF(F$2&lt;&gt;"",INDEX('Instrument History'!$1:$1048576,$B1084,F$3) / CcyPerBase!E1083,""),"")</f>
        <v/>
      </c>
      <c r="G1084" s="5" t="str">
        <f>IF($A1084&lt;&gt;"",IF(G$2&lt;&gt;"",INDEX('Instrument History'!$1:$1048576,$B1084,G$3) / CcyPerBase!F1083,""),"")</f>
        <v/>
      </c>
      <c r="H1084" s="5" t="str">
        <f>IF($A1084&lt;&gt;"",IF(H$2&lt;&gt;"",INDEX('Instrument History'!$1:$1048576,$B1084,H$3) / CcyPerBase!G1083,""),"")</f>
        <v/>
      </c>
      <c r="I1084" s="5" t="str">
        <f>IF($A1084&lt;&gt;"",IF(I$2&lt;&gt;"",INDEX('Instrument History'!$1:$1048576,$B1084,I$3) / CcyPerBase!H1083,""),"")</f>
        <v/>
      </c>
      <c r="J1084" s="5" t="str">
        <f>IF($A1084&lt;&gt;"",IF(J$2&lt;&gt;"",INDEX('Instrument History'!$1:$1048576,$B1084,J$3) / CcyPerBase!I1083,""),"")</f>
        <v/>
      </c>
      <c r="K1084" s="5" t="str">
        <f>IF($A1084&lt;&gt;"",IF(K$2&lt;&gt;"",INDEX('Instrument History'!$1:$1048576,$B1084,K$3) / CcyPerBase!J1083,""),"")</f>
        <v/>
      </c>
      <c r="L1084" s="5" t="str">
        <f>IF($A1084&lt;&gt;"",IF(L$2&lt;&gt;"",INDEX('Instrument History'!$1:$1048576,$B1084,L$3) / CcyPerBase!K1083,""),"")</f>
        <v/>
      </c>
      <c r="M1084" s="5" t="str">
        <f>IF($A1084&lt;&gt;"",IF(M$2&lt;&gt;"",INDEX('Instrument History'!$1:$1048576,$B1084,M$3) / CcyPerBase!L1083,""),"")</f>
        <v/>
      </c>
      <c r="N1084" s="5" t="str">
        <f>IF($A1084&lt;&gt;"",IF(N$2&lt;&gt;"",INDEX('Instrument History'!$1:$1048576,$B1084,N$3) / CcyPerBase!M1083,""),"")</f>
        <v/>
      </c>
      <c r="O1084" s="5" t="str">
        <f>IF($A1084&lt;&gt;"",IF(O$2&lt;&gt;"",INDEX('Instrument History'!$1:$1048576,$B1084,O$3) / CcyPerBase!N1083,""),"")</f>
        <v/>
      </c>
      <c r="P1084" s="5" t="str">
        <f>IF($A1084&lt;&gt;"",IF(P$2&lt;&gt;"",INDEX('Instrument History'!$1:$1048576,$B1084,P$3) / CcyPerBase!O1083,""),"")</f>
        <v/>
      </c>
      <c r="Q1084" s="5" t="str">
        <f>IF($A1084&lt;&gt;"",IF(Q$2&lt;&gt;"",INDEX('Instrument History'!$1:$1048576,$B1084,Q$3) / CcyPerBase!P1083,""),"")</f>
        <v/>
      </c>
      <c r="R1084" s="5" t="str">
        <f>IF($A1084&lt;&gt;"",IF(R$2&lt;&gt;"",INDEX('Instrument History'!$1:$1048576,$B1084,R$3) / CcyPerBase!Q1083,""),"")</f>
        <v/>
      </c>
      <c r="S1084" s="5" t="str">
        <f>IF($A1084&lt;&gt;"",IF(S$2&lt;&gt;"",INDEX('Instrument History'!$1:$1048576,$B1084,S$3) / CcyPerBase!R1083,""),"")</f>
        <v/>
      </c>
      <c r="T1084" s="5" t="str">
        <f>IF($A1084&lt;&gt;"",IF(T$2&lt;&gt;"",INDEX('Instrument History'!$1:$1048576,$B1084,T$3) / CcyPerBase!S1083,""),"")</f>
        <v/>
      </c>
      <c r="U1084" s="5" t="str">
        <f>IF($A1084&lt;&gt;"",IF(U$2&lt;&gt;"",INDEX('Instrument History'!$1:$1048576,$B1084,U$3) / CcyPerBase!T1083,""),"")</f>
        <v/>
      </c>
      <c r="V1084" s="5" t="str">
        <f>IF($A1084&lt;&gt;"",IF(V$2&lt;&gt;"",INDEX('Instrument History'!$1:$1048576,$B1084,V$3) / CcyPerBase!U1083,""),"")</f>
        <v/>
      </c>
      <c r="W1084" s="5" t="str">
        <f>IF($A1084&lt;&gt;"",IF(W$2&lt;&gt;"",INDEX('Instrument History'!$1:$1048576,$B1084,W$3) / CcyPerBase!V1083,""),"")</f>
        <v/>
      </c>
      <c r="X1084" s="5" t="str">
        <f>IF($A1084&lt;&gt;"",IF(X$2&lt;&gt;"",INDEX('Instrument History'!$1:$1048576,$B1084,X$3) / CcyPerBase!W1083,""),"")</f>
        <v/>
      </c>
      <c r="Y1084" s="5" t="str">
        <f>IF($A1084&lt;&gt;"",IF(Y$2&lt;&gt;"",INDEX('Instrument History'!$1:$1048576,$B1084,Y$3) / CcyPerBase!X1083,""),"")</f>
        <v/>
      </c>
    </row>
    <row r="1085" spans="1:25">
      <c r="A1085" s="12" t="str">
        <f>IF(A1084&lt;&gt;"",IF(A1084=$B$1,"",'Instrument History'!A1081),"")</f>
        <v/>
      </c>
      <c r="B1085" t="str">
        <f t="shared" si="33"/>
        <v/>
      </c>
      <c r="C1085" s="14" t="str">
        <f>IF($A1085&lt;&gt;"",INDEX('Instrument History'!$1:$1048576,$B1085,C$3) / CcyPerBase!D1084,"")</f>
        <v/>
      </c>
      <c r="D1085" s="14" t="str">
        <f>IF(A1085&lt;&gt;"",C1085/$D$4*Master!$R$18,"")</f>
        <v/>
      </c>
      <c r="E1085" s="5" t="str">
        <f t="shared" si="34"/>
        <v/>
      </c>
      <c r="F1085" s="5" t="str">
        <f>IF($A1085&lt;&gt;"",IF(F$2&lt;&gt;"",INDEX('Instrument History'!$1:$1048576,$B1085,F$3) / CcyPerBase!E1084,""),"")</f>
        <v/>
      </c>
      <c r="G1085" s="5" t="str">
        <f>IF($A1085&lt;&gt;"",IF(G$2&lt;&gt;"",INDEX('Instrument History'!$1:$1048576,$B1085,G$3) / CcyPerBase!F1084,""),"")</f>
        <v/>
      </c>
      <c r="H1085" s="5" t="str">
        <f>IF($A1085&lt;&gt;"",IF(H$2&lt;&gt;"",INDEX('Instrument History'!$1:$1048576,$B1085,H$3) / CcyPerBase!G1084,""),"")</f>
        <v/>
      </c>
      <c r="I1085" s="5" t="str">
        <f>IF($A1085&lt;&gt;"",IF(I$2&lt;&gt;"",INDEX('Instrument History'!$1:$1048576,$B1085,I$3) / CcyPerBase!H1084,""),"")</f>
        <v/>
      </c>
      <c r="J1085" s="5" t="str">
        <f>IF($A1085&lt;&gt;"",IF(J$2&lt;&gt;"",INDEX('Instrument History'!$1:$1048576,$B1085,J$3) / CcyPerBase!I1084,""),"")</f>
        <v/>
      </c>
      <c r="K1085" s="5" t="str">
        <f>IF($A1085&lt;&gt;"",IF(K$2&lt;&gt;"",INDEX('Instrument History'!$1:$1048576,$B1085,K$3) / CcyPerBase!J1084,""),"")</f>
        <v/>
      </c>
      <c r="L1085" s="5" t="str">
        <f>IF($A1085&lt;&gt;"",IF(L$2&lt;&gt;"",INDEX('Instrument History'!$1:$1048576,$B1085,L$3) / CcyPerBase!K1084,""),"")</f>
        <v/>
      </c>
      <c r="M1085" s="5" t="str">
        <f>IF($A1085&lt;&gt;"",IF(M$2&lt;&gt;"",INDEX('Instrument History'!$1:$1048576,$B1085,M$3) / CcyPerBase!L1084,""),"")</f>
        <v/>
      </c>
      <c r="N1085" s="5" t="str">
        <f>IF($A1085&lt;&gt;"",IF(N$2&lt;&gt;"",INDEX('Instrument History'!$1:$1048576,$B1085,N$3) / CcyPerBase!M1084,""),"")</f>
        <v/>
      </c>
      <c r="O1085" s="5" t="str">
        <f>IF($A1085&lt;&gt;"",IF(O$2&lt;&gt;"",INDEX('Instrument History'!$1:$1048576,$B1085,O$3) / CcyPerBase!N1084,""),"")</f>
        <v/>
      </c>
      <c r="P1085" s="5" t="str">
        <f>IF($A1085&lt;&gt;"",IF(P$2&lt;&gt;"",INDEX('Instrument History'!$1:$1048576,$B1085,P$3) / CcyPerBase!O1084,""),"")</f>
        <v/>
      </c>
      <c r="Q1085" s="5" t="str">
        <f>IF($A1085&lt;&gt;"",IF(Q$2&lt;&gt;"",INDEX('Instrument History'!$1:$1048576,$B1085,Q$3) / CcyPerBase!P1084,""),"")</f>
        <v/>
      </c>
      <c r="R1085" s="5" t="str">
        <f>IF($A1085&lt;&gt;"",IF(R$2&lt;&gt;"",INDEX('Instrument History'!$1:$1048576,$B1085,R$3) / CcyPerBase!Q1084,""),"")</f>
        <v/>
      </c>
      <c r="S1085" s="5" t="str">
        <f>IF($A1085&lt;&gt;"",IF(S$2&lt;&gt;"",INDEX('Instrument History'!$1:$1048576,$B1085,S$3) / CcyPerBase!R1084,""),"")</f>
        <v/>
      </c>
      <c r="T1085" s="5" t="str">
        <f>IF($A1085&lt;&gt;"",IF(T$2&lt;&gt;"",INDEX('Instrument History'!$1:$1048576,$B1085,T$3) / CcyPerBase!S1084,""),"")</f>
        <v/>
      </c>
      <c r="U1085" s="5" t="str">
        <f>IF($A1085&lt;&gt;"",IF(U$2&lt;&gt;"",INDEX('Instrument History'!$1:$1048576,$B1085,U$3) / CcyPerBase!T1084,""),"")</f>
        <v/>
      </c>
      <c r="V1085" s="5" t="str">
        <f>IF($A1085&lt;&gt;"",IF(V$2&lt;&gt;"",INDEX('Instrument History'!$1:$1048576,$B1085,V$3) / CcyPerBase!U1084,""),"")</f>
        <v/>
      </c>
      <c r="W1085" s="5" t="str">
        <f>IF($A1085&lt;&gt;"",IF(W$2&lt;&gt;"",INDEX('Instrument History'!$1:$1048576,$B1085,W$3) / CcyPerBase!V1084,""),"")</f>
        <v/>
      </c>
      <c r="X1085" s="5" t="str">
        <f>IF($A1085&lt;&gt;"",IF(X$2&lt;&gt;"",INDEX('Instrument History'!$1:$1048576,$B1085,X$3) / CcyPerBase!W1084,""),"")</f>
        <v/>
      </c>
      <c r="Y1085" s="5" t="str">
        <f>IF($A1085&lt;&gt;"",IF(Y$2&lt;&gt;"",INDEX('Instrument History'!$1:$1048576,$B1085,Y$3) / CcyPerBase!X1084,""),"")</f>
        <v/>
      </c>
    </row>
    <row r="1086" spans="1:25">
      <c r="A1086" s="12" t="str">
        <f>IF(A1085&lt;&gt;"",IF(A1085=$B$1,"",'Instrument History'!A1082),"")</f>
        <v/>
      </c>
      <c r="B1086" t="str">
        <f t="shared" si="33"/>
        <v/>
      </c>
      <c r="C1086" s="14" t="str">
        <f>IF($A1086&lt;&gt;"",INDEX('Instrument History'!$1:$1048576,$B1086,C$3) / CcyPerBase!D1085,"")</f>
        <v/>
      </c>
      <c r="D1086" s="14" t="str">
        <f>IF(A1086&lt;&gt;"",C1086/$D$4*Master!$R$18,"")</f>
        <v/>
      </c>
      <c r="E1086" s="5" t="str">
        <f t="shared" si="34"/>
        <v/>
      </c>
      <c r="F1086" s="5" t="str">
        <f>IF($A1086&lt;&gt;"",IF(F$2&lt;&gt;"",INDEX('Instrument History'!$1:$1048576,$B1086,F$3) / CcyPerBase!E1085,""),"")</f>
        <v/>
      </c>
      <c r="G1086" s="5" t="str">
        <f>IF($A1086&lt;&gt;"",IF(G$2&lt;&gt;"",INDEX('Instrument History'!$1:$1048576,$B1086,G$3) / CcyPerBase!F1085,""),"")</f>
        <v/>
      </c>
      <c r="H1086" s="5" t="str">
        <f>IF($A1086&lt;&gt;"",IF(H$2&lt;&gt;"",INDEX('Instrument History'!$1:$1048576,$B1086,H$3) / CcyPerBase!G1085,""),"")</f>
        <v/>
      </c>
      <c r="I1086" s="5" t="str">
        <f>IF($A1086&lt;&gt;"",IF(I$2&lt;&gt;"",INDEX('Instrument History'!$1:$1048576,$B1086,I$3) / CcyPerBase!H1085,""),"")</f>
        <v/>
      </c>
      <c r="J1086" s="5" t="str">
        <f>IF($A1086&lt;&gt;"",IF(J$2&lt;&gt;"",INDEX('Instrument History'!$1:$1048576,$B1086,J$3) / CcyPerBase!I1085,""),"")</f>
        <v/>
      </c>
      <c r="K1086" s="5" t="str">
        <f>IF($A1086&lt;&gt;"",IF(K$2&lt;&gt;"",INDEX('Instrument History'!$1:$1048576,$B1086,K$3) / CcyPerBase!J1085,""),"")</f>
        <v/>
      </c>
      <c r="L1086" s="5" t="str">
        <f>IF($A1086&lt;&gt;"",IF(L$2&lt;&gt;"",INDEX('Instrument History'!$1:$1048576,$B1086,L$3) / CcyPerBase!K1085,""),"")</f>
        <v/>
      </c>
      <c r="M1086" s="5" t="str">
        <f>IF($A1086&lt;&gt;"",IF(M$2&lt;&gt;"",INDEX('Instrument History'!$1:$1048576,$B1086,M$3) / CcyPerBase!L1085,""),"")</f>
        <v/>
      </c>
      <c r="N1086" s="5" t="str">
        <f>IF($A1086&lt;&gt;"",IF(N$2&lt;&gt;"",INDEX('Instrument History'!$1:$1048576,$B1086,N$3) / CcyPerBase!M1085,""),"")</f>
        <v/>
      </c>
      <c r="O1086" s="5" t="str">
        <f>IF($A1086&lt;&gt;"",IF(O$2&lt;&gt;"",INDEX('Instrument History'!$1:$1048576,$B1086,O$3) / CcyPerBase!N1085,""),"")</f>
        <v/>
      </c>
      <c r="P1086" s="5" t="str">
        <f>IF($A1086&lt;&gt;"",IF(P$2&lt;&gt;"",INDEX('Instrument History'!$1:$1048576,$B1086,P$3) / CcyPerBase!O1085,""),"")</f>
        <v/>
      </c>
      <c r="Q1086" s="5" t="str">
        <f>IF($A1086&lt;&gt;"",IF(Q$2&lt;&gt;"",INDEX('Instrument History'!$1:$1048576,$B1086,Q$3) / CcyPerBase!P1085,""),"")</f>
        <v/>
      </c>
      <c r="R1086" s="5" t="str">
        <f>IF($A1086&lt;&gt;"",IF(R$2&lt;&gt;"",INDEX('Instrument History'!$1:$1048576,$B1086,R$3) / CcyPerBase!Q1085,""),"")</f>
        <v/>
      </c>
      <c r="S1086" s="5" t="str">
        <f>IF($A1086&lt;&gt;"",IF(S$2&lt;&gt;"",INDEX('Instrument History'!$1:$1048576,$B1086,S$3) / CcyPerBase!R1085,""),"")</f>
        <v/>
      </c>
      <c r="T1086" s="5" t="str">
        <f>IF($A1086&lt;&gt;"",IF(T$2&lt;&gt;"",INDEX('Instrument History'!$1:$1048576,$B1086,T$3) / CcyPerBase!S1085,""),"")</f>
        <v/>
      </c>
      <c r="U1086" s="5" t="str">
        <f>IF($A1086&lt;&gt;"",IF(U$2&lt;&gt;"",INDEX('Instrument History'!$1:$1048576,$B1086,U$3) / CcyPerBase!T1085,""),"")</f>
        <v/>
      </c>
      <c r="V1086" s="5" t="str">
        <f>IF($A1086&lt;&gt;"",IF(V$2&lt;&gt;"",INDEX('Instrument History'!$1:$1048576,$B1086,V$3) / CcyPerBase!U1085,""),"")</f>
        <v/>
      </c>
      <c r="W1086" s="5" t="str">
        <f>IF($A1086&lt;&gt;"",IF(W$2&lt;&gt;"",INDEX('Instrument History'!$1:$1048576,$B1086,W$3) / CcyPerBase!V1085,""),"")</f>
        <v/>
      </c>
      <c r="X1086" s="5" t="str">
        <f>IF($A1086&lt;&gt;"",IF(X$2&lt;&gt;"",INDEX('Instrument History'!$1:$1048576,$B1086,X$3) / CcyPerBase!W1085,""),"")</f>
        <v/>
      </c>
      <c r="Y1086" s="5" t="str">
        <f>IF($A1086&lt;&gt;"",IF(Y$2&lt;&gt;"",INDEX('Instrument History'!$1:$1048576,$B1086,Y$3) / CcyPerBase!X1085,""),"")</f>
        <v/>
      </c>
    </row>
    <row r="1087" spans="1:25">
      <c r="A1087" s="12" t="str">
        <f>IF(A1086&lt;&gt;"",IF(A1086=$B$1,"",'Instrument History'!A1083),"")</f>
        <v/>
      </c>
      <c r="B1087" t="str">
        <f t="shared" si="33"/>
        <v/>
      </c>
      <c r="C1087" s="14" t="str">
        <f>IF($A1087&lt;&gt;"",INDEX('Instrument History'!$1:$1048576,$B1087,C$3) / CcyPerBase!D1086,"")</f>
        <v/>
      </c>
      <c r="D1087" s="14" t="str">
        <f>IF(A1087&lt;&gt;"",C1087/$D$4*Master!$R$18,"")</f>
        <v/>
      </c>
      <c r="E1087" s="5" t="str">
        <f t="shared" si="34"/>
        <v/>
      </c>
      <c r="F1087" s="5" t="str">
        <f>IF($A1087&lt;&gt;"",IF(F$2&lt;&gt;"",INDEX('Instrument History'!$1:$1048576,$B1087,F$3) / CcyPerBase!E1086,""),"")</f>
        <v/>
      </c>
      <c r="G1087" s="5" t="str">
        <f>IF($A1087&lt;&gt;"",IF(G$2&lt;&gt;"",INDEX('Instrument History'!$1:$1048576,$B1087,G$3) / CcyPerBase!F1086,""),"")</f>
        <v/>
      </c>
      <c r="H1087" s="5" t="str">
        <f>IF($A1087&lt;&gt;"",IF(H$2&lt;&gt;"",INDEX('Instrument History'!$1:$1048576,$B1087,H$3) / CcyPerBase!G1086,""),"")</f>
        <v/>
      </c>
      <c r="I1087" s="5" t="str">
        <f>IF($A1087&lt;&gt;"",IF(I$2&lt;&gt;"",INDEX('Instrument History'!$1:$1048576,$B1087,I$3) / CcyPerBase!H1086,""),"")</f>
        <v/>
      </c>
      <c r="J1087" s="5" t="str">
        <f>IF($A1087&lt;&gt;"",IF(J$2&lt;&gt;"",INDEX('Instrument History'!$1:$1048576,$B1087,J$3) / CcyPerBase!I1086,""),"")</f>
        <v/>
      </c>
      <c r="K1087" s="5" t="str">
        <f>IF($A1087&lt;&gt;"",IF(K$2&lt;&gt;"",INDEX('Instrument History'!$1:$1048576,$B1087,K$3) / CcyPerBase!J1086,""),"")</f>
        <v/>
      </c>
      <c r="L1087" s="5" t="str">
        <f>IF($A1087&lt;&gt;"",IF(L$2&lt;&gt;"",INDEX('Instrument History'!$1:$1048576,$B1087,L$3) / CcyPerBase!K1086,""),"")</f>
        <v/>
      </c>
      <c r="M1087" s="5" t="str">
        <f>IF($A1087&lt;&gt;"",IF(M$2&lt;&gt;"",INDEX('Instrument History'!$1:$1048576,$B1087,M$3) / CcyPerBase!L1086,""),"")</f>
        <v/>
      </c>
      <c r="N1087" s="5" t="str">
        <f>IF($A1087&lt;&gt;"",IF(N$2&lt;&gt;"",INDEX('Instrument History'!$1:$1048576,$B1087,N$3) / CcyPerBase!M1086,""),"")</f>
        <v/>
      </c>
      <c r="O1087" s="5" t="str">
        <f>IF($A1087&lt;&gt;"",IF(O$2&lt;&gt;"",INDEX('Instrument History'!$1:$1048576,$B1087,O$3) / CcyPerBase!N1086,""),"")</f>
        <v/>
      </c>
      <c r="P1087" s="5" t="str">
        <f>IF($A1087&lt;&gt;"",IF(P$2&lt;&gt;"",INDEX('Instrument History'!$1:$1048576,$B1087,P$3) / CcyPerBase!O1086,""),"")</f>
        <v/>
      </c>
      <c r="Q1087" s="5" t="str">
        <f>IF($A1087&lt;&gt;"",IF(Q$2&lt;&gt;"",INDEX('Instrument History'!$1:$1048576,$B1087,Q$3) / CcyPerBase!P1086,""),"")</f>
        <v/>
      </c>
      <c r="R1087" s="5" t="str">
        <f>IF($A1087&lt;&gt;"",IF(R$2&lt;&gt;"",INDEX('Instrument History'!$1:$1048576,$B1087,R$3) / CcyPerBase!Q1086,""),"")</f>
        <v/>
      </c>
      <c r="S1087" s="5" t="str">
        <f>IF($A1087&lt;&gt;"",IF(S$2&lt;&gt;"",INDEX('Instrument History'!$1:$1048576,$B1087,S$3) / CcyPerBase!R1086,""),"")</f>
        <v/>
      </c>
      <c r="T1087" s="5" t="str">
        <f>IF($A1087&lt;&gt;"",IF(T$2&lt;&gt;"",INDEX('Instrument History'!$1:$1048576,$B1087,T$3) / CcyPerBase!S1086,""),"")</f>
        <v/>
      </c>
      <c r="U1087" s="5" t="str">
        <f>IF($A1087&lt;&gt;"",IF(U$2&lt;&gt;"",INDEX('Instrument History'!$1:$1048576,$B1087,U$3) / CcyPerBase!T1086,""),"")</f>
        <v/>
      </c>
      <c r="V1087" s="5" t="str">
        <f>IF($A1087&lt;&gt;"",IF(V$2&lt;&gt;"",INDEX('Instrument History'!$1:$1048576,$B1087,V$3) / CcyPerBase!U1086,""),"")</f>
        <v/>
      </c>
      <c r="W1087" s="5" t="str">
        <f>IF($A1087&lt;&gt;"",IF(W$2&lt;&gt;"",INDEX('Instrument History'!$1:$1048576,$B1087,W$3) / CcyPerBase!V1086,""),"")</f>
        <v/>
      </c>
      <c r="X1087" s="5" t="str">
        <f>IF($A1087&lt;&gt;"",IF(X$2&lt;&gt;"",INDEX('Instrument History'!$1:$1048576,$B1087,X$3) / CcyPerBase!W1086,""),"")</f>
        <v/>
      </c>
      <c r="Y1087" s="5" t="str">
        <f>IF($A1087&lt;&gt;"",IF(Y$2&lt;&gt;"",INDEX('Instrument History'!$1:$1048576,$B1087,Y$3) / CcyPerBase!X1086,""),"")</f>
        <v/>
      </c>
    </row>
    <row r="1088" spans="1:25">
      <c r="A1088" s="12" t="str">
        <f>IF(A1087&lt;&gt;"",IF(A1087=$B$1,"",'Instrument History'!A1084),"")</f>
        <v/>
      </c>
      <c r="B1088" t="str">
        <f t="shared" si="33"/>
        <v/>
      </c>
      <c r="C1088" s="14" t="str">
        <f>IF($A1088&lt;&gt;"",INDEX('Instrument History'!$1:$1048576,$B1088,C$3) / CcyPerBase!D1087,"")</f>
        <v/>
      </c>
      <c r="D1088" s="14" t="str">
        <f>IF(A1088&lt;&gt;"",C1088/$D$4*Master!$R$18,"")</f>
        <v/>
      </c>
      <c r="E1088" s="5" t="str">
        <f t="shared" si="34"/>
        <v/>
      </c>
      <c r="F1088" s="5" t="str">
        <f>IF($A1088&lt;&gt;"",IF(F$2&lt;&gt;"",INDEX('Instrument History'!$1:$1048576,$B1088,F$3) / CcyPerBase!E1087,""),"")</f>
        <v/>
      </c>
      <c r="G1088" s="5" t="str">
        <f>IF($A1088&lt;&gt;"",IF(G$2&lt;&gt;"",INDEX('Instrument History'!$1:$1048576,$B1088,G$3) / CcyPerBase!F1087,""),"")</f>
        <v/>
      </c>
      <c r="H1088" s="5" t="str">
        <f>IF($A1088&lt;&gt;"",IF(H$2&lt;&gt;"",INDEX('Instrument History'!$1:$1048576,$B1088,H$3) / CcyPerBase!G1087,""),"")</f>
        <v/>
      </c>
      <c r="I1088" s="5" t="str">
        <f>IF($A1088&lt;&gt;"",IF(I$2&lt;&gt;"",INDEX('Instrument History'!$1:$1048576,$B1088,I$3) / CcyPerBase!H1087,""),"")</f>
        <v/>
      </c>
      <c r="J1088" s="5" t="str">
        <f>IF($A1088&lt;&gt;"",IF(J$2&lt;&gt;"",INDEX('Instrument History'!$1:$1048576,$B1088,J$3) / CcyPerBase!I1087,""),"")</f>
        <v/>
      </c>
      <c r="K1088" s="5" t="str">
        <f>IF($A1088&lt;&gt;"",IF(K$2&lt;&gt;"",INDEX('Instrument History'!$1:$1048576,$B1088,K$3) / CcyPerBase!J1087,""),"")</f>
        <v/>
      </c>
      <c r="L1088" s="5" t="str">
        <f>IF($A1088&lt;&gt;"",IF(L$2&lt;&gt;"",INDEX('Instrument History'!$1:$1048576,$B1088,L$3) / CcyPerBase!K1087,""),"")</f>
        <v/>
      </c>
      <c r="M1088" s="5" t="str">
        <f>IF($A1088&lt;&gt;"",IF(M$2&lt;&gt;"",INDEX('Instrument History'!$1:$1048576,$B1088,M$3) / CcyPerBase!L1087,""),"")</f>
        <v/>
      </c>
      <c r="N1088" s="5" t="str">
        <f>IF($A1088&lt;&gt;"",IF(N$2&lt;&gt;"",INDEX('Instrument History'!$1:$1048576,$B1088,N$3) / CcyPerBase!M1087,""),"")</f>
        <v/>
      </c>
      <c r="O1088" s="5" t="str">
        <f>IF($A1088&lt;&gt;"",IF(O$2&lt;&gt;"",INDEX('Instrument History'!$1:$1048576,$B1088,O$3) / CcyPerBase!N1087,""),"")</f>
        <v/>
      </c>
      <c r="P1088" s="5" t="str">
        <f>IF($A1088&lt;&gt;"",IF(P$2&lt;&gt;"",INDEX('Instrument History'!$1:$1048576,$B1088,P$3) / CcyPerBase!O1087,""),"")</f>
        <v/>
      </c>
      <c r="Q1088" s="5" t="str">
        <f>IF($A1088&lt;&gt;"",IF(Q$2&lt;&gt;"",INDEX('Instrument History'!$1:$1048576,$B1088,Q$3) / CcyPerBase!P1087,""),"")</f>
        <v/>
      </c>
      <c r="R1088" s="5" t="str">
        <f>IF($A1088&lt;&gt;"",IF(R$2&lt;&gt;"",INDEX('Instrument History'!$1:$1048576,$B1088,R$3) / CcyPerBase!Q1087,""),"")</f>
        <v/>
      </c>
      <c r="S1088" s="5" t="str">
        <f>IF($A1088&lt;&gt;"",IF(S$2&lt;&gt;"",INDEX('Instrument History'!$1:$1048576,$B1088,S$3) / CcyPerBase!R1087,""),"")</f>
        <v/>
      </c>
      <c r="T1088" s="5" t="str">
        <f>IF($A1088&lt;&gt;"",IF(T$2&lt;&gt;"",INDEX('Instrument History'!$1:$1048576,$B1088,T$3) / CcyPerBase!S1087,""),"")</f>
        <v/>
      </c>
      <c r="U1088" s="5" t="str">
        <f>IF($A1088&lt;&gt;"",IF(U$2&lt;&gt;"",INDEX('Instrument History'!$1:$1048576,$B1088,U$3) / CcyPerBase!T1087,""),"")</f>
        <v/>
      </c>
      <c r="V1088" s="5" t="str">
        <f>IF($A1088&lt;&gt;"",IF(V$2&lt;&gt;"",INDEX('Instrument History'!$1:$1048576,$B1088,V$3) / CcyPerBase!U1087,""),"")</f>
        <v/>
      </c>
      <c r="W1088" s="5" t="str">
        <f>IF($A1088&lt;&gt;"",IF(W$2&lt;&gt;"",INDEX('Instrument History'!$1:$1048576,$B1088,W$3) / CcyPerBase!V1087,""),"")</f>
        <v/>
      </c>
      <c r="X1088" s="5" t="str">
        <f>IF($A1088&lt;&gt;"",IF(X$2&lt;&gt;"",INDEX('Instrument History'!$1:$1048576,$B1088,X$3) / CcyPerBase!W1087,""),"")</f>
        <v/>
      </c>
      <c r="Y1088" s="5" t="str">
        <f>IF($A1088&lt;&gt;"",IF(Y$2&lt;&gt;"",INDEX('Instrument History'!$1:$1048576,$B1088,Y$3) / CcyPerBase!X1087,""),"")</f>
        <v/>
      </c>
    </row>
    <row r="1089" spans="1:25">
      <c r="A1089" s="12" t="str">
        <f>IF(A1088&lt;&gt;"",IF(A1088=$B$1,"",'Instrument History'!A1085),"")</f>
        <v/>
      </c>
      <c r="B1089" t="str">
        <f t="shared" si="33"/>
        <v/>
      </c>
      <c r="C1089" s="14" t="str">
        <f>IF($A1089&lt;&gt;"",INDEX('Instrument History'!$1:$1048576,$B1089,C$3) / CcyPerBase!D1088,"")</f>
        <v/>
      </c>
      <c r="D1089" s="14" t="str">
        <f>IF(A1089&lt;&gt;"",C1089/$D$4*Master!$R$18,"")</f>
        <v/>
      </c>
      <c r="E1089" s="5" t="str">
        <f t="shared" si="34"/>
        <v/>
      </c>
      <c r="F1089" s="5" t="str">
        <f>IF($A1089&lt;&gt;"",IF(F$2&lt;&gt;"",INDEX('Instrument History'!$1:$1048576,$B1089,F$3) / CcyPerBase!E1088,""),"")</f>
        <v/>
      </c>
      <c r="G1089" s="5" t="str">
        <f>IF($A1089&lt;&gt;"",IF(G$2&lt;&gt;"",INDEX('Instrument History'!$1:$1048576,$B1089,G$3) / CcyPerBase!F1088,""),"")</f>
        <v/>
      </c>
      <c r="H1089" s="5" t="str">
        <f>IF($A1089&lt;&gt;"",IF(H$2&lt;&gt;"",INDEX('Instrument History'!$1:$1048576,$B1089,H$3) / CcyPerBase!G1088,""),"")</f>
        <v/>
      </c>
      <c r="I1089" s="5" t="str">
        <f>IF($A1089&lt;&gt;"",IF(I$2&lt;&gt;"",INDEX('Instrument History'!$1:$1048576,$B1089,I$3) / CcyPerBase!H1088,""),"")</f>
        <v/>
      </c>
      <c r="J1089" s="5" t="str">
        <f>IF($A1089&lt;&gt;"",IF(J$2&lt;&gt;"",INDEX('Instrument History'!$1:$1048576,$B1089,J$3) / CcyPerBase!I1088,""),"")</f>
        <v/>
      </c>
      <c r="K1089" s="5" t="str">
        <f>IF($A1089&lt;&gt;"",IF(K$2&lt;&gt;"",INDEX('Instrument History'!$1:$1048576,$B1089,K$3) / CcyPerBase!J1088,""),"")</f>
        <v/>
      </c>
      <c r="L1089" s="5" t="str">
        <f>IF($A1089&lt;&gt;"",IF(L$2&lt;&gt;"",INDEX('Instrument History'!$1:$1048576,$B1089,L$3) / CcyPerBase!K1088,""),"")</f>
        <v/>
      </c>
      <c r="M1089" s="5" t="str">
        <f>IF($A1089&lt;&gt;"",IF(M$2&lt;&gt;"",INDEX('Instrument History'!$1:$1048576,$B1089,M$3) / CcyPerBase!L1088,""),"")</f>
        <v/>
      </c>
      <c r="N1089" s="5" t="str">
        <f>IF($A1089&lt;&gt;"",IF(N$2&lt;&gt;"",INDEX('Instrument History'!$1:$1048576,$B1089,N$3) / CcyPerBase!M1088,""),"")</f>
        <v/>
      </c>
      <c r="O1089" s="5" t="str">
        <f>IF($A1089&lt;&gt;"",IF(O$2&lt;&gt;"",INDEX('Instrument History'!$1:$1048576,$B1089,O$3) / CcyPerBase!N1088,""),"")</f>
        <v/>
      </c>
      <c r="P1089" s="5" t="str">
        <f>IF($A1089&lt;&gt;"",IF(P$2&lt;&gt;"",INDEX('Instrument History'!$1:$1048576,$B1089,P$3) / CcyPerBase!O1088,""),"")</f>
        <v/>
      </c>
      <c r="Q1089" s="5" t="str">
        <f>IF($A1089&lt;&gt;"",IF(Q$2&lt;&gt;"",INDEX('Instrument History'!$1:$1048576,$B1089,Q$3) / CcyPerBase!P1088,""),"")</f>
        <v/>
      </c>
      <c r="R1089" s="5" t="str">
        <f>IF($A1089&lt;&gt;"",IF(R$2&lt;&gt;"",INDEX('Instrument History'!$1:$1048576,$B1089,R$3) / CcyPerBase!Q1088,""),"")</f>
        <v/>
      </c>
      <c r="S1089" s="5" t="str">
        <f>IF($A1089&lt;&gt;"",IF(S$2&lt;&gt;"",INDEX('Instrument History'!$1:$1048576,$B1089,S$3) / CcyPerBase!R1088,""),"")</f>
        <v/>
      </c>
      <c r="T1089" s="5" t="str">
        <f>IF($A1089&lt;&gt;"",IF(T$2&lt;&gt;"",INDEX('Instrument History'!$1:$1048576,$B1089,T$3) / CcyPerBase!S1088,""),"")</f>
        <v/>
      </c>
      <c r="U1089" s="5" t="str">
        <f>IF($A1089&lt;&gt;"",IF(U$2&lt;&gt;"",INDEX('Instrument History'!$1:$1048576,$B1089,U$3) / CcyPerBase!T1088,""),"")</f>
        <v/>
      </c>
      <c r="V1089" s="5" t="str">
        <f>IF($A1089&lt;&gt;"",IF(V$2&lt;&gt;"",INDEX('Instrument History'!$1:$1048576,$B1089,V$3) / CcyPerBase!U1088,""),"")</f>
        <v/>
      </c>
      <c r="W1089" s="5" t="str">
        <f>IF($A1089&lt;&gt;"",IF(W$2&lt;&gt;"",INDEX('Instrument History'!$1:$1048576,$B1089,W$3) / CcyPerBase!V1088,""),"")</f>
        <v/>
      </c>
      <c r="X1089" s="5" t="str">
        <f>IF($A1089&lt;&gt;"",IF(X$2&lt;&gt;"",INDEX('Instrument History'!$1:$1048576,$B1089,X$3) / CcyPerBase!W1088,""),"")</f>
        <v/>
      </c>
      <c r="Y1089" s="5" t="str">
        <f>IF($A1089&lt;&gt;"",IF(Y$2&lt;&gt;"",INDEX('Instrument History'!$1:$1048576,$B1089,Y$3) / CcyPerBase!X1088,""),"")</f>
        <v/>
      </c>
    </row>
    <row r="1090" spans="1:25">
      <c r="A1090" s="12" t="str">
        <f>IF(A1089&lt;&gt;"",IF(A1089=$B$1,"",'Instrument History'!A1086),"")</f>
        <v/>
      </c>
      <c r="B1090" t="str">
        <f t="shared" si="33"/>
        <v/>
      </c>
      <c r="C1090" s="14" t="str">
        <f>IF($A1090&lt;&gt;"",INDEX('Instrument History'!$1:$1048576,$B1090,C$3) / CcyPerBase!D1089,"")</f>
        <v/>
      </c>
      <c r="D1090" s="14" t="str">
        <f>IF(A1090&lt;&gt;"",C1090/$D$4*Master!$R$18,"")</f>
        <v/>
      </c>
      <c r="E1090" s="5" t="str">
        <f t="shared" si="34"/>
        <v/>
      </c>
      <c r="F1090" s="5" t="str">
        <f>IF($A1090&lt;&gt;"",IF(F$2&lt;&gt;"",INDEX('Instrument History'!$1:$1048576,$B1090,F$3) / CcyPerBase!E1089,""),"")</f>
        <v/>
      </c>
      <c r="G1090" s="5" t="str">
        <f>IF($A1090&lt;&gt;"",IF(G$2&lt;&gt;"",INDEX('Instrument History'!$1:$1048576,$B1090,G$3) / CcyPerBase!F1089,""),"")</f>
        <v/>
      </c>
      <c r="H1090" s="5" t="str">
        <f>IF($A1090&lt;&gt;"",IF(H$2&lt;&gt;"",INDEX('Instrument History'!$1:$1048576,$B1090,H$3) / CcyPerBase!G1089,""),"")</f>
        <v/>
      </c>
      <c r="I1090" s="5" t="str">
        <f>IF($A1090&lt;&gt;"",IF(I$2&lt;&gt;"",INDEX('Instrument History'!$1:$1048576,$B1090,I$3) / CcyPerBase!H1089,""),"")</f>
        <v/>
      </c>
      <c r="J1090" s="5" t="str">
        <f>IF($A1090&lt;&gt;"",IF(J$2&lt;&gt;"",INDEX('Instrument History'!$1:$1048576,$B1090,J$3) / CcyPerBase!I1089,""),"")</f>
        <v/>
      </c>
      <c r="K1090" s="5" t="str">
        <f>IF($A1090&lt;&gt;"",IF(K$2&lt;&gt;"",INDEX('Instrument History'!$1:$1048576,$B1090,K$3) / CcyPerBase!J1089,""),"")</f>
        <v/>
      </c>
      <c r="L1090" s="5" t="str">
        <f>IF($A1090&lt;&gt;"",IF(L$2&lt;&gt;"",INDEX('Instrument History'!$1:$1048576,$B1090,L$3) / CcyPerBase!K1089,""),"")</f>
        <v/>
      </c>
      <c r="M1090" s="5" t="str">
        <f>IF($A1090&lt;&gt;"",IF(M$2&lt;&gt;"",INDEX('Instrument History'!$1:$1048576,$B1090,M$3) / CcyPerBase!L1089,""),"")</f>
        <v/>
      </c>
      <c r="N1090" s="5" t="str">
        <f>IF($A1090&lt;&gt;"",IF(N$2&lt;&gt;"",INDEX('Instrument History'!$1:$1048576,$B1090,N$3) / CcyPerBase!M1089,""),"")</f>
        <v/>
      </c>
      <c r="O1090" s="5" t="str">
        <f>IF($A1090&lt;&gt;"",IF(O$2&lt;&gt;"",INDEX('Instrument History'!$1:$1048576,$B1090,O$3) / CcyPerBase!N1089,""),"")</f>
        <v/>
      </c>
      <c r="P1090" s="5" t="str">
        <f>IF($A1090&lt;&gt;"",IF(P$2&lt;&gt;"",INDEX('Instrument History'!$1:$1048576,$B1090,P$3) / CcyPerBase!O1089,""),"")</f>
        <v/>
      </c>
      <c r="Q1090" s="5" t="str">
        <f>IF($A1090&lt;&gt;"",IF(Q$2&lt;&gt;"",INDEX('Instrument History'!$1:$1048576,$B1090,Q$3) / CcyPerBase!P1089,""),"")</f>
        <v/>
      </c>
      <c r="R1090" s="5" t="str">
        <f>IF($A1090&lt;&gt;"",IF(R$2&lt;&gt;"",INDEX('Instrument History'!$1:$1048576,$B1090,R$3) / CcyPerBase!Q1089,""),"")</f>
        <v/>
      </c>
      <c r="S1090" s="5" t="str">
        <f>IF($A1090&lt;&gt;"",IF(S$2&lt;&gt;"",INDEX('Instrument History'!$1:$1048576,$B1090,S$3) / CcyPerBase!R1089,""),"")</f>
        <v/>
      </c>
      <c r="T1090" s="5" t="str">
        <f>IF($A1090&lt;&gt;"",IF(T$2&lt;&gt;"",INDEX('Instrument History'!$1:$1048576,$B1090,T$3) / CcyPerBase!S1089,""),"")</f>
        <v/>
      </c>
      <c r="U1090" s="5" t="str">
        <f>IF($A1090&lt;&gt;"",IF(U$2&lt;&gt;"",INDEX('Instrument History'!$1:$1048576,$B1090,U$3) / CcyPerBase!T1089,""),"")</f>
        <v/>
      </c>
      <c r="V1090" s="5" t="str">
        <f>IF($A1090&lt;&gt;"",IF(V$2&lt;&gt;"",INDEX('Instrument History'!$1:$1048576,$B1090,V$3) / CcyPerBase!U1089,""),"")</f>
        <v/>
      </c>
      <c r="W1090" s="5" t="str">
        <f>IF($A1090&lt;&gt;"",IF(W$2&lt;&gt;"",INDEX('Instrument History'!$1:$1048576,$B1090,W$3) / CcyPerBase!V1089,""),"")</f>
        <v/>
      </c>
      <c r="X1090" s="5" t="str">
        <f>IF($A1090&lt;&gt;"",IF(X$2&lt;&gt;"",INDEX('Instrument History'!$1:$1048576,$B1090,X$3) / CcyPerBase!W1089,""),"")</f>
        <v/>
      </c>
      <c r="Y1090" s="5" t="str">
        <f>IF($A1090&lt;&gt;"",IF(Y$2&lt;&gt;"",INDEX('Instrument History'!$1:$1048576,$B1090,Y$3) / CcyPerBase!X1089,""),"")</f>
        <v/>
      </c>
    </row>
    <row r="1091" spans="1:25">
      <c r="A1091" s="12" t="str">
        <f>IF(A1090&lt;&gt;"",IF(A1090=$B$1,"",'Instrument History'!A1087),"")</f>
        <v/>
      </c>
      <c r="B1091" t="str">
        <f t="shared" si="33"/>
        <v/>
      </c>
      <c r="C1091" s="14" t="str">
        <f>IF($A1091&lt;&gt;"",INDEX('Instrument History'!$1:$1048576,$B1091,C$3) / CcyPerBase!D1090,"")</f>
        <v/>
      </c>
      <c r="D1091" s="14" t="str">
        <f>IF(A1091&lt;&gt;"",C1091/$D$4*Master!$R$18,"")</f>
        <v/>
      </c>
      <c r="E1091" s="5" t="str">
        <f t="shared" si="34"/>
        <v/>
      </c>
      <c r="F1091" s="5" t="str">
        <f>IF($A1091&lt;&gt;"",IF(F$2&lt;&gt;"",INDEX('Instrument History'!$1:$1048576,$B1091,F$3) / CcyPerBase!E1090,""),"")</f>
        <v/>
      </c>
      <c r="G1091" s="5" t="str">
        <f>IF($A1091&lt;&gt;"",IF(G$2&lt;&gt;"",INDEX('Instrument History'!$1:$1048576,$B1091,G$3) / CcyPerBase!F1090,""),"")</f>
        <v/>
      </c>
      <c r="H1091" s="5" t="str">
        <f>IF($A1091&lt;&gt;"",IF(H$2&lt;&gt;"",INDEX('Instrument History'!$1:$1048576,$B1091,H$3) / CcyPerBase!G1090,""),"")</f>
        <v/>
      </c>
      <c r="I1091" s="5" t="str">
        <f>IF($A1091&lt;&gt;"",IF(I$2&lt;&gt;"",INDEX('Instrument History'!$1:$1048576,$B1091,I$3) / CcyPerBase!H1090,""),"")</f>
        <v/>
      </c>
      <c r="J1091" s="5" t="str">
        <f>IF($A1091&lt;&gt;"",IF(J$2&lt;&gt;"",INDEX('Instrument History'!$1:$1048576,$B1091,J$3) / CcyPerBase!I1090,""),"")</f>
        <v/>
      </c>
      <c r="K1091" s="5" t="str">
        <f>IF($A1091&lt;&gt;"",IF(K$2&lt;&gt;"",INDEX('Instrument History'!$1:$1048576,$B1091,K$3) / CcyPerBase!J1090,""),"")</f>
        <v/>
      </c>
      <c r="L1091" s="5" t="str">
        <f>IF($A1091&lt;&gt;"",IF(L$2&lt;&gt;"",INDEX('Instrument History'!$1:$1048576,$B1091,L$3) / CcyPerBase!K1090,""),"")</f>
        <v/>
      </c>
      <c r="M1091" s="5" t="str">
        <f>IF($A1091&lt;&gt;"",IF(M$2&lt;&gt;"",INDEX('Instrument History'!$1:$1048576,$B1091,M$3) / CcyPerBase!L1090,""),"")</f>
        <v/>
      </c>
      <c r="N1091" s="5" t="str">
        <f>IF($A1091&lt;&gt;"",IF(N$2&lt;&gt;"",INDEX('Instrument History'!$1:$1048576,$B1091,N$3) / CcyPerBase!M1090,""),"")</f>
        <v/>
      </c>
      <c r="O1091" s="5" t="str">
        <f>IF($A1091&lt;&gt;"",IF(O$2&lt;&gt;"",INDEX('Instrument History'!$1:$1048576,$B1091,O$3) / CcyPerBase!N1090,""),"")</f>
        <v/>
      </c>
      <c r="P1091" s="5" t="str">
        <f>IF($A1091&lt;&gt;"",IF(P$2&lt;&gt;"",INDEX('Instrument History'!$1:$1048576,$B1091,P$3) / CcyPerBase!O1090,""),"")</f>
        <v/>
      </c>
      <c r="Q1091" s="5" t="str">
        <f>IF($A1091&lt;&gt;"",IF(Q$2&lt;&gt;"",INDEX('Instrument History'!$1:$1048576,$B1091,Q$3) / CcyPerBase!P1090,""),"")</f>
        <v/>
      </c>
      <c r="R1091" s="5" t="str">
        <f>IF($A1091&lt;&gt;"",IF(R$2&lt;&gt;"",INDEX('Instrument History'!$1:$1048576,$B1091,R$3) / CcyPerBase!Q1090,""),"")</f>
        <v/>
      </c>
      <c r="S1091" s="5" t="str">
        <f>IF($A1091&lt;&gt;"",IF(S$2&lt;&gt;"",INDEX('Instrument History'!$1:$1048576,$B1091,S$3) / CcyPerBase!R1090,""),"")</f>
        <v/>
      </c>
      <c r="T1091" s="5" t="str">
        <f>IF($A1091&lt;&gt;"",IF(T$2&lt;&gt;"",INDEX('Instrument History'!$1:$1048576,$B1091,T$3) / CcyPerBase!S1090,""),"")</f>
        <v/>
      </c>
      <c r="U1091" s="5" t="str">
        <f>IF($A1091&lt;&gt;"",IF(U$2&lt;&gt;"",INDEX('Instrument History'!$1:$1048576,$B1091,U$3) / CcyPerBase!T1090,""),"")</f>
        <v/>
      </c>
      <c r="V1091" s="5" t="str">
        <f>IF($A1091&lt;&gt;"",IF(V$2&lt;&gt;"",INDEX('Instrument History'!$1:$1048576,$B1091,V$3) / CcyPerBase!U1090,""),"")</f>
        <v/>
      </c>
      <c r="W1091" s="5" t="str">
        <f>IF($A1091&lt;&gt;"",IF(W$2&lt;&gt;"",INDEX('Instrument History'!$1:$1048576,$B1091,W$3) / CcyPerBase!V1090,""),"")</f>
        <v/>
      </c>
      <c r="X1091" s="5" t="str">
        <f>IF($A1091&lt;&gt;"",IF(X$2&lt;&gt;"",INDEX('Instrument History'!$1:$1048576,$B1091,X$3) / CcyPerBase!W1090,""),"")</f>
        <v/>
      </c>
      <c r="Y1091" s="5" t="str">
        <f>IF($A1091&lt;&gt;"",IF(Y$2&lt;&gt;"",INDEX('Instrument History'!$1:$1048576,$B1091,Y$3) / CcyPerBase!X1090,""),"")</f>
        <v/>
      </c>
    </row>
    <row r="1092" spans="1:25">
      <c r="A1092" s="12" t="str">
        <f>IF(A1091&lt;&gt;"",IF(A1091=$B$1,"",'Instrument History'!A1088),"")</f>
        <v/>
      </c>
      <c r="B1092" t="str">
        <f t="shared" si="33"/>
        <v/>
      </c>
      <c r="C1092" s="14" t="str">
        <f>IF($A1092&lt;&gt;"",INDEX('Instrument History'!$1:$1048576,$B1092,C$3) / CcyPerBase!D1091,"")</f>
        <v/>
      </c>
      <c r="D1092" s="14" t="str">
        <f>IF(A1092&lt;&gt;"",C1092/$D$4*Master!$R$18,"")</f>
        <v/>
      </c>
      <c r="E1092" s="5" t="str">
        <f t="shared" si="34"/>
        <v/>
      </c>
      <c r="F1092" s="5" t="str">
        <f>IF($A1092&lt;&gt;"",IF(F$2&lt;&gt;"",INDEX('Instrument History'!$1:$1048576,$B1092,F$3) / CcyPerBase!E1091,""),"")</f>
        <v/>
      </c>
      <c r="G1092" s="5" t="str">
        <f>IF($A1092&lt;&gt;"",IF(G$2&lt;&gt;"",INDEX('Instrument History'!$1:$1048576,$B1092,G$3) / CcyPerBase!F1091,""),"")</f>
        <v/>
      </c>
      <c r="H1092" s="5" t="str">
        <f>IF($A1092&lt;&gt;"",IF(H$2&lt;&gt;"",INDEX('Instrument History'!$1:$1048576,$B1092,H$3) / CcyPerBase!G1091,""),"")</f>
        <v/>
      </c>
      <c r="I1092" s="5" t="str">
        <f>IF($A1092&lt;&gt;"",IF(I$2&lt;&gt;"",INDEX('Instrument History'!$1:$1048576,$B1092,I$3) / CcyPerBase!H1091,""),"")</f>
        <v/>
      </c>
      <c r="J1092" s="5" t="str">
        <f>IF($A1092&lt;&gt;"",IF(J$2&lt;&gt;"",INDEX('Instrument History'!$1:$1048576,$B1092,J$3) / CcyPerBase!I1091,""),"")</f>
        <v/>
      </c>
      <c r="K1092" s="5" t="str">
        <f>IF($A1092&lt;&gt;"",IF(K$2&lt;&gt;"",INDEX('Instrument History'!$1:$1048576,$B1092,K$3) / CcyPerBase!J1091,""),"")</f>
        <v/>
      </c>
      <c r="L1092" s="5" t="str">
        <f>IF($A1092&lt;&gt;"",IF(L$2&lt;&gt;"",INDEX('Instrument History'!$1:$1048576,$B1092,L$3) / CcyPerBase!K1091,""),"")</f>
        <v/>
      </c>
      <c r="M1092" s="5" t="str">
        <f>IF($A1092&lt;&gt;"",IF(M$2&lt;&gt;"",INDEX('Instrument History'!$1:$1048576,$B1092,M$3) / CcyPerBase!L1091,""),"")</f>
        <v/>
      </c>
      <c r="N1092" s="5" t="str">
        <f>IF($A1092&lt;&gt;"",IF(N$2&lt;&gt;"",INDEX('Instrument History'!$1:$1048576,$B1092,N$3) / CcyPerBase!M1091,""),"")</f>
        <v/>
      </c>
      <c r="O1092" s="5" t="str">
        <f>IF($A1092&lt;&gt;"",IF(O$2&lt;&gt;"",INDEX('Instrument History'!$1:$1048576,$B1092,O$3) / CcyPerBase!N1091,""),"")</f>
        <v/>
      </c>
      <c r="P1092" s="5" t="str">
        <f>IF($A1092&lt;&gt;"",IF(P$2&lt;&gt;"",INDEX('Instrument History'!$1:$1048576,$B1092,P$3) / CcyPerBase!O1091,""),"")</f>
        <v/>
      </c>
      <c r="Q1092" s="5" t="str">
        <f>IF($A1092&lt;&gt;"",IF(Q$2&lt;&gt;"",INDEX('Instrument History'!$1:$1048576,$B1092,Q$3) / CcyPerBase!P1091,""),"")</f>
        <v/>
      </c>
      <c r="R1092" s="5" t="str">
        <f>IF($A1092&lt;&gt;"",IF(R$2&lt;&gt;"",INDEX('Instrument History'!$1:$1048576,$B1092,R$3) / CcyPerBase!Q1091,""),"")</f>
        <v/>
      </c>
      <c r="S1092" s="5" t="str">
        <f>IF($A1092&lt;&gt;"",IF(S$2&lt;&gt;"",INDEX('Instrument History'!$1:$1048576,$B1092,S$3) / CcyPerBase!R1091,""),"")</f>
        <v/>
      </c>
      <c r="T1092" s="5" t="str">
        <f>IF($A1092&lt;&gt;"",IF(T$2&lt;&gt;"",INDEX('Instrument History'!$1:$1048576,$B1092,T$3) / CcyPerBase!S1091,""),"")</f>
        <v/>
      </c>
      <c r="U1092" s="5" t="str">
        <f>IF($A1092&lt;&gt;"",IF(U$2&lt;&gt;"",INDEX('Instrument History'!$1:$1048576,$B1092,U$3) / CcyPerBase!T1091,""),"")</f>
        <v/>
      </c>
      <c r="V1092" s="5" t="str">
        <f>IF($A1092&lt;&gt;"",IF(V$2&lt;&gt;"",INDEX('Instrument History'!$1:$1048576,$B1092,V$3) / CcyPerBase!U1091,""),"")</f>
        <v/>
      </c>
      <c r="W1092" s="5" t="str">
        <f>IF($A1092&lt;&gt;"",IF(W$2&lt;&gt;"",INDEX('Instrument History'!$1:$1048576,$B1092,W$3) / CcyPerBase!V1091,""),"")</f>
        <v/>
      </c>
      <c r="X1092" s="5" t="str">
        <f>IF($A1092&lt;&gt;"",IF(X$2&lt;&gt;"",INDEX('Instrument History'!$1:$1048576,$B1092,X$3) / CcyPerBase!W1091,""),"")</f>
        <v/>
      </c>
      <c r="Y1092" s="5" t="str">
        <f>IF($A1092&lt;&gt;"",IF(Y$2&lt;&gt;"",INDEX('Instrument History'!$1:$1048576,$B1092,Y$3) / CcyPerBase!X1091,""),"")</f>
        <v/>
      </c>
    </row>
    <row r="1093" spans="1:25">
      <c r="A1093" s="12" t="str">
        <f>IF(A1092&lt;&gt;"",IF(A1092=$B$1,"",'Instrument History'!A1089),"")</f>
        <v/>
      </c>
      <c r="B1093" t="str">
        <f t="shared" si="33"/>
        <v/>
      </c>
      <c r="C1093" s="14" t="str">
        <f>IF($A1093&lt;&gt;"",INDEX('Instrument History'!$1:$1048576,$B1093,C$3) / CcyPerBase!D1092,"")</f>
        <v/>
      </c>
      <c r="D1093" s="14" t="str">
        <f>IF(A1093&lt;&gt;"",C1093/$D$4*Master!$R$18,"")</f>
        <v/>
      </c>
      <c r="E1093" s="5" t="str">
        <f t="shared" si="34"/>
        <v/>
      </c>
      <c r="F1093" s="5" t="str">
        <f>IF($A1093&lt;&gt;"",IF(F$2&lt;&gt;"",INDEX('Instrument History'!$1:$1048576,$B1093,F$3) / CcyPerBase!E1092,""),"")</f>
        <v/>
      </c>
      <c r="G1093" s="5" t="str">
        <f>IF($A1093&lt;&gt;"",IF(G$2&lt;&gt;"",INDEX('Instrument History'!$1:$1048576,$B1093,G$3) / CcyPerBase!F1092,""),"")</f>
        <v/>
      </c>
      <c r="H1093" s="5" t="str">
        <f>IF($A1093&lt;&gt;"",IF(H$2&lt;&gt;"",INDEX('Instrument History'!$1:$1048576,$B1093,H$3) / CcyPerBase!G1092,""),"")</f>
        <v/>
      </c>
      <c r="I1093" s="5" t="str">
        <f>IF($A1093&lt;&gt;"",IF(I$2&lt;&gt;"",INDEX('Instrument History'!$1:$1048576,$B1093,I$3) / CcyPerBase!H1092,""),"")</f>
        <v/>
      </c>
      <c r="J1093" s="5" t="str">
        <f>IF($A1093&lt;&gt;"",IF(J$2&lt;&gt;"",INDEX('Instrument History'!$1:$1048576,$B1093,J$3) / CcyPerBase!I1092,""),"")</f>
        <v/>
      </c>
      <c r="K1093" s="5" t="str">
        <f>IF($A1093&lt;&gt;"",IF(K$2&lt;&gt;"",INDEX('Instrument History'!$1:$1048576,$B1093,K$3) / CcyPerBase!J1092,""),"")</f>
        <v/>
      </c>
      <c r="L1093" s="5" t="str">
        <f>IF($A1093&lt;&gt;"",IF(L$2&lt;&gt;"",INDEX('Instrument History'!$1:$1048576,$B1093,L$3) / CcyPerBase!K1092,""),"")</f>
        <v/>
      </c>
      <c r="M1093" s="5" t="str">
        <f>IF($A1093&lt;&gt;"",IF(M$2&lt;&gt;"",INDEX('Instrument History'!$1:$1048576,$B1093,M$3) / CcyPerBase!L1092,""),"")</f>
        <v/>
      </c>
      <c r="N1093" s="5" t="str">
        <f>IF($A1093&lt;&gt;"",IF(N$2&lt;&gt;"",INDEX('Instrument History'!$1:$1048576,$B1093,N$3) / CcyPerBase!M1092,""),"")</f>
        <v/>
      </c>
      <c r="O1093" s="5" t="str">
        <f>IF($A1093&lt;&gt;"",IF(O$2&lt;&gt;"",INDEX('Instrument History'!$1:$1048576,$B1093,O$3) / CcyPerBase!N1092,""),"")</f>
        <v/>
      </c>
      <c r="P1093" s="5" t="str">
        <f>IF($A1093&lt;&gt;"",IF(P$2&lt;&gt;"",INDEX('Instrument History'!$1:$1048576,$B1093,P$3) / CcyPerBase!O1092,""),"")</f>
        <v/>
      </c>
      <c r="Q1093" s="5" t="str">
        <f>IF($A1093&lt;&gt;"",IF(Q$2&lt;&gt;"",INDEX('Instrument History'!$1:$1048576,$B1093,Q$3) / CcyPerBase!P1092,""),"")</f>
        <v/>
      </c>
      <c r="R1093" s="5" t="str">
        <f>IF($A1093&lt;&gt;"",IF(R$2&lt;&gt;"",INDEX('Instrument History'!$1:$1048576,$B1093,R$3) / CcyPerBase!Q1092,""),"")</f>
        <v/>
      </c>
      <c r="S1093" s="5" t="str">
        <f>IF($A1093&lt;&gt;"",IF(S$2&lt;&gt;"",INDEX('Instrument History'!$1:$1048576,$B1093,S$3) / CcyPerBase!R1092,""),"")</f>
        <v/>
      </c>
      <c r="T1093" s="5" t="str">
        <f>IF($A1093&lt;&gt;"",IF(T$2&lt;&gt;"",INDEX('Instrument History'!$1:$1048576,$B1093,T$3) / CcyPerBase!S1092,""),"")</f>
        <v/>
      </c>
      <c r="U1093" s="5" t="str">
        <f>IF($A1093&lt;&gt;"",IF(U$2&lt;&gt;"",INDEX('Instrument History'!$1:$1048576,$B1093,U$3) / CcyPerBase!T1092,""),"")</f>
        <v/>
      </c>
      <c r="V1093" s="5" t="str">
        <f>IF($A1093&lt;&gt;"",IF(V$2&lt;&gt;"",INDEX('Instrument History'!$1:$1048576,$B1093,V$3) / CcyPerBase!U1092,""),"")</f>
        <v/>
      </c>
      <c r="W1093" s="5" t="str">
        <f>IF($A1093&lt;&gt;"",IF(W$2&lt;&gt;"",INDEX('Instrument History'!$1:$1048576,$B1093,W$3) / CcyPerBase!V1092,""),"")</f>
        <v/>
      </c>
      <c r="X1093" s="5" t="str">
        <f>IF($A1093&lt;&gt;"",IF(X$2&lt;&gt;"",INDEX('Instrument History'!$1:$1048576,$B1093,X$3) / CcyPerBase!W1092,""),"")</f>
        <v/>
      </c>
      <c r="Y1093" s="5" t="str">
        <f>IF($A1093&lt;&gt;"",IF(Y$2&lt;&gt;"",INDEX('Instrument History'!$1:$1048576,$B1093,Y$3) / CcyPerBase!X1092,""),"")</f>
        <v/>
      </c>
    </row>
    <row r="1094" spans="1:25">
      <c r="A1094" s="12" t="str">
        <f>IF(A1093&lt;&gt;"",IF(A1093=$B$1,"",'Instrument History'!A1090),"")</f>
        <v/>
      </c>
      <c r="B1094" t="str">
        <f t="shared" si="33"/>
        <v/>
      </c>
      <c r="C1094" s="14" t="str">
        <f>IF($A1094&lt;&gt;"",INDEX('Instrument History'!$1:$1048576,$B1094,C$3) / CcyPerBase!D1093,"")</f>
        <v/>
      </c>
      <c r="D1094" s="14" t="str">
        <f>IF(A1094&lt;&gt;"",C1094/$D$4*Master!$R$18,"")</f>
        <v/>
      </c>
      <c r="E1094" s="5" t="str">
        <f t="shared" si="34"/>
        <v/>
      </c>
      <c r="F1094" s="5" t="str">
        <f>IF($A1094&lt;&gt;"",IF(F$2&lt;&gt;"",INDEX('Instrument History'!$1:$1048576,$B1094,F$3) / CcyPerBase!E1093,""),"")</f>
        <v/>
      </c>
      <c r="G1094" s="5" t="str">
        <f>IF($A1094&lt;&gt;"",IF(G$2&lt;&gt;"",INDEX('Instrument History'!$1:$1048576,$B1094,G$3) / CcyPerBase!F1093,""),"")</f>
        <v/>
      </c>
      <c r="H1094" s="5" t="str">
        <f>IF($A1094&lt;&gt;"",IF(H$2&lt;&gt;"",INDEX('Instrument History'!$1:$1048576,$B1094,H$3) / CcyPerBase!G1093,""),"")</f>
        <v/>
      </c>
      <c r="I1094" s="5" t="str">
        <f>IF($A1094&lt;&gt;"",IF(I$2&lt;&gt;"",INDEX('Instrument History'!$1:$1048576,$B1094,I$3) / CcyPerBase!H1093,""),"")</f>
        <v/>
      </c>
      <c r="J1094" s="5" t="str">
        <f>IF($A1094&lt;&gt;"",IF(J$2&lt;&gt;"",INDEX('Instrument History'!$1:$1048576,$B1094,J$3) / CcyPerBase!I1093,""),"")</f>
        <v/>
      </c>
      <c r="K1094" s="5" t="str">
        <f>IF($A1094&lt;&gt;"",IF(K$2&lt;&gt;"",INDEX('Instrument History'!$1:$1048576,$B1094,K$3) / CcyPerBase!J1093,""),"")</f>
        <v/>
      </c>
      <c r="L1094" s="5" t="str">
        <f>IF($A1094&lt;&gt;"",IF(L$2&lt;&gt;"",INDEX('Instrument History'!$1:$1048576,$B1094,L$3) / CcyPerBase!K1093,""),"")</f>
        <v/>
      </c>
      <c r="M1094" s="5" t="str">
        <f>IF($A1094&lt;&gt;"",IF(M$2&lt;&gt;"",INDEX('Instrument History'!$1:$1048576,$B1094,M$3) / CcyPerBase!L1093,""),"")</f>
        <v/>
      </c>
      <c r="N1094" s="5" t="str">
        <f>IF($A1094&lt;&gt;"",IF(N$2&lt;&gt;"",INDEX('Instrument History'!$1:$1048576,$B1094,N$3) / CcyPerBase!M1093,""),"")</f>
        <v/>
      </c>
      <c r="O1094" s="5" t="str">
        <f>IF($A1094&lt;&gt;"",IF(O$2&lt;&gt;"",INDEX('Instrument History'!$1:$1048576,$B1094,O$3) / CcyPerBase!N1093,""),"")</f>
        <v/>
      </c>
      <c r="P1094" s="5" t="str">
        <f>IF($A1094&lt;&gt;"",IF(P$2&lt;&gt;"",INDEX('Instrument History'!$1:$1048576,$B1094,P$3) / CcyPerBase!O1093,""),"")</f>
        <v/>
      </c>
      <c r="Q1094" s="5" t="str">
        <f>IF($A1094&lt;&gt;"",IF(Q$2&lt;&gt;"",INDEX('Instrument History'!$1:$1048576,$B1094,Q$3) / CcyPerBase!P1093,""),"")</f>
        <v/>
      </c>
      <c r="R1094" s="5" t="str">
        <f>IF($A1094&lt;&gt;"",IF(R$2&lt;&gt;"",INDEX('Instrument History'!$1:$1048576,$B1094,R$3) / CcyPerBase!Q1093,""),"")</f>
        <v/>
      </c>
      <c r="S1094" s="5" t="str">
        <f>IF($A1094&lt;&gt;"",IF(S$2&lt;&gt;"",INDEX('Instrument History'!$1:$1048576,$B1094,S$3) / CcyPerBase!R1093,""),"")</f>
        <v/>
      </c>
      <c r="T1094" s="5" t="str">
        <f>IF($A1094&lt;&gt;"",IF(T$2&lt;&gt;"",INDEX('Instrument History'!$1:$1048576,$B1094,T$3) / CcyPerBase!S1093,""),"")</f>
        <v/>
      </c>
      <c r="U1094" s="5" t="str">
        <f>IF($A1094&lt;&gt;"",IF(U$2&lt;&gt;"",INDEX('Instrument History'!$1:$1048576,$B1094,U$3) / CcyPerBase!T1093,""),"")</f>
        <v/>
      </c>
      <c r="V1094" s="5" t="str">
        <f>IF($A1094&lt;&gt;"",IF(V$2&lt;&gt;"",INDEX('Instrument History'!$1:$1048576,$B1094,V$3) / CcyPerBase!U1093,""),"")</f>
        <v/>
      </c>
      <c r="W1094" s="5" t="str">
        <f>IF($A1094&lt;&gt;"",IF(W$2&lt;&gt;"",INDEX('Instrument History'!$1:$1048576,$B1094,W$3) / CcyPerBase!V1093,""),"")</f>
        <v/>
      </c>
      <c r="X1094" s="5" t="str">
        <f>IF($A1094&lt;&gt;"",IF(X$2&lt;&gt;"",INDEX('Instrument History'!$1:$1048576,$B1094,X$3) / CcyPerBase!W1093,""),"")</f>
        <v/>
      </c>
      <c r="Y1094" s="5" t="str">
        <f>IF($A1094&lt;&gt;"",IF(Y$2&lt;&gt;"",INDEX('Instrument History'!$1:$1048576,$B1094,Y$3) / CcyPerBase!X1093,""),"")</f>
        <v/>
      </c>
    </row>
    <row r="1095" spans="1:25">
      <c r="A1095" s="12" t="str">
        <f>IF(A1094&lt;&gt;"",IF(A1094=$B$1,"",'Instrument History'!A1091),"")</f>
        <v/>
      </c>
      <c r="B1095" t="str">
        <f t="shared" ref="B1095:B1158" si="35">IF(A1095&lt;&gt;"",B1094+1,"")</f>
        <v/>
      </c>
      <c r="C1095" s="14" t="str">
        <f>IF($A1095&lt;&gt;"",INDEX('Instrument History'!$1:$1048576,$B1095,C$3) / CcyPerBase!D1094,"")</f>
        <v/>
      </c>
      <c r="D1095" s="14" t="str">
        <f>IF(A1095&lt;&gt;"",C1095/$D$4*Master!$R$18,"")</f>
        <v/>
      </c>
      <c r="E1095" s="5" t="str">
        <f t="shared" ref="E1095:E1158" si="36">IF(A1095&lt;&gt;"",SUMPRODUCT($F$4:$Y$4,F1095:Y1095),"")</f>
        <v/>
      </c>
      <c r="F1095" s="5" t="str">
        <f>IF($A1095&lt;&gt;"",IF(F$2&lt;&gt;"",INDEX('Instrument History'!$1:$1048576,$B1095,F$3) / CcyPerBase!E1094,""),"")</f>
        <v/>
      </c>
      <c r="G1095" s="5" t="str">
        <f>IF($A1095&lt;&gt;"",IF(G$2&lt;&gt;"",INDEX('Instrument History'!$1:$1048576,$B1095,G$3) / CcyPerBase!F1094,""),"")</f>
        <v/>
      </c>
      <c r="H1095" s="5" t="str">
        <f>IF($A1095&lt;&gt;"",IF(H$2&lt;&gt;"",INDEX('Instrument History'!$1:$1048576,$B1095,H$3) / CcyPerBase!G1094,""),"")</f>
        <v/>
      </c>
      <c r="I1095" s="5" t="str">
        <f>IF($A1095&lt;&gt;"",IF(I$2&lt;&gt;"",INDEX('Instrument History'!$1:$1048576,$B1095,I$3) / CcyPerBase!H1094,""),"")</f>
        <v/>
      </c>
      <c r="J1095" s="5" t="str">
        <f>IF($A1095&lt;&gt;"",IF(J$2&lt;&gt;"",INDEX('Instrument History'!$1:$1048576,$B1095,J$3) / CcyPerBase!I1094,""),"")</f>
        <v/>
      </c>
      <c r="K1095" s="5" t="str">
        <f>IF($A1095&lt;&gt;"",IF(K$2&lt;&gt;"",INDEX('Instrument History'!$1:$1048576,$B1095,K$3) / CcyPerBase!J1094,""),"")</f>
        <v/>
      </c>
      <c r="L1095" s="5" t="str">
        <f>IF($A1095&lt;&gt;"",IF(L$2&lt;&gt;"",INDEX('Instrument History'!$1:$1048576,$B1095,L$3) / CcyPerBase!K1094,""),"")</f>
        <v/>
      </c>
      <c r="M1095" s="5" t="str">
        <f>IF($A1095&lt;&gt;"",IF(M$2&lt;&gt;"",INDEX('Instrument History'!$1:$1048576,$B1095,M$3) / CcyPerBase!L1094,""),"")</f>
        <v/>
      </c>
      <c r="N1095" s="5" t="str">
        <f>IF($A1095&lt;&gt;"",IF(N$2&lt;&gt;"",INDEX('Instrument History'!$1:$1048576,$B1095,N$3) / CcyPerBase!M1094,""),"")</f>
        <v/>
      </c>
      <c r="O1095" s="5" t="str">
        <f>IF($A1095&lt;&gt;"",IF(O$2&lt;&gt;"",INDEX('Instrument History'!$1:$1048576,$B1095,O$3) / CcyPerBase!N1094,""),"")</f>
        <v/>
      </c>
      <c r="P1095" s="5" t="str">
        <f>IF($A1095&lt;&gt;"",IF(P$2&lt;&gt;"",INDEX('Instrument History'!$1:$1048576,$B1095,P$3) / CcyPerBase!O1094,""),"")</f>
        <v/>
      </c>
      <c r="Q1095" s="5" t="str">
        <f>IF($A1095&lt;&gt;"",IF(Q$2&lt;&gt;"",INDEX('Instrument History'!$1:$1048576,$B1095,Q$3) / CcyPerBase!P1094,""),"")</f>
        <v/>
      </c>
      <c r="R1095" s="5" t="str">
        <f>IF($A1095&lt;&gt;"",IF(R$2&lt;&gt;"",INDEX('Instrument History'!$1:$1048576,$B1095,R$3) / CcyPerBase!Q1094,""),"")</f>
        <v/>
      </c>
      <c r="S1095" s="5" t="str">
        <f>IF($A1095&lt;&gt;"",IF(S$2&lt;&gt;"",INDEX('Instrument History'!$1:$1048576,$B1095,S$3) / CcyPerBase!R1094,""),"")</f>
        <v/>
      </c>
      <c r="T1095" s="5" t="str">
        <f>IF($A1095&lt;&gt;"",IF(T$2&lt;&gt;"",INDEX('Instrument History'!$1:$1048576,$B1095,T$3) / CcyPerBase!S1094,""),"")</f>
        <v/>
      </c>
      <c r="U1095" s="5" t="str">
        <f>IF($A1095&lt;&gt;"",IF(U$2&lt;&gt;"",INDEX('Instrument History'!$1:$1048576,$B1095,U$3) / CcyPerBase!T1094,""),"")</f>
        <v/>
      </c>
      <c r="V1095" s="5" t="str">
        <f>IF($A1095&lt;&gt;"",IF(V$2&lt;&gt;"",INDEX('Instrument History'!$1:$1048576,$B1095,V$3) / CcyPerBase!U1094,""),"")</f>
        <v/>
      </c>
      <c r="W1095" s="5" t="str">
        <f>IF($A1095&lt;&gt;"",IF(W$2&lt;&gt;"",INDEX('Instrument History'!$1:$1048576,$B1095,W$3) / CcyPerBase!V1094,""),"")</f>
        <v/>
      </c>
      <c r="X1095" s="5" t="str">
        <f>IF($A1095&lt;&gt;"",IF(X$2&lt;&gt;"",INDEX('Instrument History'!$1:$1048576,$B1095,X$3) / CcyPerBase!W1094,""),"")</f>
        <v/>
      </c>
      <c r="Y1095" s="5" t="str">
        <f>IF($A1095&lt;&gt;"",IF(Y$2&lt;&gt;"",INDEX('Instrument History'!$1:$1048576,$B1095,Y$3) / CcyPerBase!X1094,""),"")</f>
        <v/>
      </c>
    </row>
    <row r="1096" spans="1:25">
      <c r="A1096" s="12" t="str">
        <f>IF(A1095&lt;&gt;"",IF(A1095=$B$1,"",'Instrument History'!A1092),"")</f>
        <v/>
      </c>
      <c r="B1096" t="str">
        <f t="shared" si="35"/>
        <v/>
      </c>
      <c r="C1096" s="14" t="str">
        <f>IF($A1096&lt;&gt;"",INDEX('Instrument History'!$1:$1048576,$B1096,C$3) / CcyPerBase!D1095,"")</f>
        <v/>
      </c>
      <c r="D1096" s="14" t="str">
        <f>IF(A1096&lt;&gt;"",C1096/$D$4*Master!$R$18,"")</f>
        <v/>
      </c>
      <c r="E1096" s="5" t="str">
        <f t="shared" si="36"/>
        <v/>
      </c>
      <c r="F1096" s="5" t="str">
        <f>IF($A1096&lt;&gt;"",IF(F$2&lt;&gt;"",INDEX('Instrument History'!$1:$1048576,$B1096,F$3) / CcyPerBase!E1095,""),"")</f>
        <v/>
      </c>
      <c r="G1096" s="5" t="str">
        <f>IF($A1096&lt;&gt;"",IF(G$2&lt;&gt;"",INDEX('Instrument History'!$1:$1048576,$B1096,G$3) / CcyPerBase!F1095,""),"")</f>
        <v/>
      </c>
      <c r="H1096" s="5" t="str">
        <f>IF($A1096&lt;&gt;"",IF(H$2&lt;&gt;"",INDEX('Instrument History'!$1:$1048576,$B1096,H$3) / CcyPerBase!G1095,""),"")</f>
        <v/>
      </c>
      <c r="I1096" s="5" t="str">
        <f>IF($A1096&lt;&gt;"",IF(I$2&lt;&gt;"",INDEX('Instrument History'!$1:$1048576,$B1096,I$3) / CcyPerBase!H1095,""),"")</f>
        <v/>
      </c>
      <c r="J1096" s="5" t="str">
        <f>IF($A1096&lt;&gt;"",IF(J$2&lt;&gt;"",INDEX('Instrument History'!$1:$1048576,$B1096,J$3) / CcyPerBase!I1095,""),"")</f>
        <v/>
      </c>
      <c r="K1096" s="5" t="str">
        <f>IF($A1096&lt;&gt;"",IF(K$2&lt;&gt;"",INDEX('Instrument History'!$1:$1048576,$B1096,K$3) / CcyPerBase!J1095,""),"")</f>
        <v/>
      </c>
      <c r="L1096" s="5" t="str">
        <f>IF($A1096&lt;&gt;"",IF(L$2&lt;&gt;"",INDEX('Instrument History'!$1:$1048576,$B1096,L$3) / CcyPerBase!K1095,""),"")</f>
        <v/>
      </c>
      <c r="M1096" s="5" t="str">
        <f>IF($A1096&lt;&gt;"",IF(M$2&lt;&gt;"",INDEX('Instrument History'!$1:$1048576,$B1096,M$3) / CcyPerBase!L1095,""),"")</f>
        <v/>
      </c>
      <c r="N1096" s="5" t="str">
        <f>IF($A1096&lt;&gt;"",IF(N$2&lt;&gt;"",INDEX('Instrument History'!$1:$1048576,$B1096,N$3) / CcyPerBase!M1095,""),"")</f>
        <v/>
      </c>
      <c r="O1096" s="5" t="str">
        <f>IF($A1096&lt;&gt;"",IF(O$2&lt;&gt;"",INDEX('Instrument History'!$1:$1048576,$B1096,O$3) / CcyPerBase!N1095,""),"")</f>
        <v/>
      </c>
      <c r="P1096" s="5" t="str">
        <f>IF($A1096&lt;&gt;"",IF(P$2&lt;&gt;"",INDEX('Instrument History'!$1:$1048576,$B1096,P$3) / CcyPerBase!O1095,""),"")</f>
        <v/>
      </c>
      <c r="Q1096" s="5" t="str">
        <f>IF($A1096&lt;&gt;"",IF(Q$2&lt;&gt;"",INDEX('Instrument History'!$1:$1048576,$B1096,Q$3) / CcyPerBase!P1095,""),"")</f>
        <v/>
      </c>
      <c r="R1096" s="5" t="str">
        <f>IF($A1096&lt;&gt;"",IF(R$2&lt;&gt;"",INDEX('Instrument History'!$1:$1048576,$B1096,R$3) / CcyPerBase!Q1095,""),"")</f>
        <v/>
      </c>
      <c r="S1096" s="5" t="str">
        <f>IF($A1096&lt;&gt;"",IF(S$2&lt;&gt;"",INDEX('Instrument History'!$1:$1048576,$B1096,S$3) / CcyPerBase!R1095,""),"")</f>
        <v/>
      </c>
      <c r="T1096" s="5" t="str">
        <f>IF($A1096&lt;&gt;"",IF(T$2&lt;&gt;"",INDEX('Instrument History'!$1:$1048576,$B1096,T$3) / CcyPerBase!S1095,""),"")</f>
        <v/>
      </c>
      <c r="U1096" s="5" t="str">
        <f>IF($A1096&lt;&gt;"",IF(U$2&lt;&gt;"",INDEX('Instrument History'!$1:$1048576,$B1096,U$3) / CcyPerBase!T1095,""),"")</f>
        <v/>
      </c>
      <c r="V1096" s="5" t="str">
        <f>IF($A1096&lt;&gt;"",IF(V$2&lt;&gt;"",INDEX('Instrument History'!$1:$1048576,$B1096,V$3) / CcyPerBase!U1095,""),"")</f>
        <v/>
      </c>
      <c r="W1096" s="5" t="str">
        <f>IF($A1096&lt;&gt;"",IF(W$2&lt;&gt;"",INDEX('Instrument History'!$1:$1048576,$B1096,W$3) / CcyPerBase!V1095,""),"")</f>
        <v/>
      </c>
      <c r="X1096" s="5" t="str">
        <f>IF($A1096&lt;&gt;"",IF(X$2&lt;&gt;"",INDEX('Instrument History'!$1:$1048576,$B1096,X$3) / CcyPerBase!W1095,""),"")</f>
        <v/>
      </c>
      <c r="Y1096" s="5" t="str">
        <f>IF($A1096&lt;&gt;"",IF(Y$2&lt;&gt;"",INDEX('Instrument History'!$1:$1048576,$B1096,Y$3) / CcyPerBase!X1095,""),"")</f>
        <v/>
      </c>
    </row>
    <row r="1097" spans="1:25">
      <c r="A1097" s="12" t="str">
        <f>IF(A1096&lt;&gt;"",IF(A1096=$B$1,"",'Instrument History'!A1093),"")</f>
        <v/>
      </c>
      <c r="B1097" t="str">
        <f t="shared" si="35"/>
        <v/>
      </c>
      <c r="C1097" s="14" t="str">
        <f>IF($A1097&lt;&gt;"",INDEX('Instrument History'!$1:$1048576,$B1097,C$3) / CcyPerBase!D1096,"")</f>
        <v/>
      </c>
      <c r="D1097" s="14" t="str">
        <f>IF(A1097&lt;&gt;"",C1097/$D$4*Master!$R$18,"")</f>
        <v/>
      </c>
      <c r="E1097" s="5" t="str">
        <f t="shared" si="36"/>
        <v/>
      </c>
      <c r="F1097" s="5" t="str">
        <f>IF($A1097&lt;&gt;"",IF(F$2&lt;&gt;"",INDEX('Instrument History'!$1:$1048576,$B1097,F$3) / CcyPerBase!E1096,""),"")</f>
        <v/>
      </c>
      <c r="G1097" s="5" t="str">
        <f>IF($A1097&lt;&gt;"",IF(G$2&lt;&gt;"",INDEX('Instrument History'!$1:$1048576,$B1097,G$3) / CcyPerBase!F1096,""),"")</f>
        <v/>
      </c>
      <c r="H1097" s="5" t="str">
        <f>IF($A1097&lt;&gt;"",IF(H$2&lt;&gt;"",INDEX('Instrument History'!$1:$1048576,$B1097,H$3) / CcyPerBase!G1096,""),"")</f>
        <v/>
      </c>
      <c r="I1097" s="5" t="str">
        <f>IF($A1097&lt;&gt;"",IF(I$2&lt;&gt;"",INDEX('Instrument History'!$1:$1048576,$B1097,I$3) / CcyPerBase!H1096,""),"")</f>
        <v/>
      </c>
      <c r="J1097" s="5" t="str">
        <f>IF($A1097&lt;&gt;"",IF(J$2&lt;&gt;"",INDEX('Instrument History'!$1:$1048576,$B1097,J$3) / CcyPerBase!I1096,""),"")</f>
        <v/>
      </c>
      <c r="K1097" s="5" t="str">
        <f>IF($A1097&lt;&gt;"",IF(K$2&lt;&gt;"",INDEX('Instrument History'!$1:$1048576,$B1097,K$3) / CcyPerBase!J1096,""),"")</f>
        <v/>
      </c>
      <c r="L1097" s="5" t="str">
        <f>IF($A1097&lt;&gt;"",IF(L$2&lt;&gt;"",INDEX('Instrument History'!$1:$1048576,$B1097,L$3) / CcyPerBase!K1096,""),"")</f>
        <v/>
      </c>
      <c r="M1097" s="5" t="str">
        <f>IF($A1097&lt;&gt;"",IF(M$2&lt;&gt;"",INDEX('Instrument History'!$1:$1048576,$B1097,M$3) / CcyPerBase!L1096,""),"")</f>
        <v/>
      </c>
      <c r="N1097" s="5" t="str">
        <f>IF($A1097&lt;&gt;"",IF(N$2&lt;&gt;"",INDEX('Instrument History'!$1:$1048576,$B1097,N$3) / CcyPerBase!M1096,""),"")</f>
        <v/>
      </c>
      <c r="O1097" s="5" t="str">
        <f>IF($A1097&lt;&gt;"",IF(O$2&lt;&gt;"",INDEX('Instrument History'!$1:$1048576,$B1097,O$3) / CcyPerBase!N1096,""),"")</f>
        <v/>
      </c>
      <c r="P1097" s="5" t="str">
        <f>IF($A1097&lt;&gt;"",IF(P$2&lt;&gt;"",INDEX('Instrument History'!$1:$1048576,$B1097,P$3) / CcyPerBase!O1096,""),"")</f>
        <v/>
      </c>
      <c r="Q1097" s="5" t="str">
        <f>IF($A1097&lt;&gt;"",IF(Q$2&lt;&gt;"",INDEX('Instrument History'!$1:$1048576,$B1097,Q$3) / CcyPerBase!P1096,""),"")</f>
        <v/>
      </c>
      <c r="R1097" s="5" t="str">
        <f>IF($A1097&lt;&gt;"",IF(R$2&lt;&gt;"",INDEX('Instrument History'!$1:$1048576,$B1097,R$3) / CcyPerBase!Q1096,""),"")</f>
        <v/>
      </c>
      <c r="S1097" s="5" t="str">
        <f>IF($A1097&lt;&gt;"",IF(S$2&lt;&gt;"",INDEX('Instrument History'!$1:$1048576,$B1097,S$3) / CcyPerBase!R1096,""),"")</f>
        <v/>
      </c>
      <c r="T1097" s="5" t="str">
        <f>IF($A1097&lt;&gt;"",IF(T$2&lt;&gt;"",INDEX('Instrument History'!$1:$1048576,$B1097,T$3) / CcyPerBase!S1096,""),"")</f>
        <v/>
      </c>
      <c r="U1097" s="5" t="str">
        <f>IF($A1097&lt;&gt;"",IF(U$2&lt;&gt;"",INDEX('Instrument History'!$1:$1048576,$B1097,U$3) / CcyPerBase!T1096,""),"")</f>
        <v/>
      </c>
      <c r="V1097" s="5" t="str">
        <f>IF($A1097&lt;&gt;"",IF(V$2&lt;&gt;"",INDEX('Instrument History'!$1:$1048576,$B1097,V$3) / CcyPerBase!U1096,""),"")</f>
        <v/>
      </c>
      <c r="W1097" s="5" t="str">
        <f>IF($A1097&lt;&gt;"",IF(W$2&lt;&gt;"",INDEX('Instrument History'!$1:$1048576,$B1097,W$3) / CcyPerBase!V1096,""),"")</f>
        <v/>
      </c>
      <c r="X1097" s="5" t="str">
        <f>IF($A1097&lt;&gt;"",IF(X$2&lt;&gt;"",INDEX('Instrument History'!$1:$1048576,$B1097,X$3) / CcyPerBase!W1096,""),"")</f>
        <v/>
      </c>
      <c r="Y1097" s="5" t="str">
        <f>IF($A1097&lt;&gt;"",IF(Y$2&lt;&gt;"",INDEX('Instrument History'!$1:$1048576,$B1097,Y$3) / CcyPerBase!X1096,""),"")</f>
        <v/>
      </c>
    </row>
    <row r="1098" spans="1:25">
      <c r="A1098" s="12" t="str">
        <f>IF(A1097&lt;&gt;"",IF(A1097=$B$1,"",'Instrument History'!A1094),"")</f>
        <v/>
      </c>
      <c r="B1098" t="str">
        <f t="shared" si="35"/>
        <v/>
      </c>
      <c r="C1098" s="14" t="str">
        <f>IF($A1098&lt;&gt;"",INDEX('Instrument History'!$1:$1048576,$B1098,C$3) / CcyPerBase!D1097,"")</f>
        <v/>
      </c>
      <c r="D1098" s="14" t="str">
        <f>IF(A1098&lt;&gt;"",C1098/$D$4*Master!$R$18,"")</f>
        <v/>
      </c>
      <c r="E1098" s="5" t="str">
        <f t="shared" si="36"/>
        <v/>
      </c>
      <c r="F1098" s="5" t="str">
        <f>IF($A1098&lt;&gt;"",IF(F$2&lt;&gt;"",INDEX('Instrument History'!$1:$1048576,$B1098,F$3) / CcyPerBase!E1097,""),"")</f>
        <v/>
      </c>
      <c r="G1098" s="5" t="str">
        <f>IF($A1098&lt;&gt;"",IF(G$2&lt;&gt;"",INDEX('Instrument History'!$1:$1048576,$B1098,G$3) / CcyPerBase!F1097,""),"")</f>
        <v/>
      </c>
      <c r="H1098" s="5" t="str">
        <f>IF($A1098&lt;&gt;"",IF(H$2&lt;&gt;"",INDEX('Instrument History'!$1:$1048576,$B1098,H$3) / CcyPerBase!G1097,""),"")</f>
        <v/>
      </c>
      <c r="I1098" s="5" t="str">
        <f>IF($A1098&lt;&gt;"",IF(I$2&lt;&gt;"",INDEX('Instrument History'!$1:$1048576,$B1098,I$3) / CcyPerBase!H1097,""),"")</f>
        <v/>
      </c>
      <c r="J1098" s="5" t="str">
        <f>IF($A1098&lt;&gt;"",IF(J$2&lt;&gt;"",INDEX('Instrument History'!$1:$1048576,$B1098,J$3) / CcyPerBase!I1097,""),"")</f>
        <v/>
      </c>
      <c r="K1098" s="5" t="str">
        <f>IF($A1098&lt;&gt;"",IF(K$2&lt;&gt;"",INDEX('Instrument History'!$1:$1048576,$B1098,K$3) / CcyPerBase!J1097,""),"")</f>
        <v/>
      </c>
      <c r="L1098" s="5" t="str">
        <f>IF($A1098&lt;&gt;"",IF(L$2&lt;&gt;"",INDEX('Instrument History'!$1:$1048576,$B1098,L$3) / CcyPerBase!K1097,""),"")</f>
        <v/>
      </c>
      <c r="M1098" s="5" t="str">
        <f>IF($A1098&lt;&gt;"",IF(M$2&lt;&gt;"",INDEX('Instrument History'!$1:$1048576,$B1098,M$3) / CcyPerBase!L1097,""),"")</f>
        <v/>
      </c>
      <c r="N1098" s="5" t="str">
        <f>IF($A1098&lt;&gt;"",IF(N$2&lt;&gt;"",INDEX('Instrument History'!$1:$1048576,$B1098,N$3) / CcyPerBase!M1097,""),"")</f>
        <v/>
      </c>
      <c r="O1098" s="5" t="str">
        <f>IF($A1098&lt;&gt;"",IF(O$2&lt;&gt;"",INDEX('Instrument History'!$1:$1048576,$B1098,O$3) / CcyPerBase!N1097,""),"")</f>
        <v/>
      </c>
      <c r="P1098" s="5" t="str">
        <f>IF($A1098&lt;&gt;"",IF(P$2&lt;&gt;"",INDEX('Instrument History'!$1:$1048576,$B1098,P$3) / CcyPerBase!O1097,""),"")</f>
        <v/>
      </c>
      <c r="Q1098" s="5" t="str">
        <f>IF($A1098&lt;&gt;"",IF(Q$2&lt;&gt;"",INDEX('Instrument History'!$1:$1048576,$B1098,Q$3) / CcyPerBase!P1097,""),"")</f>
        <v/>
      </c>
      <c r="R1098" s="5" t="str">
        <f>IF($A1098&lt;&gt;"",IF(R$2&lt;&gt;"",INDEX('Instrument History'!$1:$1048576,$B1098,R$3) / CcyPerBase!Q1097,""),"")</f>
        <v/>
      </c>
      <c r="S1098" s="5" t="str">
        <f>IF($A1098&lt;&gt;"",IF(S$2&lt;&gt;"",INDEX('Instrument History'!$1:$1048576,$B1098,S$3) / CcyPerBase!R1097,""),"")</f>
        <v/>
      </c>
      <c r="T1098" s="5" t="str">
        <f>IF($A1098&lt;&gt;"",IF(T$2&lt;&gt;"",INDEX('Instrument History'!$1:$1048576,$B1098,T$3) / CcyPerBase!S1097,""),"")</f>
        <v/>
      </c>
      <c r="U1098" s="5" t="str">
        <f>IF($A1098&lt;&gt;"",IF(U$2&lt;&gt;"",INDEX('Instrument History'!$1:$1048576,$B1098,U$3) / CcyPerBase!T1097,""),"")</f>
        <v/>
      </c>
      <c r="V1098" s="5" t="str">
        <f>IF($A1098&lt;&gt;"",IF(V$2&lt;&gt;"",INDEX('Instrument History'!$1:$1048576,$B1098,V$3) / CcyPerBase!U1097,""),"")</f>
        <v/>
      </c>
      <c r="W1098" s="5" t="str">
        <f>IF($A1098&lt;&gt;"",IF(W$2&lt;&gt;"",INDEX('Instrument History'!$1:$1048576,$B1098,W$3) / CcyPerBase!V1097,""),"")</f>
        <v/>
      </c>
      <c r="X1098" s="5" t="str">
        <f>IF($A1098&lt;&gt;"",IF(X$2&lt;&gt;"",INDEX('Instrument History'!$1:$1048576,$B1098,X$3) / CcyPerBase!W1097,""),"")</f>
        <v/>
      </c>
      <c r="Y1098" s="5" t="str">
        <f>IF($A1098&lt;&gt;"",IF(Y$2&lt;&gt;"",INDEX('Instrument History'!$1:$1048576,$B1098,Y$3) / CcyPerBase!X1097,""),"")</f>
        <v/>
      </c>
    </row>
    <row r="1099" spans="1:25">
      <c r="A1099" s="12" t="str">
        <f>IF(A1098&lt;&gt;"",IF(A1098=$B$1,"",'Instrument History'!A1095),"")</f>
        <v/>
      </c>
      <c r="B1099" t="str">
        <f t="shared" si="35"/>
        <v/>
      </c>
      <c r="C1099" s="14" t="str">
        <f>IF($A1099&lt;&gt;"",INDEX('Instrument History'!$1:$1048576,$B1099,C$3) / CcyPerBase!D1098,"")</f>
        <v/>
      </c>
      <c r="D1099" s="14" t="str">
        <f>IF(A1099&lt;&gt;"",C1099/$D$4*Master!$R$18,"")</f>
        <v/>
      </c>
      <c r="E1099" s="5" t="str">
        <f t="shared" si="36"/>
        <v/>
      </c>
      <c r="F1099" s="5" t="str">
        <f>IF($A1099&lt;&gt;"",IF(F$2&lt;&gt;"",INDEX('Instrument History'!$1:$1048576,$B1099,F$3) / CcyPerBase!E1098,""),"")</f>
        <v/>
      </c>
      <c r="G1099" s="5" t="str">
        <f>IF($A1099&lt;&gt;"",IF(G$2&lt;&gt;"",INDEX('Instrument History'!$1:$1048576,$B1099,G$3) / CcyPerBase!F1098,""),"")</f>
        <v/>
      </c>
      <c r="H1099" s="5" t="str">
        <f>IF($A1099&lt;&gt;"",IF(H$2&lt;&gt;"",INDEX('Instrument History'!$1:$1048576,$B1099,H$3) / CcyPerBase!G1098,""),"")</f>
        <v/>
      </c>
      <c r="I1099" s="5" t="str">
        <f>IF($A1099&lt;&gt;"",IF(I$2&lt;&gt;"",INDEX('Instrument History'!$1:$1048576,$B1099,I$3) / CcyPerBase!H1098,""),"")</f>
        <v/>
      </c>
      <c r="J1099" s="5" t="str">
        <f>IF($A1099&lt;&gt;"",IF(J$2&lt;&gt;"",INDEX('Instrument History'!$1:$1048576,$B1099,J$3) / CcyPerBase!I1098,""),"")</f>
        <v/>
      </c>
      <c r="K1099" s="5" t="str">
        <f>IF($A1099&lt;&gt;"",IF(K$2&lt;&gt;"",INDEX('Instrument History'!$1:$1048576,$B1099,K$3) / CcyPerBase!J1098,""),"")</f>
        <v/>
      </c>
      <c r="L1099" s="5" t="str">
        <f>IF($A1099&lt;&gt;"",IF(L$2&lt;&gt;"",INDEX('Instrument History'!$1:$1048576,$B1099,L$3) / CcyPerBase!K1098,""),"")</f>
        <v/>
      </c>
      <c r="M1099" s="5" t="str">
        <f>IF($A1099&lt;&gt;"",IF(M$2&lt;&gt;"",INDEX('Instrument History'!$1:$1048576,$B1099,M$3) / CcyPerBase!L1098,""),"")</f>
        <v/>
      </c>
      <c r="N1099" s="5" t="str">
        <f>IF($A1099&lt;&gt;"",IF(N$2&lt;&gt;"",INDEX('Instrument History'!$1:$1048576,$B1099,N$3) / CcyPerBase!M1098,""),"")</f>
        <v/>
      </c>
      <c r="O1099" s="5" t="str">
        <f>IF($A1099&lt;&gt;"",IF(O$2&lt;&gt;"",INDEX('Instrument History'!$1:$1048576,$B1099,O$3) / CcyPerBase!N1098,""),"")</f>
        <v/>
      </c>
      <c r="P1099" s="5" t="str">
        <f>IF($A1099&lt;&gt;"",IF(P$2&lt;&gt;"",INDEX('Instrument History'!$1:$1048576,$B1099,P$3) / CcyPerBase!O1098,""),"")</f>
        <v/>
      </c>
      <c r="Q1099" s="5" t="str">
        <f>IF($A1099&lt;&gt;"",IF(Q$2&lt;&gt;"",INDEX('Instrument History'!$1:$1048576,$B1099,Q$3) / CcyPerBase!P1098,""),"")</f>
        <v/>
      </c>
      <c r="R1099" s="5" t="str">
        <f>IF($A1099&lt;&gt;"",IF(R$2&lt;&gt;"",INDEX('Instrument History'!$1:$1048576,$B1099,R$3) / CcyPerBase!Q1098,""),"")</f>
        <v/>
      </c>
      <c r="S1099" s="5" t="str">
        <f>IF($A1099&lt;&gt;"",IF(S$2&lt;&gt;"",INDEX('Instrument History'!$1:$1048576,$B1099,S$3) / CcyPerBase!R1098,""),"")</f>
        <v/>
      </c>
      <c r="T1099" s="5" t="str">
        <f>IF($A1099&lt;&gt;"",IF(T$2&lt;&gt;"",INDEX('Instrument History'!$1:$1048576,$B1099,T$3) / CcyPerBase!S1098,""),"")</f>
        <v/>
      </c>
      <c r="U1099" s="5" t="str">
        <f>IF($A1099&lt;&gt;"",IF(U$2&lt;&gt;"",INDEX('Instrument History'!$1:$1048576,$B1099,U$3) / CcyPerBase!T1098,""),"")</f>
        <v/>
      </c>
      <c r="V1099" s="5" t="str">
        <f>IF($A1099&lt;&gt;"",IF(V$2&lt;&gt;"",INDEX('Instrument History'!$1:$1048576,$B1099,V$3) / CcyPerBase!U1098,""),"")</f>
        <v/>
      </c>
      <c r="W1099" s="5" t="str">
        <f>IF($A1099&lt;&gt;"",IF(W$2&lt;&gt;"",INDEX('Instrument History'!$1:$1048576,$B1099,W$3) / CcyPerBase!V1098,""),"")</f>
        <v/>
      </c>
      <c r="X1099" s="5" t="str">
        <f>IF($A1099&lt;&gt;"",IF(X$2&lt;&gt;"",INDEX('Instrument History'!$1:$1048576,$B1099,X$3) / CcyPerBase!W1098,""),"")</f>
        <v/>
      </c>
      <c r="Y1099" s="5" t="str">
        <f>IF($A1099&lt;&gt;"",IF(Y$2&lt;&gt;"",INDEX('Instrument History'!$1:$1048576,$B1099,Y$3) / CcyPerBase!X1098,""),"")</f>
        <v/>
      </c>
    </row>
    <row r="1100" spans="1:25">
      <c r="A1100" s="12" t="str">
        <f>IF(A1099&lt;&gt;"",IF(A1099=$B$1,"",'Instrument History'!A1096),"")</f>
        <v/>
      </c>
      <c r="B1100" t="str">
        <f t="shared" si="35"/>
        <v/>
      </c>
      <c r="C1100" s="14" t="str">
        <f>IF($A1100&lt;&gt;"",INDEX('Instrument History'!$1:$1048576,$B1100,C$3) / CcyPerBase!D1099,"")</f>
        <v/>
      </c>
      <c r="D1100" s="14" t="str">
        <f>IF(A1100&lt;&gt;"",C1100/$D$4*Master!$R$18,"")</f>
        <v/>
      </c>
      <c r="E1100" s="5" t="str">
        <f t="shared" si="36"/>
        <v/>
      </c>
      <c r="F1100" s="5" t="str">
        <f>IF($A1100&lt;&gt;"",IF(F$2&lt;&gt;"",INDEX('Instrument History'!$1:$1048576,$B1100,F$3) / CcyPerBase!E1099,""),"")</f>
        <v/>
      </c>
      <c r="G1100" s="5" t="str">
        <f>IF($A1100&lt;&gt;"",IF(G$2&lt;&gt;"",INDEX('Instrument History'!$1:$1048576,$B1100,G$3) / CcyPerBase!F1099,""),"")</f>
        <v/>
      </c>
      <c r="H1100" s="5" t="str">
        <f>IF($A1100&lt;&gt;"",IF(H$2&lt;&gt;"",INDEX('Instrument History'!$1:$1048576,$B1100,H$3) / CcyPerBase!G1099,""),"")</f>
        <v/>
      </c>
      <c r="I1100" s="5" t="str">
        <f>IF($A1100&lt;&gt;"",IF(I$2&lt;&gt;"",INDEX('Instrument History'!$1:$1048576,$B1100,I$3) / CcyPerBase!H1099,""),"")</f>
        <v/>
      </c>
      <c r="J1100" s="5" t="str">
        <f>IF($A1100&lt;&gt;"",IF(J$2&lt;&gt;"",INDEX('Instrument History'!$1:$1048576,$B1100,J$3) / CcyPerBase!I1099,""),"")</f>
        <v/>
      </c>
      <c r="K1100" s="5" t="str">
        <f>IF($A1100&lt;&gt;"",IF(K$2&lt;&gt;"",INDEX('Instrument History'!$1:$1048576,$B1100,K$3) / CcyPerBase!J1099,""),"")</f>
        <v/>
      </c>
      <c r="L1100" s="5" t="str">
        <f>IF($A1100&lt;&gt;"",IF(L$2&lt;&gt;"",INDEX('Instrument History'!$1:$1048576,$B1100,L$3) / CcyPerBase!K1099,""),"")</f>
        <v/>
      </c>
      <c r="M1100" s="5" t="str">
        <f>IF($A1100&lt;&gt;"",IF(M$2&lt;&gt;"",INDEX('Instrument History'!$1:$1048576,$B1100,M$3) / CcyPerBase!L1099,""),"")</f>
        <v/>
      </c>
      <c r="N1100" s="5" t="str">
        <f>IF($A1100&lt;&gt;"",IF(N$2&lt;&gt;"",INDEX('Instrument History'!$1:$1048576,$B1100,N$3) / CcyPerBase!M1099,""),"")</f>
        <v/>
      </c>
      <c r="O1100" s="5" t="str">
        <f>IF($A1100&lt;&gt;"",IF(O$2&lt;&gt;"",INDEX('Instrument History'!$1:$1048576,$B1100,O$3) / CcyPerBase!N1099,""),"")</f>
        <v/>
      </c>
      <c r="P1100" s="5" t="str">
        <f>IF($A1100&lt;&gt;"",IF(P$2&lt;&gt;"",INDEX('Instrument History'!$1:$1048576,$B1100,P$3) / CcyPerBase!O1099,""),"")</f>
        <v/>
      </c>
      <c r="Q1100" s="5" t="str">
        <f>IF($A1100&lt;&gt;"",IF(Q$2&lt;&gt;"",INDEX('Instrument History'!$1:$1048576,$B1100,Q$3) / CcyPerBase!P1099,""),"")</f>
        <v/>
      </c>
      <c r="R1100" s="5" t="str">
        <f>IF($A1100&lt;&gt;"",IF(R$2&lt;&gt;"",INDEX('Instrument History'!$1:$1048576,$B1100,R$3) / CcyPerBase!Q1099,""),"")</f>
        <v/>
      </c>
      <c r="S1100" s="5" t="str">
        <f>IF($A1100&lt;&gt;"",IF(S$2&lt;&gt;"",INDEX('Instrument History'!$1:$1048576,$B1100,S$3) / CcyPerBase!R1099,""),"")</f>
        <v/>
      </c>
      <c r="T1100" s="5" t="str">
        <f>IF($A1100&lt;&gt;"",IF(T$2&lt;&gt;"",INDEX('Instrument History'!$1:$1048576,$B1100,T$3) / CcyPerBase!S1099,""),"")</f>
        <v/>
      </c>
      <c r="U1100" s="5" t="str">
        <f>IF($A1100&lt;&gt;"",IF(U$2&lt;&gt;"",INDEX('Instrument History'!$1:$1048576,$B1100,U$3) / CcyPerBase!T1099,""),"")</f>
        <v/>
      </c>
      <c r="V1100" s="5" t="str">
        <f>IF($A1100&lt;&gt;"",IF(V$2&lt;&gt;"",INDEX('Instrument History'!$1:$1048576,$B1100,V$3) / CcyPerBase!U1099,""),"")</f>
        <v/>
      </c>
      <c r="W1100" s="5" t="str">
        <f>IF($A1100&lt;&gt;"",IF(W$2&lt;&gt;"",INDEX('Instrument History'!$1:$1048576,$B1100,W$3) / CcyPerBase!V1099,""),"")</f>
        <v/>
      </c>
      <c r="X1100" s="5" t="str">
        <f>IF($A1100&lt;&gt;"",IF(X$2&lt;&gt;"",INDEX('Instrument History'!$1:$1048576,$B1100,X$3) / CcyPerBase!W1099,""),"")</f>
        <v/>
      </c>
      <c r="Y1100" s="5" t="str">
        <f>IF($A1100&lt;&gt;"",IF(Y$2&lt;&gt;"",INDEX('Instrument History'!$1:$1048576,$B1100,Y$3) / CcyPerBase!X1099,""),"")</f>
        <v/>
      </c>
    </row>
    <row r="1101" spans="1:25">
      <c r="A1101" s="12" t="str">
        <f>IF(A1100&lt;&gt;"",IF(A1100=$B$1,"",'Instrument History'!A1097),"")</f>
        <v/>
      </c>
      <c r="B1101" t="str">
        <f t="shared" si="35"/>
        <v/>
      </c>
      <c r="C1101" s="14" t="str">
        <f>IF($A1101&lt;&gt;"",INDEX('Instrument History'!$1:$1048576,$B1101,C$3) / CcyPerBase!D1100,"")</f>
        <v/>
      </c>
      <c r="D1101" s="14" t="str">
        <f>IF(A1101&lt;&gt;"",C1101/$D$4*Master!$R$18,"")</f>
        <v/>
      </c>
      <c r="E1101" s="5" t="str">
        <f t="shared" si="36"/>
        <v/>
      </c>
      <c r="F1101" s="5" t="str">
        <f>IF($A1101&lt;&gt;"",IF(F$2&lt;&gt;"",INDEX('Instrument History'!$1:$1048576,$B1101,F$3) / CcyPerBase!E1100,""),"")</f>
        <v/>
      </c>
      <c r="G1101" s="5" t="str">
        <f>IF($A1101&lt;&gt;"",IF(G$2&lt;&gt;"",INDEX('Instrument History'!$1:$1048576,$B1101,G$3) / CcyPerBase!F1100,""),"")</f>
        <v/>
      </c>
      <c r="H1101" s="5" t="str">
        <f>IF($A1101&lt;&gt;"",IF(H$2&lt;&gt;"",INDEX('Instrument History'!$1:$1048576,$B1101,H$3) / CcyPerBase!G1100,""),"")</f>
        <v/>
      </c>
      <c r="I1101" s="5" t="str">
        <f>IF($A1101&lt;&gt;"",IF(I$2&lt;&gt;"",INDEX('Instrument History'!$1:$1048576,$B1101,I$3) / CcyPerBase!H1100,""),"")</f>
        <v/>
      </c>
      <c r="J1101" s="5" t="str">
        <f>IF($A1101&lt;&gt;"",IF(J$2&lt;&gt;"",INDEX('Instrument History'!$1:$1048576,$B1101,J$3) / CcyPerBase!I1100,""),"")</f>
        <v/>
      </c>
      <c r="K1101" s="5" t="str">
        <f>IF($A1101&lt;&gt;"",IF(K$2&lt;&gt;"",INDEX('Instrument History'!$1:$1048576,$B1101,K$3) / CcyPerBase!J1100,""),"")</f>
        <v/>
      </c>
      <c r="L1101" s="5" t="str">
        <f>IF($A1101&lt;&gt;"",IF(L$2&lt;&gt;"",INDEX('Instrument History'!$1:$1048576,$B1101,L$3) / CcyPerBase!K1100,""),"")</f>
        <v/>
      </c>
      <c r="M1101" s="5" t="str">
        <f>IF($A1101&lt;&gt;"",IF(M$2&lt;&gt;"",INDEX('Instrument History'!$1:$1048576,$B1101,M$3) / CcyPerBase!L1100,""),"")</f>
        <v/>
      </c>
      <c r="N1101" s="5" t="str">
        <f>IF($A1101&lt;&gt;"",IF(N$2&lt;&gt;"",INDEX('Instrument History'!$1:$1048576,$B1101,N$3) / CcyPerBase!M1100,""),"")</f>
        <v/>
      </c>
      <c r="O1101" s="5" t="str">
        <f>IF($A1101&lt;&gt;"",IF(O$2&lt;&gt;"",INDEX('Instrument History'!$1:$1048576,$B1101,O$3) / CcyPerBase!N1100,""),"")</f>
        <v/>
      </c>
      <c r="P1101" s="5" t="str">
        <f>IF($A1101&lt;&gt;"",IF(P$2&lt;&gt;"",INDEX('Instrument History'!$1:$1048576,$B1101,P$3) / CcyPerBase!O1100,""),"")</f>
        <v/>
      </c>
      <c r="Q1101" s="5" t="str">
        <f>IF($A1101&lt;&gt;"",IF(Q$2&lt;&gt;"",INDEX('Instrument History'!$1:$1048576,$B1101,Q$3) / CcyPerBase!P1100,""),"")</f>
        <v/>
      </c>
      <c r="R1101" s="5" t="str">
        <f>IF($A1101&lt;&gt;"",IF(R$2&lt;&gt;"",INDEX('Instrument History'!$1:$1048576,$B1101,R$3) / CcyPerBase!Q1100,""),"")</f>
        <v/>
      </c>
      <c r="S1101" s="5" t="str">
        <f>IF($A1101&lt;&gt;"",IF(S$2&lt;&gt;"",INDEX('Instrument History'!$1:$1048576,$B1101,S$3) / CcyPerBase!R1100,""),"")</f>
        <v/>
      </c>
      <c r="T1101" s="5" t="str">
        <f>IF($A1101&lt;&gt;"",IF(T$2&lt;&gt;"",INDEX('Instrument History'!$1:$1048576,$B1101,T$3) / CcyPerBase!S1100,""),"")</f>
        <v/>
      </c>
      <c r="U1101" s="5" t="str">
        <f>IF($A1101&lt;&gt;"",IF(U$2&lt;&gt;"",INDEX('Instrument History'!$1:$1048576,$B1101,U$3) / CcyPerBase!T1100,""),"")</f>
        <v/>
      </c>
      <c r="V1101" s="5" t="str">
        <f>IF($A1101&lt;&gt;"",IF(V$2&lt;&gt;"",INDEX('Instrument History'!$1:$1048576,$B1101,V$3) / CcyPerBase!U1100,""),"")</f>
        <v/>
      </c>
      <c r="W1101" s="5" t="str">
        <f>IF($A1101&lt;&gt;"",IF(W$2&lt;&gt;"",INDEX('Instrument History'!$1:$1048576,$B1101,W$3) / CcyPerBase!V1100,""),"")</f>
        <v/>
      </c>
      <c r="X1101" s="5" t="str">
        <f>IF($A1101&lt;&gt;"",IF(X$2&lt;&gt;"",INDEX('Instrument History'!$1:$1048576,$B1101,X$3) / CcyPerBase!W1100,""),"")</f>
        <v/>
      </c>
      <c r="Y1101" s="5" t="str">
        <f>IF($A1101&lt;&gt;"",IF(Y$2&lt;&gt;"",INDEX('Instrument History'!$1:$1048576,$B1101,Y$3) / CcyPerBase!X1100,""),"")</f>
        <v/>
      </c>
    </row>
    <row r="1102" spans="1:25">
      <c r="A1102" s="12" t="str">
        <f>IF(A1101&lt;&gt;"",IF(A1101=$B$1,"",'Instrument History'!A1098),"")</f>
        <v/>
      </c>
      <c r="B1102" t="str">
        <f t="shared" si="35"/>
        <v/>
      </c>
      <c r="C1102" s="14" t="str">
        <f>IF($A1102&lt;&gt;"",INDEX('Instrument History'!$1:$1048576,$B1102,C$3) / CcyPerBase!D1101,"")</f>
        <v/>
      </c>
      <c r="D1102" s="14" t="str">
        <f>IF(A1102&lt;&gt;"",C1102/$D$4*Master!$R$18,"")</f>
        <v/>
      </c>
      <c r="E1102" s="5" t="str">
        <f t="shared" si="36"/>
        <v/>
      </c>
      <c r="F1102" s="5" t="str">
        <f>IF($A1102&lt;&gt;"",IF(F$2&lt;&gt;"",INDEX('Instrument History'!$1:$1048576,$B1102,F$3) / CcyPerBase!E1101,""),"")</f>
        <v/>
      </c>
      <c r="G1102" s="5" t="str">
        <f>IF($A1102&lt;&gt;"",IF(G$2&lt;&gt;"",INDEX('Instrument History'!$1:$1048576,$B1102,G$3) / CcyPerBase!F1101,""),"")</f>
        <v/>
      </c>
      <c r="H1102" s="5" t="str">
        <f>IF($A1102&lt;&gt;"",IF(H$2&lt;&gt;"",INDEX('Instrument History'!$1:$1048576,$B1102,H$3) / CcyPerBase!G1101,""),"")</f>
        <v/>
      </c>
      <c r="I1102" s="5" t="str">
        <f>IF($A1102&lt;&gt;"",IF(I$2&lt;&gt;"",INDEX('Instrument History'!$1:$1048576,$B1102,I$3) / CcyPerBase!H1101,""),"")</f>
        <v/>
      </c>
      <c r="J1102" s="5" t="str">
        <f>IF($A1102&lt;&gt;"",IF(J$2&lt;&gt;"",INDEX('Instrument History'!$1:$1048576,$B1102,J$3) / CcyPerBase!I1101,""),"")</f>
        <v/>
      </c>
      <c r="K1102" s="5" t="str">
        <f>IF($A1102&lt;&gt;"",IF(K$2&lt;&gt;"",INDEX('Instrument History'!$1:$1048576,$B1102,K$3) / CcyPerBase!J1101,""),"")</f>
        <v/>
      </c>
      <c r="L1102" s="5" t="str">
        <f>IF($A1102&lt;&gt;"",IF(L$2&lt;&gt;"",INDEX('Instrument History'!$1:$1048576,$B1102,L$3) / CcyPerBase!K1101,""),"")</f>
        <v/>
      </c>
      <c r="M1102" s="5" t="str">
        <f>IF($A1102&lt;&gt;"",IF(M$2&lt;&gt;"",INDEX('Instrument History'!$1:$1048576,$B1102,M$3) / CcyPerBase!L1101,""),"")</f>
        <v/>
      </c>
      <c r="N1102" s="5" t="str">
        <f>IF($A1102&lt;&gt;"",IF(N$2&lt;&gt;"",INDEX('Instrument History'!$1:$1048576,$B1102,N$3) / CcyPerBase!M1101,""),"")</f>
        <v/>
      </c>
      <c r="O1102" s="5" t="str">
        <f>IF($A1102&lt;&gt;"",IF(O$2&lt;&gt;"",INDEX('Instrument History'!$1:$1048576,$B1102,O$3) / CcyPerBase!N1101,""),"")</f>
        <v/>
      </c>
      <c r="P1102" s="5" t="str">
        <f>IF($A1102&lt;&gt;"",IF(P$2&lt;&gt;"",INDEX('Instrument History'!$1:$1048576,$B1102,P$3) / CcyPerBase!O1101,""),"")</f>
        <v/>
      </c>
      <c r="Q1102" s="5" t="str">
        <f>IF($A1102&lt;&gt;"",IF(Q$2&lt;&gt;"",INDEX('Instrument History'!$1:$1048576,$B1102,Q$3) / CcyPerBase!P1101,""),"")</f>
        <v/>
      </c>
      <c r="R1102" s="5" t="str">
        <f>IF($A1102&lt;&gt;"",IF(R$2&lt;&gt;"",INDEX('Instrument History'!$1:$1048576,$B1102,R$3) / CcyPerBase!Q1101,""),"")</f>
        <v/>
      </c>
      <c r="S1102" s="5" t="str">
        <f>IF($A1102&lt;&gt;"",IF(S$2&lt;&gt;"",INDEX('Instrument History'!$1:$1048576,$B1102,S$3) / CcyPerBase!R1101,""),"")</f>
        <v/>
      </c>
      <c r="T1102" s="5" t="str">
        <f>IF($A1102&lt;&gt;"",IF(T$2&lt;&gt;"",INDEX('Instrument History'!$1:$1048576,$B1102,T$3) / CcyPerBase!S1101,""),"")</f>
        <v/>
      </c>
      <c r="U1102" s="5" t="str">
        <f>IF($A1102&lt;&gt;"",IF(U$2&lt;&gt;"",INDEX('Instrument History'!$1:$1048576,$B1102,U$3) / CcyPerBase!T1101,""),"")</f>
        <v/>
      </c>
      <c r="V1102" s="5" t="str">
        <f>IF($A1102&lt;&gt;"",IF(V$2&lt;&gt;"",INDEX('Instrument History'!$1:$1048576,$B1102,V$3) / CcyPerBase!U1101,""),"")</f>
        <v/>
      </c>
      <c r="W1102" s="5" t="str">
        <f>IF($A1102&lt;&gt;"",IF(W$2&lt;&gt;"",INDEX('Instrument History'!$1:$1048576,$B1102,W$3) / CcyPerBase!V1101,""),"")</f>
        <v/>
      </c>
      <c r="X1102" s="5" t="str">
        <f>IF($A1102&lt;&gt;"",IF(X$2&lt;&gt;"",INDEX('Instrument History'!$1:$1048576,$B1102,X$3) / CcyPerBase!W1101,""),"")</f>
        <v/>
      </c>
      <c r="Y1102" s="5" t="str">
        <f>IF($A1102&lt;&gt;"",IF(Y$2&lt;&gt;"",INDEX('Instrument History'!$1:$1048576,$B1102,Y$3) / CcyPerBase!X1101,""),"")</f>
        <v/>
      </c>
    </row>
    <row r="1103" spans="1:25">
      <c r="A1103" s="12" t="str">
        <f>IF(A1102&lt;&gt;"",IF(A1102=$B$1,"",'Instrument History'!A1099),"")</f>
        <v/>
      </c>
      <c r="B1103" t="str">
        <f t="shared" si="35"/>
        <v/>
      </c>
      <c r="C1103" s="14" t="str">
        <f>IF($A1103&lt;&gt;"",INDEX('Instrument History'!$1:$1048576,$B1103,C$3) / CcyPerBase!D1102,"")</f>
        <v/>
      </c>
      <c r="D1103" s="14" t="str">
        <f>IF(A1103&lt;&gt;"",C1103/$D$4*Master!$R$18,"")</f>
        <v/>
      </c>
      <c r="E1103" s="5" t="str">
        <f t="shared" si="36"/>
        <v/>
      </c>
      <c r="F1103" s="5" t="str">
        <f>IF($A1103&lt;&gt;"",IF(F$2&lt;&gt;"",INDEX('Instrument History'!$1:$1048576,$B1103,F$3) / CcyPerBase!E1102,""),"")</f>
        <v/>
      </c>
      <c r="G1103" s="5" t="str">
        <f>IF($A1103&lt;&gt;"",IF(G$2&lt;&gt;"",INDEX('Instrument History'!$1:$1048576,$B1103,G$3) / CcyPerBase!F1102,""),"")</f>
        <v/>
      </c>
      <c r="H1103" s="5" t="str">
        <f>IF($A1103&lt;&gt;"",IF(H$2&lt;&gt;"",INDEX('Instrument History'!$1:$1048576,$B1103,H$3) / CcyPerBase!G1102,""),"")</f>
        <v/>
      </c>
      <c r="I1103" s="5" t="str">
        <f>IF($A1103&lt;&gt;"",IF(I$2&lt;&gt;"",INDEX('Instrument History'!$1:$1048576,$B1103,I$3) / CcyPerBase!H1102,""),"")</f>
        <v/>
      </c>
      <c r="J1103" s="5" t="str">
        <f>IF($A1103&lt;&gt;"",IF(J$2&lt;&gt;"",INDEX('Instrument History'!$1:$1048576,$B1103,J$3) / CcyPerBase!I1102,""),"")</f>
        <v/>
      </c>
      <c r="K1103" s="5" t="str">
        <f>IF($A1103&lt;&gt;"",IF(K$2&lt;&gt;"",INDEX('Instrument History'!$1:$1048576,$B1103,K$3) / CcyPerBase!J1102,""),"")</f>
        <v/>
      </c>
      <c r="L1103" s="5" t="str">
        <f>IF($A1103&lt;&gt;"",IF(L$2&lt;&gt;"",INDEX('Instrument History'!$1:$1048576,$B1103,L$3) / CcyPerBase!K1102,""),"")</f>
        <v/>
      </c>
      <c r="M1103" s="5" t="str">
        <f>IF($A1103&lt;&gt;"",IF(M$2&lt;&gt;"",INDEX('Instrument History'!$1:$1048576,$B1103,M$3) / CcyPerBase!L1102,""),"")</f>
        <v/>
      </c>
      <c r="N1103" s="5" t="str">
        <f>IF($A1103&lt;&gt;"",IF(N$2&lt;&gt;"",INDEX('Instrument History'!$1:$1048576,$B1103,N$3) / CcyPerBase!M1102,""),"")</f>
        <v/>
      </c>
      <c r="O1103" s="5" t="str">
        <f>IF($A1103&lt;&gt;"",IF(O$2&lt;&gt;"",INDEX('Instrument History'!$1:$1048576,$B1103,O$3) / CcyPerBase!N1102,""),"")</f>
        <v/>
      </c>
      <c r="P1103" s="5" t="str">
        <f>IF($A1103&lt;&gt;"",IF(P$2&lt;&gt;"",INDEX('Instrument History'!$1:$1048576,$B1103,P$3) / CcyPerBase!O1102,""),"")</f>
        <v/>
      </c>
      <c r="Q1103" s="5" t="str">
        <f>IF($A1103&lt;&gt;"",IF(Q$2&lt;&gt;"",INDEX('Instrument History'!$1:$1048576,$B1103,Q$3) / CcyPerBase!P1102,""),"")</f>
        <v/>
      </c>
      <c r="R1103" s="5" t="str">
        <f>IF($A1103&lt;&gt;"",IF(R$2&lt;&gt;"",INDEX('Instrument History'!$1:$1048576,$B1103,R$3) / CcyPerBase!Q1102,""),"")</f>
        <v/>
      </c>
      <c r="S1103" s="5" t="str">
        <f>IF($A1103&lt;&gt;"",IF(S$2&lt;&gt;"",INDEX('Instrument History'!$1:$1048576,$B1103,S$3) / CcyPerBase!R1102,""),"")</f>
        <v/>
      </c>
      <c r="T1103" s="5" t="str">
        <f>IF($A1103&lt;&gt;"",IF(T$2&lt;&gt;"",INDEX('Instrument History'!$1:$1048576,$B1103,T$3) / CcyPerBase!S1102,""),"")</f>
        <v/>
      </c>
      <c r="U1103" s="5" t="str">
        <f>IF($A1103&lt;&gt;"",IF(U$2&lt;&gt;"",INDEX('Instrument History'!$1:$1048576,$B1103,U$3) / CcyPerBase!T1102,""),"")</f>
        <v/>
      </c>
      <c r="V1103" s="5" t="str">
        <f>IF($A1103&lt;&gt;"",IF(V$2&lt;&gt;"",INDEX('Instrument History'!$1:$1048576,$B1103,V$3) / CcyPerBase!U1102,""),"")</f>
        <v/>
      </c>
      <c r="W1103" s="5" t="str">
        <f>IF($A1103&lt;&gt;"",IF(W$2&lt;&gt;"",INDEX('Instrument History'!$1:$1048576,$B1103,W$3) / CcyPerBase!V1102,""),"")</f>
        <v/>
      </c>
      <c r="X1103" s="5" t="str">
        <f>IF($A1103&lt;&gt;"",IF(X$2&lt;&gt;"",INDEX('Instrument History'!$1:$1048576,$B1103,X$3) / CcyPerBase!W1102,""),"")</f>
        <v/>
      </c>
      <c r="Y1103" s="5" t="str">
        <f>IF($A1103&lt;&gt;"",IF(Y$2&lt;&gt;"",INDEX('Instrument History'!$1:$1048576,$B1103,Y$3) / CcyPerBase!X1102,""),"")</f>
        <v/>
      </c>
    </row>
    <row r="1104" spans="1:25">
      <c r="A1104" s="12" t="str">
        <f>IF(A1103&lt;&gt;"",IF(A1103=$B$1,"",'Instrument History'!A1100),"")</f>
        <v/>
      </c>
      <c r="B1104" t="str">
        <f t="shared" si="35"/>
        <v/>
      </c>
      <c r="C1104" s="14" t="str">
        <f>IF($A1104&lt;&gt;"",INDEX('Instrument History'!$1:$1048576,$B1104,C$3) / CcyPerBase!D1103,"")</f>
        <v/>
      </c>
      <c r="D1104" s="14" t="str">
        <f>IF(A1104&lt;&gt;"",C1104/$D$4*Master!$R$18,"")</f>
        <v/>
      </c>
      <c r="E1104" s="5" t="str">
        <f t="shared" si="36"/>
        <v/>
      </c>
      <c r="F1104" s="5" t="str">
        <f>IF($A1104&lt;&gt;"",IF(F$2&lt;&gt;"",INDEX('Instrument History'!$1:$1048576,$B1104,F$3) / CcyPerBase!E1103,""),"")</f>
        <v/>
      </c>
      <c r="G1104" s="5" t="str">
        <f>IF($A1104&lt;&gt;"",IF(G$2&lt;&gt;"",INDEX('Instrument History'!$1:$1048576,$B1104,G$3) / CcyPerBase!F1103,""),"")</f>
        <v/>
      </c>
      <c r="H1104" s="5" t="str">
        <f>IF($A1104&lt;&gt;"",IF(H$2&lt;&gt;"",INDEX('Instrument History'!$1:$1048576,$B1104,H$3) / CcyPerBase!G1103,""),"")</f>
        <v/>
      </c>
      <c r="I1104" s="5" t="str">
        <f>IF($A1104&lt;&gt;"",IF(I$2&lt;&gt;"",INDEX('Instrument History'!$1:$1048576,$B1104,I$3) / CcyPerBase!H1103,""),"")</f>
        <v/>
      </c>
      <c r="J1104" s="5" t="str">
        <f>IF($A1104&lt;&gt;"",IF(J$2&lt;&gt;"",INDEX('Instrument History'!$1:$1048576,$B1104,J$3) / CcyPerBase!I1103,""),"")</f>
        <v/>
      </c>
      <c r="K1104" s="5" t="str">
        <f>IF($A1104&lt;&gt;"",IF(K$2&lt;&gt;"",INDEX('Instrument History'!$1:$1048576,$B1104,K$3) / CcyPerBase!J1103,""),"")</f>
        <v/>
      </c>
      <c r="L1104" s="5" t="str">
        <f>IF($A1104&lt;&gt;"",IF(L$2&lt;&gt;"",INDEX('Instrument History'!$1:$1048576,$B1104,L$3) / CcyPerBase!K1103,""),"")</f>
        <v/>
      </c>
      <c r="M1104" s="5" t="str">
        <f>IF($A1104&lt;&gt;"",IF(M$2&lt;&gt;"",INDEX('Instrument History'!$1:$1048576,$B1104,M$3) / CcyPerBase!L1103,""),"")</f>
        <v/>
      </c>
      <c r="N1104" s="5" t="str">
        <f>IF($A1104&lt;&gt;"",IF(N$2&lt;&gt;"",INDEX('Instrument History'!$1:$1048576,$B1104,N$3) / CcyPerBase!M1103,""),"")</f>
        <v/>
      </c>
      <c r="O1104" s="5" t="str">
        <f>IF($A1104&lt;&gt;"",IF(O$2&lt;&gt;"",INDEX('Instrument History'!$1:$1048576,$B1104,O$3) / CcyPerBase!N1103,""),"")</f>
        <v/>
      </c>
      <c r="P1104" s="5" t="str">
        <f>IF($A1104&lt;&gt;"",IF(P$2&lt;&gt;"",INDEX('Instrument History'!$1:$1048576,$B1104,P$3) / CcyPerBase!O1103,""),"")</f>
        <v/>
      </c>
      <c r="Q1104" s="5" t="str">
        <f>IF($A1104&lt;&gt;"",IF(Q$2&lt;&gt;"",INDEX('Instrument History'!$1:$1048576,$B1104,Q$3) / CcyPerBase!P1103,""),"")</f>
        <v/>
      </c>
      <c r="R1104" s="5" t="str">
        <f>IF($A1104&lt;&gt;"",IF(R$2&lt;&gt;"",INDEX('Instrument History'!$1:$1048576,$B1104,R$3) / CcyPerBase!Q1103,""),"")</f>
        <v/>
      </c>
      <c r="S1104" s="5" t="str">
        <f>IF($A1104&lt;&gt;"",IF(S$2&lt;&gt;"",INDEX('Instrument History'!$1:$1048576,$B1104,S$3) / CcyPerBase!R1103,""),"")</f>
        <v/>
      </c>
      <c r="T1104" s="5" t="str">
        <f>IF($A1104&lt;&gt;"",IF(T$2&lt;&gt;"",INDEX('Instrument History'!$1:$1048576,$B1104,T$3) / CcyPerBase!S1103,""),"")</f>
        <v/>
      </c>
      <c r="U1104" s="5" t="str">
        <f>IF($A1104&lt;&gt;"",IF(U$2&lt;&gt;"",INDEX('Instrument History'!$1:$1048576,$B1104,U$3) / CcyPerBase!T1103,""),"")</f>
        <v/>
      </c>
      <c r="V1104" s="5" t="str">
        <f>IF($A1104&lt;&gt;"",IF(V$2&lt;&gt;"",INDEX('Instrument History'!$1:$1048576,$B1104,V$3) / CcyPerBase!U1103,""),"")</f>
        <v/>
      </c>
      <c r="W1104" s="5" t="str">
        <f>IF($A1104&lt;&gt;"",IF(W$2&lt;&gt;"",INDEX('Instrument History'!$1:$1048576,$B1104,W$3) / CcyPerBase!V1103,""),"")</f>
        <v/>
      </c>
      <c r="X1104" s="5" t="str">
        <f>IF($A1104&lt;&gt;"",IF(X$2&lt;&gt;"",INDEX('Instrument History'!$1:$1048576,$B1104,X$3) / CcyPerBase!W1103,""),"")</f>
        <v/>
      </c>
      <c r="Y1104" s="5" t="str">
        <f>IF($A1104&lt;&gt;"",IF(Y$2&lt;&gt;"",INDEX('Instrument History'!$1:$1048576,$B1104,Y$3) / CcyPerBase!X1103,""),"")</f>
        <v/>
      </c>
    </row>
    <row r="1105" spans="1:25">
      <c r="A1105" s="12" t="str">
        <f>IF(A1104&lt;&gt;"",IF(A1104=$B$1,"",'Instrument History'!A1101),"")</f>
        <v/>
      </c>
      <c r="B1105" t="str">
        <f t="shared" si="35"/>
        <v/>
      </c>
      <c r="C1105" s="14" t="str">
        <f>IF($A1105&lt;&gt;"",INDEX('Instrument History'!$1:$1048576,$B1105,C$3) / CcyPerBase!D1104,"")</f>
        <v/>
      </c>
      <c r="D1105" s="14" t="str">
        <f>IF(A1105&lt;&gt;"",C1105/$D$4*Master!$R$18,"")</f>
        <v/>
      </c>
      <c r="E1105" s="5" t="str">
        <f t="shared" si="36"/>
        <v/>
      </c>
      <c r="F1105" s="5" t="str">
        <f>IF($A1105&lt;&gt;"",IF(F$2&lt;&gt;"",INDEX('Instrument History'!$1:$1048576,$B1105,F$3) / CcyPerBase!E1104,""),"")</f>
        <v/>
      </c>
      <c r="G1105" s="5" t="str">
        <f>IF($A1105&lt;&gt;"",IF(G$2&lt;&gt;"",INDEX('Instrument History'!$1:$1048576,$B1105,G$3) / CcyPerBase!F1104,""),"")</f>
        <v/>
      </c>
      <c r="H1105" s="5" t="str">
        <f>IF($A1105&lt;&gt;"",IF(H$2&lt;&gt;"",INDEX('Instrument History'!$1:$1048576,$B1105,H$3) / CcyPerBase!G1104,""),"")</f>
        <v/>
      </c>
      <c r="I1105" s="5" t="str">
        <f>IF($A1105&lt;&gt;"",IF(I$2&lt;&gt;"",INDEX('Instrument History'!$1:$1048576,$B1105,I$3) / CcyPerBase!H1104,""),"")</f>
        <v/>
      </c>
      <c r="J1105" s="5" t="str">
        <f>IF($A1105&lt;&gt;"",IF(J$2&lt;&gt;"",INDEX('Instrument History'!$1:$1048576,$B1105,J$3) / CcyPerBase!I1104,""),"")</f>
        <v/>
      </c>
      <c r="K1105" s="5" t="str">
        <f>IF($A1105&lt;&gt;"",IF(K$2&lt;&gt;"",INDEX('Instrument History'!$1:$1048576,$B1105,K$3) / CcyPerBase!J1104,""),"")</f>
        <v/>
      </c>
      <c r="L1105" s="5" t="str">
        <f>IF($A1105&lt;&gt;"",IF(L$2&lt;&gt;"",INDEX('Instrument History'!$1:$1048576,$B1105,L$3) / CcyPerBase!K1104,""),"")</f>
        <v/>
      </c>
      <c r="M1105" s="5" t="str">
        <f>IF($A1105&lt;&gt;"",IF(M$2&lt;&gt;"",INDEX('Instrument History'!$1:$1048576,$B1105,M$3) / CcyPerBase!L1104,""),"")</f>
        <v/>
      </c>
      <c r="N1105" s="5" t="str">
        <f>IF($A1105&lt;&gt;"",IF(N$2&lt;&gt;"",INDEX('Instrument History'!$1:$1048576,$B1105,N$3) / CcyPerBase!M1104,""),"")</f>
        <v/>
      </c>
      <c r="O1105" s="5" t="str">
        <f>IF($A1105&lt;&gt;"",IF(O$2&lt;&gt;"",INDEX('Instrument History'!$1:$1048576,$B1105,O$3) / CcyPerBase!N1104,""),"")</f>
        <v/>
      </c>
      <c r="P1105" s="5" t="str">
        <f>IF($A1105&lt;&gt;"",IF(P$2&lt;&gt;"",INDEX('Instrument History'!$1:$1048576,$B1105,P$3) / CcyPerBase!O1104,""),"")</f>
        <v/>
      </c>
      <c r="Q1105" s="5" t="str">
        <f>IF($A1105&lt;&gt;"",IF(Q$2&lt;&gt;"",INDEX('Instrument History'!$1:$1048576,$B1105,Q$3) / CcyPerBase!P1104,""),"")</f>
        <v/>
      </c>
      <c r="R1105" s="5" t="str">
        <f>IF($A1105&lt;&gt;"",IF(R$2&lt;&gt;"",INDEX('Instrument History'!$1:$1048576,$B1105,R$3) / CcyPerBase!Q1104,""),"")</f>
        <v/>
      </c>
      <c r="S1105" s="5" t="str">
        <f>IF($A1105&lt;&gt;"",IF(S$2&lt;&gt;"",INDEX('Instrument History'!$1:$1048576,$B1105,S$3) / CcyPerBase!R1104,""),"")</f>
        <v/>
      </c>
      <c r="T1105" s="5" t="str">
        <f>IF($A1105&lt;&gt;"",IF(T$2&lt;&gt;"",INDEX('Instrument History'!$1:$1048576,$B1105,T$3) / CcyPerBase!S1104,""),"")</f>
        <v/>
      </c>
      <c r="U1105" s="5" t="str">
        <f>IF($A1105&lt;&gt;"",IF(U$2&lt;&gt;"",INDEX('Instrument History'!$1:$1048576,$B1105,U$3) / CcyPerBase!T1104,""),"")</f>
        <v/>
      </c>
      <c r="V1105" s="5" t="str">
        <f>IF($A1105&lt;&gt;"",IF(V$2&lt;&gt;"",INDEX('Instrument History'!$1:$1048576,$B1105,V$3) / CcyPerBase!U1104,""),"")</f>
        <v/>
      </c>
      <c r="W1105" s="5" t="str">
        <f>IF($A1105&lt;&gt;"",IF(W$2&lt;&gt;"",INDEX('Instrument History'!$1:$1048576,$B1105,W$3) / CcyPerBase!V1104,""),"")</f>
        <v/>
      </c>
      <c r="X1105" s="5" t="str">
        <f>IF($A1105&lt;&gt;"",IF(X$2&lt;&gt;"",INDEX('Instrument History'!$1:$1048576,$B1105,X$3) / CcyPerBase!W1104,""),"")</f>
        <v/>
      </c>
      <c r="Y1105" s="5" t="str">
        <f>IF($A1105&lt;&gt;"",IF(Y$2&lt;&gt;"",INDEX('Instrument History'!$1:$1048576,$B1105,Y$3) / CcyPerBase!X1104,""),"")</f>
        <v/>
      </c>
    </row>
    <row r="1106" spans="1:25">
      <c r="A1106" s="12" t="str">
        <f>IF(A1105&lt;&gt;"",IF(A1105=$B$1,"",'Instrument History'!A1102),"")</f>
        <v/>
      </c>
      <c r="B1106" t="str">
        <f t="shared" si="35"/>
        <v/>
      </c>
      <c r="C1106" s="14" t="str">
        <f>IF($A1106&lt;&gt;"",INDEX('Instrument History'!$1:$1048576,$B1106,C$3) / CcyPerBase!D1105,"")</f>
        <v/>
      </c>
      <c r="D1106" s="14" t="str">
        <f>IF(A1106&lt;&gt;"",C1106/$D$4*Master!$R$18,"")</f>
        <v/>
      </c>
      <c r="E1106" s="5" t="str">
        <f t="shared" si="36"/>
        <v/>
      </c>
      <c r="F1106" s="5" t="str">
        <f>IF($A1106&lt;&gt;"",IF(F$2&lt;&gt;"",INDEX('Instrument History'!$1:$1048576,$B1106,F$3) / CcyPerBase!E1105,""),"")</f>
        <v/>
      </c>
      <c r="G1106" s="5" t="str">
        <f>IF($A1106&lt;&gt;"",IF(G$2&lt;&gt;"",INDEX('Instrument History'!$1:$1048576,$B1106,G$3) / CcyPerBase!F1105,""),"")</f>
        <v/>
      </c>
      <c r="H1106" s="5" t="str">
        <f>IF($A1106&lt;&gt;"",IF(H$2&lt;&gt;"",INDEX('Instrument History'!$1:$1048576,$B1106,H$3) / CcyPerBase!G1105,""),"")</f>
        <v/>
      </c>
      <c r="I1106" s="5" t="str">
        <f>IF($A1106&lt;&gt;"",IF(I$2&lt;&gt;"",INDEX('Instrument History'!$1:$1048576,$B1106,I$3) / CcyPerBase!H1105,""),"")</f>
        <v/>
      </c>
      <c r="J1106" s="5" t="str">
        <f>IF($A1106&lt;&gt;"",IF(J$2&lt;&gt;"",INDEX('Instrument History'!$1:$1048576,$B1106,J$3) / CcyPerBase!I1105,""),"")</f>
        <v/>
      </c>
      <c r="K1106" s="5" t="str">
        <f>IF($A1106&lt;&gt;"",IF(K$2&lt;&gt;"",INDEX('Instrument History'!$1:$1048576,$B1106,K$3) / CcyPerBase!J1105,""),"")</f>
        <v/>
      </c>
      <c r="L1106" s="5" t="str">
        <f>IF($A1106&lt;&gt;"",IF(L$2&lt;&gt;"",INDEX('Instrument History'!$1:$1048576,$B1106,L$3) / CcyPerBase!K1105,""),"")</f>
        <v/>
      </c>
      <c r="M1106" s="5" t="str">
        <f>IF($A1106&lt;&gt;"",IF(M$2&lt;&gt;"",INDEX('Instrument History'!$1:$1048576,$B1106,M$3) / CcyPerBase!L1105,""),"")</f>
        <v/>
      </c>
      <c r="N1106" s="5" t="str">
        <f>IF($A1106&lt;&gt;"",IF(N$2&lt;&gt;"",INDEX('Instrument History'!$1:$1048576,$B1106,N$3) / CcyPerBase!M1105,""),"")</f>
        <v/>
      </c>
      <c r="O1106" s="5" t="str">
        <f>IF($A1106&lt;&gt;"",IF(O$2&lt;&gt;"",INDEX('Instrument History'!$1:$1048576,$B1106,O$3) / CcyPerBase!N1105,""),"")</f>
        <v/>
      </c>
      <c r="P1106" s="5" t="str">
        <f>IF($A1106&lt;&gt;"",IF(P$2&lt;&gt;"",INDEX('Instrument History'!$1:$1048576,$B1106,P$3) / CcyPerBase!O1105,""),"")</f>
        <v/>
      </c>
      <c r="Q1106" s="5" t="str">
        <f>IF($A1106&lt;&gt;"",IF(Q$2&lt;&gt;"",INDEX('Instrument History'!$1:$1048576,$B1106,Q$3) / CcyPerBase!P1105,""),"")</f>
        <v/>
      </c>
      <c r="R1106" s="5" t="str">
        <f>IF($A1106&lt;&gt;"",IF(R$2&lt;&gt;"",INDEX('Instrument History'!$1:$1048576,$B1106,R$3) / CcyPerBase!Q1105,""),"")</f>
        <v/>
      </c>
      <c r="S1106" s="5" t="str">
        <f>IF($A1106&lt;&gt;"",IF(S$2&lt;&gt;"",INDEX('Instrument History'!$1:$1048576,$B1106,S$3) / CcyPerBase!R1105,""),"")</f>
        <v/>
      </c>
      <c r="T1106" s="5" t="str">
        <f>IF($A1106&lt;&gt;"",IF(T$2&lt;&gt;"",INDEX('Instrument History'!$1:$1048576,$B1106,T$3) / CcyPerBase!S1105,""),"")</f>
        <v/>
      </c>
      <c r="U1106" s="5" t="str">
        <f>IF($A1106&lt;&gt;"",IF(U$2&lt;&gt;"",INDEX('Instrument History'!$1:$1048576,$B1106,U$3) / CcyPerBase!T1105,""),"")</f>
        <v/>
      </c>
      <c r="V1106" s="5" t="str">
        <f>IF($A1106&lt;&gt;"",IF(V$2&lt;&gt;"",INDEX('Instrument History'!$1:$1048576,$B1106,V$3) / CcyPerBase!U1105,""),"")</f>
        <v/>
      </c>
      <c r="W1106" s="5" t="str">
        <f>IF($A1106&lt;&gt;"",IF(W$2&lt;&gt;"",INDEX('Instrument History'!$1:$1048576,$B1106,W$3) / CcyPerBase!V1105,""),"")</f>
        <v/>
      </c>
      <c r="X1106" s="5" t="str">
        <f>IF($A1106&lt;&gt;"",IF(X$2&lt;&gt;"",INDEX('Instrument History'!$1:$1048576,$B1106,X$3) / CcyPerBase!W1105,""),"")</f>
        <v/>
      </c>
      <c r="Y1106" s="5" t="str">
        <f>IF($A1106&lt;&gt;"",IF(Y$2&lt;&gt;"",INDEX('Instrument History'!$1:$1048576,$B1106,Y$3) / CcyPerBase!X1105,""),"")</f>
        <v/>
      </c>
    </row>
    <row r="1107" spans="1:25">
      <c r="A1107" s="12" t="str">
        <f>IF(A1106&lt;&gt;"",IF(A1106=$B$1,"",'Instrument History'!A1103),"")</f>
        <v/>
      </c>
      <c r="B1107" t="str">
        <f t="shared" si="35"/>
        <v/>
      </c>
      <c r="C1107" s="14" t="str">
        <f>IF($A1107&lt;&gt;"",INDEX('Instrument History'!$1:$1048576,$B1107,C$3) / CcyPerBase!D1106,"")</f>
        <v/>
      </c>
      <c r="D1107" s="14" t="str">
        <f>IF(A1107&lt;&gt;"",C1107/$D$4*Master!$R$18,"")</f>
        <v/>
      </c>
      <c r="E1107" s="5" t="str">
        <f t="shared" si="36"/>
        <v/>
      </c>
      <c r="F1107" s="5" t="str">
        <f>IF($A1107&lt;&gt;"",IF(F$2&lt;&gt;"",INDEX('Instrument History'!$1:$1048576,$B1107,F$3) / CcyPerBase!E1106,""),"")</f>
        <v/>
      </c>
      <c r="G1107" s="5" t="str">
        <f>IF($A1107&lt;&gt;"",IF(G$2&lt;&gt;"",INDEX('Instrument History'!$1:$1048576,$B1107,G$3) / CcyPerBase!F1106,""),"")</f>
        <v/>
      </c>
      <c r="H1107" s="5" t="str">
        <f>IF($A1107&lt;&gt;"",IF(H$2&lt;&gt;"",INDEX('Instrument History'!$1:$1048576,$B1107,H$3) / CcyPerBase!G1106,""),"")</f>
        <v/>
      </c>
      <c r="I1107" s="5" t="str">
        <f>IF($A1107&lt;&gt;"",IF(I$2&lt;&gt;"",INDEX('Instrument History'!$1:$1048576,$B1107,I$3) / CcyPerBase!H1106,""),"")</f>
        <v/>
      </c>
      <c r="J1107" s="5" t="str">
        <f>IF($A1107&lt;&gt;"",IF(J$2&lt;&gt;"",INDEX('Instrument History'!$1:$1048576,$B1107,J$3) / CcyPerBase!I1106,""),"")</f>
        <v/>
      </c>
      <c r="K1107" s="5" t="str">
        <f>IF($A1107&lt;&gt;"",IF(K$2&lt;&gt;"",INDEX('Instrument History'!$1:$1048576,$B1107,K$3) / CcyPerBase!J1106,""),"")</f>
        <v/>
      </c>
      <c r="L1107" s="5" t="str">
        <f>IF($A1107&lt;&gt;"",IF(L$2&lt;&gt;"",INDEX('Instrument History'!$1:$1048576,$B1107,L$3) / CcyPerBase!K1106,""),"")</f>
        <v/>
      </c>
      <c r="M1107" s="5" t="str">
        <f>IF($A1107&lt;&gt;"",IF(M$2&lt;&gt;"",INDEX('Instrument History'!$1:$1048576,$B1107,M$3) / CcyPerBase!L1106,""),"")</f>
        <v/>
      </c>
      <c r="N1107" s="5" t="str">
        <f>IF($A1107&lt;&gt;"",IF(N$2&lt;&gt;"",INDEX('Instrument History'!$1:$1048576,$B1107,N$3) / CcyPerBase!M1106,""),"")</f>
        <v/>
      </c>
      <c r="O1107" s="5" t="str">
        <f>IF($A1107&lt;&gt;"",IF(O$2&lt;&gt;"",INDEX('Instrument History'!$1:$1048576,$B1107,O$3) / CcyPerBase!N1106,""),"")</f>
        <v/>
      </c>
      <c r="P1107" s="5" t="str">
        <f>IF($A1107&lt;&gt;"",IF(P$2&lt;&gt;"",INDEX('Instrument History'!$1:$1048576,$B1107,P$3) / CcyPerBase!O1106,""),"")</f>
        <v/>
      </c>
      <c r="Q1107" s="5" t="str">
        <f>IF($A1107&lt;&gt;"",IF(Q$2&lt;&gt;"",INDEX('Instrument History'!$1:$1048576,$B1107,Q$3) / CcyPerBase!P1106,""),"")</f>
        <v/>
      </c>
      <c r="R1107" s="5" t="str">
        <f>IF($A1107&lt;&gt;"",IF(R$2&lt;&gt;"",INDEX('Instrument History'!$1:$1048576,$B1107,R$3) / CcyPerBase!Q1106,""),"")</f>
        <v/>
      </c>
      <c r="S1107" s="5" t="str">
        <f>IF($A1107&lt;&gt;"",IF(S$2&lt;&gt;"",INDEX('Instrument History'!$1:$1048576,$B1107,S$3) / CcyPerBase!R1106,""),"")</f>
        <v/>
      </c>
      <c r="T1107" s="5" t="str">
        <f>IF($A1107&lt;&gt;"",IF(T$2&lt;&gt;"",INDEX('Instrument History'!$1:$1048576,$B1107,T$3) / CcyPerBase!S1106,""),"")</f>
        <v/>
      </c>
      <c r="U1107" s="5" t="str">
        <f>IF($A1107&lt;&gt;"",IF(U$2&lt;&gt;"",INDEX('Instrument History'!$1:$1048576,$B1107,U$3) / CcyPerBase!T1106,""),"")</f>
        <v/>
      </c>
      <c r="V1107" s="5" t="str">
        <f>IF($A1107&lt;&gt;"",IF(V$2&lt;&gt;"",INDEX('Instrument History'!$1:$1048576,$B1107,V$3) / CcyPerBase!U1106,""),"")</f>
        <v/>
      </c>
      <c r="W1107" s="5" t="str">
        <f>IF($A1107&lt;&gt;"",IF(W$2&lt;&gt;"",INDEX('Instrument History'!$1:$1048576,$B1107,W$3) / CcyPerBase!V1106,""),"")</f>
        <v/>
      </c>
      <c r="X1107" s="5" t="str">
        <f>IF($A1107&lt;&gt;"",IF(X$2&lt;&gt;"",INDEX('Instrument History'!$1:$1048576,$B1107,X$3) / CcyPerBase!W1106,""),"")</f>
        <v/>
      </c>
      <c r="Y1107" s="5" t="str">
        <f>IF($A1107&lt;&gt;"",IF(Y$2&lt;&gt;"",INDEX('Instrument History'!$1:$1048576,$B1107,Y$3) / CcyPerBase!X1106,""),"")</f>
        <v/>
      </c>
    </row>
    <row r="1108" spans="1:25">
      <c r="A1108" s="12" t="str">
        <f>IF(A1107&lt;&gt;"",IF(A1107=$B$1,"",'Instrument History'!A1104),"")</f>
        <v/>
      </c>
      <c r="B1108" t="str">
        <f t="shared" si="35"/>
        <v/>
      </c>
      <c r="C1108" s="14" t="str">
        <f>IF($A1108&lt;&gt;"",INDEX('Instrument History'!$1:$1048576,$B1108,C$3) / CcyPerBase!D1107,"")</f>
        <v/>
      </c>
      <c r="D1108" s="14" t="str">
        <f>IF(A1108&lt;&gt;"",C1108/$D$4*Master!$R$18,"")</f>
        <v/>
      </c>
      <c r="E1108" s="5" t="str">
        <f t="shared" si="36"/>
        <v/>
      </c>
      <c r="F1108" s="5" t="str">
        <f>IF($A1108&lt;&gt;"",IF(F$2&lt;&gt;"",INDEX('Instrument History'!$1:$1048576,$B1108,F$3) / CcyPerBase!E1107,""),"")</f>
        <v/>
      </c>
      <c r="G1108" s="5" t="str">
        <f>IF($A1108&lt;&gt;"",IF(G$2&lt;&gt;"",INDEX('Instrument History'!$1:$1048576,$B1108,G$3) / CcyPerBase!F1107,""),"")</f>
        <v/>
      </c>
      <c r="H1108" s="5" t="str">
        <f>IF($A1108&lt;&gt;"",IF(H$2&lt;&gt;"",INDEX('Instrument History'!$1:$1048576,$B1108,H$3) / CcyPerBase!G1107,""),"")</f>
        <v/>
      </c>
      <c r="I1108" s="5" t="str">
        <f>IF($A1108&lt;&gt;"",IF(I$2&lt;&gt;"",INDEX('Instrument History'!$1:$1048576,$B1108,I$3) / CcyPerBase!H1107,""),"")</f>
        <v/>
      </c>
      <c r="J1108" s="5" t="str">
        <f>IF($A1108&lt;&gt;"",IF(J$2&lt;&gt;"",INDEX('Instrument History'!$1:$1048576,$B1108,J$3) / CcyPerBase!I1107,""),"")</f>
        <v/>
      </c>
      <c r="K1108" s="5" t="str">
        <f>IF($A1108&lt;&gt;"",IF(K$2&lt;&gt;"",INDEX('Instrument History'!$1:$1048576,$B1108,K$3) / CcyPerBase!J1107,""),"")</f>
        <v/>
      </c>
      <c r="L1108" s="5" t="str">
        <f>IF($A1108&lt;&gt;"",IF(L$2&lt;&gt;"",INDEX('Instrument History'!$1:$1048576,$B1108,L$3) / CcyPerBase!K1107,""),"")</f>
        <v/>
      </c>
      <c r="M1108" s="5" t="str">
        <f>IF($A1108&lt;&gt;"",IF(M$2&lt;&gt;"",INDEX('Instrument History'!$1:$1048576,$B1108,M$3) / CcyPerBase!L1107,""),"")</f>
        <v/>
      </c>
      <c r="N1108" s="5" t="str">
        <f>IF($A1108&lt;&gt;"",IF(N$2&lt;&gt;"",INDEX('Instrument History'!$1:$1048576,$B1108,N$3) / CcyPerBase!M1107,""),"")</f>
        <v/>
      </c>
      <c r="O1108" s="5" t="str">
        <f>IF($A1108&lt;&gt;"",IF(O$2&lt;&gt;"",INDEX('Instrument History'!$1:$1048576,$B1108,O$3) / CcyPerBase!N1107,""),"")</f>
        <v/>
      </c>
      <c r="P1108" s="5" t="str">
        <f>IF($A1108&lt;&gt;"",IF(P$2&lt;&gt;"",INDEX('Instrument History'!$1:$1048576,$B1108,P$3) / CcyPerBase!O1107,""),"")</f>
        <v/>
      </c>
      <c r="Q1108" s="5" t="str">
        <f>IF($A1108&lt;&gt;"",IF(Q$2&lt;&gt;"",INDEX('Instrument History'!$1:$1048576,$B1108,Q$3) / CcyPerBase!P1107,""),"")</f>
        <v/>
      </c>
      <c r="R1108" s="5" t="str">
        <f>IF($A1108&lt;&gt;"",IF(R$2&lt;&gt;"",INDEX('Instrument History'!$1:$1048576,$B1108,R$3) / CcyPerBase!Q1107,""),"")</f>
        <v/>
      </c>
      <c r="S1108" s="5" t="str">
        <f>IF($A1108&lt;&gt;"",IF(S$2&lt;&gt;"",INDEX('Instrument History'!$1:$1048576,$B1108,S$3) / CcyPerBase!R1107,""),"")</f>
        <v/>
      </c>
      <c r="T1108" s="5" t="str">
        <f>IF($A1108&lt;&gt;"",IF(T$2&lt;&gt;"",INDEX('Instrument History'!$1:$1048576,$B1108,T$3) / CcyPerBase!S1107,""),"")</f>
        <v/>
      </c>
      <c r="U1108" s="5" t="str">
        <f>IF($A1108&lt;&gt;"",IF(U$2&lt;&gt;"",INDEX('Instrument History'!$1:$1048576,$B1108,U$3) / CcyPerBase!T1107,""),"")</f>
        <v/>
      </c>
      <c r="V1108" s="5" t="str">
        <f>IF($A1108&lt;&gt;"",IF(V$2&lt;&gt;"",INDEX('Instrument History'!$1:$1048576,$B1108,V$3) / CcyPerBase!U1107,""),"")</f>
        <v/>
      </c>
      <c r="W1108" s="5" t="str">
        <f>IF($A1108&lt;&gt;"",IF(W$2&lt;&gt;"",INDEX('Instrument History'!$1:$1048576,$B1108,W$3) / CcyPerBase!V1107,""),"")</f>
        <v/>
      </c>
      <c r="X1108" s="5" t="str">
        <f>IF($A1108&lt;&gt;"",IF(X$2&lt;&gt;"",INDEX('Instrument History'!$1:$1048576,$B1108,X$3) / CcyPerBase!W1107,""),"")</f>
        <v/>
      </c>
      <c r="Y1108" s="5" t="str">
        <f>IF($A1108&lt;&gt;"",IF(Y$2&lt;&gt;"",INDEX('Instrument History'!$1:$1048576,$B1108,Y$3) / CcyPerBase!X1107,""),"")</f>
        <v/>
      </c>
    </row>
    <row r="1109" spans="1:25">
      <c r="A1109" s="12" t="str">
        <f>IF(A1108&lt;&gt;"",IF(A1108=$B$1,"",'Instrument History'!A1105),"")</f>
        <v/>
      </c>
      <c r="B1109" t="str">
        <f t="shared" si="35"/>
        <v/>
      </c>
      <c r="C1109" s="14" t="str">
        <f>IF($A1109&lt;&gt;"",INDEX('Instrument History'!$1:$1048576,$B1109,C$3) / CcyPerBase!D1108,"")</f>
        <v/>
      </c>
      <c r="D1109" s="14" t="str">
        <f>IF(A1109&lt;&gt;"",C1109/$D$4*Master!$R$18,"")</f>
        <v/>
      </c>
      <c r="E1109" s="5" t="str">
        <f t="shared" si="36"/>
        <v/>
      </c>
      <c r="F1109" s="5" t="str">
        <f>IF($A1109&lt;&gt;"",IF(F$2&lt;&gt;"",INDEX('Instrument History'!$1:$1048576,$B1109,F$3) / CcyPerBase!E1108,""),"")</f>
        <v/>
      </c>
      <c r="G1109" s="5" t="str">
        <f>IF($A1109&lt;&gt;"",IF(G$2&lt;&gt;"",INDEX('Instrument History'!$1:$1048576,$B1109,G$3) / CcyPerBase!F1108,""),"")</f>
        <v/>
      </c>
      <c r="H1109" s="5" t="str">
        <f>IF($A1109&lt;&gt;"",IF(H$2&lt;&gt;"",INDEX('Instrument History'!$1:$1048576,$B1109,H$3) / CcyPerBase!G1108,""),"")</f>
        <v/>
      </c>
      <c r="I1109" s="5" t="str">
        <f>IF($A1109&lt;&gt;"",IF(I$2&lt;&gt;"",INDEX('Instrument History'!$1:$1048576,$B1109,I$3) / CcyPerBase!H1108,""),"")</f>
        <v/>
      </c>
      <c r="J1109" s="5" t="str">
        <f>IF($A1109&lt;&gt;"",IF(J$2&lt;&gt;"",INDEX('Instrument History'!$1:$1048576,$B1109,J$3) / CcyPerBase!I1108,""),"")</f>
        <v/>
      </c>
      <c r="K1109" s="5" t="str">
        <f>IF($A1109&lt;&gt;"",IF(K$2&lt;&gt;"",INDEX('Instrument History'!$1:$1048576,$B1109,K$3) / CcyPerBase!J1108,""),"")</f>
        <v/>
      </c>
      <c r="L1109" s="5" t="str">
        <f>IF($A1109&lt;&gt;"",IF(L$2&lt;&gt;"",INDEX('Instrument History'!$1:$1048576,$B1109,L$3) / CcyPerBase!K1108,""),"")</f>
        <v/>
      </c>
      <c r="M1109" s="5" t="str">
        <f>IF($A1109&lt;&gt;"",IF(M$2&lt;&gt;"",INDEX('Instrument History'!$1:$1048576,$B1109,M$3) / CcyPerBase!L1108,""),"")</f>
        <v/>
      </c>
      <c r="N1109" s="5" t="str">
        <f>IF($A1109&lt;&gt;"",IF(N$2&lt;&gt;"",INDEX('Instrument History'!$1:$1048576,$B1109,N$3) / CcyPerBase!M1108,""),"")</f>
        <v/>
      </c>
      <c r="O1109" s="5" t="str">
        <f>IF($A1109&lt;&gt;"",IF(O$2&lt;&gt;"",INDEX('Instrument History'!$1:$1048576,$B1109,O$3) / CcyPerBase!N1108,""),"")</f>
        <v/>
      </c>
      <c r="P1109" s="5" t="str">
        <f>IF($A1109&lt;&gt;"",IF(P$2&lt;&gt;"",INDEX('Instrument History'!$1:$1048576,$B1109,P$3) / CcyPerBase!O1108,""),"")</f>
        <v/>
      </c>
      <c r="Q1109" s="5" t="str">
        <f>IF($A1109&lt;&gt;"",IF(Q$2&lt;&gt;"",INDEX('Instrument History'!$1:$1048576,$B1109,Q$3) / CcyPerBase!P1108,""),"")</f>
        <v/>
      </c>
      <c r="R1109" s="5" t="str">
        <f>IF($A1109&lt;&gt;"",IF(R$2&lt;&gt;"",INDEX('Instrument History'!$1:$1048576,$B1109,R$3) / CcyPerBase!Q1108,""),"")</f>
        <v/>
      </c>
      <c r="S1109" s="5" t="str">
        <f>IF($A1109&lt;&gt;"",IF(S$2&lt;&gt;"",INDEX('Instrument History'!$1:$1048576,$B1109,S$3) / CcyPerBase!R1108,""),"")</f>
        <v/>
      </c>
      <c r="T1109" s="5" t="str">
        <f>IF($A1109&lt;&gt;"",IF(T$2&lt;&gt;"",INDEX('Instrument History'!$1:$1048576,$B1109,T$3) / CcyPerBase!S1108,""),"")</f>
        <v/>
      </c>
      <c r="U1109" s="5" t="str">
        <f>IF($A1109&lt;&gt;"",IF(U$2&lt;&gt;"",INDEX('Instrument History'!$1:$1048576,$B1109,U$3) / CcyPerBase!T1108,""),"")</f>
        <v/>
      </c>
      <c r="V1109" s="5" t="str">
        <f>IF($A1109&lt;&gt;"",IF(V$2&lt;&gt;"",INDEX('Instrument History'!$1:$1048576,$B1109,V$3) / CcyPerBase!U1108,""),"")</f>
        <v/>
      </c>
      <c r="W1109" s="5" t="str">
        <f>IF($A1109&lt;&gt;"",IF(W$2&lt;&gt;"",INDEX('Instrument History'!$1:$1048576,$B1109,W$3) / CcyPerBase!V1108,""),"")</f>
        <v/>
      </c>
      <c r="X1109" s="5" t="str">
        <f>IF($A1109&lt;&gt;"",IF(X$2&lt;&gt;"",INDEX('Instrument History'!$1:$1048576,$B1109,X$3) / CcyPerBase!W1108,""),"")</f>
        <v/>
      </c>
      <c r="Y1109" s="5" t="str">
        <f>IF($A1109&lt;&gt;"",IF(Y$2&lt;&gt;"",INDEX('Instrument History'!$1:$1048576,$B1109,Y$3) / CcyPerBase!X1108,""),"")</f>
        <v/>
      </c>
    </row>
    <row r="1110" spans="1:25">
      <c r="A1110" s="12" t="str">
        <f>IF(A1109&lt;&gt;"",IF(A1109=$B$1,"",'Instrument History'!A1106),"")</f>
        <v/>
      </c>
      <c r="B1110" t="str">
        <f t="shared" si="35"/>
        <v/>
      </c>
      <c r="C1110" s="14" t="str">
        <f>IF($A1110&lt;&gt;"",INDEX('Instrument History'!$1:$1048576,$B1110,C$3) / CcyPerBase!D1109,"")</f>
        <v/>
      </c>
      <c r="D1110" s="14" t="str">
        <f>IF(A1110&lt;&gt;"",C1110/$D$4*Master!$R$18,"")</f>
        <v/>
      </c>
      <c r="E1110" s="5" t="str">
        <f t="shared" si="36"/>
        <v/>
      </c>
      <c r="F1110" s="5" t="str">
        <f>IF($A1110&lt;&gt;"",IF(F$2&lt;&gt;"",INDEX('Instrument History'!$1:$1048576,$B1110,F$3) / CcyPerBase!E1109,""),"")</f>
        <v/>
      </c>
      <c r="G1110" s="5" t="str">
        <f>IF($A1110&lt;&gt;"",IF(G$2&lt;&gt;"",INDEX('Instrument History'!$1:$1048576,$B1110,G$3) / CcyPerBase!F1109,""),"")</f>
        <v/>
      </c>
      <c r="H1110" s="5" t="str">
        <f>IF($A1110&lt;&gt;"",IF(H$2&lt;&gt;"",INDEX('Instrument History'!$1:$1048576,$B1110,H$3) / CcyPerBase!G1109,""),"")</f>
        <v/>
      </c>
      <c r="I1110" s="5" t="str">
        <f>IF($A1110&lt;&gt;"",IF(I$2&lt;&gt;"",INDEX('Instrument History'!$1:$1048576,$B1110,I$3) / CcyPerBase!H1109,""),"")</f>
        <v/>
      </c>
      <c r="J1110" s="5" t="str">
        <f>IF($A1110&lt;&gt;"",IF(J$2&lt;&gt;"",INDEX('Instrument History'!$1:$1048576,$B1110,J$3) / CcyPerBase!I1109,""),"")</f>
        <v/>
      </c>
      <c r="K1110" s="5" t="str">
        <f>IF($A1110&lt;&gt;"",IF(K$2&lt;&gt;"",INDEX('Instrument History'!$1:$1048576,$B1110,K$3) / CcyPerBase!J1109,""),"")</f>
        <v/>
      </c>
      <c r="L1110" s="5" t="str">
        <f>IF($A1110&lt;&gt;"",IF(L$2&lt;&gt;"",INDEX('Instrument History'!$1:$1048576,$B1110,L$3) / CcyPerBase!K1109,""),"")</f>
        <v/>
      </c>
      <c r="M1110" s="5" t="str">
        <f>IF($A1110&lt;&gt;"",IF(M$2&lt;&gt;"",INDEX('Instrument History'!$1:$1048576,$B1110,M$3) / CcyPerBase!L1109,""),"")</f>
        <v/>
      </c>
      <c r="N1110" s="5" t="str">
        <f>IF($A1110&lt;&gt;"",IF(N$2&lt;&gt;"",INDEX('Instrument History'!$1:$1048576,$B1110,N$3) / CcyPerBase!M1109,""),"")</f>
        <v/>
      </c>
      <c r="O1110" s="5" t="str">
        <f>IF($A1110&lt;&gt;"",IF(O$2&lt;&gt;"",INDEX('Instrument History'!$1:$1048576,$B1110,O$3) / CcyPerBase!N1109,""),"")</f>
        <v/>
      </c>
      <c r="P1110" s="5" t="str">
        <f>IF($A1110&lt;&gt;"",IF(P$2&lt;&gt;"",INDEX('Instrument History'!$1:$1048576,$B1110,P$3) / CcyPerBase!O1109,""),"")</f>
        <v/>
      </c>
      <c r="Q1110" s="5" t="str">
        <f>IF($A1110&lt;&gt;"",IF(Q$2&lt;&gt;"",INDEX('Instrument History'!$1:$1048576,$B1110,Q$3) / CcyPerBase!P1109,""),"")</f>
        <v/>
      </c>
      <c r="R1110" s="5" t="str">
        <f>IF($A1110&lt;&gt;"",IF(R$2&lt;&gt;"",INDEX('Instrument History'!$1:$1048576,$B1110,R$3) / CcyPerBase!Q1109,""),"")</f>
        <v/>
      </c>
      <c r="S1110" s="5" t="str">
        <f>IF($A1110&lt;&gt;"",IF(S$2&lt;&gt;"",INDEX('Instrument History'!$1:$1048576,$B1110,S$3) / CcyPerBase!R1109,""),"")</f>
        <v/>
      </c>
      <c r="T1110" s="5" t="str">
        <f>IF($A1110&lt;&gt;"",IF(T$2&lt;&gt;"",INDEX('Instrument History'!$1:$1048576,$B1110,T$3) / CcyPerBase!S1109,""),"")</f>
        <v/>
      </c>
      <c r="U1110" s="5" t="str">
        <f>IF($A1110&lt;&gt;"",IF(U$2&lt;&gt;"",INDEX('Instrument History'!$1:$1048576,$B1110,U$3) / CcyPerBase!T1109,""),"")</f>
        <v/>
      </c>
      <c r="V1110" s="5" t="str">
        <f>IF($A1110&lt;&gt;"",IF(V$2&lt;&gt;"",INDEX('Instrument History'!$1:$1048576,$B1110,V$3) / CcyPerBase!U1109,""),"")</f>
        <v/>
      </c>
      <c r="W1110" s="5" t="str">
        <f>IF($A1110&lt;&gt;"",IF(W$2&lt;&gt;"",INDEX('Instrument History'!$1:$1048576,$B1110,W$3) / CcyPerBase!V1109,""),"")</f>
        <v/>
      </c>
      <c r="X1110" s="5" t="str">
        <f>IF($A1110&lt;&gt;"",IF(X$2&lt;&gt;"",INDEX('Instrument History'!$1:$1048576,$B1110,X$3) / CcyPerBase!W1109,""),"")</f>
        <v/>
      </c>
      <c r="Y1110" s="5" t="str">
        <f>IF($A1110&lt;&gt;"",IF(Y$2&lt;&gt;"",INDEX('Instrument History'!$1:$1048576,$B1110,Y$3) / CcyPerBase!X1109,""),"")</f>
        <v/>
      </c>
    </row>
    <row r="1111" spans="1:25">
      <c r="A1111" s="12" t="str">
        <f>IF(A1110&lt;&gt;"",IF(A1110=$B$1,"",'Instrument History'!A1107),"")</f>
        <v/>
      </c>
      <c r="B1111" t="str">
        <f t="shared" si="35"/>
        <v/>
      </c>
      <c r="C1111" s="14" t="str">
        <f>IF($A1111&lt;&gt;"",INDEX('Instrument History'!$1:$1048576,$B1111,C$3) / CcyPerBase!D1110,"")</f>
        <v/>
      </c>
      <c r="D1111" s="14" t="str">
        <f>IF(A1111&lt;&gt;"",C1111/$D$4*Master!$R$18,"")</f>
        <v/>
      </c>
      <c r="E1111" s="5" t="str">
        <f t="shared" si="36"/>
        <v/>
      </c>
      <c r="F1111" s="5" t="str">
        <f>IF($A1111&lt;&gt;"",IF(F$2&lt;&gt;"",INDEX('Instrument History'!$1:$1048576,$B1111,F$3) / CcyPerBase!E1110,""),"")</f>
        <v/>
      </c>
      <c r="G1111" s="5" t="str">
        <f>IF($A1111&lt;&gt;"",IF(G$2&lt;&gt;"",INDEX('Instrument History'!$1:$1048576,$B1111,G$3) / CcyPerBase!F1110,""),"")</f>
        <v/>
      </c>
      <c r="H1111" s="5" t="str">
        <f>IF($A1111&lt;&gt;"",IF(H$2&lt;&gt;"",INDEX('Instrument History'!$1:$1048576,$B1111,H$3) / CcyPerBase!G1110,""),"")</f>
        <v/>
      </c>
      <c r="I1111" s="5" t="str">
        <f>IF($A1111&lt;&gt;"",IF(I$2&lt;&gt;"",INDEX('Instrument History'!$1:$1048576,$B1111,I$3) / CcyPerBase!H1110,""),"")</f>
        <v/>
      </c>
      <c r="J1111" s="5" t="str">
        <f>IF($A1111&lt;&gt;"",IF(J$2&lt;&gt;"",INDEX('Instrument History'!$1:$1048576,$B1111,J$3) / CcyPerBase!I1110,""),"")</f>
        <v/>
      </c>
      <c r="K1111" s="5" t="str">
        <f>IF($A1111&lt;&gt;"",IF(K$2&lt;&gt;"",INDEX('Instrument History'!$1:$1048576,$B1111,K$3) / CcyPerBase!J1110,""),"")</f>
        <v/>
      </c>
      <c r="L1111" s="5" t="str">
        <f>IF($A1111&lt;&gt;"",IF(L$2&lt;&gt;"",INDEX('Instrument History'!$1:$1048576,$B1111,L$3) / CcyPerBase!K1110,""),"")</f>
        <v/>
      </c>
      <c r="M1111" s="5" t="str">
        <f>IF($A1111&lt;&gt;"",IF(M$2&lt;&gt;"",INDEX('Instrument History'!$1:$1048576,$B1111,M$3) / CcyPerBase!L1110,""),"")</f>
        <v/>
      </c>
      <c r="N1111" s="5" t="str">
        <f>IF($A1111&lt;&gt;"",IF(N$2&lt;&gt;"",INDEX('Instrument History'!$1:$1048576,$B1111,N$3) / CcyPerBase!M1110,""),"")</f>
        <v/>
      </c>
      <c r="O1111" s="5" t="str">
        <f>IF($A1111&lt;&gt;"",IF(O$2&lt;&gt;"",INDEX('Instrument History'!$1:$1048576,$B1111,O$3) / CcyPerBase!N1110,""),"")</f>
        <v/>
      </c>
      <c r="P1111" s="5" t="str">
        <f>IF($A1111&lt;&gt;"",IF(P$2&lt;&gt;"",INDEX('Instrument History'!$1:$1048576,$B1111,P$3) / CcyPerBase!O1110,""),"")</f>
        <v/>
      </c>
      <c r="Q1111" s="5" t="str">
        <f>IF($A1111&lt;&gt;"",IF(Q$2&lt;&gt;"",INDEX('Instrument History'!$1:$1048576,$B1111,Q$3) / CcyPerBase!P1110,""),"")</f>
        <v/>
      </c>
      <c r="R1111" s="5" t="str">
        <f>IF($A1111&lt;&gt;"",IF(R$2&lt;&gt;"",INDEX('Instrument History'!$1:$1048576,$B1111,R$3) / CcyPerBase!Q1110,""),"")</f>
        <v/>
      </c>
      <c r="S1111" s="5" t="str">
        <f>IF($A1111&lt;&gt;"",IF(S$2&lt;&gt;"",INDEX('Instrument History'!$1:$1048576,$B1111,S$3) / CcyPerBase!R1110,""),"")</f>
        <v/>
      </c>
      <c r="T1111" s="5" t="str">
        <f>IF($A1111&lt;&gt;"",IF(T$2&lt;&gt;"",INDEX('Instrument History'!$1:$1048576,$B1111,T$3) / CcyPerBase!S1110,""),"")</f>
        <v/>
      </c>
      <c r="U1111" s="5" t="str">
        <f>IF($A1111&lt;&gt;"",IF(U$2&lt;&gt;"",INDEX('Instrument History'!$1:$1048576,$B1111,U$3) / CcyPerBase!T1110,""),"")</f>
        <v/>
      </c>
      <c r="V1111" s="5" t="str">
        <f>IF($A1111&lt;&gt;"",IF(V$2&lt;&gt;"",INDEX('Instrument History'!$1:$1048576,$B1111,V$3) / CcyPerBase!U1110,""),"")</f>
        <v/>
      </c>
      <c r="W1111" s="5" t="str">
        <f>IF($A1111&lt;&gt;"",IF(W$2&lt;&gt;"",INDEX('Instrument History'!$1:$1048576,$B1111,W$3) / CcyPerBase!V1110,""),"")</f>
        <v/>
      </c>
      <c r="X1111" s="5" t="str">
        <f>IF($A1111&lt;&gt;"",IF(X$2&lt;&gt;"",INDEX('Instrument History'!$1:$1048576,$B1111,X$3) / CcyPerBase!W1110,""),"")</f>
        <v/>
      </c>
      <c r="Y1111" s="5" t="str">
        <f>IF($A1111&lt;&gt;"",IF(Y$2&lt;&gt;"",INDEX('Instrument History'!$1:$1048576,$B1111,Y$3) / CcyPerBase!X1110,""),"")</f>
        <v/>
      </c>
    </row>
    <row r="1112" spans="1:25">
      <c r="A1112" s="12" t="str">
        <f>IF(A1111&lt;&gt;"",IF(A1111=$B$1,"",'Instrument History'!A1108),"")</f>
        <v/>
      </c>
      <c r="B1112" t="str">
        <f t="shared" si="35"/>
        <v/>
      </c>
      <c r="C1112" s="14" t="str">
        <f>IF($A1112&lt;&gt;"",INDEX('Instrument History'!$1:$1048576,$B1112,C$3) / CcyPerBase!D1111,"")</f>
        <v/>
      </c>
      <c r="D1112" s="14" t="str">
        <f>IF(A1112&lt;&gt;"",C1112/$D$4*Master!$R$18,"")</f>
        <v/>
      </c>
      <c r="E1112" s="5" t="str">
        <f t="shared" si="36"/>
        <v/>
      </c>
      <c r="F1112" s="5" t="str">
        <f>IF($A1112&lt;&gt;"",IF(F$2&lt;&gt;"",INDEX('Instrument History'!$1:$1048576,$B1112,F$3) / CcyPerBase!E1111,""),"")</f>
        <v/>
      </c>
      <c r="G1112" s="5" t="str">
        <f>IF($A1112&lt;&gt;"",IF(G$2&lt;&gt;"",INDEX('Instrument History'!$1:$1048576,$B1112,G$3) / CcyPerBase!F1111,""),"")</f>
        <v/>
      </c>
      <c r="H1112" s="5" t="str">
        <f>IF($A1112&lt;&gt;"",IF(H$2&lt;&gt;"",INDEX('Instrument History'!$1:$1048576,$B1112,H$3) / CcyPerBase!G1111,""),"")</f>
        <v/>
      </c>
      <c r="I1112" s="5" t="str">
        <f>IF($A1112&lt;&gt;"",IF(I$2&lt;&gt;"",INDEX('Instrument History'!$1:$1048576,$B1112,I$3) / CcyPerBase!H1111,""),"")</f>
        <v/>
      </c>
      <c r="J1112" s="5" t="str">
        <f>IF($A1112&lt;&gt;"",IF(J$2&lt;&gt;"",INDEX('Instrument History'!$1:$1048576,$B1112,J$3) / CcyPerBase!I1111,""),"")</f>
        <v/>
      </c>
      <c r="K1112" s="5" t="str">
        <f>IF($A1112&lt;&gt;"",IF(K$2&lt;&gt;"",INDEX('Instrument History'!$1:$1048576,$B1112,K$3) / CcyPerBase!J1111,""),"")</f>
        <v/>
      </c>
      <c r="L1112" s="5" t="str">
        <f>IF($A1112&lt;&gt;"",IF(L$2&lt;&gt;"",INDEX('Instrument History'!$1:$1048576,$B1112,L$3) / CcyPerBase!K1111,""),"")</f>
        <v/>
      </c>
      <c r="M1112" s="5" t="str">
        <f>IF($A1112&lt;&gt;"",IF(M$2&lt;&gt;"",INDEX('Instrument History'!$1:$1048576,$B1112,M$3) / CcyPerBase!L1111,""),"")</f>
        <v/>
      </c>
      <c r="N1112" s="5" t="str">
        <f>IF($A1112&lt;&gt;"",IF(N$2&lt;&gt;"",INDEX('Instrument History'!$1:$1048576,$B1112,N$3) / CcyPerBase!M1111,""),"")</f>
        <v/>
      </c>
      <c r="O1112" s="5" t="str">
        <f>IF($A1112&lt;&gt;"",IF(O$2&lt;&gt;"",INDEX('Instrument History'!$1:$1048576,$B1112,O$3) / CcyPerBase!N1111,""),"")</f>
        <v/>
      </c>
      <c r="P1112" s="5" t="str">
        <f>IF($A1112&lt;&gt;"",IF(P$2&lt;&gt;"",INDEX('Instrument History'!$1:$1048576,$B1112,P$3) / CcyPerBase!O1111,""),"")</f>
        <v/>
      </c>
      <c r="Q1112" s="5" t="str">
        <f>IF($A1112&lt;&gt;"",IF(Q$2&lt;&gt;"",INDEX('Instrument History'!$1:$1048576,$B1112,Q$3) / CcyPerBase!P1111,""),"")</f>
        <v/>
      </c>
      <c r="R1112" s="5" t="str">
        <f>IF($A1112&lt;&gt;"",IF(R$2&lt;&gt;"",INDEX('Instrument History'!$1:$1048576,$B1112,R$3) / CcyPerBase!Q1111,""),"")</f>
        <v/>
      </c>
      <c r="S1112" s="5" t="str">
        <f>IF($A1112&lt;&gt;"",IF(S$2&lt;&gt;"",INDEX('Instrument History'!$1:$1048576,$B1112,S$3) / CcyPerBase!R1111,""),"")</f>
        <v/>
      </c>
      <c r="T1112" s="5" t="str">
        <f>IF($A1112&lt;&gt;"",IF(T$2&lt;&gt;"",INDEX('Instrument History'!$1:$1048576,$B1112,T$3) / CcyPerBase!S1111,""),"")</f>
        <v/>
      </c>
      <c r="U1112" s="5" t="str">
        <f>IF($A1112&lt;&gt;"",IF(U$2&lt;&gt;"",INDEX('Instrument History'!$1:$1048576,$B1112,U$3) / CcyPerBase!T1111,""),"")</f>
        <v/>
      </c>
      <c r="V1112" s="5" t="str">
        <f>IF($A1112&lt;&gt;"",IF(V$2&lt;&gt;"",INDEX('Instrument History'!$1:$1048576,$B1112,V$3) / CcyPerBase!U1111,""),"")</f>
        <v/>
      </c>
      <c r="W1112" s="5" t="str">
        <f>IF($A1112&lt;&gt;"",IF(W$2&lt;&gt;"",INDEX('Instrument History'!$1:$1048576,$B1112,W$3) / CcyPerBase!V1111,""),"")</f>
        <v/>
      </c>
      <c r="X1112" s="5" t="str">
        <f>IF($A1112&lt;&gt;"",IF(X$2&lt;&gt;"",INDEX('Instrument History'!$1:$1048576,$B1112,X$3) / CcyPerBase!W1111,""),"")</f>
        <v/>
      </c>
      <c r="Y1112" s="5" t="str">
        <f>IF($A1112&lt;&gt;"",IF(Y$2&lt;&gt;"",INDEX('Instrument History'!$1:$1048576,$B1112,Y$3) / CcyPerBase!X1111,""),"")</f>
        <v/>
      </c>
    </row>
    <row r="1113" spans="1:25">
      <c r="A1113" s="12" t="str">
        <f>IF(A1112&lt;&gt;"",IF(A1112=$B$1,"",'Instrument History'!A1109),"")</f>
        <v/>
      </c>
      <c r="B1113" t="str">
        <f t="shared" si="35"/>
        <v/>
      </c>
      <c r="C1113" s="14" t="str">
        <f>IF($A1113&lt;&gt;"",INDEX('Instrument History'!$1:$1048576,$B1113,C$3) / CcyPerBase!D1112,"")</f>
        <v/>
      </c>
      <c r="D1113" s="14" t="str">
        <f>IF(A1113&lt;&gt;"",C1113/$D$4*Master!$R$18,"")</f>
        <v/>
      </c>
      <c r="E1113" s="5" t="str">
        <f t="shared" si="36"/>
        <v/>
      </c>
      <c r="F1113" s="5" t="str">
        <f>IF($A1113&lt;&gt;"",IF(F$2&lt;&gt;"",INDEX('Instrument History'!$1:$1048576,$B1113,F$3) / CcyPerBase!E1112,""),"")</f>
        <v/>
      </c>
      <c r="G1113" s="5" t="str">
        <f>IF($A1113&lt;&gt;"",IF(G$2&lt;&gt;"",INDEX('Instrument History'!$1:$1048576,$B1113,G$3) / CcyPerBase!F1112,""),"")</f>
        <v/>
      </c>
      <c r="H1113" s="5" t="str">
        <f>IF($A1113&lt;&gt;"",IF(H$2&lt;&gt;"",INDEX('Instrument History'!$1:$1048576,$B1113,H$3) / CcyPerBase!G1112,""),"")</f>
        <v/>
      </c>
      <c r="I1113" s="5" t="str">
        <f>IF($A1113&lt;&gt;"",IF(I$2&lt;&gt;"",INDEX('Instrument History'!$1:$1048576,$B1113,I$3) / CcyPerBase!H1112,""),"")</f>
        <v/>
      </c>
      <c r="J1113" s="5" t="str">
        <f>IF($A1113&lt;&gt;"",IF(J$2&lt;&gt;"",INDEX('Instrument History'!$1:$1048576,$B1113,J$3) / CcyPerBase!I1112,""),"")</f>
        <v/>
      </c>
      <c r="K1113" s="5" t="str">
        <f>IF($A1113&lt;&gt;"",IF(K$2&lt;&gt;"",INDEX('Instrument History'!$1:$1048576,$B1113,K$3) / CcyPerBase!J1112,""),"")</f>
        <v/>
      </c>
      <c r="L1113" s="5" t="str">
        <f>IF($A1113&lt;&gt;"",IF(L$2&lt;&gt;"",INDEX('Instrument History'!$1:$1048576,$B1113,L$3) / CcyPerBase!K1112,""),"")</f>
        <v/>
      </c>
      <c r="M1113" s="5" t="str">
        <f>IF($A1113&lt;&gt;"",IF(M$2&lt;&gt;"",INDEX('Instrument History'!$1:$1048576,$B1113,M$3) / CcyPerBase!L1112,""),"")</f>
        <v/>
      </c>
      <c r="N1113" s="5" t="str">
        <f>IF($A1113&lt;&gt;"",IF(N$2&lt;&gt;"",INDEX('Instrument History'!$1:$1048576,$B1113,N$3) / CcyPerBase!M1112,""),"")</f>
        <v/>
      </c>
      <c r="O1113" s="5" t="str">
        <f>IF($A1113&lt;&gt;"",IF(O$2&lt;&gt;"",INDEX('Instrument History'!$1:$1048576,$B1113,O$3) / CcyPerBase!N1112,""),"")</f>
        <v/>
      </c>
      <c r="P1113" s="5" t="str">
        <f>IF($A1113&lt;&gt;"",IF(P$2&lt;&gt;"",INDEX('Instrument History'!$1:$1048576,$B1113,P$3) / CcyPerBase!O1112,""),"")</f>
        <v/>
      </c>
      <c r="Q1113" s="5" t="str">
        <f>IF($A1113&lt;&gt;"",IF(Q$2&lt;&gt;"",INDEX('Instrument History'!$1:$1048576,$B1113,Q$3) / CcyPerBase!P1112,""),"")</f>
        <v/>
      </c>
      <c r="R1113" s="5" t="str">
        <f>IF($A1113&lt;&gt;"",IF(R$2&lt;&gt;"",INDEX('Instrument History'!$1:$1048576,$B1113,R$3) / CcyPerBase!Q1112,""),"")</f>
        <v/>
      </c>
      <c r="S1113" s="5" t="str">
        <f>IF($A1113&lt;&gt;"",IF(S$2&lt;&gt;"",INDEX('Instrument History'!$1:$1048576,$B1113,S$3) / CcyPerBase!R1112,""),"")</f>
        <v/>
      </c>
      <c r="T1113" s="5" t="str">
        <f>IF($A1113&lt;&gt;"",IF(T$2&lt;&gt;"",INDEX('Instrument History'!$1:$1048576,$B1113,T$3) / CcyPerBase!S1112,""),"")</f>
        <v/>
      </c>
      <c r="U1113" s="5" t="str">
        <f>IF($A1113&lt;&gt;"",IF(U$2&lt;&gt;"",INDEX('Instrument History'!$1:$1048576,$B1113,U$3) / CcyPerBase!T1112,""),"")</f>
        <v/>
      </c>
      <c r="V1113" s="5" t="str">
        <f>IF($A1113&lt;&gt;"",IF(V$2&lt;&gt;"",INDEX('Instrument History'!$1:$1048576,$B1113,V$3) / CcyPerBase!U1112,""),"")</f>
        <v/>
      </c>
      <c r="W1113" s="5" t="str">
        <f>IF($A1113&lt;&gt;"",IF(W$2&lt;&gt;"",INDEX('Instrument History'!$1:$1048576,$B1113,W$3) / CcyPerBase!V1112,""),"")</f>
        <v/>
      </c>
      <c r="X1113" s="5" t="str">
        <f>IF($A1113&lt;&gt;"",IF(X$2&lt;&gt;"",INDEX('Instrument History'!$1:$1048576,$B1113,X$3) / CcyPerBase!W1112,""),"")</f>
        <v/>
      </c>
      <c r="Y1113" s="5" t="str">
        <f>IF($A1113&lt;&gt;"",IF(Y$2&lt;&gt;"",INDEX('Instrument History'!$1:$1048576,$B1113,Y$3) / CcyPerBase!X1112,""),"")</f>
        <v/>
      </c>
    </row>
    <row r="1114" spans="1:25">
      <c r="A1114" s="12" t="str">
        <f>IF(A1113&lt;&gt;"",IF(A1113=$B$1,"",'Instrument History'!A1110),"")</f>
        <v/>
      </c>
      <c r="B1114" t="str">
        <f t="shared" si="35"/>
        <v/>
      </c>
      <c r="C1114" s="14" t="str">
        <f>IF($A1114&lt;&gt;"",INDEX('Instrument History'!$1:$1048576,$B1114,C$3) / CcyPerBase!D1113,"")</f>
        <v/>
      </c>
      <c r="D1114" s="14" t="str">
        <f>IF(A1114&lt;&gt;"",C1114/$D$4*Master!$R$18,"")</f>
        <v/>
      </c>
      <c r="E1114" s="5" t="str">
        <f t="shared" si="36"/>
        <v/>
      </c>
      <c r="F1114" s="5" t="str">
        <f>IF($A1114&lt;&gt;"",IF(F$2&lt;&gt;"",INDEX('Instrument History'!$1:$1048576,$B1114,F$3) / CcyPerBase!E1113,""),"")</f>
        <v/>
      </c>
      <c r="G1114" s="5" t="str">
        <f>IF($A1114&lt;&gt;"",IF(G$2&lt;&gt;"",INDEX('Instrument History'!$1:$1048576,$B1114,G$3) / CcyPerBase!F1113,""),"")</f>
        <v/>
      </c>
      <c r="H1114" s="5" t="str">
        <f>IF($A1114&lt;&gt;"",IF(H$2&lt;&gt;"",INDEX('Instrument History'!$1:$1048576,$B1114,H$3) / CcyPerBase!G1113,""),"")</f>
        <v/>
      </c>
      <c r="I1114" s="5" t="str">
        <f>IF($A1114&lt;&gt;"",IF(I$2&lt;&gt;"",INDEX('Instrument History'!$1:$1048576,$B1114,I$3) / CcyPerBase!H1113,""),"")</f>
        <v/>
      </c>
      <c r="J1114" s="5" t="str">
        <f>IF($A1114&lt;&gt;"",IF(J$2&lt;&gt;"",INDEX('Instrument History'!$1:$1048576,$B1114,J$3) / CcyPerBase!I1113,""),"")</f>
        <v/>
      </c>
      <c r="K1114" s="5" t="str">
        <f>IF($A1114&lt;&gt;"",IF(K$2&lt;&gt;"",INDEX('Instrument History'!$1:$1048576,$B1114,K$3) / CcyPerBase!J1113,""),"")</f>
        <v/>
      </c>
      <c r="L1114" s="5" t="str">
        <f>IF($A1114&lt;&gt;"",IF(L$2&lt;&gt;"",INDEX('Instrument History'!$1:$1048576,$B1114,L$3) / CcyPerBase!K1113,""),"")</f>
        <v/>
      </c>
      <c r="M1114" s="5" t="str">
        <f>IF($A1114&lt;&gt;"",IF(M$2&lt;&gt;"",INDEX('Instrument History'!$1:$1048576,$B1114,M$3) / CcyPerBase!L1113,""),"")</f>
        <v/>
      </c>
      <c r="N1114" s="5" t="str">
        <f>IF($A1114&lt;&gt;"",IF(N$2&lt;&gt;"",INDEX('Instrument History'!$1:$1048576,$B1114,N$3) / CcyPerBase!M1113,""),"")</f>
        <v/>
      </c>
      <c r="O1114" s="5" t="str">
        <f>IF($A1114&lt;&gt;"",IF(O$2&lt;&gt;"",INDEX('Instrument History'!$1:$1048576,$B1114,O$3) / CcyPerBase!N1113,""),"")</f>
        <v/>
      </c>
      <c r="P1114" s="5" t="str">
        <f>IF($A1114&lt;&gt;"",IF(P$2&lt;&gt;"",INDEX('Instrument History'!$1:$1048576,$B1114,P$3) / CcyPerBase!O1113,""),"")</f>
        <v/>
      </c>
      <c r="Q1114" s="5" t="str">
        <f>IF($A1114&lt;&gt;"",IF(Q$2&lt;&gt;"",INDEX('Instrument History'!$1:$1048576,$B1114,Q$3) / CcyPerBase!P1113,""),"")</f>
        <v/>
      </c>
      <c r="R1114" s="5" t="str">
        <f>IF($A1114&lt;&gt;"",IF(R$2&lt;&gt;"",INDEX('Instrument History'!$1:$1048576,$B1114,R$3) / CcyPerBase!Q1113,""),"")</f>
        <v/>
      </c>
      <c r="S1114" s="5" t="str">
        <f>IF($A1114&lt;&gt;"",IF(S$2&lt;&gt;"",INDEX('Instrument History'!$1:$1048576,$B1114,S$3) / CcyPerBase!R1113,""),"")</f>
        <v/>
      </c>
      <c r="T1114" s="5" t="str">
        <f>IF($A1114&lt;&gt;"",IF(T$2&lt;&gt;"",INDEX('Instrument History'!$1:$1048576,$B1114,T$3) / CcyPerBase!S1113,""),"")</f>
        <v/>
      </c>
      <c r="U1114" s="5" t="str">
        <f>IF($A1114&lt;&gt;"",IF(U$2&lt;&gt;"",INDEX('Instrument History'!$1:$1048576,$B1114,U$3) / CcyPerBase!T1113,""),"")</f>
        <v/>
      </c>
      <c r="V1114" s="5" t="str">
        <f>IF($A1114&lt;&gt;"",IF(V$2&lt;&gt;"",INDEX('Instrument History'!$1:$1048576,$B1114,V$3) / CcyPerBase!U1113,""),"")</f>
        <v/>
      </c>
      <c r="W1114" s="5" t="str">
        <f>IF($A1114&lt;&gt;"",IF(W$2&lt;&gt;"",INDEX('Instrument History'!$1:$1048576,$B1114,W$3) / CcyPerBase!V1113,""),"")</f>
        <v/>
      </c>
      <c r="X1114" s="5" t="str">
        <f>IF($A1114&lt;&gt;"",IF(X$2&lt;&gt;"",INDEX('Instrument History'!$1:$1048576,$B1114,X$3) / CcyPerBase!W1113,""),"")</f>
        <v/>
      </c>
      <c r="Y1114" s="5" t="str">
        <f>IF($A1114&lt;&gt;"",IF(Y$2&lt;&gt;"",INDEX('Instrument History'!$1:$1048576,$B1114,Y$3) / CcyPerBase!X1113,""),"")</f>
        <v/>
      </c>
    </row>
    <row r="1115" spans="1:25">
      <c r="A1115" s="12" t="str">
        <f>IF(A1114&lt;&gt;"",IF(A1114=$B$1,"",'Instrument History'!A1111),"")</f>
        <v/>
      </c>
      <c r="B1115" t="str">
        <f t="shared" si="35"/>
        <v/>
      </c>
      <c r="C1115" s="14" t="str">
        <f>IF($A1115&lt;&gt;"",INDEX('Instrument History'!$1:$1048576,$B1115,C$3) / CcyPerBase!D1114,"")</f>
        <v/>
      </c>
      <c r="D1115" s="14" t="str">
        <f>IF(A1115&lt;&gt;"",C1115/$D$4*Master!$R$18,"")</f>
        <v/>
      </c>
      <c r="E1115" s="5" t="str">
        <f t="shared" si="36"/>
        <v/>
      </c>
      <c r="F1115" s="5" t="str">
        <f>IF($A1115&lt;&gt;"",IF(F$2&lt;&gt;"",INDEX('Instrument History'!$1:$1048576,$B1115,F$3) / CcyPerBase!E1114,""),"")</f>
        <v/>
      </c>
      <c r="G1115" s="5" t="str">
        <f>IF($A1115&lt;&gt;"",IF(G$2&lt;&gt;"",INDEX('Instrument History'!$1:$1048576,$B1115,G$3) / CcyPerBase!F1114,""),"")</f>
        <v/>
      </c>
      <c r="H1115" s="5" t="str">
        <f>IF($A1115&lt;&gt;"",IF(H$2&lt;&gt;"",INDEX('Instrument History'!$1:$1048576,$B1115,H$3) / CcyPerBase!G1114,""),"")</f>
        <v/>
      </c>
      <c r="I1115" s="5" t="str">
        <f>IF($A1115&lt;&gt;"",IF(I$2&lt;&gt;"",INDEX('Instrument History'!$1:$1048576,$B1115,I$3) / CcyPerBase!H1114,""),"")</f>
        <v/>
      </c>
      <c r="J1115" s="5" t="str">
        <f>IF($A1115&lt;&gt;"",IF(J$2&lt;&gt;"",INDEX('Instrument History'!$1:$1048576,$B1115,J$3) / CcyPerBase!I1114,""),"")</f>
        <v/>
      </c>
      <c r="K1115" s="5" t="str">
        <f>IF($A1115&lt;&gt;"",IF(K$2&lt;&gt;"",INDEX('Instrument History'!$1:$1048576,$B1115,K$3) / CcyPerBase!J1114,""),"")</f>
        <v/>
      </c>
      <c r="L1115" s="5" t="str">
        <f>IF($A1115&lt;&gt;"",IF(L$2&lt;&gt;"",INDEX('Instrument History'!$1:$1048576,$B1115,L$3) / CcyPerBase!K1114,""),"")</f>
        <v/>
      </c>
      <c r="M1115" s="5" t="str">
        <f>IF($A1115&lt;&gt;"",IF(M$2&lt;&gt;"",INDEX('Instrument History'!$1:$1048576,$B1115,M$3) / CcyPerBase!L1114,""),"")</f>
        <v/>
      </c>
      <c r="N1115" s="5" t="str">
        <f>IF($A1115&lt;&gt;"",IF(N$2&lt;&gt;"",INDEX('Instrument History'!$1:$1048576,$B1115,N$3) / CcyPerBase!M1114,""),"")</f>
        <v/>
      </c>
      <c r="O1115" s="5" t="str">
        <f>IF($A1115&lt;&gt;"",IF(O$2&lt;&gt;"",INDEX('Instrument History'!$1:$1048576,$B1115,O$3) / CcyPerBase!N1114,""),"")</f>
        <v/>
      </c>
      <c r="P1115" s="5" t="str">
        <f>IF($A1115&lt;&gt;"",IF(P$2&lt;&gt;"",INDEX('Instrument History'!$1:$1048576,$B1115,P$3) / CcyPerBase!O1114,""),"")</f>
        <v/>
      </c>
      <c r="Q1115" s="5" t="str">
        <f>IF($A1115&lt;&gt;"",IF(Q$2&lt;&gt;"",INDEX('Instrument History'!$1:$1048576,$B1115,Q$3) / CcyPerBase!P1114,""),"")</f>
        <v/>
      </c>
      <c r="R1115" s="5" t="str">
        <f>IF($A1115&lt;&gt;"",IF(R$2&lt;&gt;"",INDEX('Instrument History'!$1:$1048576,$B1115,R$3) / CcyPerBase!Q1114,""),"")</f>
        <v/>
      </c>
      <c r="S1115" s="5" t="str">
        <f>IF($A1115&lt;&gt;"",IF(S$2&lt;&gt;"",INDEX('Instrument History'!$1:$1048576,$B1115,S$3) / CcyPerBase!R1114,""),"")</f>
        <v/>
      </c>
      <c r="T1115" s="5" t="str">
        <f>IF($A1115&lt;&gt;"",IF(T$2&lt;&gt;"",INDEX('Instrument History'!$1:$1048576,$B1115,T$3) / CcyPerBase!S1114,""),"")</f>
        <v/>
      </c>
      <c r="U1115" s="5" t="str">
        <f>IF($A1115&lt;&gt;"",IF(U$2&lt;&gt;"",INDEX('Instrument History'!$1:$1048576,$B1115,U$3) / CcyPerBase!T1114,""),"")</f>
        <v/>
      </c>
      <c r="V1115" s="5" t="str">
        <f>IF($A1115&lt;&gt;"",IF(V$2&lt;&gt;"",INDEX('Instrument History'!$1:$1048576,$B1115,V$3) / CcyPerBase!U1114,""),"")</f>
        <v/>
      </c>
      <c r="W1115" s="5" t="str">
        <f>IF($A1115&lt;&gt;"",IF(W$2&lt;&gt;"",INDEX('Instrument History'!$1:$1048576,$B1115,W$3) / CcyPerBase!V1114,""),"")</f>
        <v/>
      </c>
      <c r="X1115" s="5" t="str">
        <f>IF($A1115&lt;&gt;"",IF(X$2&lt;&gt;"",INDEX('Instrument History'!$1:$1048576,$B1115,X$3) / CcyPerBase!W1114,""),"")</f>
        <v/>
      </c>
      <c r="Y1115" s="5" t="str">
        <f>IF($A1115&lt;&gt;"",IF(Y$2&lt;&gt;"",INDEX('Instrument History'!$1:$1048576,$B1115,Y$3) / CcyPerBase!X1114,""),"")</f>
        <v/>
      </c>
    </row>
    <row r="1116" spans="1:25">
      <c r="A1116" s="12" t="str">
        <f>IF(A1115&lt;&gt;"",IF(A1115=$B$1,"",'Instrument History'!A1112),"")</f>
        <v/>
      </c>
      <c r="B1116" t="str">
        <f t="shared" si="35"/>
        <v/>
      </c>
      <c r="C1116" s="14" t="str">
        <f>IF($A1116&lt;&gt;"",INDEX('Instrument History'!$1:$1048576,$B1116,C$3) / CcyPerBase!D1115,"")</f>
        <v/>
      </c>
      <c r="D1116" s="14" t="str">
        <f>IF(A1116&lt;&gt;"",C1116/$D$4*Master!$R$18,"")</f>
        <v/>
      </c>
      <c r="E1116" s="5" t="str">
        <f t="shared" si="36"/>
        <v/>
      </c>
      <c r="F1116" s="5" t="str">
        <f>IF($A1116&lt;&gt;"",IF(F$2&lt;&gt;"",INDEX('Instrument History'!$1:$1048576,$B1116,F$3) / CcyPerBase!E1115,""),"")</f>
        <v/>
      </c>
      <c r="G1116" s="5" t="str">
        <f>IF($A1116&lt;&gt;"",IF(G$2&lt;&gt;"",INDEX('Instrument History'!$1:$1048576,$B1116,G$3) / CcyPerBase!F1115,""),"")</f>
        <v/>
      </c>
      <c r="H1116" s="5" t="str">
        <f>IF($A1116&lt;&gt;"",IF(H$2&lt;&gt;"",INDEX('Instrument History'!$1:$1048576,$B1116,H$3) / CcyPerBase!G1115,""),"")</f>
        <v/>
      </c>
      <c r="I1116" s="5" t="str">
        <f>IF($A1116&lt;&gt;"",IF(I$2&lt;&gt;"",INDEX('Instrument History'!$1:$1048576,$B1116,I$3) / CcyPerBase!H1115,""),"")</f>
        <v/>
      </c>
      <c r="J1116" s="5" t="str">
        <f>IF($A1116&lt;&gt;"",IF(J$2&lt;&gt;"",INDEX('Instrument History'!$1:$1048576,$B1116,J$3) / CcyPerBase!I1115,""),"")</f>
        <v/>
      </c>
      <c r="K1116" s="5" t="str">
        <f>IF($A1116&lt;&gt;"",IF(K$2&lt;&gt;"",INDEX('Instrument History'!$1:$1048576,$B1116,K$3) / CcyPerBase!J1115,""),"")</f>
        <v/>
      </c>
      <c r="L1116" s="5" t="str">
        <f>IF($A1116&lt;&gt;"",IF(L$2&lt;&gt;"",INDEX('Instrument History'!$1:$1048576,$B1116,L$3) / CcyPerBase!K1115,""),"")</f>
        <v/>
      </c>
      <c r="M1116" s="5" t="str">
        <f>IF($A1116&lt;&gt;"",IF(M$2&lt;&gt;"",INDEX('Instrument History'!$1:$1048576,$B1116,M$3) / CcyPerBase!L1115,""),"")</f>
        <v/>
      </c>
      <c r="N1116" s="5" t="str">
        <f>IF($A1116&lt;&gt;"",IF(N$2&lt;&gt;"",INDEX('Instrument History'!$1:$1048576,$B1116,N$3) / CcyPerBase!M1115,""),"")</f>
        <v/>
      </c>
      <c r="O1116" s="5" t="str">
        <f>IF($A1116&lt;&gt;"",IF(O$2&lt;&gt;"",INDEX('Instrument History'!$1:$1048576,$B1116,O$3) / CcyPerBase!N1115,""),"")</f>
        <v/>
      </c>
      <c r="P1116" s="5" t="str">
        <f>IF($A1116&lt;&gt;"",IF(P$2&lt;&gt;"",INDEX('Instrument History'!$1:$1048576,$B1116,P$3) / CcyPerBase!O1115,""),"")</f>
        <v/>
      </c>
      <c r="Q1116" s="5" t="str">
        <f>IF($A1116&lt;&gt;"",IF(Q$2&lt;&gt;"",INDEX('Instrument History'!$1:$1048576,$B1116,Q$3) / CcyPerBase!P1115,""),"")</f>
        <v/>
      </c>
      <c r="R1116" s="5" t="str">
        <f>IF($A1116&lt;&gt;"",IF(R$2&lt;&gt;"",INDEX('Instrument History'!$1:$1048576,$B1116,R$3) / CcyPerBase!Q1115,""),"")</f>
        <v/>
      </c>
      <c r="S1116" s="5" t="str">
        <f>IF($A1116&lt;&gt;"",IF(S$2&lt;&gt;"",INDEX('Instrument History'!$1:$1048576,$B1116,S$3) / CcyPerBase!R1115,""),"")</f>
        <v/>
      </c>
      <c r="T1116" s="5" t="str">
        <f>IF($A1116&lt;&gt;"",IF(T$2&lt;&gt;"",INDEX('Instrument History'!$1:$1048576,$B1116,T$3) / CcyPerBase!S1115,""),"")</f>
        <v/>
      </c>
      <c r="U1116" s="5" t="str">
        <f>IF($A1116&lt;&gt;"",IF(U$2&lt;&gt;"",INDEX('Instrument History'!$1:$1048576,$B1116,U$3) / CcyPerBase!T1115,""),"")</f>
        <v/>
      </c>
      <c r="V1116" s="5" t="str">
        <f>IF($A1116&lt;&gt;"",IF(V$2&lt;&gt;"",INDEX('Instrument History'!$1:$1048576,$B1116,V$3) / CcyPerBase!U1115,""),"")</f>
        <v/>
      </c>
      <c r="W1116" s="5" t="str">
        <f>IF($A1116&lt;&gt;"",IF(W$2&lt;&gt;"",INDEX('Instrument History'!$1:$1048576,$B1116,W$3) / CcyPerBase!V1115,""),"")</f>
        <v/>
      </c>
      <c r="X1116" s="5" t="str">
        <f>IF($A1116&lt;&gt;"",IF(X$2&lt;&gt;"",INDEX('Instrument History'!$1:$1048576,$B1116,X$3) / CcyPerBase!W1115,""),"")</f>
        <v/>
      </c>
      <c r="Y1116" s="5" t="str">
        <f>IF($A1116&lt;&gt;"",IF(Y$2&lt;&gt;"",INDEX('Instrument History'!$1:$1048576,$B1116,Y$3) / CcyPerBase!X1115,""),"")</f>
        <v/>
      </c>
    </row>
    <row r="1117" spans="1:25">
      <c r="A1117" s="12" t="str">
        <f>IF(A1116&lt;&gt;"",IF(A1116=$B$1,"",'Instrument History'!A1113),"")</f>
        <v/>
      </c>
      <c r="B1117" t="str">
        <f t="shared" si="35"/>
        <v/>
      </c>
      <c r="C1117" s="14" t="str">
        <f>IF($A1117&lt;&gt;"",INDEX('Instrument History'!$1:$1048576,$B1117,C$3) / CcyPerBase!D1116,"")</f>
        <v/>
      </c>
      <c r="D1117" s="14" t="str">
        <f>IF(A1117&lt;&gt;"",C1117/$D$4*Master!$R$18,"")</f>
        <v/>
      </c>
      <c r="E1117" s="5" t="str">
        <f t="shared" si="36"/>
        <v/>
      </c>
      <c r="F1117" s="5" t="str">
        <f>IF($A1117&lt;&gt;"",IF(F$2&lt;&gt;"",INDEX('Instrument History'!$1:$1048576,$B1117,F$3) / CcyPerBase!E1116,""),"")</f>
        <v/>
      </c>
      <c r="G1117" s="5" t="str">
        <f>IF($A1117&lt;&gt;"",IF(G$2&lt;&gt;"",INDEX('Instrument History'!$1:$1048576,$B1117,G$3) / CcyPerBase!F1116,""),"")</f>
        <v/>
      </c>
      <c r="H1117" s="5" t="str">
        <f>IF($A1117&lt;&gt;"",IF(H$2&lt;&gt;"",INDEX('Instrument History'!$1:$1048576,$B1117,H$3) / CcyPerBase!G1116,""),"")</f>
        <v/>
      </c>
      <c r="I1117" s="5" t="str">
        <f>IF($A1117&lt;&gt;"",IF(I$2&lt;&gt;"",INDEX('Instrument History'!$1:$1048576,$B1117,I$3) / CcyPerBase!H1116,""),"")</f>
        <v/>
      </c>
      <c r="J1117" s="5" t="str">
        <f>IF($A1117&lt;&gt;"",IF(J$2&lt;&gt;"",INDEX('Instrument History'!$1:$1048576,$B1117,J$3) / CcyPerBase!I1116,""),"")</f>
        <v/>
      </c>
      <c r="K1117" s="5" t="str">
        <f>IF($A1117&lt;&gt;"",IF(K$2&lt;&gt;"",INDEX('Instrument History'!$1:$1048576,$B1117,K$3) / CcyPerBase!J1116,""),"")</f>
        <v/>
      </c>
      <c r="L1117" s="5" t="str">
        <f>IF($A1117&lt;&gt;"",IF(L$2&lt;&gt;"",INDEX('Instrument History'!$1:$1048576,$B1117,L$3) / CcyPerBase!K1116,""),"")</f>
        <v/>
      </c>
      <c r="M1117" s="5" t="str">
        <f>IF($A1117&lt;&gt;"",IF(M$2&lt;&gt;"",INDEX('Instrument History'!$1:$1048576,$B1117,M$3) / CcyPerBase!L1116,""),"")</f>
        <v/>
      </c>
      <c r="N1117" s="5" t="str">
        <f>IF($A1117&lt;&gt;"",IF(N$2&lt;&gt;"",INDEX('Instrument History'!$1:$1048576,$B1117,N$3) / CcyPerBase!M1116,""),"")</f>
        <v/>
      </c>
      <c r="O1117" s="5" t="str">
        <f>IF($A1117&lt;&gt;"",IF(O$2&lt;&gt;"",INDEX('Instrument History'!$1:$1048576,$B1117,O$3) / CcyPerBase!N1116,""),"")</f>
        <v/>
      </c>
      <c r="P1117" s="5" t="str">
        <f>IF($A1117&lt;&gt;"",IF(P$2&lt;&gt;"",INDEX('Instrument History'!$1:$1048576,$B1117,P$3) / CcyPerBase!O1116,""),"")</f>
        <v/>
      </c>
      <c r="Q1117" s="5" t="str">
        <f>IF($A1117&lt;&gt;"",IF(Q$2&lt;&gt;"",INDEX('Instrument History'!$1:$1048576,$B1117,Q$3) / CcyPerBase!P1116,""),"")</f>
        <v/>
      </c>
      <c r="R1117" s="5" t="str">
        <f>IF($A1117&lt;&gt;"",IF(R$2&lt;&gt;"",INDEX('Instrument History'!$1:$1048576,$B1117,R$3) / CcyPerBase!Q1116,""),"")</f>
        <v/>
      </c>
      <c r="S1117" s="5" t="str">
        <f>IF($A1117&lt;&gt;"",IF(S$2&lt;&gt;"",INDEX('Instrument History'!$1:$1048576,$B1117,S$3) / CcyPerBase!R1116,""),"")</f>
        <v/>
      </c>
      <c r="T1117" s="5" t="str">
        <f>IF($A1117&lt;&gt;"",IF(T$2&lt;&gt;"",INDEX('Instrument History'!$1:$1048576,$B1117,T$3) / CcyPerBase!S1116,""),"")</f>
        <v/>
      </c>
      <c r="U1117" s="5" t="str">
        <f>IF($A1117&lt;&gt;"",IF(U$2&lt;&gt;"",INDEX('Instrument History'!$1:$1048576,$B1117,U$3) / CcyPerBase!T1116,""),"")</f>
        <v/>
      </c>
      <c r="V1117" s="5" t="str">
        <f>IF($A1117&lt;&gt;"",IF(V$2&lt;&gt;"",INDEX('Instrument History'!$1:$1048576,$B1117,V$3) / CcyPerBase!U1116,""),"")</f>
        <v/>
      </c>
      <c r="W1117" s="5" t="str">
        <f>IF($A1117&lt;&gt;"",IF(W$2&lt;&gt;"",INDEX('Instrument History'!$1:$1048576,$B1117,W$3) / CcyPerBase!V1116,""),"")</f>
        <v/>
      </c>
      <c r="X1117" s="5" t="str">
        <f>IF($A1117&lt;&gt;"",IF(X$2&lt;&gt;"",INDEX('Instrument History'!$1:$1048576,$B1117,X$3) / CcyPerBase!W1116,""),"")</f>
        <v/>
      </c>
      <c r="Y1117" s="5" t="str">
        <f>IF($A1117&lt;&gt;"",IF(Y$2&lt;&gt;"",INDEX('Instrument History'!$1:$1048576,$B1117,Y$3) / CcyPerBase!X1116,""),"")</f>
        <v/>
      </c>
    </row>
    <row r="1118" spans="1:25">
      <c r="A1118" s="12" t="str">
        <f>IF(A1117&lt;&gt;"",IF(A1117=$B$1,"",'Instrument History'!A1114),"")</f>
        <v/>
      </c>
      <c r="B1118" t="str">
        <f t="shared" si="35"/>
        <v/>
      </c>
      <c r="C1118" s="14" t="str">
        <f>IF($A1118&lt;&gt;"",INDEX('Instrument History'!$1:$1048576,$B1118,C$3) / CcyPerBase!D1117,"")</f>
        <v/>
      </c>
      <c r="D1118" s="14" t="str">
        <f>IF(A1118&lt;&gt;"",C1118/$D$4*Master!$R$18,"")</f>
        <v/>
      </c>
      <c r="E1118" s="5" t="str">
        <f t="shared" si="36"/>
        <v/>
      </c>
      <c r="F1118" s="5" t="str">
        <f>IF($A1118&lt;&gt;"",IF(F$2&lt;&gt;"",INDEX('Instrument History'!$1:$1048576,$B1118,F$3) / CcyPerBase!E1117,""),"")</f>
        <v/>
      </c>
      <c r="G1118" s="5" t="str">
        <f>IF($A1118&lt;&gt;"",IF(G$2&lt;&gt;"",INDEX('Instrument History'!$1:$1048576,$B1118,G$3) / CcyPerBase!F1117,""),"")</f>
        <v/>
      </c>
      <c r="H1118" s="5" t="str">
        <f>IF($A1118&lt;&gt;"",IF(H$2&lt;&gt;"",INDEX('Instrument History'!$1:$1048576,$B1118,H$3) / CcyPerBase!G1117,""),"")</f>
        <v/>
      </c>
      <c r="I1118" s="5" t="str">
        <f>IF($A1118&lt;&gt;"",IF(I$2&lt;&gt;"",INDEX('Instrument History'!$1:$1048576,$B1118,I$3) / CcyPerBase!H1117,""),"")</f>
        <v/>
      </c>
      <c r="J1118" s="5" t="str">
        <f>IF($A1118&lt;&gt;"",IF(J$2&lt;&gt;"",INDEX('Instrument History'!$1:$1048576,$B1118,J$3) / CcyPerBase!I1117,""),"")</f>
        <v/>
      </c>
      <c r="K1118" s="5" t="str">
        <f>IF($A1118&lt;&gt;"",IF(K$2&lt;&gt;"",INDEX('Instrument History'!$1:$1048576,$B1118,K$3) / CcyPerBase!J1117,""),"")</f>
        <v/>
      </c>
      <c r="L1118" s="5" t="str">
        <f>IF($A1118&lt;&gt;"",IF(L$2&lt;&gt;"",INDEX('Instrument History'!$1:$1048576,$B1118,L$3) / CcyPerBase!K1117,""),"")</f>
        <v/>
      </c>
      <c r="M1118" s="5" t="str">
        <f>IF($A1118&lt;&gt;"",IF(M$2&lt;&gt;"",INDEX('Instrument History'!$1:$1048576,$B1118,M$3) / CcyPerBase!L1117,""),"")</f>
        <v/>
      </c>
      <c r="N1118" s="5" t="str">
        <f>IF($A1118&lt;&gt;"",IF(N$2&lt;&gt;"",INDEX('Instrument History'!$1:$1048576,$B1118,N$3) / CcyPerBase!M1117,""),"")</f>
        <v/>
      </c>
      <c r="O1118" s="5" t="str">
        <f>IF($A1118&lt;&gt;"",IF(O$2&lt;&gt;"",INDEX('Instrument History'!$1:$1048576,$B1118,O$3) / CcyPerBase!N1117,""),"")</f>
        <v/>
      </c>
      <c r="P1118" s="5" t="str">
        <f>IF($A1118&lt;&gt;"",IF(P$2&lt;&gt;"",INDEX('Instrument History'!$1:$1048576,$B1118,P$3) / CcyPerBase!O1117,""),"")</f>
        <v/>
      </c>
      <c r="Q1118" s="5" t="str">
        <f>IF($A1118&lt;&gt;"",IF(Q$2&lt;&gt;"",INDEX('Instrument History'!$1:$1048576,$B1118,Q$3) / CcyPerBase!P1117,""),"")</f>
        <v/>
      </c>
      <c r="R1118" s="5" t="str">
        <f>IF($A1118&lt;&gt;"",IF(R$2&lt;&gt;"",INDEX('Instrument History'!$1:$1048576,$B1118,R$3) / CcyPerBase!Q1117,""),"")</f>
        <v/>
      </c>
      <c r="S1118" s="5" t="str">
        <f>IF($A1118&lt;&gt;"",IF(S$2&lt;&gt;"",INDEX('Instrument History'!$1:$1048576,$B1118,S$3) / CcyPerBase!R1117,""),"")</f>
        <v/>
      </c>
      <c r="T1118" s="5" t="str">
        <f>IF($A1118&lt;&gt;"",IF(T$2&lt;&gt;"",INDEX('Instrument History'!$1:$1048576,$B1118,T$3) / CcyPerBase!S1117,""),"")</f>
        <v/>
      </c>
      <c r="U1118" s="5" t="str">
        <f>IF($A1118&lt;&gt;"",IF(U$2&lt;&gt;"",INDEX('Instrument History'!$1:$1048576,$B1118,U$3) / CcyPerBase!T1117,""),"")</f>
        <v/>
      </c>
      <c r="V1118" s="5" t="str">
        <f>IF($A1118&lt;&gt;"",IF(V$2&lt;&gt;"",INDEX('Instrument History'!$1:$1048576,$B1118,V$3) / CcyPerBase!U1117,""),"")</f>
        <v/>
      </c>
      <c r="W1118" s="5" t="str">
        <f>IF($A1118&lt;&gt;"",IF(W$2&lt;&gt;"",INDEX('Instrument History'!$1:$1048576,$B1118,W$3) / CcyPerBase!V1117,""),"")</f>
        <v/>
      </c>
      <c r="X1118" s="5" t="str">
        <f>IF($A1118&lt;&gt;"",IF(X$2&lt;&gt;"",INDEX('Instrument History'!$1:$1048576,$B1118,X$3) / CcyPerBase!W1117,""),"")</f>
        <v/>
      </c>
      <c r="Y1118" s="5" t="str">
        <f>IF($A1118&lt;&gt;"",IF(Y$2&lt;&gt;"",INDEX('Instrument History'!$1:$1048576,$B1118,Y$3) / CcyPerBase!X1117,""),"")</f>
        <v/>
      </c>
    </row>
    <row r="1119" spans="1:25">
      <c r="A1119" s="12" t="str">
        <f>IF(A1118&lt;&gt;"",IF(A1118=$B$1,"",'Instrument History'!A1115),"")</f>
        <v/>
      </c>
      <c r="B1119" t="str">
        <f t="shared" si="35"/>
        <v/>
      </c>
      <c r="C1119" s="14" t="str">
        <f>IF($A1119&lt;&gt;"",INDEX('Instrument History'!$1:$1048576,$B1119,C$3) / CcyPerBase!D1118,"")</f>
        <v/>
      </c>
      <c r="D1119" s="14" t="str">
        <f>IF(A1119&lt;&gt;"",C1119/$D$4*Master!$R$18,"")</f>
        <v/>
      </c>
      <c r="E1119" s="5" t="str">
        <f t="shared" si="36"/>
        <v/>
      </c>
      <c r="F1119" s="5" t="str">
        <f>IF($A1119&lt;&gt;"",IF(F$2&lt;&gt;"",INDEX('Instrument History'!$1:$1048576,$B1119,F$3) / CcyPerBase!E1118,""),"")</f>
        <v/>
      </c>
      <c r="G1119" s="5" t="str">
        <f>IF($A1119&lt;&gt;"",IF(G$2&lt;&gt;"",INDEX('Instrument History'!$1:$1048576,$B1119,G$3) / CcyPerBase!F1118,""),"")</f>
        <v/>
      </c>
      <c r="H1119" s="5" t="str">
        <f>IF($A1119&lt;&gt;"",IF(H$2&lt;&gt;"",INDEX('Instrument History'!$1:$1048576,$B1119,H$3) / CcyPerBase!G1118,""),"")</f>
        <v/>
      </c>
      <c r="I1119" s="5" t="str">
        <f>IF($A1119&lt;&gt;"",IF(I$2&lt;&gt;"",INDEX('Instrument History'!$1:$1048576,$B1119,I$3) / CcyPerBase!H1118,""),"")</f>
        <v/>
      </c>
      <c r="J1119" s="5" t="str">
        <f>IF($A1119&lt;&gt;"",IF(J$2&lt;&gt;"",INDEX('Instrument History'!$1:$1048576,$B1119,J$3) / CcyPerBase!I1118,""),"")</f>
        <v/>
      </c>
      <c r="K1119" s="5" t="str">
        <f>IF($A1119&lt;&gt;"",IF(K$2&lt;&gt;"",INDEX('Instrument History'!$1:$1048576,$B1119,K$3) / CcyPerBase!J1118,""),"")</f>
        <v/>
      </c>
      <c r="L1119" s="5" t="str">
        <f>IF($A1119&lt;&gt;"",IF(L$2&lt;&gt;"",INDEX('Instrument History'!$1:$1048576,$B1119,L$3) / CcyPerBase!K1118,""),"")</f>
        <v/>
      </c>
      <c r="M1119" s="5" t="str">
        <f>IF($A1119&lt;&gt;"",IF(M$2&lt;&gt;"",INDEX('Instrument History'!$1:$1048576,$B1119,M$3) / CcyPerBase!L1118,""),"")</f>
        <v/>
      </c>
      <c r="N1119" s="5" t="str">
        <f>IF($A1119&lt;&gt;"",IF(N$2&lt;&gt;"",INDEX('Instrument History'!$1:$1048576,$B1119,N$3) / CcyPerBase!M1118,""),"")</f>
        <v/>
      </c>
      <c r="O1119" s="5" t="str">
        <f>IF($A1119&lt;&gt;"",IF(O$2&lt;&gt;"",INDEX('Instrument History'!$1:$1048576,$B1119,O$3) / CcyPerBase!N1118,""),"")</f>
        <v/>
      </c>
      <c r="P1119" s="5" t="str">
        <f>IF($A1119&lt;&gt;"",IF(P$2&lt;&gt;"",INDEX('Instrument History'!$1:$1048576,$B1119,P$3) / CcyPerBase!O1118,""),"")</f>
        <v/>
      </c>
      <c r="Q1119" s="5" t="str">
        <f>IF($A1119&lt;&gt;"",IF(Q$2&lt;&gt;"",INDEX('Instrument History'!$1:$1048576,$B1119,Q$3) / CcyPerBase!P1118,""),"")</f>
        <v/>
      </c>
      <c r="R1119" s="5" t="str">
        <f>IF($A1119&lt;&gt;"",IF(R$2&lt;&gt;"",INDEX('Instrument History'!$1:$1048576,$B1119,R$3) / CcyPerBase!Q1118,""),"")</f>
        <v/>
      </c>
      <c r="S1119" s="5" t="str">
        <f>IF($A1119&lt;&gt;"",IF(S$2&lt;&gt;"",INDEX('Instrument History'!$1:$1048576,$B1119,S$3) / CcyPerBase!R1118,""),"")</f>
        <v/>
      </c>
      <c r="T1119" s="5" t="str">
        <f>IF($A1119&lt;&gt;"",IF(T$2&lt;&gt;"",INDEX('Instrument History'!$1:$1048576,$B1119,T$3) / CcyPerBase!S1118,""),"")</f>
        <v/>
      </c>
      <c r="U1119" s="5" t="str">
        <f>IF($A1119&lt;&gt;"",IF(U$2&lt;&gt;"",INDEX('Instrument History'!$1:$1048576,$B1119,U$3) / CcyPerBase!T1118,""),"")</f>
        <v/>
      </c>
      <c r="V1119" s="5" t="str">
        <f>IF($A1119&lt;&gt;"",IF(V$2&lt;&gt;"",INDEX('Instrument History'!$1:$1048576,$B1119,V$3) / CcyPerBase!U1118,""),"")</f>
        <v/>
      </c>
      <c r="W1119" s="5" t="str">
        <f>IF($A1119&lt;&gt;"",IF(W$2&lt;&gt;"",INDEX('Instrument History'!$1:$1048576,$B1119,W$3) / CcyPerBase!V1118,""),"")</f>
        <v/>
      </c>
      <c r="X1119" s="5" t="str">
        <f>IF($A1119&lt;&gt;"",IF(X$2&lt;&gt;"",INDEX('Instrument History'!$1:$1048576,$B1119,X$3) / CcyPerBase!W1118,""),"")</f>
        <v/>
      </c>
      <c r="Y1119" s="5" t="str">
        <f>IF($A1119&lt;&gt;"",IF(Y$2&lt;&gt;"",INDEX('Instrument History'!$1:$1048576,$B1119,Y$3) / CcyPerBase!X1118,""),"")</f>
        <v/>
      </c>
    </row>
    <row r="1120" spans="1:25">
      <c r="A1120" s="12" t="str">
        <f>IF(A1119&lt;&gt;"",IF(A1119=$B$1,"",'Instrument History'!A1116),"")</f>
        <v/>
      </c>
      <c r="B1120" t="str">
        <f t="shared" si="35"/>
        <v/>
      </c>
      <c r="C1120" s="14" t="str">
        <f>IF($A1120&lt;&gt;"",INDEX('Instrument History'!$1:$1048576,$B1120,C$3) / CcyPerBase!D1119,"")</f>
        <v/>
      </c>
      <c r="D1120" s="14" t="str">
        <f>IF(A1120&lt;&gt;"",C1120/$D$4*Master!$R$18,"")</f>
        <v/>
      </c>
      <c r="E1120" s="5" t="str">
        <f t="shared" si="36"/>
        <v/>
      </c>
      <c r="F1120" s="5" t="str">
        <f>IF($A1120&lt;&gt;"",IF(F$2&lt;&gt;"",INDEX('Instrument History'!$1:$1048576,$B1120,F$3) / CcyPerBase!E1119,""),"")</f>
        <v/>
      </c>
      <c r="G1120" s="5" t="str">
        <f>IF($A1120&lt;&gt;"",IF(G$2&lt;&gt;"",INDEX('Instrument History'!$1:$1048576,$B1120,G$3) / CcyPerBase!F1119,""),"")</f>
        <v/>
      </c>
      <c r="H1120" s="5" t="str">
        <f>IF($A1120&lt;&gt;"",IF(H$2&lt;&gt;"",INDEX('Instrument History'!$1:$1048576,$B1120,H$3) / CcyPerBase!G1119,""),"")</f>
        <v/>
      </c>
      <c r="I1120" s="5" t="str">
        <f>IF($A1120&lt;&gt;"",IF(I$2&lt;&gt;"",INDEX('Instrument History'!$1:$1048576,$B1120,I$3) / CcyPerBase!H1119,""),"")</f>
        <v/>
      </c>
      <c r="J1120" s="5" t="str">
        <f>IF($A1120&lt;&gt;"",IF(J$2&lt;&gt;"",INDEX('Instrument History'!$1:$1048576,$B1120,J$3) / CcyPerBase!I1119,""),"")</f>
        <v/>
      </c>
      <c r="K1120" s="5" t="str">
        <f>IF($A1120&lt;&gt;"",IF(K$2&lt;&gt;"",INDEX('Instrument History'!$1:$1048576,$B1120,K$3) / CcyPerBase!J1119,""),"")</f>
        <v/>
      </c>
      <c r="L1120" s="5" t="str">
        <f>IF($A1120&lt;&gt;"",IF(L$2&lt;&gt;"",INDEX('Instrument History'!$1:$1048576,$B1120,L$3) / CcyPerBase!K1119,""),"")</f>
        <v/>
      </c>
      <c r="M1120" s="5" t="str">
        <f>IF($A1120&lt;&gt;"",IF(M$2&lt;&gt;"",INDEX('Instrument History'!$1:$1048576,$B1120,M$3) / CcyPerBase!L1119,""),"")</f>
        <v/>
      </c>
      <c r="N1120" s="5" t="str">
        <f>IF($A1120&lt;&gt;"",IF(N$2&lt;&gt;"",INDEX('Instrument History'!$1:$1048576,$B1120,N$3) / CcyPerBase!M1119,""),"")</f>
        <v/>
      </c>
      <c r="O1120" s="5" t="str">
        <f>IF($A1120&lt;&gt;"",IF(O$2&lt;&gt;"",INDEX('Instrument History'!$1:$1048576,$B1120,O$3) / CcyPerBase!N1119,""),"")</f>
        <v/>
      </c>
      <c r="P1120" s="5" t="str">
        <f>IF($A1120&lt;&gt;"",IF(P$2&lt;&gt;"",INDEX('Instrument History'!$1:$1048576,$B1120,P$3) / CcyPerBase!O1119,""),"")</f>
        <v/>
      </c>
      <c r="Q1120" s="5" t="str">
        <f>IF($A1120&lt;&gt;"",IF(Q$2&lt;&gt;"",INDEX('Instrument History'!$1:$1048576,$B1120,Q$3) / CcyPerBase!P1119,""),"")</f>
        <v/>
      </c>
      <c r="R1120" s="5" t="str">
        <f>IF($A1120&lt;&gt;"",IF(R$2&lt;&gt;"",INDEX('Instrument History'!$1:$1048576,$B1120,R$3) / CcyPerBase!Q1119,""),"")</f>
        <v/>
      </c>
      <c r="S1120" s="5" t="str">
        <f>IF($A1120&lt;&gt;"",IF(S$2&lt;&gt;"",INDEX('Instrument History'!$1:$1048576,$B1120,S$3) / CcyPerBase!R1119,""),"")</f>
        <v/>
      </c>
      <c r="T1120" s="5" t="str">
        <f>IF($A1120&lt;&gt;"",IF(T$2&lt;&gt;"",INDEX('Instrument History'!$1:$1048576,$B1120,T$3) / CcyPerBase!S1119,""),"")</f>
        <v/>
      </c>
      <c r="U1120" s="5" t="str">
        <f>IF($A1120&lt;&gt;"",IF(U$2&lt;&gt;"",INDEX('Instrument History'!$1:$1048576,$B1120,U$3) / CcyPerBase!T1119,""),"")</f>
        <v/>
      </c>
      <c r="V1120" s="5" t="str">
        <f>IF($A1120&lt;&gt;"",IF(V$2&lt;&gt;"",INDEX('Instrument History'!$1:$1048576,$B1120,V$3) / CcyPerBase!U1119,""),"")</f>
        <v/>
      </c>
      <c r="W1120" s="5" t="str">
        <f>IF($A1120&lt;&gt;"",IF(W$2&lt;&gt;"",INDEX('Instrument History'!$1:$1048576,$B1120,W$3) / CcyPerBase!V1119,""),"")</f>
        <v/>
      </c>
      <c r="X1120" s="5" t="str">
        <f>IF($A1120&lt;&gt;"",IF(X$2&lt;&gt;"",INDEX('Instrument History'!$1:$1048576,$B1120,X$3) / CcyPerBase!W1119,""),"")</f>
        <v/>
      </c>
      <c r="Y1120" s="5" t="str">
        <f>IF($A1120&lt;&gt;"",IF(Y$2&lt;&gt;"",INDEX('Instrument History'!$1:$1048576,$B1120,Y$3) / CcyPerBase!X1119,""),"")</f>
        <v/>
      </c>
    </row>
    <row r="1121" spans="1:25">
      <c r="A1121" s="12" t="str">
        <f>IF(A1120&lt;&gt;"",IF(A1120=$B$1,"",'Instrument History'!A1117),"")</f>
        <v/>
      </c>
      <c r="B1121" t="str">
        <f t="shared" si="35"/>
        <v/>
      </c>
      <c r="C1121" s="14" t="str">
        <f>IF($A1121&lt;&gt;"",INDEX('Instrument History'!$1:$1048576,$B1121,C$3) / CcyPerBase!D1120,"")</f>
        <v/>
      </c>
      <c r="D1121" s="14" t="str">
        <f>IF(A1121&lt;&gt;"",C1121/$D$4*Master!$R$18,"")</f>
        <v/>
      </c>
      <c r="E1121" s="5" t="str">
        <f t="shared" si="36"/>
        <v/>
      </c>
      <c r="F1121" s="5" t="str">
        <f>IF($A1121&lt;&gt;"",IF(F$2&lt;&gt;"",INDEX('Instrument History'!$1:$1048576,$B1121,F$3) / CcyPerBase!E1120,""),"")</f>
        <v/>
      </c>
      <c r="G1121" s="5" t="str">
        <f>IF($A1121&lt;&gt;"",IF(G$2&lt;&gt;"",INDEX('Instrument History'!$1:$1048576,$B1121,G$3) / CcyPerBase!F1120,""),"")</f>
        <v/>
      </c>
      <c r="H1121" s="5" t="str">
        <f>IF($A1121&lt;&gt;"",IF(H$2&lt;&gt;"",INDEX('Instrument History'!$1:$1048576,$B1121,H$3) / CcyPerBase!G1120,""),"")</f>
        <v/>
      </c>
      <c r="I1121" s="5" t="str">
        <f>IF($A1121&lt;&gt;"",IF(I$2&lt;&gt;"",INDEX('Instrument History'!$1:$1048576,$B1121,I$3) / CcyPerBase!H1120,""),"")</f>
        <v/>
      </c>
      <c r="J1121" s="5" t="str">
        <f>IF($A1121&lt;&gt;"",IF(J$2&lt;&gt;"",INDEX('Instrument History'!$1:$1048576,$B1121,J$3) / CcyPerBase!I1120,""),"")</f>
        <v/>
      </c>
      <c r="K1121" s="5" t="str">
        <f>IF($A1121&lt;&gt;"",IF(K$2&lt;&gt;"",INDEX('Instrument History'!$1:$1048576,$B1121,K$3) / CcyPerBase!J1120,""),"")</f>
        <v/>
      </c>
      <c r="L1121" s="5" t="str">
        <f>IF($A1121&lt;&gt;"",IF(L$2&lt;&gt;"",INDEX('Instrument History'!$1:$1048576,$B1121,L$3) / CcyPerBase!K1120,""),"")</f>
        <v/>
      </c>
      <c r="M1121" s="5" t="str">
        <f>IF($A1121&lt;&gt;"",IF(M$2&lt;&gt;"",INDEX('Instrument History'!$1:$1048576,$B1121,M$3) / CcyPerBase!L1120,""),"")</f>
        <v/>
      </c>
      <c r="N1121" s="5" t="str">
        <f>IF($A1121&lt;&gt;"",IF(N$2&lt;&gt;"",INDEX('Instrument History'!$1:$1048576,$B1121,N$3) / CcyPerBase!M1120,""),"")</f>
        <v/>
      </c>
      <c r="O1121" s="5" t="str">
        <f>IF($A1121&lt;&gt;"",IF(O$2&lt;&gt;"",INDEX('Instrument History'!$1:$1048576,$B1121,O$3) / CcyPerBase!N1120,""),"")</f>
        <v/>
      </c>
      <c r="P1121" s="5" t="str">
        <f>IF($A1121&lt;&gt;"",IF(P$2&lt;&gt;"",INDEX('Instrument History'!$1:$1048576,$B1121,P$3) / CcyPerBase!O1120,""),"")</f>
        <v/>
      </c>
      <c r="Q1121" s="5" t="str">
        <f>IF($A1121&lt;&gt;"",IF(Q$2&lt;&gt;"",INDEX('Instrument History'!$1:$1048576,$B1121,Q$3) / CcyPerBase!P1120,""),"")</f>
        <v/>
      </c>
      <c r="R1121" s="5" t="str">
        <f>IF($A1121&lt;&gt;"",IF(R$2&lt;&gt;"",INDEX('Instrument History'!$1:$1048576,$B1121,R$3) / CcyPerBase!Q1120,""),"")</f>
        <v/>
      </c>
      <c r="S1121" s="5" t="str">
        <f>IF($A1121&lt;&gt;"",IF(S$2&lt;&gt;"",INDEX('Instrument History'!$1:$1048576,$B1121,S$3) / CcyPerBase!R1120,""),"")</f>
        <v/>
      </c>
      <c r="T1121" s="5" t="str">
        <f>IF($A1121&lt;&gt;"",IF(T$2&lt;&gt;"",INDEX('Instrument History'!$1:$1048576,$B1121,T$3) / CcyPerBase!S1120,""),"")</f>
        <v/>
      </c>
      <c r="U1121" s="5" t="str">
        <f>IF($A1121&lt;&gt;"",IF(U$2&lt;&gt;"",INDEX('Instrument History'!$1:$1048576,$B1121,U$3) / CcyPerBase!T1120,""),"")</f>
        <v/>
      </c>
      <c r="V1121" s="5" t="str">
        <f>IF($A1121&lt;&gt;"",IF(V$2&lt;&gt;"",INDEX('Instrument History'!$1:$1048576,$B1121,V$3) / CcyPerBase!U1120,""),"")</f>
        <v/>
      </c>
      <c r="W1121" s="5" t="str">
        <f>IF($A1121&lt;&gt;"",IF(W$2&lt;&gt;"",INDEX('Instrument History'!$1:$1048576,$B1121,W$3) / CcyPerBase!V1120,""),"")</f>
        <v/>
      </c>
      <c r="X1121" s="5" t="str">
        <f>IF($A1121&lt;&gt;"",IF(X$2&lt;&gt;"",INDEX('Instrument History'!$1:$1048576,$B1121,X$3) / CcyPerBase!W1120,""),"")</f>
        <v/>
      </c>
      <c r="Y1121" s="5" t="str">
        <f>IF($A1121&lt;&gt;"",IF(Y$2&lt;&gt;"",INDEX('Instrument History'!$1:$1048576,$B1121,Y$3) / CcyPerBase!X1120,""),"")</f>
        <v/>
      </c>
    </row>
    <row r="1122" spans="1:25">
      <c r="A1122" s="12" t="str">
        <f>IF(A1121&lt;&gt;"",IF(A1121=$B$1,"",'Instrument History'!A1118),"")</f>
        <v/>
      </c>
      <c r="B1122" t="str">
        <f t="shared" si="35"/>
        <v/>
      </c>
      <c r="C1122" s="14" t="str">
        <f>IF($A1122&lt;&gt;"",INDEX('Instrument History'!$1:$1048576,$B1122,C$3) / CcyPerBase!D1121,"")</f>
        <v/>
      </c>
      <c r="D1122" s="14" t="str">
        <f>IF(A1122&lt;&gt;"",C1122/$D$4*Master!$R$18,"")</f>
        <v/>
      </c>
      <c r="E1122" s="5" t="str">
        <f t="shared" si="36"/>
        <v/>
      </c>
      <c r="F1122" s="5" t="str">
        <f>IF($A1122&lt;&gt;"",IF(F$2&lt;&gt;"",INDEX('Instrument History'!$1:$1048576,$B1122,F$3) / CcyPerBase!E1121,""),"")</f>
        <v/>
      </c>
      <c r="G1122" s="5" t="str">
        <f>IF($A1122&lt;&gt;"",IF(G$2&lt;&gt;"",INDEX('Instrument History'!$1:$1048576,$B1122,G$3) / CcyPerBase!F1121,""),"")</f>
        <v/>
      </c>
      <c r="H1122" s="5" t="str">
        <f>IF($A1122&lt;&gt;"",IF(H$2&lt;&gt;"",INDEX('Instrument History'!$1:$1048576,$B1122,H$3) / CcyPerBase!G1121,""),"")</f>
        <v/>
      </c>
      <c r="I1122" s="5" t="str">
        <f>IF($A1122&lt;&gt;"",IF(I$2&lt;&gt;"",INDEX('Instrument History'!$1:$1048576,$B1122,I$3) / CcyPerBase!H1121,""),"")</f>
        <v/>
      </c>
      <c r="J1122" s="5" t="str">
        <f>IF($A1122&lt;&gt;"",IF(J$2&lt;&gt;"",INDEX('Instrument History'!$1:$1048576,$B1122,J$3) / CcyPerBase!I1121,""),"")</f>
        <v/>
      </c>
      <c r="K1122" s="5" t="str">
        <f>IF($A1122&lt;&gt;"",IF(K$2&lt;&gt;"",INDEX('Instrument History'!$1:$1048576,$B1122,K$3) / CcyPerBase!J1121,""),"")</f>
        <v/>
      </c>
      <c r="L1122" s="5" t="str">
        <f>IF($A1122&lt;&gt;"",IF(L$2&lt;&gt;"",INDEX('Instrument History'!$1:$1048576,$B1122,L$3) / CcyPerBase!K1121,""),"")</f>
        <v/>
      </c>
      <c r="M1122" s="5" t="str">
        <f>IF($A1122&lt;&gt;"",IF(M$2&lt;&gt;"",INDEX('Instrument History'!$1:$1048576,$B1122,M$3) / CcyPerBase!L1121,""),"")</f>
        <v/>
      </c>
      <c r="N1122" s="5" t="str">
        <f>IF($A1122&lt;&gt;"",IF(N$2&lt;&gt;"",INDEX('Instrument History'!$1:$1048576,$B1122,N$3) / CcyPerBase!M1121,""),"")</f>
        <v/>
      </c>
      <c r="O1122" s="5" t="str">
        <f>IF($A1122&lt;&gt;"",IF(O$2&lt;&gt;"",INDEX('Instrument History'!$1:$1048576,$B1122,O$3) / CcyPerBase!N1121,""),"")</f>
        <v/>
      </c>
      <c r="P1122" s="5" t="str">
        <f>IF($A1122&lt;&gt;"",IF(P$2&lt;&gt;"",INDEX('Instrument History'!$1:$1048576,$B1122,P$3) / CcyPerBase!O1121,""),"")</f>
        <v/>
      </c>
      <c r="Q1122" s="5" t="str">
        <f>IF($A1122&lt;&gt;"",IF(Q$2&lt;&gt;"",INDEX('Instrument History'!$1:$1048576,$B1122,Q$3) / CcyPerBase!P1121,""),"")</f>
        <v/>
      </c>
      <c r="R1122" s="5" t="str">
        <f>IF($A1122&lt;&gt;"",IF(R$2&lt;&gt;"",INDEX('Instrument History'!$1:$1048576,$B1122,R$3) / CcyPerBase!Q1121,""),"")</f>
        <v/>
      </c>
      <c r="S1122" s="5" t="str">
        <f>IF($A1122&lt;&gt;"",IF(S$2&lt;&gt;"",INDEX('Instrument History'!$1:$1048576,$B1122,S$3) / CcyPerBase!R1121,""),"")</f>
        <v/>
      </c>
      <c r="T1122" s="5" t="str">
        <f>IF($A1122&lt;&gt;"",IF(T$2&lt;&gt;"",INDEX('Instrument History'!$1:$1048576,$B1122,T$3) / CcyPerBase!S1121,""),"")</f>
        <v/>
      </c>
      <c r="U1122" s="5" t="str">
        <f>IF($A1122&lt;&gt;"",IF(U$2&lt;&gt;"",INDEX('Instrument History'!$1:$1048576,$B1122,U$3) / CcyPerBase!T1121,""),"")</f>
        <v/>
      </c>
      <c r="V1122" s="5" t="str">
        <f>IF($A1122&lt;&gt;"",IF(V$2&lt;&gt;"",INDEX('Instrument History'!$1:$1048576,$B1122,V$3) / CcyPerBase!U1121,""),"")</f>
        <v/>
      </c>
      <c r="W1122" s="5" t="str">
        <f>IF($A1122&lt;&gt;"",IF(W$2&lt;&gt;"",INDEX('Instrument History'!$1:$1048576,$B1122,W$3) / CcyPerBase!V1121,""),"")</f>
        <v/>
      </c>
      <c r="X1122" s="5" t="str">
        <f>IF($A1122&lt;&gt;"",IF(X$2&lt;&gt;"",INDEX('Instrument History'!$1:$1048576,$B1122,X$3) / CcyPerBase!W1121,""),"")</f>
        <v/>
      </c>
      <c r="Y1122" s="5" t="str">
        <f>IF($A1122&lt;&gt;"",IF(Y$2&lt;&gt;"",INDEX('Instrument History'!$1:$1048576,$B1122,Y$3) / CcyPerBase!X1121,""),"")</f>
        <v/>
      </c>
    </row>
    <row r="1123" spans="1:25">
      <c r="A1123" s="12" t="str">
        <f>IF(A1122&lt;&gt;"",IF(A1122=$B$1,"",'Instrument History'!A1119),"")</f>
        <v/>
      </c>
      <c r="B1123" t="str">
        <f t="shared" si="35"/>
        <v/>
      </c>
      <c r="C1123" s="14" t="str">
        <f>IF($A1123&lt;&gt;"",INDEX('Instrument History'!$1:$1048576,$B1123,C$3) / CcyPerBase!D1122,"")</f>
        <v/>
      </c>
      <c r="D1123" s="14" t="str">
        <f>IF(A1123&lt;&gt;"",C1123/$D$4*Master!$R$18,"")</f>
        <v/>
      </c>
      <c r="E1123" s="5" t="str">
        <f t="shared" si="36"/>
        <v/>
      </c>
      <c r="F1123" s="5" t="str">
        <f>IF($A1123&lt;&gt;"",IF(F$2&lt;&gt;"",INDEX('Instrument History'!$1:$1048576,$B1123,F$3) / CcyPerBase!E1122,""),"")</f>
        <v/>
      </c>
      <c r="G1123" s="5" t="str">
        <f>IF($A1123&lt;&gt;"",IF(G$2&lt;&gt;"",INDEX('Instrument History'!$1:$1048576,$B1123,G$3) / CcyPerBase!F1122,""),"")</f>
        <v/>
      </c>
      <c r="H1123" s="5" t="str">
        <f>IF($A1123&lt;&gt;"",IF(H$2&lt;&gt;"",INDEX('Instrument History'!$1:$1048576,$B1123,H$3) / CcyPerBase!G1122,""),"")</f>
        <v/>
      </c>
      <c r="I1123" s="5" t="str">
        <f>IF($A1123&lt;&gt;"",IF(I$2&lt;&gt;"",INDEX('Instrument History'!$1:$1048576,$B1123,I$3) / CcyPerBase!H1122,""),"")</f>
        <v/>
      </c>
      <c r="J1123" s="5" t="str">
        <f>IF($A1123&lt;&gt;"",IF(J$2&lt;&gt;"",INDEX('Instrument History'!$1:$1048576,$B1123,J$3) / CcyPerBase!I1122,""),"")</f>
        <v/>
      </c>
      <c r="K1123" s="5" t="str">
        <f>IF($A1123&lt;&gt;"",IF(K$2&lt;&gt;"",INDEX('Instrument History'!$1:$1048576,$B1123,K$3) / CcyPerBase!J1122,""),"")</f>
        <v/>
      </c>
      <c r="L1123" s="5" t="str">
        <f>IF($A1123&lt;&gt;"",IF(L$2&lt;&gt;"",INDEX('Instrument History'!$1:$1048576,$B1123,L$3) / CcyPerBase!K1122,""),"")</f>
        <v/>
      </c>
      <c r="M1123" s="5" t="str">
        <f>IF($A1123&lt;&gt;"",IF(M$2&lt;&gt;"",INDEX('Instrument History'!$1:$1048576,$B1123,M$3) / CcyPerBase!L1122,""),"")</f>
        <v/>
      </c>
      <c r="N1123" s="5" t="str">
        <f>IF($A1123&lt;&gt;"",IF(N$2&lt;&gt;"",INDEX('Instrument History'!$1:$1048576,$B1123,N$3) / CcyPerBase!M1122,""),"")</f>
        <v/>
      </c>
      <c r="O1123" s="5" t="str">
        <f>IF($A1123&lt;&gt;"",IF(O$2&lt;&gt;"",INDEX('Instrument History'!$1:$1048576,$B1123,O$3) / CcyPerBase!N1122,""),"")</f>
        <v/>
      </c>
      <c r="P1123" s="5" t="str">
        <f>IF($A1123&lt;&gt;"",IF(P$2&lt;&gt;"",INDEX('Instrument History'!$1:$1048576,$B1123,P$3) / CcyPerBase!O1122,""),"")</f>
        <v/>
      </c>
      <c r="Q1123" s="5" t="str">
        <f>IF($A1123&lt;&gt;"",IF(Q$2&lt;&gt;"",INDEX('Instrument History'!$1:$1048576,$B1123,Q$3) / CcyPerBase!P1122,""),"")</f>
        <v/>
      </c>
      <c r="R1123" s="5" t="str">
        <f>IF($A1123&lt;&gt;"",IF(R$2&lt;&gt;"",INDEX('Instrument History'!$1:$1048576,$B1123,R$3) / CcyPerBase!Q1122,""),"")</f>
        <v/>
      </c>
      <c r="S1123" s="5" t="str">
        <f>IF($A1123&lt;&gt;"",IF(S$2&lt;&gt;"",INDEX('Instrument History'!$1:$1048576,$B1123,S$3) / CcyPerBase!R1122,""),"")</f>
        <v/>
      </c>
      <c r="T1123" s="5" t="str">
        <f>IF($A1123&lt;&gt;"",IF(T$2&lt;&gt;"",INDEX('Instrument History'!$1:$1048576,$B1123,T$3) / CcyPerBase!S1122,""),"")</f>
        <v/>
      </c>
      <c r="U1123" s="5" t="str">
        <f>IF($A1123&lt;&gt;"",IF(U$2&lt;&gt;"",INDEX('Instrument History'!$1:$1048576,$B1123,U$3) / CcyPerBase!T1122,""),"")</f>
        <v/>
      </c>
      <c r="V1123" s="5" t="str">
        <f>IF($A1123&lt;&gt;"",IF(V$2&lt;&gt;"",INDEX('Instrument History'!$1:$1048576,$B1123,V$3) / CcyPerBase!U1122,""),"")</f>
        <v/>
      </c>
      <c r="W1123" s="5" t="str">
        <f>IF($A1123&lt;&gt;"",IF(W$2&lt;&gt;"",INDEX('Instrument History'!$1:$1048576,$B1123,W$3) / CcyPerBase!V1122,""),"")</f>
        <v/>
      </c>
      <c r="X1123" s="5" t="str">
        <f>IF($A1123&lt;&gt;"",IF(X$2&lt;&gt;"",INDEX('Instrument History'!$1:$1048576,$B1123,X$3) / CcyPerBase!W1122,""),"")</f>
        <v/>
      </c>
      <c r="Y1123" s="5" t="str">
        <f>IF($A1123&lt;&gt;"",IF(Y$2&lt;&gt;"",INDEX('Instrument History'!$1:$1048576,$B1123,Y$3) / CcyPerBase!X1122,""),"")</f>
        <v/>
      </c>
    </row>
    <row r="1124" spans="1:25">
      <c r="A1124" s="12" t="str">
        <f>IF(A1123&lt;&gt;"",IF(A1123=$B$1,"",'Instrument History'!A1120),"")</f>
        <v/>
      </c>
      <c r="B1124" t="str">
        <f t="shared" si="35"/>
        <v/>
      </c>
      <c r="C1124" s="14" t="str">
        <f>IF($A1124&lt;&gt;"",INDEX('Instrument History'!$1:$1048576,$B1124,C$3) / CcyPerBase!D1123,"")</f>
        <v/>
      </c>
      <c r="D1124" s="14" t="str">
        <f>IF(A1124&lt;&gt;"",C1124/$D$4*Master!$R$18,"")</f>
        <v/>
      </c>
      <c r="E1124" s="5" t="str">
        <f t="shared" si="36"/>
        <v/>
      </c>
      <c r="F1124" s="5" t="str">
        <f>IF($A1124&lt;&gt;"",IF(F$2&lt;&gt;"",INDEX('Instrument History'!$1:$1048576,$B1124,F$3) / CcyPerBase!E1123,""),"")</f>
        <v/>
      </c>
      <c r="G1124" s="5" t="str">
        <f>IF($A1124&lt;&gt;"",IF(G$2&lt;&gt;"",INDEX('Instrument History'!$1:$1048576,$B1124,G$3) / CcyPerBase!F1123,""),"")</f>
        <v/>
      </c>
      <c r="H1124" s="5" t="str">
        <f>IF($A1124&lt;&gt;"",IF(H$2&lt;&gt;"",INDEX('Instrument History'!$1:$1048576,$B1124,H$3) / CcyPerBase!G1123,""),"")</f>
        <v/>
      </c>
      <c r="I1124" s="5" t="str">
        <f>IF($A1124&lt;&gt;"",IF(I$2&lt;&gt;"",INDEX('Instrument History'!$1:$1048576,$B1124,I$3) / CcyPerBase!H1123,""),"")</f>
        <v/>
      </c>
      <c r="J1124" s="5" t="str">
        <f>IF($A1124&lt;&gt;"",IF(J$2&lt;&gt;"",INDEX('Instrument History'!$1:$1048576,$B1124,J$3) / CcyPerBase!I1123,""),"")</f>
        <v/>
      </c>
      <c r="K1124" s="5" t="str">
        <f>IF($A1124&lt;&gt;"",IF(K$2&lt;&gt;"",INDEX('Instrument History'!$1:$1048576,$B1124,K$3) / CcyPerBase!J1123,""),"")</f>
        <v/>
      </c>
      <c r="L1124" s="5" t="str">
        <f>IF($A1124&lt;&gt;"",IF(L$2&lt;&gt;"",INDEX('Instrument History'!$1:$1048576,$B1124,L$3) / CcyPerBase!K1123,""),"")</f>
        <v/>
      </c>
      <c r="M1124" s="5" t="str">
        <f>IF($A1124&lt;&gt;"",IF(M$2&lt;&gt;"",INDEX('Instrument History'!$1:$1048576,$B1124,M$3) / CcyPerBase!L1123,""),"")</f>
        <v/>
      </c>
      <c r="N1124" s="5" t="str">
        <f>IF($A1124&lt;&gt;"",IF(N$2&lt;&gt;"",INDEX('Instrument History'!$1:$1048576,$B1124,N$3) / CcyPerBase!M1123,""),"")</f>
        <v/>
      </c>
      <c r="O1124" s="5" t="str">
        <f>IF($A1124&lt;&gt;"",IF(O$2&lt;&gt;"",INDEX('Instrument History'!$1:$1048576,$B1124,O$3) / CcyPerBase!N1123,""),"")</f>
        <v/>
      </c>
      <c r="P1124" s="5" t="str">
        <f>IF($A1124&lt;&gt;"",IF(P$2&lt;&gt;"",INDEX('Instrument History'!$1:$1048576,$B1124,P$3) / CcyPerBase!O1123,""),"")</f>
        <v/>
      </c>
      <c r="Q1124" s="5" t="str">
        <f>IF($A1124&lt;&gt;"",IF(Q$2&lt;&gt;"",INDEX('Instrument History'!$1:$1048576,$B1124,Q$3) / CcyPerBase!P1123,""),"")</f>
        <v/>
      </c>
      <c r="R1124" s="5" t="str">
        <f>IF($A1124&lt;&gt;"",IF(R$2&lt;&gt;"",INDEX('Instrument History'!$1:$1048576,$B1124,R$3) / CcyPerBase!Q1123,""),"")</f>
        <v/>
      </c>
      <c r="S1124" s="5" t="str">
        <f>IF($A1124&lt;&gt;"",IF(S$2&lt;&gt;"",INDEX('Instrument History'!$1:$1048576,$B1124,S$3) / CcyPerBase!R1123,""),"")</f>
        <v/>
      </c>
      <c r="T1124" s="5" t="str">
        <f>IF($A1124&lt;&gt;"",IF(T$2&lt;&gt;"",INDEX('Instrument History'!$1:$1048576,$B1124,T$3) / CcyPerBase!S1123,""),"")</f>
        <v/>
      </c>
      <c r="U1124" s="5" t="str">
        <f>IF($A1124&lt;&gt;"",IF(U$2&lt;&gt;"",INDEX('Instrument History'!$1:$1048576,$B1124,U$3) / CcyPerBase!T1123,""),"")</f>
        <v/>
      </c>
      <c r="V1124" s="5" t="str">
        <f>IF($A1124&lt;&gt;"",IF(V$2&lt;&gt;"",INDEX('Instrument History'!$1:$1048576,$B1124,V$3) / CcyPerBase!U1123,""),"")</f>
        <v/>
      </c>
      <c r="W1124" s="5" t="str">
        <f>IF($A1124&lt;&gt;"",IF(W$2&lt;&gt;"",INDEX('Instrument History'!$1:$1048576,$B1124,W$3) / CcyPerBase!V1123,""),"")</f>
        <v/>
      </c>
      <c r="X1124" s="5" t="str">
        <f>IF($A1124&lt;&gt;"",IF(X$2&lt;&gt;"",INDEX('Instrument History'!$1:$1048576,$B1124,X$3) / CcyPerBase!W1123,""),"")</f>
        <v/>
      </c>
      <c r="Y1124" s="5" t="str">
        <f>IF($A1124&lt;&gt;"",IF(Y$2&lt;&gt;"",INDEX('Instrument History'!$1:$1048576,$B1124,Y$3) / CcyPerBase!X1123,""),"")</f>
        <v/>
      </c>
    </row>
    <row r="1125" spans="1:25">
      <c r="A1125" s="12" t="str">
        <f>IF(A1124&lt;&gt;"",IF(A1124=$B$1,"",'Instrument History'!A1121),"")</f>
        <v/>
      </c>
      <c r="B1125" t="str">
        <f t="shared" si="35"/>
        <v/>
      </c>
      <c r="C1125" s="14" t="str">
        <f>IF($A1125&lt;&gt;"",INDEX('Instrument History'!$1:$1048576,$B1125,C$3) / CcyPerBase!D1124,"")</f>
        <v/>
      </c>
      <c r="D1125" s="14" t="str">
        <f>IF(A1125&lt;&gt;"",C1125/$D$4*Master!$R$18,"")</f>
        <v/>
      </c>
      <c r="E1125" s="5" t="str">
        <f t="shared" si="36"/>
        <v/>
      </c>
      <c r="F1125" s="5" t="str">
        <f>IF($A1125&lt;&gt;"",IF(F$2&lt;&gt;"",INDEX('Instrument History'!$1:$1048576,$B1125,F$3) / CcyPerBase!E1124,""),"")</f>
        <v/>
      </c>
      <c r="G1125" s="5" t="str">
        <f>IF($A1125&lt;&gt;"",IF(G$2&lt;&gt;"",INDEX('Instrument History'!$1:$1048576,$B1125,G$3) / CcyPerBase!F1124,""),"")</f>
        <v/>
      </c>
      <c r="H1125" s="5" t="str">
        <f>IF($A1125&lt;&gt;"",IF(H$2&lt;&gt;"",INDEX('Instrument History'!$1:$1048576,$B1125,H$3) / CcyPerBase!G1124,""),"")</f>
        <v/>
      </c>
      <c r="I1125" s="5" t="str">
        <f>IF($A1125&lt;&gt;"",IF(I$2&lt;&gt;"",INDEX('Instrument History'!$1:$1048576,$B1125,I$3) / CcyPerBase!H1124,""),"")</f>
        <v/>
      </c>
      <c r="J1125" s="5" t="str">
        <f>IF($A1125&lt;&gt;"",IF(J$2&lt;&gt;"",INDEX('Instrument History'!$1:$1048576,$B1125,J$3) / CcyPerBase!I1124,""),"")</f>
        <v/>
      </c>
      <c r="K1125" s="5" t="str">
        <f>IF($A1125&lt;&gt;"",IF(K$2&lt;&gt;"",INDEX('Instrument History'!$1:$1048576,$B1125,K$3) / CcyPerBase!J1124,""),"")</f>
        <v/>
      </c>
      <c r="L1125" s="5" t="str">
        <f>IF($A1125&lt;&gt;"",IF(L$2&lt;&gt;"",INDEX('Instrument History'!$1:$1048576,$B1125,L$3) / CcyPerBase!K1124,""),"")</f>
        <v/>
      </c>
      <c r="M1125" s="5" t="str">
        <f>IF($A1125&lt;&gt;"",IF(M$2&lt;&gt;"",INDEX('Instrument History'!$1:$1048576,$B1125,M$3) / CcyPerBase!L1124,""),"")</f>
        <v/>
      </c>
      <c r="N1125" s="5" t="str">
        <f>IF($A1125&lt;&gt;"",IF(N$2&lt;&gt;"",INDEX('Instrument History'!$1:$1048576,$B1125,N$3) / CcyPerBase!M1124,""),"")</f>
        <v/>
      </c>
      <c r="O1125" s="5" t="str">
        <f>IF($A1125&lt;&gt;"",IF(O$2&lt;&gt;"",INDEX('Instrument History'!$1:$1048576,$B1125,O$3) / CcyPerBase!N1124,""),"")</f>
        <v/>
      </c>
      <c r="P1125" s="5" t="str">
        <f>IF($A1125&lt;&gt;"",IF(P$2&lt;&gt;"",INDEX('Instrument History'!$1:$1048576,$B1125,P$3) / CcyPerBase!O1124,""),"")</f>
        <v/>
      </c>
      <c r="Q1125" s="5" t="str">
        <f>IF($A1125&lt;&gt;"",IF(Q$2&lt;&gt;"",INDEX('Instrument History'!$1:$1048576,$B1125,Q$3) / CcyPerBase!P1124,""),"")</f>
        <v/>
      </c>
      <c r="R1125" s="5" t="str">
        <f>IF($A1125&lt;&gt;"",IF(R$2&lt;&gt;"",INDEX('Instrument History'!$1:$1048576,$B1125,R$3) / CcyPerBase!Q1124,""),"")</f>
        <v/>
      </c>
      <c r="S1125" s="5" t="str">
        <f>IF($A1125&lt;&gt;"",IF(S$2&lt;&gt;"",INDEX('Instrument History'!$1:$1048576,$B1125,S$3) / CcyPerBase!R1124,""),"")</f>
        <v/>
      </c>
      <c r="T1125" s="5" t="str">
        <f>IF($A1125&lt;&gt;"",IF(T$2&lt;&gt;"",INDEX('Instrument History'!$1:$1048576,$B1125,T$3) / CcyPerBase!S1124,""),"")</f>
        <v/>
      </c>
      <c r="U1125" s="5" t="str">
        <f>IF($A1125&lt;&gt;"",IF(U$2&lt;&gt;"",INDEX('Instrument History'!$1:$1048576,$B1125,U$3) / CcyPerBase!T1124,""),"")</f>
        <v/>
      </c>
      <c r="V1125" s="5" t="str">
        <f>IF($A1125&lt;&gt;"",IF(V$2&lt;&gt;"",INDEX('Instrument History'!$1:$1048576,$B1125,V$3) / CcyPerBase!U1124,""),"")</f>
        <v/>
      </c>
      <c r="W1125" s="5" t="str">
        <f>IF($A1125&lt;&gt;"",IF(W$2&lt;&gt;"",INDEX('Instrument History'!$1:$1048576,$B1125,W$3) / CcyPerBase!V1124,""),"")</f>
        <v/>
      </c>
      <c r="X1125" s="5" t="str">
        <f>IF($A1125&lt;&gt;"",IF(X$2&lt;&gt;"",INDEX('Instrument History'!$1:$1048576,$B1125,X$3) / CcyPerBase!W1124,""),"")</f>
        <v/>
      </c>
      <c r="Y1125" s="5" t="str">
        <f>IF($A1125&lt;&gt;"",IF(Y$2&lt;&gt;"",INDEX('Instrument History'!$1:$1048576,$B1125,Y$3) / CcyPerBase!X1124,""),"")</f>
        <v/>
      </c>
    </row>
    <row r="1126" spans="1:25">
      <c r="A1126" s="12" t="str">
        <f>IF(A1125&lt;&gt;"",IF(A1125=$B$1,"",'Instrument History'!A1122),"")</f>
        <v/>
      </c>
      <c r="B1126" t="str">
        <f t="shared" si="35"/>
        <v/>
      </c>
      <c r="C1126" s="14" t="str">
        <f>IF($A1126&lt;&gt;"",INDEX('Instrument History'!$1:$1048576,$B1126,C$3) / CcyPerBase!D1125,"")</f>
        <v/>
      </c>
      <c r="D1126" s="14" t="str">
        <f>IF(A1126&lt;&gt;"",C1126/$D$4*Master!$R$18,"")</f>
        <v/>
      </c>
      <c r="E1126" s="5" t="str">
        <f t="shared" si="36"/>
        <v/>
      </c>
      <c r="F1126" s="5" t="str">
        <f>IF($A1126&lt;&gt;"",IF(F$2&lt;&gt;"",INDEX('Instrument History'!$1:$1048576,$B1126,F$3) / CcyPerBase!E1125,""),"")</f>
        <v/>
      </c>
      <c r="G1126" s="5" t="str">
        <f>IF($A1126&lt;&gt;"",IF(G$2&lt;&gt;"",INDEX('Instrument History'!$1:$1048576,$B1126,G$3) / CcyPerBase!F1125,""),"")</f>
        <v/>
      </c>
      <c r="H1126" s="5" t="str">
        <f>IF($A1126&lt;&gt;"",IF(H$2&lt;&gt;"",INDEX('Instrument History'!$1:$1048576,$B1126,H$3) / CcyPerBase!G1125,""),"")</f>
        <v/>
      </c>
      <c r="I1126" s="5" t="str">
        <f>IF($A1126&lt;&gt;"",IF(I$2&lt;&gt;"",INDEX('Instrument History'!$1:$1048576,$B1126,I$3) / CcyPerBase!H1125,""),"")</f>
        <v/>
      </c>
      <c r="J1126" s="5" t="str">
        <f>IF($A1126&lt;&gt;"",IF(J$2&lt;&gt;"",INDEX('Instrument History'!$1:$1048576,$B1126,J$3) / CcyPerBase!I1125,""),"")</f>
        <v/>
      </c>
      <c r="K1126" s="5" t="str">
        <f>IF($A1126&lt;&gt;"",IF(K$2&lt;&gt;"",INDEX('Instrument History'!$1:$1048576,$B1126,K$3) / CcyPerBase!J1125,""),"")</f>
        <v/>
      </c>
      <c r="L1126" s="5" t="str">
        <f>IF($A1126&lt;&gt;"",IF(L$2&lt;&gt;"",INDEX('Instrument History'!$1:$1048576,$B1126,L$3) / CcyPerBase!K1125,""),"")</f>
        <v/>
      </c>
      <c r="M1126" s="5" t="str">
        <f>IF($A1126&lt;&gt;"",IF(M$2&lt;&gt;"",INDEX('Instrument History'!$1:$1048576,$B1126,M$3) / CcyPerBase!L1125,""),"")</f>
        <v/>
      </c>
      <c r="N1126" s="5" t="str">
        <f>IF($A1126&lt;&gt;"",IF(N$2&lt;&gt;"",INDEX('Instrument History'!$1:$1048576,$B1126,N$3) / CcyPerBase!M1125,""),"")</f>
        <v/>
      </c>
      <c r="O1126" s="5" t="str">
        <f>IF($A1126&lt;&gt;"",IF(O$2&lt;&gt;"",INDEX('Instrument History'!$1:$1048576,$B1126,O$3) / CcyPerBase!N1125,""),"")</f>
        <v/>
      </c>
      <c r="P1126" s="5" t="str">
        <f>IF($A1126&lt;&gt;"",IF(P$2&lt;&gt;"",INDEX('Instrument History'!$1:$1048576,$B1126,P$3) / CcyPerBase!O1125,""),"")</f>
        <v/>
      </c>
      <c r="Q1126" s="5" t="str">
        <f>IF($A1126&lt;&gt;"",IF(Q$2&lt;&gt;"",INDEX('Instrument History'!$1:$1048576,$B1126,Q$3) / CcyPerBase!P1125,""),"")</f>
        <v/>
      </c>
      <c r="R1126" s="5" t="str">
        <f>IF($A1126&lt;&gt;"",IF(R$2&lt;&gt;"",INDEX('Instrument History'!$1:$1048576,$B1126,R$3) / CcyPerBase!Q1125,""),"")</f>
        <v/>
      </c>
      <c r="S1126" s="5" t="str">
        <f>IF($A1126&lt;&gt;"",IF(S$2&lt;&gt;"",INDEX('Instrument History'!$1:$1048576,$B1126,S$3) / CcyPerBase!R1125,""),"")</f>
        <v/>
      </c>
      <c r="T1126" s="5" t="str">
        <f>IF($A1126&lt;&gt;"",IF(T$2&lt;&gt;"",INDEX('Instrument History'!$1:$1048576,$B1126,T$3) / CcyPerBase!S1125,""),"")</f>
        <v/>
      </c>
      <c r="U1126" s="5" t="str">
        <f>IF($A1126&lt;&gt;"",IF(U$2&lt;&gt;"",INDEX('Instrument History'!$1:$1048576,$B1126,U$3) / CcyPerBase!T1125,""),"")</f>
        <v/>
      </c>
      <c r="V1126" s="5" t="str">
        <f>IF($A1126&lt;&gt;"",IF(V$2&lt;&gt;"",INDEX('Instrument History'!$1:$1048576,$B1126,V$3) / CcyPerBase!U1125,""),"")</f>
        <v/>
      </c>
      <c r="W1126" s="5" t="str">
        <f>IF($A1126&lt;&gt;"",IF(W$2&lt;&gt;"",INDEX('Instrument History'!$1:$1048576,$B1126,W$3) / CcyPerBase!V1125,""),"")</f>
        <v/>
      </c>
      <c r="X1126" s="5" t="str">
        <f>IF($A1126&lt;&gt;"",IF(X$2&lt;&gt;"",INDEX('Instrument History'!$1:$1048576,$B1126,X$3) / CcyPerBase!W1125,""),"")</f>
        <v/>
      </c>
      <c r="Y1126" s="5" t="str">
        <f>IF($A1126&lt;&gt;"",IF(Y$2&lt;&gt;"",INDEX('Instrument History'!$1:$1048576,$B1126,Y$3) / CcyPerBase!X1125,""),"")</f>
        <v/>
      </c>
    </row>
    <row r="1127" spans="1:25">
      <c r="A1127" s="12" t="str">
        <f>IF(A1126&lt;&gt;"",IF(A1126=$B$1,"",'Instrument History'!A1123),"")</f>
        <v/>
      </c>
      <c r="B1127" t="str">
        <f t="shared" si="35"/>
        <v/>
      </c>
      <c r="C1127" s="14" t="str">
        <f>IF($A1127&lt;&gt;"",INDEX('Instrument History'!$1:$1048576,$B1127,C$3) / CcyPerBase!D1126,"")</f>
        <v/>
      </c>
      <c r="D1127" s="14" t="str">
        <f>IF(A1127&lt;&gt;"",C1127/$D$4*Master!$R$18,"")</f>
        <v/>
      </c>
      <c r="E1127" s="5" t="str">
        <f t="shared" si="36"/>
        <v/>
      </c>
      <c r="F1127" s="5" t="str">
        <f>IF($A1127&lt;&gt;"",IF(F$2&lt;&gt;"",INDEX('Instrument History'!$1:$1048576,$B1127,F$3) / CcyPerBase!E1126,""),"")</f>
        <v/>
      </c>
      <c r="G1127" s="5" t="str">
        <f>IF($A1127&lt;&gt;"",IF(G$2&lt;&gt;"",INDEX('Instrument History'!$1:$1048576,$B1127,G$3) / CcyPerBase!F1126,""),"")</f>
        <v/>
      </c>
      <c r="H1127" s="5" t="str">
        <f>IF($A1127&lt;&gt;"",IF(H$2&lt;&gt;"",INDEX('Instrument History'!$1:$1048576,$B1127,H$3) / CcyPerBase!G1126,""),"")</f>
        <v/>
      </c>
      <c r="I1127" s="5" t="str">
        <f>IF($A1127&lt;&gt;"",IF(I$2&lt;&gt;"",INDEX('Instrument History'!$1:$1048576,$B1127,I$3) / CcyPerBase!H1126,""),"")</f>
        <v/>
      </c>
      <c r="J1127" s="5" t="str">
        <f>IF($A1127&lt;&gt;"",IF(J$2&lt;&gt;"",INDEX('Instrument History'!$1:$1048576,$B1127,J$3) / CcyPerBase!I1126,""),"")</f>
        <v/>
      </c>
      <c r="K1127" s="5" t="str">
        <f>IF($A1127&lt;&gt;"",IF(K$2&lt;&gt;"",INDEX('Instrument History'!$1:$1048576,$B1127,K$3) / CcyPerBase!J1126,""),"")</f>
        <v/>
      </c>
      <c r="L1127" s="5" t="str">
        <f>IF($A1127&lt;&gt;"",IF(L$2&lt;&gt;"",INDEX('Instrument History'!$1:$1048576,$B1127,L$3) / CcyPerBase!K1126,""),"")</f>
        <v/>
      </c>
      <c r="M1127" s="5" t="str">
        <f>IF($A1127&lt;&gt;"",IF(M$2&lt;&gt;"",INDEX('Instrument History'!$1:$1048576,$B1127,M$3) / CcyPerBase!L1126,""),"")</f>
        <v/>
      </c>
      <c r="N1127" s="5" t="str">
        <f>IF($A1127&lt;&gt;"",IF(N$2&lt;&gt;"",INDEX('Instrument History'!$1:$1048576,$B1127,N$3) / CcyPerBase!M1126,""),"")</f>
        <v/>
      </c>
      <c r="O1127" s="5" t="str">
        <f>IF($A1127&lt;&gt;"",IF(O$2&lt;&gt;"",INDEX('Instrument History'!$1:$1048576,$B1127,O$3) / CcyPerBase!N1126,""),"")</f>
        <v/>
      </c>
      <c r="P1127" s="5" t="str">
        <f>IF($A1127&lt;&gt;"",IF(P$2&lt;&gt;"",INDEX('Instrument History'!$1:$1048576,$B1127,P$3) / CcyPerBase!O1126,""),"")</f>
        <v/>
      </c>
      <c r="Q1127" s="5" t="str">
        <f>IF($A1127&lt;&gt;"",IF(Q$2&lt;&gt;"",INDEX('Instrument History'!$1:$1048576,$B1127,Q$3) / CcyPerBase!P1126,""),"")</f>
        <v/>
      </c>
      <c r="R1127" s="5" t="str">
        <f>IF($A1127&lt;&gt;"",IF(R$2&lt;&gt;"",INDEX('Instrument History'!$1:$1048576,$B1127,R$3) / CcyPerBase!Q1126,""),"")</f>
        <v/>
      </c>
      <c r="S1127" s="5" t="str">
        <f>IF($A1127&lt;&gt;"",IF(S$2&lt;&gt;"",INDEX('Instrument History'!$1:$1048576,$B1127,S$3) / CcyPerBase!R1126,""),"")</f>
        <v/>
      </c>
      <c r="T1127" s="5" t="str">
        <f>IF($A1127&lt;&gt;"",IF(T$2&lt;&gt;"",INDEX('Instrument History'!$1:$1048576,$B1127,T$3) / CcyPerBase!S1126,""),"")</f>
        <v/>
      </c>
      <c r="U1127" s="5" t="str">
        <f>IF($A1127&lt;&gt;"",IF(U$2&lt;&gt;"",INDEX('Instrument History'!$1:$1048576,$B1127,U$3) / CcyPerBase!T1126,""),"")</f>
        <v/>
      </c>
      <c r="V1127" s="5" t="str">
        <f>IF($A1127&lt;&gt;"",IF(V$2&lt;&gt;"",INDEX('Instrument History'!$1:$1048576,$B1127,V$3) / CcyPerBase!U1126,""),"")</f>
        <v/>
      </c>
      <c r="W1127" s="5" t="str">
        <f>IF($A1127&lt;&gt;"",IF(W$2&lt;&gt;"",INDEX('Instrument History'!$1:$1048576,$B1127,W$3) / CcyPerBase!V1126,""),"")</f>
        <v/>
      </c>
      <c r="X1127" s="5" t="str">
        <f>IF($A1127&lt;&gt;"",IF(X$2&lt;&gt;"",INDEX('Instrument History'!$1:$1048576,$B1127,X$3) / CcyPerBase!W1126,""),"")</f>
        <v/>
      </c>
      <c r="Y1127" s="5" t="str">
        <f>IF($A1127&lt;&gt;"",IF(Y$2&lt;&gt;"",INDEX('Instrument History'!$1:$1048576,$B1127,Y$3) / CcyPerBase!X1126,""),"")</f>
        <v/>
      </c>
    </row>
    <row r="1128" spans="1:25">
      <c r="A1128" s="12" t="str">
        <f>IF(A1127&lt;&gt;"",IF(A1127=$B$1,"",'Instrument History'!A1124),"")</f>
        <v/>
      </c>
      <c r="B1128" t="str">
        <f t="shared" si="35"/>
        <v/>
      </c>
      <c r="C1128" s="14" t="str">
        <f>IF($A1128&lt;&gt;"",INDEX('Instrument History'!$1:$1048576,$B1128,C$3) / CcyPerBase!D1127,"")</f>
        <v/>
      </c>
      <c r="D1128" s="14" t="str">
        <f>IF(A1128&lt;&gt;"",C1128/$D$4*Master!$R$18,"")</f>
        <v/>
      </c>
      <c r="E1128" s="5" t="str">
        <f t="shared" si="36"/>
        <v/>
      </c>
      <c r="F1128" s="5" t="str">
        <f>IF($A1128&lt;&gt;"",IF(F$2&lt;&gt;"",INDEX('Instrument History'!$1:$1048576,$B1128,F$3) / CcyPerBase!E1127,""),"")</f>
        <v/>
      </c>
      <c r="G1128" s="5" t="str">
        <f>IF($A1128&lt;&gt;"",IF(G$2&lt;&gt;"",INDEX('Instrument History'!$1:$1048576,$B1128,G$3) / CcyPerBase!F1127,""),"")</f>
        <v/>
      </c>
      <c r="H1128" s="5" t="str">
        <f>IF($A1128&lt;&gt;"",IF(H$2&lt;&gt;"",INDEX('Instrument History'!$1:$1048576,$B1128,H$3) / CcyPerBase!G1127,""),"")</f>
        <v/>
      </c>
      <c r="I1128" s="5" t="str">
        <f>IF($A1128&lt;&gt;"",IF(I$2&lt;&gt;"",INDEX('Instrument History'!$1:$1048576,$B1128,I$3) / CcyPerBase!H1127,""),"")</f>
        <v/>
      </c>
      <c r="J1128" s="5" t="str">
        <f>IF($A1128&lt;&gt;"",IF(J$2&lt;&gt;"",INDEX('Instrument History'!$1:$1048576,$B1128,J$3) / CcyPerBase!I1127,""),"")</f>
        <v/>
      </c>
      <c r="K1128" s="5" t="str">
        <f>IF($A1128&lt;&gt;"",IF(K$2&lt;&gt;"",INDEX('Instrument History'!$1:$1048576,$B1128,K$3) / CcyPerBase!J1127,""),"")</f>
        <v/>
      </c>
      <c r="L1128" s="5" t="str">
        <f>IF($A1128&lt;&gt;"",IF(L$2&lt;&gt;"",INDEX('Instrument History'!$1:$1048576,$B1128,L$3) / CcyPerBase!K1127,""),"")</f>
        <v/>
      </c>
      <c r="M1128" s="5" t="str">
        <f>IF($A1128&lt;&gt;"",IF(M$2&lt;&gt;"",INDEX('Instrument History'!$1:$1048576,$B1128,M$3) / CcyPerBase!L1127,""),"")</f>
        <v/>
      </c>
      <c r="N1128" s="5" t="str">
        <f>IF($A1128&lt;&gt;"",IF(N$2&lt;&gt;"",INDEX('Instrument History'!$1:$1048576,$B1128,N$3) / CcyPerBase!M1127,""),"")</f>
        <v/>
      </c>
      <c r="O1128" s="5" t="str">
        <f>IF($A1128&lt;&gt;"",IF(O$2&lt;&gt;"",INDEX('Instrument History'!$1:$1048576,$B1128,O$3) / CcyPerBase!N1127,""),"")</f>
        <v/>
      </c>
      <c r="P1128" s="5" t="str">
        <f>IF($A1128&lt;&gt;"",IF(P$2&lt;&gt;"",INDEX('Instrument History'!$1:$1048576,$B1128,P$3) / CcyPerBase!O1127,""),"")</f>
        <v/>
      </c>
      <c r="Q1128" s="5" t="str">
        <f>IF($A1128&lt;&gt;"",IF(Q$2&lt;&gt;"",INDEX('Instrument History'!$1:$1048576,$B1128,Q$3) / CcyPerBase!P1127,""),"")</f>
        <v/>
      </c>
      <c r="R1128" s="5" t="str">
        <f>IF($A1128&lt;&gt;"",IF(R$2&lt;&gt;"",INDEX('Instrument History'!$1:$1048576,$B1128,R$3) / CcyPerBase!Q1127,""),"")</f>
        <v/>
      </c>
      <c r="S1128" s="5" t="str">
        <f>IF($A1128&lt;&gt;"",IF(S$2&lt;&gt;"",INDEX('Instrument History'!$1:$1048576,$B1128,S$3) / CcyPerBase!R1127,""),"")</f>
        <v/>
      </c>
      <c r="T1128" s="5" t="str">
        <f>IF($A1128&lt;&gt;"",IF(T$2&lt;&gt;"",INDEX('Instrument History'!$1:$1048576,$B1128,T$3) / CcyPerBase!S1127,""),"")</f>
        <v/>
      </c>
      <c r="U1128" s="5" t="str">
        <f>IF($A1128&lt;&gt;"",IF(U$2&lt;&gt;"",INDEX('Instrument History'!$1:$1048576,$B1128,U$3) / CcyPerBase!T1127,""),"")</f>
        <v/>
      </c>
      <c r="V1128" s="5" t="str">
        <f>IF($A1128&lt;&gt;"",IF(V$2&lt;&gt;"",INDEX('Instrument History'!$1:$1048576,$B1128,V$3) / CcyPerBase!U1127,""),"")</f>
        <v/>
      </c>
      <c r="W1128" s="5" t="str">
        <f>IF($A1128&lt;&gt;"",IF(W$2&lt;&gt;"",INDEX('Instrument History'!$1:$1048576,$B1128,W$3) / CcyPerBase!V1127,""),"")</f>
        <v/>
      </c>
      <c r="X1128" s="5" t="str">
        <f>IF($A1128&lt;&gt;"",IF(X$2&lt;&gt;"",INDEX('Instrument History'!$1:$1048576,$B1128,X$3) / CcyPerBase!W1127,""),"")</f>
        <v/>
      </c>
      <c r="Y1128" s="5" t="str">
        <f>IF($A1128&lt;&gt;"",IF(Y$2&lt;&gt;"",INDEX('Instrument History'!$1:$1048576,$B1128,Y$3) / CcyPerBase!X1127,""),"")</f>
        <v/>
      </c>
    </row>
    <row r="1129" spans="1:25">
      <c r="A1129" s="12" t="str">
        <f>IF(A1128&lt;&gt;"",IF(A1128=$B$1,"",'Instrument History'!A1125),"")</f>
        <v/>
      </c>
      <c r="B1129" t="str">
        <f t="shared" si="35"/>
        <v/>
      </c>
      <c r="C1129" s="14" t="str">
        <f>IF($A1129&lt;&gt;"",INDEX('Instrument History'!$1:$1048576,$B1129,C$3) / CcyPerBase!D1128,"")</f>
        <v/>
      </c>
      <c r="D1129" s="14" t="str">
        <f>IF(A1129&lt;&gt;"",C1129/$D$4*Master!$R$18,"")</f>
        <v/>
      </c>
      <c r="E1129" s="5" t="str">
        <f t="shared" si="36"/>
        <v/>
      </c>
      <c r="F1129" s="5" t="str">
        <f>IF($A1129&lt;&gt;"",IF(F$2&lt;&gt;"",INDEX('Instrument History'!$1:$1048576,$B1129,F$3) / CcyPerBase!E1128,""),"")</f>
        <v/>
      </c>
      <c r="G1129" s="5" t="str">
        <f>IF($A1129&lt;&gt;"",IF(G$2&lt;&gt;"",INDEX('Instrument History'!$1:$1048576,$B1129,G$3) / CcyPerBase!F1128,""),"")</f>
        <v/>
      </c>
      <c r="H1129" s="5" t="str">
        <f>IF($A1129&lt;&gt;"",IF(H$2&lt;&gt;"",INDEX('Instrument History'!$1:$1048576,$B1129,H$3) / CcyPerBase!G1128,""),"")</f>
        <v/>
      </c>
      <c r="I1129" s="5" t="str">
        <f>IF($A1129&lt;&gt;"",IF(I$2&lt;&gt;"",INDEX('Instrument History'!$1:$1048576,$B1129,I$3) / CcyPerBase!H1128,""),"")</f>
        <v/>
      </c>
      <c r="J1129" s="5" t="str">
        <f>IF($A1129&lt;&gt;"",IF(J$2&lt;&gt;"",INDEX('Instrument History'!$1:$1048576,$B1129,J$3) / CcyPerBase!I1128,""),"")</f>
        <v/>
      </c>
      <c r="K1129" s="5" t="str">
        <f>IF($A1129&lt;&gt;"",IF(K$2&lt;&gt;"",INDEX('Instrument History'!$1:$1048576,$B1129,K$3) / CcyPerBase!J1128,""),"")</f>
        <v/>
      </c>
      <c r="L1129" s="5" t="str">
        <f>IF($A1129&lt;&gt;"",IF(L$2&lt;&gt;"",INDEX('Instrument History'!$1:$1048576,$B1129,L$3) / CcyPerBase!K1128,""),"")</f>
        <v/>
      </c>
      <c r="M1129" s="5" t="str">
        <f>IF($A1129&lt;&gt;"",IF(M$2&lt;&gt;"",INDEX('Instrument History'!$1:$1048576,$B1129,M$3) / CcyPerBase!L1128,""),"")</f>
        <v/>
      </c>
      <c r="N1129" s="5" t="str">
        <f>IF($A1129&lt;&gt;"",IF(N$2&lt;&gt;"",INDEX('Instrument History'!$1:$1048576,$B1129,N$3) / CcyPerBase!M1128,""),"")</f>
        <v/>
      </c>
      <c r="O1129" s="5" t="str">
        <f>IF($A1129&lt;&gt;"",IF(O$2&lt;&gt;"",INDEX('Instrument History'!$1:$1048576,$B1129,O$3) / CcyPerBase!N1128,""),"")</f>
        <v/>
      </c>
      <c r="P1129" s="5" t="str">
        <f>IF($A1129&lt;&gt;"",IF(P$2&lt;&gt;"",INDEX('Instrument History'!$1:$1048576,$B1129,P$3) / CcyPerBase!O1128,""),"")</f>
        <v/>
      </c>
      <c r="Q1129" s="5" t="str">
        <f>IF($A1129&lt;&gt;"",IF(Q$2&lt;&gt;"",INDEX('Instrument History'!$1:$1048576,$B1129,Q$3) / CcyPerBase!P1128,""),"")</f>
        <v/>
      </c>
      <c r="R1129" s="5" t="str">
        <f>IF($A1129&lt;&gt;"",IF(R$2&lt;&gt;"",INDEX('Instrument History'!$1:$1048576,$B1129,R$3) / CcyPerBase!Q1128,""),"")</f>
        <v/>
      </c>
      <c r="S1129" s="5" t="str">
        <f>IF($A1129&lt;&gt;"",IF(S$2&lt;&gt;"",INDEX('Instrument History'!$1:$1048576,$B1129,S$3) / CcyPerBase!R1128,""),"")</f>
        <v/>
      </c>
      <c r="T1129" s="5" t="str">
        <f>IF($A1129&lt;&gt;"",IF(T$2&lt;&gt;"",INDEX('Instrument History'!$1:$1048576,$B1129,T$3) / CcyPerBase!S1128,""),"")</f>
        <v/>
      </c>
      <c r="U1129" s="5" t="str">
        <f>IF($A1129&lt;&gt;"",IF(U$2&lt;&gt;"",INDEX('Instrument History'!$1:$1048576,$B1129,U$3) / CcyPerBase!T1128,""),"")</f>
        <v/>
      </c>
      <c r="V1129" s="5" t="str">
        <f>IF($A1129&lt;&gt;"",IF(V$2&lt;&gt;"",INDEX('Instrument History'!$1:$1048576,$B1129,V$3) / CcyPerBase!U1128,""),"")</f>
        <v/>
      </c>
      <c r="W1129" s="5" t="str">
        <f>IF($A1129&lt;&gt;"",IF(W$2&lt;&gt;"",INDEX('Instrument History'!$1:$1048576,$B1129,W$3) / CcyPerBase!V1128,""),"")</f>
        <v/>
      </c>
      <c r="X1129" s="5" t="str">
        <f>IF($A1129&lt;&gt;"",IF(X$2&lt;&gt;"",INDEX('Instrument History'!$1:$1048576,$B1129,X$3) / CcyPerBase!W1128,""),"")</f>
        <v/>
      </c>
      <c r="Y1129" s="5" t="str">
        <f>IF($A1129&lt;&gt;"",IF(Y$2&lt;&gt;"",INDEX('Instrument History'!$1:$1048576,$B1129,Y$3) / CcyPerBase!X1128,""),"")</f>
        <v/>
      </c>
    </row>
    <row r="1130" spans="1:25">
      <c r="A1130" s="12" t="str">
        <f>IF(A1129&lt;&gt;"",IF(A1129=$B$1,"",'Instrument History'!A1126),"")</f>
        <v/>
      </c>
      <c r="B1130" t="str">
        <f t="shared" si="35"/>
        <v/>
      </c>
      <c r="C1130" s="14" t="str">
        <f>IF($A1130&lt;&gt;"",INDEX('Instrument History'!$1:$1048576,$B1130,C$3) / CcyPerBase!D1129,"")</f>
        <v/>
      </c>
      <c r="D1130" s="14" t="str">
        <f>IF(A1130&lt;&gt;"",C1130/$D$4*Master!$R$18,"")</f>
        <v/>
      </c>
      <c r="E1130" s="5" t="str">
        <f t="shared" si="36"/>
        <v/>
      </c>
      <c r="F1130" s="5" t="str">
        <f>IF($A1130&lt;&gt;"",IF(F$2&lt;&gt;"",INDEX('Instrument History'!$1:$1048576,$B1130,F$3) / CcyPerBase!E1129,""),"")</f>
        <v/>
      </c>
      <c r="G1130" s="5" t="str">
        <f>IF($A1130&lt;&gt;"",IF(G$2&lt;&gt;"",INDEX('Instrument History'!$1:$1048576,$B1130,G$3) / CcyPerBase!F1129,""),"")</f>
        <v/>
      </c>
      <c r="H1130" s="5" t="str">
        <f>IF($A1130&lt;&gt;"",IF(H$2&lt;&gt;"",INDEX('Instrument History'!$1:$1048576,$B1130,H$3) / CcyPerBase!G1129,""),"")</f>
        <v/>
      </c>
      <c r="I1130" s="5" t="str">
        <f>IF($A1130&lt;&gt;"",IF(I$2&lt;&gt;"",INDEX('Instrument History'!$1:$1048576,$B1130,I$3) / CcyPerBase!H1129,""),"")</f>
        <v/>
      </c>
      <c r="J1130" s="5" t="str">
        <f>IF($A1130&lt;&gt;"",IF(J$2&lt;&gt;"",INDEX('Instrument History'!$1:$1048576,$B1130,J$3) / CcyPerBase!I1129,""),"")</f>
        <v/>
      </c>
      <c r="K1130" s="5" t="str">
        <f>IF($A1130&lt;&gt;"",IF(K$2&lt;&gt;"",INDEX('Instrument History'!$1:$1048576,$B1130,K$3) / CcyPerBase!J1129,""),"")</f>
        <v/>
      </c>
      <c r="L1130" s="5" t="str">
        <f>IF($A1130&lt;&gt;"",IF(L$2&lt;&gt;"",INDEX('Instrument History'!$1:$1048576,$B1130,L$3) / CcyPerBase!K1129,""),"")</f>
        <v/>
      </c>
      <c r="M1130" s="5" t="str">
        <f>IF($A1130&lt;&gt;"",IF(M$2&lt;&gt;"",INDEX('Instrument History'!$1:$1048576,$B1130,M$3) / CcyPerBase!L1129,""),"")</f>
        <v/>
      </c>
      <c r="N1130" s="5" t="str">
        <f>IF($A1130&lt;&gt;"",IF(N$2&lt;&gt;"",INDEX('Instrument History'!$1:$1048576,$B1130,N$3) / CcyPerBase!M1129,""),"")</f>
        <v/>
      </c>
      <c r="O1130" s="5" t="str">
        <f>IF($A1130&lt;&gt;"",IF(O$2&lt;&gt;"",INDEX('Instrument History'!$1:$1048576,$B1130,O$3) / CcyPerBase!N1129,""),"")</f>
        <v/>
      </c>
      <c r="P1130" s="5" t="str">
        <f>IF($A1130&lt;&gt;"",IF(P$2&lt;&gt;"",INDEX('Instrument History'!$1:$1048576,$B1130,P$3) / CcyPerBase!O1129,""),"")</f>
        <v/>
      </c>
      <c r="Q1130" s="5" t="str">
        <f>IF($A1130&lt;&gt;"",IF(Q$2&lt;&gt;"",INDEX('Instrument History'!$1:$1048576,$B1130,Q$3) / CcyPerBase!P1129,""),"")</f>
        <v/>
      </c>
      <c r="R1130" s="5" t="str">
        <f>IF($A1130&lt;&gt;"",IF(R$2&lt;&gt;"",INDEX('Instrument History'!$1:$1048576,$B1130,R$3) / CcyPerBase!Q1129,""),"")</f>
        <v/>
      </c>
      <c r="S1130" s="5" t="str">
        <f>IF($A1130&lt;&gt;"",IF(S$2&lt;&gt;"",INDEX('Instrument History'!$1:$1048576,$B1130,S$3) / CcyPerBase!R1129,""),"")</f>
        <v/>
      </c>
      <c r="T1130" s="5" t="str">
        <f>IF($A1130&lt;&gt;"",IF(T$2&lt;&gt;"",INDEX('Instrument History'!$1:$1048576,$B1130,T$3) / CcyPerBase!S1129,""),"")</f>
        <v/>
      </c>
      <c r="U1130" s="5" t="str">
        <f>IF($A1130&lt;&gt;"",IF(U$2&lt;&gt;"",INDEX('Instrument History'!$1:$1048576,$B1130,U$3) / CcyPerBase!T1129,""),"")</f>
        <v/>
      </c>
      <c r="V1130" s="5" t="str">
        <f>IF($A1130&lt;&gt;"",IF(V$2&lt;&gt;"",INDEX('Instrument History'!$1:$1048576,$B1130,V$3) / CcyPerBase!U1129,""),"")</f>
        <v/>
      </c>
      <c r="W1130" s="5" t="str">
        <f>IF($A1130&lt;&gt;"",IF(W$2&lt;&gt;"",INDEX('Instrument History'!$1:$1048576,$B1130,W$3) / CcyPerBase!V1129,""),"")</f>
        <v/>
      </c>
      <c r="X1130" s="5" t="str">
        <f>IF($A1130&lt;&gt;"",IF(X$2&lt;&gt;"",INDEX('Instrument History'!$1:$1048576,$B1130,X$3) / CcyPerBase!W1129,""),"")</f>
        <v/>
      </c>
      <c r="Y1130" s="5" t="str">
        <f>IF($A1130&lt;&gt;"",IF(Y$2&lt;&gt;"",INDEX('Instrument History'!$1:$1048576,$B1130,Y$3) / CcyPerBase!X1129,""),"")</f>
        <v/>
      </c>
    </row>
    <row r="1131" spans="1:25">
      <c r="A1131" s="12" t="str">
        <f>IF(A1130&lt;&gt;"",IF(A1130=$B$1,"",'Instrument History'!A1127),"")</f>
        <v/>
      </c>
      <c r="B1131" t="str">
        <f t="shared" si="35"/>
        <v/>
      </c>
      <c r="C1131" s="14" t="str">
        <f>IF($A1131&lt;&gt;"",INDEX('Instrument History'!$1:$1048576,$B1131,C$3) / CcyPerBase!D1130,"")</f>
        <v/>
      </c>
      <c r="D1131" s="14" t="str">
        <f>IF(A1131&lt;&gt;"",C1131/$D$4*Master!$R$18,"")</f>
        <v/>
      </c>
      <c r="E1131" s="5" t="str">
        <f t="shared" si="36"/>
        <v/>
      </c>
      <c r="F1131" s="5" t="str">
        <f>IF($A1131&lt;&gt;"",IF(F$2&lt;&gt;"",INDEX('Instrument History'!$1:$1048576,$B1131,F$3) / CcyPerBase!E1130,""),"")</f>
        <v/>
      </c>
      <c r="G1131" s="5" t="str">
        <f>IF($A1131&lt;&gt;"",IF(G$2&lt;&gt;"",INDEX('Instrument History'!$1:$1048576,$B1131,G$3) / CcyPerBase!F1130,""),"")</f>
        <v/>
      </c>
      <c r="H1131" s="5" t="str">
        <f>IF($A1131&lt;&gt;"",IF(H$2&lt;&gt;"",INDEX('Instrument History'!$1:$1048576,$B1131,H$3) / CcyPerBase!G1130,""),"")</f>
        <v/>
      </c>
      <c r="I1131" s="5" t="str">
        <f>IF($A1131&lt;&gt;"",IF(I$2&lt;&gt;"",INDEX('Instrument History'!$1:$1048576,$B1131,I$3) / CcyPerBase!H1130,""),"")</f>
        <v/>
      </c>
      <c r="J1131" s="5" t="str">
        <f>IF($A1131&lt;&gt;"",IF(J$2&lt;&gt;"",INDEX('Instrument History'!$1:$1048576,$B1131,J$3) / CcyPerBase!I1130,""),"")</f>
        <v/>
      </c>
      <c r="K1131" s="5" t="str">
        <f>IF($A1131&lt;&gt;"",IF(K$2&lt;&gt;"",INDEX('Instrument History'!$1:$1048576,$B1131,K$3) / CcyPerBase!J1130,""),"")</f>
        <v/>
      </c>
      <c r="L1131" s="5" t="str">
        <f>IF($A1131&lt;&gt;"",IF(L$2&lt;&gt;"",INDEX('Instrument History'!$1:$1048576,$B1131,L$3) / CcyPerBase!K1130,""),"")</f>
        <v/>
      </c>
      <c r="M1131" s="5" t="str">
        <f>IF($A1131&lt;&gt;"",IF(M$2&lt;&gt;"",INDEX('Instrument History'!$1:$1048576,$B1131,M$3) / CcyPerBase!L1130,""),"")</f>
        <v/>
      </c>
      <c r="N1131" s="5" t="str">
        <f>IF($A1131&lt;&gt;"",IF(N$2&lt;&gt;"",INDEX('Instrument History'!$1:$1048576,$B1131,N$3) / CcyPerBase!M1130,""),"")</f>
        <v/>
      </c>
      <c r="O1131" s="5" t="str">
        <f>IF($A1131&lt;&gt;"",IF(O$2&lt;&gt;"",INDEX('Instrument History'!$1:$1048576,$B1131,O$3) / CcyPerBase!N1130,""),"")</f>
        <v/>
      </c>
      <c r="P1131" s="5" t="str">
        <f>IF($A1131&lt;&gt;"",IF(P$2&lt;&gt;"",INDEX('Instrument History'!$1:$1048576,$B1131,P$3) / CcyPerBase!O1130,""),"")</f>
        <v/>
      </c>
      <c r="Q1131" s="5" t="str">
        <f>IF($A1131&lt;&gt;"",IF(Q$2&lt;&gt;"",INDEX('Instrument History'!$1:$1048576,$B1131,Q$3) / CcyPerBase!P1130,""),"")</f>
        <v/>
      </c>
      <c r="R1131" s="5" t="str">
        <f>IF($A1131&lt;&gt;"",IF(R$2&lt;&gt;"",INDEX('Instrument History'!$1:$1048576,$B1131,R$3) / CcyPerBase!Q1130,""),"")</f>
        <v/>
      </c>
      <c r="S1131" s="5" t="str">
        <f>IF($A1131&lt;&gt;"",IF(S$2&lt;&gt;"",INDEX('Instrument History'!$1:$1048576,$B1131,S$3) / CcyPerBase!R1130,""),"")</f>
        <v/>
      </c>
      <c r="T1131" s="5" t="str">
        <f>IF($A1131&lt;&gt;"",IF(T$2&lt;&gt;"",INDEX('Instrument History'!$1:$1048576,$B1131,T$3) / CcyPerBase!S1130,""),"")</f>
        <v/>
      </c>
      <c r="U1131" s="5" t="str">
        <f>IF($A1131&lt;&gt;"",IF(U$2&lt;&gt;"",INDEX('Instrument History'!$1:$1048576,$B1131,U$3) / CcyPerBase!T1130,""),"")</f>
        <v/>
      </c>
      <c r="V1131" s="5" t="str">
        <f>IF($A1131&lt;&gt;"",IF(V$2&lt;&gt;"",INDEX('Instrument History'!$1:$1048576,$B1131,V$3) / CcyPerBase!U1130,""),"")</f>
        <v/>
      </c>
      <c r="W1131" s="5" t="str">
        <f>IF($A1131&lt;&gt;"",IF(W$2&lt;&gt;"",INDEX('Instrument History'!$1:$1048576,$B1131,W$3) / CcyPerBase!V1130,""),"")</f>
        <v/>
      </c>
      <c r="X1131" s="5" t="str">
        <f>IF($A1131&lt;&gt;"",IF(X$2&lt;&gt;"",INDEX('Instrument History'!$1:$1048576,$B1131,X$3) / CcyPerBase!W1130,""),"")</f>
        <v/>
      </c>
      <c r="Y1131" s="5" t="str">
        <f>IF($A1131&lt;&gt;"",IF(Y$2&lt;&gt;"",INDEX('Instrument History'!$1:$1048576,$B1131,Y$3) / CcyPerBase!X1130,""),"")</f>
        <v/>
      </c>
    </row>
    <row r="1132" spans="1:25">
      <c r="A1132" s="12" t="str">
        <f>IF(A1131&lt;&gt;"",IF(A1131=$B$1,"",'Instrument History'!A1128),"")</f>
        <v/>
      </c>
      <c r="B1132" t="str">
        <f t="shared" si="35"/>
        <v/>
      </c>
      <c r="C1132" s="14" t="str">
        <f>IF($A1132&lt;&gt;"",INDEX('Instrument History'!$1:$1048576,$B1132,C$3) / CcyPerBase!D1131,"")</f>
        <v/>
      </c>
      <c r="D1132" s="14" t="str">
        <f>IF(A1132&lt;&gt;"",C1132/$D$4*Master!$R$18,"")</f>
        <v/>
      </c>
      <c r="E1132" s="5" t="str">
        <f t="shared" si="36"/>
        <v/>
      </c>
      <c r="F1132" s="5" t="str">
        <f>IF($A1132&lt;&gt;"",IF(F$2&lt;&gt;"",INDEX('Instrument History'!$1:$1048576,$B1132,F$3) / CcyPerBase!E1131,""),"")</f>
        <v/>
      </c>
      <c r="G1132" s="5" t="str">
        <f>IF($A1132&lt;&gt;"",IF(G$2&lt;&gt;"",INDEX('Instrument History'!$1:$1048576,$B1132,G$3) / CcyPerBase!F1131,""),"")</f>
        <v/>
      </c>
      <c r="H1132" s="5" t="str">
        <f>IF($A1132&lt;&gt;"",IF(H$2&lt;&gt;"",INDEX('Instrument History'!$1:$1048576,$B1132,H$3) / CcyPerBase!G1131,""),"")</f>
        <v/>
      </c>
      <c r="I1132" s="5" t="str">
        <f>IF($A1132&lt;&gt;"",IF(I$2&lt;&gt;"",INDEX('Instrument History'!$1:$1048576,$B1132,I$3) / CcyPerBase!H1131,""),"")</f>
        <v/>
      </c>
      <c r="J1132" s="5" t="str">
        <f>IF($A1132&lt;&gt;"",IF(J$2&lt;&gt;"",INDEX('Instrument History'!$1:$1048576,$B1132,J$3) / CcyPerBase!I1131,""),"")</f>
        <v/>
      </c>
      <c r="K1132" s="5" t="str">
        <f>IF($A1132&lt;&gt;"",IF(K$2&lt;&gt;"",INDEX('Instrument History'!$1:$1048576,$B1132,K$3) / CcyPerBase!J1131,""),"")</f>
        <v/>
      </c>
      <c r="L1132" s="5" t="str">
        <f>IF($A1132&lt;&gt;"",IF(L$2&lt;&gt;"",INDEX('Instrument History'!$1:$1048576,$B1132,L$3) / CcyPerBase!K1131,""),"")</f>
        <v/>
      </c>
      <c r="M1132" s="5" t="str">
        <f>IF($A1132&lt;&gt;"",IF(M$2&lt;&gt;"",INDEX('Instrument History'!$1:$1048576,$B1132,M$3) / CcyPerBase!L1131,""),"")</f>
        <v/>
      </c>
      <c r="N1132" s="5" t="str">
        <f>IF($A1132&lt;&gt;"",IF(N$2&lt;&gt;"",INDEX('Instrument History'!$1:$1048576,$B1132,N$3) / CcyPerBase!M1131,""),"")</f>
        <v/>
      </c>
      <c r="O1132" s="5" t="str">
        <f>IF($A1132&lt;&gt;"",IF(O$2&lt;&gt;"",INDEX('Instrument History'!$1:$1048576,$B1132,O$3) / CcyPerBase!N1131,""),"")</f>
        <v/>
      </c>
      <c r="P1132" s="5" t="str">
        <f>IF($A1132&lt;&gt;"",IF(P$2&lt;&gt;"",INDEX('Instrument History'!$1:$1048576,$B1132,P$3) / CcyPerBase!O1131,""),"")</f>
        <v/>
      </c>
      <c r="Q1132" s="5" t="str">
        <f>IF($A1132&lt;&gt;"",IF(Q$2&lt;&gt;"",INDEX('Instrument History'!$1:$1048576,$B1132,Q$3) / CcyPerBase!P1131,""),"")</f>
        <v/>
      </c>
      <c r="R1132" s="5" t="str">
        <f>IF($A1132&lt;&gt;"",IF(R$2&lt;&gt;"",INDEX('Instrument History'!$1:$1048576,$B1132,R$3) / CcyPerBase!Q1131,""),"")</f>
        <v/>
      </c>
      <c r="S1132" s="5" t="str">
        <f>IF($A1132&lt;&gt;"",IF(S$2&lt;&gt;"",INDEX('Instrument History'!$1:$1048576,$B1132,S$3) / CcyPerBase!R1131,""),"")</f>
        <v/>
      </c>
      <c r="T1132" s="5" t="str">
        <f>IF($A1132&lt;&gt;"",IF(T$2&lt;&gt;"",INDEX('Instrument History'!$1:$1048576,$B1132,T$3) / CcyPerBase!S1131,""),"")</f>
        <v/>
      </c>
      <c r="U1132" s="5" t="str">
        <f>IF($A1132&lt;&gt;"",IF(U$2&lt;&gt;"",INDEX('Instrument History'!$1:$1048576,$B1132,U$3) / CcyPerBase!T1131,""),"")</f>
        <v/>
      </c>
      <c r="V1132" s="5" t="str">
        <f>IF($A1132&lt;&gt;"",IF(V$2&lt;&gt;"",INDEX('Instrument History'!$1:$1048576,$B1132,V$3) / CcyPerBase!U1131,""),"")</f>
        <v/>
      </c>
      <c r="W1132" s="5" t="str">
        <f>IF($A1132&lt;&gt;"",IF(W$2&lt;&gt;"",INDEX('Instrument History'!$1:$1048576,$B1132,W$3) / CcyPerBase!V1131,""),"")</f>
        <v/>
      </c>
      <c r="X1132" s="5" t="str">
        <f>IF($A1132&lt;&gt;"",IF(X$2&lt;&gt;"",INDEX('Instrument History'!$1:$1048576,$B1132,X$3) / CcyPerBase!W1131,""),"")</f>
        <v/>
      </c>
      <c r="Y1132" s="5" t="str">
        <f>IF($A1132&lt;&gt;"",IF(Y$2&lt;&gt;"",INDEX('Instrument History'!$1:$1048576,$B1132,Y$3) / CcyPerBase!X1131,""),"")</f>
        <v/>
      </c>
    </row>
    <row r="1133" spans="1:25">
      <c r="A1133" s="12" t="str">
        <f>IF(A1132&lt;&gt;"",IF(A1132=$B$1,"",'Instrument History'!A1129),"")</f>
        <v/>
      </c>
      <c r="B1133" t="str">
        <f t="shared" si="35"/>
        <v/>
      </c>
      <c r="C1133" s="14" t="str">
        <f>IF($A1133&lt;&gt;"",INDEX('Instrument History'!$1:$1048576,$B1133,C$3) / CcyPerBase!D1132,"")</f>
        <v/>
      </c>
      <c r="D1133" s="14" t="str">
        <f>IF(A1133&lt;&gt;"",C1133/$D$4*Master!$R$18,"")</f>
        <v/>
      </c>
      <c r="E1133" s="5" t="str">
        <f t="shared" si="36"/>
        <v/>
      </c>
      <c r="F1133" s="5" t="str">
        <f>IF($A1133&lt;&gt;"",IF(F$2&lt;&gt;"",INDEX('Instrument History'!$1:$1048576,$B1133,F$3) / CcyPerBase!E1132,""),"")</f>
        <v/>
      </c>
      <c r="G1133" s="5" t="str">
        <f>IF($A1133&lt;&gt;"",IF(G$2&lt;&gt;"",INDEX('Instrument History'!$1:$1048576,$B1133,G$3) / CcyPerBase!F1132,""),"")</f>
        <v/>
      </c>
      <c r="H1133" s="5" t="str">
        <f>IF($A1133&lt;&gt;"",IF(H$2&lt;&gt;"",INDEX('Instrument History'!$1:$1048576,$B1133,H$3) / CcyPerBase!G1132,""),"")</f>
        <v/>
      </c>
      <c r="I1133" s="5" t="str">
        <f>IF($A1133&lt;&gt;"",IF(I$2&lt;&gt;"",INDEX('Instrument History'!$1:$1048576,$B1133,I$3) / CcyPerBase!H1132,""),"")</f>
        <v/>
      </c>
      <c r="J1133" s="5" t="str">
        <f>IF($A1133&lt;&gt;"",IF(J$2&lt;&gt;"",INDEX('Instrument History'!$1:$1048576,$B1133,J$3) / CcyPerBase!I1132,""),"")</f>
        <v/>
      </c>
      <c r="K1133" s="5" t="str">
        <f>IF($A1133&lt;&gt;"",IF(K$2&lt;&gt;"",INDEX('Instrument History'!$1:$1048576,$B1133,K$3) / CcyPerBase!J1132,""),"")</f>
        <v/>
      </c>
      <c r="L1133" s="5" t="str">
        <f>IF($A1133&lt;&gt;"",IF(L$2&lt;&gt;"",INDEX('Instrument History'!$1:$1048576,$B1133,L$3) / CcyPerBase!K1132,""),"")</f>
        <v/>
      </c>
      <c r="M1133" s="5" t="str">
        <f>IF($A1133&lt;&gt;"",IF(M$2&lt;&gt;"",INDEX('Instrument History'!$1:$1048576,$B1133,M$3) / CcyPerBase!L1132,""),"")</f>
        <v/>
      </c>
      <c r="N1133" s="5" t="str">
        <f>IF($A1133&lt;&gt;"",IF(N$2&lt;&gt;"",INDEX('Instrument History'!$1:$1048576,$B1133,N$3) / CcyPerBase!M1132,""),"")</f>
        <v/>
      </c>
      <c r="O1133" s="5" t="str">
        <f>IF($A1133&lt;&gt;"",IF(O$2&lt;&gt;"",INDEX('Instrument History'!$1:$1048576,$B1133,O$3) / CcyPerBase!N1132,""),"")</f>
        <v/>
      </c>
      <c r="P1133" s="5" t="str">
        <f>IF($A1133&lt;&gt;"",IF(P$2&lt;&gt;"",INDEX('Instrument History'!$1:$1048576,$B1133,P$3) / CcyPerBase!O1132,""),"")</f>
        <v/>
      </c>
      <c r="Q1133" s="5" t="str">
        <f>IF($A1133&lt;&gt;"",IF(Q$2&lt;&gt;"",INDEX('Instrument History'!$1:$1048576,$B1133,Q$3) / CcyPerBase!P1132,""),"")</f>
        <v/>
      </c>
      <c r="R1133" s="5" t="str">
        <f>IF($A1133&lt;&gt;"",IF(R$2&lt;&gt;"",INDEX('Instrument History'!$1:$1048576,$B1133,R$3) / CcyPerBase!Q1132,""),"")</f>
        <v/>
      </c>
      <c r="S1133" s="5" t="str">
        <f>IF($A1133&lt;&gt;"",IF(S$2&lt;&gt;"",INDEX('Instrument History'!$1:$1048576,$B1133,S$3) / CcyPerBase!R1132,""),"")</f>
        <v/>
      </c>
      <c r="T1133" s="5" t="str">
        <f>IF($A1133&lt;&gt;"",IF(T$2&lt;&gt;"",INDEX('Instrument History'!$1:$1048576,$B1133,T$3) / CcyPerBase!S1132,""),"")</f>
        <v/>
      </c>
      <c r="U1133" s="5" t="str">
        <f>IF($A1133&lt;&gt;"",IF(U$2&lt;&gt;"",INDEX('Instrument History'!$1:$1048576,$B1133,U$3) / CcyPerBase!T1132,""),"")</f>
        <v/>
      </c>
      <c r="V1133" s="5" t="str">
        <f>IF($A1133&lt;&gt;"",IF(V$2&lt;&gt;"",INDEX('Instrument History'!$1:$1048576,$B1133,V$3) / CcyPerBase!U1132,""),"")</f>
        <v/>
      </c>
      <c r="W1133" s="5" t="str">
        <f>IF($A1133&lt;&gt;"",IF(W$2&lt;&gt;"",INDEX('Instrument History'!$1:$1048576,$B1133,W$3) / CcyPerBase!V1132,""),"")</f>
        <v/>
      </c>
      <c r="X1133" s="5" t="str">
        <f>IF($A1133&lt;&gt;"",IF(X$2&lt;&gt;"",INDEX('Instrument History'!$1:$1048576,$B1133,X$3) / CcyPerBase!W1132,""),"")</f>
        <v/>
      </c>
      <c r="Y1133" s="5" t="str">
        <f>IF($A1133&lt;&gt;"",IF(Y$2&lt;&gt;"",INDEX('Instrument History'!$1:$1048576,$B1133,Y$3) / CcyPerBase!X1132,""),"")</f>
        <v/>
      </c>
    </row>
    <row r="1134" spans="1:25">
      <c r="A1134" s="12" t="str">
        <f>IF(A1133&lt;&gt;"",IF(A1133=$B$1,"",'Instrument History'!A1130),"")</f>
        <v/>
      </c>
      <c r="B1134" t="str">
        <f t="shared" si="35"/>
        <v/>
      </c>
      <c r="C1134" s="14" t="str">
        <f>IF($A1134&lt;&gt;"",INDEX('Instrument History'!$1:$1048576,$B1134,C$3) / CcyPerBase!D1133,"")</f>
        <v/>
      </c>
      <c r="D1134" s="14" t="str">
        <f>IF(A1134&lt;&gt;"",C1134/$D$4*Master!$R$18,"")</f>
        <v/>
      </c>
      <c r="E1134" s="5" t="str">
        <f t="shared" si="36"/>
        <v/>
      </c>
      <c r="F1134" s="5" t="str">
        <f>IF($A1134&lt;&gt;"",IF(F$2&lt;&gt;"",INDEX('Instrument History'!$1:$1048576,$B1134,F$3) / CcyPerBase!E1133,""),"")</f>
        <v/>
      </c>
      <c r="G1134" s="5" t="str">
        <f>IF($A1134&lt;&gt;"",IF(G$2&lt;&gt;"",INDEX('Instrument History'!$1:$1048576,$B1134,G$3) / CcyPerBase!F1133,""),"")</f>
        <v/>
      </c>
      <c r="H1134" s="5" t="str">
        <f>IF($A1134&lt;&gt;"",IF(H$2&lt;&gt;"",INDEX('Instrument History'!$1:$1048576,$B1134,H$3) / CcyPerBase!G1133,""),"")</f>
        <v/>
      </c>
      <c r="I1134" s="5" t="str">
        <f>IF($A1134&lt;&gt;"",IF(I$2&lt;&gt;"",INDEX('Instrument History'!$1:$1048576,$B1134,I$3) / CcyPerBase!H1133,""),"")</f>
        <v/>
      </c>
      <c r="J1134" s="5" t="str">
        <f>IF($A1134&lt;&gt;"",IF(J$2&lt;&gt;"",INDEX('Instrument History'!$1:$1048576,$B1134,J$3) / CcyPerBase!I1133,""),"")</f>
        <v/>
      </c>
      <c r="K1134" s="5" t="str">
        <f>IF($A1134&lt;&gt;"",IF(K$2&lt;&gt;"",INDEX('Instrument History'!$1:$1048576,$B1134,K$3) / CcyPerBase!J1133,""),"")</f>
        <v/>
      </c>
      <c r="L1134" s="5" t="str">
        <f>IF($A1134&lt;&gt;"",IF(L$2&lt;&gt;"",INDEX('Instrument History'!$1:$1048576,$B1134,L$3) / CcyPerBase!K1133,""),"")</f>
        <v/>
      </c>
      <c r="M1134" s="5" t="str">
        <f>IF($A1134&lt;&gt;"",IF(M$2&lt;&gt;"",INDEX('Instrument History'!$1:$1048576,$B1134,M$3) / CcyPerBase!L1133,""),"")</f>
        <v/>
      </c>
      <c r="N1134" s="5" t="str">
        <f>IF($A1134&lt;&gt;"",IF(N$2&lt;&gt;"",INDEX('Instrument History'!$1:$1048576,$B1134,N$3) / CcyPerBase!M1133,""),"")</f>
        <v/>
      </c>
      <c r="O1134" s="5" t="str">
        <f>IF($A1134&lt;&gt;"",IF(O$2&lt;&gt;"",INDEX('Instrument History'!$1:$1048576,$B1134,O$3) / CcyPerBase!N1133,""),"")</f>
        <v/>
      </c>
      <c r="P1134" s="5" t="str">
        <f>IF($A1134&lt;&gt;"",IF(P$2&lt;&gt;"",INDEX('Instrument History'!$1:$1048576,$B1134,P$3) / CcyPerBase!O1133,""),"")</f>
        <v/>
      </c>
      <c r="Q1134" s="5" t="str">
        <f>IF($A1134&lt;&gt;"",IF(Q$2&lt;&gt;"",INDEX('Instrument History'!$1:$1048576,$B1134,Q$3) / CcyPerBase!P1133,""),"")</f>
        <v/>
      </c>
      <c r="R1134" s="5" t="str">
        <f>IF($A1134&lt;&gt;"",IF(R$2&lt;&gt;"",INDEX('Instrument History'!$1:$1048576,$B1134,R$3) / CcyPerBase!Q1133,""),"")</f>
        <v/>
      </c>
      <c r="S1134" s="5" t="str">
        <f>IF($A1134&lt;&gt;"",IF(S$2&lt;&gt;"",INDEX('Instrument History'!$1:$1048576,$B1134,S$3) / CcyPerBase!R1133,""),"")</f>
        <v/>
      </c>
      <c r="T1134" s="5" t="str">
        <f>IF($A1134&lt;&gt;"",IF(T$2&lt;&gt;"",INDEX('Instrument History'!$1:$1048576,$B1134,T$3) / CcyPerBase!S1133,""),"")</f>
        <v/>
      </c>
      <c r="U1134" s="5" t="str">
        <f>IF($A1134&lt;&gt;"",IF(U$2&lt;&gt;"",INDEX('Instrument History'!$1:$1048576,$B1134,U$3) / CcyPerBase!T1133,""),"")</f>
        <v/>
      </c>
      <c r="V1134" s="5" t="str">
        <f>IF($A1134&lt;&gt;"",IF(V$2&lt;&gt;"",INDEX('Instrument History'!$1:$1048576,$B1134,V$3) / CcyPerBase!U1133,""),"")</f>
        <v/>
      </c>
      <c r="W1134" s="5" t="str">
        <f>IF($A1134&lt;&gt;"",IF(W$2&lt;&gt;"",INDEX('Instrument History'!$1:$1048576,$B1134,W$3) / CcyPerBase!V1133,""),"")</f>
        <v/>
      </c>
      <c r="X1134" s="5" t="str">
        <f>IF($A1134&lt;&gt;"",IF(X$2&lt;&gt;"",INDEX('Instrument History'!$1:$1048576,$B1134,X$3) / CcyPerBase!W1133,""),"")</f>
        <v/>
      </c>
      <c r="Y1134" s="5" t="str">
        <f>IF($A1134&lt;&gt;"",IF(Y$2&lt;&gt;"",INDEX('Instrument History'!$1:$1048576,$B1134,Y$3) / CcyPerBase!X1133,""),"")</f>
        <v/>
      </c>
    </row>
    <row r="1135" spans="1:25">
      <c r="A1135" s="12" t="str">
        <f>IF(A1134&lt;&gt;"",IF(A1134=$B$1,"",'Instrument History'!A1131),"")</f>
        <v/>
      </c>
      <c r="B1135" t="str">
        <f t="shared" si="35"/>
        <v/>
      </c>
      <c r="C1135" s="14" t="str">
        <f>IF($A1135&lt;&gt;"",INDEX('Instrument History'!$1:$1048576,$B1135,C$3) / CcyPerBase!D1134,"")</f>
        <v/>
      </c>
      <c r="D1135" s="14" t="str">
        <f>IF(A1135&lt;&gt;"",C1135/$D$4*Master!$R$18,"")</f>
        <v/>
      </c>
      <c r="E1135" s="5" t="str">
        <f t="shared" si="36"/>
        <v/>
      </c>
      <c r="F1135" s="5" t="str">
        <f>IF($A1135&lt;&gt;"",IF(F$2&lt;&gt;"",INDEX('Instrument History'!$1:$1048576,$B1135,F$3) / CcyPerBase!E1134,""),"")</f>
        <v/>
      </c>
      <c r="G1135" s="5" t="str">
        <f>IF($A1135&lt;&gt;"",IF(G$2&lt;&gt;"",INDEX('Instrument History'!$1:$1048576,$B1135,G$3) / CcyPerBase!F1134,""),"")</f>
        <v/>
      </c>
      <c r="H1135" s="5" t="str">
        <f>IF($A1135&lt;&gt;"",IF(H$2&lt;&gt;"",INDEX('Instrument History'!$1:$1048576,$B1135,H$3) / CcyPerBase!G1134,""),"")</f>
        <v/>
      </c>
      <c r="I1135" s="5" t="str">
        <f>IF($A1135&lt;&gt;"",IF(I$2&lt;&gt;"",INDEX('Instrument History'!$1:$1048576,$B1135,I$3) / CcyPerBase!H1134,""),"")</f>
        <v/>
      </c>
      <c r="J1135" s="5" t="str">
        <f>IF($A1135&lt;&gt;"",IF(J$2&lt;&gt;"",INDEX('Instrument History'!$1:$1048576,$B1135,J$3) / CcyPerBase!I1134,""),"")</f>
        <v/>
      </c>
      <c r="K1135" s="5" t="str">
        <f>IF($A1135&lt;&gt;"",IF(K$2&lt;&gt;"",INDEX('Instrument History'!$1:$1048576,$B1135,K$3) / CcyPerBase!J1134,""),"")</f>
        <v/>
      </c>
      <c r="L1135" s="5" t="str">
        <f>IF($A1135&lt;&gt;"",IF(L$2&lt;&gt;"",INDEX('Instrument History'!$1:$1048576,$B1135,L$3) / CcyPerBase!K1134,""),"")</f>
        <v/>
      </c>
      <c r="M1135" s="5" t="str">
        <f>IF($A1135&lt;&gt;"",IF(M$2&lt;&gt;"",INDEX('Instrument History'!$1:$1048576,$B1135,M$3) / CcyPerBase!L1134,""),"")</f>
        <v/>
      </c>
      <c r="N1135" s="5" t="str">
        <f>IF($A1135&lt;&gt;"",IF(N$2&lt;&gt;"",INDEX('Instrument History'!$1:$1048576,$B1135,N$3) / CcyPerBase!M1134,""),"")</f>
        <v/>
      </c>
      <c r="O1135" s="5" t="str">
        <f>IF($A1135&lt;&gt;"",IF(O$2&lt;&gt;"",INDEX('Instrument History'!$1:$1048576,$B1135,O$3) / CcyPerBase!N1134,""),"")</f>
        <v/>
      </c>
      <c r="P1135" s="5" t="str">
        <f>IF($A1135&lt;&gt;"",IF(P$2&lt;&gt;"",INDEX('Instrument History'!$1:$1048576,$B1135,P$3) / CcyPerBase!O1134,""),"")</f>
        <v/>
      </c>
      <c r="Q1135" s="5" t="str">
        <f>IF($A1135&lt;&gt;"",IF(Q$2&lt;&gt;"",INDEX('Instrument History'!$1:$1048576,$B1135,Q$3) / CcyPerBase!P1134,""),"")</f>
        <v/>
      </c>
      <c r="R1135" s="5" t="str">
        <f>IF($A1135&lt;&gt;"",IF(R$2&lt;&gt;"",INDEX('Instrument History'!$1:$1048576,$B1135,R$3) / CcyPerBase!Q1134,""),"")</f>
        <v/>
      </c>
      <c r="S1135" s="5" t="str">
        <f>IF($A1135&lt;&gt;"",IF(S$2&lt;&gt;"",INDEX('Instrument History'!$1:$1048576,$B1135,S$3) / CcyPerBase!R1134,""),"")</f>
        <v/>
      </c>
      <c r="T1135" s="5" t="str">
        <f>IF($A1135&lt;&gt;"",IF(T$2&lt;&gt;"",INDEX('Instrument History'!$1:$1048576,$B1135,T$3) / CcyPerBase!S1134,""),"")</f>
        <v/>
      </c>
      <c r="U1135" s="5" t="str">
        <f>IF($A1135&lt;&gt;"",IF(U$2&lt;&gt;"",INDEX('Instrument History'!$1:$1048576,$B1135,U$3) / CcyPerBase!T1134,""),"")</f>
        <v/>
      </c>
      <c r="V1135" s="5" t="str">
        <f>IF($A1135&lt;&gt;"",IF(V$2&lt;&gt;"",INDEX('Instrument History'!$1:$1048576,$B1135,V$3) / CcyPerBase!U1134,""),"")</f>
        <v/>
      </c>
      <c r="W1135" s="5" t="str">
        <f>IF($A1135&lt;&gt;"",IF(W$2&lt;&gt;"",INDEX('Instrument History'!$1:$1048576,$B1135,W$3) / CcyPerBase!V1134,""),"")</f>
        <v/>
      </c>
      <c r="X1135" s="5" t="str">
        <f>IF($A1135&lt;&gt;"",IF(X$2&lt;&gt;"",INDEX('Instrument History'!$1:$1048576,$B1135,X$3) / CcyPerBase!W1134,""),"")</f>
        <v/>
      </c>
      <c r="Y1135" s="5" t="str">
        <f>IF($A1135&lt;&gt;"",IF(Y$2&lt;&gt;"",INDEX('Instrument History'!$1:$1048576,$B1135,Y$3) / CcyPerBase!X1134,""),"")</f>
        <v/>
      </c>
    </row>
    <row r="1136" spans="1:25">
      <c r="A1136" s="12" t="str">
        <f>IF(A1135&lt;&gt;"",IF(A1135=$B$1,"",'Instrument History'!A1132),"")</f>
        <v/>
      </c>
      <c r="B1136" t="str">
        <f t="shared" si="35"/>
        <v/>
      </c>
      <c r="C1136" s="14" t="str">
        <f>IF($A1136&lt;&gt;"",INDEX('Instrument History'!$1:$1048576,$B1136,C$3) / CcyPerBase!D1135,"")</f>
        <v/>
      </c>
      <c r="D1136" s="14" t="str">
        <f>IF(A1136&lt;&gt;"",C1136/$D$4*Master!$R$18,"")</f>
        <v/>
      </c>
      <c r="E1136" s="5" t="str">
        <f t="shared" si="36"/>
        <v/>
      </c>
      <c r="F1136" s="5" t="str">
        <f>IF($A1136&lt;&gt;"",IF(F$2&lt;&gt;"",INDEX('Instrument History'!$1:$1048576,$B1136,F$3) / CcyPerBase!E1135,""),"")</f>
        <v/>
      </c>
      <c r="G1136" s="5" t="str">
        <f>IF($A1136&lt;&gt;"",IF(G$2&lt;&gt;"",INDEX('Instrument History'!$1:$1048576,$B1136,G$3) / CcyPerBase!F1135,""),"")</f>
        <v/>
      </c>
      <c r="H1136" s="5" t="str">
        <f>IF($A1136&lt;&gt;"",IF(H$2&lt;&gt;"",INDEX('Instrument History'!$1:$1048576,$B1136,H$3) / CcyPerBase!G1135,""),"")</f>
        <v/>
      </c>
      <c r="I1136" s="5" t="str">
        <f>IF($A1136&lt;&gt;"",IF(I$2&lt;&gt;"",INDEX('Instrument History'!$1:$1048576,$B1136,I$3) / CcyPerBase!H1135,""),"")</f>
        <v/>
      </c>
      <c r="J1136" s="5" t="str">
        <f>IF($A1136&lt;&gt;"",IF(J$2&lt;&gt;"",INDEX('Instrument History'!$1:$1048576,$B1136,J$3) / CcyPerBase!I1135,""),"")</f>
        <v/>
      </c>
      <c r="K1136" s="5" t="str">
        <f>IF($A1136&lt;&gt;"",IF(K$2&lt;&gt;"",INDEX('Instrument History'!$1:$1048576,$B1136,K$3) / CcyPerBase!J1135,""),"")</f>
        <v/>
      </c>
      <c r="L1136" s="5" t="str">
        <f>IF($A1136&lt;&gt;"",IF(L$2&lt;&gt;"",INDEX('Instrument History'!$1:$1048576,$B1136,L$3) / CcyPerBase!K1135,""),"")</f>
        <v/>
      </c>
      <c r="M1136" s="5" t="str">
        <f>IF($A1136&lt;&gt;"",IF(M$2&lt;&gt;"",INDEX('Instrument History'!$1:$1048576,$B1136,M$3) / CcyPerBase!L1135,""),"")</f>
        <v/>
      </c>
      <c r="N1136" s="5" t="str">
        <f>IF($A1136&lt;&gt;"",IF(N$2&lt;&gt;"",INDEX('Instrument History'!$1:$1048576,$B1136,N$3) / CcyPerBase!M1135,""),"")</f>
        <v/>
      </c>
      <c r="O1136" s="5" t="str">
        <f>IF($A1136&lt;&gt;"",IF(O$2&lt;&gt;"",INDEX('Instrument History'!$1:$1048576,$B1136,O$3) / CcyPerBase!N1135,""),"")</f>
        <v/>
      </c>
      <c r="P1136" s="5" t="str">
        <f>IF($A1136&lt;&gt;"",IF(P$2&lt;&gt;"",INDEX('Instrument History'!$1:$1048576,$B1136,P$3) / CcyPerBase!O1135,""),"")</f>
        <v/>
      </c>
      <c r="Q1136" s="5" t="str">
        <f>IF($A1136&lt;&gt;"",IF(Q$2&lt;&gt;"",INDEX('Instrument History'!$1:$1048576,$B1136,Q$3) / CcyPerBase!P1135,""),"")</f>
        <v/>
      </c>
      <c r="R1136" s="5" t="str">
        <f>IF($A1136&lt;&gt;"",IF(R$2&lt;&gt;"",INDEX('Instrument History'!$1:$1048576,$B1136,R$3) / CcyPerBase!Q1135,""),"")</f>
        <v/>
      </c>
      <c r="S1136" s="5" t="str">
        <f>IF($A1136&lt;&gt;"",IF(S$2&lt;&gt;"",INDEX('Instrument History'!$1:$1048576,$B1136,S$3) / CcyPerBase!R1135,""),"")</f>
        <v/>
      </c>
      <c r="T1136" s="5" t="str">
        <f>IF($A1136&lt;&gt;"",IF(T$2&lt;&gt;"",INDEX('Instrument History'!$1:$1048576,$B1136,T$3) / CcyPerBase!S1135,""),"")</f>
        <v/>
      </c>
      <c r="U1136" s="5" t="str">
        <f>IF($A1136&lt;&gt;"",IF(U$2&lt;&gt;"",INDEX('Instrument History'!$1:$1048576,$B1136,U$3) / CcyPerBase!T1135,""),"")</f>
        <v/>
      </c>
      <c r="V1136" s="5" t="str">
        <f>IF($A1136&lt;&gt;"",IF(V$2&lt;&gt;"",INDEX('Instrument History'!$1:$1048576,$B1136,V$3) / CcyPerBase!U1135,""),"")</f>
        <v/>
      </c>
      <c r="W1136" s="5" t="str">
        <f>IF($A1136&lt;&gt;"",IF(W$2&lt;&gt;"",INDEX('Instrument History'!$1:$1048576,$B1136,W$3) / CcyPerBase!V1135,""),"")</f>
        <v/>
      </c>
      <c r="X1136" s="5" t="str">
        <f>IF($A1136&lt;&gt;"",IF(X$2&lt;&gt;"",INDEX('Instrument History'!$1:$1048576,$B1136,X$3) / CcyPerBase!W1135,""),"")</f>
        <v/>
      </c>
      <c r="Y1136" s="5" t="str">
        <f>IF($A1136&lt;&gt;"",IF(Y$2&lt;&gt;"",INDEX('Instrument History'!$1:$1048576,$B1136,Y$3) / CcyPerBase!X1135,""),"")</f>
        <v/>
      </c>
    </row>
    <row r="1137" spans="1:25">
      <c r="A1137" s="12" t="str">
        <f>IF(A1136&lt;&gt;"",IF(A1136=$B$1,"",'Instrument History'!A1133),"")</f>
        <v/>
      </c>
      <c r="B1137" t="str">
        <f t="shared" si="35"/>
        <v/>
      </c>
      <c r="C1137" s="14" t="str">
        <f>IF($A1137&lt;&gt;"",INDEX('Instrument History'!$1:$1048576,$B1137,C$3) / CcyPerBase!D1136,"")</f>
        <v/>
      </c>
      <c r="D1137" s="14" t="str">
        <f>IF(A1137&lt;&gt;"",C1137/$D$4*Master!$R$18,"")</f>
        <v/>
      </c>
      <c r="E1137" s="5" t="str">
        <f t="shared" si="36"/>
        <v/>
      </c>
      <c r="F1137" s="5" t="str">
        <f>IF($A1137&lt;&gt;"",IF(F$2&lt;&gt;"",INDEX('Instrument History'!$1:$1048576,$B1137,F$3) / CcyPerBase!E1136,""),"")</f>
        <v/>
      </c>
      <c r="G1137" s="5" t="str">
        <f>IF($A1137&lt;&gt;"",IF(G$2&lt;&gt;"",INDEX('Instrument History'!$1:$1048576,$B1137,G$3) / CcyPerBase!F1136,""),"")</f>
        <v/>
      </c>
      <c r="H1137" s="5" t="str">
        <f>IF($A1137&lt;&gt;"",IF(H$2&lt;&gt;"",INDEX('Instrument History'!$1:$1048576,$B1137,H$3) / CcyPerBase!G1136,""),"")</f>
        <v/>
      </c>
      <c r="I1137" s="5" t="str">
        <f>IF($A1137&lt;&gt;"",IF(I$2&lt;&gt;"",INDEX('Instrument History'!$1:$1048576,$B1137,I$3) / CcyPerBase!H1136,""),"")</f>
        <v/>
      </c>
      <c r="J1137" s="5" t="str">
        <f>IF($A1137&lt;&gt;"",IF(J$2&lt;&gt;"",INDEX('Instrument History'!$1:$1048576,$B1137,J$3) / CcyPerBase!I1136,""),"")</f>
        <v/>
      </c>
      <c r="K1137" s="5" t="str">
        <f>IF($A1137&lt;&gt;"",IF(K$2&lt;&gt;"",INDEX('Instrument History'!$1:$1048576,$B1137,K$3) / CcyPerBase!J1136,""),"")</f>
        <v/>
      </c>
      <c r="L1137" s="5" t="str">
        <f>IF($A1137&lt;&gt;"",IF(L$2&lt;&gt;"",INDEX('Instrument History'!$1:$1048576,$B1137,L$3) / CcyPerBase!K1136,""),"")</f>
        <v/>
      </c>
      <c r="M1137" s="5" t="str">
        <f>IF($A1137&lt;&gt;"",IF(M$2&lt;&gt;"",INDEX('Instrument History'!$1:$1048576,$B1137,M$3) / CcyPerBase!L1136,""),"")</f>
        <v/>
      </c>
      <c r="N1137" s="5" t="str">
        <f>IF($A1137&lt;&gt;"",IF(N$2&lt;&gt;"",INDEX('Instrument History'!$1:$1048576,$B1137,N$3) / CcyPerBase!M1136,""),"")</f>
        <v/>
      </c>
      <c r="O1137" s="5" t="str">
        <f>IF($A1137&lt;&gt;"",IF(O$2&lt;&gt;"",INDEX('Instrument History'!$1:$1048576,$B1137,O$3) / CcyPerBase!N1136,""),"")</f>
        <v/>
      </c>
      <c r="P1137" s="5" t="str">
        <f>IF($A1137&lt;&gt;"",IF(P$2&lt;&gt;"",INDEX('Instrument History'!$1:$1048576,$B1137,P$3) / CcyPerBase!O1136,""),"")</f>
        <v/>
      </c>
      <c r="Q1137" s="5" t="str">
        <f>IF($A1137&lt;&gt;"",IF(Q$2&lt;&gt;"",INDEX('Instrument History'!$1:$1048576,$B1137,Q$3) / CcyPerBase!P1136,""),"")</f>
        <v/>
      </c>
      <c r="R1137" s="5" t="str">
        <f>IF($A1137&lt;&gt;"",IF(R$2&lt;&gt;"",INDEX('Instrument History'!$1:$1048576,$B1137,R$3) / CcyPerBase!Q1136,""),"")</f>
        <v/>
      </c>
      <c r="S1137" s="5" t="str">
        <f>IF($A1137&lt;&gt;"",IF(S$2&lt;&gt;"",INDEX('Instrument History'!$1:$1048576,$B1137,S$3) / CcyPerBase!R1136,""),"")</f>
        <v/>
      </c>
      <c r="T1137" s="5" t="str">
        <f>IF($A1137&lt;&gt;"",IF(T$2&lt;&gt;"",INDEX('Instrument History'!$1:$1048576,$B1137,T$3) / CcyPerBase!S1136,""),"")</f>
        <v/>
      </c>
      <c r="U1137" s="5" t="str">
        <f>IF($A1137&lt;&gt;"",IF(U$2&lt;&gt;"",INDEX('Instrument History'!$1:$1048576,$B1137,U$3) / CcyPerBase!T1136,""),"")</f>
        <v/>
      </c>
      <c r="V1137" s="5" t="str">
        <f>IF($A1137&lt;&gt;"",IF(V$2&lt;&gt;"",INDEX('Instrument History'!$1:$1048576,$B1137,V$3) / CcyPerBase!U1136,""),"")</f>
        <v/>
      </c>
      <c r="W1137" s="5" t="str">
        <f>IF($A1137&lt;&gt;"",IF(W$2&lt;&gt;"",INDEX('Instrument History'!$1:$1048576,$B1137,W$3) / CcyPerBase!V1136,""),"")</f>
        <v/>
      </c>
      <c r="X1137" s="5" t="str">
        <f>IF($A1137&lt;&gt;"",IF(X$2&lt;&gt;"",INDEX('Instrument History'!$1:$1048576,$B1137,X$3) / CcyPerBase!W1136,""),"")</f>
        <v/>
      </c>
      <c r="Y1137" s="5" t="str">
        <f>IF($A1137&lt;&gt;"",IF(Y$2&lt;&gt;"",INDEX('Instrument History'!$1:$1048576,$B1137,Y$3) / CcyPerBase!X1136,""),"")</f>
        <v/>
      </c>
    </row>
    <row r="1138" spans="1:25">
      <c r="A1138" s="12" t="str">
        <f>IF(A1137&lt;&gt;"",IF(A1137=$B$1,"",'Instrument History'!A1134),"")</f>
        <v/>
      </c>
      <c r="B1138" t="str">
        <f t="shared" si="35"/>
        <v/>
      </c>
      <c r="C1138" s="14" t="str">
        <f>IF($A1138&lt;&gt;"",INDEX('Instrument History'!$1:$1048576,$B1138,C$3) / CcyPerBase!D1137,"")</f>
        <v/>
      </c>
      <c r="D1138" s="14" t="str">
        <f>IF(A1138&lt;&gt;"",C1138/$D$4*Master!$R$18,"")</f>
        <v/>
      </c>
      <c r="E1138" s="5" t="str">
        <f t="shared" si="36"/>
        <v/>
      </c>
      <c r="F1138" s="5" t="str">
        <f>IF($A1138&lt;&gt;"",IF(F$2&lt;&gt;"",INDEX('Instrument History'!$1:$1048576,$B1138,F$3) / CcyPerBase!E1137,""),"")</f>
        <v/>
      </c>
      <c r="G1138" s="5" t="str">
        <f>IF($A1138&lt;&gt;"",IF(G$2&lt;&gt;"",INDEX('Instrument History'!$1:$1048576,$B1138,G$3) / CcyPerBase!F1137,""),"")</f>
        <v/>
      </c>
      <c r="H1138" s="5" t="str">
        <f>IF($A1138&lt;&gt;"",IF(H$2&lt;&gt;"",INDEX('Instrument History'!$1:$1048576,$B1138,H$3) / CcyPerBase!G1137,""),"")</f>
        <v/>
      </c>
      <c r="I1138" s="5" t="str">
        <f>IF($A1138&lt;&gt;"",IF(I$2&lt;&gt;"",INDEX('Instrument History'!$1:$1048576,$B1138,I$3) / CcyPerBase!H1137,""),"")</f>
        <v/>
      </c>
      <c r="J1138" s="5" t="str">
        <f>IF($A1138&lt;&gt;"",IF(J$2&lt;&gt;"",INDEX('Instrument History'!$1:$1048576,$B1138,J$3) / CcyPerBase!I1137,""),"")</f>
        <v/>
      </c>
      <c r="K1138" s="5" t="str">
        <f>IF($A1138&lt;&gt;"",IF(K$2&lt;&gt;"",INDEX('Instrument History'!$1:$1048576,$B1138,K$3) / CcyPerBase!J1137,""),"")</f>
        <v/>
      </c>
      <c r="L1138" s="5" t="str">
        <f>IF($A1138&lt;&gt;"",IF(L$2&lt;&gt;"",INDEX('Instrument History'!$1:$1048576,$B1138,L$3) / CcyPerBase!K1137,""),"")</f>
        <v/>
      </c>
      <c r="M1138" s="5" t="str">
        <f>IF($A1138&lt;&gt;"",IF(M$2&lt;&gt;"",INDEX('Instrument History'!$1:$1048576,$B1138,M$3) / CcyPerBase!L1137,""),"")</f>
        <v/>
      </c>
      <c r="N1138" s="5" t="str">
        <f>IF($A1138&lt;&gt;"",IF(N$2&lt;&gt;"",INDEX('Instrument History'!$1:$1048576,$B1138,N$3) / CcyPerBase!M1137,""),"")</f>
        <v/>
      </c>
      <c r="O1138" s="5" t="str">
        <f>IF($A1138&lt;&gt;"",IF(O$2&lt;&gt;"",INDEX('Instrument History'!$1:$1048576,$B1138,O$3) / CcyPerBase!N1137,""),"")</f>
        <v/>
      </c>
      <c r="P1138" s="5" t="str">
        <f>IF($A1138&lt;&gt;"",IF(P$2&lt;&gt;"",INDEX('Instrument History'!$1:$1048576,$B1138,P$3) / CcyPerBase!O1137,""),"")</f>
        <v/>
      </c>
      <c r="Q1138" s="5" t="str">
        <f>IF($A1138&lt;&gt;"",IF(Q$2&lt;&gt;"",INDEX('Instrument History'!$1:$1048576,$B1138,Q$3) / CcyPerBase!P1137,""),"")</f>
        <v/>
      </c>
      <c r="R1138" s="5" t="str">
        <f>IF($A1138&lt;&gt;"",IF(R$2&lt;&gt;"",INDEX('Instrument History'!$1:$1048576,$B1138,R$3) / CcyPerBase!Q1137,""),"")</f>
        <v/>
      </c>
      <c r="S1138" s="5" t="str">
        <f>IF($A1138&lt;&gt;"",IF(S$2&lt;&gt;"",INDEX('Instrument History'!$1:$1048576,$B1138,S$3) / CcyPerBase!R1137,""),"")</f>
        <v/>
      </c>
      <c r="T1138" s="5" t="str">
        <f>IF($A1138&lt;&gt;"",IF(T$2&lt;&gt;"",INDEX('Instrument History'!$1:$1048576,$B1138,T$3) / CcyPerBase!S1137,""),"")</f>
        <v/>
      </c>
      <c r="U1138" s="5" t="str">
        <f>IF($A1138&lt;&gt;"",IF(U$2&lt;&gt;"",INDEX('Instrument History'!$1:$1048576,$B1138,U$3) / CcyPerBase!T1137,""),"")</f>
        <v/>
      </c>
      <c r="V1138" s="5" t="str">
        <f>IF($A1138&lt;&gt;"",IF(V$2&lt;&gt;"",INDEX('Instrument History'!$1:$1048576,$B1138,V$3) / CcyPerBase!U1137,""),"")</f>
        <v/>
      </c>
      <c r="W1138" s="5" t="str">
        <f>IF($A1138&lt;&gt;"",IF(W$2&lt;&gt;"",INDEX('Instrument History'!$1:$1048576,$B1138,W$3) / CcyPerBase!V1137,""),"")</f>
        <v/>
      </c>
      <c r="X1138" s="5" t="str">
        <f>IF($A1138&lt;&gt;"",IF(X$2&lt;&gt;"",INDEX('Instrument History'!$1:$1048576,$B1138,X$3) / CcyPerBase!W1137,""),"")</f>
        <v/>
      </c>
      <c r="Y1138" s="5" t="str">
        <f>IF($A1138&lt;&gt;"",IF(Y$2&lt;&gt;"",INDEX('Instrument History'!$1:$1048576,$B1138,Y$3) / CcyPerBase!X1137,""),"")</f>
        <v/>
      </c>
    </row>
    <row r="1139" spans="1:25">
      <c r="A1139" s="12" t="str">
        <f>IF(A1138&lt;&gt;"",IF(A1138=$B$1,"",'Instrument History'!A1135),"")</f>
        <v/>
      </c>
      <c r="B1139" t="str">
        <f t="shared" si="35"/>
        <v/>
      </c>
      <c r="C1139" s="14" t="str">
        <f>IF($A1139&lt;&gt;"",INDEX('Instrument History'!$1:$1048576,$B1139,C$3) / CcyPerBase!D1138,"")</f>
        <v/>
      </c>
      <c r="D1139" s="14" t="str">
        <f>IF(A1139&lt;&gt;"",C1139/$D$4*Master!$R$18,"")</f>
        <v/>
      </c>
      <c r="E1139" s="5" t="str">
        <f t="shared" si="36"/>
        <v/>
      </c>
      <c r="F1139" s="5" t="str">
        <f>IF($A1139&lt;&gt;"",IF(F$2&lt;&gt;"",INDEX('Instrument History'!$1:$1048576,$B1139,F$3) / CcyPerBase!E1138,""),"")</f>
        <v/>
      </c>
      <c r="G1139" s="5" t="str">
        <f>IF($A1139&lt;&gt;"",IF(G$2&lt;&gt;"",INDEX('Instrument History'!$1:$1048576,$B1139,G$3) / CcyPerBase!F1138,""),"")</f>
        <v/>
      </c>
      <c r="H1139" s="5" t="str">
        <f>IF($A1139&lt;&gt;"",IF(H$2&lt;&gt;"",INDEX('Instrument History'!$1:$1048576,$B1139,H$3) / CcyPerBase!G1138,""),"")</f>
        <v/>
      </c>
      <c r="I1139" s="5" t="str">
        <f>IF($A1139&lt;&gt;"",IF(I$2&lt;&gt;"",INDEX('Instrument History'!$1:$1048576,$B1139,I$3) / CcyPerBase!H1138,""),"")</f>
        <v/>
      </c>
      <c r="J1139" s="5" t="str">
        <f>IF($A1139&lt;&gt;"",IF(J$2&lt;&gt;"",INDEX('Instrument History'!$1:$1048576,$B1139,J$3) / CcyPerBase!I1138,""),"")</f>
        <v/>
      </c>
      <c r="K1139" s="5" t="str">
        <f>IF($A1139&lt;&gt;"",IF(K$2&lt;&gt;"",INDEX('Instrument History'!$1:$1048576,$B1139,K$3) / CcyPerBase!J1138,""),"")</f>
        <v/>
      </c>
      <c r="L1139" s="5" t="str">
        <f>IF($A1139&lt;&gt;"",IF(L$2&lt;&gt;"",INDEX('Instrument History'!$1:$1048576,$B1139,L$3) / CcyPerBase!K1138,""),"")</f>
        <v/>
      </c>
      <c r="M1139" s="5" t="str">
        <f>IF($A1139&lt;&gt;"",IF(M$2&lt;&gt;"",INDEX('Instrument History'!$1:$1048576,$B1139,M$3) / CcyPerBase!L1138,""),"")</f>
        <v/>
      </c>
      <c r="N1139" s="5" t="str">
        <f>IF($A1139&lt;&gt;"",IF(N$2&lt;&gt;"",INDEX('Instrument History'!$1:$1048576,$B1139,N$3) / CcyPerBase!M1138,""),"")</f>
        <v/>
      </c>
      <c r="O1139" s="5" t="str">
        <f>IF($A1139&lt;&gt;"",IF(O$2&lt;&gt;"",INDEX('Instrument History'!$1:$1048576,$B1139,O$3) / CcyPerBase!N1138,""),"")</f>
        <v/>
      </c>
      <c r="P1139" s="5" t="str">
        <f>IF($A1139&lt;&gt;"",IF(P$2&lt;&gt;"",INDEX('Instrument History'!$1:$1048576,$B1139,P$3) / CcyPerBase!O1138,""),"")</f>
        <v/>
      </c>
      <c r="Q1139" s="5" t="str">
        <f>IF($A1139&lt;&gt;"",IF(Q$2&lt;&gt;"",INDEX('Instrument History'!$1:$1048576,$B1139,Q$3) / CcyPerBase!P1138,""),"")</f>
        <v/>
      </c>
      <c r="R1139" s="5" t="str">
        <f>IF($A1139&lt;&gt;"",IF(R$2&lt;&gt;"",INDEX('Instrument History'!$1:$1048576,$B1139,R$3) / CcyPerBase!Q1138,""),"")</f>
        <v/>
      </c>
      <c r="S1139" s="5" t="str">
        <f>IF($A1139&lt;&gt;"",IF(S$2&lt;&gt;"",INDEX('Instrument History'!$1:$1048576,$B1139,S$3) / CcyPerBase!R1138,""),"")</f>
        <v/>
      </c>
      <c r="T1139" s="5" t="str">
        <f>IF($A1139&lt;&gt;"",IF(T$2&lt;&gt;"",INDEX('Instrument History'!$1:$1048576,$B1139,T$3) / CcyPerBase!S1138,""),"")</f>
        <v/>
      </c>
      <c r="U1139" s="5" t="str">
        <f>IF($A1139&lt;&gt;"",IF(U$2&lt;&gt;"",INDEX('Instrument History'!$1:$1048576,$B1139,U$3) / CcyPerBase!T1138,""),"")</f>
        <v/>
      </c>
      <c r="V1139" s="5" t="str">
        <f>IF($A1139&lt;&gt;"",IF(V$2&lt;&gt;"",INDEX('Instrument History'!$1:$1048576,$B1139,V$3) / CcyPerBase!U1138,""),"")</f>
        <v/>
      </c>
      <c r="W1139" s="5" t="str">
        <f>IF($A1139&lt;&gt;"",IF(W$2&lt;&gt;"",INDEX('Instrument History'!$1:$1048576,$B1139,W$3) / CcyPerBase!V1138,""),"")</f>
        <v/>
      </c>
      <c r="X1139" s="5" t="str">
        <f>IF($A1139&lt;&gt;"",IF(X$2&lt;&gt;"",INDEX('Instrument History'!$1:$1048576,$B1139,X$3) / CcyPerBase!W1138,""),"")</f>
        <v/>
      </c>
      <c r="Y1139" s="5" t="str">
        <f>IF($A1139&lt;&gt;"",IF(Y$2&lt;&gt;"",INDEX('Instrument History'!$1:$1048576,$B1139,Y$3) / CcyPerBase!X1138,""),"")</f>
        <v/>
      </c>
    </row>
    <row r="1140" spans="1:25">
      <c r="A1140" s="12" t="str">
        <f>IF(A1139&lt;&gt;"",IF(A1139=$B$1,"",'Instrument History'!A1136),"")</f>
        <v/>
      </c>
      <c r="B1140" t="str">
        <f t="shared" si="35"/>
        <v/>
      </c>
      <c r="C1140" s="14" t="str">
        <f>IF($A1140&lt;&gt;"",INDEX('Instrument History'!$1:$1048576,$B1140,C$3) / CcyPerBase!D1139,"")</f>
        <v/>
      </c>
      <c r="D1140" s="14" t="str">
        <f>IF(A1140&lt;&gt;"",C1140/$D$4*Master!$R$18,"")</f>
        <v/>
      </c>
      <c r="E1140" s="5" t="str">
        <f t="shared" si="36"/>
        <v/>
      </c>
      <c r="F1140" s="5" t="str">
        <f>IF($A1140&lt;&gt;"",IF(F$2&lt;&gt;"",INDEX('Instrument History'!$1:$1048576,$B1140,F$3) / CcyPerBase!E1139,""),"")</f>
        <v/>
      </c>
      <c r="G1140" s="5" t="str">
        <f>IF($A1140&lt;&gt;"",IF(G$2&lt;&gt;"",INDEX('Instrument History'!$1:$1048576,$B1140,G$3) / CcyPerBase!F1139,""),"")</f>
        <v/>
      </c>
      <c r="H1140" s="5" t="str">
        <f>IF($A1140&lt;&gt;"",IF(H$2&lt;&gt;"",INDEX('Instrument History'!$1:$1048576,$B1140,H$3) / CcyPerBase!G1139,""),"")</f>
        <v/>
      </c>
      <c r="I1140" s="5" t="str">
        <f>IF($A1140&lt;&gt;"",IF(I$2&lt;&gt;"",INDEX('Instrument History'!$1:$1048576,$B1140,I$3) / CcyPerBase!H1139,""),"")</f>
        <v/>
      </c>
      <c r="J1140" s="5" t="str">
        <f>IF($A1140&lt;&gt;"",IF(J$2&lt;&gt;"",INDEX('Instrument History'!$1:$1048576,$B1140,J$3) / CcyPerBase!I1139,""),"")</f>
        <v/>
      </c>
      <c r="K1140" s="5" t="str">
        <f>IF($A1140&lt;&gt;"",IF(K$2&lt;&gt;"",INDEX('Instrument History'!$1:$1048576,$B1140,K$3) / CcyPerBase!J1139,""),"")</f>
        <v/>
      </c>
      <c r="L1140" s="5" t="str">
        <f>IF($A1140&lt;&gt;"",IF(L$2&lt;&gt;"",INDEX('Instrument History'!$1:$1048576,$B1140,L$3) / CcyPerBase!K1139,""),"")</f>
        <v/>
      </c>
      <c r="M1140" s="5" t="str">
        <f>IF($A1140&lt;&gt;"",IF(M$2&lt;&gt;"",INDEX('Instrument History'!$1:$1048576,$B1140,M$3) / CcyPerBase!L1139,""),"")</f>
        <v/>
      </c>
      <c r="N1140" s="5" t="str">
        <f>IF($A1140&lt;&gt;"",IF(N$2&lt;&gt;"",INDEX('Instrument History'!$1:$1048576,$B1140,N$3) / CcyPerBase!M1139,""),"")</f>
        <v/>
      </c>
      <c r="O1140" s="5" t="str">
        <f>IF($A1140&lt;&gt;"",IF(O$2&lt;&gt;"",INDEX('Instrument History'!$1:$1048576,$B1140,O$3) / CcyPerBase!N1139,""),"")</f>
        <v/>
      </c>
      <c r="P1140" s="5" t="str">
        <f>IF($A1140&lt;&gt;"",IF(P$2&lt;&gt;"",INDEX('Instrument History'!$1:$1048576,$B1140,P$3) / CcyPerBase!O1139,""),"")</f>
        <v/>
      </c>
      <c r="Q1140" s="5" t="str">
        <f>IF($A1140&lt;&gt;"",IF(Q$2&lt;&gt;"",INDEX('Instrument History'!$1:$1048576,$B1140,Q$3) / CcyPerBase!P1139,""),"")</f>
        <v/>
      </c>
      <c r="R1140" s="5" t="str">
        <f>IF($A1140&lt;&gt;"",IF(R$2&lt;&gt;"",INDEX('Instrument History'!$1:$1048576,$B1140,R$3) / CcyPerBase!Q1139,""),"")</f>
        <v/>
      </c>
      <c r="S1140" s="5" t="str">
        <f>IF($A1140&lt;&gt;"",IF(S$2&lt;&gt;"",INDEX('Instrument History'!$1:$1048576,$B1140,S$3) / CcyPerBase!R1139,""),"")</f>
        <v/>
      </c>
      <c r="T1140" s="5" t="str">
        <f>IF($A1140&lt;&gt;"",IF(T$2&lt;&gt;"",INDEX('Instrument History'!$1:$1048576,$B1140,T$3) / CcyPerBase!S1139,""),"")</f>
        <v/>
      </c>
      <c r="U1140" s="5" t="str">
        <f>IF($A1140&lt;&gt;"",IF(U$2&lt;&gt;"",INDEX('Instrument History'!$1:$1048576,$B1140,U$3) / CcyPerBase!T1139,""),"")</f>
        <v/>
      </c>
      <c r="V1140" s="5" t="str">
        <f>IF($A1140&lt;&gt;"",IF(V$2&lt;&gt;"",INDEX('Instrument History'!$1:$1048576,$B1140,V$3) / CcyPerBase!U1139,""),"")</f>
        <v/>
      </c>
      <c r="W1140" s="5" t="str">
        <f>IF($A1140&lt;&gt;"",IF(W$2&lt;&gt;"",INDEX('Instrument History'!$1:$1048576,$B1140,W$3) / CcyPerBase!V1139,""),"")</f>
        <v/>
      </c>
      <c r="X1140" s="5" t="str">
        <f>IF($A1140&lt;&gt;"",IF(X$2&lt;&gt;"",INDEX('Instrument History'!$1:$1048576,$B1140,X$3) / CcyPerBase!W1139,""),"")</f>
        <v/>
      </c>
      <c r="Y1140" s="5" t="str">
        <f>IF($A1140&lt;&gt;"",IF(Y$2&lt;&gt;"",INDEX('Instrument History'!$1:$1048576,$B1140,Y$3) / CcyPerBase!X1139,""),"")</f>
        <v/>
      </c>
    </row>
    <row r="1141" spans="1:25">
      <c r="A1141" s="12" t="str">
        <f>IF(A1140&lt;&gt;"",IF(A1140=$B$1,"",'Instrument History'!A1137),"")</f>
        <v/>
      </c>
      <c r="B1141" t="str">
        <f t="shared" si="35"/>
        <v/>
      </c>
      <c r="C1141" s="14" t="str">
        <f>IF($A1141&lt;&gt;"",INDEX('Instrument History'!$1:$1048576,$B1141,C$3) / CcyPerBase!D1140,"")</f>
        <v/>
      </c>
      <c r="D1141" s="14" t="str">
        <f>IF(A1141&lt;&gt;"",C1141/$D$4*Master!$R$18,"")</f>
        <v/>
      </c>
      <c r="E1141" s="5" t="str">
        <f t="shared" si="36"/>
        <v/>
      </c>
      <c r="F1141" s="5" t="str">
        <f>IF($A1141&lt;&gt;"",IF(F$2&lt;&gt;"",INDEX('Instrument History'!$1:$1048576,$B1141,F$3) / CcyPerBase!E1140,""),"")</f>
        <v/>
      </c>
      <c r="G1141" s="5" t="str">
        <f>IF($A1141&lt;&gt;"",IF(G$2&lt;&gt;"",INDEX('Instrument History'!$1:$1048576,$B1141,G$3) / CcyPerBase!F1140,""),"")</f>
        <v/>
      </c>
      <c r="H1141" s="5" t="str">
        <f>IF($A1141&lt;&gt;"",IF(H$2&lt;&gt;"",INDEX('Instrument History'!$1:$1048576,$B1141,H$3) / CcyPerBase!G1140,""),"")</f>
        <v/>
      </c>
      <c r="I1141" s="5" t="str">
        <f>IF($A1141&lt;&gt;"",IF(I$2&lt;&gt;"",INDEX('Instrument History'!$1:$1048576,$B1141,I$3) / CcyPerBase!H1140,""),"")</f>
        <v/>
      </c>
      <c r="J1141" s="5" t="str">
        <f>IF($A1141&lt;&gt;"",IF(J$2&lt;&gt;"",INDEX('Instrument History'!$1:$1048576,$B1141,J$3) / CcyPerBase!I1140,""),"")</f>
        <v/>
      </c>
      <c r="K1141" s="5" t="str">
        <f>IF($A1141&lt;&gt;"",IF(K$2&lt;&gt;"",INDEX('Instrument History'!$1:$1048576,$B1141,K$3) / CcyPerBase!J1140,""),"")</f>
        <v/>
      </c>
      <c r="L1141" s="5" t="str">
        <f>IF($A1141&lt;&gt;"",IF(L$2&lt;&gt;"",INDEX('Instrument History'!$1:$1048576,$B1141,L$3) / CcyPerBase!K1140,""),"")</f>
        <v/>
      </c>
      <c r="M1141" s="5" t="str">
        <f>IF($A1141&lt;&gt;"",IF(M$2&lt;&gt;"",INDEX('Instrument History'!$1:$1048576,$B1141,M$3) / CcyPerBase!L1140,""),"")</f>
        <v/>
      </c>
      <c r="N1141" s="5" t="str">
        <f>IF($A1141&lt;&gt;"",IF(N$2&lt;&gt;"",INDEX('Instrument History'!$1:$1048576,$B1141,N$3) / CcyPerBase!M1140,""),"")</f>
        <v/>
      </c>
      <c r="O1141" s="5" t="str">
        <f>IF($A1141&lt;&gt;"",IF(O$2&lt;&gt;"",INDEX('Instrument History'!$1:$1048576,$B1141,O$3) / CcyPerBase!N1140,""),"")</f>
        <v/>
      </c>
      <c r="P1141" s="5" t="str">
        <f>IF($A1141&lt;&gt;"",IF(P$2&lt;&gt;"",INDEX('Instrument History'!$1:$1048576,$B1141,P$3) / CcyPerBase!O1140,""),"")</f>
        <v/>
      </c>
      <c r="Q1141" s="5" t="str">
        <f>IF($A1141&lt;&gt;"",IF(Q$2&lt;&gt;"",INDEX('Instrument History'!$1:$1048576,$B1141,Q$3) / CcyPerBase!P1140,""),"")</f>
        <v/>
      </c>
      <c r="R1141" s="5" t="str">
        <f>IF($A1141&lt;&gt;"",IF(R$2&lt;&gt;"",INDEX('Instrument History'!$1:$1048576,$B1141,R$3) / CcyPerBase!Q1140,""),"")</f>
        <v/>
      </c>
      <c r="S1141" s="5" t="str">
        <f>IF($A1141&lt;&gt;"",IF(S$2&lt;&gt;"",INDEX('Instrument History'!$1:$1048576,$B1141,S$3) / CcyPerBase!R1140,""),"")</f>
        <v/>
      </c>
      <c r="T1141" s="5" t="str">
        <f>IF($A1141&lt;&gt;"",IF(T$2&lt;&gt;"",INDEX('Instrument History'!$1:$1048576,$B1141,T$3) / CcyPerBase!S1140,""),"")</f>
        <v/>
      </c>
      <c r="U1141" s="5" t="str">
        <f>IF($A1141&lt;&gt;"",IF(U$2&lt;&gt;"",INDEX('Instrument History'!$1:$1048576,$B1141,U$3) / CcyPerBase!T1140,""),"")</f>
        <v/>
      </c>
      <c r="V1141" s="5" t="str">
        <f>IF($A1141&lt;&gt;"",IF(V$2&lt;&gt;"",INDEX('Instrument History'!$1:$1048576,$B1141,V$3) / CcyPerBase!U1140,""),"")</f>
        <v/>
      </c>
      <c r="W1141" s="5" t="str">
        <f>IF($A1141&lt;&gt;"",IF(W$2&lt;&gt;"",INDEX('Instrument History'!$1:$1048576,$B1141,W$3) / CcyPerBase!V1140,""),"")</f>
        <v/>
      </c>
      <c r="X1141" s="5" t="str">
        <f>IF($A1141&lt;&gt;"",IF(X$2&lt;&gt;"",INDEX('Instrument History'!$1:$1048576,$B1141,X$3) / CcyPerBase!W1140,""),"")</f>
        <v/>
      </c>
      <c r="Y1141" s="5" t="str">
        <f>IF($A1141&lt;&gt;"",IF(Y$2&lt;&gt;"",INDEX('Instrument History'!$1:$1048576,$B1141,Y$3) / CcyPerBase!X1140,""),"")</f>
        <v/>
      </c>
    </row>
    <row r="1142" spans="1:25">
      <c r="A1142" s="12" t="str">
        <f>IF(A1141&lt;&gt;"",IF(A1141=$B$1,"",'Instrument History'!A1138),"")</f>
        <v/>
      </c>
      <c r="B1142" t="str">
        <f t="shared" si="35"/>
        <v/>
      </c>
      <c r="C1142" s="14" t="str">
        <f>IF($A1142&lt;&gt;"",INDEX('Instrument History'!$1:$1048576,$B1142,C$3) / CcyPerBase!D1141,"")</f>
        <v/>
      </c>
      <c r="D1142" s="14" t="str">
        <f>IF(A1142&lt;&gt;"",C1142/$D$4*Master!$R$18,"")</f>
        <v/>
      </c>
      <c r="E1142" s="5" t="str">
        <f t="shared" si="36"/>
        <v/>
      </c>
      <c r="F1142" s="5" t="str">
        <f>IF($A1142&lt;&gt;"",IF(F$2&lt;&gt;"",INDEX('Instrument History'!$1:$1048576,$B1142,F$3) / CcyPerBase!E1141,""),"")</f>
        <v/>
      </c>
      <c r="G1142" s="5" t="str">
        <f>IF($A1142&lt;&gt;"",IF(G$2&lt;&gt;"",INDEX('Instrument History'!$1:$1048576,$B1142,G$3) / CcyPerBase!F1141,""),"")</f>
        <v/>
      </c>
      <c r="H1142" s="5" t="str">
        <f>IF($A1142&lt;&gt;"",IF(H$2&lt;&gt;"",INDEX('Instrument History'!$1:$1048576,$B1142,H$3) / CcyPerBase!G1141,""),"")</f>
        <v/>
      </c>
      <c r="I1142" s="5" t="str">
        <f>IF($A1142&lt;&gt;"",IF(I$2&lt;&gt;"",INDEX('Instrument History'!$1:$1048576,$B1142,I$3) / CcyPerBase!H1141,""),"")</f>
        <v/>
      </c>
      <c r="J1142" s="5" t="str">
        <f>IF($A1142&lt;&gt;"",IF(J$2&lt;&gt;"",INDEX('Instrument History'!$1:$1048576,$B1142,J$3) / CcyPerBase!I1141,""),"")</f>
        <v/>
      </c>
      <c r="K1142" s="5" t="str">
        <f>IF($A1142&lt;&gt;"",IF(K$2&lt;&gt;"",INDEX('Instrument History'!$1:$1048576,$B1142,K$3) / CcyPerBase!J1141,""),"")</f>
        <v/>
      </c>
      <c r="L1142" s="5" t="str">
        <f>IF($A1142&lt;&gt;"",IF(L$2&lt;&gt;"",INDEX('Instrument History'!$1:$1048576,$B1142,L$3) / CcyPerBase!K1141,""),"")</f>
        <v/>
      </c>
      <c r="M1142" s="5" t="str">
        <f>IF($A1142&lt;&gt;"",IF(M$2&lt;&gt;"",INDEX('Instrument History'!$1:$1048576,$B1142,M$3) / CcyPerBase!L1141,""),"")</f>
        <v/>
      </c>
      <c r="N1142" s="5" t="str">
        <f>IF($A1142&lt;&gt;"",IF(N$2&lt;&gt;"",INDEX('Instrument History'!$1:$1048576,$B1142,N$3) / CcyPerBase!M1141,""),"")</f>
        <v/>
      </c>
      <c r="O1142" s="5" t="str">
        <f>IF($A1142&lt;&gt;"",IF(O$2&lt;&gt;"",INDEX('Instrument History'!$1:$1048576,$B1142,O$3) / CcyPerBase!N1141,""),"")</f>
        <v/>
      </c>
      <c r="P1142" s="5" t="str">
        <f>IF($A1142&lt;&gt;"",IF(P$2&lt;&gt;"",INDEX('Instrument History'!$1:$1048576,$B1142,P$3) / CcyPerBase!O1141,""),"")</f>
        <v/>
      </c>
      <c r="Q1142" s="5" t="str">
        <f>IF($A1142&lt;&gt;"",IF(Q$2&lt;&gt;"",INDEX('Instrument History'!$1:$1048576,$B1142,Q$3) / CcyPerBase!P1141,""),"")</f>
        <v/>
      </c>
      <c r="R1142" s="5" t="str">
        <f>IF($A1142&lt;&gt;"",IF(R$2&lt;&gt;"",INDEX('Instrument History'!$1:$1048576,$B1142,R$3) / CcyPerBase!Q1141,""),"")</f>
        <v/>
      </c>
      <c r="S1142" s="5" t="str">
        <f>IF($A1142&lt;&gt;"",IF(S$2&lt;&gt;"",INDEX('Instrument History'!$1:$1048576,$B1142,S$3) / CcyPerBase!R1141,""),"")</f>
        <v/>
      </c>
      <c r="T1142" s="5" t="str">
        <f>IF($A1142&lt;&gt;"",IF(T$2&lt;&gt;"",INDEX('Instrument History'!$1:$1048576,$B1142,T$3) / CcyPerBase!S1141,""),"")</f>
        <v/>
      </c>
      <c r="U1142" s="5" t="str">
        <f>IF($A1142&lt;&gt;"",IF(U$2&lt;&gt;"",INDEX('Instrument History'!$1:$1048576,$B1142,U$3) / CcyPerBase!T1141,""),"")</f>
        <v/>
      </c>
      <c r="V1142" s="5" t="str">
        <f>IF($A1142&lt;&gt;"",IF(V$2&lt;&gt;"",INDEX('Instrument History'!$1:$1048576,$B1142,V$3) / CcyPerBase!U1141,""),"")</f>
        <v/>
      </c>
      <c r="W1142" s="5" t="str">
        <f>IF($A1142&lt;&gt;"",IF(W$2&lt;&gt;"",INDEX('Instrument History'!$1:$1048576,$B1142,W$3) / CcyPerBase!V1141,""),"")</f>
        <v/>
      </c>
      <c r="X1142" s="5" t="str">
        <f>IF($A1142&lt;&gt;"",IF(X$2&lt;&gt;"",INDEX('Instrument History'!$1:$1048576,$B1142,X$3) / CcyPerBase!W1141,""),"")</f>
        <v/>
      </c>
      <c r="Y1142" s="5" t="str">
        <f>IF($A1142&lt;&gt;"",IF(Y$2&lt;&gt;"",INDEX('Instrument History'!$1:$1048576,$B1142,Y$3) / CcyPerBase!X1141,""),"")</f>
        <v/>
      </c>
    </row>
    <row r="1143" spans="1:25">
      <c r="A1143" s="12" t="str">
        <f>IF(A1142&lt;&gt;"",IF(A1142=$B$1,"",'Instrument History'!A1139),"")</f>
        <v/>
      </c>
      <c r="B1143" t="str">
        <f t="shared" si="35"/>
        <v/>
      </c>
      <c r="C1143" s="14" t="str">
        <f>IF($A1143&lt;&gt;"",INDEX('Instrument History'!$1:$1048576,$B1143,C$3) / CcyPerBase!D1142,"")</f>
        <v/>
      </c>
      <c r="D1143" s="14" t="str">
        <f>IF(A1143&lt;&gt;"",C1143/$D$4*Master!$R$18,"")</f>
        <v/>
      </c>
      <c r="E1143" s="5" t="str">
        <f t="shared" si="36"/>
        <v/>
      </c>
      <c r="F1143" s="5" t="str">
        <f>IF($A1143&lt;&gt;"",IF(F$2&lt;&gt;"",INDEX('Instrument History'!$1:$1048576,$B1143,F$3) / CcyPerBase!E1142,""),"")</f>
        <v/>
      </c>
      <c r="G1143" s="5" t="str">
        <f>IF($A1143&lt;&gt;"",IF(G$2&lt;&gt;"",INDEX('Instrument History'!$1:$1048576,$B1143,G$3) / CcyPerBase!F1142,""),"")</f>
        <v/>
      </c>
      <c r="H1143" s="5" t="str">
        <f>IF($A1143&lt;&gt;"",IF(H$2&lt;&gt;"",INDEX('Instrument History'!$1:$1048576,$B1143,H$3) / CcyPerBase!G1142,""),"")</f>
        <v/>
      </c>
      <c r="I1143" s="5" t="str">
        <f>IF($A1143&lt;&gt;"",IF(I$2&lt;&gt;"",INDEX('Instrument History'!$1:$1048576,$B1143,I$3) / CcyPerBase!H1142,""),"")</f>
        <v/>
      </c>
      <c r="J1143" s="5" t="str">
        <f>IF($A1143&lt;&gt;"",IF(J$2&lt;&gt;"",INDEX('Instrument History'!$1:$1048576,$B1143,J$3) / CcyPerBase!I1142,""),"")</f>
        <v/>
      </c>
      <c r="K1143" s="5" t="str">
        <f>IF($A1143&lt;&gt;"",IF(K$2&lt;&gt;"",INDEX('Instrument History'!$1:$1048576,$B1143,K$3) / CcyPerBase!J1142,""),"")</f>
        <v/>
      </c>
      <c r="L1143" s="5" t="str">
        <f>IF($A1143&lt;&gt;"",IF(L$2&lt;&gt;"",INDEX('Instrument History'!$1:$1048576,$B1143,L$3) / CcyPerBase!K1142,""),"")</f>
        <v/>
      </c>
      <c r="M1143" s="5" t="str">
        <f>IF($A1143&lt;&gt;"",IF(M$2&lt;&gt;"",INDEX('Instrument History'!$1:$1048576,$B1143,M$3) / CcyPerBase!L1142,""),"")</f>
        <v/>
      </c>
      <c r="N1143" s="5" t="str">
        <f>IF($A1143&lt;&gt;"",IF(N$2&lt;&gt;"",INDEX('Instrument History'!$1:$1048576,$B1143,N$3) / CcyPerBase!M1142,""),"")</f>
        <v/>
      </c>
      <c r="O1143" s="5" t="str">
        <f>IF($A1143&lt;&gt;"",IF(O$2&lt;&gt;"",INDEX('Instrument History'!$1:$1048576,$B1143,O$3) / CcyPerBase!N1142,""),"")</f>
        <v/>
      </c>
      <c r="P1143" s="5" t="str">
        <f>IF($A1143&lt;&gt;"",IF(P$2&lt;&gt;"",INDEX('Instrument History'!$1:$1048576,$B1143,P$3) / CcyPerBase!O1142,""),"")</f>
        <v/>
      </c>
      <c r="Q1143" s="5" t="str">
        <f>IF($A1143&lt;&gt;"",IF(Q$2&lt;&gt;"",INDEX('Instrument History'!$1:$1048576,$B1143,Q$3) / CcyPerBase!P1142,""),"")</f>
        <v/>
      </c>
      <c r="R1143" s="5" t="str">
        <f>IF($A1143&lt;&gt;"",IF(R$2&lt;&gt;"",INDEX('Instrument History'!$1:$1048576,$B1143,R$3) / CcyPerBase!Q1142,""),"")</f>
        <v/>
      </c>
      <c r="S1143" s="5" t="str">
        <f>IF($A1143&lt;&gt;"",IF(S$2&lt;&gt;"",INDEX('Instrument History'!$1:$1048576,$B1143,S$3) / CcyPerBase!R1142,""),"")</f>
        <v/>
      </c>
      <c r="T1143" s="5" t="str">
        <f>IF($A1143&lt;&gt;"",IF(T$2&lt;&gt;"",INDEX('Instrument History'!$1:$1048576,$B1143,T$3) / CcyPerBase!S1142,""),"")</f>
        <v/>
      </c>
      <c r="U1143" s="5" t="str">
        <f>IF($A1143&lt;&gt;"",IF(U$2&lt;&gt;"",INDEX('Instrument History'!$1:$1048576,$B1143,U$3) / CcyPerBase!T1142,""),"")</f>
        <v/>
      </c>
      <c r="V1143" s="5" t="str">
        <f>IF($A1143&lt;&gt;"",IF(V$2&lt;&gt;"",INDEX('Instrument History'!$1:$1048576,$B1143,V$3) / CcyPerBase!U1142,""),"")</f>
        <v/>
      </c>
      <c r="W1143" s="5" t="str">
        <f>IF($A1143&lt;&gt;"",IF(W$2&lt;&gt;"",INDEX('Instrument History'!$1:$1048576,$B1143,W$3) / CcyPerBase!V1142,""),"")</f>
        <v/>
      </c>
      <c r="X1143" s="5" t="str">
        <f>IF($A1143&lt;&gt;"",IF(X$2&lt;&gt;"",INDEX('Instrument History'!$1:$1048576,$B1143,X$3) / CcyPerBase!W1142,""),"")</f>
        <v/>
      </c>
      <c r="Y1143" s="5" t="str">
        <f>IF($A1143&lt;&gt;"",IF(Y$2&lt;&gt;"",INDEX('Instrument History'!$1:$1048576,$B1143,Y$3) / CcyPerBase!X1142,""),"")</f>
        <v/>
      </c>
    </row>
    <row r="1144" spans="1:25">
      <c r="A1144" s="12" t="str">
        <f>IF(A1143&lt;&gt;"",IF(A1143=$B$1,"",'Instrument History'!A1140),"")</f>
        <v/>
      </c>
      <c r="B1144" t="str">
        <f t="shared" si="35"/>
        <v/>
      </c>
      <c r="C1144" s="14" t="str">
        <f>IF($A1144&lt;&gt;"",INDEX('Instrument History'!$1:$1048576,$B1144,C$3) / CcyPerBase!D1143,"")</f>
        <v/>
      </c>
      <c r="D1144" s="14" t="str">
        <f>IF(A1144&lt;&gt;"",C1144/$D$4*Master!$R$18,"")</f>
        <v/>
      </c>
      <c r="E1144" s="5" t="str">
        <f t="shared" si="36"/>
        <v/>
      </c>
      <c r="F1144" s="5" t="str">
        <f>IF($A1144&lt;&gt;"",IF(F$2&lt;&gt;"",INDEX('Instrument History'!$1:$1048576,$B1144,F$3) / CcyPerBase!E1143,""),"")</f>
        <v/>
      </c>
      <c r="G1144" s="5" t="str">
        <f>IF($A1144&lt;&gt;"",IF(G$2&lt;&gt;"",INDEX('Instrument History'!$1:$1048576,$B1144,G$3) / CcyPerBase!F1143,""),"")</f>
        <v/>
      </c>
      <c r="H1144" s="5" t="str">
        <f>IF($A1144&lt;&gt;"",IF(H$2&lt;&gt;"",INDEX('Instrument History'!$1:$1048576,$B1144,H$3) / CcyPerBase!G1143,""),"")</f>
        <v/>
      </c>
      <c r="I1144" s="5" t="str">
        <f>IF($A1144&lt;&gt;"",IF(I$2&lt;&gt;"",INDEX('Instrument History'!$1:$1048576,$B1144,I$3) / CcyPerBase!H1143,""),"")</f>
        <v/>
      </c>
      <c r="J1144" s="5" t="str">
        <f>IF($A1144&lt;&gt;"",IF(J$2&lt;&gt;"",INDEX('Instrument History'!$1:$1048576,$B1144,J$3) / CcyPerBase!I1143,""),"")</f>
        <v/>
      </c>
      <c r="K1144" s="5" t="str">
        <f>IF($A1144&lt;&gt;"",IF(K$2&lt;&gt;"",INDEX('Instrument History'!$1:$1048576,$B1144,K$3) / CcyPerBase!J1143,""),"")</f>
        <v/>
      </c>
      <c r="L1144" s="5" t="str">
        <f>IF($A1144&lt;&gt;"",IF(L$2&lt;&gt;"",INDEX('Instrument History'!$1:$1048576,$B1144,L$3) / CcyPerBase!K1143,""),"")</f>
        <v/>
      </c>
      <c r="M1144" s="5" t="str">
        <f>IF($A1144&lt;&gt;"",IF(M$2&lt;&gt;"",INDEX('Instrument History'!$1:$1048576,$B1144,M$3) / CcyPerBase!L1143,""),"")</f>
        <v/>
      </c>
      <c r="N1144" s="5" t="str">
        <f>IF($A1144&lt;&gt;"",IF(N$2&lt;&gt;"",INDEX('Instrument History'!$1:$1048576,$B1144,N$3) / CcyPerBase!M1143,""),"")</f>
        <v/>
      </c>
      <c r="O1144" s="5" t="str">
        <f>IF($A1144&lt;&gt;"",IF(O$2&lt;&gt;"",INDEX('Instrument History'!$1:$1048576,$B1144,O$3) / CcyPerBase!N1143,""),"")</f>
        <v/>
      </c>
      <c r="P1144" s="5" t="str">
        <f>IF($A1144&lt;&gt;"",IF(P$2&lt;&gt;"",INDEX('Instrument History'!$1:$1048576,$B1144,P$3) / CcyPerBase!O1143,""),"")</f>
        <v/>
      </c>
      <c r="Q1144" s="5" t="str">
        <f>IF($A1144&lt;&gt;"",IF(Q$2&lt;&gt;"",INDEX('Instrument History'!$1:$1048576,$B1144,Q$3) / CcyPerBase!P1143,""),"")</f>
        <v/>
      </c>
      <c r="R1144" s="5" t="str">
        <f>IF($A1144&lt;&gt;"",IF(R$2&lt;&gt;"",INDEX('Instrument History'!$1:$1048576,$B1144,R$3) / CcyPerBase!Q1143,""),"")</f>
        <v/>
      </c>
      <c r="S1144" s="5" t="str">
        <f>IF($A1144&lt;&gt;"",IF(S$2&lt;&gt;"",INDEX('Instrument History'!$1:$1048576,$B1144,S$3) / CcyPerBase!R1143,""),"")</f>
        <v/>
      </c>
      <c r="T1144" s="5" t="str">
        <f>IF($A1144&lt;&gt;"",IF(T$2&lt;&gt;"",INDEX('Instrument History'!$1:$1048576,$B1144,T$3) / CcyPerBase!S1143,""),"")</f>
        <v/>
      </c>
      <c r="U1144" s="5" t="str">
        <f>IF($A1144&lt;&gt;"",IF(U$2&lt;&gt;"",INDEX('Instrument History'!$1:$1048576,$B1144,U$3) / CcyPerBase!T1143,""),"")</f>
        <v/>
      </c>
      <c r="V1144" s="5" t="str">
        <f>IF($A1144&lt;&gt;"",IF(V$2&lt;&gt;"",INDEX('Instrument History'!$1:$1048576,$B1144,V$3) / CcyPerBase!U1143,""),"")</f>
        <v/>
      </c>
      <c r="W1144" s="5" t="str">
        <f>IF($A1144&lt;&gt;"",IF(W$2&lt;&gt;"",INDEX('Instrument History'!$1:$1048576,$B1144,W$3) / CcyPerBase!V1143,""),"")</f>
        <v/>
      </c>
      <c r="X1144" s="5" t="str">
        <f>IF($A1144&lt;&gt;"",IF(X$2&lt;&gt;"",INDEX('Instrument History'!$1:$1048576,$B1144,X$3) / CcyPerBase!W1143,""),"")</f>
        <v/>
      </c>
      <c r="Y1144" s="5" t="str">
        <f>IF($A1144&lt;&gt;"",IF(Y$2&lt;&gt;"",INDEX('Instrument History'!$1:$1048576,$B1144,Y$3) / CcyPerBase!X1143,""),"")</f>
        <v/>
      </c>
    </row>
    <row r="1145" spans="1:25">
      <c r="A1145" s="12" t="str">
        <f>IF(A1144&lt;&gt;"",IF(A1144=$B$1,"",'Instrument History'!A1141),"")</f>
        <v/>
      </c>
      <c r="B1145" t="str">
        <f t="shared" si="35"/>
        <v/>
      </c>
      <c r="C1145" s="14" t="str">
        <f>IF($A1145&lt;&gt;"",INDEX('Instrument History'!$1:$1048576,$B1145,C$3) / CcyPerBase!D1144,"")</f>
        <v/>
      </c>
      <c r="D1145" s="14" t="str">
        <f>IF(A1145&lt;&gt;"",C1145/$D$4*Master!$R$18,"")</f>
        <v/>
      </c>
      <c r="E1145" s="5" t="str">
        <f t="shared" si="36"/>
        <v/>
      </c>
      <c r="F1145" s="5" t="str">
        <f>IF($A1145&lt;&gt;"",IF(F$2&lt;&gt;"",INDEX('Instrument History'!$1:$1048576,$B1145,F$3) / CcyPerBase!E1144,""),"")</f>
        <v/>
      </c>
      <c r="G1145" s="5" t="str">
        <f>IF($A1145&lt;&gt;"",IF(G$2&lt;&gt;"",INDEX('Instrument History'!$1:$1048576,$B1145,G$3) / CcyPerBase!F1144,""),"")</f>
        <v/>
      </c>
      <c r="H1145" s="5" t="str">
        <f>IF($A1145&lt;&gt;"",IF(H$2&lt;&gt;"",INDEX('Instrument History'!$1:$1048576,$B1145,H$3) / CcyPerBase!G1144,""),"")</f>
        <v/>
      </c>
      <c r="I1145" s="5" t="str">
        <f>IF($A1145&lt;&gt;"",IF(I$2&lt;&gt;"",INDEX('Instrument History'!$1:$1048576,$B1145,I$3) / CcyPerBase!H1144,""),"")</f>
        <v/>
      </c>
      <c r="J1145" s="5" t="str">
        <f>IF($A1145&lt;&gt;"",IF(J$2&lt;&gt;"",INDEX('Instrument History'!$1:$1048576,$B1145,J$3) / CcyPerBase!I1144,""),"")</f>
        <v/>
      </c>
      <c r="K1145" s="5" t="str">
        <f>IF($A1145&lt;&gt;"",IF(K$2&lt;&gt;"",INDEX('Instrument History'!$1:$1048576,$B1145,K$3) / CcyPerBase!J1144,""),"")</f>
        <v/>
      </c>
      <c r="L1145" s="5" t="str">
        <f>IF($A1145&lt;&gt;"",IF(L$2&lt;&gt;"",INDEX('Instrument History'!$1:$1048576,$B1145,L$3) / CcyPerBase!K1144,""),"")</f>
        <v/>
      </c>
      <c r="M1145" s="5" t="str">
        <f>IF($A1145&lt;&gt;"",IF(M$2&lt;&gt;"",INDEX('Instrument History'!$1:$1048576,$B1145,M$3) / CcyPerBase!L1144,""),"")</f>
        <v/>
      </c>
      <c r="N1145" s="5" t="str">
        <f>IF($A1145&lt;&gt;"",IF(N$2&lt;&gt;"",INDEX('Instrument History'!$1:$1048576,$B1145,N$3) / CcyPerBase!M1144,""),"")</f>
        <v/>
      </c>
      <c r="O1145" s="5" t="str">
        <f>IF($A1145&lt;&gt;"",IF(O$2&lt;&gt;"",INDEX('Instrument History'!$1:$1048576,$B1145,O$3) / CcyPerBase!N1144,""),"")</f>
        <v/>
      </c>
      <c r="P1145" s="5" t="str">
        <f>IF($A1145&lt;&gt;"",IF(P$2&lt;&gt;"",INDEX('Instrument History'!$1:$1048576,$B1145,P$3) / CcyPerBase!O1144,""),"")</f>
        <v/>
      </c>
      <c r="Q1145" s="5" t="str">
        <f>IF($A1145&lt;&gt;"",IF(Q$2&lt;&gt;"",INDEX('Instrument History'!$1:$1048576,$B1145,Q$3) / CcyPerBase!P1144,""),"")</f>
        <v/>
      </c>
      <c r="R1145" s="5" t="str">
        <f>IF($A1145&lt;&gt;"",IF(R$2&lt;&gt;"",INDEX('Instrument History'!$1:$1048576,$B1145,R$3) / CcyPerBase!Q1144,""),"")</f>
        <v/>
      </c>
      <c r="S1145" s="5" t="str">
        <f>IF($A1145&lt;&gt;"",IF(S$2&lt;&gt;"",INDEX('Instrument History'!$1:$1048576,$B1145,S$3) / CcyPerBase!R1144,""),"")</f>
        <v/>
      </c>
      <c r="T1145" s="5" t="str">
        <f>IF($A1145&lt;&gt;"",IF(T$2&lt;&gt;"",INDEX('Instrument History'!$1:$1048576,$B1145,T$3) / CcyPerBase!S1144,""),"")</f>
        <v/>
      </c>
      <c r="U1145" s="5" t="str">
        <f>IF($A1145&lt;&gt;"",IF(U$2&lt;&gt;"",INDEX('Instrument History'!$1:$1048576,$B1145,U$3) / CcyPerBase!T1144,""),"")</f>
        <v/>
      </c>
      <c r="V1145" s="5" t="str">
        <f>IF($A1145&lt;&gt;"",IF(V$2&lt;&gt;"",INDEX('Instrument History'!$1:$1048576,$B1145,V$3) / CcyPerBase!U1144,""),"")</f>
        <v/>
      </c>
      <c r="W1145" s="5" t="str">
        <f>IF($A1145&lt;&gt;"",IF(W$2&lt;&gt;"",INDEX('Instrument History'!$1:$1048576,$B1145,W$3) / CcyPerBase!V1144,""),"")</f>
        <v/>
      </c>
      <c r="X1145" s="5" t="str">
        <f>IF($A1145&lt;&gt;"",IF(X$2&lt;&gt;"",INDEX('Instrument History'!$1:$1048576,$B1145,X$3) / CcyPerBase!W1144,""),"")</f>
        <v/>
      </c>
      <c r="Y1145" s="5" t="str">
        <f>IF($A1145&lt;&gt;"",IF(Y$2&lt;&gt;"",INDEX('Instrument History'!$1:$1048576,$B1145,Y$3) / CcyPerBase!X1144,""),"")</f>
        <v/>
      </c>
    </row>
    <row r="1146" spans="1:25">
      <c r="A1146" s="12" t="str">
        <f>IF(A1145&lt;&gt;"",IF(A1145=$B$1,"",'Instrument History'!A1142),"")</f>
        <v/>
      </c>
      <c r="B1146" t="str">
        <f t="shared" si="35"/>
        <v/>
      </c>
      <c r="C1146" s="14" t="str">
        <f>IF($A1146&lt;&gt;"",INDEX('Instrument History'!$1:$1048576,$B1146,C$3) / CcyPerBase!D1145,"")</f>
        <v/>
      </c>
      <c r="D1146" s="14" t="str">
        <f>IF(A1146&lt;&gt;"",C1146/$D$4*Master!$R$18,"")</f>
        <v/>
      </c>
      <c r="E1146" s="5" t="str">
        <f t="shared" si="36"/>
        <v/>
      </c>
      <c r="F1146" s="5" t="str">
        <f>IF($A1146&lt;&gt;"",IF(F$2&lt;&gt;"",INDEX('Instrument History'!$1:$1048576,$B1146,F$3) / CcyPerBase!E1145,""),"")</f>
        <v/>
      </c>
      <c r="G1146" s="5" t="str">
        <f>IF($A1146&lt;&gt;"",IF(G$2&lt;&gt;"",INDEX('Instrument History'!$1:$1048576,$B1146,G$3) / CcyPerBase!F1145,""),"")</f>
        <v/>
      </c>
      <c r="H1146" s="5" t="str">
        <f>IF($A1146&lt;&gt;"",IF(H$2&lt;&gt;"",INDEX('Instrument History'!$1:$1048576,$B1146,H$3) / CcyPerBase!G1145,""),"")</f>
        <v/>
      </c>
      <c r="I1146" s="5" t="str">
        <f>IF($A1146&lt;&gt;"",IF(I$2&lt;&gt;"",INDEX('Instrument History'!$1:$1048576,$B1146,I$3) / CcyPerBase!H1145,""),"")</f>
        <v/>
      </c>
      <c r="J1146" s="5" t="str">
        <f>IF($A1146&lt;&gt;"",IF(J$2&lt;&gt;"",INDEX('Instrument History'!$1:$1048576,$B1146,J$3) / CcyPerBase!I1145,""),"")</f>
        <v/>
      </c>
      <c r="K1146" s="5" t="str">
        <f>IF($A1146&lt;&gt;"",IF(K$2&lt;&gt;"",INDEX('Instrument History'!$1:$1048576,$B1146,K$3) / CcyPerBase!J1145,""),"")</f>
        <v/>
      </c>
      <c r="L1146" s="5" t="str">
        <f>IF($A1146&lt;&gt;"",IF(L$2&lt;&gt;"",INDEX('Instrument History'!$1:$1048576,$B1146,L$3) / CcyPerBase!K1145,""),"")</f>
        <v/>
      </c>
      <c r="M1146" s="5" t="str">
        <f>IF($A1146&lt;&gt;"",IF(M$2&lt;&gt;"",INDEX('Instrument History'!$1:$1048576,$B1146,M$3) / CcyPerBase!L1145,""),"")</f>
        <v/>
      </c>
      <c r="N1146" s="5" t="str">
        <f>IF($A1146&lt;&gt;"",IF(N$2&lt;&gt;"",INDEX('Instrument History'!$1:$1048576,$B1146,N$3) / CcyPerBase!M1145,""),"")</f>
        <v/>
      </c>
      <c r="O1146" s="5" t="str">
        <f>IF($A1146&lt;&gt;"",IF(O$2&lt;&gt;"",INDEX('Instrument History'!$1:$1048576,$B1146,O$3) / CcyPerBase!N1145,""),"")</f>
        <v/>
      </c>
      <c r="P1146" s="5" t="str">
        <f>IF($A1146&lt;&gt;"",IF(P$2&lt;&gt;"",INDEX('Instrument History'!$1:$1048576,$B1146,P$3) / CcyPerBase!O1145,""),"")</f>
        <v/>
      </c>
      <c r="Q1146" s="5" t="str">
        <f>IF($A1146&lt;&gt;"",IF(Q$2&lt;&gt;"",INDEX('Instrument History'!$1:$1048576,$B1146,Q$3) / CcyPerBase!P1145,""),"")</f>
        <v/>
      </c>
      <c r="R1146" s="5" t="str">
        <f>IF($A1146&lt;&gt;"",IF(R$2&lt;&gt;"",INDEX('Instrument History'!$1:$1048576,$B1146,R$3) / CcyPerBase!Q1145,""),"")</f>
        <v/>
      </c>
      <c r="S1146" s="5" t="str">
        <f>IF($A1146&lt;&gt;"",IF(S$2&lt;&gt;"",INDEX('Instrument History'!$1:$1048576,$B1146,S$3) / CcyPerBase!R1145,""),"")</f>
        <v/>
      </c>
      <c r="T1146" s="5" t="str">
        <f>IF($A1146&lt;&gt;"",IF(T$2&lt;&gt;"",INDEX('Instrument History'!$1:$1048576,$B1146,T$3) / CcyPerBase!S1145,""),"")</f>
        <v/>
      </c>
      <c r="U1146" s="5" t="str">
        <f>IF($A1146&lt;&gt;"",IF(U$2&lt;&gt;"",INDEX('Instrument History'!$1:$1048576,$B1146,U$3) / CcyPerBase!T1145,""),"")</f>
        <v/>
      </c>
      <c r="V1146" s="5" t="str">
        <f>IF($A1146&lt;&gt;"",IF(V$2&lt;&gt;"",INDEX('Instrument History'!$1:$1048576,$B1146,V$3) / CcyPerBase!U1145,""),"")</f>
        <v/>
      </c>
      <c r="W1146" s="5" t="str">
        <f>IF($A1146&lt;&gt;"",IF(W$2&lt;&gt;"",INDEX('Instrument History'!$1:$1048576,$B1146,W$3) / CcyPerBase!V1145,""),"")</f>
        <v/>
      </c>
      <c r="X1146" s="5" t="str">
        <f>IF($A1146&lt;&gt;"",IF(X$2&lt;&gt;"",INDEX('Instrument History'!$1:$1048576,$B1146,X$3) / CcyPerBase!W1145,""),"")</f>
        <v/>
      </c>
      <c r="Y1146" s="5" t="str">
        <f>IF($A1146&lt;&gt;"",IF(Y$2&lt;&gt;"",INDEX('Instrument History'!$1:$1048576,$B1146,Y$3) / CcyPerBase!X1145,""),"")</f>
        <v/>
      </c>
    </row>
    <row r="1147" spans="1:25">
      <c r="A1147" s="12" t="str">
        <f>IF(A1146&lt;&gt;"",IF(A1146=$B$1,"",'Instrument History'!A1143),"")</f>
        <v/>
      </c>
      <c r="B1147" t="str">
        <f t="shared" si="35"/>
        <v/>
      </c>
      <c r="C1147" s="14" t="str">
        <f>IF($A1147&lt;&gt;"",INDEX('Instrument History'!$1:$1048576,$B1147,C$3) / CcyPerBase!D1146,"")</f>
        <v/>
      </c>
      <c r="D1147" s="14" t="str">
        <f>IF(A1147&lt;&gt;"",C1147/$D$4*Master!$R$18,"")</f>
        <v/>
      </c>
      <c r="E1147" s="5" t="str">
        <f t="shared" si="36"/>
        <v/>
      </c>
      <c r="F1147" s="5" t="str">
        <f>IF($A1147&lt;&gt;"",IF(F$2&lt;&gt;"",INDEX('Instrument History'!$1:$1048576,$B1147,F$3) / CcyPerBase!E1146,""),"")</f>
        <v/>
      </c>
      <c r="G1147" s="5" t="str">
        <f>IF($A1147&lt;&gt;"",IF(G$2&lt;&gt;"",INDEX('Instrument History'!$1:$1048576,$B1147,G$3) / CcyPerBase!F1146,""),"")</f>
        <v/>
      </c>
      <c r="H1147" s="5" t="str">
        <f>IF($A1147&lt;&gt;"",IF(H$2&lt;&gt;"",INDEX('Instrument History'!$1:$1048576,$B1147,H$3) / CcyPerBase!G1146,""),"")</f>
        <v/>
      </c>
      <c r="I1147" s="5" t="str">
        <f>IF($A1147&lt;&gt;"",IF(I$2&lt;&gt;"",INDEX('Instrument History'!$1:$1048576,$B1147,I$3) / CcyPerBase!H1146,""),"")</f>
        <v/>
      </c>
      <c r="J1147" s="5" t="str">
        <f>IF($A1147&lt;&gt;"",IF(J$2&lt;&gt;"",INDEX('Instrument History'!$1:$1048576,$B1147,J$3) / CcyPerBase!I1146,""),"")</f>
        <v/>
      </c>
      <c r="K1147" s="5" t="str">
        <f>IF($A1147&lt;&gt;"",IF(K$2&lt;&gt;"",INDEX('Instrument History'!$1:$1048576,$B1147,K$3) / CcyPerBase!J1146,""),"")</f>
        <v/>
      </c>
      <c r="L1147" s="5" t="str">
        <f>IF($A1147&lt;&gt;"",IF(L$2&lt;&gt;"",INDEX('Instrument History'!$1:$1048576,$B1147,L$3) / CcyPerBase!K1146,""),"")</f>
        <v/>
      </c>
      <c r="M1147" s="5" t="str">
        <f>IF($A1147&lt;&gt;"",IF(M$2&lt;&gt;"",INDEX('Instrument History'!$1:$1048576,$B1147,M$3) / CcyPerBase!L1146,""),"")</f>
        <v/>
      </c>
      <c r="N1147" s="5" t="str">
        <f>IF($A1147&lt;&gt;"",IF(N$2&lt;&gt;"",INDEX('Instrument History'!$1:$1048576,$B1147,N$3) / CcyPerBase!M1146,""),"")</f>
        <v/>
      </c>
      <c r="O1147" s="5" t="str">
        <f>IF($A1147&lt;&gt;"",IF(O$2&lt;&gt;"",INDEX('Instrument History'!$1:$1048576,$B1147,O$3) / CcyPerBase!N1146,""),"")</f>
        <v/>
      </c>
      <c r="P1147" s="5" t="str">
        <f>IF($A1147&lt;&gt;"",IF(P$2&lt;&gt;"",INDEX('Instrument History'!$1:$1048576,$B1147,P$3) / CcyPerBase!O1146,""),"")</f>
        <v/>
      </c>
      <c r="Q1147" s="5" t="str">
        <f>IF($A1147&lt;&gt;"",IF(Q$2&lt;&gt;"",INDEX('Instrument History'!$1:$1048576,$B1147,Q$3) / CcyPerBase!P1146,""),"")</f>
        <v/>
      </c>
      <c r="R1147" s="5" t="str">
        <f>IF($A1147&lt;&gt;"",IF(R$2&lt;&gt;"",INDEX('Instrument History'!$1:$1048576,$B1147,R$3) / CcyPerBase!Q1146,""),"")</f>
        <v/>
      </c>
      <c r="S1147" s="5" t="str">
        <f>IF($A1147&lt;&gt;"",IF(S$2&lt;&gt;"",INDEX('Instrument History'!$1:$1048576,$B1147,S$3) / CcyPerBase!R1146,""),"")</f>
        <v/>
      </c>
      <c r="T1147" s="5" t="str">
        <f>IF($A1147&lt;&gt;"",IF(T$2&lt;&gt;"",INDEX('Instrument History'!$1:$1048576,$B1147,T$3) / CcyPerBase!S1146,""),"")</f>
        <v/>
      </c>
      <c r="U1147" s="5" t="str">
        <f>IF($A1147&lt;&gt;"",IF(U$2&lt;&gt;"",INDEX('Instrument History'!$1:$1048576,$B1147,U$3) / CcyPerBase!T1146,""),"")</f>
        <v/>
      </c>
      <c r="V1147" s="5" t="str">
        <f>IF($A1147&lt;&gt;"",IF(V$2&lt;&gt;"",INDEX('Instrument History'!$1:$1048576,$B1147,V$3) / CcyPerBase!U1146,""),"")</f>
        <v/>
      </c>
      <c r="W1147" s="5" t="str">
        <f>IF($A1147&lt;&gt;"",IF(W$2&lt;&gt;"",INDEX('Instrument History'!$1:$1048576,$B1147,W$3) / CcyPerBase!V1146,""),"")</f>
        <v/>
      </c>
      <c r="X1147" s="5" t="str">
        <f>IF($A1147&lt;&gt;"",IF(X$2&lt;&gt;"",INDEX('Instrument History'!$1:$1048576,$B1147,X$3) / CcyPerBase!W1146,""),"")</f>
        <v/>
      </c>
      <c r="Y1147" s="5" t="str">
        <f>IF($A1147&lt;&gt;"",IF(Y$2&lt;&gt;"",INDEX('Instrument History'!$1:$1048576,$B1147,Y$3) / CcyPerBase!X1146,""),"")</f>
        <v/>
      </c>
    </row>
    <row r="1148" spans="1:25">
      <c r="A1148" s="12" t="str">
        <f>IF(A1147&lt;&gt;"",IF(A1147=$B$1,"",'Instrument History'!A1144),"")</f>
        <v/>
      </c>
      <c r="B1148" t="str">
        <f t="shared" si="35"/>
        <v/>
      </c>
      <c r="C1148" s="14" t="str">
        <f>IF($A1148&lt;&gt;"",INDEX('Instrument History'!$1:$1048576,$B1148,C$3) / CcyPerBase!D1147,"")</f>
        <v/>
      </c>
      <c r="D1148" s="14" t="str">
        <f>IF(A1148&lt;&gt;"",C1148/$D$4*Master!$R$18,"")</f>
        <v/>
      </c>
      <c r="E1148" s="5" t="str">
        <f t="shared" si="36"/>
        <v/>
      </c>
      <c r="F1148" s="5" t="str">
        <f>IF($A1148&lt;&gt;"",IF(F$2&lt;&gt;"",INDEX('Instrument History'!$1:$1048576,$B1148,F$3) / CcyPerBase!E1147,""),"")</f>
        <v/>
      </c>
      <c r="G1148" s="5" t="str">
        <f>IF($A1148&lt;&gt;"",IF(G$2&lt;&gt;"",INDEX('Instrument History'!$1:$1048576,$B1148,G$3) / CcyPerBase!F1147,""),"")</f>
        <v/>
      </c>
      <c r="H1148" s="5" t="str">
        <f>IF($A1148&lt;&gt;"",IF(H$2&lt;&gt;"",INDEX('Instrument History'!$1:$1048576,$B1148,H$3) / CcyPerBase!G1147,""),"")</f>
        <v/>
      </c>
      <c r="I1148" s="5" t="str">
        <f>IF($A1148&lt;&gt;"",IF(I$2&lt;&gt;"",INDEX('Instrument History'!$1:$1048576,$B1148,I$3) / CcyPerBase!H1147,""),"")</f>
        <v/>
      </c>
      <c r="J1148" s="5" t="str">
        <f>IF($A1148&lt;&gt;"",IF(J$2&lt;&gt;"",INDEX('Instrument History'!$1:$1048576,$B1148,J$3) / CcyPerBase!I1147,""),"")</f>
        <v/>
      </c>
      <c r="K1148" s="5" t="str">
        <f>IF($A1148&lt;&gt;"",IF(K$2&lt;&gt;"",INDEX('Instrument History'!$1:$1048576,$B1148,K$3) / CcyPerBase!J1147,""),"")</f>
        <v/>
      </c>
      <c r="L1148" s="5" t="str">
        <f>IF($A1148&lt;&gt;"",IF(L$2&lt;&gt;"",INDEX('Instrument History'!$1:$1048576,$B1148,L$3) / CcyPerBase!K1147,""),"")</f>
        <v/>
      </c>
      <c r="M1148" s="5" t="str">
        <f>IF($A1148&lt;&gt;"",IF(M$2&lt;&gt;"",INDEX('Instrument History'!$1:$1048576,$B1148,M$3) / CcyPerBase!L1147,""),"")</f>
        <v/>
      </c>
      <c r="N1148" s="5" t="str">
        <f>IF($A1148&lt;&gt;"",IF(N$2&lt;&gt;"",INDEX('Instrument History'!$1:$1048576,$B1148,N$3) / CcyPerBase!M1147,""),"")</f>
        <v/>
      </c>
      <c r="O1148" s="5" t="str">
        <f>IF($A1148&lt;&gt;"",IF(O$2&lt;&gt;"",INDEX('Instrument History'!$1:$1048576,$B1148,O$3) / CcyPerBase!N1147,""),"")</f>
        <v/>
      </c>
      <c r="P1148" s="5" t="str">
        <f>IF($A1148&lt;&gt;"",IF(P$2&lt;&gt;"",INDEX('Instrument History'!$1:$1048576,$B1148,P$3) / CcyPerBase!O1147,""),"")</f>
        <v/>
      </c>
      <c r="Q1148" s="5" t="str">
        <f>IF($A1148&lt;&gt;"",IF(Q$2&lt;&gt;"",INDEX('Instrument History'!$1:$1048576,$B1148,Q$3) / CcyPerBase!P1147,""),"")</f>
        <v/>
      </c>
      <c r="R1148" s="5" t="str">
        <f>IF($A1148&lt;&gt;"",IF(R$2&lt;&gt;"",INDEX('Instrument History'!$1:$1048576,$B1148,R$3) / CcyPerBase!Q1147,""),"")</f>
        <v/>
      </c>
      <c r="S1148" s="5" t="str">
        <f>IF($A1148&lt;&gt;"",IF(S$2&lt;&gt;"",INDEX('Instrument History'!$1:$1048576,$B1148,S$3) / CcyPerBase!R1147,""),"")</f>
        <v/>
      </c>
      <c r="T1148" s="5" t="str">
        <f>IF($A1148&lt;&gt;"",IF(T$2&lt;&gt;"",INDEX('Instrument History'!$1:$1048576,$B1148,T$3) / CcyPerBase!S1147,""),"")</f>
        <v/>
      </c>
      <c r="U1148" s="5" t="str">
        <f>IF($A1148&lt;&gt;"",IF(U$2&lt;&gt;"",INDEX('Instrument History'!$1:$1048576,$B1148,U$3) / CcyPerBase!T1147,""),"")</f>
        <v/>
      </c>
      <c r="V1148" s="5" t="str">
        <f>IF($A1148&lt;&gt;"",IF(V$2&lt;&gt;"",INDEX('Instrument History'!$1:$1048576,$B1148,V$3) / CcyPerBase!U1147,""),"")</f>
        <v/>
      </c>
      <c r="W1148" s="5" t="str">
        <f>IF($A1148&lt;&gt;"",IF(W$2&lt;&gt;"",INDEX('Instrument History'!$1:$1048576,$B1148,W$3) / CcyPerBase!V1147,""),"")</f>
        <v/>
      </c>
      <c r="X1148" s="5" t="str">
        <f>IF($A1148&lt;&gt;"",IF(X$2&lt;&gt;"",INDEX('Instrument History'!$1:$1048576,$B1148,X$3) / CcyPerBase!W1147,""),"")</f>
        <v/>
      </c>
      <c r="Y1148" s="5" t="str">
        <f>IF($A1148&lt;&gt;"",IF(Y$2&lt;&gt;"",INDEX('Instrument History'!$1:$1048576,$B1148,Y$3) / CcyPerBase!X1147,""),"")</f>
        <v/>
      </c>
    </row>
    <row r="1149" spans="1:25">
      <c r="A1149" s="12" t="str">
        <f>IF(A1148&lt;&gt;"",IF(A1148=$B$1,"",'Instrument History'!A1145),"")</f>
        <v/>
      </c>
      <c r="B1149" t="str">
        <f t="shared" si="35"/>
        <v/>
      </c>
      <c r="C1149" s="14" t="str">
        <f>IF($A1149&lt;&gt;"",INDEX('Instrument History'!$1:$1048576,$B1149,C$3) / CcyPerBase!D1148,"")</f>
        <v/>
      </c>
      <c r="D1149" s="14" t="str">
        <f>IF(A1149&lt;&gt;"",C1149/$D$4*Master!$R$18,"")</f>
        <v/>
      </c>
      <c r="E1149" s="5" t="str">
        <f t="shared" si="36"/>
        <v/>
      </c>
      <c r="F1149" s="5" t="str">
        <f>IF($A1149&lt;&gt;"",IF(F$2&lt;&gt;"",INDEX('Instrument History'!$1:$1048576,$B1149,F$3) / CcyPerBase!E1148,""),"")</f>
        <v/>
      </c>
      <c r="G1149" s="5" t="str">
        <f>IF($A1149&lt;&gt;"",IF(G$2&lt;&gt;"",INDEX('Instrument History'!$1:$1048576,$B1149,G$3) / CcyPerBase!F1148,""),"")</f>
        <v/>
      </c>
      <c r="H1149" s="5" t="str">
        <f>IF($A1149&lt;&gt;"",IF(H$2&lt;&gt;"",INDEX('Instrument History'!$1:$1048576,$B1149,H$3) / CcyPerBase!G1148,""),"")</f>
        <v/>
      </c>
      <c r="I1149" s="5" t="str">
        <f>IF($A1149&lt;&gt;"",IF(I$2&lt;&gt;"",INDEX('Instrument History'!$1:$1048576,$B1149,I$3) / CcyPerBase!H1148,""),"")</f>
        <v/>
      </c>
      <c r="J1149" s="5" t="str">
        <f>IF($A1149&lt;&gt;"",IF(J$2&lt;&gt;"",INDEX('Instrument History'!$1:$1048576,$B1149,J$3) / CcyPerBase!I1148,""),"")</f>
        <v/>
      </c>
      <c r="K1149" s="5" t="str">
        <f>IF($A1149&lt;&gt;"",IF(K$2&lt;&gt;"",INDEX('Instrument History'!$1:$1048576,$B1149,K$3) / CcyPerBase!J1148,""),"")</f>
        <v/>
      </c>
      <c r="L1149" s="5" t="str">
        <f>IF($A1149&lt;&gt;"",IF(L$2&lt;&gt;"",INDEX('Instrument History'!$1:$1048576,$B1149,L$3) / CcyPerBase!K1148,""),"")</f>
        <v/>
      </c>
      <c r="M1149" s="5" t="str">
        <f>IF($A1149&lt;&gt;"",IF(M$2&lt;&gt;"",INDEX('Instrument History'!$1:$1048576,$B1149,M$3) / CcyPerBase!L1148,""),"")</f>
        <v/>
      </c>
      <c r="N1149" s="5" t="str">
        <f>IF($A1149&lt;&gt;"",IF(N$2&lt;&gt;"",INDEX('Instrument History'!$1:$1048576,$B1149,N$3) / CcyPerBase!M1148,""),"")</f>
        <v/>
      </c>
      <c r="O1149" s="5" t="str">
        <f>IF($A1149&lt;&gt;"",IF(O$2&lt;&gt;"",INDEX('Instrument History'!$1:$1048576,$B1149,O$3) / CcyPerBase!N1148,""),"")</f>
        <v/>
      </c>
      <c r="P1149" s="5" t="str">
        <f>IF($A1149&lt;&gt;"",IF(P$2&lt;&gt;"",INDEX('Instrument History'!$1:$1048576,$B1149,P$3) / CcyPerBase!O1148,""),"")</f>
        <v/>
      </c>
      <c r="Q1149" s="5" t="str">
        <f>IF($A1149&lt;&gt;"",IF(Q$2&lt;&gt;"",INDEX('Instrument History'!$1:$1048576,$B1149,Q$3) / CcyPerBase!P1148,""),"")</f>
        <v/>
      </c>
      <c r="R1149" s="5" t="str">
        <f>IF($A1149&lt;&gt;"",IF(R$2&lt;&gt;"",INDEX('Instrument History'!$1:$1048576,$B1149,R$3) / CcyPerBase!Q1148,""),"")</f>
        <v/>
      </c>
      <c r="S1149" s="5" t="str">
        <f>IF($A1149&lt;&gt;"",IF(S$2&lt;&gt;"",INDEX('Instrument History'!$1:$1048576,$B1149,S$3) / CcyPerBase!R1148,""),"")</f>
        <v/>
      </c>
      <c r="T1149" s="5" t="str">
        <f>IF($A1149&lt;&gt;"",IF(T$2&lt;&gt;"",INDEX('Instrument History'!$1:$1048576,$B1149,T$3) / CcyPerBase!S1148,""),"")</f>
        <v/>
      </c>
      <c r="U1149" s="5" t="str">
        <f>IF($A1149&lt;&gt;"",IF(U$2&lt;&gt;"",INDEX('Instrument History'!$1:$1048576,$B1149,U$3) / CcyPerBase!T1148,""),"")</f>
        <v/>
      </c>
      <c r="V1149" s="5" t="str">
        <f>IF($A1149&lt;&gt;"",IF(V$2&lt;&gt;"",INDEX('Instrument History'!$1:$1048576,$B1149,V$3) / CcyPerBase!U1148,""),"")</f>
        <v/>
      </c>
      <c r="W1149" s="5" t="str">
        <f>IF($A1149&lt;&gt;"",IF(W$2&lt;&gt;"",INDEX('Instrument History'!$1:$1048576,$B1149,W$3) / CcyPerBase!V1148,""),"")</f>
        <v/>
      </c>
      <c r="X1149" s="5" t="str">
        <f>IF($A1149&lt;&gt;"",IF(X$2&lt;&gt;"",INDEX('Instrument History'!$1:$1048576,$B1149,X$3) / CcyPerBase!W1148,""),"")</f>
        <v/>
      </c>
      <c r="Y1149" s="5" t="str">
        <f>IF($A1149&lt;&gt;"",IF(Y$2&lt;&gt;"",INDEX('Instrument History'!$1:$1048576,$B1149,Y$3) / CcyPerBase!X1148,""),"")</f>
        <v/>
      </c>
    </row>
    <row r="1150" spans="1:25">
      <c r="A1150" s="12" t="str">
        <f>IF(A1149&lt;&gt;"",IF(A1149=$B$1,"",'Instrument History'!A1146),"")</f>
        <v/>
      </c>
      <c r="B1150" t="str">
        <f t="shared" si="35"/>
        <v/>
      </c>
      <c r="C1150" s="14" t="str">
        <f>IF($A1150&lt;&gt;"",INDEX('Instrument History'!$1:$1048576,$B1150,C$3) / CcyPerBase!D1149,"")</f>
        <v/>
      </c>
      <c r="D1150" s="14" t="str">
        <f>IF(A1150&lt;&gt;"",C1150/$D$4*Master!$R$18,"")</f>
        <v/>
      </c>
      <c r="E1150" s="5" t="str">
        <f t="shared" si="36"/>
        <v/>
      </c>
      <c r="F1150" s="5" t="str">
        <f>IF($A1150&lt;&gt;"",IF(F$2&lt;&gt;"",INDEX('Instrument History'!$1:$1048576,$B1150,F$3) / CcyPerBase!E1149,""),"")</f>
        <v/>
      </c>
      <c r="G1150" s="5" t="str">
        <f>IF($A1150&lt;&gt;"",IF(G$2&lt;&gt;"",INDEX('Instrument History'!$1:$1048576,$B1150,G$3) / CcyPerBase!F1149,""),"")</f>
        <v/>
      </c>
      <c r="H1150" s="5" t="str">
        <f>IF($A1150&lt;&gt;"",IF(H$2&lt;&gt;"",INDEX('Instrument History'!$1:$1048576,$B1150,H$3) / CcyPerBase!G1149,""),"")</f>
        <v/>
      </c>
      <c r="I1150" s="5" t="str">
        <f>IF($A1150&lt;&gt;"",IF(I$2&lt;&gt;"",INDEX('Instrument History'!$1:$1048576,$B1150,I$3) / CcyPerBase!H1149,""),"")</f>
        <v/>
      </c>
      <c r="J1150" s="5" t="str">
        <f>IF($A1150&lt;&gt;"",IF(J$2&lt;&gt;"",INDEX('Instrument History'!$1:$1048576,$B1150,J$3) / CcyPerBase!I1149,""),"")</f>
        <v/>
      </c>
      <c r="K1150" s="5" t="str">
        <f>IF($A1150&lt;&gt;"",IF(K$2&lt;&gt;"",INDEX('Instrument History'!$1:$1048576,$B1150,K$3) / CcyPerBase!J1149,""),"")</f>
        <v/>
      </c>
      <c r="L1150" s="5" t="str">
        <f>IF($A1150&lt;&gt;"",IF(L$2&lt;&gt;"",INDEX('Instrument History'!$1:$1048576,$B1150,L$3) / CcyPerBase!K1149,""),"")</f>
        <v/>
      </c>
      <c r="M1150" s="5" t="str">
        <f>IF($A1150&lt;&gt;"",IF(M$2&lt;&gt;"",INDEX('Instrument History'!$1:$1048576,$B1150,M$3) / CcyPerBase!L1149,""),"")</f>
        <v/>
      </c>
      <c r="N1150" s="5" t="str">
        <f>IF($A1150&lt;&gt;"",IF(N$2&lt;&gt;"",INDEX('Instrument History'!$1:$1048576,$B1150,N$3) / CcyPerBase!M1149,""),"")</f>
        <v/>
      </c>
      <c r="O1150" s="5" t="str">
        <f>IF($A1150&lt;&gt;"",IF(O$2&lt;&gt;"",INDEX('Instrument History'!$1:$1048576,$B1150,O$3) / CcyPerBase!N1149,""),"")</f>
        <v/>
      </c>
      <c r="P1150" s="5" t="str">
        <f>IF($A1150&lt;&gt;"",IF(P$2&lt;&gt;"",INDEX('Instrument History'!$1:$1048576,$B1150,P$3) / CcyPerBase!O1149,""),"")</f>
        <v/>
      </c>
      <c r="Q1150" s="5" t="str">
        <f>IF($A1150&lt;&gt;"",IF(Q$2&lt;&gt;"",INDEX('Instrument History'!$1:$1048576,$B1150,Q$3) / CcyPerBase!P1149,""),"")</f>
        <v/>
      </c>
      <c r="R1150" s="5" t="str">
        <f>IF($A1150&lt;&gt;"",IF(R$2&lt;&gt;"",INDEX('Instrument History'!$1:$1048576,$B1150,R$3) / CcyPerBase!Q1149,""),"")</f>
        <v/>
      </c>
      <c r="S1150" s="5" t="str">
        <f>IF($A1150&lt;&gt;"",IF(S$2&lt;&gt;"",INDEX('Instrument History'!$1:$1048576,$B1150,S$3) / CcyPerBase!R1149,""),"")</f>
        <v/>
      </c>
      <c r="T1150" s="5" t="str">
        <f>IF($A1150&lt;&gt;"",IF(T$2&lt;&gt;"",INDEX('Instrument History'!$1:$1048576,$B1150,T$3) / CcyPerBase!S1149,""),"")</f>
        <v/>
      </c>
      <c r="U1150" s="5" t="str">
        <f>IF($A1150&lt;&gt;"",IF(U$2&lt;&gt;"",INDEX('Instrument History'!$1:$1048576,$B1150,U$3) / CcyPerBase!T1149,""),"")</f>
        <v/>
      </c>
      <c r="V1150" s="5" t="str">
        <f>IF($A1150&lt;&gt;"",IF(V$2&lt;&gt;"",INDEX('Instrument History'!$1:$1048576,$B1150,V$3) / CcyPerBase!U1149,""),"")</f>
        <v/>
      </c>
      <c r="W1150" s="5" t="str">
        <f>IF($A1150&lt;&gt;"",IF(W$2&lt;&gt;"",INDEX('Instrument History'!$1:$1048576,$B1150,W$3) / CcyPerBase!V1149,""),"")</f>
        <v/>
      </c>
      <c r="X1150" s="5" t="str">
        <f>IF($A1150&lt;&gt;"",IF(X$2&lt;&gt;"",INDEX('Instrument History'!$1:$1048576,$B1150,X$3) / CcyPerBase!W1149,""),"")</f>
        <v/>
      </c>
      <c r="Y1150" s="5" t="str">
        <f>IF($A1150&lt;&gt;"",IF(Y$2&lt;&gt;"",INDEX('Instrument History'!$1:$1048576,$B1150,Y$3) / CcyPerBase!X1149,""),"")</f>
        <v/>
      </c>
    </row>
    <row r="1151" spans="1:25">
      <c r="A1151" s="12" t="str">
        <f>IF(A1150&lt;&gt;"",IF(A1150=$B$1,"",'Instrument History'!A1147),"")</f>
        <v/>
      </c>
      <c r="B1151" t="str">
        <f t="shared" si="35"/>
        <v/>
      </c>
      <c r="C1151" s="14" t="str">
        <f>IF($A1151&lt;&gt;"",INDEX('Instrument History'!$1:$1048576,$B1151,C$3) / CcyPerBase!D1150,"")</f>
        <v/>
      </c>
      <c r="D1151" s="14" t="str">
        <f>IF(A1151&lt;&gt;"",C1151/$D$4*Master!$R$18,"")</f>
        <v/>
      </c>
      <c r="E1151" s="5" t="str">
        <f t="shared" si="36"/>
        <v/>
      </c>
      <c r="F1151" s="5" t="str">
        <f>IF($A1151&lt;&gt;"",IF(F$2&lt;&gt;"",INDEX('Instrument History'!$1:$1048576,$B1151,F$3) / CcyPerBase!E1150,""),"")</f>
        <v/>
      </c>
      <c r="G1151" s="5" t="str">
        <f>IF($A1151&lt;&gt;"",IF(G$2&lt;&gt;"",INDEX('Instrument History'!$1:$1048576,$B1151,G$3) / CcyPerBase!F1150,""),"")</f>
        <v/>
      </c>
      <c r="H1151" s="5" t="str">
        <f>IF($A1151&lt;&gt;"",IF(H$2&lt;&gt;"",INDEX('Instrument History'!$1:$1048576,$B1151,H$3) / CcyPerBase!G1150,""),"")</f>
        <v/>
      </c>
      <c r="I1151" s="5" t="str">
        <f>IF($A1151&lt;&gt;"",IF(I$2&lt;&gt;"",INDEX('Instrument History'!$1:$1048576,$B1151,I$3) / CcyPerBase!H1150,""),"")</f>
        <v/>
      </c>
      <c r="J1151" s="5" t="str">
        <f>IF($A1151&lt;&gt;"",IF(J$2&lt;&gt;"",INDEX('Instrument History'!$1:$1048576,$B1151,J$3) / CcyPerBase!I1150,""),"")</f>
        <v/>
      </c>
      <c r="K1151" s="5" t="str">
        <f>IF($A1151&lt;&gt;"",IF(K$2&lt;&gt;"",INDEX('Instrument History'!$1:$1048576,$B1151,K$3) / CcyPerBase!J1150,""),"")</f>
        <v/>
      </c>
      <c r="L1151" s="5" t="str">
        <f>IF($A1151&lt;&gt;"",IF(L$2&lt;&gt;"",INDEX('Instrument History'!$1:$1048576,$B1151,L$3) / CcyPerBase!K1150,""),"")</f>
        <v/>
      </c>
      <c r="M1151" s="5" t="str">
        <f>IF($A1151&lt;&gt;"",IF(M$2&lt;&gt;"",INDEX('Instrument History'!$1:$1048576,$B1151,M$3) / CcyPerBase!L1150,""),"")</f>
        <v/>
      </c>
      <c r="N1151" s="5" t="str">
        <f>IF($A1151&lt;&gt;"",IF(N$2&lt;&gt;"",INDEX('Instrument History'!$1:$1048576,$B1151,N$3) / CcyPerBase!M1150,""),"")</f>
        <v/>
      </c>
      <c r="O1151" s="5" t="str">
        <f>IF($A1151&lt;&gt;"",IF(O$2&lt;&gt;"",INDEX('Instrument History'!$1:$1048576,$B1151,O$3) / CcyPerBase!N1150,""),"")</f>
        <v/>
      </c>
      <c r="P1151" s="5" t="str">
        <f>IF($A1151&lt;&gt;"",IF(P$2&lt;&gt;"",INDEX('Instrument History'!$1:$1048576,$B1151,P$3) / CcyPerBase!O1150,""),"")</f>
        <v/>
      </c>
      <c r="Q1151" s="5" t="str">
        <f>IF($A1151&lt;&gt;"",IF(Q$2&lt;&gt;"",INDEX('Instrument History'!$1:$1048576,$B1151,Q$3) / CcyPerBase!P1150,""),"")</f>
        <v/>
      </c>
      <c r="R1151" s="5" t="str">
        <f>IF($A1151&lt;&gt;"",IF(R$2&lt;&gt;"",INDEX('Instrument History'!$1:$1048576,$B1151,R$3) / CcyPerBase!Q1150,""),"")</f>
        <v/>
      </c>
      <c r="S1151" s="5" t="str">
        <f>IF($A1151&lt;&gt;"",IF(S$2&lt;&gt;"",INDEX('Instrument History'!$1:$1048576,$B1151,S$3) / CcyPerBase!R1150,""),"")</f>
        <v/>
      </c>
      <c r="T1151" s="5" t="str">
        <f>IF($A1151&lt;&gt;"",IF(T$2&lt;&gt;"",INDEX('Instrument History'!$1:$1048576,$B1151,T$3) / CcyPerBase!S1150,""),"")</f>
        <v/>
      </c>
      <c r="U1151" s="5" t="str">
        <f>IF($A1151&lt;&gt;"",IF(U$2&lt;&gt;"",INDEX('Instrument History'!$1:$1048576,$B1151,U$3) / CcyPerBase!T1150,""),"")</f>
        <v/>
      </c>
      <c r="V1151" s="5" t="str">
        <f>IF($A1151&lt;&gt;"",IF(V$2&lt;&gt;"",INDEX('Instrument History'!$1:$1048576,$B1151,V$3) / CcyPerBase!U1150,""),"")</f>
        <v/>
      </c>
      <c r="W1151" s="5" t="str">
        <f>IF($A1151&lt;&gt;"",IF(W$2&lt;&gt;"",INDEX('Instrument History'!$1:$1048576,$B1151,W$3) / CcyPerBase!V1150,""),"")</f>
        <v/>
      </c>
      <c r="X1151" s="5" t="str">
        <f>IF($A1151&lt;&gt;"",IF(X$2&lt;&gt;"",INDEX('Instrument History'!$1:$1048576,$B1151,X$3) / CcyPerBase!W1150,""),"")</f>
        <v/>
      </c>
      <c r="Y1151" s="5" t="str">
        <f>IF($A1151&lt;&gt;"",IF(Y$2&lt;&gt;"",INDEX('Instrument History'!$1:$1048576,$B1151,Y$3) / CcyPerBase!X1150,""),"")</f>
        <v/>
      </c>
    </row>
    <row r="1152" spans="1:25">
      <c r="A1152" s="12" t="str">
        <f>IF(A1151&lt;&gt;"",IF(A1151=$B$1,"",'Instrument History'!A1148),"")</f>
        <v/>
      </c>
      <c r="B1152" t="str">
        <f t="shared" si="35"/>
        <v/>
      </c>
      <c r="C1152" s="14" t="str">
        <f>IF($A1152&lt;&gt;"",INDEX('Instrument History'!$1:$1048576,$B1152,C$3) / CcyPerBase!D1151,"")</f>
        <v/>
      </c>
      <c r="D1152" s="14" t="str">
        <f>IF(A1152&lt;&gt;"",C1152/$D$4*Master!$R$18,"")</f>
        <v/>
      </c>
      <c r="E1152" s="5" t="str">
        <f t="shared" si="36"/>
        <v/>
      </c>
      <c r="F1152" s="5" t="str">
        <f>IF($A1152&lt;&gt;"",IF(F$2&lt;&gt;"",INDEX('Instrument History'!$1:$1048576,$B1152,F$3) / CcyPerBase!E1151,""),"")</f>
        <v/>
      </c>
      <c r="G1152" s="5" t="str">
        <f>IF($A1152&lt;&gt;"",IF(G$2&lt;&gt;"",INDEX('Instrument History'!$1:$1048576,$B1152,G$3) / CcyPerBase!F1151,""),"")</f>
        <v/>
      </c>
      <c r="H1152" s="5" t="str">
        <f>IF($A1152&lt;&gt;"",IF(H$2&lt;&gt;"",INDEX('Instrument History'!$1:$1048576,$B1152,H$3) / CcyPerBase!G1151,""),"")</f>
        <v/>
      </c>
      <c r="I1152" s="5" t="str">
        <f>IF($A1152&lt;&gt;"",IF(I$2&lt;&gt;"",INDEX('Instrument History'!$1:$1048576,$B1152,I$3) / CcyPerBase!H1151,""),"")</f>
        <v/>
      </c>
      <c r="J1152" s="5" t="str">
        <f>IF($A1152&lt;&gt;"",IF(J$2&lt;&gt;"",INDEX('Instrument History'!$1:$1048576,$B1152,J$3) / CcyPerBase!I1151,""),"")</f>
        <v/>
      </c>
      <c r="K1152" s="5" t="str">
        <f>IF($A1152&lt;&gt;"",IF(K$2&lt;&gt;"",INDEX('Instrument History'!$1:$1048576,$B1152,K$3) / CcyPerBase!J1151,""),"")</f>
        <v/>
      </c>
      <c r="L1152" s="5" t="str">
        <f>IF($A1152&lt;&gt;"",IF(L$2&lt;&gt;"",INDEX('Instrument History'!$1:$1048576,$B1152,L$3) / CcyPerBase!K1151,""),"")</f>
        <v/>
      </c>
      <c r="M1152" s="5" t="str">
        <f>IF($A1152&lt;&gt;"",IF(M$2&lt;&gt;"",INDEX('Instrument History'!$1:$1048576,$B1152,M$3) / CcyPerBase!L1151,""),"")</f>
        <v/>
      </c>
      <c r="N1152" s="5" t="str">
        <f>IF($A1152&lt;&gt;"",IF(N$2&lt;&gt;"",INDEX('Instrument History'!$1:$1048576,$B1152,N$3) / CcyPerBase!M1151,""),"")</f>
        <v/>
      </c>
      <c r="O1152" s="5" t="str">
        <f>IF($A1152&lt;&gt;"",IF(O$2&lt;&gt;"",INDEX('Instrument History'!$1:$1048576,$B1152,O$3) / CcyPerBase!N1151,""),"")</f>
        <v/>
      </c>
      <c r="P1152" s="5" t="str">
        <f>IF($A1152&lt;&gt;"",IF(P$2&lt;&gt;"",INDEX('Instrument History'!$1:$1048576,$B1152,P$3) / CcyPerBase!O1151,""),"")</f>
        <v/>
      </c>
      <c r="Q1152" s="5" t="str">
        <f>IF($A1152&lt;&gt;"",IF(Q$2&lt;&gt;"",INDEX('Instrument History'!$1:$1048576,$B1152,Q$3) / CcyPerBase!P1151,""),"")</f>
        <v/>
      </c>
      <c r="R1152" s="5" t="str">
        <f>IF($A1152&lt;&gt;"",IF(R$2&lt;&gt;"",INDEX('Instrument History'!$1:$1048576,$B1152,R$3) / CcyPerBase!Q1151,""),"")</f>
        <v/>
      </c>
      <c r="S1152" s="5" t="str">
        <f>IF($A1152&lt;&gt;"",IF(S$2&lt;&gt;"",INDEX('Instrument History'!$1:$1048576,$B1152,S$3) / CcyPerBase!R1151,""),"")</f>
        <v/>
      </c>
      <c r="T1152" s="5" t="str">
        <f>IF($A1152&lt;&gt;"",IF(T$2&lt;&gt;"",INDEX('Instrument History'!$1:$1048576,$B1152,T$3) / CcyPerBase!S1151,""),"")</f>
        <v/>
      </c>
      <c r="U1152" s="5" t="str">
        <f>IF($A1152&lt;&gt;"",IF(U$2&lt;&gt;"",INDEX('Instrument History'!$1:$1048576,$B1152,U$3) / CcyPerBase!T1151,""),"")</f>
        <v/>
      </c>
      <c r="V1152" s="5" t="str">
        <f>IF($A1152&lt;&gt;"",IF(V$2&lt;&gt;"",INDEX('Instrument History'!$1:$1048576,$B1152,V$3) / CcyPerBase!U1151,""),"")</f>
        <v/>
      </c>
      <c r="W1152" s="5" t="str">
        <f>IF($A1152&lt;&gt;"",IF(W$2&lt;&gt;"",INDEX('Instrument History'!$1:$1048576,$B1152,W$3) / CcyPerBase!V1151,""),"")</f>
        <v/>
      </c>
      <c r="X1152" s="5" t="str">
        <f>IF($A1152&lt;&gt;"",IF(X$2&lt;&gt;"",INDEX('Instrument History'!$1:$1048576,$B1152,X$3) / CcyPerBase!W1151,""),"")</f>
        <v/>
      </c>
      <c r="Y1152" s="5" t="str">
        <f>IF($A1152&lt;&gt;"",IF(Y$2&lt;&gt;"",INDEX('Instrument History'!$1:$1048576,$B1152,Y$3) / CcyPerBase!X1151,""),"")</f>
        <v/>
      </c>
    </row>
    <row r="1153" spans="1:25">
      <c r="A1153" s="12" t="str">
        <f>IF(A1152&lt;&gt;"",IF(A1152=$B$1,"",'Instrument History'!A1149),"")</f>
        <v/>
      </c>
      <c r="B1153" t="str">
        <f t="shared" si="35"/>
        <v/>
      </c>
      <c r="C1153" s="14" t="str">
        <f>IF($A1153&lt;&gt;"",INDEX('Instrument History'!$1:$1048576,$B1153,C$3) / CcyPerBase!D1152,"")</f>
        <v/>
      </c>
      <c r="D1153" s="14" t="str">
        <f>IF(A1153&lt;&gt;"",C1153/$D$4*Master!$R$18,"")</f>
        <v/>
      </c>
      <c r="E1153" s="5" t="str">
        <f t="shared" si="36"/>
        <v/>
      </c>
      <c r="F1153" s="5" t="str">
        <f>IF($A1153&lt;&gt;"",IF(F$2&lt;&gt;"",INDEX('Instrument History'!$1:$1048576,$B1153,F$3) / CcyPerBase!E1152,""),"")</f>
        <v/>
      </c>
      <c r="G1153" s="5" t="str">
        <f>IF($A1153&lt;&gt;"",IF(G$2&lt;&gt;"",INDEX('Instrument History'!$1:$1048576,$B1153,G$3) / CcyPerBase!F1152,""),"")</f>
        <v/>
      </c>
      <c r="H1153" s="5" t="str">
        <f>IF($A1153&lt;&gt;"",IF(H$2&lt;&gt;"",INDEX('Instrument History'!$1:$1048576,$B1153,H$3) / CcyPerBase!G1152,""),"")</f>
        <v/>
      </c>
      <c r="I1153" s="5" t="str">
        <f>IF($A1153&lt;&gt;"",IF(I$2&lt;&gt;"",INDEX('Instrument History'!$1:$1048576,$B1153,I$3) / CcyPerBase!H1152,""),"")</f>
        <v/>
      </c>
      <c r="J1153" s="5" t="str">
        <f>IF($A1153&lt;&gt;"",IF(J$2&lt;&gt;"",INDEX('Instrument History'!$1:$1048576,$B1153,J$3) / CcyPerBase!I1152,""),"")</f>
        <v/>
      </c>
      <c r="K1153" s="5" t="str">
        <f>IF($A1153&lt;&gt;"",IF(K$2&lt;&gt;"",INDEX('Instrument History'!$1:$1048576,$B1153,K$3) / CcyPerBase!J1152,""),"")</f>
        <v/>
      </c>
      <c r="L1153" s="5" t="str">
        <f>IF($A1153&lt;&gt;"",IF(L$2&lt;&gt;"",INDEX('Instrument History'!$1:$1048576,$B1153,L$3) / CcyPerBase!K1152,""),"")</f>
        <v/>
      </c>
      <c r="M1153" s="5" t="str">
        <f>IF($A1153&lt;&gt;"",IF(M$2&lt;&gt;"",INDEX('Instrument History'!$1:$1048576,$B1153,M$3) / CcyPerBase!L1152,""),"")</f>
        <v/>
      </c>
      <c r="N1153" s="5" t="str">
        <f>IF($A1153&lt;&gt;"",IF(N$2&lt;&gt;"",INDEX('Instrument History'!$1:$1048576,$B1153,N$3) / CcyPerBase!M1152,""),"")</f>
        <v/>
      </c>
      <c r="O1153" s="5" t="str">
        <f>IF($A1153&lt;&gt;"",IF(O$2&lt;&gt;"",INDEX('Instrument History'!$1:$1048576,$B1153,O$3) / CcyPerBase!N1152,""),"")</f>
        <v/>
      </c>
      <c r="P1153" s="5" t="str">
        <f>IF($A1153&lt;&gt;"",IF(P$2&lt;&gt;"",INDEX('Instrument History'!$1:$1048576,$B1153,P$3) / CcyPerBase!O1152,""),"")</f>
        <v/>
      </c>
      <c r="Q1153" s="5" t="str">
        <f>IF($A1153&lt;&gt;"",IF(Q$2&lt;&gt;"",INDEX('Instrument History'!$1:$1048576,$B1153,Q$3) / CcyPerBase!P1152,""),"")</f>
        <v/>
      </c>
      <c r="R1153" s="5" t="str">
        <f>IF($A1153&lt;&gt;"",IF(R$2&lt;&gt;"",INDEX('Instrument History'!$1:$1048576,$B1153,R$3) / CcyPerBase!Q1152,""),"")</f>
        <v/>
      </c>
      <c r="S1153" s="5" t="str">
        <f>IF($A1153&lt;&gt;"",IF(S$2&lt;&gt;"",INDEX('Instrument History'!$1:$1048576,$B1153,S$3) / CcyPerBase!R1152,""),"")</f>
        <v/>
      </c>
      <c r="T1153" s="5" t="str">
        <f>IF($A1153&lt;&gt;"",IF(T$2&lt;&gt;"",INDEX('Instrument History'!$1:$1048576,$B1153,T$3) / CcyPerBase!S1152,""),"")</f>
        <v/>
      </c>
      <c r="U1153" s="5" t="str">
        <f>IF($A1153&lt;&gt;"",IF(U$2&lt;&gt;"",INDEX('Instrument History'!$1:$1048576,$B1153,U$3) / CcyPerBase!T1152,""),"")</f>
        <v/>
      </c>
      <c r="V1153" s="5" t="str">
        <f>IF($A1153&lt;&gt;"",IF(V$2&lt;&gt;"",INDEX('Instrument History'!$1:$1048576,$B1153,V$3) / CcyPerBase!U1152,""),"")</f>
        <v/>
      </c>
      <c r="W1153" s="5" t="str">
        <f>IF($A1153&lt;&gt;"",IF(W$2&lt;&gt;"",INDEX('Instrument History'!$1:$1048576,$B1153,W$3) / CcyPerBase!V1152,""),"")</f>
        <v/>
      </c>
      <c r="X1153" s="5" t="str">
        <f>IF($A1153&lt;&gt;"",IF(X$2&lt;&gt;"",INDEX('Instrument History'!$1:$1048576,$B1153,X$3) / CcyPerBase!W1152,""),"")</f>
        <v/>
      </c>
      <c r="Y1153" s="5" t="str">
        <f>IF($A1153&lt;&gt;"",IF(Y$2&lt;&gt;"",INDEX('Instrument History'!$1:$1048576,$B1153,Y$3) / CcyPerBase!X1152,""),"")</f>
        <v/>
      </c>
    </row>
    <row r="1154" spans="1:25">
      <c r="A1154" s="12" t="str">
        <f>IF(A1153&lt;&gt;"",IF(A1153=$B$1,"",'Instrument History'!A1150),"")</f>
        <v/>
      </c>
      <c r="B1154" t="str">
        <f t="shared" si="35"/>
        <v/>
      </c>
      <c r="C1154" s="14" t="str">
        <f>IF($A1154&lt;&gt;"",INDEX('Instrument History'!$1:$1048576,$B1154,C$3) / CcyPerBase!D1153,"")</f>
        <v/>
      </c>
      <c r="D1154" s="14" t="str">
        <f>IF(A1154&lt;&gt;"",C1154/$D$4*Master!$R$18,"")</f>
        <v/>
      </c>
      <c r="E1154" s="5" t="str">
        <f t="shared" si="36"/>
        <v/>
      </c>
      <c r="F1154" s="5" t="str">
        <f>IF($A1154&lt;&gt;"",IF(F$2&lt;&gt;"",INDEX('Instrument History'!$1:$1048576,$B1154,F$3) / CcyPerBase!E1153,""),"")</f>
        <v/>
      </c>
      <c r="G1154" s="5" t="str">
        <f>IF($A1154&lt;&gt;"",IF(G$2&lt;&gt;"",INDEX('Instrument History'!$1:$1048576,$B1154,G$3) / CcyPerBase!F1153,""),"")</f>
        <v/>
      </c>
      <c r="H1154" s="5" t="str">
        <f>IF($A1154&lt;&gt;"",IF(H$2&lt;&gt;"",INDEX('Instrument History'!$1:$1048576,$B1154,H$3) / CcyPerBase!G1153,""),"")</f>
        <v/>
      </c>
      <c r="I1154" s="5" t="str">
        <f>IF($A1154&lt;&gt;"",IF(I$2&lt;&gt;"",INDEX('Instrument History'!$1:$1048576,$B1154,I$3) / CcyPerBase!H1153,""),"")</f>
        <v/>
      </c>
      <c r="J1154" s="5" t="str">
        <f>IF($A1154&lt;&gt;"",IF(J$2&lt;&gt;"",INDEX('Instrument History'!$1:$1048576,$B1154,J$3) / CcyPerBase!I1153,""),"")</f>
        <v/>
      </c>
      <c r="K1154" s="5" t="str">
        <f>IF($A1154&lt;&gt;"",IF(K$2&lt;&gt;"",INDEX('Instrument History'!$1:$1048576,$B1154,K$3) / CcyPerBase!J1153,""),"")</f>
        <v/>
      </c>
      <c r="L1154" s="5" t="str">
        <f>IF($A1154&lt;&gt;"",IF(L$2&lt;&gt;"",INDEX('Instrument History'!$1:$1048576,$B1154,L$3) / CcyPerBase!K1153,""),"")</f>
        <v/>
      </c>
      <c r="M1154" s="5" t="str">
        <f>IF($A1154&lt;&gt;"",IF(M$2&lt;&gt;"",INDEX('Instrument History'!$1:$1048576,$B1154,M$3) / CcyPerBase!L1153,""),"")</f>
        <v/>
      </c>
      <c r="N1154" s="5" t="str">
        <f>IF($A1154&lt;&gt;"",IF(N$2&lt;&gt;"",INDEX('Instrument History'!$1:$1048576,$B1154,N$3) / CcyPerBase!M1153,""),"")</f>
        <v/>
      </c>
      <c r="O1154" s="5" t="str">
        <f>IF($A1154&lt;&gt;"",IF(O$2&lt;&gt;"",INDEX('Instrument History'!$1:$1048576,$B1154,O$3) / CcyPerBase!N1153,""),"")</f>
        <v/>
      </c>
      <c r="P1154" s="5" t="str">
        <f>IF($A1154&lt;&gt;"",IF(P$2&lt;&gt;"",INDEX('Instrument History'!$1:$1048576,$B1154,P$3) / CcyPerBase!O1153,""),"")</f>
        <v/>
      </c>
      <c r="Q1154" s="5" t="str">
        <f>IF($A1154&lt;&gt;"",IF(Q$2&lt;&gt;"",INDEX('Instrument History'!$1:$1048576,$B1154,Q$3) / CcyPerBase!P1153,""),"")</f>
        <v/>
      </c>
      <c r="R1154" s="5" t="str">
        <f>IF($A1154&lt;&gt;"",IF(R$2&lt;&gt;"",INDEX('Instrument History'!$1:$1048576,$B1154,R$3) / CcyPerBase!Q1153,""),"")</f>
        <v/>
      </c>
      <c r="S1154" s="5" t="str">
        <f>IF($A1154&lt;&gt;"",IF(S$2&lt;&gt;"",INDEX('Instrument History'!$1:$1048576,$B1154,S$3) / CcyPerBase!R1153,""),"")</f>
        <v/>
      </c>
      <c r="T1154" s="5" t="str">
        <f>IF($A1154&lt;&gt;"",IF(T$2&lt;&gt;"",INDEX('Instrument History'!$1:$1048576,$B1154,T$3) / CcyPerBase!S1153,""),"")</f>
        <v/>
      </c>
      <c r="U1154" s="5" t="str">
        <f>IF($A1154&lt;&gt;"",IF(U$2&lt;&gt;"",INDEX('Instrument History'!$1:$1048576,$B1154,U$3) / CcyPerBase!T1153,""),"")</f>
        <v/>
      </c>
      <c r="V1154" s="5" t="str">
        <f>IF($A1154&lt;&gt;"",IF(V$2&lt;&gt;"",INDEX('Instrument History'!$1:$1048576,$B1154,V$3) / CcyPerBase!U1153,""),"")</f>
        <v/>
      </c>
      <c r="W1154" s="5" t="str">
        <f>IF($A1154&lt;&gt;"",IF(W$2&lt;&gt;"",INDEX('Instrument History'!$1:$1048576,$B1154,W$3) / CcyPerBase!V1153,""),"")</f>
        <v/>
      </c>
      <c r="X1154" s="5" t="str">
        <f>IF($A1154&lt;&gt;"",IF(X$2&lt;&gt;"",INDEX('Instrument History'!$1:$1048576,$B1154,X$3) / CcyPerBase!W1153,""),"")</f>
        <v/>
      </c>
      <c r="Y1154" s="5" t="str">
        <f>IF($A1154&lt;&gt;"",IF(Y$2&lt;&gt;"",INDEX('Instrument History'!$1:$1048576,$B1154,Y$3) / CcyPerBase!X1153,""),"")</f>
        <v/>
      </c>
    </row>
    <row r="1155" spans="1:25">
      <c r="A1155" s="12" t="str">
        <f>IF(A1154&lt;&gt;"",IF(A1154=$B$1,"",'Instrument History'!A1151),"")</f>
        <v/>
      </c>
      <c r="B1155" t="str">
        <f t="shared" si="35"/>
        <v/>
      </c>
      <c r="C1155" s="14" t="str">
        <f>IF($A1155&lt;&gt;"",INDEX('Instrument History'!$1:$1048576,$B1155,C$3) / CcyPerBase!D1154,"")</f>
        <v/>
      </c>
      <c r="D1155" s="14" t="str">
        <f>IF(A1155&lt;&gt;"",C1155/$D$4*Master!$R$18,"")</f>
        <v/>
      </c>
      <c r="E1155" s="5" t="str">
        <f t="shared" si="36"/>
        <v/>
      </c>
      <c r="F1155" s="5" t="str">
        <f>IF($A1155&lt;&gt;"",IF(F$2&lt;&gt;"",INDEX('Instrument History'!$1:$1048576,$B1155,F$3) / CcyPerBase!E1154,""),"")</f>
        <v/>
      </c>
      <c r="G1155" s="5" t="str">
        <f>IF($A1155&lt;&gt;"",IF(G$2&lt;&gt;"",INDEX('Instrument History'!$1:$1048576,$B1155,G$3) / CcyPerBase!F1154,""),"")</f>
        <v/>
      </c>
      <c r="H1155" s="5" t="str">
        <f>IF($A1155&lt;&gt;"",IF(H$2&lt;&gt;"",INDEX('Instrument History'!$1:$1048576,$B1155,H$3) / CcyPerBase!G1154,""),"")</f>
        <v/>
      </c>
      <c r="I1155" s="5" t="str">
        <f>IF($A1155&lt;&gt;"",IF(I$2&lt;&gt;"",INDEX('Instrument History'!$1:$1048576,$B1155,I$3) / CcyPerBase!H1154,""),"")</f>
        <v/>
      </c>
      <c r="J1155" s="5" t="str">
        <f>IF($A1155&lt;&gt;"",IF(J$2&lt;&gt;"",INDEX('Instrument History'!$1:$1048576,$B1155,J$3) / CcyPerBase!I1154,""),"")</f>
        <v/>
      </c>
      <c r="K1155" s="5" t="str">
        <f>IF($A1155&lt;&gt;"",IF(K$2&lt;&gt;"",INDEX('Instrument History'!$1:$1048576,$B1155,K$3) / CcyPerBase!J1154,""),"")</f>
        <v/>
      </c>
      <c r="L1155" s="5" t="str">
        <f>IF($A1155&lt;&gt;"",IF(L$2&lt;&gt;"",INDEX('Instrument History'!$1:$1048576,$B1155,L$3) / CcyPerBase!K1154,""),"")</f>
        <v/>
      </c>
      <c r="M1155" s="5" t="str">
        <f>IF($A1155&lt;&gt;"",IF(M$2&lt;&gt;"",INDEX('Instrument History'!$1:$1048576,$B1155,M$3) / CcyPerBase!L1154,""),"")</f>
        <v/>
      </c>
      <c r="N1155" s="5" t="str">
        <f>IF($A1155&lt;&gt;"",IF(N$2&lt;&gt;"",INDEX('Instrument History'!$1:$1048576,$B1155,N$3) / CcyPerBase!M1154,""),"")</f>
        <v/>
      </c>
      <c r="O1155" s="5" t="str">
        <f>IF($A1155&lt;&gt;"",IF(O$2&lt;&gt;"",INDEX('Instrument History'!$1:$1048576,$B1155,O$3) / CcyPerBase!N1154,""),"")</f>
        <v/>
      </c>
      <c r="P1155" s="5" t="str">
        <f>IF($A1155&lt;&gt;"",IF(P$2&lt;&gt;"",INDEX('Instrument History'!$1:$1048576,$B1155,P$3) / CcyPerBase!O1154,""),"")</f>
        <v/>
      </c>
      <c r="Q1155" s="5" t="str">
        <f>IF($A1155&lt;&gt;"",IF(Q$2&lt;&gt;"",INDEX('Instrument History'!$1:$1048576,$B1155,Q$3) / CcyPerBase!P1154,""),"")</f>
        <v/>
      </c>
      <c r="R1155" s="5" t="str">
        <f>IF($A1155&lt;&gt;"",IF(R$2&lt;&gt;"",INDEX('Instrument History'!$1:$1048576,$B1155,R$3) / CcyPerBase!Q1154,""),"")</f>
        <v/>
      </c>
      <c r="S1155" s="5" t="str">
        <f>IF($A1155&lt;&gt;"",IF(S$2&lt;&gt;"",INDEX('Instrument History'!$1:$1048576,$B1155,S$3) / CcyPerBase!R1154,""),"")</f>
        <v/>
      </c>
      <c r="T1155" s="5" t="str">
        <f>IF($A1155&lt;&gt;"",IF(T$2&lt;&gt;"",INDEX('Instrument History'!$1:$1048576,$B1155,T$3) / CcyPerBase!S1154,""),"")</f>
        <v/>
      </c>
      <c r="U1155" s="5" t="str">
        <f>IF($A1155&lt;&gt;"",IF(U$2&lt;&gt;"",INDEX('Instrument History'!$1:$1048576,$B1155,U$3) / CcyPerBase!T1154,""),"")</f>
        <v/>
      </c>
      <c r="V1155" s="5" t="str">
        <f>IF($A1155&lt;&gt;"",IF(V$2&lt;&gt;"",INDEX('Instrument History'!$1:$1048576,$B1155,V$3) / CcyPerBase!U1154,""),"")</f>
        <v/>
      </c>
      <c r="W1155" s="5" t="str">
        <f>IF($A1155&lt;&gt;"",IF(W$2&lt;&gt;"",INDEX('Instrument History'!$1:$1048576,$B1155,W$3) / CcyPerBase!V1154,""),"")</f>
        <v/>
      </c>
      <c r="X1155" s="5" t="str">
        <f>IF($A1155&lt;&gt;"",IF(X$2&lt;&gt;"",INDEX('Instrument History'!$1:$1048576,$B1155,X$3) / CcyPerBase!W1154,""),"")</f>
        <v/>
      </c>
      <c r="Y1155" s="5" t="str">
        <f>IF($A1155&lt;&gt;"",IF(Y$2&lt;&gt;"",INDEX('Instrument History'!$1:$1048576,$B1155,Y$3) / CcyPerBase!X1154,""),"")</f>
        <v/>
      </c>
    </row>
    <row r="1156" spans="1:25">
      <c r="A1156" s="12" t="str">
        <f>IF(A1155&lt;&gt;"",IF(A1155=$B$1,"",'Instrument History'!A1152),"")</f>
        <v/>
      </c>
      <c r="B1156" t="str">
        <f t="shared" si="35"/>
        <v/>
      </c>
      <c r="C1156" s="14" t="str">
        <f>IF($A1156&lt;&gt;"",INDEX('Instrument History'!$1:$1048576,$B1156,C$3) / CcyPerBase!D1155,"")</f>
        <v/>
      </c>
      <c r="D1156" s="14" t="str">
        <f>IF(A1156&lt;&gt;"",C1156/$D$4*Master!$R$18,"")</f>
        <v/>
      </c>
      <c r="E1156" s="5" t="str">
        <f t="shared" si="36"/>
        <v/>
      </c>
      <c r="F1156" s="5" t="str">
        <f>IF($A1156&lt;&gt;"",IF(F$2&lt;&gt;"",INDEX('Instrument History'!$1:$1048576,$B1156,F$3) / CcyPerBase!E1155,""),"")</f>
        <v/>
      </c>
      <c r="G1156" s="5" t="str">
        <f>IF($A1156&lt;&gt;"",IF(G$2&lt;&gt;"",INDEX('Instrument History'!$1:$1048576,$B1156,G$3) / CcyPerBase!F1155,""),"")</f>
        <v/>
      </c>
      <c r="H1156" s="5" t="str">
        <f>IF($A1156&lt;&gt;"",IF(H$2&lt;&gt;"",INDEX('Instrument History'!$1:$1048576,$B1156,H$3) / CcyPerBase!G1155,""),"")</f>
        <v/>
      </c>
      <c r="I1156" s="5" t="str">
        <f>IF($A1156&lt;&gt;"",IF(I$2&lt;&gt;"",INDEX('Instrument History'!$1:$1048576,$B1156,I$3) / CcyPerBase!H1155,""),"")</f>
        <v/>
      </c>
      <c r="J1156" s="5" t="str">
        <f>IF($A1156&lt;&gt;"",IF(J$2&lt;&gt;"",INDEX('Instrument History'!$1:$1048576,$B1156,J$3) / CcyPerBase!I1155,""),"")</f>
        <v/>
      </c>
      <c r="K1156" s="5" t="str">
        <f>IF($A1156&lt;&gt;"",IF(K$2&lt;&gt;"",INDEX('Instrument History'!$1:$1048576,$B1156,K$3) / CcyPerBase!J1155,""),"")</f>
        <v/>
      </c>
      <c r="L1156" s="5" t="str">
        <f>IF($A1156&lt;&gt;"",IF(L$2&lt;&gt;"",INDEX('Instrument History'!$1:$1048576,$B1156,L$3) / CcyPerBase!K1155,""),"")</f>
        <v/>
      </c>
      <c r="M1156" s="5" t="str">
        <f>IF($A1156&lt;&gt;"",IF(M$2&lt;&gt;"",INDEX('Instrument History'!$1:$1048576,$B1156,M$3) / CcyPerBase!L1155,""),"")</f>
        <v/>
      </c>
      <c r="N1156" s="5" t="str">
        <f>IF($A1156&lt;&gt;"",IF(N$2&lt;&gt;"",INDEX('Instrument History'!$1:$1048576,$B1156,N$3) / CcyPerBase!M1155,""),"")</f>
        <v/>
      </c>
      <c r="O1156" s="5" t="str">
        <f>IF($A1156&lt;&gt;"",IF(O$2&lt;&gt;"",INDEX('Instrument History'!$1:$1048576,$B1156,O$3) / CcyPerBase!N1155,""),"")</f>
        <v/>
      </c>
      <c r="P1156" s="5" t="str">
        <f>IF($A1156&lt;&gt;"",IF(P$2&lt;&gt;"",INDEX('Instrument History'!$1:$1048576,$B1156,P$3) / CcyPerBase!O1155,""),"")</f>
        <v/>
      </c>
      <c r="Q1156" s="5" t="str">
        <f>IF($A1156&lt;&gt;"",IF(Q$2&lt;&gt;"",INDEX('Instrument History'!$1:$1048576,$B1156,Q$3) / CcyPerBase!P1155,""),"")</f>
        <v/>
      </c>
      <c r="R1156" s="5" t="str">
        <f>IF($A1156&lt;&gt;"",IF(R$2&lt;&gt;"",INDEX('Instrument History'!$1:$1048576,$B1156,R$3) / CcyPerBase!Q1155,""),"")</f>
        <v/>
      </c>
      <c r="S1156" s="5" t="str">
        <f>IF($A1156&lt;&gt;"",IF(S$2&lt;&gt;"",INDEX('Instrument History'!$1:$1048576,$B1156,S$3) / CcyPerBase!R1155,""),"")</f>
        <v/>
      </c>
      <c r="T1156" s="5" t="str">
        <f>IF($A1156&lt;&gt;"",IF(T$2&lt;&gt;"",INDEX('Instrument History'!$1:$1048576,$B1156,T$3) / CcyPerBase!S1155,""),"")</f>
        <v/>
      </c>
      <c r="U1156" s="5" t="str">
        <f>IF($A1156&lt;&gt;"",IF(U$2&lt;&gt;"",INDEX('Instrument History'!$1:$1048576,$B1156,U$3) / CcyPerBase!T1155,""),"")</f>
        <v/>
      </c>
      <c r="V1156" s="5" t="str">
        <f>IF($A1156&lt;&gt;"",IF(V$2&lt;&gt;"",INDEX('Instrument History'!$1:$1048576,$B1156,V$3) / CcyPerBase!U1155,""),"")</f>
        <v/>
      </c>
      <c r="W1156" s="5" t="str">
        <f>IF($A1156&lt;&gt;"",IF(W$2&lt;&gt;"",INDEX('Instrument History'!$1:$1048576,$B1156,W$3) / CcyPerBase!V1155,""),"")</f>
        <v/>
      </c>
      <c r="X1156" s="5" t="str">
        <f>IF($A1156&lt;&gt;"",IF(X$2&lt;&gt;"",INDEX('Instrument History'!$1:$1048576,$B1156,X$3) / CcyPerBase!W1155,""),"")</f>
        <v/>
      </c>
      <c r="Y1156" s="5" t="str">
        <f>IF($A1156&lt;&gt;"",IF(Y$2&lt;&gt;"",INDEX('Instrument History'!$1:$1048576,$B1156,Y$3) / CcyPerBase!X1155,""),"")</f>
        <v/>
      </c>
    </row>
    <row r="1157" spans="1:25">
      <c r="A1157" s="12" t="str">
        <f>IF(A1156&lt;&gt;"",IF(A1156=$B$1,"",'Instrument History'!A1153),"")</f>
        <v/>
      </c>
      <c r="B1157" t="str">
        <f t="shared" si="35"/>
        <v/>
      </c>
      <c r="C1157" s="14" t="str">
        <f>IF($A1157&lt;&gt;"",INDEX('Instrument History'!$1:$1048576,$B1157,C$3) / CcyPerBase!D1156,"")</f>
        <v/>
      </c>
      <c r="D1157" s="14" t="str">
        <f>IF(A1157&lt;&gt;"",C1157/$D$4*Master!$R$18,"")</f>
        <v/>
      </c>
      <c r="E1157" s="5" t="str">
        <f t="shared" si="36"/>
        <v/>
      </c>
      <c r="F1157" s="5" t="str">
        <f>IF($A1157&lt;&gt;"",IF(F$2&lt;&gt;"",INDEX('Instrument History'!$1:$1048576,$B1157,F$3) / CcyPerBase!E1156,""),"")</f>
        <v/>
      </c>
      <c r="G1157" s="5" t="str">
        <f>IF($A1157&lt;&gt;"",IF(G$2&lt;&gt;"",INDEX('Instrument History'!$1:$1048576,$B1157,G$3) / CcyPerBase!F1156,""),"")</f>
        <v/>
      </c>
      <c r="H1157" s="5" t="str">
        <f>IF($A1157&lt;&gt;"",IF(H$2&lt;&gt;"",INDEX('Instrument History'!$1:$1048576,$B1157,H$3) / CcyPerBase!G1156,""),"")</f>
        <v/>
      </c>
      <c r="I1157" s="5" t="str">
        <f>IF($A1157&lt;&gt;"",IF(I$2&lt;&gt;"",INDEX('Instrument History'!$1:$1048576,$B1157,I$3) / CcyPerBase!H1156,""),"")</f>
        <v/>
      </c>
      <c r="J1157" s="5" t="str">
        <f>IF($A1157&lt;&gt;"",IF(J$2&lt;&gt;"",INDEX('Instrument History'!$1:$1048576,$B1157,J$3) / CcyPerBase!I1156,""),"")</f>
        <v/>
      </c>
      <c r="K1157" s="5" t="str">
        <f>IF($A1157&lt;&gt;"",IF(K$2&lt;&gt;"",INDEX('Instrument History'!$1:$1048576,$B1157,K$3) / CcyPerBase!J1156,""),"")</f>
        <v/>
      </c>
      <c r="L1157" s="5" t="str">
        <f>IF($A1157&lt;&gt;"",IF(L$2&lt;&gt;"",INDEX('Instrument History'!$1:$1048576,$B1157,L$3) / CcyPerBase!K1156,""),"")</f>
        <v/>
      </c>
      <c r="M1157" s="5" t="str">
        <f>IF($A1157&lt;&gt;"",IF(M$2&lt;&gt;"",INDEX('Instrument History'!$1:$1048576,$B1157,M$3) / CcyPerBase!L1156,""),"")</f>
        <v/>
      </c>
      <c r="N1157" s="5" t="str">
        <f>IF($A1157&lt;&gt;"",IF(N$2&lt;&gt;"",INDEX('Instrument History'!$1:$1048576,$B1157,N$3) / CcyPerBase!M1156,""),"")</f>
        <v/>
      </c>
      <c r="O1157" s="5" t="str">
        <f>IF($A1157&lt;&gt;"",IF(O$2&lt;&gt;"",INDEX('Instrument History'!$1:$1048576,$B1157,O$3) / CcyPerBase!N1156,""),"")</f>
        <v/>
      </c>
      <c r="P1157" s="5" t="str">
        <f>IF($A1157&lt;&gt;"",IF(P$2&lt;&gt;"",INDEX('Instrument History'!$1:$1048576,$B1157,P$3) / CcyPerBase!O1156,""),"")</f>
        <v/>
      </c>
      <c r="Q1157" s="5" t="str">
        <f>IF($A1157&lt;&gt;"",IF(Q$2&lt;&gt;"",INDEX('Instrument History'!$1:$1048576,$B1157,Q$3) / CcyPerBase!P1156,""),"")</f>
        <v/>
      </c>
      <c r="R1157" s="5" t="str">
        <f>IF($A1157&lt;&gt;"",IF(R$2&lt;&gt;"",INDEX('Instrument History'!$1:$1048576,$B1157,R$3) / CcyPerBase!Q1156,""),"")</f>
        <v/>
      </c>
      <c r="S1157" s="5" t="str">
        <f>IF($A1157&lt;&gt;"",IF(S$2&lt;&gt;"",INDEX('Instrument History'!$1:$1048576,$B1157,S$3) / CcyPerBase!R1156,""),"")</f>
        <v/>
      </c>
      <c r="T1157" s="5" t="str">
        <f>IF($A1157&lt;&gt;"",IF(T$2&lt;&gt;"",INDEX('Instrument History'!$1:$1048576,$B1157,T$3) / CcyPerBase!S1156,""),"")</f>
        <v/>
      </c>
      <c r="U1157" s="5" t="str">
        <f>IF($A1157&lt;&gt;"",IF(U$2&lt;&gt;"",INDEX('Instrument History'!$1:$1048576,$B1157,U$3) / CcyPerBase!T1156,""),"")</f>
        <v/>
      </c>
      <c r="V1157" s="5" t="str">
        <f>IF($A1157&lt;&gt;"",IF(V$2&lt;&gt;"",INDEX('Instrument History'!$1:$1048576,$B1157,V$3) / CcyPerBase!U1156,""),"")</f>
        <v/>
      </c>
      <c r="W1157" s="5" t="str">
        <f>IF($A1157&lt;&gt;"",IF(W$2&lt;&gt;"",INDEX('Instrument History'!$1:$1048576,$B1157,W$3) / CcyPerBase!V1156,""),"")</f>
        <v/>
      </c>
      <c r="X1157" s="5" t="str">
        <f>IF($A1157&lt;&gt;"",IF(X$2&lt;&gt;"",INDEX('Instrument History'!$1:$1048576,$B1157,X$3) / CcyPerBase!W1156,""),"")</f>
        <v/>
      </c>
      <c r="Y1157" s="5" t="str">
        <f>IF($A1157&lt;&gt;"",IF(Y$2&lt;&gt;"",INDEX('Instrument History'!$1:$1048576,$B1157,Y$3) / CcyPerBase!X1156,""),"")</f>
        <v/>
      </c>
    </row>
    <row r="1158" spans="1:25">
      <c r="A1158" s="12" t="str">
        <f>IF(A1157&lt;&gt;"",IF(A1157=$B$1,"",'Instrument History'!A1154),"")</f>
        <v/>
      </c>
      <c r="B1158" t="str">
        <f t="shared" si="35"/>
        <v/>
      </c>
      <c r="C1158" s="14" t="str">
        <f>IF($A1158&lt;&gt;"",INDEX('Instrument History'!$1:$1048576,$B1158,C$3) / CcyPerBase!D1157,"")</f>
        <v/>
      </c>
      <c r="D1158" s="14" t="str">
        <f>IF(A1158&lt;&gt;"",C1158/$D$4*Master!$R$18,"")</f>
        <v/>
      </c>
      <c r="E1158" s="5" t="str">
        <f t="shared" si="36"/>
        <v/>
      </c>
      <c r="F1158" s="5" t="str">
        <f>IF($A1158&lt;&gt;"",IF(F$2&lt;&gt;"",INDEX('Instrument History'!$1:$1048576,$B1158,F$3) / CcyPerBase!E1157,""),"")</f>
        <v/>
      </c>
      <c r="G1158" s="5" t="str">
        <f>IF($A1158&lt;&gt;"",IF(G$2&lt;&gt;"",INDEX('Instrument History'!$1:$1048576,$B1158,G$3) / CcyPerBase!F1157,""),"")</f>
        <v/>
      </c>
      <c r="H1158" s="5" t="str">
        <f>IF($A1158&lt;&gt;"",IF(H$2&lt;&gt;"",INDEX('Instrument History'!$1:$1048576,$B1158,H$3) / CcyPerBase!G1157,""),"")</f>
        <v/>
      </c>
      <c r="I1158" s="5" t="str">
        <f>IF($A1158&lt;&gt;"",IF(I$2&lt;&gt;"",INDEX('Instrument History'!$1:$1048576,$B1158,I$3) / CcyPerBase!H1157,""),"")</f>
        <v/>
      </c>
      <c r="J1158" s="5" t="str">
        <f>IF($A1158&lt;&gt;"",IF(J$2&lt;&gt;"",INDEX('Instrument History'!$1:$1048576,$B1158,J$3) / CcyPerBase!I1157,""),"")</f>
        <v/>
      </c>
      <c r="K1158" s="5" t="str">
        <f>IF($A1158&lt;&gt;"",IF(K$2&lt;&gt;"",INDEX('Instrument History'!$1:$1048576,$B1158,K$3) / CcyPerBase!J1157,""),"")</f>
        <v/>
      </c>
      <c r="L1158" s="5" t="str">
        <f>IF($A1158&lt;&gt;"",IF(L$2&lt;&gt;"",INDEX('Instrument History'!$1:$1048576,$B1158,L$3) / CcyPerBase!K1157,""),"")</f>
        <v/>
      </c>
      <c r="M1158" s="5" t="str">
        <f>IF($A1158&lt;&gt;"",IF(M$2&lt;&gt;"",INDEX('Instrument History'!$1:$1048576,$B1158,M$3) / CcyPerBase!L1157,""),"")</f>
        <v/>
      </c>
      <c r="N1158" s="5" t="str">
        <f>IF($A1158&lt;&gt;"",IF(N$2&lt;&gt;"",INDEX('Instrument History'!$1:$1048576,$B1158,N$3) / CcyPerBase!M1157,""),"")</f>
        <v/>
      </c>
      <c r="O1158" s="5" t="str">
        <f>IF($A1158&lt;&gt;"",IF(O$2&lt;&gt;"",INDEX('Instrument History'!$1:$1048576,$B1158,O$3) / CcyPerBase!N1157,""),"")</f>
        <v/>
      </c>
      <c r="P1158" s="5" t="str">
        <f>IF($A1158&lt;&gt;"",IF(P$2&lt;&gt;"",INDEX('Instrument History'!$1:$1048576,$B1158,P$3) / CcyPerBase!O1157,""),"")</f>
        <v/>
      </c>
      <c r="Q1158" s="5" t="str">
        <f>IF($A1158&lt;&gt;"",IF(Q$2&lt;&gt;"",INDEX('Instrument History'!$1:$1048576,$B1158,Q$3) / CcyPerBase!P1157,""),"")</f>
        <v/>
      </c>
      <c r="R1158" s="5" t="str">
        <f>IF($A1158&lt;&gt;"",IF(R$2&lt;&gt;"",INDEX('Instrument History'!$1:$1048576,$B1158,R$3) / CcyPerBase!Q1157,""),"")</f>
        <v/>
      </c>
      <c r="S1158" s="5" t="str">
        <f>IF($A1158&lt;&gt;"",IF(S$2&lt;&gt;"",INDEX('Instrument History'!$1:$1048576,$B1158,S$3) / CcyPerBase!R1157,""),"")</f>
        <v/>
      </c>
      <c r="T1158" s="5" t="str">
        <f>IF($A1158&lt;&gt;"",IF(T$2&lt;&gt;"",INDEX('Instrument History'!$1:$1048576,$B1158,T$3) / CcyPerBase!S1157,""),"")</f>
        <v/>
      </c>
      <c r="U1158" s="5" t="str">
        <f>IF($A1158&lt;&gt;"",IF(U$2&lt;&gt;"",INDEX('Instrument History'!$1:$1048576,$B1158,U$3) / CcyPerBase!T1157,""),"")</f>
        <v/>
      </c>
      <c r="V1158" s="5" t="str">
        <f>IF($A1158&lt;&gt;"",IF(V$2&lt;&gt;"",INDEX('Instrument History'!$1:$1048576,$B1158,V$3) / CcyPerBase!U1157,""),"")</f>
        <v/>
      </c>
      <c r="W1158" s="5" t="str">
        <f>IF($A1158&lt;&gt;"",IF(W$2&lt;&gt;"",INDEX('Instrument History'!$1:$1048576,$B1158,W$3) / CcyPerBase!V1157,""),"")</f>
        <v/>
      </c>
      <c r="X1158" s="5" t="str">
        <f>IF($A1158&lt;&gt;"",IF(X$2&lt;&gt;"",INDEX('Instrument History'!$1:$1048576,$B1158,X$3) / CcyPerBase!W1157,""),"")</f>
        <v/>
      </c>
      <c r="Y1158" s="5" t="str">
        <f>IF($A1158&lt;&gt;"",IF(Y$2&lt;&gt;"",INDEX('Instrument History'!$1:$1048576,$B1158,Y$3) / CcyPerBase!X1157,""),"")</f>
        <v/>
      </c>
    </row>
    <row r="1159" spans="1:25">
      <c r="A1159" s="12" t="str">
        <f>IF(A1158&lt;&gt;"",IF(A1158=$B$1,"",'Instrument History'!A1155),"")</f>
        <v/>
      </c>
      <c r="B1159" t="str">
        <f t="shared" ref="B1159:B1222" si="37">IF(A1159&lt;&gt;"",B1158+1,"")</f>
        <v/>
      </c>
      <c r="C1159" s="14" t="str">
        <f>IF($A1159&lt;&gt;"",INDEX('Instrument History'!$1:$1048576,$B1159,C$3) / CcyPerBase!D1158,"")</f>
        <v/>
      </c>
      <c r="D1159" s="14" t="str">
        <f>IF(A1159&lt;&gt;"",C1159/$D$4*Master!$R$18,"")</f>
        <v/>
      </c>
      <c r="E1159" s="5" t="str">
        <f t="shared" ref="E1159:E1222" si="38">IF(A1159&lt;&gt;"",SUMPRODUCT($F$4:$Y$4,F1159:Y1159),"")</f>
        <v/>
      </c>
      <c r="F1159" s="5" t="str">
        <f>IF($A1159&lt;&gt;"",IF(F$2&lt;&gt;"",INDEX('Instrument History'!$1:$1048576,$B1159,F$3) / CcyPerBase!E1158,""),"")</f>
        <v/>
      </c>
      <c r="G1159" s="5" t="str">
        <f>IF($A1159&lt;&gt;"",IF(G$2&lt;&gt;"",INDEX('Instrument History'!$1:$1048576,$B1159,G$3) / CcyPerBase!F1158,""),"")</f>
        <v/>
      </c>
      <c r="H1159" s="5" t="str">
        <f>IF($A1159&lt;&gt;"",IF(H$2&lt;&gt;"",INDEX('Instrument History'!$1:$1048576,$B1159,H$3) / CcyPerBase!G1158,""),"")</f>
        <v/>
      </c>
      <c r="I1159" s="5" t="str">
        <f>IF($A1159&lt;&gt;"",IF(I$2&lt;&gt;"",INDEX('Instrument History'!$1:$1048576,$B1159,I$3) / CcyPerBase!H1158,""),"")</f>
        <v/>
      </c>
      <c r="J1159" s="5" t="str">
        <f>IF($A1159&lt;&gt;"",IF(J$2&lt;&gt;"",INDEX('Instrument History'!$1:$1048576,$B1159,J$3) / CcyPerBase!I1158,""),"")</f>
        <v/>
      </c>
      <c r="K1159" s="5" t="str">
        <f>IF($A1159&lt;&gt;"",IF(K$2&lt;&gt;"",INDEX('Instrument History'!$1:$1048576,$B1159,K$3) / CcyPerBase!J1158,""),"")</f>
        <v/>
      </c>
      <c r="L1159" s="5" t="str">
        <f>IF($A1159&lt;&gt;"",IF(L$2&lt;&gt;"",INDEX('Instrument History'!$1:$1048576,$B1159,L$3) / CcyPerBase!K1158,""),"")</f>
        <v/>
      </c>
      <c r="M1159" s="5" t="str">
        <f>IF($A1159&lt;&gt;"",IF(M$2&lt;&gt;"",INDEX('Instrument History'!$1:$1048576,$B1159,M$3) / CcyPerBase!L1158,""),"")</f>
        <v/>
      </c>
      <c r="N1159" s="5" t="str">
        <f>IF($A1159&lt;&gt;"",IF(N$2&lt;&gt;"",INDEX('Instrument History'!$1:$1048576,$B1159,N$3) / CcyPerBase!M1158,""),"")</f>
        <v/>
      </c>
      <c r="O1159" s="5" t="str">
        <f>IF($A1159&lt;&gt;"",IF(O$2&lt;&gt;"",INDEX('Instrument History'!$1:$1048576,$B1159,O$3) / CcyPerBase!N1158,""),"")</f>
        <v/>
      </c>
      <c r="P1159" s="5" t="str">
        <f>IF($A1159&lt;&gt;"",IF(P$2&lt;&gt;"",INDEX('Instrument History'!$1:$1048576,$B1159,P$3) / CcyPerBase!O1158,""),"")</f>
        <v/>
      </c>
      <c r="Q1159" s="5" t="str">
        <f>IF($A1159&lt;&gt;"",IF(Q$2&lt;&gt;"",INDEX('Instrument History'!$1:$1048576,$B1159,Q$3) / CcyPerBase!P1158,""),"")</f>
        <v/>
      </c>
      <c r="R1159" s="5" t="str">
        <f>IF($A1159&lt;&gt;"",IF(R$2&lt;&gt;"",INDEX('Instrument History'!$1:$1048576,$B1159,R$3) / CcyPerBase!Q1158,""),"")</f>
        <v/>
      </c>
      <c r="S1159" s="5" t="str">
        <f>IF($A1159&lt;&gt;"",IF(S$2&lt;&gt;"",INDEX('Instrument History'!$1:$1048576,$B1159,S$3) / CcyPerBase!R1158,""),"")</f>
        <v/>
      </c>
      <c r="T1159" s="5" t="str">
        <f>IF($A1159&lt;&gt;"",IF(T$2&lt;&gt;"",INDEX('Instrument History'!$1:$1048576,$B1159,T$3) / CcyPerBase!S1158,""),"")</f>
        <v/>
      </c>
      <c r="U1159" s="5" t="str">
        <f>IF($A1159&lt;&gt;"",IF(U$2&lt;&gt;"",INDEX('Instrument History'!$1:$1048576,$B1159,U$3) / CcyPerBase!T1158,""),"")</f>
        <v/>
      </c>
      <c r="V1159" s="5" t="str">
        <f>IF($A1159&lt;&gt;"",IF(V$2&lt;&gt;"",INDEX('Instrument History'!$1:$1048576,$B1159,V$3) / CcyPerBase!U1158,""),"")</f>
        <v/>
      </c>
      <c r="W1159" s="5" t="str">
        <f>IF($A1159&lt;&gt;"",IF(W$2&lt;&gt;"",INDEX('Instrument History'!$1:$1048576,$B1159,W$3) / CcyPerBase!V1158,""),"")</f>
        <v/>
      </c>
      <c r="X1159" s="5" t="str">
        <f>IF($A1159&lt;&gt;"",IF(X$2&lt;&gt;"",INDEX('Instrument History'!$1:$1048576,$B1159,X$3) / CcyPerBase!W1158,""),"")</f>
        <v/>
      </c>
      <c r="Y1159" s="5" t="str">
        <f>IF($A1159&lt;&gt;"",IF(Y$2&lt;&gt;"",INDEX('Instrument History'!$1:$1048576,$B1159,Y$3) / CcyPerBase!X1158,""),"")</f>
        <v/>
      </c>
    </row>
    <row r="1160" spans="1:25">
      <c r="A1160" s="12" t="str">
        <f>IF(A1159&lt;&gt;"",IF(A1159=$B$1,"",'Instrument History'!A1156),"")</f>
        <v/>
      </c>
      <c r="B1160" t="str">
        <f t="shared" si="37"/>
        <v/>
      </c>
      <c r="C1160" s="14" t="str">
        <f>IF($A1160&lt;&gt;"",INDEX('Instrument History'!$1:$1048576,$B1160,C$3) / CcyPerBase!D1159,"")</f>
        <v/>
      </c>
      <c r="D1160" s="14" t="str">
        <f>IF(A1160&lt;&gt;"",C1160/$D$4*Master!$R$18,"")</f>
        <v/>
      </c>
      <c r="E1160" s="5" t="str">
        <f t="shared" si="38"/>
        <v/>
      </c>
      <c r="F1160" s="5" t="str">
        <f>IF($A1160&lt;&gt;"",IF(F$2&lt;&gt;"",INDEX('Instrument History'!$1:$1048576,$B1160,F$3) / CcyPerBase!E1159,""),"")</f>
        <v/>
      </c>
      <c r="G1160" s="5" t="str">
        <f>IF($A1160&lt;&gt;"",IF(G$2&lt;&gt;"",INDEX('Instrument History'!$1:$1048576,$B1160,G$3) / CcyPerBase!F1159,""),"")</f>
        <v/>
      </c>
      <c r="H1160" s="5" t="str">
        <f>IF($A1160&lt;&gt;"",IF(H$2&lt;&gt;"",INDEX('Instrument History'!$1:$1048576,$B1160,H$3) / CcyPerBase!G1159,""),"")</f>
        <v/>
      </c>
      <c r="I1160" s="5" t="str">
        <f>IF($A1160&lt;&gt;"",IF(I$2&lt;&gt;"",INDEX('Instrument History'!$1:$1048576,$B1160,I$3) / CcyPerBase!H1159,""),"")</f>
        <v/>
      </c>
      <c r="J1160" s="5" t="str">
        <f>IF($A1160&lt;&gt;"",IF(J$2&lt;&gt;"",INDEX('Instrument History'!$1:$1048576,$B1160,J$3) / CcyPerBase!I1159,""),"")</f>
        <v/>
      </c>
      <c r="K1160" s="5" t="str">
        <f>IF($A1160&lt;&gt;"",IF(K$2&lt;&gt;"",INDEX('Instrument History'!$1:$1048576,$B1160,K$3) / CcyPerBase!J1159,""),"")</f>
        <v/>
      </c>
      <c r="L1160" s="5" t="str">
        <f>IF($A1160&lt;&gt;"",IF(L$2&lt;&gt;"",INDEX('Instrument History'!$1:$1048576,$B1160,L$3) / CcyPerBase!K1159,""),"")</f>
        <v/>
      </c>
      <c r="M1160" s="5" t="str">
        <f>IF($A1160&lt;&gt;"",IF(M$2&lt;&gt;"",INDEX('Instrument History'!$1:$1048576,$B1160,M$3) / CcyPerBase!L1159,""),"")</f>
        <v/>
      </c>
      <c r="N1160" s="5" t="str">
        <f>IF($A1160&lt;&gt;"",IF(N$2&lt;&gt;"",INDEX('Instrument History'!$1:$1048576,$B1160,N$3) / CcyPerBase!M1159,""),"")</f>
        <v/>
      </c>
      <c r="O1160" s="5" t="str">
        <f>IF($A1160&lt;&gt;"",IF(O$2&lt;&gt;"",INDEX('Instrument History'!$1:$1048576,$B1160,O$3) / CcyPerBase!N1159,""),"")</f>
        <v/>
      </c>
      <c r="P1160" s="5" t="str">
        <f>IF($A1160&lt;&gt;"",IF(P$2&lt;&gt;"",INDEX('Instrument History'!$1:$1048576,$B1160,P$3) / CcyPerBase!O1159,""),"")</f>
        <v/>
      </c>
      <c r="Q1160" s="5" t="str">
        <f>IF($A1160&lt;&gt;"",IF(Q$2&lt;&gt;"",INDEX('Instrument History'!$1:$1048576,$B1160,Q$3) / CcyPerBase!P1159,""),"")</f>
        <v/>
      </c>
      <c r="R1160" s="5" t="str">
        <f>IF($A1160&lt;&gt;"",IF(R$2&lt;&gt;"",INDEX('Instrument History'!$1:$1048576,$B1160,R$3) / CcyPerBase!Q1159,""),"")</f>
        <v/>
      </c>
      <c r="S1160" s="5" t="str">
        <f>IF($A1160&lt;&gt;"",IF(S$2&lt;&gt;"",INDEX('Instrument History'!$1:$1048576,$B1160,S$3) / CcyPerBase!R1159,""),"")</f>
        <v/>
      </c>
      <c r="T1160" s="5" t="str">
        <f>IF($A1160&lt;&gt;"",IF(T$2&lt;&gt;"",INDEX('Instrument History'!$1:$1048576,$B1160,T$3) / CcyPerBase!S1159,""),"")</f>
        <v/>
      </c>
      <c r="U1160" s="5" t="str">
        <f>IF($A1160&lt;&gt;"",IF(U$2&lt;&gt;"",INDEX('Instrument History'!$1:$1048576,$B1160,U$3) / CcyPerBase!T1159,""),"")</f>
        <v/>
      </c>
      <c r="V1160" s="5" t="str">
        <f>IF($A1160&lt;&gt;"",IF(V$2&lt;&gt;"",INDEX('Instrument History'!$1:$1048576,$B1160,V$3) / CcyPerBase!U1159,""),"")</f>
        <v/>
      </c>
      <c r="W1160" s="5" t="str">
        <f>IF($A1160&lt;&gt;"",IF(W$2&lt;&gt;"",INDEX('Instrument History'!$1:$1048576,$B1160,W$3) / CcyPerBase!V1159,""),"")</f>
        <v/>
      </c>
      <c r="X1160" s="5" t="str">
        <f>IF($A1160&lt;&gt;"",IF(X$2&lt;&gt;"",INDEX('Instrument History'!$1:$1048576,$B1160,X$3) / CcyPerBase!W1159,""),"")</f>
        <v/>
      </c>
      <c r="Y1160" s="5" t="str">
        <f>IF($A1160&lt;&gt;"",IF(Y$2&lt;&gt;"",INDEX('Instrument History'!$1:$1048576,$B1160,Y$3) / CcyPerBase!X1159,""),"")</f>
        <v/>
      </c>
    </row>
    <row r="1161" spans="1:25">
      <c r="A1161" s="12" t="str">
        <f>IF(A1160&lt;&gt;"",IF(A1160=$B$1,"",'Instrument History'!A1157),"")</f>
        <v/>
      </c>
      <c r="B1161" t="str">
        <f t="shared" si="37"/>
        <v/>
      </c>
      <c r="C1161" s="14" t="str">
        <f>IF($A1161&lt;&gt;"",INDEX('Instrument History'!$1:$1048576,$B1161,C$3) / CcyPerBase!D1160,"")</f>
        <v/>
      </c>
      <c r="D1161" s="14" t="str">
        <f>IF(A1161&lt;&gt;"",C1161/$D$4*Master!$R$18,"")</f>
        <v/>
      </c>
      <c r="E1161" s="5" t="str">
        <f t="shared" si="38"/>
        <v/>
      </c>
      <c r="F1161" s="5" t="str">
        <f>IF($A1161&lt;&gt;"",IF(F$2&lt;&gt;"",INDEX('Instrument History'!$1:$1048576,$B1161,F$3) / CcyPerBase!E1160,""),"")</f>
        <v/>
      </c>
      <c r="G1161" s="5" t="str">
        <f>IF($A1161&lt;&gt;"",IF(G$2&lt;&gt;"",INDEX('Instrument History'!$1:$1048576,$B1161,G$3) / CcyPerBase!F1160,""),"")</f>
        <v/>
      </c>
      <c r="H1161" s="5" t="str">
        <f>IF($A1161&lt;&gt;"",IF(H$2&lt;&gt;"",INDEX('Instrument History'!$1:$1048576,$B1161,H$3) / CcyPerBase!G1160,""),"")</f>
        <v/>
      </c>
      <c r="I1161" s="5" t="str">
        <f>IF($A1161&lt;&gt;"",IF(I$2&lt;&gt;"",INDEX('Instrument History'!$1:$1048576,$B1161,I$3) / CcyPerBase!H1160,""),"")</f>
        <v/>
      </c>
      <c r="J1161" s="5" t="str">
        <f>IF($A1161&lt;&gt;"",IF(J$2&lt;&gt;"",INDEX('Instrument History'!$1:$1048576,$B1161,J$3) / CcyPerBase!I1160,""),"")</f>
        <v/>
      </c>
      <c r="K1161" s="5" t="str">
        <f>IF($A1161&lt;&gt;"",IF(K$2&lt;&gt;"",INDEX('Instrument History'!$1:$1048576,$B1161,K$3) / CcyPerBase!J1160,""),"")</f>
        <v/>
      </c>
      <c r="L1161" s="5" t="str">
        <f>IF($A1161&lt;&gt;"",IF(L$2&lt;&gt;"",INDEX('Instrument History'!$1:$1048576,$B1161,L$3) / CcyPerBase!K1160,""),"")</f>
        <v/>
      </c>
      <c r="M1161" s="5" t="str">
        <f>IF($A1161&lt;&gt;"",IF(M$2&lt;&gt;"",INDEX('Instrument History'!$1:$1048576,$B1161,M$3) / CcyPerBase!L1160,""),"")</f>
        <v/>
      </c>
      <c r="N1161" s="5" t="str">
        <f>IF($A1161&lt;&gt;"",IF(N$2&lt;&gt;"",INDEX('Instrument History'!$1:$1048576,$B1161,N$3) / CcyPerBase!M1160,""),"")</f>
        <v/>
      </c>
      <c r="O1161" s="5" t="str">
        <f>IF($A1161&lt;&gt;"",IF(O$2&lt;&gt;"",INDEX('Instrument History'!$1:$1048576,$B1161,O$3) / CcyPerBase!N1160,""),"")</f>
        <v/>
      </c>
      <c r="P1161" s="5" t="str">
        <f>IF($A1161&lt;&gt;"",IF(P$2&lt;&gt;"",INDEX('Instrument History'!$1:$1048576,$B1161,P$3) / CcyPerBase!O1160,""),"")</f>
        <v/>
      </c>
      <c r="Q1161" s="5" t="str">
        <f>IF($A1161&lt;&gt;"",IF(Q$2&lt;&gt;"",INDEX('Instrument History'!$1:$1048576,$B1161,Q$3) / CcyPerBase!P1160,""),"")</f>
        <v/>
      </c>
      <c r="R1161" s="5" t="str">
        <f>IF($A1161&lt;&gt;"",IF(R$2&lt;&gt;"",INDEX('Instrument History'!$1:$1048576,$B1161,R$3) / CcyPerBase!Q1160,""),"")</f>
        <v/>
      </c>
      <c r="S1161" s="5" t="str">
        <f>IF($A1161&lt;&gt;"",IF(S$2&lt;&gt;"",INDEX('Instrument History'!$1:$1048576,$B1161,S$3) / CcyPerBase!R1160,""),"")</f>
        <v/>
      </c>
      <c r="T1161" s="5" t="str">
        <f>IF($A1161&lt;&gt;"",IF(T$2&lt;&gt;"",INDEX('Instrument History'!$1:$1048576,$B1161,T$3) / CcyPerBase!S1160,""),"")</f>
        <v/>
      </c>
      <c r="U1161" s="5" t="str">
        <f>IF($A1161&lt;&gt;"",IF(U$2&lt;&gt;"",INDEX('Instrument History'!$1:$1048576,$B1161,U$3) / CcyPerBase!T1160,""),"")</f>
        <v/>
      </c>
      <c r="V1161" s="5" t="str">
        <f>IF($A1161&lt;&gt;"",IF(V$2&lt;&gt;"",INDEX('Instrument History'!$1:$1048576,$B1161,V$3) / CcyPerBase!U1160,""),"")</f>
        <v/>
      </c>
      <c r="W1161" s="5" t="str">
        <f>IF($A1161&lt;&gt;"",IF(W$2&lt;&gt;"",INDEX('Instrument History'!$1:$1048576,$B1161,W$3) / CcyPerBase!V1160,""),"")</f>
        <v/>
      </c>
      <c r="X1161" s="5" t="str">
        <f>IF($A1161&lt;&gt;"",IF(X$2&lt;&gt;"",INDEX('Instrument History'!$1:$1048576,$B1161,X$3) / CcyPerBase!W1160,""),"")</f>
        <v/>
      </c>
      <c r="Y1161" s="5" t="str">
        <f>IF($A1161&lt;&gt;"",IF(Y$2&lt;&gt;"",INDEX('Instrument History'!$1:$1048576,$B1161,Y$3) / CcyPerBase!X1160,""),"")</f>
        <v/>
      </c>
    </row>
    <row r="1162" spans="1:25">
      <c r="A1162" s="12" t="str">
        <f>IF(A1161&lt;&gt;"",IF(A1161=$B$1,"",'Instrument History'!A1158),"")</f>
        <v/>
      </c>
      <c r="B1162" t="str">
        <f t="shared" si="37"/>
        <v/>
      </c>
      <c r="C1162" s="14" t="str">
        <f>IF($A1162&lt;&gt;"",INDEX('Instrument History'!$1:$1048576,$B1162,C$3) / CcyPerBase!D1161,"")</f>
        <v/>
      </c>
      <c r="D1162" s="14" t="str">
        <f>IF(A1162&lt;&gt;"",C1162/$D$4*Master!$R$18,"")</f>
        <v/>
      </c>
      <c r="E1162" s="5" t="str">
        <f t="shared" si="38"/>
        <v/>
      </c>
      <c r="F1162" s="5" t="str">
        <f>IF($A1162&lt;&gt;"",IF(F$2&lt;&gt;"",INDEX('Instrument History'!$1:$1048576,$B1162,F$3) / CcyPerBase!E1161,""),"")</f>
        <v/>
      </c>
      <c r="G1162" s="5" t="str">
        <f>IF($A1162&lt;&gt;"",IF(G$2&lt;&gt;"",INDEX('Instrument History'!$1:$1048576,$B1162,G$3) / CcyPerBase!F1161,""),"")</f>
        <v/>
      </c>
      <c r="H1162" s="5" t="str">
        <f>IF($A1162&lt;&gt;"",IF(H$2&lt;&gt;"",INDEX('Instrument History'!$1:$1048576,$B1162,H$3) / CcyPerBase!G1161,""),"")</f>
        <v/>
      </c>
      <c r="I1162" s="5" t="str">
        <f>IF($A1162&lt;&gt;"",IF(I$2&lt;&gt;"",INDEX('Instrument History'!$1:$1048576,$B1162,I$3) / CcyPerBase!H1161,""),"")</f>
        <v/>
      </c>
      <c r="J1162" s="5" t="str">
        <f>IF($A1162&lt;&gt;"",IF(J$2&lt;&gt;"",INDEX('Instrument History'!$1:$1048576,$B1162,J$3) / CcyPerBase!I1161,""),"")</f>
        <v/>
      </c>
      <c r="K1162" s="5" t="str">
        <f>IF($A1162&lt;&gt;"",IF(K$2&lt;&gt;"",INDEX('Instrument History'!$1:$1048576,$B1162,K$3) / CcyPerBase!J1161,""),"")</f>
        <v/>
      </c>
      <c r="L1162" s="5" t="str">
        <f>IF($A1162&lt;&gt;"",IF(L$2&lt;&gt;"",INDEX('Instrument History'!$1:$1048576,$B1162,L$3) / CcyPerBase!K1161,""),"")</f>
        <v/>
      </c>
      <c r="M1162" s="5" t="str">
        <f>IF($A1162&lt;&gt;"",IF(M$2&lt;&gt;"",INDEX('Instrument History'!$1:$1048576,$B1162,M$3) / CcyPerBase!L1161,""),"")</f>
        <v/>
      </c>
      <c r="N1162" s="5" t="str">
        <f>IF($A1162&lt;&gt;"",IF(N$2&lt;&gt;"",INDEX('Instrument History'!$1:$1048576,$B1162,N$3) / CcyPerBase!M1161,""),"")</f>
        <v/>
      </c>
      <c r="O1162" s="5" t="str">
        <f>IF($A1162&lt;&gt;"",IF(O$2&lt;&gt;"",INDEX('Instrument History'!$1:$1048576,$B1162,O$3) / CcyPerBase!N1161,""),"")</f>
        <v/>
      </c>
      <c r="P1162" s="5" t="str">
        <f>IF($A1162&lt;&gt;"",IF(P$2&lt;&gt;"",INDEX('Instrument History'!$1:$1048576,$B1162,P$3) / CcyPerBase!O1161,""),"")</f>
        <v/>
      </c>
      <c r="Q1162" s="5" t="str">
        <f>IF($A1162&lt;&gt;"",IF(Q$2&lt;&gt;"",INDEX('Instrument History'!$1:$1048576,$B1162,Q$3) / CcyPerBase!P1161,""),"")</f>
        <v/>
      </c>
      <c r="R1162" s="5" t="str">
        <f>IF($A1162&lt;&gt;"",IF(R$2&lt;&gt;"",INDEX('Instrument History'!$1:$1048576,$B1162,R$3) / CcyPerBase!Q1161,""),"")</f>
        <v/>
      </c>
      <c r="S1162" s="5" t="str">
        <f>IF($A1162&lt;&gt;"",IF(S$2&lt;&gt;"",INDEX('Instrument History'!$1:$1048576,$B1162,S$3) / CcyPerBase!R1161,""),"")</f>
        <v/>
      </c>
      <c r="T1162" s="5" t="str">
        <f>IF($A1162&lt;&gt;"",IF(T$2&lt;&gt;"",INDEX('Instrument History'!$1:$1048576,$B1162,T$3) / CcyPerBase!S1161,""),"")</f>
        <v/>
      </c>
      <c r="U1162" s="5" t="str">
        <f>IF($A1162&lt;&gt;"",IF(U$2&lt;&gt;"",INDEX('Instrument History'!$1:$1048576,$B1162,U$3) / CcyPerBase!T1161,""),"")</f>
        <v/>
      </c>
      <c r="V1162" s="5" t="str">
        <f>IF($A1162&lt;&gt;"",IF(V$2&lt;&gt;"",INDEX('Instrument History'!$1:$1048576,$B1162,V$3) / CcyPerBase!U1161,""),"")</f>
        <v/>
      </c>
      <c r="W1162" s="5" t="str">
        <f>IF($A1162&lt;&gt;"",IF(W$2&lt;&gt;"",INDEX('Instrument History'!$1:$1048576,$B1162,W$3) / CcyPerBase!V1161,""),"")</f>
        <v/>
      </c>
      <c r="X1162" s="5" t="str">
        <f>IF($A1162&lt;&gt;"",IF(X$2&lt;&gt;"",INDEX('Instrument History'!$1:$1048576,$B1162,X$3) / CcyPerBase!W1161,""),"")</f>
        <v/>
      </c>
      <c r="Y1162" s="5" t="str">
        <f>IF($A1162&lt;&gt;"",IF(Y$2&lt;&gt;"",INDEX('Instrument History'!$1:$1048576,$B1162,Y$3) / CcyPerBase!X1161,""),"")</f>
        <v/>
      </c>
    </row>
    <row r="1163" spans="1:25">
      <c r="A1163" s="12" t="str">
        <f>IF(A1162&lt;&gt;"",IF(A1162=$B$1,"",'Instrument History'!A1159),"")</f>
        <v/>
      </c>
      <c r="B1163" t="str">
        <f t="shared" si="37"/>
        <v/>
      </c>
      <c r="C1163" s="14" t="str">
        <f>IF($A1163&lt;&gt;"",INDEX('Instrument History'!$1:$1048576,$B1163,C$3) / CcyPerBase!D1162,"")</f>
        <v/>
      </c>
      <c r="D1163" s="14" t="str">
        <f>IF(A1163&lt;&gt;"",C1163/$D$4*Master!$R$18,"")</f>
        <v/>
      </c>
      <c r="E1163" s="5" t="str">
        <f t="shared" si="38"/>
        <v/>
      </c>
      <c r="F1163" s="5" t="str">
        <f>IF($A1163&lt;&gt;"",IF(F$2&lt;&gt;"",INDEX('Instrument History'!$1:$1048576,$B1163,F$3) / CcyPerBase!E1162,""),"")</f>
        <v/>
      </c>
      <c r="G1163" s="5" t="str">
        <f>IF($A1163&lt;&gt;"",IF(G$2&lt;&gt;"",INDEX('Instrument History'!$1:$1048576,$B1163,G$3) / CcyPerBase!F1162,""),"")</f>
        <v/>
      </c>
      <c r="H1163" s="5" t="str">
        <f>IF($A1163&lt;&gt;"",IF(H$2&lt;&gt;"",INDEX('Instrument History'!$1:$1048576,$B1163,H$3) / CcyPerBase!G1162,""),"")</f>
        <v/>
      </c>
      <c r="I1163" s="5" t="str">
        <f>IF($A1163&lt;&gt;"",IF(I$2&lt;&gt;"",INDEX('Instrument History'!$1:$1048576,$B1163,I$3) / CcyPerBase!H1162,""),"")</f>
        <v/>
      </c>
      <c r="J1163" s="5" t="str">
        <f>IF($A1163&lt;&gt;"",IF(J$2&lt;&gt;"",INDEX('Instrument History'!$1:$1048576,$B1163,J$3) / CcyPerBase!I1162,""),"")</f>
        <v/>
      </c>
      <c r="K1163" s="5" t="str">
        <f>IF($A1163&lt;&gt;"",IF(K$2&lt;&gt;"",INDEX('Instrument History'!$1:$1048576,$B1163,K$3) / CcyPerBase!J1162,""),"")</f>
        <v/>
      </c>
      <c r="L1163" s="5" t="str">
        <f>IF($A1163&lt;&gt;"",IF(L$2&lt;&gt;"",INDEX('Instrument History'!$1:$1048576,$B1163,L$3) / CcyPerBase!K1162,""),"")</f>
        <v/>
      </c>
      <c r="M1163" s="5" t="str">
        <f>IF($A1163&lt;&gt;"",IF(M$2&lt;&gt;"",INDEX('Instrument History'!$1:$1048576,$B1163,M$3) / CcyPerBase!L1162,""),"")</f>
        <v/>
      </c>
      <c r="N1163" s="5" t="str">
        <f>IF($A1163&lt;&gt;"",IF(N$2&lt;&gt;"",INDEX('Instrument History'!$1:$1048576,$B1163,N$3) / CcyPerBase!M1162,""),"")</f>
        <v/>
      </c>
      <c r="O1163" s="5" t="str">
        <f>IF($A1163&lt;&gt;"",IF(O$2&lt;&gt;"",INDEX('Instrument History'!$1:$1048576,$B1163,O$3) / CcyPerBase!N1162,""),"")</f>
        <v/>
      </c>
      <c r="P1163" s="5" t="str">
        <f>IF($A1163&lt;&gt;"",IF(P$2&lt;&gt;"",INDEX('Instrument History'!$1:$1048576,$B1163,P$3) / CcyPerBase!O1162,""),"")</f>
        <v/>
      </c>
      <c r="Q1163" s="5" t="str">
        <f>IF($A1163&lt;&gt;"",IF(Q$2&lt;&gt;"",INDEX('Instrument History'!$1:$1048576,$B1163,Q$3) / CcyPerBase!P1162,""),"")</f>
        <v/>
      </c>
      <c r="R1163" s="5" t="str">
        <f>IF($A1163&lt;&gt;"",IF(R$2&lt;&gt;"",INDEX('Instrument History'!$1:$1048576,$B1163,R$3) / CcyPerBase!Q1162,""),"")</f>
        <v/>
      </c>
      <c r="S1163" s="5" t="str">
        <f>IF($A1163&lt;&gt;"",IF(S$2&lt;&gt;"",INDEX('Instrument History'!$1:$1048576,$B1163,S$3) / CcyPerBase!R1162,""),"")</f>
        <v/>
      </c>
      <c r="T1163" s="5" t="str">
        <f>IF($A1163&lt;&gt;"",IF(T$2&lt;&gt;"",INDEX('Instrument History'!$1:$1048576,$B1163,T$3) / CcyPerBase!S1162,""),"")</f>
        <v/>
      </c>
      <c r="U1163" s="5" t="str">
        <f>IF($A1163&lt;&gt;"",IF(U$2&lt;&gt;"",INDEX('Instrument History'!$1:$1048576,$B1163,U$3) / CcyPerBase!T1162,""),"")</f>
        <v/>
      </c>
      <c r="V1163" s="5" t="str">
        <f>IF($A1163&lt;&gt;"",IF(V$2&lt;&gt;"",INDEX('Instrument History'!$1:$1048576,$B1163,V$3) / CcyPerBase!U1162,""),"")</f>
        <v/>
      </c>
      <c r="W1163" s="5" t="str">
        <f>IF($A1163&lt;&gt;"",IF(W$2&lt;&gt;"",INDEX('Instrument History'!$1:$1048576,$B1163,W$3) / CcyPerBase!V1162,""),"")</f>
        <v/>
      </c>
      <c r="X1163" s="5" t="str">
        <f>IF($A1163&lt;&gt;"",IF(X$2&lt;&gt;"",INDEX('Instrument History'!$1:$1048576,$B1163,X$3) / CcyPerBase!W1162,""),"")</f>
        <v/>
      </c>
      <c r="Y1163" s="5" t="str">
        <f>IF($A1163&lt;&gt;"",IF(Y$2&lt;&gt;"",INDEX('Instrument History'!$1:$1048576,$B1163,Y$3) / CcyPerBase!X1162,""),"")</f>
        <v/>
      </c>
    </row>
    <row r="1164" spans="1:25">
      <c r="A1164" s="12" t="str">
        <f>IF(A1163&lt;&gt;"",IF(A1163=$B$1,"",'Instrument History'!A1160),"")</f>
        <v/>
      </c>
      <c r="B1164" t="str">
        <f t="shared" si="37"/>
        <v/>
      </c>
      <c r="C1164" s="14" t="str">
        <f>IF($A1164&lt;&gt;"",INDEX('Instrument History'!$1:$1048576,$B1164,C$3) / CcyPerBase!D1163,"")</f>
        <v/>
      </c>
      <c r="D1164" s="14" t="str">
        <f>IF(A1164&lt;&gt;"",C1164/$D$4*Master!$R$18,"")</f>
        <v/>
      </c>
      <c r="E1164" s="5" t="str">
        <f t="shared" si="38"/>
        <v/>
      </c>
      <c r="F1164" s="5" t="str">
        <f>IF($A1164&lt;&gt;"",IF(F$2&lt;&gt;"",INDEX('Instrument History'!$1:$1048576,$B1164,F$3) / CcyPerBase!E1163,""),"")</f>
        <v/>
      </c>
      <c r="G1164" s="5" t="str">
        <f>IF($A1164&lt;&gt;"",IF(G$2&lt;&gt;"",INDEX('Instrument History'!$1:$1048576,$B1164,G$3) / CcyPerBase!F1163,""),"")</f>
        <v/>
      </c>
      <c r="H1164" s="5" t="str">
        <f>IF($A1164&lt;&gt;"",IF(H$2&lt;&gt;"",INDEX('Instrument History'!$1:$1048576,$B1164,H$3) / CcyPerBase!G1163,""),"")</f>
        <v/>
      </c>
      <c r="I1164" s="5" t="str">
        <f>IF($A1164&lt;&gt;"",IF(I$2&lt;&gt;"",INDEX('Instrument History'!$1:$1048576,$B1164,I$3) / CcyPerBase!H1163,""),"")</f>
        <v/>
      </c>
      <c r="J1164" s="5" t="str">
        <f>IF($A1164&lt;&gt;"",IF(J$2&lt;&gt;"",INDEX('Instrument History'!$1:$1048576,$B1164,J$3) / CcyPerBase!I1163,""),"")</f>
        <v/>
      </c>
      <c r="K1164" s="5" t="str">
        <f>IF($A1164&lt;&gt;"",IF(K$2&lt;&gt;"",INDEX('Instrument History'!$1:$1048576,$B1164,K$3) / CcyPerBase!J1163,""),"")</f>
        <v/>
      </c>
      <c r="L1164" s="5" t="str">
        <f>IF($A1164&lt;&gt;"",IF(L$2&lt;&gt;"",INDEX('Instrument History'!$1:$1048576,$B1164,L$3) / CcyPerBase!K1163,""),"")</f>
        <v/>
      </c>
      <c r="M1164" s="5" t="str">
        <f>IF($A1164&lt;&gt;"",IF(M$2&lt;&gt;"",INDEX('Instrument History'!$1:$1048576,$B1164,M$3) / CcyPerBase!L1163,""),"")</f>
        <v/>
      </c>
      <c r="N1164" s="5" t="str">
        <f>IF($A1164&lt;&gt;"",IF(N$2&lt;&gt;"",INDEX('Instrument History'!$1:$1048576,$B1164,N$3) / CcyPerBase!M1163,""),"")</f>
        <v/>
      </c>
      <c r="O1164" s="5" t="str">
        <f>IF($A1164&lt;&gt;"",IF(O$2&lt;&gt;"",INDEX('Instrument History'!$1:$1048576,$B1164,O$3) / CcyPerBase!N1163,""),"")</f>
        <v/>
      </c>
      <c r="P1164" s="5" t="str">
        <f>IF($A1164&lt;&gt;"",IF(P$2&lt;&gt;"",INDEX('Instrument History'!$1:$1048576,$B1164,P$3) / CcyPerBase!O1163,""),"")</f>
        <v/>
      </c>
      <c r="Q1164" s="5" t="str">
        <f>IF($A1164&lt;&gt;"",IF(Q$2&lt;&gt;"",INDEX('Instrument History'!$1:$1048576,$B1164,Q$3) / CcyPerBase!P1163,""),"")</f>
        <v/>
      </c>
      <c r="R1164" s="5" t="str">
        <f>IF($A1164&lt;&gt;"",IF(R$2&lt;&gt;"",INDEX('Instrument History'!$1:$1048576,$B1164,R$3) / CcyPerBase!Q1163,""),"")</f>
        <v/>
      </c>
      <c r="S1164" s="5" t="str">
        <f>IF($A1164&lt;&gt;"",IF(S$2&lt;&gt;"",INDEX('Instrument History'!$1:$1048576,$B1164,S$3) / CcyPerBase!R1163,""),"")</f>
        <v/>
      </c>
      <c r="T1164" s="5" t="str">
        <f>IF($A1164&lt;&gt;"",IF(T$2&lt;&gt;"",INDEX('Instrument History'!$1:$1048576,$B1164,T$3) / CcyPerBase!S1163,""),"")</f>
        <v/>
      </c>
      <c r="U1164" s="5" t="str">
        <f>IF($A1164&lt;&gt;"",IF(U$2&lt;&gt;"",INDEX('Instrument History'!$1:$1048576,$B1164,U$3) / CcyPerBase!T1163,""),"")</f>
        <v/>
      </c>
      <c r="V1164" s="5" t="str">
        <f>IF($A1164&lt;&gt;"",IF(V$2&lt;&gt;"",INDEX('Instrument History'!$1:$1048576,$B1164,V$3) / CcyPerBase!U1163,""),"")</f>
        <v/>
      </c>
      <c r="W1164" s="5" t="str">
        <f>IF($A1164&lt;&gt;"",IF(W$2&lt;&gt;"",INDEX('Instrument History'!$1:$1048576,$B1164,W$3) / CcyPerBase!V1163,""),"")</f>
        <v/>
      </c>
      <c r="X1164" s="5" t="str">
        <f>IF($A1164&lt;&gt;"",IF(X$2&lt;&gt;"",INDEX('Instrument History'!$1:$1048576,$B1164,X$3) / CcyPerBase!W1163,""),"")</f>
        <v/>
      </c>
      <c r="Y1164" s="5" t="str">
        <f>IF($A1164&lt;&gt;"",IF(Y$2&lt;&gt;"",INDEX('Instrument History'!$1:$1048576,$B1164,Y$3) / CcyPerBase!X1163,""),"")</f>
        <v/>
      </c>
    </row>
    <row r="1165" spans="1:25">
      <c r="A1165" s="12" t="str">
        <f>IF(A1164&lt;&gt;"",IF(A1164=$B$1,"",'Instrument History'!A1161),"")</f>
        <v/>
      </c>
      <c r="B1165" t="str">
        <f t="shared" si="37"/>
        <v/>
      </c>
      <c r="C1165" s="14" t="str">
        <f>IF($A1165&lt;&gt;"",INDEX('Instrument History'!$1:$1048576,$B1165,C$3) / CcyPerBase!D1164,"")</f>
        <v/>
      </c>
      <c r="D1165" s="14" t="str">
        <f>IF(A1165&lt;&gt;"",C1165/$D$4*Master!$R$18,"")</f>
        <v/>
      </c>
      <c r="E1165" s="5" t="str">
        <f t="shared" si="38"/>
        <v/>
      </c>
      <c r="F1165" s="5" t="str">
        <f>IF($A1165&lt;&gt;"",IF(F$2&lt;&gt;"",INDEX('Instrument History'!$1:$1048576,$B1165,F$3) / CcyPerBase!E1164,""),"")</f>
        <v/>
      </c>
      <c r="G1165" s="5" t="str">
        <f>IF($A1165&lt;&gt;"",IF(G$2&lt;&gt;"",INDEX('Instrument History'!$1:$1048576,$B1165,G$3) / CcyPerBase!F1164,""),"")</f>
        <v/>
      </c>
      <c r="H1165" s="5" t="str">
        <f>IF($A1165&lt;&gt;"",IF(H$2&lt;&gt;"",INDEX('Instrument History'!$1:$1048576,$B1165,H$3) / CcyPerBase!G1164,""),"")</f>
        <v/>
      </c>
      <c r="I1165" s="5" t="str">
        <f>IF($A1165&lt;&gt;"",IF(I$2&lt;&gt;"",INDEX('Instrument History'!$1:$1048576,$B1165,I$3) / CcyPerBase!H1164,""),"")</f>
        <v/>
      </c>
      <c r="J1165" s="5" t="str">
        <f>IF($A1165&lt;&gt;"",IF(J$2&lt;&gt;"",INDEX('Instrument History'!$1:$1048576,$B1165,J$3) / CcyPerBase!I1164,""),"")</f>
        <v/>
      </c>
      <c r="K1165" s="5" t="str">
        <f>IF($A1165&lt;&gt;"",IF(K$2&lt;&gt;"",INDEX('Instrument History'!$1:$1048576,$B1165,K$3) / CcyPerBase!J1164,""),"")</f>
        <v/>
      </c>
      <c r="L1165" s="5" t="str">
        <f>IF($A1165&lt;&gt;"",IF(L$2&lt;&gt;"",INDEX('Instrument History'!$1:$1048576,$B1165,L$3) / CcyPerBase!K1164,""),"")</f>
        <v/>
      </c>
      <c r="M1165" s="5" t="str">
        <f>IF($A1165&lt;&gt;"",IF(M$2&lt;&gt;"",INDEX('Instrument History'!$1:$1048576,$B1165,M$3) / CcyPerBase!L1164,""),"")</f>
        <v/>
      </c>
      <c r="N1165" s="5" t="str">
        <f>IF($A1165&lt;&gt;"",IF(N$2&lt;&gt;"",INDEX('Instrument History'!$1:$1048576,$B1165,N$3) / CcyPerBase!M1164,""),"")</f>
        <v/>
      </c>
      <c r="O1165" s="5" t="str">
        <f>IF($A1165&lt;&gt;"",IF(O$2&lt;&gt;"",INDEX('Instrument History'!$1:$1048576,$B1165,O$3) / CcyPerBase!N1164,""),"")</f>
        <v/>
      </c>
      <c r="P1165" s="5" t="str">
        <f>IF($A1165&lt;&gt;"",IF(P$2&lt;&gt;"",INDEX('Instrument History'!$1:$1048576,$B1165,P$3) / CcyPerBase!O1164,""),"")</f>
        <v/>
      </c>
      <c r="Q1165" s="5" t="str">
        <f>IF($A1165&lt;&gt;"",IF(Q$2&lt;&gt;"",INDEX('Instrument History'!$1:$1048576,$B1165,Q$3) / CcyPerBase!P1164,""),"")</f>
        <v/>
      </c>
      <c r="R1165" s="5" t="str">
        <f>IF($A1165&lt;&gt;"",IF(R$2&lt;&gt;"",INDEX('Instrument History'!$1:$1048576,$B1165,R$3) / CcyPerBase!Q1164,""),"")</f>
        <v/>
      </c>
      <c r="S1165" s="5" t="str">
        <f>IF($A1165&lt;&gt;"",IF(S$2&lt;&gt;"",INDEX('Instrument History'!$1:$1048576,$B1165,S$3) / CcyPerBase!R1164,""),"")</f>
        <v/>
      </c>
      <c r="T1165" s="5" t="str">
        <f>IF($A1165&lt;&gt;"",IF(T$2&lt;&gt;"",INDEX('Instrument History'!$1:$1048576,$B1165,T$3) / CcyPerBase!S1164,""),"")</f>
        <v/>
      </c>
      <c r="U1165" s="5" t="str">
        <f>IF($A1165&lt;&gt;"",IF(U$2&lt;&gt;"",INDEX('Instrument History'!$1:$1048576,$B1165,U$3) / CcyPerBase!T1164,""),"")</f>
        <v/>
      </c>
      <c r="V1165" s="5" t="str">
        <f>IF($A1165&lt;&gt;"",IF(V$2&lt;&gt;"",INDEX('Instrument History'!$1:$1048576,$B1165,V$3) / CcyPerBase!U1164,""),"")</f>
        <v/>
      </c>
      <c r="W1165" s="5" t="str">
        <f>IF($A1165&lt;&gt;"",IF(W$2&lt;&gt;"",INDEX('Instrument History'!$1:$1048576,$B1165,W$3) / CcyPerBase!V1164,""),"")</f>
        <v/>
      </c>
      <c r="X1165" s="5" t="str">
        <f>IF($A1165&lt;&gt;"",IF(X$2&lt;&gt;"",INDEX('Instrument History'!$1:$1048576,$B1165,X$3) / CcyPerBase!W1164,""),"")</f>
        <v/>
      </c>
      <c r="Y1165" s="5" t="str">
        <f>IF($A1165&lt;&gt;"",IF(Y$2&lt;&gt;"",INDEX('Instrument History'!$1:$1048576,$B1165,Y$3) / CcyPerBase!X1164,""),"")</f>
        <v/>
      </c>
    </row>
    <row r="1166" spans="1:25">
      <c r="A1166" s="12" t="str">
        <f>IF(A1165&lt;&gt;"",IF(A1165=$B$1,"",'Instrument History'!A1162),"")</f>
        <v/>
      </c>
      <c r="B1166" t="str">
        <f t="shared" si="37"/>
        <v/>
      </c>
      <c r="C1166" s="14" t="str">
        <f>IF($A1166&lt;&gt;"",INDEX('Instrument History'!$1:$1048576,$B1166,C$3) / CcyPerBase!D1165,"")</f>
        <v/>
      </c>
      <c r="D1166" s="14" t="str">
        <f>IF(A1166&lt;&gt;"",C1166/$D$4*Master!$R$18,"")</f>
        <v/>
      </c>
      <c r="E1166" s="5" t="str">
        <f t="shared" si="38"/>
        <v/>
      </c>
      <c r="F1166" s="5" t="str">
        <f>IF($A1166&lt;&gt;"",IF(F$2&lt;&gt;"",INDEX('Instrument History'!$1:$1048576,$B1166,F$3) / CcyPerBase!E1165,""),"")</f>
        <v/>
      </c>
      <c r="G1166" s="5" t="str">
        <f>IF($A1166&lt;&gt;"",IF(G$2&lt;&gt;"",INDEX('Instrument History'!$1:$1048576,$B1166,G$3) / CcyPerBase!F1165,""),"")</f>
        <v/>
      </c>
      <c r="H1166" s="5" t="str">
        <f>IF($A1166&lt;&gt;"",IF(H$2&lt;&gt;"",INDEX('Instrument History'!$1:$1048576,$B1166,H$3) / CcyPerBase!G1165,""),"")</f>
        <v/>
      </c>
      <c r="I1166" s="5" t="str">
        <f>IF($A1166&lt;&gt;"",IF(I$2&lt;&gt;"",INDEX('Instrument History'!$1:$1048576,$B1166,I$3) / CcyPerBase!H1165,""),"")</f>
        <v/>
      </c>
      <c r="J1166" s="5" t="str">
        <f>IF($A1166&lt;&gt;"",IF(J$2&lt;&gt;"",INDEX('Instrument History'!$1:$1048576,$B1166,J$3) / CcyPerBase!I1165,""),"")</f>
        <v/>
      </c>
      <c r="K1166" s="5" t="str">
        <f>IF($A1166&lt;&gt;"",IF(K$2&lt;&gt;"",INDEX('Instrument History'!$1:$1048576,$B1166,K$3) / CcyPerBase!J1165,""),"")</f>
        <v/>
      </c>
      <c r="L1166" s="5" t="str">
        <f>IF($A1166&lt;&gt;"",IF(L$2&lt;&gt;"",INDEX('Instrument History'!$1:$1048576,$B1166,L$3) / CcyPerBase!K1165,""),"")</f>
        <v/>
      </c>
      <c r="M1166" s="5" t="str">
        <f>IF($A1166&lt;&gt;"",IF(M$2&lt;&gt;"",INDEX('Instrument History'!$1:$1048576,$B1166,M$3) / CcyPerBase!L1165,""),"")</f>
        <v/>
      </c>
      <c r="N1166" s="5" t="str">
        <f>IF($A1166&lt;&gt;"",IF(N$2&lt;&gt;"",INDEX('Instrument History'!$1:$1048576,$B1166,N$3) / CcyPerBase!M1165,""),"")</f>
        <v/>
      </c>
      <c r="O1166" s="5" t="str">
        <f>IF($A1166&lt;&gt;"",IF(O$2&lt;&gt;"",INDEX('Instrument History'!$1:$1048576,$B1166,O$3) / CcyPerBase!N1165,""),"")</f>
        <v/>
      </c>
      <c r="P1166" s="5" t="str">
        <f>IF($A1166&lt;&gt;"",IF(P$2&lt;&gt;"",INDEX('Instrument History'!$1:$1048576,$B1166,P$3) / CcyPerBase!O1165,""),"")</f>
        <v/>
      </c>
      <c r="Q1166" s="5" t="str">
        <f>IF($A1166&lt;&gt;"",IF(Q$2&lt;&gt;"",INDEX('Instrument History'!$1:$1048576,$B1166,Q$3) / CcyPerBase!P1165,""),"")</f>
        <v/>
      </c>
      <c r="R1166" s="5" t="str">
        <f>IF($A1166&lt;&gt;"",IF(R$2&lt;&gt;"",INDEX('Instrument History'!$1:$1048576,$B1166,R$3) / CcyPerBase!Q1165,""),"")</f>
        <v/>
      </c>
      <c r="S1166" s="5" t="str">
        <f>IF($A1166&lt;&gt;"",IF(S$2&lt;&gt;"",INDEX('Instrument History'!$1:$1048576,$B1166,S$3) / CcyPerBase!R1165,""),"")</f>
        <v/>
      </c>
      <c r="T1166" s="5" t="str">
        <f>IF($A1166&lt;&gt;"",IF(T$2&lt;&gt;"",INDEX('Instrument History'!$1:$1048576,$B1166,T$3) / CcyPerBase!S1165,""),"")</f>
        <v/>
      </c>
      <c r="U1166" s="5" t="str">
        <f>IF($A1166&lt;&gt;"",IF(U$2&lt;&gt;"",INDEX('Instrument History'!$1:$1048576,$B1166,U$3) / CcyPerBase!T1165,""),"")</f>
        <v/>
      </c>
      <c r="V1166" s="5" t="str">
        <f>IF($A1166&lt;&gt;"",IF(V$2&lt;&gt;"",INDEX('Instrument History'!$1:$1048576,$B1166,V$3) / CcyPerBase!U1165,""),"")</f>
        <v/>
      </c>
      <c r="W1166" s="5" t="str">
        <f>IF($A1166&lt;&gt;"",IF(W$2&lt;&gt;"",INDEX('Instrument History'!$1:$1048576,$B1166,W$3) / CcyPerBase!V1165,""),"")</f>
        <v/>
      </c>
      <c r="X1166" s="5" t="str">
        <f>IF($A1166&lt;&gt;"",IF(X$2&lt;&gt;"",INDEX('Instrument History'!$1:$1048576,$B1166,X$3) / CcyPerBase!W1165,""),"")</f>
        <v/>
      </c>
      <c r="Y1166" s="5" t="str">
        <f>IF($A1166&lt;&gt;"",IF(Y$2&lt;&gt;"",INDEX('Instrument History'!$1:$1048576,$B1166,Y$3) / CcyPerBase!X1165,""),"")</f>
        <v/>
      </c>
    </row>
    <row r="1167" spans="1:25">
      <c r="A1167" s="12" t="str">
        <f>IF(A1166&lt;&gt;"",IF(A1166=$B$1,"",'Instrument History'!A1163),"")</f>
        <v/>
      </c>
      <c r="B1167" t="str">
        <f t="shared" si="37"/>
        <v/>
      </c>
      <c r="C1167" s="14" t="str">
        <f>IF($A1167&lt;&gt;"",INDEX('Instrument History'!$1:$1048576,$B1167,C$3) / CcyPerBase!D1166,"")</f>
        <v/>
      </c>
      <c r="D1167" s="14" t="str">
        <f>IF(A1167&lt;&gt;"",C1167/$D$4*Master!$R$18,"")</f>
        <v/>
      </c>
      <c r="E1167" s="5" t="str">
        <f t="shared" si="38"/>
        <v/>
      </c>
      <c r="F1167" s="5" t="str">
        <f>IF($A1167&lt;&gt;"",IF(F$2&lt;&gt;"",INDEX('Instrument History'!$1:$1048576,$B1167,F$3) / CcyPerBase!E1166,""),"")</f>
        <v/>
      </c>
      <c r="G1167" s="5" t="str">
        <f>IF($A1167&lt;&gt;"",IF(G$2&lt;&gt;"",INDEX('Instrument History'!$1:$1048576,$B1167,G$3) / CcyPerBase!F1166,""),"")</f>
        <v/>
      </c>
      <c r="H1167" s="5" t="str">
        <f>IF($A1167&lt;&gt;"",IF(H$2&lt;&gt;"",INDEX('Instrument History'!$1:$1048576,$B1167,H$3) / CcyPerBase!G1166,""),"")</f>
        <v/>
      </c>
      <c r="I1167" s="5" t="str">
        <f>IF($A1167&lt;&gt;"",IF(I$2&lt;&gt;"",INDEX('Instrument History'!$1:$1048576,$B1167,I$3) / CcyPerBase!H1166,""),"")</f>
        <v/>
      </c>
      <c r="J1167" s="5" t="str">
        <f>IF($A1167&lt;&gt;"",IF(J$2&lt;&gt;"",INDEX('Instrument History'!$1:$1048576,$B1167,J$3) / CcyPerBase!I1166,""),"")</f>
        <v/>
      </c>
      <c r="K1167" s="5" t="str">
        <f>IF($A1167&lt;&gt;"",IF(K$2&lt;&gt;"",INDEX('Instrument History'!$1:$1048576,$B1167,K$3) / CcyPerBase!J1166,""),"")</f>
        <v/>
      </c>
      <c r="L1167" s="5" t="str">
        <f>IF($A1167&lt;&gt;"",IF(L$2&lt;&gt;"",INDEX('Instrument History'!$1:$1048576,$B1167,L$3) / CcyPerBase!K1166,""),"")</f>
        <v/>
      </c>
      <c r="M1167" s="5" t="str">
        <f>IF($A1167&lt;&gt;"",IF(M$2&lt;&gt;"",INDEX('Instrument History'!$1:$1048576,$B1167,M$3) / CcyPerBase!L1166,""),"")</f>
        <v/>
      </c>
      <c r="N1167" s="5" t="str">
        <f>IF($A1167&lt;&gt;"",IF(N$2&lt;&gt;"",INDEX('Instrument History'!$1:$1048576,$B1167,N$3) / CcyPerBase!M1166,""),"")</f>
        <v/>
      </c>
      <c r="O1167" s="5" t="str">
        <f>IF($A1167&lt;&gt;"",IF(O$2&lt;&gt;"",INDEX('Instrument History'!$1:$1048576,$B1167,O$3) / CcyPerBase!N1166,""),"")</f>
        <v/>
      </c>
      <c r="P1167" s="5" t="str">
        <f>IF($A1167&lt;&gt;"",IF(P$2&lt;&gt;"",INDEX('Instrument History'!$1:$1048576,$B1167,P$3) / CcyPerBase!O1166,""),"")</f>
        <v/>
      </c>
      <c r="Q1167" s="5" t="str">
        <f>IF($A1167&lt;&gt;"",IF(Q$2&lt;&gt;"",INDEX('Instrument History'!$1:$1048576,$B1167,Q$3) / CcyPerBase!P1166,""),"")</f>
        <v/>
      </c>
      <c r="R1167" s="5" t="str">
        <f>IF($A1167&lt;&gt;"",IF(R$2&lt;&gt;"",INDEX('Instrument History'!$1:$1048576,$B1167,R$3) / CcyPerBase!Q1166,""),"")</f>
        <v/>
      </c>
      <c r="S1167" s="5" t="str">
        <f>IF($A1167&lt;&gt;"",IF(S$2&lt;&gt;"",INDEX('Instrument History'!$1:$1048576,$B1167,S$3) / CcyPerBase!R1166,""),"")</f>
        <v/>
      </c>
      <c r="T1167" s="5" t="str">
        <f>IF($A1167&lt;&gt;"",IF(T$2&lt;&gt;"",INDEX('Instrument History'!$1:$1048576,$B1167,T$3) / CcyPerBase!S1166,""),"")</f>
        <v/>
      </c>
      <c r="U1167" s="5" t="str">
        <f>IF($A1167&lt;&gt;"",IF(U$2&lt;&gt;"",INDEX('Instrument History'!$1:$1048576,$B1167,U$3) / CcyPerBase!T1166,""),"")</f>
        <v/>
      </c>
      <c r="V1167" s="5" t="str">
        <f>IF($A1167&lt;&gt;"",IF(V$2&lt;&gt;"",INDEX('Instrument History'!$1:$1048576,$B1167,V$3) / CcyPerBase!U1166,""),"")</f>
        <v/>
      </c>
      <c r="W1167" s="5" t="str">
        <f>IF($A1167&lt;&gt;"",IF(W$2&lt;&gt;"",INDEX('Instrument History'!$1:$1048576,$B1167,W$3) / CcyPerBase!V1166,""),"")</f>
        <v/>
      </c>
      <c r="X1167" s="5" t="str">
        <f>IF($A1167&lt;&gt;"",IF(X$2&lt;&gt;"",INDEX('Instrument History'!$1:$1048576,$B1167,X$3) / CcyPerBase!W1166,""),"")</f>
        <v/>
      </c>
      <c r="Y1167" s="5" t="str">
        <f>IF($A1167&lt;&gt;"",IF(Y$2&lt;&gt;"",INDEX('Instrument History'!$1:$1048576,$B1167,Y$3) / CcyPerBase!X1166,""),"")</f>
        <v/>
      </c>
    </row>
    <row r="1168" spans="1:25">
      <c r="A1168" s="12" t="str">
        <f>IF(A1167&lt;&gt;"",IF(A1167=$B$1,"",'Instrument History'!A1164),"")</f>
        <v/>
      </c>
      <c r="B1168" t="str">
        <f t="shared" si="37"/>
        <v/>
      </c>
      <c r="C1168" s="14" t="str">
        <f>IF($A1168&lt;&gt;"",INDEX('Instrument History'!$1:$1048576,$B1168,C$3) / CcyPerBase!D1167,"")</f>
        <v/>
      </c>
      <c r="D1168" s="14" t="str">
        <f>IF(A1168&lt;&gt;"",C1168/$D$4*Master!$R$18,"")</f>
        <v/>
      </c>
      <c r="E1168" s="5" t="str">
        <f t="shared" si="38"/>
        <v/>
      </c>
      <c r="F1168" s="5" t="str">
        <f>IF($A1168&lt;&gt;"",IF(F$2&lt;&gt;"",INDEX('Instrument History'!$1:$1048576,$B1168,F$3) / CcyPerBase!E1167,""),"")</f>
        <v/>
      </c>
      <c r="G1168" s="5" t="str">
        <f>IF($A1168&lt;&gt;"",IF(G$2&lt;&gt;"",INDEX('Instrument History'!$1:$1048576,$B1168,G$3) / CcyPerBase!F1167,""),"")</f>
        <v/>
      </c>
      <c r="H1168" s="5" t="str">
        <f>IF($A1168&lt;&gt;"",IF(H$2&lt;&gt;"",INDEX('Instrument History'!$1:$1048576,$B1168,H$3) / CcyPerBase!G1167,""),"")</f>
        <v/>
      </c>
      <c r="I1168" s="5" t="str">
        <f>IF($A1168&lt;&gt;"",IF(I$2&lt;&gt;"",INDEX('Instrument History'!$1:$1048576,$B1168,I$3) / CcyPerBase!H1167,""),"")</f>
        <v/>
      </c>
      <c r="J1168" s="5" t="str">
        <f>IF($A1168&lt;&gt;"",IF(J$2&lt;&gt;"",INDEX('Instrument History'!$1:$1048576,$B1168,J$3) / CcyPerBase!I1167,""),"")</f>
        <v/>
      </c>
      <c r="K1168" s="5" t="str">
        <f>IF($A1168&lt;&gt;"",IF(K$2&lt;&gt;"",INDEX('Instrument History'!$1:$1048576,$B1168,K$3) / CcyPerBase!J1167,""),"")</f>
        <v/>
      </c>
      <c r="L1168" s="5" t="str">
        <f>IF($A1168&lt;&gt;"",IF(L$2&lt;&gt;"",INDEX('Instrument History'!$1:$1048576,$B1168,L$3) / CcyPerBase!K1167,""),"")</f>
        <v/>
      </c>
      <c r="M1168" s="5" t="str">
        <f>IF($A1168&lt;&gt;"",IF(M$2&lt;&gt;"",INDEX('Instrument History'!$1:$1048576,$B1168,M$3) / CcyPerBase!L1167,""),"")</f>
        <v/>
      </c>
      <c r="N1168" s="5" t="str">
        <f>IF($A1168&lt;&gt;"",IF(N$2&lt;&gt;"",INDEX('Instrument History'!$1:$1048576,$B1168,N$3) / CcyPerBase!M1167,""),"")</f>
        <v/>
      </c>
      <c r="O1168" s="5" t="str">
        <f>IF($A1168&lt;&gt;"",IF(O$2&lt;&gt;"",INDEX('Instrument History'!$1:$1048576,$B1168,O$3) / CcyPerBase!N1167,""),"")</f>
        <v/>
      </c>
      <c r="P1168" s="5" t="str">
        <f>IF($A1168&lt;&gt;"",IF(P$2&lt;&gt;"",INDEX('Instrument History'!$1:$1048576,$B1168,P$3) / CcyPerBase!O1167,""),"")</f>
        <v/>
      </c>
      <c r="Q1168" s="5" t="str">
        <f>IF($A1168&lt;&gt;"",IF(Q$2&lt;&gt;"",INDEX('Instrument History'!$1:$1048576,$B1168,Q$3) / CcyPerBase!P1167,""),"")</f>
        <v/>
      </c>
      <c r="R1168" s="5" t="str">
        <f>IF($A1168&lt;&gt;"",IF(R$2&lt;&gt;"",INDEX('Instrument History'!$1:$1048576,$B1168,R$3) / CcyPerBase!Q1167,""),"")</f>
        <v/>
      </c>
      <c r="S1168" s="5" t="str">
        <f>IF($A1168&lt;&gt;"",IF(S$2&lt;&gt;"",INDEX('Instrument History'!$1:$1048576,$B1168,S$3) / CcyPerBase!R1167,""),"")</f>
        <v/>
      </c>
      <c r="T1168" s="5" t="str">
        <f>IF($A1168&lt;&gt;"",IF(T$2&lt;&gt;"",INDEX('Instrument History'!$1:$1048576,$B1168,T$3) / CcyPerBase!S1167,""),"")</f>
        <v/>
      </c>
      <c r="U1168" s="5" t="str">
        <f>IF($A1168&lt;&gt;"",IF(U$2&lt;&gt;"",INDEX('Instrument History'!$1:$1048576,$B1168,U$3) / CcyPerBase!T1167,""),"")</f>
        <v/>
      </c>
      <c r="V1168" s="5" t="str">
        <f>IF($A1168&lt;&gt;"",IF(V$2&lt;&gt;"",INDEX('Instrument History'!$1:$1048576,$B1168,V$3) / CcyPerBase!U1167,""),"")</f>
        <v/>
      </c>
      <c r="W1168" s="5" t="str">
        <f>IF($A1168&lt;&gt;"",IF(W$2&lt;&gt;"",INDEX('Instrument History'!$1:$1048576,$B1168,W$3) / CcyPerBase!V1167,""),"")</f>
        <v/>
      </c>
      <c r="X1168" s="5" t="str">
        <f>IF($A1168&lt;&gt;"",IF(X$2&lt;&gt;"",INDEX('Instrument History'!$1:$1048576,$B1168,X$3) / CcyPerBase!W1167,""),"")</f>
        <v/>
      </c>
      <c r="Y1168" s="5" t="str">
        <f>IF($A1168&lt;&gt;"",IF(Y$2&lt;&gt;"",INDEX('Instrument History'!$1:$1048576,$B1168,Y$3) / CcyPerBase!X1167,""),"")</f>
        <v/>
      </c>
    </row>
    <row r="1169" spans="1:25">
      <c r="A1169" s="12" t="str">
        <f>IF(A1168&lt;&gt;"",IF(A1168=$B$1,"",'Instrument History'!A1165),"")</f>
        <v/>
      </c>
      <c r="B1169" t="str">
        <f t="shared" si="37"/>
        <v/>
      </c>
      <c r="C1169" s="14" t="str">
        <f>IF($A1169&lt;&gt;"",INDEX('Instrument History'!$1:$1048576,$B1169,C$3) / CcyPerBase!D1168,"")</f>
        <v/>
      </c>
      <c r="D1169" s="14" t="str">
        <f>IF(A1169&lt;&gt;"",C1169/$D$4*Master!$R$18,"")</f>
        <v/>
      </c>
      <c r="E1169" s="5" t="str">
        <f t="shared" si="38"/>
        <v/>
      </c>
      <c r="F1169" s="5" t="str">
        <f>IF($A1169&lt;&gt;"",IF(F$2&lt;&gt;"",INDEX('Instrument History'!$1:$1048576,$B1169,F$3) / CcyPerBase!E1168,""),"")</f>
        <v/>
      </c>
      <c r="G1169" s="5" t="str">
        <f>IF($A1169&lt;&gt;"",IF(G$2&lt;&gt;"",INDEX('Instrument History'!$1:$1048576,$B1169,G$3) / CcyPerBase!F1168,""),"")</f>
        <v/>
      </c>
      <c r="H1169" s="5" t="str">
        <f>IF($A1169&lt;&gt;"",IF(H$2&lt;&gt;"",INDEX('Instrument History'!$1:$1048576,$B1169,H$3) / CcyPerBase!G1168,""),"")</f>
        <v/>
      </c>
      <c r="I1169" s="5" t="str">
        <f>IF($A1169&lt;&gt;"",IF(I$2&lt;&gt;"",INDEX('Instrument History'!$1:$1048576,$B1169,I$3) / CcyPerBase!H1168,""),"")</f>
        <v/>
      </c>
      <c r="J1169" s="5" t="str">
        <f>IF($A1169&lt;&gt;"",IF(J$2&lt;&gt;"",INDEX('Instrument History'!$1:$1048576,$B1169,J$3) / CcyPerBase!I1168,""),"")</f>
        <v/>
      </c>
      <c r="K1169" s="5" t="str">
        <f>IF($A1169&lt;&gt;"",IF(K$2&lt;&gt;"",INDEX('Instrument History'!$1:$1048576,$B1169,K$3) / CcyPerBase!J1168,""),"")</f>
        <v/>
      </c>
      <c r="L1169" s="5" t="str">
        <f>IF($A1169&lt;&gt;"",IF(L$2&lt;&gt;"",INDEX('Instrument History'!$1:$1048576,$B1169,L$3) / CcyPerBase!K1168,""),"")</f>
        <v/>
      </c>
      <c r="M1169" s="5" t="str">
        <f>IF($A1169&lt;&gt;"",IF(M$2&lt;&gt;"",INDEX('Instrument History'!$1:$1048576,$B1169,M$3) / CcyPerBase!L1168,""),"")</f>
        <v/>
      </c>
      <c r="N1169" s="5" t="str">
        <f>IF($A1169&lt;&gt;"",IF(N$2&lt;&gt;"",INDEX('Instrument History'!$1:$1048576,$B1169,N$3) / CcyPerBase!M1168,""),"")</f>
        <v/>
      </c>
      <c r="O1169" s="5" t="str">
        <f>IF($A1169&lt;&gt;"",IF(O$2&lt;&gt;"",INDEX('Instrument History'!$1:$1048576,$B1169,O$3) / CcyPerBase!N1168,""),"")</f>
        <v/>
      </c>
      <c r="P1169" s="5" t="str">
        <f>IF($A1169&lt;&gt;"",IF(P$2&lt;&gt;"",INDEX('Instrument History'!$1:$1048576,$B1169,P$3) / CcyPerBase!O1168,""),"")</f>
        <v/>
      </c>
      <c r="Q1169" s="5" t="str">
        <f>IF($A1169&lt;&gt;"",IF(Q$2&lt;&gt;"",INDEX('Instrument History'!$1:$1048576,$B1169,Q$3) / CcyPerBase!P1168,""),"")</f>
        <v/>
      </c>
      <c r="R1169" s="5" t="str">
        <f>IF($A1169&lt;&gt;"",IF(R$2&lt;&gt;"",INDEX('Instrument History'!$1:$1048576,$B1169,R$3) / CcyPerBase!Q1168,""),"")</f>
        <v/>
      </c>
      <c r="S1169" s="5" t="str">
        <f>IF($A1169&lt;&gt;"",IF(S$2&lt;&gt;"",INDEX('Instrument History'!$1:$1048576,$B1169,S$3) / CcyPerBase!R1168,""),"")</f>
        <v/>
      </c>
      <c r="T1169" s="5" t="str">
        <f>IF($A1169&lt;&gt;"",IF(T$2&lt;&gt;"",INDEX('Instrument History'!$1:$1048576,$B1169,T$3) / CcyPerBase!S1168,""),"")</f>
        <v/>
      </c>
      <c r="U1169" s="5" t="str">
        <f>IF($A1169&lt;&gt;"",IF(U$2&lt;&gt;"",INDEX('Instrument History'!$1:$1048576,$B1169,U$3) / CcyPerBase!T1168,""),"")</f>
        <v/>
      </c>
      <c r="V1169" s="5" t="str">
        <f>IF($A1169&lt;&gt;"",IF(V$2&lt;&gt;"",INDEX('Instrument History'!$1:$1048576,$B1169,V$3) / CcyPerBase!U1168,""),"")</f>
        <v/>
      </c>
      <c r="W1169" s="5" t="str">
        <f>IF($A1169&lt;&gt;"",IF(W$2&lt;&gt;"",INDEX('Instrument History'!$1:$1048576,$B1169,W$3) / CcyPerBase!V1168,""),"")</f>
        <v/>
      </c>
      <c r="X1169" s="5" t="str">
        <f>IF($A1169&lt;&gt;"",IF(X$2&lt;&gt;"",INDEX('Instrument History'!$1:$1048576,$B1169,X$3) / CcyPerBase!W1168,""),"")</f>
        <v/>
      </c>
      <c r="Y1169" s="5" t="str">
        <f>IF($A1169&lt;&gt;"",IF(Y$2&lt;&gt;"",INDEX('Instrument History'!$1:$1048576,$B1169,Y$3) / CcyPerBase!X1168,""),"")</f>
        <v/>
      </c>
    </row>
    <row r="1170" spans="1:25">
      <c r="A1170" s="12" t="str">
        <f>IF(A1169&lt;&gt;"",IF(A1169=$B$1,"",'Instrument History'!A1166),"")</f>
        <v/>
      </c>
      <c r="B1170" t="str">
        <f t="shared" si="37"/>
        <v/>
      </c>
      <c r="C1170" s="14" t="str">
        <f>IF($A1170&lt;&gt;"",INDEX('Instrument History'!$1:$1048576,$B1170,C$3) / CcyPerBase!D1169,"")</f>
        <v/>
      </c>
      <c r="D1170" s="14" t="str">
        <f>IF(A1170&lt;&gt;"",C1170/$D$4*Master!$R$18,"")</f>
        <v/>
      </c>
      <c r="E1170" s="5" t="str">
        <f t="shared" si="38"/>
        <v/>
      </c>
      <c r="F1170" s="5" t="str">
        <f>IF($A1170&lt;&gt;"",IF(F$2&lt;&gt;"",INDEX('Instrument History'!$1:$1048576,$B1170,F$3) / CcyPerBase!E1169,""),"")</f>
        <v/>
      </c>
      <c r="G1170" s="5" t="str">
        <f>IF($A1170&lt;&gt;"",IF(G$2&lt;&gt;"",INDEX('Instrument History'!$1:$1048576,$B1170,G$3) / CcyPerBase!F1169,""),"")</f>
        <v/>
      </c>
      <c r="H1170" s="5" t="str">
        <f>IF($A1170&lt;&gt;"",IF(H$2&lt;&gt;"",INDEX('Instrument History'!$1:$1048576,$B1170,H$3) / CcyPerBase!G1169,""),"")</f>
        <v/>
      </c>
      <c r="I1170" s="5" t="str">
        <f>IF($A1170&lt;&gt;"",IF(I$2&lt;&gt;"",INDEX('Instrument History'!$1:$1048576,$B1170,I$3) / CcyPerBase!H1169,""),"")</f>
        <v/>
      </c>
      <c r="J1170" s="5" t="str">
        <f>IF($A1170&lt;&gt;"",IF(J$2&lt;&gt;"",INDEX('Instrument History'!$1:$1048576,$B1170,J$3) / CcyPerBase!I1169,""),"")</f>
        <v/>
      </c>
      <c r="K1170" s="5" t="str">
        <f>IF($A1170&lt;&gt;"",IF(K$2&lt;&gt;"",INDEX('Instrument History'!$1:$1048576,$B1170,K$3) / CcyPerBase!J1169,""),"")</f>
        <v/>
      </c>
      <c r="L1170" s="5" t="str">
        <f>IF($A1170&lt;&gt;"",IF(L$2&lt;&gt;"",INDEX('Instrument History'!$1:$1048576,$B1170,L$3) / CcyPerBase!K1169,""),"")</f>
        <v/>
      </c>
      <c r="M1170" s="5" t="str">
        <f>IF($A1170&lt;&gt;"",IF(M$2&lt;&gt;"",INDEX('Instrument History'!$1:$1048576,$B1170,M$3) / CcyPerBase!L1169,""),"")</f>
        <v/>
      </c>
      <c r="N1170" s="5" t="str">
        <f>IF($A1170&lt;&gt;"",IF(N$2&lt;&gt;"",INDEX('Instrument History'!$1:$1048576,$B1170,N$3) / CcyPerBase!M1169,""),"")</f>
        <v/>
      </c>
      <c r="O1170" s="5" t="str">
        <f>IF($A1170&lt;&gt;"",IF(O$2&lt;&gt;"",INDEX('Instrument History'!$1:$1048576,$B1170,O$3) / CcyPerBase!N1169,""),"")</f>
        <v/>
      </c>
      <c r="P1170" s="5" t="str">
        <f>IF($A1170&lt;&gt;"",IF(P$2&lt;&gt;"",INDEX('Instrument History'!$1:$1048576,$B1170,P$3) / CcyPerBase!O1169,""),"")</f>
        <v/>
      </c>
      <c r="Q1170" s="5" t="str">
        <f>IF($A1170&lt;&gt;"",IF(Q$2&lt;&gt;"",INDEX('Instrument History'!$1:$1048576,$B1170,Q$3) / CcyPerBase!P1169,""),"")</f>
        <v/>
      </c>
      <c r="R1170" s="5" t="str">
        <f>IF($A1170&lt;&gt;"",IF(R$2&lt;&gt;"",INDEX('Instrument History'!$1:$1048576,$B1170,R$3) / CcyPerBase!Q1169,""),"")</f>
        <v/>
      </c>
      <c r="S1170" s="5" t="str">
        <f>IF($A1170&lt;&gt;"",IF(S$2&lt;&gt;"",INDEX('Instrument History'!$1:$1048576,$B1170,S$3) / CcyPerBase!R1169,""),"")</f>
        <v/>
      </c>
      <c r="T1170" s="5" t="str">
        <f>IF($A1170&lt;&gt;"",IF(T$2&lt;&gt;"",INDEX('Instrument History'!$1:$1048576,$B1170,T$3) / CcyPerBase!S1169,""),"")</f>
        <v/>
      </c>
      <c r="U1170" s="5" t="str">
        <f>IF($A1170&lt;&gt;"",IF(U$2&lt;&gt;"",INDEX('Instrument History'!$1:$1048576,$B1170,U$3) / CcyPerBase!T1169,""),"")</f>
        <v/>
      </c>
      <c r="V1170" s="5" t="str">
        <f>IF($A1170&lt;&gt;"",IF(V$2&lt;&gt;"",INDEX('Instrument History'!$1:$1048576,$B1170,V$3) / CcyPerBase!U1169,""),"")</f>
        <v/>
      </c>
      <c r="W1170" s="5" t="str">
        <f>IF($A1170&lt;&gt;"",IF(W$2&lt;&gt;"",INDEX('Instrument History'!$1:$1048576,$B1170,W$3) / CcyPerBase!V1169,""),"")</f>
        <v/>
      </c>
      <c r="X1170" s="5" t="str">
        <f>IF($A1170&lt;&gt;"",IF(X$2&lt;&gt;"",INDEX('Instrument History'!$1:$1048576,$B1170,X$3) / CcyPerBase!W1169,""),"")</f>
        <v/>
      </c>
      <c r="Y1170" s="5" t="str">
        <f>IF($A1170&lt;&gt;"",IF(Y$2&lt;&gt;"",INDEX('Instrument History'!$1:$1048576,$B1170,Y$3) / CcyPerBase!X1169,""),"")</f>
        <v/>
      </c>
    </row>
    <row r="1171" spans="1:25">
      <c r="A1171" s="12" t="str">
        <f>IF(A1170&lt;&gt;"",IF(A1170=$B$1,"",'Instrument History'!A1167),"")</f>
        <v/>
      </c>
      <c r="B1171" t="str">
        <f t="shared" si="37"/>
        <v/>
      </c>
      <c r="C1171" s="14" t="str">
        <f>IF($A1171&lt;&gt;"",INDEX('Instrument History'!$1:$1048576,$B1171,C$3) / CcyPerBase!D1170,"")</f>
        <v/>
      </c>
      <c r="D1171" s="14" t="str">
        <f>IF(A1171&lt;&gt;"",C1171/$D$4*Master!$R$18,"")</f>
        <v/>
      </c>
      <c r="E1171" s="5" t="str">
        <f t="shared" si="38"/>
        <v/>
      </c>
      <c r="F1171" s="5" t="str">
        <f>IF($A1171&lt;&gt;"",IF(F$2&lt;&gt;"",INDEX('Instrument History'!$1:$1048576,$B1171,F$3) / CcyPerBase!E1170,""),"")</f>
        <v/>
      </c>
      <c r="G1171" s="5" t="str">
        <f>IF($A1171&lt;&gt;"",IF(G$2&lt;&gt;"",INDEX('Instrument History'!$1:$1048576,$B1171,G$3) / CcyPerBase!F1170,""),"")</f>
        <v/>
      </c>
      <c r="H1171" s="5" t="str">
        <f>IF($A1171&lt;&gt;"",IF(H$2&lt;&gt;"",INDEX('Instrument History'!$1:$1048576,$B1171,H$3) / CcyPerBase!G1170,""),"")</f>
        <v/>
      </c>
      <c r="I1171" s="5" t="str">
        <f>IF($A1171&lt;&gt;"",IF(I$2&lt;&gt;"",INDEX('Instrument History'!$1:$1048576,$B1171,I$3) / CcyPerBase!H1170,""),"")</f>
        <v/>
      </c>
      <c r="J1171" s="5" t="str">
        <f>IF($A1171&lt;&gt;"",IF(J$2&lt;&gt;"",INDEX('Instrument History'!$1:$1048576,$B1171,J$3) / CcyPerBase!I1170,""),"")</f>
        <v/>
      </c>
      <c r="K1171" s="5" t="str">
        <f>IF($A1171&lt;&gt;"",IF(K$2&lt;&gt;"",INDEX('Instrument History'!$1:$1048576,$B1171,K$3) / CcyPerBase!J1170,""),"")</f>
        <v/>
      </c>
      <c r="L1171" s="5" t="str">
        <f>IF($A1171&lt;&gt;"",IF(L$2&lt;&gt;"",INDEX('Instrument History'!$1:$1048576,$B1171,L$3) / CcyPerBase!K1170,""),"")</f>
        <v/>
      </c>
      <c r="M1171" s="5" t="str">
        <f>IF($A1171&lt;&gt;"",IF(M$2&lt;&gt;"",INDEX('Instrument History'!$1:$1048576,$B1171,M$3) / CcyPerBase!L1170,""),"")</f>
        <v/>
      </c>
      <c r="N1171" s="5" t="str">
        <f>IF($A1171&lt;&gt;"",IF(N$2&lt;&gt;"",INDEX('Instrument History'!$1:$1048576,$B1171,N$3) / CcyPerBase!M1170,""),"")</f>
        <v/>
      </c>
      <c r="O1171" s="5" t="str">
        <f>IF($A1171&lt;&gt;"",IF(O$2&lt;&gt;"",INDEX('Instrument History'!$1:$1048576,$B1171,O$3) / CcyPerBase!N1170,""),"")</f>
        <v/>
      </c>
      <c r="P1171" s="5" t="str">
        <f>IF($A1171&lt;&gt;"",IF(P$2&lt;&gt;"",INDEX('Instrument History'!$1:$1048576,$B1171,P$3) / CcyPerBase!O1170,""),"")</f>
        <v/>
      </c>
      <c r="Q1171" s="5" t="str">
        <f>IF($A1171&lt;&gt;"",IF(Q$2&lt;&gt;"",INDEX('Instrument History'!$1:$1048576,$B1171,Q$3) / CcyPerBase!P1170,""),"")</f>
        <v/>
      </c>
      <c r="R1171" s="5" t="str">
        <f>IF($A1171&lt;&gt;"",IF(R$2&lt;&gt;"",INDEX('Instrument History'!$1:$1048576,$B1171,R$3) / CcyPerBase!Q1170,""),"")</f>
        <v/>
      </c>
      <c r="S1171" s="5" t="str">
        <f>IF($A1171&lt;&gt;"",IF(S$2&lt;&gt;"",INDEX('Instrument History'!$1:$1048576,$B1171,S$3) / CcyPerBase!R1170,""),"")</f>
        <v/>
      </c>
      <c r="T1171" s="5" t="str">
        <f>IF($A1171&lt;&gt;"",IF(T$2&lt;&gt;"",INDEX('Instrument History'!$1:$1048576,$B1171,T$3) / CcyPerBase!S1170,""),"")</f>
        <v/>
      </c>
      <c r="U1171" s="5" t="str">
        <f>IF($A1171&lt;&gt;"",IF(U$2&lt;&gt;"",INDEX('Instrument History'!$1:$1048576,$B1171,U$3) / CcyPerBase!T1170,""),"")</f>
        <v/>
      </c>
      <c r="V1171" s="5" t="str">
        <f>IF($A1171&lt;&gt;"",IF(V$2&lt;&gt;"",INDEX('Instrument History'!$1:$1048576,$B1171,V$3) / CcyPerBase!U1170,""),"")</f>
        <v/>
      </c>
      <c r="W1171" s="5" t="str">
        <f>IF($A1171&lt;&gt;"",IF(W$2&lt;&gt;"",INDEX('Instrument History'!$1:$1048576,$B1171,W$3) / CcyPerBase!V1170,""),"")</f>
        <v/>
      </c>
      <c r="X1171" s="5" t="str">
        <f>IF($A1171&lt;&gt;"",IF(X$2&lt;&gt;"",INDEX('Instrument History'!$1:$1048576,$B1171,X$3) / CcyPerBase!W1170,""),"")</f>
        <v/>
      </c>
      <c r="Y1171" s="5" t="str">
        <f>IF($A1171&lt;&gt;"",IF(Y$2&lt;&gt;"",INDEX('Instrument History'!$1:$1048576,$B1171,Y$3) / CcyPerBase!X1170,""),"")</f>
        <v/>
      </c>
    </row>
    <row r="1172" spans="1:25">
      <c r="A1172" s="12" t="str">
        <f>IF(A1171&lt;&gt;"",IF(A1171=$B$1,"",'Instrument History'!A1168),"")</f>
        <v/>
      </c>
      <c r="B1172" t="str">
        <f t="shared" si="37"/>
        <v/>
      </c>
      <c r="C1172" s="14" t="str">
        <f>IF($A1172&lt;&gt;"",INDEX('Instrument History'!$1:$1048576,$B1172,C$3) / CcyPerBase!D1171,"")</f>
        <v/>
      </c>
      <c r="D1172" s="14" t="str">
        <f>IF(A1172&lt;&gt;"",C1172/$D$4*Master!$R$18,"")</f>
        <v/>
      </c>
      <c r="E1172" s="5" t="str">
        <f t="shared" si="38"/>
        <v/>
      </c>
      <c r="F1172" s="5" t="str">
        <f>IF($A1172&lt;&gt;"",IF(F$2&lt;&gt;"",INDEX('Instrument History'!$1:$1048576,$B1172,F$3) / CcyPerBase!E1171,""),"")</f>
        <v/>
      </c>
      <c r="G1172" s="5" t="str">
        <f>IF($A1172&lt;&gt;"",IF(G$2&lt;&gt;"",INDEX('Instrument History'!$1:$1048576,$B1172,G$3) / CcyPerBase!F1171,""),"")</f>
        <v/>
      </c>
      <c r="H1172" s="5" t="str">
        <f>IF($A1172&lt;&gt;"",IF(H$2&lt;&gt;"",INDEX('Instrument History'!$1:$1048576,$B1172,H$3) / CcyPerBase!G1171,""),"")</f>
        <v/>
      </c>
      <c r="I1172" s="5" t="str">
        <f>IF($A1172&lt;&gt;"",IF(I$2&lt;&gt;"",INDEX('Instrument History'!$1:$1048576,$B1172,I$3) / CcyPerBase!H1171,""),"")</f>
        <v/>
      </c>
      <c r="J1172" s="5" t="str">
        <f>IF($A1172&lt;&gt;"",IF(J$2&lt;&gt;"",INDEX('Instrument History'!$1:$1048576,$B1172,J$3) / CcyPerBase!I1171,""),"")</f>
        <v/>
      </c>
      <c r="K1172" s="5" t="str">
        <f>IF($A1172&lt;&gt;"",IF(K$2&lt;&gt;"",INDEX('Instrument History'!$1:$1048576,$B1172,K$3) / CcyPerBase!J1171,""),"")</f>
        <v/>
      </c>
      <c r="L1172" s="5" t="str">
        <f>IF($A1172&lt;&gt;"",IF(L$2&lt;&gt;"",INDEX('Instrument History'!$1:$1048576,$B1172,L$3) / CcyPerBase!K1171,""),"")</f>
        <v/>
      </c>
      <c r="M1172" s="5" t="str">
        <f>IF($A1172&lt;&gt;"",IF(M$2&lt;&gt;"",INDEX('Instrument History'!$1:$1048576,$B1172,M$3) / CcyPerBase!L1171,""),"")</f>
        <v/>
      </c>
      <c r="N1172" s="5" t="str">
        <f>IF($A1172&lt;&gt;"",IF(N$2&lt;&gt;"",INDEX('Instrument History'!$1:$1048576,$B1172,N$3) / CcyPerBase!M1171,""),"")</f>
        <v/>
      </c>
      <c r="O1172" s="5" t="str">
        <f>IF($A1172&lt;&gt;"",IF(O$2&lt;&gt;"",INDEX('Instrument History'!$1:$1048576,$B1172,O$3) / CcyPerBase!N1171,""),"")</f>
        <v/>
      </c>
      <c r="P1172" s="5" t="str">
        <f>IF($A1172&lt;&gt;"",IF(P$2&lt;&gt;"",INDEX('Instrument History'!$1:$1048576,$B1172,P$3) / CcyPerBase!O1171,""),"")</f>
        <v/>
      </c>
      <c r="Q1172" s="5" t="str">
        <f>IF($A1172&lt;&gt;"",IF(Q$2&lt;&gt;"",INDEX('Instrument History'!$1:$1048576,$B1172,Q$3) / CcyPerBase!P1171,""),"")</f>
        <v/>
      </c>
      <c r="R1172" s="5" t="str">
        <f>IF($A1172&lt;&gt;"",IF(R$2&lt;&gt;"",INDEX('Instrument History'!$1:$1048576,$B1172,R$3) / CcyPerBase!Q1171,""),"")</f>
        <v/>
      </c>
      <c r="S1172" s="5" t="str">
        <f>IF($A1172&lt;&gt;"",IF(S$2&lt;&gt;"",INDEX('Instrument History'!$1:$1048576,$B1172,S$3) / CcyPerBase!R1171,""),"")</f>
        <v/>
      </c>
      <c r="T1172" s="5" t="str">
        <f>IF($A1172&lt;&gt;"",IF(T$2&lt;&gt;"",INDEX('Instrument History'!$1:$1048576,$B1172,T$3) / CcyPerBase!S1171,""),"")</f>
        <v/>
      </c>
      <c r="U1172" s="5" t="str">
        <f>IF($A1172&lt;&gt;"",IF(U$2&lt;&gt;"",INDEX('Instrument History'!$1:$1048576,$B1172,U$3) / CcyPerBase!T1171,""),"")</f>
        <v/>
      </c>
      <c r="V1172" s="5" t="str">
        <f>IF($A1172&lt;&gt;"",IF(V$2&lt;&gt;"",INDEX('Instrument History'!$1:$1048576,$B1172,V$3) / CcyPerBase!U1171,""),"")</f>
        <v/>
      </c>
      <c r="W1172" s="5" t="str">
        <f>IF($A1172&lt;&gt;"",IF(W$2&lt;&gt;"",INDEX('Instrument History'!$1:$1048576,$B1172,W$3) / CcyPerBase!V1171,""),"")</f>
        <v/>
      </c>
      <c r="X1172" s="5" t="str">
        <f>IF($A1172&lt;&gt;"",IF(X$2&lt;&gt;"",INDEX('Instrument History'!$1:$1048576,$B1172,X$3) / CcyPerBase!W1171,""),"")</f>
        <v/>
      </c>
      <c r="Y1172" s="5" t="str">
        <f>IF($A1172&lt;&gt;"",IF(Y$2&lt;&gt;"",INDEX('Instrument History'!$1:$1048576,$B1172,Y$3) / CcyPerBase!X1171,""),"")</f>
        <v/>
      </c>
    </row>
    <row r="1173" spans="1:25">
      <c r="A1173" s="12" t="str">
        <f>IF(A1172&lt;&gt;"",IF(A1172=$B$1,"",'Instrument History'!A1169),"")</f>
        <v/>
      </c>
      <c r="B1173" t="str">
        <f t="shared" si="37"/>
        <v/>
      </c>
      <c r="C1173" s="14" t="str">
        <f>IF($A1173&lt;&gt;"",INDEX('Instrument History'!$1:$1048576,$B1173,C$3) / CcyPerBase!D1172,"")</f>
        <v/>
      </c>
      <c r="D1173" s="14" t="str">
        <f>IF(A1173&lt;&gt;"",C1173/$D$4*Master!$R$18,"")</f>
        <v/>
      </c>
      <c r="E1173" s="5" t="str">
        <f t="shared" si="38"/>
        <v/>
      </c>
      <c r="F1173" s="5" t="str">
        <f>IF($A1173&lt;&gt;"",IF(F$2&lt;&gt;"",INDEX('Instrument History'!$1:$1048576,$B1173,F$3) / CcyPerBase!E1172,""),"")</f>
        <v/>
      </c>
      <c r="G1173" s="5" t="str">
        <f>IF($A1173&lt;&gt;"",IF(G$2&lt;&gt;"",INDEX('Instrument History'!$1:$1048576,$B1173,G$3) / CcyPerBase!F1172,""),"")</f>
        <v/>
      </c>
      <c r="H1173" s="5" t="str">
        <f>IF($A1173&lt;&gt;"",IF(H$2&lt;&gt;"",INDEX('Instrument History'!$1:$1048576,$B1173,H$3) / CcyPerBase!G1172,""),"")</f>
        <v/>
      </c>
      <c r="I1173" s="5" t="str">
        <f>IF($A1173&lt;&gt;"",IF(I$2&lt;&gt;"",INDEX('Instrument History'!$1:$1048576,$B1173,I$3) / CcyPerBase!H1172,""),"")</f>
        <v/>
      </c>
      <c r="J1173" s="5" t="str">
        <f>IF($A1173&lt;&gt;"",IF(J$2&lt;&gt;"",INDEX('Instrument History'!$1:$1048576,$B1173,J$3) / CcyPerBase!I1172,""),"")</f>
        <v/>
      </c>
      <c r="K1173" s="5" t="str">
        <f>IF($A1173&lt;&gt;"",IF(K$2&lt;&gt;"",INDEX('Instrument History'!$1:$1048576,$B1173,K$3) / CcyPerBase!J1172,""),"")</f>
        <v/>
      </c>
      <c r="L1173" s="5" t="str">
        <f>IF($A1173&lt;&gt;"",IF(L$2&lt;&gt;"",INDEX('Instrument History'!$1:$1048576,$B1173,L$3) / CcyPerBase!K1172,""),"")</f>
        <v/>
      </c>
      <c r="M1173" s="5" t="str">
        <f>IF($A1173&lt;&gt;"",IF(M$2&lt;&gt;"",INDEX('Instrument History'!$1:$1048576,$B1173,M$3) / CcyPerBase!L1172,""),"")</f>
        <v/>
      </c>
      <c r="N1173" s="5" t="str">
        <f>IF($A1173&lt;&gt;"",IF(N$2&lt;&gt;"",INDEX('Instrument History'!$1:$1048576,$B1173,N$3) / CcyPerBase!M1172,""),"")</f>
        <v/>
      </c>
      <c r="O1173" s="5" t="str">
        <f>IF($A1173&lt;&gt;"",IF(O$2&lt;&gt;"",INDEX('Instrument History'!$1:$1048576,$B1173,O$3) / CcyPerBase!N1172,""),"")</f>
        <v/>
      </c>
      <c r="P1173" s="5" t="str">
        <f>IF($A1173&lt;&gt;"",IF(P$2&lt;&gt;"",INDEX('Instrument History'!$1:$1048576,$B1173,P$3) / CcyPerBase!O1172,""),"")</f>
        <v/>
      </c>
      <c r="Q1173" s="5" t="str">
        <f>IF($A1173&lt;&gt;"",IF(Q$2&lt;&gt;"",INDEX('Instrument History'!$1:$1048576,$B1173,Q$3) / CcyPerBase!P1172,""),"")</f>
        <v/>
      </c>
      <c r="R1173" s="5" t="str">
        <f>IF($A1173&lt;&gt;"",IF(R$2&lt;&gt;"",INDEX('Instrument History'!$1:$1048576,$B1173,R$3) / CcyPerBase!Q1172,""),"")</f>
        <v/>
      </c>
      <c r="S1173" s="5" t="str">
        <f>IF($A1173&lt;&gt;"",IF(S$2&lt;&gt;"",INDEX('Instrument History'!$1:$1048576,$B1173,S$3) / CcyPerBase!R1172,""),"")</f>
        <v/>
      </c>
      <c r="T1173" s="5" t="str">
        <f>IF($A1173&lt;&gt;"",IF(T$2&lt;&gt;"",INDEX('Instrument History'!$1:$1048576,$B1173,T$3) / CcyPerBase!S1172,""),"")</f>
        <v/>
      </c>
      <c r="U1173" s="5" t="str">
        <f>IF($A1173&lt;&gt;"",IF(U$2&lt;&gt;"",INDEX('Instrument History'!$1:$1048576,$B1173,U$3) / CcyPerBase!T1172,""),"")</f>
        <v/>
      </c>
      <c r="V1173" s="5" t="str">
        <f>IF($A1173&lt;&gt;"",IF(V$2&lt;&gt;"",INDEX('Instrument History'!$1:$1048576,$B1173,V$3) / CcyPerBase!U1172,""),"")</f>
        <v/>
      </c>
      <c r="W1173" s="5" t="str">
        <f>IF($A1173&lt;&gt;"",IF(W$2&lt;&gt;"",INDEX('Instrument History'!$1:$1048576,$B1173,W$3) / CcyPerBase!V1172,""),"")</f>
        <v/>
      </c>
      <c r="X1173" s="5" t="str">
        <f>IF($A1173&lt;&gt;"",IF(X$2&lt;&gt;"",INDEX('Instrument History'!$1:$1048576,$B1173,X$3) / CcyPerBase!W1172,""),"")</f>
        <v/>
      </c>
      <c r="Y1173" s="5" t="str">
        <f>IF($A1173&lt;&gt;"",IF(Y$2&lt;&gt;"",INDEX('Instrument History'!$1:$1048576,$B1173,Y$3) / CcyPerBase!X1172,""),"")</f>
        <v/>
      </c>
    </row>
    <row r="1174" spans="1:25">
      <c r="A1174" s="12" t="str">
        <f>IF(A1173&lt;&gt;"",IF(A1173=$B$1,"",'Instrument History'!A1170),"")</f>
        <v/>
      </c>
      <c r="B1174" t="str">
        <f t="shared" si="37"/>
        <v/>
      </c>
      <c r="C1174" s="14" t="str">
        <f>IF($A1174&lt;&gt;"",INDEX('Instrument History'!$1:$1048576,$B1174,C$3) / CcyPerBase!D1173,"")</f>
        <v/>
      </c>
      <c r="D1174" s="14" t="str">
        <f>IF(A1174&lt;&gt;"",C1174/$D$4*Master!$R$18,"")</f>
        <v/>
      </c>
      <c r="E1174" s="5" t="str">
        <f t="shared" si="38"/>
        <v/>
      </c>
      <c r="F1174" s="5" t="str">
        <f>IF($A1174&lt;&gt;"",IF(F$2&lt;&gt;"",INDEX('Instrument History'!$1:$1048576,$B1174,F$3) / CcyPerBase!E1173,""),"")</f>
        <v/>
      </c>
      <c r="G1174" s="5" t="str">
        <f>IF($A1174&lt;&gt;"",IF(G$2&lt;&gt;"",INDEX('Instrument History'!$1:$1048576,$B1174,G$3) / CcyPerBase!F1173,""),"")</f>
        <v/>
      </c>
      <c r="H1174" s="5" t="str">
        <f>IF($A1174&lt;&gt;"",IF(H$2&lt;&gt;"",INDEX('Instrument History'!$1:$1048576,$B1174,H$3) / CcyPerBase!G1173,""),"")</f>
        <v/>
      </c>
      <c r="I1174" s="5" t="str">
        <f>IF($A1174&lt;&gt;"",IF(I$2&lt;&gt;"",INDEX('Instrument History'!$1:$1048576,$B1174,I$3) / CcyPerBase!H1173,""),"")</f>
        <v/>
      </c>
      <c r="J1174" s="5" t="str">
        <f>IF($A1174&lt;&gt;"",IF(J$2&lt;&gt;"",INDEX('Instrument History'!$1:$1048576,$B1174,J$3) / CcyPerBase!I1173,""),"")</f>
        <v/>
      </c>
      <c r="K1174" s="5" t="str">
        <f>IF($A1174&lt;&gt;"",IF(K$2&lt;&gt;"",INDEX('Instrument History'!$1:$1048576,$B1174,K$3) / CcyPerBase!J1173,""),"")</f>
        <v/>
      </c>
      <c r="L1174" s="5" t="str">
        <f>IF($A1174&lt;&gt;"",IF(L$2&lt;&gt;"",INDEX('Instrument History'!$1:$1048576,$B1174,L$3) / CcyPerBase!K1173,""),"")</f>
        <v/>
      </c>
      <c r="M1174" s="5" t="str">
        <f>IF($A1174&lt;&gt;"",IF(M$2&lt;&gt;"",INDEX('Instrument History'!$1:$1048576,$B1174,M$3) / CcyPerBase!L1173,""),"")</f>
        <v/>
      </c>
      <c r="N1174" s="5" t="str">
        <f>IF($A1174&lt;&gt;"",IF(N$2&lt;&gt;"",INDEX('Instrument History'!$1:$1048576,$B1174,N$3) / CcyPerBase!M1173,""),"")</f>
        <v/>
      </c>
      <c r="O1174" s="5" t="str">
        <f>IF($A1174&lt;&gt;"",IF(O$2&lt;&gt;"",INDEX('Instrument History'!$1:$1048576,$B1174,O$3) / CcyPerBase!N1173,""),"")</f>
        <v/>
      </c>
      <c r="P1174" s="5" t="str">
        <f>IF($A1174&lt;&gt;"",IF(P$2&lt;&gt;"",INDEX('Instrument History'!$1:$1048576,$B1174,P$3) / CcyPerBase!O1173,""),"")</f>
        <v/>
      </c>
      <c r="Q1174" s="5" t="str">
        <f>IF($A1174&lt;&gt;"",IF(Q$2&lt;&gt;"",INDEX('Instrument History'!$1:$1048576,$B1174,Q$3) / CcyPerBase!P1173,""),"")</f>
        <v/>
      </c>
      <c r="R1174" s="5" t="str">
        <f>IF($A1174&lt;&gt;"",IF(R$2&lt;&gt;"",INDEX('Instrument History'!$1:$1048576,$B1174,R$3) / CcyPerBase!Q1173,""),"")</f>
        <v/>
      </c>
      <c r="S1174" s="5" t="str">
        <f>IF($A1174&lt;&gt;"",IF(S$2&lt;&gt;"",INDEX('Instrument History'!$1:$1048576,$B1174,S$3) / CcyPerBase!R1173,""),"")</f>
        <v/>
      </c>
      <c r="T1174" s="5" t="str">
        <f>IF($A1174&lt;&gt;"",IF(T$2&lt;&gt;"",INDEX('Instrument History'!$1:$1048576,$B1174,T$3) / CcyPerBase!S1173,""),"")</f>
        <v/>
      </c>
      <c r="U1174" s="5" t="str">
        <f>IF($A1174&lt;&gt;"",IF(U$2&lt;&gt;"",INDEX('Instrument History'!$1:$1048576,$B1174,U$3) / CcyPerBase!T1173,""),"")</f>
        <v/>
      </c>
      <c r="V1174" s="5" t="str">
        <f>IF($A1174&lt;&gt;"",IF(V$2&lt;&gt;"",INDEX('Instrument History'!$1:$1048576,$B1174,V$3) / CcyPerBase!U1173,""),"")</f>
        <v/>
      </c>
      <c r="W1174" s="5" t="str">
        <f>IF($A1174&lt;&gt;"",IF(W$2&lt;&gt;"",INDEX('Instrument History'!$1:$1048576,$B1174,W$3) / CcyPerBase!V1173,""),"")</f>
        <v/>
      </c>
      <c r="X1174" s="5" t="str">
        <f>IF($A1174&lt;&gt;"",IF(X$2&lt;&gt;"",INDEX('Instrument History'!$1:$1048576,$B1174,X$3) / CcyPerBase!W1173,""),"")</f>
        <v/>
      </c>
      <c r="Y1174" s="5" t="str">
        <f>IF($A1174&lt;&gt;"",IF(Y$2&lt;&gt;"",INDEX('Instrument History'!$1:$1048576,$B1174,Y$3) / CcyPerBase!X1173,""),"")</f>
        <v/>
      </c>
    </row>
    <row r="1175" spans="1:25">
      <c r="A1175" s="12" t="str">
        <f>IF(A1174&lt;&gt;"",IF(A1174=$B$1,"",'Instrument History'!A1171),"")</f>
        <v/>
      </c>
      <c r="B1175" t="str">
        <f t="shared" si="37"/>
        <v/>
      </c>
      <c r="C1175" s="14" t="str">
        <f>IF($A1175&lt;&gt;"",INDEX('Instrument History'!$1:$1048576,$B1175,C$3) / CcyPerBase!D1174,"")</f>
        <v/>
      </c>
      <c r="D1175" s="14" t="str">
        <f>IF(A1175&lt;&gt;"",C1175/$D$4*Master!$R$18,"")</f>
        <v/>
      </c>
      <c r="E1175" s="5" t="str">
        <f t="shared" si="38"/>
        <v/>
      </c>
      <c r="F1175" s="5" t="str">
        <f>IF($A1175&lt;&gt;"",IF(F$2&lt;&gt;"",INDEX('Instrument History'!$1:$1048576,$B1175,F$3) / CcyPerBase!E1174,""),"")</f>
        <v/>
      </c>
      <c r="G1175" s="5" t="str">
        <f>IF($A1175&lt;&gt;"",IF(G$2&lt;&gt;"",INDEX('Instrument History'!$1:$1048576,$B1175,G$3) / CcyPerBase!F1174,""),"")</f>
        <v/>
      </c>
      <c r="H1175" s="5" t="str">
        <f>IF($A1175&lt;&gt;"",IF(H$2&lt;&gt;"",INDEX('Instrument History'!$1:$1048576,$B1175,H$3) / CcyPerBase!G1174,""),"")</f>
        <v/>
      </c>
      <c r="I1175" s="5" t="str">
        <f>IF($A1175&lt;&gt;"",IF(I$2&lt;&gt;"",INDEX('Instrument History'!$1:$1048576,$B1175,I$3) / CcyPerBase!H1174,""),"")</f>
        <v/>
      </c>
      <c r="J1175" s="5" t="str">
        <f>IF($A1175&lt;&gt;"",IF(J$2&lt;&gt;"",INDEX('Instrument History'!$1:$1048576,$B1175,J$3) / CcyPerBase!I1174,""),"")</f>
        <v/>
      </c>
      <c r="K1175" s="5" t="str">
        <f>IF($A1175&lt;&gt;"",IF(K$2&lt;&gt;"",INDEX('Instrument History'!$1:$1048576,$B1175,K$3) / CcyPerBase!J1174,""),"")</f>
        <v/>
      </c>
      <c r="L1175" s="5" t="str">
        <f>IF($A1175&lt;&gt;"",IF(L$2&lt;&gt;"",INDEX('Instrument History'!$1:$1048576,$B1175,L$3) / CcyPerBase!K1174,""),"")</f>
        <v/>
      </c>
      <c r="M1175" s="5" t="str">
        <f>IF($A1175&lt;&gt;"",IF(M$2&lt;&gt;"",INDEX('Instrument History'!$1:$1048576,$B1175,M$3) / CcyPerBase!L1174,""),"")</f>
        <v/>
      </c>
      <c r="N1175" s="5" t="str">
        <f>IF($A1175&lt;&gt;"",IF(N$2&lt;&gt;"",INDEX('Instrument History'!$1:$1048576,$B1175,N$3) / CcyPerBase!M1174,""),"")</f>
        <v/>
      </c>
      <c r="O1175" s="5" t="str">
        <f>IF($A1175&lt;&gt;"",IF(O$2&lt;&gt;"",INDEX('Instrument History'!$1:$1048576,$B1175,O$3) / CcyPerBase!N1174,""),"")</f>
        <v/>
      </c>
      <c r="P1175" s="5" t="str">
        <f>IF($A1175&lt;&gt;"",IF(P$2&lt;&gt;"",INDEX('Instrument History'!$1:$1048576,$B1175,P$3) / CcyPerBase!O1174,""),"")</f>
        <v/>
      </c>
      <c r="Q1175" s="5" t="str">
        <f>IF($A1175&lt;&gt;"",IF(Q$2&lt;&gt;"",INDEX('Instrument History'!$1:$1048576,$B1175,Q$3) / CcyPerBase!P1174,""),"")</f>
        <v/>
      </c>
      <c r="R1175" s="5" t="str">
        <f>IF($A1175&lt;&gt;"",IF(R$2&lt;&gt;"",INDEX('Instrument History'!$1:$1048576,$B1175,R$3) / CcyPerBase!Q1174,""),"")</f>
        <v/>
      </c>
      <c r="S1175" s="5" t="str">
        <f>IF($A1175&lt;&gt;"",IF(S$2&lt;&gt;"",INDEX('Instrument History'!$1:$1048576,$B1175,S$3) / CcyPerBase!R1174,""),"")</f>
        <v/>
      </c>
      <c r="T1175" s="5" t="str">
        <f>IF($A1175&lt;&gt;"",IF(T$2&lt;&gt;"",INDEX('Instrument History'!$1:$1048576,$B1175,T$3) / CcyPerBase!S1174,""),"")</f>
        <v/>
      </c>
      <c r="U1175" s="5" t="str">
        <f>IF($A1175&lt;&gt;"",IF(U$2&lt;&gt;"",INDEX('Instrument History'!$1:$1048576,$B1175,U$3) / CcyPerBase!T1174,""),"")</f>
        <v/>
      </c>
      <c r="V1175" s="5" t="str">
        <f>IF($A1175&lt;&gt;"",IF(V$2&lt;&gt;"",INDEX('Instrument History'!$1:$1048576,$B1175,V$3) / CcyPerBase!U1174,""),"")</f>
        <v/>
      </c>
      <c r="W1175" s="5" t="str">
        <f>IF($A1175&lt;&gt;"",IF(W$2&lt;&gt;"",INDEX('Instrument History'!$1:$1048576,$B1175,W$3) / CcyPerBase!V1174,""),"")</f>
        <v/>
      </c>
      <c r="X1175" s="5" t="str">
        <f>IF($A1175&lt;&gt;"",IF(X$2&lt;&gt;"",INDEX('Instrument History'!$1:$1048576,$B1175,X$3) / CcyPerBase!W1174,""),"")</f>
        <v/>
      </c>
      <c r="Y1175" s="5" t="str">
        <f>IF($A1175&lt;&gt;"",IF(Y$2&lt;&gt;"",INDEX('Instrument History'!$1:$1048576,$B1175,Y$3) / CcyPerBase!X1174,""),"")</f>
        <v/>
      </c>
    </row>
    <row r="1176" spans="1:25">
      <c r="A1176" s="12" t="str">
        <f>IF(A1175&lt;&gt;"",IF(A1175=$B$1,"",'Instrument History'!A1172),"")</f>
        <v/>
      </c>
      <c r="B1176" t="str">
        <f t="shared" si="37"/>
        <v/>
      </c>
      <c r="C1176" s="14" t="str">
        <f>IF($A1176&lt;&gt;"",INDEX('Instrument History'!$1:$1048576,$B1176,C$3) / CcyPerBase!D1175,"")</f>
        <v/>
      </c>
      <c r="D1176" s="14" t="str">
        <f>IF(A1176&lt;&gt;"",C1176/$D$4*Master!$R$18,"")</f>
        <v/>
      </c>
      <c r="E1176" s="5" t="str">
        <f t="shared" si="38"/>
        <v/>
      </c>
      <c r="F1176" s="5" t="str">
        <f>IF($A1176&lt;&gt;"",IF(F$2&lt;&gt;"",INDEX('Instrument History'!$1:$1048576,$B1176,F$3) / CcyPerBase!E1175,""),"")</f>
        <v/>
      </c>
      <c r="G1176" s="5" t="str">
        <f>IF($A1176&lt;&gt;"",IF(G$2&lt;&gt;"",INDEX('Instrument History'!$1:$1048576,$B1176,G$3) / CcyPerBase!F1175,""),"")</f>
        <v/>
      </c>
      <c r="H1176" s="5" t="str">
        <f>IF($A1176&lt;&gt;"",IF(H$2&lt;&gt;"",INDEX('Instrument History'!$1:$1048576,$B1176,H$3) / CcyPerBase!G1175,""),"")</f>
        <v/>
      </c>
      <c r="I1176" s="5" t="str">
        <f>IF($A1176&lt;&gt;"",IF(I$2&lt;&gt;"",INDEX('Instrument History'!$1:$1048576,$B1176,I$3) / CcyPerBase!H1175,""),"")</f>
        <v/>
      </c>
      <c r="J1176" s="5" t="str">
        <f>IF($A1176&lt;&gt;"",IF(J$2&lt;&gt;"",INDEX('Instrument History'!$1:$1048576,$B1176,J$3) / CcyPerBase!I1175,""),"")</f>
        <v/>
      </c>
      <c r="K1176" s="5" t="str">
        <f>IF($A1176&lt;&gt;"",IF(K$2&lt;&gt;"",INDEX('Instrument History'!$1:$1048576,$B1176,K$3) / CcyPerBase!J1175,""),"")</f>
        <v/>
      </c>
      <c r="L1176" s="5" t="str">
        <f>IF($A1176&lt;&gt;"",IF(L$2&lt;&gt;"",INDEX('Instrument History'!$1:$1048576,$B1176,L$3) / CcyPerBase!K1175,""),"")</f>
        <v/>
      </c>
      <c r="M1176" s="5" t="str">
        <f>IF($A1176&lt;&gt;"",IF(M$2&lt;&gt;"",INDEX('Instrument History'!$1:$1048576,$B1176,M$3) / CcyPerBase!L1175,""),"")</f>
        <v/>
      </c>
      <c r="N1176" s="5" t="str">
        <f>IF($A1176&lt;&gt;"",IF(N$2&lt;&gt;"",INDEX('Instrument History'!$1:$1048576,$B1176,N$3) / CcyPerBase!M1175,""),"")</f>
        <v/>
      </c>
      <c r="O1176" s="5" t="str">
        <f>IF($A1176&lt;&gt;"",IF(O$2&lt;&gt;"",INDEX('Instrument History'!$1:$1048576,$B1176,O$3) / CcyPerBase!N1175,""),"")</f>
        <v/>
      </c>
      <c r="P1176" s="5" t="str">
        <f>IF($A1176&lt;&gt;"",IF(P$2&lt;&gt;"",INDEX('Instrument History'!$1:$1048576,$B1176,P$3) / CcyPerBase!O1175,""),"")</f>
        <v/>
      </c>
      <c r="Q1176" s="5" t="str">
        <f>IF($A1176&lt;&gt;"",IF(Q$2&lt;&gt;"",INDEX('Instrument History'!$1:$1048576,$B1176,Q$3) / CcyPerBase!P1175,""),"")</f>
        <v/>
      </c>
      <c r="R1176" s="5" t="str">
        <f>IF($A1176&lt;&gt;"",IF(R$2&lt;&gt;"",INDEX('Instrument History'!$1:$1048576,$B1176,R$3) / CcyPerBase!Q1175,""),"")</f>
        <v/>
      </c>
      <c r="S1176" s="5" t="str">
        <f>IF($A1176&lt;&gt;"",IF(S$2&lt;&gt;"",INDEX('Instrument History'!$1:$1048576,$B1176,S$3) / CcyPerBase!R1175,""),"")</f>
        <v/>
      </c>
      <c r="T1176" s="5" t="str">
        <f>IF($A1176&lt;&gt;"",IF(T$2&lt;&gt;"",INDEX('Instrument History'!$1:$1048576,$B1176,T$3) / CcyPerBase!S1175,""),"")</f>
        <v/>
      </c>
      <c r="U1176" s="5" t="str">
        <f>IF($A1176&lt;&gt;"",IF(U$2&lt;&gt;"",INDEX('Instrument History'!$1:$1048576,$B1176,U$3) / CcyPerBase!T1175,""),"")</f>
        <v/>
      </c>
      <c r="V1176" s="5" t="str">
        <f>IF($A1176&lt;&gt;"",IF(V$2&lt;&gt;"",INDEX('Instrument History'!$1:$1048576,$B1176,V$3) / CcyPerBase!U1175,""),"")</f>
        <v/>
      </c>
      <c r="W1176" s="5" t="str">
        <f>IF($A1176&lt;&gt;"",IF(W$2&lt;&gt;"",INDEX('Instrument History'!$1:$1048576,$B1176,W$3) / CcyPerBase!V1175,""),"")</f>
        <v/>
      </c>
      <c r="X1176" s="5" t="str">
        <f>IF($A1176&lt;&gt;"",IF(X$2&lt;&gt;"",INDEX('Instrument History'!$1:$1048576,$B1176,X$3) / CcyPerBase!W1175,""),"")</f>
        <v/>
      </c>
      <c r="Y1176" s="5" t="str">
        <f>IF($A1176&lt;&gt;"",IF(Y$2&lt;&gt;"",INDEX('Instrument History'!$1:$1048576,$B1176,Y$3) / CcyPerBase!X1175,""),"")</f>
        <v/>
      </c>
    </row>
    <row r="1177" spans="1:25">
      <c r="A1177" s="12" t="str">
        <f>IF(A1176&lt;&gt;"",IF(A1176=$B$1,"",'Instrument History'!A1173),"")</f>
        <v/>
      </c>
      <c r="B1177" t="str">
        <f t="shared" si="37"/>
        <v/>
      </c>
      <c r="C1177" s="14" t="str">
        <f>IF($A1177&lt;&gt;"",INDEX('Instrument History'!$1:$1048576,$B1177,C$3) / CcyPerBase!D1176,"")</f>
        <v/>
      </c>
      <c r="D1177" s="14" t="str">
        <f>IF(A1177&lt;&gt;"",C1177/$D$4*Master!$R$18,"")</f>
        <v/>
      </c>
      <c r="E1177" s="5" t="str">
        <f t="shared" si="38"/>
        <v/>
      </c>
      <c r="F1177" s="5" t="str">
        <f>IF($A1177&lt;&gt;"",IF(F$2&lt;&gt;"",INDEX('Instrument History'!$1:$1048576,$B1177,F$3) / CcyPerBase!E1176,""),"")</f>
        <v/>
      </c>
      <c r="G1177" s="5" t="str">
        <f>IF($A1177&lt;&gt;"",IF(G$2&lt;&gt;"",INDEX('Instrument History'!$1:$1048576,$B1177,G$3) / CcyPerBase!F1176,""),"")</f>
        <v/>
      </c>
      <c r="H1177" s="5" t="str">
        <f>IF($A1177&lt;&gt;"",IF(H$2&lt;&gt;"",INDEX('Instrument History'!$1:$1048576,$B1177,H$3) / CcyPerBase!G1176,""),"")</f>
        <v/>
      </c>
      <c r="I1177" s="5" t="str">
        <f>IF($A1177&lt;&gt;"",IF(I$2&lt;&gt;"",INDEX('Instrument History'!$1:$1048576,$B1177,I$3) / CcyPerBase!H1176,""),"")</f>
        <v/>
      </c>
      <c r="J1177" s="5" t="str">
        <f>IF($A1177&lt;&gt;"",IF(J$2&lt;&gt;"",INDEX('Instrument History'!$1:$1048576,$B1177,J$3) / CcyPerBase!I1176,""),"")</f>
        <v/>
      </c>
      <c r="K1177" s="5" t="str">
        <f>IF($A1177&lt;&gt;"",IF(K$2&lt;&gt;"",INDEX('Instrument History'!$1:$1048576,$B1177,K$3) / CcyPerBase!J1176,""),"")</f>
        <v/>
      </c>
      <c r="L1177" s="5" t="str">
        <f>IF($A1177&lt;&gt;"",IF(L$2&lt;&gt;"",INDEX('Instrument History'!$1:$1048576,$B1177,L$3) / CcyPerBase!K1176,""),"")</f>
        <v/>
      </c>
      <c r="M1177" s="5" t="str">
        <f>IF($A1177&lt;&gt;"",IF(M$2&lt;&gt;"",INDEX('Instrument History'!$1:$1048576,$B1177,M$3) / CcyPerBase!L1176,""),"")</f>
        <v/>
      </c>
      <c r="N1177" s="5" t="str">
        <f>IF($A1177&lt;&gt;"",IF(N$2&lt;&gt;"",INDEX('Instrument History'!$1:$1048576,$B1177,N$3) / CcyPerBase!M1176,""),"")</f>
        <v/>
      </c>
      <c r="O1177" s="5" t="str">
        <f>IF($A1177&lt;&gt;"",IF(O$2&lt;&gt;"",INDEX('Instrument History'!$1:$1048576,$B1177,O$3) / CcyPerBase!N1176,""),"")</f>
        <v/>
      </c>
      <c r="P1177" s="5" t="str">
        <f>IF($A1177&lt;&gt;"",IF(P$2&lt;&gt;"",INDEX('Instrument History'!$1:$1048576,$B1177,P$3) / CcyPerBase!O1176,""),"")</f>
        <v/>
      </c>
      <c r="Q1177" s="5" t="str">
        <f>IF($A1177&lt;&gt;"",IF(Q$2&lt;&gt;"",INDEX('Instrument History'!$1:$1048576,$B1177,Q$3) / CcyPerBase!P1176,""),"")</f>
        <v/>
      </c>
      <c r="R1177" s="5" t="str">
        <f>IF($A1177&lt;&gt;"",IF(R$2&lt;&gt;"",INDEX('Instrument History'!$1:$1048576,$B1177,R$3) / CcyPerBase!Q1176,""),"")</f>
        <v/>
      </c>
      <c r="S1177" s="5" t="str">
        <f>IF($A1177&lt;&gt;"",IF(S$2&lt;&gt;"",INDEX('Instrument History'!$1:$1048576,$B1177,S$3) / CcyPerBase!R1176,""),"")</f>
        <v/>
      </c>
      <c r="T1177" s="5" t="str">
        <f>IF($A1177&lt;&gt;"",IF(T$2&lt;&gt;"",INDEX('Instrument History'!$1:$1048576,$B1177,T$3) / CcyPerBase!S1176,""),"")</f>
        <v/>
      </c>
      <c r="U1177" s="5" t="str">
        <f>IF($A1177&lt;&gt;"",IF(U$2&lt;&gt;"",INDEX('Instrument History'!$1:$1048576,$B1177,U$3) / CcyPerBase!T1176,""),"")</f>
        <v/>
      </c>
      <c r="V1177" s="5" t="str">
        <f>IF($A1177&lt;&gt;"",IF(V$2&lt;&gt;"",INDEX('Instrument History'!$1:$1048576,$B1177,V$3) / CcyPerBase!U1176,""),"")</f>
        <v/>
      </c>
      <c r="W1177" s="5" t="str">
        <f>IF($A1177&lt;&gt;"",IF(W$2&lt;&gt;"",INDEX('Instrument History'!$1:$1048576,$B1177,W$3) / CcyPerBase!V1176,""),"")</f>
        <v/>
      </c>
      <c r="X1177" s="5" t="str">
        <f>IF($A1177&lt;&gt;"",IF(X$2&lt;&gt;"",INDEX('Instrument History'!$1:$1048576,$B1177,X$3) / CcyPerBase!W1176,""),"")</f>
        <v/>
      </c>
      <c r="Y1177" s="5" t="str">
        <f>IF($A1177&lt;&gt;"",IF(Y$2&lt;&gt;"",INDEX('Instrument History'!$1:$1048576,$B1177,Y$3) / CcyPerBase!X1176,""),"")</f>
        <v/>
      </c>
    </row>
    <row r="1178" spans="1:25">
      <c r="A1178" s="12" t="str">
        <f>IF(A1177&lt;&gt;"",IF(A1177=$B$1,"",'Instrument History'!A1174),"")</f>
        <v/>
      </c>
      <c r="B1178" t="str">
        <f t="shared" si="37"/>
        <v/>
      </c>
      <c r="C1178" s="14" t="str">
        <f>IF($A1178&lt;&gt;"",INDEX('Instrument History'!$1:$1048576,$B1178,C$3) / CcyPerBase!D1177,"")</f>
        <v/>
      </c>
      <c r="D1178" s="14" t="str">
        <f>IF(A1178&lt;&gt;"",C1178/$D$4*Master!$R$18,"")</f>
        <v/>
      </c>
      <c r="E1178" s="5" t="str">
        <f t="shared" si="38"/>
        <v/>
      </c>
      <c r="F1178" s="5" t="str">
        <f>IF($A1178&lt;&gt;"",IF(F$2&lt;&gt;"",INDEX('Instrument History'!$1:$1048576,$B1178,F$3) / CcyPerBase!E1177,""),"")</f>
        <v/>
      </c>
      <c r="G1178" s="5" t="str">
        <f>IF($A1178&lt;&gt;"",IF(G$2&lt;&gt;"",INDEX('Instrument History'!$1:$1048576,$B1178,G$3) / CcyPerBase!F1177,""),"")</f>
        <v/>
      </c>
      <c r="H1178" s="5" t="str">
        <f>IF($A1178&lt;&gt;"",IF(H$2&lt;&gt;"",INDEX('Instrument History'!$1:$1048576,$B1178,H$3) / CcyPerBase!G1177,""),"")</f>
        <v/>
      </c>
      <c r="I1178" s="5" t="str">
        <f>IF($A1178&lt;&gt;"",IF(I$2&lt;&gt;"",INDEX('Instrument History'!$1:$1048576,$B1178,I$3) / CcyPerBase!H1177,""),"")</f>
        <v/>
      </c>
      <c r="J1178" s="5" t="str">
        <f>IF($A1178&lt;&gt;"",IF(J$2&lt;&gt;"",INDEX('Instrument History'!$1:$1048576,$B1178,J$3) / CcyPerBase!I1177,""),"")</f>
        <v/>
      </c>
      <c r="K1178" s="5" t="str">
        <f>IF($A1178&lt;&gt;"",IF(K$2&lt;&gt;"",INDEX('Instrument History'!$1:$1048576,$B1178,K$3) / CcyPerBase!J1177,""),"")</f>
        <v/>
      </c>
      <c r="L1178" s="5" t="str">
        <f>IF($A1178&lt;&gt;"",IF(L$2&lt;&gt;"",INDEX('Instrument History'!$1:$1048576,$B1178,L$3) / CcyPerBase!K1177,""),"")</f>
        <v/>
      </c>
      <c r="M1178" s="5" t="str">
        <f>IF($A1178&lt;&gt;"",IF(M$2&lt;&gt;"",INDEX('Instrument History'!$1:$1048576,$B1178,M$3) / CcyPerBase!L1177,""),"")</f>
        <v/>
      </c>
      <c r="N1178" s="5" t="str">
        <f>IF($A1178&lt;&gt;"",IF(N$2&lt;&gt;"",INDEX('Instrument History'!$1:$1048576,$B1178,N$3) / CcyPerBase!M1177,""),"")</f>
        <v/>
      </c>
      <c r="O1178" s="5" t="str">
        <f>IF($A1178&lt;&gt;"",IF(O$2&lt;&gt;"",INDEX('Instrument History'!$1:$1048576,$B1178,O$3) / CcyPerBase!N1177,""),"")</f>
        <v/>
      </c>
      <c r="P1178" s="5" t="str">
        <f>IF($A1178&lt;&gt;"",IF(P$2&lt;&gt;"",INDEX('Instrument History'!$1:$1048576,$B1178,P$3) / CcyPerBase!O1177,""),"")</f>
        <v/>
      </c>
      <c r="Q1178" s="5" t="str">
        <f>IF($A1178&lt;&gt;"",IF(Q$2&lt;&gt;"",INDEX('Instrument History'!$1:$1048576,$B1178,Q$3) / CcyPerBase!P1177,""),"")</f>
        <v/>
      </c>
      <c r="R1178" s="5" t="str">
        <f>IF($A1178&lt;&gt;"",IF(R$2&lt;&gt;"",INDEX('Instrument History'!$1:$1048576,$B1178,R$3) / CcyPerBase!Q1177,""),"")</f>
        <v/>
      </c>
      <c r="S1178" s="5" t="str">
        <f>IF($A1178&lt;&gt;"",IF(S$2&lt;&gt;"",INDEX('Instrument History'!$1:$1048576,$B1178,S$3) / CcyPerBase!R1177,""),"")</f>
        <v/>
      </c>
      <c r="T1178" s="5" t="str">
        <f>IF($A1178&lt;&gt;"",IF(T$2&lt;&gt;"",INDEX('Instrument History'!$1:$1048576,$B1178,T$3) / CcyPerBase!S1177,""),"")</f>
        <v/>
      </c>
      <c r="U1178" s="5" t="str">
        <f>IF($A1178&lt;&gt;"",IF(U$2&lt;&gt;"",INDEX('Instrument History'!$1:$1048576,$B1178,U$3) / CcyPerBase!T1177,""),"")</f>
        <v/>
      </c>
      <c r="V1178" s="5" t="str">
        <f>IF($A1178&lt;&gt;"",IF(V$2&lt;&gt;"",INDEX('Instrument History'!$1:$1048576,$B1178,V$3) / CcyPerBase!U1177,""),"")</f>
        <v/>
      </c>
      <c r="W1178" s="5" t="str">
        <f>IF($A1178&lt;&gt;"",IF(W$2&lt;&gt;"",INDEX('Instrument History'!$1:$1048576,$B1178,W$3) / CcyPerBase!V1177,""),"")</f>
        <v/>
      </c>
      <c r="X1178" s="5" t="str">
        <f>IF($A1178&lt;&gt;"",IF(X$2&lt;&gt;"",INDEX('Instrument History'!$1:$1048576,$B1178,X$3) / CcyPerBase!W1177,""),"")</f>
        <v/>
      </c>
      <c r="Y1178" s="5" t="str">
        <f>IF($A1178&lt;&gt;"",IF(Y$2&lt;&gt;"",INDEX('Instrument History'!$1:$1048576,$B1178,Y$3) / CcyPerBase!X1177,""),"")</f>
        <v/>
      </c>
    </row>
    <row r="1179" spans="1:25">
      <c r="A1179" s="12" t="str">
        <f>IF(A1178&lt;&gt;"",IF(A1178=$B$1,"",'Instrument History'!A1175),"")</f>
        <v/>
      </c>
      <c r="B1179" t="str">
        <f t="shared" si="37"/>
        <v/>
      </c>
      <c r="C1179" s="14" t="str">
        <f>IF($A1179&lt;&gt;"",INDEX('Instrument History'!$1:$1048576,$B1179,C$3) / CcyPerBase!D1178,"")</f>
        <v/>
      </c>
      <c r="D1179" s="14" t="str">
        <f>IF(A1179&lt;&gt;"",C1179/$D$4*Master!$R$18,"")</f>
        <v/>
      </c>
      <c r="E1179" s="5" t="str">
        <f t="shared" si="38"/>
        <v/>
      </c>
      <c r="F1179" s="5" t="str">
        <f>IF($A1179&lt;&gt;"",IF(F$2&lt;&gt;"",INDEX('Instrument History'!$1:$1048576,$B1179,F$3) / CcyPerBase!E1178,""),"")</f>
        <v/>
      </c>
      <c r="G1179" s="5" t="str">
        <f>IF($A1179&lt;&gt;"",IF(G$2&lt;&gt;"",INDEX('Instrument History'!$1:$1048576,$B1179,G$3) / CcyPerBase!F1178,""),"")</f>
        <v/>
      </c>
      <c r="H1179" s="5" t="str">
        <f>IF($A1179&lt;&gt;"",IF(H$2&lt;&gt;"",INDEX('Instrument History'!$1:$1048576,$B1179,H$3) / CcyPerBase!G1178,""),"")</f>
        <v/>
      </c>
      <c r="I1179" s="5" t="str">
        <f>IF($A1179&lt;&gt;"",IF(I$2&lt;&gt;"",INDEX('Instrument History'!$1:$1048576,$B1179,I$3) / CcyPerBase!H1178,""),"")</f>
        <v/>
      </c>
      <c r="J1179" s="5" t="str">
        <f>IF($A1179&lt;&gt;"",IF(J$2&lt;&gt;"",INDEX('Instrument History'!$1:$1048576,$B1179,J$3) / CcyPerBase!I1178,""),"")</f>
        <v/>
      </c>
      <c r="K1179" s="5" t="str">
        <f>IF($A1179&lt;&gt;"",IF(K$2&lt;&gt;"",INDEX('Instrument History'!$1:$1048576,$B1179,K$3) / CcyPerBase!J1178,""),"")</f>
        <v/>
      </c>
      <c r="L1179" s="5" t="str">
        <f>IF($A1179&lt;&gt;"",IF(L$2&lt;&gt;"",INDEX('Instrument History'!$1:$1048576,$B1179,L$3) / CcyPerBase!K1178,""),"")</f>
        <v/>
      </c>
      <c r="M1179" s="5" t="str">
        <f>IF($A1179&lt;&gt;"",IF(M$2&lt;&gt;"",INDEX('Instrument History'!$1:$1048576,$B1179,M$3) / CcyPerBase!L1178,""),"")</f>
        <v/>
      </c>
      <c r="N1179" s="5" t="str">
        <f>IF($A1179&lt;&gt;"",IF(N$2&lt;&gt;"",INDEX('Instrument History'!$1:$1048576,$B1179,N$3) / CcyPerBase!M1178,""),"")</f>
        <v/>
      </c>
      <c r="O1179" s="5" t="str">
        <f>IF($A1179&lt;&gt;"",IF(O$2&lt;&gt;"",INDEX('Instrument History'!$1:$1048576,$B1179,O$3) / CcyPerBase!N1178,""),"")</f>
        <v/>
      </c>
      <c r="P1179" s="5" t="str">
        <f>IF($A1179&lt;&gt;"",IF(P$2&lt;&gt;"",INDEX('Instrument History'!$1:$1048576,$B1179,P$3) / CcyPerBase!O1178,""),"")</f>
        <v/>
      </c>
      <c r="Q1179" s="5" t="str">
        <f>IF($A1179&lt;&gt;"",IF(Q$2&lt;&gt;"",INDEX('Instrument History'!$1:$1048576,$B1179,Q$3) / CcyPerBase!P1178,""),"")</f>
        <v/>
      </c>
      <c r="R1179" s="5" t="str">
        <f>IF($A1179&lt;&gt;"",IF(R$2&lt;&gt;"",INDEX('Instrument History'!$1:$1048576,$B1179,R$3) / CcyPerBase!Q1178,""),"")</f>
        <v/>
      </c>
      <c r="S1179" s="5" t="str">
        <f>IF($A1179&lt;&gt;"",IF(S$2&lt;&gt;"",INDEX('Instrument History'!$1:$1048576,$B1179,S$3) / CcyPerBase!R1178,""),"")</f>
        <v/>
      </c>
      <c r="T1179" s="5" t="str">
        <f>IF($A1179&lt;&gt;"",IF(T$2&lt;&gt;"",INDEX('Instrument History'!$1:$1048576,$B1179,T$3) / CcyPerBase!S1178,""),"")</f>
        <v/>
      </c>
      <c r="U1179" s="5" t="str">
        <f>IF($A1179&lt;&gt;"",IF(U$2&lt;&gt;"",INDEX('Instrument History'!$1:$1048576,$B1179,U$3) / CcyPerBase!T1178,""),"")</f>
        <v/>
      </c>
      <c r="V1179" s="5" t="str">
        <f>IF($A1179&lt;&gt;"",IF(V$2&lt;&gt;"",INDEX('Instrument History'!$1:$1048576,$B1179,V$3) / CcyPerBase!U1178,""),"")</f>
        <v/>
      </c>
      <c r="W1179" s="5" t="str">
        <f>IF($A1179&lt;&gt;"",IF(W$2&lt;&gt;"",INDEX('Instrument History'!$1:$1048576,$B1179,W$3) / CcyPerBase!V1178,""),"")</f>
        <v/>
      </c>
      <c r="X1179" s="5" t="str">
        <f>IF($A1179&lt;&gt;"",IF(X$2&lt;&gt;"",INDEX('Instrument History'!$1:$1048576,$B1179,X$3) / CcyPerBase!W1178,""),"")</f>
        <v/>
      </c>
      <c r="Y1179" s="5" t="str">
        <f>IF($A1179&lt;&gt;"",IF(Y$2&lt;&gt;"",INDEX('Instrument History'!$1:$1048576,$B1179,Y$3) / CcyPerBase!X1178,""),"")</f>
        <v/>
      </c>
    </row>
    <row r="1180" spans="1:25">
      <c r="A1180" s="12" t="str">
        <f>IF(A1179&lt;&gt;"",IF(A1179=$B$1,"",'Instrument History'!A1176),"")</f>
        <v/>
      </c>
      <c r="B1180" t="str">
        <f t="shared" si="37"/>
        <v/>
      </c>
      <c r="C1180" s="14" t="str">
        <f>IF($A1180&lt;&gt;"",INDEX('Instrument History'!$1:$1048576,$B1180,C$3) / CcyPerBase!D1179,"")</f>
        <v/>
      </c>
      <c r="D1180" s="14" t="str">
        <f>IF(A1180&lt;&gt;"",C1180/$D$4*Master!$R$18,"")</f>
        <v/>
      </c>
      <c r="E1180" s="5" t="str">
        <f t="shared" si="38"/>
        <v/>
      </c>
      <c r="F1180" s="5" t="str">
        <f>IF($A1180&lt;&gt;"",IF(F$2&lt;&gt;"",INDEX('Instrument History'!$1:$1048576,$B1180,F$3) / CcyPerBase!E1179,""),"")</f>
        <v/>
      </c>
      <c r="G1180" s="5" t="str">
        <f>IF($A1180&lt;&gt;"",IF(G$2&lt;&gt;"",INDEX('Instrument History'!$1:$1048576,$B1180,G$3) / CcyPerBase!F1179,""),"")</f>
        <v/>
      </c>
      <c r="H1180" s="5" t="str">
        <f>IF($A1180&lt;&gt;"",IF(H$2&lt;&gt;"",INDEX('Instrument History'!$1:$1048576,$B1180,H$3) / CcyPerBase!G1179,""),"")</f>
        <v/>
      </c>
      <c r="I1180" s="5" t="str">
        <f>IF($A1180&lt;&gt;"",IF(I$2&lt;&gt;"",INDEX('Instrument History'!$1:$1048576,$B1180,I$3) / CcyPerBase!H1179,""),"")</f>
        <v/>
      </c>
      <c r="J1180" s="5" t="str">
        <f>IF($A1180&lt;&gt;"",IF(J$2&lt;&gt;"",INDEX('Instrument History'!$1:$1048576,$B1180,J$3) / CcyPerBase!I1179,""),"")</f>
        <v/>
      </c>
      <c r="K1180" s="5" t="str">
        <f>IF($A1180&lt;&gt;"",IF(K$2&lt;&gt;"",INDEX('Instrument History'!$1:$1048576,$B1180,K$3) / CcyPerBase!J1179,""),"")</f>
        <v/>
      </c>
      <c r="L1180" s="5" t="str">
        <f>IF($A1180&lt;&gt;"",IF(L$2&lt;&gt;"",INDEX('Instrument History'!$1:$1048576,$B1180,L$3) / CcyPerBase!K1179,""),"")</f>
        <v/>
      </c>
      <c r="M1180" s="5" t="str">
        <f>IF($A1180&lt;&gt;"",IF(M$2&lt;&gt;"",INDEX('Instrument History'!$1:$1048576,$B1180,M$3) / CcyPerBase!L1179,""),"")</f>
        <v/>
      </c>
      <c r="N1180" s="5" t="str">
        <f>IF($A1180&lt;&gt;"",IF(N$2&lt;&gt;"",INDEX('Instrument History'!$1:$1048576,$B1180,N$3) / CcyPerBase!M1179,""),"")</f>
        <v/>
      </c>
      <c r="O1180" s="5" t="str">
        <f>IF($A1180&lt;&gt;"",IF(O$2&lt;&gt;"",INDEX('Instrument History'!$1:$1048576,$B1180,O$3) / CcyPerBase!N1179,""),"")</f>
        <v/>
      </c>
      <c r="P1180" s="5" t="str">
        <f>IF($A1180&lt;&gt;"",IF(P$2&lt;&gt;"",INDEX('Instrument History'!$1:$1048576,$B1180,P$3) / CcyPerBase!O1179,""),"")</f>
        <v/>
      </c>
      <c r="Q1180" s="5" t="str">
        <f>IF($A1180&lt;&gt;"",IF(Q$2&lt;&gt;"",INDEX('Instrument History'!$1:$1048576,$B1180,Q$3) / CcyPerBase!P1179,""),"")</f>
        <v/>
      </c>
      <c r="R1180" s="5" t="str">
        <f>IF($A1180&lt;&gt;"",IF(R$2&lt;&gt;"",INDEX('Instrument History'!$1:$1048576,$B1180,R$3) / CcyPerBase!Q1179,""),"")</f>
        <v/>
      </c>
      <c r="S1180" s="5" t="str">
        <f>IF($A1180&lt;&gt;"",IF(S$2&lt;&gt;"",INDEX('Instrument History'!$1:$1048576,$B1180,S$3) / CcyPerBase!R1179,""),"")</f>
        <v/>
      </c>
      <c r="T1180" s="5" t="str">
        <f>IF($A1180&lt;&gt;"",IF(T$2&lt;&gt;"",INDEX('Instrument History'!$1:$1048576,$B1180,T$3) / CcyPerBase!S1179,""),"")</f>
        <v/>
      </c>
      <c r="U1180" s="5" t="str">
        <f>IF($A1180&lt;&gt;"",IF(U$2&lt;&gt;"",INDEX('Instrument History'!$1:$1048576,$B1180,U$3) / CcyPerBase!T1179,""),"")</f>
        <v/>
      </c>
      <c r="V1180" s="5" t="str">
        <f>IF($A1180&lt;&gt;"",IF(V$2&lt;&gt;"",INDEX('Instrument History'!$1:$1048576,$B1180,V$3) / CcyPerBase!U1179,""),"")</f>
        <v/>
      </c>
      <c r="W1180" s="5" t="str">
        <f>IF($A1180&lt;&gt;"",IF(W$2&lt;&gt;"",INDEX('Instrument History'!$1:$1048576,$B1180,W$3) / CcyPerBase!V1179,""),"")</f>
        <v/>
      </c>
      <c r="X1180" s="5" t="str">
        <f>IF($A1180&lt;&gt;"",IF(X$2&lt;&gt;"",INDEX('Instrument History'!$1:$1048576,$B1180,X$3) / CcyPerBase!W1179,""),"")</f>
        <v/>
      </c>
      <c r="Y1180" s="5" t="str">
        <f>IF($A1180&lt;&gt;"",IF(Y$2&lt;&gt;"",INDEX('Instrument History'!$1:$1048576,$B1180,Y$3) / CcyPerBase!X1179,""),"")</f>
        <v/>
      </c>
    </row>
    <row r="1181" spans="1:25">
      <c r="A1181" s="12" t="str">
        <f>IF(A1180&lt;&gt;"",IF(A1180=$B$1,"",'Instrument History'!A1177),"")</f>
        <v/>
      </c>
      <c r="B1181" t="str">
        <f t="shared" si="37"/>
        <v/>
      </c>
      <c r="C1181" s="14" t="str">
        <f>IF($A1181&lt;&gt;"",INDEX('Instrument History'!$1:$1048576,$B1181,C$3) / CcyPerBase!D1180,"")</f>
        <v/>
      </c>
      <c r="D1181" s="14" t="str">
        <f>IF(A1181&lt;&gt;"",C1181/$D$4*Master!$R$18,"")</f>
        <v/>
      </c>
      <c r="E1181" s="5" t="str">
        <f t="shared" si="38"/>
        <v/>
      </c>
      <c r="F1181" s="5" t="str">
        <f>IF($A1181&lt;&gt;"",IF(F$2&lt;&gt;"",INDEX('Instrument History'!$1:$1048576,$B1181,F$3) / CcyPerBase!E1180,""),"")</f>
        <v/>
      </c>
      <c r="G1181" s="5" t="str">
        <f>IF($A1181&lt;&gt;"",IF(G$2&lt;&gt;"",INDEX('Instrument History'!$1:$1048576,$B1181,G$3) / CcyPerBase!F1180,""),"")</f>
        <v/>
      </c>
      <c r="H1181" s="5" t="str">
        <f>IF($A1181&lt;&gt;"",IF(H$2&lt;&gt;"",INDEX('Instrument History'!$1:$1048576,$B1181,H$3) / CcyPerBase!G1180,""),"")</f>
        <v/>
      </c>
      <c r="I1181" s="5" t="str">
        <f>IF($A1181&lt;&gt;"",IF(I$2&lt;&gt;"",INDEX('Instrument History'!$1:$1048576,$B1181,I$3) / CcyPerBase!H1180,""),"")</f>
        <v/>
      </c>
      <c r="J1181" s="5" t="str">
        <f>IF($A1181&lt;&gt;"",IF(J$2&lt;&gt;"",INDEX('Instrument History'!$1:$1048576,$B1181,J$3) / CcyPerBase!I1180,""),"")</f>
        <v/>
      </c>
      <c r="K1181" s="5" t="str">
        <f>IF($A1181&lt;&gt;"",IF(K$2&lt;&gt;"",INDEX('Instrument History'!$1:$1048576,$B1181,K$3) / CcyPerBase!J1180,""),"")</f>
        <v/>
      </c>
      <c r="L1181" s="5" t="str">
        <f>IF($A1181&lt;&gt;"",IF(L$2&lt;&gt;"",INDEX('Instrument History'!$1:$1048576,$B1181,L$3) / CcyPerBase!K1180,""),"")</f>
        <v/>
      </c>
      <c r="M1181" s="5" t="str">
        <f>IF($A1181&lt;&gt;"",IF(M$2&lt;&gt;"",INDEX('Instrument History'!$1:$1048576,$B1181,M$3) / CcyPerBase!L1180,""),"")</f>
        <v/>
      </c>
      <c r="N1181" s="5" t="str">
        <f>IF($A1181&lt;&gt;"",IF(N$2&lt;&gt;"",INDEX('Instrument History'!$1:$1048576,$B1181,N$3) / CcyPerBase!M1180,""),"")</f>
        <v/>
      </c>
      <c r="O1181" s="5" t="str">
        <f>IF($A1181&lt;&gt;"",IF(O$2&lt;&gt;"",INDEX('Instrument History'!$1:$1048576,$B1181,O$3) / CcyPerBase!N1180,""),"")</f>
        <v/>
      </c>
      <c r="P1181" s="5" t="str">
        <f>IF($A1181&lt;&gt;"",IF(P$2&lt;&gt;"",INDEX('Instrument History'!$1:$1048576,$B1181,P$3) / CcyPerBase!O1180,""),"")</f>
        <v/>
      </c>
      <c r="Q1181" s="5" t="str">
        <f>IF($A1181&lt;&gt;"",IF(Q$2&lt;&gt;"",INDEX('Instrument History'!$1:$1048576,$B1181,Q$3) / CcyPerBase!P1180,""),"")</f>
        <v/>
      </c>
      <c r="R1181" s="5" t="str">
        <f>IF($A1181&lt;&gt;"",IF(R$2&lt;&gt;"",INDEX('Instrument History'!$1:$1048576,$B1181,R$3) / CcyPerBase!Q1180,""),"")</f>
        <v/>
      </c>
      <c r="S1181" s="5" t="str">
        <f>IF($A1181&lt;&gt;"",IF(S$2&lt;&gt;"",INDEX('Instrument History'!$1:$1048576,$B1181,S$3) / CcyPerBase!R1180,""),"")</f>
        <v/>
      </c>
      <c r="T1181" s="5" t="str">
        <f>IF($A1181&lt;&gt;"",IF(T$2&lt;&gt;"",INDEX('Instrument History'!$1:$1048576,$B1181,T$3) / CcyPerBase!S1180,""),"")</f>
        <v/>
      </c>
      <c r="U1181" s="5" t="str">
        <f>IF($A1181&lt;&gt;"",IF(U$2&lt;&gt;"",INDEX('Instrument History'!$1:$1048576,$B1181,U$3) / CcyPerBase!T1180,""),"")</f>
        <v/>
      </c>
      <c r="V1181" s="5" t="str">
        <f>IF($A1181&lt;&gt;"",IF(V$2&lt;&gt;"",INDEX('Instrument History'!$1:$1048576,$B1181,V$3) / CcyPerBase!U1180,""),"")</f>
        <v/>
      </c>
      <c r="W1181" s="5" t="str">
        <f>IF($A1181&lt;&gt;"",IF(W$2&lt;&gt;"",INDEX('Instrument History'!$1:$1048576,$B1181,W$3) / CcyPerBase!V1180,""),"")</f>
        <v/>
      </c>
      <c r="X1181" s="5" t="str">
        <f>IF($A1181&lt;&gt;"",IF(X$2&lt;&gt;"",INDEX('Instrument History'!$1:$1048576,$B1181,X$3) / CcyPerBase!W1180,""),"")</f>
        <v/>
      </c>
      <c r="Y1181" s="5" t="str">
        <f>IF($A1181&lt;&gt;"",IF(Y$2&lt;&gt;"",INDEX('Instrument History'!$1:$1048576,$B1181,Y$3) / CcyPerBase!X1180,""),"")</f>
        <v/>
      </c>
    </row>
    <row r="1182" spans="1:25">
      <c r="A1182" s="12" t="str">
        <f>IF(A1181&lt;&gt;"",IF(A1181=$B$1,"",'Instrument History'!A1178),"")</f>
        <v/>
      </c>
      <c r="B1182" t="str">
        <f t="shared" si="37"/>
        <v/>
      </c>
      <c r="C1182" s="14" t="str">
        <f>IF($A1182&lt;&gt;"",INDEX('Instrument History'!$1:$1048576,$B1182,C$3) / CcyPerBase!D1181,"")</f>
        <v/>
      </c>
      <c r="D1182" s="14" t="str">
        <f>IF(A1182&lt;&gt;"",C1182/$D$4*Master!$R$18,"")</f>
        <v/>
      </c>
      <c r="E1182" s="5" t="str">
        <f t="shared" si="38"/>
        <v/>
      </c>
      <c r="F1182" s="5" t="str">
        <f>IF($A1182&lt;&gt;"",IF(F$2&lt;&gt;"",INDEX('Instrument History'!$1:$1048576,$B1182,F$3) / CcyPerBase!E1181,""),"")</f>
        <v/>
      </c>
      <c r="G1182" s="5" t="str">
        <f>IF($A1182&lt;&gt;"",IF(G$2&lt;&gt;"",INDEX('Instrument History'!$1:$1048576,$B1182,G$3) / CcyPerBase!F1181,""),"")</f>
        <v/>
      </c>
      <c r="H1182" s="5" t="str">
        <f>IF($A1182&lt;&gt;"",IF(H$2&lt;&gt;"",INDEX('Instrument History'!$1:$1048576,$B1182,H$3) / CcyPerBase!G1181,""),"")</f>
        <v/>
      </c>
      <c r="I1182" s="5" t="str">
        <f>IF($A1182&lt;&gt;"",IF(I$2&lt;&gt;"",INDEX('Instrument History'!$1:$1048576,$B1182,I$3) / CcyPerBase!H1181,""),"")</f>
        <v/>
      </c>
      <c r="J1182" s="5" t="str">
        <f>IF($A1182&lt;&gt;"",IF(J$2&lt;&gt;"",INDEX('Instrument History'!$1:$1048576,$B1182,J$3) / CcyPerBase!I1181,""),"")</f>
        <v/>
      </c>
      <c r="K1182" s="5" t="str">
        <f>IF($A1182&lt;&gt;"",IF(K$2&lt;&gt;"",INDEX('Instrument History'!$1:$1048576,$B1182,K$3) / CcyPerBase!J1181,""),"")</f>
        <v/>
      </c>
      <c r="L1182" s="5" t="str">
        <f>IF($A1182&lt;&gt;"",IF(L$2&lt;&gt;"",INDEX('Instrument History'!$1:$1048576,$B1182,L$3) / CcyPerBase!K1181,""),"")</f>
        <v/>
      </c>
      <c r="M1182" s="5" t="str">
        <f>IF($A1182&lt;&gt;"",IF(M$2&lt;&gt;"",INDEX('Instrument History'!$1:$1048576,$B1182,M$3) / CcyPerBase!L1181,""),"")</f>
        <v/>
      </c>
      <c r="N1182" s="5" t="str">
        <f>IF($A1182&lt;&gt;"",IF(N$2&lt;&gt;"",INDEX('Instrument History'!$1:$1048576,$B1182,N$3) / CcyPerBase!M1181,""),"")</f>
        <v/>
      </c>
      <c r="O1182" s="5" t="str">
        <f>IF($A1182&lt;&gt;"",IF(O$2&lt;&gt;"",INDEX('Instrument History'!$1:$1048576,$B1182,O$3) / CcyPerBase!N1181,""),"")</f>
        <v/>
      </c>
      <c r="P1182" s="5" t="str">
        <f>IF($A1182&lt;&gt;"",IF(P$2&lt;&gt;"",INDEX('Instrument History'!$1:$1048576,$B1182,P$3) / CcyPerBase!O1181,""),"")</f>
        <v/>
      </c>
      <c r="Q1182" s="5" t="str">
        <f>IF($A1182&lt;&gt;"",IF(Q$2&lt;&gt;"",INDEX('Instrument History'!$1:$1048576,$B1182,Q$3) / CcyPerBase!P1181,""),"")</f>
        <v/>
      </c>
      <c r="R1182" s="5" t="str">
        <f>IF($A1182&lt;&gt;"",IF(R$2&lt;&gt;"",INDEX('Instrument History'!$1:$1048576,$B1182,R$3) / CcyPerBase!Q1181,""),"")</f>
        <v/>
      </c>
      <c r="S1182" s="5" t="str">
        <f>IF($A1182&lt;&gt;"",IF(S$2&lt;&gt;"",INDEX('Instrument History'!$1:$1048576,$B1182,S$3) / CcyPerBase!R1181,""),"")</f>
        <v/>
      </c>
      <c r="T1182" s="5" t="str">
        <f>IF($A1182&lt;&gt;"",IF(T$2&lt;&gt;"",INDEX('Instrument History'!$1:$1048576,$B1182,T$3) / CcyPerBase!S1181,""),"")</f>
        <v/>
      </c>
      <c r="U1182" s="5" t="str">
        <f>IF($A1182&lt;&gt;"",IF(U$2&lt;&gt;"",INDEX('Instrument History'!$1:$1048576,$B1182,U$3) / CcyPerBase!T1181,""),"")</f>
        <v/>
      </c>
      <c r="V1182" s="5" t="str">
        <f>IF($A1182&lt;&gt;"",IF(V$2&lt;&gt;"",INDEX('Instrument History'!$1:$1048576,$B1182,V$3) / CcyPerBase!U1181,""),"")</f>
        <v/>
      </c>
      <c r="W1182" s="5" t="str">
        <f>IF($A1182&lt;&gt;"",IF(W$2&lt;&gt;"",INDEX('Instrument History'!$1:$1048576,$B1182,W$3) / CcyPerBase!V1181,""),"")</f>
        <v/>
      </c>
      <c r="X1182" s="5" t="str">
        <f>IF($A1182&lt;&gt;"",IF(X$2&lt;&gt;"",INDEX('Instrument History'!$1:$1048576,$B1182,X$3) / CcyPerBase!W1181,""),"")</f>
        <v/>
      </c>
      <c r="Y1182" s="5" t="str">
        <f>IF($A1182&lt;&gt;"",IF(Y$2&lt;&gt;"",INDEX('Instrument History'!$1:$1048576,$B1182,Y$3) / CcyPerBase!X1181,""),"")</f>
        <v/>
      </c>
    </row>
    <row r="1183" spans="1:25">
      <c r="A1183" s="12" t="str">
        <f>IF(A1182&lt;&gt;"",IF(A1182=$B$1,"",'Instrument History'!A1179),"")</f>
        <v/>
      </c>
      <c r="B1183" t="str">
        <f t="shared" si="37"/>
        <v/>
      </c>
      <c r="C1183" s="14" t="str">
        <f>IF($A1183&lt;&gt;"",INDEX('Instrument History'!$1:$1048576,$B1183,C$3) / CcyPerBase!D1182,"")</f>
        <v/>
      </c>
      <c r="D1183" s="14" t="str">
        <f>IF(A1183&lt;&gt;"",C1183/$D$4*Master!$R$18,"")</f>
        <v/>
      </c>
      <c r="E1183" s="5" t="str">
        <f t="shared" si="38"/>
        <v/>
      </c>
      <c r="F1183" s="5" t="str">
        <f>IF($A1183&lt;&gt;"",IF(F$2&lt;&gt;"",INDEX('Instrument History'!$1:$1048576,$B1183,F$3) / CcyPerBase!E1182,""),"")</f>
        <v/>
      </c>
      <c r="G1183" s="5" t="str">
        <f>IF($A1183&lt;&gt;"",IF(G$2&lt;&gt;"",INDEX('Instrument History'!$1:$1048576,$B1183,G$3) / CcyPerBase!F1182,""),"")</f>
        <v/>
      </c>
      <c r="H1183" s="5" t="str">
        <f>IF($A1183&lt;&gt;"",IF(H$2&lt;&gt;"",INDEX('Instrument History'!$1:$1048576,$B1183,H$3) / CcyPerBase!G1182,""),"")</f>
        <v/>
      </c>
      <c r="I1183" s="5" t="str">
        <f>IF($A1183&lt;&gt;"",IF(I$2&lt;&gt;"",INDEX('Instrument History'!$1:$1048576,$B1183,I$3) / CcyPerBase!H1182,""),"")</f>
        <v/>
      </c>
      <c r="J1183" s="5" t="str">
        <f>IF($A1183&lt;&gt;"",IF(J$2&lt;&gt;"",INDEX('Instrument History'!$1:$1048576,$B1183,J$3) / CcyPerBase!I1182,""),"")</f>
        <v/>
      </c>
      <c r="K1183" s="5" t="str">
        <f>IF($A1183&lt;&gt;"",IF(K$2&lt;&gt;"",INDEX('Instrument History'!$1:$1048576,$B1183,K$3) / CcyPerBase!J1182,""),"")</f>
        <v/>
      </c>
      <c r="L1183" s="5" t="str">
        <f>IF($A1183&lt;&gt;"",IF(L$2&lt;&gt;"",INDEX('Instrument History'!$1:$1048576,$B1183,L$3) / CcyPerBase!K1182,""),"")</f>
        <v/>
      </c>
      <c r="M1183" s="5" t="str">
        <f>IF($A1183&lt;&gt;"",IF(M$2&lt;&gt;"",INDEX('Instrument History'!$1:$1048576,$B1183,M$3) / CcyPerBase!L1182,""),"")</f>
        <v/>
      </c>
      <c r="N1183" s="5" t="str">
        <f>IF($A1183&lt;&gt;"",IF(N$2&lt;&gt;"",INDEX('Instrument History'!$1:$1048576,$B1183,N$3) / CcyPerBase!M1182,""),"")</f>
        <v/>
      </c>
      <c r="O1183" s="5" t="str">
        <f>IF($A1183&lt;&gt;"",IF(O$2&lt;&gt;"",INDEX('Instrument History'!$1:$1048576,$B1183,O$3) / CcyPerBase!N1182,""),"")</f>
        <v/>
      </c>
      <c r="P1183" s="5" t="str">
        <f>IF($A1183&lt;&gt;"",IF(P$2&lt;&gt;"",INDEX('Instrument History'!$1:$1048576,$B1183,P$3) / CcyPerBase!O1182,""),"")</f>
        <v/>
      </c>
      <c r="Q1183" s="5" t="str">
        <f>IF($A1183&lt;&gt;"",IF(Q$2&lt;&gt;"",INDEX('Instrument History'!$1:$1048576,$B1183,Q$3) / CcyPerBase!P1182,""),"")</f>
        <v/>
      </c>
      <c r="R1183" s="5" t="str">
        <f>IF($A1183&lt;&gt;"",IF(R$2&lt;&gt;"",INDEX('Instrument History'!$1:$1048576,$B1183,R$3) / CcyPerBase!Q1182,""),"")</f>
        <v/>
      </c>
      <c r="S1183" s="5" t="str">
        <f>IF($A1183&lt;&gt;"",IF(S$2&lt;&gt;"",INDEX('Instrument History'!$1:$1048576,$B1183,S$3) / CcyPerBase!R1182,""),"")</f>
        <v/>
      </c>
      <c r="T1183" s="5" t="str">
        <f>IF($A1183&lt;&gt;"",IF(T$2&lt;&gt;"",INDEX('Instrument History'!$1:$1048576,$B1183,T$3) / CcyPerBase!S1182,""),"")</f>
        <v/>
      </c>
      <c r="U1183" s="5" t="str">
        <f>IF($A1183&lt;&gt;"",IF(U$2&lt;&gt;"",INDEX('Instrument History'!$1:$1048576,$B1183,U$3) / CcyPerBase!T1182,""),"")</f>
        <v/>
      </c>
      <c r="V1183" s="5" t="str">
        <f>IF($A1183&lt;&gt;"",IF(V$2&lt;&gt;"",INDEX('Instrument History'!$1:$1048576,$B1183,V$3) / CcyPerBase!U1182,""),"")</f>
        <v/>
      </c>
      <c r="W1183" s="5" t="str">
        <f>IF($A1183&lt;&gt;"",IF(W$2&lt;&gt;"",INDEX('Instrument History'!$1:$1048576,$B1183,W$3) / CcyPerBase!V1182,""),"")</f>
        <v/>
      </c>
      <c r="X1183" s="5" t="str">
        <f>IF($A1183&lt;&gt;"",IF(X$2&lt;&gt;"",INDEX('Instrument History'!$1:$1048576,$B1183,X$3) / CcyPerBase!W1182,""),"")</f>
        <v/>
      </c>
      <c r="Y1183" s="5" t="str">
        <f>IF($A1183&lt;&gt;"",IF(Y$2&lt;&gt;"",INDEX('Instrument History'!$1:$1048576,$B1183,Y$3) / CcyPerBase!X1182,""),"")</f>
        <v/>
      </c>
    </row>
    <row r="1184" spans="1:25">
      <c r="A1184" s="12" t="str">
        <f>IF(A1183&lt;&gt;"",IF(A1183=$B$1,"",'Instrument History'!A1180),"")</f>
        <v/>
      </c>
      <c r="B1184" t="str">
        <f t="shared" si="37"/>
        <v/>
      </c>
      <c r="C1184" s="14" t="str">
        <f>IF($A1184&lt;&gt;"",INDEX('Instrument History'!$1:$1048576,$B1184,C$3) / CcyPerBase!D1183,"")</f>
        <v/>
      </c>
      <c r="D1184" s="14" t="str">
        <f>IF(A1184&lt;&gt;"",C1184/$D$4*Master!$R$18,"")</f>
        <v/>
      </c>
      <c r="E1184" s="5" t="str">
        <f t="shared" si="38"/>
        <v/>
      </c>
      <c r="F1184" s="5" t="str">
        <f>IF($A1184&lt;&gt;"",IF(F$2&lt;&gt;"",INDEX('Instrument History'!$1:$1048576,$B1184,F$3) / CcyPerBase!E1183,""),"")</f>
        <v/>
      </c>
      <c r="G1184" s="5" t="str">
        <f>IF($A1184&lt;&gt;"",IF(G$2&lt;&gt;"",INDEX('Instrument History'!$1:$1048576,$B1184,G$3) / CcyPerBase!F1183,""),"")</f>
        <v/>
      </c>
      <c r="H1184" s="5" t="str">
        <f>IF($A1184&lt;&gt;"",IF(H$2&lt;&gt;"",INDEX('Instrument History'!$1:$1048576,$B1184,H$3) / CcyPerBase!G1183,""),"")</f>
        <v/>
      </c>
      <c r="I1184" s="5" t="str">
        <f>IF($A1184&lt;&gt;"",IF(I$2&lt;&gt;"",INDEX('Instrument History'!$1:$1048576,$B1184,I$3) / CcyPerBase!H1183,""),"")</f>
        <v/>
      </c>
      <c r="J1184" s="5" t="str">
        <f>IF($A1184&lt;&gt;"",IF(J$2&lt;&gt;"",INDEX('Instrument History'!$1:$1048576,$B1184,J$3) / CcyPerBase!I1183,""),"")</f>
        <v/>
      </c>
      <c r="K1184" s="5" t="str">
        <f>IF($A1184&lt;&gt;"",IF(K$2&lt;&gt;"",INDEX('Instrument History'!$1:$1048576,$B1184,K$3) / CcyPerBase!J1183,""),"")</f>
        <v/>
      </c>
      <c r="L1184" s="5" t="str">
        <f>IF($A1184&lt;&gt;"",IF(L$2&lt;&gt;"",INDEX('Instrument History'!$1:$1048576,$B1184,L$3) / CcyPerBase!K1183,""),"")</f>
        <v/>
      </c>
      <c r="M1184" s="5" t="str">
        <f>IF($A1184&lt;&gt;"",IF(M$2&lt;&gt;"",INDEX('Instrument History'!$1:$1048576,$B1184,M$3) / CcyPerBase!L1183,""),"")</f>
        <v/>
      </c>
      <c r="N1184" s="5" t="str">
        <f>IF($A1184&lt;&gt;"",IF(N$2&lt;&gt;"",INDEX('Instrument History'!$1:$1048576,$B1184,N$3) / CcyPerBase!M1183,""),"")</f>
        <v/>
      </c>
      <c r="O1184" s="5" t="str">
        <f>IF($A1184&lt;&gt;"",IF(O$2&lt;&gt;"",INDEX('Instrument History'!$1:$1048576,$B1184,O$3) / CcyPerBase!N1183,""),"")</f>
        <v/>
      </c>
      <c r="P1184" s="5" t="str">
        <f>IF($A1184&lt;&gt;"",IF(P$2&lt;&gt;"",INDEX('Instrument History'!$1:$1048576,$B1184,P$3) / CcyPerBase!O1183,""),"")</f>
        <v/>
      </c>
      <c r="Q1184" s="5" t="str">
        <f>IF($A1184&lt;&gt;"",IF(Q$2&lt;&gt;"",INDEX('Instrument History'!$1:$1048576,$B1184,Q$3) / CcyPerBase!P1183,""),"")</f>
        <v/>
      </c>
      <c r="R1184" s="5" t="str">
        <f>IF($A1184&lt;&gt;"",IF(R$2&lt;&gt;"",INDEX('Instrument History'!$1:$1048576,$B1184,R$3) / CcyPerBase!Q1183,""),"")</f>
        <v/>
      </c>
      <c r="S1184" s="5" t="str">
        <f>IF($A1184&lt;&gt;"",IF(S$2&lt;&gt;"",INDEX('Instrument History'!$1:$1048576,$B1184,S$3) / CcyPerBase!R1183,""),"")</f>
        <v/>
      </c>
      <c r="T1184" s="5" t="str">
        <f>IF($A1184&lt;&gt;"",IF(T$2&lt;&gt;"",INDEX('Instrument History'!$1:$1048576,$B1184,T$3) / CcyPerBase!S1183,""),"")</f>
        <v/>
      </c>
      <c r="U1184" s="5" t="str">
        <f>IF($A1184&lt;&gt;"",IF(U$2&lt;&gt;"",INDEX('Instrument History'!$1:$1048576,$B1184,U$3) / CcyPerBase!T1183,""),"")</f>
        <v/>
      </c>
      <c r="V1184" s="5" t="str">
        <f>IF($A1184&lt;&gt;"",IF(V$2&lt;&gt;"",INDEX('Instrument History'!$1:$1048576,$B1184,V$3) / CcyPerBase!U1183,""),"")</f>
        <v/>
      </c>
      <c r="W1184" s="5" t="str">
        <f>IF($A1184&lt;&gt;"",IF(W$2&lt;&gt;"",INDEX('Instrument History'!$1:$1048576,$B1184,W$3) / CcyPerBase!V1183,""),"")</f>
        <v/>
      </c>
      <c r="X1184" s="5" t="str">
        <f>IF($A1184&lt;&gt;"",IF(X$2&lt;&gt;"",INDEX('Instrument History'!$1:$1048576,$B1184,X$3) / CcyPerBase!W1183,""),"")</f>
        <v/>
      </c>
      <c r="Y1184" s="5" t="str">
        <f>IF($A1184&lt;&gt;"",IF(Y$2&lt;&gt;"",INDEX('Instrument History'!$1:$1048576,$B1184,Y$3) / CcyPerBase!X1183,""),"")</f>
        <v/>
      </c>
    </row>
    <row r="1185" spans="1:25">
      <c r="A1185" s="12" t="str">
        <f>IF(A1184&lt;&gt;"",IF(A1184=$B$1,"",'Instrument History'!A1181),"")</f>
        <v/>
      </c>
      <c r="B1185" t="str">
        <f t="shared" si="37"/>
        <v/>
      </c>
      <c r="C1185" s="14" t="str">
        <f>IF($A1185&lt;&gt;"",INDEX('Instrument History'!$1:$1048576,$B1185,C$3) / CcyPerBase!D1184,"")</f>
        <v/>
      </c>
      <c r="D1185" s="14" t="str">
        <f>IF(A1185&lt;&gt;"",C1185/$D$4*Master!$R$18,"")</f>
        <v/>
      </c>
      <c r="E1185" s="5" t="str">
        <f t="shared" si="38"/>
        <v/>
      </c>
      <c r="F1185" s="5" t="str">
        <f>IF($A1185&lt;&gt;"",IF(F$2&lt;&gt;"",INDEX('Instrument History'!$1:$1048576,$B1185,F$3) / CcyPerBase!E1184,""),"")</f>
        <v/>
      </c>
      <c r="G1185" s="5" t="str">
        <f>IF($A1185&lt;&gt;"",IF(G$2&lt;&gt;"",INDEX('Instrument History'!$1:$1048576,$B1185,G$3) / CcyPerBase!F1184,""),"")</f>
        <v/>
      </c>
      <c r="H1185" s="5" t="str">
        <f>IF($A1185&lt;&gt;"",IF(H$2&lt;&gt;"",INDEX('Instrument History'!$1:$1048576,$B1185,H$3) / CcyPerBase!G1184,""),"")</f>
        <v/>
      </c>
      <c r="I1185" s="5" t="str">
        <f>IF($A1185&lt;&gt;"",IF(I$2&lt;&gt;"",INDEX('Instrument History'!$1:$1048576,$B1185,I$3) / CcyPerBase!H1184,""),"")</f>
        <v/>
      </c>
      <c r="J1185" s="5" t="str">
        <f>IF($A1185&lt;&gt;"",IF(J$2&lt;&gt;"",INDEX('Instrument History'!$1:$1048576,$B1185,J$3) / CcyPerBase!I1184,""),"")</f>
        <v/>
      </c>
      <c r="K1185" s="5" t="str">
        <f>IF($A1185&lt;&gt;"",IF(K$2&lt;&gt;"",INDEX('Instrument History'!$1:$1048576,$B1185,K$3) / CcyPerBase!J1184,""),"")</f>
        <v/>
      </c>
      <c r="L1185" s="5" t="str">
        <f>IF($A1185&lt;&gt;"",IF(L$2&lt;&gt;"",INDEX('Instrument History'!$1:$1048576,$B1185,L$3) / CcyPerBase!K1184,""),"")</f>
        <v/>
      </c>
      <c r="M1185" s="5" t="str">
        <f>IF($A1185&lt;&gt;"",IF(M$2&lt;&gt;"",INDEX('Instrument History'!$1:$1048576,$B1185,M$3) / CcyPerBase!L1184,""),"")</f>
        <v/>
      </c>
      <c r="N1185" s="5" t="str">
        <f>IF($A1185&lt;&gt;"",IF(N$2&lt;&gt;"",INDEX('Instrument History'!$1:$1048576,$B1185,N$3) / CcyPerBase!M1184,""),"")</f>
        <v/>
      </c>
      <c r="O1185" s="5" t="str">
        <f>IF($A1185&lt;&gt;"",IF(O$2&lt;&gt;"",INDEX('Instrument History'!$1:$1048576,$B1185,O$3) / CcyPerBase!N1184,""),"")</f>
        <v/>
      </c>
      <c r="P1185" s="5" t="str">
        <f>IF($A1185&lt;&gt;"",IF(P$2&lt;&gt;"",INDEX('Instrument History'!$1:$1048576,$B1185,P$3) / CcyPerBase!O1184,""),"")</f>
        <v/>
      </c>
      <c r="Q1185" s="5" t="str">
        <f>IF($A1185&lt;&gt;"",IF(Q$2&lt;&gt;"",INDEX('Instrument History'!$1:$1048576,$B1185,Q$3) / CcyPerBase!P1184,""),"")</f>
        <v/>
      </c>
      <c r="R1185" s="5" t="str">
        <f>IF($A1185&lt;&gt;"",IF(R$2&lt;&gt;"",INDEX('Instrument History'!$1:$1048576,$B1185,R$3) / CcyPerBase!Q1184,""),"")</f>
        <v/>
      </c>
      <c r="S1185" s="5" t="str">
        <f>IF($A1185&lt;&gt;"",IF(S$2&lt;&gt;"",INDEX('Instrument History'!$1:$1048576,$B1185,S$3) / CcyPerBase!R1184,""),"")</f>
        <v/>
      </c>
      <c r="T1185" s="5" t="str">
        <f>IF($A1185&lt;&gt;"",IF(T$2&lt;&gt;"",INDEX('Instrument History'!$1:$1048576,$B1185,T$3) / CcyPerBase!S1184,""),"")</f>
        <v/>
      </c>
      <c r="U1185" s="5" t="str">
        <f>IF($A1185&lt;&gt;"",IF(U$2&lt;&gt;"",INDEX('Instrument History'!$1:$1048576,$B1185,U$3) / CcyPerBase!T1184,""),"")</f>
        <v/>
      </c>
      <c r="V1185" s="5" t="str">
        <f>IF($A1185&lt;&gt;"",IF(V$2&lt;&gt;"",INDEX('Instrument History'!$1:$1048576,$B1185,V$3) / CcyPerBase!U1184,""),"")</f>
        <v/>
      </c>
      <c r="W1185" s="5" t="str">
        <f>IF($A1185&lt;&gt;"",IF(W$2&lt;&gt;"",INDEX('Instrument History'!$1:$1048576,$B1185,W$3) / CcyPerBase!V1184,""),"")</f>
        <v/>
      </c>
      <c r="X1185" s="5" t="str">
        <f>IF($A1185&lt;&gt;"",IF(X$2&lt;&gt;"",INDEX('Instrument History'!$1:$1048576,$B1185,X$3) / CcyPerBase!W1184,""),"")</f>
        <v/>
      </c>
      <c r="Y1185" s="5" t="str">
        <f>IF($A1185&lt;&gt;"",IF(Y$2&lt;&gt;"",INDEX('Instrument History'!$1:$1048576,$B1185,Y$3) / CcyPerBase!X1184,""),"")</f>
        <v/>
      </c>
    </row>
    <row r="1186" spans="1:25">
      <c r="A1186" s="12" t="str">
        <f>IF(A1185&lt;&gt;"",IF(A1185=$B$1,"",'Instrument History'!A1182),"")</f>
        <v/>
      </c>
      <c r="B1186" t="str">
        <f t="shared" si="37"/>
        <v/>
      </c>
      <c r="C1186" s="14" t="str">
        <f>IF($A1186&lt;&gt;"",INDEX('Instrument History'!$1:$1048576,$B1186,C$3) / CcyPerBase!D1185,"")</f>
        <v/>
      </c>
      <c r="D1186" s="14" t="str">
        <f>IF(A1186&lt;&gt;"",C1186/$D$4*Master!$R$18,"")</f>
        <v/>
      </c>
      <c r="E1186" s="5" t="str">
        <f t="shared" si="38"/>
        <v/>
      </c>
      <c r="F1186" s="5" t="str">
        <f>IF($A1186&lt;&gt;"",IF(F$2&lt;&gt;"",INDEX('Instrument History'!$1:$1048576,$B1186,F$3) / CcyPerBase!E1185,""),"")</f>
        <v/>
      </c>
      <c r="G1186" s="5" t="str">
        <f>IF($A1186&lt;&gt;"",IF(G$2&lt;&gt;"",INDEX('Instrument History'!$1:$1048576,$B1186,G$3) / CcyPerBase!F1185,""),"")</f>
        <v/>
      </c>
      <c r="H1186" s="5" t="str">
        <f>IF($A1186&lt;&gt;"",IF(H$2&lt;&gt;"",INDEX('Instrument History'!$1:$1048576,$B1186,H$3) / CcyPerBase!G1185,""),"")</f>
        <v/>
      </c>
      <c r="I1186" s="5" t="str">
        <f>IF($A1186&lt;&gt;"",IF(I$2&lt;&gt;"",INDEX('Instrument History'!$1:$1048576,$B1186,I$3) / CcyPerBase!H1185,""),"")</f>
        <v/>
      </c>
      <c r="J1186" s="5" t="str">
        <f>IF($A1186&lt;&gt;"",IF(J$2&lt;&gt;"",INDEX('Instrument History'!$1:$1048576,$B1186,J$3) / CcyPerBase!I1185,""),"")</f>
        <v/>
      </c>
      <c r="K1186" s="5" t="str">
        <f>IF($A1186&lt;&gt;"",IF(K$2&lt;&gt;"",INDEX('Instrument History'!$1:$1048576,$B1186,K$3) / CcyPerBase!J1185,""),"")</f>
        <v/>
      </c>
      <c r="L1186" s="5" t="str">
        <f>IF($A1186&lt;&gt;"",IF(L$2&lt;&gt;"",INDEX('Instrument History'!$1:$1048576,$B1186,L$3) / CcyPerBase!K1185,""),"")</f>
        <v/>
      </c>
      <c r="M1186" s="5" t="str">
        <f>IF($A1186&lt;&gt;"",IF(M$2&lt;&gt;"",INDEX('Instrument History'!$1:$1048576,$B1186,M$3) / CcyPerBase!L1185,""),"")</f>
        <v/>
      </c>
      <c r="N1186" s="5" t="str">
        <f>IF($A1186&lt;&gt;"",IF(N$2&lt;&gt;"",INDEX('Instrument History'!$1:$1048576,$B1186,N$3) / CcyPerBase!M1185,""),"")</f>
        <v/>
      </c>
      <c r="O1186" s="5" t="str">
        <f>IF($A1186&lt;&gt;"",IF(O$2&lt;&gt;"",INDEX('Instrument History'!$1:$1048576,$B1186,O$3) / CcyPerBase!N1185,""),"")</f>
        <v/>
      </c>
      <c r="P1186" s="5" t="str">
        <f>IF($A1186&lt;&gt;"",IF(P$2&lt;&gt;"",INDEX('Instrument History'!$1:$1048576,$B1186,P$3) / CcyPerBase!O1185,""),"")</f>
        <v/>
      </c>
      <c r="Q1186" s="5" t="str">
        <f>IF($A1186&lt;&gt;"",IF(Q$2&lt;&gt;"",INDEX('Instrument History'!$1:$1048576,$B1186,Q$3) / CcyPerBase!P1185,""),"")</f>
        <v/>
      </c>
      <c r="R1186" s="5" t="str">
        <f>IF($A1186&lt;&gt;"",IF(R$2&lt;&gt;"",INDEX('Instrument History'!$1:$1048576,$B1186,R$3) / CcyPerBase!Q1185,""),"")</f>
        <v/>
      </c>
      <c r="S1186" s="5" t="str">
        <f>IF($A1186&lt;&gt;"",IF(S$2&lt;&gt;"",INDEX('Instrument History'!$1:$1048576,$B1186,S$3) / CcyPerBase!R1185,""),"")</f>
        <v/>
      </c>
      <c r="T1186" s="5" t="str">
        <f>IF($A1186&lt;&gt;"",IF(T$2&lt;&gt;"",INDEX('Instrument History'!$1:$1048576,$B1186,T$3) / CcyPerBase!S1185,""),"")</f>
        <v/>
      </c>
      <c r="U1186" s="5" t="str">
        <f>IF($A1186&lt;&gt;"",IF(U$2&lt;&gt;"",INDEX('Instrument History'!$1:$1048576,$B1186,U$3) / CcyPerBase!T1185,""),"")</f>
        <v/>
      </c>
      <c r="V1186" s="5" t="str">
        <f>IF($A1186&lt;&gt;"",IF(V$2&lt;&gt;"",INDEX('Instrument History'!$1:$1048576,$B1186,V$3) / CcyPerBase!U1185,""),"")</f>
        <v/>
      </c>
      <c r="W1186" s="5" t="str">
        <f>IF($A1186&lt;&gt;"",IF(W$2&lt;&gt;"",INDEX('Instrument History'!$1:$1048576,$B1186,W$3) / CcyPerBase!V1185,""),"")</f>
        <v/>
      </c>
      <c r="X1186" s="5" t="str">
        <f>IF($A1186&lt;&gt;"",IF(X$2&lt;&gt;"",INDEX('Instrument History'!$1:$1048576,$B1186,X$3) / CcyPerBase!W1185,""),"")</f>
        <v/>
      </c>
      <c r="Y1186" s="5" t="str">
        <f>IF($A1186&lt;&gt;"",IF(Y$2&lt;&gt;"",INDEX('Instrument History'!$1:$1048576,$B1186,Y$3) / CcyPerBase!X1185,""),"")</f>
        <v/>
      </c>
    </row>
    <row r="1187" spans="1:25">
      <c r="A1187" s="12" t="str">
        <f>IF(A1186&lt;&gt;"",IF(A1186=$B$1,"",'Instrument History'!A1183),"")</f>
        <v/>
      </c>
      <c r="B1187" t="str">
        <f t="shared" si="37"/>
        <v/>
      </c>
      <c r="C1187" s="14" t="str">
        <f>IF($A1187&lt;&gt;"",INDEX('Instrument History'!$1:$1048576,$B1187,C$3) / CcyPerBase!D1186,"")</f>
        <v/>
      </c>
      <c r="D1187" s="14" t="str">
        <f>IF(A1187&lt;&gt;"",C1187/$D$4*Master!$R$18,"")</f>
        <v/>
      </c>
      <c r="E1187" s="5" t="str">
        <f t="shared" si="38"/>
        <v/>
      </c>
      <c r="F1187" s="5" t="str">
        <f>IF($A1187&lt;&gt;"",IF(F$2&lt;&gt;"",INDEX('Instrument History'!$1:$1048576,$B1187,F$3) / CcyPerBase!E1186,""),"")</f>
        <v/>
      </c>
      <c r="G1187" s="5" t="str">
        <f>IF($A1187&lt;&gt;"",IF(G$2&lt;&gt;"",INDEX('Instrument History'!$1:$1048576,$B1187,G$3) / CcyPerBase!F1186,""),"")</f>
        <v/>
      </c>
      <c r="H1187" s="5" t="str">
        <f>IF($A1187&lt;&gt;"",IF(H$2&lt;&gt;"",INDEX('Instrument History'!$1:$1048576,$B1187,H$3) / CcyPerBase!G1186,""),"")</f>
        <v/>
      </c>
      <c r="I1187" s="5" t="str">
        <f>IF($A1187&lt;&gt;"",IF(I$2&lt;&gt;"",INDEX('Instrument History'!$1:$1048576,$B1187,I$3) / CcyPerBase!H1186,""),"")</f>
        <v/>
      </c>
      <c r="J1187" s="5" t="str">
        <f>IF($A1187&lt;&gt;"",IF(J$2&lt;&gt;"",INDEX('Instrument History'!$1:$1048576,$B1187,J$3) / CcyPerBase!I1186,""),"")</f>
        <v/>
      </c>
      <c r="K1187" s="5" t="str">
        <f>IF($A1187&lt;&gt;"",IF(K$2&lt;&gt;"",INDEX('Instrument History'!$1:$1048576,$B1187,K$3) / CcyPerBase!J1186,""),"")</f>
        <v/>
      </c>
      <c r="L1187" s="5" t="str">
        <f>IF($A1187&lt;&gt;"",IF(L$2&lt;&gt;"",INDEX('Instrument History'!$1:$1048576,$B1187,L$3) / CcyPerBase!K1186,""),"")</f>
        <v/>
      </c>
      <c r="M1187" s="5" t="str">
        <f>IF($A1187&lt;&gt;"",IF(M$2&lt;&gt;"",INDEX('Instrument History'!$1:$1048576,$B1187,M$3) / CcyPerBase!L1186,""),"")</f>
        <v/>
      </c>
      <c r="N1187" s="5" t="str">
        <f>IF($A1187&lt;&gt;"",IF(N$2&lt;&gt;"",INDEX('Instrument History'!$1:$1048576,$B1187,N$3) / CcyPerBase!M1186,""),"")</f>
        <v/>
      </c>
      <c r="O1187" s="5" t="str">
        <f>IF($A1187&lt;&gt;"",IF(O$2&lt;&gt;"",INDEX('Instrument History'!$1:$1048576,$B1187,O$3) / CcyPerBase!N1186,""),"")</f>
        <v/>
      </c>
      <c r="P1187" s="5" t="str">
        <f>IF($A1187&lt;&gt;"",IF(P$2&lt;&gt;"",INDEX('Instrument History'!$1:$1048576,$B1187,P$3) / CcyPerBase!O1186,""),"")</f>
        <v/>
      </c>
      <c r="Q1187" s="5" t="str">
        <f>IF($A1187&lt;&gt;"",IF(Q$2&lt;&gt;"",INDEX('Instrument History'!$1:$1048576,$B1187,Q$3) / CcyPerBase!P1186,""),"")</f>
        <v/>
      </c>
      <c r="R1187" s="5" t="str">
        <f>IF($A1187&lt;&gt;"",IF(R$2&lt;&gt;"",INDEX('Instrument History'!$1:$1048576,$B1187,R$3) / CcyPerBase!Q1186,""),"")</f>
        <v/>
      </c>
      <c r="S1187" s="5" t="str">
        <f>IF($A1187&lt;&gt;"",IF(S$2&lt;&gt;"",INDEX('Instrument History'!$1:$1048576,$B1187,S$3) / CcyPerBase!R1186,""),"")</f>
        <v/>
      </c>
      <c r="T1187" s="5" t="str">
        <f>IF($A1187&lt;&gt;"",IF(T$2&lt;&gt;"",INDEX('Instrument History'!$1:$1048576,$B1187,T$3) / CcyPerBase!S1186,""),"")</f>
        <v/>
      </c>
      <c r="U1187" s="5" t="str">
        <f>IF($A1187&lt;&gt;"",IF(U$2&lt;&gt;"",INDEX('Instrument History'!$1:$1048576,$B1187,U$3) / CcyPerBase!T1186,""),"")</f>
        <v/>
      </c>
      <c r="V1187" s="5" t="str">
        <f>IF($A1187&lt;&gt;"",IF(V$2&lt;&gt;"",INDEX('Instrument History'!$1:$1048576,$B1187,V$3) / CcyPerBase!U1186,""),"")</f>
        <v/>
      </c>
      <c r="W1187" s="5" t="str">
        <f>IF($A1187&lt;&gt;"",IF(W$2&lt;&gt;"",INDEX('Instrument History'!$1:$1048576,$B1187,W$3) / CcyPerBase!V1186,""),"")</f>
        <v/>
      </c>
      <c r="X1187" s="5" t="str">
        <f>IF($A1187&lt;&gt;"",IF(X$2&lt;&gt;"",INDEX('Instrument History'!$1:$1048576,$B1187,X$3) / CcyPerBase!W1186,""),"")</f>
        <v/>
      </c>
      <c r="Y1187" s="5" t="str">
        <f>IF($A1187&lt;&gt;"",IF(Y$2&lt;&gt;"",INDEX('Instrument History'!$1:$1048576,$B1187,Y$3) / CcyPerBase!X1186,""),"")</f>
        <v/>
      </c>
    </row>
    <row r="1188" spans="1:25">
      <c r="A1188" s="12" t="str">
        <f>IF(A1187&lt;&gt;"",IF(A1187=$B$1,"",'Instrument History'!A1184),"")</f>
        <v/>
      </c>
      <c r="B1188" t="str">
        <f t="shared" si="37"/>
        <v/>
      </c>
      <c r="C1188" s="14" t="str">
        <f>IF($A1188&lt;&gt;"",INDEX('Instrument History'!$1:$1048576,$B1188,C$3) / CcyPerBase!D1187,"")</f>
        <v/>
      </c>
      <c r="D1188" s="14" t="str">
        <f>IF(A1188&lt;&gt;"",C1188/$D$4*Master!$R$18,"")</f>
        <v/>
      </c>
      <c r="E1188" s="5" t="str">
        <f t="shared" si="38"/>
        <v/>
      </c>
      <c r="F1188" s="5" t="str">
        <f>IF($A1188&lt;&gt;"",IF(F$2&lt;&gt;"",INDEX('Instrument History'!$1:$1048576,$B1188,F$3) / CcyPerBase!E1187,""),"")</f>
        <v/>
      </c>
      <c r="G1188" s="5" t="str">
        <f>IF($A1188&lt;&gt;"",IF(G$2&lt;&gt;"",INDEX('Instrument History'!$1:$1048576,$B1188,G$3) / CcyPerBase!F1187,""),"")</f>
        <v/>
      </c>
      <c r="H1188" s="5" t="str">
        <f>IF($A1188&lt;&gt;"",IF(H$2&lt;&gt;"",INDEX('Instrument History'!$1:$1048576,$B1188,H$3) / CcyPerBase!G1187,""),"")</f>
        <v/>
      </c>
      <c r="I1188" s="5" t="str">
        <f>IF($A1188&lt;&gt;"",IF(I$2&lt;&gt;"",INDEX('Instrument History'!$1:$1048576,$B1188,I$3) / CcyPerBase!H1187,""),"")</f>
        <v/>
      </c>
      <c r="J1188" s="5" t="str">
        <f>IF($A1188&lt;&gt;"",IF(J$2&lt;&gt;"",INDEX('Instrument History'!$1:$1048576,$B1188,J$3) / CcyPerBase!I1187,""),"")</f>
        <v/>
      </c>
      <c r="K1188" s="5" t="str">
        <f>IF($A1188&lt;&gt;"",IF(K$2&lt;&gt;"",INDEX('Instrument History'!$1:$1048576,$B1188,K$3) / CcyPerBase!J1187,""),"")</f>
        <v/>
      </c>
      <c r="L1188" s="5" t="str">
        <f>IF($A1188&lt;&gt;"",IF(L$2&lt;&gt;"",INDEX('Instrument History'!$1:$1048576,$B1188,L$3) / CcyPerBase!K1187,""),"")</f>
        <v/>
      </c>
      <c r="M1188" s="5" t="str">
        <f>IF($A1188&lt;&gt;"",IF(M$2&lt;&gt;"",INDEX('Instrument History'!$1:$1048576,$B1188,M$3) / CcyPerBase!L1187,""),"")</f>
        <v/>
      </c>
      <c r="N1188" s="5" t="str">
        <f>IF($A1188&lt;&gt;"",IF(N$2&lt;&gt;"",INDEX('Instrument History'!$1:$1048576,$B1188,N$3) / CcyPerBase!M1187,""),"")</f>
        <v/>
      </c>
      <c r="O1188" s="5" t="str">
        <f>IF($A1188&lt;&gt;"",IF(O$2&lt;&gt;"",INDEX('Instrument History'!$1:$1048576,$B1188,O$3) / CcyPerBase!N1187,""),"")</f>
        <v/>
      </c>
      <c r="P1188" s="5" t="str">
        <f>IF($A1188&lt;&gt;"",IF(P$2&lt;&gt;"",INDEX('Instrument History'!$1:$1048576,$B1188,P$3) / CcyPerBase!O1187,""),"")</f>
        <v/>
      </c>
      <c r="Q1188" s="5" t="str">
        <f>IF($A1188&lt;&gt;"",IF(Q$2&lt;&gt;"",INDEX('Instrument History'!$1:$1048576,$B1188,Q$3) / CcyPerBase!P1187,""),"")</f>
        <v/>
      </c>
      <c r="R1188" s="5" t="str">
        <f>IF($A1188&lt;&gt;"",IF(R$2&lt;&gt;"",INDEX('Instrument History'!$1:$1048576,$B1188,R$3) / CcyPerBase!Q1187,""),"")</f>
        <v/>
      </c>
      <c r="S1188" s="5" t="str">
        <f>IF($A1188&lt;&gt;"",IF(S$2&lt;&gt;"",INDEX('Instrument History'!$1:$1048576,$B1188,S$3) / CcyPerBase!R1187,""),"")</f>
        <v/>
      </c>
      <c r="T1188" s="5" t="str">
        <f>IF($A1188&lt;&gt;"",IF(T$2&lt;&gt;"",INDEX('Instrument History'!$1:$1048576,$B1188,T$3) / CcyPerBase!S1187,""),"")</f>
        <v/>
      </c>
      <c r="U1188" s="5" t="str">
        <f>IF($A1188&lt;&gt;"",IF(U$2&lt;&gt;"",INDEX('Instrument History'!$1:$1048576,$B1188,U$3) / CcyPerBase!T1187,""),"")</f>
        <v/>
      </c>
      <c r="V1188" s="5" t="str">
        <f>IF($A1188&lt;&gt;"",IF(V$2&lt;&gt;"",INDEX('Instrument History'!$1:$1048576,$B1188,V$3) / CcyPerBase!U1187,""),"")</f>
        <v/>
      </c>
      <c r="W1188" s="5" t="str">
        <f>IF($A1188&lt;&gt;"",IF(W$2&lt;&gt;"",INDEX('Instrument History'!$1:$1048576,$B1188,W$3) / CcyPerBase!V1187,""),"")</f>
        <v/>
      </c>
      <c r="X1188" s="5" t="str">
        <f>IF($A1188&lt;&gt;"",IF(X$2&lt;&gt;"",INDEX('Instrument History'!$1:$1048576,$B1188,X$3) / CcyPerBase!W1187,""),"")</f>
        <v/>
      </c>
      <c r="Y1188" s="5" t="str">
        <f>IF($A1188&lt;&gt;"",IF(Y$2&lt;&gt;"",INDEX('Instrument History'!$1:$1048576,$B1188,Y$3) / CcyPerBase!X1187,""),"")</f>
        <v/>
      </c>
    </row>
    <row r="1189" spans="1:25">
      <c r="A1189" s="12" t="str">
        <f>IF(A1188&lt;&gt;"",IF(A1188=$B$1,"",'Instrument History'!A1185),"")</f>
        <v/>
      </c>
      <c r="B1189" t="str">
        <f t="shared" si="37"/>
        <v/>
      </c>
      <c r="C1189" s="14" t="str">
        <f>IF($A1189&lt;&gt;"",INDEX('Instrument History'!$1:$1048576,$B1189,C$3) / CcyPerBase!D1188,"")</f>
        <v/>
      </c>
      <c r="D1189" s="14" t="str">
        <f>IF(A1189&lt;&gt;"",C1189/$D$4*Master!$R$18,"")</f>
        <v/>
      </c>
      <c r="E1189" s="5" t="str">
        <f t="shared" si="38"/>
        <v/>
      </c>
      <c r="F1189" s="5" t="str">
        <f>IF($A1189&lt;&gt;"",IF(F$2&lt;&gt;"",INDEX('Instrument History'!$1:$1048576,$B1189,F$3) / CcyPerBase!E1188,""),"")</f>
        <v/>
      </c>
      <c r="G1189" s="5" t="str">
        <f>IF($A1189&lt;&gt;"",IF(G$2&lt;&gt;"",INDEX('Instrument History'!$1:$1048576,$B1189,G$3) / CcyPerBase!F1188,""),"")</f>
        <v/>
      </c>
      <c r="H1189" s="5" t="str">
        <f>IF($A1189&lt;&gt;"",IF(H$2&lt;&gt;"",INDEX('Instrument History'!$1:$1048576,$B1189,H$3) / CcyPerBase!G1188,""),"")</f>
        <v/>
      </c>
      <c r="I1189" s="5" t="str">
        <f>IF($A1189&lt;&gt;"",IF(I$2&lt;&gt;"",INDEX('Instrument History'!$1:$1048576,$B1189,I$3) / CcyPerBase!H1188,""),"")</f>
        <v/>
      </c>
      <c r="J1189" s="5" t="str">
        <f>IF($A1189&lt;&gt;"",IF(J$2&lt;&gt;"",INDEX('Instrument History'!$1:$1048576,$B1189,J$3) / CcyPerBase!I1188,""),"")</f>
        <v/>
      </c>
      <c r="K1189" s="5" t="str">
        <f>IF($A1189&lt;&gt;"",IF(K$2&lt;&gt;"",INDEX('Instrument History'!$1:$1048576,$B1189,K$3) / CcyPerBase!J1188,""),"")</f>
        <v/>
      </c>
      <c r="L1189" s="5" t="str">
        <f>IF($A1189&lt;&gt;"",IF(L$2&lt;&gt;"",INDEX('Instrument History'!$1:$1048576,$B1189,L$3) / CcyPerBase!K1188,""),"")</f>
        <v/>
      </c>
      <c r="M1189" s="5" t="str">
        <f>IF($A1189&lt;&gt;"",IF(M$2&lt;&gt;"",INDEX('Instrument History'!$1:$1048576,$B1189,M$3) / CcyPerBase!L1188,""),"")</f>
        <v/>
      </c>
      <c r="N1189" s="5" t="str">
        <f>IF($A1189&lt;&gt;"",IF(N$2&lt;&gt;"",INDEX('Instrument History'!$1:$1048576,$B1189,N$3) / CcyPerBase!M1188,""),"")</f>
        <v/>
      </c>
      <c r="O1189" s="5" t="str">
        <f>IF($A1189&lt;&gt;"",IF(O$2&lt;&gt;"",INDEX('Instrument History'!$1:$1048576,$B1189,O$3) / CcyPerBase!N1188,""),"")</f>
        <v/>
      </c>
      <c r="P1189" s="5" t="str">
        <f>IF($A1189&lt;&gt;"",IF(P$2&lt;&gt;"",INDEX('Instrument History'!$1:$1048576,$B1189,P$3) / CcyPerBase!O1188,""),"")</f>
        <v/>
      </c>
      <c r="Q1189" s="5" t="str">
        <f>IF($A1189&lt;&gt;"",IF(Q$2&lt;&gt;"",INDEX('Instrument History'!$1:$1048576,$B1189,Q$3) / CcyPerBase!P1188,""),"")</f>
        <v/>
      </c>
      <c r="R1189" s="5" t="str">
        <f>IF($A1189&lt;&gt;"",IF(R$2&lt;&gt;"",INDEX('Instrument History'!$1:$1048576,$B1189,R$3) / CcyPerBase!Q1188,""),"")</f>
        <v/>
      </c>
      <c r="S1189" s="5" t="str">
        <f>IF($A1189&lt;&gt;"",IF(S$2&lt;&gt;"",INDEX('Instrument History'!$1:$1048576,$B1189,S$3) / CcyPerBase!R1188,""),"")</f>
        <v/>
      </c>
      <c r="T1189" s="5" t="str">
        <f>IF($A1189&lt;&gt;"",IF(T$2&lt;&gt;"",INDEX('Instrument History'!$1:$1048576,$B1189,T$3) / CcyPerBase!S1188,""),"")</f>
        <v/>
      </c>
      <c r="U1189" s="5" t="str">
        <f>IF($A1189&lt;&gt;"",IF(U$2&lt;&gt;"",INDEX('Instrument History'!$1:$1048576,$B1189,U$3) / CcyPerBase!T1188,""),"")</f>
        <v/>
      </c>
      <c r="V1189" s="5" t="str">
        <f>IF($A1189&lt;&gt;"",IF(V$2&lt;&gt;"",INDEX('Instrument History'!$1:$1048576,$B1189,V$3) / CcyPerBase!U1188,""),"")</f>
        <v/>
      </c>
      <c r="W1189" s="5" t="str">
        <f>IF($A1189&lt;&gt;"",IF(W$2&lt;&gt;"",INDEX('Instrument History'!$1:$1048576,$B1189,W$3) / CcyPerBase!V1188,""),"")</f>
        <v/>
      </c>
      <c r="X1189" s="5" t="str">
        <f>IF($A1189&lt;&gt;"",IF(X$2&lt;&gt;"",INDEX('Instrument History'!$1:$1048576,$B1189,X$3) / CcyPerBase!W1188,""),"")</f>
        <v/>
      </c>
      <c r="Y1189" s="5" t="str">
        <f>IF($A1189&lt;&gt;"",IF(Y$2&lt;&gt;"",INDEX('Instrument History'!$1:$1048576,$B1189,Y$3) / CcyPerBase!X1188,""),"")</f>
        <v/>
      </c>
    </row>
    <row r="1190" spans="1:25">
      <c r="A1190" s="12" t="str">
        <f>IF(A1189&lt;&gt;"",IF(A1189=$B$1,"",'Instrument History'!A1186),"")</f>
        <v/>
      </c>
      <c r="B1190" t="str">
        <f t="shared" si="37"/>
        <v/>
      </c>
      <c r="C1190" s="14" t="str">
        <f>IF($A1190&lt;&gt;"",INDEX('Instrument History'!$1:$1048576,$B1190,C$3) / CcyPerBase!D1189,"")</f>
        <v/>
      </c>
      <c r="D1190" s="14" t="str">
        <f>IF(A1190&lt;&gt;"",C1190/$D$4*Master!$R$18,"")</f>
        <v/>
      </c>
      <c r="E1190" s="5" t="str">
        <f t="shared" si="38"/>
        <v/>
      </c>
      <c r="F1190" s="5" t="str">
        <f>IF($A1190&lt;&gt;"",IF(F$2&lt;&gt;"",INDEX('Instrument History'!$1:$1048576,$B1190,F$3) / CcyPerBase!E1189,""),"")</f>
        <v/>
      </c>
      <c r="G1190" s="5" t="str">
        <f>IF($A1190&lt;&gt;"",IF(G$2&lt;&gt;"",INDEX('Instrument History'!$1:$1048576,$B1190,G$3) / CcyPerBase!F1189,""),"")</f>
        <v/>
      </c>
      <c r="H1190" s="5" t="str">
        <f>IF($A1190&lt;&gt;"",IF(H$2&lt;&gt;"",INDEX('Instrument History'!$1:$1048576,$B1190,H$3) / CcyPerBase!G1189,""),"")</f>
        <v/>
      </c>
      <c r="I1190" s="5" t="str">
        <f>IF($A1190&lt;&gt;"",IF(I$2&lt;&gt;"",INDEX('Instrument History'!$1:$1048576,$B1190,I$3) / CcyPerBase!H1189,""),"")</f>
        <v/>
      </c>
      <c r="J1190" s="5" t="str">
        <f>IF($A1190&lt;&gt;"",IF(J$2&lt;&gt;"",INDEX('Instrument History'!$1:$1048576,$B1190,J$3) / CcyPerBase!I1189,""),"")</f>
        <v/>
      </c>
      <c r="K1190" s="5" t="str">
        <f>IF($A1190&lt;&gt;"",IF(K$2&lt;&gt;"",INDEX('Instrument History'!$1:$1048576,$B1190,K$3) / CcyPerBase!J1189,""),"")</f>
        <v/>
      </c>
      <c r="L1190" s="5" t="str">
        <f>IF($A1190&lt;&gt;"",IF(L$2&lt;&gt;"",INDEX('Instrument History'!$1:$1048576,$B1190,L$3) / CcyPerBase!K1189,""),"")</f>
        <v/>
      </c>
      <c r="M1190" s="5" t="str">
        <f>IF($A1190&lt;&gt;"",IF(M$2&lt;&gt;"",INDEX('Instrument History'!$1:$1048576,$B1190,M$3) / CcyPerBase!L1189,""),"")</f>
        <v/>
      </c>
      <c r="N1190" s="5" t="str">
        <f>IF($A1190&lt;&gt;"",IF(N$2&lt;&gt;"",INDEX('Instrument History'!$1:$1048576,$B1190,N$3) / CcyPerBase!M1189,""),"")</f>
        <v/>
      </c>
      <c r="O1190" s="5" t="str">
        <f>IF($A1190&lt;&gt;"",IF(O$2&lt;&gt;"",INDEX('Instrument History'!$1:$1048576,$B1190,O$3) / CcyPerBase!N1189,""),"")</f>
        <v/>
      </c>
      <c r="P1190" s="5" t="str">
        <f>IF($A1190&lt;&gt;"",IF(P$2&lt;&gt;"",INDEX('Instrument History'!$1:$1048576,$B1190,P$3) / CcyPerBase!O1189,""),"")</f>
        <v/>
      </c>
      <c r="Q1190" s="5" t="str">
        <f>IF($A1190&lt;&gt;"",IF(Q$2&lt;&gt;"",INDEX('Instrument History'!$1:$1048576,$B1190,Q$3) / CcyPerBase!P1189,""),"")</f>
        <v/>
      </c>
      <c r="R1190" s="5" t="str">
        <f>IF($A1190&lt;&gt;"",IF(R$2&lt;&gt;"",INDEX('Instrument History'!$1:$1048576,$B1190,R$3) / CcyPerBase!Q1189,""),"")</f>
        <v/>
      </c>
      <c r="S1190" s="5" t="str">
        <f>IF($A1190&lt;&gt;"",IF(S$2&lt;&gt;"",INDEX('Instrument History'!$1:$1048576,$B1190,S$3) / CcyPerBase!R1189,""),"")</f>
        <v/>
      </c>
      <c r="T1190" s="5" t="str">
        <f>IF($A1190&lt;&gt;"",IF(T$2&lt;&gt;"",INDEX('Instrument History'!$1:$1048576,$B1190,T$3) / CcyPerBase!S1189,""),"")</f>
        <v/>
      </c>
      <c r="U1190" s="5" t="str">
        <f>IF($A1190&lt;&gt;"",IF(U$2&lt;&gt;"",INDEX('Instrument History'!$1:$1048576,$B1190,U$3) / CcyPerBase!T1189,""),"")</f>
        <v/>
      </c>
      <c r="V1190" s="5" t="str">
        <f>IF($A1190&lt;&gt;"",IF(V$2&lt;&gt;"",INDEX('Instrument History'!$1:$1048576,$B1190,V$3) / CcyPerBase!U1189,""),"")</f>
        <v/>
      </c>
      <c r="W1190" s="5" t="str">
        <f>IF($A1190&lt;&gt;"",IF(W$2&lt;&gt;"",INDEX('Instrument History'!$1:$1048576,$B1190,W$3) / CcyPerBase!V1189,""),"")</f>
        <v/>
      </c>
      <c r="X1190" s="5" t="str">
        <f>IF($A1190&lt;&gt;"",IF(X$2&lt;&gt;"",INDEX('Instrument History'!$1:$1048576,$B1190,X$3) / CcyPerBase!W1189,""),"")</f>
        <v/>
      </c>
      <c r="Y1190" s="5" t="str">
        <f>IF($A1190&lt;&gt;"",IF(Y$2&lt;&gt;"",INDEX('Instrument History'!$1:$1048576,$B1190,Y$3) / CcyPerBase!X1189,""),"")</f>
        <v/>
      </c>
    </row>
    <row r="1191" spans="1:25">
      <c r="A1191" s="12" t="str">
        <f>IF(A1190&lt;&gt;"",IF(A1190=$B$1,"",'Instrument History'!A1187),"")</f>
        <v/>
      </c>
      <c r="B1191" t="str">
        <f t="shared" si="37"/>
        <v/>
      </c>
      <c r="C1191" s="14" t="str">
        <f>IF($A1191&lt;&gt;"",INDEX('Instrument History'!$1:$1048576,$B1191,C$3) / CcyPerBase!D1190,"")</f>
        <v/>
      </c>
      <c r="D1191" s="14" t="str">
        <f>IF(A1191&lt;&gt;"",C1191/$D$4*Master!$R$18,"")</f>
        <v/>
      </c>
      <c r="E1191" s="5" t="str">
        <f t="shared" si="38"/>
        <v/>
      </c>
      <c r="F1191" s="5" t="str">
        <f>IF($A1191&lt;&gt;"",IF(F$2&lt;&gt;"",INDEX('Instrument History'!$1:$1048576,$B1191,F$3) / CcyPerBase!E1190,""),"")</f>
        <v/>
      </c>
      <c r="G1191" s="5" t="str">
        <f>IF($A1191&lt;&gt;"",IF(G$2&lt;&gt;"",INDEX('Instrument History'!$1:$1048576,$B1191,G$3) / CcyPerBase!F1190,""),"")</f>
        <v/>
      </c>
      <c r="H1191" s="5" t="str">
        <f>IF($A1191&lt;&gt;"",IF(H$2&lt;&gt;"",INDEX('Instrument History'!$1:$1048576,$B1191,H$3) / CcyPerBase!G1190,""),"")</f>
        <v/>
      </c>
      <c r="I1191" s="5" t="str">
        <f>IF($A1191&lt;&gt;"",IF(I$2&lt;&gt;"",INDEX('Instrument History'!$1:$1048576,$B1191,I$3) / CcyPerBase!H1190,""),"")</f>
        <v/>
      </c>
      <c r="J1191" s="5" t="str">
        <f>IF($A1191&lt;&gt;"",IF(J$2&lt;&gt;"",INDEX('Instrument History'!$1:$1048576,$B1191,J$3) / CcyPerBase!I1190,""),"")</f>
        <v/>
      </c>
      <c r="K1191" s="5" t="str">
        <f>IF($A1191&lt;&gt;"",IF(K$2&lt;&gt;"",INDEX('Instrument History'!$1:$1048576,$B1191,K$3) / CcyPerBase!J1190,""),"")</f>
        <v/>
      </c>
      <c r="L1191" s="5" t="str">
        <f>IF($A1191&lt;&gt;"",IF(L$2&lt;&gt;"",INDEX('Instrument History'!$1:$1048576,$B1191,L$3) / CcyPerBase!K1190,""),"")</f>
        <v/>
      </c>
      <c r="M1191" s="5" t="str">
        <f>IF($A1191&lt;&gt;"",IF(M$2&lt;&gt;"",INDEX('Instrument History'!$1:$1048576,$B1191,M$3) / CcyPerBase!L1190,""),"")</f>
        <v/>
      </c>
      <c r="N1191" s="5" t="str">
        <f>IF($A1191&lt;&gt;"",IF(N$2&lt;&gt;"",INDEX('Instrument History'!$1:$1048576,$B1191,N$3) / CcyPerBase!M1190,""),"")</f>
        <v/>
      </c>
      <c r="O1191" s="5" t="str">
        <f>IF($A1191&lt;&gt;"",IF(O$2&lt;&gt;"",INDEX('Instrument History'!$1:$1048576,$B1191,O$3) / CcyPerBase!N1190,""),"")</f>
        <v/>
      </c>
      <c r="P1191" s="5" t="str">
        <f>IF($A1191&lt;&gt;"",IF(P$2&lt;&gt;"",INDEX('Instrument History'!$1:$1048576,$B1191,P$3) / CcyPerBase!O1190,""),"")</f>
        <v/>
      </c>
      <c r="Q1191" s="5" t="str">
        <f>IF($A1191&lt;&gt;"",IF(Q$2&lt;&gt;"",INDEX('Instrument History'!$1:$1048576,$B1191,Q$3) / CcyPerBase!P1190,""),"")</f>
        <v/>
      </c>
      <c r="R1191" s="5" t="str">
        <f>IF($A1191&lt;&gt;"",IF(R$2&lt;&gt;"",INDEX('Instrument History'!$1:$1048576,$B1191,R$3) / CcyPerBase!Q1190,""),"")</f>
        <v/>
      </c>
      <c r="S1191" s="5" t="str">
        <f>IF($A1191&lt;&gt;"",IF(S$2&lt;&gt;"",INDEX('Instrument History'!$1:$1048576,$B1191,S$3) / CcyPerBase!R1190,""),"")</f>
        <v/>
      </c>
      <c r="T1191" s="5" t="str">
        <f>IF($A1191&lt;&gt;"",IF(T$2&lt;&gt;"",INDEX('Instrument History'!$1:$1048576,$B1191,T$3) / CcyPerBase!S1190,""),"")</f>
        <v/>
      </c>
      <c r="U1191" s="5" t="str">
        <f>IF($A1191&lt;&gt;"",IF(U$2&lt;&gt;"",INDEX('Instrument History'!$1:$1048576,$B1191,U$3) / CcyPerBase!T1190,""),"")</f>
        <v/>
      </c>
      <c r="V1191" s="5" t="str">
        <f>IF($A1191&lt;&gt;"",IF(V$2&lt;&gt;"",INDEX('Instrument History'!$1:$1048576,$B1191,V$3) / CcyPerBase!U1190,""),"")</f>
        <v/>
      </c>
      <c r="W1191" s="5" t="str">
        <f>IF($A1191&lt;&gt;"",IF(W$2&lt;&gt;"",INDEX('Instrument History'!$1:$1048576,$B1191,W$3) / CcyPerBase!V1190,""),"")</f>
        <v/>
      </c>
      <c r="X1191" s="5" t="str">
        <f>IF($A1191&lt;&gt;"",IF(X$2&lt;&gt;"",INDEX('Instrument History'!$1:$1048576,$B1191,X$3) / CcyPerBase!W1190,""),"")</f>
        <v/>
      </c>
      <c r="Y1191" s="5" t="str">
        <f>IF($A1191&lt;&gt;"",IF(Y$2&lt;&gt;"",INDEX('Instrument History'!$1:$1048576,$B1191,Y$3) / CcyPerBase!X1190,""),"")</f>
        <v/>
      </c>
    </row>
    <row r="1192" spans="1:25">
      <c r="A1192" s="12" t="str">
        <f>IF(A1191&lt;&gt;"",IF(A1191=$B$1,"",'Instrument History'!A1188),"")</f>
        <v/>
      </c>
      <c r="B1192" t="str">
        <f t="shared" si="37"/>
        <v/>
      </c>
      <c r="C1192" s="14" t="str">
        <f>IF($A1192&lt;&gt;"",INDEX('Instrument History'!$1:$1048576,$B1192,C$3) / CcyPerBase!D1191,"")</f>
        <v/>
      </c>
      <c r="D1192" s="14" t="str">
        <f>IF(A1192&lt;&gt;"",C1192/$D$4*Master!$R$18,"")</f>
        <v/>
      </c>
      <c r="E1192" s="5" t="str">
        <f t="shared" si="38"/>
        <v/>
      </c>
      <c r="F1192" s="5" t="str">
        <f>IF($A1192&lt;&gt;"",IF(F$2&lt;&gt;"",INDEX('Instrument History'!$1:$1048576,$B1192,F$3) / CcyPerBase!E1191,""),"")</f>
        <v/>
      </c>
      <c r="G1192" s="5" t="str">
        <f>IF($A1192&lt;&gt;"",IF(G$2&lt;&gt;"",INDEX('Instrument History'!$1:$1048576,$B1192,G$3) / CcyPerBase!F1191,""),"")</f>
        <v/>
      </c>
      <c r="H1192" s="5" t="str">
        <f>IF($A1192&lt;&gt;"",IF(H$2&lt;&gt;"",INDEX('Instrument History'!$1:$1048576,$B1192,H$3) / CcyPerBase!G1191,""),"")</f>
        <v/>
      </c>
      <c r="I1192" s="5" t="str">
        <f>IF($A1192&lt;&gt;"",IF(I$2&lt;&gt;"",INDEX('Instrument History'!$1:$1048576,$B1192,I$3) / CcyPerBase!H1191,""),"")</f>
        <v/>
      </c>
      <c r="J1192" s="5" t="str">
        <f>IF($A1192&lt;&gt;"",IF(J$2&lt;&gt;"",INDEX('Instrument History'!$1:$1048576,$B1192,J$3) / CcyPerBase!I1191,""),"")</f>
        <v/>
      </c>
      <c r="K1192" s="5" t="str">
        <f>IF($A1192&lt;&gt;"",IF(K$2&lt;&gt;"",INDEX('Instrument History'!$1:$1048576,$B1192,K$3) / CcyPerBase!J1191,""),"")</f>
        <v/>
      </c>
      <c r="L1192" s="5" t="str">
        <f>IF($A1192&lt;&gt;"",IF(L$2&lt;&gt;"",INDEX('Instrument History'!$1:$1048576,$B1192,L$3) / CcyPerBase!K1191,""),"")</f>
        <v/>
      </c>
      <c r="M1192" s="5" t="str">
        <f>IF($A1192&lt;&gt;"",IF(M$2&lt;&gt;"",INDEX('Instrument History'!$1:$1048576,$B1192,M$3) / CcyPerBase!L1191,""),"")</f>
        <v/>
      </c>
      <c r="N1192" s="5" t="str">
        <f>IF($A1192&lt;&gt;"",IF(N$2&lt;&gt;"",INDEX('Instrument History'!$1:$1048576,$B1192,N$3) / CcyPerBase!M1191,""),"")</f>
        <v/>
      </c>
      <c r="O1192" s="5" t="str">
        <f>IF($A1192&lt;&gt;"",IF(O$2&lt;&gt;"",INDEX('Instrument History'!$1:$1048576,$B1192,O$3) / CcyPerBase!N1191,""),"")</f>
        <v/>
      </c>
      <c r="P1192" s="5" t="str">
        <f>IF($A1192&lt;&gt;"",IF(P$2&lt;&gt;"",INDEX('Instrument History'!$1:$1048576,$B1192,P$3) / CcyPerBase!O1191,""),"")</f>
        <v/>
      </c>
      <c r="Q1192" s="5" t="str">
        <f>IF($A1192&lt;&gt;"",IF(Q$2&lt;&gt;"",INDEX('Instrument History'!$1:$1048576,$B1192,Q$3) / CcyPerBase!P1191,""),"")</f>
        <v/>
      </c>
      <c r="R1192" s="5" t="str">
        <f>IF($A1192&lt;&gt;"",IF(R$2&lt;&gt;"",INDEX('Instrument History'!$1:$1048576,$B1192,R$3) / CcyPerBase!Q1191,""),"")</f>
        <v/>
      </c>
      <c r="S1192" s="5" t="str">
        <f>IF($A1192&lt;&gt;"",IF(S$2&lt;&gt;"",INDEX('Instrument History'!$1:$1048576,$B1192,S$3) / CcyPerBase!R1191,""),"")</f>
        <v/>
      </c>
      <c r="T1192" s="5" t="str">
        <f>IF($A1192&lt;&gt;"",IF(T$2&lt;&gt;"",INDEX('Instrument History'!$1:$1048576,$B1192,T$3) / CcyPerBase!S1191,""),"")</f>
        <v/>
      </c>
      <c r="U1192" s="5" t="str">
        <f>IF($A1192&lt;&gt;"",IF(U$2&lt;&gt;"",INDEX('Instrument History'!$1:$1048576,$B1192,U$3) / CcyPerBase!T1191,""),"")</f>
        <v/>
      </c>
      <c r="V1192" s="5" t="str">
        <f>IF($A1192&lt;&gt;"",IF(V$2&lt;&gt;"",INDEX('Instrument History'!$1:$1048576,$B1192,V$3) / CcyPerBase!U1191,""),"")</f>
        <v/>
      </c>
      <c r="W1192" s="5" t="str">
        <f>IF($A1192&lt;&gt;"",IF(W$2&lt;&gt;"",INDEX('Instrument History'!$1:$1048576,$B1192,W$3) / CcyPerBase!V1191,""),"")</f>
        <v/>
      </c>
      <c r="X1192" s="5" t="str">
        <f>IF($A1192&lt;&gt;"",IF(X$2&lt;&gt;"",INDEX('Instrument History'!$1:$1048576,$B1192,X$3) / CcyPerBase!W1191,""),"")</f>
        <v/>
      </c>
      <c r="Y1192" s="5" t="str">
        <f>IF($A1192&lt;&gt;"",IF(Y$2&lt;&gt;"",INDEX('Instrument History'!$1:$1048576,$B1192,Y$3) / CcyPerBase!X1191,""),"")</f>
        <v/>
      </c>
    </row>
    <row r="1193" spans="1:25">
      <c r="A1193" s="12" t="str">
        <f>IF(A1192&lt;&gt;"",IF(A1192=$B$1,"",'Instrument History'!A1189),"")</f>
        <v/>
      </c>
      <c r="B1193" t="str">
        <f t="shared" si="37"/>
        <v/>
      </c>
      <c r="C1193" s="14" t="str">
        <f>IF($A1193&lt;&gt;"",INDEX('Instrument History'!$1:$1048576,$B1193,C$3) / CcyPerBase!D1192,"")</f>
        <v/>
      </c>
      <c r="D1193" s="14" t="str">
        <f>IF(A1193&lt;&gt;"",C1193/$D$4*Master!$R$18,"")</f>
        <v/>
      </c>
      <c r="E1193" s="5" t="str">
        <f t="shared" si="38"/>
        <v/>
      </c>
      <c r="F1193" s="5" t="str">
        <f>IF($A1193&lt;&gt;"",IF(F$2&lt;&gt;"",INDEX('Instrument History'!$1:$1048576,$B1193,F$3) / CcyPerBase!E1192,""),"")</f>
        <v/>
      </c>
      <c r="G1193" s="5" t="str">
        <f>IF($A1193&lt;&gt;"",IF(G$2&lt;&gt;"",INDEX('Instrument History'!$1:$1048576,$B1193,G$3) / CcyPerBase!F1192,""),"")</f>
        <v/>
      </c>
      <c r="H1193" s="5" t="str">
        <f>IF($A1193&lt;&gt;"",IF(H$2&lt;&gt;"",INDEX('Instrument History'!$1:$1048576,$B1193,H$3) / CcyPerBase!G1192,""),"")</f>
        <v/>
      </c>
      <c r="I1193" s="5" t="str">
        <f>IF($A1193&lt;&gt;"",IF(I$2&lt;&gt;"",INDEX('Instrument History'!$1:$1048576,$B1193,I$3) / CcyPerBase!H1192,""),"")</f>
        <v/>
      </c>
      <c r="J1193" s="5" t="str">
        <f>IF($A1193&lt;&gt;"",IF(J$2&lt;&gt;"",INDEX('Instrument History'!$1:$1048576,$B1193,J$3) / CcyPerBase!I1192,""),"")</f>
        <v/>
      </c>
      <c r="K1193" s="5" t="str">
        <f>IF($A1193&lt;&gt;"",IF(K$2&lt;&gt;"",INDEX('Instrument History'!$1:$1048576,$B1193,K$3) / CcyPerBase!J1192,""),"")</f>
        <v/>
      </c>
      <c r="L1193" s="5" t="str">
        <f>IF($A1193&lt;&gt;"",IF(L$2&lt;&gt;"",INDEX('Instrument History'!$1:$1048576,$B1193,L$3) / CcyPerBase!K1192,""),"")</f>
        <v/>
      </c>
      <c r="M1193" s="5" t="str">
        <f>IF($A1193&lt;&gt;"",IF(M$2&lt;&gt;"",INDEX('Instrument History'!$1:$1048576,$B1193,M$3) / CcyPerBase!L1192,""),"")</f>
        <v/>
      </c>
      <c r="N1193" s="5" t="str">
        <f>IF($A1193&lt;&gt;"",IF(N$2&lt;&gt;"",INDEX('Instrument History'!$1:$1048576,$B1193,N$3) / CcyPerBase!M1192,""),"")</f>
        <v/>
      </c>
      <c r="O1193" s="5" t="str">
        <f>IF($A1193&lt;&gt;"",IF(O$2&lt;&gt;"",INDEX('Instrument History'!$1:$1048576,$B1193,O$3) / CcyPerBase!N1192,""),"")</f>
        <v/>
      </c>
      <c r="P1193" s="5" t="str">
        <f>IF($A1193&lt;&gt;"",IF(P$2&lt;&gt;"",INDEX('Instrument History'!$1:$1048576,$B1193,P$3) / CcyPerBase!O1192,""),"")</f>
        <v/>
      </c>
      <c r="Q1193" s="5" t="str">
        <f>IF($A1193&lt;&gt;"",IF(Q$2&lt;&gt;"",INDEX('Instrument History'!$1:$1048576,$B1193,Q$3) / CcyPerBase!P1192,""),"")</f>
        <v/>
      </c>
      <c r="R1193" s="5" t="str">
        <f>IF($A1193&lt;&gt;"",IF(R$2&lt;&gt;"",INDEX('Instrument History'!$1:$1048576,$B1193,R$3) / CcyPerBase!Q1192,""),"")</f>
        <v/>
      </c>
      <c r="S1193" s="5" t="str">
        <f>IF($A1193&lt;&gt;"",IF(S$2&lt;&gt;"",INDEX('Instrument History'!$1:$1048576,$B1193,S$3) / CcyPerBase!R1192,""),"")</f>
        <v/>
      </c>
      <c r="T1193" s="5" t="str">
        <f>IF($A1193&lt;&gt;"",IF(T$2&lt;&gt;"",INDEX('Instrument History'!$1:$1048576,$B1193,T$3) / CcyPerBase!S1192,""),"")</f>
        <v/>
      </c>
      <c r="U1193" s="5" t="str">
        <f>IF($A1193&lt;&gt;"",IF(U$2&lt;&gt;"",INDEX('Instrument History'!$1:$1048576,$B1193,U$3) / CcyPerBase!T1192,""),"")</f>
        <v/>
      </c>
      <c r="V1193" s="5" t="str">
        <f>IF($A1193&lt;&gt;"",IF(V$2&lt;&gt;"",INDEX('Instrument History'!$1:$1048576,$B1193,V$3) / CcyPerBase!U1192,""),"")</f>
        <v/>
      </c>
      <c r="W1193" s="5" t="str">
        <f>IF($A1193&lt;&gt;"",IF(W$2&lt;&gt;"",INDEX('Instrument History'!$1:$1048576,$B1193,W$3) / CcyPerBase!V1192,""),"")</f>
        <v/>
      </c>
      <c r="X1193" s="5" t="str">
        <f>IF($A1193&lt;&gt;"",IF(X$2&lt;&gt;"",INDEX('Instrument History'!$1:$1048576,$B1193,X$3) / CcyPerBase!W1192,""),"")</f>
        <v/>
      </c>
      <c r="Y1193" s="5" t="str">
        <f>IF($A1193&lt;&gt;"",IF(Y$2&lt;&gt;"",INDEX('Instrument History'!$1:$1048576,$B1193,Y$3) / CcyPerBase!X1192,""),"")</f>
        <v/>
      </c>
    </row>
    <row r="1194" spans="1:25">
      <c r="A1194" s="12" t="str">
        <f>IF(A1193&lt;&gt;"",IF(A1193=$B$1,"",'Instrument History'!A1190),"")</f>
        <v/>
      </c>
      <c r="B1194" t="str">
        <f t="shared" si="37"/>
        <v/>
      </c>
      <c r="C1194" s="14" t="str">
        <f>IF($A1194&lt;&gt;"",INDEX('Instrument History'!$1:$1048576,$B1194,C$3) / CcyPerBase!D1193,"")</f>
        <v/>
      </c>
      <c r="D1194" s="14" t="str">
        <f>IF(A1194&lt;&gt;"",C1194/$D$4*Master!$R$18,"")</f>
        <v/>
      </c>
      <c r="E1194" s="5" t="str">
        <f t="shared" si="38"/>
        <v/>
      </c>
      <c r="F1194" s="5" t="str">
        <f>IF($A1194&lt;&gt;"",IF(F$2&lt;&gt;"",INDEX('Instrument History'!$1:$1048576,$B1194,F$3) / CcyPerBase!E1193,""),"")</f>
        <v/>
      </c>
      <c r="G1194" s="5" t="str">
        <f>IF($A1194&lt;&gt;"",IF(G$2&lt;&gt;"",INDEX('Instrument History'!$1:$1048576,$B1194,G$3) / CcyPerBase!F1193,""),"")</f>
        <v/>
      </c>
      <c r="H1194" s="5" t="str">
        <f>IF($A1194&lt;&gt;"",IF(H$2&lt;&gt;"",INDEX('Instrument History'!$1:$1048576,$B1194,H$3) / CcyPerBase!G1193,""),"")</f>
        <v/>
      </c>
      <c r="I1194" s="5" t="str">
        <f>IF($A1194&lt;&gt;"",IF(I$2&lt;&gt;"",INDEX('Instrument History'!$1:$1048576,$B1194,I$3) / CcyPerBase!H1193,""),"")</f>
        <v/>
      </c>
      <c r="J1194" s="5" t="str">
        <f>IF($A1194&lt;&gt;"",IF(J$2&lt;&gt;"",INDEX('Instrument History'!$1:$1048576,$B1194,J$3) / CcyPerBase!I1193,""),"")</f>
        <v/>
      </c>
      <c r="K1194" s="5" t="str">
        <f>IF($A1194&lt;&gt;"",IF(K$2&lt;&gt;"",INDEX('Instrument History'!$1:$1048576,$B1194,K$3) / CcyPerBase!J1193,""),"")</f>
        <v/>
      </c>
      <c r="L1194" s="5" t="str">
        <f>IF($A1194&lt;&gt;"",IF(L$2&lt;&gt;"",INDEX('Instrument History'!$1:$1048576,$B1194,L$3) / CcyPerBase!K1193,""),"")</f>
        <v/>
      </c>
      <c r="M1194" s="5" t="str">
        <f>IF($A1194&lt;&gt;"",IF(M$2&lt;&gt;"",INDEX('Instrument History'!$1:$1048576,$B1194,M$3) / CcyPerBase!L1193,""),"")</f>
        <v/>
      </c>
      <c r="N1194" s="5" t="str">
        <f>IF($A1194&lt;&gt;"",IF(N$2&lt;&gt;"",INDEX('Instrument History'!$1:$1048576,$B1194,N$3) / CcyPerBase!M1193,""),"")</f>
        <v/>
      </c>
      <c r="O1194" s="5" t="str">
        <f>IF($A1194&lt;&gt;"",IF(O$2&lt;&gt;"",INDEX('Instrument History'!$1:$1048576,$B1194,O$3) / CcyPerBase!N1193,""),"")</f>
        <v/>
      </c>
      <c r="P1194" s="5" t="str">
        <f>IF($A1194&lt;&gt;"",IF(P$2&lt;&gt;"",INDEX('Instrument History'!$1:$1048576,$B1194,P$3) / CcyPerBase!O1193,""),"")</f>
        <v/>
      </c>
      <c r="Q1194" s="5" t="str">
        <f>IF($A1194&lt;&gt;"",IF(Q$2&lt;&gt;"",INDEX('Instrument History'!$1:$1048576,$B1194,Q$3) / CcyPerBase!P1193,""),"")</f>
        <v/>
      </c>
      <c r="R1194" s="5" t="str">
        <f>IF($A1194&lt;&gt;"",IF(R$2&lt;&gt;"",INDEX('Instrument History'!$1:$1048576,$B1194,R$3) / CcyPerBase!Q1193,""),"")</f>
        <v/>
      </c>
      <c r="S1194" s="5" t="str">
        <f>IF($A1194&lt;&gt;"",IF(S$2&lt;&gt;"",INDEX('Instrument History'!$1:$1048576,$B1194,S$3) / CcyPerBase!R1193,""),"")</f>
        <v/>
      </c>
      <c r="T1194" s="5" t="str">
        <f>IF($A1194&lt;&gt;"",IF(T$2&lt;&gt;"",INDEX('Instrument History'!$1:$1048576,$B1194,T$3) / CcyPerBase!S1193,""),"")</f>
        <v/>
      </c>
      <c r="U1194" s="5" t="str">
        <f>IF($A1194&lt;&gt;"",IF(U$2&lt;&gt;"",INDEX('Instrument History'!$1:$1048576,$B1194,U$3) / CcyPerBase!T1193,""),"")</f>
        <v/>
      </c>
      <c r="V1194" s="5" t="str">
        <f>IF($A1194&lt;&gt;"",IF(V$2&lt;&gt;"",INDEX('Instrument History'!$1:$1048576,$B1194,V$3) / CcyPerBase!U1193,""),"")</f>
        <v/>
      </c>
      <c r="W1194" s="5" t="str">
        <f>IF($A1194&lt;&gt;"",IF(W$2&lt;&gt;"",INDEX('Instrument History'!$1:$1048576,$B1194,W$3) / CcyPerBase!V1193,""),"")</f>
        <v/>
      </c>
      <c r="X1194" s="5" t="str">
        <f>IF($A1194&lt;&gt;"",IF(X$2&lt;&gt;"",INDEX('Instrument History'!$1:$1048576,$B1194,X$3) / CcyPerBase!W1193,""),"")</f>
        <v/>
      </c>
      <c r="Y1194" s="5" t="str">
        <f>IF($A1194&lt;&gt;"",IF(Y$2&lt;&gt;"",INDEX('Instrument History'!$1:$1048576,$B1194,Y$3) / CcyPerBase!X1193,""),"")</f>
        <v/>
      </c>
    </row>
    <row r="1195" spans="1:25">
      <c r="A1195" s="12" t="str">
        <f>IF(A1194&lt;&gt;"",IF(A1194=$B$1,"",'Instrument History'!A1191),"")</f>
        <v/>
      </c>
      <c r="B1195" t="str">
        <f t="shared" si="37"/>
        <v/>
      </c>
      <c r="C1195" s="14" t="str">
        <f>IF($A1195&lt;&gt;"",INDEX('Instrument History'!$1:$1048576,$B1195,C$3) / CcyPerBase!D1194,"")</f>
        <v/>
      </c>
      <c r="D1195" s="14" t="str">
        <f>IF(A1195&lt;&gt;"",C1195/$D$4*Master!$R$18,"")</f>
        <v/>
      </c>
      <c r="E1195" s="5" t="str">
        <f t="shared" si="38"/>
        <v/>
      </c>
      <c r="F1195" s="5" t="str">
        <f>IF($A1195&lt;&gt;"",IF(F$2&lt;&gt;"",INDEX('Instrument History'!$1:$1048576,$B1195,F$3) / CcyPerBase!E1194,""),"")</f>
        <v/>
      </c>
      <c r="G1195" s="5" t="str">
        <f>IF($A1195&lt;&gt;"",IF(G$2&lt;&gt;"",INDEX('Instrument History'!$1:$1048576,$B1195,G$3) / CcyPerBase!F1194,""),"")</f>
        <v/>
      </c>
      <c r="H1195" s="5" t="str">
        <f>IF($A1195&lt;&gt;"",IF(H$2&lt;&gt;"",INDEX('Instrument History'!$1:$1048576,$B1195,H$3) / CcyPerBase!G1194,""),"")</f>
        <v/>
      </c>
      <c r="I1195" s="5" t="str">
        <f>IF($A1195&lt;&gt;"",IF(I$2&lt;&gt;"",INDEX('Instrument History'!$1:$1048576,$B1195,I$3) / CcyPerBase!H1194,""),"")</f>
        <v/>
      </c>
      <c r="J1195" s="5" t="str">
        <f>IF($A1195&lt;&gt;"",IF(J$2&lt;&gt;"",INDEX('Instrument History'!$1:$1048576,$B1195,J$3) / CcyPerBase!I1194,""),"")</f>
        <v/>
      </c>
      <c r="K1195" s="5" t="str">
        <f>IF($A1195&lt;&gt;"",IF(K$2&lt;&gt;"",INDEX('Instrument History'!$1:$1048576,$B1195,K$3) / CcyPerBase!J1194,""),"")</f>
        <v/>
      </c>
      <c r="L1195" s="5" t="str">
        <f>IF($A1195&lt;&gt;"",IF(L$2&lt;&gt;"",INDEX('Instrument History'!$1:$1048576,$B1195,L$3) / CcyPerBase!K1194,""),"")</f>
        <v/>
      </c>
      <c r="M1195" s="5" t="str">
        <f>IF($A1195&lt;&gt;"",IF(M$2&lt;&gt;"",INDEX('Instrument History'!$1:$1048576,$B1195,M$3) / CcyPerBase!L1194,""),"")</f>
        <v/>
      </c>
      <c r="N1195" s="5" t="str">
        <f>IF($A1195&lt;&gt;"",IF(N$2&lt;&gt;"",INDEX('Instrument History'!$1:$1048576,$B1195,N$3) / CcyPerBase!M1194,""),"")</f>
        <v/>
      </c>
      <c r="O1195" s="5" t="str">
        <f>IF($A1195&lt;&gt;"",IF(O$2&lt;&gt;"",INDEX('Instrument History'!$1:$1048576,$B1195,O$3) / CcyPerBase!N1194,""),"")</f>
        <v/>
      </c>
      <c r="P1195" s="5" t="str">
        <f>IF($A1195&lt;&gt;"",IF(P$2&lt;&gt;"",INDEX('Instrument History'!$1:$1048576,$B1195,P$3) / CcyPerBase!O1194,""),"")</f>
        <v/>
      </c>
      <c r="Q1195" s="5" t="str">
        <f>IF($A1195&lt;&gt;"",IF(Q$2&lt;&gt;"",INDEX('Instrument History'!$1:$1048576,$B1195,Q$3) / CcyPerBase!P1194,""),"")</f>
        <v/>
      </c>
      <c r="R1195" s="5" t="str">
        <f>IF($A1195&lt;&gt;"",IF(R$2&lt;&gt;"",INDEX('Instrument History'!$1:$1048576,$B1195,R$3) / CcyPerBase!Q1194,""),"")</f>
        <v/>
      </c>
      <c r="S1195" s="5" t="str">
        <f>IF($A1195&lt;&gt;"",IF(S$2&lt;&gt;"",INDEX('Instrument History'!$1:$1048576,$B1195,S$3) / CcyPerBase!R1194,""),"")</f>
        <v/>
      </c>
      <c r="T1195" s="5" t="str">
        <f>IF($A1195&lt;&gt;"",IF(T$2&lt;&gt;"",INDEX('Instrument History'!$1:$1048576,$B1195,T$3) / CcyPerBase!S1194,""),"")</f>
        <v/>
      </c>
      <c r="U1195" s="5" t="str">
        <f>IF($A1195&lt;&gt;"",IF(U$2&lt;&gt;"",INDEX('Instrument History'!$1:$1048576,$B1195,U$3) / CcyPerBase!T1194,""),"")</f>
        <v/>
      </c>
      <c r="V1195" s="5" t="str">
        <f>IF($A1195&lt;&gt;"",IF(V$2&lt;&gt;"",INDEX('Instrument History'!$1:$1048576,$B1195,V$3) / CcyPerBase!U1194,""),"")</f>
        <v/>
      </c>
      <c r="W1195" s="5" t="str">
        <f>IF($A1195&lt;&gt;"",IF(W$2&lt;&gt;"",INDEX('Instrument History'!$1:$1048576,$B1195,W$3) / CcyPerBase!V1194,""),"")</f>
        <v/>
      </c>
      <c r="X1195" s="5" t="str">
        <f>IF($A1195&lt;&gt;"",IF(X$2&lt;&gt;"",INDEX('Instrument History'!$1:$1048576,$B1195,X$3) / CcyPerBase!W1194,""),"")</f>
        <v/>
      </c>
      <c r="Y1195" s="5" t="str">
        <f>IF($A1195&lt;&gt;"",IF(Y$2&lt;&gt;"",INDEX('Instrument History'!$1:$1048576,$B1195,Y$3) / CcyPerBase!X1194,""),"")</f>
        <v/>
      </c>
    </row>
    <row r="1196" spans="1:25">
      <c r="A1196" s="12" t="str">
        <f>IF(A1195&lt;&gt;"",IF(A1195=$B$1,"",'Instrument History'!A1192),"")</f>
        <v/>
      </c>
      <c r="B1196" t="str">
        <f t="shared" si="37"/>
        <v/>
      </c>
      <c r="C1196" s="14" t="str">
        <f>IF($A1196&lt;&gt;"",INDEX('Instrument History'!$1:$1048576,$B1196,C$3) / CcyPerBase!D1195,"")</f>
        <v/>
      </c>
      <c r="D1196" s="14" t="str">
        <f>IF(A1196&lt;&gt;"",C1196/$D$4*Master!$R$18,"")</f>
        <v/>
      </c>
      <c r="E1196" s="5" t="str">
        <f t="shared" si="38"/>
        <v/>
      </c>
      <c r="F1196" s="5" t="str">
        <f>IF($A1196&lt;&gt;"",IF(F$2&lt;&gt;"",INDEX('Instrument History'!$1:$1048576,$B1196,F$3) / CcyPerBase!E1195,""),"")</f>
        <v/>
      </c>
      <c r="G1196" s="5" t="str">
        <f>IF($A1196&lt;&gt;"",IF(G$2&lt;&gt;"",INDEX('Instrument History'!$1:$1048576,$B1196,G$3) / CcyPerBase!F1195,""),"")</f>
        <v/>
      </c>
      <c r="H1196" s="5" t="str">
        <f>IF($A1196&lt;&gt;"",IF(H$2&lt;&gt;"",INDEX('Instrument History'!$1:$1048576,$B1196,H$3) / CcyPerBase!G1195,""),"")</f>
        <v/>
      </c>
      <c r="I1196" s="5" t="str">
        <f>IF($A1196&lt;&gt;"",IF(I$2&lt;&gt;"",INDEX('Instrument History'!$1:$1048576,$B1196,I$3) / CcyPerBase!H1195,""),"")</f>
        <v/>
      </c>
      <c r="J1196" s="5" t="str">
        <f>IF($A1196&lt;&gt;"",IF(J$2&lt;&gt;"",INDEX('Instrument History'!$1:$1048576,$B1196,J$3) / CcyPerBase!I1195,""),"")</f>
        <v/>
      </c>
      <c r="K1196" s="5" t="str">
        <f>IF($A1196&lt;&gt;"",IF(K$2&lt;&gt;"",INDEX('Instrument History'!$1:$1048576,$B1196,K$3) / CcyPerBase!J1195,""),"")</f>
        <v/>
      </c>
      <c r="L1196" s="5" t="str">
        <f>IF($A1196&lt;&gt;"",IF(L$2&lt;&gt;"",INDEX('Instrument History'!$1:$1048576,$B1196,L$3) / CcyPerBase!K1195,""),"")</f>
        <v/>
      </c>
      <c r="M1196" s="5" t="str">
        <f>IF($A1196&lt;&gt;"",IF(M$2&lt;&gt;"",INDEX('Instrument History'!$1:$1048576,$B1196,M$3) / CcyPerBase!L1195,""),"")</f>
        <v/>
      </c>
      <c r="N1196" s="5" t="str">
        <f>IF($A1196&lt;&gt;"",IF(N$2&lt;&gt;"",INDEX('Instrument History'!$1:$1048576,$B1196,N$3) / CcyPerBase!M1195,""),"")</f>
        <v/>
      </c>
      <c r="O1196" s="5" t="str">
        <f>IF($A1196&lt;&gt;"",IF(O$2&lt;&gt;"",INDEX('Instrument History'!$1:$1048576,$B1196,O$3) / CcyPerBase!N1195,""),"")</f>
        <v/>
      </c>
      <c r="P1196" s="5" t="str">
        <f>IF($A1196&lt;&gt;"",IF(P$2&lt;&gt;"",INDEX('Instrument History'!$1:$1048576,$B1196,P$3) / CcyPerBase!O1195,""),"")</f>
        <v/>
      </c>
      <c r="Q1196" s="5" t="str">
        <f>IF($A1196&lt;&gt;"",IF(Q$2&lt;&gt;"",INDEX('Instrument History'!$1:$1048576,$B1196,Q$3) / CcyPerBase!P1195,""),"")</f>
        <v/>
      </c>
      <c r="R1196" s="5" t="str">
        <f>IF($A1196&lt;&gt;"",IF(R$2&lt;&gt;"",INDEX('Instrument History'!$1:$1048576,$B1196,R$3) / CcyPerBase!Q1195,""),"")</f>
        <v/>
      </c>
      <c r="S1196" s="5" t="str">
        <f>IF($A1196&lt;&gt;"",IF(S$2&lt;&gt;"",INDEX('Instrument History'!$1:$1048576,$B1196,S$3) / CcyPerBase!R1195,""),"")</f>
        <v/>
      </c>
      <c r="T1196" s="5" t="str">
        <f>IF($A1196&lt;&gt;"",IF(T$2&lt;&gt;"",INDEX('Instrument History'!$1:$1048576,$B1196,T$3) / CcyPerBase!S1195,""),"")</f>
        <v/>
      </c>
      <c r="U1196" s="5" t="str">
        <f>IF($A1196&lt;&gt;"",IF(U$2&lt;&gt;"",INDEX('Instrument History'!$1:$1048576,$B1196,U$3) / CcyPerBase!T1195,""),"")</f>
        <v/>
      </c>
      <c r="V1196" s="5" t="str">
        <f>IF($A1196&lt;&gt;"",IF(V$2&lt;&gt;"",INDEX('Instrument History'!$1:$1048576,$B1196,V$3) / CcyPerBase!U1195,""),"")</f>
        <v/>
      </c>
      <c r="W1196" s="5" t="str">
        <f>IF($A1196&lt;&gt;"",IF(W$2&lt;&gt;"",INDEX('Instrument History'!$1:$1048576,$B1196,W$3) / CcyPerBase!V1195,""),"")</f>
        <v/>
      </c>
      <c r="X1196" s="5" t="str">
        <f>IF($A1196&lt;&gt;"",IF(X$2&lt;&gt;"",INDEX('Instrument History'!$1:$1048576,$B1196,X$3) / CcyPerBase!W1195,""),"")</f>
        <v/>
      </c>
      <c r="Y1196" s="5" t="str">
        <f>IF($A1196&lt;&gt;"",IF(Y$2&lt;&gt;"",INDEX('Instrument History'!$1:$1048576,$B1196,Y$3) / CcyPerBase!X1195,""),"")</f>
        <v/>
      </c>
    </row>
    <row r="1197" spans="1:25">
      <c r="A1197" s="12" t="str">
        <f>IF(A1196&lt;&gt;"",IF(A1196=$B$1,"",'Instrument History'!A1193),"")</f>
        <v/>
      </c>
      <c r="B1197" t="str">
        <f t="shared" si="37"/>
        <v/>
      </c>
      <c r="C1197" s="14" t="str">
        <f>IF($A1197&lt;&gt;"",INDEX('Instrument History'!$1:$1048576,$B1197,C$3) / CcyPerBase!D1196,"")</f>
        <v/>
      </c>
      <c r="D1197" s="14" t="str">
        <f>IF(A1197&lt;&gt;"",C1197/$D$4*Master!$R$18,"")</f>
        <v/>
      </c>
      <c r="E1197" s="5" t="str">
        <f t="shared" si="38"/>
        <v/>
      </c>
      <c r="F1197" s="5" t="str">
        <f>IF($A1197&lt;&gt;"",IF(F$2&lt;&gt;"",INDEX('Instrument History'!$1:$1048576,$B1197,F$3) / CcyPerBase!E1196,""),"")</f>
        <v/>
      </c>
      <c r="G1197" s="5" t="str">
        <f>IF($A1197&lt;&gt;"",IF(G$2&lt;&gt;"",INDEX('Instrument History'!$1:$1048576,$B1197,G$3) / CcyPerBase!F1196,""),"")</f>
        <v/>
      </c>
      <c r="H1197" s="5" t="str">
        <f>IF($A1197&lt;&gt;"",IF(H$2&lt;&gt;"",INDEX('Instrument History'!$1:$1048576,$B1197,H$3) / CcyPerBase!G1196,""),"")</f>
        <v/>
      </c>
      <c r="I1197" s="5" t="str">
        <f>IF($A1197&lt;&gt;"",IF(I$2&lt;&gt;"",INDEX('Instrument History'!$1:$1048576,$B1197,I$3) / CcyPerBase!H1196,""),"")</f>
        <v/>
      </c>
      <c r="J1197" s="5" t="str">
        <f>IF($A1197&lt;&gt;"",IF(J$2&lt;&gt;"",INDEX('Instrument History'!$1:$1048576,$B1197,J$3) / CcyPerBase!I1196,""),"")</f>
        <v/>
      </c>
      <c r="K1197" s="5" t="str">
        <f>IF($A1197&lt;&gt;"",IF(K$2&lt;&gt;"",INDEX('Instrument History'!$1:$1048576,$B1197,K$3) / CcyPerBase!J1196,""),"")</f>
        <v/>
      </c>
      <c r="L1197" s="5" t="str">
        <f>IF($A1197&lt;&gt;"",IF(L$2&lt;&gt;"",INDEX('Instrument History'!$1:$1048576,$B1197,L$3) / CcyPerBase!K1196,""),"")</f>
        <v/>
      </c>
      <c r="M1197" s="5" t="str">
        <f>IF($A1197&lt;&gt;"",IF(M$2&lt;&gt;"",INDEX('Instrument History'!$1:$1048576,$B1197,M$3) / CcyPerBase!L1196,""),"")</f>
        <v/>
      </c>
      <c r="N1197" s="5" t="str">
        <f>IF($A1197&lt;&gt;"",IF(N$2&lt;&gt;"",INDEX('Instrument History'!$1:$1048576,$B1197,N$3) / CcyPerBase!M1196,""),"")</f>
        <v/>
      </c>
      <c r="O1197" s="5" t="str">
        <f>IF($A1197&lt;&gt;"",IF(O$2&lt;&gt;"",INDEX('Instrument History'!$1:$1048576,$B1197,O$3) / CcyPerBase!N1196,""),"")</f>
        <v/>
      </c>
      <c r="P1197" s="5" t="str">
        <f>IF($A1197&lt;&gt;"",IF(P$2&lt;&gt;"",INDEX('Instrument History'!$1:$1048576,$B1197,P$3) / CcyPerBase!O1196,""),"")</f>
        <v/>
      </c>
      <c r="Q1197" s="5" t="str">
        <f>IF($A1197&lt;&gt;"",IF(Q$2&lt;&gt;"",INDEX('Instrument History'!$1:$1048576,$B1197,Q$3) / CcyPerBase!P1196,""),"")</f>
        <v/>
      </c>
      <c r="R1197" s="5" t="str">
        <f>IF($A1197&lt;&gt;"",IF(R$2&lt;&gt;"",INDEX('Instrument History'!$1:$1048576,$B1197,R$3) / CcyPerBase!Q1196,""),"")</f>
        <v/>
      </c>
      <c r="S1197" s="5" t="str">
        <f>IF($A1197&lt;&gt;"",IF(S$2&lt;&gt;"",INDEX('Instrument History'!$1:$1048576,$B1197,S$3) / CcyPerBase!R1196,""),"")</f>
        <v/>
      </c>
      <c r="T1197" s="5" t="str">
        <f>IF($A1197&lt;&gt;"",IF(T$2&lt;&gt;"",INDEX('Instrument History'!$1:$1048576,$B1197,T$3) / CcyPerBase!S1196,""),"")</f>
        <v/>
      </c>
      <c r="U1197" s="5" t="str">
        <f>IF($A1197&lt;&gt;"",IF(U$2&lt;&gt;"",INDEX('Instrument History'!$1:$1048576,$B1197,U$3) / CcyPerBase!T1196,""),"")</f>
        <v/>
      </c>
      <c r="V1197" s="5" t="str">
        <f>IF($A1197&lt;&gt;"",IF(V$2&lt;&gt;"",INDEX('Instrument History'!$1:$1048576,$B1197,V$3) / CcyPerBase!U1196,""),"")</f>
        <v/>
      </c>
      <c r="W1197" s="5" t="str">
        <f>IF($A1197&lt;&gt;"",IF(W$2&lt;&gt;"",INDEX('Instrument History'!$1:$1048576,$B1197,W$3) / CcyPerBase!V1196,""),"")</f>
        <v/>
      </c>
      <c r="X1197" s="5" t="str">
        <f>IF($A1197&lt;&gt;"",IF(X$2&lt;&gt;"",INDEX('Instrument History'!$1:$1048576,$B1197,X$3) / CcyPerBase!W1196,""),"")</f>
        <v/>
      </c>
      <c r="Y1197" s="5" t="str">
        <f>IF($A1197&lt;&gt;"",IF(Y$2&lt;&gt;"",INDEX('Instrument History'!$1:$1048576,$B1197,Y$3) / CcyPerBase!X1196,""),"")</f>
        <v/>
      </c>
    </row>
    <row r="1198" spans="1:25">
      <c r="A1198" s="12" t="str">
        <f>IF(A1197&lt;&gt;"",IF(A1197=$B$1,"",'Instrument History'!A1194),"")</f>
        <v/>
      </c>
      <c r="B1198" t="str">
        <f t="shared" si="37"/>
        <v/>
      </c>
      <c r="C1198" s="14" t="str">
        <f>IF($A1198&lt;&gt;"",INDEX('Instrument History'!$1:$1048576,$B1198,C$3) / CcyPerBase!D1197,"")</f>
        <v/>
      </c>
      <c r="D1198" s="14" t="str">
        <f>IF(A1198&lt;&gt;"",C1198/$D$4*Master!$R$18,"")</f>
        <v/>
      </c>
      <c r="E1198" s="5" t="str">
        <f t="shared" si="38"/>
        <v/>
      </c>
      <c r="F1198" s="5" t="str">
        <f>IF($A1198&lt;&gt;"",IF(F$2&lt;&gt;"",INDEX('Instrument History'!$1:$1048576,$B1198,F$3) / CcyPerBase!E1197,""),"")</f>
        <v/>
      </c>
      <c r="G1198" s="5" t="str">
        <f>IF($A1198&lt;&gt;"",IF(G$2&lt;&gt;"",INDEX('Instrument History'!$1:$1048576,$B1198,G$3) / CcyPerBase!F1197,""),"")</f>
        <v/>
      </c>
      <c r="H1198" s="5" t="str">
        <f>IF($A1198&lt;&gt;"",IF(H$2&lt;&gt;"",INDEX('Instrument History'!$1:$1048576,$B1198,H$3) / CcyPerBase!G1197,""),"")</f>
        <v/>
      </c>
      <c r="I1198" s="5" t="str">
        <f>IF($A1198&lt;&gt;"",IF(I$2&lt;&gt;"",INDEX('Instrument History'!$1:$1048576,$B1198,I$3) / CcyPerBase!H1197,""),"")</f>
        <v/>
      </c>
      <c r="J1198" s="5" t="str">
        <f>IF($A1198&lt;&gt;"",IF(J$2&lt;&gt;"",INDEX('Instrument History'!$1:$1048576,$B1198,J$3) / CcyPerBase!I1197,""),"")</f>
        <v/>
      </c>
      <c r="K1198" s="5" t="str">
        <f>IF($A1198&lt;&gt;"",IF(K$2&lt;&gt;"",INDEX('Instrument History'!$1:$1048576,$B1198,K$3) / CcyPerBase!J1197,""),"")</f>
        <v/>
      </c>
      <c r="L1198" s="5" t="str">
        <f>IF($A1198&lt;&gt;"",IF(L$2&lt;&gt;"",INDEX('Instrument History'!$1:$1048576,$B1198,L$3) / CcyPerBase!K1197,""),"")</f>
        <v/>
      </c>
      <c r="M1198" s="5" t="str">
        <f>IF($A1198&lt;&gt;"",IF(M$2&lt;&gt;"",INDEX('Instrument History'!$1:$1048576,$B1198,M$3) / CcyPerBase!L1197,""),"")</f>
        <v/>
      </c>
      <c r="N1198" s="5" t="str">
        <f>IF($A1198&lt;&gt;"",IF(N$2&lt;&gt;"",INDEX('Instrument History'!$1:$1048576,$B1198,N$3) / CcyPerBase!M1197,""),"")</f>
        <v/>
      </c>
      <c r="O1198" s="5" t="str">
        <f>IF($A1198&lt;&gt;"",IF(O$2&lt;&gt;"",INDEX('Instrument History'!$1:$1048576,$B1198,O$3) / CcyPerBase!N1197,""),"")</f>
        <v/>
      </c>
      <c r="P1198" s="5" t="str">
        <f>IF($A1198&lt;&gt;"",IF(P$2&lt;&gt;"",INDEX('Instrument History'!$1:$1048576,$B1198,P$3) / CcyPerBase!O1197,""),"")</f>
        <v/>
      </c>
      <c r="Q1198" s="5" t="str">
        <f>IF($A1198&lt;&gt;"",IF(Q$2&lt;&gt;"",INDEX('Instrument History'!$1:$1048576,$B1198,Q$3) / CcyPerBase!P1197,""),"")</f>
        <v/>
      </c>
      <c r="R1198" s="5" t="str">
        <f>IF($A1198&lt;&gt;"",IF(R$2&lt;&gt;"",INDEX('Instrument History'!$1:$1048576,$B1198,R$3) / CcyPerBase!Q1197,""),"")</f>
        <v/>
      </c>
      <c r="S1198" s="5" t="str">
        <f>IF($A1198&lt;&gt;"",IF(S$2&lt;&gt;"",INDEX('Instrument History'!$1:$1048576,$B1198,S$3) / CcyPerBase!R1197,""),"")</f>
        <v/>
      </c>
      <c r="T1198" s="5" t="str">
        <f>IF($A1198&lt;&gt;"",IF(T$2&lt;&gt;"",INDEX('Instrument History'!$1:$1048576,$B1198,T$3) / CcyPerBase!S1197,""),"")</f>
        <v/>
      </c>
      <c r="U1198" s="5" t="str">
        <f>IF($A1198&lt;&gt;"",IF(U$2&lt;&gt;"",INDEX('Instrument History'!$1:$1048576,$B1198,U$3) / CcyPerBase!T1197,""),"")</f>
        <v/>
      </c>
      <c r="V1198" s="5" t="str">
        <f>IF($A1198&lt;&gt;"",IF(V$2&lt;&gt;"",INDEX('Instrument History'!$1:$1048576,$B1198,V$3) / CcyPerBase!U1197,""),"")</f>
        <v/>
      </c>
      <c r="W1198" s="5" t="str">
        <f>IF($A1198&lt;&gt;"",IF(W$2&lt;&gt;"",INDEX('Instrument History'!$1:$1048576,$B1198,W$3) / CcyPerBase!V1197,""),"")</f>
        <v/>
      </c>
      <c r="X1198" s="5" t="str">
        <f>IF($A1198&lt;&gt;"",IF(X$2&lt;&gt;"",INDEX('Instrument History'!$1:$1048576,$B1198,X$3) / CcyPerBase!W1197,""),"")</f>
        <v/>
      </c>
      <c r="Y1198" s="5" t="str">
        <f>IF($A1198&lt;&gt;"",IF(Y$2&lt;&gt;"",INDEX('Instrument History'!$1:$1048576,$B1198,Y$3) / CcyPerBase!X1197,""),"")</f>
        <v/>
      </c>
    </row>
    <row r="1199" spans="1:25">
      <c r="A1199" s="12" t="str">
        <f>IF(A1198&lt;&gt;"",IF(A1198=$B$1,"",'Instrument History'!A1195),"")</f>
        <v/>
      </c>
      <c r="B1199" t="str">
        <f t="shared" si="37"/>
        <v/>
      </c>
      <c r="C1199" s="14" t="str">
        <f>IF($A1199&lt;&gt;"",INDEX('Instrument History'!$1:$1048576,$B1199,C$3) / CcyPerBase!D1198,"")</f>
        <v/>
      </c>
      <c r="D1199" s="14" t="str">
        <f>IF(A1199&lt;&gt;"",C1199/$D$4*Master!$R$18,"")</f>
        <v/>
      </c>
      <c r="E1199" s="5" t="str">
        <f t="shared" si="38"/>
        <v/>
      </c>
      <c r="F1199" s="5" t="str">
        <f>IF($A1199&lt;&gt;"",IF(F$2&lt;&gt;"",INDEX('Instrument History'!$1:$1048576,$B1199,F$3) / CcyPerBase!E1198,""),"")</f>
        <v/>
      </c>
      <c r="G1199" s="5" t="str">
        <f>IF($A1199&lt;&gt;"",IF(G$2&lt;&gt;"",INDEX('Instrument History'!$1:$1048576,$B1199,G$3) / CcyPerBase!F1198,""),"")</f>
        <v/>
      </c>
      <c r="H1199" s="5" t="str">
        <f>IF($A1199&lt;&gt;"",IF(H$2&lt;&gt;"",INDEX('Instrument History'!$1:$1048576,$B1199,H$3) / CcyPerBase!G1198,""),"")</f>
        <v/>
      </c>
      <c r="I1199" s="5" t="str">
        <f>IF($A1199&lt;&gt;"",IF(I$2&lt;&gt;"",INDEX('Instrument History'!$1:$1048576,$B1199,I$3) / CcyPerBase!H1198,""),"")</f>
        <v/>
      </c>
      <c r="J1199" s="5" t="str">
        <f>IF($A1199&lt;&gt;"",IF(J$2&lt;&gt;"",INDEX('Instrument History'!$1:$1048576,$B1199,J$3) / CcyPerBase!I1198,""),"")</f>
        <v/>
      </c>
      <c r="K1199" s="5" t="str">
        <f>IF($A1199&lt;&gt;"",IF(K$2&lt;&gt;"",INDEX('Instrument History'!$1:$1048576,$B1199,K$3) / CcyPerBase!J1198,""),"")</f>
        <v/>
      </c>
      <c r="L1199" s="5" t="str">
        <f>IF($A1199&lt;&gt;"",IF(L$2&lt;&gt;"",INDEX('Instrument History'!$1:$1048576,$B1199,L$3) / CcyPerBase!K1198,""),"")</f>
        <v/>
      </c>
      <c r="M1199" s="5" t="str">
        <f>IF($A1199&lt;&gt;"",IF(M$2&lt;&gt;"",INDEX('Instrument History'!$1:$1048576,$B1199,M$3) / CcyPerBase!L1198,""),"")</f>
        <v/>
      </c>
      <c r="N1199" s="5" t="str">
        <f>IF($A1199&lt;&gt;"",IF(N$2&lt;&gt;"",INDEX('Instrument History'!$1:$1048576,$B1199,N$3) / CcyPerBase!M1198,""),"")</f>
        <v/>
      </c>
      <c r="O1199" s="5" t="str">
        <f>IF($A1199&lt;&gt;"",IF(O$2&lt;&gt;"",INDEX('Instrument History'!$1:$1048576,$B1199,O$3) / CcyPerBase!N1198,""),"")</f>
        <v/>
      </c>
      <c r="P1199" s="5" t="str">
        <f>IF($A1199&lt;&gt;"",IF(P$2&lt;&gt;"",INDEX('Instrument History'!$1:$1048576,$B1199,P$3) / CcyPerBase!O1198,""),"")</f>
        <v/>
      </c>
      <c r="Q1199" s="5" t="str">
        <f>IF($A1199&lt;&gt;"",IF(Q$2&lt;&gt;"",INDEX('Instrument History'!$1:$1048576,$B1199,Q$3) / CcyPerBase!P1198,""),"")</f>
        <v/>
      </c>
      <c r="R1199" s="5" t="str">
        <f>IF($A1199&lt;&gt;"",IF(R$2&lt;&gt;"",INDEX('Instrument History'!$1:$1048576,$B1199,R$3) / CcyPerBase!Q1198,""),"")</f>
        <v/>
      </c>
      <c r="S1199" s="5" t="str">
        <f>IF($A1199&lt;&gt;"",IF(S$2&lt;&gt;"",INDEX('Instrument History'!$1:$1048576,$B1199,S$3) / CcyPerBase!R1198,""),"")</f>
        <v/>
      </c>
      <c r="T1199" s="5" t="str">
        <f>IF($A1199&lt;&gt;"",IF(T$2&lt;&gt;"",INDEX('Instrument History'!$1:$1048576,$B1199,T$3) / CcyPerBase!S1198,""),"")</f>
        <v/>
      </c>
      <c r="U1199" s="5" t="str">
        <f>IF($A1199&lt;&gt;"",IF(U$2&lt;&gt;"",INDEX('Instrument History'!$1:$1048576,$B1199,U$3) / CcyPerBase!T1198,""),"")</f>
        <v/>
      </c>
      <c r="V1199" s="5" t="str">
        <f>IF($A1199&lt;&gt;"",IF(V$2&lt;&gt;"",INDEX('Instrument History'!$1:$1048576,$B1199,V$3) / CcyPerBase!U1198,""),"")</f>
        <v/>
      </c>
      <c r="W1199" s="5" t="str">
        <f>IF($A1199&lt;&gt;"",IF(W$2&lt;&gt;"",INDEX('Instrument History'!$1:$1048576,$B1199,W$3) / CcyPerBase!V1198,""),"")</f>
        <v/>
      </c>
      <c r="X1199" s="5" t="str">
        <f>IF($A1199&lt;&gt;"",IF(X$2&lt;&gt;"",INDEX('Instrument History'!$1:$1048576,$B1199,X$3) / CcyPerBase!W1198,""),"")</f>
        <v/>
      </c>
      <c r="Y1199" s="5" t="str">
        <f>IF($A1199&lt;&gt;"",IF(Y$2&lt;&gt;"",INDEX('Instrument History'!$1:$1048576,$B1199,Y$3) / CcyPerBase!X1198,""),"")</f>
        <v/>
      </c>
    </row>
    <row r="1200" spans="1:25">
      <c r="A1200" s="12" t="str">
        <f>IF(A1199&lt;&gt;"",IF(A1199=$B$1,"",'Instrument History'!A1196),"")</f>
        <v/>
      </c>
      <c r="B1200" t="str">
        <f t="shared" si="37"/>
        <v/>
      </c>
      <c r="C1200" s="14" t="str">
        <f>IF($A1200&lt;&gt;"",INDEX('Instrument History'!$1:$1048576,$B1200,C$3) / CcyPerBase!D1199,"")</f>
        <v/>
      </c>
      <c r="D1200" s="14" t="str">
        <f>IF(A1200&lt;&gt;"",C1200/$D$4*Master!$R$18,"")</f>
        <v/>
      </c>
      <c r="E1200" s="5" t="str">
        <f t="shared" si="38"/>
        <v/>
      </c>
      <c r="F1200" s="5" t="str">
        <f>IF($A1200&lt;&gt;"",IF(F$2&lt;&gt;"",INDEX('Instrument History'!$1:$1048576,$B1200,F$3) / CcyPerBase!E1199,""),"")</f>
        <v/>
      </c>
      <c r="G1200" s="5" t="str">
        <f>IF($A1200&lt;&gt;"",IF(G$2&lt;&gt;"",INDEX('Instrument History'!$1:$1048576,$B1200,G$3) / CcyPerBase!F1199,""),"")</f>
        <v/>
      </c>
      <c r="H1200" s="5" t="str">
        <f>IF($A1200&lt;&gt;"",IF(H$2&lt;&gt;"",INDEX('Instrument History'!$1:$1048576,$B1200,H$3) / CcyPerBase!G1199,""),"")</f>
        <v/>
      </c>
      <c r="I1200" s="5" t="str">
        <f>IF($A1200&lt;&gt;"",IF(I$2&lt;&gt;"",INDEX('Instrument History'!$1:$1048576,$B1200,I$3) / CcyPerBase!H1199,""),"")</f>
        <v/>
      </c>
      <c r="J1200" s="5" t="str">
        <f>IF($A1200&lt;&gt;"",IF(J$2&lt;&gt;"",INDEX('Instrument History'!$1:$1048576,$B1200,J$3) / CcyPerBase!I1199,""),"")</f>
        <v/>
      </c>
      <c r="K1200" s="5" t="str">
        <f>IF($A1200&lt;&gt;"",IF(K$2&lt;&gt;"",INDEX('Instrument History'!$1:$1048576,$B1200,K$3) / CcyPerBase!J1199,""),"")</f>
        <v/>
      </c>
      <c r="L1200" s="5" t="str">
        <f>IF($A1200&lt;&gt;"",IF(L$2&lt;&gt;"",INDEX('Instrument History'!$1:$1048576,$B1200,L$3) / CcyPerBase!K1199,""),"")</f>
        <v/>
      </c>
      <c r="M1200" s="5" t="str">
        <f>IF($A1200&lt;&gt;"",IF(M$2&lt;&gt;"",INDEX('Instrument History'!$1:$1048576,$B1200,M$3) / CcyPerBase!L1199,""),"")</f>
        <v/>
      </c>
      <c r="N1200" s="5" t="str">
        <f>IF($A1200&lt;&gt;"",IF(N$2&lt;&gt;"",INDEX('Instrument History'!$1:$1048576,$B1200,N$3) / CcyPerBase!M1199,""),"")</f>
        <v/>
      </c>
      <c r="O1200" s="5" t="str">
        <f>IF($A1200&lt;&gt;"",IF(O$2&lt;&gt;"",INDEX('Instrument History'!$1:$1048576,$B1200,O$3) / CcyPerBase!N1199,""),"")</f>
        <v/>
      </c>
      <c r="P1200" s="5" t="str">
        <f>IF($A1200&lt;&gt;"",IF(P$2&lt;&gt;"",INDEX('Instrument History'!$1:$1048576,$B1200,P$3) / CcyPerBase!O1199,""),"")</f>
        <v/>
      </c>
      <c r="Q1200" s="5" t="str">
        <f>IF($A1200&lt;&gt;"",IF(Q$2&lt;&gt;"",INDEX('Instrument History'!$1:$1048576,$B1200,Q$3) / CcyPerBase!P1199,""),"")</f>
        <v/>
      </c>
      <c r="R1200" s="5" t="str">
        <f>IF($A1200&lt;&gt;"",IF(R$2&lt;&gt;"",INDEX('Instrument History'!$1:$1048576,$B1200,R$3) / CcyPerBase!Q1199,""),"")</f>
        <v/>
      </c>
      <c r="S1200" s="5" t="str">
        <f>IF($A1200&lt;&gt;"",IF(S$2&lt;&gt;"",INDEX('Instrument History'!$1:$1048576,$B1200,S$3) / CcyPerBase!R1199,""),"")</f>
        <v/>
      </c>
      <c r="T1200" s="5" t="str">
        <f>IF($A1200&lt;&gt;"",IF(T$2&lt;&gt;"",INDEX('Instrument History'!$1:$1048576,$B1200,T$3) / CcyPerBase!S1199,""),"")</f>
        <v/>
      </c>
      <c r="U1200" s="5" t="str">
        <f>IF($A1200&lt;&gt;"",IF(U$2&lt;&gt;"",INDEX('Instrument History'!$1:$1048576,$B1200,U$3) / CcyPerBase!T1199,""),"")</f>
        <v/>
      </c>
      <c r="V1200" s="5" t="str">
        <f>IF($A1200&lt;&gt;"",IF(V$2&lt;&gt;"",INDEX('Instrument History'!$1:$1048576,$B1200,V$3) / CcyPerBase!U1199,""),"")</f>
        <v/>
      </c>
      <c r="W1200" s="5" t="str">
        <f>IF($A1200&lt;&gt;"",IF(W$2&lt;&gt;"",INDEX('Instrument History'!$1:$1048576,$B1200,W$3) / CcyPerBase!V1199,""),"")</f>
        <v/>
      </c>
      <c r="X1200" s="5" t="str">
        <f>IF($A1200&lt;&gt;"",IF(X$2&lt;&gt;"",INDEX('Instrument History'!$1:$1048576,$B1200,X$3) / CcyPerBase!W1199,""),"")</f>
        <v/>
      </c>
      <c r="Y1200" s="5" t="str">
        <f>IF($A1200&lt;&gt;"",IF(Y$2&lt;&gt;"",INDEX('Instrument History'!$1:$1048576,$B1200,Y$3) / CcyPerBase!X1199,""),"")</f>
        <v/>
      </c>
    </row>
    <row r="1201" spans="1:25">
      <c r="A1201" s="12" t="str">
        <f>IF(A1200&lt;&gt;"",IF(A1200=$B$1,"",'Instrument History'!A1197),"")</f>
        <v/>
      </c>
      <c r="B1201" t="str">
        <f t="shared" si="37"/>
        <v/>
      </c>
      <c r="C1201" s="14" t="str">
        <f>IF($A1201&lt;&gt;"",INDEX('Instrument History'!$1:$1048576,$B1201,C$3) / CcyPerBase!D1200,"")</f>
        <v/>
      </c>
      <c r="D1201" s="14" t="str">
        <f>IF(A1201&lt;&gt;"",C1201/$D$4*Master!$R$18,"")</f>
        <v/>
      </c>
      <c r="E1201" s="5" t="str">
        <f t="shared" si="38"/>
        <v/>
      </c>
      <c r="F1201" s="5" t="str">
        <f>IF($A1201&lt;&gt;"",IF(F$2&lt;&gt;"",INDEX('Instrument History'!$1:$1048576,$B1201,F$3) / CcyPerBase!E1200,""),"")</f>
        <v/>
      </c>
      <c r="G1201" s="5" t="str">
        <f>IF($A1201&lt;&gt;"",IF(G$2&lt;&gt;"",INDEX('Instrument History'!$1:$1048576,$B1201,G$3) / CcyPerBase!F1200,""),"")</f>
        <v/>
      </c>
      <c r="H1201" s="5" t="str">
        <f>IF($A1201&lt;&gt;"",IF(H$2&lt;&gt;"",INDEX('Instrument History'!$1:$1048576,$B1201,H$3) / CcyPerBase!G1200,""),"")</f>
        <v/>
      </c>
      <c r="I1201" s="5" t="str">
        <f>IF($A1201&lt;&gt;"",IF(I$2&lt;&gt;"",INDEX('Instrument History'!$1:$1048576,$B1201,I$3) / CcyPerBase!H1200,""),"")</f>
        <v/>
      </c>
      <c r="J1201" s="5" t="str">
        <f>IF($A1201&lt;&gt;"",IF(J$2&lt;&gt;"",INDEX('Instrument History'!$1:$1048576,$B1201,J$3) / CcyPerBase!I1200,""),"")</f>
        <v/>
      </c>
      <c r="K1201" s="5" t="str">
        <f>IF($A1201&lt;&gt;"",IF(K$2&lt;&gt;"",INDEX('Instrument History'!$1:$1048576,$B1201,K$3) / CcyPerBase!J1200,""),"")</f>
        <v/>
      </c>
      <c r="L1201" s="5" t="str">
        <f>IF($A1201&lt;&gt;"",IF(L$2&lt;&gt;"",INDEX('Instrument History'!$1:$1048576,$B1201,L$3) / CcyPerBase!K1200,""),"")</f>
        <v/>
      </c>
      <c r="M1201" s="5" t="str">
        <f>IF($A1201&lt;&gt;"",IF(M$2&lt;&gt;"",INDEX('Instrument History'!$1:$1048576,$B1201,M$3) / CcyPerBase!L1200,""),"")</f>
        <v/>
      </c>
      <c r="N1201" s="5" t="str">
        <f>IF($A1201&lt;&gt;"",IF(N$2&lt;&gt;"",INDEX('Instrument History'!$1:$1048576,$B1201,N$3) / CcyPerBase!M1200,""),"")</f>
        <v/>
      </c>
      <c r="O1201" s="5" t="str">
        <f>IF($A1201&lt;&gt;"",IF(O$2&lt;&gt;"",INDEX('Instrument History'!$1:$1048576,$B1201,O$3) / CcyPerBase!N1200,""),"")</f>
        <v/>
      </c>
      <c r="P1201" s="5" t="str">
        <f>IF($A1201&lt;&gt;"",IF(P$2&lt;&gt;"",INDEX('Instrument History'!$1:$1048576,$B1201,P$3) / CcyPerBase!O1200,""),"")</f>
        <v/>
      </c>
      <c r="Q1201" s="5" t="str">
        <f>IF($A1201&lt;&gt;"",IF(Q$2&lt;&gt;"",INDEX('Instrument History'!$1:$1048576,$B1201,Q$3) / CcyPerBase!P1200,""),"")</f>
        <v/>
      </c>
      <c r="R1201" s="5" t="str">
        <f>IF($A1201&lt;&gt;"",IF(R$2&lt;&gt;"",INDEX('Instrument History'!$1:$1048576,$B1201,R$3) / CcyPerBase!Q1200,""),"")</f>
        <v/>
      </c>
      <c r="S1201" s="5" t="str">
        <f>IF($A1201&lt;&gt;"",IF(S$2&lt;&gt;"",INDEX('Instrument History'!$1:$1048576,$B1201,S$3) / CcyPerBase!R1200,""),"")</f>
        <v/>
      </c>
      <c r="T1201" s="5" t="str">
        <f>IF($A1201&lt;&gt;"",IF(T$2&lt;&gt;"",INDEX('Instrument History'!$1:$1048576,$B1201,T$3) / CcyPerBase!S1200,""),"")</f>
        <v/>
      </c>
      <c r="U1201" s="5" t="str">
        <f>IF($A1201&lt;&gt;"",IF(U$2&lt;&gt;"",INDEX('Instrument History'!$1:$1048576,$B1201,U$3) / CcyPerBase!T1200,""),"")</f>
        <v/>
      </c>
      <c r="V1201" s="5" t="str">
        <f>IF($A1201&lt;&gt;"",IF(V$2&lt;&gt;"",INDEX('Instrument History'!$1:$1048576,$B1201,V$3) / CcyPerBase!U1200,""),"")</f>
        <v/>
      </c>
      <c r="W1201" s="5" t="str">
        <f>IF($A1201&lt;&gt;"",IF(W$2&lt;&gt;"",INDEX('Instrument History'!$1:$1048576,$B1201,W$3) / CcyPerBase!V1200,""),"")</f>
        <v/>
      </c>
      <c r="X1201" s="5" t="str">
        <f>IF($A1201&lt;&gt;"",IF(X$2&lt;&gt;"",INDEX('Instrument History'!$1:$1048576,$B1201,X$3) / CcyPerBase!W1200,""),"")</f>
        <v/>
      </c>
      <c r="Y1201" s="5" t="str">
        <f>IF($A1201&lt;&gt;"",IF(Y$2&lt;&gt;"",INDEX('Instrument History'!$1:$1048576,$B1201,Y$3) / CcyPerBase!X1200,""),"")</f>
        <v/>
      </c>
    </row>
    <row r="1202" spans="1:25">
      <c r="A1202" s="12" t="str">
        <f>IF(A1201&lt;&gt;"",IF(A1201=$B$1,"",'Instrument History'!A1198),"")</f>
        <v/>
      </c>
      <c r="B1202" t="str">
        <f t="shared" si="37"/>
        <v/>
      </c>
      <c r="C1202" s="14" t="str">
        <f>IF($A1202&lt;&gt;"",INDEX('Instrument History'!$1:$1048576,$B1202,C$3) / CcyPerBase!D1201,"")</f>
        <v/>
      </c>
      <c r="D1202" s="14" t="str">
        <f>IF(A1202&lt;&gt;"",C1202/$D$4*Master!$R$18,"")</f>
        <v/>
      </c>
      <c r="E1202" s="5" t="str">
        <f t="shared" si="38"/>
        <v/>
      </c>
      <c r="F1202" s="5" t="str">
        <f>IF($A1202&lt;&gt;"",IF(F$2&lt;&gt;"",INDEX('Instrument History'!$1:$1048576,$B1202,F$3) / CcyPerBase!E1201,""),"")</f>
        <v/>
      </c>
      <c r="G1202" s="5" t="str">
        <f>IF($A1202&lt;&gt;"",IF(G$2&lt;&gt;"",INDEX('Instrument History'!$1:$1048576,$B1202,G$3) / CcyPerBase!F1201,""),"")</f>
        <v/>
      </c>
      <c r="H1202" s="5" t="str">
        <f>IF($A1202&lt;&gt;"",IF(H$2&lt;&gt;"",INDEX('Instrument History'!$1:$1048576,$B1202,H$3) / CcyPerBase!G1201,""),"")</f>
        <v/>
      </c>
      <c r="I1202" s="5" t="str">
        <f>IF($A1202&lt;&gt;"",IF(I$2&lt;&gt;"",INDEX('Instrument History'!$1:$1048576,$B1202,I$3) / CcyPerBase!H1201,""),"")</f>
        <v/>
      </c>
      <c r="J1202" s="5" t="str">
        <f>IF($A1202&lt;&gt;"",IF(J$2&lt;&gt;"",INDEX('Instrument History'!$1:$1048576,$B1202,J$3) / CcyPerBase!I1201,""),"")</f>
        <v/>
      </c>
      <c r="K1202" s="5" t="str">
        <f>IF($A1202&lt;&gt;"",IF(K$2&lt;&gt;"",INDEX('Instrument History'!$1:$1048576,$B1202,K$3) / CcyPerBase!J1201,""),"")</f>
        <v/>
      </c>
      <c r="L1202" s="5" t="str">
        <f>IF($A1202&lt;&gt;"",IF(L$2&lt;&gt;"",INDEX('Instrument History'!$1:$1048576,$B1202,L$3) / CcyPerBase!K1201,""),"")</f>
        <v/>
      </c>
      <c r="M1202" s="5" t="str">
        <f>IF($A1202&lt;&gt;"",IF(M$2&lt;&gt;"",INDEX('Instrument History'!$1:$1048576,$B1202,M$3) / CcyPerBase!L1201,""),"")</f>
        <v/>
      </c>
      <c r="N1202" s="5" t="str">
        <f>IF($A1202&lt;&gt;"",IF(N$2&lt;&gt;"",INDEX('Instrument History'!$1:$1048576,$B1202,N$3) / CcyPerBase!M1201,""),"")</f>
        <v/>
      </c>
      <c r="O1202" s="5" t="str">
        <f>IF($A1202&lt;&gt;"",IF(O$2&lt;&gt;"",INDEX('Instrument History'!$1:$1048576,$B1202,O$3) / CcyPerBase!N1201,""),"")</f>
        <v/>
      </c>
      <c r="P1202" s="5" t="str">
        <f>IF($A1202&lt;&gt;"",IF(P$2&lt;&gt;"",INDEX('Instrument History'!$1:$1048576,$B1202,P$3) / CcyPerBase!O1201,""),"")</f>
        <v/>
      </c>
      <c r="Q1202" s="5" t="str">
        <f>IF($A1202&lt;&gt;"",IF(Q$2&lt;&gt;"",INDEX('Instrument History'!$1:$1048576,$B1202,Q$3) / CcyPerBase!P1201,""),"")</f>
        <v/>
      </c>
      <c r="R1202" s="5" t="str">
        <f>IF($A1202&lt;&gt;"",IF(R$2&lt;&gt;"",INDEX('Instrument History'!$1:$1048576,$B1202,R$3) / CcyPerBase!Q1201,""),"")</f>
        <v/>
      </c>
      <c r="S1202" s="5" t="str">
        <f>IF($A1202&lt;&gt;"",IF(S$2&lt;&gt;"",INDEX('Instrument History'!$1:$1048576,$B1202,S$3) / CcyPerBase!R1201,""),"")</f>
        <v/>
      </c>
      <c r="T1202" s="5" t="str">
        <f>IF($A1202&lt;&gt;"",IF(T$2&lt;&gt;"",INDEX('Instrument History'!$1:$1048576,$B1202,T$3) / CcyPerBase!S1201,""),"")</f>
        <v/>
      </c>
      <c r="U1202" s="5" t="str">
        <f>IF($A1202&lt;&gt;"",IF(U$2&lt;&gt;"",INDEX('Instrument History'!$1:$1048576,$B1202,U$3) / CcyPerBase!T1201,""),"")</f>
        <v/>
      </c>
      <c r="V1202" s="5" t="str">
        <f>IF($A1202&lt;&gt;"",IF(V$2&lt;&gt;"",INDEX('Instrument History'!$1:$1048576,$B1202,V$3) / CcyPerBase!U1201,""),"")</f>
        <v/>
      </c>
      <c r="W1202" s="5" t="str">
        <f>IF($A1202&lt;&gt;"",IF(W$2&lt;&gt;"",INDEX('Instrument History'!$1:$1048576,$B1202,W$3) / CcyPerBase!V1201,""),"")</f>
        <v/>
      </c>
      <c r="X1202" s="5" t="str">
        <f>IF($A1202&lt;&gt;"",IF(X$2&lt;&gt;"",INDEX('Instrument History'!$1:$1048576,$B1202,X$3) / CcyPerBase!W1201,""),"")</f>
        <v/>
      </c>
      <c r="Y1202" s="5" t="str">
        <f>IF($A1202&lt;&gt;"",IF(Y$2&lt;&gt;"",INDEX('Instrument History'!$1:$1048576,$B1202,Y$3) / CcyPerBase!X1201,""),"")</f>
        <v/>
      </c>
    </row>
    <row r="1203" spans="1:25">
      <c r="A1203" s="12" t="str">
        <f>IF(A1202&lt;&gt;"",IF(A1202=$B$1,"",'Instrument History'!A1199),"")</f>
        <v/>
      </c>
      <c r="B1203" t="str">
        <f t="shared" si="37"/>
        <v/>
      </c>
      <c r="C1203" s="14" t="str">
        <f>IF($A1203&lt;&gt;"",INDEX('Instrument History'!$1:$1048576,$B1203,C$3) / CcyPerBase!D1202,"")</f>
        <v/>
      </c>
      <c r="D1203" s="14" t="str">
        <f>IF(A1203&lt;&gt;"",C1203/$D$4*Master!$R$18,"")</f>
        <v/>
      </c>
      <c r="E1203" s="5" t="str">
        <f t="shared" si="38"/>
        <v/>
      </c>
      <c r="F1203" s="5" t="str">
        <f>IF($A1203&lt;&gt;"",IF(F$2&lt;&gt;"",INDEX('Instrument History'!$1:$1048576,$B1203,F$3) / CcyPerBase!E1202,""),"")</f>
        <v/>
      </c>
      <c r="G1203" s="5" t="str">
        <f>IF($A1203&lt;&gt;"",IF(G$2&lt;&gt;"",INDEX('Instrument History'!$1:$1048576,$B1203,G$3) / CcyPerBase!F1202,""),"")</f>
        <v/>
      </c>
      <c r="H1203" s="5" t="str">
        <f>IF($A1203&lt;&gt;"",IF(H$2&lt;&gt;"",INDEX('Instrument History'!$1:$1048576,$B1203,H$3) / CcyPerBase!G1202,""),"")</f>
        <v/>
      </c>
      <c r="I1203" s="5" t="str">
        <f>IF($A1203&lt;&gt;"",IF(I$2&lt;&gt;"",INDEX('Instrument History'!$1:$1048576,$B1203,I$3) / CcyPerBase!H1202,""),"")</f>
        <v/>
      </c>
      <c r="J1203" s="5" t="str">
        <f>IF($A1203&lt;&gt;"",IF(J$2&lt;&gt;"",INDEX('Instrument History'!$1:$1048576,$B1203,J$3) / CcyPerBase!I1202,""),"")</f>
        <v/>
      </c>
      <c r="K1203" s="5" t="str">
        <f>IF($A1203&lt;&gt;"",IF(K$2&lt;&gt;"",INDEX('Instrument History'!$1:$1048576,$B1203,K$3) / CcyPerBase!J1202,""),"")</f>
        <v/>
      </c>
      <c r="L1203" s="5" t="str">
        <f>IF($A1203&lt;&gt;"",IF(L$2&lt;&gt;"",INDEX('Instrument History'!$1:$1048576,$B1203,L$3) / CcyPerBase!K1202,""),"")</f>
        <v/>
      </c>
      <c r="M1203" s="5" t="str">
        <f>IF($A1203&lt;&gt;"",IF(M$2&lt;&gt;"",INDEX('Instrument History'!$1:$1048576,$B1203,M$3) / CcyPerBase!L1202,""),"")</f>
        <v/>
      </c>
      <c r="N1203" s="5" t="str">
        <f>IF($A1203&lt;&gt;"",IF(N$2&lt;&gt;"",INDEX('Instrument History'!$1:$1048576,$B1203,N$3) / CcyPerBase!M1202,""),"")</f>
        <v/>
      </c>
      <c r="O1203" s="5" t="str">
        <f>IF($A1203&lt;&gt;"",IF(O$2&lt;&gt;"",INDEX('Instrument History'!$1:$1048576,$B1203,O$3) / CcyPerBase!N1202,""),"")</f>
        <v/>
      </c>
      <c r="P1203" s="5" t="str">
        <f>IF($A1203&lt;&gt;"",IF(P$2&lt;&gt;"",INDEX('Instrument History'!$1:$1048576,$B1203,P$3) / CcyPerBase!O1202,""),"")</f>
        <v/>
      </c>
      <c r="Q1203" s="5" t="str">
        <f>IF($A1203&lt;&gt;"",IF(Q$2&lt;&gt;"",INDEX('Instrument History'!$1:$1048576,$B1203,Q$3) / CcyPerBase!P1202,""),"")</f>
        <v/>
      </c>
      <c r="R1203" s="5" t="str">
        <f>IF($A1203&lt;&gt;"",IF(R$2&lt;&gt;"",INDEX('Instrument History'!$1:$1048576,$B1203,R$3) / CcyPerBase!Q1202,""),"")</f>
        <v/>
      </c>
      <c r="S1203" s="5" t="str">
        <f>IF($A1203&lt;&gt;"",IF(S$2&lt;&gt;"",INDEX('Instrument History'!$1:$1048576,$B1203,S$3) / CcyPerBase!R1202,""),"")</f>
        <v/>
      </c>
      <c r="T1203" s="5" t="str">
        <f>IF($A1203&lt;&gt;"",IF(T$2&lt;&gt;"",INDEX('Instrument History'!$1:$1048576,$B1203,T$3) / CcyPerBase!S1202,""),"")</f>
        <v/>
      </c>
      <c r="U1203" s="5" t="str">
        <f>IF($A1203&lt;&gt;"",IF(U$2&lt;&gt;"",INDEX('Instrument History'!$1:$1048576,$B1203,U$3) / CcyPerBase!T1202,""),"")</f>
        <v/>
      </c>
      <c r="V1203" s="5" t="str">
        <f>IF($A1203&lt;&gt;"",IF(V$2&lt;&gt;"",INDEX('Instrument History'!$1:$1048576,$B1203,V$3) / CcyPerBase!U1202,""),"")</f>
        <v/>
      </c>
      <c r="W1203" s="5" t="str">
        <f>IF($A1203&lt;&gt;"",IF(W$2&lt;&gt;"",INDEX('Instrument History'!$1:$1048576,$B1203,W$3) / CcyPerBase!V1202,""),"")</f>
        <v/>
      </c>
      <c r="X1203" s="5" t="str">
        <f>IF($A1203&lt;&gt;"",IF(X$2&lt;&gt;"",INDEX('Instrument History'!$1:$1048576,$B1203,X$3) / CcyPerBase!W1202,""),"")</f>
        <v/>
      </c>
      <c r="Y1203" s="5" t="str">
        <f>IF($A1203&lt;&gt;"",IF(Y$2&lt;&gt;"",INDEX('Instrument History'!$1:$1048576,$B1203,Y$3) / CcyPerBase!X1202,""),"")</f>
        <v/>
      </c>
    </row>
    <row r="1204" spans="1:25">
      <c r="A1204" s="12" t="str">
        <f>IF(A1203&lt;&gt;"",IF(A1203=$B$1,"",'Instrument History'!A1200),"")</f>
        <v/>
      </c>
      <c r="B1204" t="str">
        <f t="shared" si="37"/>
        <v/>
      </c>
      <c r="C1204" s="14" t="str">
        <f>IF($A1204&lt;&gt;"",INDEX('Instrument History'!$1:$1048576,$B1204,C$3) / CcyPerBase!D1203,"")</f>
        <v/>
      </c>
      <c r="D1204" s="14" t="str">
        <f>IF(A1204&lt;&gt;"",C1204/$D$4*Master!$R$18,"")</f>
        <v/>
      </c>
      <c r="E1204" s="5" t="str">
        <f t="shared" si="38"/>
        <v/>
      </c>
      <c r="F1204" s="5" t="str">
        <f>IF($A1204&lt;&gt;"",IF(F$2&lt;&gt;"",INDEX('Instrument History'!$1:$1048576,$B1204,F$3) / CcyPerBase!E1203,""),"")</f>
        <v/>
      </c>
      <c r="G1204" s="5" t="str">
        <f>IF($A1204&lt;&gt;"",IF(G$2&lt;&gt;"",INDEX('Instrument History'!$1:$1048576,$B1204,G$3) / CcyPerBase!F1203,""),"")</f>
        <v/>
      </c>
      <c r="H1204" s="5" t="str">
        <f>IF($A1204&lt;&gt;"",IF(H$2&lt;&gt;"",INDEX('Instrument History'!$1:$1048576,$B1204,H$3) / CcyPerBase!G1203,""),"")</f>
        <v/>
      </c>
      <c r="I1204" s="5" t="str">
        <f>IF($A1204&lt;&gt;"",IF(I$2&lt;&gt;"",INDEX('Instrument History'!$1:$1048576,$B1204,I$3) / CcyPerBase!H1203,""),"")</f>
        <v/>
      </c>
      <c r="J1204" s="5" t="str">
        <f>IF($A1204&lt;&gt;"",IF(J$2&lt;&gt;"",INDEX('Instrument History'!$1:$1048576,$B1204,J$3) / CcyPerBase!I1203,""),"")</f>
        <v/>
      </c>
      <c r="K1204" s="5" t="str">
        <f>IF($A1204&lt;&gt;"",IF(K$2&lt;&gt;"",INDEX('Instrument History'!$1:$1048576,$B1204,K$3) / CcyPerBase!J1203,""),"")</f>
        <v/>
      </c>
      <c r="L1204" s="5" t="str">
        <f>IF($A1204&lt;&gt;"",IF(L$2&lt;&gt;"",INDEX('Instrument History'!$1:$1048576,$B1204,L$3) / CcyPerBase!K1203,""),"")</f>
        <v/>
      </c>
      <c r="M1204" s="5" t="str">
        <f>IF($A1204&lt;&gt;"",IF(M$2&lt;&gt;"",INDEX('Instrument History'!$1:$1048576,$B1204,M$3) / CcyPerBase!L1203,""),"")</f>
        <v/>
      </c>
      <c r="N1204" s="5" t="str">
        <f>IF($A1204&lt;&gt;"",IF(N$2&lt;&gt;"",INDEX('Instrument History'!$1:$1048576,$B1204,N$3) / CcyPerBase!M1203,""),"")</f>
        <v/>
      </c>
      <c r="O1204" s="5" t="str">
        <f>IF($A1204&lt;&gt;"",IF(O$2&lt;&gt;"",INDEX('Instrument History'!$1:$1048576,$B1204,O$3) / CcyPerBase!N1203,""),"")</f>
        <v/>
      </c>
      <c r="P1204" s="5" t="str">
        <f>IF($A1204&lt;&gt;"",IF(P$2&lt;&gt;"",INDEX('Instrument History'!$1:$1048576,$B1204,P$3) / CcyPerBase!O1203,""),"")</f>
        <v/>
      </c>
      <c r="Q1204" s="5" t="str">
        <f>IF($A1204&lt;&gt;"",IF(Q$2&lt;&gt;"",INDEX('Instrument History'!$1:$1048576,$B1204,Q$3) / CcyPerBase!P1203,""),"")</f>
        <v/>
      </c>
      <c r="R1204" s="5" t="str">
        <f>IF($A1204&lt;&gt;"",IF(R$2&lt;&gt;"",INDEX('Instrument History'!$1:$1048576,$B1204,R$3) / CcyPerBase!Q1203,""),"")</f>
        <v/>
      </c>
      <c r="S1204" s="5" t="str">
        <f>IF($A1204&lt;&gt;"",IF(S$2&lt;&gt;"",INDEX('Instrument History'!$1:$1048576,$B1204,S$3) / CcyPerBase!R1203,""),"")</f>
        <v/>
      </c>
      <c r="T1204" s="5" t="str">
        <f>IF($A1204&lt;&gt;"",IF(T$2&lt;&gt;"",INDEX('Instrument History'!$1:$1048576,$B1204,T$3) / CcyPerBase!S1203,""),"")</f>
        <v/>
      </c>
      <c r="U1204" s="5" t="str">
        <f>IF($A1204&lt;&gt;"",IF(U$2&lt;&gt;"",INDEX('Instrument History'!$1:$1048576,$B1204,U$3) / CcyPerBase!T1203,""),"")</f>
        <v/>
      </c>
      <c r="V1204" s="5" t="str">
        <f>IF($A1204&lt;&gt;"",IF(V$2&lt;&gt;"",INDEX('Instrument History'!$1:$1048576,$B1204,V$3) / CcyPerBase!U1203,""),"")</f>
        <v/>
      </c>
      <c r="W1204" s="5" t="str">
        <f>IF($A1204&lt;&gt;"",IF(W$2&lt;&gt;"",INDEX('Instrument History'!$1:$1048576,$B1204,W$3) / CcyPerBase!V1203,""),"")</f>
        <v/>
      </c>
      <c r="X1204" s="5" t="str">
        <f>IF($A1204&lt;&gt;"",IF(X$2&lt;&gt;"",INDEX('Instrument History'!$1:$1048576,$B1204,X$3) / CcyPerBase!W1203,""),"")</f>
        <v/>
      </c>
      <c r="Y1204" s="5" t="str">
        <f>IF($A1204&lt;&gt;"",IF(Y$2&lt;&gt;"",INDEX('Instrument History'!$1:$1048576,$B1204,Y$3) / CcyPerBase!X1203,""),"")</f>
        <v/>
      </c>
    </row>
    <row r="1205" spans="1:25">
      <c r="A1205" s="12" t="str">
        <f>IF(A1204&lt;&gt;"",IF(A1204=$B$1,"",'Instrument History'!A1201),"")</f>
        <v/>
      </c>
      <c r="B1205" t="str">
        <f t="shared" si="37"/>
        <v/>
      </c>
      <c r="C1205" s="14" t="str">
        <f>IF($A1205&lt;&gt;"",INDEX('Instrument History'!$1:$1048576,$B1205,C$3) / CcyPerBase!D1204,"")</f>
        <v/>
      </c>
      <c r="D1205" s="14" t="str">
        <f>IF(A1205&lt;&gt;"",C1205/$D$4*Master!$R$18,"")</f>
        <v/>
      </c>
      <c r="E1205" s="5" t="str">
        <f t="shared" si="38"/>
        <v/>
      </c>
      <c r="F1205" s="5" t="str">
        <f>IF($A1205&lt;&gt;"",IF(F$2&lt;&gt;"",INDEX('Instrument History'!$1:$1048576,$B1205,F$3) / CcyPerBase!E1204,""),"")</f>
        <v/>
      </c>
      <c r="G1205" s="5" t="str">
        <f>IF($A1205&lt;&gt;"",IF(G$2&lt;&gt;"",INDEX('Instrument History'!$1:$1048576,$B1205,G$3) / CcyPerBase!F1204,""),"")</f>
        <v/>
      </c>
      <c r="H1205" s="5" t="str">
        <f>IF($A1205&lt;&gt;"",IF(H$2&lt;&gt;"",INDEX('Instrument History'!$1:$1048576,$B1205,H$3) / CcyPerBase!G1204,""),"")</f>
        <v/>
      </c>
      <c r="I1205" s="5" t="str">
        <f>IF($A1205&lt;&gt;"",IF(I$2&lt;&gt;"",INDEX('Instrument History'!$1:$1048576,$B1205,I$3) / CcyPerBase!H1204,""),"")</f>
        <v/>
      </c>
      <c r="J1205" s="5" t="str">
        <f>IF($A1205&lt;&gt;"",IF(J$2&lt;&gt;"",INDEX('Instrument History'!$1:$1048576,$B1205,J$3) / CcyPerBase!I1204,""),"")</f>
        <v/>
      </c>
      <c r="K1205" s="5" t="str">
        <f>IF($A1205&lt;&gt;"",IF(K$2&lt;&gt;"",INDEX('Instrument History'!$1:$1048576,$B1205,K$3) / CcyPerBase!J1204,""),"")</f>
        <v/>
      </c>
      <c r="L1205" s="5" t="str">
        <f>IF($A1205&lt;&gt;"",IF(L$2&lt;&gt;"",INDEX('Instrument History'!$1:$1048576,$B1205,L$3) / CcyPerBase!K1204,""),"")</f>
        <v/>
      </c>
      <c r="M1205" s="5" t="str">
        <f>IF($A1205&lt;&gt;"",IF(M$2&lt;&gt;"",INDEX('Instrument History'!$1:$1048576,$B1205,M$3) / CcyPerBase!L1204,""),"")</f>
        <v/>
      </c>
      <c r="N1205" s="5" t="str">
        <f>IF($A1205&lt;&gt;"",IF(N$2&lt;&gt;"",INDEX('Instrument History'!$1:$1048576,$B1205,N$3) / CcyPerBase!M1204,""),"")</f>
        <v/>
      </c>
      <c r="O1205" s="5" t="str">
        <f>IF($A1205&lt;&gt;"",IF(O$2&lt;&gt;"",INDEX('Instrument History'!$1:$1048576,$B1205,O$3) / CcyPerBase!N1204,""),"")</f>
        <v/>
      </c>
      <c r="P1205" s="5" t="str">
        <f>IF($A1205&lt;&gt;"",IF(P$2&lt;&gt;"",INDEX('Instrument History'!$1:$1048576,$B1205,P$3) / CcyPerBase!O1204,""),"")</f>
        <v/>
      </c>
      <c r="Q1205" s="5" t="str">
        <f>IF($A1205&lt;&gt;"",IF(Q$2&lt;&gt;"",INDEX('Instrument History'!$1:$1048576,$B1205,Q$3) / CcyPerBase!P1204,""),"")</f>
        <v/>
      </c>
      <c r="R1205" s="5" t="str">
        <f>IF($A1205&lt;&gt;"",IF(R$2&lt;&gt;"",INDEX('Instrument History'!$1:$1048576,$B1205,R$3) / CcyPerBase!Q1204,""),"")</f>
        <v/>
      </c>
      <c r="S1205" s="5" t="str">
        <f>IF($A1205&lt;&gt;"",IF(S$2&lt;&gt;"",INDEX('Instrument History'!$1:$1048576,$B1205,S$3) / CcyPerBase!R1204,""),"")</f>
        <v/>
      </c>
      <c r="T1205" s="5" t="str">
        <f>IF($A1205&lt;&gt;"",IF(T$2&lt;&gt;"",INDEX('Instrument History'!$1:$1048576,$B1205,T$3) / CcyPerBase!S1204,""),"")</f>
        <v/>
      </c>
      <c r="U1205" s="5" t="str">
        <f>IF($A1205&lt;&gt;"",IF(U$2&lt;&gt;"",INDEX('Instrument History'!$1:$1048576,$B1205,U$3) / CcyPerBase!T1204,""),"")</f>
        <v/>
      </c>
      <c r="V1205" s="5" t="str">
        <f>IF($A1205&lt;&gt;"",IF(V$2&lt;&gt;"",INDEX('Instrument History'!$1:$1048576,$B1205,V$3) / CcyPerBase!U1204,""),"")</f>
        <v/>
      </c>
      <c r="W1205" s="5" t="str">
        <f>IF($A1205&lt;&gt;"",IF(W$2&lt;&gt;"",INDEX('Instrument History'!$1:$1048576,$B1205,W$3) / CcyPerBase!V1204,""),"")</f>
        <v/>
      </c>
      <c r="X1205" s="5" t="str">
        <f>IF($A1205&lt;&gt;"",IF(X$2&lt;&gt;"",INDEX('Instrument History'!$1:$1048576,$B1205,X$3) / CcyPerBase!W1204,""),"")</f>
        <v/>
      </c>
      <c r="Y1205" s="5" t="str">
        <f>IF($A1205&lt;&gt;"",IF(Y$2&lt;&gt;"",INDEX('Instrument History'!$1:$1048576,$B1205,Y$3) / CcyPerBase!X1204,""),"")</f>
        <v/>
      </c>
    </row>
    <row r="1206" spans="1:25">
      <c r="A1206" s="12" t="str">
        <f>IF(A1205&lt;&gt;"",IF(A1205=$B$1,"",'Instrument History'!A1202),"")</f>
        <v/>
      </c>
      <c r="B1206" t="str">
        <f t="shared" si="37"/>
        <v/>
      </c>
      <c r="C1206" s="14" t="str">
        <f>IF($A1206&lt;&gt;"",INDEX('Instrument History'!$1:$1048576,$B1206,C$3) / CcyPerBase!D1205,"")</f>
        <v/>
      </c>
      <c r="D1206" s="14" t="str">
        <f>IF(A1206&lt;&gt;"",C1206/$D$4*Master!$R$18,"")</f>
        <v/>
      </c>
      <c r="E1206" s="5" t="str">
        <f t="shared" si="38"/>
        <v/>
      </c>
      <c r="F1206" s="5" t="str">
        <f>IF($A1206&lt;&gt;"",IF(F$2&lt;&gt;"",INDEX('Instrument History'!$1:$1048576,$B1206,F$3) / CcyPerBase!E1205,""),"")</f>
        <v/>
      </c>
      <c r="G1206" s="5" t="str">
        <f>IF($A1206&lt;&gt;"",IF(G$2&lt;&gt;"",INDEX('Instrument History'!$1:$1048576,$B1206,G$3) / CcyPerBase!F1205,""),"")</f>
        <v/>
      </c>
      <c r="H1206" s="5" t="str">
        <f>IF($A1206&lt;&gt;"",IF(H$2&lt;&gt;"",INDEX('Instrument History'!$1:$1048576,$B1206,H$3) / CcyPerBase!G1205,""),"")</f>
        <v/>
      </c>
      <c r="I1206" s="5" t="str">
        <f>IF($A1206&lt;&gt;"",IF(I$2&lt;&gt;"",INDEX('Instrument History'!$1:$1048576,$B1206,I$3) / CcyPerBase!H1205,""),"")</f>
        <v/>
      </c>
      <c r="J1206" s="5" t="str">
        <f>IF($A1206&lt;&gt;"",IF(J$2&lt;&gt;"",INDEX('Instrument History'!$1:$1048576,$B1206,J$3) / CcyPerBase!I1205,""),"")</f>
        <v/>
      </c>
      <c r="K1206" s="5" t="str">
        <f>IF($A1206&lt;&gt;"",IF(K$2&lt;&gt;"",INDEX('Instrument History'!$1:$1048576,$B1206,K$3) / CcyPerBase!J1205,""),"")</f>
        <v/>
      </c>
      <c r="L1206" s="5" t="str">
        <f>IF($A1206&lt;&gt;"",IF(L$2&lt;&gt;"",INDEX('Instrument History'!$1:$1048576,$B1206,L$3) / CcyPerBase!K1205,""),"")</f>
        <v/>
      </c>
      <c r="M1206" s="5" t="str">
        <f>IF($A1206&lt;&gt;"",IF(M$2&lt;&gt;"",INDEX('Instrument History'!$1:$1048576,$B1206,M$3) / CcyPerBase!L1205,""),"")</f>
        <v/>
      </c>
      <c r="N1206" s="5" t="str">
        <f>IF($A1206&lt;&gt;"",IF(N$2&lt;&gt;"",INDEX('Instrument History'!$1:$1048576,$B1206,N$3) / CcyPerBase!M1205,""),"")</f>
        <v/>
      </c>
      <c r="O1206" s="5" t="str">
        <f>IF($A1206&lt;&gt;"",IF(O$2&lt;&gt;"",INDEX('Instrument History'!$1:$1048576,$B1206,O$3) / CcyPerBase!N1205,""),"")</f>
        <v/>
      </c>
      <c r="P1206" s="5" t="str">
        <f>IF($A1206&lt;&gt;"",IF(P$2&lt;&gt;"",INDEX('Instrument History'!$1:$1048576,$B1206,P$3) / CcyPerBase!O1205,""),"")</f>
        <v/>
      </c>
      <c r="Q1206" s="5" t="str">
        <f>IF($A1206&lt;&gt;"",IF(Q$2&lt;&gt;"",INDEX('Instrument History'!$1:$1048576,$B1206,Q$3) / CcyPerBase!P1205,""),"")</f>
        <v/>
      </c>
      <c r="R1206" s="5" t="str">
        <f>IF($A1206&lt;&gt;"",IF(R$2&lt;&gt;"",INDEX('Instrument History'!$1:$1048576,$B1206,R$3) / CcyPerBase!Q1205,""),"")</f>
        <v/>
      </c>
      <c r="S1206" s="5" t="str">
        <f>IF($A1206&lt;&gt;"",IF(S$2&lt;&gt;"",INDEX('Instrument History'!$1:$1048576,$B1206,S$3) / CcyPerBase!R1205,""),"")</f>
        <v/>
      </c>
      <c r="T1206" s="5" t="str">
        <f>IF($A1206&lt;&gt;"",IF(T$2&lt;&gt;"",INDEX('Instrument History'!$1:$1048576,$B1206,T$3) / CcyPerBase!S1205,""),"")</f>
        <v/>
      </c>
      <c r="U1206" s="5" t="str">
        <f>IF($A1206&lt;&gt;"",IF(U$2&lt;&gt;"",INDEX('Instrument History'!$1:$1048576,$B1206,U$3) / CcyPerBase!T1205,""),"")</f>
        <v/>
      </c>
      <c r="V1206" s="5" t="str">
        <f>IF($A1206&lt;&gt;"",IF(V$2&lt;&gt;"",INDEX('Instrument History'!$1:$1048576,$B1206,V$3) / CcyPerBase!U1205,""),"")</f>
        <v/>
      </c>
      <c r="W1206" s="5" t="str">
        <f>IF($A1206&lt;&gt;"",IF(W$2&lt;&gt;"",INDEX('Instrument History'!$1:$1048576,$B1206,W$3) / CcyPerBase!V1205,""),"")</f>
        <v/>
      </c>
      <c r="X1206" s="5" t="str">
        <f>IF($A1206&lt;&gt;"",IF(X$2&lt;&gt;"",INDEX('Instrument History'!$1:$1048576,$B1206,X$3) / CcyPerBase!W1205,""),"")</f>
        <v/>
      </c>
      <c r="Y1206" s="5" t="str">
        <f>IF($A1206&lt;&gt;"",IF(Y$2&lt;&gt;"",INDEX('Instrument History'!$1:$1048576,$B1206,Y$3) / CcyPerBase!X1205,""),"")</f>
        <v/>
      </c>
    </row>
    <row r="1207" spans="1:25">
      <c r="A1207" s="12" t="str">
        <f>IF(A1206&lt;&gt;"",IF(A1206=$B$1,"",'Instrument History'!A1203),"")</f>
        <v/>
      </c>
      <c r="B1207" t="str">
        <f t="shared" si="37"/>
        <v/>
      </c>
      <c r="C1207" s="14" t="str">
        <f>IF($A1207&lt;&gt;"",INDEX('Instrument History'!$1:$1048576,$B1207,C$3) / CcyPerBase!D1206,"")</f>
        <v/>
      </c>
      <c r="D1207" s="14" t="str">
        <f>IF(A1207&lt;&gt;"",C1207/$D$4*Master!$R$18,"")</f>
        <v/>
      </c>
      <c r="E1207" s="5" t="str">
        <f t="shared" si="38"/>
        <v/>
      </c>
      <c r="F1207" s="5" t="str">
        <f>IF($A1207&lt;&gt;"",IF(F$2&lt;&gt;"",INDEX('Instrument History'!$1:$1048576,$B1207,F$3) / CcyPerBase!E1206,""),"")</f>
        <v/>
      </c>
      <c r="G1207" s="5" t="str">
        <f>IF($A1207&lt;&gt;"",IF(G$2&lt;&gt;"",INDEX('Instrument History'!$1:$1048576,$B1207,G$3) / CcyPerBase!F1206,""),"")</f>
        <v/>
      </c>
      <c r="H1207" s="5" t="str">
        <f>IF($A1207&lt;&gt;"",IF(H$2&lt;&gt;"",INDEX('Instrument History'!$1:$1048576,$B1207,H$3) / CcyPerBase!G1206,""),"")</f>
        <v/>
      </c>
      <c r="I1207" s="5" t="str">
        <f>IF($A1207&lt;&gt;"",IF(I$2&lt;&gt;"",INDEX('Instrument History'!$1:$1048576,$B1207,I$3) / CcyPerBase!H1206,""),"")</f>
        <v/>
      </c>
      <c r="J1207" s="5" t="str">
        <f>IF($A1207&lt;&gt;"",IF(J$2&lt;&gt;"",INDEX('Instrument History'!$1:$1048576,$B1207,J$3) / CcyPerBase!I1206,""),"")</f>
        <v/>
      </c>
      <c r="K1207" s="5" t="str">
        <f>IF($A1207&lt;&gt;"",IF(K$2&lt;&gt;"",INDEX('Instrument History'!$1:$1048576,$B1207,K$3) / CcyPerBase!J1206,""),"")</f>
        <v/>
      </c>
      <c r="L1207" s="5" t="str">
        <f>IF($A1207&lt;&gt;"",IF(L$2&lt;&gt;"",INDEX('Instrument History'!$1:$1048576,$B1207,L$3) / CcyPerBase!K1206,""),"")</f>
        <v/>
      </c>
      <c r="M1207" s="5" t="str">
        <f>IF($A1207&lt;&gt;"",IF(M$2&lt;&gt;"",INDEX('Instrument History'!$1:$1048576,$B1207,M$3) / CcyPerBase!L1206,""),"")</f>
        <v/>
      </c>
      <c r="N1207" s="5" t="str">
        <f>IF($A1207&lt;&gt;"",IF(N$2&lt;&gt;"",INDEX('Instrument History'!$1:$1048576,$B1207,N$3) / CcyPerBase!M1206,""),"")</f>
        <v/>
      </c>
      <c r="O1207" s="5" t="str">
        <f>IF($A1207&lt;&gt;"",IF(O$2&lt;&gt;"",INDEX('Instrument History'!$1:$1048576,$B1207,O$3) / CcyPerBase!N1206,""),"")</f>
        <v/>
      </c>
      <c r="P1207" s="5" t="str">
        <f>IF($A1207&lt;&gt;"",IF(P$2&lt;&gt;"",INDEX('Instrument History'!$1:$1048576,$B1207,P$3) / CcyPerBase!O1206,""),"")</f>
        <v/>
      </c>
      <c r="Q1207" s="5" t="str">
        <f>IF($A1207&lt;&gt;"",IF(Q$2&lt;&gt;"",INDEX('Instrument History'!$1:$1048576,$B1207,Q$3) / CcyPerBase!P1206,""),"")</f>
        <v/>
      </c>
      <c r="R1207" s="5" t="str">
        <f>IF($A1207&lt;&gt;"",IF(R$2&lt;&gt;"",INDEX('Instrument History'!$1:$1048576,$B1207,R$3) / CcyPerBase!Q1206,""),"")</f>
        <v/>
      </c>
      <c r="S1207" s="5" t="str">
        <f>IF($A1207&lt;&gt;"",IF(S$2&lt;&gt;"",INDEX('Instrument History'!$1:$1048576,$B1207,S$3) / CcyPerBase!R1206,""),"")</f>
        <v/>
      </c>
      <c r="T1207" s="5" t="str">
        <f>IF($A1207&lt;&gt;"",IF(T$2&lt;&gt;"",INDEX('Instrument History'!$1:$1048576,$B1207,T$3) / CcyPerBase!S1206,""),"")</f>
        <v/>
      </c>
      <c r="U1207" s="5" t="str">
        <f>IF($A1207&lt;&gt;"",IF(U$2&lt;&gt;"",INDEX('Instrument History'!$1:$1048576,$B1207,U$3) / CcyPerBase!T1206,""),"")</f>
        <v/>
      </c>
      <c r="V1207" s="5" t="str">
        <f>IF($A1207&lt;&gt;"",IF(V$2&lt;&gt;"",INDEX('Instrument History'!$1:$1048576,$B1207,V$3) / CcyPerBase!U1206,""),"")</f>
        <v/>
      </c>
      <c r="W1207" s="5" t="str">
        <f>IF($A1207&lt;&gt;"",IF(W$2&lt;&gt;"",INDEX('Instrument History'!$1:$1048576,$B1207,W$3) / CcyPerBase!V1206,""),"")</f>
        <v/>
      </c>
      <c r="X1207" s="5" t="str">
        <f>IF($A1207&lt;&gt;"",IF(X$2&lt;&gt;"",INDEX('Instrument History'!$1:$1048576,$B1207,X$3) / CcyPerBase!W1206,""),"")</f>
        <v/>
      </c>
      <c r="Y1207" s="5" t="str">
        <f>IF($A1207&lt;&gt;"",IF(Y$2&lt;&gt;"",INDEX('Instrument History'!$1:$1048576,$B1207,Y$3) / CcyPerBase!X1206,""),"")</f>
        <v/>
      </c>
    </row>
    <row r="1208" spans="1:25">
      <c r="A1208" s="12" t="str">
        <f>IF(A1207&lt;&gt;"",IF(A1207=$B$1,"",'Instrument History'!A1204),"")</f>
        <v/>
      </c>
      <c r="B1208" t="str">
        <f t="shared" si="37"/>
        <v/>
      </c>
      <c r="C1208" s="14" t="str">
        <f>IF($A1208&lt;&gt;"",INDEX('Instrument History'!$1:$1048576,$B1208,C$3) / CcyPerBase!D1207,"")</f>
        <v/>
      </c>
      <c r="D1208" s="14" t="str">
        <f>IF(A1208&lt;&gt;"",C1208/$D$4*Master!$R$18,"")</f>
        <v/>
      </c>
      <c r="E1208" s="5" t="str">
        <f t="shared" si="38"/>
        <v/>
      </c>
      <c r="F1208" s="5" t="str">
        <f>IF($A1208&lt;&gt;"",IF(F$2&lt;&gt;"",INDEX('Instrument History'!$1:$1048576,$B1208,F$3) / CcyPerBase!E1207,""),"")</f>
        <v/>
      </c>
      <c r="G1208" s="5" t="str">
        <f>IF($A1208&lt;&gt;"",IF(G$2&lt;&gt;"",INDEX('Instrument History'!$1:$1048576,$B1208,G$3) / CcyPerBase!F1207,""),"")</f>
        <v/>
      </c>
      <c r="H1208" s="5" t="str">
        <f>IF($A1208&lt;&gt;"",IF(H$2&lt;&gt;"",INDEX('Instrument History'!$1:$1048576,$B1208,H$3) / CcyPerBase!G1207,""),"")</f>
        <v/>
      </c>
      <c r="I1208" s="5" t="str">
        <f>IF($A1208&lt;&gt;"",IF(I$2&lt;&gt;"",INDEX('Instrument History'!$1:$1048576,$B1208,I$3) / CcyPerBase!H1207,""),"")</f>
        <v/>
      </c>
      <c r="J1208" s="5" t="str">
        <f>IF($A1208&lt;&gt;"",IF(J$2&lt;&gt;"",INDEX('Instrument History'!$1:$1048576,$B1208,J$3) / CcyPerBase!I1207,""),"")</f>
        <v/>
      </c>
      <c r="K1208" s="5" t="str">
        <f>IF($A1208&lt;&gt;"",IF(K$2&lt;&gt;"",INDEX('Instrument History'!$1:$1048576,$B1208,K$3) / CcyPerBase!J1207,""),"")</f>
        <v/>
      </c>
      <c r="L1208" s="5" t="str">
        <f>IF($A1208&lt;&gt;"",IF(L$2&lt;&gt;"",INDEX('Instrument History'!$1:$1048576,$B1208,L$3) / CcyPerBase!K1207,""),"")</f>
        <v/>
      </c>
      <c r="M1208" s="5" t="str">
        <f>IF($A1208&lt;&gt;"",IF(M$2&lt;&gt;"",INDEX('Instrument History'!$1:$1048576,$B1208,M$3) / CcyPerBase!L1207,""),"")</f>
        <v/>
      </c>
      <c r="N1208" s="5" t="str">
        <f>IF($A1208&lt;&gt;"",IF(N$2&lt;&gt;"",INDEX('Instrument History'!$1:$1048576,$B1208,N$3) / CcyPerBase!M1207,""),"")</f>
        <v/>
      </c>
      <c r="O1208" s="5" t="str">
        <f>IF($A1208&lt;&gt;"",IF(O$2&lt;&gt;"",INDEX('Instrument History'!$1:$1048576,$B1208,O$3) / CcyPerBase!N1207,""),"")</f>
        <v/>
      </c>
      <c r="P1208" s="5" t="str">
        <f>IF($A1208&lt;&gt;"",IF(P$2&lt;&gt;"",INDEX('Instrument History'!$1:$1048576,$B1208,P$3) / CcyPerBase!O1207,""),"")</f>
        <v/>
      </c>
      <c r="Q1208" s="5" t="str">
        <f>IF($A1208&lt;&gt;"",IF(Q$2&lt;&gt;"",INDEX('Instrument History'!$1:$1048576,$B1208,Q$3) / CcyPerBase!P1207,""),"")</f>
        <v/>
      </c>
      <c r="R1208" s="5" t="str">
        <f>IF($A1208&lt;&gt;"",IF(R$2&lt;&gt;"",INDEX('Instrument History'!$1:$1048576,$B1208,R$3) / CcyPerBase!Q1207,""),"")</f>
        <v/>
      </c>
      <c r="S1208" s="5" t="str">
        <f>IF($A1208&lt;&gt;"",IF(S$2&lt;&gt;"",INDEX('Instrument History'!$1:$1048576,$B1208,S$3) / CcyPerBase!R1207,""),"")</f>
        <v/>
      </c>
      <c r="T1208" s="5" t="str">
        <f>IF($A1208&lt;&gt;"",IF(T$2&lt;&gt;"",INDEX('Instrument History'!$1:$1048576,$B1208,T$3) / CcyPerBase!S1207,""),"")</f>
        <v/>
      </c>
      <c r="U1208" s="5" t="str">
        <f>IF($A1208&lt;&gt;"",IF(U$2&lt;&gt;"",INDEX('Instrument History'!$1:$1048576,$B1208,U$3) / CcyPerBase!T1207,""),"")</f>
        <v/>
      </c>
      <c r="V1208" s="5" t="str">
        <f>IF($A1208&lt;&gt;"",IF(V$2&lt;&gt;"",INDEX('Instrument History'!$1:$1048576,$B1208,V$3) / CcyPerBase!U1207,""),"")</f>
        <v/>
      </c>
      <c r="W1208" s="5" t="str">
        <f>IF($A1208&lt;&gt;"",IF(W$2&lt;&gt;"",INDEX('Instrument History'!$1:$1048576,$B1208,W$3) / CcyPerBase!V1207,""),"")</f>
        <v/>
      </c>
      <c r="X1208" s="5" t="str">
        <f>IF($A1208&lt;&gt;"",IF(X$2&lt;&gt;"",INDEX('Instrument History'!$1:$1048576,$B1208,X$3) / CcyPerBase!W1207,""),"")</f>
        <v/>
      </c>
      <c r="Y1208" s="5" t="str">
        <f>IF($A1208&lt;&gt;"",IF(Y$2&lt;&gt;"",INDEX('Instrument History'!$1:$1048576,$B1208,Y$3) / CcyPerBase!X1207,""),"")</f>
        <v/>
      </c>
    </row>
    <row r="1209" spans="1:25">
      <c r="A1209" s="12" t="str">
        <f>IF(A1208&lt;&gt;"",IF(A1208=$B$1,"",'Instrument History'!A1205),"")</f>
        <v/>
      </c>
      <c r="B1209" t="str">
        <f t="shared" si="37"/>
        <v/>
      </c>
      <c r="C1209" s="14" t="str">
        <f>IF($A1209&lt;&gt;"",INDEX('Instrument History'!$1:$1048576,$B1209,C$3) / CcyPerBase!D1208,"")</f>
        <v/>
      </c>
      <c r="D1209" s="14" t="str">
        <f>IF(A1209&lt;&gt;"",C1209/$D$4*Master!$R$18,"")</f>
        <v/>
      </c>
      <c r="E1209" s="5" t="str">
        <f t="shared" si="38"/>
        <v/>
      </c>
      <c r="F1209" s="5" t="str">
        <f>IF($A1209&lt;&gt;"",IF(F$2&lt;&gt;"",INDEX('Instrument History'!$1:$1048576,$B1209,F$3) / CcyPerBase!E1208,""),"")</f>
        <v/>
      </c>
      <c r="G1209" s="5" t="str">
        <f>IF($A1209&lt;&gt;"",IF(G$2&lt;&gt;"",INDEX('Instrument History'!$1:$1048576,$B1209,G$3) / CcyPerBase!F1208,""),"")</f>
        <v/>
      </c>
      <c r="H1209" s="5" t="str">
        <f>IF($A1209&lt;&gt;"",IF(H$2&lt;&gt;"",INDEX('Instrument History'!$1:$1048576,$B1209,H$3) / CcyPerBase!G1208,""),"")</f>
        <v/>
      </c>
      <c r="I1209" s="5" t="str">
        <f>IF($A1209&lt;&gt;"",IF(I$2&lt;&gt;"",INDEX('Instrument History'!$1:$1048576,$B1209,I$3) / CcyPerBase!H1208,""),"")</f>
        <v/>
      </c>
      <c r="J1209" s="5" t="str">
        <f>IF($A1209&lt;&gt;"",IF(J$2&lt;&gt;"",INDEX('Instrument History'!$1:$1048576,$B1209,J$3) / CcyPerBase!I1208,""),"")</f>
        <v/>
      </c>
      <c r="K1209" s="5" t="str">
        <f>IF($A1209&lt;&gt;"",IF(K$2&lt;&gt;"",INDEX('Instrument History'!$1:$1048576,$B1209,K$3) / CcyPerBase!J1208,""),"")</f>
        <v/>
      </c>
      <c r="L1209" s="5" t="str">
        <f>IF($A1209&lt;&gt;"",IF(L$2&lt;&gt;"",INDEX('Instrument History'!$1:$1048576,$B1209,L$3) / CcyPerBase!K1208,""),"")</f>
        <v/>
      </c>
      <c r="M1209" s="5" t="str">
        <f>IF($A1209&lt;&gt;"",IF(M$2&lt;&gt;"",INDEX('Instrument History'!$1:$1048576,$B1209,M$3) / CcyPerBase!L1208,""),"")</f>
        <v/>
      </c>
      <c r="N1209" s="5" t="str">
        <f>IF($A1209&lt;&gt;"",IF(N$2&lt;&gt;"",INDEX('Instrument History'!$1:$1048576,$B1209,N$3) / CcyPerBase!M1208,""),"")</f>
        <v/>
      </c>
      <c r="O1209" s="5" t="str">
        <f>IF($A1209&lt;&gt;"",IF(O$2&lt;&gt;"",INDEX('Instrument History'!$1:$1048576,$B1209,O$3) / CcyPerBase!N1208,""),"")</f>
        <v/>
      </c>
      <c r="P1209" s="5" t="str">
        <f>IF($A1209&lt;&gt;"",IF(P$2&lt;&gt;"",INDEX('Instrument History'!$1:$1048576,$B1209,P$3) / CcyPerBase!O1208,""),"")</f>
        <v/>
      </c>
      <c r="Q1209" s="5" t="str">
        <f>IF($A1209&lt;&gt;"",IF(Q$2&lt;&gt;"",INDEX('Instrument History'!$1:$1048576,$B1209,Q$3) / CcyPerBase!P1208,""),"")</f>
        <v/>
      </c>
      <c r="R1209" s="5" t="str">
        <f>IF($A1209&lt;&gt;"",IF(R$2&lt;&gt;"",INDEX('Instrument History'!$1:$1048576,$B1209,R$3) / CcyPerBase!Q1208,""),"")</f>
        <v/>
      </c>
      <c r="S1209" s="5" t="str">
        <f>IF($A1209&lt;&gt;"",IF(S$2&lt;&gt;"",INDEX('Instrument History'!$1:$1048576,$B1209,S$3) / CcyPerBase!R1208,""),"")</f>
        <v/>
      </c>
      <c r="T1209" s="5" t="str">
        <f>IF($A1209&lt;&gt;"",IF(T$2&lt;&gt;"",INDEX('Instrument History'!$1:$1048576,$B1209,T$3) / CcyPerBase!S1208,""),"")</f>
        <v/>
      </c>
      <c r="U1209" s="5" t="str">
        <f>IF($A1209&lt;&gt;"",IF(U$2&lt;&gt;"",INDEX('Instrument History'!$1:$1048576,$B1209,U$3) / CcyPerBase!T1208,""),"")</f>
        <v/>
      </c>
      <c r="V1209" s="5" t="str">
        <f>IF($A1209&lt;&gt;"",IF(V$2&lt;&gt;"",INDEX('Instrument History'!$1:$1048576,$B1209,V$3) / CcyPerBase!U1208,""),"")</f>
        <v/>
      </c>
      <c r="W1209" s="5" t="str">
        <f>IF($A1209&lt;&gt;"",IF(W$2&lt;&gt;"",INDEX('Instrument History'!$1:$1048576,$B1209,W$3) / CcyPerBase!V1208,""),"")</f>
        <v/>
      </c>
      <c r="X1209" s="5" t="str">
        <f>IF($A1209&lt;&gt;"",IF(X$2&lt;&gt;"",INDEX('Instrument History'!$1:$1048576,$B1209,X$3) / CcyPerBase!W1208,""),"")</f>
        <v/>
      </c>
      <c r="Y1209" s="5" t="str">
        <f>IF($A1209&lt;&gt;"",IF(Y$2&lt;&gt;"",INDEX('Instrument History'!$1:$1048576,$B1209,Y$3) / CcyPerBase!X1208,""),"")</f>
        <v/>
      </c>
    </row>
    <row r="1210" spans="1:25">
      <c r="A1210" s="12" t="str">
        <f>IF(A1209&lt;&gt;"",IF(A1209=$B$1,"",'Instrument History'!A1206),"")</f>
        <v/>
      </c>
      <c r="B1210" t="str">
        <f t="shared" si="37"/>
        <v/>
      </c>
      <c r="C1210" s="14" t="str">
        <f>IF($A1210&lt;&gt;"",INDEX('Instrument History'!$1:$1048576,$B1210,C$3) / CcyPerBase!D1209,"")</f>
        <v/>
      </c>
      <c r="D1210" s="14" t="str">
        <f>IF(A1210&lt;&gt;"",C1210/$D$4*Master!$R$18,"")</f>
        <v/>
      </c>
      <c r="E1210" s="5" t="str">
        <f t="shared" si="38"/>
        <v/>
      </c>
      <c r="F1210" s="5" t="str">
        <f>IF($A1210&lt;&gt;"",IF(F$2&lt;&gt;"",INDEX('Instrument History'!$1:$1048576,$B1210,F$3) / CcyPerBase!E1209,""),"")</f>
        <v/>
      </c>
      <c r="G1210" s="5" t="str">
        <f>IF($A1210&lt;&gt;"",IF(G$2&lt;&gt;"",INDEX('Instrument History'!$1:$1048576,$B1210,G$3) / CcyPerBase!F1209,""),"")</f>
        <v/>
      </c>
      <c r="H1210" s="5" t="str">
        <f>IF($A1210&lt;&gt;"",IF(H$2&lt;&gt;"",INDEX('Instrument History'!$1:$1048576,$B1210,H$3) / CcyPerBase!G1209,""),"")</f>
        <v/>
      </c>
      <c r="I1210" s="5" t="str">
        <f>IF($A1210&lt;&gt;"",IF(I$2&lt;&gt;"",INDEX('Instrument History'!$1:$1048576,$B1210,I$3) / CcyPerBase!H1209,""),"")</f>
        <v/>
      </c>
      <c r="J1210" s="5" t="str">
        <f>IF($A1210&lt;&gt;"",IF(J$2&lt;&gt;"",INDEX('Instrument History'!$1:$1048576,$B1210,J$3) / CcyPerBase!I1209,""),"")</f>
        <v/>
      </c>
      <c r="K1210" s="5" t="str">
        <f>IF($A1210&lt;&gt;"",IF(K$2&lt;&gt;"",INDEX('Instrument History'!$1:$1048576,$B1210,K$3) / CcyPerBase!J1209,""),"")</f>
        <v/>
      </c>
      <c r="L1210" s="5" t="str">
        <f>IF($A1210&lt;&gt;"",IF(L$2&lt;&gt;"",INDEX('Instrument History'!$1:$1048576,$B1210,L$3) / CcyPerBase!K1209,""),"")</f>
        <v/>
      </c>
      <c r="M1210" s="5" t="str">
        <f>IF($A1210&lt;&gt;"",IF(M$2&lt;&gt;"",INDEX('Instrument History'!$1:$1048576,$B1210,M$3) / CcyPerBase!L1209,""),"")</f>
        <v/>
      </c>
      <c r="N1210" s="5" t="str">
        <f>IF($A1210&lt;&gt;"",IF(N$2&lt;&gt;"",INDEX('Instrument History'!$1:$1048576,$B1210,N$3) / CcyPerBase!M1209,""),"")</f>
        <v/>
      </c>
      <c r="O1210" s="5" t="str">
        <f>IF($A1210&lt;&gt;"",IF(O$2&lt;&gt;"",INDEX('Instrument History'!$1:$1048576,$B1210,O$3) / CcyPerBase!N1209,""),"")</f>
        <v/>
      </c>
      <c r="P1210" s="5" t="str">
        <f>IF($A1210&lt;&gt;"",IF(P$2&lt;&gt;"",INDEX('Instrument History'!$1:$1048576,$B1210,P$3) / CcyPerBase!O1209,""),"")</f>
        <v/>
      </c>
      <c r="Q1210" s="5" t="str">
        <f>IF($A1210&lt;&gt;"",IF(Q$2&lt;&gt;"",INDEX('Instrument History'!$1:$1048576,$B1210,Q$3) / CcyPerBase!P1209,""),"")</f>
        <v/>
      </c>
      <c r="R1210" s="5" t="str">
        <f>IF($A1210&lt;&gt;"",IF(R$2&lt;&gt;"",INDEX('Instrument History'!$1:$1048576,$B1210,R$3) / CcyPerBase!Q1209,""),"")</f>
        <v/>
      </c>
      <c r="S1210" s="5" t="str">
        <f>IF($A1210&lt;&gt;"",IF(S$2&lt;&gt;"",INDEX('Instrument History'!$1:$1048576,$B1210,S$3) / CcyPerBase!R1209,""),"")</f>
        <v/>
      </c>
      <c r="T1210" s="5" t="str">
        <f>IF($A1210&lt;&gt;"",IF(T$2&lt;&gt;"",INDEX('Instrument History'!$1:$1048576,$B1210,T$3) / CcyPerBase!S1209,""),"")</f>
        <v/>
      </c>
      <c r="U1210" s="5" t="str">
        <f>IF($A1210&lt;&gt;"",IF(U$2&lt;&gt;"",INDEX('Instrument History'!$1:$1048576,$B1210,U$3) / CcyPerBase!T1209,""),"")</f>
        <v/>
      </c>
      <c r="V1210" s="5" t="str">
        <f>IF($A1210&lt;&gt;"",IF(V$2&lt;&gt;"",INDEX('Instrument History'!$1:$1048576,$B1210,V$3) / CcyPerBase!U1209,""),"")</f>
        <v/>
      </c>
      <c r="W1210" s="5" t="str">
        <f>IF($A1210&lt;&gt;"",IF(W$2&lt;&gt;"",INDEX('Instrument History'!$1:$1048576,$B1210,W$3) / CcyPerBase!V1209,""),"")</f>
        <v/>
      </c>
      <c r="X1210" s="5" t="str">
        <f>IF($A1210&lt;&gt;"",IF(X$2&lt;&gt;"",INDEX('Instrument History'!$1:$1048576,$B1210,X$3) / CcyPerBase!W1209,""),"")</f>
        <v/>
      </c>
      <c r="Y1210" s="5" t="str">
        <f>IF($A1210&lt;&gt;"",IF(Y$2&lt;&gt;"",INDEX('Instrument History'!$1:$1048576,$B1210,Y$3) / CcyPerBase!X1209,""),"")</f>
        <v/>
      </c>
    </row>
    <row r="1211" spans="1:25">
      <c r="A1211" s="12" t="str">
        <f>IF(A1210&lt;&gt;"",IF(A1210=$B$1,"",'Instrument History'!A1207),"")</f>
        <v/>
      </c>
      <c r="B1211" t="str">
        <f t="shared" si="37"/>
        <v/>
      </c>
      <c r="C1211" s="14" t="str">
        <f>IF($A1211&lt;&gt;"",INDEX('Instrument History'!$1:$1048576,$B1211,C$3) / CcyPerBase!D1210,"")</f>
        <v/>
      </c>
      <c r="D1211" s="14" t="str">
        <f>IF(A1211&lt;&gt;"",C1211/$D$4*Master!$R$18,"")</f>
        <v/>
      </c>
      <c r="E1211" s="5" t="str">
        <f t="shared" si="38"/>
        <v/>
      </c>
      <c r="F1211" s="5" t="str">
        <f>IF($A1211&lt;&gt;"",IF(F$2&lt;&gt;"",INDEX('Instrument History'!$1:$1048576,$B1211,F$3) / CcyPerBase!E1210,""),"")</f>
        <v/>
      </c>
      <c r="G1211" s="5" t="str">
        <f>IF($A1211&lt;&gt;"",IF(G$2&lt;&gt;"",INDEX('Instrument History'!$1:$1048576,$B1211,G$3) / CcyPerBase!F1210,""),"")</f>
        <v/>
      </c>
      <c r="H1211" s="5" t="str">
        <f>IF($A1211&lt;&gt;"",IF(H$2&lt;&gt;"",INDEX('Instrument History'!$1:$1048576,$B1211,H$3) / CcyPerBase!G1210,""),"")</f>
        <v/>
      </c>
      <c r="I1211" s="5" t="str">
        <f>IF($A1211&lt;&gt;"",IF(I$2&lt;&gt;"",INDEX('Instrument History'!$1:$1048576,$B1211,I$3) / CcyPerBase!H1210,""),"")</f>
        <v/>
      </c>
      <c r="J1211" s="5" t="str">
        <f>IF($A1211&lt;&gt;"",IF(J$2&lt;&gt;"",INDEX('Instrument History'!$1:$1048576,$B1211,J$3) / CcyPerBase!I1210,""),"")</f>
        <v/>
      </c>
      <c r="K1211" s="5" t="str">
        <f>IF($A1211&lt;&gt;"",IF(K$2&lt;&gt;"",INDEX('Instrument History'!$1:$1048576,$B1211,K$3) / CcyPerBase!J1210,""),"")</f>
        <v/>
      </c>
      <c r="L1211" s="5" t="str">
        <f>IF($A1211&lt;&gt;"",IF(L$2&lt;&gt;"",INDEX('Instrument History'!$1:$1048576,$B1211,L$3) / CcyPerBase!K1210,""),"")</f>
        <v/>
      </c>
      <c r="M1211" s="5" t="str">
        <f>IF($A1211&lt;&gt;"",IF(M$2&lt;&gt;"",INDEX('Instrument History'!$1:$1048576,$B1211,M$3) / CcyPerBase!L1210,""),"")</f>
        <v/>
      </c>
      <c r="N1211" s="5" t="str">
        <f>IF($A1211&lt;&gt;"",IF(N$2&lt;&gt;"",INDEX('Instrument History'!$1:$1048576,$B1211,N$3) / CcyPerBase!M1210,""),"")</f>
        <v/>
      </c>
      <c r="O1211" s="5" t="str">
        <f>IF($A1211&lt;&gt;"",IF(O$2&lt;&gt;"",INDEX('Instrument History'!$1:$1048576,$B1211,O$3) / CcyPerBase!N1210,""),"")</f>
        <v/>
      </c>
      <c r="P1211" s="5" t="str">
        <f>IF($A1211&lt;&gt;"",IF(P$2&lt;&gt;"",INDEX('Instrument History'!$1:$1048576,$B1211,P$3) / CcyPerBase!O1210,""),"")</f>
        <v/>
      </c>
      <c r="Q1211" s="5" t="str">
        <f>IF($A1211&lt;&gt;"",IF(Q$2&lt;&gt;"",INDEX('Instrument History'!$1:$1048576,$B1211,Q$3) / CcyPerBase!P1210,""),"")</f>
        <v/>
      </c>
      <c r="R1211" s="5" t="str">
        <f>IF($A1211&lt;&gt;"",IF(R$2&lt;&gt;"",INDEX('Instrument History'!$1:$1048576,$B1211,R$3) / CcyPerBase!Q1210,""),"")</f>
        <v/>
      </c>
      <c r="S1211" s="5" t="str">
        <f>IF($A1211&lt;&gt;"",IF(S$2&lt;&gt;"",INDEX('Instrument History'!$1:$1048576,$B1211,S$3) / CcyPerBase!R1210,""),"")</f>
        <v/>
      </c>
      <c r="T1211" s="5" t="str">
        <f>IF($A1211&lt;&gt;"",IF(T$2&lt;&gt;"",INDEX('Instrument History'!$1:$1048576,$B1211,T$3) / CcyPerBase!S1210,""),"")</f>
        <v/>
      </c>
      <c r="U1211" s="5" t="str">
        <f>IF($A1211&lt;&gt;"",IF(U$2&lt;&gt;"",INDEX('Instrument History'!$1:$1048576,$B1211,U$3) / CcyPerBase!T1210,""),"")</f>
        <v/>
      </c>
      <c r="V1211" s="5" t="str">
        <f>IF($A1211&lt;&gt;"",IF(V$2&lt;&gt;"",INDEX('Instrument History'!$1:$1048576,$B1211,V$3) / CcyPerBase!U1210,""),"")</f>
        <v/>
      </c>
      <c r="W1211" s="5" t="str">
        <f>IF($A1211&lt;&gt;"",IF(W$2&lt;&gt;"",INDEX('Instrument History'!$1:$1048576,$B1211,W$3) / CcyPerBase!V1210,""),"")</f>
        <v/>
      </c>
      <c r="X1211" s="5" t="str">
        <f>IF($A1211&lt;&gt;"",IF(X$2&lt;&gt;"",INDEX('Instrument History'!$1:$1048576,$B1211,X$3) / CcyPerBase!W1210,""),"")</f>
        <v/>
      </c>
      <c r="Y1211" s="5" t="str">
        <f>IF($A1211&lt;&gt;"",IF(Y$2&lt;&gt;"",INDEX('Instrument History'!$1:$1048576,$B1211,Y$3) / CcyPerBase!X1210,""),"")</f>
        <v/>
      </c>
    </row>
    <row r="1212" spans="1:25">
      <c r="A1212" s="12" t="str">
        <f>IF(A1211&lt;&gt;"",IF(A1211=$B$1,"",'Instrument History'!A1208),"")</f>
        <v/>
      </c>
      <c r="B1212" t="str">
        <f t="shared" si="37"/>
        <v/>
      </c>
      <c r="C1212" s="14" t="str">
        <f>IF($A1212&lt;&gt;"",INDEX('Instrument History'!$1:$1048576,$B1212,C$3) / CcyPerBase!D1211,"")</f>
        <v/>
      </c>
      <c r="D1212" s="14" t="str">
        <f>IF(A1212&lt;&gt;"",C1212/$D$4*Master!$R$18,"")</f>
        <v/>
      </c>
      <c r="E1212" s="5" t="str">
        <f t="shared" si="38"/>
        <v/>
      </c>
      <c r="F1212" s="5" t="str">
        <f>IF($A1212&lt;&gt;"",IF(F$2&lt;&gt;"",INDEX('Instrument History'!$1:$1048576,$B1212,F$3) / CcyPerBase!E1211,""),"")</f>
        <v/>
      </c>
      <c r="G1212" s="5" t="str">
        <f>IF($A1212&lt;&gt;"",IF(G$2&lt;&gt;"",INDEX('Instrument History'!$1:$1048576,$B1212,G$3) / CcyPerBase!F1211,""),"")</f>
        <v/>
      </c>
      <c r="H1212" s="5" t="str">
        <f>IF($A1212&lt;&gt;"",IF(H$2&lt;&gt;"",INDEX('Instrument History'!$1:$1048576,$B1212,H$3) / CcyPerBase!G1211,""),"")</f>
        <v/>
      </c>
      <c r="I1212" s="5" t="str">
        <f>IF($A1212&lt;&gt;"",IF(I$2&lt;&gt;"",INDEX('Instrument History'!$1:$1048576,$B1212,I$3) / CcyPerBase!H1211,""),"")</f>
        <v/>
      </c>
      <c r="J1212" s="5" t="str">
        <f>IF($A1212&lt;&gt;"",IF(J$2&lt;&gt;"",INDEX('Instrument History'!$1:$1048576,$B1212,J$3) / CcyPerBase!I1211,""),"")</f>
        <v/>
      </c>
      <c r="K1212" s="5" t="str">
        <f>IF($A1212&lt;&gt;"",IF(K$2&lt;&gt;"",INDEX('Instrument History'!$1:$1048576,$B1212,K$3) / CcyPerBase!J1211,""),"")</f>
        <v/>
      </c>
      <c r="L1212" s="5" t="str">
        <f>IF($A1212&lt;&gt;"",IF(L$2&lt;&gt;"",INDEX('Instrument History'!$1:$1048576,$B1212,L$3) / CcyPerBase!K1211,""),"")</f>
        <v/>
      </c>
      <c r="M1212" s="5" t="str">
        <f>IF($A1212&lt;&gt;"",IF(M$2&lt;&gt;"",INDEX('Instrument History'!$1:$1048576,$B1212,M$3) / CcyPerBase!L1211,""),"")</f>
        <v/>
      </c>
      <c r="N1212" s="5" t="str">
        <f>IF($A1212&lt;&gt;"",IF(N$2&lt;&gt;"",INDEX('Instrument History'!$1:$1048576,$B1212,N$3) / CcyPerBase!M1211,""),"")</f>
        <v/>
      </c>
      <c r="O1212" s="5" t="str">
        <f>IF($A1212&lt;&gt;"",IF(O$2&lt;&gt;"",INDEX('Instrument History'!$1:$1048576,$B1212,O$3) / CcyPerBase!N1211,""),"")</f>
        <v/>
      </c>
      <c r="P1212" s="5" t="str">
        <f>IF($A1212&lt;&gt;"",IF(P$2&lt;&gt;"",INDEX('Instrument History'!$1:$1048576,$B1212,P$3) / CcyPerBase!O1211,""),"")</f>
        <v/>
      </c>
      <c r="Q1212" s="5" t="str">
        <f>IF($A1212&lt;&gt;"",IF(Q$2&lt;&gt;"",INDEX('Instrument History'!$1:$1048576,$B1212,Q$3) / CcyPerBase!P1211,""),"")</f>
        <v/>
      </c>
      <c r="R1212" s="5" t="str">
        <f>IF($A1212&lt;&gt;"",IF(R$2&lt;&gt;"",INDEX('Instrument History'!$1:$1048576,$B1212,R$3) / CcyPerBase!Q1211,""),"")</f>
        <v/>
      </c>
      <c r="S1212" s="5" t="str">
        <f>IF($A1212&lt;&gt;"",IF(S$2&lt;&gt;"",INDEX('Instrument History'!$1:$1048576,$B1212,S$3) / CcyPerBase!R1211,""),"")</f>
        <v/>
      </c>
      <c r="T1212" s="5" t="str">
        <f>IF($A1212&lt;&gt;"",IF(T$2&lt;&gt;"",INDEX('Instrument History'!$1:$1048576,$B1212,T$3) / CcyPerBase!S1211,""),"")</f>
        <v/>
      </c>
      <c r="U1212" s="5" t="str">
        <f>IF($A1212&lt;&gt;"",IF(U$2&lt;&gt;"",INDEX('Instrument History'!$1:$1048576,$B1212,U$3) / CcyPerBase!T1211,""),"")</f>
        <v/>
      </c>
      <c r="V1212" s="5" t="str">
        <f>IF($A1212&lt;&gt;"",IF(V$2&lt;&gt;"",INDEX('Instrument History'!$1:$1048576,$B1212,V$3) / CcyPerBase!U1211,""),"")</f>
        <v/>
      </c>
      <c r="W1212" s="5" t="str">
        <f>IF($A1212&lt;&gt;"",IF(W$2&lt;&gt;"",INDEX('Instrument History'!$1:$1048576,$B1212,W$3) / CcyPerBase!V1211,""),"")</f>
        <v/>
      </c>
      <c r="X1212" s="5" t="str">
        <f>IF($A1212&lt;&gt;"",IF(X$2&lt;&gt;"",INDEX('Instrument History'!$1:$1048576,$B1212,X$3) / CcyPerBase!W1211,""),"")</f>
        <v/>
      </c>
      <c r="Y1212" s="5" t="str">
        <f>IF($A1212&lt;&gt;"",IF(Y$2&lt;&gt;"",INDEX('Instrument History'!$1:$1048576,$B1212,Y$3) / CcyPerBase!X1211,""),"")</f>
        <v/>
      </c>
    </row>
    <row r="1213" spans="1:25">
      <c r="A1213" s="12" t="str">
        <f>IF(A1212&lt;&gt;"",IF(A1212=$B$1,"",'Instrument History'!A1209),"")</f>
        <v/>
      </c>
      <c r="B1213" t="str">
        <f t="shared" si="37"/>
        <v/>
      </c>
      <c r="C1213" s="14" t="str">
        <f>IF($A1213&lt;&gt;"",INDEX('Instrument History'!$1:$1048576,$B1213,C$3) / CcyPerBase!D1212,"")</f>
        <v/>
      </c>
      <c r="D1213" s="14" t="str">
        <f>IF(A1213&lt;&gt;"",C1213/$D$4*Master!$R$18,"")</f>
        <v/>
      </c>
      <c r="E1213" s="5" t="str">
        <f t="shared" si="38"/>
        <v/>
      </c>
      <c r="F1213" s="5" t="str">
        <f>IF($A1213&lt;&gt;"",IF(F$2&lt;&gt;"",INDEX('Instrument History'!$1:$1048576,$B1213,F$3) / CcyPerBase!E1212,""),"")</f>
        <v/>
      </c>
      <c r="G1213" s="5" t="str">
        <f>IF($A1213&lt;&gt;"",IF(G$2&lt;&gt;"",INDEX('Instrument History'!$1:$1048576,$B1213,G$3) / CcyPerBase!F1212,""),"")</f>
        <v/>
      </c>
      <c r="H1213" s="5" t="str">
        <f>IF($A1213&lt;&gt;"",IF(H$2&lt;&gt;"",INDEX('Instrument History'!$1:$1048576,$B1213,H$3) / CcyPerBase!G1212,""),"")</f>
        <v/>
      </c>
      <c r="I1213" s="5" t="str">
        <f>IF($A1213&lt;&gt;"",IF(I$2&lt;&gt;"",INDEX('Instrument History'!$1:$1048576,$B1213,I$3) / CcyPerBase!H1212,""),"")</f>
        <v/>
      </c>
      <c r="J1213" s="5" t="str">
        <f>IF($A1213&lt;&gt;"",IF(J$2&lt;&gt;"",INDEX('Instrument History'!$1:$1048576,$B1213,J$3) / CcyPerBase!I1212,""),"")</f>
        <v/>
      </c>
      <c r="K1213" s="5" t="str">
        <f>IF($A1213&lt;&gt;"",IF(K$2&lt;&gt;"",INDEX('Instrument History'!$1:$1048576,$B1213,K$3) / CcyPerBase!J1212,""),"")</f>
        <v/>
      </c>
      <c r="L1213" s="5" t="str">
        <f>IF($A1213&lt;&gt;"",IF(L$2&lt;&gt;"",INDEX('Instrument History'!$1:$1048576,$B1213,L$3) / CcyPerBase!K1212,""),"")</f>
        <v/>
      </c>
      <c r="M1213" s="5" t="str">
        <f>IF($A1213&lt;&gt;"",IF(M$2&lt;&gt;"",INDEX('Instrument History'!$1:$1048576,$B1213,M$3) / CcyPerBase!L1212,""),"")</f>
        <v/>
      </c>
      <c r="N1213" s="5" t="str">
        <f>IF($A1213&lt;&gt;"",IF(N$2&lt;&gt;"",INDEX('Instrument History'!$1:$1048576,$B1213,N$3) / CcyPerBase!M1212,""),"")</f>
        <v/>
      </c>
      <c r="O1213" s="5" t="str">
        <f>IF($A1213&lt;&gt;"",IF(O$2&lt;&gt;"",INDEX('Instrument History'!$1:$1048576,$B1213,O$3) / CcyPerBase!N1212,""),"")</f>
        <v/>
      </c>
      <c r="P1213" s="5" t="str">
        <f>IF($A1213&lt;&gt;"",IF(P$2&lt;&gt;"",INDEX('Instrument History'!$1:$1048576,$B1213,P$3) / CcyPerBase!O1212,""),"")</f>
        <v/>
      </c>
      <c r="Q1213" s="5" t="str">
        <f>IF($A1213&lt;&gt;"",IF(Q$2&lt;&gt;"",INDEX('Instrument History'!$1:$1048576,$B1213,Q$3) / CcyPerBase!P1212,""),"")</f>
        <v/>
      </c>
      <c r="R1213" s="5" t="str">
        <f>IF($A1213&lt;&gt;"",IF(R$2&lt;&gt;"",INDEX('Instrument History'!$1:$1048576,$B1213,R$3) / CcyPerBase!Q1212,""),"")</f>
        <v/>
      </c>
      <c r="S1213" s="5" t="str">
        <f>IF($A1213&lt;&gt;"",IF(S$2&lt;&gt;"",INDEX('Instrument History'!$1:$1048576,$B1213,S$3) / CcyPerBase!R1212,""),"")</f>
        <v/>
      </c>
      <c r="T1213" s="5" t="str">
        <f>IF($A1213&lt;&gt;"",IF(T$2&lt;&gt;"",INDEX('Instrument History'!$1:$1048576,$B1213,T$3) / CcyPerBase!S1212,""),"")</f>
        <v/>
      </c>
      <c r="U1213" s="5" t="str">
        <f>IF($A1213&lt;&gt;"",IF(U$2&lt;&gt;"",INDEX('Instrument History'!$1:$1048576,$B1213,U$3) / CcyPerBase!T1212,""),"")</f>
        <v/>
      </c>
      <c r="V1213" s="5" t="str">
        <f>IF($A1213&lt;&gt;"",IF(V$2&lt;&gt;"",INDEX('Instrument History'!$1:$1048576,$B1213,V$3) / CcyPerBase!U1212,""),"")</f>
        <v/>
      </c>
      <c r="W1213" s="5" t="str">
        <f>IF($A1213&lt;&gt;"",IF(W$2&lt;&gt;"",INDEX('Instrument History'!$1:$1048576,$B1213,W$3) / CcyPerBase!V1212,""),"")</f>
        <v/>
      </c>
      <c r="X1213" s="5" t="str">
        <f>IF($A1213&lt;&gt;"",IF(X$2&lt;&gt;"",INDEX('Instrument History'!$1:$1048576,$B1213,X$3) / CcyPerBase!W1212,""),"")</f>
        <v/>
      </c>
      <c r="Y1213" s="5" t="str">
        <f>IF($A1213&lt;&gt;"",IF(Y$2&lt;&gt;"",INDEX('Instrument History'!$1:$1048576,$B1213,Y$3) / CcyPerBase!X1212,""),"")</f>
        <v/>
      </c>
    </row>
    <row r="1214" spans="1:25">
      <c r="A1214" s="12" t="str">
        <f>IF(A1213&lt;&gt;"",IF(A1213=$B$1,"",'Instrument History'!A1210),"")</f>
        <v/>
      </c>
      <c r="B1214" t="str">
        <f t="shared" si="37"/>
        <v/>
      </c>
      <c r="C1214" s="14" t="str">
        <f>IF($A1214&lt;&gt;"",INDEX('Instrument History'!$1:$1048576,$B1214,C$3) / CcyPerBase!D1213,"")</f>
        <v/>
      </c>
      <c r="D1214" s="14" t="str">
        <f>IF(A1214&lt;&gt;"",C1214/$D$4*Master!$R$18,"")</f>
        <v/>
      </c>
      <c r="E1214" s="5" t="str">
        <f t="shared" si="38"/>
        <v/>
      </c>
      <c r="F1214" s="5" t="str">
        <f>IF($A1214&lt;&gt;"",IF(F$2&lt;&gt;"",INDEX('Instrument History'!$1:$1048576,$B1214,F$3) / CcyPerBase!E1213,""),"")</f>
        <v/>
      </c>
      <c r="G1214" s="5" t="str">
        <f>IF($A1214&lt;&gt;"",IF(G$2&lt;&gt;"",INDEX('Instrument History'!$1:$1048576,$B1214,G$3) / CcyPerBase!F1213,""),"")</f>
        <v/>
      </c>
      <c r="H1214" s="5" t="str">
        <f>IF($A1214&lt;&gt;"",IF(H$2&lt;&gt;"",INDEX('Instrument History'!$1:$1048576,$B1214,H$3) / CcyPerBase!G1213,""),"")</f>
        <v/>
      </c>
      <c r="I1214" s="5" t="str">
        <f>IF($A1214&lt;&gt;"",IF(I$2&lt;&gt;"",INDEX('Instrument History'!$1:$1048576,$B1214,I$3) / CcyPerBase!H1213,""),"")</f>
        <v/>
      </c>
      <c r="J1214" s="5" t="str">
        <f>IF($A1214&lt;&gt;"",IF(J$2&lt;&gt;"",INDEX('Instrument History'!$1:$1048576,$B1214,J$3) / CcyPerBase!I1213,""),"")</f>
        <v/>
      </c>
      <c r="K1214" s="5" t="str">
        <f>IF($A1214&lt;&gt;"",IF(K$2&lt;&gt;"",INDEX('Instrument History'!$1:$1048576,$B1214,K$3) / CcyPerBase!J1213,""),"")</f>
        <v/>
      </c>
      <c r="L1214" s="5" t="str">
        <f>IF($A1214&lt;&gt;"",IF(L$2&lt;&gt;"",INDEX('Instrument History'!$1:$1048576,$B1214,L$3) / CcyPerBase!K1213,""),"")</f>
        <v/>
      </c>
      <c r="M1214" s="5" t="str">
        <f>IF($A1214&lt;&gt;"",IF(M$2&lt;&gt;"",INDEX('Instrument History'!$1:$1048576,$B1214,M$3) / CcyPerBase!L1213,""),"")</f>
        <v/>
      </c>
      <c r="N1214" s="5" t="str">
        <f>IF($A1214&lt;&gt;"",IF(N$2&lt;&gt;"",INDEX('Instrument History'!$1:$1048576,$B1214,N$3) / CcyPerBase!M1213,""),"")</f>
        <v/>
      </c>
      <c r="O1214" s="5" t="str">
        <f>IF($A1214&lt;&gt;"",IF(O$2&lt;&gt;"",INDEX('Instrument History'!$1:$1048576,$B1214,O$3) / CcyPerBase!N1213,""),"")</f>
        <v/>
      </c>
      <c r="P1214" s="5" t="str">
        <f>IF($A1214&lt;&gt;"",IF(P$2&lt;&gt;"",INDEX('Instrument History'!$1:$1048576,$B1214,P$3) / CcyPerBase!O1213,""),"")</f>
        <v/>
      </c>
      <c r="Q1214" s="5" t="str">
        <f>IF($A1214&lt;&gt;"",IF(Q$2&lt;&gt;"",INDEX('Instrument History'!$1:$1048576,$B1214,Q$3) / CcyPerBase!P1213,""),"")</f>
        <v/>
      </c>
      <c r="R1214" s="5" t="str">
        <f>IF($A1214&lt;&gt;"",IF(R$2&lt;&gt;"",INDEX('Instrument History'!$1:$1048576,$B1214,R$3) / CcyPerBase!Q1213,""),"")</f>
        <v/>
      </c>
      <c r="S1214" s="5" t="str">
        <f>IF($A1214&lt;&gt;"",IF(S$2&lt;&gt;"",INDEX('Instrument History'!$1:$1048576,$B1214,S$3) / CcyPerBase!R1213,""),"")</f>
        <v/>
      </c>
      <c r="T1214" s="5" t="str">
        <f>IF($A1214&lt;&gt;"",IF(T$2&lt;&gt;"",INDEX('Instrument History'!$1:$1048576,$B1214,T$3) / CcyPerBase!S1213,""),"")</f>
        <v/>
      </c>
      <c r="U1214" s="5" t="str">
        <f>IF($A1214&lt;&gt;"",IF(U$2&lt;&gt;"",INDEX('Instrument History'!$1:$1048576,$B1214,U$3) / CcyPerBase!T1213,""),"")</f>
        <v/>
      </c>
      <c r="V1214" s="5" t="str">
        <f>IF($A1214&lt;&gt;"",IF(V$2&lt;&gt;"",INDEX('Instrument History'!$1:$1048576,$B1214,V$3) / CcyPerBase!U1213,""),"")</f>
        <v/>
      </c>
      <c r="W1214" s="5" t="str">
        <f>IF($A1214&lt;&gt;"",IF(W$2&lt;&gt;"",INDEX('Instrument History'!$1:$1048576,$B1214,W$3) / CcyPerBase!V1213,""),"")</f>
        <v/>
      </c>
      <c r="X1214" s="5" t="str">
        <f>IF($A1214&lt;&gt;"",IF(X$2&lt;&gt;"",INDEX('Instrument History'!$1:$1048576,$B1214,X$3) / CcyPerBase!W1213,""),"")</f>
        <v/>
      </c>
      <c r="Y1214" s="5" t="str">
        <f>IF($A1214&lt;&gt;"",IF(Y$2&lt;&gt;"",INDEX('Instrument History'!$1:$1048576,$B1214,Y$3) / CcyPerBase!X1213,""),"")</f>
        <v/>
      </c>
    </row>
    <row r="1215" spans="1:25">
      <c r="A1215" s="12" t="str">
        <f>IF(A1214&lt;&gt;"",IF(A1214=$B$1,"",'Instrument History'!A1211),"")</f>
        <v/>
      </c>
      <c r="B1215" t="str">
        <f t="shared" si="37"/>
        <v/>
      </c>
      <c r="C1215" s="14" t="str">
        <f>IF($A1215&lt;&gt;"",INDEX('Instrument History'!$1:$1048576,$B1215,C$3) / CcyPerBase!D1214,"")</f>
        <v/>
      </c>
      <c r="D1215" s="14" t="str">
        <f>IF(A1215&lt;&gt;"",C1215/$D$4*Master!$R$18,"")</f>
        <v/>
      </c>
      <c r="E1215" s="5" t="str">
        <f t="shared" si="38"/>
        <v/>
      </c>
      <c r="F1215" s="5" t="str">
        <f>IF($A1215&lt;&gt;"",IF(F$2&lt;&gt;"",INDEX('Instrument History'!$1:$1048576,$B1215,F$3) / CcyPerBase!E1214,""),"")</f>
        <v/>
      </c>
      <c r="G1215" s="5" t="str">
        <f>IF($A1215&lt;&gt;"",IF(G$2&lt;&gt;"",INDEX('Instrument History'!$1:$1048576,$B1215,G$3) / CcyPerBase!F1214,""),"")</f>
        <v/>
      </c>
      <c r="H1215" s="5" t="str">
        <f>IF($A1215&lt;&gt;"",IF(H$2&lt;&gt;"",INDEX('Instrument History'!$1:$1048576,$B1215,H$3) / CcyPerBase!G1214,""),"")</f>
        <v/>
      </c>
      <c r="I1215" s="5" t="str">
        <f>IF($A1215&lt;&gt;"",IF(I$2&lt;&gt;"",INDEX('Instrument History'!$1:$1048576,$B1215,I$3) / CcyPerBase!H1214,""),"")</f>
        <v/>
      </c>
      <c r="J1215" s="5" t="str">
        <f>IF($A1215&lt;&gt;"",IF(J$2&lt;&gt;"",INDEX('Instrument History'!$1:$1048576,$B1215,J$3) / CcyPerBase!I1214,""),"")</f>
        <v/>
      </c>
      <c r="K1215" s="5" t="str">
        <f>IF($A1215&lt;&gt;"",IF(K$2&lt;&gt;"",INDEX('Instrument History'!$1:$1048576,$B1215,K$3) / CcyPerBase!J1214,""),"")</f>
        <v/>
      </c>
      <c r="L1215" s="5" t="str">
        <f>IF($A1215&lt;&gt;"",IF(L$2&lt;&gt;"",INDEX('Instrument History'!$1:$1048576,$B1215,L$3) / CcyPerBase!K1214,""),"")</f>
        <v/>
      </c>
      <c r="M1215" s="5" t="str">
        <f>IF($A1215&lt;&gt;"",IF(M$2&lt;&gt;"",INDEX('Instrument History'!$1:$1048576,$B1215,M$3) / CcyPerBase!L1214,""),"")</f>
        <v/>
      </c>
      <c r="N1215" s="5" t="str">
        <f>IF($A1215&lt;&gt;"",IF(N$2&lt;&gt;"",INDEX('Instrument History'!$1:$1048576,$B1215,N$3) / CcyPerBase!M1214,""),"")</f>
        <v/>
      </c>
      <c r="O1215" s="5" t="str">
        <f>IF($A1215&lt;&gt;"",IF(O$2&lt;&gt;"",INDEX('Instrument History'!$1:$1048576,$B1215,O$3) / CcyPerBase!N1214,""),"")</f>
        <v/>
      </c>
      <c r="P1215" s="5" t="str">
        <f>IF($A1215&lt;&gt;"",IF(P$2&lt;&gt;"",INDEX('Instrument History'!$1:$1048576,$B1215,P$3) / CcyPerBase!O1214,""),"")</f>
        <v/>
      </c>
      <c r="Q1215" s="5" t="str">
        <f>IF($A1215&lt;&gt;"",IF(Q$2&lt;&gt;"",INDEX('Instrument History'!$1:$1048576,$B1215,Q$3) / CcyPerBase!P1214,""),"")</f>
        <v/>
      </c>
      <c r="R1215" s="5" t="str">
        <f>IF($A1215&lt;&gt;"",IF(R$2&lt;&gt;"",INDEX('Instrument History'!$1:$1048576,$B1215,R$3) / CcyPerBase!Q1214,""),"")</f>
        <v/>
      </c>
      <c r="S1215" s="5" t="str">
        <f>IF($A1215&lt;&gt;"",IF(S$2&lt;&gt;"",INDEX('Instrument History'!$1:$1048576,$B1215,S$3) / CcyPerBase!R1214,""),"")</f>
        <v/>
      </c>
      <c r="T1215" s="5" t="str">
        <f>IF($A1215&lt;&gt;"",IF(T$2&lt;&gt;"",INDEX('Instrument History'!$1:$1048576,$B1215,T$3) / CcyPerBase!S1214,""),"")</f>
        <v/>
      </c>
      <c r="U1215" s="5" t="str">
        <f>IF($A1215&lt;&gt;"",IF(U$2&lt;&gt;"",INDEX('Instrument History'!$1:$1048576,$B1215,U$3) / CcyPerBase!T1214,""),"")</f>
        <v/>
      </c>
      <c r="V1215" s="5" t="str">
        <f>IF($A1215&lt;&gt;"",IF(V$2&lt;&gt;"",INDEX('Instrument History'!$1:$1048576,$B1215,V$3) / CcyPerBase!U1214,""),"")</f>
        <v/>
      </c>
      <c r="W1215" s="5" t="str">
        <f>IF($A1215&lt;&gt;"",IF(W$2&lt;&gt;"",INDEX('Instrument History'!$1:$1048576,$B1215,W$3) / CcyPerBase!V1214,""),"")</f>
        <v/>
      </c>
      <c r="X1215" s="5" t="str">
        <f>IF($A1215&lt;&gt;"",IF(X$2&lt;&gt;"",INDEX('Instrument History'!$1:$1048576,$B1215,X$3) / CcyPerBase!W1214,""),"")</f>
        <v/>
      </c>
      <c r="Y1215" s="5" t="str">
        <f>IF($A1215&lt;&gt;"",IF(Y$2&lt;&gt;"",INDEX('Instrument History'!$1:$1048576,$B1215,Y$3) / CcyPerBase!X1214,""),"")</f>
        <v/>
      </c>
    </row>
    <row r="1216" spans="1:25">
      <c r="A1216" s="12" t="str">
        <f>IF(A1215&lt;&gt;"",IF(A1215=$B$1,"",'Instrument History'!A1212),"")</f>
        <v/>
      </c>
      <c r="B1216" t="str">
        <f t="shared" si="37"/>
        <v/>
      </c>
      <c r="C1216" s="14" t="str">
        <f>IF($A1216&lt;&gt;"",INDEX('Instrument History'!$1:$1048576,$B1216,C$3) / CcyPerBase!D1215,"")</f>
        <v/>
      </c>
      <c r="D1216" s="14" t="str">
        <f>IF(A1216&lt;&gt;"",C1216/$D$4*Master!$R$18,"")</f>
        <v/>
      </c>
      <c r="E1216" s="5" t="str">
        <f t="shared" si="38"/>
        <v/>
      </c>
      <c r="F1216" s="5" t="str">
        <f>IF($A1216&lt;&gt;"",IF(F$2&lt;&gt;"",INDEX('Instrument History'!$1:$1048576,$B1216,F$3) / CcyPerBase!E1215,""),"")</f>
        <v/>
      </c>
      <c r="G1216" s="5" t="str">
        <f>IF($A1216&lt;&gt;"",IF(G$2&lt;&gt;"",INDEX('Instrument History'!$1:$1048576,$B1216,G$3) / CcyPerBase!F1215,""),"")</f>
        <v/>
      </c>
      <c r="H1216" s="5" t="str">
        <f>IF($A1216&lt;&gt;"",IF(H$2&lt;&gt;"",INDEX('Instrument History'!$1:$1048576,$B1216,H$3) / CcyPerBase!G1215,""),"")</f>
        <v/>
      </c>
      <c r="I1216" s="5" t="str">
        <f>IF($A1216&lt;&gt;"",IF(I$2&lt;&gt;"",INDEX('Instrument History'!$1:$1048576,$B1216,I$3) / CcyPerBase!H1215,""),"")</f>
        <v/>
      </c>
      <c r="J1216" s="5" t="str">
        <f>IF($A1216&lt;&gt;"",IF(J$2&lt;&gt;"",INDEX('Instrument History'!$1:$1048576,$B1216,J$3) / CcyPerBase!I1215,""),"")</f>
        <v/>
      </c>
      <c r="K1216" s="5" t="str">
        <f>IF($A1216&lt;&gt;"",IF(K$2&lt;&gt;"",INDEX('Instrument History'!$1:$1048576,$B1216,K$3) / CcyPerBase!J1215,""),"")</f>
        <v/>
      </c>
      <c r="L1216" s="5" t="str">
        <f>IF($A1216&lt;&gt;"",IF(L$2&lt;&gt;"",INDEX('Instrument History'!$1:$1048576,$B1216,L$3) / CcyPerBase!K1215,""),"")</f>
        <v/>
      </c>
      <c r="M1216" s="5" t="str">
        <f>IF($A1216&lt;&gt;"",IF(M$2&lt;&gt;"",INDEX('Instrument History'!$1:$1048576,$B1216,M$3) / CcyPerBase!L1215,""),"")</f>
        <v/>
      </c>
      <c r="N1216" s="5" t="str">
        <f>IF($A1216&lt;&gt;"",IF(N$2&lt;&gt;"",INDEX('Instrument History'!$1:$1048576,$B1216,N$3) / CcyPerBase!M1215,""),"")</f>
        <v/>
      </c>
      <c r="O1216" s="5" t="str">
        <f>IF($A1216&lt;&gt;"",IF(O$2&lt;&gt;"",INDEX('Instrument History'!$1:$1048576,$B1216,O$3) / CcyPerBase!N1215,""),"")</f>
        <v/>
      </c>
      <c r="P1216" s="5" t="str">
        <f>IF($A1216&lt;&gt;"",IF(P$2&lt;&gt;"",INDEX('Instrument History'!$1:$1048576,$B1216,P$3) / CcyPerBase!O1215,""),"")</f>
        <v/>
      </c>
      <c r="Q1216" s="5" t="str">
        <f>IF($A1216&lt;&gt;"",IF(Q$2&lt;&gt;"",INDEX('Instrument History'!$1:$1048576,$B1216,Q$3) / CcyPerBase!P1215,""),"")</f>
        <v/>
      </c>
      <c r="R1216" s="5" t="str">
        <f>IF($A1216&lt;&gt;"",IF(R$2&lt;&gt;"",INDEX('Instrument History'!$1:$1048576,$B1216,R$3) / CcyPerBase!Q1215,""),"")</f>
        <v/>
      </c>
      <c r="S1216" s="5" t="str">
        <f>IF($A1216&lt;&gt;"",IF(S$2&lt;&gt;"",INDEX('Instrument History'!$1:$1048576,$B1216,S$3) / CcyPerBase!R1215,""),"")</f>
        <v/>
      </c>
      <c r="T1216" s="5" t="str">
        <f>IF($A1216&lt;&gt;"",IF(T$2&lt;&gt;"",INDEX('Instrument History'!$1:$1048576,$B1216,T$3) / CcyPerBase!S1215,""),"")</f>
        <v/>
      </c>
      <c r="U1216" s="5" t="str">
        <f>IF($A1216&lt;&gt;"",IF(U$2&lt;&gt;"",INDEX('Instrument History'!$1:$1048576,$B1216,U$3) / CcyPerBase!T1215,""),"")</f>
        <v/>
      </c>
      <c r="V1216" s="5" t="str">
        <f>IF($A1216&lt;&gt;"",IF(V$2&lt;&gt;"",INDEX('Instrument History'!$1:$1048576,$B1216,V$3) / CcyPerBase!U1215,""),"")</f>
        <v/>
      </c>
      <c r="W1216" s="5" t="str">
        <f>IF($A1216&lt;&gt;"",IF(W$2&lt;&gt;"",INDEX('Instrument History'!$1:$1048576,$B1216,W$3) / CcyPerBase!V1215,""),"")</f>
        <v/>
      </c>
      <c r="X1216" s="5" t="str">
        <f>IF($A1216&lt;&gt;"",IF(X$2&lt;&gt;"",INDEX('Instrument History'!$1:$1048576,$B1216,X$3) / CcyPerBase!W1215,""),"")</f>
        <v/>
      </c>
      <c r="Y1216" s="5" t="str">
        <f>IF($A1216&lt;&gt;"",IF(Y$2&lt;&gt;"",INDEX('Instrument History'!$1:$1048576,$B1216,Y$3) / CcyPerBase!X1215,""),"")</f>
        <v/>
      </c>
    </row>
    <row r="1217" spans="1:25">
      <c r="A1217" s="12" t="str">
        <f>IF(A1216&lt;&gt;"",IF(A1216=$B$1,"",'Instrument History'!A1213),"")</f>
        <v/>
      </c>
      <c r="B1217" t="str">
        <f t="shared" si="37"/>
        <v/>
      </c>
      <c r="C1217" s="14" t="str">
        <f>IF($A1217&lt;&gt;"",INDEX('Instrument History'!$1:$1048576,$B1217,C$3) / CcyPerBase!D1216,"")</f>
        <v/>
      </c>
      <c r="D1217" s="14" t="str">
        <f>IF(A1217&lt;&gt;"",C1217/$D$4*Master!$R$18,"")</f>
        <v/>
      </c>
      <c r="E1217" s="5" t="str">
        <f t="shared" si="38"/>
        <v/>
      </c>
      <c r="F1217" s="5" t="str">
        <f>IF($A1217&lt;&gt;"",IF(F$2&lt;&gt;"",INDEX('Instrument History'!$1:$1048576,$B1217,F$3) / CcyPerBase!E1216,""),"")</f>
        <v/>
      </c>
      <c r="G1217" s="5" t="str">
        <f>IF($A1217&lt;&gt;"",IF(G$2&lt;&gt;"",INDEX('Instrument History'!$1:$1048576,$B1217,G$3) / CcyPerBase!F1216,""),"")</f>
        <v/>
      </c>
      <c r="H1217" s="5" t="str">
        <f>IF($A1217&lt;&gt;"",IF(H$2&lt;&gt;"",INDEX('Instrument History'!$1:$1048576,$B1217,H$3) / CcyPerBase!G1216,""),"")</f>
        <v/>
      </c>
      <c r="I1217" s="5" t="str">
        <f>IF($A1217&lt;&gt;"",IF(I$2&lt;&gt;"",INDEX('Instrument History'!$1:$1048576,$B1217,I$3) / CcyPerBase!H1216,""),"")</f>
        <v/>
      </c>
      <c r="J1217" s="5" t="str">
        <f>IF($A1217&lt;&gt;"",IF(J$2&lt;&gt;"",INDEX('Instrument History'!$1:$1048576,$B1217,J$3) / CcyPerBase!I1216,""),"")</f>
        <v/>
      </c>
      <c r="K1217" s="5" t="str">
        <f>IF($A1217&lt;&gt;"",IF(K$2&lt;&gt;"",INDEX('Instrument History'!$1:$1048576,$B1217,K$3) / CcyPerBase!J1216,""),"")</f>
        <v/>
      </c>
      <c r="L1217" s="5" t="str">
        <f>IF($A1217&lt;&gt;"",IF(L$2&lt;&gt;"",INDEX('Instrument History'!$1:$1048576,$B1217,L$3) / CcyPerBase!K1216,""),"")</f>
        <v/>
      </c>
      <c r="M1217" s="5" t="str">
        <f>IF($A1217&lt;&gt;"",IF(M$2&lt;&gt;"",INDEX('Instrument History'!$1:$1048576,$B1217,M$3) / CcyPerBase!L1216,""),"")</f>
        <v/>
      </c>
      <c r="N1217" s="5" t="str">
        <f>IF($A1217&lt;&gt;"",IF(N$2&lt;&gt;"",INDEX('Instrument History'!$1:$1048576,$B1217,N$3) / CcyPerBase!M1216,""),"")</f>
        <v/>
      </c>
      <c r="O1217" s="5" t="str">
        <f>IF($A1217&lt;&gt;"",IF(O$2&lt;&gt;"",INDEX('Instrument History'!$1:$1048576,$B1217,O$3) / CcyPerBase!N1216,""),"")</f>
        <v/>
      </c>
      <c r="P1217" s="5" t="str">
        <f>IF($A1217&lt;&gt;"",IF(P$2&lt;&gt;"",INDEX('Instrument History'!$1:$1048576,$B1217,P$3) / CcyPerBase!O1216,""),"")</f>
        <v/>
      </c>
      <c r="Q1217" s="5" t="str">
        <f>IF($A1217&lt;&gt;"",IF(Q$2&lt;&gt;"",INDEX('Instrument History'!$1:$1048576,$B1217,Q$3) / CcyPerBase!P1216,""),"")</f>
        <v/>
      </c>
      <c r="R1217" s="5" t="str">
        <f>IF($A1217&lt;&gt;"",IF(R$2&lt;&gt;"",INDEX('Instrument History'!$1:$1048576,$B1217,R$3) / CcyPerBase!Q1216,""),"")</f>
        <v/>
      </c>
      <c r="S1217" s="5" t="str">
        <f>IF($A1217&lt;&gt;"",IF(S$2&lt;&gt;"",INDEX('Instrument History'!$1:$1048576,$B1217,S$3) / CcyPerBase!R1216,""),"")</f>
        <v/>
      </c>
      <c r="T1217" s="5" t="str">
        <f>IF($A1217&lt;&gt;"",IF(T$2&lt;&gt;"",INDEX('Instrument History'!$1:$1048576,$B1217,T$3) / CcyPerBase!S1216,""),"")</f>
        <v/>
      </c>
      <c r="U1217" s="5" t="str">
        <f>IF($A1217&lt;&gt;"",IF(U$2&lt;&gt;"",INDEX('Instrument History'!$1:$1048576,$B1217,U$3) / CcyPerBase!T1216,""),"")</f>
        <v/>
      </c>
      <c r="V1217" s="5" t="str">
        <f>IF($A1217&lt;&gt;"",IF(V$2&lt;&gt;"",INDEX('Instrument History'!$1:$1048576,$B1217,V$3) / CcyPerBase!U1216,""),"")</f>
        <v/>
      </c>
      <c r="W1217" s="5" t="str">
        <f>IF($A1217&lt;&gt;"",IF(W$2&lt;&gt;"",INDEX('Instrument History'!$1:$1048576,$B1217,W$3) / CcyPerBase!V1216,""),"")</f>
        <v/>
      </c>
      <c r="X1217" s="5" t="str">
        <f>IF($A1217&lt;&gt;"",IF(X$2&lt;&gt;"",INDEX('Instrument History'!$1:$1048576,$B1217,X$3) / CcyPerBase!W1216,""),"")</f>
        <v/>
      </c>
      <c r="Y1217" s="5" t="str">
        <f>IF($A1217&lt;&gt;"",IF(Y$2&lt;&gt;"",INDEX('Instrument History'!$1:$1048576,$B1217,Y$3) / CcyPerBase!X1216,""),"")</f>
        <v/>
      </c>
    </row>
    <row r="1218" spans="1:25">
      <c r="A1218" s="12" t="str">
        <f>IF(A1217&lt;&gt;"",IF(A1217=$B$1,"",'Instrument History'!A1214),"")</f>
        <v/>
      </c>
      <c r="B1218" t="str">
        <f t="shared" si="37"/>
        <v/>
      </c>
      <c r="C1218" s="14" t="str">
        <f>IF($A1218&lt;&gt;"",INDEX('Instrument History'!$1:$1048576,$B1218,C$3) / CcyPerBase!D1217,"")</f>
        <v/>
      </c>
      <c r="D1218" s="14" t="str">
        <f>IF(A1218&lt;&gt;"",C1218/$D$4*Master!$R$18,"")</f>
        <v/>
      </c>
      <c r="E1218" s="5" t="str">
        <f t="shared" si="38"/>
        <v/>
      </c>
      <c r="F1218" s="5" t="str">
        <f>IF($A1218&lt;&gt;"",IF(F$2&lt;&gt;"",INDEX('Instrument History'!$1:$1048576,$B1218,F$3) / CcyPerBase!E1217,""),"")</f>
        <v/>
      </c>
      <c r="G1218" s="5" t="str">
        <f>IF($A1218&lt;&gt;"",IF(G$2&lt;&gt;"",INDEX('Instrument History'!$1:$1048576,$B1218,G$3) / CcyPerBase!F1217,""),"")</f>
        <v/>
      </c>
      <c r="H1218" s="5" t="str">
        <f>IF($A1218&lt;&gt;"",IF(H$2&lt;&gt;"",INDEX('Instrument History'!$1:$1048576,$B1218,H$3) / CcyPerBase!G1217,""),"")</f>
        <v/>
      </c>
      <c r="I1218" s="5" t="str">
        <f>IF($A1218&lt;&gt;"",IF(I$2&lt;&gt;"",INDEX('Instrument History'!$1:$1048576,$B1218,I$3) / CcyPerBase!H1217,""),"")</f>
        <v/>
      </c>
      <c r="J1218" s="5" t="str">
        <f>IF($A1218&lt;&gt;"",IF(J$2&lt;&gt;"",INDEX('Instrument History'!$1:$1048576,$B1218,J$3) / CcyPerBase!I1217,""),"")</f>
        <v/>
      </c>
      <c r="K1218" s="5" t="str">
        <f>IF($A1218&lt;&gt;"",IF(K$2&lt;&gt;"",INDEX('Instrument History'!$1:$1048576,$B1218,K$3) / CcyPerBase!J1217,""),"")</f>
        <v/>
      </c>
      <c r="L1218" s="5" t="str">
        <f>IF($A1218&lt;&gt;"",IF(L$2&lt;&gt;"",INDEX('Instrument History'!$1:$1048576,$B1218,L$3) / CcyPerBase!K1217,""),"")</f>
        <v/>
      </c>
      <c r="M1218" s="5" t="str">
        <f>IF($A1218&lt;&gt;"",IF(M$2&lt;&gt;"",INDEX('Instrument History'!$1:$1048576,$B1218,M$3) / CcyPerBase!L1217,""),"")</f>
        <v/>
      </c>
      <c r="N1218" s="5" t="str">
        <f>IF($A1218&lt;&gt;"",IF(N$2&lt;&gt;"",INDEX('Instrument History'!$1:$1048576,$B1218,N$3) / CcyPerBase!M1217,""),"")</f>
        <v/>
      </c>
      <c r="O1218" s="5" t="str">
        <f>IF($A1218&lt;&gt;"",IF(O$2&lt;&gt;"",INDEX('Instrument History'!$1:$1048576,$B1218,O$3) / CcyPerBase!N1217,""),"")</f>
        <v/>
      </c>
      <c r="P1218" s="5" t="str">
        <f>IF($A1218&lt;&gt;"",IF(P$2&lt;&gt;"",INDEX('Instrument History'!$1:$1048576,$B1218,P$3) / CcyPerBase!O1217,""),"")</f>
        <v/>
      </c>
      <c r="Q1218" s="5" t="str">
        <f>IF($A1218&lt;&gt;"",IF(Q$2&lt;&gt;"",INDEX('Instrument History'!$1:$1048576,$B1218,Q$3) / CcyPerBase!P1217,""),"")</f>
        <v/>
      </c>
      <c r="R1218" s="5" t="str">
        <f>IF($A1218&lt;&gt;"",IF(R$2&lt;&gt;"",INDEX('Instrument History'!$1:$1048576,$B1218,R$3) / CcyPerBase!Q1217,""),"")</f>
        <v/>
      </c>
      <c r="S1218" s="5" t="str">
        <f>IF($A1218&lt;&gt;"",IF(S$2&lt;&gt;"",INDEX('Instrument History'!$1:$1048576,$B1218,S$3) / CcyPerBase!R1217,""),"")</f>
        <v/>
      </c>
      <c r="T1218" s="5" t="str">
        <f>IF($A1218&lt;&gt;"",IF(T$2&lt;&gt;"",INDEX('Instrument History'!$1:$1048576,$B1218,T$3) / CcyPerBase!S1217,""),"")</f>
        <v/>
      </c>
      <c r="U1218" s="5" t="str">
        <f>IF($A1218&lt;&gt;"",IF(U$2&lt;&gt;"",INDEX('Instrument History'!$1:$1048576,$B1218,U$3) / CcyPerBase!T1217,""),"")</f>
        <v/>
      </c>
      <c r="V1218" s="5" t="str">
        <f>IF($A1218&lt;&gt;"",IF(V$2&lt;&gt;"",INDEX('Instrument History'!$1:$1048576,$B1218,V$3) / CcyPerBase!U1217,""),"")</f>
        <v/>
      </c>
      <c r="W1218" s="5" t="str">
        <f>IF($A1218&lt;&gt;"",IF(W$2&lt;&gt;"",INDEX('Instrument History'!$1:$1048576,$B1218,W$3) / CcyPerBase!V1217,""),"")</f>
        <v/>
      </c>
      <c r="X1218" s="5" t="str">
        <f>IF($A1218&lt;&gt;"",IF(X$2&lt;&gt;"",INDEX('Instrument History'!$1:$1048576,$B1218,X$3) / CcyPerBase!W1217,""),"")</f>
        <v/>
      </c>
      <c r="Y1218" s="5" t="str">
        <f>IF($A1218&lt;&gt;"",IF(Y$2&lt;&gt;"",INDEX('Instrument History'!$1:$1048576,$B1218,Y$3) / CcyPerBase!X1217,""),"")</f>
        <v/>
      </c>
    </row>
    <row r="1219" spans="1:25">
      <c r="A1219" s="12" t="str">
        <f>IF(A1218&lt;&gt;"",IF(A1218=$B$1,"",'Instrument History'!A1215),"")</f>
        <v/>
      </c>
      <c r="B1219" t="str">
        <f t="shared" si="37"/>
        <v/>
      </c>
      <c r="C1219" s="14" t="str">
        <f>IF($A1219&lt;&gt;"",INDEX('Instrument History'!$1:$1048576,$B1219,C$3) / CcyPerBase!D1218,"")</f>
        <v/>
      </c>
      <c r="D1219" s="14" t="str">
        <f>IF(A1219&lt;&gt;"",C1219/$D$4*Master!$R$18,"")</f>
        <v/>
      </c>
      <c r="E1219" s="5" t="str">
        <f t="shared" si="38"/>
        <v/>
      </c>
      <c r="F1219" s="5" t="str">
        <f>IF($A1219&lt;&gt;"",IF(F$2&lt;&gt;"",INDEX('Instrument History'!$1:$1048576,$B1219,F$3) / CcyPerBase!E1218,""),"")</f>
        <v/>
      </c>
      <c r="G1219" s="5" t="str">
        <f>IF($A1219&lt;&gt;"",IF(G$2&lt;&gt;"",INDEX('Instrument History'!$1:$1048576,$B1219,G$3) / CcyPerBase!F1218,""),"")</f>
        <v/>
      </c>
      <c r="H1219" s="5" t="str">
        <f>IF($A1219&lt;&gt;"",IF(H$2&lt;&gt;"",INDEX('Instrument History'!$1:$1048576,$B1219,H$3) / CcyPerBase!G1218,""),"")</f>
        <v/>
      </c>
      <c r="I1219" s="5" t="str">
        <f>IF($A1219&lt;&gt;"",IF(I$2&lt;&gt;"",INDEX('Instrument History'!$1:$1048576,$B1219,I$3) / CcyPerBase!H1218,""),"")</f>
        <v/>
      </c>
      <c r="J1219" s="5" t="str">
        <f>IF($A1219&lt;&gt;"",IF(J$2&lt;&gt;"",INDEX('Instrument History'!$1:$1048576,$B1219,J$3) / CcyPerBase!I1218,""),"")</f>
        <v/>
      </c>
      <c r="K1219" s="5" t="str">
        <f>IF($A1219&lt;&gt;"",IF(K$2&lt;&gt;"",INDEX('Instrument History'!$1:$1048576,$B1219,K$3) / CcyPerBase!J1218,""),"")</f>
        <v/>
      </c>
      <c r="L1219" s="5" t="str">
        <f>IF($A1219&lt;&gt;"",IF(L$2&lt;&gt;"",INDEX('Instrument History'!$1:$1048576,$B1219,L$3) / CcyPerBase!K1218,""),"")</f>
        <v/>
      </c>
      <c r="M1219" s="5" t="str">
        <f>IF($A1219&lt;&gt;"",IF(M$2&lt;&gt;"",INDEX('Instrument History'!$1:$1048576,$B1219,M$3) / CcyPerBase!L1218,""),"")</f>
        <v/>
      </c>
      <c r="N1219" s="5" t="str">
        <f>IF($A1219&lt;&gt;"",IF(N$2&lt;&gt;"",INDEX('Instrument History'!$1:$1048576,$B1219,N$3) / CcyPerBase!M1218,""),"")</f>
        <v/>
      </c>
      <c r="O1219" s="5" t="str">
        <f>IF($A1219&lt;&gt;"",IF(O$2&lt;&gt;"",INDEX('Instrument History'!$1:$1048576,$B1219,O$3) / CcyPerBase!N1218,""),"")</f>
        <v/>
      </c>
      <c r="P1219" s="5" t="str">
        <f>IF($A1219&lt;&gt;"",IF(P$2&lt;&gt;"",INDEX('Instrument History'!$1:$1048576,$B1219,P$3) / CcyPerBase!O1218,""),"")</f>
        <v/>
      </c>
      <c r="Q1219" s="5" t="str">
        <f>IF($A1219&lt;&gt;"",IF(Q$2&lt;&gt;"",INDEX('Instrument History'!$1:$1048576,$B1219,Q$3) / CcyPerBase!P1218,""),"")</f>
        <v/>
      </c>
      <c r="R1219" s="5" t="str">
        <f>IF($A1219&lt;&gt;"",IF(R$2&lt;&gt;"",INDEX('Instrument History'!$1:$1048576,$B1219,R$3) / CcyPerBase!Q1218,""),"")</f>
        <v/>
      </c>
      <c r="S1219" s="5" t="str">
        <f>IF($A1219&lt;&gt;"",IF(S$2&lt;&gt;"",INDEX('Instrument History'!$1:$1048576,$B1219,S$3) / CcyPerBase!R1218,""),"")</f>
        <v/>
      </c>
      <c r="T1219" s="5" t="str">
        <f>IF($A1219&lt;&gt;"",IF(T$2&lt;&gt;"",INDEX('Instrument History'!$1:$1048576,$B1219,T$3) / CcyPerBase!S1218,""),"")</f>
        <v/>
      </c>
      <c r="U1219" s="5" t="str">
        <f>IF($A1219&lt;&gt;"",IF(U$2&lt;&gt;"",INDEX('Instrument History'!$1:$1048576,$B1219,U$3) / CcyPerBase!T1218,""),"")</f>
        <v/>
      </c>
      <c r="V1219" s="5" t="str">
        <f>IF($A1219&lt;&gt;"",IF(V$2&lt;&gt;"",INDEX('Instrument History'!$1:$1048576,$B1219,V$3) / CcyPerBase!U1218,""),"")</f>
        <v/>
      </c>
      <c r="W1219" s="5" t="str">
        <f>IF($A1219&lt;&gt;"",IF(W$2&lt;&gt;"",INDEX('Instrument History'!$1:$1048576,$B1219,W$3) / CcyPerBase!V1218,""),"")</f>
        <v/>
      </c>
      <c r="X1219" s="5" t="str">
        <f>IF($A1219&lt;&gt;"",IF(X$2&lt;&gt;"",INDEX('Instrument History'!$1:$1048576,$B1219,X$3) / CcyPerBase!W1218,""),"")</f>
        <v/>
      </c>
      <c r="Y1219" s="5" t="str">
        <f>IF($A1219&lt;&gt;"",IF(Y$2&lt;&gt;"",INDEX('Instrument History'!$1:$1048576,$B1219,Y$3) / CcyPerBase!X1218,""),"")</f>
        <v/>
      </c>
    </row>
    <row r="1220" spans="1:25">
      <c r="A1220" s="12" t="str">
        <f>IF(A1219&lt;&gt;"",IF(A1219=$B$1,"",'Instrument History'!A1216),"")</f>
        <v/>
      </c>
      <c r="B1220" t="str">
        <f t="shared" si="37"/>
        <v/>
      </c>
      <c r="C1220" s="14" t="str">
        <f>IF($A1220&lt;&gt;"",INDEX('Instrument History'!$1:$1048576,$B1220,C$3) / CcyPerBase!D1219,"")</f>
        <v/>
      </c>
      <c r="D1220" s="14" t="str">
        <f>IF(A1220&lt;&gt;"",C1220/$D$4*Master!$R$18,"")</f>
        <v/>
      </c>
      <c r="E1220" s="5" t="str">
        <f t="shared" si="38"/>
        <v/>
      </c>
      <c r="F1220" s="5" t="str">
        <f>IF($A1220&lt;&gt;"",IF(F$2&lt;&gt;"",INDEX('Instrument History'!$1:$1048576,$B1220,F$3) / CcyPerBase!E1219,""),"")</f>
        <v/>
      </c>
      <c r="G1220" s="5" t="str">
        <f>IF($A1220&lt;&gt;"",IF(G$2&lt;&gt;"",INDEX('Instrument History'!$1:$1048576,$B1220,G$3) / CcyPerBase!F1219,""),"")</f>
        <v/>
      </c>
      <c r="H1220" s="5" t="str">
        <f>IF($A1220&lt;&gt;"",IF(H$2&lt;&gt;"",INDEX('Instrument History'!$1:$1048576,$B1220,H$3) / CcyPerBase!G1219,""),"")</f>
        <v/>
      </c>
      <c r="I1220" s="5" t="str">
        <f>IF($A1220&lt;&gt;"",IF(I$2&lt;&gt;"",INDEX('Instrument History'!$1:$1048576,$B1220,I$3) / CcyPerBase!H1219,""),"")</f>
        <v/>
      </c>
      <c r="J1220" s="5" t="str">
        <f>IF($A1220&lt;&gt;"",IF(J$2&lt;&gt;"",INDEX('Instrument History'!$1:$1048576,$B1220,J$3) / CcyPerBase!I1219,""),"")</f>
        <v/>
      </c>
      <c r="K1220" s="5" t="str">
        <f>IF($A1220&lt;&gt;"",IF(K$2&lt;&gt;"",INDEX('Instrument History'!$1:$1048576,$B1220,K$3) / CcyPerBase!J1219,""),"")</f>
        <v/>
      </c>
      <c r="L1220" s="5" t="str">
        <f>IF($A1220&lt;&gt;"",IF(L$2&lt;&gt;"",INDEX('Instrument History'!$1:$1048576,$B1220,L$3) / CcyPerBase!K1219,""),"")</f>
        <v/>
      </c>
      <c r="M1220" s="5" t="str">
        <f>IF($A1220&lt;&gt;"",IF(M$2&lt;&gt;"",INDEX('Instrument History'!$1:$1048576,$B1220,M$3) / CcyPerBase!L1219,""),"")</f>
        <v/>
      </c>
      <c r="N1220" s="5" t="str">
        <f>IF($A1220&lt;&gt;"",IF(N$2&lt;&gt;"",INDEX('Instrument History'!$1:$1048576,$B1220,N$3) / CcyPerBase!M1219,""),"")</f>
        <v/>
      </c>
      <c r="O1220" s="5" t="str">
        <f>IF($A1220&lt;&gt;"",IF(O$2&lt;&gt;"",INDEX('Instrument History'!$1:$1048576,$B1220,O$3) / CcyPerBase!N1219,""),"")</f>
        <v/>
      </c>
      <c r="P1220" s="5" t="str">
        <f>IF($A1220&lt;&gt;"",IF(P$2&lt;&gt;"",INDEX('Instrument History'!$1:$1048576,$B1220,P$3) / CcyPerBase!O1219,""),"")</f>
        <v/>
      </c>
      <c r="Q1220" s="5" t="str">
        <f>IF($A1220&lt;&gt;"",IF(Q$2&lt;&gt;"",INDEX('Instrument History'!$1:$1048576,$B1220,Q$3) / CcyPerBase!P1219,""),"")</f>
        <v/>
      </c>
      <c r="R1220" s="5" t="str">
        <f>IF($A1220&lt;&gt;"",IF(R$2&lt;&gt;"",INDEX('Instrument History'!$1:$1048576,$B1220,R$3) / CcyPerBase!Q1219,""),"")</f>
        <v/>
      </c>
      <c r="S1220" s="5" t="str">
        <f>IF($A1220&lt;&gt;"",IF(S$2&lt;&gt;"",INDEX('Instrument History'!$1:$1048576,$B1220,S$3) / CcyPerBase!R1219,""),"")</f>
        <v/>
      </c>
      <c r="T1220" s="5" t="str">
        <f>IF($A1220&lt;&gt;"",IF(T$2&lt;&gt;"",INDEX('Instrument History'!$1:$1048576,$B1220,T$3) / CcyPerBase!S1219,""),"")</f>
        <v/>
      </c>
      <c r="U1220" s="5" t="str">
        <f>IF($A1220&lt;&gt;"",IF(U$2&lt;&gt;"",INDEX('Instrument History'!$1:$1048576,$B1220,U$3) / CcyPerBase!T1219,""),"")</f>
        <v/>
      </c>
      <c r="V1220" s="5" t="str">
        <f>IF($A1220&lt;&gt;"",IF(V$2&lt;&gt;"",INDEX('Instrument History'!$1:$1048576,$B1220,V$3) / CcyPerBase!U1219,""),"")</f>
        <v/>
      </c>
      <c r="W1220" s="5" t="str">
        <f>IF($A1220&lt;&gt;"",IF(W$2&lt;&gt;"",INDEX('Instrument History'!$1:$1048576,$B1220,W$3) / CcyPerBase!V1219,""),"")</f>
        <v/>
      </c>
      <c r="X1220" s="5" t="str">
        <f>IF($A1220&lt;&gt;"",IF(X$2&lt;&gt;"",INDEX('Instrument History'!$1:$1048576,$B1220,X$3) / CcyPerBase!W1219,""),"")</f>
        <v/>
      </c>
      <c r="Y1220" s="5" t="str">
        <f>IF($A1220&lt;&gt;"",IF(Y$2&lt;&gt;"",INDEX('Instrument History'!$1:$1048576,$B1220,Y$3) / CcyPerBase!X1219,""),"")</f>
        <v/>
      </c>
    </row>
    <row r="1221" spans="1:25">
      <c r="A1221" s="12" t="str">
        <f>IF(A1220&lt;&gt;"",IF(A1220=$B$1,"",'Instrument History'!A1217),"")</f>
        <v/>
      </c>
      <c r="B1221" t="str">
        <f t="shared" si="37"/>
        <v/>
      </c>
      <c r="C1221" s="14" t="str">
        <f>IF($A1221&lt;&gt;"",INDEX('Instrument History'!$1:$1048576,$B1221,C$3) / CcyPerBase!D1220,"")</f>
        <v/>
      </c>
      <c r="D1221" s="14" t="str">
        <f>IF(A1221&lt;&gt;"",C1221/$D$4*Master!$R$18,"")</f>
        <v/>
      </c>
      <c r="E1221" s="5" t="str">
        <f t="shared" si="38"/>
        <v/>
      </c>
      <c r="F1221" s="5" t="str">
        <f>IF($A1221&lt;&gt;"",IF(F$2&lt;&gt;"",INDEX('Instrument History'!$1:$1048576,$B1221,F$3) / CcyPerBase!E1220,""),"")</f>
        <v/>
      </c>
      <c r="G1221" s="5" t="str">
        <f>IF($A1221&lt;&gt;"",IF(G$2&lt;&gt;"",INDEX('Instrument History'!$1:$1048576,$B1221,G$3) / CcyPerBase!F1220,""),"")</f>
        <v/>
      </c>
      <c r="H1221" s="5" t="str">
        <f>IF($A1221&lt;&gt;"",IF(H$2&lt;&gt;"",INDEX('Instrument History'!$1:$1048576,$B1221,H$3) / CcyPerBase!G1220,""),"")</f>
        <v/>
      </c>
      <c r="I1221" s="5" t="str">
        <f>IF($A1221&lt;&gt;"",IF(I$2&lt;&gt;"",INDEX('Instrument History'!$1:$1048576,$B1221,I$3) / CcyPerBase!H1220,""),"")</f>
        <v/>
      </c>
      <c r="J1221" s="5" t="str">
        <f>IF($A1221&lt;&gt;"",IF(J$2&lt;&gt;"",INDEX('Instrument History'!$1:$1048576,$B1221,J$3) / CcyPerBase!I1220,""),"")</f>
        <v/>
      </c>
      <c r="K1221" s="5" t="str">
        <f>IF($A1221&lt;&gt;"",IF(K$2&lt;&gt;"",INDEX('Instrument History'!$1:$1048576,$B1221,K$3) / CcyPerBase!J1220,""),"")</f>
        <v/>
      </c>
      <c r="L1221" s="5" t="str">
        <f>IF($A1221&lt;&gt;"",IF(L$2&lt;&gt;"",INDEX('Instrument History'!$1:$1048576,$B1221,L$3) / CcyPerBase!K1220,""),"")</f>
        <v/>
      </c>
      <c r="M1221" s="5" t="str">
        <f>IF($A1221&lt;&gt;"",IF(M$2&lt;&gt;"",INDEX('Instrument History'!$1:$1048576,$B1221,M$3) / CcyPerBase!L1220,""),"")</f>
        <v/>
      </c>
      <c r="N1221" s="5" t="str">
        <f>IF($A1221&lt;&gt;"",IF(N$2&lt;&gt;"",INDEX('Instrument History'!$1:$1048576,$B1221,N$3) / CcyPerBase!M1220,""),"")</f>
        <v/>
      </c>
      <c r="O1221" s="5" t="str">
        <f>IF($A1221&lt;&gt;"",IF(O$2&lt;&gt;"",INDEX('Instrument History'!$1:$1048576,$B1221,O$3) / CcyPerBase!N1220,""),"")</f>
        <v/>
      </c>
      <c r="P1221" s="5" t="str">
        <f>IF($A1221&lt;&gt;"",IF(P$2&lt;&gt;"",INDEX('Instrument History'!$1:$1048576,$B1221,P$3) / CcyPerBase!O1220,""),"")</f>
        <v/>
      </c>
      <c r="Q1221" s="5" t="str">
        <f>IF($A1221&lt;&gt;"",IF(Q$2&lt;&gt;"",INDEX('Instrument History'!$1:$1048576,$B1221,Q$3) / CcyPerBase!P1220,""),"")</f>
        <v/>
      </c>
      <c r="R1221" s="5" t="str">
        <f>IF($A1221&lt;&gt;"",IF(R$2&lt;&gt;"",INDEX('Instrument History'!$1:$1048576,$B1221,R$3) / CcyPerBase!Q1220,""),"")</f>
        <v/>
      </c>
      <c r="S1221" s="5" t="str">
        <f>IF($A1221&lt;&gt;"",IF(S$2&lt;&gt;"",INDEX('Instrument History'!$1:$1048576,$B1221,S$3) / CcyPerBase!R1220,""),"")</f>
        <v/>
      </c>
      <c r="T1221" s="5" t="str">
        <f>IF($A1221&lt;&gt;"",IF(T$2&lt;&gt;"",INDEX('Instrument History'!$1:$1048576,$B1221,T$3) / CcyPerBase!S1220,""),"")</f>
        <v/>
      </c>
      <c r="U1221" s="5" t="str">
        <f>IF($A1221&lt;&gt;"",IF(U$2&lt;&gt;"",INDEX('Instrument History'!$1:$1048576,$B1221,U$3) / CcyPerBase!T1220,""),"")</f>
        <v/>
      </c>
      <c r="V1221" s="5" t="str">
        <f>IF($A1221&lt;&gt;"",IF(V$2&lt;&gt;"",INDEX('Instrument History'!$1:$1048576,$B1221,V$3) / CcyPerBase!U1220,""),"")</f>
        <v/>
      </c>
      <c r="W1221" s="5" t="str">
        <f>IF($A1221&lt;&gt;"",IF(W$2&lt;&gt;"",INDEX('Instrument History'!$1:$1048576,$B1221,W$3) / CcyPerBase!V1220,""),"")</f>
        <v/>
      </c>
      <c r="X1221" s="5" t="str">
        <f>IF($A1221&lt;&gt;"",IF(X$2&lt;&gt;"",INDEX('Instrument History'!$1:$1048576,$B1221,X$3) / CcyPerBase!W1220,""),"")</f>
        <v/>
      </c>
      <c r="Y1221" s="5" t="str">
        <f>IF($A1221&lt;&gt;"",IF(Y$2&lt;&gt;"",INDEX('Instrument History'!$1:$1048576,$B1221,Y$3) / CcyPerBase!X1220,""),"")</f>
        <v/>
      </c>
    </row>
    <row r="1222" spans="1:25">
      <c r="A1222" s="12" t="str">
        <f>IF(A1221&lt;&gt;"",IF(A1221=$B$1,"",'Instrument History'!A1218),"")</f>
        <v/>
      </c>
      <c r="B1222" t="str">
        <f t="shared" si="37"/>
        <v/>
      </c>
      <c r="C1222" s="14" t="str">
        <f>IF($A1222&lt;&gt;"",INDEX('Instrument History'!$1:$1048576,$B1222,C$3) / CcyPerBase!D1221,"")</f>
        <v/>
      </c>
      <c r="D1222" s="14" t="str">
        <f>IF(A1222&lt;&gt;"",C1222/$D$4*Master!$R$18,"")</f>
        <v/>
      </c>
      <c r="E1222" s="5" t="str">
        <f t="shared" si="38"/>
        <v/>
      </c>
      <c r="F1222" s="5" t="str">
        <f>IF($A1222&lt;&gt;"",IF(F$2&lt;&gt;"",INDEX('Instrument History'!$1:$1048576,$B1222,F$3) / CcyPerBase!E1221,""),"")</f>
        <v/>
      </c>
      <c r="G1222" s="5" t="str">
        <f>IF($A1222&lt;&gt;"",IF(G$2&lt;&gt;"",INDEX('Instrument History'!$1:$1048576,$B1222,G$3) / CcyPerBase!F1221,""),"")</f>
        <v/>
      </c>
      <c r="H1222" s="5" t="str">
        <f>IF($A1222&lt;&gt;"",IF(H$2&lt;&gt;"",INDEX('Instrument History'!$1:$1048576,$B1222,H$3) / CcyPerBase!G1221,""),"")</f>
        <v/>
      </c>
      <c r="I1222" s="5" t="str">
        <f>IF($A1222&lt;&gt;"",IF(I$2&lt;&gt;"",INDEX('Instrument History'!$1:$1048576,$B1222,I$3) / CcyPerBase!H1221,""),"")</f>
        <v/>
      </c>
      <c r="J1222" s="5" t="str">
        <f>IF($A1222&lt;&gt;"",IF(J$2&lt;&gt;"",INDEX('Instrument History'!$1:$1048576,$B1222,J$3) / CcyPerBase!I1221,""),"")</f>
        <v/>
      </c>
      <c r="K1222" s="5" t="str">
        <f>IF($A1222&lt;&gt;"",IF(K$2&lt;&gt;"",INDEX('Instrument History'!$1:$1048576,$B1222,K$3) / CcyPerBase!J1221,""),"")</f>
        <v/>
      </c>
      <c r="L1222" s="5" t="str">
        <f>IF($A1222&lt;&gt;"",IF(L$2&lt;&gt;"",INDEX('Instrument History'!$1:$1048576,$B1222,L$3) / CcyPerBase!K1221,""),"")</f>
        <v/>
      </c>
      <c r="M1222" s="5" t="str">
        <f>IF($A1222&lt;&gt;"",IF(M$2&lt;&gt;"",INDEX('Instrument History'!$1:$1048576,$B1222,M$3) / CcyPerBase!L1221,""),"")</f>
        <v/>
      </c>
      <c r="N1222" s="5" t="str">
        <f>IF($A1222&lt;&gt;"",IF(N$2&lt;&gt;"",INDEX('Instrument History'!$1:$1048576,$B1222,N$3) / CcyPerBase!M1221,""),"")</f>
        <v/>
      </c>
      <c r="O1222" s="5" t="str">
        <f>IF($A1222&lt;&gt;"",IF(O$2&lt;&gt;"",INDEX('Instrument History'!$1:$1048576,$B1222,O$3) / CcyPerBase!N1221,""),"")</f>
        <v/>
      </c>
      <c r="P1222" s="5" t="str">
        <f>IF($A1222&lt;&gt;"",IF(P$2&lt;&gt;"",INDEX('Instrument History'!$1:$1048576,$B1222,P$3) / CcyPerBase!O1221,""),"")</f>
        <v/>
      </c>
      <c r="Q1222" s="5" t="str">
        <f>IF($A1222&lt;&gt;"",IF(Q$2&lt;&gt;"",INDEX('Instrument History'!$1:$1048576,$B1222,Q$3) / CcyPerBase!P1221,""),"")</f>
        <v/>
      </c>
      <c r="R1222" s="5" t="str">
        <f>IF($A1222&lt;&gt;"",IF(R$2&lt;&gt;"",INDEX('Instrument History'!$1:$1048576,$B1222,R$3) / CcyPerBase!Q1221,""),"")</f>
        <v/>
      </c>
      <c r="S1222" s="5" t="str">
        <f>IF($A1222&lt;&gt;"",IF(S$2&lt;&gt;"",INDEX('Instrument History'!$1:$1048576,$B1222,S$3) / CcyPerBase!R1221,""),"")</f>
        <v/>
      </c>
      <c r="T1222" s="5" t="str">
        <f>IF($A1222&lt;&gt;"",IF(T$2&lt;&gt;"",INDEX('Instrument History'!$1:$1048576,$B1222,T$3) / CcyPerBase!S1221,""),"")</f>
        <v/>
      </c>
      <c r="U1222" s="5" t="str">
        <f>IF($A1222&lt;&gt;"",IF(U$2&lt;&gt;"",INDEX('Instrument History'!$1:$1048576,$B1222,U$3) / CcyPerBase!T1221,""),"")</f>
        <v/>
      </c>
      <c r="V1222" s="5" t="str">
        <f>IF($A1222&lt;&gt;"",IF(V$2&lt;&gt;"",INDEX('Instrument History'!$1:$1048576,$B1222,V$3) / CcyPerBase!U1221,""),"")</f>
        <v/>
      </c>
      <c r="W1222" s="5" t="str">
        <f>IF($A1222&lt;&gt;"",IF(W$2&lt;&gt;"",INDEX('Instrument History'!$1:$1048576,$B1222,W$3) / CcyPerBase!V1221,""),"")</f>
        <v/>
      </c>
      <c r="X1222" s="5" t="str">
        <f>IF($A1222&lt;&gt;"",IF(X$2&lt;&gt;"",INDEX('Instrument History'!$1:$1048576,$B1222,X$3) / CcyPerBase!W1221,""),"")</f>
        <v/>
      </c>
      <c r="Y1222" s="5" t="str">
        <f>IF($A1222&lt;&gt;"",IF(Y$2&lt;&gt;"",INDEX('Instrument History'!$1:$1048576,$B1222,Y$3) / CcyPerBase!X1221,""),"")</f>
        <v/>
      </c>
    </row>
    <row r="1223" spans="1:25">
      <c r="A1223" s="12" t="str">
        <f>IF(A1222&lt;&gt;"",IF(A1222=$B$1,"",'Instrument History'!A1219),"")</f>
        <v/>
      </c>
      <c r="B1223" t="str">
        <f t="shared" ref="B1223:B1227" si="39">IF(A1223&lt;&gt;"",B1222+1,"")</f>
        <v/>
      </c>
      <c r="C1223" s="14" t="str">
        <f>IF($A1223&lt;&gt;"",INDEX('Instrument History'!$1:$1048576,$B1223,C$3) / CcyPerBase!D1222,"")</f>
        <v/>
      </c>
      <c r="D1223" s="14" t="str">
        <f>IF(A1223&lt;&gt;"",C1223/$D$4*Master!$R$18,"")</f>
        <v/>
      </c>
      <c r="E1223" s="5" t="str">
        <f t="shared" ref="E1223:E1227" si="40">IF(A1223&lt;&gt;"",SUMPRODUCT($F$4:$Y$4,F1223:Y1223),"")</f>
        <v/>
      </c>
      <c r="F1223" s="5" t="str">
        <f>IF($A1223&lt;&gt;"",IF(F$2&lt;&gt;"",INDEX('Instrument History'!$1:$1048576,$B1223,F$3) / CcyPerBase!E1222,""),"")</f>
        <v/>
      </c>
      <c r="G1223" s="5" t="str">
        <f>IF($A1223&lt;&gt;"",IF(G$2&lt;&gt;"",INDEX('Instrument History'!$1:$1048576,$B1223,G$3) / CcyPerBase!F1222,""),"")</f>
        <v/>
      </c>
      <c r="H1223" s="5" t="str">
        <f>IF($A1223&lt;&gt;"",IF(H$2&lt;&gt;"",INDEX('Instrument History'!$1:$1048576,$B1223,H$3) / CcyPerBase!G1222,""),"")</f>
        <v/>
      </c>
      <c r="I1223" s="5" t="str">
        <f>IF($A1223&lt;&gt;"",IF(I$2&lt;&gt;"",INDEX('Instrument History'!$1:$1048576,$B1223,I$3) / CcyPerBase!H1222,""),"")</f>
        <v/>
      </c>
      <c r="J1223" s="5" t="str">
        <f>IF($A1223&lt;&gt;"",IF(J$2&lt;&gt;"",INDEX('Instrument History'!$1:$1048576,$B1223,J$3) / CcyPerBase!I1222,""),"")</f>
        <v/>
      </c>
      <c r="K1223" s="5" t="str">
        <f>IF($A1223&lt;&gt;"",IF(K$2&lt;&gt;"",INDEX('Instrument History'!$1:$1048576,$B1223,K$3) / CcyPerBase!J1222,""),"")</f>
        <v/>
      </c>
      <c r="L1223" s="5" t="str">
        <f>IF($A1223&lt;&gt;"",IF(L$2&lt;&gt;"",INDEX('Instrument History'!$1:$1048576,$B1223,L$3) / CcyPerBase!K1222,""),"")</f>
        <v/>
      </c>
      <c r="M1223" s="5" t="str">
        <f>IF($A1223&lt;&gt;"",IF(M$2&lt;&gt;"",INDEX('Instrument History'!$1:$1048576,$B1223,M$3) / CcyPerBase!L1222,""),"")</f>
        <v/>
      </c>
      <c r="N1223" s="5" t="str">
        <f>IF($A1223&lt;&gt;"",IF(N$2&lt;&gt;"",INDEX('Instrument History'!$1:$1048576,$B1223,N$3) / CcyPerBase!M1222,""),"")</f>
        <v/>
      </c>
      <c r="O1223" s="5" t="str">
        <f>IF($A1223&lt;&gt;"",IF(O$2&lt;&gt;"",INDEX('Instrument History'!$1:$1048576,$B1223,O$3) / CcyPerBase!N1222,""),"")</f>
        <v/>
      </c>
      <c r="P1223" s="5" t="str">
        <f>IF($A1223&lt;&gt;"",IF(P$2&lt;&gt;"",INDEX('Instrument History'!$1:$1048576,$B1223,P$3) / CcyPerBase!O1222,""),"")</f>
        <v/>
      </c>
      <c r="Q1223" s="5" t="str">
        <f>IF($A1223&lt;&gt;"",IF(Q$2&lt;&gt;"",INDEX('Instrument History'!$1:$1048576,$B1223,Q$3) / CcyPerBase!P1222,""),"")</f>
        <v/>
      </c>
      <c r="R1223" s="5" t="str">
        <f>IF($A1223&lt;&gt;"",IF(R$2&lt;&gt;"",INDEX('Instrument History'!$1:$1048576,$B1223,R$3) / CcyPerBase!Q1222,""),"")</f>
        <v/>
      </c>
      <c r="S1223" s="5" t="str">
        <f>IF($A1223&lt;&gt;"",IF(S$2&lt;&gt;"",INDEX('Instrument History'!$1:$1048576,$B1223,S$3) / CcyPerBase!R1222,""),"")</f>
        <v/>
      </c>
      <c r="T1223" s="5" t="str">
        <f>IF($A1223&lt;&gt;"",IF(T$2&lt;&gt;"",INDEX('Instrument History'!$1:$1048576,$B1223,T$3) / CcyPerBase!S1222,""),"")</f>
        <v/>
      </c>
      <c r="U1223" s="5" t="str">
        <f>IF($A1223&lt;&gt;"",IF(U$2&lt;&gt;"",INDEX('Instrument History'!$1:$1048576,$B1223,U$3) / CcyPerBase!T1222,""),"")</f>
        <v/>
      </c>
      <c r="V1223" s="5" t="str">
        <f>IF($A1223&lt;&gt;"",IF(V$2&lt;&gt;"",INDEX('Instrument History'!$1:$1048576,$B1223,V$3) / CcyPerBase!U1222,""),"")</f>
        <v/>
      </c>
      <c r="W1223" s="5" t="str">
        <f>IF($A1223&lt;&gt;"",IF(W$2&lt;&gt;"",INDEX('Instrument History'!$1:$1048576,$B1223,W$3) / CcyPerBase!V1222,""),"")</f>
        <v/>
      </c>
      <c r="X1223" s="5" t="str">
        <f>IF($A1223&lt;&gt;"",IF(X$2&lt;&gt;"",INDEX('Instrument History'!$1:$1048576,$B1223,X$3) / CcyPerBase!W1222,""),"")</f>
        <v/>
      </c>
      <c r="Y1223" s="5" t="str">
        <f>IF($A1223&lt;&gt;"",IF(Y$2&lt;&gt;"",INDEX('Instrument History'!$1:$1048576,$B1223,Y$3) / CcyPerBase!X1222,""),"")</f>
        <v/>
      </c>
    </row>
    <row r="1224" spans="1:25">
      <c r="A1224" s="12" t="str">
        <f>IF(A1223&lt;&gt;"",IF(A1223=$B$1,"",'Instrument History'!A1220),"")</f>
        <v/>
      </c>
      <c r="B1224" t="str">
        <f t="shared" si="39"/>
        <v/>
      </c>
      <c r="C1224" s="14" t="str">
        <f>IF($A1224&lt;&gt;"",INDEX('Instrument History'!$1:$1048576,$B1224,C$3) / CcyPerBase!D1223,"")</f>
        <v/>
      </c>
      <c r="D1224" s="14" t="str">
        <f>IF(A1224&lt;&gt;"",C1224/$D$4*Master!$R$18,"")</f>
        <v/>
      </c>
      <c r="E1224" s="5" t="str">
        <f t="shared" si="40"/>
        <v/>
      </c>
      <c r="F1224" s="5" t="str">
        <f>IF($A1224&lt;&gt;"",IF(F$2&lt;&gt;"",INDEX('Instrument History'!$1:$1048576,$B1224,F$3) / CcyPerBase!E1223,""),"")</f>
        <v/>
      </c>
      <c r="G1224" s="5" t="str">
        <f>IF($A1224&lt;&gt;"",IF(G$2&lt;&gt;"",INDEX('Instrument History'!$1:$1048576,$B1224,G$3) / CcyPerBase!F1223,""),"")</f>
        <v/>
      </c>
      <c r="H1224" s="5" t="str">
        <f>IF($A1224&lt;&gt;"",IF(H$2&lt;&gt;"",INDEX('Instrument History'!$1:$1048576,$B1224,H$3) / CcyPerBase!G1223,""),"")</f>
        <v/>
      </c>
      <c r="I1224" s="5" t="str">
        <f>IF($A1224&lt;&gt;"",IF(I$2&lt;&gt;"",INDEX('Instrument History'!$1:$1048576,$B1224,I$3) / CcyPerBase!H1223,""),"")</f>
        <v/>
      </c>
      <c r="J1224" s="5" t="str">
        <f>IF($A1224&lt;&gt;"",IF(J$2&lt;&gt;"",INDEX('Instrument History'!$1:$1048576,$B1224,J$3) / CcyPerBase!I1223,""),"")</f>
        <v/>
      </c>
      <c r="K1224" s="5" t="str">
        <f>IF($A1224&lt;&gt;"",IF(K$2&lt;&gt;"",INDEX('Instrument History'!$1:$1048576,$B1224,K$3) / CcyPerBase!J1223,""),"")</f>
        <v/>
      </c>
      <c r="L1224" s="5" t="str">
        <f>IF($A1224&lt;&gt;"",IF(L$2&lt;&gt;"",INDEX('Instrument History'!$1:$1048576,$B1224,L$3) / CcyPerBase!K1223,""),"")</f>
        <v/>
      </c>
      <c r="M1224" s="5" t="str">
        <f>IF($A1224&lt;&gt;"",IF(M$2&lt;&gt;"",INDEX('Instrument History'!$1:$1048576,$B1224,M$3) / CcyPerBase!L1223,""),"")</f>
        <v/>
      </c>
      <c r="N1224" s="5" t="str">
        <f>IF($A1224&lt;&gt;"",IF(N$2&lt;&gt;"",INDEX('Instrument History'!$1:$1048576,$B1224,N$3) / CcyPerBase!M1223,""),"")</f>
        <v/>
      </c>
      <c r="O1224" s="5" t="str">
        <f>IF($A1224&lt;&gt;"",IF(O$2&lt;&gt;"",INDEX('Instrument History'!$1:$1048576,$B1224,O$3) / CcyPerBase!N1223,""),"")</f>
        <v/>
      </c>
      <c r="P1224" s="5" t="str">
        <f>IF($A1224&lt;&gt;"",IF(P$2&lt;&gt;"",INDEX('Instrument History'!$1:$1048576,$B1224,P$3) / CcyPerBase!O1223,""),"")</f>
        <v/>
      </c>
      <c r="Q1224" s="5" t="str">
        <f>IF($A1224&lt;&gt;"",IF(Q$2&lt;&gt;"",INDEX('Instrument History'!$1:$1048576,$B1224,Q$3) / CcyPerBase!P1223,""),"")</f>
        <v/>
      </c>
      <c r="R1224" s="5" t="str">
        <f>IF($A1224&lt;&gt;"",IF(R$2&lt;&gt;"",INDEX('Instrument History'!$1:$1048576,$B1224,R$3) / CcyPerBase!Q1223,""),"")</f>
        <v/>
      </c>
      <c r="S1224" s="5" t="str">
        <f>IF($A1224&lt;&gt;"",IF(S$2&lt;&gt;"",INDEX('Instrument History'!$1:$1048576,$B1224,S$3) / CcyPerBase!R1223,""),"")</f>
        <v/>
      </c>
      <c r="T1224" s="5" t="str">
        <f>IF($A1224&lt;&gt;"",IF(T$2&lt;&gt;"",INDEX('Instrument History'!$1:$1048576,$B1224,T$3) / CcyPerBase!S1223,""),"")</f>
        <v/>
      </c>
      <c r="U1224" s="5" t="str">
        <f>IF($A1224&lt;&gt;"",IF(U$2&lt;&gt;"",INDEX('Instrument History'!$1:$1048576,$B1224,U$3) / CcyPerBase!T1223,""),"")</f>
        <v/>
      </c>
      <c r="V1224" s="5" t="str">
        <f>IF($A1224&lt;&gt;"",IF(V$2&lt;&gt;"",INDEX('Instrument History'!$1:$1048576,$B1224,V$3) / CcyPerBase!U1223,""),"")</f>
        <v/>
      </c>
      <c r="W1224" s="5" t="str">
        <f>IF($A1224&lt;&gt;"",IF(W$2&lt;&gt;"",INDEX('Instrument History'!$1:$1048576,$B1224,W$3) / CcyPerBase!V1223,""),"")</f>
        <v/>
      </c>
      <c r="X1224" s="5" t="str">
        <f>IF($A1224&lt;&gt;"",IF(X$2&lt;&gt;"",INDEX('Instrument History'!$1:$1048576,$B1224,X$3) / CcyPerBase!W1223,""),"")</f>
        <v/>
      </c>
      <c r="Y1224" s="5" t="str">
        <f>IF($A1224&lt;&gt;"",IF(Y$2&lt;&gt;"",INDEX('Instrument History'!$1:$1048576,$B1224,Y$3) / CcyPerBase!X1223,""),"")</f>
        <v/>
      </c>
    </row>
    <row r="1225" spans="1:25">
      <c r="A1225" s="12" t="str">
        <f>IF(A1224&lt;&gt;"",IF(A1224=$B$1,"",'Instrument History'!A1221),"")</f>
        <v/>
      </c>
      <c r="B1225" t="str">
        <f t="shared" si="39"/>
        <v/>
      </c>
      <c r="C1225" s="14" t="str">
        <f>IF($A1225&lt;&gt;"",INDEX('Instrument History'!$1:$1048576,$B1225,C$3) / CcyPerBase!D1224,"")</f>
        <v/>
      </c>
      <c r="D1225" s="14" t="str">
        <f>IF(A1225&lt;&gt;"",C1225/$D$4*Master!$R$18,"")</f>
        <v/>
      </c>
      <c r="E1225" s="5" t="str">
        <f t="shared" si="40"/>
        <v/>
      </c>
      <c r="F1225" s="5" t="str">
        <f>IF($A1225&lt;&gt;"",IF(F$2&lt;&gt;"",INDEX('Instrument History'!$1:$1048576,$B1225,F$3) / CcyPerBase!E1224,""),"")</f>
        <v/>
      </c>
      <c r="G1225" s="5" t="str">
        <f>IF($A1225&lt;&gt;"",IF(G$2&lt;&gt;"",INDEX('Instrument History'!$1:$1048576,$B1225,G$3) / CcyPerBase!F1224,""),"")</f>
        <v/>
      </c>
      <c r="H1225" s="5" t="str">
        <f>IF($A1225&lt;&gt;"",IF(H$2&lt;&gt;"",INDEX('Instrument History'!$1:$1048576,$B1225,H$3) / CcyPerBase!G1224,""),"")</f>
        <v/>
      </c>
      <c r="I1225" s="5" t="str">
        <f>IF($A1225&lt;&gt;"",IF(I$2&lt;&gt;"",INDEX('Instrument History'!$1:$1048576,$B1225,I$3) / CcyPerBase!H1224,""),"")</f>
        <v/>
      </c>
      <c r="J1225" s="5" t="str">
        <f>IF($A1225&lt;&gt;"",IF(J$2&lt;&gt;"",INDEX('Instrument History'!$1:$1048576,$B1225,J$3) / CcyPerBase!I1224,""),"")</f>
        <v/>
      </c>
      <c r="K1225" s="5" t="str">
        <f>IF($A1225&lt;&gt;"",IF(K$2&lt;&gt;"",INDEX('Instrument History'!$1:$1048576,$B1225,K$3) / CcyPerBase!J1224,""),"")</f>
        <v/>
      </c>
      <c r="L1225" s="5" t="str">
        <f>IF($A1225&lt;&gt;"",IF(L$2&lt;&gt;"",INDEX('Instrument History'!$1:$1048576,$B1225,L$3) / CcyPerBase!K1224,""),"")</f>
        <v/>
      </c>
      <c r="M1225" s="5" t="str">
        <f>IF($A1225&lt;&gt;"",IF(M$2&lt;&gt;"",INDEX('Instrument History'!$1:$1048576,$B1225,M$3) / CcyPerBase!L1224,""),"")</f>
        <v/>
      </c>
      <c r="N1225" s="5" t="str">
        <f>IF($A1225&lt;&gt;"",IF(N$2&lt;&gt;"",INDEX('Instrument History'!$1:$1048576,$B1225,N$3) / CcyPerBase!M1224,""),"")</f>
        <v/>
      </c>
      <c r="O1225" s="5" t="str">
        <f>IF($A1225&lt;&gt;"",IF(O$2&lt;&gt;"",INDEX('Instrument History'!$1:$1048576,$B1225,O$3) / CcyPerBase!N1224,""),"")</f>
        <v/>
      </c>
      <c r="P1225" s="5" t="str">
        <f>IF($A1225&lt;&gt;"",IF(P$2&lt;&gt;"",INDEX('Instrument History'!$1:$1048576,$B1225,P$3) / CcyPerBase!O1224,""),"")</f>
        <v/>
      </c>
      <c r="Q1225" s="5" t="str">
        <f>IF($A1225&lt;&gt;"",IF(Q$2&lt;&gt;"",INDEX('Instrument History'!$1:$1048576,$B1225,Q$3) / CcyPerBase!P1224,""),"")</f>
        <v/>
      </c>
      <c r="R1225" s="5" t="str">
        <f>IF($A1225&lt;&gt;"",IF(R$2&lt;&gt;"",INDEX('Instrument History'!$1:$1048576,$B1225,R$3) / CcyPerBase!Q1224,""),"")</f>
        <v/>
      </c>
      <c r="S1225" s="5" t="str">
        <f>IF($A1225&lt;&gt;"",IF(S$2&lt;&gt;"",INDEX('Instrument History'!$1:$1048576,$B1225,S$3) / CcyPerBase!R1224,""),"")</f>
        <v/>
      </c>
      <c r="T1225" s="5" t="str">
        <f>IF($A1225&lt;&gt;"",IF(T$2&lt;&gt;"",INDEX('Instrument History'!$1:$1048576,$B1225,T$3) / CcyPerBase!S1224,""),"")</f>
        <v/>
      </c>
      <c r="U1225" s="5" t="str">
        <f>IF($A1225&lt;&gt;"",IF(U$2&lt;&gt;"",INDEX('Instrument History'!$1:$1048576,$B1225,U$3) / CcyPerBase!T1224,""),"")</f>
        <v/>
      </c>
      <c r="V1225" s="5" t="str">
        <f>IF($A1225&lt;&gt;"",IF(V$2&lt;&gt;"",INDEX('Instrument History'!$1:$1048576,$B1225,V$3) / CcyPerBase!U1224,""),"")</f>
        <v/>
      </c>
      <c r="W1225" s="5" t="str">
        <f>IF($A1225&lt;&gt;"",IF(W$2&lt;&gt;"",INDEX('Instrument History'!$1:$1048576,$B1225,W$3) / CcyPerBase!V1224,""),"")</f>
        <v/>
      </c>
      <c r="X1225" s="5" t="str">
        <f>IF($A1225&lt;&gt;"",IF(X$2&lt;&gt;"",INDEX('Instrument History'!$1:$1048576,$B1225,X$3) / CcyPerBase!W1224,""),"")</f>
        <v/>
      </c>
      <c r="Y1225" s="5" t="str">
        <f>IF($A1225&lt;&gt;"",IF(Y$2&lt;&gt;"",INDEX('Instrument History'!$1:$1048576,$B1225,Y$3) / CcyPerBase!X1224,""),"")</f>
        <v/>
      </c>
    </row>
    <row r="1226" spans="1:25">
      <c r="A1226" s="12" t="str">
        <f>IF(A1225&lt;&gt;"",IF(A1225=$B$1,"",'Instrument History'!A1222),"")</f>
        <v/>
      </c>
      <c r="B1226" t="str">
        <f t="shared" si="39"/>
        <v/>
      </c>
      <c r="C1226" s="14" t="str">
        <f>IF($A1226&lt;&gt;"",INDEX('Instrument History'!$1:$1048576,$B1226,C$3) / CcyPerBase!D1225,"")</f>
        <v/>
      </c>
      <c r="D1226" s="14" t="str">
        <f>IF(A1226&lt;&gt;"",C1226/$D$4*Master!$R$18,"")</f>
        <v/>
      </c>
      <c r="E1226" s="5" t="str">
        <f t="shared" si="40"/>
        <v/>
      </c>
      <c r="F1226" s="5" t="str">
        <f>IF($A1226&lt;&gt;"",IF(F$2&lt;&gt;"",INDEX('Instrument History'!$1:$1048576,$B1226,F$3) / CcyPerBase!E1225,""),"")</f>
        <v/>
      </c>
      <c r="G1226" s="5" t="str">
        <f>IF($A1226&lt;&gt;"",IF(G$2&lt;&gt;"",INDEX('Instrument History'!$1:$1048576,$B1226,G$3) / CcyPerBase!F1225,""),"")</f>
        <v/>
      </c>
      <c r="H1226" s="5" t="str">
        <f>IF($A1226&lt;&gt;"",IF(H$2&lt;&gt;"",INDEX('Instrument History'!$1:$1048576,$B1226,H$3) / CcyPerBase!G1225,""),"")</f>
        <v/>
      </c>
      <c r="I1226" s="5" t="str">
        <f>IF($A1226&lt;&gt;"",IF(I$2&lt;&gt;"",INDEX('Instrument History'!$1:$1048576,$B1226,I$3) / CcyPerBase!H1225,""),"")</f>
        <v/>
      </c>
      <c r="J1226" s="5" t="str">
        <f>IF($A1226&lt;&gt;"",IF(J$2&lt;&gt;"",INDEX('Instrument History'!$1:$1048576,$B1226,J$3) / CcyPerBase!I1225,""),"")</f>
        <v/>
      </c>
      <c r="K1226" s="5" t="str">
        <f>IF($A1226&lt;&gt;"",IF(K$2&lt;&gt;"",INDEX('Instrument History'!$1:$1048576,$B1226,K$3) / CcyPerBase!J1225,""),"")</f>
        <v/>
      </c>
      <c r="L1226" s="5" t="str">
        <f>IF($A1226&lt;&gt;"",IF(L$2&lt;&gt;"",INDEX('Instrument History'!$1:$1048576,$B1226,L$3) / CcyPerBase!K1225,""),"")</f>
        <v/>
      </c>
      <c r="M1226" s="5" t="str">
        <f>IF($A1226&lt;&gt;"",IF(M$2&lt;&gt;"",INDEX('Instrument History'!$1:$1048576,$B1226,M$3) / CcyPerBase!L1225,""),"")</f>
        <v/>
      </c>
      <c r="N1226" s="5" t="str">
        <f>IF($A1226&lt;&gt;"",IF(N$2&lt;&gt;"",INDEX('Instrument History'!$1:$1048576,$B1226,N$3) / CcyPerBase!M1225,""),"")</f>
        <v/>
      </c>
      <c r="O1226" s="5" t="str">
        <f>IF($A1226&lt;&gt;"",IF(O$2&lt;&gt;"",INDEX('Instrument History'!$1:$1048576,$B1226,O$3) / CcyPerBase!N1225,""),"")</f>
        <v/>
      </c>
      <c r="P1226" s="5" t="str">
        <f>IF($A1226&lt;&gt;"",IF(P$2&lt;&gt;"",INDEX('Instrument History'!$1:$1048576,$B1226,P$3) / CcyPerBase!O1225,""),"")</f>
        <v/>
      </c>
      <c r="Q1226" s="5" t="str">
        <f>IF($A1226&lt;&gt;"",IF(Q$2&lt;&gt;"",INDEX('Instrument History'!$1:$1048576,$B1226,Q$3) / CcyPerBase!P1225,""),"")</f>
        <v/>
      </c>
      <c r="R1226" s="5" t="str">
        <f>IF($A1226&lt;&gt;"",IF(R$2&lt;&gt;"",INDEX('Instrument History'!$1:$1048576,$B1226,R$3) / CcyPerBase!Q1225,""),"")</f>
        <v/>
      </c>
      <c r="S1226" s="5" t="str">
        <f>IF($A1226&lt;&gt;"",IF(S$2&lt;&gt;"",INDEX('Instrument History'!$1:$1048576,$B1226,S$3) / CcyPerBase!R1225,""),"")</f>
        <v/>
      </c>
      <c r="T1226" s="5" t="str">
        <f>IF($A1226&lt;&gt;"",IF(T$2&lt;&gt;"",INDEX('Instrument History'!$1:$1048576,$B1226,T$3) / CcyPerBase!S1225,""),"")</f>
        <v/>
      </c>
      <c r="U1226" s="5" t="str">
        <f>IF($A1226&lt;&gt;"",IF(U$2&lt;&gt;"",INDEX('Instrument History'!$1:$1048576,$B1226,U$3) / CcyPerBase!T1225,""),"")</f>
        <v/>
      </c>
      <c r="V1226" s="5" t="str">
        <f>IF($A1226&lt;&gt;"",IF(V$2&lt;&gt;"",INDEX('Instrument History'!$1:$1048576,$B1226,V$3) / CcyPerBase!U1225,""),"")</f>
        <v/>
      </c>
      <c r="W1226" s="5" t="str">
        <f>IF($A1226&lt;&gt;"",IF(W$2&lt;&gt;"",INDEX('Instrument History'!$1:$1048576,$B1226,W$3) / CcyPerBase!V1225,""),"")</f>
        <v/>
      </c>
      <c r="X1226" s="5" t="str">
        <f>IF($A1226&lt;&gt;"",IF(X$2&lt;&gt;"",INDEX('Instrument History'!$1:$1048576,$B1226,X$3) / CcyPerBase!W1225,""),"")</f>
        <v/>
      </c>
      <c r="Y1226" s="5" t="str">
        <f>IF($A1226&lt;&gt;"",IF(Y$2&lt;&gt;"",INDEX('Instrument History'!$1:$1048576,$B1226,Y$3) / CcyPerBase!X1225,""),"")</f>
        <v/>
      </c>
    </row>
    <row r="1227" spans="1:25">
      <c r="A1227" s="12" t="str">
        <f>IF(A1226&lt;&gt;"",IF(A1226=$B$1,"",'Instrument History'!A1223),"")</f>
        <v/>
      </c>
      <c r="B1227" t="str">
        <f t="shared" si="39"/>
        <v/>
      </c>
      <c r="C1227" s="14" t="str">
        <f>IF($A1227&lt;&gt;"",INDEX('Instrument History'!$1:$1048576,$B1227,C$3) / CcyPerBase!D1226,"")</f>
        <v/>
      </c>
      <c r="D1227" s="14" t="str">
        <f>IF(A1227&lt;&gt;"",C1227/$D$4*Master!$R$18,"")</f>
        <v/>
      </c>
      <c r="E1227" s="5" t="str">
        <f t="shared" si="40"/>
        <v/>
      </c>
      <c r="F1227" s="5" t="str">
        <f>IF($A1227&lt;&gt;"",IF(F$2&lt;&gt;"",INDEX('Instrument History'!$1:$1048576,$B1227,F$3) / CcyPerBase!E1226,""),"")</f>
        <v/>
      </c>
      <c r="G1227" s="5" t="str">
        <f>IF($A1227&lt;&gt;"",IF(G$2&lt;&gt;"",INDEX('Instrument History'!$1:$1048576,$B1227,G$3) / CcyPerBase!F1226,""),"")</f>
        <v/>
      </c>
      <c r="H1227" s="5" t="str">
        <f>IF($A1227&lt;&gt;"",IF(H$2&lt;&gt;"",INDEX('Instrument History'!$1:$1048576,$B1227,H$3) / CcyPerBase!G1226,""),"")</f>
        <v/>
      </c>
      <c r="I1227" s="5" t="str">
        <f>IF($A1227&lt;&gt;"",IF(I$2&lt;&gt;"",INDEX('Instrument History'!$1:$1048576,$B1227,I$3) / CcyPerBase!H1226,""),"")</f>
        <v/>
      </c>
      <c r="J1227" s="5" t="str">
        <f>IF($A1227&lt;&gt;"",IF(J$2&lt;&gt;"",INDEX('Instrument History'!$1:$1048576,$B1227,J$3) / CcyPerBase!I1226,""),"")</f>
        <v/>
      </c>
      <c r="K1227" s="5" t="str">
        <f>IF($A1227&lt;&gt;"",IF(K$2&lt;&gt;"",INDEX('Instrument History'!$1:$1048576,$B1227,K$3) / CcyPerBase!J1226,""),"")</f>
        <v/>
      </c>
      <c r="L1227" s="5" t="str">
        <f>IF($A1227&lt;&gt;"",IF(L$2&lt;&gt;"",INDEX('Instrument History'!$1:$1048576,$B1227,L$3) / CcyPerBase!K1226,""),"")</f>
        <v/>
      </c>
      <c r="M1227" s="5" t="str">
        <f>IF($A1227&lt;&gt;"",IF(M$2&lt;&gt;"",INDEX('Instrument History'!$1:$1048576,$B1227,M$3) / CcyPerBase!L1226,""),"")</f>
        <v/>
      </c>
      <c r="N1227" s="5" t="str">
        <f>IF($A1227&lt;&gt;"",IF(N$2&lt;&gt;"",INDEX('Instrument History'!$1:$1048576,$B1227,N$3) / CcyPerBase!M1226,""),"")</f>
        <v/>
      </c>
      <c r="O1227" s="5" t="str">
        <f>IF($A1227&lt;&gt;"",IF(O$2&lt;&gt;"",INDEX('Instrument History'!$1:$1048576,$B1227,O$3) / CcyPerBase!N1226,""),"")</f>
        <v/>
      </c>
      <c r="P1227" s="5" t="str">
        <f>IF($A1227&lt;&gt;"",IF(P$2&lt;&gt;"",INDEX('Instrument History'!$1:$1048576,$B1227,P$3) / CcyPerBase!O1226,""),"")</f>
        <v/>
      </c>
      <c r="Q1227" s="5" t="str">
        <f>IF($A1227&lt;&gt;"",IF(Q$2&lt;&gt;"",INDEX('Instrument History'!$1:$1048576,$B1227,Q$3) / CcyPerBase!P1226,""),"")</f>
        <v/>
      </c>
      <c r="R1227" s="5" t="str">
        <f>IF($A1227&lt;&gt;"",IF(R$2&lt;&gt;"",INDEX('Instrument History'!$1:$1048576,$B1227,R$3) / CcyPerBase!Q1226,""),"")</f>
        <v/>
      </c>
      <c r="S1227" s="5" t="str">
        <f>IF($A1227&lt;&gt;"",IF(S$2&lt;&gt;"",INDEX('Instrument History'!$1:$1048576,$B1227,S$3) / CcyPerBase!R1226,""),"")</f>
        <v/>
      </c>
      <c r="T1227" s="5" t="str">
        <f>IF($A1227&lt;&gt;"",IF(T$2&lt;&gt;"",INDEX('Instrument History'!$1:$1048576,$B1227,T$3) / CcyPerBase!S1226,""),"")</f>
        <v/>
      </c>
      <c r="U1227" s="5" t="str">
        <f>IF($A1227&lt;&gt;"",IF(U$2&lt;&gt;"",INDEX('Instrument History'!$1:$1048576,$B1227,U$3) / CcyPerBase!T1226,""),"")</f>
        <v/>
      </c>
      <c r="V1227" s="5" t="str">
        <f>IF($A1227&lt;&gt;"",IF(V$2&lt;&gt;"",INDEX('Instrument History'!$1:$1048576,$B1227,V$3) / CcyPerBase!U1226,""),"")</f>
        <v/>
      </c>
      <c r="W1227" s="5" t="str">
        <f>IF($A1227&lt;&gt;"",IF(W$2&lt;&gt;"",INDEX('Instrument History'!$1:$1048576,$B1227,W$3) / CcyPerBase!V1226,""),"")</f>
        <v/>
      </c>
      <c r="X1227" s="5" t="str">
        <f>IF($A1227&lt;&gt;"",IF(X$2&lt;&gt;"",INDEX('Instrument History'!$1:$1048576,$B1227,X$3) / CcyPerBase!W1226,""),"")</f>
        <v/>
      </c>
      <c r="Y1227" s="5" t="str">
        <f>IF($A1227&lt;&gt;"",IF(Y$2&lt;&gt;"",INDEX('Instrument History'!$1:$1048576,$B1227,Y$3) / CcyPerBase!X1226,""),"")</f>
        <v/>
      </c>
    </row>
  </sheetData>
  <pageMargins left="0.75" right="0.75" top="1" bottom="1" header="0.5" footer="0.5"/>
  <pageSetup paperSize="9" orientation="portrait" horizontalDpi="4294967292" verticalDpi="4294967292"/>
  <legacyDrawing r:id="rId1"/>
  <extLst>
    <ext xmlns:mx="http://schemas.microsoft.com/office/mac/excel/2008/main" uri="{64002731-A6B0-56B0-2670-7721B7C09600}">
      <mx:PLV Mode="0" OnePage="0" WScale="0"/>
    </ext>
  </extLst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2:H1340"/>
  <sheetViews>
    <sheetView showRuler="0" workbookViewId="0">
      <selection activeCell="C21" sqref="C21"/>
    </sheetView>
  </sheetViews>
  <sheetFormatPr baseColWidth="10" defaultRowHeight="15" x14ac:dyDescent="0"/>
  <cols>
    <col min="1" max="1" width="12.5" bestFit="1" customWidth="1"/>
    <col min="3" max="4" width="10.83203125" style="4"/>
    <col min="6" max="6" width="11.5" bestFit="1" customWidth="1"/>
  </cols>
  <sheetData>
    <row r="2" spans="1:4">
      <c r="A2" t="s">
        <v>16</v>
      </c>
      <c r="B2" t="s">
        <v>4</v>
      </c>
      <c r="C2" s="4" t="str">
        <f>VLOOKUP(Master!R9,Baskets!A:C,2,FALSE)</f>
        <v>Global Tech</v>
      </c>
      <c r="D2" s="4" t="str">
        <f>VLOOKUP(Master!R11,Instruments!A:C,3,FALSE)</f>
        <v>NASDAQ</v>
      </c>
    </row>
    <row r="3" spans="1:4">
      <c r="A3" s="13">
        <f>MATCH(Master!R12,HistoricPricesInBase!A5:A1227,FALSE)</f>
        <v>542</v>
      </c>
      <c r="B3" s="12">
        <f>IF(A3&lt;&gt;"",INDEX(HistoricPricesInBase!$A$5:$E$1227,A3,1),"")</f>
        <v>40543</v>
      </c>
      <c r="C3" s="5">
        <f>IF(A3&lt;&gt;"",INDEX(HistoricPricesInBase!$A$5:$E$1227,A3,5),"")</f>
        <v>100</v>
      </c>
      <c r="D3" s="5">
        <f>IF(A3&lt;&gt;"",INDEX(HistoricPricesInBase!$A$5:$E$1227,A3,4),"")</f>
        <v>100</v>
      </c>
    </row>
    <row r="4" spans="1:4">
      <c r="A4">
        <f>IF(AND(A3&gt;2,A3&lt;&gt;""),A3-1,"")</f>
        <v>541</v>
      </c>
      <c r="B4" s="12">
        <f>IF(A4&lt;&gt;"",INDEX(HistoricPricesInBase!$A$5:$E$1227,A4,1),"")</f>
        <v>40546</v>
      </c>
      <c r="C4" s="5">
        <f>IF(A4&lt;&gt;"",INDEX(HistoricPricesInBase!$A$5:$E$1227,A4,5),"")</f>
        <v>99.000420446995221</v>
      </c>
      <c r="D4" s="5">
        <f>IF(A4&lt;&gt;"",INDEX(HistoricPricesInBase!$A$5:$E$1227,A4,4),"")</f>
        <v>103.10024206746637</v>
      </c>
    </row>
    <row r="5" spans="1:4">
      <c r="A5">
        <f t="shared" ref="A5:A68" si="0">IF(AND(A4&gt;2,A4&lt;&gt;""),A4-1,"")</f>
        <v>540</v>
      </c>
      <c r="B5" s="12">
        <f>IF(A5&lt;&gt;"",INDEX(HistoricPricesInBase!$A$5:$E$1227,A5,1),"")</f>
        <v>40547</v>
      </c>
      <c r="C5" s="5">
        <f>IF(A5&lt;&gt;"",INDEX(HistoricPricesInBase!$A$5:$E$1227,A5,5),"")</f>
        <v>98.926108549518929</v>
      </c>
      <c r="D5" s="5">
        <f>IF(A5&lt;&gt;"",INDEX(HistoricPricesInBase!$A$5:$E$1227,A5,4),"")</f>
        <v>101.64771984455625</v>
      </c>
    </row>
    <row r="6" spans="1:4">
      <c r="A6">
        <f t="shared" si="0"/>
        <v>539</v>
      </c>
      <c r="B6" s="12">
        <f>IF(A6&lt;&gt;"",INDEX(HistoricPricesInBase!$A$5:$E$1227,A6,1),"")</f>
        <v>40548</v>
      </c>
      <c r="C6" s="5">
        <f>IF(A6&lt;&gt;"",INDEX(HistoricPricesInBase!$A$5:$E$1227,A6,5),"")</f>
        <v>101.25483833158818</v>
      </c>
      <c r="D6" s="5">
        <f>IF(A6&lt;&gt;"",INDEX(HistoricPricesInBase!$A$5:$E$1227,A6,4),"")</f>
        <v>109.69324688187223</v>
      </c>
    </row>
    <row r="7" spans="1:4">
      <c r="A7">
        <f t="shared" si="0"/>
        <v>538</v>
      </c>
      <c r="B7" s="12">
        <f>IF(A7&lt;&gt;"",INDEX(HistoricPricesInBase!$A$5:$E$1227,A7,1),"")</f>
        <v>40549</v>
      </c>
      <c r="C7" s="5">
        <f>IF(A7&lt;&gt;"",INDEX(HistoricPricesInBase!$A$5:$E$1227,A7,5),"")</f>
        <v>96.78353805766929</v>
      </c>
      <c r="D7" s="5">
        <f>IF(A7&lt;&gt;"",INDEX(HistoricPricesInBase!$A$5:$E$1227,A7,4),"")</f>
        <v>102.19832467383353</v>
      </c>
    </row>
    <row r="8" spans="1:4">
      <c r="A8">
        <f t="shared" si="0"/>
        <v>537</v>
      </c>
      <c r="B8" s="12">
        <f>IF(A8&lt;&gt;"",INDEX(HistoricPricesInBase!$A$5:$E$1227,A8,1),"")</f>
        <v>40550</v>
      </c>
      <c r="C8" s="5">
        <f>IF(A8&lt;&gt;"",INDEX(HistoricPricesInBase!$A$5:$E$1227,A8,5),"")</f>
        <v>97.342243667132905</v>
      </c>
      <c r="D8" s="5">
        <f>IF(A8&lt;&gt;"",INDEX(HistoricPricesInBase!$A$5:$E$1227,A8,4),"")</f>
        <v>108.44308664384101</v>
      </c>
    </row>
    <row r="9" spans="1:4">
      <c r="A9">
        <f t="shared" si="0"/>
        <v>536</v>
      </c>
      <c r="B9" s="12">
        <f>IF(A9&lt;&gt;"",INDEX(HistoricPricesInBase!$A$5:$E$1227,A9,1),"")</f>
        <v>40553</v>
      </c>
      <c r="C9" s="5">
        <f>IF(A9&lt;&gt;"",INDEX(HistoricPricesInBase!$A$5:$E$1227,A9,5),"")</f>
        <v>93.9872717893236</v>
      </c>
      <c r="D9" s="5">
        <f>IF(A9&lt;&gt;"",INDEX(HistoricPricesInBase!$A$5:$E$1227,A9,4),"")</f>
        <v>108.72275033185701</v>
      </c>
    </row>
    <row r="10" spans="1:4">
      <c r="A10">
        <f t="shared" si="0"/>
        <v>535</v>
      </c>
      <c r="B10" s="12">
        <f>IF(A10&lt;&gt;"",INDEX(HistoricPricesInBase!$A$5:$E$1227,A10,1),"")</f>
        <v>40554</v>
      </c>
      <c r="C10" s="5">
        <f>IF(A10&lt;&gt;"",INDEX(HistoricPricesInBase!$A$5:$E$1227,A10,5),"")</f>
        <v>96.097527385850043</v>
      </c>
      <c r="D10" s="5">
        <f>IF(A10&lt;&gt;"",INDEX(HistoricPricesInBase!$A$5:$E$1227,A10,4),"")</f>
        <v>116.98125785829514</v>
      </c>
    </row>
    <row r="11" spans="1:4">
      <c r="A11">
        <f t="shared" si="0"/>
        <v>534</v>
      </c>
      <c r="B11" s="12">
        <f>IF(A11&lt;&gt;"",INDEX(HistoricPricesInBase!$A$5:$E$1227,A11,1),"")</f>
        <v>40555</v>
      </c>
      <c r="C11" s="5">
        <f>IF(A11&lt;&gt;"",INDEX(HistoricPricesInBase!$A$5:$E$1227,A11,5),"")</f>
        <v>98.442227197767878</v>
      </c>
      <c r="D11" s="5">
        <f>IF(A11&lt;&gt;"",INDEX(HistoricPricesInBase!$A$5:$E$1227,A11,4),"")</f>
        <v>119.58433641499833</v>
      </c>
    </row>
    <row r="12" spans="1:4">
      <c r="A12">
        <f t="shared" si="0"/>
        <v>533</v>
      </c>
      <c r="B12" s="12">
        <f>IF(A12&lt;&gt;"",INDEX(HistoricPricesInBase!$A$5:$E$1227,A12,1),"")</f>
        <v>40556</v>
      </c>
      <c r="C12" s="5">
        <f>IF(A12&lt;&gt;"",INDEX(HistoricPricesInBase!$A$5:$E$1227,A12,5),"")</f>
        <v>95.047545909800519</v>
      </c>
      <c r="D12" s="5">
        <f>IF(A12&lt;&gt;"",INDEX(HistoricPricesInBase!$A$5:$E$1227,A12,4),"")</f>
        <v>111.01966214724288</v>
      </c>
    </row>
    <row r="13" spans="1:4">
      <c r="A13">
        <f t="shared" si="0"/>
        <v>532</v>
      </c>
      <c r="B13" s="12">
        <f>IF(A13&lt;&gt;"",INDEX(HistoricPricesInBase!$A$5:$E$1227,A13,1),"")</f>
        <v>40557</v>
      </c>
      <c r="C13" s="5">
        <f>IF(A13&lt;&gt;"",INDEX(HistoricPricesInBase!$A$5:$E$1227,A13,5),"")</f>
        <v>90.760399805610589</v>
      </c>
      <c r="D13" s="5">
        <f>IF(A13&lt;&gt;"",INDEX(HistoricPricesInBase!$A$5:$E$1227,A13,4),"")</f>
        <v>105.80849451789325</v>
      </c>
    </row>
    <row r="14" spans="1:4">
      <c r="A14">
        <f t="shared" si="0"/>
        <v>531</v>
      </c>
      <c r="B14" s="12">
        <f>IF(A14&lt;&gt;"",INDEX(HistoricPricesInBase!$A$5:$E$1227,A14,1),"")</f>
        <v>40560</v>
      </c>
      <c r="C14" s="5">
        <f>IF(A14&lt;&gt;"",INDEX(HistoricPricesInBase!$A$5:$E$1227,A14,5),"")</f>
        <v>88.506394389382592</v>
      </c>
      <c r="D14" s="5">
        <f>IF(A14&lt;&gt;"",INDEX(HistoricPricesInBase!$A$5:$E$1227,A14,4),"")</f>
        <v>97.381196864465096</v>
      </c>
    </row>
    <row r="15" spans="1:4">
      <c r="A15">
        <f t="shared" si="0"/>
        <v>530</v>
      </c>
      <c r="B15" s="12">
        <f>IF(A15&lt;&gt;"",INDEX(HistoricPricesInBase!$A$5:$E$1227,A15,1),"")</f>
        <v>40561</v>
      </c>
      <c r="C15" s="5">
        <f>IF(A15&lt;&gt;"",INDEX(HistoricPricesInBase!$A$5:$E$1227,A15,5),"")</f>
        <v>89.159072087244866</v>
      </c>
      <c r="D15" s="5">
        <f>IF(A15&lt;&gt;"",INDEX(HistoricPricesInBase!$A$5:$E$1227,A15,4),"")</f>
        <v>96.35873029727864</v>
      </c>
    </row>
    <row r="16" spans="1:4">
      <c r="A16">
        <f t="shared" si="0"/>
        <v>529</v>
      </c>
      <c r="B16" s="12">
        <f>IF(A16&lt;&gt;"",INDEX(HistoricPricesInBase!$A$5:$E$1227,A16,1),"")</f>
        <v>40562</v>
      </c>
      <c r="C16" s="5">
        <f>IF(A16&lt;&gt;"",INDEX(HistoricPricesInBase!$A$5:$E$1227,A16,5),"")</f>
        <v>90.930462026369185</v>
      </c>
      <c r="D16" s="5">
        <f>IF(A16&lt;&gt;"",INDEX(HistoricPricesInBase!$A$5:$E$1227,A16,4),"")</f>
        <v>101.19148329558266</v>
      </c>
    </row>
    <row r="17" spans="1:8">
      <c r="A17">
        <f t="shared" si="0"/>
        <v>528</v>
      </c>
      <c r="B17" s="12">
        <f>IF(A17&lt;&gt;"",INDEX(HistoricPricesInBase!$A$5:$E$1227,A17,1),"")</f>
        <v>40563</v>
      </c>
      <c r="C17" s="5">
        <f>IF(A17&lt;&gt;"",INDEX(HistoricPricesInBase!$A$5:$E$1227,A17,5),"")</f>
        <v>94.220856515803689</v>
      </c>
      <c r="D17" s="5">
        <f>IF(A17&lt;&gt;"",INDEX(HistoricPricesInBase!$A$5:$E$1227,A17,4),"")</f>
        <v>104.00818247040759</v>
      </c>
    </row>
    <row r="18" spans="1:8">
      <c r="A18">
        <f t="shared" si="0"/>
        <v>527</v>
      </c>
      <c r="B18" s="12">
        <f>IF(A18&lt;&gt;"",INDEX(HistoricPricesInBase!$A$5:$E$1227,A18,1),"")</f>
        <v>40564</v>
      </c>
      <c r="C18" s="5">
        <f>IF(A18&lt;&gt;"",INDEX(HistoricPricesInBase!$A$5:$E$1227,A18,5),"")</f>
        <v>91.318320195481817</v>
      </c>
      <c r="D18" s="5">
        <f>IF(A18&lt;&gt;"",INDEX(HistoricPricesInBase!$A$5:$E$1227,A18,4),"")</f>
        <v>94.875956337464658</v>
      </c>
    </row>
    <row r="19" spans="1:8">
      <c r="A19">
        <f t="shared" si="0"/>
        <v>526</v>
      </c>
      <c r="B19" s="12">
        <f>IF(A19&lt;&gt;"",INDEX(HistoricPricesInBase!$A$5:$E$1227,A19,1),"")</f>
        <v>40567</v>
      </c>
      <c r="C19" s="5">
        <f>IF(A19&lt;&gt;"",INDEX(HistoricPricesInBase!$A$5:$E$1227,A19,5),"")</f>
        <v>92.993034947370447</v>
      </c>
      <c r="D19" s="5">
        <f>IF(A19&lt;&gt;"",INDEX(HistoricPricesInBase!$A$5:$E$1227,A19,4),"")</f>
        <v>92.221541528008174</v>
      </c>
    </row>
    <row r="20" spans="1:8">
      <c r="A20">
        <f t="shared" si="0"/>
        <v>525</v>
      </c>
      <c r="B20" s="12">
        <f>IF(A20&lt;&gt;"",INDEX(HistoricPricesInBase!$A$5:$E$1227,A20,1),"")</f>
        <v>40568</v>
      </c>
      <c r="C20" s="5">
        <f>IF(A20&lt;&gt;"",INDEX(HistoricPricesInBase!$A$5:$E$1227,A20,5),"")</f>
        <v>89.076181499548099</v>
      </c>
      <c r="D20" s="5">
        <f>IF(A20&lt;&gt;"",INDEX(HistoricPricesInBase!$A$5:$E$1227,A20,4),"")</f>
        <v>90.208633941737787</v>
      </c>
      <c r="F20" s="15"/>
      <c r="G20" s="15"/>
      <c r="H20" s="15"/>
    </row>
    <row r="21" spans="1:8">
      <c r="A21">
        <f t="shared" si="0"/>
        <v>524</v>
      </c>
      <c r="B21" s="12">
        <f>IF(A21&lt;&gt;"",INDEX(HistoricPricesInBase!$A$5:$E$1227,A21,1),"")</f>
        <v>40569</v>
      </c>
      <c r="C21" s="5">
        <f>IF(A21&lt;&gt;"",INDEX(HistoricPricesInBase!$A$5:$E$1227,A21,5),"")</f>
        <v>93.255635020487858</v>
      </c>
      <c r="D21" s="5">
        <f>IF(A21&lt;&gt;"",INDEX(HistoricPricesInBase!$A$5:$E$1227,A21,4),"")</f>
        <v>89.509010839701943</v>
      </c>
    </row>
    <row r="22" spans="1:8">
      <c r="A22">
        <f t="shared" si="0"/>
        <v>523</v>
      </c>
      <c r="B22" s="12">
        <f>IF(A22&lt;&gt;"",INDEX(HistoricPricesInBase!$A$5:$E$1227,A22,1),"")</f>
        <v>40570</v>
      </c>
      <c r="C22" s="5">
        <f>IF(A22&lt;&gt;"",INDEX(HistoricPricesInBase!$A$5:$E$1227,A22,5),"")</f>
        <v>93.622880828993743</v>
      </c>
      <c r="D22" s="5">
        <f>IF(A22&lt;&gt;"",INDEX(HistoricPricesInBase!$A$5:$E$1227,A22,4),"")</f>
        <v>88.27127348028408</v>
      </c>
    </row>
    <row r="23" spans="1:8">
      <c r="A23">
        <f t="shared" si="0"/>
        <v>522</v>
      </c>
      <c r="B23" s="12">
        <f>IF(A23&lt;&gt;"",INDEX(HistoricPricesInBase!$A$5:$E$1227,A23,1),"")</f>
        <v>40571</v>
      </c>
      <c r="C23" s="5">
        <f>IF(A23&lt;&gt;"",INDEX(HistoricPricesInBase!$A$5:$E$1227,A23,5),"")</f>
        <v>96.741891351486146</v>
      </c>
      <c r="D23" s="5">
        <f>IF(A23&lt;&gt;"",INDEX(HistoricPricesInBase!$A$5:$E$1227,A23,4),"")</f>
        <v>91.832834307398045</v>
      </c>
    </row>
    <row r="24" spans="1:8">
      <c r="A24">
        <f t="shared" si="0"/>
        <v>521</v>
      </c>
      <c r="B24" s="12">
        <f>IF(A24&lt;&gt;"",INDEX(HistoricPricesInBase!$A$5:$E$1227,A24,1),"")</f>
        <v>40574</v>
      </c>
      <c r="C24" s="5">
        <f>IF(A24&lt;&gt;"",INDEX(HistoricPricesInBase!$A$5:$E$1227,A24,5),"")</f>
        <v>96.396406017670301</v>
      </c>
      <c r="D24" s="5">
        <f>IF(A24&lt;&gt;"",INDEX(HistoricPricesInBase!$A$5:$E$1227,A24,4),"")</f>
        <v>92.083632262575932</v>
      </c>
    </row>
    <row r="25" spans="1:8">
      <c r="A25">
        <f t="shared" si="0"/>
        <v>520</v>
      </c>
      <c r="B25" s="12">
        <f>IF(A25&lt;&gt;"",INDEX(HistoricPricesInBase!$A$5:$E$1227,A25,1),"")</f>
        <v>40575</v>
      </c>
      <c r="C25" s="5">
        <f>IF(A25&lt;&gt;"",INDEX(HistoricPricesInBase!$A$5:$E$1227,A25,5),"")</f>
        <v>93.3874662971769</v>
      </c>
      <c r="D25" s="5">
        <f>IF(A25&lt;&gt;"",INDEX(HistoricPricesInBase!$A$5:$E$1227,A25,4),"")</f>
        <v>90.302460531831301</v>
      </c>
    </row>
    <row r="26" spans="1:8">
      <c r="A26">
        <f t="shared" si="0"/>
        <v>519</v>
      </c>
      <c r="B26" s="12">
        <f>IF(A26&lt;&gt;"",INDEX(HistoricPricesInBase!$A$5:$E$1227,A26,1),"")</f>
        <v>40576</v>
      </c>
      <c r="C26" s="5">
        <f>IF(A26&lt;&gt;"",INDEX(HistoricPricesInBase!$A$5:$E$1227,A26,5),"")</f>
        <v>93.639505425097028</v>
      </c>
      <c r="D26" s="5">
        <f>IF(A26&lt;&gt;"",INDEX(HistoricPricesInBase!$A$5:$E$1227,A26,4),"")</f>
        <v>94.405030732007162</v>
      </c>
    </row>
    <row r="27" spans="1:8">
      <c r="A27">
        <f t="shared" si="0"/>
        <v>518</v>
      </c>
      <c r="B27" s="12">
        <f>IF(A27&lt;&gt;"",INDEX(HistoricPricesInBase!$A$5:$E$1227,A27,1),"")</f>
        <v>40577</v>
      </c>
      <c r="C27" s="5">
        <f>IF(A27&lt;&gt;"",INDEX(HistoricPricesInBase!$A$5:$E$1227,A27,5),"")</f>
        <v>95.33034514507996</v>
      </c>
      <c r="D27" s="5">
        <f>IF(A27&lt;&gt;"",INDEX(HistoricPricesInBase!$A$5:$E$1227,A27,4),"")</f>
        <v>99.049427034066113</v>
      </c>
    </row>
    <row r="28" spans="1:8">
      <c r="A28">
        <f t="shared" si="0"/>
        <v>517</v>
      </c>
      <c r="B28" s="12">
        <f>IF(A28&lt;&gt;"",INDEX(HistoricPricesInBase!$A$5:$E$1227,A28,1),"")</f>
        <v>40578</v>
      </c>
      <c r="C28" s="5">
        <f>IF(A28&lt;&gt;"",INDEX(HistoricPricesInBase!$A$5:$E$1227,A28,5),"")</f>
        <v>93.984240470533763</v>
      </c>
      <c r="D28" s="5">
        <f>IF(A28&lt;&gt;"",INDEX(HistoricPricesInBase!$A$5:$E$1227,A28,4),"")</f>
        <v>97.007653652049839</v>
      </c>
    </row>
    <row r="29" spans="1:8">
      <c r="A29">
        <f t="shared" si="0"/>
        <v>516</v>
      </c>
      <c r="B29" s="12">
        <f>IF(A29&lt;&gt;"",INDEX(HistoricPricesInBase!$A$5:$E$1227,A29,1),"")</f>
        <v>40581</v>
      </c>
      <c r="C29" s="5">
        <f>IF(A29&lt;&gt;"",INDEX(HistoricPricesInBase!$A$5:$E$1227,A29,5),"")</f>
        <v>96.337129749674531</v>
      </c>
      <c r="D29" s="5">
        <f>IF(A29&lt;&gt;"",INDEX(HistoricPricesInBase!$A$5:$E$1227,A29,4),"")</f>
        <v>100.98792767668741</v>
      </c>
    </row>
    <row r="30" spans="1:8">
      <c r="A30">
        <f t="shared" si="0"/>
        <v>515</v>
      </c>
      <c r="B30" s="12">
        <f>IF(A30&lt;&gt;"",INDEX(HistoricPricesInBase!$A$5:$E$1227,A30,1),"")</f>
        <v>40582</v>
      </c>
      <c r="C30" s="5">
        <f>IF(A30&lt;&gt;"",INDEX(HistoricPricesInBase!$A$5:$E$1227,A30,5),"")</f>
        <v>96.022916265555267</v>
      </c>
      <c r="D30" s="5">
        <f>IF(A30&lt;&gt;"",INDEX(HistoricPricesInBase!$A$5:$E$1227,A30,4),"")</f>
        <v>97.42790673773159</v>
      </c>
    </row>
    <row r="31" spans="1:8">
      <c r="A31">
        <f t="shared" si="0"/>
        <v>514</v>
      </c>
      <c r="B31" s="12">
        <f>IF(A31&lt;&gt;"",INDEX(HistoricPricesInBase!$A$5:$E$1227,A31,1),"")</f>
        <v>40583</v>
      </c>
      <c r="C31" s="5">
        <f>IF(A31&lt;&gt;"",INDEX(HistoricPricesInBase!$A$5:$E$1227,A31,5),"")</f>
        <v>93.191105218901839</v>
      </c>
      <c r="D31" s="5">
        <f>IF(A31&lt;&gt;"",INDEX(HistoricPricesInBase!$A$5:$E$1227,A31,4),"")</f>
        <v>97.710676693383419</v>
      </c>
    </row>
    <row r="32" spans="1:8">
      <c r="A32">
        <f t="shared" si="0"/>
        <v>513</v>
      </c>
      <c r="B32" s="12">
        <f>IF(A32&lt;&gt;"",INDEX(HistoricPricesInBase!$A$5:$E$1227,A32,1),"")</f>
        <v>40584</v>
      </c>
      <c r="C32" s="5">
        <f>IF(A32&lt;&gt;"",INDEX(HistoricPricesInBase!$A$5:$E$1227,A32,5),"")</f>
        <v>91.926938376009772</v>
      </c>
      <c r="D32" s="5">
        <f>IF(A32&lt;&gt;"",INDEX(HistoricPricesInBase!$A$5:$E$1227,A32,4),"")</f>
        <v>91.56657978088802</v>
      </c>
    </row>
    <row r="33" spans="1:4">
      <c r="A33">
        <f t="shared" si="0"/>
        <v>512</v>
      </c>
      <c r="B33" s="12">
        <f>IF(A33&lt;&gt;"",INDEX(HistoricPricesInBase!$A$5:$E$1227,A33,1),"")</f>
        <v>40585</v>
      </c>
      <c r="C33" s="5">
        <f>IF(A33&lt;&gt;"",INDEX(HistoricPricesInBase!$A$5:$E$1227,A33,5),"")</f>
        <v>90.875311722389966</v>
      </c>
      <c r="D33" s="5">
        <f>IF(A33&lt;&gt;"",INDEX(HistoricPricesInBase!$A$5:$E$1227,A33,4),"")</f>
        <v>93.089899603353501</v>
      </c>
    </row>
    <row r="34" spans="1:4">
      <c r="A34">
        <f t="shared" si="0"/>
        <v>511</v>
      </c>
      <c r="B34" s="12">
        <f>IF(A34&lt;&gt;"",INDEX(HistoricPricesInBase!$A$5:$E$1227,A34,1),"")</f>
        <v>40588</v>
      </c>
      <c r="C34" s="5">
        <f>IF(A34&lt;&gt;"",INDEX(HistoricPricesInBase!$A$5:$E$1227,A34,5),"")</f>
        <v>88.863632686035842</v>
      </c>
      <c r="D34" s="5">
        <f>IF(A34&lt;&gt;"",INDEX(HistoricPricesInBase!$A$5:$E$1227,A34,4),"")</f>
        <v>90.062040786516434</v>
      </c>
    </row>
    <row r="35" spans="1:4">
      <c r="A35">
        <f t="shared" si="0"/>
        <v>510</v>
      </c>
      <c r="B35" s="12">
        <f>IF(A35&lt;&gt;"",INDEX(HistoricPricesInBase!$A$5:$E$1227,A35,1),"")</f>
        <v>40589</v>
      </c>
      <c r="C35" s="5">
        <f>IF(A35&lt;&gt;"",INDEX(HistoricPricesInBase!$A$5:$E$1227,A35,5),"")</f>
        <v>92.815251682567776</v>
      </c>
      <c r="D35" s="5">
        <f>IF(A35&lt;&gt;"",INDEX(HistoricPricesInBase!$A$5:$E$1227,A35,4),"")</f>
        <v>98.517542563412007</v>
      </c>
    </row>
    <row r="36" spans="1:4">
      <c r="A36">
        <f t="shared" si="0"/>
        <v>509</v>
      </c>
      <c r="B36" s="12">
        <f>IF(A36&lt;&gt;"",INDEX(HistoricPricesInBase!$A$5:$E$1227,A36,1),"")</f>
        <v>40590</v>
      </c>
      <c r="C36" s="5">
        <f>IF(A36&lt;&gt;"",INDEX(HistoricPricesInBase!$A$5:$E$1227,A36,5),"")</f>
        <v>93.281203668812978</v>
      </c>
      <c r="D36" s="5">
        <f>IF(A36&lt;&gt;"",INDEX(HistoricPricesInBase!$A$5:$E$1227,A36,4),"")</f>
        <v>101.71508870184829</v>
      </c>
    </row>
    <row r="37" spans="1:4">
      <c r="A37">
        <f t="shared" si="0"/>
        <v>508</v>
      </c>
      <c r="B37" s="12">
        <f>IF(A37&lt;&gt;"",INDEX(HistoricPricesInBase!$A$5:$E$1227,A37,1),"")</f>
        <v>40591</v>
      </c>
      <c r="C37" s="5">
        <f>IF(A37&lt;&gt;"",INDEX(HistoricPricesInBase!$A$5:$E$1227,A37,5),"")</f>
        <v>95.776608887355451</v>
      </c>
      <c r="D37" s="5">
        <f>IF(A37&lt;&gt;"",INDEX(HistoricPricesInBase!$A$5:$E$1227,A37,4),"")</f>
        <v>105.44350195108576</v>
      </c>
    </row>
    <row r="38" spans="1:4">
      <c r="A38">
        <f t="shared" si="0"/>
        <v>507</v>
      </c>
      <c r="B38" s="12">
        <f>IF(A38&lt;&gt;"",INDEX(HistoricPricesInBase!$A$5:$E$1227,A38,1),"")</f>
        <v>40592</v>
      </c>
      <c r="C38" s="5">
        <f>IF(A38&lt;&gt;"",INDEX(HistoricPricesInBase!$A$5:$E$1227,A38,5),"")</f>
        <v>97.764579719292726</v>
      </c>
      <c r="D38" s="5">
        <f>IF(A38&lt;&gt;"",INDEX(HistoricPricesInBase!$A$5:$E$1227,A38,4),"")</f>
        <v>106.58721065650865</v>
      </c>
    </row>
    <row r="39" spans="1:4">
      <c r="A39">
        <f t="shared" si="0"/>
        <v>506</v>
      </c>
      <c r="B39" s="12">
        <f>IF(A39&lt;&gt;"",INDEX(HistoricPricesInBase!$A$5:$E$1227,A39,1),"")</f>
        <v>40595</v>
      </c>
      <c r="C39" s="5">
        <f>IF(A39&lt;&gt;"",INDEX(HistoricPricesInBase!$A$5:$E$1227,A39,5),"")</f>
        <v>95.918787340276992</v>
      </c>
      <c r="D39" s="5">
        <f>IF(A39&lt;&gt;"",INDEX(HistoricPricesInBase!$A$5:$E$1227,A39,4),"")</f>
        <v>106.7178151139172</v>
      </c>
    </row>
    <row r="40" spans="1:4">
      <c r="A40">
        <f t="shared" si="0"/>
        <v>505</v>
      </c>
      <c r="B40" s="12">
        <f>IF(A40&lt;&gt;"",INDEX(HistoricPricesInBase!$A$5:$E$1227,A40,1),"")</f>
        <v>40596</v>
      </c>
      <c r="C40" s="5">
        <f>IF(A40&lt;&gt;"",INDEX(HistoricPricesInBase!$A$5:$E$1227,A40,5),"")</f>
        <v>95.081161631634828</v>
      </c>
      <c r="D40" s="5">
        <f>IF(A40&lt;&gt;"",INDEX(HistoricPricesInBase!$A$5:$E$1227,A40,4),"")</f>
        <v>102.71473031048063</v>
      </c>
    </row>
    <row r="41" spans="1:4">
      <c r="A41">
        <f t="shared" si="0"/>
        <v>504</v>
      </c>
      <c r="B41" s="12">
        <f>IF(A41&lt;&gt;"",INDEX(HistoricPricesInBase!$A$5:$E$1227,A41,1),"")</f>
        <v>40597</v>
      </c>
      <c r="C41" s="5">
        <f>IF(A41&lt;&gt;"",INDEX(HistoricPricesInBase!$A$5:$E$1227,A41,5),"")</f>
        <v>92.977691225971469</v>
      </c>
      <c r="D41" s="5">
        <f>IF(A41&lt;&gt;"",INDEX(HistoricPricesInBase!$A$5:$E$1227,A41,4),"")</f>
        <v>100.14066147871701</v>
      </c>
    </row>
    <row r="42" spans="1:4">
      <c r="A42">
        <f t="shared" si="0"/>
        <v>503</v>
      </c>
      <c r="B42" s="12">
        <f>IF(A42&lt;&gt;"",INDEX(HistoricPricesInBase!$A$5:$E$1227,A42,1),"")</f>
        <v>40598</v>
      </c>
      <c r="C42" s="5">
        <f>IF(A42&lt;&gt;"",INDEX(HistoricPricesInBase!$A$5:$E$1227,A42,5),"")</f>
        <v>91.334338706434295</v>
      </c>
      <c r="D42" s="5">
        <f>IF(A42&lt;&gt;"",INDEX(HistoricPricesInBase!$A$5:$E$1227,A42,4),"")</f>
        <v>96.06094302178812</v>
      </c>
    </row>
    <row r="43" spans="1:4">
      <c r="A43">
        <f t="shared" si="0"/>
        <v>502</v>
      </c>
      <c r="B43" s="12">
        <f>IF(A43&lt;&gt;"",INDEX(HistoricPricesInBase!$A$5:$E$1227,A43,1),"")</f>
        <v>40599</v>
      </c>
      <c r="C43" s="5">
        <f>IF(A43&lt;&gt;"",INDEX(HistoricPricesInBase!$A$5:$E$1227,A43,5),"")</f>
        <v>92.191152412537846</v>
      </c>
      <c r="D43" s="5">
        <f>IF(A43&lt;&gt;"",INDEX(HistoricPricesInBase!$A$5:$E$1227,A43,4),"")</f>
        <v>91.846647636751882</v>
      </c>
    </row>
    <row r="44" spans="1:4">
      <c r="A44">
        <f t="shared" si="0"/>
        <v>501</v>
      </c>
      <c r="B44" s="12">
        <f>IF(A44&lt;&gt;"",INDEX(HistoricPricesInBase!$A$5:$E$1227,A44,1),"")</f>
        <v>40602</v>
      </c>
      <c r="C44" s="5">
        <f>IF(A44&lt;&gt;"",INDEX(HistoricPricesInBase!$A$5:$E$1227,A44,5),"")</f>
        <v>90.577253909998774</v>
      </c>
      <c r="D44" s="5">
        <f>IF(A44&lt;&gt;"",INDEX(HistoricPricesInBase!$A$5:$E$1227,A44,4),"")</f>
        <v>91.008322665094738</v>
      </c>
    </row>
    <row r="45" spans="1:4">
      <c r="A45">
        <f t="shared" si="0"/>
        <v>500</v>
      </c>
      <c r="B45" s="12">
        <f>IF(A45&lt;&gt;"",INDEX(HistoricPricesInBase!$A$5:$E$1227,A45,1),"")</f>
        <v>40603</v>
      </c>
      <c r="C45" s="5">
        <f>IF(A45&lt;&gt;"",INDEX(HistoricPricesInBase!$A$5:$E$1227,A45,5),"")</f>
        <v>92.360468288167482</v>
      </c>
      <c r="D45" s="5">
        <f>IF(A45&lt;&gt;"",INDEX(HistoricPricesInBase!$A$5:$E$1227,A45,4),"")</f>
        <v>90.599799632260272</v>
      </c>
    </row>
    <row r="46" spans="1:4">
      <c r="A46">
        <f t="shared" si="0"/>
        <v>499</v>
      </c>
      <c r="B46" s="12">
        <f>IF(A46&lt;&gt;"",INDEX(HistoricPricesInBase!$A$5:$E$1227,A46,1),"")</f>
        <v>40604</v>
      </c>
      <c r="C46" s="5">
        <f>IF(A46&lt;&gt;"",INDEX(HistoricPricesInBase!$A$5:$E$1227,A46,5),"")</f>
        <v>90.87452908263684</v>
      </c>
      <c r="D46" s="5">
        <f>IF(A46&lt;&gt;"",INDEX(HistoricPricesInBase!$A$5:$E$1227,A46,4),"")</f>
        <v>89.297722727787601</v>
      </c>
    </row>
    <row r="47" spans="1:4">
      <c r="A47">
        <f t="shared" si="0"/>
        <v>498</v>
      </c>
      <c r="B47" s="12">
        <f>IF(A47&lt;&gt;"",INDEX(HistoricPricesInBase!$A$5:$E$1227,A47,1),"")</f>
        <v>40605</v>
      </c>
      <c r="C47" s="5">
        <f>IF(A47&lt;&gt;"",INDEX(HistoricPricesInBase!$A$5:$E$1227,A47,5),"")</f>
        <v>88.667421124733323</v>
      </c>
      <c r="D47" s="5">
        <f>IF(A47&lt;&gt;"",INDEX(HistoricPricesInBase!$A$5:$E$1227,A47,4),"")</f>
        <v>90.470663202719592</v>
      </c>
    </row>
    <row r="48" spans="1:4">
      <c r="A48">
        <f t="shared" si="0"/>
        <v>497</v>
      </c>
      <c r="B48" s="12">
        <f>IF(A48&lt;&gt;"",INDEX(HistoricPricesInBase!$A$5:$E$1227,A48,1),"")</f>
        <v>40606</v>
      </c>
      <c r="C48" s="5">
        <f>IF(A48&lt;&gt;"",INDEX(HistoricPricesInBase!$A$5:$E$1227,A48,5),"")</f>
        <v>88.161612373375206</v>
      </c>
      <c r="D48" s="5">
        <f>IF(A48&lt;&gt;"",INDEX(HistoricPricesInBase!$A$5:$E$1227,A48,4),"")</f>
        <v>93.375386483426553</v>
      </c>
    </row>
    <row r="49" spans="1:4">
      <c r="A49">
        <f t="shared" si="0"/>
        <v>496</v>
      </c>
      <c r="B49" s="12">
        <f>IF(A49&lt;&gt;"",INDEX(HistoricPricesInBase!$A$5:$E$1227,A49,1),"")</f>
        <v>40609</v>
      </c>
      <c r="C49" s="5">
        <f>IF(A49&lt;&gt;"",INDEX(HistoricPricesInBase!$A$5:$E$1227,A49,5),"")</f>
        <v>86.58931230146672</v>
      </c>
      <c r="D49" s="5">
        <f>IF(A49&lt;&gt;"",INDEX(HistoricPricesInBase!$A$5:$E$1227,A49,4),"")</f>
        <v>93.481379096755006</v>
      </c>
    </row>
    <row r="50" spans="1:4">
      <c r="A50">
        <f t="shared" si="0"/>
        <v>495</v>
      </c>
      <c r="B50" s="12">
        <f>IF(A50&lt;&gt;"",INDEX(HistoricPricesInBase!$A$5:$E$1227,A50,1),"")</f>
        <v>40610</v>
      </c>
      <c r="C50" s="5">
        <f>IF(A50&lt;&gt;"",INDEX(HistoricPricesInBase!$A$5:$E$1227,A50,5),"")</f>
        <v>88.916245423471153</v>
      </c>
      <c r="D50" s="5">
        <f>IF(A50&lt;&gt;"",INDEX(HistoricPricesInBase!$A$5:$E$1227,A50,4),"")</f>
        <v>93.158944691598293</v>
      </c>
    </row>
    <row r="51" spans="1:4">
      <c r="A51">
        <f t="shared" si="0"/>
        <v>494</v>
      </c>
      <c r="B51" s="12">
        <f>IF(A51&lt;&gt;"",INDEX(HistoricPricesInBase!$A$5:$E$1227,A51,1),"")</f>
        <v>40611</v>
      </c>
      <c r="C51" s="5">
        <f>IF(A51&lt;&gt;"",INDEX(HistoricPricesInBase!$A$5:$E$1227,A51,5),"")</f>
        <v>90.539237005023864</v>
      </c>
      <c r="D51" s="5">
        <f>IF(A51&lt;&gt;"",INDEX(HistoricPricesInBase!$A$5:$E$1227,A51,4),"")</f>
        <v>98.750210330252997</v>
      </c>
    </row>
    <row r="52" spans="1:4">
      <c r="A52">
        <f t="shared" si="0"/>
        <v>493</v>
      </c>
      <c r="B52" s="12">
        <f>IF(A52&lt;&gt;"",INDEX(HistoricPricesInBase!$A$5:$E$1227,A52,1),"")</f>
        <v>40612</v>
      </c>
      <c r="C52" s="5">
        <f>IF(A52&lt;&gt;"",INDEX(HistoricPricesInBase!$A$5:$E$1227,A52,5),"")</f>
        <v>88.699641821451678</v>
      </c>
      <c r="D52" s="5">
        <f>IF(A52&lt;&gt;"",INDEX(HistoricPricesInBase!$A$5:$E$1227,A52,4),"")</f>
        <v>94.138476039016723</v>
      </c>
    </row>
    <row r="53" spans="1:4">
      <c r="A53">
        <f t="shared" si="0"/>
        <v>492</v>
      </c>
      <c r="B53" s="12">
        <f>IF(A53&lt;&gt;"",INDEX(HistoricPricesInBase!$A$5:$E$1227,A53,1),"")</f>
        <v>40613</v>
      </c>
      <c r="C53" s="5">
        <f>IF(A53&lt;&gt;"",INDEX(HistoricPricesInBase!$A$5:$E$1227,A53,5),"")</f>
        <v>86.115511003400115</v>
      </c>
      <c r="D53" s="5">
        <f>IF(A53&lt;&gt;"",INDEX(HistoricPricesInBase!$A$5:$E$1227,A53,4),"")</f>
        <v>85.366272600330703</v>
      </c>
    </row>
    <row r="54" spans="1:4">
      <c r="A54">
        <f t="shared" si="0"/>
        <v>491</v>
      </c>
      <c r="B54" s="12">
        <f>IF(A54&lt;&gt;"",INDEX(HistoricPricesInBase!$A$5:$E$1227,A54,1),"")</f>
        <v>40616</v>
      </c>
      <c r="C54" s="5">
        <f>IF(A54&lt;&gt;"",INDEX(HistoricPricesInBase!$A$5:$E$1227,A54,5),"")</f>
        <v>85.348948457622882</v>
      </c>
      <c r="D54" s="5">
        <f>IF(A54&lt;&gt;"",INDEX(HistoricPricesInBase!$A$5:$E$1227,A54,4),"")</f>
        <v>84.17666413518505</v>
      </c>
    </row>
    <row r="55" spans="1:4">
      <c r="A55">
        <f t="shared" si="0"/>
        <v>490</v>
      </c>
      <c r="B55" s="12">
        <f>IF(A55&lt;&gt;"",INDEX(HistoricPricesInBase!$A$5:$E$1227,A55,1),"")</f>
        <v>40617</v>
      </c>
      <c r="C55" s="5">
        <f>IF(A55&lt;&gt;"",INDEX(HistoricPricesInBase!$A$5:$E$1227,A55,5),"")</f>
        <v>87.732655357761786</v>
      </c>
      <c r="D55" s="5">
        <f>IF(A55&lt;&gt;"",INDEX(HistoricPricesInBase!$A$5:$E$1227,A55,4),"")</f>
        <v>86.83057970595604</v>
      </c>
    </row>
    <row r="56" spans="1:4">
      <c r="A56">
        <f t="shared" si="0"/>
        <v>489</v>
      </c>
      <c r="B56" s="12">
        <f>IF(A56&lt;&gt;"",INDEX(HistoricPricesInBase!$A$5:$E$1227,A56,1),"")</f>
        <v>40618</v>
      </c>
      <c r="C56" s="5">
        <f>IF(A56&lt;&gt;"",INDEX(HistoricPricesInBase!$A$5:$E$1227,A56,5),"")</f>
        <v>89.163129619814171</v>
      </c>
      <c r="D56" s="5">
        <f>IF(A56&lt;&gt;"",INDEX(HistoricPricesInBase!$A$5:$E$1227,A56,4),"")</f>
        <v>85.643027273806595</v>
      </c>
    </row>
    <row r="57" spans="1:4">
      <c r="A57">
        <f t="shared" si="0"/>
        <v>488</v>
      </c>
      <c r="B57" s="12">
        <f>IF(A57&lt;&gt;"",INDEX(HistoricPricesInBase!$A$5:$E$1227,A57,1),"")</f>
        <v>40619</v>
      </c>
      <c r="C57" s="5">
        <f>IF(A57&lt;&gt;"",INDEX(HistoricPricesInBase!$A$5:$E$1227,A57,5),"")</f>
        <v>88.331364693389702</v>
      </c>
      <c r="D57" s="5">
        <f>IF(A57&lt;&gt;"",INDEX(HistoricPricesInBase!$A$5:$E$1227,A57,4),"")</f>
        <v>86.327276659776203</v>
      </c>
    </row>
    <row r="58" spans="1:4">
      <c r="A58">
        <f t="shared" si="0"/>
        <v>487</v>
      </c>
      <c r="B58" s="12">
        <f>IF(A58&lt;&gt;"",INDEX(HistoricPricesInBase!$A$5:$E$1227,A58,1),"")</f>
        <v>40620</v>
      </c>
      <c r="C58" s="5">
        <f>IF(A58&lt;&gt;"",INDEX(HistoricPricesInBase!$A$5:$E$1227,A58,5),"")</f>
        <v>89.686038372947436</v>
      </c>
      <c r="D58" s="5">
        <f>IF(A58&lt;&gt;"",INDEX(HistoricPricesInBase!$A$5:$E$1227,A58,4),"")</f>
        <v>85.647335682175083</v>
      </c>
    </row>
    <row r="59" spans="1:4">
      <c r="A59">
        <f t="shared" si="0"/>
        <v>486</v>
      </c>
      <c r="B59" s="12">
        <f>IF(A59&lt;&gt;"",INDEX(HistoricPricesInBase!$A$5:$E$1227,A59,1),"")</f>
        <v>40623</v>
      </c>
      <c r="C59" s="5">
        <f>IF(A59&lt;&gt;"",INDEX(HistoricPricesInBase!$A$5:$E$1227,A59,5),"")</f>
        <v>85.311714355416285</v>
      </c>
      <c r="D59" s="5">
        <f>IF(A59&lt;&gt;"",INDEX(HistoricPricesInBase!$A$5:$E$1227,A59,4),"")</f>
        <v>79.551926375478104</v>
      </c>
    </row>
    <row r="60" spans="1:4">
      <c r="A60">
        <f t="shared" si="0"/>
        <v>485</v>
      </c>
      <c r="B60" s="12">
        <f>IF(A60&lt;&gt;"",INDEX(HistoricPricesInBase!$A$5:$E$1227,A60,1),"")</f>
        <v>40624</v>
      </c>
      <c r="C60" s="5">
        <f>IF(A60&lt;&gt;"",INDEX(HistoricPricesInBase!$A$5:$E$1227,A60,5),"")</f>
        <v>87.310902523896033</v>
      </c>
      <c r="D60" s="5">
        <f>IF(A60&lt;&gt;"",INDEX(HistoricPricesInBase!$A$5:$E$1227,A60,4),"")</f>
        <v>83.53303847719269</v>
      </c>
    </row>
    <row r="61" spans="1:4">
      <c r="A61">
        <f t="shared" si="0"/>
        <v>484</v>
      </c>
      <c r="B61" s="12">
        <f>IF(A61&lt;&gt;"",INDEX(HistoricPricesInBase!$A$5:$E$1227,A61,1),"")</f>
        <v>40625</v>
      </c>
      <c r="C61" s="5">
        <f>IF(A61&lt;&gt;"",INDEX(HistoricPricesInBase!$A$5:$E$1227,A61,5),"")</f>
        <v>89.594098490930975</v>
      </c>
      <c r="D61" s="5">
        <f>IF(A61&lt;&gt;"",INDEX(HistoricPricesInBase!$A$5:$E$1227,A61,4),"")</f>
        <v>84.975311726984316</v>
      </c>
    </row>
    <row r="62" spans="1:4">
      <c r="A62">
        <f t="shared" si="0"/>
        <v>483</v>
      </c>
      <c r="B62" s="12">
        <f>IF(A62&lt;&gt;"",INDEX(HistoricPricesInBase!$A$5:$E$1227,A62,1),"")</f>
        <v>40626</v>
      </c>
      <c r="C62" s="5">
        <f>IF(A62&lt;&gt;"",INDEX(HistoricPricesInBase!$A$5:$E$1227,A62,5),"")</f>
        <v>87.433427951700367</v>
      </c>
      <c r="D62" s="5">
        <f>IF(A62&lt;&gt;"",INDEX(HistoricPricesInBase!$A$5:$E$1227,A62,4),"")</f>
        <v>85.585846414324138</v>
      </c>
    </row>
    <row r="63" spans="1:4">
      <c r="A63">
        <f t="shared" si="0"/>
        <v>482</v>
      </c>
      <c r="B63" s="12">
        <f>IF(A63&lt;&gt;"",INDEX(HistoricPricesInBase!$A$5:$E$1227,A63,1),"")</f>
        <v>40627</v>
      </c>
      <c r="C63" s="5">
        <f>IF(A63&lt;&gt;"",INDEX(HistoricPricesInBase!$A$5:$E$1227,A63,5),"")</f>
        <v>85.925991669459208</v>
      </c>
      <c r="D63" s="5">
        <f>IF(A63&lt;&gt;"",INDEX(HistoricPricesInBase!$A$5:$E$1227,A63,4),"")</f>
        <v>84.801095434196711</v>
      </c>
    </row>
    <row r="64" spans="1:4">
      <c r="A64">
        <f t="shared" si="0"/>
        <v>481</v>
      </c>
      <c r="B64" s="12">
        <f>IF(A64&lt;&gt;"",INDEX(HistoricPricesInBase!$A$5:$E$1227,A64,1),"")</f>
        <v>40630</v>
      </c>
      <c r="C64" s="5">
        <f>IF(A64&lt;&gt;"",INDEX(HistoricPricesInBase!$A$5:$E$1227,A64,5),"")</f>
        <v>84.987456688641728</v>
      </c>
      <c r="D64" s="5">
        <f>IF(A64&lt;&gt;"",INDEX(HistoricPricesInBase!$A$5:$E$1227,A64,4),"")</f>
        <v>84.259624084097368</v>
      </c>
    </row>
    <row r="65" spans="1:4">
      <c r="A65">
        <f t="shared" si="0"/>
        <v>480</v>
      </c>
      <c r="B65" s="12">
        <f>IF(A65&lt;&gt;"",INDEX(HistoricPricesInBase!$A$5:$E$1227,A65,1),"")</f>
        <v>40631</v>
      </c>
      <c r="C65" s="5">
        <f>IF(A65&lt;&gt;"",INDEX(HistoricPricesInBase!$A$5:$E$1227,A65,5),"")</f>
        <v>82.210429436094785</v>
      </c>
      <c r="D65" s="5">
        <f>IF(A65&lt;&gt;"",INDEX(HistoricPricesInBase!$A$5:$E$1227,A65,4),"")</f>
        <v>79.318597500092295</v>
      </c>
    </row>
    <row r="66" spans="1:4">
      <c r="A66">
        <f t="shared" si="0"/>
        <v>479</v>
      </c>
      <c r="B66" s="12">
        <f>IF(A66&lt;&gt;"",INDEX(HistoricPricesInBase!$A$5:$E$1227,A66,1),"")</f>
        <v>40632</v>
      </c>
      <c r="C66" s="5">
        <f>IF(A66&lt;&gt;"",INDEX(HistoricPricesInBase!$A$5:$E$1227,A66,5),"")</f>
        <v>80.926245419878001</v>
      </c>
      <c r="D66" s="5">
        <f>IF(A66&lt;&gt;"",INDEX(HistoricPricesInBase!$A$5:$E$1227,A66,4),"")</f>
        <v>78.73256526703733</v>
      </c>
    </row>
    <row r="67" spans="1:4">
      <c r="A67">
        <f t="shared" si="0"/>
        <v>478</v>
      </c>
      <c r="B67" s="12">
        <f>IF(A67&lt;&gt;"",INDEX(HistoricPricesInBase!$A$5:$E$1227,A67,1),"")</f>
        <v>40633</v>
      </c>
      <c r="C67" s="5">
        <f>IF(A67&lt;&gt;"",INDEX(HistoricPricesInBase!$A$5:$E$1227,A67,5),"")</f>
        <v>82.447569677473581</v>
      </c>
      <c r="D67" s="5">
        <f>IF(A67&lt;&gt;"",INDEX(HistoricPricesInBase!$A$5:$E$1227,A67,4),"")</f>
        <v>83.94387289079242</v>
      </c>
    </row>
    <row r="68" spans="1:4">
      <c r="A68">
        <f t="shared" si="0"/>
        <v>477</v>
      </c>
      <c r="B68" s="12">
        <f>IF(A68&lt;&gt;"",INDEX(HistoricPricesInBase!$A$5:$E$1227,A68,1),"")</f>
        <v>40634</v>
      </c>
      <c r="C68" s="5">
        <f>IF(A68&lt;&gt;"",INDEX(HistoricPricesInBase!$A$5:$E$1227,A68,5),"")</f>
        <v>83.151431657396316</v>
      </c>
      <c r="D68" s="5">
        <f>IF(A68&lt;&gt;"",INDEX(HistoricPricesInBase!$A$5:$E$1227,A68,4),"")</f>
        <v>84.018677431393243</v>
      </c>
    </row>
    <row r="69" spans="1:4">
      <c r="A69">
        <f t="shared" ref="A69:A132" si="1">IF(AND(A68&gt;2,A68&lt;&gt;""),A68-1,"")</f>
        <v>476</v>
      </c>
      <c r="B69" s="12">
        <f>IF(A69&lt;&gt;"",INDEX(HistoricPricesInBase!$A$5:$E$1227,A69,1),"")</f>
        <v>40637</v>
      </c>
      <c r="C69" s="5">
        <f>IF(A69&lt;&gt;"",INDEX(HistoricPricesInBase!$A$5:$E$1227,A69,5),"")</f>
        <v>83.810388347627779</v>
      </c>
      <c r="D69" s="5">
        <f>IF(A69&lt;&gt;"",INDEX(HistoricPricesInBase!$A$5:$E$1227,A69,4),"")</f>
        <v>82.110583893657619</v>
      </c>
    </row>
    <row r="70" spans="1:4">
      <c r="A70">
        <f t="shared" si="1"/>
        <v>475</v>
      </c>
      <c r="B70" s="12">
        <f>IF(A70&lt;&gt;"",INDEX(HistoricPricesInBase!$A$5:$E$1227,A70,1),"")</f>
        <v>40638</v>
      </c>
      <c r="C70" s="5">
        <f>IF(A70&lt;&gt;"",INDEX(HistoricPricesInBase!$A$5:$E$1227,A70,5),"")</f>
        <v>85.201132966040049</v>
      </c>
      <c r="D70" s="5">
        <f>IF(A70&lt;&gt;"",INDEX(HistoricPricesInBase!$A$5:$E$1227,A70,4),"")</f>
        <v>81.52905624409496</v>
      </c>
    </row>
    <row r="71" spans="1:4">
      <c r="A71">
        <f t="shared" si="1"/>
        <v>474</v>
      </c>
      <c r="B71" s="12">
        <f>IF(A71&lt;&gt;"",INDEX(HistoricPricesInBase!$A$5:$E$1227,A71,1),"")</f>
        <v>40639</v>
      </c>
      <c r="C71" s="5">
        <f>IF(A71&lt;&gt;"",INDEX(HistoricPricesInBase!$A$5:$E$1227,A71,5),"")</f>
        <v>82.957448005959691</v>
      </c>
      <c r="D71" s="5">
        <f>IF(A71&lt;&gt;"",INDEX(HistoricPricesInBase!$A$5:$E$1227,A71,4),"")</f>
        <v>75.732432885671514</v>
      </c>
    </row>
    <row r="72" spans="1:4">
      <c r="A72">
        <f t="shared" si="1"/>
        <v>473</v>
      </c>
      <c r="B72" s="12">
        <f>IF(A72&lt;&gt;"",INDEX(HistoricPricesInBase!$A$5:$E$1227,A72,1),"")</f>
        <v>40640</v>
      </c>
      <c r="C72" s="5">
        <f>IF(A72&lt;&gt;"",INDEX(HistoricPricesInBase!$A$5:$E$1227,A72,5),"")</f>
        <v>82.54270892075138</v>
      </c>
      <c r="D72" s="5">
        <f>IF(A72&lt;&gt;"",INDEX(HistoricPricesInBase!$A$5:$E$1227,A72,4),"")</f>
        <v>71.60091498229923</v>
      </c>
    </row>
    <row r="73" spans="1:4">
      <c r="A73">
        <f t="shared" si="1"/>
        <v>472</v>
      </c>
      <c r="B73" s="12">
        <f>IF(A73&lt;&gt;"",INDEX(HistoricPricesInBase!$A$5:$E$1227,A73,1),"")</f>
        <v>40641</v>
      </c>
      <c r="C73" s="5">
        <f>IF(A73&lt;&gt;"",INDEX(HistoricPricesInBase!$A$5:$E$1227,A73,5),"")</f>
        <v>83.57228391786515</v>
      </c>
      <c r="D73" s="5">
        <f>IF(A73&lt;&gt;"",INDEX(HistoricPricesInBase!$A$5:$E$1227,A73,4),"")</f>
        <v>73.301980976786396</v>
      </c>
    </row>
    <row r="74" spans="1:4">
      <c r="A74">
        <f t="shared" si="1"/>
        <v>471</v>
      </c>
      <c r="B74" s="12">
        <f>IF(A74&lt;&gt;"",INDEX(HistoricPricesInBase!$A$5:$E$1227,A74,1),"")</f>
        <v>40644</v>
      </c>
      <c r="C74" s="5">
        <f>IF(A74&lt;&gt;"",INDEX(HistoricPricesInBase!$A$5:$E$1227,A74,5),"")</f>
        <v>81.05382899491218</v>
      </c>
      <c r="D74" s="5">
        <f>IF(A74&lt;&gt;"",INDEX(HistoricPricesInBase!$A$5:$E$1227,A74,4),"")</f>
        <v>70.939083184972745</v>
      </c>
    </row>
    <row r="75" spans="1:4">
      <c r="A75">
        <f t="shared" si="1"/>
        <v>470</v>
      </c>
      <c r="B75" s="12">
        <f>IF(A75&lt;&gt;"",INDEX(HistoricPricesInBase!$A$5:$E$1227,A75,1),"")</f>
        <v>40645</v>
      </c>
      <c r="C75" s="5">
        <f>IF(A75&lt;&gt;"",INDEX(HistoricPricesInBase!$A$5:$E$1227,A75,5),"")</f>
        <v>80.119937581056362</v>
      </c>
      <c r="D75" s="5">
        <f>IF(A75&lt;&gt;"",INDEX(HistoricPricesInBase!$A$5:$E$1227,A75,4),"")</f>
        <v>70.97277588548377</v>
      </c>
    </row>
    <row r="76" spans="1:4">
      <c r="A76">
        <f t="shared" si="1"/>
        <v>469</v>
      </c>
      <c r="B76" s="12">
        <f>IF(A76&lt;&gt;"",INDEX(HistoricPricesInBase!$A$5:$E$1227,A76,1),"")</f>
        <v>40646</v>
      </c>
      <c r="C76" s="5">
        <f>IF(A76&lt;&gt;"",INDEX(HistoricPricesInBase!$A$5:$E$1227,A76,5),"")</f>
        <v>78.70232825845379</v>
      </c>
      <c r="D76" s="5">
        <f>IF(A76&lt;&gt;"",INDEX(HistoricPricesInBase!$A$5:$E$1227,A76,4),"")</f>
        <v>67.595901584975707</v>
      </c>
    </row>
    <row r="77" spans="1:4">
      <c r="A77">
        <f t="shared" si="1"/>
        <v>468</v>
      </c>
      <c r="B77" s="12">
        <f>IF(A77&lt;&gt;"",INDEX(HistoricPricesInBase!$A$5:$E$1227,A77,1),"")</f>
        <v>40647</v>
      </c>
      <c r="C77" s="5">
        <f>IF(A77&lt;&gt;"",INDEX(HistoricPricesInBase!$A$5:$E$1227,A77,5),"")</f>
        <v>80.245898632948453</v>
      </c>
      <c r="D77" s="5">
        <f>IF(A77&lt;&gt;"",INDEX(HistoricPricesInBase!$A$5:$E$1227,A77,4),"")</f>
        <v>68.771798577776636</v>
      </c>
    </row>
    <row r="78" spans="1:4">
      <c r="A78">
        <f t="shared" si="1"/>
        <v>467</v>
      </c>
      <c r="B78" s="12">
        <f>IF(A78&lt;&gt;"",INDEX(HistoricPricesInBase!$A$5:$E$1227,A78,1),"")</f>
        <v>40648</v>
      </c>
      <c r="C78" s="5">
        <f>IF(A78&lt;&gt;"",INDEX(HistoricPricesInBase!$A$5:$E$1227,A78,5),"")</f>
        <v>78.145319498561719</v>
      </c>
      <c r="D78" s="5">
        <f>IF(A78&lt;&gt;"",INDEX(HistoricPricesInBase!$A$5:$E$1227,A78,4),"")</f>
        <v>64.900813805271824</v>
      </c>
    </row>
    <row r="79" spans="1:4">
      <c r="A79">
        <f t="shared" si="1"/>
        <v>466</v>
      </c>
      <c r="B79" s="12">
        <f>IF(A79&lt;&gt;"",INDEX(HistoricPricesInBase!$A$5:$E$1227,A79,1),"")</f>
        <v>40651</v>
      </c>
      <c r="C79" s="5">
        <f>IF(A79&lt;&gt;"",INDEX(HistoricPricesInBase!$A$5:$E$1227,A79,5),"")</f>
        <v>76.502422170867732</v>
      </c>
      <c r="D79" s="5">
        <f>IF(A79&lt;&gt;"",INDEX(HistoricPricesInBase!$A$5:$E$1227,A79,4),"")</f>
        <v>64.33219826504768</v>
      </c>
    </row>
    <row r="80" spans="1:4">
      <c r="A80">
        <f t="shared" si="1"/>
        <v>465</v>
      </c>
      <c r="B80" s="12">
        <f>IF(A80&lt;&gt;"",INDEX(HistoricPricesInBase!$A$5:$E$1227,A80,1),"")</f>
        <v>40652</v>
      </c>
      <c r="C80" s="5">
        <f>IF(A80&lt;&gt;"",INDEX(HistoricPricesInBase!$A$5:$E$1227,A80,5),"")</f>
        <v>76.656555350364783</v>
      </c>
      <c r="D80" s="5">
        <f>IF(A80&lt;&gt;"",INDEX(HistoricPricesInBase!$A$5:$E$1227,A80,4),"")</f>
        <v>61.985726761590975</v>
      </c>
    </row>
    <row r="81" spans="1:4">
      <c r="A81">
        <f t="shared" si="1"/>
        <v>464</v>
      </c>
      <c r="B81" s="12">
        <f>IF(A81&lt;&gt;"",INDEX(HistoricPricesInBase!$A$5:$E$1227,A81,1),"")</f>
        <v>40653</v>
      </c>
      <c r="C81" s="5">
        <f>IF(A81&lt;&gt;"",INDEX(HistoricPricesInBase!$A$5:$E$1227,A81,5),"")</f>
        <v>76.57351048499001</v>
      </c>
      <c r="D81" s="5">
        <f>IF(A81&lt;&gt;"",INDEX(HistoricPricesInBase!$A$5:$E$1227,A81,4),"")</f>
        <v>61.383902164833735</v>
      </c>
    </row>
    <row r="82" spans="1:4">
      <c r="A82">
        <f t="shared" si="1"/>
        <v>463</v>
      </c>
      <c r="B82" s="12">
        <f>IF(A82&lt;&gt;"",INDEX(HistoricPricesInBase!$A$5:$E$1227,A82,1),"")</f>
        <v>40654</v>
      </c>
      <c r="C82" s="5">
        <f>IF(A82&lt;&gt;"",INDEX(HistoricPricesInBase!$A$5:$E$1227,A82,5),"")</f>
        <v>77.965632671817318</v>
      </c>
      <c r="D82" s="5">
        <f>IF(A82&lt;&gt;"",INDEX(HistoricPricesInBase!$A$5:$E$1227,A82,4),"")</f>
        <v>65.144872506172717</v>
      </c>
    </row>
    <row r="83" spans="1:4">
      <c r="A83">
        <f t="shared" si="1"/>
        <v>462</v>
      </c>
      <c r="B83" s="12">
        <f>IF(A83&lt;&gt;"",INDEX(HistoricPricesInBase!$A$5:$E$1227,A83,1),"")</f>
        <v>40655</v>
      </c>
      <c r="C83" s="5">
        <f>IF(A83&lt;&gt;"",INDEX(HistoricPricesInBase!$A$5:$E$1227,A83,5),"")</f>
        <v>79.654056686936258</v>
      </c>
      <c r="D83" s="5">
        <f>IF(A83&lt;&gt;"",INDEX(HistoricPricesInBase!$A$5:$E$1227,A83,4),"")</f>
        <v>66.078659295773107</v>
      </c>
    </row>
    <row r="84" spans="1:4">
      <c r="A84">
        <f t="shared" si="1"/>
        <v>461</v>
      </c>
      <c r="B84" s="12">
        <f>IF(A84&lt;&gt;"",INDEX(HistoricPricesInBase!$A$5:$E$1227,A84,1),"")</f>
        <v>40658</v>
      </c>
      <c r="C84" s="5">
        <f>IF(A84&lt;&gt;"",INDEX(HistoricPricesInBase!$A$5:$E$1227,A84,5),"")</f>
        <v>76.795877221764883</v>
      </c>
      <c r="D84" s="5">
        <f>IF(A84&lt;&gt;"",INDEX(HistoricPricesInBase!$A$5:$E$1227,A84,4),"")</f>
        <v>61.297109915530449</v>
      </c>
    </row>
    <row r="85" spans="1:4">
      <c r="A85">
        <f t="shared" si="1"/>
        <v>460</v>
      </c>
      <c r="B85" s="12">
        <f>IF(A85&lt;&gt;"",INDEX(HistoricPricesInBase!$A$5:$E$1227,A85,1),"")</f>
        <v>40659</v>
      </c>
      <c r="C85" s="5">
        <f>IF(A85&lt;&gt;"",INDEX(HistoricPricesInBase!$A$5:$E$1227,A85,5),"")</f>
        <v>76.124719076043704</v>
      </c>
      <c r="D85" s="5">
        <f>IF(A85&lt;&gt;"",INDEX(HistoricPricesInBase!$A$5:$E$1227,A85,4),"")</f>
        <v>56.677859043977186</v>
      </c>
    </row>
    <row r="86" spans="1:4">
      <c r="A86">
        <f t="shared" si="1"/>
        <v>459</v>
      </c>
      <c r="B86" s="12">
        <f>IF(A86&lt;&gt;"",INDEX(HistoricPricesInBase!$A$5:$E$1227,A86,1),"")</f>
        <v>40660</v>
      </c>
      <c r="C86" s="5">
        <f>IF(A86&lt;&gt;"",INDEX(HistoricPricesInBase!$A$5:$E$1227,A86,5),"")</f>
        <v>78.005079914000774</v>
      </c>
      <c r="D86" s="5">
        <f>IF(A86&lt;&gt;"",INDEX(HistoricPricesInBase!$A$5:$E$1227,A86,4),"")</f>
        <v>58.667348681631083</v>
      </c>
    </row>
    <row r="87" spans="1:4">
      <c r="A87">
        <f t="shared" si="1"/>
        <v>458</v>
      </c>
      <c r="B87" s="12">
        <f>IF(A87&lt;&gt;"",INDEX(HistoricPricesInBase!$A$5:$E$1227,A87,1),"")</f>
        <v>40661</v>
      </c>
      <c r="C87" s="5">
        <f>IF(A87&lt;&gt;"",INDEX(HistoricPricesInBase!$A$5:$E$1227,A87,5),"")</f>
        <v>76.656402179214524</v>
      </c>
      <c r="D87" s="5">
        <f>IF(A87&lt;&gt;"",INDEX(HistoricPricesInBase!$A$5:$E$1227,A87,4),"")</f>
        <v>59.485628932395841</v>
      </c>
    </row>
    <row r="88" spans="1:4">
      <c r="A88">
        <f t="shared" si="1"/>
        <v>457</v>
      </c>
      <c r="B88" s="12">
        <f>IF(A88&lt;&gt;"",INDEX(HistoricPricesInBase!$A$5:$E$1227,A88,1),"")</f>
        <v>40662</v>
      </c>
      <c r="C88" s="5">
        <f>IF(A88&lt;&gt;"",INDEX(HistoricPricesInBase!$A$5:$E$1227,A88,5),"")</f>
        <v>77.879196977608828</v>
      </c>
      <c r="D88" s="5">
        <f>IF(A88&lt;&gt;"",INDEX(HistoricPricesInBase!$A$5:$E$1227,A88,4),"")</f>
        <v>59.844708164222482</v>
      </c>
    </row>
    <row r="89" spans="1:4">
      <c r="A89">
        <f t="shared" si="1"/>
        <v>456</v>
      </c>
      <c r="B89" s="12">
        <f>IF(A89&lt;&gt;"",INDEX(HistoricPricesInBase!$A$5:$E$1227,A89,1),"")</f>
        <v>40665</v>
      </c>
      <c r="C89" s="5">
        <f>IF(A89&lt;&gt;"",INDEX(HistoricPricesInBase!$A$5:$E$1227,A89,5),"")</f>
        <v>78.217422117314953</v>
      </c>
      <c r="D89" s="5">
        <f>IF(A89&lt;&gt;"",INDEX(HistoricPricesInBase!$A$5:$E$1227,A89,4),"")</f>
        <v>64.991262420227159</v>
      </c>
    </row>
    <row r="90" spans="1:4">
      <c r="A90">
        <f t="shared" si="1"/>
        <v>455</v>
      </c>
      <c r="B90" s="12">
        <f>IF(A90&lt;&gt;"",INDEX(HistoricPricesInBase!$A$5:$E$1227,A90,1),"")</f>
        <v>40666</v>
      </c>
      <c r="C90" s="5">
        <f>IF(A90&lt;&gt;"",INDEX(HistoricPricesInBase!$A$5:$E$1227,A90,5),"")</f>
        <v>79.208840635118165</v>
      </c>
      <c r="D90" s="5">
        <f>IF(A90&lt;&gt;"",INDEX(HistoricPricesInBase!$A$5:$E$1227,A90,4),"")</f>
        <v>63.873479853074834</v>
      </c>
    </row>
    <row r="91" spans="1:4">
      <c r="A91">
        <f t="shared" si="1"/>
        <v>454</v>
      </c>
      <c r="B91" s="12">
        <f>IF(A91&lt;&gt;"",INDEX(HistoricPricesInBase!$A$5:$E$1227,A91,1),"")</f>
        <v>40667</v>
      </c>
      <c r="C91" s="5">
        <f>IF(A91&lt;&gt;"",INDEX(HistoricPricesInBase!$A$5:$E$1227,A91,5),"")</f>
        <v>77.56291345418785</v>
      </c>
      <c r="D91" s="5">
        <f>IF(A91&lt;&gt;"",INDEX(HistoricPricesInBase!$A$5:$E$1227,A91,4),"")</f>
        <v>59.082697157010713</v>
      </c>
    </row>
    <row r="92" spans="1:4">
      <c r="A92">
        <f t="shared" si="1"/>
        <v>453</v>
      </c>
      <c r="B92" s="12">
        <f>IF(A92&lt;&gt;"",INDEX(HistoricPricesInBase!$A$5:$E$1227,A92,1),"")</f>
        <v>40668</v>
      </c>
      <c r="C92" s="5">
        <f>IF(A92&lt;&gt;"",INDEX(HistoricPricesInBase!$A$5:$E$1227,A92,5),"")</f>
        <v>75.509667720209038</v>
      </c>
      <c r="D92" s="5">
        <f>IF(A92&lt;&gt;"",INDEX(HistoricPricesInBase!$A$5:$E$1227,A92,4),"")</f>
        <v>59.938818939028614</v>
      </c>
    </row>
    <row r="93" spans="1:4">
      <c r="A93">
        <f t="shared" si="1"/>
        <v>452</v>
      </c>
      <c r="B93" s="12">
        <f>IF(A93&lt;&gt;"",INDEX(HistoricPricesInBase!$A$5:$E$1227,A93,1),"")</f>
        <v>40669</v>
      </c>
      <c r="C93" s="5">
        <f>IF(A93&lt;&gt;"",INDEX(HistoricPricesInBase!$A$5:$E$1227,A93,5),"")</f>
        <v>75.422909885303284</v>
      </c>
      <c r="D93" s="5">
        <f>IF(A93&lt;&gt;"",INDEX(HistoricPricesInBase!$A$5:$E$1227,A93,4),"")</f>
        <v>58.702676107105781</v>
      </c>
    </row>
    <row r="94" spans="1:4">
      <c r="A94">
        <f t="shared" si="1"/>
        <v>451</v>
      </c>
      <c r="B94" s="12">
        <f>IF(A94&lt;&gt;"",INDEX(HistoricPricesInBase!$A$5:$E$1227,A94,1),"")</f>
        <v>40672</v>
      </c>
      <c r="C94" s="5">
        <f>IF(A94&lt;&gt;"",INDEX(HistoricPricesInBase!$A$5:$E$1227,A94,5),"")</f>
        <v>78.630481797672473</v>
      </c>
      <c r="D94" s="5">
        <f>IF(A94&lt;&gt;"",INDEX(HistoricPricesInBase!$A$5:$E$1227,A94,4),"")</f>
        <v>58.974567551932722</v>
      </c>
    </row>
    <row r="95" spans="1:4">
      <c r="A95">
        <f t="shared" si="1"/>
        <v>450</v>
      </c>
      <c r="B95" s="12">
        <f>IF(A95&lt;&gt;"",INDEX(HistoricPricesInBase!$A$5:$E$1227,A95,1),"")</f>
        <v>40673</v>
      </c>
      <c r="C95" s="5">
        <f>IF(A95&lt;&gt;"",INDEX(HistoricPricesInBase!$A$5:$E$1227,A95,5),"")</f>
        <v>77.315425694173513</v>
      </c>
      <c r="D95" s="5">
        <f>IF(A95&lt;&gt;"",INDEX(HistoricPricesInBase!$A$5:$E$1227,A95,4),"")</f>
        <v>58.284409443074857</v>
      </c>
    </row>
    <row r="96" spans="1:4">
      <c r="A96">
        <f t="shared" si="1"/>
        <v>449</v>
      </c>
      <c r="B96" s="12">
        <f>IF(A96&lt;&gt;"",INDEX(HistoricPricesInBase!$A$5:$E$1227,A96,1),"")</f>
        <v>40674</v>
      </c>
      <c r="C96" s="5">
        <f>IF(A96&lt;&gt;"",INDEX(HistoricPricesInBase!$A$5:$E$1227,A96,5),"")</f>
        <v>78.289176003925149</v>
      </c>
      <c r="D96" s="5">
        <f>IF(A96&lt;&gt;"",INDEX(HistoricPricesInBase!$A$5:$E$1227,A96,4),"")</f>
        <v>57.79912807160715</v>
      </c>
    </row>
    <row r="97" spans="1:4">
      <c r="A97">
        <f t="shared" si="1"/>
        <v>448</v>
      </c>
      <c r="B97" s="12">
        <f>IF(A97&lt;&gt;"",INDEX(HistoricPricesInBase!$A$5:$E$1227,A97,1),"")</f>
        <v>40675</v>
      </c>
      <c r="C97" s="5">
        <f>IF(A97&lt;&gt;"",INDEX(HistoricPricesInBase!$A$5:$E$1227,A97,5),"")</f>
        <v>76.121814730935014</v>
      </c>
      <c r="D97" s="5">
        <f>IF(A97&lt;&gt;"",INDEX(HistoricPricesInBase!$A$5:$E$1227,A97,4),"")</f>
        <v>58.599458564710119</v>
      </c>
    </row>
    <row r="98" spans="1:4">
      <c r="A98">
        <f t="shared" si="1"/>
        <v>447</v>
      </c>
      <c r="B98" s="12">
        <f>IF(A98&lt;&gt;"",INDEX(HistoricPricesInBase!$A$5:$E$1227,A98,1),"")</f>
        <v>40676</v>
      </c>
      <c r="C98" s="5">
        <f>IF(A98&lt;&gt;"",INDEX(HistoricPricesInBase!$A$5:$E$1227,A98,5),"")</f>
        <v>76.156630981797093</v>
      </c>
      <c r="D98" s="5">
        <f>IF(A98&lt;&gt;"",INDEX(HistoricPricesInBase!$A$5:$E$1227,A98,4),"")</f>
        <v>61.750622870746355</v>
      </c>
    </row>
    <row r="99" spans="1:4">
      <c r="A99">
        <f t="shared" si="1"/>
        <v>446</v>
      </c>
      <c r="B99" s="12">
        <f>IF(A99&lt;&gt;"",INDEX(HistoricPricesInBase!$A$5:$E$1227,A99,1),"")</f>
        <v>40679</v>
      </c>
      <c r="C99" s="5">
        <f>IF(A99&lt;&gt;"",INDEX(HistoricPricesInBase!$A$5:$E$1227,A99,5),"")</f>
        <v>79.688299568439248</v>
      </c>
      <c r="D99" s="5">
        <f>IF(A99&lt;&gt;"",INDEX(HistoricPricesInBase!$A$5:$E$1227,A99,4),"")</f>
        <v>62.447214705395773</v>
      </c>
    </row>
    <row r="100" spans="1:4">
      <c r="A100">
        <f t="shared" si="1"/>
        <v>445</v>
      </c>
      <c r="B100" s="12">
        <f>IF(A100&lt;&gt;"",INDEX(HistoricPricesInBase!$A$5:$E$1227,A100,1),"")</f>
        <v>40680</v>
      </c>
      <c r="C100" s="5">
        <f>IF(A100&lt;&gt;"",INDEX(HistoricPricesInBase!$A$5:$E$1227,A100,5),"")</f>
        <v>79.994476100919229</v>
      </c>
      <c r="D100" s="5">
        <f>IF(A100&lt;&gt;"",INDEX(HistoricPricesInBase!$A$5:$E$1227,A100,4),"")</f>
        <v>64.049940889352058</v>
      </c>
    </row>
    <row r="101" spans="1:4">
      <c r="A101">
        <f t="shared" si="1"/>
        <v>444</v>
      </c>
      <c r="B101" s="12">
        <f>IF(A101&lt;&gt;"",INDEX(HistoricPricesInBase!$A$5:$E$1227,A101,1),"")</f>
        <v>40681</v>
      </c>
      <c r="C101" s="5">
        <f>IF(A101&lt;&gt;"",INDEX(HistoricPricesInBase!$A$5:$E$1227,A101,5),"")</f>
        <v>81.805476755506874</v>
      </c>
      <c r="D101" s="5">
        <f>IF(A101&lt;&gt;"",INDEX(HistoricPricesInBase!$A$5:$E$1227,A101,4),"")</f>
        <v>64.045143631778572</v>
      </c>
    </row>
    <row r="102" spans="1:4">
      <c r="A102">
        <f t="shared" si="1"/>
        <v>443</v>
      </c>
      <c r="B102" s="12">
        <f>IF(A102&lt;&gt;"",INDEX(HistoricPricesInBase!$A$5:$E$1227,A102,1),"")</f>
        <v>40682</v>
      </c>
      <c r="C102" s="5">
        <f>IF(A102&lt;&gt;"",INDEX(HistoricPricesInBase!$A$5:$E$1227,A102,5),"")</f>
        <v>80.766515465980646</v>
      </c>
      <c r="D102" s="5">
        <f>IF(A102&lt;&gt;"",INDEX(HistoricPricesInBase!$A$5:$E$1227,A102,4),"")</f>
        <v>62.195245427184723</v>
      </c>
    </row>
    <row r="103" spans="1:4">
      <c r="A103">
        <f t="shared" si="1"/>
        <v>442</v>
      </c>
      <c r="B103" s="12">
        <f>IF(A103&lt;&gt;"",INDEX(HistoricPricesInBase!$A$5:$E$1227,A103,1),"")</f>
        <v>40683</v>
      </c>
      <c r="C103" s="5">
        <f>IF(A103&lt;&gt;"",INDEX(HistoricPricesInBase!$A$5:$E$1227,A103,5),"")</f>
        <v>78.387908996827491</v>
      </c>
      <c r="D103" s="5">
        <f>IF(A103&lt;&gt;"",INDEX(HistoricPricesInBase!$A$5:$E$1227,A103,4),"")</f>
        <v>62.684953978163762</v>
      </c>
    </row>
    <row r="104" spans="1:4">
      <c r="A104">
        <f t="shared" si="1"/>
        <v>441</v>
      </c>
      <c r="B104" s="12">
        <f>IF(A104&lt;&gt;"",INDEX(HistoricPricesInBase!$A$5:$E$1227,A104,1),"")</f>
        <v>40686</v>
      </c>
      <c r="C104" s="5">
        <f>IF(A104&lt;&gt;"",INDEX(HistoricPricesInBase!$A$5:$E$1227,A104,5),"")</f>
        <v>79.649128116059501</v>
      </c>
      <c r="D104" s="5">
        <f>IF(A104&lt;&gt;"",INDEX(HistoricPricesInBase!$A$5:$E$1227,A104,4),"")</f>
        <v>61.882551099262258</v>
      </c>
    </row>
    <row r="105" spans="1:4">
      <c r="A105">
        <f t="shared" si="1"/>
        <v>440</v>
      </c>
      <c r="B105" s="12">
        <f>IF(A105&lt;&gt;"",INDEX(HistoricPricesInBase!$A$5:$E$1227,A105,1),"")</f>
        <v>40687</v>
      </c>
      <c r="C105" s="5">
        <f>IF(A105&lt;&gt;"",INDEX(HistoricPricesInBase!$A$5:$E$1227,A105,5),"")</f>
        <v>78.649520977906704</v>
      </c>
      <c r="D105" s="5">
        <f>IF(A105&lt;&gt;"",INDEX(HistoricPricesInBase!$A$5:$E$1227,A105,4),"")</f>
        <v>62.458425693320549</v>
      </c>
    </row>
    <row r="106" spans="1:4">
      <c r="A106">
        <f t="shared" si="1"/>
        <v>439</v>
      </c>
      <c r="B106" s="12">
        <f>IF(A106&lt;&gt;"",INDEX(HistoricPricesInBase!$A$5:$E$1227,A106,1),"")</f>
        <v>40688</v>
      </c>
      <c r="C106" s="5">
        <f>IF(A106&lt;&gt;"",INDEX(HistoricPricesInBase!$A$5:$E$1227,A106,5),"")</f>
        <v>80.484998581331823</v>
      </c>
      <c r="D106" s="5">
        <f>IF(A106&lt;&gt;"",INDEX(HistoricPricesInBase!$A$5:$E$1227,A106,4),"")</f>
        <v>60.333457796994608</v>
      </c>
    </row>
    <row r="107" spans="1:4">
      <c r="A107">
        <f t="shared" si="1"/>
        <v>438</v>
      </c>
      <c r="B107" s="12">
        <f>IF(A107&lt;&gt;"",INDEX(HistoricPricesInBase!$A$5:$E$1227,A107,1),"")</f>
        <v>40689</v>
      </c>
      <c r="C107" s="5">
        <f>IF(A107&lt;&gt;"",INDEX(HistoricPricesInBase!$A$5:$E$1227,A107,5),"")</f>
        <v>79.5940228480071</v>
      </c>
      <c r="D107" s="5">
        <f>IF(A107&lt;&gt;"",INDEX(HistoricPricesInBase!$A$5:$E$1227,A107,4),"")</f>
        <v>60.937224357607931</v>
      </c>
    </row>
    <row r="108" spans="1:4">
      <c r="A108">
        <f t="shared" si="1"/>
        <v>437</v>
      </c>
      <c r="B108" s="12">
        <f>IF(A108&lt;&gt;"",INDEX(HistoricPricesInBase!$A$5:$E$1227,A108,1),"")</f>
        <v>40690</v>
      </c>
      <c r="C108" s="5">
        <f>IF(A108&lt;&gt;"",INDEX(HistoricPricesInBase!$A$5:$E$1227,A108,5),"")</f>
        <v>79.258468203435797</v>
      </c>
      <c r="D108" s="5">
        <f>IF(A108&lt;&gt;"",INDEX(HistoricPricesInBase!$A$5:$E$1227,A108,4),"")</f>
        <v>64.4793933601227</v>
      </c>
    </row>
    <row r="109" spans="1:4">
      <c r="A109">
        <f t="shared" si="1"/>
        <v>436</v>
      </c>
      <c r="B109" s="12">
        <f>IF(A109&lt;&gt;"",INDEX(HistoricPricesInBase!$A$5:$E$1227,A109,1),"")</f>
        <v>40693</v>
      </c>
      <c r="C109" s="5">
        <f>IF(A109&lt;&gt;"",INDEX(HistoricPricesInBase!$A$5:$E$1227,A109,5),"")</f>
        <v>78.661465555091638</v>
      </c>
      <c r="D109" s="5">
        <f>IF(A109&lt;&gt;"",INDEX(HistoricPricesInBase!$A$5:$E$1227,A109,4),"")</f>
        <v>63.281030301625485</v>
      </c>
    </row>
    <row r="110" spans="1:4">
      <c r="A110">
        <f t="shared" si="1"/>
        <v>435</v>
      </c>
      <c r="B110" s="12">
        <f>IF(A110&lt;&gt;"",INDEX(HistoricPricesInBase!$A$5:$E$1227,A110,1),"")</f>
        <v>40694</v>
      </c>
      <c r="C110" s="5">
        <f>IF(A110&lt;&gt;"",INDEX(HistoricPricesInBase!$A$5:$E$1227,A110,5),"")</f>
        <v>81.022603233103226</v>
      </c>
      <c r="D110" s="5">
        <f>IF(A110&lt;&gt;"",INDEX(HistoricPricesInBase!$A$5:$E$1227,A110,4),"")</f>
        <v>64.489430847953827</v>
      </c>
    </row>
    <row r="111" spans="1:4">
      <c r="A111">
        <f t="shared" si="1"/>
        <v>434</v>
      </c>
      <c r="B111" s="12">
        <f>IF(A111&lt;&gt;"",INDEX(HistoricPricesInBase!$A$5:$E$1227,A111,1),"")</f>
        <v>40695</v>
      </c>
      <c r="C111" s="5">
        <f>IF(A111&lt;&gt;"",INDEX(HistoricPricesInBase!$A$5:$E$1227,A111,5),"")</f>
        <v>80.874819496657977</v>
      </c>
      <c r="D111" s="5">
        <f>IF(A111&lt;&gt;"",INDEX(HistoricPricesInBase!$A$5:$E$1227,A111,4),"")</f>
        <v>61.025678443026102</v>
      </c>
    </row>
    <row r="112" spans="1:4">
      <c r="A112">
        <f t="shared" si="1"/>
        <v>433</v>
      </c>
      <c r="B112" s="12">
        <f>IF(A112&lt;&gt;"",INDEX(HistoricPricesInBase!$A$5:$E$1227,A112,1),"")</f>
        <v>40696</v>
      </c>
      <c r="C112" s="5">
        <f>IF(A112&lt;&gt;"",INDEX(HistoricPricesInBase!$A$5:$E$1227,A112,5),"")</f>
        <v>80.374942134914519</v>
      </c>
      <c r="D112" s="5">
        <f>IF(A112&lt;&gt;"",INDEX(HistoricPricesInBase!$A$5:$E$1227,A112,4),"")</f>
        <v>59.870954015103749</v>
      </c>
    </row>
    <row r="113" spans="1:4">
      <c r="A113">
        <f t="shared" si="1"/>
        <v>432</v>
      </c>
      <c r="B113" s="12">
        <f>IF(A113&lt;&gt;"",INDEX(HistoricPricesInBase!$A$5:$E$1227,A113,1),"")</f>
        <v>40697</v>
      </c>
      <c r="C113" s="5">
        <f>IF(A113&lt;&gt;"",INDEX(HistoricPricesInBase!$A$5:$E$1227,A113,5),"")</f>
        <v>80.569232051136254</v>
      </c>
      <c r="D113" s="5">
        <f>IF(A113&lt;&gt;"",INDEX(HistoricPricesInBase!$A$5:$E$1227,A113,4),"")</f>
        <v>62.856158954434761</v>
      </c>
    </row>
    <row r="114" spans="1:4">
      <c r="A114">
        <f t="shared" si="1"/>
        <v>431</v>
      </c>
      <c r="B114" s="12">
        <f>IF(A114&lt;&gt;"",INDEX(HistoricPricesInBase!$A$5:$E$1227,A114,1),"")</f>
        <v>40700</v>
      </c>
      <c r="C114" s="5">
        <f>IF(A114&lt;&gt;"",INDEX(HistoricPricesInBase!$A$5:$E$1227,A114,5),"")</f>
        <v>82.160003252148684</v>
      </c>
      <c r="D114" s="5">
        <f>IF(A114&lt;&gt;"",INDEX(HistoricPricesInBase!$A$5:$E$1227,A114,4),"")</f>
        <v>64.916283120412047</v>
      </c>
    </row>
    <row r="115" spans="1:4">
      <c r="A115">
        <f t="shared" si="1"/>
        <v>430</v>
      </c>
      <c r="B115" s="12">
        <f>IF(A115&lt;&gt;"",INDEX(HistoricPricesInBase!$A$5:$E$1227,A115,1),"")</f>
        <v>40701</v>
      </c>
      <c r="C115" s="5">
        <f>IF(A115&lt;&gt;"",INDEX(HistoricPricesInBase!$A$5:$E$1227,A115,5),"")</f>
        <v>81.29601324839264</v>
      </c>
      <c r="D115" s="5">
        <f>IF(A115&lt;&gt;"",INDEX(HistoricPricesInBase!$A$5:$E$1227,A115,4),"")</f>
        <v>63.743501186435317</v>
      </c>
    </row>
    <row r="116" spans="1:4">
      <c r="A116">
        <f t="shared" si="1"/>
        <v>429</v>
      </c>
      <c r="B116" s="12">
        <f>IF(A116&lt;&gt;"",INDEX(HistoricPricesInBase!$A$5:$E$1227,A116,1),"")</f>
        <v>40702</v>
      </c>
      <c r="C116" s="5">
        <f>IF(A116&lt;&gt;"",INDEX(HistoricPricesInBase!$A$5:$E$1227,A116,5),"")</f>
        <v>84.244271913500469</v>
      </c>
      <c r="D116" s="5">
        <f>IF(A116&lt;&gt;"",INDEX(HistoricPricesInBase!$A$5:$E$1227,A116,4),"")</f>
        <v>65.050143406005361</v>
      </c>
    </row>
    <row r="117" spans="1:4">
      <c r="A117">
        <f t="shared" si="1"/>
        <v>428</v>
      </c>
      <c r="B117" s="12">
        <f>IF(A117&lt;&gt;"",INDEX(HistoricPricesInBase!$A$5:$E$1227,A117,1),"")</f>
        <v>40703</v>
      </c>
      <c r="C117" s="5">
        <f>IF(A117&lt;&gt;"",INDEX(HistoricPricesInBase!$A$5:$E$1227,A117,5),"")</f>
        <v>84.560660420970663</v>
      </c>
      <c r="D117" s="5">
        <f>IF(A117&lt;&gt;"",INDEX(HistoricPricesInBase!$A$5:$E$1227,A117,4),"")</f>
        <v>66.985441428533605</v>
      </c>
    </row>
    <row r="118" spans="1:4">
      <c r="A118">
        <f t="shared" si="1"/>
        <v>427</v>
      </c>
      <c r="B118" s="12">
        <f>IF(A118&lt;&gt;"",INDEX(HistoricPricesInBase!$A$5:$E$1227,A118,1),"")</f>
        <v>40704</v>
      </c>
      <c r="C118" s="5">
        <f>IF(A118&lt;&gt;"",INDEX(HistoricPricesInBase!$A$5:$E$1227,A118,5),"")</f>
        <v>83.228750534574431</v>
      </c>
      <c r="D118" s="5">
        <f>IF(A118&lt;&gt;"",INDEX(HistoricPricesInBase!$A$5:$E$1227,A118,4),"")</f>
        <v>64.11625627449699</v>
      </c>
    </row>
    <row r="119" spans="1:4">
      <c r="A119">
        <f t="shared" si="1"/>
        <v>426</v>
      </c>
      <c r="B119" s="12">
        <f>IF(A119&lt;&gt;"",INDEX(HistoricPricesInBase!$A$5:$E$1227,A119,1),"")</f>
        <v>40707</v>
      </c>
      <c r="C119" s="5">
        <f>IF(A119&lt;&gt;"",INDEX(HistoricPricesInBase!$A$5:$E$1227,A119,5),"")</f>
        <v>85.155572184117176</v>
      </c>
      <c r="D119" s="5">
        <f>IF(A119&lt;&gt;"",INDEX(HistoricPricesInBase!$A$5:$E$1227,A119,4),"")</f>
        <v>62.568648053620279</v>
      </c>
    </row>
    <row r="120" spans="1:4">
      <c r="A120">
        <f t="shared" si="1"/>
        <v>425</v>
      </c>
      <c r="B120" s="12">
        <f>IF(A120&lt;&gt;"",INDEX(HistoricPricesInBase!$A$5:$E$1227,A120,1),"")</f>
        <v>40708</v>
      </c>
      <c r="C120" s="5">
        <f>IF(A120&lt;&gt;"",INDEX(HistoricPricesInBase!$A$5:$E$1227,A120,5),"")</f>
        <v>84.905017980862254</v>
      </c>
      <c r="D120" s="5">
        <f>IF(A120&lt;&gt;"",INDEX(HistoricPricesInBase!$A$5:$E$1227,A120,4),"")</f>
        <v>59.373963258473403</v>
      </c>
    </row>
    <row r="121" spans="1:4">
      <c r="A121">
        <f t="shared" si="1"/>
        <v>424</v>
      </c>
      <c r="B121" s="12">
        <f>IF(A121&lt;&gt;"",INDEX(HistoricPricesInBase!$A$5:$E$1227,A121,1),"")</f>
        <v>40709</v>
      </c>
      <c r="C121" s="5">
        <f>IF(A121&lt;&gt;"",INDEX(HistoricPricesInBase!$A$5:$E$1227,A121,5),"")</f>
        <v>84.253056406979951</v>
      </c>
      <c r="D121" s="5">
        <f>IF(A121&lt;&gt;"",INDEX(HistoricPricesInBase!$A$5:$E$1227,A121,4),"")</f>
        <v>58.990846556740749</v>
      </c>
    </row>
    <row r="122" spans="1:4">
      <c r="A122">
        <f t="shared" si="1"/>
        <v>423</v>
      </c>
      <c r="B122" s="12">
        <f>IF(A122&lt;&gt;"",INDEX(HistoricPricesInBase!$A$5:$E$1227,A122,1),"")</f>
        <v>40710</v>
      </c>
      <c r="C122" s="5">
        <f>IF(A122&lt;&gt;"",INDEX(HistoricPricesInBase!$A$5:$E$1227,A122,5),"")</f>
        <v>82.716519958089251</v>
      </c>
      <c r="D122" s="5">
        <f>IF(A122&lt;&gt;"",INDEX(HistoricPricesInBase!$A$5:$E$1227,A122,4),"")</f>
        <v>55.123787963928883</v>
      </c>
    </row>
    <row r="123" spans="1:4">
      <c r="A123">
        <f t="shared" si="1"/>
        <v>422</v>
      </c>
      <c r="B123" s="12">
        <f>IF(A123&lt;&gt;"",INDEX(HistoricPricesInBase!$A$5:$E$1227,A123,1),"")</f>
        <v>40711</v>
      </c>
      <c r="C123" s="5">
        <f>IF(A123&lt;&gt;"",INDEX(HistoricPricesInBase!$A$5:$E$1227,A123,5),"")</f>
        <v>81.250510331035713</v>
      </c>
      <c r="D123" s="5">
        <f>IF(A123&lt;&gt;"",INDEX(HistoricPricesInBase!$A$5:$E$1227,A123,4),"")</f>
        <v>53.543920012827073</v>
      </c>
    </row>
    <row r="124" spans="1:4">
      <c r="A124">
        <f t="shared" si="1"/>
        <v>421</v>
      </c>
      <c r="B124" s="12">
        <f>IF(A124&lt;&gt;"",INDEX(HistoricPricesInBase!$A$5:$E$1227,A124,1),"")</f>
        <v>40714</v>
      </c>
      <c r="C124" s="5">
        <f>IF(A124&lt;&gt;"",INDEX(HistoricPricesInBase!$A$5:$E$1227,A124,5),"")</f>
        <v>81.802610311937059</v>
      </c>
      <c r="D124" s="5">
        <f>IF(A124&lt;&gt;"",INDEX(HistoricPricesInBase!$A$5:$E$1227,A124,4),"")</f>
        <v>53.117404718931951</v>
      </c>
    </row>
    <row r="125" spans="1:4">
      <c r="A125">
        <f t="shared" si="1"/>
        <v>420</v>
      </c>
      <c r="B125" s="12">
        <f>IF(A125&lt;&gt;"",INDEX(HistoricPricesInBase!$A$5:$E$1227,A125,1),"")</f>
        <v>40715</v>
      </c>
      <c r="C125" s="5">
        <f>IF(A125&lt;&gt;"",INDEX(HistoricPricesInBase!$A$5:$E$1227,A125,5),"")</f>
        <v>79.772429344252174</v>
      </c>
      <c r="D125" s="5">
        <f>IF(A125&lt;&gt;"",INDEX(HistoricPricesInBase!$A$5:$E$1227,A125,4),"")</f>
        <v>52.080852346094332</v>
      </c>
    </row>
    <row r="126" spans="1:4">
      <c r="A126">
        <f t="shared" si="1"/>
        <v>419</v>
      </c>
      <c r="B126" s="12">
        <f>IF(A126&lt;&gt;"",INDEX(HistoricPricesInBase!$A$5:$E$1227,A126,1),"")</f>
        <v>40716</v>
      </c>
      <c r="C126" s="5">
        <f>IF(A126&lt;&gt;"",INDEX(HistoricPricesInBase!$A$5:$E$1227,A126,5),"")</f>
        <v>80.689443930499408</v>
      </c>
      <c r="D126" s="5">
        <f>IF(A126&lt;&gt;"",INDEX(HistoricPricesInBase!$A$5:$E$1227,A126,4),"")</f>
        <v>54.282860148577264</v>
      </c>
    </row>
    <row r="127" spans="1:4">
      <c r="A127">
        <f t="shared" si="1"/>
        <v>418</v>
      </c>
      <c r="B127" s="12">
        <f>IF(A127&lt;&gt;"",INDEX(HistoricPricesInBase!$A$5:$E$1227,A127,1),"")</f>
        <v>40717</v>
      </c>
      <c r="C127" s="5">
        <f>IF(A127&lt;&gt;"",INDEX(HistoricPricesInBase!$A$5:$E$1227,A127,5),"")</f>
        <v>81.560627546407957</v>
      </c>
      <c r="D127" s="5">
        <f>IF(A127&lt;&gt;"",INDEX(HistoricPricesInBase!$A$5:$E$1227,A127,4),"")</f>
        <v>56.934999653067955</v>
      </c>
    </row>
    <row r="128" spans="1:4">
      <c r="A128">
        <f t="shared" si="1"/>
        <v>417</v>
      </c>
      <c r="B128" s="12">
        <f>IF(A128&lt;&gt;"",INDEX(HistoricPricesInBase!$A$5:$E$1227,A128,1),"")</f>
        <v>40718</v>
      </c>
      <c r="C128" s="5">
        <f>IF(A128&lt;&gt;"",INDEX(HistoricPricesInBase!$A$5:$E$1227,A128,5),"")</f>
        <v>81.510796250650884</v>
      </c>
      <c r="D128" s="5">
        <f>IF(A128&lt;&gt;"",INDEX(HistoricPricesInBase!$A$5:$E$1227,A128,4),"")</f>
        <v>54.453301116961825</v>
      </c>
    </row>
    <row r="129" spans="1:4">
      <c r="A129">
        <f t="shared" si="1"/>
        <v>416</v>
      </c>
      <c r="B129" s="12">
        <f>IF(A129&lt;&gt;"",INDEX(HistoricPricesInBase!$A$5:$E$1227,A129,1),"")</f>
        <v>40721</v>
      </c>
      <c r="C129" s="5">
        <f>IF(A129&lt;&gt;"",INDEX(HistoricPricesInBase!$A$5:$E$1227,A129,5),"")</f>
        <v>83.483900869145984</v>
      </c>
      <c r="D129" s="5">
        <f>IF(A129&lt;&gt;"",INDEX(HistoricPricesInBase!$A$5:$E$1227,A129,4),"")</f>
        <v>57.355116458170521</v>
      </c>
    </row>
    <row r="130" spans="1:4">
      <c r="A130">
        <f t="shared" si="1"/>
        <v>415</v>
      </c>
      <c r="B130" s="12">
        <f>IF(A130&lt;&gt;"",INDEX(HistoricPricesInBase!$A$5:$E$1227,A130,1),"")</f>
        <v>40722</v>
      </c>
      <c r="C130" s="5">
        <f>IF(A130&lt;&gt;"",INDEX(HistoricPricesInBase!$A$5:$E$1227,A130,5),"")</f>
        <v>83.475840097713416</v>
      </c>
      <c r="D130" s="5">
        <f>IF(A130&lt;&gt;"",INDEX(HistoricPricesInBase!$A$5:$E$1227,A130,4),"")</f>
        <v>55.071989553894582</v>
      </c>
    </row>
    <row r="131" spans="1:4">
      <c r="A131">
        <f t="shared" si="1"/>
        <v>414</v>
      </c>
      <c r="B131" s="12">
        <f>IF(A131&lt;&gt;"",INDEX(HistoricPricesInBase!$A$5:$E$1227,A131,1),"")</f>
        <v>40723</v>
      </c>
      <c r="C131" s="5">
        <f>IF(A131&lt;&gt;"",INDEX(HistoricPricesInBase!$A$5:$E$1227,A131,5),"")</f>
        <v>80.315683475850605</v>
      </c>
      <c r="D131" s="5">
        <f>IF(A131&lt;&gt;"",INDEX(HistoricPricesInBase!$A$5:$E$1227,A131,4),"")</f>
        <v>52.154375028988028</v>
      </c>
    </row>
    <row r="132" spans="1:4">
      <c r="A132">
        <f t="shared" si="1"/>
        <v>413</v>
      </c>
      <c r="B132" s="12">
        <f>IF(A132&lt;&gt;"",INDEX(HistoricPricesInBase!$A$5:$E$1227,A132,1),"")</f>
        <v>40724</v>
      </c>
      <c r="C132" s="5">
        <f>IF(A132&lt;&gt;"",INDEX(HistoricPricesInBase!$A$5:$E$1227,A132,5),"")</f>
        <v>82.511429443800722</v>
      </c>
      <c r="D132" s="5">
        <f>IF(A132&lt;&gt;"",INDEX(HistoricPricesInBase!$A$5:$E$1227,A132,4),"")</f>
        <v>53.423065060492682</v>
      </c>
    </row>
    <row r="133" spans="1:4">
      <c r="A133">
        <f t="shared" ref="A133:A196" si="2">IF(AND(A132&gt;2,A132&lt;&gt;""),A132-1,"")</f>
        <v>412</v>
      </c>
      <c r="B133" s="12">
        <f>IF(A133&lt;&gt;"",INDEX(HistoricPricesInBase!$A$5:$E$1227,A133,1),"")</f>
        <v>40725</v>
      </c>
      <c r="C133" s="5">
        <f>IF(A133&lt;&gt;"",INDEX(HistoricPricesInBase!$A$5:$E$1227,A133,5),"")</f>
        <v>81.828180488765469</v>
      </c>
      <c r="D133" s="5">
        <f>IF(A133&lt;&gt;"",INDEX(HistoricPricesInBase!$A$5:$E$1227,A133,4),"")</f>
        <v>52.570889895534243</v>
      </c>
    </row>
    <row r="134" spans="1:4">
      <c r="A134">
        <f t="shared" si="2"/>
        <v>411</v>
      </c>
      <c r="B134" s="12">
        <f>IF(A134&lt;&gt;"",INDEX(HistoricPricesInBase!$A$5:$E$1227,A134,1),"")</f>
        <v>40728</v>
      </c>
      <c r="C134" s="5">
        <f>IF(A134&lt;&gt;"",INDEX(HistoricPricesInBase!$A$5:$E$1227,A134,5),"")</f>
        <v>80.675829351779129</v>
      </c>
      <c r="D134" s="5">
        <f>IF(A134&lt;&gt;"",INDEX(HistoricPricesInBase!$A$5:$E$1227,A134,4),"")</f>
        <v>53.468960390448991</v>
      </c>
    </row>
    <row r="135" spans="1:4">
      <c r="A135">
        <f t="shared" si="2"/>
        <v>410</v>
      </c>
      <c r="B135" s="12">
        <f>IF(A135&lt;&gt;"",INDEX(HistoricPricesInBase!$A$5:$E$1227,A135,1),"")</f>
        <v>40729</v>
      </c>
      <c r="C135" s="5">
        <f>IF(A135&lt;&gt;"",INDEX(HistoricPricesInBase!$A$5:$E$1227,A135,5),"")</f>
        <v>80.744761550717001</v>
      </c>
      <c r="D135" s="5">
        <f>IF(A135&lt;&gt;"",INDEX(HistoricPricesInBase!$A$5:$E$1227,A135,4),"")</f>
        <v>55.380093091885655</v>
      </c>
    </row>
    <row r="136" spans="1:4">
      <c r="A136">
        <f t="shared" si="2"/>
        <v>409</v>
      </c>
      <c r="B136" s="12">
        <f>IF(A136&lt;&gt;"",INDEX(HistoricPricesInBase!$A$5:$E$1227,A136,1),"")</f>
        <v>40730</v>
      </c>
      <c r="C136" s="5">
        <f>IF(A136&lt;&gt;"",INDEX(HistoricPricesInBase!$A$5:$E$1227,A136,5),"")</f>
        <v>82.21821541991072</v>
      </c>
      <c r="D136" s="5">
        <f>IF(A136&lt;&gt;"",INDEX(HistoricPricesInBase!$A$5:$E$1227,A136,4),"")</f>
        <v>57.430880420482843</v>
      </c>
    </row>
    <row r="137" spans="1:4">
      <c r="A137">
        <f t="shared" si="2"/>
        <v>408</v>
      </c>
      <c r="B137" s="12">
        <f>IF(A137&lt;&gt;"",INDEX(HistoricPricesInBase!$A$5:$E$1227,A137,1),"")</f>
        <v>40731</v>
      </c>
      <c r="C137" s="5">
        <f>IF(A137&lt;&gt;"",INDEX(HistoricPricesInBase!$A$5:$E$1227,A137,5),"")</f>
        <v>81.088589225070336</v>
      </c>
      <c r="D137" s="5">
        <f>IF(A137&lt;&gt;"",INDEX(HistoricPricesInBase!$A$5:$E$1227,A137,4),"")</f>
        <v>55.060031812071401</v>
      </c>
    </row>
    <row r="138" spans="1:4">
      <c r="A138">
        <f t="shared" si="2"/>
        <v>407</v>
      </c>
      <c r="B138" s="12">
        <f>IF(A138&lt;&gt;"",INDEX(HistoricPricesInBase!$A$5:$E$1227,A138,1),"")</f>
        <v>40732</v>
      </c>
      <c r="C138" s="5">
        <f>IF(A138&lt;&gt;"",INDEX(HistoricPricesInBase!$A$5:$E$1227,A138,5),"")</f>
        <v>82.29058939289925</v>
      </c>
      <c r="D138" s="5">
        <f>IF(A138&lt;&gt;"",INDEX(HistoricPricesInBase!$A$5:$E$1227,A138,4),"")</f>
        <v>55.485718748844249</v>
      </c>
    </row>
    <row r="139" spans="1:4">
      <c r="A139">
        <f t="shared" si="2"/>
        <v>406</v>
      </c>
      <c r="B139" s="12">
        <f>IF(A139&lt;&gt;"",INDEX(HistoricPricesInBase!$A$5:$E$1227,A139,1),"")</f>
        <v>40735</v>
      </c>
      <c r="C139" s="5">
        <f>IF(A139&lt;&gt;"",INDEX(HistoricPricesInBase!$A$5:$E$1227,A139,5),"")</f>
        <v>80.869710948886279</v>
      </c>
      <c r="D139" s="5">
        <f>IF(A139&lt;&gt;"",INDEX(HistoricPricesInBase!$A$5:$E$1227,A139,4),"")</f>
        <v>55.027183761898158</v>
      </c>
    </row>
    <row r="140" spans="1:4">
      <c r="A140">
        <f t="shared" si="2"/>
        <v>405</v>
      </c>
      <c r="B140" s="12">
        <f>IF(A140&lt;&gt;"",INDEX(HistoricPricesInBase!$A$5:$E$1227,A140,1),"")</f>
        <v>40736</v>
      </c>
      <c r="C140" s="5">
        <f>IF(A140&lt;&gt;"",INDEX(HistoricPricesInBase!$A$5:$E$1227,A140,5),"")</f>
        <v>79.160865869784217</v>
      </c>
      <c r="D140" s="5">
        <f>IF(A140&lt;&gt;"",INDEX(HistoricPricesInBase!$A$5:$E$1227,A140,4),"")</f>
        <v>54.283494984238466</v>
      </c>
    </row>
    <row r="141" spans="1:4">
      <c r="A141">
        <f t="shared" si="2"/>
        <v>404</v>
      </c>
      <c r="B141" s="12">
        <f>IF(A141&lt;&gt;"",INDEX(HistoricPricesInBase!$A$5:$E$1227,A141,1),"")</f>
        <v>40737</v>
      </c>
      <c r="C141" s="5">
        <f>IF(A141&lt;&gt;"",INDEX(HistoricPricesInBase!$A$5:$E$1227,A141,5),"")</f>
        <v>79.179416587462242</v>
      </c>
      <c r="D141" s="5">
        <f>IF(A141&lt;&gt;"",INDEX(HistoricPricesInBase!$A$5:$E$1227,A141,4),"")</f>
        <v>53.757549767964051</v>
      </c>
    </row>
    <row r="142" spans="1:4">
      <c r="A142">
        <f t="shared" si="2"/>
        <v>403</v>
      </c>
      <c r="B142" s="12">
        <f>IF(A142&lt;&gt;"",INDEX(HistoricPricesInBase!$A$5:$E$1227,A142,1),"")</f>
        <v>40738</v>
      </c>
      <c r="C142" s="5">
        <f>IF(A142&lt;&gt;"",INDEX(HistoricPricesInBase!$A$5:$E$1227,A142,5),"")</f>
        <v>80.104199766805763</v>
      </c>
      <c r="D142" s="5">
        <f>IF(A142&lt;&gt;"",INDEX(HistoricPricesInBase!$A$5:$E$1227,A142,4),"")</f>
        <v>50.8475314088451</v>
      </c>
    </row>
    <row r="143" spans="1:4">
      <c r="A143">
        <f t="shared" si="2"/>
        <v>402</v>
      </c>
      <c r="B143" s="12">
        <f>IF(A143&lt;&gt;"",INDEX(HistoricPricesInBase!$A$5:$E$1227,A143,1),"")</f>
        <v>40739</v>
      </c>
      <c r="C143" s="5">
        <f>IF(A143&lt;&gt;"",INDEX(HistoricPricesInBase!$A$5:$E$1227,A143,5),"")</f>
        <v>79.017883951563775</v>
      </c>
      <c r="D143" s="5">
        <f>IF(A143&lt;&gt;"",INDEX(HistoricPricesInBase!$A$5:$E$1227,A143,4),"")</f>
        <v>50.610836964975384</v>
      </c>
    </row>
    <row r="144" spans="1:4">
      <c r="A144">
        <f t="shared" si="2"/>
        <v>401</v>
      </c>
      <c r="B144" s="12">
        <f>IF(A144&lt;&gt;"",INDEX(HistoricPricesInBase!$A$5:$E$1227,A144,1),"")</f>
        <v>40742</v>
      </c>
      <c r="C144" s="5">
        <f>IF(A144&lt;&gt;"",INDEX(HistoricPricesInBase!$A$5:$E$1227,A144,5),"")</f>
        <v>79.021852306156077</v>
      </c>
      <c r="D144" s="5">
        <f>IF(A144&lt;&gt;"",INDEX(HistoricPricesInBase!$A$5:$E$1227,A144,4),"")</f>
        <v>49.969848494864841</v>
      </c>
    </row>
    <row r="145" spans="1:4">
      <c r="A145">
        <f t="shared" si="2"/>
        <v>400</v>
      </c>
      <c r="B145" s="12">
        <f>IF(A145&lt;&gt;"",INDEX(HistoricPricesInBase!$A$5:$E$1227,A145,1),"")</f>
        <v>40743</v>
      </c>
      <c r="C145" s="5">
        <f>IF(A145&lt;&gt;"",INDEX(HistoricPricesInBase!$A$5:$E$1227,A145,5),"")</f>
        <v>81.137629490653524</v>
      </c>
      <c r="D145" s="5">
        <f>IF(A145&lt;&gt;"",INDEX(HistoricPricesInBase!$A$5:$E$1227,A145,4),"")</f>
        <v>52.119997169286648</v>
      </c>
    </row>
    <row r="146" spans="1:4">
      <c r="A146">
        <f t="shared" si="2"/>
        <v>399</v>
      </c>
      <c r="B146" s="12">
        <f>IF(A146&lt;&gt;"",INDEX(HistoricPricesInBase!$A$5:$E$1227,A146,1),"")</f>
        <v>40744</v>
      </c>
      <c r="C146" s="5">
        <f>IF(A146&lt;&gt;"",INDEX(HistoricPricesInBase!$A$5:$E$1227,A146,5),"")</f>
        <v>81.210320190735274</v>
      </c>
      <c r="D146" s="5">
        <f>IF(A146&lt;&gt;"",INDEX(HistoricPricesInBase!$A$5:$E$1227,A146,4),"")</f>
        <v>49.922029893093587</v>
      </c>
    </row>
    <row r="147" spans="1:4">
      <c r="A147">
        <f t="shared" si="2"/>
        <v>398</v>
      </c>
      <c r="B147" s="12">
        <f>IF(A147&lt;&gt;"",INDEX(HistoricPricesInBase!$A$5:$E$1227,A147,1),"")</f>
        <v>40745</v>
      </c>
      <c r="C147" s="5">
        <f>IF(A147&lt;&gt;"",INDEX(HistoricPricesInBase!$A$5:$E$1227,A147,5),"")</f>
        <v>81.526107293033817</v>
      </c>
      <c r="D147" s="5">
        <f>IF(A147&lt;&gt;"",INDEX(HistoricPricesInBase!$A$5:$E$1227,A147,4),"")</f>
        <v>48.107666523108392</v>
      </c>
    </row>
    <row r="148" spans="1:4">
      <c r="A148">
        <f t="shared" si="2"/>
        <v>397</v>
      </c>
      <c r="B148" s="12">
        <f>IF(A148&lt;&gt;"",INDEX(HistoricPricesInBase!$A$5:$E$1227,A148,1),"")</f>
        <v>40746</v>
      </c>
      <c r="C148" s="5">
        <f>IF(A148&lt;&gt;"",INDEX(HistoricPricesInBase!$A$5:$E$1227,A148,5),"")</f>
        <v>83.147627004989374</v>
      </c>
      <c r="D148" s="5">
        <f>IF(A148&lt;&gt;"",INDEX(HistoricPricesInBase!$A$5:$E$1227,A148,4),"")</f>
        <v>49.02191385794886</v>
      </c>
    </row>
    <row r="149" spans="1:4">
      <c r="A149">
        <f t="shared" si="2"/>
        <v>396</v>
      </c>
      <c r="B149" s="12">
        <f>IF(A149&lt;&gt;"",INDEX(HistoricPricesInBase!$A$5:$E$1227,A149,1),"")</f>
        <v>40749</v>
      </c>
      <c r="C149" s="5">
        <f>IF(A149&lt;&gt;"",INDEX(HistoricPricesInBase!$A$5:$E$1227,A149,5),"")</f>
        <v>83.759528170290338</v>
      </c>
      <c r="D149" s="5">
        <f>IF(A149&lt;&gt;"",INDEX(HistoricPricesInBase!$A$5:$E$1227,A149,4),"")</f>
        <v>46.668453221256947</v>
      </c>
    </row>
    <row r="150" spans="1:4">
      <c r="A150">
        <f t="shared" si="2"/>
        <v>395</v>
      </c>
      <c r="B150" s="12">
        <f>IF(A150&lt;&gt;"",INDEX(HistoricPricesInBase!$A$5:$E$1227,A150,1),"")</f>
        <v>40750</v>
      </c>
      <c r="C150" s="5">
        <f>IF(A150&lt;&gt;"",INDEX(HistoricPricesInBase!$A$5:$E$1227,A150,5),"")</f>
        <v>84.626335968637704</v>
      </c>
      <c r="D150" s="5">
        <f>IF(A150&lt;&gt;"",INDEX(HistoricPricesInBase!$A$5:$E$1227,A150,4),"")</f>
        <v>45.590648807684147</v>
      </c>
    </row>
    <row r="151" spans="1:4">
      <c r="A151">
        <f t="shared" si="2"/>
        <v>394</v>
      </c>
      <c r="B151" s="12">
        <f>IF(A151&lt;&gt;"",INDEX(HistoricPricesInBase!$A$5:$E$1227,A151,1),"")</f>
        <v>40751</v>
      </c>
      <c r="C151" s="5">
        <f>IF(A151&lt;&gt;"",INDEX(HistoricPricesInBase!$A$5:$E$1227,A151,5),"")</f>
        <v>84.29763141460954</v>
      </c>
      <c r="D151" s="5">
        <f>IF(A151&lt;&gt;"",INDEX(HistoricPricesInBase!$A$5:$E$1227,A151,4),"")</f>
        <v>48.667210840529975</v>
      </c>
    </row>
    <row r="152" spans="1:4">
      <c r="A152">
        <f t="shared" si="2"/>
        <v>393</v>
      </c>
      <c r="B152" s="12">
        <f>IF(A152&lt;&gt;"",INDEX(HistoricPricesInBase!$A$5:$E$1227,A152,1),"")</f>
        <v>40752</v>
      </c>
      <c r="C152" s="5">
        <f>IF(A152&lt;&gt;"",INDEX(HistoricPricesInBase!$A$5:$E$1227,A152,5),"")</f>
        <v>86.647700077225664</v>
      </c>
      <c r="D152" s="5">
        <f>IF(A152&lt;&gt;"",INDEX(HistoricPricesInBase!$A$5:$E$1227,A152,4),"")</f>
        <v>51.780574935873645</v>
      </c>
    </row>
    <row r="153" spans="1:4">
      <c r="A153">
        <f t="shared" si="2"/>
        <v>392</v>
      </c>
      <c r="B153" s="12">
        <f>IF(A153&lt;&gt;"",INDEX(HistoricPricesInBase!$A$5:$E$1227,A153,1),"")</f>
        <v>40753</v>
      </c>
      <c r="C153" s="5">
        <f>IF(A153&lt;&gt;"",INDEX(HistoricPricesInBase!$A$5:$E$1227,A153,5),"")</f>
        <v>85.346463849212043</v>
      </c>
      <c r="D153" s="5">
        <f>IF(A153&lt;&gt;"",INDEX(HistoricPricesInBase!$A$5:$E$1227,A153,4),"")</f>
        <v>53.315471399555271</v>
      </c>
    </row>
    <row r="154" spans="1:4">
      <c r="A154">
        <f t="shared" si="2"/>
        <v>391</v>
      </c>
      <c r="B154" s="12">
        <f>IF(A154&lt;&gt;"",INDEX(HistoricPricesInBase!$A$5:$E$1227,A154,1),"")</f>
        <v>40756</v>
      </c>
      <c r="C154" s="5">
        <f>IF(A154&lt;&gt;"",INDEX(HistoricPricesInBase!$A$5:$E$1227,A154,5),"")</f>
        <v>85.169470743182401</v>
      </c>
      <c r="D154" s="5">
        <f>IF(A154&lt;&gt;"",INDEX(HistoricPricesInBase!$A$5:$E$1227,A154,4),"")</f>
        <v>50.615940272224883</v>
      </c>
    </row>
    <row r="155" spans="1:4">
      <c r="A155">
        <f t="shared" si="2"/>
        <v>390</v>
      </c>
      <c r="B155" s="12">
        <f>IF(A155&lt;&gt;"",INDEX(HistoricPricesInBase!$A$5:$E$1227,A155,1),"")</f>
        <v>40757</v>
      </c>
      <c r="C155" s="5">
        <f>IF(A155&lt;&gt;"",INDEX(HistoricPricesInBase!$A$5:$E$1227,A155,5),"")</f>
        <v>86.814161999877342</v>
      </c>
      <c r="D155" s="5">
        <f>IF(A155&lt;&gt;"",INDEX(HistoricPricesInBase!$A$5:$E$1227,A155,4),"")</f>
        <v>51.5394628586604</v>
      </c>
    </row>
    <row r="156" spans="1:4">
      <c r="A156">
        <f t="shared" si="2"/>
        <v>389</v>
      </c>
      <c r="B156" s="12">
        <f>IF(A156&lt;&gt;"",INDEX(HistoricPricesInBase!$A$5:$E$1227,A156,1),"")</f>
        <v>40758</v>
      </c>
      <c r="C156" s="5">
        <f>IF(A156&lt;&gt;"",INDEX(HistoricPricesInBase!$A$5:$E$1227,A156,5),"")</f>
        <v>85.008287102687831</v>
      </c>
      <c r="D156" s="5">
        <f>IF(A156&lt;&gt;"",INDEX(HistoricPricesInBase!$A$5:$E$1227,A156,4),"")</f>
        <v>50.305463379196681</v>
      </c>
    </row>
    <row r="157" spans="1:4">
      <c r="A157">
        <f t="shared" si="2"/>
        <v>388</v>
      </c>
      <c r="B157" s="12">
        <f>IF(A157&lt;&gt;"",INDEX(HistoricPricesInBase!$A$5:$E$1227,A157,1),"")</f>
        <v>40759</v>
      </c>
      <c r="C157" s="5">
        <f>IF(A157&lt;&gt;"",INDEX(HistoricPricesInBase!$A$5:$E$1227,A157,5),"")</f>
        <v>85.208945017447689</v>
      </c>
      <c r="D157" s="5">
        <f>IF(A157&lt;&gt;"",INDEX(HistoricPricesInBase!$A$5:$E$1227,A157,4),"")</f>
        <v>52.908256978721838</v>
      </c>
    </row>
    <row r="158" spans="1:4">
      <c r="A158">
        <f t="shared" si="2"/>
        <v>387</v>
      </c>
      <c r="B158" s="12">
        <f>IF(A158&lt;&gt;"",INDEX(HistoricPricesInBase!$A$5:$E$1227,A158,1),"")</f>
        <v>40760</v>
      </c>
      <c r="C158" s="5">
        <f>IF(A158&lt;&gt;"",INDEX(HistoricPricesInBase!$A$5:$E$1227,A158,5),"")</f>
        <v>88.632945875257761</v>
      </c>
      <c r="D158" s="5">
        <f>IF(A158&lt;&gt;"",INDEX(HistoricPricesInBase!$A$5:$E$1227,A158,4),"")</f>
        <v>52.771372915516579</v>
      </c>
    </row>
    <row r="159" spans="1:4">
      <c r="A159">
        <f t="shared" si="2"/>
        <v>386</v>
      </c>
      <c r="B159" s="12">
        <f>IF(A159&lt;&gt;"",INDEX(HistoricPricesInBase!$A$5:$E$1227,A159,1),"")</f>
        <v>40763</v>
      </c>
      <c r="C159" s="5">
        <f>IF(A159&lt;&gt;"",INDEX(HistoricPricesInBase!$A$5:$E$1227,A159,5),"")</f>
        <v>91.055715008422766</v>
      </c>
      <c r="D159" s="5">
        <f>IF(A159&lt;&gt;"",INDEX(HistoricPricesInBase!$A$5:$E$1227,A159,4),"")</f>
        <v>52.023738147833974</v>
      </c>
    </row>
    <row r="160" spans="1:4">
      <c r="A160">
        <f t="shared" si="2"/>
        <v>385</v>
      </c>
      <c r="B160" s="12">
        <f>IF(A160&lt;&gt;"",INDEX(HistoricPricesInBase!$A$5:$E$1227,A160,1),"")</f>
        <v>40764</v>
      </c>
      <c r="C160" s="5">
        <f>IF(A160&lt;&gt;"",INDEX(HistoricPricesInBase!$A$5:$E$1227,A160,5),"")</f>
        <v>90.243122870302173</v>
      </c>
      <c r="D160" s="5">
        <f>IF(A160&lt;&gt;"",INDEX(HistoricPricesInBase!$A$5:$E$1227,A160,4),"")</f>
        <v>50.571138746469103</v>
      </c>
    </row>
    <row r="161" spans="1:4">
      <c r="A161">
        <f t="shared" si="2"/>
        <v>384</v>
      </c>
      <c r="B161" s="12">
        <f>IF(A161&lt;&gt;"",INDEX(HistoricPricesInBase!$A$5:$E$1227,A161,1),"")</f>
        <v>40765</v>
      </c>
      <c r="C161" s="5">
        <f>IF(A161&lt;&gt;"",INDEX(HistoricPricesInBase!$A$5:$E$1227,A161,5),"")</f>
        <v>87.761765451040631</v>
      </c>
      <c r="D161" s="5">
        <f>IF(A161&lt;&gt;"",INDEX(HistoricPricesInBase!$A$5:$E$1227,A161,4),"")</f>
        <v>50.502417391426135</v>
      </c>
    </row>
    <row r="162" spans="1:4">
      <c r="A162">
        <f t="shared" si="2"/>
        <v>383</v>
      </c>
      <c r="B162" s="12">
        <f>IF(A162&lt;&gt;"",INDEX(HistoricPricesInBase!$A$5:$E$1227,A162,1),"")</f>
        <v>40766</v>
      </c>
      <c r="C162" s="5">
        <f>IF(A162&lt;&gt;"",INDEX(HistoricPricesInBase!$A$5:$E$1227,A162,5),"")</f>
        <v>84.597533278452019</v>
      </c>
      <c r="D162" s="5">
        <f>IF(A162&lt;&gt;"",INDEX(HistoricPricesInBase!$A$5:$E$1227,A162,4),"")</f>
        <v>46.078630218564307</v>
      </c>
    </row>
    <row r="163" spans="1:4">
      <c r="A163">
        <f t="shared" si="2"/>
        <v>382</v>
      </c>
      <c r="B163" s="12">
        <f>IF(A163&lt;&gt;"",INDEX(HistoricPricesInBase!$A$5:$E$1227,A163,1),"")</f>
        <v>40767</v>
      </c>
      <c r="C163" s="5">
        <f>IF(A163&lt;&gt;"",INDEX(HistoricPricesInBase!$A$5:$E$1227,A163,5),"")</f>
        <v>82.331569248872071</v>
      </c>
      <c r="D163" s="5">
        <f>IF(A163&lt;&gt;"",INDEX(HistoricPricesInBase!$A$5:$E$1227,A163,4),"")</f>
        <v>44.837425282521181</v>
      </c>
    </row>
    <row r="164" spans="1:4">
      <c r="A164">
        <f t="shared" si="2"/>
        <v>381</v>
      </c>
      <c r="B164" s="12">
        <f>IF(A164&lt;&gt;"",INDEX(HistoricPricesInBase!$A$5:$E$1227,A164,1),"")</f>
        <v>40770</v>
      </c>
      <c r="C164" s="5">
        <f>IF(A164&lt;&gt;"",INDEX(HistoricPricesInBase!$A$5:$E$1227,A164,5),"")</f>
        <v>79.457193379789118</v>
      </c>
      <c r="D164" s="5">
        <f>IF(A164&lt;&gt;"",INDEX(HistoricPricesInBase!$A$5:$E$1227,A164,4),"")</f>
        <v>41.3002694198046</v>
      </c>
    </row>
    <row r="165" spans="1:4">
      <c r="A165">
        <f t="shared" si="2"/>
        <v>380</v>
      </c>
      <c r="B165" s="12">
        <f>IF(A165&lt;&gt;"",INDEX(HistoricPricesInBase!$A$5:$E$1227,A165,1),"")</f>
        <v>40771</v>
      </c>
      <c r="C165" s="5">
        <f>IF(A165&lt;&gt;"",INDEX(HistoricPricesInBase!$A$5:$E$1227,A165,5),"")</f>
        <v>80.02166790536414</v>
      </c>
      <c r="D165" s="5">
        <f>IF(A165&lt;&gt;"",INDEX(HistoricPricesInBase!$A$5:$E$1227,A165,4),"")</f>
        <v>42.732020624143601</v>
      </c>
    </row>
    <row r="166" spans="1:4">
      <c r="A166">
        <f t="shared" si="2"/>
        <v>379</v>
      </c>
      <c r="B166" s="12">
        <f>IF(A166&lt;&gt;"",INDEX(HistoricPricesInBase!$A$5:$E$1227,A166,1),"")</f>
        <v>40772</v>
      </c>
      <c r="C166" s="5">
        <f>IF(A166&lt;&gt;"",INDEX(HistoricPricesInBase!$A$5:$E$1227,A166,5),"")</f>
        <v>81.063156898914926</v>
      </c>
      <c r="D166" s="5">
        <f>IF(A166&lt;&gt;"",INDEX(HistoricPricesInBase!$A$5:$E$1227,A166,4),"")</f>
        <v>44.117439928976495</v>
      </c>
    </row>
    <row r="167" spans="1:4">
      <c r="A167">
        <f t="shared" si="2"/>
        <v>378</v>
      </c>
      <c r="B167" s="12">
        <f>IF(A167&lt;&gt;"",INDEX(HistoricPricesInBase!$A$5:$E$1227,A167,1),"")</f>
        <v>40773</v>
      </c>
      <c r="C167" s="5">
        <f>IF(A167&lt;&gt;"",INDEX(HistoricPricesInBase!$A$5:$E$1227,A167,5),"")</f>
        <v>80.02508187490065</v>
      </c>
      <c r="D167" s="5">
        <f>IF(A167&lt;&gt;"",INDEX(HistoricPricesInBase!$A$5:$E$1227,A167,4),"")</f>
        <v>41.661244277345972</v>
      </c>
    </row>
    <row r="168" spans="1:4">
      <c r="A168">
        <f t="shared" si="2"/>
        <v>377</v>
      </c>
      <c r="B168" s="12">
        <f>IF(A168&lt;&gt;"",INDEX(HistoricPricesInBase!$A$5:$E$1227,A168,1),"")</f>
        <v>40774</v>
      </c>
      <c r="C168" s="5">
        <f>IF(A168&lt;&gt;"",INDEX(HistoricPricesInBase!$A$5:$E$1227,A168,5),"")</f>
        <v>82.461266628836952</v>
      </c>
      <c r="D168" s="5">
        <f>IF(A168&lt;&gt;"",INDEX(HistoricPricesInBase!$A$5:$E$1227,A168,4),"")</f>
        <v>44.371968680436815</v>
      </c>
    </row>
    <row r="169" spans="1:4">
      <c r="A169">
        <f t="shared" si="2"/>
        <v>376</v>
      </c>
      <c r="B169" s="12">
        <f>IF(A169&lt;&gt;"",INDEX(HistoricPricesInBase!$A$5:$E$1227,A169,1),"")</f>
        <v>40777</v>
      </c>
      <c r="C169" s="5">
        <f>IF(A169&lt;&gt;"",INDEX(HistoricPricesInBase!$A$5:$E$1227,A169,5),"")</f>
        <v>83.851985536039749</v>
      </c>
      <c r="D169" s="5">
        <f>IF(A169&lt;&gt;"",INDEX(HistoricPricesInBase!$A$5:$E$1227,A169,4),"")</f>
        <v>44.768618234428942</v>
      </c>
    </row>
    <row r="170" spans="1:4">
      <c r="A170">
        <f t="shared" si="2"/>
        <v>375</v>
      </c>
      <c r="B170" s="12">
        <f>IF(A170&lt;&gt;"",INDEX(HistoricPricesInBase!$A$5:$E$1227,A170,1),"")</f>
        <v>40778</v>
      </c>
      <c r="C170" s="5">
        <f>IF(A170&lt;&gt;"",INDEX(HistoricPricesInBase!$A$5:$E$1227,A170,5),"")</f>
        <v>86.217583237194276</v>
      </c>
      <c r="D170" s="5">
        <f>IF(A170&lt;&gt;"",INDEX(HistoricPricesInBase!$A$5:$E$1227,A170,4),"")</f>
        <v>46.364948043107375</v>
      </c>
    </row>
    <row r="171" spans="1:4">
      <c r="A171">
        <f t="shared" si="2"/>
        <v>374</v>
      </c>
      <c r="B171" s="12">
        <f>IF(A171&lt;&gt;"",INDEX(HistoricPricesInBase!$A$5:$E$1227,A171,1),"")</f>
        <v>40779</v>
      </c>
      <c r="C171" s="5">
        <f>IF(A171&lt;&gt;"",INDEX(HistoricPricesInBase!$A$5:$E$1227,A171,5),"")</f>
        <v>87.875327245361973</v>
      </c>
      <c r="D171" s="5">
        <f>IF(A171&lt;&gt;"",INDEX(HistoricPricesInBase!$A$5:$E$1227,A171,4),"")</f>
        <v>46.085493490952366</v>
      </c>
    </row>
    <row r="172" spans="1:4">
      <c r="A172">
        <f t="shared" si="2"/>
        <v>373</v>
      </c>
      <c r="B172" s="12">
        <f>IF(A172&lt;&gt;"",INDEX(HistoricPricesInBase!$A$5:$E$1227,A172,1),"")</f>
        <v>40780</v>
      </c>
      <c r="C172" s="5">
        <f>IF(A172&lt;&gt;"",INDEX(HistoricPricesInBase!$A$5:$E$1227,A172,5),"")</f>
        <v>90.376413536118008</v>
      </c>
      <c r="D172" s="5">
        <f>IF(A172&lt;&gt;"",INDEX(HistoricPricesInBase!$A$5:$E$1227,A172,4),"")</f>
        <v>48.257625471254769</v>
      </c>
    </row>
    <row r="173" spans="1:4">
      <c r="A173">
        <f t="shared" si="2"/>
        <v>372</v>
      </c>
      <c r="B173" s="12">
        <f>IF(A173&lt;&gt;"",INDEX(HistoricPricesInBase!$A$5:$E$1227,A173,1),"")</f>
        <v>40781</v>
      </c>
      <c r="C173" s="5">
        <f>IF(A173&lt;&gt;"",INDEX(HistoricPricesInBase!$A$5:$E$1227,A173,5),"")</f>
        <v>91.264537210334538</v>
      </c>
      <c r="D173" s="5">
        <f>IF(A173&lt;&gt;"",INDEX(HistoricPricesInBase!$A$5:$E$1227,A173,4),"")</f>
        <v>51.001434465272389</v>
      </c>
    </row>
    <row r="174" spans="1:4">
      <c r="A174">
        <f t="shared" si="2"/>
        <v>371</v>
      </c>
      <c r="B174" s="12">
        <f>IF(A174&lt;&gt;"",INDEX(HistoricPricesInBase!$A$5:$E$1227,A174,1),"")</f>
        <v>40784</v>
      </c>
      <c r="C174" s="5">
        <f>IF(A174&lt;&gt;"",INDEX(HistoricPricesInBase!$A$5:$E$1227,A174,5),"")</f>
        <v>90.892340832565793</v>
      </c>
      <c r="D174" s="5">
        <f>IF(A174&lt;&gt;"",INDEX(HistoricPricesInBase!$A$5:$E$1227,A174,4),"")</f>
        <v>49.655291803799237</v>
      </c>
    </row>
    <row r="175" spans="1:4">
      <c r="A175">
        <f t="shared" si="2"/>
        <v>370</v>
      </c>
      <c r="B175" s="12">
        <f>IF(A175&lt;&gt;"",INDEX(HistoricPricesInBase!$A$5:$E$1227,A175,1),"")</f>
        <v>40785</v>
      </c>
      <c r="C175" s="5">
        <f>IF(A175&lt;&gt;"",INDEX(HistoricPricesInBase!$A$5:$E$1227,A175,5),"")</f>
        <v>91.005767021444925</v>
      </c>
      <c r="D175" s="5">
        <f>IF(A175&lt;&gt;"",INDEX(HistoricPricesInBase!$A$5:$E$1227,A175,4),"")</f>
        <v>51.407615386541735</v>
      </c>
    </row>
    <row r="176" spans="1:4">
      <c r="A176">
        <f t="shared" si="2"/>
        <v>369</v>
      </c>
      <c r="B176" s="12">
        <f>IF(A176&lt;&gt;"",INDEX(HistoricPricesInBase!$A$5:$E$1227,A176,1),"")</f>
        <v>40786</v>
      </c>
      <c r="C176" s="5">
        <f>IF(A176&lt;&gt;"",INDEX(HistoricPricesInBase!$A$5:$E$1227,A176,5),"")</f>
        <v>92.923684890514238</v>
      </c>
      <c r="D176" s="5">
        <f>IF(A176&lt;&gt;"",INDEX(HistoricPricesInBase!$A$5:$E$1227,A176,4),"")</f>
        <v>49.967612535434917</v>
      </c>
    </row>
    <row r="177" spans="1:4">
      <c r="A177">
        <f t="shared" si="2"/>
        <v>368</v>
      </c>
      <c r="B177" s="12">
        <f>IF(A177&lt;&gt;"",INDEX(HistoricPricesInBase!$A$5:$E$1227,A177,1),"")</f>
        <v>40787</v>
      </c>
      <c r="C177" s="5">
        <f>IF(A177&lt;&gt;"",INDEX(HistoricPricesInBase!$A$5:$E$1227,A177,5),"")</f>
        <v>90.27076606476615</v>
      </c>
      <c r="D177" s="5">
        <f>IF(A177&lt;&gt;"",INDEX(HistoricPricesInBase!$A$5:$E$1227,A177,4),"")</f>
        <v>48.611799683833077</v>
      </c>
    </row>
    <row r="178" spans="1:4">
      <c r="A178">
        <f t="shared" si="2"/>
        <v>367</v>
      </c>
      <c r="B178" s="12">
        <f>IF(A178&lt;&gt;"",INDEX(HistoricPricesInBase!$A$5:$E$1227,A178,1),"")</f>
        <v>40788</v>
      </c>
      <c r="C178" s="5">
        <f>IF(A178&lt;&gt;"",INDEX(HistoricPricesInBase!$A$5:$E$1227,A178,5),"")</f>
        <v>89.851672854960583</v>
      </c>
      <c r="D178" s="5">
        <f>IF(A178&lt;&gt;"",INDEX(HistoricPricesInBase!$A$5:$E$1227,A178,4),"")</f>
        <v>47.484428595992071</v>
      </c>
    </row>
    <row r="179" spans="1:4">
      <c r="A179">
        <f t="shared" si="2"/>
        <v>366</v>
      </c>
      <c r="B179" s="12">
        <f>IF(A179&lt;&gt;"",INDEX(HistoricPricesInBase!$A$5:$E$1227,A179,1),"")</f>
        <v>40791</v>
      </c>
      <c r="C179" s="5">
        <f>IF(A179&lt;&gt;"",INDEX(HistoricPricesInBase!$A$5:$E$1227,A179,5),"")</f>
        <v>90.656719801191798</v>
      </c>
      <c r="D179" s="5">
        <f>IF(A179&lt;&gt;"",INDEX(HistoricPricesInBase!$A$5:$E$1227,A179,4),"")</f>
        <v>47.312517903716362</v>
      </c>
    </row>
    <row r="180" spans="1:4">
      <c r="A180">
        <f t="shared" si="2"/>
        <v>365</v>
      </c>
      <c r="B180" s="12">
        <f>IF(A180&lt;&gt;"",INDEX(HistoricPricesInBase!$A$5:$E$1227,A180,1),"")</f>
        <v>40792</v>
      </c>
      <c r="C180" s="5">
        <f>IF(A180&lt;&gt;"",INDEX(HistoricPricesInBase!$A$5:$E$1227,A180,5),"")</f>
        <v>89.138566940807934</v>
      </c>
      <c r="D180" s="5">
        <f>IF(A180&lt;&gt;"",INDEX(HistoricPricesInBase!$A$5:$E$1227,A180,4),"")</f>
        <v>47.168927064010106</v>
      </c>
    </row>
    <row r="181" spans="1:4">
      <c r="A181">
        <f t="shared" si="2"/>
        <v>364</v>
      </c>
      <c r="B181" s="12">
        <f>IF(A181&lt;&gt;"",INDEX(HistoricPricesInBase!$A$5:$E$1227,A181,1),"")</f>
        <v>40793</v>
      </c>
      <c r="C181" s="5">
        <f>IF(A181&lt;&gt;"",INDEX(HistoricPricesInBase!$A$5:$E$1227,A181,5),"")</f>
        <v>90.998025445282593</v>
      </c>
      <c r="D181" s="5">
        <f>IF(A181&lt;&gt;"",INDEX(HistoricPricesInBase!$A$5:$E$1227,A181,4),"")</f>
        <v>46.695044879321053</v>
      </c>
    </row>
    <row r="182" spans="1:4">
      <c r="A182">
        <f t="shared" si="2"/>
        <v>363</v>
      </c>
      <c r="B182" s="12">
        <f>IF(A182&lt;&gt;"",INDEX(HistoricPricesInBase!$A$5:$E$1227,A182,1),"")</f>
        <v>40794</v>
      </c>
      <c r="C182" s="5">
        <f>IF(A182&lt;&gt;"",INDEX(HistoricPricesInBase!$A$5:$E$1227,A182,5),"")</f>
        <v>91.20596620105843</v>
      </c>
      <c r="D182" s="5">
        <f>IF(A182&lt;&gt;"",INDEX(HistoricPricesInBase!$A$5:$E$1227,A182,4),"")</f>
        <v>47.562400125174058</v>
      </c>
    </row>
    <row r="183" spans="1:4">
      <c r="A183">
        <f t="shared" si="2"/>
        <v>362</v>
      </c>
      <c r="B183" s="12">
        <f>IF(A183&lt;&gt;"",INDEX(HistoricPricesInBase!$A$5:$E$1227,A183,1),"")</f>
        <v>40795</v>
      </c>
      <c r="C183" s="5">
        <f>IF(A183&lt;&gt;"",INDEX(HistoricPricesInBase!$A$5:$E$1227,A183,5),"")</f>
        <v>92.924495009539314</v>
      </c>
      <c r="D183" s="5">
        <f>IF(A183&lt;&gt;"",INDEX(HistoricPricesInBase!$A$5:$E$1227,A183,4),"")</f>
        <v>51.541337548258511</v>
      </c>
    </row>
    <row r="184" spans="1:4">
      <c r="A184">
        <f t="shared" si="2"/>
        <v>361</v>
      </c>
      <c r="B184" s="12">
        <f>IF(A184&lt;&gt;"",INDEX(HistoricPricesInBase!$A$5:$E$1227,A184,1),"")</f>
        <v>40798</v>
      </c>
      <c r="C184" s="5">
        <f>IF(A184&lt;&gt;"",INDEX(HistoricPricesInBase!$A$5:$E$1227,A184,5),"")</f>
        <v>92.479958359684645</v>
      </c>
      <c r="D184" s="5">
        <f>IF(A184&lt;&gt;"",INDEX(HistoricPricesInBase!$A$5:$E$1227,A184,4),"")</f>
        <v>51.457782952639597</v>
      </c>
    </row>
    <row r="185" spans="1:4">
      <c r="A185">
        <f t="shared" si="2"/>
        <v>360</v>
      </c>
      <c r="B185" s="12">
        <f>IF(A185&lt;&gt;"",INDEX(HistoricPricesInBase!$A$5:$E$1227,A185,1),"")</f>
        <v>40799</v>
      </c>
      <c r="C185" s="5">
        <f>IF(A185&lt;&gt;"",INDEX(HistoricPricesInBase!$A$5:$E$1227,A185,5),"")</f>
        <v>89.496745602368762</v>
      </c>
      <c r="D185" s="5">
        <f>IF(A185&lt;&gt;"",INDEX(HistoricPricesInBase!$A$5:$E$1227,A185,4),"")</f>
        <v>48.983688670529027</v>
      </c>
    </row>
    <row r="186" spans="1:4">
      <c r="A186">
        <f t="shared" si="2"/>
        <v>359</v>
      </c>
      <c r="B186" s="12">
        <f>IF(A186&lt;&gt;"",INDEX(HistoricPricesInBase!$A$5:$E$1227,A186,1),"")</f>
        <v>40800</v>
      </c>
      <c r="C186" s="5">
        <f>IF(A186&lt;&gt;"",INDEX(HistoricPricesInBase!$A$5:$E$1227,A186,5),"")</f>
        <v>91.633524319946474</v>
      </c>
      <c r="D186" s="5">
        <f>IF(A186&lt;&gt;"",INDEX(HistoricPricesInBase!$A$5:$E$1227,A186,4),"")</f>
        <v>53.346504985173205</v>
      </c>
    </row>
    <row r="187" spans="1:4">
      <c r="A187">
        <f t="shared" si="2"/>
        <v>358</v>
      </c>
      <c r="B187" s="12">
        <f>IF(A187&lt;&gt;"",INDEX(HistoricPricesInBase!$A$5:$E$1227,A187,1),"")</f>
        <v>40801</v>
      </c>
      <c r="C187" s="5">
        <f>IF(A187&lt;&gt;"",INDEX(HistoricPricesInBase!$A$5:$E$1227,A187,5),"")</f>
        <v>91.819125027368798</v>
      </c>
      <c r="D187" s="5">
        <f>IF(A187&lt;&gt;"",INDEX(HistoricPricesInBase!$A$5:$E$1227,A187,4),"")</f>
        <v>51.647654035670755</v>
      </c>
    </row>
    <row r="188" spans="1:4">
      <c r="A188">
        <f t="shared" si="2"/>
        <v>357</v>
      </c>
      <c r="B188" s="12">
        <f>IF(A188&lt;&gt;"",INDEX(HistoricPricesInBase!$A$5:$E$1227,A188,1),"")</f>
        <v>40802</v>
      </c>
      <c r="C188" s="5">
        <f>IF(A188&lt;&gt;"",INDEX(HistoricPricesInBase!$A$5:$E$1227,A188,5),"")</f>
        <v>94.097708760509832</v>
      </c>
      <c r="D188" s="5">
        <f>IF(A188&lt;&gt;"",INDEX(HistoricPricesInBase!$A$5:$E$1227,A188,4),"")</f>
        <v>50.871792671840808</v>
      </c>
    </row>
    <row r="189" spans="1:4">
      <c r="A189">
        <f t="shared" si="2"/>
        <v>356</v>
      </c>
      <c r="B189" s="12">
        <f>IF(A189&lt;&gt;"",INDEX(HistoricPricesInBase!$A$5:$E$1227,A189,1),"")</f>
        <v>40805</v>
      </c>
      <c r="C189" s="5">
        <f>IF(A189&lt;&gt;"",INDEX(HistoricPricesInBase!$A$5:$E$1227,A189,5),"")</f>
        <v>93.465797562443697</v>
      </c>
      <c r="D189" s="5">
        <f>IF(A189&lt;&gt;"",INDEX(HistoricPricesInBase!$A$5:$E$1227,A189,4),"")</f>
        <v>49.301006483844127</v>
      </c>
    </row>
    <row r="190" spans="1:4">
      <c r="A190">
        <f t="shared" si="2"/>
        <v>355</v>
      </c>
      <c r="B190" s="12">
        <f>IF(A190&lt;&gt;"",INDEX(HistoricPricesInBase!$A$5:$E$1227,A190,1),"")</f>
        <v>40806</v>
      </c>
      <c r="C190" s="5">
        <f>IF(A190&lt;&gt;"",INDEX(HistoricPricesInBase!$A$5:$E$1227,A190,5),"")</f>
        <v>94.927630672775123</v>
      </c>
      <c r="D190" s="5">
        <f>IF(A190&lt;&gt;"",INDEX(HistoricPricesInBase!$A$5:$E$1227,A190,4),"")</f>
        <v>47.940380312763509</v>
      </c>
    </row>
    <row r="191" spans="1:4">
      <c r="A191">
        <f t="shared" si="2"/>
        <v>354</v>
      </c>
      <c r="B191" s="12">
        <f>IF(A191&lt;&gt;"",INDEX(HistoricPricesInBase!$A$5:$E$1227,A191,1),"")</f>
        <v>40807</v>
      </c>
      <c r="C191" s="5">
        <f>IF(A191&lt;&gt;"",INDEX(HistoricPricesInBase!$A$5:$E$1227,A191,5),"")</f>
        <v>94.349154869854218</v>
      </c>
      <c r="D191" s="5">
        <f>IF(A191&lt;&gt;"",INDEX(HistoricPricesInBase!$A$5:$E$1227,A191,4),"")</f>
        <v>45.681586994020563</v>
      </c>
    </row>
    <row r="192" spans="1:4">
      <c r="A192">
        <f t="shared" si="2"/>
        <v>353</v>
      </c>
      <c r="B192" s="12">
        <f>IF(A192&lt;&gt;"",INDEX(HistoricPricesInBase!$A$5:$E$1227,A192,1),"")</f>
        <v>40808</v>
      </c>
      <c r="C192" s="5">
        <f>IF(A192&lt;&gt;"",INDEX(HistoricPricesInBase!$A$5:$E$1227,A192,5),"")</f>
        <v>97.084651644517308</v>
      </c>
      <c r="D192" s="5">
        <f>IF(A192&lt;&gt;"",INDEX(HistoricPricesInBase!$A$5:$E$1227,A192,4),"")</f>
        <v>44.970223986519152</v>
      </c>
    </row>
    <row r="193" spans="1:4">
      <c r="A193">
        <f t="shared" si="2"/>
        <v>352</v>
      </c>
      <c r="B193" s="12">
        <f>IF(A193&lt;&gt;"",INDEX(HistoricPricesInBase!$A$5:$E$1227,A193,1),"")</f>
        <v>40809</v>
      </c>
      <c r="C193" s="5">
        <f>IF(A193&lt;&gt;"",INDEX(HistoricPricesInBase!$A$5:$E$1227,A193,5),"")</f>
        <v>94.221501623435501</v>
      </c>
      <c r="D193" s="5">
        <f>IF(A193&lt;&gt;"",INDEX(HistoricPricesInBase!$A$5:$E$1227,A193,4),"")</f>
        <v>42.712700044566958</v>
      </c>
    </row>
    <row r="194" spans="1:4">
      <c r="A194">
        <f t="shared" si="2"/>
        <v>351</v>
      </c>
      <c r="B194" s="12">
        <f>IF(A194&lt;&gt;"",INDEX(HistoricPricesInBase!$A$5:$E$1227,A194,1),"")</f>
        <v>40812</v>
      </c>
      <c r="C194" s="5">
        <f>IF(A194&lt;&gt;"",INDEX(HistoricPricesInBase!$A$5:$E$1227,A194,5),"")</f>
        <v>94.713378683524454</v>
      </c>
      <c r="D194" s="5">
        <f>IF(A194&lt;&gt;"",INDEX(HistoricPricesInBase!$A$5:$E$1227,A194,4),"")</f>
        <v>42.403067824827566</v>
      </c>
    </row>
    <row r="195" spans="1:4">
      <c r="A195">
        <f t="shared" si="2"/>
        <v>350</v>
      </c>
      <c r="B195" s="12">
        <f>IF(A195&lt;&gt;"",INDEX(HistoricPricesInBase!$A$5:$E$1227,A195,1),"")</f>
        <v>40813</v>
      </c>
      <c r="C195" s="5">
        <f>IF(A195&lt;&gt;"",INDEX(HistoricPricesInBase!$A$5:$E$1227,A195,5),"")</f>
        <v>92.458683201383735</v>
      </c>
      <c r="D195" s="5">
        <f>IF(A195&lt;&gt;"",INDEX(HistoricPricesInBase!$A$5:$E$1227,A195,4),"")</f>
        <v>39.334550804983081</v>
      </c>
    </row>
    <row r="196" spans="1:4">
      <c r="A196">
        <f t="shared" si="2"/>
        <v>349</v>
      </c>
      <c r="B196" s="12">
        <f>IF(A196&lt;&gt;"",INDEX(HistoricPricesInBase!$A$5:$E$1227,A196,1),"")</f>
        <v>40814</v>
      </c>
      <c r="C196" s="5">
        <f>IF(A196&lt;&gt;"",INDEX(HistoricPricesInBase!$A$5:$E$1227,A196,5),"")</f>
        <v>91.414253133145053</v>
      </c>
      <c r="D196" s="5">
        <f>IF(A196&lt;&gt;"",INDEX(HistoricPricesInBase!$A$5:$E$1227,A196,4),"")</f>
        <v>39.324419818408678</v>
      </c>
    </row>
    <row r="197" spans="1:4">
      <c r="A197">
        <f t="shared" ref="A197:A260" si="3">IF(AND(A196&gt;2,A196&lt;&gt;""),A196-1,"")</f>
        <v>348</v>
      </c>
      <c r="B197" s="12">
        <f>IF(A197&lt;&gt;"",INDEX(HistoricPricesInBase!$A$5:$E$1227,A197,1),"")</f>
        <v>40815</v>
      </c>
      <c r="C197" s="5">
        <f>IF(A197&lt;&gt;"",INDEX(HistoricPricesInBase!$A$5:$E$1227,A197,5),"")</f>
        <v>94.390792175798467</v>
      </c>
      <c r="D197" s="5">
        <f>IF(A197&lt;&gt;"",INDEX(HistoricPricesInBase!$A$5:$E$1227,A197,4),"")</f>
        <v>39.735150916812323</v>
      </c>
    </row>
    <row r="198" spans="1:4">
      <c r="A198">
        <f t="shared" si="3"/>
        <v>347</v>
      </c>
      <c r="B198" s="12">
        <f>IF(A198&lt;&gt;"",INDEX(HistoricPricesInBase!$A$5:$E$1227,A198,1),"")</f>
        <v>40816</v>
      </c>
      <c r="C198" s="5">
        <f>IF(A198&lt;&gt;"",INDEX(HistoricPricesInBase!$A$5:$E$1227,A198,5),"")</f>
        <v>92.153875904599872</v>
      </c>
      <c r="D198" s="5">
        <f>IF(A198&lt;&gt;"",INDEX(HistoricPricesInBase!$A$5:$E$1227,A198,4),"")</f>
        <v>38.157788754545848</v>
      </c>
    </row>
    <row r="199" spans="1:4">
      <c r="A199">
        <f t="shared" si="3"/>
        <v>346</v>
      </c>
      <c r="B199" s="12">
        <f>IF(A199&lt;&gt;"",INDEX(HistoricPricesInBase!$A$5:$E$1227,A199,1),"")</f>
        <v>40819</v>
      </c>
      <c r="C199" s="5">
        <f>IF(A199&lt;&gt;"",INDEX(HistoricPricesInBase!$A$5:$E$1227,A199,5),"")</f>
        <v>94.949273664947384</v>
      </c>
      <c r="D199" s="5">
        <f>IF(A199&lt;&gt;"",INDEX(HistoricPricesInBase!$A$5:$E$1227,A199,4),"")</f>
        <v>39.963782872017795</v>
      </c>
    </row>
    <row r="200" spans="1:4">
      <c r="A200">
        <f t="shared" si="3"/>
        <v>345</v>
      </c>
      <c r="B200" s="12">
        <f>IF(A200&lt;&gt;"",INDEX(HistoricPricesInBase!$A$5:$E$1227,A200,1),"")</f>
        <v>40820</v>
      </c>
      <c r="C200" s="5">
        <f>IF(A200&lt;&gt;"",INDEX(HistoricPricesInBase!$A$5:$E$1227,A200,5),"")</f>
        <v>97.264405033006398</v>
      </c>
      <c r="D200" s="5">
        <f>IF(A200&lt;&gt;"",INDEX(HistoricPricesInBase!$A$5:$E$1227,A200,4),"")</f>
        <v>41.731464886504732</v>
      </c>
    </row>
    <row r="201" spans="1:4">
      <c r="A201">
        <f t="shared" si="3"/>
        <v>344</v>
      </c>
      <c r="B201" s="12">
        <f>IF(A201&lt;&gt;"",INDEX(HistoricPricesInBase!$A$5:$E$1227,A201,1),"")</f>
        <v>40821</v>
      </c>
      <c r="C201" s="5">
        <f>IF(A201&lt;&gt;"",INDEX(HistoricPricesInBase!$A$5:$E$1227,A201,5),"")</f>
        <v>101.35054365739848</v>
      </c>
      <c r="D201" s="5">
        <f>IF(A201&lt;&gt;"",INDEX(HistoricPricesInBase!$A$5:$E$1227,A201,4),"")</f>
        <v>42.835971510149797</v>
      </c>
    </row>
    <row r="202" spans="1:4">
      <c r="A202">
        <f t="shared" si="3"/>
        <v>343</v>
      </c>
      <c r="B202" s="12">
        <f>IF(A202&lt;&gt;"",INDEX(HistoricPricesInBase!$A$5:$E$1227,A202,1),"")</f>
        <v>40822</v>
      </c>
      <c r="C202" s="5">
        <f>IF(A202&lt;&gt;"",INDEX(HistoricPricesInBase!$A$5:$E$1227,A202,5),"")</f>
        <v>104.44476803847107</v>
      </c>
      <c r="D202" s="5">
        <f>IF(A202&lt;&gt;"",INDEX(HistoricPricesInBase!$A$5:$E$1227,A202,4),"")</f>
        <v>44.649314689304006</v>
      </c>
    </row>
    <row r="203" spans="1:4">
      <c r="A203">
        <f t="shared" si="3"/>
        <v>342</v>
      </c>
      <c r="B203" s="12">
        <f>IF(A203&lt;&gt;"",INDEX(HistoricPricesInBase!$A$5:$E$1227,A203,1),"")</f>
        <v>40823</v>
      </c>
      <c r="C203" s="5">
        <f>IF(A203&lt;&gt;"",INDEX(HistoricPricesInBase!$A$5:$E$1227,A203,5),"")</f>
        <v>101.48982080988493</v>
      </c>
      <c r="D203" s="5">
        <f>IF(A203&lt;&gt;"",INDEX(HistoricPricesInBase!$A$5:$E$1227,A203,4),"")</f>
        <v>41.980454309055723</v>
      </c>
    </row>
    <row r="204" spans="1:4">
      <c r="A204">
        <f t="shared" si="3"/>
        <v>341</v>
      </c>
      <c r="B204" s="12">
        <f>IF(A204&lt;&gt;"",INDEX(HistoricPricesInBase!$A$5:$E$1227,A204,1),"")</f>
        <v>40826</v>
      </c>
      <c r="C204" s="5">
        <f>IF(A204&lt;&gt;"",INDEX(HistoricPricesInBase!$A$5:$E$1227,A204,5),"")</f>
        <v>101.97803722103021</v>
      </c>
      <c r="D204" s="5">
        <f>IF(A204&lt;&gt;"",INDEX(HistoricPricesInBase!$A$5:$E$1227,A204,4),"")</f>
        <v>43.011819745372648</v>
      </c>
    </row>
    <row r="205" spans="1:4">
      <c r="A205">
        <f t="shared" si="3"/>
        <v>340</v>
      </c>
      <c r="B205" s="12">
        <f>IF(A205&lt;&gt;"",INDEX(HistoricPricesInBase!$A$5:$E$1227,A205,1),"")</f>
        <v>40827</v>
      </c>
      <c r="C205" s="5">
        <f>IF(A205&lt;&gt;"",INDEX(HistoricPricesInBase!$A$5:$E$1227,A205,5),"")</f>
        <v>104.30833891267473</v>
      </c>
      <c r="D205" s="5">
        <f>IF(A205&lt;&gt;"",INDEX(HistoricPricesInBase!$A$5:$E$1227,A205,4),"")</f>
        <v>41.672724076547823</v>
      </c>
    </row>
    <row r="206" spans="1:4">
      <c r="A206">
        <f t="shared" si="3"/>
        <v>339</v>
      </c>
      <c r="B206" s="12">
        <f>IF(A206&lt;&gt;"",INDEX(HistoricPricesInBase!$A$5:$E$1227,A206,1),"")</f>
        <v>40828</v>
      </c>
      <c r="C206" s="5">
        <f>IF(A206&lt;&gt;"",INDEX(HistoricPricesInBase!$A$5:$E$1227,A206,5),"")</f>
        <v>105.01505533034018</v>
      </c>
      <c r="D206" s="5">
        <f>IF(A206&lt;&gt;"",INDEX(HistoricPricesInBase!$A$5:$E$1227,A206,4),"")</f>
        <v>42.632642981781679</v>
      </c>
    </row>
    <row r="207" spans="1:4">
      <c r="A207">
        <f t="shared" si="3"/>
        <v>338</v>
      </c>
      <c r="B207" s="12">
        <f>IF(A207&lt;&gt;"",INDEX(HistoricPricesInBase!$A$5:$E$1227,A207,1),"")</f>
        <v>40829</v>
      </c>
      <c r="C207" s="5">
        <f>IF(A207&lt;&gt;"",INDEX(HistoricPricesInBase!$A$5:$E$1227,A207,5),"")</f>
        <v>108.74654418885933</v>
      </c>
      <c r="D207" s="5">
        <f>IF(A207&lt;&gt;"",INDEX(HistoricPricesInBase!$A$5:$E$1227,A207,4),"")</f>
        <v>45.313476494834823</v>
      </c>
    </row>
    <row r="208" spans="1:4">
      <c r="A208">
        <f t="shared" si="3"/>
        <v>337</v>
      </c>
      <c r="B208" s="12">
        <f>IF(A208&lt;&gt;"",INDEX(HistoricPricesInBase!$A$5:$E$1227,A208,1),"")</f>
        <v>40830</v>
      </c>
      <c r="C208" s="5">
        <f>IF(A208&lt;&gt;"",INDEX(HistoricPricesInBase!$A$5:$E$1227,A208,5),"")</f>
        <v>110.9874431686325</v>
      </c>
      <c r="D208" s="5">
        <f>IF(A208&lt;&gt;"",INDEX(HistoricPricesInBase!$A$5:$E$1227,A208,4),"")</f>
        <v>45.706312390603465</v>
      </c>
    </row>
    <row r="209" spans="1:4">
      <c r="A209">
        <f t="shared" si="3"/>
        <v>336</v>
      </c>
      <c r="B209" s="12">
        <f>IF(A209&lt;&gt;"",INDEX(HistoricPricesInBase!$A$5:$E$1227,A209,1),"")</f>
        <v>40833</v>
      </c>
      <c r="C209" s="5">
        <f>IF(A209&lt;&gt;"",INDEX(HistoricPricesInBase!$A$5:$E$1227,A209,5),"")</f>
        <v>112.04819423249522</v>
      </c>
      <c r="D209" s="5">
        <f>IF(A209&lt;&gt;"",INDEX(HistoricPricesInBase!$A$5:$E$1227,A209,4),"")</f>
        <v>47.979345228933902</v>
      </c>
    </row>
    <row r="210" spans="1:4">
      <c r="A210">
        <f t="shared" si="3"/>
        <v>335</v>
      </c>
      <c r="B210" s="12">
        <f>IF(A210&lt;&gt;"",INDEX(HistoricPricesInBase!$A$5:$E$1227,A210,1),"")</f>
        <v>40834</v>
      </c>
      <c r="C210" s="5">
        <f>IF(A210&lt;&gt;"",INDEX(HistoricPricesInBase!$A$5:$E$1227,A210,5),"")</f>
        <v>114.73091433460206</v>
      </c>
      <c r="D210" s="5">
        <f>IF(A210&lt;&gt;"",INDEX(HistoricPricesInBase!$A$5:$E$1227,A210,4),"")</f>
        <v>50.502379175944512</v>
      </c>
    </row>
    <row r="211" spans="1:4">
      <c r="A211">
        <f t="shared" si="3"/>
        <v>334</v>
      </c>
      <c r="B211" s="12">
        <f>IF(A211&lt;&gt;"",INDEX(HistoricPricesInBase!$A$5:$E$1227,A211,1),"")</f>
        <v>40835</v>
      </c>
      <c r="C211" s="5">
        <f>IF(A211&lt;&gt;"",INDEX(HistoricPricesInBase!$A$5:$E$1227,A211,5),"")</f>
        <v>113.64389797633578</v>
      </c>
      <c r="D211" s="5">
        <f>IF(A211&lt;&gt;"",INDEX(HistoricPricesInBase!$A$5:$E$1227,A211,4),"")</f>
        <v>50.03864287649337</v>
      </c>
    </row>
    <row r="212" spans="1:4">
      <c r="A212">
        <f t="shared" si="3"/>
        <v>333</v>
      </c>
      <c r="B212" s="12">
        <f>IF(A212&lt;&gt;"",INDEX(HistoricPricesInBase!$A$5:$E$1227,A212,1),"")</f>
        <v>40836</v>
      </c>
      <c r="C212" s="5">
        <f>IF(A212&lt;&gt;"",INDEX(HistoricPricesInBase!$A$5:$E$1227,A212,5),"")</f>
        <v>117.60693750309579</v>
      </c>
      <c r="D212" s="5">
        <f>IF(A212&lt;&gt;"",INDEX(HistoricPricesInBase!$A$5:$E$1227,A212,4),"")</f>
        <v>53.349543024597637</v>
      </c>
    </row>
    <row r="213" spans="1:4">
      <c r="A213">
        <f t="shared" si="3"/>
        <v>332</v>
      </c>
      <c r="B213" s="12">
        <f>IF(A213&lt;&gt;"",INDEX(HistoricPricesInBase!$A$5:$E$1227,A213,1),"")</f>
        <v>40837</v>
      </c>
      <c r="C213" s="5">
        <f>IF(A213&lt;&gt;"",INDEX(HistoricPricesInBase!$A$5:$E$1227,A213,5),"")</f>
        <v>122.12334862597615</v>
      </c>
      <c r="D213" s="5">
        <f>IF(A213&lt;&gt;"",INDEX(HistoricPricesInBase!$A$5:$E$1227,A213,4),"")</f>
        <v>57.399754700153515</v>
      </c>
    </row>
    <row r="214" spans="1:4">
      <c r="A214">
        <f t="shared" si="3"/>
        <v>331</v>
      </c>
      <c r="B214" s="12">
        <f>IF(A214&lt;&gt;"",INDEX(HistoricPricesInBase!$A$5:$E$1227,A214,1),"")</f>
        <v>40840</v>
      </c>
      <c r="C214" s="5">
        <f>IF(A214&lt;&gt;"",INDEX(HistoricPricesInBase!$A$5:$E$1227,A214,5),"")</f>
        <v>122.40629077151705</v>
      </c>
      <c r="D214" s="5">
        <f>IF(A214&lt;&gt;"",INDEX(HistoricPricesInBase!$A$5:$E$1227,A214,4),"")</f>
        <v>59.010313875255264</v>
      </c>
    </row>
    <row r="215" spans="1:4">
      <c r="A215">
        <f t="shared" si="3"/>
        <v>330</v>
      </c>
      <c r="B215" s="12">
        <f>IF(A215&lt;&gt;"",INDEX(HistoricPricesInBase!$A$5:$E$1227,A215,1),"")</f>
        <v>40841</v>
      </c>
      <c r="C215" s="5">
        <f>IF(A215&lt;&gt;"",INDEX(HistoricPricesInBase!$A$5:$E$1227,A215,5),"")</f>
        <v>121.60093739648283</v>
      </c>
      <c r="D215" s="5">
        <f>IF(A215&lt;&gt;"",INDEX(HistoricPricesInBase!$A$5:$E$1227,A215,4),"")</f>
        <v>55.641187932468569</v>
      </c>
    </row>
    <row r="216" spans="1:4">
      <c r="A216">
        <f t="shared" si="3"/>
        <v>329</v>
      </c>
      <c r="B216" s="12">
        <f>IF(A216&lt;&gt;"",INDEX(HistoricPricesInBase!$A$5:$E$1227,A216,1),"")</f>
        <v>40842</v>
      </c>
      <c r="C216" s="5">
        <f>IF(A216&lt;&gt;"",INDEX(HistoricPricesInBase!$A$5:$E$1227,A216,5),"")</f>
        <v>122.91620275967882</v>
      </c>
      <c r="D216" s="5">
        <f>IF(A216&lt;&gt;"",INDEX(HistoricPricesInBase!$A$5:$E$1227,A216,4),"")</f>
        <v>56.267740700492972</v>
      </c>
    </row>
    <row r="217" spans="1:4">
      <c r="A217">
        <f t="shared" si="3"/>
        <v>328</v>
      </c>
      <c r="B217" s="12">
        <f>IF(A217&lt;&gt;"",INDEX(HistoricPricesInBase!$A$5:$E$1227,A217,1),"")</f>
        <v>40843</v>
      </c>
      <c r="C217" s="5">
        <f>IF(A217&lt;&gt;"",INDEX(HistoricPricesInBase!$A$5:$E$1227,A217,5),"")</f>
        <v>123.1207143614522</v>
      </c>
      <c r="D217" s="5">
        <f>IF(A217&lt;&gt;"",INDEX(HistoricPricesInBase!$A$5:$E$1227,A217,4),"")</f>
        <v>57.412822211776017</v>
      </c>
    </row>
    <row r="218" spans="1:4">
      <c r="A218">
        <f t="shared" si="3"/>
        <v>327</v>
      </c>
      <c r="B218" s="12">
        <f>IF(A218&lt;&gt;"",INDEX(HistoricPricesInBase!$A$5:$E$1227,A218,1),"")</f>
        <v>40844</v>
      </c>
      <c r="C218" s="5">
        <f>IF(A218&lt;&gt;"",INDEX(HistoricPricesInBase!$A$5:$E$1227,A218,5),"")</f>
        <v>124.84490552865036</v>
      </c>
      <c r="D218" s="5">
        <f>IF(A218&lt;&gt;"",INDEX(HistoricPricesInBase!$A$5:$E$1227,A218,4),"")</f>
        <v>56.621622014531795</v>
      </c>
    </row>
    <row r="219" spans="1:4">
      <c r="A219">
        <f t="shared" si="3"/>
        <v>326</v>
      </c>
      <c r="B219" s="12">
        <f>IF(A219&lt;&gt;"",INDEX(HistoricPricesInBase!$A$5:$E$1227,A219,1),"")</f>
        <v>40847</v>
      </c>
      <c r="C219" s="5">
        <f>IF(A219&lt;&gt;"",INDEX(HistoricPricesInBase!$A$5:$E$1227,A219,5),"")</f>
        <v>121.90575377776352</v>
      </c>
      <c r="D219" s="5">
        <f>IF(A219&lt;&gt;"",INDEX(HistoricPricesInBase!$A$5:$E$1227,A219,4),"")</f>
        <v>57.45369265402217</v>
      </c>
    </row>
    <row r="220" spans="1:4">
      <c r="A220">
        <f t="shared" si="3"/>
        <v>325</v>
      </c>
      <c r="B220" s="12">
        <f>IF(A220&lt;&gt;"",INDEX(HistoricPricesInBase!$A$5:$E$1227,A220,1),"")</f>
        <v>40848</v>
      </c>
      <c r="C220" s="5">
        <f>IF(A220&lt;&gt;"",INDEX(HistoricPricesInBase!$A$5:$E$1227,A220,5),"")</f>
        <v>119.80323226647957</v>
      </c>
      <c r="D220" s="5">
        <f>IF(A220&lt;&gt;"",INDEX(HistoricPricesInBase!$A$5:$E$1227,A220,4),"")</f>
        <v>58.220073290887896</v>
      </c>
    </row>
    <row r="221" spans="1:4">
      <c r="A221">
        <f t="shared" si="3"/>
        <v>324</v>
      </c>
      <c r="B221" s="12">
        <f>IF(A221&lt;&gt;"",INDEX(HistoricPricesInBase!$A$5:$E$1227,A221,1),"")</f>
        <v>40849</v>
      </c>
      <c r="C221" s="5">
        <f>IF(A221&lt;&gt;"",INDEX(HistoricPricesInBase!$A$5:$E$1227,A221,5),"")</f>
        <v>119.70834140229421</v>
      </c>
      <c r="D221" s="5">
        <f>IF(A221&lt;&gt;"",INDEX(HistoricPricesInBase!$A$5:$E$1227,A221,4),"")</f>
        <v>60.129140204993135</v>
      </c>
    </row>
    <row r="222" spans="1:4">
      <c r="A222">
        <f t="shared" si="3"/>
        <v>323</v>
      </c>
      <c r="B222" s="12">
        <f>IF(A222&lt;&gt;"",INDEX(HistoricPricesInBase!$A$5:$E$1227,A222,1),"")</f>
        <v>40850</v>
      </c>
      <c r="C222" s="5">
        <f>IF(A222&lt;&gt;"",INDEX(HistoricPricesInBase!$A$5:$E$1227,A222,5),"")</f>
        <v>118.30570993422998</v>
      </c>
      <c r="D222" s="5">
        <f>IF(A222&lt;&gt;"",INDEX(HistoricPricesInBase!$A$5:$E$1227,A222,4),"")</f>
        <v>56.744009421695608</v>
      </c>
    </row>
    <row r="223" spans="1:4">
      <c r="A223">
        <f t="shared" si="3"/>
        <v>322</v>
      </c>
      <c r="B223" s="12">
        <f>IF(A223&lt;&gt;"",INDEX(HistoricPricesInBase!$A$5:$E$1227,A223,1),"")</f>
        <v>40851</v>
      </c>
      <c r="C223" s="5">
        <f>IF(A223&lt;&gt;"",INDEX(HistoricPricesInBase!$A$5:$E$1227,A223,5),"")</f>
        <v>114.04424671133617</v>
      </c>
      <c r="D223" s="5">
        <f>IF(A223&lt;&gt;"",INDEX(HistoricPricesInBase!$A$5:$E$1227,A223,4),"")</f>
        <v>54.470995047039082</v>
      </c>
    </row>
    <row r="224" spans="1:4">
      <c r="A224">
        <f t="shared" si="3"/>
        <v>321</v>
      </c>
      <c r="B224" s="12">
        <f>IF(A224&lt;&gt;"",INDEX(HistoricPricesInBase!$A$5:$E$1227,A224,1),"")</f>
        <v>40854</v>
      </c>
      <c r="C224" s="5">
        <f>IF(A224&lt;&gt;"",INDEX(HistoricPricesInBase!$A$5:$E$1227,A224,5),"")</f>
        <v>118.18791643644106</v>
      </c>
      <c r="D224" s="5">
        <f>IF(A224&lt;&gt;"",INDEX(HistoricPricesInBase!$A$5:$E$1227,A224,4),"")</f>
        <v>56.199083856829823</v>
      </c>
    </row>
    <row r="225" spans="1:4">
      <c r="A225">
        <f t="shared" si="3"/>
        <v>320</v>
      </c>
      <c r="B225" s="12">
        <f>IF(A225&lt;&gt;"",INDEX(HistoricPricesInBase!$A$5:$E$1227,A225,1),"")</f>
        <v>40855</v>
      </c>
      <c r="C225" s="5">
        <f>IF(A225&lt;&gt;"",INDEX(HistoricPricesInBase!$A$5:$E$1227,A225,5),"")</f>
        <v>118.60625748992629</v>
      </c>
      <c r="D225" s="5">
        <f>IF(A225&lt;&gt;"",INDEX(HistoricPricesInBase!$A$5:$E$1227,A225,4),"")</f>
        <v>56.972506323927639</v>
      </c>
    </row>
    <row r="226" spans="1:4">
      <c r="A226">
        <f t="shared" si="3"/>
        <v>319</v>
      </c>
      <c r="B226" s="12">
        <f>IF(A226&lt;&gt;"",INDEX(HistoricPricesInBase!$A$5:$E$1227,A226,1),"")</f>
        <v>40856</v>
      </c>
      <c r="C226" s="5">
        <f>IF(A226&lt;&gt;"",INDEX(HistoricPricesInBase!$A$5:$E$1227,A226,5),"")</f>
        <v>115.66429240307176</v>
      </c>
      <c r="D226" s="5">
        <f>IF(A226&lt;&gt;"",INDEX(HistoricPricesInBase!$A$5:$E$1227,A226,4),"")</f>
        <v>57.659735439854607</v>
      </c>
    </row>
    <row r="227" spans="1:4">
      <c r="A227">
        <f t="shared" si="3"/>
        <v>318</v>
      </c>
      <c r="B227" s="12">
        <f>IF(A227&lt;&gt;"",INDEX(HistoricPricesInBase!$A$5:$E$1227,A227,1),"")</f>
        <v>40857</v>
      </c>
      <c r="C227" s="5">
        <f>IF(A227&lt;&gt;"",INDEX(HistoricPricesInBase!$A$5:$E$1227,A227,5),"")</f>
        <v>111.46227575761952</v>
      </c>
      <c r="D227" s="5">
        <f>IF(A227&lt;&gt;"",INDEX(HistoricPricesInBase!$A$5:$E$1227,A227,4),"")</f>
        <v>56.767234870262882</v>
      </c>
    </row>
    <row r="228" spans="1:4">
      <c r="A228">
        <f t="shared" si="3"/>
        <v>317</v>
      </c>
      <c r="B228" s="12">
        <f>IF(A228&lt;&gt;"",INDEX(HistoricPricesInBase!$A$5:$E$1227,A228,1),"")</f>
        <v>40858</v>
      </c>
      <c r="C228" s="5">
        <f>IF(A228&lt;&gt;"",INDEX(HistoricPricesInBase!$A$5:$E$1227,A228,5),"")</f>
        <v>114.66452680895134</v>
      </c>
      <c r="D228" s="5">
        <f>IF(A228&lt;&gt;"",INDEX(HistoricPricesInBase!$A$5:$E$1227,A228,4),"")</f>
        <v>57.051766789743482</v>
      </c>
    </row>
    <row r="229" spans="1:4">
      <c r="A229">
        <f t="shared" si="3"/>
        <v>316</v>
      </c>
      <c r="B229" s="12">
        <f>IF(A229&lt;&gt;"",INDEX(HistoricPricesInBase!$A$5:$E$1227,A229,1),"")</f>
        <v>40861</v>
      </c>
      <c r="C229" s="5">
        <f>IF(A229&lt;&gt;"",INDEX(HistoricPricesInBase!$A$5:$E$1227,A229,5),"")</f>
        <v>114.03716313399136</v>
      </c>
      <c r="D229" s="5">
        <f>IF(A229&lt;&gt;"",INDEX(HistoricPricesInBase!$A$5:$E$1227,A229,4),"")</f>
        <v>54.74221227866213</v>
      </c>
    </row>
    <row r="230" spans="1:4">
      <c r="A230">
        <f t="shared" si="3"/>
        <v>315</v>
      </c>
      <c r="B230" s="12">
        <f>IF(A230&lt;&gt;"",INDEX(HistoricPricesInBase!$A$5:$E$1227,A230,1),"")</f>
        <v>40862</v>
      </c>
      <c r="C230" s="5">
        <f>IF(A230&lt;&gt;"",INDEX(HistoricPricesInBase!$A$5:$E$1227,A230,5),"")</f>
        <v>110.66420635325542</v>
      </c>
      <c r="D230" s="5">
        <f>IF(A230&lt;&gt;"",INDEX(HistoricPricesInBase!$A$5:$E$1227,A230,4),"")</f>
        <v>55.335196106900796</v>
      </c>
    </row>
    <row r="231" spans="1:4">
      <c r="A231">
        <f t="shared" si="3"/>
        <v>314</v>
      </c>
      <c r="B231" s="12">
        <f>IF(A231&lt;&gt;"",INDEX(HistoricPricesInBase!$A$5:$E$1227,A231,1),"")</f>
        <v>40863</v>
      </c>
      <c r="C231" s="5">
        <f>IF(A231&lt;&gt;"",INDEX(HistoricPricesInBase!$A$5:$E$1227,A231,5),"")</f>
        <v>108.72402800125209</v>
      </c>
      <c r="D231" s="5">
        <f>IF(A231&lt;&gt;"",INDEX(HistoricPricesInBase!$A$5:$E$1227,A231,4),"")</f>
        <v>55.177098802475179</v>
      </c>
    </row>
    <row r="232" spans="1:4">
      <c r="A232">
        <f t="shared" si="3"/>
        <v>313</v>
      </c>
      <c r="B232" s="12">
        <f>IF(A232&lt;&gt;"",INDEX(HistoricPricesInBase!$A$5:$E$1227,A232,1),"")</f>
        <v>40864</v>
      </c>
      <c r="C232" s="5">
        <f>IF(A232&lt;&gt;"",INDEX(HistoricPricesInBase!$A$5:$E$1227,A232,5),"")</f>
        <v>109.23029106806737</v>
      </c>
      <c r="D232" s="5">
        <f>IF(A232&lt;&gt;"",INDEX(HistoricPricesInBase!$A$5:$E$1227,A232,4),"")</f>
        <v>55.954726150167424</v>
      </c>
    </row>
    <row r="233" spans="1:4">
      <c r="A233">
        <f t="shared" si="3"/>
        <v>312</v>
      </c>
      <c r="B233" s="12">
        <f>IF(A233&lt;&gt;"",INDEX(HistoricPricesInBase!$A$5:$E$1227,A233,1),"")</f>
        <v>40865</v>
      </c>
      <c r="C233" s="5">
        <f>IF(A233&lt;&gt;"",INDEX(HistoricPricesInBase!$A$5:$E$1227,A233,5),"")</f>
        <v>107.68783500624211</v>
      </c>
      <c r="D233" s="5">
        <f>IF(A233&lt;&gt;"",INDEX(HistoricPricesInBase!$A$5:$E$1227,A233,4),"")</f>
        <v>53.391789199656614</v>
      </c>
    </row>
    <row r="234" spans="1:4">
      <c r="A234">
        <f t="shared" si="3"/>
        <v>311</v>
      </c>
      <c r="B234" s="12">
        <f>IF(A234&lt;&gt;"",INDEX(HistoricPricesInBase!$A$5:$E$1227,A234,1),"")</f>
        <v>40868</v>
      </c>
      <c r="C234" s="5">
        <f>IF(A234&lt;&gt;"",INDEX(HistoricPricesInBase!$A$5:$E$1227,A234,5),"")</f>
        <v>108.77411172462871</v>
      </c>
      <c r="D234" s="5">
        <f>IF(A234&lt;&gt;"",INDEX(HistoricPricesInBase!$A$5:$E$1227,A234,4),"")</f>
        <v>53.113917344937668</v>
      </c>
    </row>
    <row r="235" spans="1:4">
      <c r="A235">
        <f t="shared" si="3"/>
        <v>310</v>
      </c>
      <c r="B235" s="12">
        <f>IF(A235&lt;&gt;"",INDEX(HistoricPricesInBase!$A$5:$E$1227,A235,1),"")</f>
        <v>40869</v>
      </c>
      <c r="C235" s="5">
        <f>IF(A235&lt;&gt;"",INDEX(HistoricPricesInBase!$A$5:$E$1227,A235,5),"")</f>
        <v>108.42141805388481</v>
      </c>
      <c r="D235" s="5">
        <f>IF(A235&lt;&gt;"",INDEX(HistoricPricesInBase!$A$5:$E$1227,A235,4),"")</f>
        <v>51.014370398314256</v>
      </c>
    </row>
    <row r="236" spans="1:4">
      <c r="A236">
        <f t="shared" si="3"/>
        <v>309</v>
      </c>
      <c r="B236" s="12">
        <f>IF(A236&lt;&gt;"",INDEX(HistoricPricesInBase!$A$5:$E$1227,A236,1),"")</f>
        <v>40870</v>
      </c>
      <c r="C236" s="5">
        <f>IF(A236&lt;&gt;"",INDEX(HistoricPricesInBase!$A$5:$E$1227,A236,5),"")</f>
        <v>105.40255391609772</v>
      </c>
      <c r="D236" s="5">
        <f>IF(A236&lt;&gt;"",INDEX(HistoricPricesInBase!$A$5:$E$1227,A236,4),"")</f>
        <v>47.467991137439334</v>
      </c>
    </row>
    <row r="237" spans="1:4">
      <c r="A237">
        <f t="shared" si="3"/>
        <v>308</v>
      </c>
      <c r="B237" s="12">
        <f>IF(A237&lt;&gt;"",INDEX(HistoricPricesInBase!$A$5:$E$1227,A237,1),"")</f>
        <v>40871</v>
      </c>
      <c r="C237" s="5">
        <f>IF(A237&lt;&gt;"",INDEX(HistoricPricesInBase!$A$5:$E$1227,A237,5),"")</f>
        <v>105.60570595469022</v>
      </c>
      <c r="D237" s="5">
        <f>IF(A237&lt;&gt;"",INDEX(HistoricPricesInBase!$A$5:$E$1227,A237,4),"")</f>
        <v>45.545546116271098</v>
      </c>
    </row>
    <row r="238" spans="1:4">
      <c r="A238">
        <f t="shared" si="3"/>
        <v>307</v>
      </c>
      <c r="B238" s="12">
        <f>IF(A238&lt;&gt;"",INDEX(HistoricPricesInBase!$A$5:$E$1227,A238,1),"")</f>
        <v>40872</v>
      </c>
      <c r="C238" s="5">
        <f>IF(A238&lt;&gt;"",INDEX(HistoricPricesInBase!$A$5:$E$1227,A238,5),"")</f>
        <v>103.49571419601</v>
      </c>
      <c r="D238" s="5">
        <f>IF(A238&lt;&gt;"",INDEX(HistoricPricesInBase!$A$5:$E$1227,A238,4),"")</f>
        <v>44.355258272843891</v>
      </c>
    </row>
    <row r="239" spans="1:4">
      <c r="A239">
        <f t="shared" si="3"/>
        <v>306</v>
      </c>
      <c r="B239" s="12">
        <f>IF(A239&lt;&gt;"",INDEX(HistoricPricesInBase!$A$5:$E$1227,A239,1),"")</f>
        <v>40875</v>
      </c>
      <c r="C239" s="5">
        <f>IF(A239&lt;&gt;"",INDEX(HistoricPricesInBase!$A$5:$E$1227,A239,5),"")</f>
        <v>100.56069918298699</v>
      </c>
      <c r="D239" s="5">
        <f>IF(A239&lt;&gt;"",INDEX(HistoricPricesInBase!$A$5:$E$1227,A239,4),"")</f>
        <v>44.70516055301141</v>
      </c>
    </row>
    <row r="240" spans="1:4">
      <c r="A240">
        <f t="shared" si="3"/>
        <v>305</v>
      </c>
      <c r="B240" s="12">
        <f>IF(A240&lt;&gt;"",INDEX(HistoricPricesInBase!$A$5:$E$1227,A240,1),"")</f>
        <v>40876</v>
      </c>
      <c r="C240" s="5">
        <f>IF(A240&lt;&gt;"",INDEX(HistoricPricesInBase!$A$5:$E$1227,A240,5),"")</f>
        <v>99.956955507598508</v>
      </c>
      <c r="D240" s="5">
        <f>IF(A240&lt;&gt;"",INDEX(HistoricPricesInBase!$A$5:$E$1227,A240,4),"")</f>
        <v>42.937275563831868</v>
      </c>
    </row>
    <row r="241" spans="1:4">
      <c r="A241">
        <f t="shared" si="3"/>
        <v>304</v>
      </c>
      <c r="B241" s="12">
        <f>IF(A241&lt;&gt;"",INDEX(HistoricPricesInBase!$A$5:$E$1227,A241,1),"")</f>
        <v>40877</v>
      </c>
      <c r="C241" s="5">
        <f>IF(A241&lt;&gt;"",INDEX(HistoricPricesInBase!$A$5:$E$1227,A241,5),"")</f>
        <v>99.635580504536691</v>
      </c>
      <c r="D241" s="5">
        <f>IF(A241&lt;&gt;"",INDEX(HistoricPricesInBase!$A$5:$E$1227,A241,4),"")</f>
        <v>41.398616485920272</v>
      </c>
    </row>
    <row r="242" spans="1:4">
      <c r="A242">
        <f t="shared" si="3"/>
        <v>303</v>
      </c>
      <c r="B242" s="12">
        <f>IF(A242&lt;&gt;"",INDEX(HistoricPricesInBase!$A$5:$E$1227,A242,1),"")</f>
        <v>40878</v>
      </c>
      <c r="C242" s="5">
        <f>IF(A242&lt;&gt;"",INDEX(HistoricPricesInBase!$A$5:$E$1227,A242,5),"")</f>
        <v>101.4560300912653</v>
      </c>
      <c r="D242" s="5">
        <f>IF(A242&lt;&gt;"",INDEX(HistoricPricesInBase!$A$5:$E$1227,A242,4),"")</f>
        <v>41.72447966838552</v>
      </c>
    </row>
    <row r="243" spans="1:4">
      <c r="A243">
        <f t="shared" si="3"/>
        <v>302</v>
      </c>
      <c r="B243" s="12">
        <f>IF(A243&lt;&gt;"",INDEX(HistoricPricesInBase!$A$5:$E$1227,A243,1),"")</f>
        <v>40879</v>
      </c>
      <c r="C243" s="5">
        <f>IF(A243&lt;&gt;"",INDEX(HistoricPricesInBase!$A$5:$E$1227,A243,5),"")</f>
        <v>101.56766388579037</v>
      </c>
      <c r="D243" s="5">
        <f>IF(A243&lt;&gt;"",INDEX(HistoricPricesInBase!$A$5:$E$1227,A243,4),"")</f>
        <v>41.075136394037756</v>
      </c>
    </row>
    <row r="244" spans="1:4">
      <c r="A244">
        <f t="shared" si="3"/>
        <v>301</v>
      </c>
      <c r="B244" s="12">
        <f>IF(A244&lt;&gt;"",INDEX(HistoricPricesInBase!$A$5:$E$1227,A244,1),"")</f>
        <v>40882</v>
      </c>
      <c r="C244" s="5">
        <f>IF(A244&lt;&gt;"",INDEX(HistoricPricesInBase!$A$5:$E$1227,A244,5),"")</f>
        <v>98.648593154271609</v>
      </c>
      <c r="D244" s="5">
        <f>IF(A244&lt;&gt;"",INDEX(HistoricPricesInBase!$A$5:$E$1227,A244,4),"")</f>
        <v>41.113099326771327</v>
      </c>
    </row>
    <row r="245" spans="1:4">
      <c r="A245">
        <f t="shared" si="3"/>
        <v>300</v>
      </c>
      <c r="B245" s="12">
        <f>IF(A245&lt;&gt;"",INDEX(HistoricPricesInBase!$A$5:$E$1227,A245,1),"")</f>
        <v>40883</v>
      </c>
      <c r="C245" s="5">
        <f>IF(A245&lt;&gt;"",INDEX(HistoricPricesInBase!$A$5:$E$1227,A245,5),"")</f>
        <v>99.668558050130798</v>
      </c>
      <c r="D245" s="5">
        <f>IF(A245&lt;&gt;"",INDEX(HistoricPricesInBase!$A$5:$E$1227,A245,4),"")</f>
        <v>41.81762875503923</v>
      </c>
    </row>
    <row r="246" spans="1:4">
      <c r="A246">
        <f t="shared" si="3"/>
        <v>299</v>
      </c>
      <c r="B246" s="12">
        <f>IF(A246&lt;&gt;"",INDEX(HistoricPricesInBase!$A$5:$E$1227,A246,1),"")</f>
        <v>40884</v>
      </c>
      <c r="C246" s="5">
        <f>IF(A246&lt;&gt;"",INDEX(HistoricPricesInBase!$A$5:$E$1227,A246,5),"")</f>
        <v>96.187685452476487</v>
      </c>
      <c r="D246" s="5">
        <f>IF(A246&lt;&gt;"",INDEX(HistoricPricesInBase!$A$5:$E$1227,A246,4),"")</f>
        <v>40.831000503811502</v>
      </c>
    </row>
    <row r="247" spans="1:4">
      <c r="A247">
        <f t="shared" si="3"/>
        <v>298</v>
      </c>
      <c r="B247" s="12">
        <f>IF(A247&lt;&gt;"",INDEX(HistoricPricesInBase!$A$5:$E$1227,A247,1),"")</f>
        <v>40885</v>
      </c>
      <c r="C247" s="5">
        <f>IF(A247&lt;&gt;"",INDEX(HistoricPricesInBase!$A$5:$E$1227,A247,5),"")</f>
        <v>99.382896164814454</v>
      </c>
      <c r="D247" s="5">
        <f>IF(A247&lt;&gt;"",INDEX(HistoricPricesInBase!$A$5:$E$1227,A247,4),"")</f>
        <v>41.359718885992855</v>
      </c>
    </row>
    <row r="248" spans="1:4">
      <c r="A248">
        <f t="shared" si="3"/>
        <v>297</v>
      </c>
      <c r="B248" s="12">
        <f>IF(A248&lt;&gt;"",INDEX(HistoricPricesInBase!$A$5:$E$1227,A248,1),"")</f>
        <v>40886</v>
      </c>
      <c r="C248" s="5">
        <f>IF(A248&lt;&gt;"",INDEX(HistoricPricesInBase!$A$5:$E$1227,A248,5),"")</f>
        <v>98.587865484667745</v>
      </c>
      <c r="D248" s="5">
        <f>IF(A248&lt;&gt;"",INDEX(HistoricPricesInBase!$A$5:$E$1227,A248,4),"")</f>
        <v>42.4752454589987</v>
      </c>
    </row>
    <row r="249" spans="1:4">
      <c r="A249">
        <f t="shared" si="3"/>
        <v>296</v>
      </c>
      <c r="B249" s="12">
        <f>IF(A249&lt;&gt;"",INDEX(HistoricPricesInBase!$A$5:$E$1227,A249,1),"")</f>
        <v>40889</v>
      </c>
      <c r="C249" s="5">
        <f>IF(A249&lt;&gt;"",INDEX(HistoricPricesInBase!$A$5:$E$1227,A249,5),"")</f>
        <v>99.566808340330169</v>
      </c>
      <c r="D249" s="5">
        <f>IF(A249&lt;&gt;"",INDEX(HistoricPricesInBase!$A$5:$E$1227,A249,4),"")</f>
        <v>41.879708372331883</v>
      </c>
    </row>
    <row r="250" spans="1:4">
      <c r="A250">
        <f t="shared" si="3"/>
        <v>295</v>
      </c>
      <c r="B250" s="12">
        <f>IF(A250&lt;&gt;"",INDEX(HistoricPricesInBase!$A$5:$E$1227,A250,1),"")</f>
        <v>40890</v>
      </c>
      <c r="C250" s="5">
        <f>IF(A250&lt;&gt;"",INDEX(HistoricPricesInBase!$A$5:$E$1227,A250,5),"")</f>
        <v>104.8462121819376</v>
      </c>
      <c r="D250" s="5">
        <f>IF(A250&lt;&gt;"",INDEX(HistoricPricesInBase!$A$5:$E$1227,A250,4),"")</f>
        <v>43.297315822816593</v>
      </c>
    </row>
    <row r="251" spans="1:4">
      <c r="A251">
        <f t="shared" si="3"/>
        <v>294</v>
      </c>
      <c r="B251" s="12">
        <f>IF(A251&lt;&gt;"",INDEX(HistoricPricesInBase!$A$5:$E$1227,A251,1),"")</f>
        <v>40891</v>
      </c>
      <c r="C251" s="5">
        <f>IF(A251&lt;&gt;"",INDEX(HistoricPricesInBase!$A$5:$E$1227,A251,5),"")</f>
        <v>106.05828348896711</v>
      </c>
      <c r="D251" s="5">
        <f>IF(A251&lt;&gt;"",INDEX(HistoricPricesInBase!$A$5:$E$1227,A251,4),"")</f>
        <v>42.850912114178399</v>
      </c>
    </row>
    <row r="252" spans="1:4">
      <c r="A252">
        <f t="shared" si="3"/>
        <v>293</v>
      </c>
      <c r="B252" s="12">
        <f>IF(A252&lt;&gt;"",INDEX(HistoricPricesInBase!$A$5:$E$1227,A252,1),"")</f>
        <v>40892</v>
      </c>
      <c r="C252" s="5">
        <f>IF(A252&lt;&gt;"",INDEX(HistoricPricesInBase!$A$5:$E$1227,A252,5),"")</f>
        <v>101.05368522875821</v>
      </c>
      <c r="D252" s="5">
        <f>IF(A252&lt;&gt;"",INDEX(HistoricPricesInBase!$A$5:$E$1227,A252,4),"")</f>
        <v>39.728447452498472</v>
      </c>
    </row>
    <row r="253" spans="1:4">
      <c r="A253">
        <f t="shared" si="3"/>
        <v>292</v>
      </c>
      <c r="B253" s="12">
        <f>IF(A253&lt;&gt;"",INDEX(HistoricPricesInBase!$A$5:$E$1227,A253,1),"")</f>
        <v>40893</v>
      </c>
      <c r="C253" s="5">
        <f>IF(A253&lt;&gt;"",INDEX(HistoricPricesInBase!$A$5:$E$1227,A253,5),"")</f>
        <v>98.617970448497545</v>
      </c>
      <c r="D253" s="5">
        <f>IF(A253&lt;&gt;"",INDEX(HistoricPricesInBase!$A$5:$E$1227,A253,4),"")</f>
        <v>36.428370616971598</v>
      </c>
    </row>
    <row r="254" spans="1:4">
      <c r="A254">
        <f t="shared" si="3"/>
        <v>291</v>
      </c>
      <c r="B254" s="12">
        <f>IF(A254&lt;&gt;"",INDEX(HistoricPricesInBase!$A$5:$E$1227,A254,1),"")</f>
        <v>40896</v>
      </c>
      <c r="C254" s="5">
        <f>IF(A254&lt;&gt;"",INDEX(HistoricPricesInBase!$A$5:$E$1227,A254,5),"")</f>
        <v>99.298641625553728</v>
      </c>
      <c r="D254" s="5">
        <f>IF(A254&lt;&gt;"",INDEX(HistoricPricesInBase!$A$5:$E$1227,A254,4),"")</f>
        <v>36.746711943566659</v>
      </c>
    </row>
    <row r="255" spans="1:4">
      <c r="A255">
        <f t="shared" si="3"/>
        <v>290</v>
      </c>
      <c r="B255" s="12">
        <f>IF(A255&lt;&gt;"",INDEX(HistoricPricesInBase!$A$5:$E$1227,A255,1),"")</f>
        <v>40897</v>
      </c>
      <c r="C255" s="5">
        <f>IF(A255&lt;&gt;"",INDEX(HistoricPricesInBase!$A$5:$E$1227,A255,5),"")</f>
        <v>98.691839041439806</v>
      </c>
      <c r="D255" s="5">
        <f>IF(A255&lt;&gt;"",INDEX(HistoricPricesInBase!$A$5:$E$1227,A255,4),"")</f>
        <v>35.038303661701562</v>
      </c>
    </row>
    <row r="256" spans="1:4">
      <c r="A256">
        <f t="shared" si="3"/>
        <v>289</v>
      </c>
      <c r="B256" s="12">
        <f>IF(A256&lt;&gt;"",INDEX(HistoricPricesInBase!$A$5:$E$1227,A256,1),"")</f>
        <v>40898</v>
      </c>
      <c r="C256" s="5">
        <f>IF(A256&lt;&gt;"",INDEX(HistoricPricesInBase!$A$5:$E$1227,A256,5),"")</f>
        <v>103.11270621674467</v>
      </c>
      <c r="D256" s="5">
        <f>IF(A256&lt;&gt;"",INDEX(HistoricPricesInBase!$A$5:$E$1227,A256,4),"")</f>
        <v>38.108236277631029</v>
      </c>
    </row>
    <row r="257" spans="1:4">
      <c r="A257">
        <f t="shared" si="3"/>
        <v>288</v>
      </c>
      <c r="B257" s="12">
        <f>IF(A257&lt;&gt;"",INDEX(HistoricPricesInBase!$A$5:$E$1227,A257,1),"")</f>
        <v>40899</v>
      </c>
      <c r="C257" s="5">
        <f>IF(A257&lt;&gt;"",INDEX(HistoricPricesInBase!$A$5:$E$1227,A257,5),"")</f>
        <v>102.03200007272105</v>
      </c>
      <c r="D257" s="5">
        <f>IF(A257&lt;&gt;"",INDEX(HistoricPricesInBase!$A$5:$E$1227,A257,4),"")</f>
        <v>36.884781486315269</v>
      </c>
    </row>
    <row r="258" spans="1:4">
      <c r="A258">
        <f t="shared" si="3"/>
        <v>287</v>
      </c>
      <c r="B258" s="12">
        <f>IF(A258&lt;&gt;"",INDEX(HistoricPricesInBase!$A$5:$E$1227,A258,1),"")</f>
        <v>40900</v>
      </c>
      <c r="C258" s="5">
        <f>IF(A258&lt;&gt;"",INDEX(HistoricPricesInBase!$A$5:$E$1227,A258,5),"")</f>
        <v>106.09688775227588</v>
      </c>
      <c r="D258" s="5">
        <f>IF(A258&lt;&gt;"",INDEX(HistoricPricesInBase!$A$5:$E$1227,A258,4),"")</f>
        <v>37.529303293777744</v>
      </c>
    </row>
    <row r="259" spans="1:4">
      <c r="A259">
        <f t="shared" si="3"/>
        <v>286</v>
      </c>
      <c r="B259" s="12">
        <f>IF(A259&lt;&gt;"",INDEX(HistoricPricesInBase!$A$5:$E$1227,A259,1),"")</f>
        <v>40903</v>
      </c>
      <c r="C259" s="5">
        <f>IF(A259&lt;&gt;"",INDEX(HistoricPricesInBase!$A$5:$E$1227,A259,5),"")</f>
        <v>107.79433532679684</v>
      </c>
      <c r="D259" s="5">
        <f>IF(A259&lt;&gt;"",INDEX(HistoricPricesInBase!$A$5:$E$1227,A259,4),"")</f>
        <v>37.778541799888856</v>
      </c>
    </row>
    <row r="260" spans="1:4">
      <c r="A260">
        <f t="shared" si="3"/>
        <v>285</v>
      </c>
      <c r="B260" s="12">
        <f>IF(A260&lt;&gt;"",INDEX(HistoricPricesInBase!$A$5:$E$1227,A260,1),"")</f>
        <v>40904</v>
      </c>
      <c r="C260" s="5">
        <f>IF(A260&lt;&gt;"",INDEX(HistoricPricesInBase!$A$5:$E$1227,A260,5),"")</f>
        <v>106.32765045005803</v>
      </c>
      <c r="D260" s="5">
        <f>IF(A260&lt;&gt;"",INDEX(HistoricPricesInBase!$A$5:$E$1227,A260,4),"")</f>
        <v>38.693108272083627</v>
      </c>
    </row>
    <row r="261" spans="1:4">
      <c r="A261">
        <f t="shared" ref="A261:A324" si="4">IF(AND(A260&gt;2,A260&lt;&gt;""),A260-1,"")</f>
        <v>284</v>
      </c>
      <c r="B261" s="12">
        <f>IF(A261&lt;&gt;"",INDEX(HistoricPricesInBase!$A$5:$E$1227,A261,1),"")</f>
        <v>40905</v>
      </c>
      <c r="C261" s="5">
        <f>IF(A261&lt;&gt;"",INDEX(HistoricPricesInBase!$A$5:$E$1227,A261,5),"")</f>
        <v>107.84712321706468</v>
      </c>
      <c r="D261" s="5">
        <f>IF(A261&lt;&gt;"",INDEX(HistoricPricesInBase!$A$5:$E$1227,A261,4),"")</f>
        <v>40.538463067437128</v>
      </c>
    </row>
    <row r="262" spans="1:4">
      <c r="A262">
        <f t="shared" si="4"/>
        <v>283</v>
      </c>
      <c r="B262" s="12">
        <f>IF(A262&lt;&gt;"",INDEX(HistoricPricesInBase!$A$5:$E$1227,A262,1),"")</f>
        <v>40906</v>
      </c>
      <c r="C262" s="5">
        <f>IF(A262&lt;&gt;"",INDEX(HistoricPricesInBase!$A$5:$E$1227,A262,5),"")</f>
        <v>108.22038983038567</v>
      </c>
      <c r="D262" s="5">
        <f>IF(A262&lt;&gt;"",INDEX(HistoricPricesInBase!$A$5:$E$1227,A262,4),"")</f>
        <v>42.12152346557675</v>
      </c>
    </row>
    <row r="263" spans="1:4">
      <c r="A263">
        <f t="shared" si="4"/>
        <v>282</v>
      </c>
      <c r="B263" s="12">
        <f>IF(A263&lt;&gt;"",INDEX(HistoricPricesInBase!$A$5:$E$1227,A263,1),"")</f>
        <v>40907</v>
      </c>
      <c r="C263" s="5">
        <f>IF(A263&lt;&gt;"",INDEX(HistoricPricesInBase!$A$5:$E$1227,A263,5),"")</f>
        <v>110.76987130407201</v>
      </c>
      <c r="D263" s="5">
        <f>IF(A263&lt;&gt;"",INDEX(HistoricPricesInBase!$A$5:$E$1227,A263,4),"")</f>
        <v>45.334464681042661</v>
      </c>
    </row>
    <row r="264" spans="1:4">
      <c r="A264">
        <f t="shared" si="4"/>
        <v>281</v>
      </c>
      <c r="B264" s="12">
        <f>IF(A264&lt;&gt;"",INDEX(HistoricPricesInBase!$A$5:$E$1227,A264,1),"")</f>
        <v>40910</v>
      </c>
      <c r="C264" s="5">
        <f>IF(A264&lt;&gt;"",INDEX(HistoricPricesInBase!$A$5:$E$1227,A264,5),"")</f>
        <v>106.49609319551593</v>
      </c>
      <c r="D264" s="5">
        <f>IF(A264&lt;&gt;"",INDEX(HistoricPricesInBase!$A$5:$E$1227,A264,4),"")</f>
        <v>42.645091568164766</v>
      </c>
    </row>
    <row r="265" spans="1:4">
      <c r="A265">
        <f t="shared" si="4"/>
        <v>280</v>
      </c>
      <c r="B265" s="12">
        <f>IF(A265&lt;&gt;"",INDEX(HistoricPricesInBase!$A$5:$E$1227,A265,1),"")</f>
        <v>40911</v>
      </c>
      <c r="C265" s="5">
        <f>IF(A265&lt;&gt;"",INDEX(HistoricPricesInBase!$A$5:$E$1227,A265,5),"")</f>
        <v>107.44493807122007</v>
      </c>
      <c r="D265" s="5">
        <f>IF(A265&lt;&gt;"",INDEX(HistoricPricesInBase!$A$5:$E$1227,A265,4),"")</f>
        <v>40.661073143740126</v>
      </c>
    </row>
    <row r="266" spans="1:4">
      <c r="A266">
        <f t="shared" si="4"/>
        <v>279</v>
      </c>
      <c r="B266" s="12">
        <f>IF(A266&lt;&gt;"",INDEX(HistoricPricesInBase!$A$5:$E$1227,A266,1),"")</f>
        <v>40912</v>
      </c>
      <c r="C266" s="5">
        <f>IF(A266&lt;&gt;"",INDEX(HistoricPricesInBase!$A$5:$E$1227,A266,5),"")</f>
        <v>105.79924165280335</v>
      </c>
      <c r="D266" s="5">
        <f>IF(A266&lt;&gt;"",INDEX(HistoricPricesInBase!$A$5:$E$1227,A266,4),"")</f>
        <v>39.768184861901631</v>
      </c>
    </row>
    <row r="267" spans="1:4">
      <c r="A267">
        <f t="shared" si="4"/>
        <v>278</v>
      </c>
      <c r="B267" s="12">
        <f>IF(A267&lt;&gt;"",INDEX(HistoricPricesInBase!$A$5:$E$1227,A267,1),"")</f>
        <v>40913</v>
      </c>
      <c r="C267" s="5">
        <f>IF(A267&lt;&gt;"",INDEX(HistoricPricesInBase!$A$5:$E$1227,A267,5),"")</f>
        <v>107.20198296202351</v>
      </c>
      <c r="D267" s="5">
        <f>IF(A267&lt;&gt;"",INDEX(HistoricPricesInBase!$A$5:$E$1227,A267,4),"")</f>
        <v>42.374641271672083</v>
      </c>
    </row>
    <row r="268" spans="1:4">
      <c r="A268">
        <f t="shared" si="4"/>
        <v>277</v>
      </c>
      <c r="B268" s="12">
        <f>IF(A268&lt;&gt;"",INDEX(HistoricPricesInBase!$A$5:$E$1227,A268,1),"")</f>
        <v>40914</v>
      </c>
      <c r="C268" s="5">
        <f>IF(A268&lt;&gt;"",INDEX(HistoricPricesInBase!$A$5:$E$1227,A268,5),"")</f>
        <v>103.13532757533972</v>
      </c>
      <c r="D268" s="5">
        <f>IF(A268&lt;&gt;"",INDEX(HistoricPricesInBase!$A$5:$E$1227,A268,4),"")</f>
        <v>41.94883201406077</v>
      </c>
    </row>
    <row r="269" spans="1:4">
      <c r="A269">
        <f t="shared" si="4"/>
        <v>276</v>
      </c>
      <c r="B269" s="12">
        <f>IF(A269&lt;&gt;"",INDEX(HistoricPricesInBase!$A$5:$E$1227,A269,1),"")</f>
        <v>40917</v>
      </c>
      <c r="C269" s="5">
        <f>IF(A269&lt;&gt;"",INDEX(HistoricPricesInBase!$A$5:$E$1227,A269,5),"")</f>
        <v>100.25365473103354</v>
      </c>
      <c r="D269" s="5">
        <f>IF(A269&lt;&gt;"",INDEX(HistoricPricesInBase!$A$5:$E$1227,A269,4),"")</f>
        <v>42.343209726942071</v>
      </c>
    </row>
    <row r="270" spans="1:4">
      <c r="A270">
        <f t="shared" si="4"/>
        <v>275</v>
      </c>
      <c r="B270" s="12">
        <f>IF(A270&lt;&gt;"",INDEX(HistoricPricesInBase!$A$5:$E$1227,A270,1),"")</f>
        <v>40918</v>
      </c>
      <c r="C270" s="5">
        <f>IF(A270&lt;&gt;"",INDEX(HistoricPricesInBase!$A$5:$E$1227,A270,5),"")</f>
        <v>97.496966656892667</v>
      </c>
      <c r="D270" s="5">
        <f>IF(A270&lt;&gt;"",INDEX(HistoricPricesInBase!$A$5:$E$1227,A270,4),"")</f>
        <v>42.500004523824487</v>
      </c>
    </row>
    <row r="271" spans="1:4">
      <c r="A271">
        <f t="shared" si="4"/>
        <v>274</v>
      </c>
      <c r="B271" s="12">
        <f>IF(A271&lt;&gt;"",INDEX(HistoricPricesInBase!$A$5:$E$1227,A271,1),"")</f>
        <v>40919</v>
      </c>
      <c r="C271" s="5">
        <f>IF(A271&lt;&gt;"",INDEX(HistoricPricesInBase!$A$5:$E$1227,A271,5),"")</f>
        <v>100.74877640733521</v>
      </c>
      <c r="D271" s="5">
        <f>IF(A271&lt;&gt;"",INDEX(HistoricPricesInBase!$A$5:$E$1227,A271,4),"")</f>
        <v>44.017085747606416</v>
      </c>
    </row>
    <row r="272" spans="1:4">
      <c r="A272">
        <f t="shared" si="4"/>
        <v>273</v>
      </c>
      <c r="B272" s="12">
        <f>IF(A272&lt;&gt;"",INDEX(HistoricPricesInBase!$A$5:$E$1227,A272,1),"")</f>
        <v>40920</v>
      </c>
      <c r="C272" s="5">
        <f>IF(A272&lt;&gt;"",INDEX(HistoricPricesInBase!$A$5:$E$1227,A272,5),"")</f>
        <v>98.809482822893031</v>
      </c>
      <c r="D272" s="5">
        <f>IF(A272&lt;&gt;"",INDEX(HistoricPricesInBase!$A$5:$E$1227,A272,4),"")</f>
        <v>42.291458428169406</v>
      </c>
    </row>
    <row r="273" spans="1:4">
      <c r="A273">
        <f t="shared" si="4"/>
        <v>272</v>
      </c>
      <c r="B273" s="12">
        <f>IF(A273&lt;&gt;"",INDEX(HistoricPricesInBase!$A$5:$E$1227,A273,1),"")</f>
        <v>40921</v>
      </c>
      <c r="C273" s="5">
        <f>IF(A273&lt;&gt;"",INDEX(HistoricPricesInBase!$A$5:$E$1227,A273,5),"")</f>
        <v>96.820947027608057</v>
      </c>
      <c r="D273" s="5">
        <f>IF(A273&lt;&gt;"",INDEX(HistoricPricesInBase!$A$5:$E$1227,A273,4),"")</f>
        <v>42.13030369531819</v>
      </c>
    </row>
    <row r="274" spans="1:4">
      <c r="A274">
        <f t="shared" si="4"/>
        <v>271</v>
      </c>
      <c r="B274" s="12">
        <f>IF(A274&lt;&gt;"",INDEX(HistoricPricesInBase!$A$5:$E$1227,A274,1),"")</f>
        <v>40924</v>
      </c>
      <c r="C274" s="5">
        <f>IF(A274&lt;&gt;"",INDEX(HistoricPricesInBase!$A$5:$E$1227,A274,5),"")</f>
        <v>100.53875365554813</v>
      </c>
      <c r="D274" s="5">
        <f>IF(A274&lt;&gt;"",INDEX(HistoricPricesInBase!$A$5:$E$1227,A274,4),"")</f>
        <v>41.983260609808596</v>
      </c>
    </row>
    <row r="275" spans="1:4">
      <c r="A275">
        <f t="shared" si="4"/>
        <v>270</v>
      </c>
      <c r="B275" s="12">
        <f>IF(A275&lt;&gt;"",INDEX(HistoricPricesInBase!$A$5:$E$1227,A275,1),"")</f>
        <v>40925</v>
      </c>
      <c r="C275" s="5">
        <f>IF(A275&lt;&gt;"",INDEX(HistoricPricesInBase!$A$5:$E$1227,A275,5),"")</f>
        <v>99.071541054467218</v>
      </c>
      <c r="D275" s="5">
        <f>IF(A275&lt;&gt;"",INDEX(HistoricPricesInBase!$A$5:$E$1227,A275,4),"")</f>
        <v>41.254230480208868</v>
      </c>
    </row>
    <row r="276" spans="1:4">
      <c r="A276">
        <f t="shared" si="4"/>
        <v>269</v>
      </c>
      <c r="B276" s="12">
        <f>IF(A276&lt;&gt;"",INDEX(HistoricPricesInBase!$A$5:$E$1227,A276,1),"")</f>
        <v>40926</v>
      </c>
      <c r="C276" s="5">
        <f>IF(A276&lt;&gt;"",INDEX(HistoricPricesInBase!$A$5:$E$1227,A276,5),"")</f>
        <v>98.849609050988192</v>
      </c>
      <c r="D276" s="5">
        <f>IF(A276&lt;&gt;"",INDEX(HistoricPricesInBase!$A$5:$E$1227,A276,4),"")</f>
        <v>43.86227967001016</v>
      </c>
    </row>
    <row r="277" spans="1:4">
      <c r="A277">
        <f t="shared" si="4"/>
        <v>268</v>
      </c>
      <c r="B277" s="12">
        <f>IF(A277&lt;&gt;"",INDEX(HistoricPricesInBase!$A$5:$E$1227,A277,1),"")</f>
        <v>40927</v>
      </c>
      <c r="C277" s="5">
        <f>IF(A277&lt;&gt;"",INDEX(HistoricPricesInBase!$A$5:$E$1227,A277,5),"")</f>
        <v>100.30438385847582</v>
      </c>
      <c r="D277" s="5">
        <f>IF(A277&lt;&gt;"",INDEX(HistoricPricesInBase!$A$5:$E$1227,A277,4),"")</f>
        <v>43.552701315005521</v>
      </c>
    </row>
    <row r="278" spans="1:4">
      <c r="A278">
        <f t="shared" si="4"/>
        <v>267</v>
      </c>
      <c r="B278" s="12">
        <f>IF(A278&lt;&gt;"",INDEX(HistoricPricesInBase!$A$5:$E$1227,A278,1),"")</f>
        <v>40928</v>
      </c>
      <c r="C278" s="5">
        <f>IF(A278&lt;&gt;"",INDEX(HistoricPricesInBase!$A$5:$E$1227,A278,5),"")</f>
        <v>100.88429613321054</v>
      </c>
      <c r="D278" s="5">
        <f>IF(A278&lt;&gt;"",INDEX(HistoricPricesInBase!$A$5:$E$1227,A278,4),"")</f>
        <v>42.594000462226852</v>
      </c>
    </row>
    <row r="279" spans="1:4">
      <c r="A279">
        <f t="shared" si="4"/>
        <v>266</v>
      </c>
      <c r="B279" s="12">
        <f>IF(A279&lt;&gt;"",INDEX(HistoricPricesInBase!$A$5:$E$1227,A279,1),"")</f>
        <v>40931</v>
      </c>
      <c r="C279" s="5">
        <f>IF(A279&lt;&gt;"",INDEX(HistoricPricesInBase!$A$5:$E$1227,A279,5),"")</f>
        <v>96.99513414416657</v>
      </c>
      <c r="D279" s="5">
        <f>IF(A279&lt;&gt;"",INDEX(HistoricPricesInBase!$A$5:$E$1227,A279,4),"")</f>
        <v>39.020891158261684</v>
      </c>
    </row>
    <row r="280" spans="1:4">
      <c r="A280">
        <f t="shared" si="4"/>
        <v>265</v>
      </c>
      <c r="B280" s="12">
        <f>IF(A280&lt;&gt;"",INDEX(HistoricPricesInBase!$A$5:$E$1227,A280,1),"")</f>
        <v>40932</v>
      </c>
      <c r="C280" s="5">
        <f>IF(A280&lt;&gt;"",INDEX(HistoricPricesInBase!$A$5:$E$1227,A280,5),"")</f>
        <v>96.307766630827061</v>
      </c>
      <c r="D280" s="5">
        <f>IF(A280&lt;&gt;"",INDEX(HistoricPricesInBase!$A$5:$E$1227,A280,4),"")</f>
        <v>41.320800529881687</v>
      </c>
    </row>
    <row r="281" spans="1:4">
      <c r="A281">
        <f t="shared" si="4"/>
        <v>264</v>
      </c>
      <c r="B281" s="12">
        <f>IF(A281&lt;&gt;"",INDEX(HistoricPricesInBase!$A$5:$E$1227,A281,1),"")</f>
        <v>40933</v>
      </c>
      <c r="C281" s="5">
        <f>IF(A281&lt;&gt;"",INDEX(HistoricPricesInBase!$A$5:$E$1227,A281,5),"")</f>
        <v>98.481997167324323</v>
      </c>
      <c r="D281" s="5">
        <f>IF(A281&lt;&gt;"",INDEX(HistoricPricesInBase!$A$5:$E$1227,A281,4),"")</f>
        <v>40.908494303209316</v>
      </c>
    </row>
    <row r="282" spans="1:4">
      <c r="A282">
        <f t="shared" si="4"/>
        <v>263</v>
      </c>
      <c r="B282" s="12">
        <f>IF(A282&lt;&gt;"",INDEX(HistoricPricesInBase!$A$5:$E$1227,A282,1),"")</f>
        <v>40934</v>
      </c>
      <c r="C282" s="5">
        <f>IF(A282&lt;&gt;"",INDEX(HistoricPricesInBase!$A$5:$E$1227,A282,5),"")</f>
        <v>98.390777099774681</v>
      </c>
      <c r="D282" s="5">
        <f>IF(A282&lt;&gt;"",INDEX(HistoricPricesInBase!$A$5:$E$1227,A282,4),"")</f>
        <v>39.443736026714184</v>
      </c>
    </row>
    <row r="283" spans="1:4">
      <c r="A283">
        <f t="shared" si="4"/>
        <v>262</v>
      </c>
      <c r="B283" s="12">
        <f>IF(A283&lt;&gt;"",INDEX(HistoricPricesInBase!$A$5:$E$1227,A283,1),"")</f>
        <v>40935</v>
      </c>
      <c r="C283" s="5">
        <f>IF(A283&lt;&gt;"",INDEX(HistoricPricesInBase!$A$5:$E$1227,A283,5),"")</f>
        <v>102.01518711997869</v>
      </c>
      <c r="D283" s="5">
        <f>IF(A283&lt;&gt;"",INDEX(HistoricPricesInBase!$A$5:$E$1227,A283,4),"")</f>
        <v>40.322947797325661</v>
      </c>
    </row>
    <row r="284" spans="1:4">
      <c r="A284">
        <f t="shared" si="4"/>
        <v>261</v>
      </c>
      <c r="B284" s="12">
        <f>IF(A284&lt;&gt;"",INDEX(HistoricPricesInBase!$A$5:$E$1227,A284,1),"")</f>
        <v>40938</v>
      </c>
      <c r="C284" s="5">
        <f>IF(A284&lt;&gt;"",INDEX(HistoricPricesInBase!$A$5:$E$1227,A284,5),"")</f>
        <v>102.37821050474622</v>
      </c>
      <c r="D284" s="5">
        <f>IF(A284&lt;&gt;"",INDEX(HistoricPricesInBase!$A$5:$E$1227,A284,4),"")</f>
        <v>40.046269754505978</v>
      </c>
    </row>
    <row r="285" spans="1:4">
      <c r="A285">
        <f t="shared" si="4"/>
        <v>260</v>
      </c>
      <c r="B285" s="12">
        <f>IF(A285&lt;&gt;"",INDEX(HistoricPricesInBase!$A$5:$E$1227,A285,1),"")</f>
        <v>40939</v>
      </c>
      <c r="C285" s="5">
        <f>IF(A285&lt;&gt;"",INDEX(HistoricPricesInBase!$A$5:$E$1227,A285,5),"")</f>
        <v>102.81875600736468</v>
      </c>
      <c r="D285" s="5">
        <f>IF(A285&lt;&gt;"",INDEX(HistoricPricesInBase!$A$5:$E$1227,A285,4),"")</f>
        <v>41.500689091022053</v>
      </c>
    </row>
    <row r="286" spans="1:4">
      <c r="A286">
        <f t="shared" si="4"/>
        <v>259</v>
      </c>
      <c r="B286" s="12">
        <f>IF(A286&lt;&gt;"",INDEX(HistoricPricesInBase!$A$5:$E$1227,A286,1),"")</f>
        <v>40940</v>
      </c>
      <c r="C286" s="5">
        <f>IF(A286&lt;&gt;"",INDEX(HistoricPricesInBase!$A$5:$E$1227,A286,5),"")</f>
        <v>103.26650031188106</v>
      </c>
      <c r="D286" s="5">
        <f>IF(A286&lt;&gt;"",INDEX(HistoricPricesInBase!$A$5:$E$1227,A286,4),"")</f>
        <v>40.4644297258168</v>
      </c>
    </row>
    <row r="287" spans="1:4">
      <c r="A287">
        <f t="shared" si="4"/>
        <v>258</v>
      </c>
      <c r="B287" s="12">
        <f>IF(A287&lt;&gt;"",INDEX(HistoricPricesInBase!$A$5:$E$1227,A287,1),"")</f>
        <v>40941</v>
      </c>
      <c r="C287" s="5">
        <f>IF(A287&lt;&gt;"",INDEX(HistoricPricesInBase!$A$5:$E$1227,A287,5),"")</f>
        <v>98.939473729274994</v>
      </c>
      <c r="D287" s="5">
        <f>IF(A287&lt;&gt;"",INDEX(HistoricPricesInBase!$A$5:$E$1227,A287,4),"")</f>
        <v>40.376927876447688</v>
      </c>
    </row>
    <row r="288" spans="1:4">
      <c r="A288">
        <f t="shared" si="4"/>
        <v>257</v>
      </c>
      <c r="B288" s="12">
        <f>IF(A288&lt;&gt;"",INDEX(HistoricPricesInBase!$A$5:$E$1227,A288,1),"")</f>
        <v>40942</v>
      </c>
      <c r="C288" s="5">
        <f>IF(A288&lt;&gt;"",INDEX(HistoricPricesInBase!$A$5:$E$1227,A288,5),"")</f>
        <v>100.45208528396815</v>
      </c>
      <c r="D288" s="5">
        <f>IF(A288&lt;&gt;"",INDEX(HistoricPricesInBase!$A$5:$E$1227,A288,4),"")</f>
        <v>42.73074007957355</v>
      </c>
    </row>
    <row r="289" spans="1:4">
      <c r="A289">
        <f t="shared" si="4"/>
        <v>256</v>
      </c>
      <c r="B289" s="12">
        <f>IF(A289&lt;&gt;"",INDEX(HistoricPricesInBase!$A$5:$E$1227,A289,1),"")</f>
        <v>40945</v>
      </c>
      <c r="C289" s="5">
        <f>IF(A289&lt;&gt;"",INDEX(HistoricPricesInBase!$A$5:$E$1227,A289,5),"")</f>
        <v>96.847064395902962</v>
      </c>
      <c r="D289" s="5">
        <f>IF(A289&lt;&gt;"",INDEX(HistoricPricesInBase!$A$5:$E$1227,A289,4),"")</f>
        <v>40.962891006895667</v>
      </c>
    </row>
    <row r="290" spans="1:4">
      <c r="A290">
        <f t="shared" si="4"/>
        <v>255</v>
      </c>
      <c r="B290" s="12">
        <f>IF(A290&lt;&gt;"",INDEX(HistoricPricesInBase!$A$5:$E$1227,A290,1),"")</f>
        <v>40946</v>
      </c>
      <c r="C290" s="5">
        <f>IF(A290&lt;&gt;"",INDEX(HistoricPricesInBase!$A$5:$E$1227,A290,5),"")</f>
        <v>97.556134337820822</v>
      </c>
      <c r="D290" s="5">
        <f>IF(A290&lt;&gt;"",INDEX(HistoricPricesInBase!$A$5:$E$1227,A290,4),"")</f>
        <v>43.801341131140099</v>
      </c>
    </row>
    <row r="291" spans="1:4">
      <c r="A291">
        <f t="shared" si="4"/>
        <v>254</v>
      </c>
      <c r="B291" s="12">
        <f>IF(A291&lt;&gt;"",INDEX(HistoricPricesInBase!$A$5:$E$1227,A291,1),"")</f>
        <v>40947</v>
      </c>
      <c r="C291" s="5">
        <f>IF(A291&lt;&gt;"",INDEX(HistoricPricesInBase!$A$5:$E$1227,A291,5),"")</f>
        <v>97.539433382990495</v>
      </c>
      <c r="D291" s="5">
        <f>IF(A291&lt;&gt;"",INDEX(HistoricPricesInBase!$A$5:$E$1227,A291,4),"")</f>
        <v>43.444879034501618</v>
      </c>
    </row>
    <row r="292" spans="1:4">
      <c r="A292">
        <f t="shared" si="4"/>
        <v>253</v>
      </c>
      <c r="B292" s="12">
        <f>IF(A292&lt;&gt;"",INDEX(HistoricPricesInBase!$A$5:$E$1227,A292,1),"")</f>
        <v>40948</v>
      </c>
      <c r="C292" s="5">
        <f>IF(A292&lt;&gt;"",INDEX(HistoricPricesInBase!$A$5:$E$1227,A292,5),"")</f>
        <v>96.079290646133813</v>
      </c>
      <c r="D292" s="5">
        <f>IF(A292&lt;&gt;"",INDEX(HistoricPricesInBase!$A$5:$E$1227,A292,4),"")</f>
        <v>43.441365799427786</v>
      </c>
    </row>
    <row r="293" spans="1:4">
      <c r="A293">
        <f t="shared" si="4"/>
        <v>252</v>
      </c>
      <c r="B293" s="12">
        <f>IF(A293&lt;&gt;"",INDEX(HistoricPricesInBase!$A$5:$E$1227,A293,1),"")</f>
        <v>40949</v>
      </c>
      <c r="C293" s="5">
        <f>IF(A293&lt;&gt;"",INDEX(HistoricPricesInBase!$A$5:$E$1227,A293,5),"")</f>
        <v>99.252868947700478</v>
      </c>
      <c r="D293" s="5">
        <f>IF(A293&lt;&gt;"",INDEX(HistoricPricesInBase!$A$5:$E$1227,A293,4),"")</f>
        <v>47.597921318726023</v>
      </c>
    </row>
    <row r="294" spans="1:4">
      <c r="A294">
        <f t="shared" si="4"/>
        <v>251</v>
      </c>
      <c r="B294" s="12">
        <f>IF(A294&lt;&gt;"",INDEX(HistoricPricesInBase!$A$5:$E$1227,A294,1),"")</f>
        <v>40952</v>
      </c>
      <c r="C294" s="5">
        <f>IF(A294&lt;&gt;"",INDEX(HistoricPricesInBase!$A$5:$E$1227,A294,5),"")</f>
        <v>102.61736309311958</v>
      </c>
      <c r="D294" s="5">
        <f>IF(A294&lt;&gt;"",INDEX(HistoricPricesInBase!$A$5:$E$1227,A294,4),"")</f>
        <v>47.455429036097932</v>
      </c>
    </row>
    <row r="295" spans="1:4">
      <c r="A295">
        <f t="shared" si="4"/>
        <v>250</v>
      </c>
      <c r="B295" s="12">
        <f>IF(A295&lt;&gt;"",INDEX(HistoricPricesInBase!$A$5:$E$1227,A295,1),"")</f>
        <v>40953</v>
      </c>
      <c r="C295" s="5">
        <f>IF(A295&lt;&gt;"",INDEX(HistoricPricesInBase!$A$5:$E$1227,A295,5),"")</f>
        <v>100.68120068442607</v>
      </c>
      <c r="D295" s="5">
        <f>IF(A295&lt;&gt;"",INDEX(HistoricPricesInBase!$A$5:$E$1227,A295,4),"")</f>
        <v>44.557840398606487</v>
      </c>
    </row>
    <row r="296" spans="1:4">
      <c r="A296">
        <f t="shared" si="4"/>
        <v>249</v>
      </c>
      <c r="B296" s="12">
        <f>IF(A296&lt;&gt;"",INDEX(HistoricPricesInBase!$A$5:$E$1227,A296,1),"")</f>
        <v>40954</v>
      </c>
      <c r="C296" s="5">
        <f>IF(A296&lt;&gt;"",INDEX(HistoricPricesInBase!$A$5:$E$1227,A296,5),"")</f>
        <v>96.072736354188407</v>
      </c>
      <c r="D296" s="5">
        <f>IF(A296&lt;&gt;"",INDEX(HistoricPricesInBase!$A$5:$E$1227,A296,4),"")</f>
        <v>44.33724542465167</v>
      </c>
    </row>
    <row r="297" spans="1:4">
      <c r="A297">
        <f t="shared" si="4"/>
        <v>248</v>
      </c>
      <c r="B297" s="12">
        <f>IF(A297&lt;&gt;"",INDEX(HistoricPricesInBase!$A$5:$E$1227,A297,1),"")</f>
        <v>40955</v>
      </c>
      <c r="C297" s="5">
        <f>IF(A297&lt;&gt;"",INDEX(HistoricPricesInBase!$A$5:$E$1227,A297,5),"")</f>
        <v>99.999285464839431</v>
      </c>
      <c r="D297" s="5">
        <f>IF(A297&lt;&gt;"",INDEX(HistoricPricesInBase!$A$5:$E$1227,A297,4),"")</f>
        <v>44.933208233307084</v>
      </c>
    </row>
    <row r="298" spans="1:4">
      <c r="A298">
        <f t="shared" si="4"/>
        <v>247</v>
      </c>
      <c r="B298" s="12">
        <f>IF(A298&lt;&gt;"",INDEX(HistoricPricesInBase!$A$5:$E$1227,A298,1),"")</f>
        <v>40956</v>
      </c>
      <c r="C298" s="5">
        <f>IF(A298&lt;&gt;"",INDEX(HistoricPricesInBase!$A$5:$E$1227,A298,5),"")</f>
        <v>100.20900896671264</v>
      </c>
      <c r="D298" s="5">
        <f>IF(A298&lt;&gt;"",INDEX(HistoricPricesInBase!$A$5:$E$1227,A298,4),"")</f>
        <v>46.28284396815792</v>
      </c>
    </row>
    <row r="299" spans="1:4">
      <c r="A299">
        <f t="shared" si="4"/>
        <v>246</v>
      </c>
      <c r="B299" s="12">
        <f>IF(A299&lt;&gt;"",INDEX(HistoricPricesInBase!$A$5:$E$1227,A299,1),"")</f>
        <v>40959</v>
      </c>
      <c r="C299" s="5">
        <f>IF(A299&lt;&gt;"",INDEX(HistoricPricesInBase!$A$5:$E$1227,A299,5),"")</f>
        <v>101.19794361997893</v>
      </c>
      <c r="D299" s="5">
        <f>IF(A299&lt;&gt;"",INDEX(HistoricPricesInBase!$A$5:$E$1227,A299,4),"")</f>
        <v>45.834227247260998</v>
      </c>
    </row>
    <row r="300" spans="1:4">
      <c r="A300">
        <f t="shared" si="4"/>
        <v>245</v>
      </c>
      <c r="B300" s="12">
        <f>IF(A300&lt;&gt;"",INDEX(HistoricPricesInBase!$A$5:$E$1227,A300,1),"")</f>
        <v>40960</v>
      </c>
      <c r="C300" s="5">
        <f>IF(A300&lt;&gt;"",INDEX(HistoricPricesInBase!$A$5:$E$1227,A300,5),"")</f>
        <v>103.31913545177099</v>
      </c>
      <c r="D300" s="5">
        <f>IF(A300&lt;&gt;"",INDEX(HistoricPricesInBase!$A$5:$E$1227,A300,4),"")</f>
        <v>48.212791551282272</v>
      </c>
    </row>
    <row r="301" spans="1:4">
      <c r="A301">
        <f t="shared" si="4"/>
        <v>244</v>
      </c>
      <c r="B301" s="12">
        <f>IF(A301&lt;&gt;"",INDEX(HistoricPricesInBase!$A$5:$E$1227,A301,1),"")</f>
        <v>40961</v>
      </c>
      <c r="C301" s="5">
        <f>IF(A301&lt;&gt;"",INDEX(HistoricPricesInBase!$A$5:$E$1227,A301,5),"")</f>
        <v>103.7766685722469</v>
      </c>
      <c r="D301" s="5">
        <f>IF(A301&lt;&gt;"",INDEX(HistoricPricesInBase!$A$5:$E$1227,A301,4),"")</f>
        <v>47.123230574219527</v>
      </c>
    </row>
    <row r="302" spans="1:4">
      <c r="A302">
        <f t="shared" si="4"/>
        <v>243</v>
      </c>
      <c r="B302" s="12">
        <f>IF(A302&lt;&gt;"",INDEX(HistoricPricesInBase!$A$5:$E$1227,A302,1),"")</f>
        <v>40962</v>
      </c>
      <c r="C302" s="5">
        <f>IF(A302&lt;&gt;"",INDEX(HistoricPricesInBase!$A$5:$E$1227,A302,5),"")</f>
        <v>104.86141399099647</v>
      </c>
      <c r="D302" s="5">
        <f>IF(A302&lt;&gt;"",INDEX(HistoricPricesInBase!$A$5:$E$1227,A302,4),"")</f>
        <v>48.697585283224839</v>
      </c>
    </row>
    <row r="303" spans="1:4">
      <c r="A303">
        <f t="shared" si="4"/>
        <v>242</v>
      </c>
      <c r="B303" s="12">
        <f>IF(A303&lt;&gt;"",INDEX(HistoricPricesInBase!$A$5:$E$1227,A303,1),"")</f>
        <v>40963</v>
      </c>
      <c r="C303" s="5">
        <f>IF(A303&lt;&gt;"",INDEX(HistoricPricesInBase!$A$5:$E$1227,A303,5),"")</f>
        <v>102.44870742813171</v>
      </c>
      <c r="D303" s="5">
        <f>IF(A303&lt;&gt;"",INDEX(HistoricPricesInBase!$A$5:$E$1227,A303,4),"")</f>
        <v>47.792873114506271</v>
      </c>
    </row>
    <row r="304" spans="1:4">
      <c r="A304">
        <f t="shared" si="4"/>
        <v>241</v>
      </c>
      <c r="B304" s="12">
        <f>IF(A304&lt;&gt;"",INDEX(HistoricPricesInBase!$A$5:$E$1227,A304,1),"")</f>
        <v>40966</v>
      </c>
      <c r="C304" s="5">
        <f>IF(A304&lt;&gt;"",INDEX(HistoricPricesInBase!$A$5:$E$1227,A304,5),"")</f>
        <v>98.266772123611801</v>
      </c>
      <c r="D304" s="5">
        <f>IF(A304&lt;&gt;"",INDEX(HistoricPricesInBase!$A$5:$E$1227,A304,4),"")</f>
        <v>47.163497497099868</v>
      </c>
    </row>
    <row r="305" spans="1:4">
      <c r="A305">
        <f t="shared" si="4"/>
        <v>240</v>
      </c>
      <c r="B305" s="12">
        <f>IF(A305&lt;&gt;"",INDEX(HistoricPricesInBase!$A$5:$E$1227,A305,1),"")</f>
        <v>40967</v>
      </c>
      <c r="C305" s="5">
        <f>IF(A305&lt;&gt;"",INDEX(HistoricPricesInBase!$A$5:$E$1227,A305,5),"")</f>
        <v>95.774999042513898</v>
      </c>
      <c r="D305" s="5">
        <f>IF(A305&lt;&gt;"",INDEX(HistoricPricesInBase!$A$5:$E$1227,A305,4),"")</f>
        <v>47.069272688892795</v>
      </c>
    </row>
    <row r="306" spans="1:4">
      <c r="A306">
        <f t="shared" si="4"/>
        <v>239</v>
      </c>
      <c r="B306" s="12">
        <f>IF(A306&lt;&gt;"",INDEX(HistoricPricesInBase!$A$5:$E$1227,A306,1),"")</f>
        <v>40968</v>
      </c>
      <c r="C306" s="5">
        <f>IF(A306&lt;&gt;"",INDEX(HistoricPricesInBase!$A$5:$E$1227,A306,5),"")</f>
        <v>97.00488119994921</v>
      </c>
      <c r="D306" s="5">
        <f>IF(A306&lt;&gt;"",INDEX(HistoricPricesInBase!$A$5:$E$1227,A306,4),"")</f>
        <v>47.633878641148378</v>
      </c>
    </row>
    <row r="307" spans="1:4">
      <c r="A307">
        <f t="shared" si="4"/>
        <v>238</v>
      </c>
      <c r="B307" s="12">
        <f>IF(A307&lt;&gt;"",INDEX(HistoricPricesInBase!$A$5:$E$1227,A307,1),"")</f>
        <v>40969</v>
      </c>
      <c r="C307" s="5">
        <f>IF(A307&lt;&gt;"",INDEX(HistoricPricesInBase!$A$5:$E$1227,A307,5),"")</f>
        <v>96.883463146581747</v>
      </c>
      <c r="D307" s="5">
        <f>IF(A307&lt;&gt;"",INDEX(HistoricPricesInBase!$A$5:$E$1227,A307,4),"")</f>
        <v>45.900140106748267</v>
      </c>
    </row>
    <row r="308" spans="1:4">
      <c r="A308">
        <f t="shared" si="4"/>
        <v>237</v>
      </c>
      <c r="B308" s="12">
        <f>IF(A308&lt;&gt;"",INDEX(HistoricPricesInBase!$A$5:$E$1227,A308,1),"")</f>
        <v>40970</v>
      </c>
      <c r="C308" s="5">
        <f>IF(A308&lt;&gt;"",INDEX(HistoricPricesInBase!$A$5:$E$1227,A308,5),"")</f>
        <v>97.761435114055345</v>
      </c>
      <c r="D308" s="5">
        <f>IF(A308&lt;&gt;"",INDEX(HistoricPricesInBase!$A$5:$E$1227,A308,4),"")</f>
        <v>45.990870770496471</v>
      </c>
    </row>
    <row r="309" spans="1:4">
      <c r="A309">
        <f t="shared" si="4"/>
        <v>236</v>
      </c>
      <c r="B309" s="12">
        <f>IF(A309&lt;&gt;"",INDEX(HistoricPricesInBase!$A$5:$E$1227,A309,1),"")</f>
        <v>40973</v>
      </c>
      <c r="C309" s="5">
        <f>IF(A309&lt;&gt;"",INDEX(HistoricPricesInBase!$A$5:$E$1227,A309,5),"")</f>
        <v>94.816630452705439</v>
      </c>
      <c r="D309" s="5">
        <f>IF(A309&lt;&gt;"",INDEX(HistoricPricesInBase!$A$5:$E$1227,A309,4),"")</f>
        <v>47.742966680073657</v>
      </c>
    </row>
    <row r="310" spans="1:4">
      <c r="A310">
        <f t="shared" si="4"/>
        <v>235</v>
      </c>
      <c r="B310" s="12">
        <f>IF(A310&lt;&gt;"",INDEX(HistoricPricesInBase!$A$5:$E$1227,A310,1),"")</f>
        <v>40974</v>
      </c>
      <c r="C310" s="5">
        <f>IF(A310&lt;&gt;"",INDEX(HistoricPricesInBase!$A$5:$E$1227,A310,5),"")</f>
        <v>94.519873642315815</v>
      </c>
      <c r="D310" s="5">
        <f>IF(A310&lt;&gt;"",INDEX(HistoricPricesInBase!$A$5:$E$1227,A310,4),"")</f>
        <v>49.279463270817587</v>
      </c>
    </row>
    <row r="311" spans="1:4">
      <c r="A311">
        <f t="shared" si="4"/>
        <v>234</v>
      </c>
      <c r="B311" s="12">
        <f>IF(A311&lt;&gt;"",INDEX(HistoricPricesInBase!$A$5:$E$1227,A311,1),"")</f>
        <v>40975</v>
      </c>
      <c r="C311" s="5">
        <f>IF(A311&lt;&gt;"",INDEX(HistoricPricesInBase!$A$5:$E$1227,A311,5),"")</f>
        <v>97.899733750736459</v>
      </c>
      <c r="D311" s="5">
        <f>IF(A311&lt;&gt;"",INDEX(HistoricPricesInBase!$A$5:$E$1227,A311,4),"")</f>
        <v>50.409357870752892</v>
      </c>
    </row>
    <row r="312" spans="1:4">
      <c r="A312">
        <f t="shared" si="4"/>
        <v>233</v>
      </c>
      <c r="B312" s="12">
        <f>IF(A312&lt;&gt;"",INDEX(HistoricPricesInBase!$A$5:$E$1227,A312,1),"")</f>
        <v>40976</v>
      </c>
      <c r="C312" s="5">
        <f>IF(A312&lt;&gt;"",INDEX(HistoricPricesInBase!$A$5:$E$1227,A312,5),"")</f>
        <v>101.40561880775346</v>
      </c>
      <c r="D312" s="5">
        <f>IF(A312&lt;&gt;"",INDEX(HistoricPricesInBase!$A$5:$E$1227,A312,4),"")</f>
        <v>53.291762845907051</v>
      </c>
    </row>
    <row r="313" spans="1:4">
      <c r="A313">
        <f t="shared" si="4"/>
        <v>232</v>
      </c>
      <c r="B313" s="12">
        <f>IF(A313&lt;&gt;"",INDEX(HistoricPricesInBase!$A$5:$E$1227,A313,1),"")</f>
        <v>40977</v>
      </c>
      <c r="C313" s="5">
        <f>IF(A313&lt;&gt;"",INDEX(HistoricPricesInBase!$A$5:$E$1227,A313,5),"")</f>
        <v>104.61143277790168</v>
      </c>
      <c r="D313" s="5">
        <f>IF(A313&lt;&gt;"",INDEX(HistoricPricesInBase!$A$5:$E$1227,A313,4),"")</f>
        <v>56.257739267863535</v>
      </c>
    </row>
    <row r="314" spans="1:4">
      <c r="A314">
        <f t="shared" si="4"/>
        <v>231</v>
      </c>
      <c r="B314" s="12">
        <f>IF(A314&lt;&gt;"",INDEX(HistoricPricesInBase!$A$5:$E$1227,A314,1),"")</f>
        <v>40980</v>
      </c>
      <c r="C314" s="5">
        <f>IF(A314&lt;&gt;"",INDEX(HistoricPricesInBase!$A$5:$E$1227,A314,5),"")</f>
        <v>104.62866411702291</v>
      </c>
      <c r="D314" s="5">
        <f>IF(A314&lt;&gt;"",INDEX(HistoricPricesInBase!$A$5:$E$1227,A314,4),"")</f>
        <v>56.436266005625811</v>
      </c>
    </row>
    <row r="315" spans="1:4">
      <c r="A315">
        <f t="shared" si="4"/>
        <v>230</v>
      </c>
      <c r="B315" s="12">
        <f>IF(A315&lt;&gt;"",INDEX(HistoricPricesInBase!$A$5:$E$1227,A315,1),"")</f>
        <v>40981</v>
      </c>
      <c r="C315" s="5">
        <f>IF(A315&lt;&gt;"",INDEX(HistoricPricesInBase!$A$5:$E$1227,A315,5),"")</f>
        <v>101.395778692208</v>
      </c>
      <c r="D315" s="5">
        <f>IF(A315&lt;&gt;"",INDEX(HistoricPricesInBase!$A$5:$E$1227,A315,4),"")</f>
        <v>54.21682315634154</v>
      </c>
    </row>
    <row r="316" spans="1:4">
      <c r="A316">
        <f t="shared" si="4"/>
        <v>229</v>
      </c>
      <c r="B316" s="12">
        <f>IF(A316&lt;&gt;"",INDEX(HistoricPricesInBase!$A$5:$E$1227,A316,1),"")</f>
        <v>40982</v>
      </c>
      <c r="C316" s="5">
        <f>IF(A316&lt;&gt;"",INDEX(HistoricPricesInBase!$A$5:$E$1227,A316,5),"")</f>
        <v>99.025405519184702</v>
      </c>
      <c r="D316" s="5">
        <f>IF(A316&lt;&gt;"",INDEX(HistoricPricesInBase!$A$5:$E$1227,A316,4),"")</f>
        <v>54.304696484447177</v>
      </c>
    </row>
    <row r="317" spans="1:4">
      <c r="A317">
        <f t="shared" si="4"/>
        <v>228</v>
      </c>
      <c r="B317" s="12">
        <f>IF(A317&lt;&gt;"",INDEX(HistoricPricesInBase!$A$5:$E$1227,A317,1),"")</f>
        <v>40983</v>
      </c>
      <c r="C317" s="5">
        <f>IF(A317&lt;&gt;"",INDEX(HistoricPricesInBase!$A$5:$E$1227,A317,5),"")</f>
        <v>99.083482341270184</v>
      </c>
      <c r="D317" s="5">
        <f>IF(A317&lt;&gt;"",INDEX(HistoricPricesInBase!$A$5:$E$1227,A317,4),"")</f>
        <v>52.556341133107452</v>
      </c>
    </row>
    <row r="318" spans="1:4">
      <c r="A318">
        <f t="shared" si="4"/>
        <v>227</v>
      </c>
      <c r="B318" s="12">
        <f>IF(A318&lt;&gt;"",INDEX(HistoricPricesInBase!$A$5:$E$1227,A318,1),"")</f>
        <v>40984</v>
      </c>
      <c r="C318" s="5">
        <f>IF(A318&lt;&gt;"",INDEX(HistoricPricesInBase!$A$5:$E$1227,A318,5),"")</f>
        <v>97.073036713426333</v>
      </c>
      <c r="D318" s="5">
        <f>IF(A318&lt;&gt;"",INDEX(HistoricPricesInBase!$A$5:$E$1227,A318,4),"")</f>
        <v>52.828469200654339</v>
      </c>
    </row>
    <row r="319" spans="1:4">
      <c r="A319">
        <f t="shared" si="4"/>
        <v>226</v>
      </c>
      <c r="B319" s="12">
        <f>IF(A319&lt;&gt;"",INDEX(HistoricPricesInBase!$A$5:$E$1227,A319,1),"")</f>
        <v>40987</v>
      </c>
      <c r="C319" s="5">
        <f>IF(A319&lt;&gt;"",INDEX(HistoricPricesInBase!$A$5:$E$1227,A319,5),"")</f>
        <v>92.793445315742829</v>
      </c>
      <c r="D319" s="5">
        <f>IF(A319&lt;&gt;"",INDEX(HistoricPricesInBase!$A$5:$E$1227,A319,4),"")</f>
        <v>50.50692215004203</v>
      </c>
    </row>
    <row r="320" spans="1:4">
      <c r="A320">
        <f t="shared" si="4"/>
        <v>225</v>
      </c>
      <c r="B320" s="12">
        <f>IF(A320&lt;&gt;"",INDEX(HistoricPricesInBase!$A$5:$E$1227,A320,1),"")</f>
        <v>40988</v>
      </c>
      <c r="C320" s="5">
        <f>IF(A320&lt;&gt;"",INDEX(HistoricPricesInBase!$A$5:$E$1227,A320,5),"")</f>
        <v>91.263338912138437</v>
      </c>
      <c r="D320" s="5">
        <f>IF(A320&lt;&gt;"",INDEX(HistoricPricesInBase!$A$5:$E$1227,A320,4),"")</f>
        <v>48.761591851429607</v>
      </c>
    </row>
    <row r="321" spans="1:4">
      <c r="A321">
        <f t="shared" si="4"/>
        <v>224</v>
      </c>
      <c r="B321" s="12">
        <f>IF(A321&lt;&gt;"",INDEX(HistoricPricesInBase!$A$5:$E$1227,A321,1),"")</f>
        <v>40989</v>
      </c>
      <c r="C321" s="5">
        <f>IF(A321&lt;&gt;"",INDEX(HistoricPricesInBase!$A$5:$E$1227,A321,5),"")</f>
        <v>92.465722217278525</v>
      </c>
      <c r="D321" s="5">
        <f>IF(A321&lt;&gt;"",INDEX(HistoricPricesInBase!$A$5:$E$1227,A321,4),"")</f>
        <v>46.635799145684011</v>
      </c>
    </row>
    <row r="322" spans="1:4">
      <c r="A322">
        <f t="shared" si="4"/>
        <v>223</v>
      </c>
      <c r="B322" s="12">
        <f>IF(A322&lt;&gt;"",INDEX(HistoricPricesInBase!$A$5:$E$1227,A322,1),"")</f>
        <v>40990</v>
      </c>
      <c r="C322" s="5">
        <f>IF(A322&lt;&gt;"",INDEX(HistoricPricesInBase!$A$5:$E$1227,A322,5),"")</f>
        <v>94.78524009895375</v>
      </c>
      <c r="D322" s="5">
        <f>IF(A322&lt;&gt;"",INDEX(HistoricPricesInBase!$A$5:$E$1227,A322,4),"")</f>
        <v>47.251205377429514</v>
      </c>
    </row>
    <row r="323" spans="1:4">
      <c r="A323">
        <f t="shared" si="4"/>
        <v>222</v>
      </c>
      <c r="B323" s="12">
        <f>IF(A323&lt;&gt;"",INDEX(HistoricPricesInBase!$A$5:$E$1227,A323,1),"")</f>
        <v>40991</v>
      </c>
      <c r="C323" s="5">
        <f>IF(A323&lt;&gt;"",INDEX(HistoricPricesInBase!$A$5:$E$1227,A323,5),"")</f>
        <v>93.808624143032887</v>
      </c>
      <c r="D323" s="5">
        <f>IF(A323&lt;&gt;"",INDEX(HistoricPricesInBase!$A$5:$E$1227,A323,4),"")</f>
        <v>45.938365396251214</v>
      </c>
    </row>
    <row r="324" spans="1:4">
      <c r="A324">
        <f t="shared" si="4"/>
        <v>221</v>
      </c>
      <c r="B324" s="12">
        <f>IF(A324&lt;&gt;"",INDEX(HistoricPricesInBase!$A$5:$E$1227,A324,1),"")</f>
        <v>40994</v>
      </c>
      <c r="C324" s="5">
        <f>IF(A324&lt;&gt;"",INDEX(HistoricPricesInBase!$A$5:$E$1227,A324,5),"")</f>
        <v>91.627251618366387</v>
      </c>
      <c r="D324" s="5">
        <f>IF(A324&lt;&gt;"",INDEX(HistoricPricesInBase!$A$5:$E$1227,A324,4),"")</f>
        <v>44.092914422302101</v>
      </c>
    </row>
    <row r="325" spans="1:4">
      <c r="A325">
        <f t="shared" ref="A325:A388" si="5">IF(AND(A324&gt;2,A324&lt;&gt;""),A324-1,"")</f>
        <v>220</v>
      </c>
      <c r="B325" s="12">
        <f>IF(A325&lt;&gt;"",INDEX(HistoricPricesInBase!$A$5:$E$1227,A325,1),"")</f>
        <v>40995</v>
      </c>
      <c r="C325" s="5">
        <f>IF(A325&lt;&gt;"",INDEX(HistoricPricesInBase!$A$5:$E$1227,A325,5),"")</f>
        <v>89.909452205870707</v>
      </c>
      <c r="D325" s="5">
        <f>IF(A325&lt;&gt;"",INDEX(HistoricPricesInBase!$A$5:$E$1227,A325,4),"")</f>
        <v>41.16051010196152</v>
      </c>
    </row>
    <row r="326" spans="1:4">
      <c r="A326">
        <f t="shared" si="5"/>
        <v>219</v>
      </c>
      <c r="B326" s="12">
        <f>IF(A326&lt;&gt;"",INDEX(HistoricPricesInBase!$A$5:$E$1227,A326,1),"")</f>
        <v>40996</v>
      </c>
      <c r="C326" s="5">
        <f>IF(A326&lt;&gt;"",INDEX(HistoricPricesInBase!$A$5:$E$1227,A326,5),"")</f>
        <v>88.330808801566278</v>
      </c>
      <c r="D326" s="5">
        <f>IF(A326&lt;&gt;"",INDEX(HistoricPricesInBase!$A$5:$E$1227,A326,4),"")</f>
        <v>42.381612784909962</v>
      </c>
    </row>
    <row r="327" spans="1:4">
      <c r="A327">
        <f t="shared" si="5"/>
        <v>218</v>
      </c>
      <c r="B327" s="12">
        <f>IF(A327&lt;&gt;"",INDEX(HistoricPricesInBase!$A$5:$E$1227,A327,1),"")</f>
        <v>40997</v>
      </c>
      <c r="C327" s="5">
        <f>IF(A327&lt;&gt;"",INDEX(HistoricPricesInBase!$A$5:$E$1227,A327,5),"")</f>
        <v>93.241311514151135</v>
      </c>
      <c r="D327" s="5">
        <f>IF(A327&lt;&gt;"",INDEX(HistoricPricesInBase!$A$5:$E$1227,A327,4),"")</f>
        <v>45.210394937058787</v>
      </c>
    </row>
    <row r="328" spans="1:4">
      <c r="A328">
        <f t="shared" si="5"/>
        <v>217</v>
      </c>
      <c r="B328" s="12">
        <f>IF(A328&lt;&gt;"",INDEX(HistoricPricesInBase!$A$5:$E$1227,A328,1),"")</f>
        <v>40998</v>
      </c>
      <c r="C328" s="5">
        <f>IF(A328&lt;&gt;"",INDEX(HistoricPricesInBase!$A$5:$E$1227,A328,5),"")</f>
        <v>95.790140424340052</v>
      </c>
      <c r="D328" s="5">
        <f>IF(A328&lt;&gt;"",INDEX(HistoricPricesInBase!$A$5:$E$1227,A328,4),"")</f>
        <v>44.815524574767856</v>
      </c>
    </row>
    <row r="329" spans="1:4">
      <c r="A329">
        <f t="shared" si="5"/>
        <v>216</v>
      </c>
      <c r="B329" s="12">
        <f>IF(A329&lt;&gt;"",INDEX(HistoricPricesInBase!$A$5:$E$1227,A329,1),"")</f>
        <v>41001</v>
      </c>
      <c r="C329" s="5">
        <f>IF(A329&lt;&gt;"",INDEX(HistoricPricesInBase!$A$5:$E$1227,A329,5),"")</f>
        <v>99.413712099191599</v>
      </c>
      <c r="D329" s="5">
        <f>IF(A329&lt;&gt;"",INDEX(HistoricPricesInBase!$A$5:$E$1227,A329,4),"")</f>
        <v>45.668812781394827</v>
      </c>
    </row>
    <row r="330" spans="1:4">
      <c r="A330">
        <f t="shared" si="5"/>
        <v>215</v>
      </c>
      <c r="B330" s="12">
        <f>IF(A330&lt;&gt;"",INDEX(HistoricPricesInBase!$A$5:$E$1227,A330,1),"")</f>
        <v>41002</v>
      </c>
      <c r="C330" s="5">
        <f>IF(A330&lt;&gt;"",INDEX(HistoricPricesInBase!$A$5:$E$1227,A330,5),"")</f>
        <v>100.02012764580365</v>
      </c>
      <c r="D330" s="5">
        <f>IF(A330&lt;&gt;"",INDEX(HistoricPricesInBase!$A$5:$E$1227,A330,4),"")</f>
        <v>48.980863601814704</v>
      </c>
    </row>
    <row r="331" spans="1:4">
      <c r="A331">
        <f t="shared" si="5"/>
        <v>214</v>
      </c>
      <c r="B331" s="12">
        <f>IF(A331&lt;&gt;"",INDEX(HistoricPricesInBase!$A$5:$E$1227,A331,1),"")</f>
        <v>41003</v>
      </c>
      <c r="C331" s="5">
        <f>IF(A331&lt;&gt;"",INDEX(HistoricPricesInBase!$A$5:$E$1227,A331,5),"")</f>
        <v>103.43059781119587</v>
      </c>
      <c r="D331" s="5">
        <f>IF(A331&lt;&gt;"",INDEX(HistoricPricesInBase!$A$5:$E$1227,A331,4),"")</f>
        <v>53.772764138067153</v>
      </c>
    </row>
    <row r="332" spans="1:4">
      <c r="A332">
        <f t="shared" si="5"/>
        <v>213</v>
      </c>
      <c r="B332" s="12">
        <f>IF(A332&lt;&gt;"",INDEX(HistoricPricesInBase!$A$5:$E$1227,A332,1),"")</f>
        <v>41004</v>
      </c>
      <c r="C332" s="5">
        <f>IF(A332&lt;&gt;"",INDEX(HistoricPricesInBase!$A$5:$E$1227,A332,5),"")</f>
        <v>107.89375411098075</v>
      </c>
      <c r="D332" s="5">
        <f>IF(A332&lt;&gt;"",INDEX(HistoricPricesInBase!$A$5:$E$1227,A332,4),"")</f>
        <v>55.601282364210213</v>
      </c>
    </row>
    <row r="333" spans="1:4">
      <c r="A333">
        <f t="shared" si="5"/>
        <v>212</v>
      </c>
      <c r="B333" s="12">
        <f>IF(A333&lt;&gt;"",INDEX(HistoricPricesInBase!$A$5:$E$1227,A333,1),"")</f>
        <v>41005</v>
      </c>
      <c r="C333" s="5">
        <f>IF(A333&lt;&gt;"",INDEX(HistoricPricesInBase!$A$5:$E$1227,A333,5),"")</f>
        <v>110.61512507532963</v>
      </c>
      <c r="D333" s="5">
        <f>IF(A333&lt;&gt;"",INDEX(HistoricPricesInBase!$A$5:$E$1227,A333,4),"")</f>
        <v>54.871451774670234</v>
      </c>
    </row>
    <row r="334" spans="1:4">
      <c r="A334">
        <f t="shared" si="5"/>
        <v>211</v>
      </c>
      <c r="B334" s="12">
        <f>IF(A334&lt;&gt;"",INDEX(HistoricPricesInBase!$A$5:$E$1227,A334,1),"")</f>
        <v>41008</v>
      </c>
      <c r="C334" s="5">
        <f>IF(A334&lt;&gt;"",INDEX(HistoricPricesInBase!$A$5:$E$1227,A334,5),"")</f>
        <v>113.28036003889167</v>
      </c>
      <c r="D334" s="5">
        <f>IF(A334&lt;&gt;"",INDEX(HistoricPricesInBase!$A$5:$E$1227,A334,4),"")</f>
        <v>58.338413814448529</v>
      </c>
    </row>
    <row r="335" spans="1:4">
      <c r="A335">
        <f t="shared" si="5"/>
        <v>210</v>
      </c>
      <c r="B335" s="12">
        <f>IF(A335&lt;&gt;"",INDEX(HistoricPricesInBase!$A$5:$E$1227,A335,1),"")</f>
        <v>41009</v>
      </c>
      <c r="C335" s="5">
        <f>IF(A335&lt;&gt;"",INDEX(HistoricPricesInBase!$A$5:$E$1227,A335,5),"")</f>
        <v>113.41656881545278</v>
      </c>
      <c r="D335" s="5">
        <f>IF(A335&lt;&gt;"",INDEX(HistoricPricesInBase!$A$5:$E$1227,A335,4),"")</f>
        <v>58.932329886251331</v>
      </c>
    </row>
    <row r="336" spans="1:4">
      <c r="A336">
        <f t="shared" si="5"/>
        <v>209</v>
      </c>
      <c r="B336" s="12">
        <f>IF(A336&lt;&gt;"",INDEX(HistoricPricesInBase!$A$5:$E$1227,A336,1),"")</f>
        <v>41010</v>
      </c>
      <c r="C336" s="5">
        <f>IF(A336&lt;&gt;"",INDEX(HistoricPricesInBase!$A$5:$E$1227,A336,5),"")</f>
        <v>109.98390169993677</v>
      </c>
      <c r="D336" s="5">
        <f>IF(A336&lt;&gt;"",INDEX(HistoricPricesInBase!$A$5:$E$1227,A336,4),"")</f>
        <v>56.015697193483874</v>
      </c>
    </row>
    <row r="337" spans="1:4">
      <c r="A337">
        <f t="shared" si="5"/>
        <v>208</v>
      </c>
      <c r="B337" s="12">
        <f>IF(A337&lt;&gt;"",INDEX(HistoricPricesInBase!$A$5:$E$1227,A337,1),"")</f>
        <v>41011</v>
      </c>
      <c r="C337" s="5">
        <f>IF(A337&lt;&gt;"",INDEX(HistoricPricesInBase!$A$5:$E$1227,A337,5),"")</f>
        <v>106.05316639023502</v>
      </c>
      <c r="D337" s="5">
        <f>IF(A337&lt;&gt;"",INDEX(HistoricPricesInBase!$A$5:$E$1227,A337,4),"")</f>
        <v>51.996985897125924</v>
      </c>
    </row>
    <row r="338" spans="1:4">
      <c r="A338">
        <f t="shared" si="5"/>
        <v>207</v>
      </c>
      <c r="B338" s="12">
        <f>IF(A338&lt;&gt;"",INDEX(HistoricPricesInBase!$A$5:$E$1227,A338,1),"")</f>
        <v>41012</v>
      </c>
      <c r="C338" s="5">
        <f>IF(A338&lt;&gt;"",INDEX(HistoricPricesInBase!$A$5:$E$1227,A338,5),"")</f>
        <v>103.34810032685155</v>
      </c>
      <c r="D338" s="5">
        <f>IF(A338&lt;&gt;"",INDEX(HistoricPricesInBase!$A$5:$E$1227,A338,4),"")</f>
        <v>49.530537773191178</v>
      </c>
    </row>
    <row r="339" spans="1:4">
      <c r="A339">
        <f t="shared" si="5"/>
        <v>206</v>
      </c>
      <c r="B339" s="12">
        <f>IF(A339&lt;&gt;"",INDEX(HistoricPricesInBase!$A$5:$E$1227,A339,1),"")</f>
        <v>41015</v>
      </c>
      <c r="C339" s="5">
        <f>IF(A339&lt;&gt;"",INDEX(HistoricPricesInBase!$A$5:$E$1227,A339,5),"")</f>
        <v>101.13344949868048</v>
      </c>
      <c r="D339" s="5">
        <f>IF(A339&lt;&gt;"",INDEX(HistoricPricesInBase!$A$5:$E$1227,A339,4),"")</f>
        <v>49.712079304603726</v>
      </c>
    </row>
    <row r="340" spans="1:4">
      <c r="A340">
        <f t="shared" si="5"/>
        <v>205</v>
      </c>
      <c r="B340" s="12">
        <f>IF(A340&lt;&gt;"",INDEX(HistoricPricesInBase!$A$5:$E$1227,A340,1),"")</f>
        <v>41016</v>
      </c>
      <c r="C340" s="5">
        <f>IF(A340&lt;&gt;"",INDEX(HistoricPricesInBase!$A$5:$E$1227,A340,5),"")</f>
        <v>101.26520062165045</v>
      </c>
      <c r="D340" s="5">
        <f>IF(A340&lt;&gt;"",INDEX(HistoricPricesInBase!$A$5:$E$1227,A340,4),"")</f>
        <v>49.70254674746613</v>
      </c>
    </row>
    <row r="341" spans="1:4">
      <c r="A341">
        <f t="shared" si="5"/>
        <v>204</v>
      </c>
      <c r="B341" s="12">
        <f>IF(A341&lt;&gt;"",INDEX(HistoricPricesInBase!$A$5:$E$1227,A341,1),"")</f>
        <v>41017</v>
      </c>
      <c r="C341" s="5">
        <f>IF(A341&lt;&gt;"",INDEX(HistoricPricesInBase!$A$5:$E$1227,A341,5),"")</f>
        <v>97.949529695247165</v>
      </c>
      <c r="D341" s="5">
        <f>IF(A341&lt;&gt;"",INDEX(HistoricPricesInBase!$A$5:$E$1227,A341,4),"")</f>
        <v>47.440028187216491</v>
      </c>
    </row>
    <row r="342" spans="1:4">
      <c r="A342">
        <f t="shared" si="5"/>
        <v>203</v>
      </c>
      <c r="B342" s="12">
        <f>IF(A342&lt;&gt;"",INDEX(HistoricPricesInBase!$A$5:$E$1227,A342,1),"")</f>
        <v>41018</v>
      </c>
      <c r="C342" s="5">
        <f>IF(A342&lt;&gt;"",INDEX(HistoricPricesInBase!$A$5:$E$1227,A342,5),"")</f>
        <v>98.768595464495576</v>
      </c>
      <c r="D342" s="5">
        <f>IF(A342&lt;&gt;"",INDEX(HistoricPricesInBase!$A$5:$E$1227,A342,4),"")</f>
        <v>51.516217148732515</v>
      </c>
    </row>
    <row r="343" spans="1:4">
      <c r="A343">
        <f t="shared" si="5"/>
        <v>202</v>
      </c>
      <c r="B343" s="12">
        <f>IF(A343&lt;&gt;"",INDEX(HistoricPricesInBase!$A$5:$E$1227,A343,1),"")</f>
        <v>41019</v>
      </c>
      <c r="C343" s="5">
        <f>IF(A343&lt;&gt;"",INDEX(HistoricPricesInBase!$A$5:$E$1227,A343,5),"")</f>
        <v>101.25686770785126</v>
      </c>
      <c r="D343" s="5">
        <f>IF(A343&lt;&gt;"",INDEX(HistoricPricesInBase!$A$5:$E$1227,A343,4),"")</f>
        <v>51.327224055364496</v>
      </c>
    </row>
    <row r="344" spans="1:4">
      <c r="A344">
        <f t="shared" si="5"/>
        <v>201</v>
      </c>
      <c r="B344" s="12">
        <f>IF(A344&lt;&gt;"",INDEX(HistoricPricesInBase!$A$5:$E$1227,A344,1),"")</f>
        <v>41022</v>
      </c>
      <c r="C344" s="5">
        <f>IF(A344&lt;&gt;"",INDEX(HistoricPricesInBase!$A$5:$E$1227,A344,5),"")</f>
        <v>101.52348809096601</v>
      </c>
      <c r="D344" s="5">
        <f>IF(A344&lt;&gt;"",INDEX(HistoricPricesInBase!$A$5:$E$1227,A344,4),"")</f>
        <v>52.704741940132891</v>
      </c>
    </row>
    <row r="345" spans="1:4">
      <c r="A345">
        <f t="shared" si="5"/>
        <v>200</v>
      </c>
      <c r="B345" s="12">
        <f>IF(A345&lt;&gt;"",INDEX(HistoricPricesInBase!$A$5:$E$1227,A345,1),"")</f>
        <v>41023</v>
      </c>
      <c r="C345" s="5">
        <f>IF(A345&lt;&gt;"",INDEX(HistoricPricesInBase!$A$5:$E$1227,A345,5),"")</f>
        <v>103.62663683268472</v>
      </c>
      <c r="D345" s="5">
        <f>IF(A345&lt;&gt;"",INDEX(HistoricPricesInBase!$A$5:$E$1227,A345,4),"")</f>
        <v>53.440222424248716</v>
      </c>
    </row>
    <row r="346" spans="1:4">
      <c r="A346">
        <f t="shared" si="5"/>
        <v>199</v>
      </c>
      <c r="B346" s="12">
        <f>IF(A346&lt;&gt;"",INDEX(HistoricPricesInBase!$A$5:$E$1227,A346,1),"")</f>
        <v>41024</v>
      </c>
      <c r="C346" s="5">
        <f>IF(A346&lt;&gt;"",INDEX(HistoricPricesInBase!$A$5:$E$1227,A346,5),"")</f>
        <v>101.40814654832708</v>
      </c>
      <c r="D346" s="5">
        <f>IF(A346&lt;&gt;"",INDEX(HistoricPricesInBase!$A$5:$E$1227,A346,4),"")</f>
        <v>49.586938915513983</v>
      </c>
    </row>
    <row r="347" spans="1:4">
      <c r="A347">
        <f t="shared" si="5"/>
        <v>198</v>
      </c>
      <c r="B347" s="12">
        <f>IF(A347&lt;&gt;"",INDEX(HistoricPricesInBase!$A$5:$E$1227,A347,1),"")</f>
        <v>41025</v>
      </c>
      <c r="C347" s="5">
        <f>IF(A347&lt;&gt;"",INDEX(HistoricPricesInBase!$A$5:$E$1227,A347,5),"")</f>
        <v>100.91065029796695</v>
      </c>
      <c r="D347" s="5">
        <f>IF(A347&lt;&gt;"",INDEX(HistoricPricesInBase!$A$5:$E$1227,A347,4),"")</f>
        <v>47.273117992649368</v>
      </c>
    </row>
    <row r="348" spans="1:4">
      <c r="A348">
        <f t="shared" si="5"/>
        <v>197</v>
      </c>
      <c r="B348" s="12">
        <f>IF(A348&lt;&gt;"",INDEX(HistoricPricesInBase!$A$5:$E$1227,A348,1),"")</f>
        <v>41026</v>
      </c>
      <c r="C348" s="5">
        <f>IF(A348&lt;&gt;"",INDEX(HistoricPricesInBase!$A$5:$E$1227,A348,5),"")</f>
        <v>101.3318788429567</v>
      </c>
      <c r="D348" s="5">
        <f>IF(A348&lt;&gt;"",INDEX(HistoricPricesInBase!$A$5:$E$1227,A348,4),"")</f>
        <v>44.499541312332362</v>
      </c>
    </row>
    <row r="349" spans="1:4">
      <c r="A349">
        <f t="shared" si="5"/>
        <v>196</v>
      </c>
      <c r="B349" s="12">
        <f>IF(A349&lt;&gt;"",INDEX(HistoricPricesInBase!$A$5:$E$1227,A349,1),"")</f>
        <v>41029</v>
      </c>
      <c r="C349" s="5">
        <f>IF(A349&lt;&gt;"",INDEX(HistoricPricesInBase!$A$5:$E$1227,A349,5),"")</f>
        <v>100.54301341408025</v>
      </c>
      <c r="D349" s="5">
        <f>IF(A349&lt;&gt;"",INDEX(HistoricPricesInBase!$A$5:$E$1227,A349,4),"")</f>
        <v>42.316278656023584</v>
      </c>
    </row>
    <row r="350" spans="1:4">
      <c r="A350">
        <f t="shared" si="5"/>
        <v>195</v>
      </c>
      <c r="B350" s="12">
        <f>IF(A350&lt;&gt;"",INDEX(HistoricPricesInBase!$A$5:$E$1227,A350,1),"")</f>
        <v>41030</v>
      </c>
      <c r="C350" s="5">
        <f>IF(A350&lt;&gt;"",INDEX(HistoricPricesInBase!$A$5:$E$1227,A350,5),"")</f>
        <v>98.894199100319454</v>
      </c>
      <c r="D350" s="5">
        <f>IF(A350&lt;&gt;"",INDEX(HistoricPricesInBase!$A$5:$E$1227,A350,4),"")</f>
        <v>42.509899163719375</v>
      </c>
    </row>
    <row r="351" spans="1:4">
      <c r="A351">
        <f t="shared" si="5"/>
        <v>194</v>
      </c>
      <c r="B351" s="12">
        <f>IF(A351&lt;&gt;"",INDEX(HistoricPricesInBase!$A$5:$E$1227,A351,1),"")</f>
        <v>41031</v>
      </c>
      <c r="C351" s="5">
        <f>IF(A351&lt;&gt;"",INDEX(HistoricPricesInBase!$A$5:$E$1227,A351,5),"")</f>
        <v>103.91012838550216</v>
      </c>
      <c r="D351" s="5">
        <f>IF(A351&lt;&gt;"",INDEX(HistoricPricesInBase!$A$5:$E$1227,A351,4),"")</f>
        <v>44.318520611951151</v>
      </c>
    </row>
    <row r="352" spans="1:4">
      <c r="A352">
        <f t="shared" si="5"/>
        <v>193</v>
      </c>
      <c r="B352" s="12">
        <f>IF(A352&lt;&gt;"",INDEX(HistoricPricesInBase!$A$5:$E$1227,A352,1),"")</f>
        <v>41032</v>
      </c>
      <c r="C352" s="5">
        <f>IF(A352&lt;&gt;"",INDEX(HistoricPricesInBase!$A$5:$E$1227,A352,5),"")</f>
        <v>100.02952381257565</v>
      </c>
      <c r="D352" s="5">
        <f>IF(A352&lt;&gt;"",INDEX(HistoricPricesInBase!$A$5:$E$1227,A352,4),"")</f>
        <v>43.240486666536135</v>
      </c>
    </row>
    <row r="353" spans="1:4">
      <c r="A353">
        <f t="shared" si="5"/>
        <v>192</v>
      </c>
      <c r="B353" s="12">
        <f>IF(A353&lt;&gt;"",INDEX(HistoricPricesInBase!$A$5:$E$1227,A353,1),"")</f>
        <v>41033</v>
      </c>
      <c r="C353" s="5">
        <f>IF(A353&lt;&gt;"",INDEX(HistoricPricesInBase!$A$5:$E$1227,A353,5),"")</f>
        <v>97.700751852138325</v>
      </c>
      <c r="D353" s="5">
        <f>IF(A353&lt;&gt;"",INDEX(HistoricPricesInBase!$A$5:$E$1227,A353,4),"")</f>
        <v>40.427387262736758</v>
      </c>
    </row>
    <row r="354" spans="1:4">
      <c r="A354">
        <f t="shared" si="5"/>
        <v>191</v>
      </c>
      <c r="B354" s="12">
        <f>IF(A354&lt;&gt;"",INDEX(HistoricPricesInBase!$A$5:$E$1227,A354,1),"")</f>
        <v>41036</v>
      </c>
      <c r="C354" s="5">
        <f>IF(A354&lt;&gt;"",INDEX(HistoricPricesInBase!$A$5:$E$1227,A354,5),"")</f>
        <v>101.9026742325573</v>
      </c>
      <c r="D354" s="5">
        <f>IF(A354&lt;&gt;"",INDEX(HistoricPricesInBase!$A$5:$E$1227,A354,4),"")</f>
        <v>42.635793479645372</v>
      </c>
    </row>
    <row r="355" spans="1:4">
      <c r="A355">
        <f t="shared" si="5"/>
        <v>190</v>
      </c>
      <c r="B355" s="12">
        <f>IF(A355&lt;&gt;"",INDEX(HistoricPricesInBase!$A$5:$E$1227,A355,1),"")</f>
        <v>41037</v>
      </c>
      <c r="C355" s="5">
        <f>IF(A355&lt;&gt;"",INDEX(HistoricPricesInBase!$A$5:$E$1227,A355,5),"")</f>
        <v>103.09769740883532</v>
      </c>
      <c r="D355" s="5">
        <f>IF(A355&lt;&gt;"",INDEX(HistoricPricesInBase!$A$5:$E$1227,A355,4),"")</f>
        <v>45.255328386023244</v>
      </c>
    </row>
    <row r="356" spans="1:4">
      <c r="A356">
        <f t="shared" si="5"/>
        <v>189</v>
      </c>
      <c r="B356" s="12">
        <f>IF(A356&lt;&gt;"",INDEX(HistoricPricesInBase!$A$5:$E$1227,A356,1),"")</f>
        <v>41038</v>
      </c>
      <c r="C356" s="5">
        <f>IF(A356&lt;&gt;"",INDEX(HistoricPricesInBase!$A$5:$E$1227,A356,5),"")</f>
        <v>101.4157803599286</v>
      </c>
      <c r="D356" s="5">
        <f>IF(A356&lt;&gt;"",INDEX(HistoricPricesInBase!$A$5:$E$1227,A356,4),"")</f>
        <v>43.533985675430685</v>
      </c>
    </row>
    <row r="357" spans="1:4">
      <c r="A357">
        <f t="shared" si="5"/>
        <v>188</v>
      </c>
      <c r="B357" s="12">
        <f>IF(A357&lt;&gt;"",INDEX(HistoricPricesInBase!$A$5:$E$1227,A357,1),"")</f>
        <v>41039</v>
      </c>
      <c r="C357" s="5">
        <f>IF(A357&lt;&gt;"",INDEX(HistoricPricesInBase!$A$5:$E$1227,A357,5),"")</f>
        <v>103.82085782278141</v>
      </c>
      <c r="D357" s="5">
        <f>IF(A357&lt;&gt;"",INDEX(HistoricPricesInBase!$A$5:$E$1227,A357,4),"")</f>
        <v>44.425030421603502</v>
      </c>
    </row>
    <row r="358" spans="1:4">
      <c r="A358">
        <f t="shared" si="5"/>
        <v>187</v>
      </c>
      <c r="B358" s="12">
        <f>IF(A358&lt;&gt;"",INDEX(HistoricPricesInBase!$A$5:$E$1227,A358,1),"")</f>
        <v>41040</v>
      </c>
      <c r="C358" s="5">
        <f>IF(A358&lt;&gt;"",INDEX(HistoricPricesInBase!$A$5:$E$1227,A358,5),"")</f>
        <v>106.27925119218102</v>
      </c>
      <c r="D358" s="5">
        <f>IF(A358&lt;&gt;"",INDEX(HistoricPricesInBase!$A$5:$E$1227,A358,4),"")</f>
        <v>46.903067736061686</v>
      </c>
    </row>
    <row r="359" spans="1:4">
      <c r="A359">
        <f t="shared" si="5"/>
        <v>186</v>
      </c>
      <c r="B359" s="12">
        <f>IF(A359&lt;&gt;"",INDEX(HistoricPricesInBase!$A$5:$E$1227,A359,1),"")</f>
        <v>41043</v>
      </c>
      <c r="C359" s="5">
        <f>IF(A359&lt;&gt;"",INDEX(HistoricPricesInBase!$A$5:$E$1227,A359,5),"")</f>
        <v>110.84923211979948</v>
      </c>
      <c r="D359" s="5">
        <f>IF(A359&lt;&gt;"",INDEX(HistoricPricesInBase!$A$5:$E$1227,A359,4),"")</f>
        <v>49.00217745331674</v>
      </c>
    </row>
    <row r="360" spans="1:4">
      <c r="A360">
        <f t="shared" si="5"/>
        <v>185</v>
      </c>
      <c r="B360" s="12">
        <f>IF(A360&lt;&gt;"",INDEX(HistoricPricesInBase!$A$5:$E$1227,A360,1),"")</f>
        <v>41044</v>
      </c>
      <c r="C360" s="5">
        <f>IF(A360&lt;&gt;"",INDEX(HistoricPricesInBase!$A$5:$E$1227,A360,5),"")</f>
        <v>111.34319872590726</v>
      </c>
      <c r="D360" s="5">
        <f>IF(A360&lt;&gt;"",INDEX(HistoricPricesInBase!$A$5:$E$1227,A360,4),"")</f>
        <v>51.047545309537433</v>
      </c>
    </row>
    <row r="361" spans="1:4">
      <c r="A361">
        <f t="shared" si="5"/>
        <v>184</v>
      </c>
      <c r="B361" s="12">
        <f>IF(A361&lt;&gt;"",INDEX(HistoricPricesInBase!$A$5:$E$1227,A361,1),"")</f>
        <v>41045</v>
      </c>
      <c r="C361" s="5">
        <f>IF(A361&lt;&gt;"",INDEX(HistoricPricesInBase!$A$5:$E$1227,A361,5),"")</f>
        <v>117.05961012057934</v>
      </c>
      <c r="D361" s="5">
        <f>IF(A361&lt;&gt;"",INDEX(HistoricPricesInBase!$A$5:$E$1227,A361,4),"")</f>
        <v>52.190986320340407</v>
      </c>
    </row>
    <row r="362" spans="1:4">
      <c r="A362">
        <f t="shared" si="5"/>
        <v>183</v>
      </c>
      <c r="B362" s="12">
        <f>IF(A362&lt;&gt;"",INDEX(HistoricPricesInBase!$A$5:$E$1227,A362,1),"")</f>
        <v>41046</v>
      </c>
      <c r="C362" s="5">
        <f>IF(A362&lt;&gt;"",INDEX(HistoricPricesInBase!$A$5:$E$1227,A362,5),"")</f>
        <v>120.36985005293582</v>
      </c>
      <c r="D362" s="5">
        <f>IF(A362&lt;&gt;"",INDEX(HistoricPricesInBase!$A$5:$E$1227,A362,4),"")</f>
        <v>55.464911776658511</v>
      </c>
    </row>
    <row r="363" spans="1:4">
      <c r="A363">
        <f t="shared" si="5"/>
        <v>182</v>
      </c>
      <c r="B363" s="12">
        <f>IF(A363&lt;&gt;"",INDEX(HistoricPricesInBase!$A$5:$E$1227,A363,1),"")</f>
        <v>41047</v>
      </c>
      <c r="C363" s="5">
        <f>IF(A363&lt;&gt;"",INDEX(HistoricPricesInBase!$A$5:$E$1227,A363,5),"")</f>
        <v>119.94018641663632</v>
      </c>
      <c r="D363" s="5">
        <f>IF(A363&lt;&gt;"",INDEX(HistoricPricesInBase!$A$5:$E$1227,A363,4),"")</f>
        <v>53.921384349383182</v>
      </c>
    </row>
    <row r="364" spans="1:4">
      <c r="A364">
        <f t="shared" si="5"/>
        <v>181</v>
      </c>
      <c r="B364" s="12">
        <f>IF(A364&lt;&gt;"",INDEX(HistoricPricesInBase!$A$5:$E$1227,A364,1),"")</f>
        <v>41050</v>
      </c>
      <c r="C364" s="5">
        <f>IF(A364&lt;&gt;"",INDEX(HistoricPricesInBase!$A$5:$E$1227,A364,5),"")</f>
        <v>118.36028102056942</v>
      </c>
      <c r="D364" s="5">
        <f>IF(A364&lt;&gt;"",INDEX(HistoricPricesInBase!$A$5:$E$1227,A364,4),"")</f>
        <v>56.79884530032426</v>
      </c>
    </row>
    <row r="365" spans="1:4">
      <c r="A365">
        <f t="shared" si="5"/>
        <v>180</v>
      </c>
      <c r="B365" s="12">
        <f>IF(A365&lt;&gt;"",INDEX(HistoricPricesInBase!$A$5:$E$1227,A365,1),"")</f>
        <v>41051</v>
      </c>
      <c r="C365" s="5">
        <f>IF(A365&lt;&gt;"",INDEX(HistoricPricesInBase!$A$5:$E$1227,A365,5),"")</f>
        <v>121.97114903959698</v>
      </c>
      <c r="D365" s="5">
        <f>IF(A365&lt;&gt;"",INDEX(HistoricPricesInBase!$A$5:$E$1227,A365,4),"")</f>
        <v>60.060490930061661</v>
      </c>
    </row>
    <row r="366" spans="1:4">
      <c r="A366">
        <f t="shared" si="5"/>
        <v>179</v>
      </c>
      <c r="B366" s="12">
        <f>IF(A366&lt;&gt;"",INDEX(HistoricPricesInBase!$A$5:$E$1227,A366,1),"")</f>
        <v>41052</v>
      </c>
      <c r="C366" s="5">
        <f>IF(A366&lt;&gt;"",INDEX(HistoricPricesInBase!$A$5:$E$1227,A366,5),"")</f>
        <v>116.42547424330363</v>
      </c>
      <c r="D366" s="5">
        <f>IF(A366&lt;&gt;"",INDEX(HistoricPricesInBase!$A$5:$E$1227,A366,4),"")</f>
        <v>59.353627357234828</v>
      </c>
    </row>
    <row r="367" spans="1:4">
      <c r="A367">
        <f t="shared" si="5"/>
        <v>178</v>
      </c>
      <c r="B367" s="12">
        <f>IF(A367&lt;&gt;"",INDEX(HistoricPricesInBase!$A$5:$E$1227,A367,1),"")</f>
        <v>41053</v>
      </c>
      <c r="C367" s="5">
        <f>IF(A367&lt;&gt;"",INDEX(HistoricPricesInBase!$A$5:$E$1227,A367,5),"")</f>
        <v>122.86963908809639</v>
      </c>
      <c r="D367" s="5">
        <f>IF(A367&lt;&gt;"",INDEX(HistoricPricesInBase!$A$5:$E$1227,A367,4),"")</f>
        <v>61.066425828260229</v>
      </c>
    </row>
    <row r="368" spans="1:4">
      <c r="A368">
        <f t="shared" si="5"/>
        <v>177</v>
      </c>
      <c r="B368" s="12">
        <f>IF(A368&lt;&gt;"",INDEX(HistoricPricesInBase!$A$5:$E$1227,A368,1),"")</f>
        <v>41054</v>
      </c>
      <c r="C368" s="5">
        <f>IF(A368&lt;&gt;"",INDEX(HistoricPricesInBase!$A$5:$E$1227,A368,5),"")</f>
        <v>124.96521156513727</v>
      </c>
      <c r="D368" s="5">
        <f>IF(A368&lt;&gt;"",INDEX(HistoricPricesInBase!$A$5:$E$1227,A368,4),"")</f>
        <v>61.384992396128155</v>
      </c>
    </row>
    <row r="369" spans="1:4">
      <c r="A369">
        <f t="shared" si="5"/>
        <v>176</v>
      </c>
      <c r="B369" s="12">
        <f>IF(A369&lt;&gt;"",INDEX(HistoricPricesInBase!$A$5:$E$1227,A369,1),"")</f>
        <v>41057</v>
      </c>
      <c r="C369" s="5">
        <f>IF(A369&lt;&gt;"",INDEX(HistoricPricesInBase!$A$5:$E$1227,A369,5),"")</f>
        <v>123.72025404694465</v>
      </c>
      <c r="D369" s="5">
        <f>IF(A369&lt;&gt;"",INDEX(HistoricPricesInBase!$A$5:$E$1227,A369,4),"")</f>
        <v>59.107053206791939</v>
      </c>
    </row>
    <row r="370" spans="1:4">
      <c r="A370">
        <f t="shared" si="5"/>
        <v>175</v>
      </c>
      <c r="B370" s="12">
        <f>IF(A370&lt;&gt;"",INDEX(HistoricPricesInBase!$A$5:$E$1227,A370,1),"")</f>
        <v>41058</v>
      </c>
      <c r="C370" s="5">
        <f>IF(A370&lt;&gt;"",INDEX(HistoricPricesInBase!$A$5:$E$1227,A370,5),"")</f>
        <v>130.67088610319161</v>
      </c>
      <c r="D370" s="5">
        <f>IF(A370&lt;&gt;"",INDEX(HistoricPricesInBase!$A$5:$E$1227,A370,4),"")</f>
        <v>62.399717537680807</v>
      </c>
    </row>
    <row r="371" spans="1:4">
      <c r="A371">
        <f t="shared" si="5"/>
        <v>174</v>
      </c>
      <c r="B371" s="12">
        <f>IF(A371&lt;&gt;"",INDEX(HistoricPricesInBase!$A$5:$E$1227,A371,1),"")</f>
        <v>41059</v>
      </c>
      <c r="C371" s="5">
        <f>IF(A371&lt;&gt;"",INDEX(HistoricPricesInBase!$A$5:$E$1227,A371,5),"")</f>
        <v>128.32939494879304</v>
      </c>
      <c r="D371" s="5">
        <f>IF(A371&lt;&gt;"",INDEX(HistoricPricesInBase!$A$5:$E$1227,A371,4),"")</f>
        <v>59.126206659047753</v>
      </c>
    </row>
    <row r="372" spans="1:4">
      <c r="A372">
        <f t="shared" si="5"/>
        <v>173</v>
      </c>
      <c r="B372" s="12">
        <f>IF(A372&lt;&gt;"",INDEX(HistoricPricesInBase!$A$5:$E$1227,A372,1),"")</f>
        <v>41060</v>
      </c>
      <c r="C372" s="5">
        <f>IF(A372&lt;&gt;"",INDEX(HistoricPricesInBase!$A$5:$E$1227,A372,5),"")</f>
        <v>132.97240007398449</v>
      </c>
      <c r="D372" s="5">
        <f>IF(A372&lt;&gt;"",INDEX(HistoricPricesInBase!$A$5:$E$1227,A372,4),"")</f>
        <v>59.33161351763291</v>
      </c>
    </row>
    <row r="373" spans="1:4">
      <c r="A373">
        <f t="shared" si="5"/>
        <v>172</v>
      </c>
      <c r="B373" s="12">
        <f>IF(A373&lt;&gt;"",INDEX(HistoricPricesInBase!$A$5:$E$1227,A373,1),"")</f>
        <v>41061</v>
      </c>
      <c r="C373" s="5">
        <f>IF(A373&lt;&gt;"",INDEX(HistoricPricesInBase!$A$5:$E$1227,A373,5),"")</f>
        <v>139.66338882935875</v>
      </c>
      <c r="D373" s="5">
        <f>IF(A373&lt;&gt;"",INDEX(HistoricPricesInBase!$A$5:$E$1227,A373,4),"")</f>
        <v>60.981123674825533</v>
      </c>
    </row>
    <row r="374" spans="1:4">
      <c r="A374">
        <f t="shared" si="5"/>
        <v>171</v>
      </c>
      <c r="B374" s="12">
        <f>IF(A374&lt;&gt;"",INDEX(HistoricPricesInBase!$A$5:$E$1227,A374,1),"")</f>
        <v>41064</v>
      </c>
      <c r="C374" s="5">
        <f>IF(A374&lt;&gt;"",INDEX(HistoricPricesInBase!$A$5:$E$1227,A374,5),"")</f>
        <v>142.46475798057949</v>
      </c>
      <c r="D374" s="5">
        <f>IF(A374&lt;&gt;"",INDEX(HistoricPricesInBase!$A$5:$E$1227,A374,4),"")</f>
        <v>64.098991136909873</v>
      </c>
    </row>
    <row r="375" spans="1:4">
      <c r="A375">
        <f t="shared" si="5"/>
        <v>170</v>
      </c>
      <c r="B375" s="12">
        <f>IF(A375&lt;&gt;"",INDEX(HistoricPricesInBase!$A$5:$E$1227,A375,1),"")</f>
        <v>41065</v>
      </c>
      <c r="C375" s="5">
        <f>IF(A375&lt;&gt;"",INDEX(HistoricPricesInBase!$A$5:$E$1227,A375,5),"")</f>
        <v>151.09693592015003</v>
      </c>
      <c r="D375" s="5">
        <f>IF(A375&lt;&gt;"",INDEX(HistoricPricesInBase!$A$5:$E$1227,A375,4),"")</f>
        <v>68.679997591702246</v>
      </c>
    </row>
    <row r="376" spans="1:4">
      <c r="A376">
        <f t="shared" si="5"/>
        <v>169</v>
      </c>
      <c r="B376" s="12">
        <f>IF(A376&lt;&gt;"",INDEX(HistoricPricesInBase!$A$5:$E$1227,A376,1),"")</f>
        <v>41066</v>
      </c>
      <c r="C376" s="5">
        <f>IF(A376&lt;&gt;"",INDEX(HistoricPricesInBase!$A$5:$E$1227,A376,5),"")</f>
        <v>157.80110415196424</v>
      </c>
      <c r="D376" s="5">
        <f>IF(A376&lt;&gt;"",INDEX(HistoricPricesInBase!$A$5:$E$1227,A376,4),"")</f>
        <v>71.979736295692263</v>
      </c>
    </row>
    <row r="377" spans="1:4">
      <c r="A377">
        <f t="shared" si="5"/>
        <v>168</v>
      </c>
      <c r="B377" s="12">
        <f>IF(A377&lt;&gt;"",INDEX(HistoricPricesInBase!$A$5:$E$1227,A377,1),"")</f>
        <v>41067</v>
      </c>
      <c r="C377" s="5">
        <f>IF(A377&lt;&gt;"",INDEX(HistoricPricesInBase!$A$5:$E$1227,A377,5),"")</f>
        <v>155.57397785835076</v>
      </c>
      <c r="D377" s="5">
        <f>IF(A377&lt;&gt;"",INDEX(HistoricPricesInBase!$A$5:$E$1227,A377,4),"")</f>
        <v>69.019723612836003</v>
      </c>
    </row>
    <row r="378" spans="1:4">
      <c r="A378">
        <f t="shared" si="5"/>
        <v>167</v>
      </c>
      <c r="B378" s="12">
        <f>IF(A378&lt;&gt;"",INDEX(HistoricPricesInBase!$A$5:$E$1227,A378,1),"")</f>
        <v>41068</v>
      </c>
      <c r="C378" s="5">
        <f>IF(A378&lt;&gt;"",INDEX(HistoricPricesInBase!$A$5:$E$1227,A378,5),"")</f>
        <v>150.40151263902158</v>
      </c>
      <c r="D378" s="5">
        <f>IF(A378&lt;&gt;"",INDEX(HistoricPricesInBase!$A$5:$E$1227,A378,4),"")</f>
        <v>66.956845883189445</v>
      </c>
    </row>
    <row r="379" spans="1:4">
      <c r="A379">
        <f t="shared" si="5"/>
        <v>166</v>
      </c>
      <c r="B379" s="12">
        <f>IF(A379&lt;&gt;"",INDEX(HistoricPricesInBase!$A$5:$E$1227,A379,1),"")</f>
        <v>41071</v>
      </c>
      <c r="C379" s="5">
        <f>IF(A379&lt;&gt;"",INDEX(HistoricPricesInBase!$A$5:$E$1227,A379,5),"")</f>
        <v>150.40390356456226</v>
      </c>
      <c r="D379" s="5">
        <f>IF(A379&lt;&gt;"",INDEX(HistoricPricesInBase!$A$5:$E$1227,A379,4),"")</f>
        <v>65.451640308406056</v>
      </c>
    </row>
    <row r="380" spans="1:4">
      <c r="A380">
        <f t="shared" si="5"/>
        <v>165</v>
      </c>
      <c r="B380" s="12">
        <f>IF(A380&lt;&gt;"",INDEX(HistoricPricesInBase!$A$5:$E$1227,A380,1),"")</f>
        <v>41072</v>
      </c>
      <c r="C380" s="5">
        <f>IF(A380&lt;&gt;"",INDEX(HistoricPricesInBase!$A$5:$E$1227,A380,5),"")</f>
        <v>150.83233631054117</v>
      </c>
      <c r="D380" s="5">
        <f>IF(A380&lt;&gt;"",INDEX(HistoricPricesInBase!$A$5:$E$1227,A380,4),"")</f>
        <v>64.650791816697947</v>
      </c>
    </row>
    <row r="381" spans="1:4">
      <c r="A381">
        <f t="shared" si="5"/>
        <v>164</v>
      </c>
      <c r="B381" s="12">
        <f>IF(A381&lt;&gt;"",INDEX(HistoricPricesInBase!$A$5:$E$1227,A381,1),"")</f>
        <v>41073</v>
      </c>
      <c r="C381" s="5">
        <f>IF(A381&lt;&gt;"",INDEX(HistoricPricesInBase!$A$5:$E$1227,A381,5),"")</f>
        <v>150.01064054846128</v>
      </c>
      <c r="D381" s="5">
        <f>IF(A381&lt;&gt;"",INDEX(HistoricPricesInBase!$A$5:$E$1227,A381,4),"")</f>
        <v>65.758751039569859</v>
      </c>
    </row>
    <row r="382" spans="1:4">
      <c r="A382">
        <f t="shared" si="5"/>
        <v>163</v>
      </c>
      <c r="B382" s="12">
        <f>IF(A382&lt;&gt;"",INDEX(HistoricPricesInBase!$A$5:$E$1227,A382,1),"")</f>
        <v>41074</v>
      </c>
      <c r="C382" s="5">
        <f>IF(A382&lt;&gt;"",INDEX(HistoricPricesInBase!$A$5:$E$1227,A382,5),"")</f>
        <v>148.25504396834643</v>
      </c>
      <c r="D382" s="5">
        <f>IF(A382&lt;&gt;"",INDEX(HistoricPricesInBase!$A$5:$E$1227,A382,4),"")</f>
        <v>60.27419920135145</v>
      </c>
    </row>
    <row r="383" spans="1:4">
      <c r="A383">
        <f t="shared" si="5"/>
        <v>162</v>
      </c>
      <c r="B383" s="12">
        <f>IF(A383&lt;&gt;"",INDEX(HistoricPricesInBase!$A$5:$E$1227,A383,1),"")</f>
        <v>41075</v>
      </c>
      <c r="C383" s="5">
        <f>IF(A383&lt;&gt;"",INDEX(HistoricPricesInBase!$A$5:$E$1227,A383,5),"")</f>
        <v>147.43972758888304</v>
      </c>
      <c r="D383" s="5">
        <f>IF(A383&lt;&gt;"",INDEX(HistoricPricesInBase!$A$5:$E$1227,A383,4),"")</f>
        <v>58.048412345526003</v>
      </c>
    </row>
    <row r="384" spans="1:4">
      <c r="A384">
        <f t="shared" si="5"/>
        <v>161</v>
      </c>
      <c r="B384" s="12">
        <f>IF(A384&lt;&gt;"",INDEX(HistoricPricesInBase!$A$5:$E$1227,A384,1),"")</f>
        <v>41078</v>
      </c>
      <c r="C384" s="5">
        <f>IF(A384&lt;&gt;"",INDEX(HistoricPricesInBase!$A$5:$E$1227,A384,5),"")</f>
        <v>146.16625960552147</v>
      </c>
      <c r="D384" s="5">
        <f>IF(A384&lt;&gt;"",INDEX(HistoricPricesInBase!$A$5:$E$1227,A384,4),"")</f>
        <v>57.371361905607912</v>
      </c>
    </row>
    <row r="385" spans="1:4">
      <c r="A385">
        <f t="shared" si="5"/>
        <v>160</v>
      </c>
      <c r="B385" s="12">
        <f>IF(A385&lt;&gt;"",INDEX(HistoricPricesInBase!$A$5:$E$1227,A385,1),"")</f>
        <v>41079</v>
      </c>
      <c r="C385" s="5">
        <f>IF(A385&lt;&gt;"",INDEX(HistoricPricesInBase!$A$5:$E$1227,A385,5),"")</f>
        <v>146.80386056309587</v>
      </c>
      <c r="D385" s="5">
        <f>IF(A385&lt;&gt;"",INDEX(HistoricPricesInBase!$A$5:$E$1227,A385,4),"")</f>
        <v>60.50618766716218</v>
      </c>
    </row>
    <row r="386" spans="1:4">
      <c r="A386">
        <f t="shared" si="5"/>
        <v>159</v>
      </c>
      <c r="B386" s="12">
        <f>IF(A386&lt;&gt;"",INDEX(HistoricPricesInBase!$A$5:$E$1227,A386,1),"")</f>
        <v>41080</v>
      </c>
      <c r="C386" s="5">
        <f>IF(A386&lt;&gt;"",INDEX(HistoricPricesInBase!$A$5:$E$1227,A386,5),"")</f>
        <v>151.73026589900573</v>
      </c>
      <c r="D386" s="5">
        <f>IF(A386&lt;&gt;"",INDEX(HistoricPricesInBase!$A$5:$E$1227,A386,4),"")</f>
        <v>64.788258259153778</v>
      </c>
    </row>
    <row r="387" spans="1:4">
      <c r="A387">
        <f t="shared" si="5"/>
        <v>158</v>
      </c>
      <c r="B387" s="12">
        <f>IF(A387&lt;&gt;"",INDEX(HistoricPricesInBase!$A$5:$E$1227,A387,1),"")</f>
        <v>41081</v>
      </c>
      <c r="C387" s="5">
        <f>IF(A387&lt;&gt;"",INDEX(HistoricPricesInBase!$A$5:$E$1227,A387,5),"")</f>
        <v>156.18907705665515</v>
      </c>
      <c r="D387" s="5">
        <f>IF(A387&lt;&gt;"",INDEX(HistoricPricesInBase!$A$5:$E$1227,A387,4),"")</f>
        <v>66.226696521038804</v>
      </c>
    </row>
    <row r="388" spans="1:4">
      <c r="A388">
        <f t="shared" si="5"/>
        <v>157</v>
      </c>
      <c r="B388" s="12">
        <f>IF(A388&lt;&gt;"",INDEX(HistoricPricesInBase!$A$5:$E$1227,A388,1),"")</f>
        <v>41082</v>
      </c>
      <c r="C388" s="5">
        <f>IF(A388&lt;&gt;"",INDEX(HistoricPricesInBase!$A$5:$E$1227,A388,5),"")</f>
        <v>153.93025878003542</v>
      </c>
      <c r="D388" s="5">
        <f>IF(A388&lt;&gt;"",INDEX(HistoricPricesInBase!$A$5:$E$1227,A388,4),"")</f>
        <v>62.099918371280374</v>
      </c>
    </row>
    <row r="389" spans="1:4">
      <c r="A389">
        <f t="shared" ref="A389:A452" si="6">IF(AND(A388&gt;2,A388&lt;&gt;""),A388-1,"")</f>
        <v>156</v>
      </c>
      <c r="B389" s="12">
        <f>IF(A389&lt;&gt;"",INDEX(HistoricPricesInBase!$A$5:$E$1227,A389,1),"")</f>
        <v>41085</v>
      </c>
      <c r="C389" s="5">
        <f>IF(A389&lt;&gt;"",INDEX(HistoricPricesInBase!$A$5:$E$1227,A389,5),"")</f>
        <v>148.756487614788</v>
      </c>
      <c r="D389" s="5">
        <f>IF(A389&lt;&gt;"",INDEX(HistoricPricesInBase!$A$5:$E$1227,A389,4),"")</f>
        <v>59.198049395091502</v>
      </c>
    </row>
    <row r="390" spans="1:4">
      <c r="A390">
        <f t="shared" si="6"/>
        <v>155</v>
      </c>
      <c r="B390" s="12">
        <f>IF(A390&lt;&gt;"",INDEX(HistoricPricesInBase!$A$5:$E$1227,A390,1),"")</f>
        <v>41086</v>
      </c>
      <c r="C390" s="5">
        <f>IF(A390&lt;&gt;"",INDEX(HistoricPricesInBase!$A$5:$E$1227,A390,5),"")</f>
        <v>154.19280567973416</v>
      </c>
      <c r="D390" s="5">
        <f>IF(A390&lt;&gt;"",INDEX(HistoricPricesInBase!$A$5:$E$1227,A390,4),"")</f>
        <v>60.01600556534715</v>
      </c>
    </row>
    <row r="391" spans="1:4">
      <c r="A391">
        <f t="shared" si="6"/>
        <v>154</v>
      </c>
      <c r="B391" s="12">
        <f>IF(A391&lt;&gt;"",INDEX(HistoricPricesInBase!$A$5:$E$1227,A391,1),"")</f>
        <v>41087</v>
      </c>
      <c r="C391" s="5">
        <f>IF(A391&lt;&gt;"",INDEX(HistoricPricesInBase!$A$5:$E$1227,A391,5),"")</f>
        <v>158.82944549360582</v>
      </c>
      <c r="D391" s="5">
        <f>IF(A391&lt;&gt;"",INDEX(HistoricPricesInBase!$A$5:$E$1227,A391,4),"")</f>
        <v>59.756822980914713</v>
      </c>
    </row>
    <row r="392" spans="1:4">
      <c r="A392">
        <f t="shared" si="6"/>
        <v>153</v>
      </c>
      <c r="B392" s="12">
        <f>IF(A392&lt;&gt;"",INDEX(HistoricPricesInBase!$A$5:$E$1227,A392,1),"")</f>
        <v>41088</v>
      </c>
      <c r="C392" s="5">
        <f>IF(A392&lt;&gt;"",INDEX(HistoricPricesInBase!$A$5:$E$1227,A392,5),"")</f>
        <v>163.33583752258778</v>
      </c>
      <c r="D392" s="5">
        <f>IF(A392&lt;&gt;"",INDEX(HistoricPricesInBase!$A$5:$E$1227,A392,4),"")</f>
        <v>62.347543005932508</v>
      </c>
    </row>
    <row r="393" spans="1:4">
      <c r="A393">
        <f t="shared" si="6"/>
        <v>152</v>
      </c>
      <c r="B393" s="12">
        <f>IF(A393&lt;&gt;"",INDEX(HistoricPricesInBase!$A$5:$E$1227,A393,1),"")</f>
        <v>41089</v>
      </c>
      <c r="C393" s="5">
        <f>IF(A393&lt;&gt;"",INDEX(HistoricPricesInBase!$A$5:$E$1227,A393,5),"")</f>
        <v>159.602421087256</v>
      </c>
      <c r="D393" s="5">
        <f>IF(A393&lt;&gt;"",INDEX(HistoricPricesInBase!$A$5:$E$1227,A393,4),"")</f>
        <v>61.546961250508701</v>
      </c>
    </row>
    <row r="394" spans="1:4">
      <c r="A394">
        <f t="shared" si="6"/>
        <v>151</v>
      </c>
      <c r="B394" s="12">
        <f>IF(A394&lt;&gt;"",INDEX(HistoricPricesInBase!$A$5:$E$1227,A394,1),"")</f>
        <v>41092</v>
      </c>
      <c r="C394" s="5">
        <f>IF(A394&lt;&gt;"",INDEX(HistoricPricesInBase!$A$5:$E$1227,A394,5),"")</f>
        <v>160.35017254056487</v>
      </c>
      <c r="D394" s="5">
        <f>IF(A394&lt;&gt;"",INDEX(HistoricPricesInBase!$A$5:$E$1227,A394,4),"")</f>
        <v>65.964043397886869</v>
      </c>
    </row>
    <row r="395" spans="1:4">
      <c r="A395">
        <f t="shared" si="6"/>
        <v>150</v>
      </c>
      <c r="B395" s="12">
        <f>IF(A395&lt;&gt;"",INDEX(HistoricPricesInBase!$A$5:$E$1227,A395,1),"")</f>
        <v>41093</v>
      </c>
      <c r="C395" s="5">
        <f>IF(A395&lt;&gt;"",INDEX(HistoricPricesInBase!$A$5:$E$1227,A395,5),"")</f>
        <v>160.88139495209543</v>
      </c>
      <c r="D395" s="5">
        <f>IF(A395&lt;&gt;"",INDEX(HistoricPricesInBase!$A$5:$E$1227,A395,4),"")</f>
        <v>68.021680678063873</v>
      </c>
    </row>
    <row r="396" spans="1:4">
      <c r="A396">
        <f t="shared" si="6"/>
        <v>149</v>
      </c>
      <c r="B396" s="12">
        <f>IF(A396&lt;&gt;"",INDEX(HistoricPricesInBase!$A$5:$E$1227,A396,1),"")</f>
        <v>41094</v>
      </c>
      <c r="C396" s="5">
        <f>IF(A396&lt;&gt;"",INDEX(HistoricPricesInBase!$A$5:$E$1227,A396,5),"")</f>
        <v>154.9050377439587</v>
      </c>
      <c r="D396" s="5">
        <f>IF(A396&lt;&gt;"",INDEX(HistoricPricesInBase!$A$5:$E$1227,A396,4),"")</f>
        <v>64.344637428885903</v>
      </c>
    </row>
    <row r="397" spans="1:4">
      <c r="A397">
        <f t="shared" si="6"/>
        <v>148</v>
      </c>
      <c r="B397" s="12">
        <f>IF(A397&lt;&gt;"",INDEX(HistoricPricesInBase!$A$5:$E$1227,A397,1),"")</f>
        <v>41095</v>
      </c>
      <c r="C397" s="5">
        <f>IF(A397&lt;&gt;"",INDEX(HistoricPricesInBase!$A$5:$E$1227,A397,5),"")</f>
        <v>158.96751756479</v>
      </c>
      <c r="D397" s="5">
        <f>IF(A397&lt;&gt;"",INDEX(HistoricPricesInBase!$A$5:$E$1227,A397,4),"")</f>
        <v>67.328295939830525</v>
      </c>
    </row>
    <row r="398" spans="1:4">
      <c r="A398">
        <f t="shared" si="6"/>
        <v>147</v>
      </c>
      <c r="B398" s="12">
        <f>IF(A398&lt;&gt;"",INDEX(HistoricPricesInBase!$A$5:$E$1227,A398,1),"")</f>
        <v>41096</v>
      </c>
      <c r="C398" s="5">
        <f>IF(A398&lt;&gt;"",INDEX(HistoricPricesInBase!$A$5:$E$1227,A398,5),"")</f>
        <v>162.47305843919509</v>
      </c>
      <c r="D398" s="5">
        <f>IF(A398&lt;&gt;"",INDEX(HistoricPricesInBase!$A$5:$E$1227,A398,4),"")</f>
        <v>69.247208913071972</v>
      </c>
    </row>
    <row r="399" spans="1:4">
      <c r="A399">
        <f t="shared" si="6"/>
        <v>146</v>
      </c>
      <c r="B399" s="12">
        <f>IF(A399&lt;&gt;"",INDEX(HistoricPricesInBase!$A$5:$E$1227,A399,1),"")</f>
        <v>41099</v>
      </c>
      <c r="C399" s="5">
        <f>IF(A399&lt;&gt;"",INDEX(HistoricPricesInBase!$A$5:$E$1227,A399,5),"")</f>
        <v>154.5539866181781</v>
      </c>
      <c r="D399" s="5">
        <f>IF(A399&lt;&gt;"",INDEX(HistoricPricesInBase!$A$5:$E$1227,A399,4),"")</f>
        <v>65.440884460968078</v>
      </c>
    </row>
    <row r="400" spans="1:4">
      <c r="A400">
        <f t="shared" si="6"/>
        <v>145</v>
      </c>
      <c r="B400" s="12">
        <f>IF(A400&lt;&gt;"",INDEX(HistoricPricesInBase!$A$5:$E$1227,A400,1),"")</f>
        <v>41100</v>
      </c>
      <c r="C400" s="5">
        <f>IF(A400&lt;&gt;"",INDEX(HistoricPricesInBase!$A$5:$E$1227,A400,5),"")</f>
        <v>154.2412708276853</v>
      </c>
      <c r="D400" s="5">
        <f>IF(A400&lt;&gt;"",INDEX(HistoricPricesInBase!$A$5:$E$1227,A400,4),"")</f>
        <v>64.583663762893451</v>
      </c>
    </row>
    <row r="401" spans="1:4">
      <c r="A401">
        <f t="shared" si="6"/>
        <v>144</v>
      </c>
      <c r="B401" s="12">
        <f>IF(A401&lt;&gt;"",INDEX(HistoricPricesInBase!$A$5:$E$1227,A401,1),"")</f>
        <v>41101</v>
      </c>
      <c r="C401" s="5">
        <f>IF(A401&lt;&gt;"",INDEX(HistoricPricesInBase!$A$5:$E$1227,A401,5),"")</f>
        <v>154.2393123111147</v>
      </c>
      <c r="D401" s="5">
        <f>IF(A401&lt;&gt;"",INDEX(HistoricPricesInBase!$A$5:$E$1227,A401,4),"")</f>
        <v>69.027087767922509</v>
      </c>
    </row>
    <row r="402" spans="1:4">
      <c r="A402">
        <f t="shared" si="6"/>
        <v>143</v>
      </c>
      <c r="B402" s="12">
        <f>IF(A402&lt;&gt;"",INDEX(HistoricPricesInBase!$A$5:$E$1227,A402,1),"")</f>
        <v>41102</v>
      </c>
      <c r="C402" s="5">
        <f>IF(A402&lt;&gt;"",INDEX(HistoricPricesInBase!$A$5:$E$1227,A402,5),"")</f>
        <v>155.35342453357669</v>
      </c>
      <c r="D402" s="5">
        <f>IF(A402&lt;&gt;"",INDEX(HistoricPricesInBase!$A$5:$E$1227,A402,4),"")</f>
        <v>65.630950424232779</v>
      </c>
    </row>
    <row r="403" spans="1:4">
      <c r="A403">
        <f t="shared" si="6"/>
        <v>142</v>
      </c>
      <c r="B403" s="12">
        <f>IF(A403&lt;&gt;"",INDEX(HistoricPricesInBase!$A$5:$E$1227,A403,1),"")</f>
        <v>41103</v>
      </c>
      <c r="C403" s="5">
        <f>IF(A403&lt;&gt;"",INDEX(HistoricPricesInBase!$A$5:$E$1227,A403,5),"")</f>
        <v>155.65720196799779</v>
      </c>
      <c r="D403" s="5">
        <f>IF(A403&lt;&gt;"",INDEX(HistoricPricesInBase!$A$5:$E$1227,A403,4),"")</f>
        <v>63.690525096487441</v>
      </c>
    </row>
    <row r="404" spans="1:4">
      <c r="A404">
        <f t="shared" si="6"/>
        <v>141</v>
      </c>
      <c r="B404" s="12">
        <f>IF(A404&lt;&gt;"",INDEX(HistoricPricesInBase!$A$5:$E$1227,A404,1),"")</f>
        <v>41106</v>
      </c>
      <c r="C404" s="5">
        <f>IF(A404&lt;&gt;"",INDEX(HistoricPricesInBase!$A$5:$E$1227,A404,5),"")</f>
        <v>156.09443790213365</v>
      </c>
      <c r="D404" s="5">
        <f>IF(A404&lt;&gt;"",INDEX(HistoricPricesInBase!$A$5:$E$1227,A404,4),"")</f>
        <v>62.086980841624481</v>
      </c>
    </row>
    <row r="405" spans="1:4">
      <c r="A405">
        <f t="shared" si="6"/>
        <v>140</v>
      </c>
      <c r="B405" s="12">
        <f>IF(A405&lt;&gt;"",INDEX(HistoricPricesInBase!$A$5:$E$1227,A405,1),"")</f>
        <v>41107</v>
      </c>
      <c r="C405" s="5">
        <f>IF(A405&lt;&gt;"",INDEX(HistoricPricesInBase!$A$5:$E$1227,A405,5),"")</f>
        <v>149.35300644444581</v>
      </c>
      <c r="D405" s="5">
        <f>IF(A405&lt;&gt;"",INDEX(HistoricPricesInBase!$A$5:$E$1227,A405,4),"")</f>
        <v>62.001143906772626</v>
      </c>
    </row>
    <row r="406" spans="1:4">
      <c r="A406">
        <f t="shared" si="6"/>
        <v>139</v>
      </c>
      <c r="B406" s="12">
        <f>IF(A406&lt;&gt;"",INDEX(HistoricPricesInBase!$A$5:$E$1227,A406,1),"")</f>
        <v>41108</v>
      </c>
      <c r="C406" s="5">
        <f>IF(A406&lt;&gt;"",INDEX(HistoricPricesInBase!$A$5:$E$1227,A406,5),"")</f>
        <v>153.19310698638435</v>
      </c>
      <c r="D406" s="5">
        <f>IF(A406&lt;&gt;"",INDEX(HistoricPricesInBase!$A$5:$E$1227,A406,4),"")</f>
        <v>62.202893043574115</v>
      </c>
    </row>
    <row r="407" spans="1:4">
      <c r="A407">
        <f t="shared" si="6"/>
        <v>138</v>
      </c>
      <c r="B407" s="12">
        <f>IF(A407&lt;&gt;"",INDEX(HistoricPricesInBase!$A$5:$E$1227,A407,1),"")</f>
        <v>41109</v>
      </c>
      <c r="C407" s="5">
        <f>IF(A407&lt;&gt;"",INDEX(HistoricPricesInBase!$A$5:$E$1227,A407,5),"")</f>
        <v>146.53162232947281</v>
      </c>
      <c r="D407" s="5">
        <f>IF(A407&lt;&gt;"",INDEX(HistoricPricesInBase!$A$5:$E$1227,A407,4),"")</f>
        <v>61.439766485167134</v>
      </c>
    </row>
    <row r="408" spans="1:4">
      <c r="A408">
        <f t="shared" si="6"/>
        <v>137</v>
      </c>
      <c r="B408" s="12">
        <f>IF(A408&lt;&gt;"",INDEX(HistoricPricesInBase!$A$5:$E$1227,A408,1),"")</f>
        <v>41110</v>
      </c>
      <c r="C408" s="5">
        <f>IF(A408&lt;&gt;"",INDEX(HistoricPricesInBase!$A$5:$E$1227,A408,5),"")</f>
        <v>140.81780718132467</v>
      </c>
      <c r="D408" s="5">
        <f>IF(A408&lt;&gt;"",INDEX(HistoricPricesInBase!$A$5:$E$1227,A408,4),"")</f>
        <v>56.251622818900628</v>
      </c>
    </row>
    <row r="409" spans="1:4">
      <c r="A409">
        <f t="shared" si="6"/>
        <v>136</v>
      </c>
      <c r="B409" s="12">
        <f>IF(A409&lt;&gt;"",INDEX(HistoricPricesInBase!$A$5:$E$1227,A409,1),"")</f>
        <v>41113</v>
      </c>
      <c r="C409" s="5">
        <f>IF(A409&lt;&gt;"",INDEX(HistoricPricesInBase!$A$5:$E$1227,A409,5),"")</f>
        <v>139.18015592649778</v>
      </c>
      <c r="D409" s="5">
        <f>IF(A409&lt;&gt;"",INDEX(HistoricPricesInBase!$A$5:$E$1227,A409,4),"")</f>
        <v>53.471597585412098</v>
      </c>
    </row>
    <row r="410" spans="1:4">
      <c r="A410">
        <f t="shared" si="6"/>
        <v>135</v>
      </c>
      <c r="B410" s="12">
        <f>IF(A410&lt;&gt;"",INDEX(HistoricPricesInBase!$A$5:$E$1227,A410,1),"")</f>
        <v>41114</v>
      </c>
      <c r="C410" s="5">
        <f>IF(A410&lt;&gt;"",INDEX(HistoricPricesInBase!$A$5:$E$1227,A410,5),"")</f>
        <v>144.65570396080744</v>
      </c>
      <c r="D410" s="5">
        <f>IF(A410&lt;&gt;"",INDEX(HistoricPricesInBase!$A$5:$E$1227,A410,4),"")</f>
        <v>55.14747911810295</v>
      </c>
    </row>
    <row r="411" spans="1:4">
      <c r="A411">
        <f t="shared" si="6"/>
        <v>134</v>
      </c>
      <c r="B411" s="12">
        <f>IF(A411&lt;&gt;"",INDEX(HistoricPricesInBase!$A$5:$E$1227,A411,1),"")</f>
        <v>41115</v>
      </c>
      <c r="C411" s="5">
        <f>IF(A411&lt;&gt;"",INDEX(HistoricPricesInBase!$A$5:$E$1227,A411,5),"")</f>
        <v>139.65029456251386</v>
      </c>
      <c r="D411" s="5">
        <f>IF(A411&lt;&gt;"",INDEX(HistoricPricesInBase!$A$5:$E$1227,A411,4),"")</f>
        <v>53.230830763019355</v>
      </c>
    </row>
    <row r="412" spans="1:4">
      <c r="A412">
        <f t="shared" si="6"/>
        <v>133</v>
      </c>
      <c r="B412" s="12">
        <f>IF(A412&lt;&gt;"",INDEX(HistoricPricesInBase!$A$5:$E$1227,A412,1),"")</f>
        <v>41116</v>
      </c>
      <c r="C412" s="5">
        <f>IF(A412&lt;&gt;"",INDEX(HistoricPricesInBase!$A$5:$E$1227,A412,5),"")</f>
        <v>141.97609335764068</v>
      </c>
      <c r="D412" s="5">
        <f>IF(A412&lt;&gt;"",INDEX(HistoricPricesInBase!$A$5:$E$1227,A412,4),"")</f>
        <v>55.625438580502987</v>
      </c>
    </row>
    <row r="413" spans="1:4">
      <c r="A413">
        <f t="shared" si="6"/>
        <v>132</v>
      </c>
      <c r="B413" s="12">
        <f>IF(A413&lt;&gt;"",INDEX(HistoricPricesInBase!$A$5:$E$1227,A413,1),"")</f>
        <v>41117</v>
      </c>
      <c r="C413" s="5">
        <f>IF(A413&lt;&gt;"",INDEX(HistoricPricesInBase!$A$5:$E$1227,A413,5),"")</f>
        <v>144.25588476703209</v>
      </c>
      <c r="D413" s="5">
        <f>IF(A413&lt;&gt;"",INDEX(HistoricPricesInBase!$A$5:$E$1227,A413,4),"")</f>
        <v>55.0162332818077</v>
      </c>
    </row>
    <row r="414" spans="1:4">
      <c r="A414">
        <f t="shared" si="6"/>
        <v>131</v>
      </c>
      <c r="B414" s="12">
        <f>IF(A414&lt;&gt;"",INDEX(HistoricPricesInBase!$A$5:$E$1227,A414,1),"")</f>
        <v>41120</v>
      </c>
      <c r="C414" s="5">
        <f>IF(A414&lt;&gt;"",INDEX(HistoricPricesInBase!$A$5:$E$1227,A414,5),"")</f>
        <v>141.28666407316524</v>
      </c>
      <c r="D414" s="5">
        <f>IF(A414&lt;&gt;"",INDEX(HistoricPricesInBase!$A$5:$E$1227,A414,4),"")</f>
        <v>54.351800627739024</v>
      </c>
    </row>
    <row r="415" spans="1:4">
      <c r="A415">
        <f t="shared" si="6"/>
        <v>130</v>
      </c>
      <c r="B415" s="12">
        <f>IF(A415&lt;&gt;"",INDEX(HistoricPricesInBase!$A$5:$E$1227,A415,1),"")</f>
        <v>41121</v>
      </c>
      <c r="C415" s="5">
        <f>IF(A415&lt;&gt;"",INDEX(HistoricPricesInBase!$A$5:$E$1227,A415,5),"")</f>
        <v>140.42070790976112</v>
      </c>
      <c r="D415" s="5">
        <f>IF(A415&lt;&gt;"",INDEX(HistoricPricesInBase!$A$5:$E$1227,A415,4),"")</f>
        <v>55.513449447203321</v>
      </c>
    </row>
    <row r="416" spans="1:4">
      <c r="A416">
        <f t="shared" si="6"/>
        <v>129</v>
      </c>
      <c r="B416" s="12">
        <f>IF(A416&lt;&gt;"",INDEX(HistoricPricesInBase!$A$5:$E$1227,A416,1),"")</f>
        <v>41122</v>
      </c>
      <c r="C416" s="5">
        <f>IF(A416&lt;&gt;"",INDEX(HistoricPricesInBase!$A$5:$E$1227,A416,5),"")</f>
        <v>141.23153872209232</v>
      </c>
      <c r="D416" s="5">
        <f>IF(A416&lt;&gt;"",INDEX(HistoricPricesInBase!$A$5:$E$1227,A416,4),"")</f>
        <v>55.027071474751409</v>
      </c>
    </row>
    <row r="417" spans="1:4">
      <c r="A417">
        <f t="shared" si="6"/>
        <v>128</v>
      </c>
      <c r="B417" s="12">
        <f>IF(A417&lt;&gt;"",INDEX(HistoricPricesInBase!$A$5:$E$1227,A417,1),"")</f>
        <v>41123</v>
      </c>
      <c r="C417" s="5">
        <f>IF(A417&lt;&gt;"",INDEX(HistoricPricesInBase!$A$5:$E$1227,A417,5),"")</f>
        <v>138.15900230421974</v>
      </c>
      <c r="D417" s="5">
        <f>IF(A417&lt;&gt;"",INDEX(HistoricPricesInBase!$A$5:$E$1227,A417,4),"")</f>
        <v>53.211819874877719</v>
      </c>
    </row>
    <row r="418" spans="1:4">
      <c r="A418">
        <f t="shared" si="6"/>
        <v>127</v>
      </c>
      <c r="B418" s="12">
        <f>IF(A418&lt;&gt;"",INDEX(HistoricPricesInBase!$A$5:$E$1227,A418,1),"")</f>
        <v>41124</v>
      </c>
      <c r="C418" s="5">
        <f>IF(A418&lt;&gt;"",INDEX(HistoricPricesInBase!$A$5:$E$1227,A418,5),"")</f>
        <v>135.83307856878997</v>
      </c>
      <c r="D418" s="5">
        <f>IF(A418&lt;&gt;"",INDEX(HistoricPricesInBase!$A$5:$E$1227,A418,4),"")</f>
        <v>51.127610239549625</v>
      </c>
    </row>
    <row r="419" spans="1:4">
      <c r="A419">
        <f t="shared" si="6"/>
        <v>126</v>
      </c>
      <c r="B419" s="12">
        <f>IF(A419&lt;&gt;"",INDEX(HistoricPricesInBase!$A$5:$E$1227,A419,1),"")</f>
        <v>41127</v>
      </c>
      <c r="C419" s="5">
        <f>IF(A419&lt;&gt;"",INDEX(HistoricPricesInBase!$A$5:$E$1227,A419,5),"")</f>
        <v>137.6136421064694</v>
      </c>
      <c r="D419" s="5">
        <f>IF(A419&lt;&gt;"",INDEX(HistoricPricesInBase!$A$5:$E$1227,A419,4),"")</f>
        <v>52.762715308226035</v>
      </c>
    </row>
    <row r="420" spans="1:4">
      <c r="A420">
        <f t="shared" si="6"/>
        <v>125</v>
      </c>
      <c r="B420" s="12">
        <f>IF(A420&lt;&gt;"",INDEX(HistoricPricesInBase!$A$5:$E$1227,A420,1),"")</f>
        <v>41128</v>
      </c>
      <c r="C420" s="5">
        <f>IF(A420&lt;&gt;"",INDEX(HistoricPricesInBase!$A$5:$E$1227,A420,5),"")</f>
        <v>132.55368620693591</v>
      </c>
      <c r="D420" s="5">
        <f>IF(A420&lt;&gt;"",INDEX(HistoricPricesInBase!$A$5:$E$1227,A420,4),"")</f>
        <v>52.030038765342489</v>
      </c>
    </row>
    <row r="421" spans="1:4">
      <c r="A421">
        <f t="shared" si="6"/>
        <v>124</v>
      </c>
      <c r="B421" s="12">
        <f>IF(A421&lt;&gt;"",INDEX(HistoricPricesInBase!$A$5:$E$1227,A421,1),"")</f>
        <v>41129</v>
      </c>
      <c r="C421" s="5">
        <f>IF(A421&lt;&gt;"",INDEX(HistoricPricesInBase!$A$5:$E$1227,A421,5),"")</f>
        <v>130.98298895072713</v>
      </c>
      <c r="D421" s="5">
        <f>IF(A421&lt;&gt;"",INDEX(HistoricPricesInBase!$A$5:$E$1227,A421,4),"")</f>
        <v>49.046583101538253</v>
      </c>
    </row>
    <row r="422" spans="1:4">
      <c r="A422">
        <f t="shared" si="6"/>
        <v>123</v>
      </c>
      <c r="B422" s="12">
        <f>IF(A422&lt;&gt;"",INDEX(HistoricPricesInBase!$A$5:$E$1227,A422,1),"")</f>
        <v>41130</v>
      </c>
      <c r="C422" s="5">
        <f>IF(A422&lt;&gt;"",INDEX(HistoricPricesInBase!$A$5:$E$1227,A422,5),"")</f>
        <v>129.64733422235622</v>
      </c>
      <c r="D422" s="5">
        <f>IF(A422&lt;&gt;"",INDEX(HistoricPricesInBase!$A$5:$E$1227,A422,4),"")</f>
        <v>50.583448300244804</v>
      </c>
    </row>
    <row r="423" spans="1:4">
      <c r="A423">
        <f t="shared" si="6"/>
        <v>122</v>
      </c>
      <c r="B423" s="12">
        <f>IF(A423&lt;&gt;"",INDEX(HistoricPricesInBase!$A$5:$E$1227,A423,1),"")</f>
        <v>41131</v>
      </c>
      <c r="C423" s="5">
        <f>IF(A423&lt;&gt;"",INDEX(HistoricPricesInBase!$A$5:$E$1227,A423,5),"")</f>
        <v>127.12754276326216</v>
      </c>
      <c r="D423" s="5">
        <f>IF(A423&lt;&gt;"",INDEX(HistoricPricesInBase!$A$5:$E$1227,A423,4),"")</f>
        <v>51.161186017221979</v>
      </c>
    </row>
    <row r="424" spans="1:4">
      <c r="A424">
        <f t="shared" si="6"/>
        <v>121</v>
      </c>
      <c r="B424" s="12">
        <f>IF(A424&lt;&gt;"",INDEX(HistoricPricesInBase!$A$5:$E$1227,A424,1),"")</f>
        <v>41134</v>
      </c>
      <c r="C424" s="5">
        <f>IF(A424&lt;&gt;"",INDEX(HistoricPricesInBase!$A$5:$E$1227,A424,5),"")</f>
        <v>129.40359574143491</v>
      </c>
      <c r="D424" s="5">
        <f>IF(A424&lt;&gt;"",INDEX(HistoricPricesInBase!$A$5:$E$1227,A424,4),"")</f>
        <v>49.635555637349078</v>
      </c>
    </row>
    <row r="425" spans="1:4">
      <c r="A425">
        <f t="shared" si="6"/>
        <v>120</v>
      </c>
      <c r="B425" s="12">
        <f>IF(A425&lt;&gt;"",INDEX(HistoricPricesInBase!$A$5:$E$1227,A425,1),"")</f>
        <v>41135</v>
      </c>
      <c r="C425" s="5">
        <f>IF(A425&lt;&gt;"",INDEX(HistoricPricesInBase!$A$5:$E$1227,A425,5),"")</f>
        <v>125.73044097469119</v>
      </c>
      <c r="D425" s="5">
        <f>IF(A425&lt;&gt;"",INDEX(HistoricPricesInBase!$A$5:$E$1227,A425,4),"")</f>
        <v>46.901408498455979</v>
      </c>
    </row>
    <row r="426" spans="1:4">
      <c r="A426">
        <f t="shared" si="6"/>
        <v>119</v>
      </c>
      <c r="B426" s="12">
        <f>IF(A426&lt;&gt;"",INDEX(HistoricPricesInBase!$A$5:$E$1227,A426,1),"")</f>
        <v>41136</v>
      </c>
      <c r="C426" s="5">
        <f>IF(A426&lt;&gt;"",INDEX(HistoricPricesInBase!$A$5:$E$1227,A426,5),"")</f>
        <v>126.54028559151128</v>
      </c>
      <c r="D426" s="5">
        <f>IF(A426&lt;&gt;"",INDEX(HistoricPricesInBase!$A$5:$E$1227,A426,4),"")</f>
        <v>46.454158614446122</v>
      </c>
    </row>
    <row r="427" spans="1:4">
      <c r="A427">
        <f t="shared" si="6"/>
        <v>118</v>
      </c>
      <c r="B427" s="12">
        <f>IF(A427&lt;&gt;"",INDEX(HistoricPricesInBase!$A$5:$E$1227,A427,1),"")</f>
        <v>41137</v>
      </c>
      <c r="C427" s="5">
        <f>IF(A427&lt;&gt;"",INDEX(HistoricPricesInBase!$A$5:$E$1227,A427,5),"")</f>
        <v>120.65922641480539</v>
      </c>
      <c r="D427" s="5">
        <f>IF(A427&lt;&gt;"",INDEX(HistoricPricesInBase!$A$5:$E$1227,A427,4),"")</f>
        <v>43.903700405069038</v>
      </c>
    </row>
    <row r="428" spans="1:4">
      <c r="A428">
        <f t="shared" si="6"/>
        <v>117</v>
      </c>
      <c r="B428" s="12">
        <f>IF(A428&lt;&gt;"",INDEX(HistoricPricesInBase!$A$5:$E$1227,A428,1),"")</f>
        <v>41138</v>
      </c>
      <c r="C428" s="5">
        <f>IF(A428&lt;&gt;"",INDEX(HistoricPricesInBase!$A$5:$E$1227,A428,5),"")</f>
        <v>123.51200947562762</v>
      </c>
      <c r="D428" s="5">
        <f>IF(A428&lt;&gt;"",INDEX(HistoricPricesInBase!$A$5:$E$1227,A428,4),"")</f>
        <v>44.80343437716963</v>
      </c>
    </row>
    <row r="429" spans="1:4">
      <c r="A429">
        <f t="shared" si="6"/>
        <v>116</v>
      </c>
      <c r="B429" s="12">
        <f>IF(A429&lt;&gt;"",INDEX(HistoricPricesInBase!$A$5:$E$1227,A429,1),"")</f>
        <v>41141</v>
      </c>
      <c r="C429" s="5">
        <f>IF(A429&lt;&gt;"",INDEX(HistoricPricesInBase!$A$5:$E$1227,A429,5),"")</f>
        <v>122.48249800417148</v>
      </c>
      <c r="D429" s="5">
        <f>IF(A429&lt;&gt;"",INDEX(HistoricPricesInBase!$A$5:$E$1227,A429,4),"")</f>
        <v>46.046662446979056</v>
      </c>
    </row>
    <row r="430" spans="1:4">
      <c r="A430">
        <f t="shared" si="6"/>
        <v>115</v>
      </c>
      <c r="B430" s="12">
        <f>IF(A430&lt;&gt;"",INDEX(HistoricPricesInBase!$A$5:$E$1227,A430,1),"")</f>
        <v>41142</v>
      </c>
      <c r="C430" s="5">
        <f>IF(A430&lt;&gt;"",INDEX(HistoricPricesInBase!$A$5:$E$1227,A430,5),"")</f>
        <v>120.12329873087397</v>
      </c>
      <c r="D430" s="5">
        <f>IF(A430&lt;&gt;"",INDEX(HistoricPricesInBase!$A$5:$E$1227,A430,4),"")</f>
        <v>46.806643814656539</v>
      </c>
    </row>
    <row r="431" spans="1:4">
      <c r="A431">
        <f t="shared" si="6"/>
        <v>114</v>
      </c>
      <c r="B431" s="12">
        <f>IF(A431&lt;&gt;"",INDEX(HistoricPricesInBase!$A$5:$E$1227,A431,1),"")</f>
        <v>41143</v>
      </c>
      <c r="C431" s="5">
        <f>IF(A431&lt;&gt;"",INDEX(HistoricPricesInBase!$A$5:$E$1227,A431,5),"")</f>
        <v>118.98461866109461</v>
      </c>
      <c r="D431" s="5">
        <f>IF(A431&lt;&gt;"",INDEX(HistoricPricesInBase!$A$5:$E$1227,A431,4),"")</f>
        <v>43.44718483974642</v>
      </c>
    </row>
    <row r="432" spans="1:4">
      <c r="A432">
        <f t="shared" si="6"/>
        <v>113</v>
      </c>
      <c r="B432" s="12">
        <f>IF(A432&lt;&gt;"",INDEX(HistoricPricesInBase!$A$5:$E$1227,A432,1),"")</f>
        <v>41144</v>
      </c>
      <c r="C432" s="5">
        <f>IF(A432&lt;&gt;"",INDEX(HistoricPricesInBase!$A$5:$E$1227,A432,5),"")</f>
        <v>119.39012160500171</v>
      </c>
      <c r="D432" s="5">
        <f>IF(A432&lt;&gt;"",INDEX(HistoricPricesInBase!$A$5:$E$1227,A432,4),"")</f>
        <v>44.152953398019072</v>
      </c>
    </row>
    <row r="433" spans="1:4">
      <c r="A433">
        <f t="shared" si="6"/>
        <v>112</v>
      </c>
      <c r="B433" s="12">
        <f>IF(A433&lt;&gt;"",INDEX(HistoricPricesInBase!$A$5:$E$1227,A433,1),"")</f>
        <v>41145</v>
      </c>
      <c r="C433" s="5">
        <f>IF(A433&lt;&gt;"",INDEX(HistoricPricesInBase!$A$5:$E$1227,A433,5),"")</f>
        <v>120.17364229233992</v>
      </c>
      <c r="D433" s="5">
        <f>IF(A433&lt;&gt;"",INDEX(HistoricPricesInBase!$A$5:$E$1227,A433,4),"")</f>
        <v>43.523639288540842</v>
      </c>
    </row>
    <row r="434" spans="1:4">
      <c r="A434">
        <f t="shared" si="6"/>
        <v>111</v>
      </c>
      <c r="B434" s="12">
        <f>IF(A434&lt;&gt;"",INDEX(HistoricPricesInBase!$A$5:$E$1227,A434,1),"")</f>
        <v>41148</v>
      </c>
      <c r="C434" s="5">
        <f>IF(A434&lt;&gt;"",INDEX(HistoricPricesInBase!$A$5:$E$1227,A434,5),"")</f>
        <v>125.07746840558453</v>
      </c>
      <c r="D434" s="5">
        <f>IF(A434&lt;&gt;"",INDEX(HistoricPricesInBase!$A$5:$E$1227,A434,4),"")</f>
        <v>44.782040505792189</v>
      </c>
    </row>
    <row r="435" spans="1:4">
      <c r="A435">
        <f t="shared" si="6"/>
        <v>110</v>
      </c>
      <c r="B435" s="12">
        <f>IF(A435&lt;&gt;"",INDEX(HistoricPricesInBase!$A$5:$E$1227,A435,1),"")</f>
        <v>41149</v>
      </c>
      <c r="C435" s="5">
        <f>IF(A435&lt;&gt;"",INDEX(HistoricPricesInBase!$A$5:$E$1227,A435,5),"")</f>
        <v>125.87693073666746</v>
      </c>
      <c r="D435" s="5">
        <f>IF(A435&lt;&gt;"",INDEX(HistoricPricesInBase!$A$5:$E$1227,A435,4),"")</f>
        <v>44.923634727981735</v>
      </c>
    </row>
    <row r="436" spans="1:4">
      <c r="A436">
        <f t="shared" si="6"/>
        <v>109</v>
      </c>
      <c r="B436" s="12">
        <f>IF(A436&lt;&gt;"",INDEX(HistoricPricesInBase!$A$5:$E$1227,A436,1),"")</f>
        <v>41150</v>
      </c>
      <c r="C436" s="5">
        <f>IF(A436&lt;&gt;"",INDEX(HistoricPricesInBase!$A$5:$E$1227,A436,5),"")</f>
        <v>127.40294794442039</v>
      </c>
      <c r="D436" s="5">
        <f>IF(A436&lt;&gt;"",INDEX(HistoricPricesInBase!$A$5:$E$1227,A436,4),"")</f>
        <v>46.674991389079835</v>
      </c>
    </row>
    <row r="437" spans="1:4">
      <c r="A437">
        <f t="shared" si="6"/>
        <v>108</v>
      </c>
      <c r="B437" s="12">
        <f>IF(A437&lt;&gt;"",INDEX(HistoricPricesInBase!$A$5:$E$1227,A437,1),"")</f>
        <v>41151</v>
      </c>
      <c r="C437" s="5">
        <f>IF(A437&lt;&gt;"",INDEX(HistoricPricesInBase!$A$5:$E$1227,A437,5),"")</f>
        <v>120.96101757189794</v>
      </c>
      <c r="D437" s="5">
        <f>IF(A437&lt;&gt;"",INDEX(HistoricPricesInBase!$A$5:$E$1227,A437,4),"")</f>
        <v>43.830183374108842</v>
      </c>
    </row>
    <row r="438" spans="1:4">
      <c r="A438">
        <f t="shared" si="6"/>
        <v>107</v>
      </c>
      <c r="B438" s="12">
        <f>IF(A438&lt;&gt;"",INDEX(HistoricPricesInBase!$A$5:$E$1227,A438,1),"")</f>
        <v>41152</v>
      </c>
      <c r="C438" s="5">
        <f>IF(A438&lt;&gt;"",INDEX(HistoricPricesInBase!$A$5:$E$1227,A438,5),"")</f>
        <v>124.51819668032486</v>
      </c>
      <c r="D438" s="5">
        <f>IF(A438&lt;&gt;"",INDEX(HistoricPricesInBase!$A$5:$E$1227,A438,4),"")</f>
        <v>44.132838917799155</v>
      </c>
    </row>
    <row r="439" spans="1:4">
      <c r="A439">
        <f t="shared" si="6"/>
        <v>106</v>
      </c>
      <c r="B439" s="12">
        <f>IF(A439&lt;&gt;"",INDEX(HistoricPricesInBase!$A$5:$E$1227,A439,1),"")</f>
        <v>41155</v>
      </c>
      <c r="C439" s="5">
        <f>IF(A439&lt;&gt;"",INDEX(HistoricPricesInBase!$A$5:$E$1227,A439,5),"")</f>
        <v>125.24544099401059</v>
      </c>
      <c r="D439" s="5">
        <f>IF(A439&lt;&gt;"",INDEX(HistoricPricesInBase!$A$5:$E$1227,A439,4),"")</f>
        <v>45.463013832747698</v>
      </c>
    </row>
    <row r="440" spans="1:4">
      <c r="A440">
        <f t="shared" si="6"/>
        <v>105</v>
      </c>
      <c r="B440" s="12">
        <f>IF(A440&lt;&gt;"",INDEX(HistoricPricesInBase!$A$5:$E$1227,A440,1),"")</f>
        <v>41156</v>
      </c>
      <c r="C440" s="5">
        <f>IF(A440&lt;&gt;"",INDEX(HistoricPricesInBase!$A$5:$E$1227,A440,5),"")</f>
        <v>127.73427739737086</v>
      </c>
      <c r="D440" s="5">
        <f>IF(A440&lt;&gt;"",INDEX(HistoricPricesInBase!$A$5:$E$1227,A440,4),"")</f>
        <v>47.218281005409317</v>
      </c>
    </row>
    <row r="441" spans="1:4">
      <c r="A441">
        <f t="shared" si="6"/>
        <v>104</v>
      </c>
      <c r="B441" s="12">
        <f>IF(A441&lt;&gt;"",INDEX(HistoricPricesInBase!$A$5:$E$1227,A441,1),"")</f>
        <v>41157</v>
      </c>
      <c r="C441" s="5">
        <f>IF(A441&lt;&gt;"",INDEX(HistoricPricesInBase!$A$5:$E$1227,A441,5),"")</f>
        <v>125.44478131258052</v>
      </c>
      <c r="D441" s="5">
        <f>IF(A441&lt;&gt;"",INDEX(HistoricPricesInBase!$A$5:$E$1227,A441,4),"")</f>
        <v>46.127386521468615</v>
      </c>
    </row>
    <row r="442" spans="1:4">
      <c r="A442">
        <f t="shared" si="6"/>
        <v>103</v>
      </c>
      <c r="B442" s="12">
        <f>IF(A442&lt;&gt;"",INDEX(HistoricPricesInBase!$A$5:$E$1227,A442,1),"")</f>
        <v>41158</v>
      </c>
      <c r="C442" s="5">
        <f>IF(A442&lt;&gt;"",INDEX(HistoricPricesInBase!$A$5:$E$1227,A442,5),"")</f>
        <v>122.94343770656273</v>
      </c>
      <c r="D442" s="5">
        <f>IF(A442&lt;&gt;"",INDEX(HistoricPricesInBase!$A$5:$E$1227,A442,4),"")</f>
        <v>45.934161717824537</v>
      </c>
    </row>
    <row r="443" spans="1:4">
      <c r="A443">
        <f t="shared" si="6"/>
        <v>102</v>
      </c>
      <c r="B443" s="12">
        <f>IF(A443&lt;&gt;"",INDEX(HistoricPricesInBase!$A$5:$E$1227,A443,1),"")</f>
        <v>41159</v>
      </c>
      <c r="C443" s="5">
        <f>IF(A443&lt;&gt;"",INDEX(HistoricPricesInBase!$A$5:$E$1227,A443,5),"")</f>
        <v>125.36535901994918</v>
      </c>
      <c r="D443" s="5">
        <f>IF(A443&lt;&gt;"",INDEX(HistoricPricesInBase!$A$5:$E$1227,A443,4),"")</f>
        <v>46.907917333208957</v>
      </c>
    </row>
    <row r="444" spans="1:4">
      <c r="A444">
        <f t="shared" si="6"/>
        <v>101</v>
      </c>
      <c r="B444" s="12">
        <f>IF(A444&lt;&gt;"",INDEX(HistoricPricesInBase!$A$5:$E$1227,A444,1),"")</f>
        <v>41162</v>
      </c>
      <c r="C444" s="5">
        <f>IF(A444&lt;&gt;"",INDEX(HistoricPricesInBase!$A$5:$E$1227,A444,5),"")</f>
        <v>124.92286348537773</v>
      </c>
      <c r="D444" s="5">
        <f>IF(A444&lt;&gt;"",INDEX(HistoricPricesInBase!$A$5:$E$1227,A444,4),"")</f>
        <v>45.927267057492827</v>
      </c>
    </row>
    <row r="445" spans="1:4">
      <c r="A445">
        <f t="shared" si="6"/>
        <v>100</v>
      </c>
      <c r="B445" s="12">
        <f>IF(A445&lt;&gt;"",INDEX(HistoricPricesInBase!$A$5:$E$1227,A445,1),"")</f>
        <v>41163</v>
      </c>
      <c r="C445" s="5">
        <f>IF(A445&lt;&gt;"",INDEX(HistoricPricesInBase!$A$5:$E$1227,A445,5),"")</f>
        <v>120.03748635769162</v>
      </c>
      <c r="D445" s="5">
        <f>IF(A445&lt;&gt;"",INDEX(HistoricPricesInBase!$A$5:$E$1227,A445,4),"")</f>
        <v>44.122843952612548</v>
      </c>
    </row>
    <row r="446" spans="1:4">
      <c r="A446">
        <f t="shared" si="6"/>
        <v>99</v>
      </c>
      <c r="B446" s="12">
        <f>IF(A446&lt;&gt;"",INDEX(HistoricPricesInBase!$A$5:$E$1227,A446,1),"")</f>
        <v>41164</v>
      </c>
      <c r="C446" s="5">
        <f>IF(A446&lt;&gt;"",INDEX(HistoricPricesInBase!$A$5:$E$1227,A446,5),"")</f>
        <v>116.33669389631677</v>
      </c>
      <c r="D446" s="5">
        <f>IF(A446&lt;&gt;"",INDEX(HistoricPricesInBase!$A$5:$E$1227,A446,4),"")</f>
        <v>43.324278526863964</v>
      </c>
    </row>
    <row r="447" spans="1:4">
      <c r="A447">
        <f t="shared" si="6"/>
        <v>98</v>
      </c>
      <c r="B447" s="12">
        <f>IF(A447&lt;&gt;"",INDEX(HistoricPricesInBase!$A$5:$E$1227,A447,1),"")</f>
        <v>41165</v>
      </c>
      <c r="C447" s="5">
        <f>IF(A447&lt;&gt;"",INDEX(HistoricPricesInBase!$A$5:$E$1227,A447,5),"")</f>
        <v>112.87952792851527</v>
      </c>
      <c r="D447" s="5">
        <f>IF(A447&lt;&gt;"",INDEX(HistoricPricesInBase!$A$5:$E$1227,A447,4),"")</f>
        <v>44.009410766299332</v>
      </c>
    </row>
    <row r="448" spans="1:4">
      <c r="A448">
        <f t="shared" si="6"/>
        <v>97</v>
      </c>
      <c r="B448" s="12">
        <f>IF(A448&lt;&gt;"",INDEX(HistoricPricesInBase!$A$5:$E$1227,A448,1),"")</f>
        <v>41166</v>
      </c>
      <c r="C448" s="5">
        <f>IF(A448&lt;&gt;"",INDEX(HistoricPricesInBase!$A$5:$E$1227,A448,5),"")</f>
        <v>113.07018171417101</v>
      </c>
      <c r="D448" s="5">
        <f>IF(A448&lt;&gt;"",INDEX(HistoricPricesInBase!$A$5:$E$1227,A448,4),"")</f>
        <v>45.410822452154626</v>
      </c>
    </row>
    <row r="449" spans="1:4">
      <c r="A449">
        <f t="shared" si="6"/>
        <v>96</v>
      </c>
      <c r="B449" s="12">
        <f>IF(A449&lt;&gt;"",INDEX(HistoricPricesInBase!$A$5:$E$1227,A449,1),"")</f>
        <v>41169</v>
      </c>
      <c r="C449" s="5">
        <f>IF(A449&lt;&gt;"",INDEX(HistoricPricesInBase!$A$5:$E$1227,A449,5),"")</f>
        <v>118.25794759204696</v>
      </c>
      <c r="D449" s="5">
        <f>IF(A449&lt;&gt;"",INDEX(HistoricPricesInBase!$A$5:$E$1227,A449,4),"")</f>
        <v>46.688604090640276</v>
      </c>
    </row>
    <row r="450" spans="1:4">
      <c r="A450">
        <f t="shared" si="6"/>
        <v>95</v>
      </c>
      <c r="B450" s="12">
        <f>IF(A450&lt;&gt;"",INDEX(HistoricPricesInBase!$A$5:$E$1227,A450,1),"")</f>
        <v>41170</v>
      </c>
      <c r="C450" s="5">
        <f>IF(A450&lt;&gt;"",INDEX(HistoricPricesInBase!$A$5:$E$1227,A450,5),"")</f>
        <v>113.75119352394732</v>
      </c>
      <c r="D450" s="5">
        <f>IF(A450&lt;&gt;"",INDEX(HistoricPricesInBase!$A$5:$E$1227,A450,4),"")</f>
        <v>43.244564028055784</v>
      </c>
    </row>
    <row r="451" spans="1:4">
      <c r="A451">
        <f t="shared" si="6"/>
        <v>94</v>
      </c>
      <c r="B451" s="12">
        <f>IF(A451&lt;&gt;"",INDEX(HistoricPricesInBase!$A$5:$E$1227,A451,1),"")</f>
        <v>41171</v>
      </c>
      <c r="C451" s="5">
        <f>IF(A451&lt;&gt;"",INDEX(HistoricPricesInBase!$A$5:$E$1227,A451,5),"")</f>
        <v>110.16819395769853</v>
      </c>
      <c r="D451" s="5">
        <f>IF(A451&lt;&gt;"",INDEX(HistoricPricesInBase!$A$5:$E$1227,A451,4),"")</f>
        <v>42.544592574874578</v>
      </c>
    </row>
    <row r="452" spans="1:4">
      <c r="A452">
        <f t="shared" si="6"/>
        <v>93</v>
      </c>
      <c r="B452" s="12">
        <f>IF(A452&lt;&gt;"",INDEX(HistoricPricesInBase!$A$5:$E$1227,A452,1),"")</f>
        <v>41172</v>
      </c>
      <c r="C452" s="5">
        <f>IF(A452&lt;&gt;"",INDEX(HistoricPricesInBase!$A$5:$E$1227,A452,5),"")</f>
        <v>107.72507893691018</v>
      </c>
      <c r="D452" s="5">
        <f>IF(A452&lt;&gt;"",INDEX(HistoricPricesInBase!$A$5:$E$1227,A452,4),"")</f>
        <v>42.158871191285293</v>
      </c>
    </row>
    <row r="453" spans="1:4">
      <c r="A453">
        <f t="shared" ref="A453:A516" si="7">IF(AND(A452&gt;2,A452&lt;&gt;""),A452-1,"")</f>
        <v>92</v>
      </c>
      <c r="B453" s="12">
        <f>IF(A453&lt;&gt;"",INDEX(HistoricPricesInBase!$A$5:$E$1227,A453,1),"")</f>
        <v>41173</v>
      </c>
      <c r="C453" s="5">
        <f>IF(A453&lt;&gt;"",INDEX(HistoricPricesInBase!$A$5:$E$1227,A453,5),"")</f>
        <v>108.09247438096499</v>
      </c>
      <c r="D453" s="5">
        <f>IF(A453&lt;&gt;"",INDEX(HistoricPricesInBase!$A$5:$E$1227,A453,4),"")</f>
        <v>40.962196060041187</v>
      </c>
    </row>
    <row r="454" spans="1:4">
      <c r="A454">
        <f t="shared" si="7"/>
        <v>91</v>
      </c>
      <c r="B454" s="12">
        <f>IF(A454&lt;&gt;"",INDEX(HistoricPricesInBase!$A$5:$E$1227,A454,1),"")</f>
        <v>41176</v>
      </c>
      <c r="C454" s="5">
        <f>IF(A454&lt;&gt;"",INDEX(HistoricPricesInBase!$A$5:$E$1227,A454,5),"")</f>
        <v>109.78006011809943</v>
      </c>
      <c r="D454" s="5">
        <f>IF(A454&lt;&gt;"",INDEX(HistoricPricesInBase!$A$5:$E$1227,A454,4),"")</f>
        <v>40.442870228895309</v>
      </c>
    </row>
    <row r="455" spans="1:4">
      <c r="A455">
        <f t="shared" si="7"/>
        <v>90</v>
      </c>
      <c r="B455" s="12">
        <f>IF(A455&lt;&gt;"",INDEX(HistoricPricesInBase!$A$5:$E$1227,A455,1),"")</f>
        <v>41177</v>
      </c>
      <c r="C455" s="5">
        <f>IF(A455&lt;&gt;"",INDEX(HistoricPricesInBase!$A$5:$E$1227,A455,5),"")</f>
        <v>105.58327837636295</v>
      </c>
      <c r="D455" s="5">
        <f>IF(A455&lt;&gt;"",INDEX(HistoricPricesInBase!$A$5:$E$1227,A455,4),"")</f>
        <v>38.719741668357756</v>
      </c>
    </row>
    <row r="456" spans="1:4">
      <c r="A456">
        <f t="shared" si="7"/>
        <v>89</v>
      </c>
      <c r="B456" s="12">
        <f>IF(A456&lt;&gt;"",INDEX(HistoricPricesInBase!$A$5:$E$1227,A456,1),"")</f>
        <v>41178</v>
      </c>
      <c r="C456" s="5">
        <f>IF(A456&lt;&gt;"",INDEX(HistoricPricesInBase!$A$5:$E$1227,A456,5),"")</f>
        <v>107.54635237133763</v>
      </c>
      <c r="D456" s="5">
        <f>IF(A456&lt;&gt;"",INDEX(HistoricPricesInBase!$A$5:$E$1227,A456,4),"")</f>
        <v>39.424184303197329</v>
      </c>
    </row>
    <row r="457" spans="1:4">
      <c r="A457">
        <f t="shared" si="7"/>
        <v>88</v>
      </c>
      <c r="B457" s="12">
        <f>IF(A457&lt;&gt;"",INDEX(HistoricPricesInBase!$A$5:$E$1227,A457,1),"")</f>
        <v>41179</v>
      </c>
      <c r="C457" s="5">
        <f>IF(A457&lt;&gt;"",INDEX(HistoricPricesInBase!$A$5:$E$1227,A457,5),"")</f>
        <v>109.40550443459782</v>
      </c>
      <c r="D457" s="5">
        <f>IF(A457&lt;&gt;"",INDEX(HistoricPricesInBase!$A$5:$E$1227,A457,4),"")</f>
        <v>41.398298024144239</v>
      </c>
    </row>
    <row r="458" spans="1:4">
      <c r="A458">
        <f t="shared" si="7"/>
        <v>87</v>
      </c>
      <c r="B458" s="12">
        <f>IF(A458&lt;&gt;"",INDEX(HistoricPricesInBase!$A$5:$E$1227,A458,1),"")</f>
        <v>41180</v>
      </c>
      <c r="C458" s="5">
        <f>IF(A458&lt;&gt;"",INDEX(HistoricPricesInBase!$A$5:$E$1227,A458,5),"")</f>
        <v>112.21918791293896</v>
      </c>
      <c r="D458" s="5">
        <f>IF(A458&lt;&gt;"",INDEX(HistoricPricesInBase!$A$5:$E$1227,A458,4),"")</f>
        <v>42.541122378450247</v>
      </c>
    </row>
    <row r="459" spans="1:4">
      <c r="A459">
        <f t="shared" si="7"/>
        <v>86</v>
      </c>
      <c r="B459" s="12">
        <f>IF(A459&lt;&gt;"",INDEX(HistoricPricesInBase!$A$5:$E$1227,A459,1),"")</f>
        <v>41183</v>
      </c>
      <c r="C459" s="5">
        <f>IF(A459&lt;&gt;"",INDEX(HistoricPricesInBase!$A$5:$E$1227,A459,5),"")</f>
        <v>114.17298849774419</v>
      </c>
      <c r="D459" s="5">
        <f>IF(A459&lt;&gt;"",INDEX(HistoricPricesInBase!$A$5:$E$1227,A459,4),"")</f>
        <v>43.51601443825642</v>
      </c>
    </row>
    <row r="460" spans="1:4">
      <c r="A460">
        <f t="shared" si="7"/>
        <v>85</v>
      </c>
      <c r="B460" s="12">
        <f>IF(A460&lt;&gt;"",INDEX(HistoricPricesInBase!$A$5:$E$1227,A460,1),"")</f>
        <v>41184</v>
      </c>
      <c r="C460" s="5">
        <f>IF(A460&lt;&gt;"",INDEX(HistoricPricesInBase!$A$5:$E$1227,A460,5),"")</f>
        <v>117.40805295271775</v>
      </c>
      <c r="D460" s="5">
        <f>IF(A460&lt;&gt;"",INDEX(HistoricPricesInBase!$A$5:$E$1227,A460,4),"")</f>
        <v>46.311211071670115</v>
      </c>
    </row>
    <row r="461" spans="1:4">
      <c r="A461">
        <f t="shared" si="7"/>
        <v>84</v>
      </c>
      <c r="B461" s="12">
        <f>IF(A461&lt;&gt;"",INDEX(HistoricPricesInBase!$A$5:$E$1227,A461,1),"")</f>
        <v>41185</v>
      </c>
      <c r="C461" s="5">
        <f>IF(A461&lt;&gt;"",INDEX(HistoricPricesInBase!$A$5:$E$1227,A461,5),"")</f>
        <v>116.57569822602628</v>
      </c>
      <c r="D461" s="5">
        <f>IF(A461&lt;&gt;"",INDEX(HistoricPricesInBase!$A$5:$E$1227,A461,4),"")</f>
        <v>44.422125542576104</v>
      </c>
    </row>
    <row r="462" spans="1:4">
      <c r="A462">
        <f t="shared" si="7"/>
        <v>83</v>
      </c>
      <c r="B462" s="12">
        <f>IF(A462&lt;&gt;"",INDEX(HistoricPricesInBase!$A$5:$E$1227,A462,1),"")</f>
        <v>41186</v>
      </c>
      <c r="C462" s="5">
        <f>IF(A462&lt;&gt;"",INDEX(HistoricPricesInBase!$A$5:$E$1227,A462,5),"")</f>
        <v>119.75763917511519</v>
      </c>
      <c r="D462" s="5">
        <f>IF(A462&lt;&gt;"",INDEX(HistoricPricesInBase!$A$5:$E$1227,A462,4),"")</f>
        <v>48.026665330170317</v>
      </c>
    </row>
    <row r="463" spans="1:4">
      <c r="A463">
        <f t="shared" si="7"/>
        <v>82</v>
      </c>
      <c r="B463" s="12">
        <f>IF(A463&lt;&gt;"",INDEX(HistoricPricesInBase!$A$5:$E$1227,A463,1),"")</f>
        <v>41187</v>
      </c>
      <c r="C463" s="5">
        <f>IF(A463&lt;&gt;"",INDEX(HistoricPricesInBase!$A$5:$E$1227,A463,5),"")</f>
        <v>121.98628693539133</v>
      </c>
      <c r="D463" s="5">
        <f>IF(A463&lt;&gt;"",INDEX(HistoricPricesInBase!$A$5:$E$1227,A463,4),"")</f>
        <v>46.465780458277706</v>
      </c>
    </row>
    <row r="464" spans="1:4">
      <c r="A464">
        <f t="shared" si="7"/>
        <v>81</v>
      </c>
      <c r="B464" s="12">
        <f>IF(A464&lt;&gt;"",INDEX(HistoricPricesInBase!$A$5:$E$1227,A464,1),"")</f>
        <v>41190</v>
      </c>
      <c r="C464" s="5">
        <f>IF(A464&lt;&gt;"",INDEX(HistoricPricesInBase!$A$5:$E$1227,A464,5),"")</f>
        <v>124.32429311546392</v>
      </c>
      <c r="D464" s="5">
        <f>IF(A464&lt;&gt;"",INDEX(HistoricPricesInBase!$A$5:$E$1227,A464,4),"")</f>
        <v>49.571513885855573</v>
      </c>
    </row>
    <row r="465" spans="1:4">
      <c r="A465">
        <f t="shared" si="7"/>
        <v>80</v>
      </c>
      <c r="B465" s="12">
        <f>IF(A465&lt;&gt;"",INDEX(HistoricPricesInBase!$A$5:$E$1227,A465,1),"")</f>
        <v>41191</v>
      </c>
      <c r="C465" s="5">
        <f>IF(A465&lt;&gt;"",INDEX(HistoricPricesInBase!$A$5:$E$1227,A465,5),"")</f>
        <v>124.65768504411864</v>
      </c>
      <c r="D465" s="5">
        <f>IF(A465&lt;&gt;"",INDEX(HistoricPricesInBase!$A$5:$E$1227,A465,4),"")</f>
        <v>47.559091883084719</v>
      </c>
    </row>
    <row r="466" spans="1:4">
      <c r="A466">
        <f t="shared" si="7"/>
        <v>79</v>
      </c>
      <c r="B466" s="12">
        <f>IF(A466&lt;&gt;"",INDEX(HistoricPricesInBase!$A$5:$E$1227,A466,1),"")</f>
        <v>41192</v>
      </c>
      <c r="C466" s="5">
        <f>IF(A466&lt;&gt;"",INDEX(HistoricPricesInBase!$A$5:$E$1227,A466,5),"")</f>
        <v>123.34682615676658</v>
      </c>
      <c r="D466" s="5">
        <f>IF(A466&lt;&gt;"",INDEX(HistoricPricesInBase!$A$5:$E$1227,A466,4),"")</f>
        <v>44.818918503522134</v>
      </c>
    </row>
    <row r="467" spans="1:4">
      <c r="A467">
        <f t="shared" si="7"/>
        <v>78</v>
      </c>
      <c r="B467" s="12">
        <f>IF(A467&lt;&gt;"",INDEX(HistoricPricesInBase!$A$5:$E$1227,A467,1),"")</f>
        <v>41193</v>
      </c>
      <c r="C467" s="5">
        <f>IF(A467&lt;&gt;"",INDEX(HistoricPricesInBase!$A$5:$E$1227,A467,5),"")</f>
        <v>117.85619339256014</v>
      </c>
      <c r="D467" s="5">
        <f>IF(A467&lt;&gt;"",INDEX(HistoricPricesInBase!$A$5:$E$1227,A467,4),"")</f>
        <v>43.201234566750671</v>
      </c>
    </row>
    <row r="468" spans="1:4">
      <c r="A468">
        <f t="shared" si="7"/>
        <v>77</v>
      </c>
      <c r="B468" s="12">
        <f>IF(A468&lt;&gt;"",INDEX(HistoricPricesInBase!$A$5:$E$1227,A468,1),"")</f>
        <v>41194</v>
      </c>
      <c r="C468" s="5">
        <f>IF(A468&lt;&gt;"",INDEX(HistoricPricesInBase!$A$5:$E$1227,A468,5),"")</f>
        <v>115.24855610962723</v>
      </c>
      <c r="D468" s="5">
        <f>IF(A468&lt;&gt;"",INDEX(HistoricPricesInBase!$A$5:$E$1227,A468,4),"")</f>
        <v>42.057311521493581</v>
      </c>
    </row>
    <row r="469" spans="1:4">
      <c r="A469">
        <f t="shared" si="7"/>
        <v>76</v>
      </c>
      <c r="B469" s="12">
        <f>IF(A469&lt;&gt;"",INDEX(HistoricPricesInBase!$A$5:$E$1227,A469,1),"")</f>
        <v>41197</v>
      </c>
      <c r="C469" s="5">
        <f>IF(A469&lt;&gt;"",INDEX(HistoricPricesInBase!$A$5:$E$1227,A469,5),"")</f>
        <v>117.93980792256554</v>
      </c>
      <c r="D469" s="5">
        <f>IF(A469&lt;&gt;"",INDEX(HistoricPricesInBase!$A$5:$E$1227,A469,4),"")</f>
        <v>43.462313099728291</v>
      </c>
    </row>
    <row r="470" spans="1:4">
      <c r="A470">
        <f t="shared" si="7"/>
        <v>75</v>
      </c>
      <c r="B470" s="12">
        <f>IF(A470&lt;&gt;"",INDEX(HistoricPricesInBase!$A$5:$E$1227,A470,1),"")</f>
        <v>41198</v>
      </c>
      <c r="C470" s="5">
        <f>IF(A470&lt;&gt;"",INDEX(HistoricPricesInBase!$A$5:$E$1227,A470,5),"")</f>
        <v>120.71154320162539</v>
      </c>
      <c r="D470" s="5">
        <f>IF(A470&lt;&gt;"",INDEX(HistoricPricesInBase!$A$5:$E$1227,A470,4),"")</f>
        <v>42.631561000022813</v>
      </c>
    </row>
    <row r="471" spans="1:4">
      <c r="A471">
        <f t="shared" si="7"/>
        <v>74</v>
      </c>
      <c r="B471" s="12">
        <f>IF(A471&lt;&gt;"",INDEX(HistoricPricesInBase!$A$5:$E$1227,A471,1),"")</f>
        <v>41199</v>
      </c>
      <c r="C471" s="5">
        <f>IF(A471&lt;&gt;"",INDEX(HistoricPricesInBase!$A$5:$E$1227,A471,5),"")</f>
        <v>122.77514398183152</v>
      </c>
      <c r="D471" s="5">
        <f>IF(A471&lt;&gt;"",INDEX(HistoricPricesInBase!$A$5:$E$1227,A471,4),"")</f>
        <v>43.548410270518609</v>
      </c>
    </row>
    <row r="472" spans="1:4">
      <c r="A472">
        <f t="shared" si="7"/>
        <v>73</v>
      </c>
      <c r="B472" s="12">
        <f>IF(A472&lt;&gt;"",INDEX(HistoricPricesInBase!$A$5:$E$1227,A472,1),"")</f>
        <v>41200</v>
      </c>
      <c r="C472" s="5">
        <f>IF(A472&lt;&gt;"",INDEX(HistoricPricesInBase!$A$5:$E$1227,A472,5),"")</f>
        <v>130.1769904945794</v>
      </c>
      <c r="D472" s="5">
        <f>IF(A472&lt;&gt;"",INDEX(HistoricPricesInBase!$A$5:$E$1227,A472,4),"")</f>
        <v>43.482791314481553</v>
      </c>
    </row>
    <row r="473" spans="1:4">
      <c r="A473">
        <f t="shared" si="7"/>
        <v>72</v>
      </c>
      <c r="B473" s="12">
        <f>IF(A473&lt;&gt;"",INDEX(HistoricPricesInBase!$A$5:$E$1227,A473,1),"")</f>
        <v>41201</v>
      </c>
      <c r="C473" s="5">
        <f>IF(A473&lt;&gt;"",INDEX(HistoricPricesInBase!$A$5:$E$1227,A473,5),"")</f>
        <v>135.02924068646752</v>
      </c>
      <c r="D473" s="5">
        <f>IF(A473&lt;&gt;"",INDEX(HistoricPricesInBase!$A$5:$E$1227,A473,4),"")</f>
        <v>47.324866032664112</v>
      </c>
    </row>
    <row r="474" spans="1:4">
      <c r="A474">
        <f t="shared" si="7"/>
        <v>71</v>
      </c>
      <c r="B474" s="12">
        <f>IF(A474&lt;&gt;"",INDEX(HistoricPricesInBase!$A$5:$E$1227,A474,1),"")</f>
        <v>41204</v>
      </c>
      <c r="C474" s="5">
        <f>IF(A474&lt;&gt;"",INDEX(HistoricPricesInBase!$A$5:$E$1227,A474,5),"")</f>
        <v>131.88068619371666</v>
      </c>
      <c r="D474" s="5">
        <f>IF(A474&lt;&gt;"",INDEX(HistoricPricesInBase!$A$5:$E$1227,A474,4),"")</f>
        <v>43.793422066656021</v>
      </c>
    </row>
    <row r="475" spans="1:4">
      <c r="A475">
        <f t="shared" si="7"/>
        <v>70</v>
      </c>
      <c r="B475" s="12">
        <f>IF(A475&lt;&gt;"",INDEX(HistoricPricesInBase!$A$5:$E$1227,A475,1),"")</f>
        <v>41205</v>
      </c>
      <c r="C475" s="5">
        <f>IF(A475&lt;&gt;"",INDEX(HistoricPricesInBase!$A$5:$E$1227,A475,5),"")</f>
        <v>140.19136828358288</v>
      </c>
      <c r="D475" s="5">
        <f>IF(A475&lt;&gt;"",INDEX(HistoricPricesInBase!$A$5:$E$1227,A475,4),"")</f>
        <v>45.225183931641709</v>
      </c>
    </row>
    <row r="476" spans="1:4">
      <c r="A476">
        <f t="shared" si="7"/>
        <v>69</v>
      </c>
      <c r="B476" s="12">
        <f>IF(A476&lt;&gt;"",INDEX(HistoricPricesInBase!$A$5:$E$1227,A476,1),"")</f>
        <v>41206</v>
      </c>
      <c r="C476" s="5">
        <f>IF(A476&lt;&gt;"",INDEX(HistoricPricesInBase!$A$5:$E$1227,A476,5),"")</f>
        <v>137.84604188487785</v>
      </c>
      <c r="D476" s="5">
        <f>IF(A476&lt;&gt;"",INDEX(HistoricPricesInBase!$A$5:$E$1227,A476,4),"")</f>
        <v>45.763007699981344</v>
      </c>
    </row>
    <row r="477" spans="1:4">
      <c r="A477">
        <f t="shared" si="7"/>
        <v>68</v>
      </c>
      <c r="B477" s="12">
        <f>IF(A477&lt;&gt;"",INDEX(HistoricPricesInBase!$A$5:$E$1227,A477,1),"")</f>
        <v>41207</v>
      </c>
      <c r="C477" s="5">
        <f>IF(A477&lt;&gt;"",INDEX(HistoricPricesInBase!$A$5:$E$1227,A477,5),"")</f>
        <v>133.33576337038184</v>
      </c>
      <c r="D477" s="5">
        <f>IF(A477&lt;&gt;"",INDEX(HistoricPricesInBase!$A$5:$E$1227,A477,4),"")</f>
        <v>45.680900061433022</v>
      </c>
    </row>
    <row r="478" spans="1:4">
      <c r="A478">
        <f t="shared" si="7"/>
        <v>67</v>
      </c>
      <c r="B478" s="12">
        <f>IF(A478&lt;&gt;"",INDEX(HistoricPricesInBase!$A$5:$E$1227,A478,1),"")</f>
        <v>41208</v>
      </c>
      <c r="C478" s="5">
        <f>IF(A478&lt;&gt;"",INDEX(HistoricPricesInBase!$A$5:$E$1227,A478,5),"")</f>
        <v>138.56685544546579</v>
      </c>
      <c r="D478" s="5">
        <f>IF(A478&lt;&gt;"",INDEX(HistoricPricesInBase!$A$5:$E$1227,A478,4),"")</f>
        <v>46.326726174030334</v>
      </c>
    </row>
    <row r="479" spans="1:4">
      <c r="A479">
        <f t="shared" si="7"/>
        <v>66</v>
      </c>
      <c r="B479" s="12">
        <f>IF(A479&lt;&gt;"",INDEX(HistoricPricesInBase!$A$5:$E$1227,A479,1),"")</f>
        <v>41211</v>
      </c>
      <c r="C479" s="5">
        <f>IF(A479&lt;&gt;"",INDEX(HistoricPricesInBase!$A$5:$E$1227,A479,5),"")</f>
        <v>132.28227018329517</v>
      </c>
      <c r="D479" s="5">
        <f>IF(A479&lt;&gt;"",INDEX(HistoricPricesInBase!$A$5:$E$1227,A479,4),"")</f>
        <v>43.890767484180934</v>
      </c>
    </row>
    <row r="480" spans="1:4">
      <c r="A480">
        <f t="shared" si="7"/>
        <v>65</v>
      </c>
      <c r="B480" s="12">
        <f>IF(A480&lt;&gt;"",INDEX(HistoricPricesInBase!$A$5:$E$1227,A480,1),"")</f>
        <v>41212</v>
      </c>
      <c r="C480" s="5">
        <f>IF(A480&lt;&gt;"",INDEX(HistoricPricesInBase!$A$5:$E$1227,A480,5),"")</f>
        <v>130.57308376298769</v>
      </c>
      <c r="D480" s="5">
        <f>IF(A480&lt;&gt;"",INDEX(HistoricPricesInBase!$A$5:$E$1227,A480,4),"")</f>
        <v>44.437785650071852</v>
      </c>
    </row>
    <row r="481" spans="1:4">
      <c r="A481">
        <f t="shared" si="7"/>
        <v>64</v>
      </c>
      <c r="B481" s="12">
        <f>IF(A481&lt;&gt;"",INDEX(HistoricPricesInBase!$A$5:$E$1227,A481,1),"")</f>
        <v>41213</v>
      </c>
      <c r="C481" s="5">
        <f>IF(A481&lt;&gt;"",INDEX(HistoricPricesInBase!$A$5:$E$1227,A481,5),"")</f>
        <v>134.65514546593664</v>
      </c>
      <c r="D481" s="5">
        <f>IF(A481&lt;&gt;"",INDEX(HistoricPricesInBase!$A$5:$E$1227,A481,4),"")</f>
        <v>46.059557943445711</v>
      </c>
    </row>
    <row r="482" spans="1:4">
      <c r="A482">
        <f t="shared" si="7"/>
        <v>63</v>
      </c>
      <c r="B482" s="12">
        <f>IF(A482&lt;&gt;"",INDEX(HistoricPricesInBase!$A$5:$E$1227,A482,1),"")</f>
        <v>41214</v>
      </c>
      <c r="C482" s="5">
        <f>IF(A482&lt;&gt;"",INDEX(HistoricPricesInBase!$A$5:$E$1227,A482,5),"")</f>
        <v>133.83051946564666</v>
      </c>
      <c r="D482" s="5">
        <f>IF(A482&lt;&gt;"",INDEX(HistoricPricesInBase!$A$5:$E$1227,A482,4),"")</f>
        <v>46.117725338896861</v>
      </c>
    </row>
    <row r="483" spans="1:4">
      <c r="A483">
        <f t="shared" si="7"/>
        <v>62</v>
      </c>
      <c r="B483" s="12">
        <f>IF(A483&lt;&gt;"",INDEX(HistoricPricesInBase!$A$5:$E$1227,A483,1),"")</f>
        <v>41215</v>
      </c>
      <c r="C483" s="5">
        <f>IF(A483&lt;&gt;"",INDEX(HistoricPricesInBase!$A$5:$E$1227,A483,5),"")</f>
        <v>135.8060319610309</v>
      </c>
      <c r="D483" s="5">
        <f>IF(A483&lt;&gt;"",INDEX(HistoricPricesInBase!$A$5:$E$1227,A483,4),"")</f>
        <v>45.588905036787111</v>
      </c>
    </row>
    <row r="484" spans="1:4">
      <c r="A484">
        <f t="shared" si="7"/>
        <v>61</v>
      </c>
      <c r="B484" s="12">
        <f>IF(A484&lt;&gt;"",INDEX(HistoricPricesInBase!$A$5:$E$1227,A484,1),"")</f>
        <v>41218</v>
      </c>
      <c r="C484" s="5">
        <f>IF(A484&lt;&gt;"",INDEX(HistoricPricesInBase!$A$5:$E$1227,A484,5),"")</f>
        <v>132.9547356601152</v>
      </c>
      <c r="D484" s="5">
        <f>IF(A484&lt;&gt;"",INDEX(HistoricPricesInBase!$A$5:$E$1227,A484,4),"")</f>
        <v>45.018331102752818</v>
      </c>
    </row>
    <row r="485" spans="1:4">
      <c r="A485">
        <f t="shared" si="7"/>
        <v>60</v>
      </c>
      <c r="B485" s="12">
        <f>IF(A485&lt;&gt;"",INDEX(HistoricPricesInBase!$A$5:$E$1227,A485,1),"")</f>
        <v>41219</v>
      </c>
      <c r="C485" s="5">
        <f>IF(A485&lt;&gt;"",INDEX(HistoricPricesInBase!$A$5:$E$1227,A485,5),"")</f>
        <v>139.20712510416467</v>
      </c>
      <c r="D485" s="5">
        <f>IF(A485&lt;&gt;"",INDEX(HistoricPricesInBase!$A$5:$E$1227,A485,4),"")</f>
        <v>44.661570441073408</v>
      </c>
    </row>
    <row r="486" spans="1:4">
      <c r="A486">
        <f t="shared" si="7"/>
        <v>59</v>
      </c>
      <c r="B486" s="12">
        <f>IF(A486&lt;&gt;"",INDEX(HistoricPricesInBase!$A$5:$E$1227,A486,1),"")</f>
        <v>41220</v>
      </c>
      <c r="C486" s="5">
        <f>IF(A486&lt;&gt;"",INDEX(HistoricPricesInBase!$A$5:$E$1227,A486,5),"")</f>
        <v>140.59999004530133</v>
      </c>
      <c r="D486" s="5">
        <f>IF(A486&lt;&gt;"",INDEX(HistoricPricesInBase!$A$5:$E$1227,A486,4),"")</f>
        <v>43.634691168884508</v>
      </c>
    </row>
    <row r="487" spans="1:4">
      <c r="A487">
        <f t="shared" si="7"/>
        <v>58</v>
      </c>
      <c r="B487" s="12">
        <f>IF(A487&lt;&gt;"",INDEX(HistoricPricesInBase!$A$5:$E$1227,A487,1),"")</f>
        <v>41221</v>
      </c>
      <c r="C487" s="5">
        <f>IF(A487&lt;&gt;"",INDEX(HistoricPricesInBase!$A$5:$E$1227,A487,5),"")</f>
        <v>139.99651860799213</v>
      </c>
      <c r="D487" s="5">
        <f>IF(A487&lt;&gt;"",INDEX(HistoricPricesInBase!$A$5:$E$1227,A487,4),"")</f>
        <v>45.795459826823787</v>
      </c>
    </row>
    <row r="488" spans="1:4">
      <c r="A488">
        <f t="shared" si="7"/>
        <v>57</v>
      </c>
      <c r="B488" s="12">
        <f>IF(A488&lt;&gt;"",INDEX(HistoricPricesInBase!$A$5:$E$1227,A488,1),"")</f>
        <v>41222</v>
      </c>
      <c r="C488" s="5">
        <f>IF(A488&lt;&gt;"",INDEX(HistoricPricesInBase!$A$5:$E$1227,A488,5),"")</f>
        <v>139.52180428137717</v>
      </c>
      <c r="D488" s="5">
        <f>IF(A488&lt;&gt;"",INDEX(HistoricPricesInBase!$A$5:$E$1227,A488,4),"")</f>
        <v>45.455848268152458</v>
      </c>
    </row>
    <row r="489" spans="1:4">
      <c r="A489">
        <f t="shared" si="7"/>
        <v>56</v>
      </c>
      <c r="B489" s="12">
        <f>IF(A489&lt;&gt;"",INDEX(HistoricPricesInBase!$A$5:$E$1227,A489,1),"")</f>
        <v>41225</v>
      </c>
      <c r="C489" s="5">
        <f>IF(A489&lt;&gt;"",INDEX(HistoricPricesInBase!$A$5:$E$1227,A489,5),"")</f>
        <v>140.64307686583504</v>
      </c>
      <c r="D489" s="5">
        <f>IF(A489&lt;&gt;"",INDEX(HistoricPricesInBase!$A$5:$E$1227,A489,4),"")</f>
        <v>47.578485254438455</v>
      </c>
    </row>
    <row r="490" spans="1:4">
      <c r="A490">
        <f t="shared" si="7"/>
        <v>55</v>
      </c>
      <c r="B490" s="12">
        <f>IF(A490&lt;&gt;"",INDEX(HistoricPricesInBase!$A$5:$E$1227,A490,1),"")</f>
        <v>41226</v>
      </c>
      <c r="C490" s="5">
        <f>IF(A490&lt;&gt;"",INDEX(HistoricPricesInBase!$A$5:$E$1227,A490,5),"")</f>
        <v>144.78601306405469</v>
      </c>
      <c r="D490" s="5">
        <f>IF(A490&lt;&gt;"",INDEX(HistoricPricesInBase!$A$5:$E$1227,A490,4),"")</f>
        <v>51.522386972420897</v>
      </c>
    </row>
    <row r="491" spans="1:4">
      <c r="A491">
        <f t="shared" si="7"/>
        <v>54</v>
      </c>
      <c r="B491" s="12">
        <f>IF(A491&lt;&gt;"",INDEX(HistoricPricesInBase!$A$5:$E$1227,A491,1),"")</f>
        <v>41227</v>
      </c>
      <c r="C491" s="5">
        <f>IF(A491&lt;&gt;"",INDEX(HistoricPricesInBase!$A$5:$E$1227,A491,5),"")</f>
        <v>145.81397776947463</v>
      </c>
      <c r="D491" s="5">
        <f>IF(A491&lt;&gt;"",INDEX(HistoricPricesInBase!$A$5:$E$1227,A491,4),"")</f>
        <v>54.062484090274822</v>
      </c>
    </row>
    <row r="492" spans="1:4">
      <c r="A492">
        <f t="shared" si="7"/>
        <v>53</v>
      </c>
      <c r="B492" s="12">
        <f>IF(A492&lt;&gt;"",INDEX(HistoricPricesInBase!$A$5:$E$1227,A492,1),"")</f>
        <v>41228</v>
      </c>
      <c r="C492" s="5">
        <f>IF(A492&lt;&gt;"",INDEX(HistoricPricesInBase!$A$5:$E$1227,A492,5),"")</f>
        <v>150.81132351351175</v>
      </c>
      <c r="D492" s="5">
        <f>IF(A492&lt;&gt;"",INDEX(HistoricPricesInBase!$A$5:$E$1227,A492,4),"")</f>
        <v>57.230429010007079</v>
      </c>
    </row>
    <row r="493" spans="1:4">
      <c r="A493">
        <f t="shared" si="7"/>
        <v>52</v>
      </c>
      <c r="B493" s="12">
        <f>IF(A493&lt;&gt;"",INDEX(HistoricPricesInBase!$A$5:$E$1227,A493,1),"")</f>
        <v>41229</v>
      </c>
      <c r="C493" s="5">
        <f>IF(A493&lt;&gt;"",INDEX(HistoricPricesInBase!$A$5:$E$1227,A493,5),"")</f>
        <v>151.62254141139303</v>
      </c>
      <c r="D493" s="5">
        <f>IF(A493&lt;&gt;"",INDEX(HistoricPricesInBase!$A$5:$E$1227,A493,4),"")</f>
        <v>59.576269371810866</v>
      </c>
    </row>
    <row r="494" spans="1:4">
      <c r="A494">
        <f t="shared" si="7"/>
        <v>51</v>
      </c>
      <c r="B494" s="12">
        <f>IF(A494&lt;&gt;"",INDEX(HistoricPricesInBase!$A$5:$E$1227,A494,1),"")</f>
        <v>41232</v>
      </c>
      <c r="C494" s="5">
        <f>IF(A494&lt;&gt;"",INDEX(HistoricPricesInBase!$A$5:$E$1227,A494,5),"")</f>
        <v>157.17148290734193</v>
      </c>
      <c r="D494" s="5">
        <f>IF(A494&lt;&gt;"",INDEX(HistoricPricesInBase!$A$5:$E$1227,A494,4),"")</f>
        <v>63.69050099807415</v>
      </c>
    </row>
    <row r="495" spans="1:4">
      <c r="A495">
        <f t="shared" si="7"/>
        <v>50</v>
      </c>
      <c r="B495" s="12">
        <f>IF(A495&lt;&gt;"",INDEX(HistoricPricesInBase!$A$5:$E$1227,A495,1),"")</f>
        <v>41233</v>
      </c>
      <c r="C495" s="5">
        <f>IF(A495&lt;&gt;"",INDEX(HistoricPricesInBase!$A$5:$E$1227,A495,5),"")</f>
        <v>155.0095382079802</v>
      </c>
      <c r="D495" s="5">
        <f>IF(A495&lt;&gt;"",INDEX(HistoricPricesInBase!$A$5:$E$1227,A495,4),"")</f>
        <v>62.933144626048133</v>
      </c>
    </row>
    <row r="496" spans="1:4">
      <c r="A496">
        <f t="shared" si="7"/>
        <v>49</v>
      </c>
      <c r="B496" s="12">
        <f>IF(A496&lt;&gt;"",INDEX(HistoricPricesInBase!$A$5:$E$1227,A496,1),"")</f>
        <v>41234</v>
      </c>
      <c r="C496" s="5">
        <f>IF(A496&lt;&gt;"",INDEX(HistoricPricesInBase!$A$5:$E$1227,A496,5),"")</f>
        <v>156.03077329497611</v>
      </c>
      <c r="D496" s="5">
        <f>IF(A496&lt;&gt;"",INDEX(HistoricPricesInBase!$A$5:$E$1227,A496,4),"")</f>
        <v>61.950060146243935</v>
      </c>
    </row>
    <row r="497" spans="1:4">
      <c r="A497">
        <f t="shared" si="7"/>
        <v>48</v>
      </c>
      <c r="B497" s="12">
        <f>IF(A497&lt;&gt;"",INDEX(HistoricPricesInBase!$A$5:$E$1227,A497,1),"")</f>
        <v>41235</v>
      </c>
      <c r="C497" s="5">
        <f>IF(A497&lt;&gt;"",INDEX(HistoricPricesInBase!$A$5:$E$1227,A497,5),"")</f>
        <v>160.98089530940581</v>
      </c>
      <c r="D497" s="5">
        <f>IF(A497&lt;&gt;"",INDEX(HistoricPricesInBase!$A$5:$E$1227,A497,4),"")</f>
        <v>61.872251646483413</v>
      </c>
    </row>
    <row r="498" spans="1:4">
      <c r="A498">
        <f t="shared" si="7"/>
        <v>47</v>
      </c>
      <c r="B498" s="12">
        <f>IF(A498&lt;&gt;"",INDEX(HistoricPricesInBase!$A$5:$E$1227,A498,1),"")</f>
        <v>41236</v>
      </c>
      <c r="C498" s="5">
        <f>IF(A498&lt;&gt;"",INDEX(HistoricPricesInBase!$A$5:$E$1227,A498,5),"")</f>
        <v>165.47001381322272</v>
      </c>
      <c r="D498" s="5">
        <f>IF(A498&lt;&gt;"",INDEX(HistoricPricesInBase!$A$5:$E$1227,A498,4),"")</f>
        <v>64.214178364381766</v>
      </c>
    </row>
    <row r="499" spans="1:4">
      <c r="A499">
        <f t="shared" si="7"/>
        <v>46</v>
      </c>
      <c r="B499" s="12">
        <f>IF(A499&lt;&gt;"",INDEX(HistoricPricesInBase!$A$5:$E$1227,A499,1),"")</f>
        <v>41239</v>
      </c>
      <c r="C499" s="5">
        <f>IF(A499&lt;&gt;"",INDEX(HistoricPricesInBase!$A$5:$E$1227,A499,5),"")</f>
        <v>161.12367827139093</v>
      </c>
      <c r="D499" s="5">
        <f>IF(A499&lt;&gt;"",INDEX(HistoricPricesInBase!$A$5:$E$1227,A499,4),"")</f>
        <v>63.017671116562887</v>
      </c>
    </row>
    <row r="500" spans="1:4">
      <c r="A500">
        <f t="shared" si="7"/>
        <v>45</v>
      </c>
      <c r="B500" s="12">
        <f>IF(A500&lt;&gt;"",INDEX(HistoricPricesInBase!$A$5:$E$1227,A500,1),"")</f>
        <v>41240</v>
      </c>
      <c r="C500" s="5">
        <f>IF(A500&lt;&gt;"",INDEX(HistoricPricesInBase!$A$5:$E$1227,A500,5),"")</f>
        <v>158.76412960046576</v>
      </c>
      <c r="D500" s="5">
        <f>IF(A500&lt;&gt;"",INDEX(HistoricPricesInBase!$A$5:$E$1227,A500,4),"")</f>
        <v>58.742293329538228</v>
      </c>
    </row>
    <row r="501" spans="1:4">
      <c r="A501">
        <f t="shared" si="7"/>
        <v>44</v>
      </c>
      <c r="B501" s="12">
        <f>IF(A501&lt;&gt;"",INDEX(HistoricPricesInBase!$A$5:$E$1227,A501,1),"")</f>
        <v>41241</v>
      </c>
      <c r="C501" s="5">
        <f>IF(A501&lt;&gt;"",INDEX(HistoricPricesInBase!$A$5:$E$1227,A501,5),"")</f>
        <v>158.00504690184022</v>
      </c>
      <c r="D501" s="5">
        <f>IF(A501&lt;&gt;"",INDEX(HistoricPricesInBase!$A$5:$E$1227,A501,4),"")</f>
        <v>57.518803919378982</v>
      </c>
    </row>
    <row r="502" spans="1:4">
      <c r="A502">
        <f t="shared" si="7"/>
        <v>43</v>
      </c>
      <c r="B502" s="12">
        <f>IF(A502&lt;&gt;"",INDEX(HistoricPricesInBase!$A$5:$E$1227,A502,1),"")</f>
        <v>41242</v>
      </c>
      <c r="C502" s="5">
        <f>IF(A502&lt;&gt;"",INDEX(HistoricPricesInBase!$A$5:$E$1227,A502,5),"")</f>
        <v>151.57078590361425</v>
      </c>
      <c r="D502" s="5">
        <f>IF(A502&lt;&gt;"",INDEX(HistoricPricesInBase!$A$5:$E$1227,A502,4),"")</f>
        <v>55.952909889782767</v>
      </c>
    </row>
    <row r="503" spans="1:4">
      <c r="A503">
        <f t="shared" si="7"/>
        <v>42</v>
      </c>
      <c r="B503" s="12">
        <f>IF(A503&lt;&gt;"",INDEX(HistoricPricesInBase!$A$5:$E$1227,A503,1),"")</f>
        <v>41243</v>
      </c>
      <c r="C503" s="5">
        <f>IF(A503&lt;&gt;"",INDEX(HistoricPricesInBase!$A$5:$E$1227,A503,5),"")</f>
        <v>156.96065056021763</v>
      </c>
      <c r="D503" s="5">
        <f>IF(A503&lt;&gt;"",INDEX(HistoricPricesInBase!$A$5:$E$1227,A503,4),"")</f>
        <v>58.328982573415047</v>
      </c>
    </row>
    <row r="504" spans="1:4">
      <c r="A504">
        <f t="shared" si="7"/>
        <v>41</v>
      </c>
      <c r="B504" s="12">
        <f>IF(A504&lt;&gt;"",INDEX(HistoricPricesInBase!$A$5:$E$1227,A504,1),"")</f>
        <v>41246</v>
      </c>
      <c r="C504" s="5">
        <f>IF(A504&lt;&gt;"",INDEX(HistoricPricesInBase!$A$5:$E$1227,A504,5),"")</f>
        <v>156.85716148154808</v>
      </c>
      <c r="D504" s="5">
        <f>IF(A504&lt;&gt;"",INDEX(HistoricPricesInBase!$A$5:$E$1227,A504,4),"")</f>
        <v>55.984833510843345</v>
      </c>
    </row>
    <row r="505" spans="1:4">
      <c r="A505">
        <f t="shared" si="7"/>
        <v>40</v>
      </c>
      <c r="B505" s="12">
        <f>IF(A505&lt;&gt;"",INDEX(HistoricPricesInBase!$A$5:$E$1227,A505,1),"")</f>
        <v>41247</v>
      </c>
      <c r="C505" s="5">
        <f>IF(A505&lt;&gt;"",INDEX(HistoricPricesInBase!$A$5:$E$1227,A505,5),"")</f>
        <v>159.76022585620905</v>
      </c>
      <c r="D505" s="5">
        <f>IF(A505&lt;&gt;"",INDEX(HistoricPricesInBase!$A$5:$E$1227,A505,4),"")</f>
        <v>54.322551472325905</v>
      </c>
    </row>
    <row r="506" spans="1:4">
      <c r="A506">
        <f t="shared" si="7"/>
        <v>39</v>
      </c>
      <c r="B506" s="12">
        <f>IF(A506&lt;&gt;"",INDEX(HistoricPricesInBase!$A$5:$E$1227,A506,1),"")</f>
        <v>41248</v>
      </c>
      <c r="C506" s="5">
        <f>IF(A506&lt;&gt;"",INDEX(HistoricPricesInBase!$A$5:$E$1227,A506,5),"")</f>
        <v>162.18111854506063</v>
      </c>
      <c r="D506" s="5">
        <f>IF(A506&lt;&gt;"",INDEX(HistoricPricesInBase!$A$5:$E$1227,A506,4),"")</f>
        <v>54.661946600876313</v>
      </c>
    </row>
    <row r="507" spans="1:4">
      <c r="A507">
        <f t="shared" si="7"/>
        <v>38</v>
      </c>
      <c r="B507" s="12">
        <f>IF(A507&lt;&gt;"",INDEX(HistoricPricesInBase!$A$5:$E$1227,A507,1),"")</f>
        <v>41249</v>
      </c>
      <c r="C507" s="5">
        <f>IF(A507&lt;&gt;"",INDEX(HistoricPricesInBase!$A$5:$E$1227,A507,5),"")</f>
        <v>162.30947952441701</v>
      </c>
      <c r="D507" s="5">
        <f>IF(A507&lt;&gt;"",INDEX(HistoricPricesInBase!$A$5:$E$1227,A507,4),"")</f>
        <v>55.774959579378269</v>
      </c>
    </row>
    <row r="508" spans="1:4">
      <c r="A508">
        <f t="shared" si="7"/>
        <v>37</v>
      </c>
      <c r="B508" s="12">
        <f>IF(A508&lt;&gt;"",INDEX(HistoricPricesInBase!$A$5:$E$1227,A508,1),"")</f>
        <v>41250</v>
      </c>
      <c r="C508" s="5">
        <f>IF(A508&lt;&gt;"",INDEX(HistoricPricesInBase!$A$5:$E$1227,A508,5),"")</f>
        <v>166.27752825828574</v>
      </c>
      <c r="D508" s="5">
        <f>IF(A508&lt;&gt;"",INDEX(HistoricPricesInBase!$A$5:$E$1227,A508,4),"")</f>
        <v>55.2914796281066</v>
      </c>
    </row>
    <row r="509" spans="1:4">
      <c r="A509">
        <f t="shared" si="7"/>
        <v>36</v>
      </c>
      <c r="B509" s="12">
        <f>IF(A509&lt;&gt;"",INDEX(HistoricPricesInBase!$A$5:$E$1227,A509,1),"")</f>
        <v>41253</v>
      </c>
      <c r="C509" s="5">
        <f>IF(A509&lt;&gt;"",INDEX(HistoricPricesInBase!$A$5:$E$1227,A509,5),"")</f>
        <v>168.22969753122635</v>
      </c>
      <c r="D509" s="5">
        <f>IF(A509&lt;&gt;"",INDEX(HistoricPricesInBase!$A$5:$E$1227,A509,4),"")</f>
        <v>54.482013667646669</v>
      </c>
    </row>
    <row r="510" spans="1:4">
      <c r="A510">
        <f t="shared" si="7"/>
        <v>35</v>
      </c>
      <c r="B510" s="12">
        <f>IF(A510&lt;&gt;"",INDEX(HistoricPricesInBase!$A$5:$E$1227,A510,1),"")</f>
        <v>41254</v>
      </c>
      <c r="C510" s="5">
        <f>IF(A510&lt;&gt;"",INDEX(HistoricPricesInBase!$A$5:$E$1227,A510,5),"")</f>
        <v>164.56544642644565</v>
      </c>
      <c r="D510" s="5">
        <f>IF(A510&lt;&gt;"",INDEX(HistoricPricesInBase!$A$5:$E$1227,A510,4),"")</f>
        <v>51.908542833062263</v>
      </c>
    </row>
    <row r="511" spans="1:4">
      <c r="A511">
        <f t="shared" si="7"/>
        <v>34</v>
      </c>
      <c r="B511" s="12">
        <f>IF(A511&lt;&gt;"",INDEX(HistoricPricesInBase!$A$5:$E$1227,A511,1),"")</f>
        <v>41255</v>
      </c>
      <c r="C511" s="5">
        <f>IF(A511&lt;&gt;"",INDEX(HistoricPricesInBase!$A$5:$E$1227,A511,5),"")</f>
        <v>164.87291862308331</v>
      </c>
      <c r="D511" s="5">
        <f>IF(A511&lt;&gt;"",INDEX(HistoricPricesInBase!$A$5:$E$1227,A511,4),"")</f>
        <v>51.664557303876059</v>
      </c>
    </row>
    <row r="512" spans="1:4">
      <c r="A512">
        <f t="shared" si="7"/>
        <v>33</v>
      </c>
      <c r="B512" s="12">
        <f>IF(A512&lt;&gt;"",INDEX(HistoricPricesInBase!$A$5:$E$1227,A512,1),"")</f>
        <v>41256</v>
      </c>
      <c r="C512" s="5">
        <f>IF(A512&lt;&gt;"",INDEX(HistoricPricesInBase!$A$5:$E$1227,A512,5),"")</f>
        <v>166.00968504942611</v>
      </c>
      <c r="D512" s="5">
        <f>IF(A512&lt;&gt;"",INDEX(HistoricPricesInBase!$A$5:$E$1227,A512,4),"")</f>
        <v>51.180221988108585</v>
      </c>
    </row>
    <row r="513" spans="1:4">
      <c r="A513">
        <f t="shared" si="7"/>
        <v>32</v>
      </c>
      <c r="B513" s="12">
        <f>IF(A513&lt;&gt;"",INDEX(HistoricPricesInBase!$A$5:$E$1227,A513,1),"")</f>
        <v>41257</v>
      </c>
      <c r="C513" s="5">
        <f>IF(A513&lt;&gt;"",INDEX(HistoricPricesInBase!$A$5:$E$1227,A513,5),"")</f>
        <v>172.77854695810774</v>
      </c>
      <c r="D513" s="5">
        <f>IF(A513&lt;&gt;"",INDEX(HistoricPricesInBase!$A$5:$E$1227,A513,4),"")</f>
        <v>53.993379582962518</v>
      </c>
    </row>
    <row r="514" spans="1:4">
      <c r="A514">
        <f t="shared" si="7"/>
        <v>31</v>
      </c>
      <c r="B514" s="12">
        <f>IF(A514&lt;&gt;"",INDEX(HistoricPricesInBase!$A$5:$E$1227,A514,1),"")</f>
        <v>41260</v>
      </c>
      <c r="C514" s="5">
        <f>IF(A514&lt;&gt;"",INDEX(HistoricPricesInBase!$A$5:$E$1227,A514,5),"")</f>
        <v>178.08419841465414</v>
      </c>
      <c r="D514" s="5">
        <f>IF(A514&lt;&gt;"",INDEX(HistoricPricesInBase!$A$5:$E$1227,A514,4),"")</f>
        <v>57.05102161428939</v>
      </c>
    </row>
    <row r="515" spans="1:4">
      <c r="A515">
        <f t="shared" si="7"/>
        <v>30</v>
      </c>
      <c r="B515" s="12">
        <f>IF(A515&lt;&gt;"",INDEX(HistoricPricesInBase!$A$5:$E$1227,A515,1),"")</f>
        <v>41261</v>
      </c>
      <c r="C515" s="5">
        <f>IF(A515&lt;&gt;"",INDEX(HistoricPricesInBase!$A$5:$E$1227,A515,5),"")</f>
        <v>176.4172091179243</v>
      </c>
      <c r="D515" s="5">
        <f>IF(A515&lt;&gt;"",INDEX(HistoricPricesInBase!$A$5:$E$1227,A515,4),"")</f>
        <v>54.990735714259806</v>
      </c>
    </row>
    <row r="516" spans="1:4">
      <c r="A516">
        <f t="shared" si="7"/>
        <v>29</v>
      </c>
      <c r="B516" s="12">
        <f>IF(A516&lt;&gt;"",INDEX(HistoricPricesInBase!$A$5:$E$1227,A516,1),"")</f>
        <v>41262</v>
      </c>
      <c r="C516" s="5">
        <f>IF(A516&lt;&gt;"",INDEX(HistoricPricesInBase!$A$5:$E$1227,A516,5),"")</f>
        <v>177.41397318015407</v>
      </c>
      <c r="D516" s="5">
        <f>IF(A516&lt;&gt;"",INDEX(HistoricPricesInBase!$A$5:$E$1227,A516,4),"")</f>
        <v>54.404638555977748</v>
      </c>
    </row>
    <row r="517" spans="1:4">
      <c r="A517">
        <f t="shared" ref="A517:A580" si="8">IF(AND(A516&gt;2,A516&lt;&gt;""),A516-1,"")</f>
        <v>28</v>
      </c>
      <c r="B517" s="12">
        <f>IF(A517&lt;&gt;"",INDEX(HistoricPricesInBase!$A$5:$E$1227,A517,1),"")</f>
        <v>41263</v>
      </c>
      <c r="C517" s="5">
        <f>IF(A517&lt;&gt;"",INDEX(HistoricPricesInBase!$A$5:$E$1227,A517,5),"")</f>
        <v>170.60110764107097</v>
      </c>
      <c r="D517" s="5">
        <f>IF(A517&lt;&gt;"",INDEX(HistoricPricesInBase!$A$5:$E$1227,A517,4),"")</f>
        <v>54.547392012054438</v>
      </c>
    </row>
    <row r="518" spans="1:4">
      <c r="A518">
        <f t="shared" si="8"/>
        <v>27</v>
      </c>
      <c r="B518" s="12">
        <f>IF(A518&lt;&gt;"",INDEX(HistoricPricesInBase!$A$5:$E$1227,A518,1),"")</f>
        <v>41264</v>
      </c>
      <c r="C518" s="5">
        <f>IF(A518&lt;&gt;"",INDEX(HistoricPricesInBase!$A$5:$E$1227,A518,5),"")</f>
        <v>169.40603796386631</v>
      </c>
      <c r="D518" s="5">
        <f>IF(A518&lt;&gt;"",INDEX(HistoricPricesInBase!$A$5:$E$1227,A518,4),"")</f>
        <v>56.032060947532848</v>
      </c>
    </row>
    <row r="519" spans="1:4">
      <c r="A519">
        <f t="shared" si="8"/>
        <v>26</v>
      </c>
      <c r="B519" s="12">
        <f>IF(A519&lt;&gt;"",INDEX(HistoricPricesInBase!$A$5:$E$1227,A519,1),"")</f>
        <v>41267</v>
      </c>
      <c r="C519" s="5">
        <f>IF(A519&lt;&gt;"",INDEX(HistoricPricesInBase!$A$5:$E$1227,A519,5),"")</f>
        <v>168.33696125824656</v>
      </c>
      <c r="D519" s="5">
        <f>IF(A519&lt;&gt;"",INDEX(HistoricPricesInBase!$A$5:$E$1227,A519,4),"")</f>
        <v>55.962151290187755</v>
      </c>
    </row>
    <row r="520" spans="1:4">
      <c r="A520">
        <f t="shared" si="8"/>
        <v>25</v>
      </c>
      <c r="B520" s="12">
        <f>IF(A520&lt;&gt;"",INDEX(HistoricPricesInBase!$A$5:$E$1227,A520,1),"")</f>
        <v>41268</v>
      </c>
      <c r="C520" s="5">
        <f>IF(A520&lt;&gt;"",INDEX(HistoricPricesInBase!$A$5:$E$1227,A520,5),"")</f>
        <v>161.62393242300294</v>
      </c>
      <c r="D520" s="5">
        <f>IF(A520&lt;&gt;"",INDEX(HistoricPricesInBase!$A$5:$E$1227,A520,4),"")</f>
        <v>55.252440943949274</v>
      </c>
    </row>
    <row r="521" spans="1:4">
      <c r="A521">
        <f t="shared" si="8"/>
        <v>24</v>
      </c>
      <c r="B521" s="12">
        <f>IF(A521&lt;&gt;"",INDEX(HistoricPricesInBase!$A$5:$E$1227,A521,1),"")</f>
        <v>41269</v>
      </c>
      <c r="C521" s="5">
        <f>IF(A521&lt;&gt;"",INDEX(HistoricPricesInBase!$A$5:$E$1227,A521,5),"")</f>
        <v>163.16184785562046</v>
      </c>
      <c r="D521" s="5">
        <f>IF(A521&lt;&gt;"",INDEX(HistoricPricesInBase!$A$5:$E$1227,A521,4),"")</f>
        <v>57.037311634981236</v>
      </c>
    </row>
    <row r="522" spans="1:4">
      <c r="A522">
        <f t="shared" si="8"/>
        <v>23</v>
      </c>
      <c r="B522" s="12">
        <f>IF(A522&lt;&gt;"",INDEX(HistoricPricesInBase!$A$5:$E$1227,A522,1),"")</f>
        <v>41270</v>
      </c>
      <c r="C522" s="5">
        <f>IF(A522&lt;&gt;"",INDEX(HistoricPricesInBase!$A$5:$E$1227,A522,5),"")</f>
        <v>167.21725672755619</v>
      </c>
      <c r="D522" s="5">
        <f>IF(A522&lt;&gt;"",INDEX(HistoricPricesInBase!$A$5:$E$1227,A522,4),"")</f>
        <v>57.105279889696703</v>
      </c>
    </row>
    <row r="523" spans="1:4">
      <c r="A523">
        <f t="shared" si="8"/>
        <v>22</v>
      </c>
      <c r="B523" s="12">
        <f>IF(A523&lt;&gt;"",INDEX(HistoricPricesInBase!$A$5:$E$1227,A523,1),"")</f>
        <v>41271</v>
      </c>
      <c r="C523" s="5">
        <f>IF(A523&lt;&gt;"",INDEX(HistoricPricesInBase!$A$5:$E$1227,A523,5),"")</f>
        <v>173.08656990256773</v>
      </c>
      <c r="D523" s="5">
        <f>IF(A523&lt;&gt;"",INDEX(HistoricPricesInBase!$A$5:$E$1227,A523,4),"")</f>
        <v>55.205423088347302</v>
      </c>
    </row>
    <row r="524" spans="1:4">
      <c r="A524">
        <f t="shared" si="8"/>
        <v>21</v>
      </c>
      <c r="B524" s="12">
        <f>IF(A524&lt;&gt;"",INDEX(HistoricPricesInBase!$A$5:$E$1227,A524,1),"")</f>
        <v>41274</v>
      </c>
      <c r="C524" s="5">
        <f>IF(A524&lt;&gt;"",INDEX(HistoricPricesInBase!$A$5:$E$1227,A524,5),"")</f>
        <v>172.09576286997677</v>
      </c>
      <c r="D524" s="5">
        <f>IF(A524&lt;&gt;"",INDEX(HistoricPricesInBase!$A$5:$E$1227,A524,4),"")</f>
        <v>52.890901200511784</v>
      </c>
    </row>
    <row r="525" spans="1:4">
      <c r="A525">
        <f t="shared" si="8"/>
        <v>20</v>
      </c>
      <c r="B525" s="12">
        <f>IF(A525&lt;&gt;"",INDEX(HistoricPricesInBase!$A$5:$E$1227,A525,1),"")</f>
        <v>41275</v>
      </c>
      <c r="C525" s="5">
        <f>IF(A525&lt;&gt;"",INDEX(HistoricPricesInBase!$A$5:$E$1227,A525,5),"")</f>
        <v>172.28821124810659</v>
      </c>
      <c r="D525" s="5">
        <f>IF(A525&lt;&gt;"",INDEX(HistoricPricesInBase!$A$5:$E$1227,A525,4),"")</f>
        <v>55.75693525145369</v>
      </c>
    </row>
    <row r="526" spans="1:4">
      <c r="A526">
        <f t="shared" si="8"/>
        <v>19</v>
      </c>
      <c r="B526" s="12">
        <f>IF(A526&lt;&gt;"",INDEX(HistoricPricesInBase!$A$5:$E$1227,A526,1),"")</f>
        <v>41276</v>
      </c>
      <c r="C526" s="5">
        <f>IF(A526&lt;&gt;"",INDEX(HistoricPricesInBase!$A$5:$E$1227,A526,5),"")</f>
        <v>175.78505432572862</v>
      </c>
      <c r="D526" s="5">
        <f>IF(A526&lt;&gt;"",INDEX(HistoricPricesInBase!$A$5:$E$1227,A526,4),"")</f>
        <v>56.553525591441492</v>
      </c>
    </row>
    <row r="527" spans="1:4">
      <c r="A527">
        <f t="shared" si="8"/>
        <v>18</v>
      </c>
      <c r="B527" s="12">
        <f>IF(A527&lt;&gt;"",INDEX(HistoricPricesInBase!$A$5:$E$1227,A527,1),"")</f>
        <v>41277</v>
      </c>
      <c r="C527" s="5">
        <f>IF(A527&lt;&gt;"",INDEX(HistoricPricesInBase!$A$5:$E$1227,A527,5),"")</f>
        <v>170.56344475360333</v>
      </c>
      <c r="D527" s="5">
        <f>IF(A527&lt;&gt;"",INDEX(HistoricPricesInBase!$A$5:$E$1227,A527,4),"")</f>
        <v>58.258662770827115</v>
      </c>
    </row>
    <row r="528" spans="1:4">
      <c r="A528">
        <f t="shared" si="8"/>
        <v>17</v>
      </c>
      <c r="B528" s="12">
        <f>IF(A528&lt;&gt;"",INDEX(HistoricPricesInBase!$A$5:$E$1227,A528,1),"")</f>
        <v>41278</v>
      </c>
      <c r="C528" s="5">
        <f>IF(A528&lt;&gt;"",INDEX(HistoricPricesInBase!$A$5:$E$1227,A528,5),"")</f>
        <v>173.48635285000191</v>
      </c>
      <c r="D528" s="5">
        <f>IF(A528&lt;&gt;"",INDEX(HistoricPricesInBase!$A$5:$E$1227,A528,4),"")</f>
        <v>62.403533580858827</v>
      </c>
    </row>
    <row r="529" spans="1:4">
      <c r="A529">
        <f t="shared" si="8"/>
        <v>16</v>
      </c>
      <c r="B529" s="12">
        <f>IF(A529&lt;&gt;"",INDEX(HistoricPricesInBase!$A$5:$E$1227,A529,1),"")</f>
        <v>41281</v>
      </c>
      <c r="C529" s="5">
        <f>IF(A529&lt;&gt;"",INDEX(HistoricPricesInBase!$A$5:$E$1227,A529,5),"")</f>
        <v>170.70418018931289</v>
      </c>
      <c r="D529" s="5">
        <f>IF(A529&lt;&gt;"",INDEX(HistoricPricesInBase!$A$5:$E$1227,A529,4),"")</f>
        <v>60.359586325623091</v>
      </c>
    </row>
    <row r="530" spans="1:4">
      <c r="A530">
        <f t="shared" si="8"/>
        <v>15</v>
      </c>
      <c r="B530" s="12">
        <f>IF(A530&lt;&gt;"",INDEX(HistoricPricesInBase!$A$5:$E$1227,A530,1),"")</f>
        <v>41282</v>
      </c>
      <c r="C530" s="5">
        <f>IF(A530&lt;&gt;"",INDEX(HistoricPricesInBase!$A$5:$E$1227,A530,5),"")</f>
        <v>167.57428165596554</v>
      </c>
      <c r="D530" s="5">
        <f>IF(A530&lt;&gt;"",INDEX(HistoricPricesInBase!$A$5:$E$1227,A530,4),"")</f>
        <v>59.406478845246767</v>
      </c>
    </row>
    <row r="531" spans="1:4">
      <c r="A531">
        <f t="shared" si="8"/>
        <v>14</v>
      </c>
      <c r="B531" s="12">
        <f>IF(A531&lt;&gt;"",INDEX(HistoricPricesInBase!$A$5:$E$1227,A531,1),"")</f>
        <v>41283</v>
      </c>
      <c r="C531" s="5">
        <f>IF(A531&lt;&gt;"",INDEX(HistoricPricesInBase!$A$5:$E$1227,A531,5),"")</f>
        <v>170.95732956418686</v>
      </c>
      <c r="D531" s="5">
        <f>IF(A531&lt;&gt;"",INDEX(HistoricPricesInBase!$A$5:$E$1227,A531,4),"")</f>
        <v>62.255481724313668</v>
      </c>
    </row>
    <row r="532" spans="1:4">
      <c r="A532">
        <f t="shared" si="8"/>
        <v>13</v>
      </c>
      <c r="B532" s="12">
        <f>IF(A532&lt;&gt;"",INDEX(HistoricPricesInBase!$A$5:$E$1227,A532,1),"")</f>
        <v>41284</v>
      </c>
      <c r="C532" s="5">
        <f>IF(A532&lt;&gt;"",INDEX(HistoricPricesInBase!$A$5:$E$1227,A532,5),"")</f>
        <v>161.81266052815729</v>
      </c>
      <c r="D532" s="5">
        <f>IF(A532&lt;&gt;"",INDEX(HistoricPricesInBase!$A$5:$E$1227,A532,4),"")</f>
        <v>59.543274083596067</v>
      </c>
    </row>
    <row r="533" spans="1:4">
      <c r="A533">
        <f t="shared" si="8"/>
        <v>12</v>
      </c>
      <c r="B533" s="12">
        <f>IF(A533&lt;&gt;"",INDEX(HistoricPricesInBase!$A$5:$E$1227,A533,1),"")</f>
        <v>41285</v>
      </c>
      <c r="C533" s="5">
        <f>IF(A533&lt;&gt;"",INDEX(HistoricPricesInBase!$A$5:$E$1227,A533,5),"")</f>
        <v>166.70871002670614</v>
      </c>
      <c r="D533" s="5">
        <f>IF(A533&lt;&gt;"",INDEX(HistoricPricesInBase!$A$5:$E$1227,A533,4),"")</f>
        <v>63.702721731641944</v>
      </c>
    </row>
    <row r="534" spans="1:4">
      <c r="A534">
        <f t="shared" si="8"/>
        <v>11</v>
      </c>
      <c r="B534" s="12">
        <f>IF(A534&lt;&gt;"",INDEX(HistoricPricesInBase!$A$5:$E$1227,A534,1),"")</f>
        <v>41288</v>
      </c>
      <c r="C534" s="5">
        <f>IF(A534&lt;&gt;"",INDEX(HistoricPricesInBase!$A$5:$E$1227,A534,5),"")</f>
        <v>164.78997346364196</v>
      </c>
      <c r="D534" s="5">
        <f>IF(A534&lt;&gt;"",INDEX(HistoricPricesInBase!$A$5:$E$1227,A534,4),"")</f>
        <v>63.435521427700778</v>
      </c>
    </row>
    <row r="535" spans="1:4">
      <c r="A535">
        <f t="shared" si="8"/>
        <v>10</v>
      </c>
      <c r="B535" s="12">
        <f>IF(A535&lt;&gt;"",INDEX(HistoricPricesInBase!$A$5:$E$1227,A535,1),"")</f>
        <v>41289</v>
      </c>
      <c r="C535" s="5">
        <f>IF(A535&lt;&gt;"",INDEX(HistoricPricesInBase!$A$5:$E$1227,A535,5),"")</f>
        <v>160.41628323280418</v>
      </c>
      <c r="D535" s="5">
        <f>IF(A535&lt;&gt;"",INDEX(HistoricPricesInBase!$A$5:$E$1227,A535,4),"")</f>
        <v>61.881147120219573</v>
      </c>
    </row>
    <row r="536" spans="1:4">
      <c r="A536">
        <f t="shared" si="8"/>
        <v>9</v>
      </c>
      <c r="B536" s="12">
        <f>IF(A536&lt;&gt;"",INDEX(HistoricPricesInBase!$A$5:$E$1227,A536,1),"")</f>
        <v>41290</v>
      </c>
      <c r="C536" s="5">
        <f>IF(A536&lt;&gt;"",INDEX(HistoricPricesInBase!$A$5:$E$1227,A536,5),"")</f>
        <v>161.64861811644749</v>
      </c>
      <c r="D536" s="5">
        <f>IF(A536&lt;&gt;"",INDEX(HistoricPricesInBase!$A$5:$E$1227,A536,4),"")</f>
        <v>61.215945762492929</v>
      </c>
    </row>
    <row r="537" spans="1:4">
      <c r="A537">
        <f t="shared" si="8"/>
        <v>8</v>
      </c>
      <c r="B537" s="12">
        <f>IF(A537&lt;&gt;"",INDEX(HistoricPricesInBase!$A$5:$E$1227,A537,1),"")</f>
        <v>41291</v>
      </c>
      <c r="C537" s="5">
        <f>IF(A537&lt;&gt;"",INDEX(HistoricPricesInBase!$A$5:$E$1227,A537,5),"")</f>
        <v>151.57246598936487</v>
      </c>
      <c r="D537" s="5">
        <f>IF(A537&lt;&gt;"",INDEX(HistoricPricesInBase!$A$5:$E$1227,A537,4),"")</f>
        <v>55.340668118944677</v>
      </c>
    </row>
    <row r="538" spans="1:4">
      <c r="A538">
        <f t="shared" si="8"/>
        <v>7</v>
      </c>
      <c r="B538" s="12">
        <f>IF(A538&lt;&gt;"",INDEX(HistoricPricesInBase!$A$5:$E$1227,A538,1),"")</f>
        <v>41292</v>
      </c>
      <c r="C538" s="5">
        <f>IF(A538&lt;&gt;"",INDEX(HistoricPricesInBase!$A$5:$E$1227,A538,5),"")</f>
        <v>157.68826390651753</v>
      </c>
      <c r="D538" s="5">
        <f>IF(A538&lt;&gt;"",INDEX(HistoricPricesInBase!$A$5:$E$1227,A538,4),"")</f>
        <v>58.488608612326544</v>
      </c>
    </row>
    <row r="539" spans="1:4">
      <c r="A539">
        <f t="shared" si="8"/>
        <v>6</v>
      </c>
      <c r="B539" s="12">
        <f>IF(A539&lt;&gt;"",INDEX(HistoricPricesInBase!$A$5:$E$1227,A539,1),"")</f>
        <v>41295</v>
      </c>
      <c r="C539" s="5">
        <f>IF(A539&lt;&gt;"",INDEX(HistoricPricesInBase!$A$5:$E$1227,A539,5),"")</f>
        <v>160.66848963337446</v>
      </c>
      <c r="D539" s="5">
        <f>IF(A539&lt;&gt;"",INDEX(HistoricPricesInBase!$A$5:$E$1227,A539,4),"")</f>
        <v>62.485095545876071</v>
      </c>
    </row>
    <row r="540" spans="1:4">
      <c r="A540">
        <f t="shared" si="8"/>
        <v>5</v>
      </c>
      <c r="B540" s="12">
        <f>IF(A540&lt;&gt;"",INDEX(HistoricPricesInBase!$A$5:$E$1227,A540,1),"")</f>
        <v>41296</v>
      </c>
      <c r="C540" s="5">
        <f>IF(A540&lt;&gt;"",INDEX(HistoricPricesInBase!$A$5:$E$1227,A540,5),"")</f>
        <v>152.69708326670803</v>
      </c>
      <c r="D540" s="5">
        <f>IF(A540&lt;&gt;"",INDEX(HistoricPricesInBase!$A$5:$E$1227,A540,4),"")</f>
        <v>63.095194262324874</v>
      </c>
    </row>
    <row r="541" spans="1:4">
      <c r="A541">
        <f t="shared" si="8"/>
        <v>4</v>
      </c>
      <c r="B541" s="12"/>
      <c r="C541" s="5">
        <f>IF(A541&lt;&gt;"",INDEX(HistoricPricesInBase!$A$5:$E$1227,A541,5),"")</f>
        <v>151.99810232972891</v>
      </c>
      <c r="D541" s="5">
        <f>IF(A541&lt;&gt;"",INDEX(HistoricPricesInBase!$A$5:$E$1227,A541,4),"")</f>
        <v>66.506016596497147</v>
      </c>
    </row>
    <row r="542" spans="1:4">
      <c r="A542">
        <f t="shared" si="8"/>
        <v>3</v>
      </c>
      <c r="B542" s="12"/>
      <c r="C542" s="5">
        <f>IF(A542&lt;&gt;"",INDEX(HistoricPricesInBase!$A$5:$E$1227,A542,5),"")</f>
        <v>154.40678202914566</v>
      </c>
      <c r="D542" s="5">
        <f>IF(A542&lt;&gt;"",INDEX(HistoricPricesInBase!$A$5:$E$1227,A542,4),"")</f>
        <v>66.263239377537445</v>
      </c>
    </row>
    <row r="543" spans="1:4">
      <c r="A543">
        <f t="shared" si="8"/>
        <v>2</v>
      </c>
      <c r="B543" s="12"/>
      <c r="C543" s="5">
        <f>IF(A543&lt;&gt;"",INDEX(HistoricPricesInBase!$A$5:$E$1227,A543,5),"")</f>
        <v>157.32070234582795</v>
      </c>
      <c r="D543" s="5">
        <f>IF(A543&lt;&gt;"",INDEX(HistoricPricesInBase!$A$5:$E$1227,A543,4),"")</f>
        <v>67.986114736573029</v>
      </c>
    </row>
    <row r="544" spans="1:4">
      <c r="A544" t="str">
        <f t="shared" si="8"/>
        <v/>
      </c>
      <c r="B544" s="12"/>
      <c r="C544" s="5" t="str">
        <f>IF(A544&lt;&gt;"",INDEX(HistoricPricesInBase!$A$5:$E$1227,A544,5),"")</f>
        <v/>
      </c>
      <c r="D544" s="5" t="str">
        <f>IF(A544&lt;&gt;"",INDEX(HistoricPricesInBase!$A$5:$E$1227,A544,4),"")</f>
        <v/>
      </c>
    </row>
    <row r="545" spans="1:4">
      <c r="A545" t="str">
        <f t="shared" si="8"/>
        <v/>
      </c>
      <c r="B545" s="12"/>
      <c r="C545" s="5" t="str">
        <f>IF(A545&lt;&gt;"",INDEX(HistoricPricesInBase!$A$5:$E$1227,A545,5),"")</f>
        <v/>
      </c>
      <c r="D545" s="5" t="str">
        <f>IF(A545&lt;&gt;"",INDEX(HistoricPricesInBase!$A$5:$E$1227,A545,4),"")</f>
        <v/>
      </c>
    </row>
    <row r="546" spans="1:4">
      <c r="A546" t="str">
        <f t="shared" si="8"/>
        <v/>
      </c>
      <c r="B546" s="12"/>
      <c r="C546" s="5" t="str">
        <f>IF(A546&lt;&gt;"",INDEX(HistoricPricesInBase!$A$5:$E$1227,A546,5),"")</f>
        <v/>
      </c>
      <c r="D546" s="5" t="str">
        <f>IF(A546&lt;&gt;"",INDEX(HistoricPricesInBase!$A$5:$E$1227,A546,4),"")</f>
        <v/>
      </c>
    </row>
    <row r="547" spans="1:4">
      <c r="A547" t="str">
        <f t="shared" si="8"/>
        <v/>
      </c>
      <c r="B547" s="12"/>
      <c r="C547" s="5" t="str">
        <f>IF(A547&lt;&gt;"",INDEX(HistoricPricesInBase!$A$5:$E$1227,A547,5),"")</f>
        <v/>
      </c>
      <c r="D547" s="5" t="str">
        <f>IF(A547&lt;&gt;"",INDEX(HistoricPricesInBase!$A$5:$E$1227,A547,4),"")</f>
        <v/>
      </c>
    </row>
    <row r="548" spans="1:4">
      <c r="A548" t="str">
        <f t="shared" si="8"/>
        <v/>
      </c>
      <c r="B548" s="12"/>
      <c r="C548" s="5" t="str">
        <f>IF(A548&lt;&gt;"",INDEX(HistoricPricesInBase!$A$5:$E$1227,A548,5),"")</f>
        <v/>
      </c>
      <c r="D548" s="5" t="str">
        <f>IF(A548&lt;&gt;"",INDEX(HistoricPricesInBase!$A$5:$E$1227,A548,4),"")</f>
        <v/>
      </c>
    </row>
    <row r="549" spans="1:4">
      <c r="A549" t="str">
        <f t="shared" si="8"/>
        <v/>
      </c>
      <c r="B549" s="12"/>
      <c r="C549" s="5" t="str">
        <f>IF(A549&lt;&gt;"",INDEX(HistoricPricesInBase!$A$5:$E$1227,A549,5),"")</f>
        <v/>
      </c>
      <c r="D549" s="5" t="str">
        <f>IF(A549&lt;&gt;"",INDEX(HistoricPricesInBase!$A$5:$E$1227,A549,4),"")</f>
        <v/>
      </c>
    </row>
    <row r="550" spans="1:4">
      <c r="A550" t="str">
        <f t="shared" si="8"/>
        <v/>
      </c>
      <c r="B550" s="12"/>
      <c r="C550" s="5" t="str">
        <f>IF(A550&lt;&gt;"",INDEX(HistoricPricesInBase!$A$5:$E$1227,A550,5),"")</f>
        <v/>
      </c>
      <c r="D550" s="5" t="str">
        <f>IF(A550&lt;&gt;"",INDEX(HistoricPricesInBase!$A$5:$E$1227,A550,4),"")</f>
        <v/>
      </c>
    </row>
    <row r="551" spans="1:4">
      <c r="A551" t="str">
        <f t="shared" si="8"/>
        <v/>
      </c>
      <c r="B551" s="12"/>
      <c r="C551" s="5" t="str">
        <f>IF(A551&lt;&gt;"",INDEX(HistoricPricesInBase!$A$5:$E$1227,A551,5),"")</f>
        <v/>
      </c>
      <c r="D551" s="5" t="str">
        <f>IF(A551&lt;&gt;"",INDEX(HistoricPricesInBase!$A$5:$E$1227,A551,4),"")</f>
        <v/>
      </c>
    </row>
    <row r="552" spans="1:4">
      <c r="A552" t="str">
        <f t="shared" si="8"/>
        <v/>
      </c>
      <c r="B552" s="12"/>
      <c r="C552" s="5" t="str">
        <f>IF(A552&lt;&gt;"",INDEX(HistoricPricesInBase!$A$5:$E$1227,A552,5),"")</f>
        <v/>
      </c>
      <c r="D552" s="5" t="str">
        <f>IF(A552&lt;&gt;"",INDEX(HistoricPricesInBase!$A$5:$E$1227,A552,4),"")</f>
        <v/>
      </c>
    </row>
    <row r="553" spans="1:4">
      <c r="A553" t="str">
        <f t="shared" si="8"/>
        <v/>
      </c>
      <c r="B553" s="12"/>
      <c r="C553" s="5" t="str">
        <f>IF(A553&lt;&gt;"",INDEX(HistoricPricesInBase!$A$5:$E$1227,A553,5),"")</f>
        <v/>
      </c>
      <c r="D553" s="5" t="str">
        <f>IF(A553&lt;&gt;"",INDEX(HistoricPricesInBase!$A$5:$E$1227,A553,4),"")</f>
        <v/>
      </c>
    </row>
    <row r="554" spans="1:4">
      <c r="A554" t="str">
        <f t="shared" si="8"/>
        <v/>
      </c>
      <c r="B554" s="12"/>
      <c r="C554" s="5" t="str">
        <f>IF(A554&lt;&gt;"",INDEX(HistoricPricesInBase!$A$5:$E$1227,A554,5),"")</f>
        <v/>
      </c>
      <c r="D554" s="5" t="str">
        <f>IF(A554&lt;&gt;"",INDEX(HistoricPricesInBase!$A$5:$E$1227,A554,4),"")</f>
        <v/>
      </c>
    </row>
    <row r="555" spans="1:4">
      <c r="A555" t="str">
        <f t="shared" si="8"/>
        <v/>
      </c>
      <c r="B555" s="12"/>
      <c r="C555" s="5" t="str">
        <f>IF(A555&lt;&gt;"",INDEX(HistoricPricesInBase!$A$5:$E$1227,A555,5),"")</f>
        <v/>
      </c>
      <c r="D555" s="5" t="str">
        <f>IF(A555&lt;&gt;"",INDEX(HistoricPricesInBase!$A$5:$E$1227,A555,4),"")</f>
        <v/>
      </c>
    </row>
    <row r="556" spans="1:4">
      <c r="A556" t="str">
        <f t="shared" si="8"/>
        <v/>
      </c>
      <c r="B556" s="12"/>
      <c r="C556" s="5" t="str">
        <f>IF(A556&lt;&gt;"",INDEX(HistoricPricesInBase!$A$5:$E$1227,A556,5),"")</f>
        <v/>
      </c>
      <c r="D556" s="5" t="str">
        <f>IF(A556&lt;&gt;"",INDEX(HistoricPricesInBase!$A$5:$E$1227,A556,4),"")</f>
        <v/>
      </c>
    </row>
    <row r="557" spans="1:4">
      <c r="A557" t="str">
        <f t="shared" si="8"/>
        <v/>
      </c>
      <c r="B557" s="12"/>
      <c r="C557" s="5" t="str">
        <f>IF(A557&lt;&gt;"",INDEX(HistoricPricesInBase!$A$5:$E$1227,A557,5),"")</f>
        <v/>
      </c>
      <c r="D557" s="5" t="str">
        <f>IF(A557&lt;&gt;"",INDEX(HistoricPricesInBase!$A$5:$E$1227,A557,4),"")</f>
        <v/>
      </c>
    </row>
    <row r="558" spans="1:4">
      <c r="A558" t="str">
        <f t="shared" si="8"/>
        <v/>
      </c>
      <c r="B558" s="12"/>
      <c r="C558" s="5" t="str">
        <f>IF(A558&lt;&gt;"",INDEX(HistoricPricesInBase!$A$5:$E$1227,A558,5),"")</f>
        <v/>
      </c>
      <c r="D558" s="5" t="str">
        <f>IF(A558&lt;&gt;"",INDEX(HistoricPricesInBase!$A$5:$E$1227,A558,4),"")</f>
        <v/>
      </c>
    </row>
    <row r="559" spans="1:4">
      <c r="A559" t="str">
        <f t="shared" si="8"/>
        <v/>
      </c>
      <c r="B559" s="12"/>
      <c r="C559" s="5" t="str">
        <f>IF(A559&lt;&gt;"",INDEX(HistoricPricesInBase!$A$5:$E$1227,A559,5),"")</f>
        <v/>
      </c>
      <c r="D559" s="5" t="str">
        <f>IF(A559&lt;&gt;"",INDEX(HistoricPricesInBase!$A$5:$E$1227,A559,4),"")</f>
        <v/>
      </c>
    </row>
    <row r="560" spans="1:4">
      <c r="A560" t="str">
        <f t="shared" si="8"/>
        <v/>
      </c>
      <c r="B560" s="12"/>
      <c r="C560" s="5" t="str">
        <f>IF(A560&lt;&gt;"",INDEX(HistoricPricesInBase!$A$5:$E$1227,A560,5),"")</f>
        <v/>
      </c>
      <c r="D560" s="5" t="str">
        <f>IF(A560&lt;&gt;"",INDEX(HistoricPricesInBase!$A$5:$E$1227,A560,4),"")</f>
        <v/>
      </c>
    </row>
    <row r="561" spans="1:4">
      <c r="A561" t="str">
        <f t="shared" si="8"/>
        <v/>
      </c>
      <c r="B561" s="12"/>
      <c r="C561" s="5" t="str">
        <f>IF(A561&lt;&gt;"",INDEX(HistoricPricesInBase!$A$5:$E$1227,A561,5),"")</f>
        <v/>
      </c>
      <c r="D561" s="5" t="str">
        <f>IF(A561&lt;&gt;"",INDEX(HistoricPricesInBase!$A$5:$E$1227,A561,4),"")</f>
        <v/>
      </c>
    </row>
    <row r="562" spans="1:4">
      <c r="A562" t="str">
        <f t="shared" si="8"/>
        <v/>
      </c>
      <c r="B562" s="12"/>
      <c r="C562" s="5" t="str">
        <f>IF(A562&lt;&gt;"",INDEX(HistoricPricesInBase!$A$5:$E$1227,A562,5),"")</f>
        <v/>
      </c>
      <c r="D562" s="5" t="str">
        <f>IF(A562&lt;&gt;"",INDEX(HistoricPricesInBase!$A$5:$E$1227,A562,4),"")</f>
        <v/>
      </c>
    </row>
    <row r="563" spans="1:4">
      <c r="A563" t="str">
        <f t="shared" si="8"/>
        <v/>
      </c>
      <c r="B563" s="12"/>
      <c r="C563" s="5" t="str">
        <f>IF(A563&lt;&gt;"",INDEX(HistoricPricesInBase!$A$5:$E$1227,A563,5),"")</f>
        <v/>
      </c>
      <c r="D563" s="5" t="str">
        <f>IF(A563&lt;&gt;"",INDEX(HistoricPricesInBase!$A$5:$E$1227,A563,4),"")</f>
        <v/>
      </c>
    </row>
    <row r="564" spans="1:4">
      <c r="A564" t="str">
        <f t="shared" si="8"/>
        <v/>
      </c>
      <c r="B564" s="12"/>
      <c r="C564" s="5" t="str">
        <f>IF(A564&lt;&gt;"",INDEX(HistoricPricesInBase!$A$5:$E$1227,A564,5),"")</f>
        <v/>
      </c>
      <c r="D564" s="5" t="str">
        <f>IF(A564&lt;&gt;"",INDEX(HistoricPricesInBase!$A$5:$E$1227,A564,4),"")</f>
        <v/>
      </c>
    </row>
    <row r="565" spans="1:4">
      <c r="A565" t="str">
        <f t="shared" si="8"/>
        <v/>
      </c>
      <c r="B565" s="12"/>
      <c r="C565" s="5" t="str">
        <f>IF(A565&lt;&gt;"",INDEX(HistoricPricesInBase!$A$5:$E$1227,A565,5),"")</f>
        <v/>
      </c>
      <c r="D565" s="5" t="str">
        <f>IF(A565&lt;&gt;"",INDEX(HistoricPricesInBase!$A$5:$E$1227,A565,4),"")</f>
        <v/>
      </c>
    </row>
    <row r="566" spans="1:4">
      <c r="A566" t="str">
        <f t="shared" si="8"/>
        <v/>
      </c>
      <c r="B566" s="12"/>
      <c r="C566" s="5" t="str">
        <f>IF(A566&lt;&gt;"",INDEX(HistoricPricesInBase!$A$5:$E$1227,A566,5),"")</f>
        <v/>
      </c>
      <c r="D566" s="5" t="str">
        <f>IF(A566&lt;&gt;"",INDEX(HistoricPricesInBase!$A$5:$E$1227,A566,4),"")</f>
        <v/>
      </c>
    </row>
    <row r="567" spans="1:4">
      <c r="A567" t="str">
        <f t="shared" si="8"/>
        <v/>
      </c>
      <c r="B567" s="12"/>
      <c r="C567" s="5" t="str">
        <f>IF(A567&lt;&gt;"",INDEX(HistoricPricesInBase!$A$5:$E$1227,A567,5),"")</f>
        <v/>
      </c>
      <c r="D567" s="5" t="str">
        <f>IF(A567&lt;&gt;"",INDEX(HistoricPricesInBase!$A$5:$E$1227,A567,4),"")</f>
        <v/>
      </c>
    </row>
    <row r="568" spans="1:4">
      <c r="A568" t="str">
        <f t="shared" si="8"/>
        <v/>
      </c>
      <c r="B568" s="12"/>
      <c r="C568" s="5" t="str">
        <f>IF(A568&lt;&gt;"",INDEX(HistoricPricesInBase!$A$5:$E$1227,A568,5),"")</f>
        <v/>
      </c>
      <c r="D568" s="5" t="str">
        <f>IF(A568&lt;&gt;"",INDEX(HistoricPricesInBase!$A$5:$E$1227,A568,4),"")</f>
        <v/>
      </c>
    </row>
    <row r="569" spans="1:4">
      <c r="A569" t="str">
        <f t="shared" si="8"/>
        <v/>
      </c>
      <c r="B569" s="12"/>
      <c r="C569" s="5" t="str">
        <f>IF(A569&lt;&gt;"",INDEX(HistoricPricesInBase!$A$5:$E$1227,A569,5),"")</f>
        <v/>
      </c>
      <c r="D569" s="5" t="str">
        <f>IF(A569&lt;&gt;"",INDEX(HistoricPricesInBase!$A$5:$E$1227,A569,4),"")</f>
        <v/>
      </c>
    </row>
    <row r="570" spans="1:4">
      <c r="A570" t="str">
        <f t="shared" si="8"/>
        <v/>
      </c>
      <c r="B570" s="12"/>
      <c r="C570" s="5" t="str">
        <f>IF(A570&lt;&gt;"",INDEX(HistoricPricesInBase!$A$5:$E$1227,A570,5),"")</f>
        <v/>
      </c>
      <c r="D570" s="5" t="str">
        <f>IF(A570&lt;&gt;"",INDEX(HistoricPricesInBase!$A$5:$E$1227,A570,4),"")</f>
        <v/>
      </c>
    </row>
    <row r="571" spans="1:4">
      <c r="A571" t="str">
        <f t="shared" si="8"/>
        <v/>
      </c>
      <c r="B571" s="12"/>
      <c r="C571" s="5" t="str">
        <f>IF(A571&lt;&gt;"",INDEX(HistoricPricesInBase!$A$5:$E$1227,A571,5),"")</f>
        <v/>
      </c>
      <c r="D571" s="5" t="str">
        <f>IF(A571&lt;&gt;"",INDEX(HistoricPricesInBase!$A$5:$E$1227,A571,4),"")</f>
        <v/>
      </c>
    </row>
    <row r="572" spans="1:4">
      <c r="A572" t="str">
        <f t="shared" si="8"/>
        <v/>
      </c>
      <c r="B572" s="12"/>
      <c r="C572" s="5" t="str">
        <f>IF(A572&lt;&gt;"",INDEX(HistoricPricesInBase!$A$5:$E$1227,A572,5),"")</f>
        <v/>
      </c>
      <c r="D572" s="5" t="str">
        <f>IF(A572&lt;&gt;"",INDEX(HistoricPricesInBase!$A$5:$E$1227,A572,4),"")</f>
        <v/>
      </c>
    </row>
    <row r="573" spans="1:4">
      <c r="A573" t="str">
        <f t="shared" si="8"/>
        <v/>
      </c>
      <c r="B573" s="12"/>
      <c r="C573" s="5" t="str">
        <f>IF(A573&lt;&gt;"",INDEX(HistoricPricesInBase!$A$5:$E$1227,A573,5),"")</f>
        <v/>
      </c>
      <c r="D573" s="5" t="str">
        <f>IF(A573&lt;&gt;"",INDEX(HistoricPricesInBase!$A$5:$E$1227,A573,4),"")</f>
        <v/>
      </c>
    </row>
    <row r="574" spans="1:4">
      <c r="A574" t="str">
        <f t="shared" si="8"/>
        <v/>
      </c>
      <c r="B574" s="12"/>
      <c r="C574" s="5" t="str">
        <f>IF(A574&lt;&gt;"",INDEX(HistoricPricesInBase!$A$5:$E$1227,A574,5),"")</f>
        <v/>
      </c>
      <c r="D574" s="5" t="str">
        <f>IF(A574&lt;&gt;"",INDEX(HistoricPricesInBase!$A$5:$E$1227,A574,4),"")</f>
        <v/>
      </c>
    </row>
    <row r="575" spans="1:4">
      <c r="A575" t="str">
        <f t="shared" si="8"/>
        <v/>
      </c>
      <c r="B575" s="12"/>
      <c r="C575" s="5" t="str">
        <f>IF(A575&lt;&gt;"",INDEX(HistoricPricesInBase!$A$5:$E$1227,A575,5),"")</f>
        <v/>
      </c>
      <c r="D575" s="5" t="str">
        <f>IF(A575&lt;&gt;"",INDEX(HistoricPricesInBase!$A$5:$E$1227,A575,4),"")</f>
        <v/>
      </c>
    </row>
    <row r="576" spans="1:4">
      <c r="A576" t="str">
        <f t="shared" si="8"/>
        <v/>
      </c>
      <c r="B576" s="12"/>
      <c r="C576" s="5" t="str">
        <f>IF(A576&lt;&gt;"",INDEX(HistoricPricesInBase!$A$5:$E$1227,A576,5),"")</f>
        <v/>
      </c>
      <c r="D576" s="5" t="str">
        <f>IF(A576&lt;&gt;"",INDEX(HistoricPricesInBase!$A$5:$E$1227,A576,4),"")</f>
        <v/>
      </c>
    </row>
    <row r="577" spans="1:4">
      <c r="A577" t="str">
        <f t="shared" si="8"/>
        <v/>
      </c>
      <c r="B577" s="12"/>
      <c r="C577" s="5" t="str">
        <f>IF(A577&lt;&gt;"",INDEX(HistoricPricesInBase!$A$5:$E$1227,A577,5),"")</f>
        <v/>
      </c>
      <c r="D577" s="5" t="str">
        <f>IF(A577&lt;&gt;"",INDEX(HistoricPricesInBase!$A$5:$E$1227,A577,4),"")</f>
        <v/>
      </c>
    </row>
    <row r="578" spans="1:4">
      <c r="A578" t="str">
        <f t="shared" si="8"/>
        <v/>
      </c>
      <c r="B578" s="12"/>
      <c r="C578" s="5" t="str">
        <f>IF(A578&lt;&gt;"",INDEX(HistoricPricesInBase!$A$5:$E$1227,A578,5),"")</f>
        <v/>
      </c>
      <c r="D578" s="5" t="str">
        <f>IF(A578&lt;&gt;"",INDEX(HistoricPricesInBase!$A$5:$E$1227,A578,4),"")</f>
        <v/>
      </c>
    </row>
    <row r="579" spans="1:4">
      <c r="A579" t="str">
        <f t="shared" si="8"/>
        <v/>
      </c>
      <c r="B579" s="12"/>
      <c r="C579" s="5" t="str">
        <f>IF(A579&lt;&gt;"",INDEX(HistoricPricesInBase!$A$5:$E$1227,A579,5),"")</f>
        <v/>
      </c>
      <c r="D579" s="5" t="str">
        <f>IF(A579&lt;&gt;"",INDEX(HistoricPricesInBase!$A$5:$E$1227,A579,4),"")</f>
        <v/>
      </c>
    </row>
    <row r="580" spans="1:4">
      <c r="A580" t="str">
        <f t="shared" si="8"/>
        <v/>
      </c>
      <c r="B580" s="12"/>
      <c r="C580" s="5" t="str">
        <f>IF(A580&lt;&gt;"",INDEX(HistoricPricesInBase!$A$5:$E$1227,A580,5),"")</f>
        <v/>
      </c>
      <c r="D580" s="5" t="str">
        <f>IF(A580&lt;&gt;"",INDEX(HistoricPricesInBase!$A$5:$E$1227,A580,4),"")</f>
        <v/>
      </c>
    </row>
    <row r="581" spans="1:4">
      <c r="A581" t="str">
        <f t="shared" ref="A581:A644" si="9">IF(AND(A580&gt;2,A580&lt;&gt;""),A580-1,"")</f>
        <v/>
      </c>
      <c r="B581" s="12"/>
      <c r="C581" s="5" t="str">
        <f>IF(A581&lt;&gt;"",INDEX(HistoricPricesInBase!$A$5:$E$1227,A581,5),"")</f>
        <v/>
      </c>
      <c r="D581" s="5" t="str">
        <f>IF(A581&lt;&gt;"",INDEX(HistoricPricesInBase!$A$5:$E$1227,A581,4),"")</f>
        <v/>
      </c>
    </row>
    <row r="582" spans="1:4">
      <c r="A582" t="str">
        <f t="shared" si="9"/>
        <v/>
      </c>
      <c r="B582" s="12"/>
      <c r="C582" s="5" t="str">
        <f>IF(A582&lt;&gt;"",INDEX(HistoricPricesInBase!$A$5:$E$1227,A582,5),"")</f>
        <v/>
      </c>
      <c r="D582" s="5" t="str">
        <f>IF(A582&lt;&gt;"",INDEX(HistoricPricesInBase!$A$5:$E$1227,A582,4),"")</f>
        <v/>
      </c>
    </row>
    <row r="583" spans="1:4">
      <c r="A583" t="str">
        <f t="shared" si="9"/>
        <v/>
      </c>
      <c r="B583" s="12"/>
      <c r="C583" s="5" t="str">
        <f>IF(A583&lt;&gt;"",INDEX(HistoricPricesInBase!$A$5:$E$1227,A583,5),"")</f>
        <v/>
      </c>
      <c r="D583" s="5" t="str">
        <f>IF(A583&lt;&gt;"",INDEX(HistoricPricesInBase!$A$5:$E$1227,A583,4),"")</f>
        <v/>
      </c>
    </row>
    <row r="584" spans="1:4">
      <c r="A584" t="str">
        <f t="shared" si="9"/>
        <v/>
      </c>
      <c r="B584" s="12"/>
      <c r="C584" s="5" t="str">
        <f>IF(A584&lt;&gt;"",INDEX(HistoricPricesInBase!$A$5:$E$1227,A584,5),"")</f>
        <v/>
      </c>
      <c r="D584" s="5" t="str">
        <f>IF(A584&lt;&gt;"",INDEX(HistoricPricesInBase!$A$5:$E$1227,A584,4),"")</f>
        <v/>
      </c>
    </row>
    <row r="585" spans="1:4">
      <c r="A585" t="str">
        <f t="shared" si="9"/>
        <v/>
      </c>
      <c r="B585" s="12"/>
      <c r="C585" s="5" t="str">
        <f>IF(A585&lt;&gt;"",INDEX(HistoricPricesInBase!$A$5:$E$1227,A585,5),"")</f>
        <v/>
      </c>
      <c r="D585" s="5" t="str">
        <f>IF(A585&lt;&gt;"",INDEX(HistoricPricesInBase!$A$5:$E$1227,A585,4),"")</f>
        <v/>
      </c>
    </row>
    <row r="586" spans="1:4">
      <c r="A586" t="str">
        <f t="shared" si="9"/>
        <v/>
      </c>
      <c r="B586" s="12"/>
      <c r="C586" s="5" t="str">
        <f>IF(A586&lt;&gt;"",INDEX(HistoricPricesInBase!$A$5:$E$1227,A586,5),"")</f>
        <v/>
      </c>
      <c r="D586" s="5" t="str">
        <f>IF(A586&lt;&gt;"",INDEX(HistoricPricesInBase!$A$5:$E$1227,A586,4),"")</f>
        <v/>
      </c>
    </row>
    <row r="587" spans="1:4">
      <c r="A587" t="str">
        <f t="shared" si="9"/>
        <v/>
      </c>
      <c r="B587" s="12"/>
      <c r="C587" s="5" t="str">
        <f>IF(A587&lt;&gt;"",INDEX(HistoricPricesInBase!$A$5:$E$1227,A587,5),"")</f>
        <v/>
      </c>
      <c r="D587" s="5" t="str">
        <f>IF(A587&lt;&gt;"",INDEX(HistoricPricesInBase!$A$5:$E$1227,A587,4),"")</f>
        <v/>
      </c>
    </row>
    <row r="588" spans="1:4">
      <c r="A588" t="str">
        <f t="shared" si="9"/>
        <v/>
      </c>
      <c r="B588" s="12"/>
      <c r="C588" s="5" t="str">
        <f>IF(A588&lt;&gt;"",INDEX(HistoricPricesInBase!$A$5:$E$1227,A588,5),"")</f>
        <v/>
      </c>
      <c r="D588" s="5" t="str">
        <f>IF(A588&lt;&gt;"",INDEX(HistoricPricesInBase!$A$5:$E$1227,A588,4),"")</f>
        <v/>
      </c>
    </row>
    <row r="589" spans="1:4">
      <c r="A589" t="str">
        <f t="shared" si="9"/>
        <v/>
      </c>
      <c r="B589" s="12"/>
      <c r="C589" s="5" t="str">
        <f>IF(A589&lt;&gt;"",INDEX(HistoricPricesInBase!$A$5:$E$1227,A589,5),"")</f>
        <v/>
      </c>
      <c r="D589" s="5" t="str">
        <f>IF(A589&lt;&gt;"",INDEX(HistoricPricesInBase!$A$5:$E$1227,A589,4),"")</f>
        <v/>
      </c>
    </row>
    <row r="590" spans="1:4">
      <c r="A590" t="str">
        <f t="shared" si="9"/>
        <v/>
      </c>
      <c r="B590" s="12"/>
      <c r="C590" s="5" t="str">
        <f>IF(A590&lt;&gt;"",INDEX(HistoricPricesInBase!$A$5:$E$1227,A590,5),"")</f>
        <v/>
      </c>
      <c r="D590" s="5" t="str">
        <f>IF(A590&lt;&gt;"",INDEX(HistoricPricesInBase!$A$5:$E$1227,A590,4),"")</f>
        <v/>
      </c>
    </row>
    <row r="591" spans="1:4">
      <c r="A591" t="str">
        <f t="shared" si="9"/>
        <v/>
      </c>
      <c r="B591" s="12"/>
      <c r="C591" s="5" t="str">
        <f>IF(A591&lt;&gt;"",INDEX(HistoricPricesInBase!$A$5:$E$1227,A591,5),"")</f>
        <v/>
      </c>
      <c r="D591" s="5" t="str">
        <f>IF(A591&lt;&gt;"",INDEX(HistoricPricesInBase!$A$5:$E$1227,A591,4),"")</f>
        <v/>
      </c>
    </row>
    <row r="592" spans="1:4">
      <c r="A592" t="str">
        <f t="shared" si="9"/>
        <v/>
      </c>
      <c r="B592" s="12"/>
      <c r="C592" s="5" t="str">
        <f>IF(A592&lt;&gt;"",INDEX(HistoricPricesInBase!$A$5:$E$1227,A592,5),"")</f>
        <v/>
      </c>
      <c r="D592" s="5" t="str">
        <f>IF(A592&lt;&gt;"",INDEX(HistoricPricesInBase!$A$5:$E$1227,A592,4),"")</f>
        <v/>
      </c>
    </row>
    <row r="593" spans="1:4">
      <c r="A593" t="str">
        <f t="shared" si="9"/>
        <v/>
      </c>
      <c r="B593" s="12"/>
      <c r="C593" s="5" t="str">
        <f>IF(A593&lt;&gt;"",INDEX(HistoricPricesInBase!$A$5:$E$1227,A593,5),"")</f>
        <v/>
      </c>
      <c r="D593" s="5" t="str">
        <f>IF(A593&lt;&gt;"",INDEX(HistoricPricesInBase!$A$5:$E$1227,A593,4),"")</f>
        <v/>
      </c>
    </row>
    <row r="594" spans="1:4">
      <c r="A594" t="str">
        <f t="shared" si="9"/>
        <v/>
      </c>
      <c r="B594" s="12"/>
      <c r="C594" s="5" t="str">
        <f>IF(A594&lt;&gt;"",INDEX(HistoricPricesInBase!$A$5:$E$1227,A594,5),"")</f>
        <v/>
      </c>
      <c r="D594" s="5" t="str">
        <f>IF(A594&lt;&gt;"",INDEX(HistoricPricesInBase!$A$5:$E$1227,A594,4),"")</f>
        <v/>
      </c>
    </row>
    <row r="595" spans="1:4">
      <c r="A595" t="str">
        <f t="shared" si="9"/>
        <v/>
      </c>
      <c r="B595" s="12"/>
      <c r="C595" s="5" t="str">
        <f>IF(A595&lt;&gt;"",INDEX(HistoricPricesInBase!$A$5:$E$1227,A595,5),"")</f>
        <v/>
      </c>
      <c r="D595" s="5" t="str">
        <f>IF(A595&lt;&gt;"",INDEX(HistoricPricesInBase!$A$5:$E$1227,A595,4),"")</f>
        <v/>
      </c>
    </row>
    <row r="596" spans="1:4">
      <c r="A596" t="str">
        <f t="shared" si="9"/>
        <v/>
      </c>
      <c r="B596" s="12"/>
      <c r="C596" s="5" t="str">
        <f>IF(A596&lt;&gt;"",INDEX(HistoricPricesInBase!$A$5:$E$1227,A596,5),"")</f>
        <v/>
      </c>
      <c r="D596" s="5" t="str">
        <f>IF(A596&lt;&gt;"",INDEX(HistoricPricesInBase!$A$5:$E$1227,A596,4),"")</f>
        <v/>
      </c>
    </row>
    <row r="597" spans="1:4">
      <c r="A597" t="str">
        <f t="shared" si="9"/>
        <v/>
      </c>
      <c r="B597" s="12"/>
      <c r="C597" s="5" t="str">
        <f>IF(A597&lt;&gt;"",INDEX(HistoricPricesInBase!$A$5:$E$1227,A597,5),"")</f>
        <v/>
      </c>
      <c r="D597" s="5" t="str">
        <f>IF(A597&lt;&gt;"",INDEX(HistoricPricesInBase!$A$5:$E$1227,A597,4),"")</f>
        <v/>
      </c>
    </row>
    <row r="598" spans="1:4">
      <c r="A598" t="str">
        <f t="shared" si="9"/>
        <v/>
      </c>
      <c r="B598" s="12"/>
      <c r="C598" s="5" t="str">
        <f>IF(A598&lt;&gt;"",INDEX(HistoricPricesInBase!$A$5:$E$1227,A598,5),"")</f>
        <v/>
      </c>
      <c r="D598" s="5" t="str">
        <f>IF(A598&lt;&gt;"",INDEX(HistoricPricesInBase!$A$5:$E$1227,A598,4),"")</f>
        <v/>
      </c>
    </row>
    <row r="599" spans="1:4">
      <c r="A599" t="str">
        <f t="shared" si="9"/>
        <v/>
      </c>
      <c r="B599" s="12"/>
      <c r="C599" s="5" t="str">
        <f>IF(A599&lt;&gt;"",INDEX(HistoricPricesInBase!$A$5:$E$1227,A599,5),"")</f>
        <v/>
      </c>
      <c r="D599" s="5" t="str">
        <f>IF(A599&lt;&gt;"",INDEX(HistoricPricesInBase!$A$5:$E$1227,A599,4),"")</f>
        <v/>
      </c>
    </row>
    <row r="600" spans="1:4">
      <c r="A600" t="str">
        <f t="shared" si="9"/>
        <v/>
      </c>
      <c r="B600" s="12"/>
      <c r="C600" s="5" t="str">
        <f>IF(A600&lt;&gt;"",INDEX(HistoricPricesInBase!$A$5:$E$1227,A600,5),"")</f>
        <v/>
      </c>
      <c r="D600" s="5" t="str">
        <f>IF(A600&lt;&gt;"",INDEX(HistoricPricesInBase!$A$5:$E$1227,A600,4),"")</f>
        <v/>
      </c>
    </row>
    <row r="601" spans="1:4">
      <c r="A601" t="str">
        <f t="shared" si="9"/>
        <v/>
      </c>
      <c r="B601" s="12"/>
      <c r="C601" s="5" t="str">
        <f>IF(A601&lt;&gt;"",INDEX(HistoricPricesInBase!$A$5:$E$1227,A601,5),"")</f>
        <v/>
      </c>
      <c r="D601" s="5" t="str">
        <f>IF(A601&lt;&gt;"",INDEX(HistoricPricesInBase!$A$5:$E$1227,A601,4),"")</f>
        <v/>
      </c>
    </row>
    <row r="602" spans="1:4">
      <c r="A602" t="str">
        <f t="shared" si="9"/>
        <v/>
      </c>
      <c r="B602" s="12"/>
      <c r="C602" s="5" t="str">
        <f>IF(A602&lt;&gt;"",INDEX(HistoricPricesInBase!$A$5:$E$1227,A602,5),"")</f>
        <v/>
      </c>
      <c r="D602" s="5" t="str">
        <f>IF(A602&lt;&gt;"",INDEX(HistoricPricesInBase!$A$5:$E$1227,A602,4),"")</f>
        <v/>
      </c>
    </row>
    <row r="603" spans="1:4">
      <c r="A603" t="str">
        <f t="shared" si="9"/>
        <v/>
      </c>
      <c r="B603" s="12"/>
      <c r="C603" s="5" t="str">
        <f>IF(A603&lt;&gt;"",INDEX(HistoricPricesInBase!$A$5:$E$1227,A603,5),"")</f>
        <v/>
      </c>
      <c r="D603" s="5" t="str">
        <f>IF(A603&lt;&gt;"",INDEX(HistoricPricesInBase!$A$5:$E$1227,A603,4),"")</f>
        <v/>
      </c>
    </row>
    <row r="604" spans="1:4">
      <c r="A604" t="str">
        <f t="shared" si="9"/>
        <v/>
      </c>
      <c r="B604" s="12"/>
      <c r="C604" s="5" t="str">
        <f>IF(A604&lt;&gt;"",INDEX(HistoricPricesInBase!$A$5:$E$1227,A604,5),"")</f>
        <v/>
      </c>
      <c r="D604" s="5" t="str">
        <f>IF(A604&lt;&gt;"",INDEX(HistoricPricesInBase!$A$5:$E$1227,A604,4),"")</f>
        <v/>
      </c>
    </row>
    <row r="605" spans="1:4">
      <c r="A605" t="str">
        <f t="shared" si="9"/>
        <v/>
      </c>
      <c r="B605" s="12"/>
      <c r="C605" s="5" t="str">
        <f>IF(A605&lt;&gt;"",INDEX(HistoricPricesInBase!$A$5:$E$1227,A605,5),"")</f>
        <v/>
      </c>
      <c r="D605" s="5" t="str">
        <f>IF(A605&lt;&gt;"",INDEX(HistoricPricesInBase!$A$5:$E$1227,A605,4),"")</f>
        <v/>
      </c>
    </row>
    <row r="606" spans="1:4">
      <c r="A606" t="str">
        <f t="shared" si="9"/>
        <v/>
      </c>
      <c r="B606" s="12"/>
      <c r="C606" s="5" t="str">
        <f>IF(A606&lt;&gt;"",INDEX(HistoricPricesInBase!$A$5:$E$1227,A606,5),"")</f>
        <v/>
      </c>
      <c r="D606" s="5" t="str">
        <f>IF(A606&lt;&gt;"",INDEX(HistoricPricesInBase!$A$5:$E$1227,A606,4),"")</f>
        <v/>
      </c>
    </row>
    <row r="607" spans="1:4">
      <c r="A607" t="str">
        <f t="shared" si="9"/>
        <v/>
      </c>
      <c r="B607" s="12"/>
      <c r="C607" s="5" t="str">
        <f>IF(A607&lt;&gt;"",INDEX(HistoricPricesInBase!$A$5:$E$1227,A607,5),"")</f>
        <v/>
      </c>
      <c r="D607" s="5" t="str">
        <f>IF(A607&lt;&gt;"",INDEX(HistoricPricesInBase!$A$5:$E$1227,A607,4),"")</f>
        <v/>
      </c>
    </row>
    <row r="608" spans="1:4">
      <c r="A608" t="str">
        <f t="shared" si="9"/>
        <v/>
      </c>
      <c r="B608" s="12"/>
      <c r="C608" s="5" t="str">
        <f>IF(A608&lt;&gt;"",INDEX(HistoricPricesInBase!$A$5:$E$1227,A608,5),"")</f>
        <v/>
      </c>
      <c r="D608" s="5" t="str">
        <f>IF(A608&lt;&gt;"",INDEX(HistoricPricesInBase!$A$5:$E$1227,A608,4),"")</f>
        <v/>
      </c>
    </row>
    <row r="609" spans="1:4">
      <c r="A609" t="str">
        <f t="shared" si="9"/>
        <v/>
      </c>
      <c r="B609" s="12"/>
      <c r="C609" s="5" t="str">
        <f>IF(A609&lt;&gt;"",INDEX(HistoricPricesInBase!$A$5:$E$1227,A609,5),"")</f>
        <v/>
      </c>
      <c r="D609" s="5" t="str">
        <f>IF(A609&lt;&gt;"",INDEX(HistoricPricesInBase!$A$5:$E$1227,A609,4),"")</f>
        <v/>
      </c>
    </row>
    <row r="610" spans="1:4">
      <c r="A610" t="str">
        <f t="shared" si="9"/>
        <v/>
      </c>
      <c r="B610" s="12"/>
      <c r="C610" s="5" t="str">
        <f>IF(A610&lt;&gt;"",INDEX(HistoricPricesInBase!$A$5:$E$1227,A610,5),"")</f>
        <v/>
      </c>
      <c r="D610" s="5" t="str">
        <f>IF(A610&lt;&gt;"",INDEX(HistoricPricesInBase!$A$5:$E$1227,A610,4),"")</f>
        <v/>
      </c>
    </row>
    <row r="611" spans="1:4">
      <c r="A611" t="str">
        <f t="shared" si="9"/>
        <v/>
      </c>
      <c r="B611" s="12"/>
      <c r="C611" s="5" t="str">
        <f>IF(A611&lt;&gt;"",INDEX(HistoricPricesInBase!$A$5:$E$1227,A611,5),"")</f>
        <v/>
      </c>
      <c r="D611" s="5" t="str">
        <f>IF(A611&lt;&gt;"",INDEX(HistoricPricesInBase!$A$5:$E$1227,A611,4),"")</f>
        <v/>
      </c>
    </row>
    <row r="612" spans="1:4">
      <c r="A612" t="str">
        <f t="shared" si="9"/>
        <v/>
      </c>
      <c r="B612" s="12"/>
      <c r="C612" s="5" t="str">
        <f>IF(A612&lt;&gt;"",INDEX(HistoricPricesInBase!$A$5:$E$1227,A612,5),"")</f>
        <v/>
      </c>
      <c r="D612" s="5" t="str">
        <f>IF(A612&lt;&gt;"",INDEX(HistoricPricesInBase!$A$5:$E$1227,A612,4),"")</f>
        <v/>
      </c>
    </row>
    <row r="613" spans="1:4">
      <c r="A613" t="str">
        <f t="shared" si="9"/>
        <v/>
      </c>
      <c r="B613" s="12"/>
      <c r="C613" s="5" t="str">
        <f>IF(A613&lt;&gt;"",INDEX(HistoricPricesInBase!$A$5:$E$1227,A613,5),"")</f>
        <v/>
      </c>
      <c r="D613" s="5" t="str">
        <f>IF(A613&lt;&gt;"",INDEX(HistoricPricesInBase!$A$5:$E$1227,A613,4),"")</f>
        <v/>
      </c>
    </row>
    <row r="614" spans="1:4">
      <c r="A614" t="str">
        <f t="shared" si="9"/>
        <v/>
      </c>
      <c r="B614" s="12"/>
      <c r="C614" s="5" t="str">
        <f>IF(A614&lt;&gt;"",INDEX(HistoricPricesInBase!$A$5:$E$1227,A614,5),"")</f>
        <v/>
      </c>
      <c r="D614" s="5" t="str">
        <f>IF(A614&lt;&gt;"",INDEX(HistoricPricesInBase!$A$5:$E$1227,A614,4),"")</f>
        <v/>
      </c>
    </row>
    <row r="615" spans="1:4">
      <c r="A615" t="str">
        <f t="shared" si="9"/>
        <v/>
      </c>
      <c r="B615" s="12"/>
      <c r="C615" s="5" t="str">
        <f>IF(A615&lt;&gt;"",INDEX(HistoricPricesInBase!$A$5:$E$1227,A615,5),"")</f>
        <v/>
      </c>
      <c r="D615" s="5" t="str">
        <f>IF(A615&lt;&gt;"",INDEX(HistoricPricesInBase!$A$5:$E$1227,A615,4),"")</f>
        <v/>
      </c>
    </row>
    <row r="616" spans="1:4">
      <c r="A616" t="str">
        <f t="shared" si="9"/>
        <v/>
      </c>
      <c r="B616" s="12"/>
      <c r="C616" s="5" t="str">
        <f>IF(A616&lt;&gt;"",INDEX(HistoricPricesInBase!$A$5:$E$1227,A616,5),"")</f>
        <v/>
      </c>
      <c r="D616" s="5" t="str">
        <f>IF(A616&lt;&gt;"",INDEX(HistoricPricesInBase!$A$5:$E$1227,A616,4),"")</f>
        <v/>
      </c>
    </row>
    <row r="617" spans="1:4">
      <c r="A617" t="str">
        <f t="shared" si="9"/>
        <v/>
      </c>
      <c r="B617" s="12"/>
      <c r="C617" s="5" t="str">
        <f>IF(A617&lt;&gt;"",INDEX(HistoricPricesInBase!$A$5:$E$1227,A617,5),"")</f>
        <v/>
      </c>
      <c r="D617" s="5" t="str">
        <f>IF(A617&lt;&gt;"",INDEX(HistoricPricesInBase!$A$5:$E$1227,A617,4),"")</f>
        <v/>
      </c>
    </row>
    <row r="618" spans="1:4">
      <c r="A618" t="str">
        <f t="shared" si="9"/>
        <v/>
      </c>
      <c r="B618" s="12"/>
      <c r="C618" s="5" t="str">
        <f>IF(A618&lt;&gt;"",INDEX(HistoricPricesInBase!$A$5:$E$1227,A618,5),"")</f>
        <v/>
      </c>
      <c r="D618" s="5" t="str">
        <f>IF(A618&lt;&gt;"",INDEX(HistoricPricesInBase!$A$5:$E$1227,A618,4),"")</f>
        <v/>
      </c>
    </row>
    <row r="619" spans="1:4">
      <c r="A619" t="str">
        <f t="shared" si="9"/>
        <v/>
      </c>
      <c r="B619" s="12"/>
      <c r="C619" s="5" t="str">
        <f>IF(A619&lt;&gt;"",INDEX(HistoricPricesInBase!$A$5:$E$1227,A619,5),"")</f>
        <v/>
      </c>
      <c r="D619" s="5" t="str">
        <f>IF(A619&lt;&gt;"",INDEX(HistoricPricesInBase!$A$5:$E$1227,A619,4),"")</f>
        <v/>
      </c>
    </row>
    <row r="620" spans="1:4">
      <c r="A620" t="str">
        <f t="shared" si="9"/>
        <v/>
      </c>
      <c r="B620" s="12"/>
      <c r="C620" s="5" t="str">
        <f>IF(A620&lt;&gt;"",INDEX(HistoricPricesInBase!$A$5:$E$1227,A620,5),"")</f>
        <v/>
      </c>
      <c r="D620" s="5" t="str">
        <f>IF(A620&lt;&gt;"",INDEX(HistoricPricesInBase!$A$5:$E$1227,A620,4),"")</f>
        <v/>
      </c>
    </row>
    <row r="621" spans="1:4">
      <c r="A621" t="str">
        <f t="shared" si="9"/>
        <v/>
      </c>
      <c r="B621" s="12"/>
      <c r="C621" s="5" t="str">
        <f>IF(A621&lt;&gt;"",INDEX(HistoricPricesInBase!$A$5:$E$1227,A621,5),"")</f>
        <v/>
      </c>
      <c r="D621" s="5" t="str">
        <f>IF(A621&lt;&gt;"",INDEX(HistoricPricesInBase!$A$5:$E$1227,A621,4),"")</f>
        <v/>
      </c>
    </row>
    <row r="622" spans="1:4">
      <c r="A622" t="str">
        <f t="shared" si="9"/>
        <v/>
      </c>
      <c r="B622" s="12"/>
      <c r="C622" s="5" t="str">
        <f>IF(A622&lt;&gt;"",INDEX(HistoricPricesInBase!$A$5:$E$1227,A622,5),"")</f>
        <v/>
      </c>
      <c r="D622" s="5" t="str">
        <f>IF(A622&lt;&gt;"",INDEX(HistoricPricesInBase!$A$5:$E$1227,A622,4),"")</f>
        <v/>
      </c>
    </row>
    <row r="623" spans="1:4">
      <c r="A623" t="str">
        <f t="shared" si="9"/>
        <v/>
      </c>
      <c r="B623" s="12"/>
      <c r="C623" s="5" t="str">
        <f>IF(A623&lt;&gt;"",INDEX(HistoricPricesInBase!$A$5:$E$1227,A623,5),"")</f>
        <v/>
      </c>
      <c r="D623" s="5" t="str">
        <f>IF(A623&lt;&gt;"",INDEX(HistoricPricesInBase!$A$5:$E$1227,A623,4),"")</f>
        <v/>
      </c>
    </row>
    <row r="624" spans="1:4">
      <c r="A624" t="str">
        <f t="shared" si="9"/>
        <v/>
      </c>
      <c r="B624" s="12"/>
      <c r="C624" s="5" t="str">
        <f>IF(A624&lt;&gt;"",INDEX(HistoricPricesInBase!$A$5:$E$1227,A624,5),"")</f>
        <v/>
      </c>
      <c r="D624" s="5" t="str">
        <f>IF(A624&lt;&gt;"",INDEX(HistoricPricesInBase!$A$5:$E$1227,A624,4),"")</f>
        <v/>
      </c>
    </row>
    <row r="625" spans="1:4">
      <c r="A625" t="str">
        <f t="shared" si="9"/>
        <v/>
      </c>
      <c r="B625" s="12"/>
      <c r="C625" s="5" t="str">
        <f>IF(A625&lt;&gt;"",INDEX(HistoricPricesInBase!$A$5:$E$1227,A625,5),"")</f>
        <v/>
      </c>
      <c r="D625" s="5" t="str">
        <f>IF(A625&lt;&gt;"",INDEX(HistoricPricesInBase!$A$5:$E$1227,A625,4),"")</f>
        <v/>
      </c>
    </row>
    <row r="626" spans="1:4">
      <c r="A626" t="str">
        <f t="shared" si="9"/>
        <v/>
      </c>
      <c r="B626" s="12"/>
      <c r="C626" s="5" t="str">
        <f>IF(A626&lt;&gt;"",INDEX(HistoricPricesInBase!$A$5:$E$1227,A626,5),"")</f>
        <v/>
      </c>
      <c r="D626" s="5" t="str">
        <f>IF(A626&lt;&gt;"",INDEX(HistoricPricesInBase!$A$5:$E$1227,A626,4),"")</f>
        <v/>
      </c>
    </row>
    <row r="627" spans="1:4">
      <c r="A627" t="str">
        <f t="shared" si="9"/>
        <v/>
      </c>
      <c r="B627" s="12"/>
      <c r="C627" s="5" t="str">
        <f>IF(A627&lt;&gt;"",INDEX(HistoricPricesInBase!$A$5:$E$1227,A627,5),"")</f>
        <v/>
      </c>
      <c r="D627" s="5" t="str">
        <f>IF(A627&lt;&gt;"",INDEX(HistoricPricesInBase!$A$5:$E$1227,A627,4),"")</f>
        <v/>
      </c>
    </row>
    <row r="628" spans="1:4">
      <c r="A628" t="str">
        <f t="shared" si="9"/>
        <v/>
      </c>
      <c r="B628" s="12"/>
      <c r="C628" s="5" t="str">
        <f>IF(A628&lt;&gt;"",INDEX(HistoricPricesInBase!$A$5:$E$1227,A628,5),"")</f>
        <v/>
      </c>
      <c r="D628" s="5" t="str">
        <f>IF(A628&lt;&gt;"",INDEX(HistoricPricesInBase!$A$5:$E$1227,A628,4),"")</f>
        <v/>
      </c>
    </row>
    <row r="629" spans="1:4">
      <c r="A629" t="str">
        <f t="shared" si="9"/>
        <v/>
      </c>
      <c r="B629" s="12"/>
      <c r="C629" s="5" t="str">
        <f>IF(A629&lt;&gt;"",INDEX(HistoricPricesInBase!$A$5:$E$1227,A629,5),"")</f>
        <v/>
      </c>
      <c r="D629" s="5" t="str">
        <f>IF(A629&lt;&gt;"",INDEX(HistoricPricesInBase!$A$5:$E$1227,A629,4),"")</f>
        <v/>
      </c>
    </row>
    <row r="630" spans="1:4">
      <c r="A630" t="str">
        <f t="shared" si="9"/>
        <v/>
      </c>
      <c r="B630" s="12"/>
      <c r="C630" s="5" t="str">
        <f>IF(A630&lt;&gt;"",INDEX(HistoricPricesInBase!$A$5:$E$1227,A630,5),"")</f>
        <v/>
      </c>
      <c r="D630" s="5" t="str">
        <f>IF(A630&lt;&gt;"",INDEX(HistoricPricesInBase!$A$5:$E$1227,A630,4),"")</f>
        <v/>
      </c>
    </row>
    <row r="631" spans="1:4">
      <c r="A631" t="str">
        <f t="shared" si="9"/>
        <v/>
      </c>
      <c r="B631" s="12"/>
      <c r="C631" s="5" t="str">
        <f>IF(A631&lt;&gt;"",INDEX(HistoricPricesInBase!$A$5:$E$1227,A631,5),"")</f>
        <v/>
      </c>
      <c r="D631" s="5" t="str">
        <f>IF(A631&lt;&gt;"",INDEX(HistoricPricesInBase!$A$5:$E$1227,A631,4),"")</f>
        <v/>
      </c>
    </row>
    <row r="632" spans="1:4">
      <c r="A632" t="str">
        <f t="shared" si="9"/>
        <v/>
      </c>
      <c r="B632" s="12"/>
      <c r="C632" s="5" t="str">
        <f>IF(A632&lt;&gt;"",INDEX(HistoricPricesInBase!$A$5:$E$1227,A632,5),"")</f>
        <v/>
      </c>
      <c r="D632" s="5" t="str">
        <f>IF(A632&lt;&gt;"",INDEX(HistoricPricesInBase!$A$5:$E$1227,A632,4),"")</f>
        <v/>
      </c>
    </row>
    <row r="633" spans="1:4">
      <c r="A633" t="str">
        <f t="shared" si="9"/>
        <v/>
      </c>
      <c r="B633" s="12"/>
      <c r="C633" s="5" t="str">
        <f>IF(A633&lt;&gt;"",INDEX(HistoricPricesInBase!$A$5:$E$1227,A633,5),"")</f>
        <v/>
      </c>
      <c r="D633" s="5" t="str">
        <f>IF(A633&lt;&gt;"",INDEX(HistoricPricesInBase!$A$5:$E$1227,A633,4),"")</f>
        <v/>
      </c>
    </row>
    <row r="634" spans="1:4">
      <c r="A634" t="str">
        <f t="shared" si="9"/>
        <v/>
      </c>
      <c r="B634" s="12"/>
      <c r="C634" s="5" t="str">
        <f>IF(A634&lt;&gt;"",INDEX(HistoricPricesInBase!$A$5:$E$1227,A634,5),"")</f>
        <v/>
      </c>
      <c r="D634" s="5" t="str">
        <f>IF(A634&lt;&gt;"",INDEX(HistoricPricesInBase!$A$5:$E$1227,A634,4),"")</f>
        <v/>
      </c>
    </row>
    <row r="635" spans="1:4">
      <c r="A635" t="str">
        <f t="shared" si="9"/>
        <v/>
      </c>
      <c r="B635" s="12"/>
      <c r="C635" s="5" t="str">
        <f>IF(A635&lt;&gt;"",INDEX(HistoricPricesInBase!$A$5:$E$1227,A635,5),"")</f>
        <v/>
      </c>
      <c r="D635" s="5" t="str">
        <f>IF(A635&lt;&gt;"",INDEX(HistoricPricesInBase!$A$5:$E$1227,A635,4),"")</f>
        <v/>
      </c>
    </row>
    <row r="636" spans="1:4">
      <c r="A636" t="str">
        <f t="shared" si="9"/>
        <v/>
      </c>
      <c r="B636" s="12"/>
      <c r="C636" s="5" t="str">
        <f>IF(A636&lt;&gt;"",INDEX(HistoricPricesInBase!$A$5:$E$1227,A636,5),"")</f>
        <v/>
      </c>
      <c r="D636" s="5" t="str">
        <f>IF(A636&lt;&gt;"",INDEX(HistoricPricesInBase!$A$5:$E$1227,A636,4),"")</f>
        <v/>
      </c>
    </row>
    <row r="637" spans="1:4">
      <c r="A637" t="str">
        <f t="shared" si="9"/>
        <v/>
      </c>
      <c r="B637" s="12"/>
      <c r="C637" s="5" t="str">
        <f>IF(A637&lt;&gt;"",INDEX(HistoricPricesInBase!$A$5:$E$1227,A637,5),"")</f>
        <v/>
      </c>
      <c r="D637" s="5" t="str">
        <f>IF(A637&lt;&gt;"",INDEX(HistoricPricesInBase!$A$5:$E$1227,A637,4),"")</f>
        <v/>
      </c>
    </row>
    <row r="638" spans="1:4">
      <c r="A638" t="str">
        <f t="shared" si="9"/>
        <v/>
      </c>
      <c r="B638" s="12"/>
      <c r="C638" s="5" t="str">
        <f>IF(A638&lt;&gt;"",INDEX(HistoricPricesInBase!$A$5:$E$1227,A638,5),"")</f>
        <v/>
      </c>
      <c r="D638" s="5" t="str">
        <f>IF(A638&lt;&gt;"",INDEX(HistoricPricesInBase!$A$5:$E$1227,A638,4),"")</f>
        <v/>
      </c>
    </row>
    <row r="639" spans="1:4">
      <c r="A639" t="str">
        <f t="shared" si="9"/>
        <v/>
      </c>
      <c r="B639" s="12"/>
      <c r="C639" s="5" t="str">
        <f>IF(A639&lt;&gt;"",INDEX(HistoricPricesInBase!$A$5:$E$1227,A639,5),"")</f>
        <v/>
      </c>
      <c r="D639" s="5" t="str">
        <f>IF(A639&lt;&gt;"",INDEX(HistoricPricesInBase!$A$5:$E$1227,A639,4),"")</f>
        <v/>
      </c>
    </row>
    <row r="640" spans="1:4">
      <c r="A640" t="str">
        <f t="shared" si="9"/>
        <v/>
      </c>
      <c r="B640" s="12"/>
      <c r="C640" s="5" t="str">
        <f>IF(A640&lt;&gt;"",INDEX(HistoricPricesInBase!$A$5:$E$1227,A640,5),"")</f>
        <v/>
      </c>
      <c r="D640" s="5" t="str">
        <f>IF(A640&lt;&gt;"",INDEX(HistoricPricesInBase!$A$5:$E$1227,A640,4),"")</f>
        <v/>
      </c>
    </row>
    <row r="641" spans="1:4">
      <c r="A641" t="str">
        <f t="shared" si="9"/>
        <v/>
      </c>
      <c r="B641" s="12"/>
      <c r="C641" s="5" t="str">
        <f>IF(A641&lt;&gt;"",INDEX(HistoricPricesInBase!$A$5:$E$1227,A641,5),"")</f>
        <v/>
      </c>
      <c r="D641" s="5" t="str">
        <f>IF(A641&lt;&gt;"",INDEX(HistoricPricesInBase!$A$5:$E$1227,A641,4),"")</f>
        <v/>
      </c>
    </row>
    <row r="642" spans="1:4">
      <c r="A642" t="str">
        <f t="shared" si="9"/>
        <v/>
      </c>
      <c r="B642" s="12"/>
      <c r="C642" s="5" t="str">
        <f>IF(A642&lt;&gt;"",INDEX(HistoricPricesInBase!$A$5:$E$1227,A642,5),"")</f>
        <v/>
      </c>
      <c r="D642" s="5" t="str">
        <f>IF(A642&lt;&gt;"",INDEX(HistoricPricesInBase!$A$5:$E$1227,A642,4),"")</f>
        <v/>
      </c>
    </row>
    <row r="643" spans="1:4">
      <c r="A643" t="str">
        <f t="shared" si="9"/>
        <v/>
      </c>
      <c r="B643" s="12"/>
      <c r="C643" s="5" t="str">
        <f>IF(A643&lt;&gt;"",INDEX(HistoricPricesInBase!$A$5:$E$1227,A643,5),"")</f>
        <v/>
      </c>
      <c r="D643" s="5" t="str">
        <f>IF(A643&lt;&gt;"",INDEX(HistoricPricesInBase!$A$5:$E$1227,A643,4),"")</f>
        <v/>
      </c>
    </row>
    <row r="644" spans="1:4">
      <c r="A644" t="str">
        <f t="shared" si="9"/>
        <v/>
      </c>
      <c r="B644" s="12"/>
      <c r="C644" s="5" t="str">
        <f>IF(A644&lt;&gt;"",INDEX(HistoricPricesInBase!$A$5:$E$1227,A644,5),"")</f>
        <v/>
      </c>
      <c r="D644" s="5" t="str">
        <f>IF(A644&lt;&gt;"",INDEX(HistoricPricesInBase!$A$5:$E$1227,A644,4),"")</f>
        <v/>
      </c>
    </row>
    <row r="645" spans="1:4">
      <c r="A645" t="str">
        <f t="shared" ref="A645:A708" si="10">IF(AND(A644&gt;2,A644&lt;&gt;""),A644-1,"")</f>
        <v/>
      </c>
      <c r="B645" s="12"/>
      <c r="C645" s="5" t="str">
        <f>IF(A645&lt;&gt;"",INDEX(HistoricPricesInBase!$A$5:$E$1227,A645,5),"")</f>
        <v/>
      </c>
      <c r="D645" s="5" t="str">
        <f>IF(A645&lt;&gt;"",INDEX(HistoricPricesInBase!$A$5:$E$1227,A645,4),"")</f>
        <v/>
      </c>
    </row>
    <row r="646" spans="1:4">
      <c r="A646" t="str">
        <f t="shared" si="10"/>
        <v/>
      </c>
      <c r="B646" s="12"/>
      <c r="C646" s="5" t="str">
        <f>IF(A646&lt;&gt;"",INDEX(HistoricPricesInBase!$A$5:$E$1227,A646,5),"")</f>
        <v/>
      </c>
      <c r="D646" s="5" t="str">
        <f>IF(A646&lt;&gt;"",INDEX(HistoricPricesInBase!$A$5:$E$1227,A646,4),"")</f>
        <v/>
      </c>
    </row>
    <row r="647" spans="1:4">
      <c r="A647" t="str">
        <f t="shared" si="10"/>
        <v/>
      </c>
      <c r="B647" s="12"/>
      <c r="C647" s="5" t="str">
        <f>IF(A647&lt;&gt;"",INDEX(HistoricPricesInBase!$A$5:$E$1227,A647,5),"")</f>
        <v/>
      </c>
      <c r="D647" s="5" t="str">
        <f>IF(A647&lt;&gt;"",INDEX(HistoricPricesInBase!$A$5:$E$1227,A647,4),"")</f>
        <v/>
      </c>
    </row>
    <row r="648" spans="1:4">
      <c r="A648" t="str">
        <f t="shared" si="10"/>
        <v/>
      </c>
      <c r="B648" s="12"/>
      <c r="C648" s="5" t="str">
        <f>IF(A648&lt;&gt;"",INDEX(HistoricPricesInBase!$A$5:$E$1227,A648,5),"")</f>
        <v/>
      </c>
      <c r="D648" s="5" t="str">
        <f>IF(A648&lt;&gt;"",INDEX(HistoricPricesInBase!$A$5:$E$1227,A648,4),"")</f>
        <v/>
      </c>
    </row>
    <row r="649" spans="1:4">
      <c r="A649" t="str">
        <f t="shared" si="10"/>
        <v/>
      </c>
      <c r="B649" s="12"/>
      <c r="C649" s="5" t="str">
        <f>IF(A649&lt;&gt;"",INDEX(HistoricPricesInBase!$A$5:$E$1227,A649,5),"")</f>
        <v/>
      </c>
      <c r="D649" s="5" t="str">
        <f>IF(A649&lt;&gt;"",INDEX(HistoricPricesInBase!$A$5:$E$1227,A649,4),"")</f>
        <v/>
      </c>
    </row>
    <row r="650" spans="1:4">
      <c r="A650" t="str">
        <f t="shared" si="10"/>
        <v/>
      </c>
      <c r="B650" s="12"/>
      <c r="C650" s="5" t="str">
        <f>IF(A650&lt;&gt;"",INDEX(HistoricPricesInBase!$A$5:$E$1227,A650,5),"")</f>
        <v/>
      </c>
      <c r="D650" s="5" t="str">
        <f>IF(A650&lt;&gt;"",INDEX(HistoricPricesInBase!$A$5:$E$1227,A650,4),"")</f>
        <v/>
      </c>
    </row>
    <row r="651" spans="1:4">
      <c r="A651" t="str">
        <f t="shared" si="10"/>
        <v/>
      </c>
      <c r="B651" s="12"/>
      <c r="C651" s="5" t="str">
        <f>IF(A651&lt;&gt;"",INDEX(HistoricPricesInBase!$A$5:$E$1227,A651,5),"")</f>
        <v/>
      </c>
      <c r="D651" s="5" t="str">
        <f>IF(A651&lt;&gt;"",INDEX(HistoricPricesInBase!$A$5:$E$1227,A651,4),"")</f>
        <v/>
      </c>
    </row>
    <row r="652" spans="1:4">
      <c r="A652" t="str">
        <f t="shared" si="10"/>
        <v/>
      </c>
      <c r="B652" s="12"/>
      <c r="C652" s="5" t="str">
        <f>IF(A652&lt;&gt;"",INDEX(HistoricPricesInBase!$A$5:$E$1227,A652,5),"")</f>
        <v/>
      </c>
      <c r="D652" s="5" t="str">
        <f>IF(A652&lt;&gt;"",INDEX(HistoricPricesInBase!$A$5:$E$1227,A652,4),"")</f>
        <v/>
      </c>
    </row>
    <row r="653" spans="1:4">
      <c r="A653" t="str">
        <f t="shared" si="10"/>
        <v/>
      </c>
      <c r="B653" s="12"/>
      <c r="C653" s="5" t="str">
        <f>IF(A653&lt;&gt;"",INDEX(HistoricPricesInBase!$A$5:$E$1227,A653,5),"")</f>
        <v/>
      </c>
      <c r="D653" s="5" t="str">
        <f>IF(A653&lt;&gt;"",INDEX(HistoricPricesInBase!$A$5:$E$1227,A653,4),"")</f>
        <v/>
      </c>
    </row>
    <row r="654" spans="1:4">
      <c r="A654" t="str">
        <f t="shared" si="10"/>
        <v/>
      </c>
      <c r="B654" s="12"/>
      <c r="C654" s="5" t="str">
        <f>IF(A654&lt;&gt;"",INDEX(HistoricPricesInBase!$A$5:$E$1227,A654,5),"")</f>
        <v/>
      </c>
      <c r="D654" s="5" t="str">
        <f>IF(A654&lt;&gt;"",INDEX(HistoricPricesInBase!$A$5:$E$1227,A654,4),"")</f>
        <v/>
      </c>
    </row>
    <row r="655" spans="1:4">
      <c r="A655" t="str">
        <f t="shared" si="10"/>
        <v/>
      </c>
      <c r="B655" s="12"/>
      <c r="C655" s="5" t="str">
        <f>IF(A655&lt;&gt;"",INDEX(HistoricPricesInBase!$A$5:$E$1227,A655,5),"")</f>
        <v/>
      </c>
      <c r="D655" s="5" t="str">
        <f>IF(A655&lt;&gt;"",INDEX(HistoricPricesInBase!$A$5:$E$1227,A655,4),"")</f>
        <v/>
      </c>
    </row>
    <row r="656" spans="1:4">
      <c r="A656" t="str">
        <f t="shared" si="10"/>
        <v/>
      </c>
      <c r="B656" s="12"/>
      <c r="C656" s="5" t="str">
        <f>IF(A656&lt;&gt;"",INDEX(HistoricPricesInBase!$A$5:$E$1227,A656,5),"")</f>
        <v/>
      </c>
      <c r="D656" s="5" t="str">
        <f>IF(A656&lt;&gt;"",INDEX(HistoricPricesInBase!$A$5:$E$1227,A656,4),"")</f>
        <v/>
      </c>
    </row>
    <row r="657" spans="1:4">
      <c r="A657" t="str">
        <f t="shared" si="10"/>
        <v/>
      </c>
      <c r="B657" s="12"/>
      <c r="C657" s="5" t="str">
        <f>IF(A657&lt;&gt;"",INDEX(HistoricPricesInBase!$A$5:$E$1227,A657,5),"")</f>
        <v/>
      </c>
      <c r="D657" s="5" t="str">
        <f>IF(A657&lt;&gt;"",INDEX(HistoricPricesInBase!$A$5:$E$1227,A657,4),"")</f>
        <v/>
      </c>
    </row>
    <row r="658" spans="1:4">
      <c r="A658" t="str">
        <f t="shared" si="10"/>
        <v/>
      </c>
      <c r="B658" s="12"/>
      <c r="C658" s="5" t="str">
        <f>IF(A658&lt;&gt;"",INDEX(HistoricPricesInBase!$A$5:$E$1227,A658,5),"")</f>
        <v/>
      </c>
      <c r="D658" s="5" t="str">
        <f>IF(A658&lt;&gt;"",INDEX(HistoricPricesInBase!$A$5:$E$1227,A658,4),"")</f>
        <v/>
      </c>
    </row>
    <row r="659" spans="1:4">
      <c r="A659" t="str">
        <f t="shared" si="10"/>
        <v/>
      </c>
      <c r="B659" s="12"/>
      <c r="C659" s="5" t="str">
        <f>IF(A659&lt;&gt;"",INDEX(HistoricPricesInBase!$A$5:$E$1227,A659,5),"")</f>
        <v/>
      </c>
      <c r="D659" s="5" t="str">
        <f>IF(A659&lt;&gt;"",INDEX(HistoricPricesInBase!$A$5:$E$1227,A659,4),"")</f>
        <v/>
      </c>
    </row>
    <row r="660" spans="1:4">
      <c r="A660" t="str">
        <f t="shared" si="10"/>
        <v/>
      </c>
      <c r="B660" s="12"/>
      <c r="C660" s="5" t="str">
        <f>IF(A660&lt;&gt;"",INDEX(HistoricPricesInBase!$A$5:$E$1227,A660,5),"")</f>
        <v/>
      </c>
      <c r="D660" s="5" t="str">
        <f>IF(A660&lt;&gt;"",INDEX(HistoricPricesInBase!$A$5:$E$1227,A660,4),"")</f>
        <v/>
      </c>
    </row>
    <row r="661" spans="1:4">
      <c r="A661" t="str">
        <f t="shared" si="10"/>
        <v/>
      </c>
      <c r="B661" s="12"/>
      <c r="C661" s="5" t="str">
        <f>IF(A661&lt;&gt;"",INDEX(HistoricPricesInBase!$A$5:$E$1227,A661,5),"")</f>
        <v/>
      </c>
      <c r="D661" s="5" t="str">
        <f>IF(A661&lt;&gt;"",INDEX(HistoricPricesInBase!$A$5:$E$1227,A661,4),"")</f>
        <v/>
      </c>
    </row>
    <row r="662" spans="1:4">
      <c r="A662" t="str">
        <f t="shared" si="10"/>
        <v/>
      </c>
      <c r="B662" s="12"/>
      <c r="C662" s="5" t="str">
        <f>IF(A662&lt;&gt;"",INDEX(HistoricPricesInBase!$A$5:$E$1227,A662,5),"")</f>
        <v/>
      </c>
      <c r="D662" s="5" t="str">
        <f>IF(A662&lt;&gt;"",INDEX(HistoricPricesInBase!$A$5:$E$1227,A662,4),"")</f>
        <v/>
      </c>
    </row>
    <row r="663" spans="1:4">
      <c r="A663" t="str">
        <f t="shared" si="10"/>
        <v/>
      </c>
      <c r="B663" s="12"/>
      <c r="C663" s="5" t="str">
        <f>IF(A663&lt;&gt;"",INDEX(HistoricPricesInBase!$A$5:$E$1227,A663,5),"")</f>
        <v/>
      </c>
      <c r="D663" s="5" t="str">
        <f>IF(A663&lt;&gt;"",INDEX(HistoricPricesInBase!$A$5:$E$1227,A663,4),"")</f>
        <v/>
      </c>
    </row>
    <row r="664" spans="1:4">
      <c r="A664" t="str">
        <f t="shared" si="10"/>
        <v/>
      </c>
      <c r="B664" s="12"/>
      <c r="C664" s="5" t="str">
        <f>IF(A664&lt;&gt;"",INDEX(HistoricPricesInBase!$A$5:$E$1227,A664,5),"")</f>
        <v/>
      </c>
      <c r="D664" s="5" t="str">
        <f>IF(A664&lt;&gt;"",INDEX(HistoricPricesInBase!$A$5:$E$1227,A664,4),"")</f>
        <v/>
      </c>
    </row>
    <row r="665" spans="1:4">
      <c r="A665" t="str">
        <f t="shared" si="10"/>
        <v/>
      </c>
      <c r="B665" s="12"/>
      <c r="C665" s="5" t="str">
        <f>IF(A665&lt;&gt;"",INDEX(HistoricPricesInBase!$A$5:$E$1227,A665,5),"")</f>
        <v/>
      </c>
      <c r="D665" s="5" t="str">
        <f>IF(A665&lt;&gt;"",INDEX(HistoricPricesInBase!$A$5:$E$1227,A665,4),"")</f>
        <v/>
      </c>
    </row>
    <row r="666" spans="1:4">
      <c r="A666" t="str">
        <f t="shared" si="10"/>
        <v/>
      </c>
      <c r="B666" s="12"/>
      <c r="C666" s="5" t="str">
        <f>IF(A666&lt;&gt;"",INDEX(HistoricPricesInBase!$A$5:$E$1227,A666,5),"")</f>
        <v/>
      </c>
      <c r="D666" s="5" t="str">
        <f>IF(A666&lt;&gt;"",INDEX(HistoricPricesInBase!$A$5:$E$1227,A666,4),"")</f>
        <v/>
      </c>
    </row>
    <row r="667" spans="1:4">
      <c r="A667" t="str">
        <f t="shared" si="10"/>
        <v/>
      </c>
      <c r="B667" s="12"/>
      <c r="C667" s="5" t="str">
        <f>IF(A667&lt;&gt;"",INDEX(HistoricPricesInBase!$A$5:$E$1227,A667,5),"")</f>
        <v/>
      </c>
      <c r="D667" s="5" t="str">
        <f>IF(A667&lt;&gt;"",INDEX(HistoricPricesInBase!$A$5:$E$1227,A667,4),"")</f>
        <v/>
      </c>
    </row>
    <row r="668" spans="1:4">
      <c r="A668" t="str">
        <f t="shared" si="10"/>
        <v/>
      </c>
      <c r="B668" s="12"/>
      <c r="C668" s="5" t="str">
        <f>IF(A668&lt;&gt;"",INDEX(HistoricPricesInBase!$A$5:$E$1227,A668,5),"")</f>
        <v/>
      </c>
      <c r="D668" s="5" t="str">
        <f>IF(A668&lt;&gt;"",INDEX(HistoricPricesInBase!$A$5:$E$1227,A668,4),"")</f>
        <v/>
      </c>
    </row>
    <row r="669" spans="1:4">
      <c r="A669" t="str">
        <f t="shared" si="10"/>
        <v/>
      </c>
      <c r="B669" s="12"/>
      <c r="C669" s="5" t="str">
        <f>IF(A669&lt;&gt;"",INDEX(HistoricPricesInBase!$A$5:$E$1227,A669,5),"")</f>
        <v/>
      </c>
      <c r="D669" s="5" t="str">
        <f>IF(A669&lt;&gt;"",INDEX(HistoricPricesInBase!$A$5:$E$1227,A669,4),"")</f>
        <v/>
      </c>
    </row>
    <row r="670" spans="1:4">
      <c r="A670" t="str">
        <f t="shared" si="10"/>
        <v/>
      </c>
      <c r="B670" s="12"/>
      <c r="C670" s="5" t="str">
        <f>IF(A670&lt;&gt;"",INDEX(HistoricPricesInBase!$A$5:$E$1227,A670,5),"")</f>
        <v/>
      </c>
      <c r="D670" s="5" t="str">
        <f>IF(A670&lt;&gt;"",INDEX(HistoricPricesInBase!$A$5:$E$1227,A670,4),"")</f>
        <v/>
      </c>
    </row>
    <row r="671" spans="1:4">
      <c r="A671" t="str">
        <f t="shared" si="10"/>
        <v/>
      </c>
      <c r="B671" s="12"/>
      <c r="C671" s="5" t="str">
        <f>IF(A671&lt;&gt;"",INDEX(HistoricPricesInBase!$A$5:$E$1227,A671,5),"")</f>
        <v/>
      </c>
      <c r="D671" s="5" t="str">
        <f>IF(A671&lt;&gt;"",INDEX(HistoricPricesInBase!$A$5:$E$1227,A671,4),"")</f>
        <v/>
      </c>
    </row>
    <row r="672" spans="1:4">
      <c r="A672" t="str">
        <f t="shared" si="10"/>
        <v/>
      </c>
      <c r="B672" s="12"/>
      <c r="C672" s="5" t="str">
        <f>IF(A672&lt;&gt;"",INDEX(HistoricPricesInBase!$A$5:$E$1227,A672,5),"")</f>
        <v/>
      </c>
      <c r="D672" s="5" t="str">
        <f>IF(A672&lt;&gt;"",INDEX(HistoricPricesInBase!$A$5:$E$1227,A672,4),"")</f>
        <v/>
      </c>
    </row>
    <row r="673" spans="1:4">
      <c r="A673" t="str">
        <f t="shared" si="10"/>
        <v/>
      </c>
      <c r="B673" s="12"/>
      <c r="C673" s="5" t="str">
        <f>IF(A673&lt;&gt;"",INDEX(HistoricPricesInBase!$A$5:$E$1227,A673,5),"")</f>
        <v/>
      </c>
      <c r="D673" s="5" t="str">
        <f>IF(A673&lt;&gt;"",INDEX(HistoricPricesInBase!$A$5:$E$1227,A673,4),"")</f>
        <v/>
      </c>
    </row>
    <row r="674" spans="1:4">
      <c r="A674" t="str">
        <f t="shared" si="10"/>
        <v/>
      </c>
      <c r="B674" s="12"/>
      <c r="C674" s="5" t="str">
        <f>IF(A674&lt;&gt;"",INDEX(HistoricPricesInBase!$A$5:$E$1227,A674,5),"")</f>
        <v/>
      </c>
      <c r="D674" s="5" t="str">
        <f>IF(A674&lt;&gt;"",INDEX(HistoricPricesInBase!$A$5:$E$1227,A674,4),"")</f>
        <v/>
      </c>
    </row>
    <row r="675" spans="1:4">
      <c r="A675" t="str">
        <f t="shared" si="10"/>
        <v/>
      </c>
      <c r="B675" s="12"/>
      <c r="C675" s="5" t="str">
        <f>IF(A675&lt;&gt;"",INDEX(HistoricPricesInBase!$A$5:$E$1227,A675,5),"")</f>
        <v/>
      </c>
      <c r="D675" s="5" t="str">
        <f>IF(A675&lt;&gt;"",INDEX(HistoricPricesInBase!$A$5:$E$1227,A675,4),"")</f>
        <v/>
      </c>
    </row>
    <row r="676" spans="1:4">
      <c r="A676" t="str">
        <f t="shared" si="10"/>
        <v/>
      </c>
      <c r="B676" s="12"/>
      <c r="C676" s="5" t="str">
        <f>IF(A676&lt;&gt;"",INDEX(HistoricPricesInBase!$A$5:$E$1227,A676,5),"")</f>
        <v/>
      </c>
      <c r="D676" s="5" t="str">
        <f>IF(A676&lt;&gt;"",INDEX(HistoricPricesInBase!$A$5:$E$1227,A676,4),"")</f>
        <v/>
      </c>
    </row>
    <row r="677" spans="1:4">
      <c r="A677" t="str">
        <f t="shared" si="10"/>
        <v/>
      </c>
      <c r="B677" s="12"/>
      <c r="C677" s="5" t="str">
        <f>IF(A677&lt;&gt;"",INDEX(HistoricPricesInBase!$A$5:$E$1227,A677,5),"")</f>
        <v/>
      </c>
      <c r="D677" s="5" t="str">
        <f>IF(A677&lt;&gt;"",INDEX(HistoricPricesInBase!$A$5:$E$1227,A677,4),"")</f>
        <v/>
      </c>
    </row>
    <row r="678" spans="1:4">
      <c r="A678" t="str">
        <f t="shared" si="10"/>
        <v/>
      </c>
      <c r="B678" s="12"/>
      <c r="C678" s="5" t="str">
        <f>IF(A678&lt;&gt;"",INDEX(HistoricPricesInBase!$A$5:$E$1227,A678,5),"")</f>
        <v/>
      </c>
      <c r="D678" s="5" t="str">
        <f>IF(A678&lt;&gt;"",INDEX(HistoricPricesInBase!$A$5:$E$1227,A678,4),"")</f>
        <v/>
      </c>
    </row>
    <row r="679" spans="1:4">
      <c r="A679" t="str">
        <f t="shared" si="10"/>
        <v/>
      </c>
      <c r="B679" s="12"/>
      <c r="C679" s="5" t="str">
        <f>IF(A679&lt;&gt;"",INDEX(HistoricPricesInBase!$A$5:$E$1227,A679,5),"")</f>
        <v/>
      </c>
      <c r="D679" s="5" t="str">
        <f>IF(A679&lt;&gt;"",INDEX(HistoricPricesInBase!$A$5:$E$1227,A679,4),"")</f>
        <v/>
      </c>
    </row>
    <row r="680" spans="1:4">
      <c r="A680" t="str">
        <f t="shared" si="10"/>
        <v/>
      </c>
      <c r="B680" s="12"/>
      <c r="C680" s="5" t="str">
        <f>IF(A680&lt;&gt;"",INDEX(HistoricPricesInBase!$A$5:$E$1227,A680,5),"")</f>
        <v/>
      </c>
      <c r="D680" s="5" t="str">
        <f>IF(A680&lt;&gt;"",INDEX(HistoricPricesInBase!$A$5:$E$1227,A680,4),"")</f>
        <v/>
      </c>
    </row>
    <row r="681" spans="1:4">
      <c r="A681" t="str">
        <f t="shared" si="10"/>
        <v/>
      </c>
      <c r="B681" s="12"/>
      <c r="C681" s="5" t="str">
        <f>IF(A681&lt;&gt;"",INDEX(HistoricPricesInBase!$A$5:$E$1227,A681,5),"")</f>
        <v/>
      </c>
      <c r="D681" s="5" t="str">
        <f>IF(A681&lt;&gt;"",INDEX(HistoricPricesInBase!$A$5:$E$1227,A681,4),"")</f>
        <v/>
      </c>
    </row>
    <row r="682" spans="1:4">
      <c r="A682" t="str">
        <f t="shared" si="10"/>
        <v/>
      </c>
      <c r="B682" s="12"/>
      <c r="C682" s="5" t="str">
        <f>IF(A682&lt;&gt;"",INDEX(HistoricPricesInBase!$A$5:$E$1227,A682,5),"")</f>
        <v/>
      </c>
      <c r="D682" s="5" t="str">
        <f>IF(A682&lt;&gt;"",INDEX(HistoricPricesInBase!$A$5:$E$1227,A682,4),"")</f>
        <v/>
      </c>
    </row>
    <row r="683" spans="1:4">
      <c r="A683" t="str">
        <f t="shared" si="10"/>
        <v/>
      </c>
      <c r="B683" s="12"/>
      <c r="C683" s="5" t="str">
        <f>IF(A683&lt;&gt;"",INDEX(HistoricPricesInBase!$A$5:$E$1227,A683,5),"")</f>
        <v/>
      </c>
      <c r="D683" s="5" t="str">
        <f>IF(A683&lt;&gt;"",INDEX(HistoricPricesInBase!$A$5:$E$1227,A683,4),"")</f>
        <v/>
      </c>
    </row>
    <row r="684" spans="1:4">
      <c r="A684" t="str">
        <f t="shared" si="10"/>
        <v/>
      </c>
      <c r="B684" s="12"/>
      <c r="C684" s="5" t="str">
        <f>IF(A684&lt;&gt;"",INDEX(HistoricPricesInBase!$A$5:$E$1227,A684,5),"")</f>
        <v/>
      </c>
      <c r="D684" s="5" t="str">
        <f>IF(A684&lt;&gt;"",INDEX(HistoricPricesInBase!$A$5:$E$1227,A684,4),"")</f>
        <v/>
      </c>
    </row>
    <row r="685" spans="1:4">
      <c r="A685" t="str">
        <f t="shared" si="10"/>
        <v/>
      </c>
      <c r="B685" s="12"/>
      <c r="C685" s="5" t="str">
        <f>IF(A685&lt;&gt;"",INDEX(HistoricPricesInBase!$A$5:$E$1227,A685,5),"")</f>
        <v/>
      </c>
      <c r="D685" s="5" t="str">
        <f>IF(A685&lt;&gt;"",INDEX(HistoricPricesInBase!$A$5:$E$1227,A685,4),"")</f>
        <v/>
      </c>
    </row>
    <row r="686" spans="1:4">
      <c r="A686" t="str">
        <f t="shared" si="10"/>
        <v/>
      </c>
      <c r="B686" s="12"/>
      <c r="C686" s="5" t="str">
        <f>IF(A686&lt;&gt;"",INDEX(HistoricPricesInBase!$A$5:$E$1227,A686,5),"")</f>
        <v/>
      </c>
      <c r="D686" s="5" t="str">
        <f>IF(A686&lt;&gt;"",INDEX(HistoricPricesInBase!$A$5:$E$1227,A686,4),"")</f>
        <v/>
      </c>
    </row>
    <row r="687" spans="1:4">
      <c r="A687" t="str">
        <f t="shared" si="10"/>
        <v/>
      </c>
      <c r="B687" s="12"/>
      <c r="C687" s="5" t="str">
        <f>IF(A687&lt;&gt;"",INDEX(HistoricPricesInBase!$A$5:$E$1227,A687,5),"")</f>
        <v/>
      </c>
      <c r="D687" s="5" t="str">
        <f>IF(A687&lt;&gt;"",INDEX(HistoricPricesInBase!$A$5:$E$1227,A687,4),"")</f>
        <v/>
      </c>
    </row>
    <row r="688" spans="1:4">
      <c r="A688" t="str">
        <f t="shared" si="10"/>
        <v/>
      </c>
      <c r="B688" s="12"/>
      <c r="C688" s="5" t="str">
        <f>IF(A688&lt;&gt;"",INDEX(HistoricPricesInBase!$A$5:$E$1227,A688,5),"")</f>
        <v/>
      </c>
      <c r="D688" s="5" t="str">
        <f>IF(A688&lt;&gt;"",INDEX(HistoricPricesInBase!$A$5:$E$1227,A688,4),"")</f>
        <v/>
      </c>
    </row>
    <row r="689" spans="1:4">
      <c r="A689" t="str">
        <f t="shared" si="10"/>
        <v/>
      </c>
      <c r="B689" s="12"/>
      <c r="C689" s="5" t="str">
        <f>IF(A689&lt;&gt;"",INDEX(HistoricPricesInBase!$A$5:$E$1227,A689,5),"")</f>
        <v/>
      </c>
      <c r="D689" s="5" t="str">
        <f>IF(A689&lt;&gt;"",INDEX(HistoricPricesInBase!$A$5:$E$1227,A689,4),"")</f>
        <v/>
      </c>
    </row>
    <row r="690" spans="1:4">
      <c r="A690" t="str">
        <f t="shared" si="10"/>
        <v/>
      </c>
      <c r="B690" s="12"/>
      <c r="C690" s="5" t="str">
        <f>IF(A690&lt;&gt;"",INDEX(HistoricPricesInBase!$A$5:$E$1227,A690,5),"")</f>
        <v/>
      </c>
      <c r="D690" s="5" t="str">
        <f>IF(A690&lt;&gt;"",INDEX(HistoricPricesInBase!$A$5:$E$1227,A690,4),"")</f>
        <v/>
      </c>
    </row>
    <row r="691" spans="1:4">
      <c r="A691" t="str">
        <f t="shared" si="10"/>
        <v/>
      </c>
      <c r="B691" s="12"/>
      <c r="C691" s="5" t="str">
        <f>IF(A691&lt;&gt;"",INDEX(HistoricPricesInBase!$A$5:$E$1227,A691,5),"")</f>
        <v/>
      </c>
      <c r="D691" s="5" t="str">
        <f>IF(A691&lt;&gt;"",INDEX(HistoricPricesInBase!$A$5:$E$1227,A691,4),"")</f>
        <v/>
      </c>
    </row>
    <row r="692" spans="1:4">
      <c r="A692" t="str">
        <f t="shared" si="10"/>
        <v/>
      </c>
      <c r="B692" s="12"/>
      <c r="C692" s="5" t="str">
        <f>IF(A692&lt;&gt;"",INDEX(HistoricPricesInBase!$A$5:$E$1227,A692,5),"")</f>
        <v/>
      </c>
      <c r="D692" s="5" t="str">
        <f>IF(A692&lt;&gt;"",INDEX(HistoricPricesInBase!$A$5:$E$1227,A692,4),"")</f>
        <v/>
      </c>
    </row>
    <row r="693" spans="1:4">
      <c r="A693" t="str">
        <f t="shared" si="10"/>
        <v/>
      </c>
      <c r="B693" s="12"/>
      <c r="C693" s="5" t="str">
        <f>IF(A693&lt;&gt;"",INDEX(HistoricPricesInBase!$A$5:$E$1227,A693,5),"")</f>
        <v/>
      </c>
      <c r="D693" s="5" t="str">
        <f>IF(A693&lt;&gt;"",INDEX(HistoricPricesInBase!$A$5:$E$1227,A693,4),"")</f>
        <v/>
      </c>
    </row>
    <row r="694" spans="1:4">
      <c r="A694" t="str">
        <f t="shared" si="10"/>
        <v/>
      </c>
      <c r="B694" s="12"/>
      <c r="C694" s="5" t="str">
        <f>IF(A694&lt;&gt;"",INDEX(HistoricPricesInBase!$A$5:$E$1227,A694,5),"")</f>
        <v/>
      </c>
      <c r="D694" s="5" t="str">
        <f>IF(A694&lt;&gt;"",INDEX(HistoricPricesInBase!$A$5:$E$1227,A694,4),"")</f>
        <v/>
      </c>
    </row>
    <row r="695" spans="1:4">
      <c r="A695" t="str">
        <f t="shared" si="10"/>
        <v/>
      </c>
      <c r="B695" s="12"/>
      <c r="C695" s="5" t="str">
        <f>IF(A695&lt;&gt;"",INDEX(HistoricPricesInBase!$A$5:$E$1227,A695,5),"")</f>
        <v/>
      </c>
      <c r="D695" s="5" t="str">
        <f>IF(A695&lt;&gt;"",INDEX(HistoricPricesInBase!$A$5:$E$1227,A695,4),"")</f>
        <v/>
      </c>
    </row>
    <row r="696" spans="1:4">
      <c r="A696" t="str">
        <f t="shared" si="10"/>
        <v/>
      </c>
      <c r="B696" s="12"/>
      <c r="C696" s="5" t="str">
        <f>IF(A696&lt;&gt;"",INDEX(HistoricPricesInBase!$A$5:$E$1227,A696,5),"")</f>
        <v/>
      </c>
      <c r="D696" s="5" t="str">
        <f>IF(A696&lt;&gt;"",INDEX(HistoricPricesInBase!$A$5:$E$1227,A696,4),"")</f>
        <v/>
      </c>
    </row>
    <row r="697" spans="1:4">
      <c r="A697" t="str">
        <f t="shared" si="10"/>
        <v/>
      </c>
      <c r="B697" s="12"/>
      <c r="C697" s="5" t="str">
        <f>IF(A697&lt;&gt;"",INDEX(HistoricPricesInBase!$A$5:$E$1227,A697,5),"")</f>
        <v/>
      </c>
      <c r="D697" s="5" t="str">
        <f>IF(A697&lt;&gt;"",INDEX(HistoricPricesInBase!$A$5:$E$1227,A697,4),"")</f>
        <v/>
      </c>
    </row>
    <row r="698" spans="1:4">
      <c r="A698" t="str">
        <f t="shared" si="10"/>
        <v/>
      </c>
      <c r="B698" s="12"/>
      <c r="C698" s="5" t="str">
        <f>IF(A698&lt;&gt;"",INDEX(HistoricPricesInBase!$A$5:$E$1227,A698,5),"")</f>
        <v/>
      </c>
      <c r="D698" s="5" t="str">
        <f>IF(A698&lt;&gt;"",INDEX(HistoricPricesInBase!$A$5:$E$1227,A698,4),"")</f>
        <v/>
      </c>
    </row>
    <row r="699" spans="1:4">
      <c r="A699" t="str">
        <f t="shared" si="10"/>
        <v/>
      </c>
      <c r="B699" s="12"/>
      <c r="C699" s="5" t="str">
        <f>IF(A699&lt;&gt;"",INDEX(HistoricPricesInBase!$A$5:$E$1227,A699,5),"")</f>
        <v/>
      </c>
      <c r="D699" s="5" t="str">
        <f>IF(A699&lt;&gt;"",INDEX(HistoricPricesInBase!$A$5:$E$1227,A699,4),"")</f>
        <v/>
      </c>
    </row>
    <row r="700" spans="1:4">
      <c r="A700" t="str">
        <f t="shared" si="10"/>
        <v/>
      </c>
      <c r="B700" s="12"/>
      <c r="C700" s="5" t="str">
        <f>IF(A700&lt;&gt;"",INDEX(HistoricPricesInBase!$A$5:$E$1227,A700,5),"")</f>
        <v/>
      </c>
      <c r="D700" s="5" t="str">
        <f>IF(A700&lt;&gt;"",INDEX(HistoricPricesInBase!$A$5:$E$1227,A700,4),"")</f>
        <v/>
      </c>
    </row>
    <row r="701" spans="1:4">
      <c r="A701" t="str">
        <f t="shared" si="10"/>
        <v/>
      </c>
      <c r="B701" s="12"/>
      <c r="C701" s="5" t="str">
        <f>IF(A701&lt;&gt;"",INDEX(HistoricPricesInBase!$A$5:$E$1227,A701,5),"")</f>
        <v/>
      </c>
      <c r="D701" s="5" t="str">
        <f>IF(A701&lt;&gt;"",INDEX(HistoricPricesInBase!$A$5:$E$1227,A701,4),"")</f>
        <v/>
      </c>
    </row>
    <row r="702" spans="1:4">
      <c r="A702" t="str">
        <f t="shared" si="10"/>
        <v/>
      </c>
      <c r="B702" s="12"/>
      <c r="C702" s="5" t="str">
        <f>IF(A702&lt;&gt;"",INDEX(HistoricPricesInBase!$A$5:$E$1227,A702,5),"")</f>
        <v/>
      </c>
      <c r="D702" s="5" t="str">
        <f>IF(A702&lt;&gt;"",INDEX(HistoricPricesInBase!$A$5:$E$1227,A702,4),"")</f>
        <v/>
      </c>
    </row>
    <row r="703" spans="1:4">
      <c r="A703" t="str">
        <f t="shared" si="10"/>
        <v/>
      </c>
      <c r="B703" s="12"/>
      <c r="C703" s="5" t="str">
        <f>IF(A703&lt;&gt;"",INDEX(HistoricPricesInBase!$A$5:$E$1227,A703,5),"")</f>
        <v/>
      </c>
      <c r="D703" s="5" t="str">
        <f>IF(A703&lt;&gt;"",INDEX(HistoricPricesInBase!$A$5:$E$1227,A703,4),"")</f>
        <v/>
      </c>
    </row>
    <row r="704" spans="1:4">
      <c r="A704" t="str">
        <f t="shared" si="10"/>
        <v/>
      </c>
      <c r="B704" s="12"/>
      <c r="C704" s="5" t="str">
        <f>IF(A704&lt;&gt;"",INDEX(HistoricPricesInBase!$A$5:$E$1227,A704,5),"")</f>
        <v/>
      </c>
      <c r="D704" s="5" t="str">
        <f>IF(A704&lt;&gt;"",INDEX(HistoricPricesInBase!$A$5:$E$1227,A704,4),"")</f>
        <v/>
      </c>
    </row>
    <row r="705" spans="1:4">
      <c r="A705" t="str">
        <f t="shared" si="10"/>
        <v/>
      </c>
      <c r="B705" s="12"/>
      <c r="C705" s="5" t="str">
        <f>IF(A705&lt;&gt;"",INDEX(HistoricPricesInBase!$A$5:$E$1227,A705,5),"")</f>
        <v/>
      </c>
      <c r="D705" s="5" t="str">
        <f>IF(A705&lt;&gt;"",INDEX(HistoricPricesInBase!$A$5:$E$1227,A705,4),"")</f>
        <v/>
      </c>
    </row>
    <row r="706" spans="1:4">
      <c r="A706" t="str">
        <f t="shared" si="10"/>
        <v/>
      </c>
      <c r="B706" s="12"/>
      <c r="C706" s="5" t="str">
        <f>IF(A706&lt;&gt;"",INDEX(HistoricPricesInBase!$A$5:$E$1227,A706,5),"")</f>
        <v/>
      </c>
      <c r="D706" s="5" t="str">
        <f>IF(A706&lt;&gt;"",INDEX(HistoricPricesInBase!$A$5:$E$1227,A706,4),"")</f>
        <v/>
      </c>
    </row>
    <row r="707" spans="1:4">
      <c r="A707" t="str">
        <f t="shared" si="10"/>
        <v/>
      </c>
      <c r="B707" s="12"/>
      <c r="C707" s="5" t="str">
        <f>IF(A707&lt;&gt;"",INDEX(HistoricPricesInBase!$A$5:$E$1227,A707,5),"")</f>
        <v/>
      </c>
      <c r="D707" s="5" t="str">
        <f>IF(A707&lt;&gt;"",INDEX(HistoricPricesInBase!$A$5:$E$1227,A707,4),"")</f>
        <v/>
      </c>
    </row>
    <row r="708" spans="1:4">
      <c r="A708" t="str">
        <f t="shared" si="10"/>
        <v/>
      </c>
      <c r="B708" s="12"/>
      <c r="C708" s="5" t="str">
        <f>IF(A708&lt;&gt;"",INDEX(HistoricPricesInBase!$A$5:$E$1227,A708,5),"")</f>
        <v/>
      </c>
      <c r="D708" s="5" t="str">
        <f>IF(A708&lt;&gt;"",INDEX(HistoricPricesInBase!$A$5:$E$1227,A708,4),"")</f>
        <v/>
      </c>
    </row>
    <row r="709" spans="1:4">
      <c r="A709" t="str">
        <f t="shared" ref="A709:A772" si="11">IF(AND(A708&gt;2,A708&lt;&gt;""),A708-1,"")</f>
        <v/>
      </c>
      <c r="B709" s="12"/>
      <c r="C709" s="5" t="str">
        <f>IF(A709&lt;&gt;"",INDEX(HistoricPricesInBase!$A$5:$E$1227,A709,5),"")</f>
        <v/>
      </c>
      <c r="D709" s="5" t="str">
        <f>IF(A709&lt;&gt;"",INDEX(HistoricPricesInBase!$A$5:$E$1227,A709,4),"")</f>
        <v/>
      </c>
    </row>
    <row r="710" spans="1:4">
      <c r="A710" t="str">
        <f t="shared" si="11"/>
        <v/>
      </c>
      <c r="B710" s="12"/>
      <c r="C710" s="5" t="str">
        <f>IF(A710&lt;&gt;"",INDEX(HistoricPricesInBase!$A$5:$E$1227,A710,5),"")</f>
        <v/>
      </c>
      <c r="D710" s="5" t="str">
        <f>IF(A710&lt;&gt;"",INDEX(HistoricPricesInBase!$A$5:$E$1227,A710,4),"")</f>
        <v/>
      </c>
    </row>
    <row r="711" spans="1:4">
      <c r="A711" t="str">
        <f t="shared" si="11"/>
        <v/>
      </c>
      <c r="B711" s="12"/>
      <c r="C711" s="5" t="str">
        <f>IF(A711&lt;&gt;"",INDEX(HistoricPricesInBase!$A$5:$E$1227,A711,5),"")</f>
        <v/>
      </c>
      <c r="D711" s="5" t="str">
        <f>IF(A711&lt;&gt;"",INDEX(HistoricPricesInBase!$A$5:$E$1227,A711,4),"")</f>
        <v/>
      </c>
    </row>
    <row r="712" spans="1:4">
      <c r="A712" t="str">
        <f t="shared" si="11"/>
        <v/>
      </c>
      <c r="B712" s="12"/>
      <c r="C712" s="5" t="str">
        <f>IF(A712&lt;&gt;"",INDEX(HistoricPricesInBase!$A$5:$E$1227,A712,5),"")</f>
        <v/>
      </c>
      <c r="D712" s="5" t="str">
        <f>IF(A712&lt;&gt;"",INDEX(HistoricPricesInBase!$A$5:$E$1227,A712,4),"")</f>
        <v/>
      </c>
    </row>
    <row r="713" spans="1:4">
      <c r="A713" t="str">
        <f t="shared" si="11"/>
        <v/>
      </c>
      <c r="B713" s="12"/>
      <c r="C713" s="5" t="str">
        <f>IF(A713&lt;&gt;"",INDEX(HistoricPricesInBase!$A$5:$E$1227,A713,5),"")</f>
        <v/>
      </c>
      <c r="D713" s="5" t="str">
        <f>IF(A713&lt;&gt;"",INDEX(HistoricPricesInBase!$A$5:$E$1227,A713,4),"")</f>
        <v/>
      </c>
    </row>
    <row r="714" spans="1:4">
      <c r="A714" t="str">
        <f t="shared" si="11"/>
        <v/>
      </c>
      <c r="B714" s="12"/>
      <c r="C714" s="5" t="str">
        <f>IF(A714&lt;&gt;"",INDEX(HistoricPricesInBase!$A$5:$E$1227,A714,5),"")</f>
        <v/>
      </c>
      <c r="D714" s="5" t="str">
        <f>IF(A714&lt;&gt;"",INDEX(HistoricPricesInBase!$A$5:$E$1227,A714,4),"")</f>
        <v/>
      </c>
    </row>
    <row r="715" spans="1:4">
      <c r="A715" t="str">
        <f t="shared" si="11"/>
        <v/>
      </c>
      <c r="B715" s="12"/>
      <c r="C715" s="5" t="str">
        <f>IF(A715&lt;&gt;"",INDEX(HistoricPricesInBase!$A$5:$E$1227,A715,5),"")</f>
        <v/>
      </c>
      <c r="D715" s="5" t="str">
        <f>IF(A715&lt;&gt;"",INDEX(HistoricPricesInBase!$A$5:$E$1227,A715,4),"")</f>
        <v/>
      </c>
    </row>
    <row r="716" spans="1:4">
      <c r="A716" t="str">
        <f t="shared" si="11"/>
        <v/>
      </c>
      <c r="B716" s="12"/>
      <c r="C716" s="5" t="str">
        <f>IF(A716&lt;&gt;"",INDEX(HistoricPricesInBase!$A$5:$E$1227,A716,5),"")</f>
        <v/>
      </c>
      <c r="D716" s="5" t="str">
        <f>IF(A716&lt;&gt;"",INDEX(HistoricPricesInBase!$A$5:$E$1227,A716,4),"")</f>
        <v/>
      </c>
    </row>
    <row r="717" spans="1:4">
      <c r="A717" t="str">
        <f t="shared" si="11"/>
        <v/>
      </c>
      <c r="B717" s="12"/>
      <c r="C717" s="5" t="str">
        <f>IF(A717&lt;&gt;"",INDEX(HistoricPricesInBase!$A$5:$E$1227,A717,5),"")</f>
        <v/>
      </c>
      <c r="D717" s="5" t="str">
        <f>IF(A717&lt;&gt;"",INDEX(HistoricPricesInBase!$A$5:$E$1227,A717,4),"")</f>
        <v/>
      </c>
    </row>
    <row r="718" spans="1:4">
      <c r="A718" t="str">
        <f t="shared" si="11"/>
        <v/>
      </c>
      <c r="B718" s="12"/>
      <c r="C718" s="5" t="str">
        <f>IF(A718&lt;&gt;"",INDEX(HistoricPricesInBase!$A$5:$E$1227,A718,5),"")</f>
        <v/>
      </c>
      <c r="D718" s="5" t="str">
        <f>IF(A718&lt;&gt;"",INDEX(HistoricPricesInBase!$A$5:$E$1227,A718,4),"")</f>
        <v/>
      </c>
    </row>
    <row r="719" spans="1:4">
      <c r="A719" t="str">
        <f t="shared" si="11"/>
        <v/>
      </c>
      <c r="B719" s="12"/>
      <c r="C719" s="5" t="str">
        <f>IF(A719&lt;&gt;"",INDEX(HistoricPricesInBase!$A$5:$E$1227,A719,5),"")</f>
        <v/>
      </c>
      <c r="D719" s="5" t="str">
        <f>IF(A719&lt;&gt;"",INDEX(HistoricPricesInBase!$A$5:$E$1227,A719,4),"")</f>
        <v/>
      </c>
    </row>
    <row r="720" spans="1:4">
      <c r="A720" t="str">
        <f t="shared" si="11"/>
        <v/>
      </c>
      <c r="B720" s="12"/>
      <c r="C720" s="5" t="str">
        <f>IF(A720&lt;&gt;"",INDEX(HistoricPricesInBase!$A$5:$E$1227,A720,5),"")</f>
        <v/>
      </c>
      <c r="D720" s="5" t="str">
        <f>IF(A720&lt;&gt;"",INDEX(HistoricPricesInBase!$A$5:$E$1227,A720,4),"")</f>
        <v/>
      </c>
    </row>
    <row r="721" spans="1:4">
      <c r="A721" t="str">
        <f t="shared" si="11"/>
        <v/>
      </c>
      <c r="B721" s="12"/>
      <c r="C721" s="5" t="str">
        <f>IF(A721&lt;&gt;"",INDEX(HistoricPricesInBase!$A$5:$E$1227,A721,5),"")</f>
        <v/>
      </c>
      <c r="D721" s="5" t="str">
        <f>IF(A721&lt;&gt;"",INDEX(HistoricPricesInBase!$A$5:$E$1227,A721,4),"")</f>
        <v/>
      </c>
    </row>
    <row r="722" spans="1:4">
      <c r="A722" t="str">
        <f t="shared" si="11"/>
        <v/>
      </c>
      <c r="B722" s="12"/>
      <c r="C722" s="5" t="str">
        <f>IF(A722&lt;&gt;"",INDEX(HistoricPricesInBase!$A$5:$E$1227,A722,5),"")</f>
        <v/>
      </c>
      <c r="D722" s="5" t="str">
        <f>IF(A722&lt;&gt;"",INDEX(HistoricPricesInBase!$A$5:$E$1227,A722,4),"")</f>
        <v/>
      </c>
    </row>
    <row r="723" spans="1:4">
      <c r="A723" t="str">
        <f t="shared" si="11"/>
        <v/>
      </c>
      <c r="B723" s="12"/>
      <c r="C723" s="5" t="str">
        <f>IF(A723&lt;&gt;"",INDEX(HistoricPricesInBase!$A$5:$E$1227,A723,5),"")</f>
        <v/>
      </c>
      <c r="D723" s="5" t="str">
        <f>IF(A723&lt;&gt;"",INDEX(HistoricPricesInBase!$A$5:$E$1227,A723,4),"")</f>
        <v/>
      </c>
    </row>
    <row r="724" spans="1:4">
      <c r="A724" t="str">
        <f t="shared" si="11"/>
        <v/>
      </c>
      <c r="B724" s="12"/>
      <c r="C724" s="5" t="str">
        <f>IF(A724&lt;&gt;"",INDEX(HistoricPricesInBase!$A$5:$E$1227,A724,5),"")</f>
        <v/>
      </c>
      <c r="D724" s="5" t="str">
        <f>IF(A724&lt;&gt;"",INDEX(HistoricPricesInBase!$A$5:$E$1227,A724,4),"")</f>
        <v/>
      </c>
    </row>
    <row r="725" spans="1:4">
      <c r="A725" t="str">
        <f t="shared" si="11"/>
        <v/>
      </c>
      <c r="B725" s="12"/>
      <c r="C725" s="5" t="str">
        <f>IF(A725&lt;&gt;"",INDEX(HistoricPricesInBase!$A$5:$E$1227,A725,5),"")</f>
        <v/>
      </c>
      <c r="D725" s="5" t="str">
        <f>IF(A725&lt;&gt;"",INDEX(HistoricPricesInBase!$A$5:$E$1227,A725,4),"")</f>
        <v/>
      </c>
    </row>
    <row r="726" spans="1:4">
      <c r="A726" t="str">
        <f t="shared" si="11"/>
        <v/>
      </c>
      <c r="B726" s="12"/>
      <c r="C726" s="5" t="str">
        <f>IF(A726&lt;&gt;"",INDEX(HistoricPricesInBase!$A$5:$E$1227,A726,5),"")</f>
        <v/>
      </c>
      <c r="D726" s="5" t="str">
        <f>IF(A726&lt;&gt;"",INDEX(HistoricPricesInBase!$A$5:$E$1227,A726,4),"")</f>
        <v/>
      </c>
    </row>
    <row r="727" spans="1:4">
      <c r="A727" t="str">
        <f t="shared" si="11"/>
        <v/>
      </c>
      <c r="B727" s="12"/>
      <c r="C727" s="5" t="str">
        <f>IF(A727&lt;&gt;"",INDEX(HistoricPricesInBase!$A$5:$E$1227,A727,5),"")</f>
        <v/>
      </c>
      <c r="D727" s="5" t="str">
        <f>IF(A727&lt;&gt;"",INDEX(HistoricPricesInBase!$A$5:$E$1227,A727,4),"")</f>
        <v/>
      </c>
    </row>
    <row r="728" spans="1:4">
      <c r="A728" t="str">
        <f t="shared" si="11"/>
        <v/>
      </c>
      <c r="B728" s="12"/>
      <c r="C728" s="5" t="str">
        <f>IF(A728&lt;&gt;"",INDEX(HistoricPricesInBase!$A$5:$E$1227,A728,5),"")</f>
        <v/>
      </c>
      <c r="D728" s="5" t="str">
        <f>IF(A728&lt;&gt;"",INDEX(HistoricPricesInBase!$A$5:$E$1227,A728,4),"")</f>
        <v/>
      </c>
    </row>
    <row r="729" spans="1:4">
      <c r="A729" t="str">
        <f t="shared" si="11"/>
        <v/>
      </c>
      <c r="B729" s="12"/>
      <c r="C729" s="5" t="str">
        <f>IF(A729&lt;&gt;"",INDEX(HistoricPricesInBase!$A$5:$E$1227,A729,5),"")</f>
        <v/>
      </c>
      <c r="D729" s="5" t="str">
        <f>IF(A729&lt;&gt;"",INDEX(HistoricPricesInBase!$A$5:$E$1227,A729,4),"")</f>
        <v/>
      </c>
    </row>
    <row r="730" spans="1:4">
      <c r="A730" t="str">
        <f t="shared" si="11"/>
        <v/>
      </c>
      <c r="B730" s="12"/>
      <c r="C730" s="5" t="str">
        <f>IF(A730&lt;&gt;"",INDEX(HistoricPricesInBase!$A$5:$E$1227,A730,5),"")</f>
        <v/>
      </c>
      <c r="D730" s="5" t="str">
        <f>IF(A730&lt;&gt;"",INDEX(HistoricPricesInBase!$A$5:$E$1227,A730,4),"")</f>
        <v/>
      </c>
    </row>
    <row r="731" spans="1:4">
      <c r="A731" t="str">
        <f t="shared" si="11"/>
        <v/>
      </c>
      <c r="B731" s="12"/>
      <c r="C731" s="5" t="str">
        <f>IF(A731&lt;&gt;"",INDEX(HistoricPricesInBase!$A$5:$E$1227,A731,5),"")</f>
        <v/>
      </c>
      <c r="D731" s="5" t="str">
        <f>IF(A731&lt;&gt;"",INDEX(HistoricPricesInBase!$A$5:$E$1227,A731,4),"")</f>
        <v/>
      </c>
    </row>
    <row r="732" spans="1:4">
      <c r="A732" t="str">
        <f t="shared" si="11"/>
        <v/>
      </c>
      <c r="B732" s="12"/>
      <c r="C732" s="5" t="str">
        <f>IF(A732&lt;&gt;"",INDEX(HistoricPricesInBase!$A$5:$E$1227,A732,5),"")</f>
        <v/>
      </c>
      <c r="D732" s="5" t="str">
        <f>IF(A732&lt;&gt;"",INDEX(HistoricPricesInBase!$A$5:$E$1227,A732,4),"")</f>
        <v/>
      </c>
    </row>
    <row r="733" spans="1:4">
      <c r="A733" t="str">
        <f t="shared" si="11"/>
        <v/>
      </c>
      <c r="B733" s="12"/>
      <c r="C733" s="5" t="str">
        <f>IF(A733&lt;&gt;"",INDEX(HistoricPricesInBase!$A$5:$E$1227,A733,5),"")</f>
        <v/>
      </c>
      <c r="D733" s="5" t="str">
        <f>IF(A733&lt;&gt;"",INDEX(HistoricPricesInBase!$A$5:$E$1227,A733,4),"")</f>
        <v/>
      </c>
    </row>
    <row r="734" spans="1:4">
      <c r="A734" t="str">
        <f t="shared" si="11"/>
        <v/>
      </c>
      <c r="B734" s="12"/>
      <c r="C734" s="5" t="str">
        <f>IF(A734&lt;&gt;"",INDEX(HistoricPricesInBase!$A$5:$E$1227,A734,5),"")</f>
        <v/>
      </c>
      <c r="D734" s="5" t="str">
        <f>IF(A734&lt;&gt;"",INDEX(HistoricPricesInBase!$A$5:$E$1227,A734,4),"")</f>
        <v/>
      </c>
    </row>
    <row r="735" spans="1:4">
      <c r="A735" t="str">
        <f t="shared" si="11"/>
        <v/>
      </c>
      <c r="B735" s="12"/>
      <c r="C735" s="5" t="str">
        <f>IF(A735&lt;&gt;"",INDEX(HistoricPricesInBase!$A$5:$E$1227,A735,5),"")</f>
        <v/>
      </c>
      <c r="D735" s="5" t="str">
        <f>IF(A735&lt;&gt;"",INDEX(HistoricPricesInBase!$A$5:$E$1227,A735,4),"")</f>
        <v/>
      </c>
    </row>
    <row r="736" spans="1:4">
      <c r="A736" t="str">
        <f t="shared" si="11"/>
        <v/>
      </c>
      <c r="B736" s="12"/>
      <c r="C736" s="5" t="str">
        <f>IF(A736&lt;&gt;"",INDEX(HistoricPricesInBase!$A$5:$E$1227,A736,5),"")</f>
        <v/>
      </c>
      <c r="D736" s="5" t="str">
        <f>IF(A736&lt;&gt;"",INDEX(HistoricPricesInBase!$A$5:$E$1227,A736,4),"")</f>
        <v/>
      </c>
    </row>
    <row r="737" spans="1:4">
      <c r="A737" t="str">
        <f t="shared" si="11"/>
        <v/>
      </c>
      <c r="B737" s="12"/>
      <c r="C737" s="5" t="str">
        <f>IF(A737&lt;&gt;"",INDEX(HistoricPricesInBase!$A$5:$E$1227,A737,5),"")</f>
        <v/>
      </c>
      <c r="D737" s="5" t="str">
        <f>IF(A737&lt;&gt;"",INDEX(HistoricPricesInBase!$A$5:$E$1227,A737,4),"")</f>
        <v/>
      </c>
    </row>
    <row r="738" spans="1:4">
      <c r="A738" t="str">
        <f t="shared" si="11"/>
        <v/>
      </c>
      <c r="B738" s="12"/>
      <c r="C738" s="5" t="str">
        <f>IF(A738&lt;&gt;"",INDEX(HistoricPricesInBase!$A$5:$E$1227,A738,5),"")</f>
        <v/>
      </c>
      <c r="D738" s="5" t="str">
        <f>IF(A738&lt;&gt;"",INDEX(HistoricPricesInBase!$A$5:$E$1227,A738,4),"")</f>
        <v/>
      </c>
    </row>
    <row r="739" spans="1:4">
      <c r="A739" t="str">
        <f t="shared" si="11"/>
        <v/>
      </c>
      <c r="B739" s="12"/>
      <c r="C739" s="5" t="str">
        <f>IF(A739&lt;&gt;"",INDEX(HistoricPricesInBase!$A$5:$E$1227,A739,5),"")</f>
        <v/>
      </c>
      <c r="D739" s="5" t="str">
        <f>IF(A739&lt;&gt;"",INDEX(HistoricPricesInBase!$A$5:$E$1227,A739,4),"")</f>
        <v/>
      </c>
    </row>
    <row r="740" spans="1:4">
      <c r="A740" t="str">
        <f t="shared" si="11"/>
        <v/>
      </c>
      <c r="B740" s="12"/>
      <c r="C740" s="5" t="str">
        <f>IF(A740&lt;&gt;"",INDEX(HistoricPricesInBase!$A$5:$E$1227,A740,5),"")</f>
        <v/>
      </c>
      <c r="D740" s="5" t="str">
        <f>IF(A740&lt;&gt;"",INDEX(HistoricPricesInBase!$A$5:$E$1227,A740,4),"")</f>
        <v/>
      </c>
    </row>
    <row r="741" spans="1:4">
      <c r="A741" t="str">
        <f t="shared" si="11"/>
        <v/>
      </c>
      <c r="B741" s="12"/>
      <c r="C741" s="5" t="str">
        <f>IF(A741&lt;&gt;"",INDEX(HistoricPricesInBase!$A$5:$E$1227,A741,5),"")</f>
        <v/>
      </c>
      <c r="D741" s="5" t="str">
        <f>IF(A741&lt;&gt;"",INDEX(HistoricPricesInBase!$A$5:$E$1227,A741,4),"")</f>
        <v/>
      </c>
    </row>
    <row r="742" spans="1:4">
      <c r="A742" t="str">
        <f t="shared" si="11"/>
        <v/>
      </c>
      <c r="B742" s="12"/>
      <c r="C742" s="5" t="str">
        <f>IF(A742&lt;&gt;"",INDEX(HistoricPricesInBase!$A$5:$E$1227,A742,5),"")</f>
        <v/>
      </c>
      <c r="D742" s="5" t="str">
        <f>IF(A742&lt;&gt;"",INDEX(HistoricPricesInBase!$A$5:$E$1227,A742,4),"")</f>
        <v/>
      </c>
    </row>
    <row r="743" spans="1:4">
      <c r="A743" t="str">
        <f t="shared" si="11"/>
        <v/>
      </c>
      <c r="B743" s="12"/>
      <c r="C743" s="5" t="str">
        <f>IF(A743&lt;&gt;"",INDEX(HistoricPricesInBase!$A$5:$E$1227,A743,5),"")</f>
        <v/>
      </c>
      <c r="D743" s="5" t="str">
        <f>IF(A743&lt;&gt;"",INDEX(HistoricPricesInBase!$A$5:$E$1227,A743,4),"")</f>
        <v/>
      </c>
    </row>
    <row r="744" spans="1:4">
      <c r="A744" t="str">
        <f t="shared" si="11"/>
        <v/>
      </c>
      <c r="B744" s="12"/>
      <c r="C744" s="5" t="str">
        <f>IF(A744&lt;&gt;"",INDEX(HistoricPricesInBase!$A$5:$E$1227,A744,5),"")</f>
        <v/>
      </c>
      <c r="D744" s="5" t="str">
        <f>IF(A744&lt;&gt;"",INDEX(HistoricPricesInBase!$A$5:$E$1227,A744,4),"")</f>
        <v/>
      </c>
    </row>
    <row r="745" spans="1:4">
      <c r="A745" t="str">
        <f t="shared" si="11"/>
        <v/>
      </c>
      <c r="B745" s="12"/>
      <c r="C745" s="5" t="str">
        <f>IF(A745&lt;&gt;"",INDEX(HistoricPricesInBase!$A$5:$E$1227,A745,5),"")</f>
        <v/>
      </c>
      <c r="D745" s="5" t="str">
        <f>IF(A745&lt;&gt;"",INDEX(HistoricPricesInBase!$A$5:$E$1227,A745,4),"")</f>
        <v/>
      </c>
    </row>
    <row r="746" spans="1:4">
      <c r="A746" t="str">
        <f t="shared" si="11"/>
        <v/>
      </c>
      <c r="B746" s="12"/>
      <c r="C746" s="5" t="str">
        <f>IF(A746&lt;&gt;"",INDEX(HistoricPricesInBase!$A$5:$E$1227,A746,5),"")</f>
        <v/>
      </c>
      <c r="D746" s="5" t="str">
        <f>IF(A746&lt;&gt;"",INDEX(HistoricPricesInBase!$A$5:$E$1227,A746,4),"")</f>
        <v/>
      </c>
    </row>
    <row r="747" spans="1:4">
      <c r="A747" t="str">
        <f t="shared" si="11"/>
        <v/>
      </c>
      <c r="B747" s="12"/>
      <c r="C747" s="5" t="str">
        <f>IF(A747&lt;&gt;"",INDEX(HistoricPricesInBase!$A$5:$E$1227,A747,5),"")</f>
        <v/>
      </c>
      <c r="D747" s="5" t="str">
        <f>IF(A747&lt;&gt;"",INDEX(HistoricPricesInBase!$A$5:$E$1227,A747,4),"")</f>
        <v/>
      </c>
    </row>
    <row r="748" spans="1:4">
      <c r="A748" t="str">
        <f t="shared" si="11"/>
        <v/>
      </c>
      <c r="B748" s="12"/>
      <c r="C748" s="5" t="str">
        <f>IF(A748&lt;&gt;"",INDEX(HistoricPricesInBase!$A$5:$E$1227,A748,5),"")</f>
        <v/>
      </c>
      <c r="D748" s="5" t="str">
        <f>IF(A748&lt;&gt;"",INDEX(HistoricPricesInBase!$A$5:$E$1227,A748,4),"")</f>
        <v/>
      </c>
    </row>
    <row r="749" spans="1:4">
      <c r="A749" t="str">
        <f t="shared" si="11"/>
        <v/>
      </c>
      <c r="B749" s="12"/>
      <c r="C749" s="5" t="str">
        <f>IF(A749&lt;&gt;"",INDEX(HistoricPricesInBase!$A$5:$E$1227,A749,5),"")</f>
        <v/>
      </c>
      <c r="D749" s="5" t="str">
        <f>IF(A749&lt;&gt;"",INDEX(HistoricPricesInBase!$A$5:$E$1227,A749,4),"")</f>
        <v/>
      </c>
    </row>
    <row r="750" spans="1:4">
      <c r="A750" t="str">
        <f t="shared" si="11"/>
        <v/>
      </c>
      <c r="B750" s="12"/>
      <c r="C750" s="5" t="str">
        <f>IF(A750&lt;&gt;"",INDEX(HistoricPricesInBase!$A$5:$E$1227,A750,5),"")</f>
        <v/>
      </c>
      <c r="D750" s="5" t="str">
        <f>IF(A750&lt;&gt;"",INDEX(HistoricPricesInBase!$A$5:$E$1227,A750,4),"")</f>
        <v/>
      </c>
    </row>
    <row r="751" spans="1:4">
      <c r="A751" t="str">
        <f t="shared" si="11"/>
        <v/>
      </c>
      <c r="B751" s="12"/>
      <c r="C751" s="5" t="str">
        <f>IF(A751&lt;&gt;"",INDEX(HistoricPricesInBase!$A$5:$E$1227,A751,5),"")</f>
        <v/>
      </c>
      <c r="D751" s="5" t="str">
        <f>IF(A751&lt;&gt;"",INDEX(HistoricPricesInBase!$A$5:$E$1227,A751,4),"")</f>
        <v/>
      </c>
    </row>
    <row r="752" spans="1:4">
      <c r="A752" t="str">
        <f t="shared" si="11"/>
        <v/>
      </c>
      <c r="B752" s="12"/>
      <c r="C752" s="5" t="str">
        <f>IF(A752&lt;&gt;"",INDEX(HistoricPricesInBase!$A$5:$E$1227,A752,5),"")</f>
        <v/>
      </c>
      <c r="D752" s="5" t="str">
        <f>IF(A752&lt;&gt;"",INDEX(HistoricPricesInBase!$A$5:$E$1227,A752,4),"")</f>
        <v/>
      </c>
    </row>
    <row r="753" spans="1:4">
      <c r="A753" t="str">
        <f t="shared" si="11"/>
        <v/>
      </c>
      <c r="B753" s="12"/>
      <c r="C753" s="5" t="str">
        <f>IF(A753&lt;&gt;"",INDEX(HistoricPricesInBase!$A$5:$E$1227,A753,5),"")</f>
        <v/>
      </c>
      <c r="D753" s="5" t="str">
        <f>IF(A753&lt;&gt;"",INDEX(HistoricPricesInBase!$A$5:$E$1227,A753,4),"")</f>
        <v/>
      </c>
    </row>
    <row r="754" spans="1:4">
      <c r="A754" t="str">
        <f t="shared" si="11"/>
        <v/>
      </c>
      <c r="B754" s="12"/>
      <c r="C754" s="5" t="str">
        <f>IF(A754&lt;&gt;"",INDEX(HistoricPricesInBase!$A$5:$E$1227,A754,5),"")</f>
        <v/>
      </c>
      <c r="D754" s="5" t="str">
        <f>IF(A754&lt;&gt;"",INDEX(HistoricPricesInBase!$A$5:$E$1227,A754,4),"")</f>
        <v/>
      </c>
    </row>
    <row r="755" spans="1:4">
      <c r="A755" t="str">
        <f t="shared" si="11"/>
        <v/>
      </c>
      <c r="B755" s="12"/>
      <c r="C755" s="5" t="str">
        <f>IF(A755&lt;&gt;"",INDEX(HistoricPricesInBase!$A$5:$E$1227,A755,5),"")</f>
        <v/>
      </c>
      <c r="D755" s="5" t="str">
        <f>IF(A755&lt;&gt;"",INDEX(HistoricPricesInBase!$A$5:$E$1227,A755,4),"")</f>
        <v/>
      </c>
    </row>
    <row r="756" spans="1:4">
      <c r="A756" t="str">
        <f t="shared" si="11"/>
        <v/>
      </c>
      <c r="B756" s="12"/>
      <c r="C756" s="5" t="str">
        <f>IF(A756&lt;&gt;"",INDEX(HistoricPricesInBase!$A$5:$E$1227,A756,5),"")</f>
        <v/>
      </c>
      <c r="D756" s="5" t="str">
        <f>IF(A756&lt;&gt;"",INDEX(HistoricPricesInBase!$A$5:$E$1227,A756,4),"")</f>
        <v/>
      </c>
    </row>
    <row r="757" spans="1:4">
      <c r="A757" t="str">
        <f t="shared" si="11"/>
        <v/>
      </c>
      <c r="B757" s="12"/>
      <c r="C757" s="5" t="str">
        <f>IF(A757&lt;&gt;"",INDEX(HistoricPricesInBase!$A$5:$E$1227,A757,5),"")</f>
        <v/>
      </c>
      <c r="D757" s="5" t="str">
        <f>IF(A757&lt;&gt;"",INDEX(HistoricPricesInBase!$A$5:$E$1227,A757,4),"")</f>
        <v/>
      </c>
    </row>
    <row r="758" spans="1:4">
      <c r="A758" t="str">
        <f t="shared" si="11"/>
        <v/>
      </c>
      <c r="B758" s="12"/>
      <c r="C758" s="5" t="str">
        <f>IF(A758&lt;&gt;"",INDEX(HistoricPricesInBase!$A$5:$E$1227,A758,5),"")</f>
        <v/>
      </c>
      <c r="D758" s="5" t="str">
        <f>IF(A758&lt;&gt;"",INDEX(HistoricPricesInBase!$A$5:$E$1227,A758,4),"")</f>
        <v/>
      </c>
    </row>
    <row r="759" spans="1:4">
      <c r="A759" t="str">
        <f t="shared" si="11"/>
        <v/>
      </c>
      <c r="B759" s="12"/>
      <c r="C759" s="5" t="str">
        <f>IF(A759&lt;&gt;"",INDEX(HistoricPricesInBase!$A$5:$E$1227,A759,5),"")</f>
        <v/>
      </c>
      <c r="D759" s="5" t="str">
        <f>IF(A759&lt;&gt;"",INDEX(HistoricPricesInBase!$A$5:$E$1227,A759,4),"")</f>
        <v/>
      </c>
    </row>
    <row r="760" spans="1:4">
      <c r="A760" t="str">
        <f t="shared" si="11"/>
        <v/>
      </c>
      <c r="B760" s="12"/>
      <c r="C760" s="5" t="str">
        <f>IF(A760&lt;&gt;"",INDEX(HistoricPricesInBase!$A$5:$E$1227,A760,5),"")</f>
        <v/>
      </c>
      <c r="D760" s="5" t="str">
        <f>IF(A760&lt;&gt;"",INDEX(HistoricPricesInBase!$A$5:$E$1227,A760,4),"")</f>
        <v/>
      </c>
    </row>
    <row r="761" spans="1:4">
      <c r="A761" t="str">
        <f t="shared" si="11"/>
        <v/>
      </c>
      <c r="B761" s="12"/>
      <c r="C761" s="5" t="str">
        <f>IF(A761&lt;&gt;"",INDEX(HistoricPricesInBase!$A$5:$E$1227,A761,5),"")</f>
        <v/>
      </c>
      <c r="D761" s="5" t="str">
        <f>IF(A761&lt;&gt;"",INDEX(HistoricPricesInBase!$A$5:$E$1227,A761,4),"")</f>
        <v/>
      </c>
    </row>
    <row r="762" spans="1:4">
      <c r="A762" t="str">
        <f t="shared" si="11"/>
        <v/>
      </c>
      <c r="B762" s="12"/>
      <c r="C762" s="5" t="str">
        <f>IF(A762&lt;&gt;"",INDEX(HistoricPricesInBase!$A$5:$E$1227,A762,5),"")</f>
        <v/>
      </c>
      <c r="D762" s="5" t="str">
        <f>IF(A762&lt;&gt;"",INDEX(HistoricPricesInBase!$A$5:$E$1227,A762,4),"")</f>
        <v/>
      </c>
    </row>
    <row r="763" spans="1:4">
      <c r="A763" t="str">
        <f t="shared" si="11"/>
        <v/>
      </c>
      <c r="B763" s="12"/>
      <c r="C763" s="5" t="str">
        <f>IF(A763&lt;&gt;"",INDEX(HistoricPricesInBase!$A$5:$E$1227,A763,5),"")</f>
        <v/>
      </c>
      <c r="D763" s="5" t="str">
        <f>IF(A763&lt;&gt;"",INDEX(HistoricPricesInBase!$A$5:$E$1227,A763,4),"")</f>
        <v/>
      </c>
    </row>
    <row r="764" spans="1:4">
      <c r="A764" t="str">
        <f t="shared" si="11"/>
        <v/>
      </c>
      <c r="B764" s="12"/>
      <c r="C764" s="5" t="str">
        <f>IF(A764&lt;&gt;"",INDEX(HistoricPricesInBase!$A$5:$E$1227,A764,5),"")</f>
        <v/>
      </c>
      <c r="D764" s="5" t="str">
        <f>IF(A764&lt;&gt;"",INDEX(HistoricPricesInBase!$A$5:$E$1227,A764,4),"")</f>
        <v/>
      </c>
    </row>
    <row r="765" spans="1:4">
      <c r="A765" t="str">
        <f t="shared" si="11"/>
        <v/>
      </c>
      <c r="B765" s="12"/>
      <c r="C765" s="5" t="str">
        <f>IF(A765&lt;&gt;"",INDEX(HistoricPricesInBase!$A$5:$E$1227,A765,5),"")</f>
        <v/>
      </c>
      <c r="D765" s="5" t="str">
        <f>IF(A765&lt;&gt;"",INDEX(HistoricPricesInBase!$A$5:$E$1227,A765,4),"")</f>
        <v/>
      </c>
    </row>
    <row r="766" spans="1:4">
      <c r="A766" t="str">
        <f t="shared" si="11"/>
        <v/>
      </c>
      <c r="B766" s="12"/>
      <c r="C766" s="5" t="str">
        <f>IF(A766&lt;&gt;"",INDEX(HistoricPricesInBase!$A$5:$E$1227,A766,5),"")</f>
        <v/>
      </c>
      <c r="D766" s="5" t="str">
        <f>IF(A766&lt;&gt;"",INDEX(HistoricPricesInBase!$A$5:$E$1227,A766,4),"")</f>
        <v/>
      </c>
    </row>
    <row r="767" spans="1:4">
      <c r="A767" t="str">
        <f t="shared" si="11"/>
        <v/>
      </c>
      <c r="B767" s="12"/>
      <c r="C767" s="5" t="str">
        <f>IF(A767&lt;&gt;"",INDEX(HistoricPricesInBase!$A$5:$E$1227,A767,5),"")</f>
        <v/>
      </c>
      <c r="D767" s="5" t="str">
        <f>IF(A767&lt;&gt;"",INDEX(HistoricPricesInBase!$A$5:$E$1227,A767,4),"")</f>
        <v/>
      </c>
    </row>
    <row r="768" spans="1:4">
      <c r="A768" t="str">
        <f t="shared" si="11"/>
        <v/>
      </c>
      <c r="B768" s="12"/>
      <c r="C768" s="5" t="str">
        <f>IF(A768&lt;&gt;"",INDEX(HistoricPricesInBase!$A$5:$E$1227,A768,5),"")</f>
        <v/>
      </c>
      <c r="D768" s="5" t="str">
        <f>IF(A768&lt;&gt;"",INDEX(HistoricPricesInBase!$A$5:$E$1227,A768,4),"")</f>
        <v/>
      </c>
    </row>
    <row r="769" spans="1:4">
      <c r="A769" t="str">
        <f t="shared" si="11"/>
        <v/>
      </c>
      <c r="B769" s="12"/>
      <c r="C769" s="5" t="str">
        <f>IF(A769&lt;&gt;"",INDEX(HistoricPricesInBase!$A$5:$E$1227,A769,5),"")</f>
        <v/>
      </c>
      <c r="D769" s="5" t="str">
        <f>IF(A769&lt;&gt;"",INDEX(HistoricPricesInBase!$A$5:$E$1227,A769,4),"")</f>
        <v/>
      </c>
    </row>
    <row r="770" spans="1:4">
      <c r="A770" t="str">
        <f t="shared" si="11"/>
        <v/>
      </c>
      <c r="B770" s="12"/>
      <c r="C770" s="5" t="str">
        <f>IF(A770&lt;&gt;"",INDEX(HistoricPricesInBase!$A$5:$E$1227,A770,5),"")</f>
        <v/>
      </c>
      <c r="D770" s="5" t="str">
        <f>IF(A770&lt;&gt;"",INDEX(HistoricPricesInBase!$A$5:$E$1227,A770,4),"")</f>
        <v/>
      </c>
    </row>
    <row r="771" spans="1:4">
      <c r="A771" t="str">
        <f t="shared" si="11"/>
        <v/>
      </c>
      <c r="B771" s="12"/>
      <c r="C771" s="5" t="str">
        <f>IF(A771&lt;&gt;"",INDEX(HistoricPricesInBase!$A$5:$E$1227,A771,5),"")</f>
        <v/>
      </c>
      <c r="D771" s="5" t="str">
        <f>IF(A771&lt;&gt;"",INDEX(HistoricPricesInBase!$A$5:$E$1227,A771,4),"")</f>
        <v/>
      </c>
    </row>
    <row r="772" spans="1:4">
      <c r="A772" t="str">
        <f t="shared" si="11"/>
        <v/>
      </c>
      <c r="B772" s="12"/>
      <c r="C772" s="5" t="str">
        <f>IF(A772&lt;&gt;"",INDEX(HistoricPricesInBase!$A$5:$E$1227,A772,5),"")</f>
        <v/>
      </c>
      <c r="D772" s="5" t="str">
        <f>IF(A772&lt;&gt;"",INDEX(HistoricPricesInBase!$A$5:$E$1227,A772,4),"")</f>
        <v/>
      </c>
    </row>
    <row r="773" spans="1:4">
      <c r="A773" t="str">
        <f t="shared" ref="A773:A836" si="12">IF(AND(A772&gt;2,A772&lt;&gt;""),A772-1,"")</f>
        <v/>
      </c>
      <c r="B773" s="12"/>
      <c r="C773" s="5" t="str">
        <f>IF(A773&lt;&gt;"",INDEX(HistoricPricesInBase!$A$5:$E$1227,A773,5),"")</f>
        <v/>
      </c>
      <c r="D773" s="5" t="str">
        <f>IF(A773&lt;&gt;"",INDEX(HistoricPricesInBase!$A$5:$E$1227,A773,4),"")</f>
        <v/>
      </c>
    </row>
    <row r="774" spans="1:4">
      <c r="A774" t="str">
        <f t="shared" si="12"/>
        <v/>
      </c>
      <c r="B774" s="12"/>
      <c r="C774" s="5" t="str">
        <f>IF(A774&lt;&gt;"",INDEX(HistoricPricesInBase!$A$5:$E$1227,A774,5),"")</f>
        <v/>
      </c>
      <c r="D774" s="5" t="str">
        <f>IF(A774&lt;&gt;"",INDEX(HistoricPricesInBase!$A$5:$E$1227,A774,4),"")</f>
        <v/>
      </c>
    </row>
    <row r="775" spans="1:4">
      <c r="A775" t="str">
        <f t="shared" si="12"/>
        <v/>
      </c>
      <c r="B775" s="12"/>
      <c r="C775" s="5" t="str">
        <f>IF(A775&lt;&gt;"",INDEX(HistoricPricesInBase!$A$5:$E$1227,A775,5),"")</f>
        <v/>
      </c>
      <c r="D775" s="5" t="str">
        <f>IF(A775&lt;&gt;"",INDEX(HistoricPricesInBase!$A$5:$E$1227,A775,4),"")</f>
        <v/>
      </c>
    </row>
    <row r="776" spans="1:4">
      <c r="A776" t="str">
        <f t="shared" si="12"/>
        <v/>
      </c>
      <c r="B776" s="12"/>
      <c r="C776" s="5" t="str">
        <f>IF(A776&lt;&gt;"",INDEX(HistoricPricesInBase!$A$5:$E$1227,A776,5),"")</f>
        <v/>
      </c>
      <c r="D776" s="5" t="str">
        <f>IF(A776&lt;&gt;"",INDEX(HistoricPricesInBase!$A$5:$E$1227,A776,4),"")</f>
        <v/>
      </c>
    </row>
    <row r="777" spans="1:4">
      <c r="A777" t="str">
        <f t="shared" si="12"/>
        <v/>
      </c>
      <c r="B777" s="12"/>
      <c r="C777" s="5" t="str">
        <f>IF(A777&lt;&gt;"",INDEX(HistoricPricesInBase!$A$5:$E$1227,A777,5),"")</f>
        <v/>
      </c>
      <c r="D777" s="5" t="str">
        <f>IF(A777&lt;&gt;"",INDEX(HistoricPricesInBase!$A$5:$E$1227,A777,4),"")</f>
        <v/>
      </c>
    </row>
    <row r="778" spans="1:4">
      <c r="A778" t="str">
        <f t="shared" si="12"/>
        <v/>
      </c>
      <c r="B778" s="12"/>
      <c r="C778" s="5" t="str">
        <f>IF(A778&lt;&gt;"",INDEX(HistoricPricesInBase!$A$5:$E$1227,A778,5),"")</f>
        <v/>
      </c>
      <c r="D778" s="5" t="str">
        <f>IF(A778&lt;&gt;"",INDEX(HistoricPricesInBase!$A$5:$E$1227,A778,4),"")</f>
        <v/>
      </c>
    </row>
    <row r="779" spans="1:4">
      <c r="A779" t="str">
        <f t="shared" si="12"/>
        <v/>
      </c>
      <c r="B779" s="12"/>
      <c r="C779" s="5" t="str">
        <f>IF(A779&lt;&gt;"",INDEX(HistoricPricesInBase!$A$5:$E$1227,A779,5),"")</f>
        <v/>
      </c>
      <c r="D779" s="5" t="str">
        <f>IF(A779&lt;&gt;"",INDEX(HistoricPricesInBase!$A$5:$E$1227,A779,4),"")</f>
        <v/>
      </c>
    </row>
    <row r="780" spans="1:4">
      <c r="A780" t="str">
        <f t="shared" si="12"/>
        <v/>
      </c>
      <c r="B780" s="12"/>
      <c r="C780" s="5" t="str">
        <f>IF(A780&lt;&gt;"",INDEX(HistoricPricesInBase!$A$5:$E$1227,A780,5),"")</f>
        <v/>
      </c>
      <c r="D780" s="5" t="str">
        <f>IF(A780&lt;&gt;"",INDEX(HistoricPricesInBase!$A$5:$E$1227,A780,4),"")</f>
        <v/>
      </c>
    </row>
    <row r="781" spans="1:4">
      <c r="A781" t="str">
        <f t="shared" si="12"/>
        <v/>
      </c>
      <c r="B781" s="12"/>
      <c r="C781" s="5" t="str">
        <f>IF(A781&lt;&gt;"",INDEX(HistoricPricesInBase!$A$5:$E$1227,A781,5),"")</f>
        <v/>
      </c>
      <c r="D781" s="5" t="str">
        <f>IF(A781&lt;&gt;"",INDEX(HistoricPricesInBase!$A$5:$E$1227,A781,4),"")</f>
        <v/>
      </c>
    </row>
    <row r="782" spans="1:4">
      <c r="A782" t="str">
        <f t="shared" si="12"/>
        <v/>
      </c>
      <c r="B782" s="12"/>
      <c r="C782" s="5" t="str">
        <f>IF(A782&lt;&gt;"",INDEX(HistoricPricesInBase!$A$5:$E$1227,A782,5),"")</f>
        <v/>
      </c>
      <c r="D782" s="5" t="str">
        <f>IF(A782&lt;&gt;"",INDEX(HistoricPricesInBase!$A$5:$E$1227,A782,4),"")</f>
        <v/>
      </c>
    </row>
    <row r="783" spans="1:4">
      <c r="A783" t="str">
        <f t="shared" si="12"/>
        <v/>
      </c>
      <c r="B783" s="12"/>
      <c r="C783" s="5" t="str">
        <f>IF(A783&lt;&gt;"",INDEX(HistoricPricesInBase!$A$5:$E$1227,A783,5),"")</f>
        <v/>
      </c>
      <c r="D783" s="5" t="str">
        <f>IF(A783&lt;&gt;"",INDEX(HistoricPricesInBase!$A$5:$E$1227,A783,4),"")</f>
        <v/>
      </c>
    </row>
    <row r="784" spans="1:4">
      <c r="A784" t="str">
        <f t="shared" si="12"/>
        <v/>
      </c>
      <c r="B784" s="12"/>
      <c r="C784" s="5" t="str">
        <f>IF(A784&lt;&gt;"",INDEX(HistoricPricesInBase!$A$5:$E$1227,A784,5),"")</f>
        <v/>
      </c>
      <c r="D784" s="5" t="str">
        <f>IF(A784&lt;&gt;"",INDEX(HistoricPricesInBase!$A$5:$E$1227,A784,4),"")</f>
        <v/>
      </c>
    </row>
    <row r="785" spans="1:4">
      <c r="A785" t="str">
        <f t="shared" si="12"/>
        <v/>
      </c>
      <c r="B785" s="12"/>
      <c r="C785" s="5" t="str">
        <f>IF(A785&lt;&gt;"",INDEX(HistoricPricesInBase!$A$5:$E$1227,A785,5),"")</f>
        <v/>
      </c>
      <c r="D785" s="5" t="str">
        <f>IF(A785&lt;&gt;"",INDEX(HistoricPricesInBase!$A$5:$E$1227,A785,4),"")</f>
        <v/>
      </c>
    </row>
    <row r="786" spans="1:4">
      <c r="A786" t="str">
        <f t="shared" si="12"/>
        <v/>
      </c>
      <c r="B786" s="12"/>
      <c r="C786" s="5" t="str">
        <f>IF(A786&lt;&gt;"",INDEX(HistoricPricesInBase!$A$5:$E$1227,A786,5),"")</f>
        <v/>
      </c>
      <c r="D786" s="5" t="str">
        <f>IF(A786&lt;&gt;"",INDEX(HistoricPricesInBase!$A$5:$E$1227,A786,4),"")</f>
        <v/>
      </c>
    </row>
    <row r="787" spans="1:4">
      <c r="A787" t="str">
        <f t="shared" si="12"/>
        <v/>
      </c>
      <c r="B787" s="12"/>
      <c r="C787" s="5" t="str">
        <f>IF(A787&lt;&gt;"",INDEX(HistoricPricesInBase!$A$5:$E$1227,A787,5),"")</f>
        <v/>
      </c>
      <c r="D787" s="5" t="str">
        <f>IF(A787&lt;&gt;"",INDEX(HistoricPricesInBase!$A$5:$E$1227,A787,4),"")</f>
        <v/>
      </c>
    </row>
    <row r="788" spans="1:4">
      <c r="A788" t="str">
        <f t="shared" si="12"/>
        <v/>
      </c>
      <c r="B788" s="12"/>
      <c r="C788" s="5" t="str">
        <f>IF(A788&lt;&gt;"",INDEX(HistoricPricesInBase!$A$5:$E$1227,A788,5),"")</f>
        <v/>
      </c>
      <c r="D788" s="5" t="str">
        <f>IF(A788&lt;&gt;"",INDEX(HistoricPricesInBase!$A$5:$E$1227,A788,4),"")</f>
        <v/>
      </c>
    </row>
    <row r="789" spans="1:4">
      <c r="A789" t="str">
        <f t="shared" si="12"/>
        <v/>
      </c>
      <c r="B789" s="12"/>
      <c r="C789" s="5" t="str">
        <f>IF(A789&lt;&gt;"",INDEX(HistoricPricesInBase!$A$5:$E$1227,A789,5),"")</f>
        <v/>
      </c>
      <c r="D789" s="5" t="str">
        <f>IF(A789&lt;&gt;"",INDEX(HistoricPricesInBase!$A$5:$E$1227,A789,4),"")</f>
        <v/>
      </c>
    </row>
    <row r="790" spans="1:4">
      <c r="A790" t="str">
        <f t="shared" si="12"/>
        <v/>
      </c>
      <c r="B790" s="12"/>
      <c r="C790" s="5" t="str">
        <f>IF(A790&lt;&gt;"",INDEX(HistoricPricesInBase!$A$5:$E$1227,A790,5),"")</f>
        <v/>
      </c>
      <c r="D790" s="5" t="str">
        <f>IF(A790&lt;&gt;"",INDEX(HistoricPricesInBase!$A$5:$E$1227,A790,4),"")</f>
        <v/>
      </c>
    </row>
    <row r="791" spans="1:4">
      <c r="A791" t="str">
        <f t="shared" si="12"/>
        <v/>
      </c>
      <c r="B791" s="12"/>
      <c r="C791" s="5" t="str">
        <f>IF(A791&lt;&gt;"",INDEX(HistoricPricesInBase!$A$5:$E$1227,A791,5),"")</f>
        <v/>
      </c>
      <c r="D791" s="5" t="str">
        <f>IF(A791&lt;&gt;"",INDEX(HistoricPricesInBase!$A$5:$E$1227,A791,4),"")</f>
        <v/>
      </c>
    </row>
    <row r="792" spans="1:4">
      <c r="A792" t="str">
        <f t="shared" si="12"/>
        <v/>
      </c>
      <c r="B792" s="12"/>
      <c r="C792" s="5" t="str">
        <f>IF(A792&lt;&gt;"",INDEX(HistoricPricesInBase!$A$5:$E$1227,A792,5),"")</f>
        <v/>
      </c>
      <c r="D792" s="5" t="str">
        <f>IF(A792&lt;&gt;"",INDEX(HistoricPricesInBase!$A$5:$E$1227,A792,4),"")</f>
        <v/>
      </c>
    </row>
    <row r="793" spans="1:4">
      <c r="A793" t="str">
        <f t="shared" si="12"/>
        <v/>
      </c>
      <c r="B793" s="12"/>
      <c r="C793" s="5" t="str">
        <f>IF(A793&lt;&gt;"",INDEX(HistoricPricesInBase!$A$5:$E$1227,A793,5),"")</f>
        <v/>
      </c>
      <c r="D793" s="5" t="str">
        <f>IF(A793&lt;&gt;"",INDEX(HistoricPricesInBase!$A$5:$E$1227,A793,4),"")</f>
        <v/>
      </c>
    </row>
    <row r="794" spans="1:4">
      <c r="A794" t="str">
        <f t="shared" si="12"/>
        <v/>
      </c>
      <c r="B794" s="12"/>
      <c r="C794" s="5" t="str">
        <f>IF(A794&lt;&gt;"",INDEX(HistoricPricesInBase!$A$5:$E$1227,A794,5),"")</f>
        <v/>
      </c>
      <c r="D794" s="5" t="str">
        <f>IF(A794&lt;&gt;"",INDEX(HistoricPricesInBase!$A$5:$E$1227,A794,4),"")</f>
        <v/>
      </c>
    </row>
    <row r="795" spans="1:4">
      <c r="A795" t="str">
        <f t="shared" si="12"/>
        <v/>
      </c>
      <c r="B795" s="12"/>
      <c r="C795" s="5" t="str">
        <f>IF(A795&lt;&gt;"",INDEX(HistoricPricesInBase!$A$5:$E$1227,A795,5),"")</f>
        <v/>
      </c>
      <c r="D795" s="5" t="str">
        <f>IF(A795&lt;&gt;"",INDEX(HistoricPricesInBase!$A$5:$E$1227,A795,4),"")</f>
        <v/>
      </c>
    </row>
    <row r="796" spans="1:4">
      <c r="A796" t="str">
        <f t="shared" si="12"/>
        <v/>
      </c>
      <c r="B796" s="12"/>
      <c r="C796" s="5" t="str">
        <f>IF(A796&lt;&gt;"",INDEX(HistoricPricesInBase!$A$5:$E$1227,A796,5),"")</f>
        <v/>
      </c>
      <c r="D796" s="5" t="str">
        <f>IF(A796&lt;&gt;"",INDEX(HistoricPricesInBase!$A$5:$E$1227,A796,4),"")</f>
        <v/>
      </c>
    </row>
    <row r="797" spans="1:4">
      <c r="A797" t="str">
        <f t="shared" si="12"/>
        <v/>
      </c>
      <c r="B797" s="12"/>
      <c r="C797" s="5" t="str">
        <f>IF(A797&lt;&gt;"",INDEX(HistoricPricesInBase!$A$5:$E$1227,A797,5),"")</f>
        <v/>
      </c>
      <c r="D797" s="5" t="str">
        <f>IF(A797&lt;&gt;"",INDEX(HistoricPricesInBase!$A$5:$E$1227,A797,4),"")</f>
        <v/>
      </c>
    </row>
    <row r="798" spans="1:4">
      <c r="A798" t="str">
        <f t="shared" si="12"/>
        <v/>
      </c>
      <c r="B798" s="12"/>
      <c r="C798" s="5" t="str">
        <f>IF(A798&lt;&gt;"",INDEX(HistoricPricesInBase!$A$5:$E$1227,A798,5),"")</f>
        <v/>
      </c>
      <c r="D798" s="5" t="str">
        <f>IF(A798&lt;&gt;"",INDEX(HistoricPricesInBase!$A$5:$E$1227,A798,4),"")</f>
        <v/>
      </c>
    </row>
    <row r="799" spans="1:4">
      <c r="A799" t="str">
        <f t="shared" si="12"/>
        <v/>
      </c>
      <c r="B799" s="12"/>
      <c r="C799" s="5" t="str">
        <f>IF(A799&lt;&gt;"",INDEX(HistoricPricesInBase!$A$5:$E$1227,A799,5),"")</f>
        <v/>
      </c>
      <c r="D799" s="5" t="str">
        <f>IF(A799&lt;&gt;"",INDEX(HistoricPricesInBase!$A$5:$E$1227,A799,4),"")</f>
        <v/>
      </c>
    </row>
    <row r="800" spans="1:4">
      <c r="A800" t="str">
        <f t="shared" si="12"/>
        <v/>
      </c>
      <c r="B800" s="12"/>
      <c r="C800" s="5" t="str">
        <f>IF(A800&lt;&gt;"",INDEX(HistoricPricesInBase!$A$5:$E$1227,A800,5),"")</f>
        <v/>
      </c>
      <c r="D800" s="5" t="str">
        <f>IF(A800&lt;&gt;"",INDEX(HistoricPricesInBase!$A$5:$E$1227,A800,4),"")</f>
        <v/>
      </c>
    </row>
    <row r="801" spans="1:4">
      <c r="A801" t="str">
        <f t="shared" si="12"/>
        <v/>
      </c>
      <c r="B801" s="12"/>
      <c r="C801" s="5" t="str">
        <f>IF(A801&lt;&gt;"",INDEX(HistoricPricesInBase!$A$5:$E$1227,A801,5),"")</f>
        <v/>
      </c>
      <c r="D801" s="5" t="str">
        <f>IF(A801&lt;&gt;"",INDEX(HistoricPricesInBase!$A$5:$E$1227,A801,4),"")</f>
        <v/>
      </c>
    </row>
    <row r="802" spans="1:4">
      <c r="A802" t="str">
        <f t="shared" si="12"/>
        <v/>
      </c>
      <c r="B802" s="12"/>
      <c r="C802" s="5" t="str">
        <f>IF(A802&lt;&gt;"",INDEX(HistoricPricesInBase!$A$5:$E$1227,A802,5),"")</f>
        <v/>
      </c>
      <c r="D802" s="5" t="str">
        <f>IF(A802&lt;&gt;"",INDEX(HistoricPricesInBase!$A$5:$E$1227,A802,4),"")</f>
        <v/>
      </c>
    </row>
    <row r="803" spans="1:4">
      <c r="A803" t="str">
        <f t="shared" si="12"/>
        <v/>
      </c>
      <c r="B803" s="12"/>
      <c r="C803" s="5" t="str">
        <f>IF(A803&lt;&gt;"",INDEX(HistoricPricesInBase!$A$5:$E$1227,A803,5),"")</f>
        <v/>
      </c>
      <c r="D803" s="5" t="str">
        <f>IF(A803&lt;&gt;"",INDEX(HistoricPricesInBase!$A$5:$E$1227,A803,4),"")</f>
        <v/>
      </c>
    </row>
    <row r="804" spans="1:4">
      <c r="A804" t="str">
        <f t="shared" si="12"/>
        <v/>
      </c>
      <c r="B804" s="12"/>
      <c r="C804" s="5" t="str">
        <f>IF(A804&lt;&gt;"",INDEX(HistoricPricesInBase!$A$5:$E$1227,A804,5),"")</f>
        <v/>
      </c>
      <c r="D804" s="5" t="str">
        <f>IF(A804&lt;&gt;"",INDEX(HistoricPricesInBase!$A$5:$E$1227,A804,4),"")</f>
        <v/>
      </c>
    </row>
    <row r="805" spans="1:4">
      <c r="A805" t="str">
        <f t="shared" si="12"/>
        <v/>
      </c>
      <c r="B805" s="12"/>
      <c r="C805" s="5" t="str">
        <f>IF(A805&lt;&gt;"",INDEX(HistoricPricesInBase!$A$5:$E$1227,A805,5),"")</f>
        <v/>
      </c>
      <c r="D805" s="5" t="str">
        <f>IF(A805&lt;&gt;"",INDEX(HistoricPricesInBase!$A$5:$E$1227,A805,4),"")</f>
        <v/>
      </c>
    </row>
    <row r="806" spans="1:4">
      <c r="A806" t="str">
        <f t="shared" si="12"/>
        <v/>
      </c>
      <c r="B806" s="12"/>
      <c r="C806" s="5" t="str">
        <f>IF(A806&lt;&gt;"",INDEX(HistoricPricesInBase!$A$5:$E$1227,A806,5),"")</f>
        <v/>
      </c>
      <c r="D806" s="5" t="str">
        <f>IF(A806&lt;&gt;"",INDEX(HistoricPricesInBase!$A$5:$E$1227,A806,4),"")</f>
        <v/>
      </c>
    </row>
    <row r="807" spans="1:4">
      <c r="A807" t="str">
        <f t="shared" si="12"/>
        <v/>
      </c>
      <c r="B807" s="12"/>
      <c r="C807" s="5" t="str">
        <f>IF(A807&lt;&gt;"",INDEX(HistoricPricesInBase!$A$5:$E$1227,A807,5),"")</f>
        <v/>
      </c>
      <c r="D807" s="5" t="str">
        <f>IF(A807&lt;&gt;"",INDEX(HistoricPricesInBase!$A$5:$E$1227,A807,4),"")</f>
        <v/>
      </c>
    </row>
    <row r="808" spans="1:4">
      <c r="A808" t="str">
        <f t="shared" si="12"/>
        <v/>
      </c>
      <c r="B808" s="12"/>
      <c r="C808" s="5" t="str">
        <f>IF(A808&lt;&gt;"",INDEX(HistoricPricesInBase!$A$5:$E$1227,A808,5),"")</f>
        <v/>
      </c>
      <c r="D808" s="5" t="str">
        <f>IF(A808&lt;&gt;"",INDEX(HistoricPricesInBase!$A$5:$E$1227,A808,4),"")</f>
        <v/>
      </c>
    </row>
    <row r="809" spans="1:4">
      <c r="A809" t="str">
        <f t="shared" si="12"/>
        <v/>
      </c>
      <c r="B809" s="12"/>
      <c r="C809" s="5" t="str">
        <f>IF(A809&lt;&gt;"",INDEX(HistoricPricesInBase!$A$5:$E$1227,A809,5),"")</f>
        <v/>
      </c>
      <c r="D809" s="5" t="str">
        <f>IF(A809&lt;&gt;"",INDEX(HistoricPricesInBase!$A$5:$E$1227,A809,4),"")</f>
        <v/>
      </c>
    </row>
    <row r="810" spans="1:4">
      <c r="A810" t="str">
        <f t="shared" si="12"/>
        <v/>
      </c>
      <c r="B810" s="12"/>
      <c r="C810" s="5" t="str">
        <f>IF(A810&lt;&gt;"",INDEX(HistoricPricesInBase!$A$5:$E$1227,A810,5),"")</f>
        <v/>
      </c>
      <c r="D810" s="5" t="str">
        <f>IF(A810&lt;&gt;"",INDEX(HistoricPricesInBase!$A$5:$E$1227,A810,4),"")</f>
        <v/>
      </c>
    </row>
    <row r="811" spans="1:4">
      <c r="A811" t="str">
        <f t="shared" si="12"/>
        <v/>
      </c>
      <c r="B811" s="12"/>
      <c r="C811" s="5" t="str">
        <f>IF(A811&lt;&gt;"",INDEX(HistoricPricesInBase!$A$5:$E$1227,A811,5),"")</f>
        <v/>
      </c>
      <c r="D811" s="5" t="str">
        <f>IF(A811&lt;&gt;"",INDEX(HistoricPricesInBase!$A$5:$E$1227,A811,4),"")</f>
        <v/>
      </c>
    </row>
    <row r="812" spans="1:4">
      <c r="A812" t="str">
        <f t="shared" si="12"/>
        <v/>
      </c>
      <c r="B812" s="12"/>
      <c r="C812" s="5" t="str">
        <f>IF(A812&lt;&gt;"",INDEX(HistoricPricesInBase!$A$5:$E$1227,A812,5),"")</f>
        <v/>
      </c>
      <c r="D812" s="5" t="str">
        <f>IF(A812&lt;&gt;"",INDEX(HistoricPricesInBase!$A$5:$E$1227,A812,4),"")</f>
        <v/>
      </c>
    </row>
    <row r="813" spans="1:4">
      <c r="A813" t="str">
        <f t="shared" si="12"/>
        <v/>
      </c>
      <c r="B813" s="12"/>
      <c r="C813" s="5" t="str">
        <f>IF(A813&lt;&gt;"",INDEX(HistoricPricesInBase!$A$5:$E$1227,A813,5),"")</f>
        <v/>
      </c>
      <c r="D813" s="5" t="str">
        <f>IF(A813&lt;&gt;"",INDEX(HistoricPricesInBase!$A$5:$E$1227,A813,4),"")</f>
        <v/>
      </c>
    </row>
    <row r="814" spans="1:4">
      <c r="A814" t="str">
        <f t="shared" si="12"/>
        <v/>
      </c>
      <c r="B814" s="12"/>
      <c r="C814" s="5" t="str">
        <f>IF(A814&lt;&gt;"",INDEX(HistoricPricesInBase!$A$5:$E$1227,A814,5),"")</f>
        <v/>
      </c>
      <c r="D814" s="5" t="str">
        <f>IF(A814&lt;&gt;"",INDEX(HistoricPricesInBase!$A$5:$E$1227,A814,4),"")</f>
        <v/>
      </c>
    </row>
    <row r="815" spans="1:4">
      <c r="A815" t="str">
        <f t="shared" si="12"/>
        <v/>
      </c>
      <c r="B815" s="12"/>
      <c r="C815" s="5" t="str">
        <f>IF(A815&lt;&gt;"",INDEX(HistoricPricesInBase!$A$5:$E$1227,A815,5),"")</f>
        <v/>
      </c>
      <c r="D815" s="5" t="str">
        <f>IF(A815&lt;&gt;"",INDEX(HistoricPricesInBase!$A$5:$E$1227,A815,4),"")</f>
        <v/>
      </c>
    </row>
    <row r="816" spans="1:4">
      <c r="A816" t="str">
        <f t="shared" si="12"/>
        <v/>
      </c>
      <c r="B816" s="12"/>
      <c r="C816" s="5" t="str">
        <f>IF(A816&lt;&gt;"",INDEX(HistoricPricesInBase!$A$5:$E$1227,A816,5),"")</f>
        <v/>
      </c>
      <c r="D816" s="5" t="str">
        <f>IF(A816&lt;&gt;"",INDEX(HistoricPricesInBase!$A$5:$E$1227,A816,4),"")</f>
        <v/>
      </c>
    </row>
    <row r="817" spans="1:4">
      <c r="A817" t="str">
        <f t="shared" si="12"/>
        <v/>
      </c>
      <c r="B817" s="12"/>
      <c r="C817" s="5" t="str">
        <f>IF(A817&lt;&gt;"",INDEX(HistoricPricesInBase!$A$5:$E$1227,A817,5),"")</f>
        <v/>
      </c>
      <c r="D817" s="5" t="str">
        <f>IF(A817&lt;&gt;"",INDEX(HistoricPricesInBase!$A$5:$E$1227,A817,4),"")</f>
        <v/>
      </c>
    </row>
    <row r="818" spans="1:4">
      <c r="A818" t="str">
        <f t="shared" si="12"/>
        <v/>
      </c>
      <c r="B818" s="12"/>
      <c r="C818" s="5" t="str">
        <f>IF(A818&lt;&gt;"",INDEX(HistoricPricesInBase!$A$5:$E$1227,A818,5),"")</f>
        <v/>
      </c>
      <c r="D818" s="5" t="str">
        <f>IF(A818&lt;&gt;"",INDEX(HistoricPricesInBase!$A$5:$E$1227,A818,4),"")</f>
        <v/>
      </c>
    </row>
    <row r="819" spans="1:4">
      <c r="A819" t="str">
        <f t="shared" si="12"/>
        <v/>
      </c>
      <c r="B819" s="12"/>
      <c r="C819" s="5" t="str">
        <f>IF(A819&lt;&gt;"",INDEX(HistoricPricesInBase!$A$5:$E$1227,A819,5),"")</f>
        <v/>
      </c>
      <c r="D819" s="5" t="str">
        <f>IF(A819&lt;&gt;"",INDEX(HistoricPricesInBase!$A$5:$E$1227,A819,4),"")</f>
        <v/>
      </c>
    </row>
    <row r="820" spans="1:4">
      <c r="A820" t="str">
        <f t="shared" si="12"/>
        <v/>
      </c>
      <c r="B820" s="12"/>
      <c r="C820" s="5" t="str">
        <f>IF(A820&lt;&gt;"",INDEX(HistoricPricesInBase!$A$5:$E$1227,A820,5),"")</f>
        <v/>
      </c>
      <c r="D820" s="5" t="str">
        <f>IF(A820&lt;&gt;"",INDEX(HistoricPricesInBase!$A$5:$E$1227,A820,4),"")</f>
        <v/>
      </c>
    </row>
    <row r="821" spans="1:4">
      <c r="A821" t="str">
        <f t="shared" si="12"/>
        <v/>
      </c>
      <c r="B821" s="12"/>
      <c r="C821" s="5" t="str">
        <f>IF(A821&lt;&gt;"",INDEX(HistoricPricesInBase!$A$5:$E$1227,A821,5),"")</f>
        <v/>
      </c>
      <c r="D821" s="5" t="str">
        <f>IF(A821&lt;&gt;"",INDEX(HistoricPricesInBase!$A$5:$E$1227,A821,4),"")</f>
        <v/>
      </c>
    </row>
    <row r="822" spans="1:4">
      <c r="A822" t="str">
        <f t="shared" si="12"/>
        <v/>
      </c>
      <c r="B822" s="12"/>
      <c r="C822" s="5" t="str">
        <f>IF(A822&lt;&gt;"",INDEX(HistoricPricesInBase!$A$5:$E$1227,A822,5),"")</f>
        <v/>
      </c>
      <c r="D822" s="5" t="str">
        <f>IF(A822&lt;&gt;"",INDEX(HistoricPricesInBase!$A$5:$E$1227,A822,4),"")</f>
        <v/>
      </c>
    </row>
    <row r="823" spans="1:4">
      <c r="A823" t="str">
        <f t="shared" si="12"/>
        <v/>
      </c>
      <c r="B823" s="12"/>
      <c r="C823" s="5" t="str">
        <f>IF(A823&lt;&gt;"",INDEX(HistoricPricesInBase!$A$5:$E$1227,A823,5),"")</f>
        <v/>
      </c>
      <c r="D823" s="5" t="str">
        <f>IF(A823&lt;&gt;"",INDEX(HistoricPricesInBase!$A$5:$E$1227,A823,4),"")</f>
        <v/>
      </c>
    </row>
    <row r="824" spans="1:4">
      <c r="A824" t="str">
        <f t="shared" si="12"/>
        <v/>
      </c>
      <c r="B824" s="12"/>
      <c r="C824" s="5" t="str">
        <f>IF(A824&lt;&gt;"",INDEX(HistoricPricesInBase!$A$5:$E$1227,A824,5),"")</f>
        <v/>
      </c>
      <c r="D824" s="5" t="str">
        <f>IF(A824&lt;&gt;"",INDEX(HistoricPricesInBase!$A$5:$E$1227,A824,4),"")</f>
        <v/>
      </c>
    </row>
    <row r="825" spans="1:4">
      <c r="A825" t="str">
        <f t="shared" si="12"/>
        <v/>
      </c>
      <c r="B825" s="12"/>
      <c r="C825" s="5" t="str">
        <f>IF(A825&lt;&gt;"",INDEX(HistoricPricesInBase!$A$5:$E$1227,A825,5),"")</f>
        <v/>
      </c>
      <c r="D825" s="5" t="str">
        <f>IF(A825&lt;&gt;"",INDEX(HistoricPricesInBase!$A$5:$E$1227,A825,4),"")</f>
        <v/>
      </c>
    </row>
    <row r="826" spans="1:4">
      <c r="A826" t="str">
        <f t="shared" si="12"/>
        <v/>
      </c>
      <c r="B826" s="12"/>
      <c r="C826" s="5" t="str">
        <f>IF(A826&lt;&gt;"",INDEX(HistoricPricesInBase!$A$5:$E$1227,A826,5),"")</f>
        <v/>
      </c>
      <c r="D826" s="5" t="str">
        <f>IF(A826&lt;&gt;"",INDEX(HistoricPricesInBase!$A$5:$E$1227,A826,4),"")</f>
        <v/>
      </c>
    </row>
    <row r="827" spans="1:4">
      <c r="A827" t="str">
        <f t="shared" si="12"/>
        <v/>
      </c>
      <c r="B827" s="12"/>
      <c r="C827" s="5" t="str">
        <f>IF(A827&lt;&gt;"",INDEX(HistoricPricesInBase!$A$5:$E$1227,A827,5),"")</f>
        <v/>
      </c>
      <c r="D827" s="5" t="str">
        <f>IF(A827&lt;&gt;"",INDEX(HistoricPricesInBase!$A$5:$E$1227,A827,4),"")</f>
        <v/>
      </c>
    </row>
    <row r="828" spans="1:4">
      <c r="A828" t="str">
        <f t="shared" si="12"/>
        <v/>
      </c>
      <c r="B828" s="12"/>
      <c r="C828" s="5" t="str">
        <f>IF(A828&lt;&gt;"",INDEX(HistoricPricesInBase!$A$5:$E$1227,A828,5),"")</f>
        <v/>
      </c>
      <c r="D828" s="5" t="str">
        <f>IF(A828&lt;&gt;"",INDEX(HistoricPricesInBase!$A$5:$E$1227,A828,4),"")</f>
        <v/>
      </c>
    </row>
    <row r="829" spans="1:4">
      <c r="A829" t="str">
        <f t="shared" si="12"/>
        <v/>
      </c>
      <c r="B829" s="12"/>
      <c r="C829" s="5" t="str">
        <f>IF(A829&lt;&gt;"",INDEX(HistoricPricesInBase!$A$5:$E$1227,A829,5),"")</f>
        <v/>
      </c>
      <c r="D829" s="5" t="str">
        <f>IF(A829&lt;&gt;"",INDEX(HistoricPricesInBase!$A$5:$E$1227,A829,4),"")</f>
        <v/>
      </c>
    </row>
    <row r="830" spans="1:4">
      <c r="A830" t="str">
        <f t="shared" si="12"/>
        <v/>
      </c>
      <c r="B830" s="12"/>
      <c r="C830" s="5" t="str">
        <f>IF(A830&lt;&gt;"",INDEX(HistoricPricesInBase!$A$5:$E$1227,A830,5),"")</f>
        <v/>
      </c>
      <c r="D830" s="5" t="str">
        <f>IF(A830&lt;&gt;"",INDEX(HistoricPricesInBase!$A$5:$E$1227,A830,4),"")</f>
        <v/>
      </c>
    </row>
    <row r="831" spans="1:4">
      <c r="A831" t="str">
        <f t="shared" si="12"/>
        <v/>
      </c>
      <c r="B831" s="12"/>
      <c r="C831" s="5" t="str">
        <f>IF(A831&lt;&gt;"",INDEX(HistoricPricesInBase!$A$5:$E$1227,A831,5),"")</f>
        <v/>
      </c>
      <c r="D831" s="5" t="str">
        <f>IF(A831&lt;&gt;"",INDEX(HistoricPricesInBase!$A$5:$E$1227,A831,4),"")</f>
        <v/>
      </c>
    </row>
    <row r="832" spans="1:4">
      <c r="A832" t="str">
        <f t="shared" si="12"/>
        <v/>
      </c>
      <c r="B832" s="12"/>
      <c r="C832" s="5" t="str">
        <f>IF(A832&lt;&gt;"",INDEX(HistoricPricesInBase!$A$5:$E$1227,A832,5),"")</f>
        <v/>
      </c>
      <c r="D832" s="5" t="str">
        <f>IF(A832&lt;&gt;"",INDEX(HistoricPricesInBase!$A$5:$E$1227,A832,4),"")</f>
        <v/>
      </c>
    </row>
    <row r="833" spans="1:4">
      <c r="A833" t="str">
        <f t="shared" si="12"/>
        <v/>
      </c>
      <c r="B833" s="12"/>
      <c r="C833" s="5" t="str">
        <f>IF(A833&lt;&gt;"",INDEX(HistoricPricesInBase!$A$5:$E$1227,A833,5),"")</f>
        <v/>
      </c>
      <c r="D833" s="5" t="str">
        <f>IF(A833&lt;&gt;"",INDEX(HistoricPricesInBase!$A$5:$E$1227,A833,4),"")</f>
        <v/>
      </c>
    </row>
    <row r="834" spans="1:4">
      <c r="A834" t="str">
        <f t="shared" si="12"/>
        <v/>
      </c>
      <c r="B834" s="12"/>
      <c r="C834" s="5" t="str">
        <f>IF(A834&lt;&gt;"",INDEX(HistoricPricesInBase!$A$5:$E$1227,A834,5),"")</f>
        <v/>
      </c>
      <c r="D834" s="5" t="str">
        <f>IF(A834&lt;&gt;"",INDEX(HistoricPricesInBase!$A$5:$E$1227,A834,4),"")</f>
        <v/>
      </c>
    </row>
    <row r="835" spans="1:4">
      <c r="A835" t="str">
        <f t="shared" si="12"/>
        <v/>
      </c>
      <c r="B835" s="12"/>
      <c r="C835" s="5" t="str">
        <f>IF(A835&lt;&gt;"",INDEX(HistoricPricesInBase!$A$5:$E$1227,A835,5),"")</f>
        <v/>
      </c>
      <c r="D835" s="5" t="str">
        <f>IF(A835&lt;&gt;"",INDEX(HistoricPricesInBase!$A$5:$E$1227,A835,4),"")</f>
        <v/>
      </c>
    </row>
    <row r="836" spans="1:4">
      <c r="A836" t="str">
        <f t="shared" si="12"/>
        <v/>
      </c>
      <c r="B836" s="12"/>
      <c r="C836" s="5" t="str">
        <f>IF(A836&lt;&gt;"",INDEX(HistoricPricesInBase!$A$5:$E$1227,A836,5),"")</f>
        <v/>
      </c>
      <c r="D836" s="5" t="str">
        <f>IF(A836&lt;&gt;"",INDEX(HistoricPricesInBase!$A$5:$E$1227,A836,4),"")</f>
        <v/>
      </c>
    </row>
    <row r="837" spans="1:4">
      <c r="A837" t="str">
        <f t="shared" ref="A837:A900" si="13">IF(AND(A836&gt;2,A836&lt;&gt;""),A836-1,"")</f>
        <v/>
      </c>
      <c r="B837" s="12"/>
      <c r="C837" s="5" t="str">
        <f>IF(A837&lt;&gt;"",INDEX(HistoricPricesInBase!$A$5:$E$1227,A837,5),"")</f>
        <v/>
      </c>
      <c r="D837" s="5" t="str">
        <f>IF(A837&lt;&gt;"",INDEX(HistoricPricesInBase!$A$5:$E$1227,A837,4),"")</f>
        <v/>
      </c>
    </row>
    <row r="838" spans="1:4">
      <c r="A838" t="str">
        <f t="shared" si="13"/>
        <v/>
      </c>
      <c r="B838" s="12"/>
      <c r="C838" s="5" t="str">
        <f>IF(A838&lt;&gt;"",INDEX(HistoricPricesInBase!$A$5:$E$1227,A838,5),"")</f>
        <v/>
      </c>
      <c r="D838" s="5" t="str">
        <f>IF(A838&lt;&gt;"",INDEX(HistoricPricesInBase!$A$5:$E$1227,A838,4),"")</f>
        <v/>
      </c>
    </row>
    <row r="839" spans="1:4">
      <c r="A839" t="str">
        <f t="shared" si="13"/>
        <v/>
      </c>
      <c r="B839" s="12"/>
      <c r="C839" s="5" t="str">
        <f>IF(A839&lt;&gt;"",INDEX(HistoricPricesInBase!$A$5:$E$1227,A839,5),"")</f>
        <v/>
      </c>
      <c r="D839" s="5" t="str">
        <f>IF(A839&lt;&gt;"",INDEX(HistoricPricesInBase!$A$5:$E$1227,A839,4),"")</f>
        <v/>
      </c>
    </row>
    <row r="840" spans="1:4">
      <c r="A840" t="str">
        <f t="shared" si="13"/>
        <v/>
      </c>
      <c r="B840" s="12"/>
      <c r="C840" s="5" t="str">
        <f>IF(A840&lt;&gt;"",INDEX(HistoricPricesInBase!$A$5:$E$1227,A840,5),"")</f>
        <v/>
      </c>
      <c r="D840" s="5" t="str">
        <f>IF(A840&lt;&gt;"",INDEX(HistoricPricesInBase!$A$5:$E$1227,A840,4),"")</f>
        <v/>
      </c>
    </row>
    <row r="841" spans="1:4">
      <c r="A841" t="str">
        <f t="shared" si="13"/>
        <v/>
      </c>
      <c r="B841" s="12"/>
      <c r="C841" s="5" t="str">
        <f>IF(A841&lt;&gt;"",INDEX(HistoricPricesInBase!$A$5:$E$1227,A841,5),"")</f>
        <v/>
      </c>
      <c r="D841" s="5" t="str">
        <f>IF(A841&lt;&gt;"",INDEX(HistoricPricesInBase!$A$5:$E$1227,A841,4),"")</f>
        <v/>
      </c>
    </row>
    <row r="842" spans="1:4">
      <c r="A842" t="str">
        <f t="shared" si="13"/>
        <v/>
      </c>
      <c r="B842" s="12"/>
      <c r="C842" s="5" t="str">
        <f>IF(A842&lt;&gt;"",INDEX(HistoricPricesInBase!$A$5:$E$1227,A842,5),"")</f>
        <v/>
      </c>
      <c r="D842" s="5" t="str">
        <f>IF(A842&lt;&gt;"",INDEX(HistoricPricesInBase!$A$5:$E$1227,A842,4),"")</f>
        <v/>
      </c>
    </row>
    <row r="843" spans="1:4">
      <c r="A843" t="str">
        <f t="shared" si="13"/>
        <v/>
      </c>
      <c r="B843" s="12"/>
      <c r="C843" s="5" t="str">
        <f>IF(A843&lt;&gt;"",INDEX(HistoricPricesInBase!$A$5:$E$1227,A843,5),"")</f>
        <v/>
      </c>
      <c r="D843" s="5" t="str">
        <f>IF(A843&lt;&gt;"",INDEX(HistoricPricesInBase!$A$5:$E$1227,A843,4),"")</f>
        <v/>
      </c>
    </row>
    <row r="844" spans="1:4">
      <c r="A844" t="str">
        <f t="shared" si="13"/>
        <v/>
      </c>
      <c r="B844" s="12"/>
      <c r="C844" s="5" t="str">
        <f>IF(A844&lt;&gt;"",INDEX(HistoricPricesInBase!$A$5:$E$1227,A844,5),"")</f>
        <v/>
      </c>
      <c r="D844" s="5" t="str">
        <f>IF(A844&lt;&gt;"",INDEX(HistoricPricesInBase!$A$5:$E$1227,A844,4),"")</f>
        <v/>
      </c>
    </row>
    <row r="845" spans="1:4">
      <c r="A845" t="str">
        <f t="shared" si="13"/>
        <v/>
      </c>
      <c r="B845" s="12"/>
      <c r="C845" s="5" t="str">
        <f>IF(A845&lt;&gt;"",INDEX(HistoricPricesInBase!$A$5:$E$1227,A845,5),"")</f>
        <v/>
      </c>
      <c r="D845" s="5" t="str">
        <f>IF(A845&lt;&gt;"",INDEX(HistoricPricesInBase!$A$5:$E$1227,A845,4),"")</f>
        <v/>
      </c>
    </row>
    <row r="846" spans="1:4">
      <c r="A846" t="str">
        <f t="shared" si="13"/>
        <v/>
      </c>
      <c r="B846" s="12"/>
      <c r="C846" s="5" t="str">
        <f>IF(A846&lt;&gt;"",INDEX(HistoricPricesInBase!$A$5:$E$1227,A846,5),"")</f>
        <v/>
      </c>
      <c r="D846" s="5" t="str">
        <f>IF(A846&lt;&gt;"",INDEX(HistoricPricesInBase!$A$5:$E$1227,A846,4),"")</f>
        <v/>
      </c>
    </row>
    <row r="847" spans="1:4">
      <c r="A847" t="str">
        <f t="shared" si="13"/>
        <v/>
      </c>
      <c r="B847" s="12"/>
      <c r="C847" s="5" t="str">
        <f>IF(A847&lt;&gt;"",INDEX(HistoricPricesInBase!$A$5:$E$1227,A847,5),"")</f>
        <v/>
      </c>
      <c r="D847" s="5" t="str">
        <f>IF(A847&lt;&gt;"",INDEX(HistoricPricesInBase!$A$5:$E$1227,A847,4),"")</f>
        <v/>
      </c>
    </row>
    <row r="848" spans="1:4">
      <c r="A848" t="str">
        <f t="shared" si="13"/>
        <v/>
      </c>
      <c r="B848" s="12"/>
      <c r="C848" s="5" t="str">
        <f>IF(A848&lt;&gt;"",INDEX(HistoricPricesInBase!$A$5:$E$1227,A848,5),"")</f>
        <v/>
      </c>
      <c r="D848" s="5" t="str">
        <f>IF(A848&lt;&gt;"",INDEX(HistoricPricesInBase!$A$5:$E$1227,A848,4),"")</f>
        <v/>
      </c>
    </row>
    <row r="849" spans="1:4">
      <c r="A849" t="str">
        <f t="shared" si="13"/>
        <v/>
      </c>
      <c r="B849" s="12"/>
      <c r="C849" s="5" t="str">
        <f>IF(A849&lt;&gt;"",INDEX(HistoricPricesInBase!$A$5:$E$1227,A849,5),"")</f>
        <v/>
      </c>
      <c r="D849" s="5" t="str">
        <f>IF(A849&lt;&gt;"",INDEX(HistoricPricesInBase!$A$5:$E$1227,A849,4),"")</f>
        <v/>
      </c>
    </row>
    <row r="850" spans="1:4">
      <c r="A850" t="str">
        <f t="shared" si="13"/>
        <v/>
      </c>
      <c r="B850" s="12"/>
      <c r="C850" s="5" t="str">
        <f>IF(A850&lt;&gt;"",INDEX(HistoricPricesInBase!$A$5:$E$1227,A850,5),"")</f>
        <v/>
      </c>
      <c r="D850" s="5" t="str">
        <f>IF(A850&lt;&gt;"",INDEX(HistoricPricesInBase!$A$5:$E$1227,A850,4),"")</f>
        <v/>
      </c>
    </row>
    <row r="851" spans="1:4">
      <c r="A851" t="str">
        <f t="shared" si="13"/>
        <v/>
      </c>
      <c r="B851" s="12"/>
      <c r="C851" s="5" t="str">
        <f>IF(A851&lt;&gt;"",INDEX(HistoricPricesInBase!$A$5:$E$1227,A851,5),"")</f>
        <v/>
      </c>
      <c r="D851" s="5" t="str">
        <f>IF(A851&lt;&gt;"",INDEX(HistoricPricesInBase!$A$5:$E$1227,A851,4),"")</f>
        <v/>
      </c>
    </row>
    <row r="852" spans="1:4">
      <c r="A852" t="str">
        <f t="shared" si="13"/>
        <v/>
      </c>
      <c r="B852" s="12"/>
      <c r="C852" s="5" t="str">
        <f>IF(A852&lt;&gt;"",INDEX(HistoricPricesInBase!$A$5:$E$1227,A852,5),"")</f>
        <v/>
      </c>
      <c r="D852" s="5" t="str">
        <f>IF(A852&lt;&gt;"",INDEX(HistoricPricesInBase!$A$5:$E$1227,A852,4),"")</f>
        <v/>
      </c>
    </row>
    <row r="853" spans="1:4">
      <c r="A853" t="str">
        <f t="shared" si="13"/>
        <v/>
      </c>
      <c r="B853" s="12"/>
      <c r="C853" s="5" t="str">
        <f>IF(A853&lt;&gt;"",INDEX(HistoricPricesInBase!$A$5:$E$1227,A853,5),"")</f>
        <v/>
      </c>
      <c r="D853" s="5" t="str">
        <f>IF(A853&lt;&gt;"",INDEX(HistoricPricesInBase!$A$5:$E$1227,A853,4),"")</f>
        <v/>
      </c>
    </row>
    <row r="854" spans="1:4">
      <c r="A854" t="str">
        <f t="shared" si="13"/>
        <v/>
      </c>
      <c r="B854" s="12"/>
      <c r="C854" s="5" t="str">
        <f>IF(A854&lt;&gt;"",INDEX(HistoricPricesInBase!$A$5:$E$1227,A854,5),"")</f>
        <v/>
      </c>
      <c r="D854" s="5" t="str">
        <f>IF(A854&lt;&gt;"",INDEX(HistoricPricesInBase!$A$5:$E$1227,A854,4),"")</f>
        <v/>
      </c>
    </row>
    <row r="855" spans="1:4">
      <c r="A855" t="str">
        <f t="shared" si="13"/>
        <v/>
      </c>
      <c r="B855" s="12"/>
      <c r="C855" s="5" t="str">
        <f>IF(A855&lt;&gt;"",INDEX(HistoricPricesInBase!$A$5:$E$1227,A855,5),"")</f>
        <v/>
      </c>
      <c r="D855" s="5" t="str">
        <f>IF(A855&lt;&gt;"",INDEX(HistoricPricesInBase!$A$5:$E$1227,A855,4),"")</f>
        <v/>
      </c>
    </row>
    <row r="856" spans="1:4">
      <c r="A856" t="str">
        <f t="shared" si="13"/>
        <v/>
      </c>
      <c r="B856" s="12"/>
      <c r="C856" s="5" t="str">
        <f>IF(A856&lt;&gt;"",INDEX(HistoricPricesInBase!$A$5:$E$1227,A856,5),"")</f>
        <v/>
      </c>
      <c r="D856" s="5" t="str">
        <f>IF(A856&lt;&gt;"",INDEX(HistoricPricesInBase!$A$5:$E$1227,A856,4),"")</f>
        <v/>
      </c>
    </row>
    <row r="857" spans="1:4">
      <c r="A857" t="str">
        <f t="shared" si="13"/>
        <v/>
      </c>
      <c r="B857" s="12"/>
      <c r="C857" s="5" t="str">
        <f>IF(A857&lt;&gt;"",INDEX(HistoricPricesInBase!$A$5:$E$1227,A857,5),"")</f>
        <v/>
      </c>
      <c r="D857" s="5" t="str">
        <f>IF(A857&lt;&gt;"",INDEX(HistoricPricesInBase!$A$5:$E$1227,A857,4),"")</f>
        <v/>
      </c>
    </row>
    <row r="858" spans="1:4">
      <c r="A858" t="str">
        <f t="shared" si="13"/>
        <v/>
      </c>
      <c r="B858" s="12"/>
      <c r="C858" s="5" t="str">
        <f>IF(A858&lt;&gt;"",INDEX(HistoricPricesInBase!$A$5:$E$1227,A858,5),"")</f>
        <v/>
      </c>
      <c r="D858" s="5" t="str">
        <f>IF(A858&lt;&gt;"",INDEX(HistoricPricesInBase!$A$5:$E$1227,A858,4),"")</f>
        <v/>
      </c>
    </row>
    <row r="859" spans="1:4">
      <c r="A859" t="str">
        <f t="shared" si="13"/>
        <v/>
      </c>
      <c r="B859" s="12"/>
      <c r="C859" s="5" t="str">
        <f>IF(A859&lt;&gt;"",INDEX(HistoricPricesInBase!$A$5:$E$1227,A859,5),"")</f>
        <v/>
      </c>
      <c r="D859" s="5" t="str">
        <f>IF(A859&lt;&gt;"",INDEX(HistoricPricesInBase!$A$5:$E$1227,A859,4),"")</f>
        <v/>
      </c>
    </row>
    <row r="860" spans="1:4">
      <c r="A860" t="str">
        <f t="shared" si="13"/>
        <v/>
      </c>
      <c r="B860" s="12"/>
      <c r="C860" s="5" t="str">
        <f>IF(A860&lt;&gt;"",INDEX(HistoricPricesInBase!$A$5:$E$1227,A860,5),"")</f>
        <v/>
      </c>
      <c r="D860" s="5" t="str">
        <f>IF(A860&lt;&gt;"",INDEX(HistoricPricesInBase!$A$5:$E$1227,A860,4),"")</f>
        <v/>
      </c>
    </row>
    <row r="861" spans="1:4">
      <c r="A861" t="str">
        <f t="shared" si="13"/>
        <v/>
      </c>
      <c r="B861" s="12"/>
      <c r="C861" s="5" t="str">
        <f>IF(A861&lt;&gt;"",INDEX(HistoricPricesInBase!$A$5:$E$1227,A861,5),"")</f>
        <v/>
      </c>
      <c r="D861" s="5" t="str">
        <f>IF(A861&lt;&gt;"",INDEX(HistoricPricesInBase!$A$5:$E$1227,A861,4),"")</f>
        <v/>
      </c>
    </row>
    <row r="862" spans="1:4">
      <c r="A862" t="str">
        <f t="shared" si="13"/>
        <v/>
      </c>
      <c r="B862" s="12"/>
      <c r="C862" s="5" t="str">
        <f>IF(A862&lt;&gt;"",INDEX(HistoricPricesInBase!$A$5:$E$1227,A862,5),"")</f>
        <v/>
      </c>
      <c r="D862" s="5" t="str">
        <f>IF(A862&lt;&gt;"",INDEX(HistoricPricesInBase!$A$5:$E$1227,A862,4),"")</f>
        <v/>
      </c>
    </row>
    <row r="863" spans="1:4">
      <c r="A863" t="str">
        <f t="shared" si="13"/>
        <v/>
      </c>
      <c r="B863" s="12"/>
      <c r="C863" s="5" t="str">
        <f>IF(A863&lt;&gt;"",INDEX(HistoricPricesInBase!$A$5:$E$1227,A863,5),"")</f>
        <v/>
      </c>
      <c r="D863" s="5" t="str">
        <f>IF(A863&lt;&gt;"",INDEX(HistoricPricesInBase!$A$5:$E$1227,A863,4),"")</f>
        <v/>
      </c>
    </row>
    <row r="864" spans="1:4">
      <c r="A864" t="str">
        <f t="shared" si="13"/>
        <v/>
      </c>
      <c r="B864" s="12"/>
      <c r="C864" s="5" t="str">
        <f>IF(A864&lt;&gt;"",INDEX(HistoricPricesInBase!$A$5:$E$1227,A864,5),"")</f>
        <v/>
      </c>
      <c r="D864" s="5" t="str">
        <f>IF(A864&lt;&gt;"",INDEX(HistoricPricesInBase!$A$5:$E$1227,A864,4),"")</f>
        <v/>
      </c>
    </row>
    <row r="865" spans="1:4">
      <c r="A865" t="str">
        <f t="shared" si="13"/>
        <v/>
      </c>
      <c r="B865" s="12"/>
      <c r="C865" s="5" t="str">
        <f>IF(A865&lt;&gt;"",INDEX(HistoricPricesInBase!$A$5:$E$1227,A865,5),"")</f>
        <v/>
      </c>
      <c r="D865" s="5" t="str">
        <f>IF(A865&lt;&gt;"",INDEX(HistoricPricesInBase!$A$5:$E$1227,A865,4),"")</f>
        <v/>
      </c>
    </row>
    <row r="866" spans="1:4">
      <c r="A866" t="str">
        <f t="shared" si="13"/>
        <v/>
      </c>
      <c r="B866" s="12"/>
      <c r="C866" s="5" t="str">
        <f>IF(A866&lt;&gt;"",INDEX(HistoricPricesInBase!$A$5:$E$1227,A866,5),"")</f>
        <v/>
      </c>
      <c r="D866" s="5" t="str">
        <f>IF(A866&lt;&gt;"",INDEX(HistoricPricesInBase!$A$5:$E$1227,A866,4),"")</f>
        <v/>
      </c>
    </row>
    <row r="867" spans="1:4">
      <c r="A867" t="str">
        <f t="shared" si="13"/>
        <v/>
      </c>
      <c r="B867" s="12"/>
      <c r="C867" s="5" t="str">
        <f>IF(A867&lt;&gt;"",INDEX(HistoricPricesInBase!$A$5:$E$1227,A867,5),"")</f>
        <v/>
      </c>
      <c r="D867" s="5" t="str">
        <f>IF(A867&lt;&gt;"",INDEX(HistoricPricesInBase!$A$5:$E$1227,A867,4),"")</f>
        <v/>
      </c>
    </row>
    <row r="868" spans="1:4">
      <c r="A868" t="str">
        <f t="shared" si="13"/>
        <v/>
      </c>
      <c r="B868" s="12"/>
      <c r="C868" s="5" t="str">
        <f>IF(A868&lt;&gt;"",INDEX(HistoricPricesInBase!$A$5:$E$1227,A868,5),"")</f>
        <v/>
      </c>
      <c r="D868" s="5" t="str">
        <f>IF(A868&lt;&gt;"",INDEX(HistoricPricesInBase!$A$5:$E$1227,A868,4),"")</f>
        <v/>
      </c>
    </row>
    <row r="869" spans="1:4">
      <c r="A869" t="str">
        <f t="shared" si="13"/>
        <v/>
      </c>
      <c r="B869" s="12"/>
      <c r="C869" s="5" t="str">
        <f>IF(A869&lt;&gt;"",INDEX(HistoricPricesInBase!$A$5:$E$1227,A869,5),"")</f>
        <v/>
      </c>
      <c r="D869" s="5" t="str">
        <f>IF(A869&lt;&gt;"",INDEX(HistoricPricesInBase!$A$5:$E$1227,A869,4),"")</f>
        <v/>
      </c>
    </row>
    <row r="870" spans="1:4">
      <c r="A870" t="str">
        <f t="shared" si="13"/>
        <v/>
      </c>
      <c r="B870" s="12"/>
      <c r="C870" s="5" t="str">
        <f>IF(A870&lt;&gt;"",INDEX(HistoricPricesInBase!$A$5:$E$1227,A870,5),"")</f>
        <v/>
      </c>
      <c r="D870" s="5" t="str">
        <f>IF(A870&lt;&gt;"",INDEX(HistoricPricesInBase!$A$5:$E$1227,A870,4),"")</f>
        <v/>
      </c>
    </row>
    <row r="871" spans="1:4">
      <c r="A871" t="str">
        <f t="shared" si="13"/>
        <v/>
      </c>
      <c r="B871" s="12"/>
      <c r="C871" s="5" t="str">
        <f>IF(A871&lt;&gt;"",INDEX(HistoricPricesInBase!$A$5:$E$1227,A871,5),"")</f>
        <v/>
      </c>
      <c r="D871" s="5" t="str">
        <f>IF(A871&lt;&gt;"",INDEX(HistoricPricesInBase!$A$5:$E$1227,A871,4),"")</f>
        <v/>
      </c>
    </row>
    <row r="872" spans="1:4">
      <c r="A872" t="str">
        <f t="shared" si="13"/>
        <v/>
      </c>
      <c r="B872" s="12"/>
      <c r="C872" s="5" t="str">
        <f>IF(A872&lt;&gt;"",INDEX(HistoricPricesInBase!$A$5:$E$1227,A872,5),"")</f>
        <v/>
      </c>
      <c r="D872" s="5" t="str">
        <f>IF(A872&lt;&gt;"",INDEX(HistoricPricesInBase!$A$5:$E$1227,A872,4),"")</f>
        <v/>
      </c>
    </row>
    <row r="873" spans="1:4">
      <c r="A873" t="str">
        <f t="shared" si="13"/>
        <v/>
      </c>
      <c r="B873" s="12"/>
      <c r="C873" s="5" t="str">
        <f>IF(A873&lt;&gt;"",INDEX(HistoricPricesInBase!$A$5:$E$1227,A873,5),"")</f>
        <v/>
      </c>
      <c r="D873" s="5" t="str">
        <f>IF(A873&lt;&gt;"",INDEX(HistoricPricesInBase!$A$5:$E$1227,A873,4),"")</f>
        <v/>
      </c>
    </row>
    <row r="874" spans="1:4">
      <c r="A874" t="str">
        <f t="shared" si="13"/>
        <v/>
      </c>
      <c r="B874" s="12"/>
      <c r="C874" s="5" t="str">
        <f>IF(A874&lt;&gt;"",INDEX(HistoricPricesInBase!$A$5:$E$1227,A874,5),"")</f>
        <v/>
      </c>
      <c r="D874" s="5" t="str">
        <f>IF(A874&lt;&gt;"",INDEX(HistoricPricesInBase!$A$5:$E$1227,A874,4),"")</f>
        <v/>
      </c>
    </row>
    <row r="875" spans="1:4">
      <c r="A875" t="str">
        <f t="shared" si="13"/>
        <v/>
      </c>
      <c r="B875" s="12"/>
      <c r="C875" s="5" t="str">
        <f>IF(A875&lt;&gt;"",INDEX(HistoricPricesInBase!$A$5:$E$1227,A875,5),"")</f>
        <v/>
      </c>
      <c r="D875" s="5" t="str">
        <f>IF(A875&lt;&gt;"",INDEX(HistoricPricesInBase!$A$5:$E$1227,A875,4),"")</f>
        <v/>
      </c>
    </row>
    <row r="876" spans="1:4">
      <c r="A876" t="str">
        <f t="shared" si="13"/>
        <v/>
      </c>
      <c r="B876" s="12"/>
      <c r="C876" s="5" t="str">
        <f>IF(A876&lt;&gt;"",INDEX(HistoricPricesInBase!$A$5:$E$1227,A876,5),"")</f>
        <v/>
      </c>
      <c r="D876" s="5" t="str">
        <f>IF(A876&lt;&gt;"",INDEX(HistoricPricesInBase!$A$5:$E$1227,A876,4),"")</f>
        <v/>
      </c>
    </row>
    <row r="877" spans="1:4">
      <c r="A877" t="str">
        <f t="shared" si="13"/>
        <v/>
      </c>
      <c r="B877" s="12"/>
      <c r="C877" s="5" t="str">
        <f>IF(A877&lt;&gt;"",INDEX(HistoricPricesInBase!$A$5:$E$1227,A877,5),"")</f>
        <v/>
      </c>
      <c r="D877" s="5" t="str">
        <f>IF(A877&lt;&gt;"",INDEX(HistoricPricesInBase!$A$5:$E$1227,A877,4),"")</f>
        <v/>
      </c>
    </row>
    <row r="878" spans="1:4">
      <c r="A878" t="str">
        <f t="shared" si="13"/>
        <v/>
      </c>
      <c r="B878" s="12"/>
      <c r="C878" s="5" t="str">
        <f>IF(A878&lt;&gt;"",INDEX(HistoricPricesInBase!$A$5:$E$1227,A878,5),"")</f>
        <v/>
      </c>
      <c r="D878" s="5" t="str">
        <f>IF(A878&lt;&gt;"",INDEX(HistoricPricesInBase!$A$5:$E$1227,A878,4),"")</f>
        <v/>
      </c>
    </row>
    <row r="879" spans="1:4">
      <c r="A879" t="str">
        <f t="shared" si="13"/>
        <v/>
      </c>
      <c r="B879" s="12"/>
      <c r="C879" s="5" t="str">
        <f>IF(A879&lt;&gt;"",INDEX(HistoricPricesInBase!$A$5:$E$1227,A879,5),"")</f>
        <v/>
      </c>
      <c r="D879" s="5" t="str">
        <f>IF(A879&lt;&gt;"",INDEX(HistoricPricesInBase!$A$5:$E$1227,A879,4),"")</f>
        <v/>
      </c>
    </row>
    <row r="880" spans="1:4">
      <c r="A880" t="str">
        <f t="shared" si="13"/>
        <v/>
      </c>
      <c r="B880" s="12"/>
      <c r="C880" s="5" t="str">
        <f>IF(A880&lt;&gt;"",INDEX(HistoricPricesInBase!$A$5:$E$1227,A880,5),"")</f>
        <v/>
      </c>
      <c r="D880" s="5" t="str">
        <f>IF(A880&lt;&gt;"",INDEX(HistoricPricesInBase!$A$5:$E$1227,A880,4),"")</f>
        <v/>
      </c>
    </row>
    <row r="881" spans="1:4">
      <c r="A881" t="str">
        <f t="shared" si="13"/>
        <v/>
      </c>
      <c r="B881" s="12"/>
      <c r="C881" s="5" t="str">
        <f>IF(A881&lt;&gt;"",INDEX(HistoricPricesInBase!$A$5:$E$1227,A881,5),"")</f>
        <v/>
      </c>
      <c r="D881" s="5" t="str">
        <f>IF(A881&lt;&gt;"",INDEX(HistoricPricesInBase!$A$5:$E$1227,A881,4),"")</f>
        <v/>
      </c>
    </row>
    <row r="882" spans="1:4">
      <c r="A882" t="str">
        <f t="shared" si="13"/>
        <v/>
      </c>
      <c r="B882" s="12"/>
      <c r="C882" s="5" t="str">
        <f>IF(A882&lt;&gt;"",INDEX(HistoricPricesInBase!$A$5:$E$1227,A882,5),"")</f>
        <v/>
      </c>
      <c r="D882" s="5" t="str">
        <f>IF(A882&lt;&gt;"",INDEX(HistoricPricesInBase!$A$5:$E$1227,A882,4),"")</f>
        <v/>
      </c>
    </row>
    <row r="883" spans="1:4">
      <c r="A883" t="str">
        <f t="shared" si="13"/>
        <v/>
      </c>
      <c r="B883" s="12"/>
      <c r="C883" s="5" t="str">
        <f>IF(A883&lt;&gt;"",INDEX(HistoricPricesInBase!$A$5:$E$1227,A883,5),"")</f>
        <v/>
      </c>
      <c r="D883" s="5" t="str">
        <f>IF(A883&lt;&gt;"",INDEX(HistoricPricesInBase!$A$5:$E$1227,A883,4),"")</f>
        <v/>
      </c>
    </row>
    <row r="884" spans="1:4">
      <c r="A884" t="str">
        <f t="shared" si="13"/>
        <v/>
      </c>
      <c r="B884" s="12"/>
      <c r="C884" s="5" t="str">
        <f>IF(A884&lt;&gt;"",INDEX(HistoricPricesInBase!$A$5:$E$1227,A884,5),"")</f>
        <v/>
      </c>
      <c r="D884" s="5" t="str">
        <f>IF(A884&lt;&gt;"",INDEX(HistoricPricesInBase!$A$5:$E$1227,A884,4),"")</f>
        <v/>
      </c>
    </row>
    <row r="885" spans="1:4">
      <c r="A885" t="str">
        <f t="shared" si="13"/>
        <v/>
      </c>
      <c r="B885" s="12"/>
      <c r="C885" s="5" t="str">
        <f>IF(A885&lt;&gt;"",INDEX(HistoricPricesInBase!$A$5:$E$1227,A885,5),"")</f>
        <v/>
      </c>
      <c r="D885" s="5" t="str">
        <f>IF(A885&lt;&gt;"",INDEX(HistoricPricesInBase!$A$5:$E$1227,A885,4),"")</f>
        <v/>
      </c>
    </row>
    <row r="886" spans="1:4">
      <c r="A886" t="str">
        <f t="shared" si="13"/>
        <v/>
      </c>
      <c r="B886" s="12"/>
      <c r="C886" s="5" t="str">
        <f>IF(A886&lt;&gt;"",INDEX(HistoricPricesInBase!$A$5:$E$1227,A886,5),"")</f>
        <v/>
      </c>
      <c r="D886" s="5" t="str">
        <f>IF(A886&lt;&gt;"",INDEX(HistoricPricesInBase!$A$5:$E$1227,A886,4),"")</f>
        <v/>
      </c>
    </row>
    <row r="887" spans="1:4">
      <c r="A887" t="str">
        <f t="shared" si="13"/>
        <v/>
      </c>
      <c r="B887" s="12"/>
      <c r="C887" s="5" t="str">
        <f>IF(A887&lt;&gt;"",INDEX(HistoricPricesInBase!$A$5:$E$1227,A887,5),"")</f>
        <v/>
      </c>
      <c r="D887" s="5" t="str">
        <f>IF(A887&lt;&gt;"",INDEX(HistoricPricesInBase!$A$5:$E$1227,A887,4),"")</f>
        <v/>
      </c>
    </row>
    <row r="888" spans="1:4">
      <c r="A888" t="str">
        <f t="shared" si="13"/>
        <v/>
      </c>
      <c r="B888" s="12"/>
      <c r="C888" s="5" t="str">
        <f>IF(A888&lt;&gt;"",INDEX(HistoricPricesInBase!$A$5:$E$1227,A888,5),"")</f>
        <v/>
      </c>
      <c r="D888" s="5" t="str">
        <f>IF(A888&lt;&gt;"",INDEX(HistoricPricesInBase!$A$5:$E$1227,A888,4),"")</f>
        <v/>
      </c>
    </row>
    <row r="889" spans="1:4">
      <c r="A889" t="str">
        <f t="shared" si="13"/>
        <v/>
      </c>
      <c r="B889" s="12"/>
      <c r="C889" s="5" t="str">
        <f>IF(A889&lt;&gt;"",INDEX(HistoricPricesInBase!$A$5:$E$1227,A889,5),"")</f>
        <v/>
      </c>
      <c r="D889" s="5" t="str">
        <f>IF(A889&lt;&gt;"",INDEX(HistoricPricesInBase!$A$5:$E$1227,A889,4),"")</f>
        <v/>
      </c>
    </row>
    <row r="890" spans="1:4">
      <c r="A890" t="str">
        <f t="shared" si="13"/>
        <v/>
      </c>
      <c r="B890" s="12"/>
      <c r="C890" s="5" t="str">
        <f>IF(A890&lt;&gt;"",INDEX(HistoricPricesInBase!$A$5:$E$1227,A890,5),"")</f>
        <v/>
      </c>
      <c r="D890" s="5" t="str">
        <f>IF(A890&lt;&gt;"",INDEX(HistoricPricesInBase!$A$5:$E$1227,A890,4),"")</f>
        <v/>
      </c>
    </row>
    <row r="891" spans="1:4">
      <c r="A891" t="str">
        <f t="shared" si="13"/>
        <v/>
      </c>
      <c r="B891" s="12"/>
      <c r="C891" s="5" t="str">
        <f>IF(A891&lt;&gt;"",INDEX(HistoricPricesInBase!$A$5:$E$1227,A891,5),"")</f>
        <v/>
      </c>
      <c r="D891" s="5" t="str">
        <f>IF(A891&lt;&gt;"",INDEX(HistoricPricesInBase!$A$5:$E$1227,A891,4),"")</f>
        <v/>
      </c>
    </row>
    <row r="892" spans="1:4">
      <c r="A892" t="str">
        <f t="shared" si="13"/>
        <v/>
      </c>
      <c r="B892" s="12"/>
      <c r="C892" s="5" t="str">
        <f>IF(A892&lt;&gt;"",INDEX(HistoricPricesInBase!$A$5:$E$1227,A892,5),"")</f>
        <v/>
      </c>
      <c r="D892" s="5" t="str">
        <f>IF(A892&lt;&gt;"",INDEX(HistoricPricesInBase!$A$5:$E$1227,A892,4),"")</f>
        <v/>
      </c>
    </row>
    <row r="893" spans="1:4">
      <c r="A893" t="str">
        <f t="shared" si="13"/>
        <v/>
      </c>
      <c r="B893" s="12"/>
      <c r="C893" s="5" t="str">
        <f>IF(A893&lt;&gt;"",INDEX(HistoricPricesInBase!$A$5:$E$1227,A893,5),"")</f>
        <v/>
      </c>
      <c r="D893" s="5" t="str">
        <f>IF(A893&lt;&gt;"",INDEX(HistoricPricesInBase!$A$5:$E$1227,A893,4),"")</f>
        <v/>
      </c>
    </row>
    <row r="894" spans="1:4">
      <c r="A894" t="str">
        <f t="shared" si="13"/>
        <v/>
      </c>
      <c r="B894" s="12"/>
      <c r="C894" s="5" t="str">
        <f>IF(A894&lt;&gt;"",INDEX(HistoricPricesInBase!$A$5:$E$1227,A894,5),"")</f>
        <v/>
      </c>
      <c r="D894" s="5" t="str">
        <f>IF(A894&lt;&gt;"",INDEX(HistoricPricesInBase!$A$5:$E$1227,A894,4),"")</f>
        <v/>
      </c>
    </row>
    <row r="895" spans="1:4">
      <c r="A895" t="str">
        <f t="shared" si="13"/>
        <v/>
      </c>
      <c r="B895" s="12"/>
      <c r="C895" s="5" t="str">
        <f>IF(A895&lt;&gt;"",INDEX(HistoricPricesInBase!$A$5:$E$1227,A895,5),"")</f>
        <v/>
      </c>
      <c r="D895" s="5" t="str">
        <f>IF(A895&lt;&gt;"",INDEX(HistoricPricesInBase!$A$5:$E$1227,A895,4),"")</f>
        <v/>
      </c>
    </row>
    <row r="896" spans="1:4">
      <c r="A896" t="str">
        <f t="shared" si="13"/>
        <v/>
      </c>
      <c r="B896" s="12"/>
      <c r="C896" s="5" t="str">
        <f>IF(A896&lt;&gt;"",INDEX(HistoricPricesInBase!$A$5:$E$1227,A896,5),"")</f>
        <v/>
      </c>
      <c r="D896" s="5" t="str">
        <f>IF(A896&lt;&gt;"",INDEX(HistoricPricesInBase!$A$5:$E$1227,A896,4),"")</f>
        <v/>
      </c>
    </row>
    <row r="897" spans="1:4">
      <c r="A897" t="str">
        <f t="shared" si="13"/>
        <v/>
      </c>
      <c r="B897" s="12"/>
      <c r="C897" s="5" t="str">
        <f>IF(A897&lt;&gt;"",INDEX(HistoricPricesInBase!$A$5:$E$1227,A897,5),"")</f>
        <v/>
      </c>
      <c r="D897" s="5" t="str">
        <f>IF(A897&lt;&gt;"",INDEX(HistoricPricesInBase!$A$5:$E$1227,A897,4),"")</f>
        <v/>
      </c>
    </row>
    <row r="898" spans="1:4">
      <c r="A898" t="str">
        <f t="shared" si="13"/>
        <v/>
      </c>
      <c r="B898" s="12"/>
      <c r="C898" s="5" t="str">
        <f>IF(A898&lt;&gt;"",INDEX(HistoricPricesInBase!$A$5:$E$1227,A898,5),"")</f>
        <v/>
      </c>
      <c r="D898" s="5" t="str">
        <f>IF(A898&lt;&gt;"",INDEX(HistoricPricesInBase!$A$5:$E$1227,A898,4),"")</f>
        <v/>
      </c>
    </row>
    <row r="899" spans="1:4">
      <c r="A899" t="str">
        <f t="shared" si="13"/>
        <v/>
      </c>
      <c r="B899" s="12"/>
      <c r="C899" s="5" t="str">
        <f>IF(A899&lt;&gt;"",INDEX(HistoricPricesInBase!$A$5:$E$1227,A899,5),"")</f>
        <v/>
      </c>
      <c r="D899" s="5" t="str">
        <f>IF(A899&lt;&gt;"",INDEX(HistoricPricesInBase!$A$5:$E$1227,A899,4),"")</f>
        <v/>
      </c>
    </row>
    <row r="900" spans="1:4">
      <c r="A900" t="str">
        <f t="shared" si="13"/>
        <v/>
      </c>
      <c r="B900" s="12"/>
      <c r="C900" s="5" t="str">
        <f>IF(A900&lt;&gt;"",INDEX(HistoricPricesInBase!$A$5:$E$1227,A900,5),"")</f>
        <v/>
      </c>
      <c r="D900" s="5" t="str">
        <f>IF(A900&lt;&gt;"",INDEX(HistoricPricesInBase!$A$5:$E$1227,A900,4),"")</f>
        <v/>
      </c>
    </row>
    <row r="901" spans="1:4">
      <c r="A901" t="str">
        <f t="shared" ref="A901:A964" si="14">IF(AND(A900&gt;2,A900&lt;&gt;""),A900-1,"")</f>
        <v/>
      </c>
      <c r="B901" s="12"/>
      <c r="C901" s="5" t="str">
        <f>IF(A901&lt;&gt;"",INDEX(HistoricPricesInBase!$A$5:$E$1227,A901,5),"")</f>
        <v/>
      </c>
      <c r="D901" s="5" t="str">
        <f>IF(A901&lt;&gt;"",INDEX(HistoricPricesInBase!$A$5:$E$1227,A901,4),"")</f>
        <v/>
      </c>
    </row>
    <row r="902" spans="1:4">
      <c r="A902" t="str">
        <f t="shared" si="14"/>
        <v/>
      </c>
      <c r="B902" s="12"/>
      <c r="C902" s="5" t="str">
        <f>IF(A902&lt;&gt;"",INDEX(HistoricPricesInBase!$A$5:$E$1227,A902,5),"")</f>
        <v/>
      </c>
      <c r="D902" s="5" t="str">
        <f>IF(A902&lt;&gt;"",INDEX(HistoricPricesInBase!$A$5:$E$1227,A902,4),"")</f>
        <v/>
      </c>
    </row>
    <row r="903" spans="1:4">
      <c r="A903" t="str">
        <f t="shared" si="14"/>
        <v/>
      </c>
      <c r="B903" s="12"/>
      <c r="C903" s="5" t="str">
        <f>IF(A903&lt;&gt;"",INDEX(HistoricPricesInBase!$A$5:$E$1227,A903,5),"")</f>
        <v/>
      </c>
      <c r="D903" s="5" t="str">
        <f>IF(A903&lt;&gt;"",INDEX(HistoricPricesInBase!$A$5:$E$1227,A903,4),"")</f>
        <v/>
      </c>
    </row>
    <row r="904" spans="1:4">
      <c r="A904" t="str">
        <f t="shared" si="14"/>
        <v/>
      </c>
      <c r="B904" s="12"/>
      <c r="C904" s="5" t="str">
        <f>IF(A904&lt;&gt;"",INDEX(HistoricPricesInBase!$A$5:$E$1227,A904,5),"")</f>
        <v/>
      </c>
      <c r="D904" s="5" t="str">
        <f>IF(A904&lt;&gt;"",INDEX(HistoricPricesInBase!$A$5:$E$1227,A904,4),"")</f>
        <v/>
      </c>
    </row>
    <row r="905" spans="1:4">
      <c r="A905" t="str">
        <f t="shared" si="14"/>
        <v/>
      </c>
      <c r="B905" s="12"/>
      <c r="C905" s="5" t="str">
        <f>IF(A905&lt;&gt;"",INDEX(HistoricPricesInBase!$A$5:$E$1227,A905,5),"")</f>
        <v/>
      </c>
      <c r="D905" s="5" t="str">
        <f>IF(A905&lt;&gt;"",INDEX(HistoricPricesInBase!$A$5:$E$1227,A905,4),"")</f>
        <v/>
      </c>
    </row>
    <row r="906" spans="1:4">
      <c r="A906" t="str">
        <f t="shared" si="14"/>
        <v/>
      </c>
      <c r="B906" s="12"/>
      <c r="C906" s="5" t="str">
        <f>IF(A906&lt;&gt;"",INDEX(HistoricPricesInBase!$A$5:$E$1227,A906,5),"")</f>
        <v/>
      </c>
      <c r="D906" s="5" t="str">
        <f>IF(A906&lt;&gt;"",INDEX(HistoricPricesInBase!$A$5:$E$1227,A906,4),"")</f>
        <v/>
      </c>
    </row>
    <row r="907" spans="1:4">
      <c r="A907" t="str">
        <f t="shared" si="14"/>
        <v/>
      </c>
      <c r="B907" s="12"/>
      <c r="C907" s="5" t="str">
        <f>IF(A907&lt;&gt;"",INDEX(HistoricPricesInBase!$A$5:$E$1227,A907,5),"")</f>
        <v/>
      </c>
      <c r="D907" s="5" t="str">
        <f>IF(A907&lt;&gt;"",INDEX(HistoricPricesInBase!$A$5:$E$1227,A907,4),"")</f>
        <v/>
      </c>
    </row>
    <row r="908" spans="1:4">
      <c r="A908" t="str">
        <f t="shared" si="14"/>
        <v/>
      </c>
      <c r="B908" s="12"/>
      <c r="C908" s="5" t="str">
        <f>IF(A908&lt;&gt;"",INDEX(HistoricPricesInBase!$A$5:$E$1227,A908,5),"")</f>
        <v/>
      </c>
      <c r="D908" s="5" t="str">
        <f>IF(A908&lt;&gt;"",INDEX(HistoricPricesInBase!$A$5:$E$1227,A908,4),"")</f>
        <v/>
      </c>
    </row>
    <row r="909" spans="1:4">
      <c r="A909" t="str">
        <f t="shared" si="14"/>
        <v/>
      </c>
      <c r="B909" s="12"/>
      <c r="C909" s="5" t="str">
        <f>IF(A909&lt;&gt;"",INDEX(HistoricPricesInBase!$A$5:$E$1227,A909,5),"")</f>
        <v/>
      </c>
      <c r="D909" s="5" t="str">
        <f>IF(A909&lt;&gt;"",INDEX(HistoricPricesInBase!$A$5:$E$1227,A909,4),"")</f>
        <v/>
      </c>
    </row>
    <row r="910" spans="1:4">
      <c r="A910" t="str">
        <f t="shared" si="14"/>
        <v/>
      </c>
      <c r="B910" s="12"/>
      <c r="C910" s="5" t="str">
        <f>IF(A910&lt;&gt;"",INDEX(HistoricPricesInBase!$A$5:$E$1227,A910,5),"")</f>
        <v/>
      </c>
      <c r="D910" s="5" t="str">
        <f>IF(A910&lt;&gt;"",INDEX(HistoricPricesInBase!$A$5:$E$1227,A910,4),"")</f>
        <v/>
      </c>
    </row>
    <row r="911" spans="1:4">
      <c r="A911" t="str">
        <f t="shared" si="14"/>
        <v/>
      </c>
      <c r="B911" s="12"/>
      <c r="C911" s="5" t="str">
        <f>IF(A911&lt;&gt;"",INDEX(HistoricPricesInBase!$A$5:$E$1227,A911,5),"")</f>
        <v/>
      </c>
      <c r="D911" s="5" t="str">
        <f>IF(A911&lt;&gt;"",INDEX(HistoricPricesInBase!$A$5:$E$1227,A911,4),"")</f>
        <v/>
      </c>
    </row>
    <row r="912" spans="1:4">
      <c r="A912" t="str">
        <f t="shared" si="14"/>
        <v/>
      </c>
      <c r="B912" s="12"/>
      <c r="C912" s="5" t="str">
        <f>IF(A912&lt;&gt;"",INDEX(HistoricPricesInBase!$A$5:$E$1227,A912,5),"")</f>
        <v/>
      </c>
      <c r="D912" s="5" t="str">
        <f>IF(A912&lt;&gt;"",INDEX(HistoricPricesInBase!$A$5:$E$1227,A912,4),"")</f>
        <v/>
      </c>
    </row>
    <row r="913" spans="1:4">
      <c r="A913" t="str">
        <f t="shared" si="14"/>
        <v/>
      </c>
      <c r="B913" s="12"/>
      <c r="C913" s="5" t="str">
        <f>IF(A913&lt;&gt;"",INDEX(HistoricPricesInBase!$A$5:$E$1227,A913,5),"")</f>
        <v/>
      </c>
      <c r="D913" s="5" t="str">
        <f>IF(A913&lt;&gt;"",INDEX(HistoricPricesInBase!$A$5:$E$1227,A913,4),"")</f>
        <v/>
      </c>
    </row>
    <row r="914" spans="1:4">
      <c r="A914" t="str">
        <f t="shared" si="14"/>
        <v/>
      </c>
      <c r="B914" s="12"/>
      <c r="C914" s="5" t="str">
        <f>IF(A914&lt;&gt;"",INDEX(HistoricPricesInBase!$A$5:$E$1227,A914,5),"")</f>
        <v/>
      </c>
      <c r="D914" s="5" t="str">
        <f>IF(A914&lt;&gt;"",INDEX(HistoricPricesInBase!$A$5:$E$1227,A914,4),"")</f>
        <v/>
      </c>
    </row>
    <row r="915" spans="1:4">
      <c r="A915" t="str">
        <f t="shared" si="14"/>
        <v/>
      </c>
      <c r="B915" s="12"/>
      <c r="C915" s="5" t="str">
        <f>IF(A915&lt;&gt;"",INDEX(HistoricPricesInBase!$A$5:$E$1227,A915,5),"")</f>
        <v/>
      </c>
      <c r="D915" s="5" t="str">
        <f>IF(A915&lt;&gt;"",INDEX(HistoricPricesInBase!$A$5:$E$1227,A915,4),"")</f>
        <v/>
      </c>
    </row>
    <row r="916" spans="1:4">
      <c r="A916" t="str">
        <f t="shared" si="14"/>
        <v/>
      </c>
      <c r="B916" s="12"/>
      <c r="C916" s="5" t="str">
        <f>IF(A916&lt;&gt;"",INDEX(HistoricPricesInBase!$A$5:$E$1227,A916,5),"")</f>
        <v/>
      </c>
      <c r="D916" s="5" t="str">
        <f>IF(A916&lt;&gt;"",INDEX(HistoricPricesInBase!$A$5:$E$1227,A916,4),"")</f>
        <v/>
      </c>
    </row>
    <row r="917" spans="1:4">
      <c r="A917" t="str">
        <f t="shared" si="14"/>
        <v/>
      </c>
      <c r="B917" s="12"/>
      <c r="C917" s="5" t="str">
        <f>IF(A917&lt;&gt;"",INDEX(HistoricPricesInBase!$A$5:$E$1227,A917,5),"")</f>
        <v/>
      </c>
      <c r="D917" s="5" t="str">
        <f>IF(A917&lt;&gt;"",INDEX(HistoricPricesInBase!$A$5:$E$1227,A917,4),"")</f>
        <v/>
      </c>
    </row>
    <row r="918" spans="1:4">
      <c r="A918" t="str">
        <f t="shared" si="14"/>
        <v/>
      </c>
      <c r="B918" s="12"/>
      <c r="C918" s="5" t="str">
        <f>IF(A918&lt;&gt;"",INDEX(HistoricPricesInBase!$A$5:$E$1227,A918,5),"")</f>
        <v/>
      </c>
      <c r="D918" s="5" t="str">
        <f>IF(A918&lt;&gt;"",INDEX(HistoricPricesInBase!$A$5:$E$1227,A918,4),"")</f>
        <v/>
      </c>
    </row>
    <row r="919" spans="1:4">
      <c r="A919" t="str">
        <f t="shared" si="14"/>
        <v/>
      </c>
      <c r="B919" s="12"/>
      <c r="C919" s="5" t="str">
        <f>IF(A919&lt;&gt;"",INDEX(HistoricPricesInBase!$A$5:$E$1227,A919,5),"")</f>
        <v/>
      </c>
      <c r="D919" s="5" t="str">
        <f>IF(A919&lt;&gt;"",INDEX(HistoricPricesInBase!$A$5:$E$1227,A919,4),"")</f>
        <v/>
      </c>
    </row>
    <row r="920" spans="1:4">
      <c r="A920" t="str">
        <f t="shared" si="14"/>
        <v/>
      </c>
      <c r="B920" s="12"/>
      <c r="C920" s="5" t="str">
        <f>IF(A920&lt;&gt;"",INDEX(HistoricPricesInBase!$A$5:$E$1227,A920,5),"")</f>
        <v/>
      </c>
      <c r="D920" s="5" t="str">
        <f>IF(A920&lt;&gt;"",INDEX(HistoricPricesInBase!$A$5:$E$1227,A920,4),"")</f>
        <v/>
      </c>
    </row>
    <row r="921" spans="1:4">
      <c r="A921" t="str">
        <f t="shared" si="14"/>
        <v/>
      </c>
      <c r="B921" s="12"/>
      <c r="C921" s="5" t="str">
        <f>IF(A921&lt;&gt;"",INDEX(HistoricPricesInBase!$A$5:$E$1227,A921,5),"")</f>
        <v/>
      </c>
      <c r="D921" s="5" t="str">
        <f>IF(A921&lt;&gt;"",INDEX(HistoricPricesInBase!$A$5:$E$1227,A921,4),"")</f>
        <v/>
      </c>
    </row>
    <row r="922" spans="1:4">
      <c r="A922" t="str">
        <f t="shared" si="14"/>
        <v/>
      </c>
      <c r="B922" s="12"/>
      <c r="C922" s="5" t="str">
        <f>IF(A922&lt;&gt;"",INDEX(HistoricPricesInBase!$A$5:$E$1227,A922,5),"")</f>
        <v/>
      </c>
      <c r="D922" s="5" t="str">
        <f>IF(A922&lt;&gt;"",INDEX(HistoricPricesInBase!$A$5:$E$1227,A922,4),"")</f>
        <v/>
      </c>
    </row>
    <row r="923" spans="1:4">
      <c r="A923" t="str">
        <f t="shared" si="14"/>
        <v/>
      </c>
      <c r="B923" s="12"/>
      <c r="C923" s="5" t="str">
        <f>IF(A923&lt;&gt;"",INDEX(HistoricPricesInBase!$A$5:$E$1227,A923,5),"")</f>
        <v/>
      </c>
      <c r="D923" s="5" t="str">
        <f>IF(A923&lt;&gt;"",INDEX(HistoricPricesInBase!$A$5:$E$1227,A923,4),"")</f>
        <v/>
      </c>
    </row>
    <row r="924" spans="1:4">
      <c r="A924" t="str">
        <f t="shared" si="14"/>
        <v/>
      </c>
      <c r="B924" s="12"/>
      <c r="C924" s="5" t="str">
        <f>IF(A924&lt;&gt;"",INDEX(HistoricPricesInBase!$A$5:$E$1227,A924,5),"")</f>
        <v/>
      </c>
      <c r="D924" s="5" t="str">
        <f>IF(A924&lt;&gt;"",INDEX(HistoricPricesInBase!$A$5:$E$1227,A924,4),"")</f>
        <v/>
      </c>
    </row>
    <row r="925" spans="1:4">
      <c r="A925" t="str">
        <f t="shared" si="14"/>
        <v/>
      </c>
      <c r="B925" s="12"/>
      <c r="C925" s="5" t="str">
        <f>IF(A925&lt;&gt;"",INDEX(HistoricPricesInBase!$A$5:$E$1227,A925,5),"")</f>
        <v/>
      </c>
      <c r="D925" s="5" t="str">
        <f>IF(A925&lt;&gt;"",INDEX(HistoricPricesInBase!$A$5:$E$1227,A925,4),"")</f>
        <v/>
      </c>
    </row>
    <row r="926" spans="1:4">
      <c r="A926" t="str">
        <f t="shared" si="14"/>
        <v/>
      </c>
      <c r="B926" s="12"/>
      <c r="C926" s="5" t="str">
        <f>IF(A926&lt;&gt;"",INDEX(HistoricPricesInBase!$A$5:$E$1227,A926,5),"")</f>
        <v/>
      </c>
      <c r="D926" s="5" t="str">
        <f>IF(A926&lt;&gt;"",INDEX(HistoricPricesInBase!$A$5:$E$1227,A926,4),"")</f>
        <v/>
      </c>
    </row>
    <row r="927" spans="1:4">
      <c r="A927" t="str">
        <f t="shared" si="14"/>
        <v/>
      </c>
      <c r="B927" s="12"/>
      <c r="C927" s="5" t="str">
        <f>IF(A927&lt;&gt;"",INDEX(HistoricPricesInBase!$A$5:$E$1227,A927,5),"")</f>
        <v/>
      </c>
      <c r="D927" s="5" t="str">
        <f>IF(A927&lt;&gt;"",INDEX(HistoricPricesInBase!$A$5:$E$1227,A927,4),"")</f>
        <v/>
      </c>
    </row>
    <row r="928" spans="1:4">
      <c r="A928" t="str">
        <f t="shared" si="14"/>
        <v/>
      </c>
      <c r="B928" s="12"/>
      <c r="C928" s="5" t="str">
        <f>IF(A928&lt;&gt;"",INDEX(HistoricPricesInBase!$A$5:$E$1227,A928,5),"")</f>
        <v/>
      </c>
      <c r="D928" s="5" t="str">
        <f>IF(A928&lt;&gt;"",INDEX(HistoricPricesInBase!$A$5:$E$1227,A928,4),"")</f>
        <v/>
      </c>
    </row>
    <row r="929" spans="1:4">
      <c r="A929" t="str">
        <f t="shared" si="14"/>
        <v/>
      </c>
      <c r="B929" s="12"/>
      <c r="C929" s="5" t="str">
        <f>IF(A929&lt;&gt;"",INDEX(HistoricPricesInBase!$A$5:$E$1227,A929,5),"")</f>
        <v/>
      </c>
      <c r="D929" s="5" t="str">
        <f>IF(A929&lt;&gt;"",INDEX(HistoricPricesInBase!$A$5:$E$1227,A929,4),"")</f>
        <v/>
      </c>
    </row>
    <row r="930" spans="1:4">
      <c r="A930" t="str">
        <f t="shared" si="14"/>
        <v/>
      </c>
      <c r="B930" s="12"/>
      <c r="C930" s="5" t="str">
        <f>IF(A930&lt;&gt;"",INDEX(HistoricPricesInBase!$A$5:$E$1227,A930,5),"")</f>
        <v/>
      </c>
      <c r="D930" s="5" t="str">
        <f>IF(A930&lt;&gt;"",INDEX(HistoricPricesInBase!$A$5:$E$1227,A930,4),"")</f>
        <v/>
      </c>
    </row>
    <row r="931" spans="1:4">
      <c r="A931" t="str">
        <f t="shared" si="14"/>
        <v/>
      </c>
      <c r="B931" s="12"/>
      <c r="C931" s="5" t="str">
        <f>IF(A931&lt;&gt;"",INDEX(HistoricPricesInBase!$A$5:$E$1227,A931,5),"")</f>
        <v/>
      </c>
      <c r="D931" s="5" t="str">
        <f>IF(A931&lt;&gt;"",INDEX(HistoricPricesInBase!$A$5:$E$1227,A931,4),"")</f>
        <v/>
      </c>
    </row>
    <row r="932" spans="1:4">
      <c r="A932" t="str">
        <f t="shared" si="14"/>
        <v/>
      </c>
      <c r="B932" s="12"/>
      <c r="C932" s="5" t="str">
        <f>IF(A932&lt;&gt;"",INDEX(HistoricPricesInBase!$A$5:$E$1227,A932,5),"")</f>
        <v/>
      </c>
      <c r="D932" s="5" t="str">
        <f>IF(A932&lt;&gt;"",INDEX(HistoricPricesInBase!$A$5:$E$1227,A932,4),"")</f>
        <v/>
      </c>
    </row>
    <row r="933" spans="1:4">
      <c r="A933" t="str">
        <f t="shared" si="14"/>
        <v/>
      </c>
      <c r="B933" s="12"/>
      <c r="C933" s="5" t="str">
        <f>IF(A933&lt;&gt;"",INDEX(HistoricPricesInBase!$A$5:$E$1227,A933,5),"")</f>
        <v/>
      </c>
      <c r="D933" s="5" t="str">
        <f>IF(A933&lt;&gt;"",INDEX(HistoricPricesInBase!$A$5:$E$1227,A933,4),"")</f>
        <v/>
      </c>
    </row>
    <row r="934" spans="1:4">
      <c r="A934" t="str">
        <f t="shared" si="14"/>
        <v/>
      </c>
      <c r="B934" s="12"/>
      <c r="C934" s="5" t="str">
        <f>IF(A934&lt;&gt;"",INDEX(HistoricPricesInBase!$A$5:$E$1227,A934,5),"")</f>
        <v/>
      </c>
      <c r="D934" s="5" t="str">
        <f>IF(A934&lt;&gt;"",INDEX(HistoricPricesInBase!$A$5:$E$1227,A934,4),"")</f>
        <v/>
      </c>
    </row>
    <row r="935" spans="1:4">
      <c r="A935" t="str">
        <f t="shared" si="14"/>
        <v/>
      </c>
      <c r="B935" s="12"/>
      <c r="C935" s="5" t="str">
        <f>IF(A935&lt;&gt;"",INDEX(HistoricPricesInBase!$A$5:$E$1227,A935,5),"")</f>
        <v/>
      </c>
      <c r="D935" s="5" t="str">
        <f>IF(A935&lt;&gt;"",INDEX(HistoricPricesInBase!$A$5:$E$1227,A935,4),"")</f>
        <v/>
      </c>
    </row>
    <row r="936" spans="1:4">
      <c r="A936" t="str">
        <f t="shared" si="14"/>
        <v/>
      </c>
      <c r="B936" s="12"/>
      <c r="C936" s="5" t="str">
        <f>IF(A936&lt;&gt;"",INDEX(HistoricPricesInBase!$A$5:$E$1227,A936,5),"")</f>
        <v/>
      </c>
      <c r="D936" s="5" t="str">
        <f>IF(A936&lt;&gt;"",INDEX(HistoricPricesInBase!$A$5:$E$1227,A936,4),"")</f>
        <v/>
      </c>
    </row>
    <row r="937" spans="1:4">
      <c r="A937" t="str">
        <f t="shared" si="14"/>
        <v/>
      </c>
      <c r="B937" s="12"/>
      <c r="C937" s="5" t="str">
        <f>IF(A937&lt;&gt;"",INDEX(HistoricPricesInBase!$A$5:$E$1227,A937,5),"")</f>
        <v/>
      </c>
      <c r="D937" s="5" t="str">
        <f>IF(A937&lt;&gt;"",INDEX(HistoricPricesInBase!$A$5:$E$1227,A937,4),"")</f>
        <v/>
      </c>
    </row>
    <row r="938" spans="1:4">
      <c r="A938" t="str">
        <f t="shared" si="14"/>
        <v/>
      </c>
      <c r="B938" s="12"/>
      <c r="C938" s="5" t="str">
        <f>IF(A938&lt;&gt;"",INDEX(HistoricPricesInBase!$A$5:$E$1227,A938,5),"")</f>
        <v/>
      </c>
      <c r="D938" s="5" t="str">
        <f>IF(A938&lt;&gt;"",INDEX(HistoricPricesInBase!$A$5:$E$1227,A938,4),"")</f>
        <v/>
      </c>
    </row>
    <row r="939" spans="1:4">
      <c r="A939" t="str">
        <f t="shared" si="14"/>
        <v/>
      </c>
      <c r="B939" s="12"/>
      <c r="C939" s="5" t="str">
        <f>IF(A939&lt;&gt;"",INDEX(HistoricPricesInBase!$A$5:$E$1227,A939,5),"")</f>
        <v/>
      </c>
      <c r="D939" s="5" t="str">
        <f>IF(A939&lt;&gt;"",INDEX(HistoricPricesInBase!$A$5:$E$1227,A939,4),"")</f>
        <v/>
      </c>
    </row>
    <row r="940" spans="1:4">
      <c r="A940" t="str">
        <f t="shared" si="14"/>
        <v/>
      </c>
      <c r="B940" s="12"/>
      <c r="C940" s="5" t="str">
        <f>IF(A940&lt;&gt;"",INDEX(HistoricPricesInBase!$A$5:$E$1227,A940,5),"")</f>
        <v/>
      </c>
      <c r="D940" s="5" t="str">
        <f>IF(A940&lt;&gt;"",INDEX(HistoricPricesInBase!$A$5:$E$1227,A940,4),"")</f>
        <v/>
      </c>
    </row>
    <row r="941" spans="1:4">
      <c r="A941" t="str">
        <f t="shared" si="14"/>
        <v/>
      </c>
      <c r="B941" s="12"/>
      <c r="C941" s="5" t="str">
        <f>IF(A941&lt;&gt;"",INDEX(HistoricPricesInBase!$A$5:$E$1227,A941,5),"")</f>
        <v/>
      </c>
      <c r="D941" s="5" t="str">
        <f>IF(A941&lt;&gt;"",INDEX(HistoricPricesInBase!$A$5:$E$1227,A941,4),"")</f>
        <v/>
      </c>
    </row>
    <row r="942" spans="1:4">
      <c r="A942" t="str">
        <f t="shared" si="14"/>
        <v/>
      </c>
      <c r="B942" s="12"/>
      <c r="C942" s="5" t="str">
        <f>IF(A942&lt;&gt;"",INDEX(HistoricPricesInBase!$A$5:$E$1227,A942,5),"")</f>
        <v/>
      </c>
      <c r="D942" s="5" t="str">
        <f>IF(A942&lt;&gt;"",INDEX(HistoricPricesInBase!$A$5:$E$1227,A942,4),"")</f>
        <v/>
      </c>
    </row>
    <row r="943" spans="1:4">
      <c r="A943" t="str">
        <f t="shared" si="14"/>
        <v/>
      </c>
      <c r="B943" s="12"/>
      <c r="C943" s="5" t="str">
        <f>IF(A943&lt;&gt;"",INDEX(HistoricPricesInBase!$A$5:$E$1227,A943,5),"")</f>
        <v/>
      </c>
      <c r="D943" s="5" t="str">
        <f>IF(A943&lt;&gt;"",INDEX(HistoricPricesInBase!$A$5:$E$1227,A943,4),"")</f>
        <v/>
      </c>
    </row>
    <row r="944" spans="1:4">
      <c r="A944" t="str">
        <f t="shared" si="14"/>
        <v/>
      </c>
      <c r="B944" s="12"/>
      <c r="C944" s="5" t="str">
        <f>IF(A944&lt;&gt;"",INDEX(HistoricPricesInBase!$A$5:$E$1227,A944,5),"")</f>
        <v/>
      </c>
      <c r="D944" s="5" t="str">
        <f>IF(A944&lt;&gt;"",INDEX(HistoricPricesInBase!$A$5:$E$1227,A944,4),"")</f>
        <v/>
      </c>
    </row>
    <row r="945" spans="1:4">
      <c r="A945" t="str">
        <f t="shared" si="14"/>
        <v/>
      </c>
      <c r="B945" s="12"/>
      <c r="C945" s="5" t="str">
        <f>IF(A945&lt;&gt;"",INDEX(HistoricPricesInBase!$A$5:$E$1227,A945,5),"")</f>
        <v/>
      </c>
      <c r="D945" s="5" t="str">
        <f>IF(A945&lt;&gt;"",INDEX(HistoricPricesInBase!$A$5:$E$1227,A945,4),"")</f>
        <v/>
      </c>
    </row>
    <row r="946" spans="1:4">
      <c r="A946" t="str">
        <f t="shared" si="14"/>
        <v/>
      </c>
      <c r="B946" s="12"/>
      <c r="C946" s="5" t="str">
        <f>IF(A946&lt;&gt;"",INDEX(HistoricPricesInBase!$A$5:$E$1227,A946,5),"")</f>
        <v/>
      </c>
      <c r="D946" s="5" t="str">
        <f>IF(A946&lt;&gt;"",INDEX(HistoricPricesInBase!$A$5:$E$1227,A946,4),"")</f>
        <v/>
      </c>
    </row>
    <row r="947" spans="1:4">
      <c r="A947" t="str">
        <f t="shared" si="14"/>
        <v/>
      </c>
      <c r="B947" s="12"/>
      <c r="C947" s="5" t="str">
        <f>IF(A947&lt;&gt;"",INDEX(HistoricPricesInBase!$A$5:$E$1227,A947,5),"")</f>
        <v/>
      </c>
      <c r="D947" s="5" t="str">
        <f>IF(A947&lt;&gt;"",INDEX(HistoricPricesInBase!$A$5:$E$1227,A947,4),"")</f>
        <v/>
      </c>
    </row>
    <row r="948" spans="1:4">
      <c r="A948" t="str">
        <f t="shared" si="14"/>
        <v/>
      </c>
      <c r="B948" s="12"/>
      <c r="C948" s="5" t="str">
        <f>IF(A948&lt;&gt;"",INDEX(HistoricPricesInBase!$A$5:$E$1227,A948,5),"")</f>
        <v/>
      </c>
      <c r="D948" s="5" t="str">
        <f>IF(A948&lt;&gt;"",INDEX(HistoricPricesInBase!$A$5:$E$1227,A948,4),"")</f>
        <v/>
      </c>
    </row>
    <row r="949" spans="1:4">
      <c r="A949" t="str">
        <f t="shared" si="14"/>
        <v/>
      </c>
      <c r="B949" s="12"/>
      <c r="C949" s="5" t="str">
        <f>IF(A949&lt;&gt;"",INDEX(HistoricPricesInBase!$A$5:$E$1227,A949,5),"")</f>
        <v/>
      </c>
      <c r="D949" s="5" t="str">
        <f>IF(A949&lt;&gt;"",INDEX(HistoricPricesInBase!$A$5:$E$1227,A949,4),"")</f>
        <v/>
      </c>
    </row>
    <row r="950" spans="1:4">
      <c r="A950" t="str">
        <f t="shared" si="14"/>
        <v/>
      </c>
      <c r="B950" s="12"/>
      <c r="C950" s="5" t="str">
        <f>IF(A950&lt;&gt;"",INDEX(HistoricPricesInBase!$A$5:$E$1227,A950,5),"")</f>
        <v/>
      </c>
      <c r="D950" s="5" t="str">
        <f>IF(A950&lt;&gt;"",INDEX(HistoricPricesInBase!$A$5:$E$1227,A950,4),"")</f>
        <v/>
      </c>
    </row>
    <row r="951" spans="1:4">
      <c r="A951" t="str">
        <f t="shared" si="14"/>
        <v/>
      </c>
      <c r="B951" s="12"/>
      <c r="C951" s="5" t="str">
        <f>IF(A951&lt;&gt;"",INDEX(HistoricPricesInBase!$A$5:$E$1227,A951,5),"")</f>
        <v/>
      </c>
      <c r="D951" s="5" t="str">
        <f>IF(A951&lt;&gt;"",INDEX(HistoricPricesInBase!$A$5:$E$1227,A951,4),"")</f>
        <v/>
      </c>
    </row>
    <row r="952" spans="1:4">
      <c r="A952" t="str">
        <f t="shared" si="14"/>
        <v/>
      </c>
      <c r="B952" s="12"/>
      <c r="C952" s="5" t="str">
        <f>IF(A952&lt;&gt;"",INDEX(HistoricPricesInBase!$A$5:$E$1227,A952,5),"")</f>
        <v/>
      </c>
      <c r="D952" s="5" t="str">
        <f>IF(A952&lt;&gt;"",INDEX(HistoricPricesInBase!$A$5:$E$1227,A952,4),"")</f>
        <v/>
      </c>
    </row>
    <row r="953" spans="1:4">
      <c r="A953" t="str">
        <f t="shared" si="14"/>
        <v/>
      </c>
      <c r="B953" s="12"/>
      <c r="C953" s="5" t="str">
        <f>IF(A953&lt;&gt;"",INDEX(HistoricPricesInBase!$A$5:$E$1227,A953,5),"")</f>
        <v/>
      </c>
      <c r="D953" s="5" t="str">
        <f>IF(A953&lt;&gt;"",INDEX(HistoricPricesInBase!$A$5:$E$1227,A953,4),"")</f>
        <v/>
      </c>
    </row>
    <row r="954" spans="1:4">
      <c r="A954" t="str">
        <f t="shared" si="14"/>
        <v/>
      </c>
      <c r="B954" s="12"/>
      <c r="C954" s="5" t="str">
        <f>IF(A954&lt;&gt;"",INDEX(HistoricPricesInBase!$A$5:$E$1227,A954,5),"")</f>
        <v/>
      </c>
      <c r="D954" s="5" t="str">
        <f>IF(A954&lt;&gt;"",INDEX(HistoricPricesInBase!$A$5:$E$1227,A954,4),"")</f>
        <v/>
      </c>
    </row>
    <row r="955" spans="1:4">
      <c r="A955" t="str">
        <f t="shared" si="14"/>
        <v/>
      </c>
      <c r="B955" s="12"/>
      <c r="C955" s="5" t="str">
        <f>IF(A955&lt;&gt;"",INDEX(HistoricPricesInBase!$A$5:$E$1227,A955,5),"")</f>
        <v/>
      </c>
      <c r="D955" s="5" t="str">
        <f>IF(A955&lt;&gt;"",INDEX(HistoricPricesInBase!$A$5:$E$1227,A955,4),"")</f>
        <v/>
      </c>
    </row>
    <row r="956" spans="1:4">
      <c r="A956" t="str">
        <f t="shared" si="14"/>
        <v/>
      </c>
      <c r="B956" s="12"/>
      <c r="C956" s="5" t="str">
        <f>IF(A956&lt;&gt;"",INDEX(HistoricPricesInBase!$A$5:$E$1227,A956,5),"")</f>
        <v/>
      </c>
      <c r="D956" s="5" t="str">
        <f>IF(A956&lt;&gt;"",INDEX(HistoricPricesInBase!$A$5:$E$1227,A956,4),"")</f>
        <v/>
      </c>
    </row>
    <row r="957" spans="1:4">
      <c r="A957" t="str">
        <f t="shared" si="14"/>
        <v/>
      </c>
      <c r="B957" s="12"/>
      <c r="C957" s="5" t="str">
        <f>IF(A957&lt;&gt;"",INDEX(HistoricPricesInBase!$A$5:$E$1227,A957,5),"")</f>
        <v/>
      </c>
      <c r="D957" s="5" t="str">
        <f>IF(A957&lt;&gt;"",INDEX(HistoricPricesInBase!$A$5:$E$1227,A957,4),"")</f>
        <v/>
      </c>
    </row>
    <row r="958" spans="1:4">
      <c r="A958" t="str">
        <f t="shared" si="14"/>
        <v/>
      </c>
      <c r="B958" s="12"/>
      <c r="C958" s="5" t="str">
        <f>IF(A958&lt;&gt;"",INDEX(HistoricPricesInBase!$A$5:$E$1227,A958,5),"")</f>
        <v/>
      </c>
      <c r="D958" s="5" t="str">
        <f>IF(A958&lt;&gt;"",INDEX(HistoricPricesInBase!$A$5:$E$1227,A958,4),"")</f>
        <v/>
      </c>
    </row>
    <row r="959" spans="1:4">
      <c r="A959" t="str">
        <f t="shared" si="14"/>
        <v/>
      </c>
      <c r="B959" s="12"/>
      <c r="C959" s="5" t="str">
        <f>IF(A959&lt;&gt;"",INDEX(HistoricPricesInBase!$A$5:$E$1227,A959,5),"")</f>
        <v/>
      </c>
      <c r="D959" s="5" t="str">
        <f>IF(A959&lt;&gt;"",INDEX(HistoricPricesInBase!$A$5:$E$1227,A959,4),"")</f>
        <v/>
      </c>
    </row>
    <row r="960" spans="1:4">
      <c r="A960" t="str">
        <f t="shared" si="14"/>
        <v/>
      </c>
      <c r="B960" s="12"/>
      <c r="C960" s="5" t="str">
        <f>IF(A960&lt;&gt;"",INDEX(HistoricPricesInBase!$A$5:$E$1227,A960,5),"")</f>
        <v/>
      </c>
      <c r="D960" s="5" t="str">
        <f>IF(A960&lt;&gt;"",INDEX(HistoricPricesInBase!$A$5:$E$1227,A960,4),"")</f>
        <v/>
      </c>
    </row>
    <row r="961" spans="1:4">
      <c r="A961" t="str">
        <f t="shared" si="14"/>
        <v/>
      </c>
      <c r="B961" s="12"/>
      <c r="C961" s="5" t="str">
        <f>IF(A961&lt;&gt;"",INDEX(HistoricPricesInBase!$A$5:$E$1227,A961,5),"")</f>
        <v/>
      </c>
      <c r="D961" s="5" t="str">
        <f>IF(A961&lt;&gt;"",INDEX(HistoricPricesInBase!$A$5:$E$1227,A961,4),"")</f>
        <v/>
      </c>
    </row>
    <row r="962" spans="1:4">
      <c r="A962" t="str">
        <f t="shared" si="14"/>
        <v/>
      </c>
      <c r="B962" s="12"/>
      <c r="C962" s="5" t="str">
        <f>IF(A962&lt;&gt;"",INDEX(HistoricPricesInBase!$A$5:$E$1227,A962,5),"")</f>
        <v/>
      </c>
      <c r="D962" s="5" t="str">
        <f>IF(A962&lt;&gt;"",INDEX(HistoricPricesInBase!$A$5:$E$1227,A962,4),"")</f>
        <v/>
      </c>
    </row>
    <row r="963" spans="1:4">
      <c r="A963" t="str">
        <f t="shared" si="14"/>
        <v/>
      </c>
      <c r="B963" s="12"/>
      <c r="C963" s="5" t="str">
        <f>IF(A963&lt;&gt;"",INDEX(HistoricPricesInBase!$A$5:$E$1227,A963,5),"")</f>
        <v/>
      </c>
      <c r="D963" s="5" t="str">
        <f>IF(A963&lt;&gt;"",INDEX(HistoricPricesInBase!$A$5:$E$1227,A963,4),"")</f>
        <v/>
      </c>
    </row>
    <row r="964" spans="1:4">
      <c r="A964" t="str">
        <f t="shared" si="14"/>
        <v/>
      </c>
      <c r="B964" s="12"/>
      <c r="C964" s="5" t="str">
        <f>IF(A964&lt;&gt;"",INDEX(HistoricPricesInBase!$A$5:$E$1227,A964,5),"")</f>
        <v/>
      </c>
      <c r="D964" s="5" t="str">
        <f>IF(A964&lt;&gt;"",INDEX(HistoricPricesInBase!$A$5:$E$1227,A964,4),"")</f>
        <v/>
      </c>
    </row>
    <row r="965" spans="1:4">
      <c r="A965" t="str">
        <f t="shared" ref="A965:A1028" si="15">IF(AND(A964&gt;2,A964&lt;&gt;""),A964-1,"")</f>
        <v/>
      </c>
      <c r="B965" s="12"/>
      <c r="C965" s="5" t="str">
        <f>IF(A965&lt;&gt;"",INDEX(HistoricPricesInBase!$A$5:$E$1227,A965,5),"")</f>
        <v/>
      </c>
      <c r="D965" s="5" t="str">
        <f>IF(A965&lt;&gt;"",INDEX(HistoricPricesInBase!$A$5:$E$1227,A965,4),"")</f>
        <v/>
      </c>
    </row>
    <row r="966" spans="1:4">
      <c r="A966" t="str">
        <f t="shared" si="15"/>
        <v/>
      </c>
      <c r="B966" s="12"/>
      <c r="C966" s="5" t="str">
        <f>IF(A966&lt;&gt;"",INDEX(HistoricPricesInBase!$A$5:$E$1227,A966,5),"")</f>
        <v/>
      </c>
      <c r="D966" s="5" t="str">
        <f>IF(A966&lt;&gt;"",INDEX(HistoricPricesInBase!$A$5:$E$1227,A966,4),"")</f>
        <v/>
      </c>
    </row>
    <row r="967" spans="1:4">
      <c r="A967" t="str">
        <f t="shared" si="15"/>
        <v/>
      </c>
      <c r="B967" s="12"/>
      <c r="C967" s="5" t="str">
        <f>IF(A967&lt;&gt;"",INDEX(HistoricPricesInBase!$A$5:$E$1227,A967,5),"")</f>
        <v/>
      </c>
      <c r="D967" s="5" t="str">
        <f>IF(A967&lt;&gt;"",INDEX(HistoricPricesInBase!$A$5:$E$1227,A967,4),"")</f>
        <v/>
      </c>
    </row>
    <row r="968" spans="1:4">
      <c r="A968" t="str">
        <f t="shared" si="15"/>
        <v/>
      </c>
      <c r="B968" s="12"/>
      <c r="C968" s="5" t="str">
        <f>IF(A968&lt;&gt;"",INDEX(HistoricPricesInBase!$A$5:$E$1227,A968,5),"")</f>
        <v/>
      </c>
      <c r="D968" s="5" t="str">
        <f>IF(A968&lt;&gt;"",INDEX(HistoricPricesInBase!$A$5:$E$1227,A968,4),"")</f>
        <v/>
      </c>
    </row>
    <row r="969" spans="1:4">
      <c r="A969" t="str">
        <f t="shared" si="15"/>
        <v/>
      </c>
      <c r="B969" s="12"/>
      <c r="C969" s="5" t="str">
        <f>IF(A969&lt;&gt;"",INDEX(HistoricPricesInBase!$A$5:$E$1227,A969,5),"")</f>
        <v/>
      </c>
      <c r="D969" s="5" t="str">
        <f>IF(A969&lt;&gt;"",INDEX(HistoricPricesInBase!$A$5:$E$1227,A969,4),"")</f>
        <v/>
      </c>
    </row>
    <row r="970" spans="1:4">
      <c r="A970" t="str">
        <f t="shared" si="15"/>
        <v/>
      </c>
      <c r="B970" s="12"/>
      <c r="C970" s="5" t="str">
        <f>IF(A970&lt;&gt;"",INDEX(HistoricPricesInBase!$A$5:$E$1227,A970,5),"")</f>
        <v/>
      </c>
      <c r="D970" s="5" t="str">
        <f>IF(A970&lt;&gt;"",INDEX(HistoricPricesInBase!$A$5:$E$1227,A970,4),"")</f>
        <v/>
      </c>
    </row>
    <row r="971" spans="1:4">
      <c r="A971" t="str">
        <f t="shared" si="15"/>
        <v/>
      </c>
      <c r="B971" s="12"/>
      <c r="C971" s="5" t="str">
        <f>IF(A971&lt;&gt;"",INDEX(HistoricPricesInBase!$A$5:$E$1227,A971,5),"")</f>
        <v/>
      </c>
      <c r="D971" s="5" t="str">
        <f>IF(A971&lt;&gt;"",INDEX(HistoricPricesInBase!$A$5:$E$1227,A971,4),"")</f>
        <v/>
      </c>
    </row>
    <row r="972" spans="1:4">
      <c r="A972" t="str">
        <f t="shared" si="15"/>
        <v/>
      </c>
      <c r="B972" s="12"/>
      <c r="C972" s="5" t="str">
        <f>IF(A972&lt;&gt;"",INDEX(HistoricPricesInBase!$A$5:$E$1227,A972,5),"")</f>
        <v/>
      </c>
      <c r="D972" s="5" t="str">
        <f>IF(A972&lt;&gt;"",INDEX(HistoricPricesInBase!$A$5:$E$1227,A972,4),"")</f>
        <v/>
      </c>
    </row>
    <row r="973" spans="1:4">
      <c r="A973" t="str">
        <f t="shared" si="15"/>
        <v/>
      </c>
      <c r="B973" s="12"/>
      <c r="C973" s="5" t="str">
        <f>IF(A973&lt;&gt;"",INDEX(HistoricPricesInBase!$A$5:$E$1227,A973,5),"")</f>
        <v/>
      </c>
      <c r="D973" s="5" t="str">
        <f>IF(A973&lt;&gt;"",INDEX(HistoricPricesInBase!$A$5:$E$1227,A973,4),"")</f>
        <v/>
      </c>
    </row>
    <row r="974" spans="1:4">
      <c r="A974" t="str">
        <f t="shared" si="15"/>
        <v/>
      </c>
      <c r="B974" s="12"/>
      <c r="C974" s="5" t="str">
        <f>IF(A974&lt;&gt;"",INDEX(HistoricPricesInBase!$A$5:$E$1227,A974,5),"")</f>
        <v/>
      </c>
      <c r="D974" s="5" t="str">
        <f>IF(A974&lt;&gt;"",INDEX(HistoricPricesInBase!$A$5:$E$1227,A974,4),"")</f>
        <v/>
      </c>
    </row>
    <row r="975" spans="1:4">
      <c r="A975" t="str">
        <f t="shared" si="15"/>
        <v/>
      </c>
      <c r="B975" s="12"/>
      <c r="C975" s="5" t="str">
        <f>IF(A975&lt;&gt;"",INDEX(HistoricPricesInBase!$A$5:$E$1227,A975,5),"")</f>
        <v/>
      </c>
      <c r="D975" s="5" t="str">
        <f>IF(A975&lt;&gt;"",INDEX(HistoricPricesInBase!$A$5:$E$1227,A975,4),"")</f>
        <v/>
      </c>
    </row>
    <row r="976" spans="1:4">
      <c r="A976" t="str">
        <f t="shared" si="15"/>
        <v/>
      </c>
      <c r="B976" s="12"/>
      <c r="C976" s="5" t="str">
        <f>IF(A976&lt;&gt;"",INDEX(HistoricPricesInBase!$A$5:$E$1227,A976,5),"")</f>
        <v/>
      </c>
      <c r="D976" s="5" t="str">
        <f>IF(A976&lt;&gt;"",INDEX(HistoricPricesInBase!$A$5:$E$1227,A976,4),"")</f>
        <v/>
      </c>
    </row>
    <row r="977" spans="1:4">
      <c r="A977" t="str">
        <f t="shared" si="15"/>
        <v/>
      </c>
      <c r="B977" s="12"/>
      <c r="C977" s="5" t="str">
        <f>IF(A977&lt;&gt;"",INDEX(HistoricPricesInBase!$A$5:$E$1227,A977,5),"")</f>
        <v/>
      </c>
      <c r="D977" s="5" t="str">
        <f>IF(A977&lt;&gt;"",INDEX(HistoricPricesInBase!$A$5:$E$1227,A977,4),"")</f>
        <v/>
      </c>
    </row>
    <row r="978" spans="1:4">
      <c r="A978" t="str">
        <f t="shared" si="15"/>
        <v/>
      </c>
      <c r="B978" s="12"/>
      <c r="C978" s="5" t="str">
        <f>IF(A978&lt;&gt;"",INDEX(HistoricPricesInBase!$A$5:$E$1227,A978,5),"")</f>
        <v/>
      </c>
      <c r="D978" s="5" t="str">
        <f>IF(A978&lt;&gt;"",INDEX(HistoricPricesInBase!$A$5:$E$1227,A978,4),"")</f>
        <v/>
      </c>
    </row>
    <row r="979" spans="1:4">
      <c r="A979" t="str">
        <f t="shared" si="15"/>
        <v/>
      </c>
      <c r="B979" s="12"/>
      <c r="C979" s="5" t="str">
        <f>IF(A979&lt;&gt;"",INDEX(HistoricPricesInBase!$A$5:$E$1227,A979,5),"")</f>
        <v/>
      </c>
      <c r="D979" s="5" t="str">
        <f>IF(A979&lt;&gt;"",INDEX(HistoricPricesInBase!$A$5:$E$1227,A979,4),"")</f>
        <v/>
      </c>
    </row>
    <row r="980" spans="1:4">
      <c r="A980" t="str">
        <f t="shared" si="15"/>
        <v/>
      </c>
      <c r="B980" s="12"/>
      <c r="C980" s="5" t="str">
        <f>IF(A980&lt;&gt;"",INDEX(HistoricPricesInBase!$A$5:$E$1227,A980,5),"")</f>
        <v/>
      </c>
      <c r="D980" s="5" t="str">
        <f>IF(A980&lt;&gt;"",INDEX(HistoricPricesInBase!$A$5:$E$1227,A980,4),"")</f>
        <v/>
      </c>
    </row>
    <row r="981" spans="1:4">
      <c r="A981" t="str">
        <f t="shared" si="15"/>
        <v/>
      </c>
      <c r="B981" s="12"/>
      <c r="C981" s="5" t="str">
        <f>IF(A981&lt;&gt;"",INDEX(HistoricPricesInBase!$A$5:$E$1227,A981,5),"")</f>
        <v/>
      </c>
      <c r="D981" s="5" t="str">
        <f>IF(A981&lt;&gt;"",INDEX(HistoricPricesInBase!$A$5:$E$1227,A981,4),"")</f>
        <v/>
      </c>
    </row>
    <row r="982" spans="1:4">
      <c r="A982" t="str">
        <f t="shared" si="15"/>
        <v/>
      </c>
      <c r="B982" s="12"/>
      <c r="C982" s="5" t="str">
        <f>IF(A982&lt;&gt;"",INDEX(HistoricPricesInBase!$A$5:$E$1227,A982,5),"")</f>
        <v/>
      </c>
      <c r="D982" s="5" t="str">
        <f>IF(A982&lt;&gt;"",INDEX(HistoricPricesInBase!$A$5:$E$1227,A982,4),"")</f>
        <v/>
      </c>
    </row>
    <row r="983" spans="1:4">
      <c r="A983" t="str">
        <f t="shared" si="15"/>
        <v/>
      </c>
      <c r="B983" s="12"/>
      <c r="C983" s="5" t="str">
        <f>IF(A983&lt;&gt;"",INDEX(HistoricPricesInBase!$A$5:$E$1227,A983,5),"")</f>
        <v/>
      </c>
      <c r="D983" s="5" t="str">
        <f>IF(A983&lt;&gt;"",INDEX(HistoricPricesInBase!$A$5:$E$1227,A983,4),"")</f>
        <v/>
      </c>
    </row>
    <row r="984" spans="1:4">
      <c r="A984" t="str">
        <f t="shared" si="15"/>
        <v/>
      </c>
      <c r="B984" s="12"/>
      <c r="C984" s="5" t="str">
        <f>IF(A984&lt;&gt;"",INDEX(HistoricPricesInBase!$A$5:$E$1227,A984,5),"")</f>
        <v/>
      </c>
      <c r="D984" s="5" t="str">
        <f>IF(A984&lt;&gt;"",INDEX(HistoricPricesInBase!$A$5:$E$1227,A984,4),"")</f>
        <v/>
      </c>
    </row>
    <row r="985" spans="1:4">
      <c r="A985" t="str">
        <f t="shared" si="15"/>
        <v/>
      </c>
      <c r="B985" s="12"/>
      <c r="C985" s="5" t="str">
        <f>IF(A985&lt;&gt;"",INDEX(HistoricPricesInBase!$A$5:$E$1227,A985,5),"")</f>
        <v/>
      </c>
      <c r="D985" s="5" t="str">
        <f>IF(A985&lt;&gt;"",INDEX(HistoricPricesInBase!$A$5:$E$1227,A985,4),"")</f>
        <v/>
      </c>
    </row>
    <row r="986" spans="1:4">
      <c r="A986" t="str">
        <f t="shared" si="15"/>
        <v/>
      </c>
      <c r="B986" s="12"/>
      <c r="C986" s="5" t="str">
        <f>IF(A986&lt;&gt;"",INDEX(HistoricPricesInBase!$A$5:$E$1227,A986,5),"")</f>
        <v/>
      </c>
      <c r="D986" s="5" t="str">
        <f>IF(A986&lt;&gt;"",INDEX(HistoricPricesInBase!$A$5:$E$1227,A986,4),"")</f>
        <v/>
      </c>
    </row>
    <row r="987" spans="1:4">
      <c r="A987" t="str">
        <f t="shared" si="15"/>
        <v/>
      </c>
      <c r="B987" s="12"/>
      <c r="C987" s="5" t="str">
        <f>IF(A987&lt;&gt;"",INDEX(HistoricPricesInBase!$A$5:$E$1227,A987,5),"")</f>
        <v/>
      </c>
      <c r="D987" s="5" t="str">
        <f>IF(A987&lt;&gt;"",INDEX(HistoricPricesInBase!$A$5:$E$1227,A987,4),"")</f>
        <v/>
      </c>
    </row>
    <row r="988" spans="1:4">
      <c r="A988" t="str">
        <f t="shared" si="15"/>
        <v/>
      </c>
      <c r="B988" s="12"/>
      <c r="C988" s="5" t="str">
        <f>IF(A988&lt;&gt;"",INDEX(HistoricPricesInBase!$A$5:$E$1227,A988,5),"")</f>
        <v/>
      </c>
      <c r="D988" s="5" t="str">
        <f>IF(A988&lt;&gt;"",INDEX(HistoricPricesInBase!$A$5:$E$1227,A988,4),"")</f>
        <v/>
      </c>
    </row>
    <row r="989" spans="1:4">
      <c r="A989" t="str">
        <f t="shared" si="15"/>
        <v/>
      </c>
      <c r="B989" s="12"/>
      <c r="C989" s="5" t="str">
        <f>IF(A989&lt;&gt;"",INDEX(HistoricPricesInBase!$A$5:$E$1227,A989,5),"")</f>
        <v/>
      </c>
      <c r="D989" s="5" t="str">
        <f>IF(A989&lt;&gt;"",INDEX(HistoricPricesInBase!$A$5:$E$1227,A989,4),"")</f>
        <v/>
      </c>
    </row>
    <row r="990" spans="1:4">
      <c r="A990" t="str">
        <f t="shared" si="15"/>
        <v/>
      </c>
      <c r="B990" s="12"/>
      <c r="C990" s="5" t="str">
        <f>IF(A990&lt;&gt;"",INDEX(HistoricPricesInBase!$A$5:$E$1227,A990,5),"")</f>
        <v/>
      </c>
      <c r="D990" s="5" t="str">
        <f>IF(A990&lt;&gt;"",INDEX(HistoricPricesInBase!$A$5:$E$1227,A990,4),"")</f>
        <v/>
      </c>
    </row>
    <row r="991" spans="1:4">
      <c r="A991" t="str">
        <f t="shared" si="15"/>
        <v/>
      </c>
      <c r="B991" s="12"/>
      <c r="C991" s="5" t="str">
        <f>IF(A991&lt;&gt;"",INDEX(HistoricPricesInBase!$A$5:$E$1227,A991,5),"")</f>
        <v/>
      </c>
      <c r="D991" s="5" t="str">
        <f>IF(A991&lt;&gt;"",INDEX(HistoricPricesInBase!$A$5:$E$1227,A991,4),"")</f>
        <v/>
      </c>
    </row>
    <row r="992" spans="1:4">
      <c r="A992" t="str">
        <f t="shared" si="15"/>
        <v/>
      </c>
      <c r="B992" s="12"/>
      <c r="C992" s="5" t="str">
        <f>IF(A992&lt;&gt;"",INDEX(HistoricPricesInBase!$A$5:$E$1227,A992,5),"")</f>
        <v/>
      </c>
      <c r="D992" s="5" t="str">
        <f>IF(A992&lt;&gt;"",INDEX(HistoricPricesInBase!$A$5:$E$1227,A992,4),"")</f>
        <v/>
      </c>
    </row>
    <row r="993" spans="1:4">
      <c r="A993" t="str">
        <f t="shared" si="15"/>
        <v/>
      </c>
      <c r="B993" s="12"/>
      <c r="C993" s="5" t="str">
        <f>IF(A993&lt;&gt;"",INDEX(HistoricPricesInBase!$A$5:$E$1227,A993,5),"")</f>
        <v/>
      </c>
      <c r="D993" s="5" t="str">
        <f>IF(A993&lt;&gt;"",INDEX(HistoricPricesInBase!$A$5:$E$1227,A993,4),"")</f>
        <v/>
      </c>
    </row>
    <row r="994" spans="1:4">
      <c r="A994" t="str">
        <f t="shared" si="15"/>
        <v/>
      </c>
      <c r="B994" s="12"/>
      <c r="C994" s="5" t="str">
        <f>IF(A994&lt;&gt;"",INDEX(HistoricPricesInBase!$A$5:$E$1227,A994,5),"")</f>
        <v/>
      </c>
      <c r="D994" s="5" t="str">
        <f>IF(A994&lt;&gt;"",INDEX(HistoricPricesInBase!$A$5:$E$1227,A994,4),"")</f>
        <v/>
      </c>
    </row>
    <row r="995" spans="1:4">
      <c r="A995" t="str">
        <f t="shared" si="15"/>
        <v/>
      </c>
      <c r="B995" s="12"/>
      <c r="C995" s="5" t="str">
        <f>IF(A995&lt;&gt;"",INDEX(HistoricPricesInBase!$A$5:$E$1227,A995,5),"")</f>
        <v/>
      </c>
      <c r="D995" s="5" t="str">
        <f>IF(A995&lt;&gt;"",INDEX(HistoricPricesInBase!$A$5:$E$1227,A995,4),"")</f>
        <v/>
      </c>
    </row>
    <row r="996" spans="1:4">
      <c r="A996" t="str">
        <f t="shared" si="15"/>
        <v/>
      </c>
      <c r="B996" s="12"/>
      <c r="C996" s="5" t="str">
        <f>IF(A996&lt;&gt;"",INDEX(HistoricPricesInBase!$A$5:$E$1227,A996,5),"")</f>
        <v/>
      </c>
      <c r="D996" s="5" t="str">
        <f>IF(A996&lt;&gt;"",INDEX(HistoricPricesInBase!$A$5:$E$1227,A996,4),"")</f>
        <v/>
      </c>
    </row>
    <row r="997" spans="1:4">
      <c r="A997" t="str">
        <f t="shared" si="15"/>
        <v/>
      </c>
      <c r="B997" s="12"/>
      <c r="C997" s="5" t="str">
        <f>IF(A997&lt;&gt;"",INDEX(HistoricPricesInBase!$A$5:$E$1227,A997,5),"")</f>
        <v/>
      </c>
      <c r="D997" s="5" t="str">
        <f>IF(A997&lt;&gt;"",INDEX(HistoricPricesInBase!$A$5:$E$1227,A997,4),"")</f>
        <v/>
      </c>
    </row>
    <row r="998" spans="1:4">
      <c r="A998" t="str">
        <f t="shared" si="15"/>
        <v/>
      </c>
      <c r="B998" s="12"/>
      <c r="C998" s="5" t="str">
        <f>IF(A998&lt;&gt;"",INDEX(HistoricPricesInBase!$A$5:$E$1227,A998,5),"")</f>
        <v/>
      </c>
      <c r="D998" s="5" t="str">
        <f>IF(A998&lt;&gt;"",INDEX(HistoricPricesInBase!$A$5:$E$1227,A998,4),"")</f>
        <v/>
      </c>
    </row>
    <row r="999" spans="1:4">
      <c r="A999" t="str">
        <f t="shared" si="15"/>
        <v/>
      </c>
      <c r="B999" s="12"/>
      <c r="C999" s="5" t="str">
        <f>IF(A999&lt;&gt;"",INDEX(HistoricPricesInBase!$A$5:$E$1227,A999,5),"")</f>
        <v/>
      </c>
      <c r="D999" s="5" t="str">
        <f>IF(A999&lt;&gt;"",INDEX(HistoricPricesInBase!$A$5:$E$1227,A999,4),"")</f>
        <v/>
      </c>
    </row>
    <row r="1000" spans="1:4">
      <c r="A1000" t="str">
        <f t="shared" si="15"/>
        <v/>
      </c>
      <c r="B1000" s="12"/>
      <c r="C1000" s="5" t="str">
        <f>IF(A1000&lt;&gt;"",INDEX(HistoricPricesInBase!$A$5:$E$1227,A1000,5),"")</f>
        <v/>
      </c>
      <c r="D1000" s="5" t="str">
        <f>IF(A1000&lt;&gt;"",INDEX(HistoricPricesInBase!$A$5:$E$1227,A1000,4),"")</f>
        <v/>
      </c>
    </row>
    <row r="1001" spans="1:4">
      <c r="A1001" t="str">
        <f t="shared" si="15"/>
        <v/>
      </c>
      <c r="B1001" s="12"/>
      <c r="C1001" s="5" t="str">
        <f>IF(A1001&lt;&gt;"",INDEX(HistoricPricesInBase!$A$5:$E$1227,A1001,5),"")</f>
        <v/>
      </c>
      <c r="D1001" s="5" t="str">
        <f>IF(A1001&lt;&gt;"",INDEX(HistoricPricesInBase!$A$5:$E$1227,A1001,4),"")</f>
        <v/>
      </c>
    </row>
    <row r="1002" spans="1:4">
      <c r="A1002" t="str">
        <f t="shared" si="15"/>
        <v/>
      </c>
      <c r="B1002" s="12"/>
      <c r="C1002" s="5" t="str">
        <f>IF(A1002&lt;&gt;"",INDEX(HistoricPricesInBase!$A$5:$E$1227,A1002,5),"")</f>
        <v/>
      </c>
      <c r="D1002" s="5" t="str">
        <f>IF(A1002&lt;&gt;"",INDEX(HistoricPricesInBase!$A$5:$E$1227,A1002,4),"")</f>
        <v/>
      </c>
    </row>
    <row r="1003" spans="1:4">
      <c r="A1003" t="str">
        <f t="shared" si="15"/>
        <v/>
      </c>
      <c r="B1003" s="12"/>
      <c r="C1003" s="5" t="str">
        <f>IF(A1003&lt;&gt;"",INDEX(HistoricPricesInBase!$A$5:$E$1227,A1003,5),"")</f>
        <v/>
      </c>
      <c r="D1003" s="5" t="str">
        <f>IF(A1003&lt;&gt;"",INDEX(HistoricPricesInBase!$A$5:$E$1227,A1003,4),"")</f>
        <v/>
      </c>
    </row>
    <row r="1004" spans="1:4">
      <c r="A1004" t="str">
        <f t="shared" si="15"/>
        <v/>
      </c>
      <c r="B1004" s="12"/>
      <c r="C1004" s="5" t="str">
        <f>IF(A1004&lt;&gt;"",INDEX(HistoricPricesInBase!$A$5:$E$1227,A1004,5),"")</f>
        <v/>
      </c>
      <c r="D1004" s="5" t="str">
        <f>IF(A1004&lt;&gt;"",INDEX(HistoricPricesInBase!$A$5:$E$1227,A1004,4),"")</f>
        <v/>
      </c>
    </row>
    <row r="1005" spans="1:4">
      <c r="A1005" t="str">
        <f t="shared" si="15"/>
        <v/>
      </c>
      <c r="B1005" s="12"/>
      <c r="C1005" s="5" t="str">
        <f>IF(A1005&lt;&gt;"",INDEX(HistoricPricesInBase!$A$5:$E$1227,A1005,5),"")</f>
        <v/>
      </c>
      <c r="D1005" s="5" t="str">
        <f>IF(A1005&lt;&gt;"",INDEX(HistoricPricesInBase!$A$5:$E$1227,A1005,4),"")</f>
        <v/>
      </c>
    </row>
    <row r="1006" spans="1:4">
      <c r="A1006" t="str">
        <f t="shared" si="15"/>
        <v/>
      </c>
      <c r="B1006" s="12"/>
      <c r="C1006" s="5" t="str">
        <f>IF(A1006&lt;&gt;"",INDEX(HistoricPricesInBase!$A$5:$E$1227,A1006,5),"")</f>
        <v/>
      </c>
      <c r="D1006" s="5" t="str">
        <f>IF(A1006&lt;&gt;"",INDEX(HistoricPricesInBase!$A$5:$E$1227,A1006,4),"")</f>
        <v/>
      </c>
    </row>
    <row r="1007" spans="1:4">
      <c r="A1007" t="str">
        <f t="shared" si="15"/>
        <v/>
      </c>
      <c r="B1007" s="12"/>
      <c r="C1007" s="5" t="str">
        <f>IF(A1007&lt;&gt;"",INDEX(HistoricPricesInBase!$A$5:$E$1227,A1007,5),"")</f>
        <v/>
      </c>
      <c r="D1007" s="5" t="str">
        <f>IF(A1007&lt;&gt;"",INDEX(HistoricPricesInBase!$A$5:$E$1227,A1007,4),"")</f>
        <v/>
      </c>
    </row>
    <row r="1008" spans="1:4">
      <c r="A1008" t="str">
        <f t="shared" si="15"/>
        <v/>
      </c>
      <c r="B1008" s="12"/>
      <c r="C1008" s="5" t="str">
        <f>IF(A1008&lt;&gt;"",INDEX(HistoricPricesInBase!$A$5:$E$1227,A1008,5),"")</f>
        <v/>
      </c>
      <c r="D1008" s="5" t="str">
        <f>IF(A1008&lt;&gt;"",INDEX(HistoricPricesInBase!$A$5:$E$1227,A1008,4),"")</f>
        <v/>
      </c>
    </row>
    <row r="1009" spans="1:4">
      <c r="A1009" t="str">
        <f t="shared" si="15"/>
        <v/>
      </c>
      <c r="B1009" s="12"/>
      <c r="C1009" s="5" t="str">
        <f>IF(A1009&lt;&gt;"",INDEX(HistoricPricesInBase!$A$5:$E$1227,A1009,5),"")</f>
        <v/>
      </c>
      <c r="D1009" s="5" t="str">
        <f>IF(A1009&lt;&gt;"",INDEX(HistoricPricesInBase!$A$5:$E$1227,A1009,4),"")</f>
        <v/>
      </c>
    </row>
    <row r="1010" spans="1:4">
      <c r="A1010" t="str">
        <f t="shared" si="15"/>
        <v/>
      </c>
      <c r="B1010" s="12"/>
      <c r="C1010" s="5" t="str">
        <f>IF(A1010&lt;&gt;"",INDEX(HistoricPricesInBase!$A$5:$E$1227,A1010,5),"")</f>
        <v/>
      </c>
      <c r="D1010" s="5" t="str">
        <f>IF(A1010&lt;&gt;"",INDEX(HistoricPricesInBase!$A$5:$E$1227,A1010,4),"")</f>
        <v/>
      </c>
    </row>
    <row r="1011" spans="1:4">
      <c r="A1011" t="str">
        <f t="shared" si="15"/>
        <v/>
      </c>
      <c r="B1011" s="12"/>
      <c r="C1011" s="5" t="str">
        <f>IF(A1011&lt;&gt;"",INDEX(HistoricPricesInBase!$A$5:$E$1227,A1011,5),"")</f>
        <v/>
      </c>
      <c r="D1011" s="5" t="str">
        <f>IF(A1011&lt;&gt;"",INDEX(HistoricPricesInBase!$A$5:$E$1227,A1011,4),"")</f>
        <v/>
      </c>
    </row>
    <row r="1012" spans="1:4">
      <c r="A1012" t="str">
        <f t="shared" si="15"/>
        <v/>
      </c>
      <c r="B1012" s="12"/>
      <c r="C1012" s="5" t="str">
        <f>IF(A1012&lt;&gt;"",INDEX(HistoricPricesInBase!$A$5:$E$1227,A1012,5),"")</f>
        <v/>
      </c>
      <c r="D1012" s="5" t="str">
        <f>IF(A1012&lt;&gt;"",INDEX(HistoricPricesInBase!$A$5:$E$1227,A1012,4),"")</f>
        <v/>
      </c>
    </row>
    <row r="1013" spans="1:4">
      <c r="A1013" t="str">
        <f t="shared" si="15"/>
        <v/>
      </c>
      <c r="B1013" s="12"/>
      <c r="C1013" s="5" t="str">
        <f>IF(A1013&lt;&gt;"",INDEX(HistoricPricesInBase!$A$5:$E$1227,A1013,5),"")</f>
        <v/>
      </c>
      <c r="D1013" s="5" t="str">
        <f>IF(A1013&lt;&gt;"",INDEX(HistoricPricesInBase!$A$5:$E$1227,A1013,4),"")</f>
        <v/>
      </c>
    </row>
    <row r="1014" spans="1:4">
      <c r="A1014" t="str">
        <f t="shared" si="15"/>
        <v/>
      </c>
      <c r="B1014" s="12"/>
      <c r="C1014" s="5" t="str">
        <f>IF(A1014&lt;&gt;"",INDEX(HistoricPricesInBase!$A$5:$E$1227,A1014,5),"")</f>
        <v/>
      </c>
      <c r="D1014" s="5" t="str">
        <f>IF(A1014&lt;&gt;"",INDEX(HistoricPricesInBase!$A$5:$E$1227,A1014,4),"")</f>
        <v/>
      </c>
    </row>
    <row r="1015" spans="1:4">
      <c r="A1015" t="str">
        <f t="shared" si="15"/>
        <v/>
      </c>
      <c r="B1015" s="12"/>
      <c r="C1015" s="5" t="str">
        <f>IF(A1015&lt;&gt;"",INDEX(HistoricPricesInBase!$A$5:$E$1227,A1015,5),"")</f>
        <v/>
      </c>
      <c r="D1015" s="5" t="str">
        <f>IF(A1015&lt;&gt;"",INDEX(HistoricPricesInBase!$A$5:$E$1227,A1015,4),"")</f>
        <v/>
      </c>
    </row>
    <row r="1016" spans="1:4">
      <c r="A1016" t="str">
        <f t="shared" si="15"/>
        <v/>
      </c>
      <c r="B1016" s="12"/>
      <c r="C1016" s="5" t="str">
        <f>IF(A1016&lt;&gt;"",INDEX(HistoricPricesInBase!$A$5:$E$1227,A1016,5),"")</f>
        <v/>
      </c>
      <c r="D1016" s="5" t="str">
        <f>IF(A1016&lt;&gt;"",INDEX(HistoricPricesInBase!$A$5:$E$1227,A1016,4),"")</f>
        <v/>
      </c>
    </row>
    <row r="1017" spans="1:4">
      <c r="A1017" t="str">
        <f t="shared" si="15"/>
        <v/>
      </c>
      <c r="B1017" s="12"/>
      <c r="C1017" s="5" t="str">
        <f>IF(A1017&lt;&gt;"",INDEX(HistoricPricesInBase!$A$5:$E$1227,A1017,5),"")</f>
        <v/>
      </c>
      <c r="D1017" s="5" t="str">
        <f>IF(A1017&lt;&gt;"",INDEX(HistoricPricesInBase!$A$5:$E$1227,A1017,4),"")</f>
        <v/>
      </c>
    </row>
    <row r="1018" spans="1:4">
      <c r="A1018" t="str">
        <f t="shared" si="15"/>
        <v/>
      </c>
      <c r="B1018" s="12"/>
      <c r="C1018" s="5" t="str">
        <f>IF(A1018&lt;&gt;"",INDEX(HistoricPricesInBase!$A$5:$E$1227,A1018,5),"")</f>
        <v/>
      </c>
      <c r="D1018" s="5" t="str">
        <f>IF(A1018&lt;&gt;"",INDEX(HistoricPricesInBase!$A$5:$E$1227,A1018,4),"")</f>
        <v/>
      </c>
    </row>
    <row r="1019" spans="1:4">
      <c r="A1019" t="str">
        <f t="shared" si="15"/>
        <v/>
      </c>
      <c r="B1019" s="12"/>
      <c r="C1019" s="5" t="str">
        <f>IF(A1019&lt;&gt;"",INDEX(HistoricPricesInBase!$A$5:$E$1227,A1019,5),"")</f>
        <v/>
      </c>
      <c r="D1019" s="5" t="str">
        <f>IF(A1019&lt;&gt;"",INDEX(HistoricPricesInBase!$A$5:$E$1227,A1019,4),"")</f>
        <v/>
      </c>
    </row>
    <row r="1020" spans="1:4">
      <c r="A1020" t="str">
        <f t="shared" si="15"/>
        <v/>
      </c>
      <c r="B1020" s="12"/>
      <c r="C1020" s="5" t="str">
        <f>IF(A1020&lt;&gt;"",INDEX(HistoricPricesInBase!$A$5:$E$1227,A1020,5),"")</f>
        <v/>
      </c>
      <c r="D1020" s="5" t="str">
        <f>IF(A1020&lt;&gt;"",INDEX(HistoricPricesInBase!$A$5:$E$1227,A1020,4),"")</f>
        <v/>
      </c>
    </row>
    <row r="1021" spans="1:4">
      <c r="A1021" t="str">
        <f t="shared" si="15"/>
        <v/>
      </c>
      <c r="B1021" s="12"/>
      <c r="C1021" s="5" t="str">
        <f>IF(A1021&lt;&gt;"",INDEX(HistoricPricesInBase!$A$5:$E$1227,A1021,5),"")</f>
        <v/>
      </c>
      <c r="D1021" s="5" t="str">
        <f>IF(A1021&lt;&gt;"",INDEX(HistoricPricesInBase!$A$5:$E$1227,A1021,4),"")</f>
        <v/>
      </c>
    </row>
    <row r="1022" spans="1:4">
      <c r="A1022" t="str">
        <f t="shared" si="15"/>
        <v/>
      </c>
      <c r="B1022" s="12"/>
      <c r="C1022" s="5" t="str">
        <f>IF(A1022&lt;&gt;"",INDEX(HistoricPricesInBase!$A$5:$E$1227,A1022,5),"")</f>
        <v/>
      </c>
      <c r="D1022" s="5" t="str">
        <f>IF(A1022&lt;&gt;"",INDEX(HistoricPricesInBase!$A$5:$E$1227,A1022,4),"")</f>
        <v/>
      </c>
    </row>
    <row r="1023" spans="1:4">
      <c r="A1023" t="str">
        <f t="shared" si="15"/>
        <v/>
      </c>
      <c r="B1023" s="12"/>
      <c r="C1023" s="5" t="str">
        <f>IF(A1023&lt;&gt;"",INDEX(HistoricPricesInBase!$A$5:$E$1227,A1023,5),"")</f>
        <v/>
      </c>
      <c r="D1023" s="5" t="str">
        <f>IF(A1023&lt;&gt;"",INDEX(HistoricPricesInBase!$A$5:$E$1227,A1023,4),"")</f>
        <v/>
      </c>
    </row>
    <row r="1024" spans="1:4">
      <c r="A1024" t="str">
        <f t="shared" si="15"/>
        <v/>
      </c>
      <c r="B1024" s="12"/>
      <c r="C1024" s="5" t="str">
        <f>IF(A1024&lt;&gt;"",INDEX(HistoricPricesInBase!$A$5:$E$1227,A1024,5),"")</f>
        <v/>
      </c>
      <c r="D1024" s="5" t="str">
        <f>IF(A1024&lt;&gt;"",INDEX(HistoricPricesInBase!$A$5:$E$1227,A1024,4),"")</f>
        <v/>
      </c>
    </row>
    <row r="1025" spans="1:4">
      <c r="A1025" t="str">
        <f t="shared" si="15"/>
        <v/>
      </c>
      <c r="B1025" s="12"/>
      <c r="C1025" s="5" t="str">
        <f>IF(A1025&lt;&gt;"",INDEX(HistoricPricesInBase!$A$5:$E$1227,A1025,5),"")</f>
        <v/>
      </c>
      <c r="D1025" s="5" t="str">
        <f>IF(A1025&lt;&gt;"",INDEX(HistoricPricesInBase!$A$5:$E$1227,A1025,4),"")</f>
        <v/>
      </c>
    </row>
    <row r="1026" spans="1:4">
      <c r="A1026" t="str">
        <f t="shared" si="15"/>
        <v/>
      </c>
      <c r="B1026" s="12"/>
      <c r="C1026" s="5" t="str">
        <f>IF(A1026&lt;&gt;"",INDEX(HistoricPricesInBase!$A$5:$E$1227,A1026,5),"")</f>
        <v/>
      </c>
      <c r="D1026" s="5" t="str">
        <f>IF(A1026&lt;&gt;"",INDEX(HistoricPricesInBase!$A$5:$E$1227,A1026,4),"")</f>
        <v/>
      </c>
    </row>
    <row r="1027" spans="1:4">
      <c r="A1027" t="str">
        <f t="shared" si="15"/>
        <v/>
      </c>
      <c r="B1027" s="12"/>
      <c r="C1027" s="5" t="str">
        <f>IF(A1027&lt;&gt;"",INDEX(HistoricPricesInBase!$A$5:$E$1227,A1027,5),"")</f>
        <v/>
      </c>
      <c r="D1027" s="5" t="str">
        <f>IF(A1027&lt;&gt;"",INDEX(HistoricPricesInBase!$A$5:$E$1227,A1027,4),"")</f>
        <v/>
      </c>
    </row>
    <row r="1028" spans="1:4">
      <c r="A1028" t="str">
        <f t="shared" si="15"/>
        <v/>
      </c>
      <c r="B1028" s="12"/>
      <c r="C1028" s="5" t="str">
        <f>IF(A1028&lt;&gt;"",INDEX(HistoricPricesInBase!$A$5:$E$1227,A1028,5),"")</f>
        <v/>
      </c>
      <c r="D1028" s="5" t="str">
        <f>IF(A1028&lt;&gt;"",INDEX(HistoricPricesInBase!$A$5:$E$1227,A1028,4),"")</f>
        <v/>
      </c>
    </row>
    <row r="1029" spans="1:4">
      <c r="A1029" t="str">
        <f t="shared" ref="A1029:A1092" si="16">IF(AND(A1028&gt;2,A1028&lt;&gt;""),A1028-1,"")</f>
        <v/>
      </c>
      <c r="B1029" s="12"/>
      <c r="C1029" s="5" t="str">
        <f>IF(A1029&lt;&gt;"",INDEX(HistoricPricesInBase!$A$5:$E$1227,A1029,5),"")</f>
        <v/>
      </c>
      <c r="D1029" s="5" t="str">
        <f>IF(A1029&lt;&gt;"",INDEX(HistoricPricesInBase!$A$5:$E$1227,A1029,4),"")</f>
        <v/>
      </c>
    </row>
    <row r="1030" spans="1:4">
      <c r="A1030" t="str">
        <f t="shared" si="16"/>
        <v/>
      </c>
      <c r="B1030" s="12"/>
      <c r="C1030" s="5" t="str">
        <f>IF(A1030&lt;&gt;"",INDEX(HistoricPricesInBase!$A$5:$E$1227,A1030,5),"")</f>
        <v/>
      </c>
      <c r="D1030" s="5" t="str">
        <f>IF(A1030&lt;&gt;"",INDEX(HistoricPricesInBase!$A$5:$E$1227,A1030,4),"")</f>
        <v/>
      </c>
    </row>
    <row r="1031" spans="1:4">
      <c r="A1031" t="str">
        <f t="shared" si="16"/>
        <v/>
      </c>
      <c r="B1031" s="12"/>
      <c r="C1031" s="5" t="str">
        <f>IF(A1031&lt;&gt;"",INDEX(HistoricPricesInBase!$A$5:$E$1227,A1031,5),"")</f>
        <v/>
      </c>
      <c r="D1031" s="5" t="str">
        <f>IF(A1031&lt;&gt;"",INDEX(HistoricPricesInBase!$A$5:$E$1227,A1031,4),"")</f>
        <v/>
      </c>
    </row>
    <row r="1032" spans="1:4">
      <c r="A1032" t="str">
        <f t="shared" si="16"/>
        <v/>
      </c>
      <c r="B1032" s="12"/>
      <c r="C1032" s="5" t="str">
        <f>IF(A1032&lt;&gt;"",INDEX(HistoricPricesInBase!$A$5:$E$1227,A1032,5),"")</f>
        <v/>
      </c>
      <c r="D1032" s="5" t="str">
        <f>IF(A1032&lt;&gt;"",INDEX(HistoricPricesInBase!$A$5:$E$1227,A1032,4),"")</f>
        <v/>
      </c>
    </row>
    <row r="1033" spans="1:4">
      <c r="A1033" t="str">
        <f t="shared" si="16"/>
        <v/>
      </c>
      <c r="B1033" s="12"/>
      <c r="C1033" s="5" t="str">
        <f>IF(A1033&lt;&gt;"",INDEX(HistoricPricesInBase!$A$5:$E$1227,A1033,5),"")</f>
        <v/>
      </c>
      <c r="D1033" s="5" t="str">
        <f>IF(A1033&lt;&gt;"",INDEX(HistoricPricesInBase!$A$5:$E$1227,A1033,4),"")</f>
        <v/>
      </c>
    </row>
    <row r="1034" spans="1:4">
      <c r="A1034" t="str">
        <f t="shared" si="16"/>
        <v/>
      </c>
      <c r="B1034" s="12"/>
      <c r="C1034" s="5" t="str">
        <f>IF(A1034&lt;&gt;"",INDEX(HistoricPricesInBase!$A$5:$E$1227,A1034,5),"")</f>
        <v/>
      </c>
      <c r="D1034" s="5" t="str">
        <f>IF(A1034&lt;&gt;"",INDEX(HistoricPricesInBase!$A$5:$E$1227,A1034,4),"")</f>
        <v/>
      </c>
    </row>
    <row r="1035" spans="1:4">
      <c r="A1035" t="str">
        <f t="shared" si="16"/>
        <v/>
      </c>
      <c r="B1035" s="12"/>
      <c r="C1035" s="5" t="str">
        <f>IF(A1035&lt;&gt;"",INDEX(HistoricPricesInBase!$A$5:$E$1227,A1035,5),"")</f>
        <v/>
      </c>
      <c r="D1035" s="5" t="str">
        <f>IF(A1035&lt;&gt;"",INDEX(HistoricPricesInBase!$A$5:$E$1227,A1035,4),"")</f>
        <v/>
      </c>
    </row>
    <row r="1036" spans="1:4">
      <c r="A1036" t="str">
        <f t="shared" si="16"/>
        <v/>
      </c>
      <c r="B1036" s="12"/>
      <c r="C1036" s="5" t="str">
        <f>IF(A1036&lt;&gt;"",INDEX(HistoricPricesInBase!$A$5:$E$1227,A1036,5),"")</f>
        <v/>
      </c>
      <c r="D1036" s="5" t="str">
        <f>IF(A1036&lt;&gt;"",INDEX(HistoricPricesInBase!$A$5:$E$1227,A1036,4),"")</f>
        <v/>
      </c>
    </row>
    <row r="1037" spans="1:4">
      <c r="A1037" t="str">
        <f t="shared" si="16"/>
        <v/>
      </c>
      <c r="B1037" s="12"/>
      <c r="C1037" s="5" t="str">
        <f>IF(A1037&lt;&gt;"",INDEX(HistoricPricesInBase!$A$5:$E$1227,A1037,5),"")</f>
        <v/>
      </c>
      <c r="D1037" s="5" t="str">
        <f>IF(A1037&lt;&gt;"",INDEX(HistoricPricesInBase!$A$5:$E$1227,A1037,4),"")</f>
        <v/>
      </c>
    </row>
    <row r="1038" spans="1:4">
      <c r="A1038" t="str">
        <f t="shared" si="16"/>
        <v/>
      </c>
      <c r="B1038" s="12"/>
      <c r="C1038" s="5" t="str">
        <f>IF(A1038&lt;&gt;"",INDEX(HistoricPricesInBase!$A$5:$E$1227,A1038,5),"")</f>
        <v/>
      </c>
      <c r="D1038" s="5" t="str">
        <f>IF(A1038&lt;&gt;"",INDEX(HistoricPricesInBase!$A$5:$E$1227,A1038,4),"")</f>
        <v/>
      </c>
    </row>
    <row r="1039" spans="1:4">
      <c r="A1039" t="str">
        <f t="shared" si="16"/>
        <v/>
      </c>
      <c r="B1039" s="12"/>
      <c r="C1039" s="5" t="str">
        <f>IF(A1039&lt;&gt;"",INDEX(HistoricPricesInBase!$A$5:$E$1227,A1039,5),"")</f>
        <v/>
      </c>
      <c r="D1039" s="5" t="str">
        <f>IF(A1039&lt;&gt;"",INDEX(HistoricPricesInBase!$A$5:$E$1227,A1039,4),"")</f>
        <v/>
      </c>
    </row>
    <row r="1040" spans="1:4">
      <c r="A1040" t="str">
        <f t="shared" si="16"/>
        <v/>
      </c>
      <c r="B1040" s="12"/>
      <c r="C1040" s="5" t="str">
        <f>IF(A1040&lt;&gt;"",INDEX(HistoricPricesInBase!$A$5:$E$1227,A1040,5),"")</f>
        <v/>
      </c>
      <c r="D1040" s="5" t="str">
        <f>IF(A1040&lt;&gt;"",INDEX(HistoricPricesInBase!$A$5:$E$1227,A1040,4),"")</f>
        <v/>
      </c>
    </row>
    <row r="1041" spans="1:4">
      <c r="A1041" t="str">
        <f t="shared" si="16"/>
        <v/>
      </c>
      <c r="B1041" s="12"/>
      <c r="C1041" s="5" t="str">
        <f>IF(A1041&lt;&gt;"",INDEX(HistoricPricesInBase!$A$5:$E$1227,A1041,5),"")</f>
        <v/>
      </c>
      <c r="D1041" s="5" t="str">
        <f>IF(A1041&lt;&gt;"",INDEX(HistoricPricesInBase!$A$5:$E$1227,A1041,4),"")</f>
        <v/>
      </c>
    </row>
    <row r="1042" spans="1:4">
      <c r="A1042" t="str">
        <f t="shared" si="16"/>
        <v/>
      </c>
      <c r="B1042" s="12"/>
      <c r="C1042" s="5" t="str">
        <f>IF(A1042&lt;&gt;"",INDEX(HistoricPricesInBase!$A$5:$E$1227,A1042,5),"")</f>
        <v/>
      </c>
      <c r="D1042" s="5" t="str">
        <f>IF(A1042&lt;&gt;"",INDEX(HistoricPricesInBase!$A$5:$E$1227,A1042,4),"")</f>
        <v/>
      </c>
    </row>
    <row r="1043" spans="1:4">
      <c r="A1043" t="str">
        <f t="shared" si="16"/>
        <v/>
      </c>
      <c r="B1043" s="12"/>
      <c r="C1043" s="5" t="str">
        <f>IF(A1043&lt;&gt;"",INDEX(HistoricPricesInBase!$A$5:$E$1227,A1043,5),"")</f>
        <v/>
      </c>
      <c r="D1043" s="5" t="str">
        <f>IF(A1043&lt;&gt;"",INDEX(HistoricPricesInBase!$A$5:$E$1227,A1043,4),"")</f>
        <v/>
      </c>
    </row>
    <row r="1044" spans="1:4">
      <c r="A1044" t="str">
        <f t="shared" si="16"/>
        <v/>
      </c>
      <c r="B1044" s="12"/>
      <c r="C1044" s="5" t="str">
        <f>IF(A1044&lt;&gt;"",INDEX(HistoricPricesInBase!$A$5:$E$1227,A1044,5),"")</f>
        <v/>
      </c>
      <c r="D1044" s="5" t="str">
        <f>IF(A1044&lt;&gt;"",INDEX(HistoricPricesInBase!$A$5:$E$1227,A1044,4),"")</f>
        <v/>
      </c>
    </row>
    <row r="1045" spans="1:4">
      <c r="A1045" t="str">
        <f t="shared" si="16"/>
        <v/>
      </c>
      <c r="B1045" s="12"/>
      <c r="C1045" s="5" t="str">
        <f>IF(A1045&lt;&gt;"",INDEX(HistoricPricesInBase!$A$5:$E$1227,A1045,5),"")</f>
        <v/>
      </c>
      <c r="D1045" s="5" t="str">
        <f>IF(A1045&lt;&gt;"",INDEX(HistoricPricesInBase!$A$5:$E$1227,A1045,4),"")</f>
        <v/>
      </c>
    </row>
    <row r="1046" spans="1:4">
      <c r="A1046" t="str">
        <f t="shared" si="16"/>
        <v/>
      </c>
      <c r="B1046" s="12"/>
      <c r="C1046" s="5" t="str">
        <f>IF(A1046&lt;&gt;"",INDEX(HistoricPricesInBase!$A$5:$E$1227,A1046,5),"")</f>
        <v/>
      </c>
      <c r="D1046" s="5" t="str">
        <f>IF(A1046&lt;&gt;"",INDEX(HistoricPricesInBase!$A$5:$E$1227,A1046,4),"")</f>
        <v/>
      </c>
    </row>
    <row r="1047" spans="1:4">
      <c r="A1047" t="str">
        <f t="shared" si="16"/>
        <v/>
      </c>
      <c r="B1047" s="12"/>
      <c r="C1047" s="5" t="str">
        <f>IF(A1047&lt;&gt;"",INDEX(HistoricPricesInBase!$A$5:$E$1227,A1047,5),"")</f>
        <v/>
      </c>
      <c r="D1047" s="5" t="str">
        <f>IF(A1047&lt;&gt;"",INDEX(HistoricPricesInBase!$A$5:$E$1227,A1047,4),"")</f>
        <v/>
      </c>
    </row>
    <row r="1048" spans="1:4">
      <c r="A1048" t="str">
        <f t="shared" si="16"/>
        <v/>
      </c>
      <c r="B1048" s="12"/>
      <c r="C1048" s="5" t="str">
        <f>IF(A1048&lt;&gt;"",INDEX(HistoricPricesInBase!$A$5:$E$1227,A1048,5),"")</f>
        <v/>
      </c>
      <c r="D1048" s="5" t="str">
        <f>IF(A1048&lt;&gt;"",INDEX(HistoricPricesInBase!$A$5:$E$1227,A1048,4),"")</f>
        <v/>
      </c>
    </row>
    <row r="1049" spans="1:4">
      <c r="A1049" t="str">
        <f t="shared" si="16"/>
        <v/>
      </c>
      <c r="B1049" s="12"/>
      <c r="C1049" s="5" t="str">
        <f>IF(A1049&lt;&gt;"",INDEX(HistoricPricesInBase!$A$5:$E$1227,A1049,5),"")</f>
        <v/>
      </c>
      <c r="D1049" s="5" t="str">
        <f>IF(A1049&lt;&gt;"",INDEX(HistoricPricesInBase!$A$5:$E$1227,A1049,4),"")</f>
        <v/>
      </c>
    </row>
    <row r="1050" spans="1:4">
      <c r="A1050" t="str">
        <f t="shared" si="16"/>
        <v/>
      </c>
      <c r="B1050" s="12"/>
      <c r="C1050" s="5" t="str">
        <f>IF(A1050&lt;&gt;"",INDEX(HistoricPricesInBase!$A$5:$E$1227,A1050,5),"")</f>
        <v/>
      </c>
      <c r="D1050" s="5" t="str">
        <f>IF(A1050&lt;&gt;"",INDEX(HistoricPricesInBase!$A$5:$E$1227,A1050,4),"")</f>
        <v/>
      </c>
    </row>
    <row r="1051" spans="1:4">
      <c r="A1051" t="str">
        <f t="shared" si="16"/>
        <v/>
      </c>
      <c r="B1051" s="12"/>
      <c r="C1051" s="5" t="str">
        <f>IF(A1051&lt;&gt;"",INDEX(HistoricPricesInBase!$A$5:$E$1227,A1051,5),"")</f>
        <v/>
      </c>
      <c r="D1051" s="5" t="str">
        <f>IF(A1051&lt;&gt;"",INDEX(HistoricPricesInBase!$A$5:$E$1227,A1051,4),"")</f>
        <v/>
      </c>
    </row>
    <row r="1052" spans="1:4">
      <c r="A1052" t="str">
        <f t="shared" si="16"/>
        <v/>
      </c>
      <c r="B1052" s="12"/>
      <c r="C1052" s="5" t="str">
        <f>IF(A1052&lt;&gt;"",INDEX(HistoricPricesInBase!$A$5:$E$1227,A1052,5),"")</f>
        <v/>
      </c>
      <c r="D1052" s="5" t="str">
        <f>IF(A1052&lt;&gt;"",INDEX(HistoricPricesInBase!$A$5:$E$1227,A1052,4),"")</f>
        <v/>
      </c>
    </row>
    <row r="1053" spans="1:4">
      <c r="A1053" t="str">
        <f t="shared" si="16"/>
        <v/>
      </c>
      <c r="B1053" s="12"/>
      <c r="C1053" s="5" t="str">
        <f>IF(A1053&lt;&gt;"",INDEX(HistoricPricesInBase!$A$5:$E$1227,A1053,5),"")</f>
        <v/>
      </c>
      <c r="D1053" s="5" t="str">
        <f>IF(A1053&lt;&gt;"",INDEX(HistoricPricesInBase!$A$5:$E$1227,A1053,4),"")</f>
        <v/>
      </c>
    </row>
    <row r="1054" spans="1:4">
      <c r="A1054" t="str">
        <f t="shared" si="16"/>
        <v/>
      </c>
      <c r="B1054" s="12"/>
      <c r="C1054" s="5" t="str">
        <f>IF(A1054&lt;&gt;"",INDEX(HistoricPricesInBase!$A$5:$E$1227,A1054,5),"")</f>
        <v/>
      </c>
      <c r="D1054" s="5" t="str">
        <f>IF(A1054&lt;&gt;"",INDEX(HistoricPricesInBase!$A$5:$E$1227,A1054,4),"")</f>
        <v/>
      </c>
    </row>
    <row r="1055" spans="1:4">
      <c r="A1055" t="str">
        <f t="shared" si="16"/>
        <v/>
      </c>
      <c r="B1055" s="12"/>
      <c r="C1055" s="5" t="str">
        <f>IF(A1055&lt;&gt;"",INDEX(HistoricPricesInBase!$A$5:$E$1227,A1055,5),"")</f>
        <v/>
      </c>
      <c r="D1055" s="5" t="str">
        <f>IF(A1055&lt;&gt;"",INDEX(HistoricPricesInBase!$A$5:$E$1227,A1055,4),"")</f>
        <v/>
      </c>
    </row>
    <row r="1056" spans="1:4">
      <c r="A1056" t="str">
        <f t="shared" si="16"/>
        <v/>
      </c>
      <c r="B1056" s="12"/>
      <c r="C1056" s="5" t="str">
        <f>IF(A1056&lt;&gt;"",INDEX(HistoricPricesInBase!$A$5:$E$1227,A1056,5),"")</f>
        <v/>
      </c>
      <c r="D1056" s="5" t="str">
        <f>IF(A1056&lt;&gt;"",INDEX(HistoricPricesInBase!$A$5:$E$1227,A1056,4),"")</f>
        <v/>
      </c>
    </row>
    <row r="1057" spans="1:4">
      <c r="A1057" t="str">
        <f t="shared" si="16"/>
        <v/>
      </c>
      <c r="B1057" s="12"/>
      <c r="C1057" s="5" t="str">
        <f>IF(A1057&lt;&gt;"",INDEX(HistoricPricesInBase!$A$5:$E$1227,A1057,5),"")</f>
        <v/>
      </c>
      <c r="D1057" s="5" t="str">
        <f>IF(A1057&lt;&gt;"",INDEX(HistoricPricesInBase!$A$5:$E$1227,A1057,4),"")</f>
        <v/>
      </c>
    </row>
    <row r="1058" spans="1:4">
      <c r="A1058" t="str">
        <f t="shared" si="16"/>
        <v/>
      </c>
      <c r="B1058" s="12"/>
      <c r="C1058" s="5" t="str">
        <f>IF(A1058&lt;&gt;"",INDEX(HistoricPricesInBase!$A$5:$E$1227,A1058,5),"")</f>
        <v/>
      </c>
      <c r="D1058" s="5" t="str">
        <f>IF(A1058&lt;&gt;"",INDEX(HistoricPricesInBase!$A$5:$E$1227,A1058,4),"")</f>
        <v/>
      </c>
    </row>
    <row r="1059" spans="1:4">
      <c r="A1059" t="str">
        <f t="shared" si="16"/>
        <v/>
      </c>
      <c r="B1059" s="12"/>
      <c r="C1059" s="5" t="str">
        <f>IF(A1059&lt;&gt;"",INDEX(HistoricPricesInBase!$A$5:$E$1227,A1059,5),"")</f>
        <v/>
      </c>
      <c r="D1059" s="5" t="str">
        <f>IF(A1059&lt;&gt;"",INDEX(HistoricPricesInBase!$A$5:$E$1227,A1059,4),"")</f>
        <v/>
      </c>
    </row>
    <row r="1060" spans="1:4">
      <c r="A1060" t="str">
        <f t="shared" si="16"/>
        <v/>
      </c>
      <c r="B1060" s="12"/>
      <c r="C1060" s="5" t="str">
        <f>IF(A1060&lt;&gt;"",INDEX(HistoricPricesInBase!$A$5:$E$1227,A1060,5),"")</f>
        <v/>
      </c>
      <c r="D1060" s="5" t="str">
        <f>IF(A1060&lt;&gt;"",INDEX(HistoricPricesInBase!$A$5:$E$1227,A1060,4),"")</f>
        <v/>
      </c>
    </row>
    <row r="1061" spans="1:4">
      <c r="A1061" t="str">
        <f t="shared" si="16"/>
        <v/>
      </c>
      <c r="B1061" s="12"/>
      <c r="C1061" s="5" t="str">
        <f>IF(A1061&lt;&gt;"",INDEX(HistoricPricesInBase!$A$5:$E$1227,A1061,5),"")</f>
        <v/>
      </c>
      <c r="D1061" s="5" t="str">
        <f>IF(A1061&lt;&gt;"",INDEX(HistoricPricesInBase!$A$5:$E$1227,A1061,4),"")</f>
        <v/>
      </c>
    </row>
    <row r="1062" spans="1:4">
      <c r="A1062" t="str">
        <f t="shared" si="16"/>
        <v/>
      </c>
      <c r="B1062" s="12"/>
      <c r="C1062" s="5" t="str">
        <f>IF(A1062&lt;&gt;"",INDEX(HistoricPricesInBase!$A$5:$E$1227,A1062,5),"")</f>
        <v/>
      </c>
      <c r="D1062" s="5" t="str">
        <f>IF(A1062&lt;&gt;"",INDEX(HistoricPricesInBase!$A$5:$E$1227,A1062,4),"")</f>
        <v/>
      </c>
    </row>
    <row r="1063" spans="1:4">
      <c r="A1063" t="str">
        <f t="shared" si="16"/>
        <v/>
      </c>
      <c r="B1063" s="12"/>
      <c r="C1063" s="5" t="str">
        <f>IF(A1063&lt;&gt;"",INDEX(HistoricPricesInBase!$A$5:$E$1227,A1063,5),"")</f>
        <v/>
      </c>
      <c r="D1063" s="5" t="str">
        <f>IF(A1063&lt;&gt;"",INDEX(HistoricPricesInBase!$A$5:$E$1227,A1063,4),"")</f>
        <v/>
      </c>
    </row>
    <row r="1064" spans="1:4">
      <c r="A1064" t="str">
        <f t="shared" si="16"/>
        <v/>
      </c>
      <c r="B1064" s="12"/>
      <c r="C1064" s="5" t="str">
        <f>IF(A1064&lt;&gt;"",INDEX(HistoricPricesInBase!$A$5:$E$1227,A1064,5),"")</f>
        <v/>
      </c>
      <c r="D1064" s="5" t="str">
        <f>IF(A1064&lt;&gt;"",INDEX(HistoricPricesInBase!$A$5:$E$1227,A1064,4),"")</f>
        <v/>
      </c>
    </row>
    <row r="1065" spans="1:4">
      <c r="A1065" t="str">
        <f t="shared" si="16"/>
        <v/>
      </c>
      <c r="B1065" s="12"/>
      <c r="C1065" s="5" t="str">
        <f>IF(A1065&lt;&gt;"",INDEX(HistoricPricesInBase!$A$5:$E$1227,A1065,5),"")</f>
        <v/>
      </c>
      <c r="D1065" s="5" t="str">
        <f>IF(A1065&lt;&gt;"",INDEX(HistoricPricesInBase!$A$5:$E$1227,A1065,4),"")</f>
        <v/>
      </c>
    </row>
    <row r="1066" spans="1:4">
      <c r="A1066" t="str">
        <f t="shared" si="16"/>
        <v/>
      </c>
      <c r="B1066" s="12"/>
      <c r="C1066" s="5" t="str">
        <f>IF(A1066&lt;&gt;"",INDEX(HistoricPricesInBase!$A$5:$E$1227,A1066,5),"")</f>
        <v/>
      </c>
      <c r="D1066" s="5" t="str">
        <f>IF(A1066&lt;&gt;"",INDEX(HistoricPricesInBase!$A$5:$E$1227,A1066,4),"")</f>
        <v/>
      </c>
    </row>
    <row r="1067" spans="1:4">
      <c r="A1067" t="str">
        <f t="shared" si="16"/>
        <v/>
      </c>
      <c r="B1067" s="12"/>
      <c r="C1067" s="5" t="str">
        <f>IF(A1067&lt;&gt;"",INDEX(HistoricPricesInBase!$A$5:$E$1227,A1067,5),"")</f>
        <v/>
      </c>
      <c r="D1067" s="5" t="str">
        <f>IF(A1067&lt;&gt;"",INDEX(HistoricPricesInBase!$A$5:$E$1227,A1067,4),"")</f>
        <v/>
      </c>
    </row>
    <row r="1068" spans="1:4">
      <c r="A1068" t="str">
        <f t="shared" si="16"/>
        <v/>
      </c>
      <c r="B1068" s="12"/>
      <c r="C1068" s="5" t="str">
        <f>IF(A1068&lt;&gt;"",INDEX(HistoricPricesInBase!$A$5:$E$1227,A1068,5),"")</f>
        <v/>
      </c>
      <c r="D1068" s="5" t="str">
        <f>IF(A1068&lt;&gt;"",INDEX(HistoricPricesInBase!$A$5:$E$1227,A1068,4),"")</f>
        <v/>
      </c>
    </row>
    <row r="1069" spans="1:4">
      <c r="A1069" t="str">
        <f t="shared" si="16"/>
        <v/>
      </c>
      <c r="B1069" s="12"/>
      <c r="C1069" s="5" t="str">
        <f>IF(A1069&lt;&gt;"",INDEX(HistoricPricesInBase!$A$5:$E$1227,A1069,5),"")</f>
        <v/>
      </c>
      <c r="D1069" s="5" t="str">
        <f>IF(A1069&lt;&gt;"",INDEX(HistoricPricesInBase!$A$5:$E$1227,A1069,4),"")</f>
        <v/>
      </c>
    </row>
    <row r="1070" spans="1:4">
      <c r="A1070" t="str">
        <f t="shared" si="16"/>
        <v/>
      </c>
      <c r="B1070" s="12"/>
      <c r="C1070" s="5" t="str">
        <f>IF(A1070&lt;&gt;"",INDEX(HistoricPricesInBase!$A$5:$E$1227,A1070,5),"")</f>
        <v/>
      </c>
      <c r="D1070" s="5" t="str">
        <f>IF(A1070&lt;&gt;"",INDEX(HistoricPricesInBase!$A$5:$E$1227,A1070,4),"")</f>
        <v/>
      </c>
    </row>
    <row r="1071" spans="1:4">
      <c r="A1071" t="str">
        <f t="shared" si="16"/>
        <v/>
      </c>
      <c r="B1071" s="12"/>
      <c r="C1071" s="5" t="str">
        <f>IF(A1071&lt;&gt;"",INDEX(HistoricPricesInBase!$A$5:$E$1227,A1071,5),"")</f>
        <v/>
      </c>
      <c r="D1071" s="5" t="str">
        <f>IF(A1071&lt;&gt;"",INDEX(HistoricPricesInBase!$A$5:$E$1227,A1071,4),"")</f>
        <v/>
      </c>
    </row>
    <row r="1072" spans="1:4">
      <c r="A1072" t="str">
        <f t="shared" si="16"/>
        <v/>
      </c>
      <c r="B1072" s="12"/>
      <c r="C1072" s="5" t="str">
        <f>IF(A1072&lt;&gt;"",INDEX(HistoricPricesInBase!$A$5:$E$1227,A1072,5),"")</f>
        <v/>
      </c>
      <c r="D1072" s="5" t="str">
        <f>IF(A1072&lt;&gt;"",INDEX(HistoricPricesInBase!$A$5:$E$1227,A1072,4),"")</f>
        <v/>
      </c>
    </row>
    <row r="1073" spans="1:4">
      <c r="A1073" t="str">
        <f t="shared" si="16"/>
        <v/>
      </c>
      <c r="B1073" s="12"/>
      <c r="C1073" s="5" t="str">
        <f>IF(A1073&lt;&gt;"",INDEX(HistoricPricesInBase!$A$5:$E$1227,A1073,5),"")</f>
        <v/>
      </c>
      <c r="D1073" s="5" t="str">
        <f>IF(A1073&lt;&gt;"",INDEX(HistoricPricesInBase!$A$5:$E$1227,A1073,4),"")</f>
        <v/>
      </c>
    </row>
    <row r="1074" spans="1:4">
      <c r="A1074" t="str">
        <f t="shared" si="16"/>
        <v/>
      </c>
      <c r="B1074" s="12"/>
      <c r="C1074" s="5" t="str">
        <f>IF(A1074&lt;&gt;"",INDEX(HistoricPricesInBase!$A$5:$E$1227,A1074,5),"")</f>
        <v/>
      </c>
      <c r="D1074" s="5" t="str">
        <f>IF(A1074&lt;&gt;"",INDEX(HistoricPricesInBase!$A$5:$E$1227,A1074,4),"")</f>
        <v/>
      </c>
    </row>
    <row r="1075" spans="1:4">
      <c r="A1075" t="str">
        <f t="shared" si="16"/>
        <v/>
      </c>
      <c r="B1075" s="12"/>
      <c r="C1075" s="5" t="str">
        <f>IF(A1075&lt;&gt;"",INDEX(HistoricPricesInBase!$A$5:$E$1227,A1075,5),"")</f>
        <v/>
      </c>
      <c r="D1075" s="5" t="str">
        <f>IF(A1075&lt;&gt;"",INDEX(HistoricPricesInBase!$A$5:$E$1227,A1075,4),"")</f>
        <v/>
      </c>
    </row>
    <row r="1076" spans="1:4">
      <c r="A1076" t="str">
        <f t="shared" si="16"/>
        <v/>
      </c>
      <c r="B1076" s="12"/>
      <c r="C1076" s="5" t="str">
        <f>IF(A1076&lt;&gt;"",INDEX(HistoricPricesInBase!$A$5:$E$1227,A1076,5),"")</f>
        <v/>
      </c>
      <c r="D1076" s="5" t="str">
        <f>IF(A1076&lt;&gt;"",INDEX(HistoricPricesInBase!$A$5:$E$1227,A1076,4),"")</f>
        <v/>
      </c>
    </row>
    <row r="1077" spans="1:4">
      <c r="A1077" t="str">
        <f t="shared" si="16"/>
        <v/>
      </c>
      <c r="B1077" s="12"/>
      <c r="C1077" s="5" t="str">
        <f>IF(A1077&lt;&gt;"",INDEX(HistoricPricesInBase!$A$5:$E$1227,A1077,5),"")</f>
        <v/>
      </c>
      <c r="D1077" s="5" t="str">
        <f>IF(A1077&lt;&gt;"",INDEX(HistoricPricesInBase!$A$5:$E$1227,A1077,4),"")</f>
        <v/>
      </c>
    </row>
    <row r="1078" spans="1:4">
      <c r="A1078" t="str">
        <f t="shared" si="16"/>
        <v/>
      </c>
      <c r="B1078" s="12"/>
      <c r="C1078" s="5" t="str">
        <f>IF(A1078&lt;&gt;"",INDEX(HistoricPricesInBase!$A$5:$E$1227,A1078,5),"")</f>
        <v/>
      </c>
      <c r="D1078" s="5" t="str">
        <f>IF(A1078&lt;&gt;"",INDEX(HistoricPricesInBase!$A$5:$E$1227,A1078,4),"")</f>
        <v/>
      </c>
    </row>
    <row r="1079" spans="1:4">
      <c r="A1079" t="str">
        <f t="shared" si="16"/>
        <v/>
      </c>
      <c r="B1079" s="12"/>
      <c r="C1079" s="5" t="str">
        <f>IF(A1079&lt;&gt;"",INDEX(HistoricPricesInBase!$A$5:$E$1227,A1079,5),"")</f>
        <v/>
      </c>
      <c r="D1079" s="5" t="str">
        <f>IF(A1079&lt;&gt;"",INDEX(HistoricPricesInBase!$A$5:$E$1227,A1079,4),"")</f>
        <v/>
      </c>
    </row>
    <row r="1080" spans="1:4">
      <c r="A1080" t="str">
        <f t="shared" si="16"/>
        <v/>
      </c>
      <c r="B1080" s="12"/>
      <c r="C1080" s="5" t="str">
        <f>IF(A1080&lt;&gt;"",INDEX(HistoricPricesInBase!$A$5:$E$1227,A1080,5),"")</f>
        <v/>
      </c>
      <c r="D1080" s="5" t="str">
        <f>IF(A1080&lt;&gt;"",INDEX(HistoricPricesInBase!$A$5:$E$1227,A1080,4),"")</f>
        <v/>
      </c>
    </row>
    <row r="1081" spans="1:4">
      <c r="A1081" t="str">
        <f t="shared" si="16"/>
        <v/>
      </c>
      <c r="B1081" s="12"/>
      <c r="C1081" s="5" t="str">
        <f>IF(A1081&lt;&gt;"",INDEX(HistoricPricesInBase!$A$5:$E$1227,A1081,5),"")</f>
        <v/>
      </c>
      <c r="D1081" s="5" t="str">
        <f>IF(A1081&lt;&gt;"",INDEX(HistoricPricesInBase!$A$5:$E$1227,A1081,4),"")</f>
        <v/>
      </c>
    </row>
    <row r="1082" spans="1:4">
      <c r="A1082" t="str">
        <f t="shared" si="16"/>
        <v/>
      </c>
      <c r="B1082" s="12"/>
      <c r="C1082" s="5" t="str">
        <f>IF(A1082&lt;&gt;"",INDEX(HistoricPricesInBase!$A$5:$E$1227,A1082,5),"")</f>
        <v/>
      </c>
      <c r="D1082" s="5" t="str">
        <f>IF(A1082&lt;&gt;"",INDEX(HistoricPricesInBase!$A$5:$E$1227,A1082,4),"")</f>
        <v/>
      </c>
    </row>
    <row r="1083" spans="1:4">
      <c r="A1083" t="str">
        <f t="shared" si="16"/>
        <v/>
      </c>
      <c r="B1083" s="12"/>
      <c r="C1083" s="5" t="str">
        <f>IF(A1083&lt;&gt;"",INDEX(HistoricPricesInBase!$A$5:$E$1227,A1083,5),"")</f>
        <v/>
      </c>
      <c r="D1083" s="5" t="str">
        <f>IF(A1083&lt;&gt;"",INDEX(HistoricPricesInBase!$A$5:$E$1227,A1083,4),"")</f>
        <v/>
      </c>
    </row>
    <row r="1084" spans="1:4">
      <c r="A1084" t="str">
        <f t="shared" si="16"/>
        <v/>
      </c>
      <c r="B1084" s="12"/>
      <c r="C1084" s="5" t="str">
        <f>IF(A1084&lt;&gt;"",INDEX(HistoricPricesInBase!$A$5:$E$1227,A1084,5),"")</f>
        <v/>
      </c>
      <c r="D1084" s="5" t="str">
        <f>IF(A1084&lt;&gt;"",INDEX(HistoricPricesInBase!$A$5:$E$1227,A1084,4),"")</f>
        <v/>
      </c>
    </row>
    <row r="1085" spans="1:4">
      <c r="A1085" t="str">
        <f t="shared" si="16"/>
        <v/>
      </c>
      <c r="B1085" s="12"/>
      <c r="C1085" s="5" t="str">
        <f>IF(A1085&lt;&gt;"",INDEX(HistoricPricesInBase!$A$5:$E$1227,A1085,5),"")</f>
        <v/>
      </c>
      <c r="D1085" s="5" t="str">
        <f>IF(A1085&lt;&gt;"",INDEX(HistoricPricesInBase!$A$5:$E$1227,A1085,4),"")</f>
        <v/>
      </c>
    </row>
    <row r="1086" spans="1:4">
      <c r="A1086" t="str">
        <f t="shared" si="16"/>
        <v/>
      </c>
      <c r="B1086" s="12"/>
      <c r="C1086" s="5" t="str">
        <f>IF(A1086&lt;&gt;"",INDEX(HistoricPricesInBase!$A$5:$E$1227,A1086,5),"")</f>
        <v/>
      </c>
      <c r="D1086" s="5" t="str">
        <f>IF(A1086&lt;&gt;"",INDEX(HistoricPricesInBase!$A$5:$E$1227,A1086,4),"")</f>
        <v/>
      </c>
    </row>
    <row r="1087" spans="1:4">
      <c r="A1087" t="str">
        <f t="shared" si="16"/>
        <v/>
      </c>
      <c r="B1087" s="12"/>
      <c r="C1087" s="5" t="str">
        <f>IF(A1087&lt;&gt;"",INDEX(HistoricPricesInBase!$A$5:$E$1227,A1087,5),"")</f>
        <v/>
      </c>
      <c r="D1087" s="5" t="str">
        <f>IF(A1087&lt;&gt;"",INDEX(HistoricPricesInBase!$A$5:$E$1227,A1087,4),"")</f>
        <v/>
      </c>
    </row>
    <row r="1088" spans="1:4">
      <c r="A1088" t="str">
        <f t="shared" si="16"/>
        <v/>
      </c>
      <c r="B1088" s="12"/>
      <c r="C1088" s="5" t="str">
        <f>IF(A1088&lt;&gt;"",INDEX(HistoricPricesInBase!$A$5:$E$1227,A1088,5),"")</f>
        <v/>
      </c>
      <c r="D1088" s="5" t="str">
        <f>IF(A1088&lt;&gt;"",INDEX(HistoricPricesInBase!$A$5:$E$1227,A1088,4),"")</f>
        <v/>
      </c>
    </row>
    <row r="1089" spans="1:4">
      <c r="A1089" t="str">
        <f t="shared" si="16"/>
        <v/>
      </c>
      <c r="B1089" s="12"/>
      <c r="C1089" s="5" t="str">
        <f>IF(A1089&lt;&gt;"",INDEX(HistoricPricesInBase!$A$5:$E$1227,A1089,5),"")</f>
        <v/>
      </c>
      <c r="D1089" s="5" t="str">
        <f>IF(A1089&lt;&gt;"",INDEX(HistoricPricesInBase!$A$5:$E$1227,A1089,4),"")</f>
        <v/>
      </c>
    </row>
    <row r="1090" spans="1:4">
      <c r="A1090" t="str">
        <f t="shared" si="16"/>
        <v/>
      </c>
      <c r="B1090" s="12"/>
      <c r="C1090" s="5" t="str">
        <f>IF(A1090&lt;&gt;"",INDEX(HistoricPricesInBase!$A$5:$E$1227,A1090,5),"")</f>
        <v/>
      </c>
      <c r="D1090" s="5" t="str">
        <f>IF(A1090&lt;&gt;"",INDEX(HistoricPricesInBase!$A$5:$E$1227,A1090,4),"")</f>
        <v/>
      </c>
    </row>
    <row r="1091" spans="1:4">
      <c r="A1091" t="str">
        <f t="shared" si="16"/>
        <v/>
      </c>
      <c r="B1091" s="12"/>
      <c r="C1091" s="5" t="str">
        <f>IF(A1091&lt;&gt;"",INDEX(HistoricPricesInBase!$A$5:$E$1227,A1091,5),"")</f>
        <v/>
      </c>
      <c r="D1091" s="5" t="str">
        <f>IF(A1091&lt;&gt;"",INDEX(HistoricPricesInBase!$A$5:$E$1227,A1091,4),"")</f>
        <v/>
      </c>
    </row>
    <row r="1092" spans="1:4">
      <c r="A1092" t="str">
        <f t="shared" si="16"/>
        <v/>
      </c>
      <c r="B1092" s="12"/>
      <c r="C1092" s="5" t="str">
        <f>IF(A1092&lt;&gt;"",INDEX(HistoricPricesInBase!$A$5:$E$1227,A1092,5),"")</f>
        <v/>
      </c>
      <c r="D1092" s="5" t="str">
        <f>IF(A1092&lt;&gt;"",INDEX(HistoricPricesInBase!$A$5:$E$1227,A1092,4),"")</f>
        <v/>
      </c>
    </row>
    <row r="1093" spans="1:4">
      <c r="A1093" t="str">
        <f t="shared" ref="A1093:A1156" si="17">IF(AND(A1092&gt;2,A1092&lt;&gt;""),A1092-1,"")</f>
        <v/>
      </c>
      <c r="B1093" s="12"/>
      <c r="C1093" s="5" t="str">
        <f>IF(A1093&lt;&gt;"",INDEX(HistoricPricesInBase!$A$5:$E$1227,A1093,5),"")</f>
        <v/>
      </c>
      <c r="D1093" s="5" t="str">
        <f>IF(A1093&lt;&gt;"",INDEX(HistoricPricesInBase!$A$5:$E$1227,A1093,4),"")</f>
        <v/>
      </c>
    </row>
    <row r="1094" spans="1:4">
      <c r="A1094" t="str">
        <f t="shared" si="17"/>
        <v/>
      </c>
      <c r="B1094" s="12"/>
      <c r="C1094" s="5" t="str">
        <f>IF(A1094&lt;&gt;"",INDEX(HistoricPricesInBase!$A$5:$E$1227,A1094,5),"")</f>
        <v/>
      </c>
      <c r="D1094" s="5" t="str">
        <f>IF(A1094&lt;&gt;"",INDEX(HistoricPricesInBase!$A$5:$E$1227,A1094,4),"")</f>
        <v/>
      </c>
    </row>
    <row r="1095" spans="1:4">
      <c r="A1095" t="str">
        <f t="shared" si="17"/>
        <v/>
      </c>
      <c r="B1095" s="12"/>
      <c r="C1095" s="5" t="str">
        <f>IF(A1095&lt;&gt;"",INDEX(HistoricPricesInBase!$A$5:$E$1227,A1095,5),"")</f>
        <v/>
      </c>
      <c r="D1095" s="5" t="str">
        <f>IF(A1095&lt;&gt;"",INDEX(HistoricPricesInBase!$A$5:$E$1227,A1095,4),"")</f>
        <v/>
      </c>
    </row>
    <row r="1096" spans="1:4">
      <c r="A1096" t="str">
        <f t="shared" si="17"/>
        <v/>
      </c>
      <c r="B1096" s="12"/>
      <c r="C1096" s="5" t="str">
        <f>IF(A1096&lt;&gt;"",INDEX(HistoricPricesInBase!$A$5:$E$1227,A1096,5),"")</f>
        <v/>
      </c>
      <c r="D1096" s="5" t="str">
        <f>IF(A1096&lt;&gt;"",INDEX(HistoricPricesInBase!$A$5:$E$1227,A1096,4),"")</f>
        <v/>
      </c>
    </row>
    <row r="1097" spans="1:4">
      <c r="A1097" t="str">
        <f t="shared" si="17"/>
        <v/>
      </c>
      <c r="B1097" s="12"/>
      <c r="C1097" s="5" t="str">
        <f>IF(A1097&lt;&gt;"",INDEX(HistoricPricesInBase!$A$5:$E$1227,A1097,5),"")</f>
        <v/>
      </c>
      <c r="D1097" s="5" t="str">
        <f>IF(A1097&lt;&gt;"",INDEX(HistoricPricesInBase!$A$5:$E$1227,A1097,4),"")</f>
        <v/>
      </c>
    </row>
    <row r="1098" spans="1:4">
      <c r="A1098" t="str">
        <f t="shared" si="17"/>
        <v/>
      </c>
      <c r="B1098" s="12"/>
      <c r="C1098" s="5" t="str">
        <f>IF(A1098&lt;&gt;"",INDEX(HistoricPricesInBase!$A$5:$E$1227,A1098,5),"")</f>
        <v/>
      </c>
      <c r="D1098" s="5" t="str">
        <f>IF(A1098&lt;&gt;"",INDEX(HistoricPricesInBase!$A$5:$E$1227,A1098,4),"")</f>
        <v/>
      </c>
    </row>
    <row r="1099" spans="1:4">
      <c r="A1099" t="str">
        <f t="shared" si="17"/>
        <v/>
      </c>
      <c r="B1099" s="12"/>
      <c r="C1099" s="5" t="str">
        <f>IF(A1099&lt;&gt;"",INDEX(HistoricPricesInBase!$A$5:$E$1227,A1099,5),"")</f>
        <v/>
      </c>
      <c r="D1099" s="5" t="str">
        <f>IF(A1099&lt;&gt;"",INDEX(HistoricPricesInBase!$A$5:$E$1227,A1099,4),"")</f>
        <v/>
      </c>
    </row>
    <row r="1100" spans="1:4">
      <c r="A1100" t="str">
        <f t="shared" si="17"/>
        <v/>
      </c>
      <c r="B1100" s="12"/>
      <c r="C1100" s="5" t="str">
        <f>IF(A1100&lt;&gt;"",INDEX(HistoricPricesInBase!$A$5:$E$1227,A1100,5),"")</f>
        <v/>
      </c>
      <c r="D1100" s="5" t="str">
        <f>IF(A1100&lt;&gt;"",INDEX(HistoricPricesInBase!$A$5:$E$1227,A1100,4),"")</f>
        <v/>
      </c>
    </row>
    <row r="1101" spans="1:4">
      <c r="A1101" t="str">
        <f t="shared" si="17"/>
        <v/>
      </c>
      <c r="B1101" s="12"/>
      <c r="C1101" s="5" t="str">
        <f>IF(A1101&lt;&gt;"",INDEX(HistoricPricesInBase!$A$5:$E$1227,A1101,5),"")</f>
        <v/>
      </c>
      <c r="D1101" s="5" t="str">
        <f>IF(A1101&lt;&gt;"",INDEX(HistoricPricesInBase!$A$5:$E$1227,A1101,4),"")</f>
        <v/>
      </c>
    </row>
    <row r="1102" spans="1:4">
      <c r="A1102" t="str">
        <f t="shared" si="17"/>
        <v/>
      </c>
      <c r="B1102" s="12"/>
      <c r="C1102" s="5" t="str">
        <f>IF(A1102&lt;&gt;"",INDEX(HistoricPricesInBase!$A$5:$E$1227,A1102,5),"")</f>
        <v/>
      </c>
      <c r="D1102" s="5" t="str">
        <f>IF(A1102&lt;&gt;"",INDEX(HistoricPricesInBase!$A$5:$E$1227,A1102,4),"")</f>
        <v/>
      </c>
    </row>
    <row r="1103" spans="1:4">
      <c r="A1103" t="str">
        <f t="shared" si="17"/>
        <v/>
      </c>
      <c r="B1103" s="12"/>
      <c r="C1103" s="5" t="str">
        <f>IF(A1103&lt;&gt;"",INDEX(HistoricPricesInBase!$A$5:$E$1227,A1103,5),"")</f>
        <v/>
      </c>
      <c r="D1103" s="5" t="str">
        <f>IF(A1103&lt;&gt;"",INDEX(HistoricPricesInBase!$A$5:$E$1227,A1103,4),"")</f>
        <v/>
      </c>
    </row>
    <row r="1104" spans="1:4">
      <c r="A1104" t="str">
        <f t="shared" si="17"/>
        <v/>
      </c>
      <c r="B1104" s="12"/>
      <c r="C1104" s="5" t="str">
        <f>IF(A1104&lt;&gt;"",INDEX(HistoricPricesInBase!$A$5:$E$1227,A1104,5),"")</f>
        <v/>
      </c>
      <c r="D1104" s="5" t="str">
        <f>IF(A1104&lt;&gt;"",INDEX(HistoricPricesInBase!$A$5:$E$1227,A1104,4),"")</f>
        <v/>
      </c>
    </row>
    <row r="1105" spans="1:4">
      <c r="A1105" t="str">
        <f t="shared" si="17"/>
        <v/>
      </c>
      <c r="B1105" s="12"/>
      <c r="C1105" s="5" t="str">
        <f>IF(A1105&lt;&gt;"",INDEX(HistoricPricesInBase!$A$5:$E$1227,A1105,5),"")</f>
        <v/>
      </c>
      <c r="D1105" s="5" t="str">
        <f>IF(A1105&lt;&gt;"",INDEX(HistoricPricesInBase!$A$5:$E$1227,A1105,4),"")</f>
        <v/>
      </c>
    </row>
    <row r="1106" spans="1:4">
      <c r="A1106" t="str">
        <f t="shared" si="17"/>
        <v/>
      </c>
      <c r="B1106" s="12"/>
      <c r="C1106" s="5" t="str">
        <f>IF(A1106&lt;&gt;"",INDEX(HistoricPricesInBase!$A$5:$E$1227,A1106,5),"")</f>
        <v/>
      </c>
      <c r="D1106" s="5" t="str">
        <f>IF(A1106&lt;&gt;"",INDEX(HistoricPricesInBase!$A$5:$E$1227,A1106,4),"")</f>
        <v/>
      </c>
    </row>
    <row r="1107" spans="1:4">
      <c r="A1107" t="str">
        <f t="shared" si="17"/>
        <v/>
      </c>
      <c r="B1107" s="12"/>
      <c r="C1107" s="5" t="str">
        <f>IF(A1107&lt;&gt;"",INDEX(HistoricPricesInBase!$A$5:$E$1227,A1107,5),"")</f>
        <v/>
      </c>
      <c r="D1107" s="5" t="str">
        <f>IF(A1107&lt;&gt;"",INDEX(HistoricPricesInBase!$A$5:$E$1227,A1107,4),"")</f>
        <v/>
      </c>
    </row>
    <row r="1108" spans="1:4">
      <c r="A1108" t="str">
        <f t="shared" si="17"/>
        <v/>
      </c>
      <c r="B1108" s="12"/>
      <c r="C1108" s="5" t="str">
        <f>IF(A1108&lt;&gt;"",INDEX(HistoricPricesInBase!$A$5:$E$1227,A1108,5),"")</f>
        <v/>
      </c>
      <c r="D1108" s="5" t="str">
        <f>IF(A1108&lt;&gt;"",INDEX(HistoricPricesInBase!$A$5:$E$1227,A1108,4),"")</f>
        <v/>
      </c>
    </row>
    <row r="1109" spans="1:4">
      <c r="A1109" t="str">
        <f t="shared" si="17"/>
        <v/>
      </c>
      <c r="B1109" s="12"/>
      <c r="C1109" s="5" t="str">
        <f>IF(A1109&lt;&gt;"",INDEX(HistoricPricesInBase!$A$5:$E$1227,A1109,5),"")</f>
        <v/>
      </c>
      <c r="D1109" s="5" t="str">
        <f>IF(A1109&lt;&gt;"",INDEX(HistoricPricesInBase!$A$5:$E$1227,A1109,4),"")</f>
        <v/>
      </c>
    </row>
    <row r="1110" spans="1:4">
      <c r="A1110" t="str">
        <f t="shared" si="17"/>
        <v/>
      </c>
      <c r="B1110" s="12"/>
      <c r="C1110" s="5" t="str">
        <f>IF(A1110&lt;&gt;"",INDEX(HistoricPricesInBase!$A$5:$E$1227,A1110,5),"")</f>
        <v/>
      </c>
      <c r="D1110" s="5" t="str">
        <f>IF(A1110&lt;&gt;"",INDEX(HistoricPricesInBase!$A$5:$E$1227,A1110,4),"")</f>
        <v/>
      </c>
    </row>
    <row r="1111" spans="1:4">
      <c r="A1111" t="str">
        <f t="shared" si="17"/>
        <v/>
      </c>
      <c r="B1111" s="12"/>
      <c r="C1111" s="5" t="str">
        <f>IF(A1111&lt;&gt;"",INDEX(HistoricPricesInBase!$A$5:$E$1227,A1111,5),"")</f>
        <v/>
      </c>
      <c r="D1111" s="5" t="str">
        <f>IF(A1111&lt;&gt;"",INDEX(HistoricPricesInBase!$A$5:$E$1227,A1111,4),"")</f>
        <v/>
      </c>
    </row>
    <row r="1112" spans="1:4">
      <c r="A1112" t="str">
        <f t="shared" si="17"/>
        <v/>
      </c>
      <c r="B1112" s="12"/>
      <c r="C1112" s="5" t="str">
        <f>IF(A1112&lt;&gt;"",INDEX(HistoricPricesInBase!$A$5:$E$1227,A1112,5),"")</f>
        <v/>
      </c>
      <c r="D1112" s="5" t="str">
        <f>IF(A1112&lt;&gt;"",INDEX(HistoricPricesInBase!$A$5:$E$1227,A1112,4),"")</f>
        <v/>
      </c>
    </row>
    <row r="1113" spans="1:4">
      <c r="A1113" t="str">
        <f t="shared" si="17"/>
        <v/>
      </c>
      <c r="B1113" s="12"/>
      <c r="C1113" s="5" t="str">
        <f>IF(A1113&lt;&gt;"",INDEX(HistoricPricesInBase!$A$5:$E$1227,A1113,5),"")</f>
        <v/>
      </c>
      <c r="D1113" s="5" t="str">
        <f>IF(A1113&lt;&gt;"",INDEX(HistoricPricesInBase!$A$5:$E$1227,A1113,4),"")</f>
        <v/>
      </c>
    </row>
    <row r="1114" spans="1:4">
      <c r="A1114" t="str">
        <f t="shared" si="17"/>
        <v/>
      </c>
      <c r="B1114" s="12"/>
      <c r="C1114" s="5" t="str">
        <f>IF(A1114&lt;&gt;"",INDEX(HistoricPricesInBase!$A$5:$E$1227,A1114,5),"")</f>
        <v/>
      </c>
      <c r="D1114" s="5" t="str">
        <f>IF(A1114&lt;&gt;"",INDEX(HistoricPricesInBase!$A$5:$E$1227,A1114,4),"")</f>
        <v/>
      </c>
    </row>
    <row r="1115" spans="1:4">
      <c r="A1115" t="str">
        <f t="shared" si="17"/>
        <v/>
      </c>
      <c r="B1115" s="12"/>
      <c r="C1115" s="5" t="str">
        <f>IF(A1115&lt;&gt;"",INDEX(HistoricPricesInBase!$A$5:$E$1227,A1115,5),"")</f>
        <v/>
      </c>
      <c r="D1115" s="5" t="str">
        <f>IF(A1115&lt;&gt;"",INDEX(HistoricPricesInBase!$A$5:$E$1227,A1115,4),"")</f>
        <v/>
      </c>
    </row>
    <row r="1116" spans="1:4">
      <c r="A1116" t="str">
        <f t="shared" si="17"/>
        <v/>
      </c>
      <c r="B1116" s="12"/>
      <c r="C1116" s="5" t="str">
        <f>IF(A1116&lt;&gt;"",INDEX(HistoricPricesInBase!$A$5:$E$1227,A1116,5),"")</f>
        <v/>
      </c>
      <c r="D1116" s="5" t="str">
        <f>IF(A1116&lt;&gt;"",INDEX(HistoricPricesInBase!$A$5:$E$1227,A1116,4),"")</f>
        <v/>
      </c>
    </row>
    <row r="1117" spans="1:4">
      <c r="A1117" t="str">
        <f t="shared" si="17"/>
        <v/>
      </c>
      <c r="B1117" s="12"/>
      <c r="C1117" s="5" t="str">
        <f>IF(A1117&lt;&gt;"",INDEX(HistoricPricesInBase!$A$5:$E$1227,A1117,5),"")</f>
        <v/>
      </c>
      <c r="D1117" s="5" t="str">
        <f>IF(A1117&lt;&gt;"",INDEX(HistoricPricesInBase!$A$5:$E$1227,A1117,4),"")</f>
        <v/>
      </c>
    </row>
    <row r="1118" spans="1:4">
      <c r="A1118" t="str">
        <f t="shared" si="17"/>
        <v/>
      </c>
      <c r="B1118" s="12"/>
      <c r="C1118" s="5" t="str">
        <f>IF(A1118&lt;&gt;"",INDEX(HistoricPricesInBase!$A$5:$E$1227,A1118,5),"")</f>
        <v/>
      </c>
      <c r="D1118" s="5" t="str">
        <f>IF(A1118&lt;&gt;"",INDEX(HistoricPricesInBase!$A$5:$E$1227,A1118,4),"")</f>
        <v/>
      </c>
    </row>
    <row r="1119" spans="1:4">
      <c r="A1119" t="str">
        <f t="shared" si="17"/>
        <v/>
      </c>
      <c r="B1119" s="12"/>
      <c r="C1119" s="5" t="str">
        <f>IF(A1119&lt;&gt;"",INDEX(HistoricPricesInBase!$A$5:$E$1227,A1119,5),"")</f>
        <v/>
      </c>
      <c r="D1119" s="5" t="str">
        <f>IF(A1119&lt;&gt;"",INDEX(HistoricPricesInBase!$A$5:$E$1227,A1119,4),"")</f>
        <v/>
      </c>
    </row>
    <row r="1120" spans="1:4">
      <c r="A1120" t="str">
        <f t="shared" si="17"/>
        <v/>
      </c>
      <c r="B1120" s="12"/>
      <c r="C1120" s="5" t="str">
        <f>IF(A1120&lt;&gt;"",INDEX(HistoricPricesInBase!$A$5:$E$1227,A1120,5),"")</f>
        <v/>
      </c>
      <c r="D1120" s="5" t="str">
        <f>IF(A1120&lt;&gt;"",INDEX(HistoricPricesInBase!$A$5:$E$1227,A1120,4),"")</f>
        <v/>
      </c>
    </row>
    <row r="1121" spans="1:4">
      <c r="A1121" t="str">
        <f t="shared" si="17"/>
        <v/>
      </c>
      <c r="B1121" s="12"/>
      <c r="C1121" s="5" t="str">
        <f>IF(A1121&lt;&gt;"",INDEX(HistoricPricesInBase!$A$5:$E$1227,A1121,5),"")</f>
        <v/>
      </c>
      <c r="D1121" s="5" t="str">
        <f>IF(A1121&lt;&gt;"",INDEX(HistoricPricesInBase!$A$5:$E$1227,A1121,4),"")</f>
        <v/>
      </c>
    </row>
    <row r="1122" spans="1:4">
      <c r="A1122" t="str">
        <f t="shared" si="17"/>
        <v/>
      </c>
      <c r="B1122" s="12"/>
      <c r="C1122" s="5" t="str">
        <f>IF(A1122&lt;&gt;"",INDEX(HistoricPricesInBase!$A$5:$E$1227,A1122,5),"")</f>
        <v/>
      </c>
      <c r="D1122" s="5" t="str">
        <f>IF(A1122&lt;&gt;"",INDEX(HistoricPricesInBase!$A$5:$E$1227,A1122,4),"")</f>
        <v/>
      </c>
    </row>
    <row r="1123" spans="1:4">
      <c r="A1123" t="str">
        <f t="shared" si="17"/>
        <v/>
      </c>
      <c r="B1123" s="12"/>
      <c r="C1123" s="5" t="str">
        <f>IF(A1123&lt;&gt;"",INDEX(HistoricPricesInBase!$A$5:$E$1227,A1123,5),"")</f>
        <v/>
      </c>
      <c r="D1123" s="5" t="str">
        <f>IF(A1123&lt;&gt;"",INDEX(HistoricPricesInBase!$A$5:$E$1227,A1123,4),"")</f>
        <v/>
      </c>
    </row>
    <row r="1124" spans="1:4">
      <c r="A1124" t="str">
        <f t="shared" si="17"/>
        <v/>
      </c>
      <c r="B1124" s="12"/>
      <c r="C1124" s="5" t="str">
        <f>IF(A1124&lt;&gt;"",INDEX(HistoricPricesInBase!$A$5:$E$1227,A1124,5),"")</f>
        <v/>
      </c>
      <c r="D1124" s="5" t="str">
        <f>IF(A1124&lt;&gt;"",INDEX(HistoricPricesInBase!$A$5:$E$1227,A1124,4),"")</f>
        <v/>
      </c>
    </row>
    <row r="1125" spans="1:4">
      <c r="A1125" t="str">
        <f t="shared" si="17"/>
        <v/>
      </c>
      <c r="B1125" s="12"/>
      <c r="C1125" s="5" t="str">
        <f>IF(A1125&lt;&gt;"",INDEX(HistoricPricesInBase!$A$5:$E$1227,A1125,5),"")</f>
        <v/>
      </c>
      <c r="D1125" s="5" t="str">
        <f>IF(A1125&lt;&gt;"",INDEX(HistoricPricesInBase!$A$5:$E$1227,A1125,4),"")</f>
        <v/>
      </c>
    </row>
    <row r="1126" spans="1:4">
      <c r="A1126" t="str">
        <f t="shared" si="17"/>
        <v/>
      </c>
      <c r="B1126" s="12"/>
      <c r="C1126" s="5" t="str">
        <f>IF(A1126&lt;&gt;"",INDEX(HistoricPricesInBase!$A$5:$E$1227,A1126,5),"")</f>
        <v/>
      </c>
      <c r="D1126" s="5" t="str">
        <f>IF(A1126&lt;&gt;"",INDEX(HistoricPricesInBase!$A$5:$E$1227,A1126,4),"")</f>
        <v/>
      </c>
    </row>
    <row r="1127" spans="1:4">
      <c r="A1127" t="str">
        <f t="shared" si="17"/>
        <v/>
      </c>
      <c r="B1127" s="12"/>
      <c r="C1127" s="5" t="str">
        <f>IF(A1127&lt;&gt;"",INDEX(HistoricPricesInBase!$A$5:$E$1227,A1127,5),"")</f>
        <v/>
      </c>
      <c r="D1127" s="5" t="str">
        <f>IF(A1127&lt;&gt;"",INDEX(HistoricPricesInBase!$A$5:$E$1227,A1127,4),"")</f>
        <v/>
      </c>
    </row>
    <row r="1128" spans="1:4">
      <c r="A1128" t="str">
        <f t="shared" si="17"/>
        <v/>
      </c>
      <c r="B1128" s="12"/>
      <c r="C1128" s="5" t="str">
        <f>IF(A1128&lt;&gt;"",INDEX(HistoricPricesInBase!$A$5:$E$1227,A1128,5),"")</f>
        <v/>
      </c>
      <c r="D1128" s="5" t="str">
        <f>IF(A1128&lt;&gt;"",INDEX(HistoricPricesInBase!$A$5:$E$1227,A1128,4),"")</f>
        <v/>
      </c>
    </row>
    <row r="1129" spans="1:4">
      <c r="A1129" t="str">
        <f t="shared" si="17"/>
        <v/>
      </c>
      <c r="B1129" s="12"/>
      <c r="C1129" s="5" t="str">
        <f>IF(A1129&lt;&gt;"",INDEX(HistoricPricesInBase!$A$5:$E$1227,A1129,5),"")</f>
        <v/>
      </c>
      <c r="D1129" s="5" t="str">
        <f>IF(A1129&lt;&gt;"",INDEX(HistoricPricesInBase!$A$5:$E$1227,A1129,4),"")</f>
        <v/>
      </c>
    </row>
    <row r="1130" spans="1:4">
      <c r="A1130" t="str">
        <f t="shared" si="17"/>
        <v/>
      </c>
      <c r="B1130" s="12"/>
      <c r="C1130" s="5" t="str">
        <f>IF(A1130&lt;&gt;"",INDEX(HistoricPricesInBase!$A$5:$E$1227,A1130,5),"")</f>
        <v/>
      </c>
      <c r="D1130" s="5" t="str">
        <f>IF(A1130&lt;&gt;"",INDEX(HistoricPricesInBase!$A$5:$E$1227,A1130,4),"")</f>
        <v/>
      </c>
    </row>
    <row r="1131" spans="1:4">
      <c r="A1131" t="str">
        <f t="shared" si="17"/>
        <v/>
      </c>
      <c r="B1131" s="12"/>
      <c r="C1131" s="5" t="str">
        <f>IF(A1131&lt;&gt;"",INDEX(HistoricPricesInBase!$A$5:$E$1227,A1131,5),"")</f>
        <v/>
      </c>
      <c r="D1131" s="5" t="str">
        <f>IF(A1131&lt;&gt;"",INDEX(HistoricPricesInBase!$A$5:$E$1227,A1131,4),"")</f>
        <v/>
      </c>
    </row>
    <row r="1132" spans="1:4">
      <c r="A1132" t="str">
        <f t="shared" si="17"/>
        <v/>
      </c>
      <c r="B1132" s="12"/>
      <c r="C1132" s="5" t="str">
        <f>IF(A1132&lt;&gt;"",INDEX(HistoricPricesInBase!$A$5:$E$1227,A1132,5),"")</f>
        <v/>
      </c>
      <c r="D1132" s="5" t="str">
        <f>IF(A1132&lt;&gt;"",INDEX(HistoricPricesInBase!$A$5:$E$1227,A1132,4),"")</f>
        <v/>
      </c>
    </row>
    <row r="1133" spans="1:4">
      <c r="A1133" t="str">
        <f t="shared" si="17"/>
        <v/>
      </c>
      <c r="B1133" s="12"/>
      <c r="C1133" s="5" t="str">
        <f>IF(A1133&lt;&gt;"",INDEX(HistoricPricesInBase!$A$5:$E$1227,A1133,5),"")</f>
        <v/>
      </c>
      <c r="D1133" s="5" t="str">
        <f>IF(A1133&lt;&gt;"",INDEX(HistoricPricesInBase!$A$5:$E$1227,A1133,4),"")</f>
        <v/>
      </c>
    </row>
    <row r="1134" spans="1:4">
      <c r="A1134" t="str">
        <f t="shared" si="17"/>
        <v/>
      </c>
      <c r="B1134" s="12"/>
      <c r="C1134" s="5" t="str">
        <f>IF(A1134&lt;&gt;"",INDEX(HistoricPricesInBase!$A$5:$E$1227,A1134,5),"")</f>
        <v/>
      </c>
      <c r="D1134" s="5" t="str">
        <f>IF(A1134&lt;&gt;"",INDEX(HistoricPricesInBase!$A$5:$E$1227,A1134,4),"")</f>
        <v/>
      </c>
    </row>
    <row r="1135" spans="1:4">
      <c r="A1135" t="str">
        <f t="shared" si="17"/>
        <v/>
      </c>
      <c r="B1135" s="12"/>
      <c r="C1135" s="5" t="str">
        <f>IF(A1135&lt;&gt;"",INDEX(HistoricPricesInBase!$A$5:$E$1227,A1135,5),"")</f>
        <v/>
      </c>
      <c r="D1135" s="5" t="str">
        <f>IF(A1135&lt;&gt;"",INDEX(HistoricPricesInBase!$A$5:$E$1227,A1135,4),"")</f>
        <v/>
      </c>
    </row>
    <row r="1136" spans="1:4">
      <c r="A1136" t="str">
        <f t="shared" si="17"/>
        <v/>
      </c>
      <c r="B1136" s="12"/>
      <c r="C1136" s="5" t="str">
        <f>IF(A1136&lt;&gt;"",INDEX(HistoricPricesInBase!$A$5:$E$1227,A1136,5),"")</f>
        <v/>
      </c>
      <c r="D1136" s="5" t="str">
        <f>IF(A1136&lt;&gt;"",INDEX(HistoricPricesInBase!$A$5:$E$1227,A1136,4),"")</f>
        <v/>
      </c>
    </row>
    <row r="1137" spans="1:4">
      <c r="A1137" t="str">
        <f t="shared" si="17"/>
        <v/>
      </c>
      <c r="B1137" s="12"/>
      <c r="C1137" s="5" t="str">
        <f>IF(A1137&lt;&gt;"",INDEX(HistoricPricesInBase!$A$5:$E$1227,A1137,5),"")</f>
        <v/>
      </c>
      <c r="D1137" s="5" t="str">
        <f>IF(A1137&lt;&gt;"",INDEX(HistoricPricesInBase!$A$5:$E$1227,A1137,4),"")</f>
        <v/>
      </c>
    </row>
    <row r="1138" spans="1:4">
      <c r="A1138" t="str">
        <f t="shared" si="17"/>
        <v/>
      </c>
      <c r="B1138" s="12"/>
      <c r="C1138" s="5" t="str">
        <f>IF(A1138&lt;&gt;"",INDEX(HistoricPricesInBase!$A$5:$E$1227,A1138,5),"")</f>
        <v/>
      </c>
      <c r="D1138" s="5" t="str">
        <f>IF(A1138&lt;&gt;"",INDEX(HistoricPricesInBase!$A$5:$E$1227,A1138,4),"")</f>
        <v/>
      </c>
    </row>
    <row r="1139" spans="1:4">
      <c r="A1139" t="str">
        <f t="shared" si="17"/>
        <v/>
      </c>
      <c r="B1139" s="12"/>
      <c r="C1139" s="5" t="str">
        <f>IF(A1139&lt;&gt;"",INDEX(HistoricPricesInBase!$A$5:$E$1227,A1139,5),"")</f>
        <v/>
      </c>
      <c r="D1139" s="5" t="str">
        <f>IF(A1139&lt;&gt;"",INDEX(HistoricPricesInBase!$A$5:$E$1227,A1139,4),"")</f>
        <v/>
      </c>
    </row>
    <row r="1140" spans="1:4">
      <c r="A1140" t="str">
        <f t="shared" si="17"/>
        <v/>
      </c>
      <c r="B1140" s="12"/>
      <c r="C1140" s="5" t="str">
        <f>IF(A1140&lt;&gt;"",INDEX(HistoricPricesInBase!$A$5:$E$1227,A1140,5),"")</f>
        <v/>
      </c>
      <c r="D1140" s="5" t="str">
        <f>IF(A1140&lt;&gt;"",INDEX(HistoricPricesInBase!$A$5:$E$1227,A1140,4),"")</f>
        <v/>
      </c>
    </row>
    <row r="1141" spans="1:4">
      <c r="A1141" t="str">
        <f t="shared" si="17"/>
        <v/>
      </c>
      <c r="B1141" s="12"/>
      <c r="C1141" s="5" t="str">
        <f>IF(A1141&lt;&gt;"",INDEX(HistoricPricesInBase!$A$5:$E$1227,A1141,5),"")</f>
        <v/>
      </c>
      <c r="D1141" s="5" t="str">
        <f>IF(A1141&lt;&gt;"",INDEX(HistoricPricesInBase!$A$5:$E$1227,A1141,4),"")</f>
        <v/>
      </c>
    </row>
    <row r="1142" spans="1:4">
      <c r="A1142" t="str">
        <f t="shared" si="17"/>
        <v/>
      </c>
      <c r="B1142" s="12"/>
      <c r="C1142" s="5" t="str">
        <f>IF(A1142&lt;&gt;"",INDEX(HistoricPricesInBase!$A$5:$E$1227,A1142,5),"")</f>
        <v/>
      </c>
      <c r="D1142" s="5" t="str">
        <f>IF(A1142&lt;&gt;"",INDEX(HistoricPricesInBase!$A$5:$E$1227,A1142,4),"")</f>
        <v/>
      </c>
    </row>
    <row r="1143" spans="1:4">
      <c r="A1143" t="str">
        <f t="shared" si="17"/>
        <v/>
      </c>
      <c r="B1143" s="12"/>
      <c r="C1143" s="5" t="str">
        <f>IF(A1143&lt;&gt;"",INDEX(HistoricPricesInBase!$A$5:$E$1227,A1143,5),"")</f>
        <v/>
      </c>
      <c r="D1143" s="5" t="str">
        <f>IF(A1143&lt;&gt;"",INDEX(HistoricPricesInBase!$A$5:$E$1227,A1143,4),"")</f>
        <v/>
      </c>
    </row>
    <row r="1144" spans="1:4">
      <c r="A1144" t="str">
        <f t="shared" si="17"/>
        <v/>
      </c>
      <c r="B1144" s="12"/>
      <c r="C1144" s="5" t="str">
        <f>IF(A1144&lt;&gt;"",INDEX(HistoricPricesInBase!$A$5:$E$1227,A1144,5),"")</f>
        <v/>
      </c>
      <c r="D1144" s="5" t="str">
        <f>IF(A1144&lt;&gt;"",INDEX(HistoricPricesInBase!$A$5:$E$1227,A1144,4),"")</f>
        <v/>
      </c>
    </row>
    <row r="1145" spans="1:4">
      <c r="A1145" t="str">
        <f t="shared" si="17"/>
        <v/>
      </c>
      <c r="B1145" s="12"/>
      <c r="C1145" s="5" t="str">
        <f>IF(A1145&lt;&gt;"",INDEX(HistoricPricesInBase!$A$5:$E$1227,A1145,5),"")</f>
        <v/>
      </c>
      <c r="D1145" s="5" t="str">
        <f>IF(A1145&lt;&gt;"",INDEX(HistoricPricesInBase!$A$5:$E$1227,A1145,4),"")</f>
        <v/>
      </c>
    </row>
    <row r="1146" spans="1:4">
      <c r="A1146" t="str">
        <f t="shared" si="17"/>
        <v/>
      </c>
      <c r="B1146" s="12"/>
      <c r="C1146" s="5" t="str">
        <f>IF(A1146&lt;&gt;"",INDEX(HistoricPricesInBase!$A$5:$E$1227,A1146,5),"")</f>
        <v/>
      </c>
      <c r="D1146" s="5" t="str">
        <f>IF(A1146&lt;&gt;"",INDEX(HistoricPricesInBase!$A$5:$E$1227,A1146,4),"")</f>
        <v/>
      </c>
    </row>
    <row r="1147" spans="1:4">
      <c r="A1147" t="str">
        <f t="shared" si="17"/>
        <v/>
      </c>
      <c r="B1147" s="12"/>
      <c r="C1147" s="5" t="str">
        <f>IF(A1147&lt;&gt;"",INDEX(HistoricPricesInBase!$A$5:$E$1227,A1147,5),"")</f>
        <v/>
      </c>
      <c r="D1147" s="5" t="str">
        <f>IF(A1147&lt;&gt;"",INDEX(HistoricPricesInBase!$A$5:$E$1227,A1147,4),"")</f>
        <v/>
      </c>
    </row>
    <row r="1148" spans="1:4">
      <c r="A1148" t="str">
        <f t="shared" si="17"/>
        <v/>
      </c>
      <c r="B1148" s="12"/>
      <c r="C1148" s="5" t="str">
        <f>IF(A1148&lt;&gt;"",INDEX(HistoricPricesInBase!$A$5:$E$1227,A1148,5),"")</f>
        <v/>
      </c>
      <c r="D1148" s="5" t="str">
        <f>IF(A1148&lt;&gt;"",INDEX(HistoricPricesInBase!$A$5:$E$1227,A1148,4),"")</f>
        <v/>
      </c>
    </row>
    <row r="1149" spans="1:4">
      <c r="A1149" t="str">
        <f t="shared" si="17"/>
        <v/>
      </c>
      <c r="B1149" s="12"/>
      <c r="C1149" s="5" t="str">
        <f>IF(A1149&lt;&gt;"",INDEX(HistoricPricesInBase!$A$5:$E$1227,A1149,5),"")</f>
        <v/>
      </c>
      <c r="D1149" s="5" t="str">
        <f>IF(A1149&lt;&gt;"",INDEX(HistoricPricesInBase!$A$5:$E$1227,A1149,4),"")</f>
        <v/>
      </c>
    </row>
    <row r="1150" spans="1:4">
      <c r="A1150" t="str">
        <f t="shared" si="17"/>
        <v/>
      </c>
      <c r="B1150" s="12"/>
      <c r="C1150" s="5" t="str">
        <f>IF(A1150&lt;&gt;"",INDEX(HistoricPricesInBase!$A$5:$E$1227,A1150,5),"")</f>
        <v/>
      </c>
      <c r="D1150" s="5" t="str">
        <f>IF(A1150&lt;&gt;"",INDEX(HistoricPricesInBase!$A$5:$E$1227,A1150,4),"")</f>
        <v/>
      </c>
    </row>
    <row r="1151" spans="1:4">
      <c r="A1151" t="str">
        <f t="shared" si="17"/>
        <v/>
      </c>
      <c r="B1151" s="12"/>
      <c r="C1151" s="5" t="str">
        <f>IF(A1151&lt;&gt;"",INDEX(HistoricPricesInBase!$A$5:$E$1227,A1151,5),"")</f>
        <v/>
      </c>
      <c r="D1151" s="5" t="str">
        <f>IF(A1151&lt;&gt;"",INDEX(HistoricPricesInBase!$A$5:$E$1227,A1151,4),"")</f>
        <v/>
      </c>
    </row>
    <row r="1152" spans="1:4">
      <c r="A1152" t="str">
        <f t="shared" si="17"/>
        <v/>
      </c>
      <c r="B1152" s="12"/>
      <c r="C1152" s="5" t="str">
        <f>IF(A1152&lt;&gt;"",INDEX(HistoricPricesInBase!$A$5:$E$1227,A1152,5),"")</f>
        <v/>
      </c>
      <c r="D1152" s="5" t="str">
        <f>IF(A1152&lt;&gt;"",INDEX(HistoricPricesInBase!$A$5:$E$1227,A1152,4),"")</f>
        <v/>
      </c>
    </row>
    <row r="1153" spans="1:4">
      <c r="A1153" t="str">
        <f t="shared" si="17"/>
        <v/>
      </c>
      <c r="B1153" s="12"/>
      <c r="C1153" s="5" t="str">
        <f>IF(A1153&lt;&gt;"",INDEX(HistoricPricesInBase!$A$5:$E$1227,A1153,5),"")</f>
        <v/>
      </c>
      <c r="D1153" s="5" t="str">
        <f>IF(A1153&lt;&gt;"",INDEX(HistoricPricesInBase!$A$5:$E$1227,A1153,4),"")</f>
        <v/>
      </c>
    </row>
    <row r="1154" spans="1:4">
      <c r="A1154" t="str">
        <f t="shared" si="17"/>
        <v/>
      </c>
      <c r="B1154" s="12"/>
      <c r="C1154" s="5" t="str">
        <f>IF(A1154&lt;&gt;"",INDEX(HistoricPricesInBase!$A$5:$E$1227,A1154,5),"")</f>
        <v/>
      </c>
      <c r="D1154" s="5" t="str">
        <f>IF(A1154&lt;&gt;"",INDEX(HistoricPricesInBase!$A$5:$E$1227,A1154,4),"")</f>
        <v/>
      </c>
    </row>
    <row r="1155" spans="1:4">
      <c r="A1155" t="str">
        <f t="shared" si="17"/>
        <v/>
      </c>
      <c r="B1155" s="12"/>
      <c r="C1155" s="5" t="str">
        <f>IF(A1155&lt;&gt;"",INDEX(HistoricPricesInBase!$A$5:$E$1227,A1155,5),"")</f>
        <v/>
      </c>
      <c r="D1155" s="5" t="str">
        <f>IF(A1155&lt;&gt;"",INDEX(HistoricPricesInBase!$A$5:$E$1227,A1155,4),"")</f>
        <v/>
      </c>
    </row>
    <row r="1156" spans="1:4">
      <c r="A1156" t="str">
        <f t="shared" si="17"/>
        <v/>
      </c>
      <c r="B1156" s="12"/>
      <c r="C1156" s="5" t="str">
        <f>IF(A1156&lt;&gt;"",INDEX(HistoricPricesInBase!$A$5:$E$1227,A1156,5),"")</f>
        <v/>
      </c>
      <c r="D1156" s="5" t="str">
        <f>IF(A1156&lt;&gt;"",INDEX(HistoricPricesInBase!$A$5:$E$1227,A1156,4),"")</f>
        <v/>
      </c>
    </row>
    <row r="1157" spans="1:4">
      <c r="A1157" t="str">
        <f t="shared" ref="A1157:A1220" si="18">IF(AND(A1156&gt;2,A1156&lt;&gt;""),A1156-1,"")</f>
        <v/>
      </c>
      <c r="B1157" s="12"/>
      <c r="C1157" s="5" t="str">
        <f>IF(A1157&lt;&gt;"",INDEX(HistoricPricesInBase!$A$5:$E$1227,A1157,5),"")</f>
        <v/>
      </c>
      <c r="D1157" s="5" t="str">
        <f>IF(A1157&lt;&gt;"",INDEX(HistoricPricesInBase!$A$5:$E$1227,A1157,4),"")</f>
        <v/>
      </c>
    </row>
    <row r="1158" spans="1:4">
      <c r="A1158" t="str">
        <f t="shared" si="18"/>
        <v/>
      </c>
      <c r="B1158" s="12"/>
      <c r="C1158" s="5" t="str">
        <f>IF(A1158&lt;&gt;"",INDEX(HistoricPricesInBase!$A$5:$E$1227,A1158,5),"")</f>
        <v/>
      </c>
      <c r="D1158" s="5" t="str">
        <f>IF(A1158&lt;&gt;"",INDEX(HistoricPricesInBase!$A$5:$E$1227,A1158,4),"")</f>
        <v/>
      </c>
    </row>
    <row r="1159" spans="1:4">
      <c r="A1159" t="str">
        <f t="shared" si="18"/>
        <v/>
      </c>
      <c r="B1159" s="12"/>
      <c r="C1159" s="5" t="str">
        <f>IF(A1159&lt;&gt;"",INDEX(HistoricPricesInBase!$A$5:$E$1227,A1159,5),"")</f>
        <v/>
      </c>
      <c r="D1159" s="5" t="str">
        <f>IF(A1159&lt;&gt;"",INDEX(HistoricPricesInBase!$A$5:$E$1227,A1159,4),"")</f>
        <v/>
      </c>
    </row>
    <row r="1160" spans="1:4">
      <c r="A1160" t="str">
        <f t="shared" si="18"/>
        <v/>
      </c>
      <c r="B1160" s="12"/>
      <c r="C1160" s="5" t="str">
        <f>IF(A1160&lt;&gt;"",INDEX(HistoricPricesInBase!$A$5:$E$1227,A1160,5),"")</f>
        <v/>
      </c>
      <c r="D1160" s="5" t="str">
        <f>IF(A1160&lt;&gt;"",INDEX(HistoricPricesInBase!$A$5:$E$1227,A1160,4),"")</f>
        <v/>
      </c>
    </row>
    <row r="1161" spans="1:4">
      <c r="A1161" t="str">
        <f t="shared" si="18"/>
        <v/>
      </c>
      <c r="B1161" s="12"/>
      <c r="C1161" s="5" t="str">
        <f>IF(A1161&lt;&gt;"",INDEX(HistoricPricesInBase!$A$5:$E$1227,A1161,5),"")</f>
        <v/>
      </c>
      <c r="D1161" s="5" t="str">
        <f>IF(A1161&lt;&gt;"",INDEX(HistoricPricesInBase!$A$5:$E$1227,A1161,4),"")</f>
        <v/>
      </c>
    </row>
    <row r="1162" spans="1:4">
      <c r="A1162" t="str">
        <f t="shared" si="18"/>
        <v/>
      </c>
      <c r="B1162" s="12"/>
      <c r="C1162" s="5" t="str">
        <f>IF(A1162&lt;&gt;"",INDEX(HistoricPricesInBase!$A$5:$E$1227,A1162,5),"")</f>
        <v/>
      </c>
      <c r="D1162" s="5" t="str">
        <f>IF(A1162&lt;&gt;"",INDEX(HistoricPricesInBase!$A$5:$E$1227,A1162,4),"")</f>
        <v/>
      </c>
    </row>
    <row r="1163" spans="1:4">
      <c r="A1163" t="str">
        <f t="shared" si="18"/>
        <v/>
      </c>
      <c r="B1163" s="12"/>
      <c r="C1163" s="5" t="str">
        <f>IF(A1163&lt;&gt;"",INDEX(HistoricPricesInBase!$A$5:$E$1227,A1163,5),"")</f>
        <v/>
      </c>
      <c r="D1163" s="5" t="str">
        <f>IF(A1163&lt;&gt;"",INDEX(HistoricPricesInBase!$A$5:$E$1227,A1163,4),"")</f>
        <v/>
      </c>
    </row>
    <row r="1164" spans="1:4">
      <c r="A1164" t="str">
        <f t="shared" si="18"/>
        <v/>
      </c>
      <c r="B1164" s="12"/>
      <c r="C1164" s="5" t="str">
        <f>IF(A1164&lt;&gt;"",INDEX(HistoricPricesInBase!$A$5:$E$1227,A1164,5),"")</f>
        <v/>
      </c>
      <c r="D1164" s="5" t="str">
        <f>IF(A1164&lt;&gt;"",INDEX(HistoricPricesInBase!$A$5:$E$1227,A1164,4),"")</f>
        <v/>
      </c>
    </row>
    <row r="1165" spans="1:4">
      <c r="A1165" t="str">
        <f t="shared" si="18"/>
        <v/>
      </c>
      <c r="B1165" s="12"/>
      <c r="C1165" s="5" t="str">
        <f>IF(A1165&lt;&gt;"",INDEX(HistoricPricesInBase!$A$5:$E$1227,A1165,5),"")</f>
        <v/>
      </c>
      <c r="D1165" s="5" t="str">
        <f>IF(A1165&lt;&gt;"",INDEX(HistoricPricesInBase!$A$5:$E$1227,A1165,4),"")</f>
        <v/>
      </c>
    </row>
    <row r="1166" spans="1:4">
      <c r="A1166" t="str">
        <f t="shared" si="18"/>
        <v/>
      </c>
      <c r="B1166" s="12"/>
      <c r="C1166" s="5" t="str">
        <f>IF(A1166&lt;&gt;"",INDEX(HistoricPricesInBase!$A$5:$E$1227,A1166,5),"")</f>
        <v/>
      </c>
      <c r="D1166" s="5" t="str">
        <f>IF(A1166&lt;&gt;"",INDEX(HistoricPricesInBase!$A$5:$E$1227,A1166,4),"")</f>
        <v/>
      </c>
    </row>
    <row r="1167" spans="1:4">
      <c r="A1167" t="str">
        <f t="shared" si="18"/>
        <v/>
      </c>
      <c r="B1167" s="12"/>
      <c r="C1167" s="5" t="str">
        <f>IF(A1167&lt;&gt;"",INDEX(HistoricPricesInBase!$A$5:$E$1227,A1167,5),"")</f>
        <v/>
      </c>
      <c r="D1167" s="5" t="str">
        <f>IF(A1167&lt;&gt;"",INDEX(HistoricPricesInBase!$A$5:$E$1227,A1167,4),"")</f>
        <v/>
      </c>
    </row>
    <row r="1168" spans="1:4">
      <c r="A1168" t="str">
        <f t="shared" si="18"/>
        <v/>
      </c>
      <c r="B1168" s="12"/>
      <c r="C1168" s="5" t="str">
        <f>IF(A1168&lt;&gt;"",INDEX(HistoricPricesInBase!$A$5:$E$1227,A1168,5),"")</f>
        <v/>
      </c>
      <c r="D1168" s="5" t="str">
        <f>IF(A1168&lt;&gt;"",INDEX(HistoricPricesInBase!$A$5:$E$1227,A1168,4),"")</f>
        <v/>
      </c>
    </row>
    <row r="1169" spans="1:4">
      <c r="A1169" t="str">
        <f t="shared" si="18"/>
        <v/>
      </c>
      <c r="B1169" s="12"/>
      <c r="C1169" s="5" t="str">
        <f>IF(A1169&lt;&gt;"",INDEX(HistoricPricesInBase!$A$5:$E$1227,A1169,5),"")</f>
        <v/>
      </c>
      <c r="D1169" s="5" t="str">
        <f>IF(A1169&lt;&gt;"",INDEX(HistoricPricesInBase!$A$5:$E$1227,A1169,4),"")</f>
        <v/>
      </c>
    </row>
    <row r="1170" spans="1:4">
      <c r="A1170" t="str">
        <f t="shared" si="18"/>
        <v/>
      </c>
      <c r="B1170" s="12"/>
      <c r="C1170" s="5" t="str">
        <f>IF(A1170&lt;&gt;"",INDEX(HistoricPricesInBase!$A$5:$E$1227,A1170,5),"")</f>
        <v/>
      </c>
      <c r="D1170" s="5" t="str">
        <f>IF(A1170&lt;&gt;"",INDEX(HistoricPricesInBase!$A$5:$E$1227,A1170,4),"")</f>
        <v/>
      </c>
    </row>
    <row r="1171" spans="1:4">
      <c r="A1171" t="str">
        <f t="shared" si="18"/>
        <v/>
      </c>
      <c r="B1171" s="12"/>
      <c r="C1171" s="5" t="str">
        <f>IF(A1171&lt;&gt;"",INDEX(HistoricPricesInBase!$A$5:$E$1227,A1171,5),"")</f>
        <v/>
      </c>
      <c r="D1171" s="5" t="str">
        <f>IF(A1171&lt;&gt;"",INDEX(HistoricPricesInBase!$A$5:$E$1227,A1171,4),"")</f>
        <v/>
      </c>
    </row>
    <row r="1172" spans="1:4">
      <c r="A1172" t="str">
        <f t="shared" si="18"/>
        <v/>
      </c>
      <c r="B1172" s="12"/>
      <c r="C1172" s="5" t="str">
        <f>IF(A1172&lt;&gt;"",INDEX(HistoricPricesInBase!$A$5:$E$1227,A1172,5),"")</f>
        <v/>
      </c>
      <c r="D1172" s="5" t="str">
        <f>IF(A1172&lt;&gt;"",INDEX(HistoricPricesInBase!$A$5:$E$1227,A1172,4),"")</f>
        <v/>
      </c>
    </row>
    <row r="1173" spans="1:4">
      <c r="A1173" t="str">
        <f t="shared" si="18"/>
        <v/>
      </c>
      <c r="B1173" s="12"/>
      <c r="C1173" s="5" t="str">
        <f>IF(A1173&lt;&gt;"",INDEX(HistoricPricesInBase!$A$5:$E$1227,A1173,5),"")</f>
        <v/>
      </c>
      <c r="D1173" s="5" t="str">
        <f>IF(A1173&lt;&gt;"",INDEX(HistoricPricesInBase!$A$5:$E$1227,A1173,4),"")</f>
        <v/>
      </c>
    </row>
    <row r="1174" spans="1:4">
      <c r="A1174" t="str">
        <f t="shared" si="18"/>
        <v/>
      </c>
      <c r="B1174" s="12"/>
      <c r="C1174" s="5" t="str">
        <f>IF(A1174&lt;&gt;"",INDEX(HistoricPricesInBase!$A$5:$E$1227,A1174,5),"")</f>
        <v/>
      </c>
      <c r="D1174" s="5" t="str">
        <f>IF(A1174&lt;&gt;"",INDEX(HistoricPricesInBase!$A$5:$E$1227,A1174,4),"")</f>
        <v/>
      </c>
    </row>
    <row r="1175" spans="1:4">
      <c r="A1175" t="str">
        <f t="shared" si="18"/>
        <v/>
      </c>
      <c r="B1175" s="12"/>
      <c r="C1175" s="5" t="str">
        <f>IF(A1175&lt;&gt;"",INDEX(HistoricPricesInBase!$A$5:$E$1227,A1175,5),"")</f>
        <v/>
      </c>
      <c r="D1175" s="5" t="str">
        <f>IF(A1175&lt;&gt;"",INDEX(HistoricPricesInBase!$A$5:$E$1227,A1175,4),"")</f>
        <v/>
      </c>
    </row>
    <row r="1176" spans="1:4">
      <c r="A1176" t="str">
        <f t="shared" si="18"/>
        <v/>
      </c>
      <c r="B1176" s="12"/>
      <c r="C1176" s="5" t="str">
        <f>IF(A1176&lt;&gt;"",INDEX(HistoricPricesInBase!$A$5:$E$1227,A1176,5),"")</f>
        <v/>
      </c>
      <c r="D1176" s="5" t="str">
        <f>IF(A1176&lt;&gt;"",INDEX(HistoricPricesInBase!$A$5:$E$1227,A1176,4),"")</f>
        <v/>
      </c>
    </row>
    <row r="1177" spans="1:4">
      <c r="A1177" t="str">
        <f t="shared" si="18"/>
        <v/>
      </c>
      <c r="B1177" s="12"/>
      <c r="C1177" s="5" t="str">
        <f>IF(A1177&lt;&gt;"",INDEX(HistoricPricesInBase!$A$5:$E$1227,A1177,5),"")</f>
        <v/>
      </c>
      <c r="D1177" s="5" t="str">
        <f>IF(A1177&lt;&gt;"",INDEX(HistoricPricesInBase!$A$5:$E$1227,A1177,4),"")</f>
        <v/>
      </c>
    </row>
    <row r="1178" spans="1:4">
      <c r="A1178" t="str">
        <f t="shared" si="18"/>
        <v/>
      </c>
      <c r="B1178" s="12"/>
      <c r="C1178" s="5" t="str">
        <f>IF(A1178&lt;&gt;"",INDEX(HistoricPricesInBase!$A$5:$E$1227,A1178,5),"")</f>
        <v/>
      </c>
      <c r="D1178" s="5" t="str">
        <f>IF(A1178&lt;&gt;"",INDEX(HistoricPricesInBase!$A$5:$E$1227,A1178,4),"")</f>
        <v/>
      </c>
    </row>
    <row r="1179" spans="1:4">
      <c r="A1179" t="str">
        <f t="shared" si="18"/>
        <v/>
      </c>
      <c r="B1179" s="12"/>
      <c r="C1179" s="5" t="str">
        <f>IF(A1179&lt;&gt;"",INDEX(HistoricPricesInBase!$A$5:$E$1227,A1179,5),"")</f>
        <v/>
      </c>
      <c r="D1179" s="5" t="str">
        <f>IF(A1179&lt;&gt;"",INDEX(HistoricPricesInBase!$A$5:$E$1227,A1179,4),"")</f>
        <v/>
      </c>
    </row>
    <row r="1180" spans="1:4">
      <c r="A1180" t="str">
        <f t="shared" si="18"/>
        <v/>
      </c>
      <c r="B1180" s="12"/>
      <c r="C1180" s="5" t="str">
        <f>IF(A1180&lt;&gt;"",INDEX(HistoricPricesInBase!$A$5:$E$1227,A1180,5),"")</f>
        <v/>
      </c>
      <c r="D1180" s="5" t="str">
        <f>IF(A1180&lt;&gt;"",INDEX(HistoricPricesInBase!$A$5:$E$1227,A1180,4),"")</f>
        <v/>
      </c>
    </row>
    <row r="1181" spans="1:4">
      <c r="A1181" t="str">
        <f t="shared" si="18"/>
        <v/>
      </c>
      <c r="B1181" s="12"/>
      <c r="C1181" s="5" t="str">
        <f>IF(A1181&lt;&gt;"",INDEX(HistoricPricesInBase!$A$5:$E$1227,A1181,5),"")</f>
        <v/>
      </c>
      <c r="D1181" s="5" t="str">
        <f>IF(A1181&lt;&gt;"",INDEX(HistoricPricesInBase!$A$5:$E$1227,A1181,4),"")</f>
        <v/>
      </c>
    </row>
    <row r="1182" spans="1:4">
      <c r="A1182" t="str">
        <f t="shared" si="18"/>
        <v/>
      </c>
      <c r="B1182" s="12"/>
      <c r="C1182" s="5" t="str">
        <f>IF(A1182&lt;&gt;"",INDEX(HistoricPricesInBase!$A$5:$E$1227,A1182,5),"")</f>
        <v/>
      </c>
      <c r="D1182" s="5" t="str">
        <f>IF(A1182&lt;&gt;"",INDEX(HistoricPricesInBase!$A$5:$E$1227,A1182,4),"")</f>
        <v/>
      </c>
    </row>
    <row r="1183" spans="1:4">
      <c r="A1183" t="str">
        <f t="shared" si="18"/>
        <v/>
      </c>
      <c r="B1183" s="12"/>
      <c r="C1183" s="5" t="str">
        <f>IF(A1183&lt;&gt;"",INDEX(HistoricPricesInBase!$A$5:$E$1227,A1183,5),"")</f>
        <v/>
      </c>
      <c r="D1183" s="5" t="str">
        <f>IF(A1183&lt;&gt;"",INDEX(HistoricPricesInBase!$A$5:$E$1227,A1183,4),"")</f>
        <v/>
      </c>
    </row>
    <row r="1184" spans="1:4">
      <c r="A1184" t="str">
        <f t="shared" si="18"/>
        <v/>
      </c>
      <c r="B1184" s="12"/>
      <c r="C1184" s="5" t="str">
        <f>IF(A1184&lt;&gt;"",INDEX(HistoricPricesInBase!$A$5:$E$1227,A1184,5),"")</f>
        <v/>
      </c>
      <c r="D1184" s="5" t="str">
        <f>IF(A1184&lt;&gt;"",INDEX(HistoricPricesInBase!$A$5:$E$1227,A1184,4),"")</f>
        <v/>
      </c>
    </row>
    <row r="1185" spans="1:4">
      <c r="A1185" t="str">
        <f t="shared" si="18"/>
        <v/>
      </c>
      <c r="B1185" s="12"/>
      <c r="C1185" s="5" t="str">
        <f>IF(A1185&lt;&gt;"",INDEX(HistoricPricesInBase!$A$5:$E$1227,A1185,5),"")</f>
        <v/>
      </c>
      <c r="D1185" s="5" t="str">
        <f>IF(A1185&lt;&gt;"",INDEX(HistoricPricesInBase!$A$5:$E$1227,A1185,4),"")</f>
        <v/>
      </c>
    </row>
    <row r="1186" spans="1:4">
      <c r="A1186" t="str">
        <f t="shared" si="18"/>
        <v/>
      </c>
      <c r="B1186" s="12"/>
      <c r="C1186" s="5" t="str">
        <f>IF(A1186&lt;&gt;"",INDEX(HistoricPricesInBase!$A$5:$E$1227,A1186,5),"")</f>
        <v/>
      </c>
      <c r="D1186" s="5" t="str">
        <f>IF(A1186&lt;&gt;"",INDEX(HistoricPricesInBase!$A$5:$E$1227,A1186,4),"")</f>
        <v/>
      </c>
    </row>
    <row r="1187" spans="1:4">
      <c r="A1187" t="str">
        <f t="shared" si="18"/>
        <v/>
      </c>
      <c r="B1187" s="12"/>
      <c r="C1187" s="5" t="str">
        <f>IF(A1187&lt;&gt;"",INDEX(HistoricPricesInBase!$A$5:$E$1227,A1187,5),"")</f>
        <v/>
      </c>
      <c r="D1187" s="5" t="str">
        <f>IF(A1187&lt;&gt;"",INDEX(HistoricPricesInBase!$A$5:$E$1227,A1187,4),"")</f>
        <v/>
      </c>
    </row>
    <row r="1188" spans="1:4">
      <c r="A1188" t="str">
        <f t="shared" si="18"/>
        <v/>
      </c>
      <c r="B1188" s="12"/>
      <c r="C1188" s="5" t="str">
        <f>IF(A1188&lt;&gt;"",INDEX(HistoricPricesInBase!$A$5:$E$1227,A1188,5),"")</f>
        <v/>
      </c>
      <c r="D1188" s="5" t="str">
        <f>IF(A1188&lt;&gt;"",INDEX(HistoricPricesInBase!$A$5:$E$1227,A1188,4),"")</f>
        <v/>
      </c>
    </row>
    <row r="1189" spans="1:4">
      <c r="A1189" t="str">
        <f t="shared" si="18"/>
        <v/>
      </c>
      <c r="B1189" s="12"/>
      <c r="C1189" s="5" t="str">
        <f>IF(A1189&lt;&gt;"",INDEX(HistoricPricesInBase!$A$5:$E$1227,A1189,5),"")</f>
        <v/>
      </c>
      <c r="D1189" s="5" t="str">
        <f>IF(A1189&lt;&gt;"",INDEX(HistoricPricesInBase!$A$5:$E$1227,A1189,4),"")</f>
        <v/>
      </c>
    </row>
    <row r="1190" spans="1:4">
      <c r="A1190" t="str">
        <f t="shared" si="18"/>
        <v/>
      </c>
      <c r="B1190" s="12"/>
      <c r="C1190" s="5" t="str">
        <f>IF(A1190&lt;&gt;"",INDEX(HistoricPricesInBase!$A$5:$E$1227,A1190,5),"")</f>
        <v/>
      </c>
      <c r="D1190" s="5" t="str">
        <f>IF(A1190&lt;&gt;"",INDEX(HistoricPricesInBase!$A$5:$E$1227,A1190,4),"")</f>
        <v/>
      </c>
    </row>
    <row r="1191" spans="1:4">
      <c r="A1191" t="str">
        <f t="shared" si="18"/>
        <v/>
      </c>
      <c r="B1191" s="12"/>
      <c r="C1191" s="5" t="str">
        <f>IF(A1191&lt;&gt;"",INDEX(HistoricPricesInBase!$A$5:$E$1227,A1191,5),"")</f>
        <v/>
      </c>
      <c r="D1191" s="5" t="str">
        <f>IF(A1191&lt;&gt;"",INDEX(HistoricPricesInBase!$A$5:$E$1227,A1191,4),"")</f>
        <v/>
      </c>
    </row>
    <row r="1192" spans="1:4">
      <c r="A1192" t="str">
        <f t="shared" si="18"/>
        <v/>
      </c>
      <c r="B1192" s="12"/>
      <c r="C1192" s="5" t="str">
        <f>IF(A1192&lt;&gt;"",INDEX(HistoricPricesInBase!$A$5:$E$1227,A1192,5),"")</f>
        <v/>
      </c>
      <c r="D1192" s="5" t="str">
        <f>IF(A1192&lt;&gt;"",INDEX(HistoricPricesInBase!$A$5:$E$1227,A1192,4),"")</f>
        <v/>
      </c>
    </row>
    <row r="1193" spans="1:4">
      <c r="A1193" t="str">
        <f t="shared" si="18"/>
        <v/>
      </c>
      <c r="B1193" s="12"/>
      <c r="C1193" s="5" t="str">
        <f>IF(A1193&lt;&gt;"",INDEX(HistoricPricesInBase!$A$5:$E$1227,A1193,5),"")</f>
        <v/>
      </c>
      <c r="D1193" s="5" t="str">
        <f>IF(A1193&lt;&gt;"",INDEX(HistoricPricesInBase!$A$5:$E$1227,A1193,4),"")</f>
        <v/>
      </c>
    </row>
    <row r="1194" spans="1:4">
      <c r="A1194" t="str">
        <f t="shared" si="18"/>
        <v/>
      </c>
      <c r="B1194" s="12"/>
      <c r="C1194" s="5" t="str">
        <f>IF(A1194&lt;&gt;"",INDEX(HistoricPricesInBase!$A$5:$E$1227,A1194,5),"")</f>
        <v/>
      </c>
      <c r="D1194" s="5" t="str">
        <f>IF(A1194&lt;&gt;"",INDEX(HistoricPricesInBase!$A$5:$E$1227,A1194,4),"")</f>
        <v/>
      </c>
    </row>
    <row r="1195" spans="1:4">
      <c r="A1195" t="str">
        <f t="shared" si="18"/>
        <v/>
      </c>
      <c r="B1195" s="12"/>
      <c r="C1195" s="5" t="str">
        <f>IF(A1195&lt;&gt;"",INDEX(HistoricPricesInBase!$A$5:$E$1227,A1195,5),"")</f>
        <v/>
      </c>
      <c r="D1195" s="5" t="str">
        <f>IF(A1195&lt;&gt;"",INDEX(HistoricPricesInBase!$A$5:$E$1227,A1195,4),"")</f>
        <v/>
      </c>
    </row>
    <row r="1196" spans="1:4">
      <c r="A1196" t="str">
        <f t="shared" si="18"/>
        <v/>
      </c>
      <c r="B1196" s="12"/>
      <c r="C1196" s="5" t="str">
        <f>IF(A1196&lt;&gt;"",INDEX(HistoricPricesInBase!$A$5:$E$1227,A1196,5),"")</f>
        <v/>
      </c>
      <c r="D1196" s="5" t="str">
        <f>IF(A1196&lt;&gt;"",INDEX(HistoricPricesInBase!$A$5:$E$1227,A1196,4),"")</f>
        <v/>
      </c>
    </row>
    <row r="1197" spans="1:4">
      <c r="A1197" t="str">
        <f t="shared" si="18"/>
        <v/>
      </c>
      <c r="B1197" s="12"/>
      <c r="C1197" s="5" t="str">
        <f>IF(A1197&lt;&gt;"",INDEX(HistoricPricesInBase!$A$5:$E$1227,A1197,5),"")</f>
        <v/>
      </c>
      <c r="D1197" s="5" t="str">
        <f>IF(A1197&lt;&gt;"",INDEX(HistoricPricesInBase!$A$5:$E$1227,A1197,4),"")</f>
        <v/>
      </c>
    </row>
    <row r="1198" spans="1:4">
      <c r="A1198" t="str">
        <f t="shared" si="18"/>
        <v/>
      </c>
      <c r="B1198" s="12"/>
      <c r="C1198" s="5" t="str">
        <f>IF(A1198&lt;&gt;"",INDEX(HistoricPricesInBase!$A$5:$E$1227,A1198,5),"")</f>
        <v/>
      </c>
      <c r="D1198" s="5" t="str">
        <f>IF(A1198&lt;&gt;"",INDEX(HistoricPricesInBase!$A$5:$E$1227,A1198,4),"")</f>
        <v/>
      </c>
    </row>
    <row r="1199" spans="1:4">
      <c r="A1199" t="str">
        <f t="shared" si="18"/>
        <v/>
      </c>
      <c r="B1199" s="12"/>
      <c r="C1199" s="5" t="str">
        <f>IF(A1199&lt;&gt;"",INDEX(HistoricPricesInBase!$A$5:$E$1227,A1199,5),"")</f>
        <v/>
      </c>
      <c r="D1199" s="5" t="str">
        <f>IF(A1199&lt;&gt;"",INDEX(HistoricPricesInBase!$A$5:$E$1227,A1199,4),"")</f>
        <v/>
      </c>
    </row>
    <row r="1200" spans="1:4">
      <c r="A1200" t="str">
        <f t="shared" si="18"/>
        <v/>
      </c>
      <c r="B1200" s="12"/>
      <c r="C1200" s="5" t="str">
        <f>IF(A1200&lt;&gt;"",INDEX(HistoricPricesInBase!$A$5:$E$1227,A1200,5),"")</f>
        <v/>
      </c>
      <c r="D1200" s="5" t="str">
        <f>IF(A1200&lt;&gt;"",INDEX(HistoricPricesInBase!$A$5:$E$1227,A1200,4),"")</f>
        <v/>
      </c>
    </row>
    <row r="1201" spans="1:4">
      <c r="A1201" t="str">
        <f t="shared" si="18"/>
        <v/>
      </c>
      <c r="B1201" s="12"/>
      <c r="C1201" s="5" t="str">
        <f>IF(A1201&lt;&gt;"",INDEX(HistoricPricesInBase!$A$5:$E$1227,A1201,5),"")</f>
        <v/>
      </c>
      <c r="D1201" s="5" t="str">
        <f>IF(A1201&lt;&gt;"",INDEX(HistoricPricesInBase!$A$5:$E$1227,A1201,4),"")</f>
        <v/>
      </c>
    </row>
    <row r="1202" spans="1:4">
      <c r="A1202" t="str">
        <f t="shared" si="18"/>
        <v/>
      </c>
      <c r="B1202" s="12"/>
      <c r="C1202" s="5" t="str">
        <f>IF(A1202&lt;&gt;"",INDEX(HistoricPricesInBase!$A$5:$E$1227,A1202,5),"")</f>
        <v/>
      </c>
      <c r="D1202" s="5" t="str">
        <f>IF(A1202&lt;&gt;"",INDEX(HistoricPricesInBase!$A$5:$E$1227,A1202,4),"")</f>
        <v/>
      </c>
    </row>
    <row r="1203" spans="1:4">
      <c r="A1203" t="str">
        <f t="shared" si="18"/>
        <v/>
      </c>
      <c r="B1203" s="12"/>
      <c r="C1203" s="5" t="str">
        <f>IF(A1203&lt;&gt;"",INDEX(HistoricPricesInBase!$A$5:$E$1227,A1203,5),"")</f>
        <v/>
      </c>
      <c r="D1203" s="5" t="str">
        <f>IF(A1203&lt;&gt;"",INDEX(HistoricPricesInBase!$A$5:$E$1227,A1203,4),"")</f>
        <v/>
      </c>
    </row>
    <row r="1204" spans="1:4">
      <c r="A1204" t="str">
        <f t="shared" si="18"/>
        <v/>
      </c>
      <c r="B1204" s="12"/>
      <c r="C1204" s="5" t="str">
        <f>IF(A1204&lt;&gt;"",INDEX(HistoricPricesInBase!$A$5:$E$1227,A1204,5),"")</f>
        <v/>
      </c>
      <c r="D1204" s="5" t="str">
        <f>IF(A1204&lt;&gt;"",INDEX(HistoricPricesInBase!$A$5:$E$1227,A1204,4),"")</f>
        <v/>
      </c>
    </row>
    <row r="1205" spans="1:4">
      <c r="A1205" t="str">
        <f t="shared" si="18"/>
        <v/>
      </c>
      <c r="B1205" s="12"/>
      <c r="C1205" s="5" t="str">
        <f>IF(A1205&lt;&gt;"",INDEX(HistoricPricesInBase!$A$5:$E$1227,A1205,5),"")</f>
        <v/>
      </c>
      <c r="D1205" s="5" t="str">
        <f>IF(A1205&lt;&gt;"",INDEX(HistoricPricesInBase!$A$5:$E$1227,A1205,4),"")</f>
        <v/>
      </c>
    </row>
    <row r="1206" spans="1:4">
      <c r="A1206" t="str">
        <f t="shared" si="18"/>
        <v/>
      </c>
      <c r="B1206" s="12"/>
      <c r="C1206" s="5" t="str">
        <f>IF(A1206&lt;&gt;"",INDEX(HistoricPricesInBase!$A$5:$E$1227,A1206,5),"")</f>
        <v/>
      </c>
      <c r="D1206" s="5" t="str">
        <f>IF(A1206&lt;&gt;"",INDEX(HistoricPricesInBase!$A$5:$E$1227,A1206,4),"")</f>
        <v/>
      </c>
    </row>
    <row r="1207" spans="1:4">
      <c r="A1207" t="str">
        <f t="shared" si="18"/>
        <v/>
      </c>
      <c r="B1207" s="12"/>
      <c r="C1207" s="5" t="str">
        <f>IF(A1207&lt;&gt;"",INDEX(HistoricPricesInBase!$A$5:$E$1227,A1207,5),"")</f>
        <v/>
      </c>
      <c r="D1207" s="5" t="str">
        <f>IF(A1207&lt;&gt;"",INDEX(HistoricPricesInBase!$A$5:$E$1227,A1207,4),"")</f>
        <v/>
      </c>
    </row>
    <row r="1208" spans="1:4">
      <c r="A1208" t="str">
        <f t="shared" si="18"/>
        <v/>
      </c>
      <c r="B1208" s="12"/>
      <c r="C1208" s="5" t="str">
        <f>IF(A1208&lt;&gt;"",INDEX(HistoricPricesInBase!$A$5:$E$1227,A1208,5),"")</f>
        <v/>
      </c>
      <c r="D1208" s="5" t="str">
        <f>IF(A1208&lt;&gt;"",INDEX(HistoricPricesInBase!$A$5:$E$1227,A1208,4),"")</f>
        <v/>
      </c>
    </row>
    <row r="1209" spans="1:4">
      <c r="A1209" t="str">
        <f t="shared" si="18"/>
        <v/>
      </c>
      <c r="B1209" s="12"/>
      <c r="C1209" s="5" t="str">
        <f>IF(A1209&lt;&gt;"",INDEX(HistoricPricesInBase!$A$5:$E$1227,A1209,5),"")</f>
        <v/>
      </c>
      <c r="D1209" s="5" t="str">
        <f>IF(A1209&lt;&gt;"",INDEX(HistoricPricesInBase!$A$5:$E$1227,A1209,4),"")</f>
        <v/>
      </c>
    </row>
    <row r="1210" spans="1:4">
      <c r="A1210" t="str">
        <f t="shared" si="18"/>
        <v/>
      </c>
      <c r="B1210" s="12"/>
      <c r="C1210" s="5" t="str">
        <f>IF(A1210&lt;&gt;"",INDEX(HistoricPricesInBase!$A$5:$E$1227,A1210,5),"")</f>
        <v/>
      </c>
      <c r="D1210" s="5" t="str">
        <f>IF(A1210&lt;&gt;"",INDEX(HistoricPricesInBase!$A$5:$E$1227,A1210,4),"")</f>
        <v/>
      </c>
    </row>
    <row r="1211" spans="1:4">
      <c r="A1211" t="str">
        <f t="shared" si="18"/>
        <v/>
      </c>
      <c r="B1211" s="12"/>
      <c r="C1211" s="5" t="str">
        <f>IF(A1211&lt;&gt;"",INDEX(HistoricPricesInBase!$A$5:$E$1227,A1211,5),"")</f>
        <v/>
      </c>
      <c r="D1211" s="5" t="str">
        <f>IF(A1211&lt;&gt;"",INDEX(HistoricPricesInBase!$A$5:$E$1227,A1211,4),"")</f>
        <v/>
      </c>
    </row>
    <row r="1212" spans="1:4">
      <c r="A1212" t="str">
        <f t="shared" si="18"/>
        <v/>
      </c>
      <c r="B1212" s="12"/>
      <c r="C1212" s="5" t="str">
        <f>IF(A1212&lt;&gt;"",INDEX(HistoricPricesInBase!$A$5:$E$1227,A1212,5),"")</f>
        <v/>
      </c>
      <c r="D1212" s="5" t="str">
        <f>IF(A1212&lt;&gt;"",INDEX(HistoricPricesInBase!$A$5:$E$1227,A1212,4),"")</f>
        <v/>
      </c>
    </row>
    <row r="1213" spans="1:4">
      <c r="A1213" t="str">
        <f t="shared" si="18"/>
        <v/>
      </c>
      <c r="B1213" s="12"/>
      <c r="C1213" s="5" t="str">
        <f>IF(A1213&lt;&gt;"",INDEX(HistoricPricesInBase!$A$5:$E$1227,A1213,5),"")</f>
        <v/>
      </c>
      <c r="D1213" s="5" t="str">
        <f>IF(A1213&lt;&gt;"",INDEX(HistoricPricesInBase!$A$5:$E$1227,A1213,4),"")</f>
        <v/>
      </c>
    </row>
    <row r="1214" spans="1:4">
      <c r="A1214" t="str">
        <f t="shared" si="18"/>
        <v/>
      </c>
      <c r="B1214" s="12"/>
      <c r="C1214" s="5" t="str">
        <f>IF(A1214&lt;&gt;"",INDEX(HistoricPricesInBase!$A$5:$E$1227,A1214,5),"")</f>
        <v/>
      </c>
      <c r="D1214" s="5" t="str">
        <f>IF(A1214&lt;&gt;"",INDEX(HistoricPricesInBase!$A$5:$E$1227,A1214,4),"")</f>
        <v/>
      </c>
    </row>
    <row r="1215" spans="1:4">
      <c r="A1215" t="str">
        <f t="shared" si="18"/>
        <v/>
      </c>
      <c r="B1215" s="12"/>
      <c r="C1215" s="5" t="str">
        <f>IF(A1215&lt;&gt;"",INDEX(HistoricPricesInBase!$A$5:$E$1227,A1215,5),"")</f>
        <v/>
      </c>
      <c r="D1215" s="5" t="str">
        <f>IF(A1215&lt;&gt;"",INDEX(HistoricPricesInBase!$A$5:$E$1227,A1215,4),"")</f>
        <v/>
      </c>
    </row>
    <row r="1216" spans="1:4">
      <c r="A1216" t="str">
        <f t="shared" si="18"/>
        <v/>
      </c>
      <c r="B1216" s="12"/>
      <c r="C1216" s="5" t="str">
        <f>IF(A1216&lt;&gt;"",INDEX(HistoricPricesInBase!$A$5:$E$1227,A1216,5),"")</f>
        <v/>
      </c>
      <c r="D1216" s="5" t="str">
        <f>IF(A1216&lt;&gt;"",INDEX(HistoricPricesInBase!$A$5:$E$1227,A1216,4),"")</f>
        <v/>
      </c>
    </row>
    <row r="1217" spans="1:4">
      <c r="A1217" t="str">
        <f t="shared" si="18"/>
        <v/>
      </c>
      <c r="B1217" s="12"/>
      <c r="C1217" s="5" t="str">
        <f>IF(A1217&lt;&gt;"",INDEX(HistoricPricesInBase!$A$5:$E$1227,A1217,5),"")</f>
        <v/>
      </c>
      <c r="D1217" s="5" t="str">
        <f>IF(A1217&lt;&gt;"",INDEX(HistoricPricesInBase!$A$5:$E$1227,A1217,4),"")</f>
        <v/>
      </c>
    </row>
    <row r="1218" spans="1:4">
      <c r="A1218" t="str">
        <f t="shared" si="18"/>
        <v/>
      </c>
      <c r="B1218" s="12"/>
      <c r="C1218" s="5" t="str">
        <f>IF(A1218&lt;&gt;"",INDEX(HistoricPricesInBase!$A$5:$E$1227,A1218,5),"")</f>
        <v/>
      </c>
      <c r="D1218" s="5" t="str">
        <f>IF(A1218&lt;&gt;"",INDEX(HistoricPricesInBase!$A$5:$E$1227,A1218,4),"")</f>
        <v/>
      </c>
    </row>
    <row r="1219" spans="1:4">
      <c r="A1219" t="str">
        <f t="shared" si="18"/>
        <v/>
      </c>
      <c r="B1219" s="12"/>
      <c r="C1219" s="5" t="str">
        <f>IF(A1219&lt;&gt;"",INDEX(HistoricPricesInBase!$A$5:$E$1227,A1219,5),"")</f>
        <v/>
      </c>
      <c r="D1219" s="5" t="str">
        <f>IF(A1219&lt;&gt;"",INDEX(HistoricPricesInBase!$A$5:$E$1227,A1219,4),"")</f>
        <v/>
      </c>
    </row>
    <row r="1220" spans="1:4">
      <c r="A1220" t="str">
        <f t="shared" si="18"/>
        <v/>
      </c>
      <c r="B1220" s="12"/>
      <c r="C1220" s="5" t="str">
        <f>IF(A1220&lt;&gt;"",INDEX(HistoricPricesInBase!$A$5:$E$1227,A1220,5),"")</f>
        <v/>
      </c>
      <c r="D1220" s="5" t="str">
        <f>IF(A1220&lt;&gt;"",INDEX(HistoricPricesInBase!$A$5:$E$1227,A1220,4),"")</f>
        <v/>
      </c>
    </row>
    <row r="1221" spans="1:4">
      <c r="A1221" t="str">
        <f t="shared" ref="A1221:A1284" si="19">IF(AND(A1220&gt;2,A1220&lt;&gt;""),A1220-1,"")</f>
        <v/>
      </c>
      <c r="B1221" s="12"/>
      <c r="C1221" s="5" t="str">
        <f>IF(A1221&lt;&gt;"",INDEX(HistoricPricesInBase!$A$5:$E$1227,A1221,5),"")</f>
        <v/>
      </c>
      <c r="D1221" s="5" t="str">
        <f>IF(A1221&lt;&gt;"",INDEX(HistoricPricesInBase!$A$5:$E$1227,A1221,4),"")</f>
        <v/>
      </c>
    </row>
    <row r="1222" spans="1:4">
      <c r="A1222" t="str">
        <f t="shared" si="19"/>
        <v/>
      </c>
      <c r="B1222" s="12"/>
      <c r="C1222" s="5" t="str">
        <f>IF(A1222&lt;&gt;"",INDEX(HistoricPricesInBase!$A$5:$E$1227,A1222,5),"")</f>
        <v/>
      </c>
      <c r="D1222" s="5" t="str">
        <f>IF(A1222&lt;&gt;"",INDEX(HistoricPricesInBase!$A$5:$E$1227,A1222,4),"")</f>
        <v/>
      </c>
    </row>
    <row r="1223" spans="1:4">
      <c r="A1223" t="str">
        <f t="shared" si="19"/>
        <v/>
      </c>
      <c r="B1223" s="12"/>
      <c r="C1223" s="5" t="str">
        <f>IF(A1223&lt;&gt;"",INDEX(HistoricPricesInBase!$A$5:$E$1227,A1223,5),"")</f>
        <v/>
      </c>
      <c r="D1223" s="5" t="str">
        <f>IF(A1223&lt;&gt;"",INDEX(HistoricPricesInBase!$A$5:$E$1227,A1223,4),"")</f>
        <v/>
      </c>
    </row>
    <row r="1224" spans="1:4">
      <c r="A1224" t="str">
        <f t="shared" si="19"/>
        <v/>
      </c>
      <c r="B1224" s="12"/>
      <c r="C1224" s="5" t="str">
        <f>IF(A1224&lt;&gt;"",INDEX(HistoricPricesInBase!$A$5:$E$1227,A1224,5),"")</f>
        <v/>
      </c>
      <c r="D1224" s="5" t="str">
        <f>IF(A1224&lt;&gt;"",INDEX(HistoricPricesInBase!$A$5:$E$1227,A1224,4),"")</f>
        <v/>
      </c>
    </row>
    <row r="1225" spans="1:4">
      <c r="A1225" t="str">
        <f t="shared" si="19"/>
        <v/>
      </c>
      <c r="B1225" s="12"/>
      <c r="C1225" s="5" t="str">
        <f>IF(A1225&lt;&gt;"",INDEX(HistoricPricesInBase!$A$5:$E$1227,A1225,5),"")</f>
        <v/>
      </c>
      <c r="D1225" s="5" t="str">
        <f>IF(A1225&lt;&gt;"",INDEX(HistoricPricesInBase!$A$5:$E$1227,A1225,4),"")</f>
        <v/>
      </c>
    </row>
    <row r="1226" spans="1:4">
      <c r="A1226" t="str">
        <f t="shared" si="19"/>
        <v/>
      </c>
      <c r="B1226" s="12"/>
      <c r="C1226" s="5" t="str">
        <f>IF(A1226&lt;&gt;"",INDEX(HistoricPricesInBase!$A$5:$E$1227,A1226,5),"")</f>
        <v/>
      </c>
      <c r="D1226" s="5" t="str">
        <f>IF(A1226&lt;&gt;"",INDEX(HistoricPricesInBase!$A$5:$E$1227,A1226,4),"")</f>
        <v/>
      </c>
    </row>
    <row r="1227" spans="1:4">
      <c r="A1227" t="str">
        <f t="shared" si="19"/>
        <v/>
      </c>
      <c r="B1227" s="12"/>
      <c r="C1227" s="5" t="str">
        <f>IF(A1227&lt;&gt;"",INDEX(HistoricPricesInBase!$A$5:$E$1227,A1227,5),"")</f>
        <v/>
      </c>
      <c r="D1227" s="5" t="str">
        <f>IF(A1227&lt;&gt;"",INDEX(HistoricPricesInBase!$A$5:$E$1227,A1227,4),"")</f>
        <v/>
      </c>
    </row>
    <row r="1228" spans="1:4">
      <c r="A1228" t="str">
        <f t="shared" si="19"/>
        <v/>
      </c>
      <c r="B1228" s="12"/>
      <c r="C1228" s="5" t="str">
        <f>IF(A1228&lt;&gt;"",INDEX(HistoricPricesInBase!$A$5:$E$1227,A1228,5),"")</f>
        <v/>
      </c>
      <c r="D1228" s="5" t="str">
        <f>IF(A1228&lt;&gt;"",INDEX(HistoricPricesInBase!$A$5:$E$1227,A1228,4),"")</f>
        <v/>
      </c>
    </row>
    <row r="1229" spans="1:4">
      <c r="A1229" t="str">
        <f t="shared" si="19"/>
        <v/>
      </c>
      <c r="B1229" s="12"/>
      <c r="C1229" s="5" t="str">
        <f>IF(A1229&lt;&gt;"",INDEX(HistoricPricesInBase!$A$5:$E$1227,A1229,5),"")</f>
        <v/>
      </c>
      <c r="D1229" s="5" t="str">
        <f>IF(A1229&lt;&gt;"",INDEX(HistoricPricesInBase!$A$5:$E$1227,A1229,4),"")</f>
        <v/>
      </c>
    </row>
    <row r="1230" spans="1:4">
      <c r="A1230" t="str">
        <f t="shared" si="19"/>
        <v/>
      </c>
      <c r="B1230" s="12"/>
      <c r="C1230" s="5" t="str">
        <f>IF(A1230&lt;&gt;"",INDEX(HistoricPricesInBase!$A$5:$E$1227,A1230,5),"")</f>
        <v/>
      </c>
      <c r="D1230" s="5" t="str">
        <f>IF(A1230&lt;&gt;"",INDEX(HistoricPricesInBase!$A$5:$E$1227,A1230,4),"")</f>
        <v/>
      </c>
    </row>
    <row r="1231" spans="1:4">
      <c r="A1231" t="str">
        <f t="shared" si="19"/>
        <v/>
      </c>
      <c r="B1231" s="12"/>
      <c r="C1231" s="5" t="str">
        <f>IF(A1231&lt;&gt;"",INDEX(HistoricPricesInBase!$A$5:$E$1227,A1231,5),"")</f>
        <v/>
      </c>
      <c r="D1231" s="5" t="str">
        <f>IF(A1231&lt;&gt;"",INDEX(HistoricPricesInBase!$A$5:$E$1227,A1231,4),"")</f>
        <v/>
      </c>
    </row>
    <row r="1232" spans="1:4">
      <c r="A1232" t="str">
        <f t="shared" si="19"/>
        <v/>
      </c>
      <c r="B1232" s="12"/>
      <c r="C1232" s="5" t="str">
        <f>IF(A1232&lt;&gt;"",INDEX(HistoricPricesInBase!$A$5:$E$1227,A1232,5),"")</f>
        <v/>
      </c>
      <c r="D1232" s="5" t="str">
        <f>IF(A1232&lt;&gt;"",INDEX(HistoricPricesInBase!$A$5:$E$1227,A1232,4),"")</f>
        <v/>
      </c>
    </row>
    <row r="1233" spans="1:4">
      <c r="A1233" t="str">
        <f t="shared" si="19"/>
        <v/>
      </c>
      <c r="B1233" s="12"/>
      <c r="C1233" s="5" t="str">
        <f>IF(A1233&lt;&gt;"",INDEX(HistoricPricesInBase!$A$5:$E$1227,A1233,5),"")</f>
        <v/>
      </c>
      <c r="D1233" s="5" t="str">
        <f>IF(A1233&lt;&gt;"",INDEX(HistoricPricesInBase!$A$5:$E$1227,A1233,4),"")</f>
        <v/>
      </c>
    </row>
    <row r="1234" spans="1:4">
      <c r="A1234" t="str">
        <f t="shared" si="19"/>
        <v/>
      </c>
      <c r="B1234" s="12"/>
      <c r="C1234" s="5" t="str">
        <f>IF(A1234&lt;&gt;"",INDEX(HistoricPricesInBase!$A$5:$E$1227,A1234,5),"")</f>
        <v/>
      </c>
      <c r="D1234" s="5" t="str">
        <f>IF(A1234&lt;&gt;"",INDEX(HistoricPricesInBase!$A$5:$E$1227,A1234,4),"")</f>
        <v/>
      </c>
    </row>
    <row r="1235" spans="1:4">
      <c r="A1235" t="str">
        <f t="shared" si="19"/>
        <v/>
      </c>
      <c r="B1235" s="12"/>
      <c r="C1235" s="5" t="str">
        <f>IF(A1235&lt;&gt;"",INDEX(HistoricPricesInBase!$A$5:$E$1227,A1235,5),"")</f>
        <v/>
      </c>
      <c r="D1235" s="5" t="str">
        <f>IF(A1235&lt;&gt;"",INDEX(HistoricPricesInBase!$A$5:$E$1227,A1235,4),"")</f>
        <v/>
      </c>
    </row>
    <row r="1236" spans="1:4">
      <c r="A1236" t="str">
        <f t="shared" si="19"/>
        <v/>
      </c>
      <c r="B1236" s="12"/>
      <c r="C1236" s="5" t="str">
        <f>IF(A1236&lt;&gt;"",INDEX(HistoricPricesInBase!$A$5:$E$1227,A1236,5),"")</f>
        <v/>
      </c>
      <c r="D1236" s="5" t="str">
        <f>IF(A1236&lt;&gt;"",INDEX(HistoricPricesInBase!$A$5:$E$1227,A1236,4),"")</f>
        <v/>
      </c>
    </row>
    <row r="1237" spans="1:4">
      <c r="A1237" t="str">
        <f t="shared" si="19"/>
        <v/>
      </c>
      <c r="B1237" s="12"/>
      <c r="C1237" s="5" t="str">
        <f>IF(A1237&lt;&gt;"",INDEX(HistoricPricesInBase!$A$5:$E$1227,A1237,5),"")</f>
        <v/>
      </c>
      <c r="D1237" s="5" t="str">
        <f>IF(A1237&lt;&gt;"",INDEX(HistoricPricesInBase!$A$5:$E$1227,A1237,4),"")</f>
        <v/>
      </c>
    </row>
    <row r="1238" spans="1:4">
      <c r="A1238" t="str">
        <f t="shared" si="19"/>
        <v/>
      </c>
      <c r="B1238" s="12"/>
      <c r="C1238" s="5" t="str">
        <f>IF(A1238&lt;&gt;"",INDEX(HistoricPricesInBase!$A$5:$E$1227,A1238,5),"")</f>
        <v/>
      </c>
      <c r="D1238" s="5" t="str">
        <f>IF(A1238&lt;&gt;"",INDEX(HistoricPricesInBase!$A$5:$E$1227,A1238,4),"")</f>
        <v/>
      </c>
    </row>
    <row r="1239" spans="1:4">
      <c r="A1239" t="str">
        <f t="shared" si="19"/>
        <v/>
      </c>
      <c r="B1239" s="12"/>
      <c r="C1239" s="5" t="str">
        <f>IF(A1239&lt;&gt;"",INDEX(HistoricPricesInBase!$A$5:$E$1227,A1239,5),"")</f>
        <v/>
      </c>
      <c r="D1239" s="5" t="str">
        <f>IF(A1239&lt;&gt;"",INDEX(HistoricPricesInBase!$A$5:$E$1227,A1239,4),"")</f>
        <v/>
      </c>
    </row>
    <row r="1240" spans="1:4">
      <c r="A1240" t="str">
        <f t="shared" si="19"/>
        <v/>
      </c>
      <c r="B1240" s="12"/>
      <c r="C1240" s="5" t="str">
        <f>IF(A1240&lt;&gt;"",INDEX(HistoricPricesInBase!$A$5:$E$1227,A1240,5),"")</f>
        <v/>
      </c>
      <c r="D1240" s="5" t="str">
        <f>IF(A1240&lt;&gt;"",INDEX(HistoricPricesInBase!$A$5:$E$1227,A1240,4),"")</f>
        <v/>
      </c>
    </row>
    <row r="1241" spans="1:4">
      <c r="A1241" t="str">
        <f t="shared" si="19"/>
        <v/>
      </c>
      <c r="B1241" s="12"/>
      <c r="C1241" s="5" t="str">
        <f>IF(A1241&lt;&gt;"",INDEX(HistoricPricesInBase!$A$5:$E$1227,A1241,5),"")</f>
        <v/>
      </c>
      <c r="D1241" s="5" t="str">
        <f>IF(A1241&lt;&gt;"",INDEX(HistoricPricesInBase!$A$5:$E$1227,A1241,4),"")</f>
        <v/>
      </c>
    </row>
    <row r="1242" spans="1:4">
      <c r="A1242" t="str">
        <f t="shared" si="19"/>
        <v/>
      </c>
      <c r="B1242" s="12"/>
      <c r="C1242" s="5" t="str">
        <f>IF(A1242&lt;&gt;"",INDEX(HistoricPricesInBase!$A$5:$E$1227,A1242,5),"")</f>
        <v/>
      </c>
      <c r="D1242" s="5" t="str">
        <f>IF(A1242&lt;&gt;"",INDEX(HistoricPricesInBase!$A$5:$E$1227,A1242,4),"")</f>
        <v/>
      </c>
    </row>
    <row r="1243" spans="1:4">
      <c r="A1243" t="str">
        <f t="shared" si="19"/>
        <v/>
      </c>
      <c r="B1243" s="12"/>
      <c r="C1243" s="5" t="str">
        <f>IF(A1243&lt;&gt;"",INDEX(HistoricPricesInBase!$A$5:$E$1227,A1243,5),"")</f>
        <v/>
      </c>
      <c r="D1243" s="5" t="str">
        <f>IF(A1243&lt;&gt;"",INDEX(HistoricPricesInBase!$A$5:$E$1227,A1243,4),"")</f>
        <v/>
      </c>
    </row>
    <row r="1244" spans="1:4">
      <c r="A1244" t="str">
        <f t="shared" si="19"/>
        <v/>
      </c>
      <c r="B1244" s="12"/>
      <c r="C1244" s="5" t="str">
        <f>IF(A1244&lt;&gt;"",INDEX(HistoricPricesInBase!$A$5:$E$1227,A1244,5),"")</f>
        <v/>
      </c>
      <c r="D1244" s="5" t="str">
        <f>IF(A1244&lt;&gt;"",INDEX(HistoricPricesInBase!$A$5:$E$1227,A1244,4),"")</f>
        <v/>
      </c>
    </row>
    <row r="1245" spans="1:4">
      <c r="A1245" t="str">
        <f t="shared" si="19"/>
        <v/>
      </c>
      <c r="B1245" s="12"/>
      <c r="C1245" s="5" t="str">
        <f>IF(A1245&lt;&gt;"",INDEX(HistoricPricesInBase!$A$5:$E$1227,A1245,5),"")</f>
        <v/>
      </c>
      <c r="D1245" s="5" t="str">
        <f>IF(A1245&lt;&gt;"",INDEX(HistoricPricesInBase!$A$5:$E$1227,A1245,4),"")</f>
        <v/>
      </c>
    </row>
    <row r="1246" spans="1:4">
      <c r="A1246" t="str">
        <f t="shared" si="19"/>
        <v/>
      </c>
      <c r="B1246" s="12"/>
      <c r="C1246" s="5" t="str">
        <f>IF(A1246&lt;&gt;"",INDEX(HistoricPricesInBase!$A$5:$E$1227,A1246,5),"")</f>
        <v/>
      </c>
      <c r="D1246" s="5" t="str">
        <f>IF(A1246&lt;&gt;"",INDEX(HistoricPricesInBase!$A$5:$E$1227,A1246,4),"")</f>
        <v/>
      </c>
    </row>
    <row r="1247" spans="1:4">
      <c r="A1247" t="str">
        <f t="shared" si="19"/>
        <v/>
      </c>
      <c r="B1247" s="12"/>
      <c r="C1247" s="5" t="str">
        <f>IF(A1247&lt;&gt;"",INDEX(HistoricPricesInBase!$A$5:$E$1227,A1247,5),"")</f>
        <v/>
      </c>
      <c r="D1247" s="5" t="str">
        <f>IF(A1247&lt;&gt;"",INDEX(HistoricPricesInBase!$A$5:$E$1227,A1247,4),"")</f>
        <v/>
      </c>
    </row>
    <row r="1248" spans="1:4">
      <c r="A1248" t="str">
        <f t="shared" si="19"/>
        <v/>
      </c>
      <c r="B1248" s="12"/>
      <c r="C1248" s="5" t="str">
        <f>IF(A1248&lt;&gt;"",INDEX(HistoricPricesInBase!$A$5:$E$1227,A1248,5),"")</f>
        <v/>
      </c>
      <c r="D1248" s="5" t="str">
        <f>IF(A1248&lt;&gt;"",INDEX(HistoricPricesInBase!$A$5:$E$1227,A1248,4),"")</f>
        <v/>
      </c>
    </row>
    <row r="1249" spans="1:4">
      <c r="A1249" t="str">
        <f t="shared" si="19"/>
        <v/>
      </c>
      <c r="B1249" s="12"/>
      <c r="C1249" s="5" t="str">
        <f>IF(A1249&lt;&gt;"",INDEX(HistoricPricesInBase!$A$5:$E$1227,A1249,5),"")</f>
        <v/>
      </c>
      <c r="D1249" s="5" t="str">
        <f>IF(A1249&lt;&gt;"",INDEX(HistoricPricesInBase!$A$5:$E$1227,A1249,4),"")</f>
        <v/>
      </c>
    </row>
    <row r="1250" spans="1:4">
      <c r="A1250" t="str">
        <f t="shared" si="19"/>
        <v/>
      </c>
      <c r="B1250" s="12"/>
      <c r="C1250" s="5" t="str">
        <f>IF(A1250&lt;&gt;"",INDEX(HistoricPricesInBase!$A$5:$E$1227,A1250,5),"")</f>
        <v/>
      </c>
      <c r="D1250" s="5" t="str">
        <f>IF(A1250&lt;&gt;"",INDEX(HistoricPricesInBase!$A$5:$E$1227,A1250,4),"")</f>
        <v/>
      </c>
    </row>
    <row r="1251" spans="1:4">
      <c r="A1251" t="str">
        <f t="shared" si="19"/>
        <v/>
      </c>
      <c r="B1251" s="12"/>
      <c r="C1251" s="5" t="str">
        <f>IF(A1251&lt;&gt;"",INDEX(HistoricPricesInBase!$A$5:$E$1227,A1251,5),"")</f>
        <v/>
      </c>
      <c r="D1251" s="5" t="str">
        <f>IF(A1251&lt;&gt;"",INDEX(HistoricPricesInBase!$A$5:$E$1227,A1251,4),"")</f>
        <v/>
      </c>
    </row>
    <row r="1252" spans="1:4">
      <c r="A1252" t="str">
        <f t="shared" si="19"/>
        <v/>
      </c>
      <c r="B1252" s="12"/>
      <c r="C1252" s="5" t="str">
        <f>IF(A1252&lt;&gt;"",INDEX(HistoricPricesInBase!$A$5:$E$1227,A1252,5),"")</f>
        <v/>
      </c>
      <c r="D1252" s="5" t="str">
        <f>IF(A1252&lt;&gt;"",INDEX(HistoricPricesInBase!$A$5:$E$1227,A1252,4),"")</f>
        <v/>
      </c>
    </row>
    <row r="1253" spans="1:4">
      <c r="A1253" t="str">
        <f t="shared" si="19"/>
        <v/>
      </c>
      <c r="B1253" s="12"/>
      <c r="C1253" s="5" t="str">
        <f>IF(A1253&lt;&gt;"",INDEX(HistoricPricesInBase!$A$5:$E$1227,A1253,5),"")</f>
        <v/>
      </c>
      <c r="D1253" s="5" t="str">
        <f>IF(A1253&lt;&gt;"",INDEX(HistoricPricesInBase!$A$5:$E$1227,A1253,4),"")</f>
        <v/>
      </c>
    </row>
    <row r="1254" spans="1:4">
      <c r="A1254" t="str">
        <f t="shared" si="19"/>
        <v/>
      </c>
      <c r="B1254" s="12"/>
      <c r="C1254" s="5" t="str">
        <f>IF(A1254&lt;&gt;"",INDEX(HistoricPricesInBase!$A$5:$E$1227,A1254,5),"")</f>
        <v/>
      </c>
      <c r="D1254" s="5" t="str">
        <f>IF(A1254&lt;&gt;"",INDEX(HistoricPricesInBase!$A$5:$E$1227,A1254,4),"")</f>
        <v/>
      </c>
    </row>
    <row r="1255" spans="1:4">
      <c r="A1255" t="str">
        <f t="shared" si="19"/>
        <v/>
      </c>
      <c r="B1255" s="12"/>
      <c r="C1255" s="5" t="str">
        <f>IF(A1255&lt;&gt;"",INDEX(HistoricPricesInBase!$A$5:$E$1227,A1255,5),"")</f>
        <v/>
      </c>
      <c r="D1255" s="5" t="str">
        <f>IF(A1255&lt;&gt;"",INDEX(HistoricPricesInBase!$A$5:$E$1227,A1255,4),"")</f>
        <v/>
      </c>
    </row>
    <row r="1256" spans="1:4">
      <c r="A1256" t="str">
        <f t="shared" si="19"/>
        <v/>
      </c>
      <c r="B1256" s="12"/>
      <c r="C1256" s="5" t="str">
        <f>IF(A1256&lt;&gt;"",INDEX(HistoricPricesInBase!$A$5:$E$1227,A1256,5),"")</f>
        <v/>
      </c>
      <c r="D1256" s="5" t="str">
        <f>IF(A1256&lt;&gt;"",INDEX(HistoricPricesInBase!$A$5:$E$1227,A1256,4),"")</f>
        <v/>
      </c>
    </row>
    <row r="1257" spans="1:4">
      <c r="A1257" t="str">
        <f t="shared" si="19"/>
        <v/>
      </c>
      <c r="B1257" s="12"/>
      <c r="C1257" s="5" t="str">
        <f>IF(A1257&lt;&gt;"",INDEX(HistoricPricesInBase!$A$5:$E$1227,A1257,5),"")</f>
        <v/>
      </c>
      <c r="D1257" s="5" t="str">
        <f>IF(A1257&lt;&gt;"",INDEX(HistoricPricesInBase!$A$5:$E$1227,A1257,4),"")</f>
        <v/>
      </c>
    </row>
    <row r="1258" spans="1:4">
      <c r="A1258" t="str">
        <f t="shared" si="19"/>
        <v/>
      </c>
      <c r="B1258" s="12"/>
      <c r="C1258" s="5" t="str">
        <f>IF(A1258&lt;&gt;"",INDEX(HistoricPricesInBase!$A$5:$E$1227,A1258,5),"")</f>
        <v/>
      </c>
      <c r="D1258" s="5" t="str">
        <f>IF(A1258&lt;&gt;"",INDEX(HistoricPricesInBase!$A$5:$E$1227,A1258,4),"")</f>
        <v/>
      </c>
    </row>
    <row r="1259" spans="1:4">
      <c r="A1259" t="str">
        <f t="shared" si="19"/>
        <v/>
      </c>
      <c r="B1259" s="12"/>
      <c r="C1259" s="5" t="str">
        <f>IF(A1259&lt;&gt;"",INDEX(HistoricPricesInBase!$A$5:$E$1227,A1259,5),"")</f>
        <v/>
      </c>
      <c r="D1259" s="5" t="str">
        <f>IF(A1259&lt;&gt;"",INDEX(HistoricPricesInBase!$A$5:$E$1227,A1259,4),"")</f>
        <v/>
      </c>
    </row>
    <row r="1260" spans="1:4">
      <c r="A1260" t="str">
        <f t="shared" si="19"/>
        <v/>
      </c>
      <c r="B1260" s="12"/>
      <c r="C1260" s="5" t="str">
        <f>IF(A1260&lt;&gt;"",INDEX(HistoricPricesInBase!$A$5:$E$1227,A1260,5),"")</f>
        <v/>
      </c>
      <c r="D1260" s="5" t="str">
        <f>IF(A1260&lt;&gt;"",INDEX(HistoricPricesInBase!$A$5:$E$1227,A1260,4),"")</f>
        <v/>
      </c>
    </row>
    <row r="1261" spans="1:4">
      <c r="A1261" t="str">
        <f t="shared" si="19"/>
        <v/>
      </c>
      <c r="B1261" s="12"/>
      <c r="C1261" s="5" t="str">
        <f>IF(A1261&lt;&gt;"",INDEX(HistoricPricesInBase!$A$5:$E$1227,A1261,5),"")</f>
        <v/>
      </c>
      <c r="D1261" s="5" t="str">
        <f>IF(A1261&lt;&gt;"",INDEX(HistoricPricesInBase!$A$5:$E$1227,A1261,4),"")</f>
        <v/>
      </c>
    </row>
    <row r="1262" spans="1:4">
      <c r="A1262" t="str">
        <f t="shared" si="19"/>
        <v/>
      </c>
      <c r="B1262" s="12"/>
      <c r="C1262" s="5" t="str">
        <f>IF(A1262&lt;&gt;"",INDEX(HistoricPricesInBase!$A$5:$E$1227,A1262,5),"")</f>
        <v/>
      </c>
      <c r="D1262" s="5" t="str">
        <f>IF(A1262&lt;&gt;"",INDEX(HistoricPricesInBase!$A$5:$E$1227,A1262,4),"")</f>
        <v/>
      </c>
    </row>
    <row r="1263" spans="1:4">
      <c r="A1263" t="str">
        <f t="shared" si="19"/>
        <v/>
      </c>
      <c r="B1263" s="12"/>
      <c r="C1263" s="5" t="str">
        <f>IF(A1263&lt;&gt;"",INDEX(HistoricPricesInBase!$A$5:$E$1227,A1263,5),"")</f>
        <v/>
      </c>
      <c r="D1263" s="5" t="str">
        <f>IF(A1263&lt;&gt;"",INDEX(HistoricPricesInBase!$A$5:$E$1227,A1263,4),"")</f>
        <v/>
      </c>
    </row>
    <row r="1264" spans="1:4">
      <c r="A1264" t="str">
        <f t="shared" si="19"/>
        <v/>
      </c>
      <c r="B1264" s="12"/>
      <c r="C1264" s="5" t="str">
        <f>IF(A1264&lt;&gt;"",INDEX(HistoricPricesInBase!$A$5:$E$1227,A1264,5),"")</f>
        <v/>
      </c>
      <c r="D1264" s="5" t="str">
        <f>IF(A1264&lt;&gt;"",INDEX(HistoricPricesInBase!$A$5:$E$1227,A1264,4),"")</f>
        <v/>
      </c>
    </row>
    <row r="1265" spans="1:4">
      <c r="A1265" t="str">
        <f t="shared" si="19"/>
        <v/>
      </c>
      <c r="B1265" s="12"/>
      <c r="C1265" s="5" t="str">
        <f>IF(A1265&lt;&gt;"",INDEX(HistoricPricesInBase!$A$5:$E$1227,A1265,5),"")</f>
        <v/>
      </c>
      <c r="D1265" s="5" t="str">
        <f>IF(A1265&lt;&gt;"",INDEX(HistoricPricesInBase!$A$5:$E$1227,A1265,4),"")</f>
        <v/>
      </c>
    </row>
    <row r="1266" spans="1:4">
      <c r="A1266" t="str">
        <f t="shared" si="19"/>
        <v/>
      </c>
      <c r="B1266" s="12"/>
      <c r="C1266" s="5" t="str">
        <f>IF(A1266&lt;&gt;"",INDEX(HistoricPricesInBase!$A$5:$E$1227,A1266,5),"")</f>
        <v/>
      </c>
      <c r="D1266" s="5" t="str">
        <f>IF(A1266&lt;&gt;"",INDEX(HistoricPricesInBase!$A$5:$E$1227,A1266,4),"")</f>
        <v/>
      </c>
    </row>
    <row r="1267" spans="1:4">
      <c r="A1267" t="str">
        <f t="shared" si="19"/>
        <v/>
      </c>
      <c r="B1267" s="12"/>
      <c r="C1267" s="5" t="str">
        <f>IF(A1267&lt;&gt;"",INDEX(HistoricPricesInBase!$A$5:$E$1227,A1267,5),"")</f>
        <v/>
      </c>
      <c r="D1267" s="5" t="str">
        <f>IF(A1267&lt;&gt;"",INDEX(HistoricPricesInBase!$A$5:$E$1227,A1267,4),"")</f>
        <v/>
      </c>
    </row>
    <row r="1268" spans="1:4">
      <c r="A1268" t="str">
        <f t="shared" si="19"/>
        <v/>
      </c>
      <c r="B1268" s="12"/>
      <c r="C1268" s="5" t="str">
        <f>IF(A1268&lt;&gt;"",INDEX(HistoricPricesInBase!$A$5:$E$1227,A1268,5),"")</f>
        <v/>
      </c>
      <c r="D1268" s="5" t="str">
        <f>IF(A1268&lt;&gt;"",INDEX(HistoricPricesInBase!$A$5:$E$1227,A1268,4),"")</f>
        <v/>
      </c>
    </row>
    <row r="1269" spans="1:4">
      <c r="A1269" t="str">
        <f t="shared" si="19"/>
        <v/>
      </c>
      <c r="B1269" s="12"/>
      <c r="C1269" s="5" t="str">
        <f>IF(A1269&lt;&gt;"",INDEX(HistoricPricesInBase!$A$5:$E$1227,A1269,5),"")</f>
        <v/>
      </c>
      <c r="D1269" s="5" t="str">
        <f>IF(A1269&lt;&gt;"",INDEX(HistoricPricesInBase!$A$5:$E$1227,A1269,4),"")</f>
        <v/>
      </c>
    </row>
    <row r="1270" spans="1:4">
      <c r="A1270" t="str">
        <f t="shared" si="19"/>
        <v/>
      </c>
      <c r="B1270" s="12"/>
      <c r="C1270" s="5" t="str">
        <f>IF(A1270&lt;&gt;"",INDEX(HistoricPricesInBase!$A$5:$E$1227,A1270,5),"")</f>
        <v/>
      </c>
      <c r="D1270" s="5" t="str">
        <f>IF(A1270&lt;&gt;"",INDEX(HistoricPricesInBase!$A$5:$E$1227,A1270,4),"")</f>
        <v/>
      </c>
    </row>
    <row r="1271" spans="1:4">
      <c r="A1271" t="str">
        <f t="shared" si="19"/>
        <v/>
      </c>
      <c r="B1271" s="12"/>
      <c r="C1271" s="5" t="str">
        <f>IF(A1271&lt;&gt;"",INDEX(HistoricPricesInBase!$A$5:$E$1227,A1271,5),"")</f>
        <v/>
      </c>
      <c r="D1271" s="5" t="str">
        <f>IF(A1271&lt;&gt;"",INDEX(HistoricPricesInBase!$A$5:$E$1227,A1271,4),"")</f>
        <v/>
      </c>
    </row>
    <row r="1272" spans="1:4">
      <c r="A1272" t="str">
        <f t="shared" si="19"/>
        <v/>
      </c>
      <c r="B1272" s="12"/>
      <c r="C1272" s="5" t="str">
        <f>IF(A1272&lt;&gt;"",INDEX(HistoricPricesInBase!$A$5:$E$1227,A1272,5),"")</f>
        <v/>
      </c>
      <c r="D1272" s="5" t="str">
        <f>IF(A1272&lt;&gt;"",INDEX(HistoricPricesInBase!$A$5:$E$1227,A1272,4),"")</f>
        <v/>
      </c>
    </row>
    <row r="1273" spans="1:4">
      <c r="A1273" t="str">
        <f t="shared" si="19"/>
        <v/>
      </c>
      <c r="B1273" s="12"/>
      <c r="C1273" s="5" t="str">
        <f>IF(A1273&lt;&gt;"",INDEX(HistoricPricesInBase!$A$5:$E$1227,A1273,5),"")</f>
        <v/>
      </c>
      <c r="D1273" s="5" t="str">
        <f>IF(A1273&lt;&gt;"",INDEX(HistoricPricesInBase!$A$5:$E$1227,A1273,4),"")</f>
        <v/>
      </c>
    </row>
    <row r="1274" spans="1:4">
      <c r="A1274" t="str">
        <f t="shared" si="19"/>
        <v/>
      </c>
      <c r="B1274" s="12"/>
      <c r="C1274" s="5" t="str">
        <f>IF(A1274&lt;&gt;"",INDEX(HistoricPricesInBase!$A$5:$E$1227,A1274,5),"")</f>
        <v/>
      </c>
      <c r="D1274" s="5" t="str">
        <f>IF(A1274&lt;&gt;"",INDEX(HistoricPricesInBase!$A$5:$E$1227,A1274,4),"")</f>
        <v/>
      </c>
    </row>
    <row r="1275" spans="1:4">
      <c r="A1275" t="str">
        <f t="shared" si="19"/>
        <v/>
      </c>
      <c r="B1275" s="12"/>
      <c r="C1275" s="5" t="str">
        <f>IF(A1275&lt;&gt;"",INDEX(HistoricPricesInBase!$A$5:$E$1227,A1275,5),"")</f>
        <v/>
      </c>
      <c r="D1275" s="5" t="str">
        <f>IF(A1275&lt;&gt;"",INDEX(HistoricPricesInBase!$A$5:$E$1227,A1275,4),"")</f>
        <v/>
      </c>
    </row>
    <row r="1276" spans="1:4">
      <c r="A1276" t="str">
        <f t="shared" si="19"/>
        <v/>
      </c>
      <c r="B1276" s="12"/>
      <c r="C1276" s="5" t="str">
        <f>IF(A1276&lt;&gt;"",INDEX(HistoricPricesInBase!$A$5:$E$1227,A1276,5),"")</f>
        <v/>
      </c>
      <c r="D1276" s="5" t="str">
        <f>IF(A1276&lt;&gt;"",INDEX(HistoricPricesInBase!$A$5:$E$1227,A1276,4),"")</f>
        <v/>
      </c>
    </row>
    <row r="1277" spans="1:4">
      <c r="A1277" t="str">
        <f t="shared" si="19"/>
        <v/>
      </c>
      <c r="B1277" s="12"/>
      <c r="C1277" s="5" t="str">
        <f>IF(A1277&lt;&gt;"",INDEX(HistoricPricesInBase!$A$5:$E$1227,A1277,5),"")</f>
        <v/>
      </c>
      <c r="D1277" s="5" t="str">
        <f>IF(A1277&lt;&gt;"",INDEX(HistoricPricesInBase!$A$5:$E$1227,A1277,4),"")</f>
        <v/>
      </c>
    </row>
    <row r="1278" spans="1:4">
      <c r="A1278" t="str">
        <f t="shared" si="19"/>
        <v/>
      </c>
      <c r="B1278" s="12"/>
      <c r="C1278" s="5" t="str">
        <f>IF(A1278&lt;&gt;"",INDEX(HistoricPricesInBase!$A$5:$E$1227,A1278,5),"")</f>
        <v/>
      </c>
      <c r="D1278" s="5" t="str">
        <f>IF(A1278&lt;&gt;"",INDEX(HistoricPricesInBase!$A$5:$E$1227,A1278,4),"")</f>
        <v/>
      </c>
    </row>
    <row r="1279" spans="1:4">
      <c r="A1279" t="str">
        <f t="shared" si="19"/>
        <v/>
      </c>
      <c r="B1279" s="12"/>
      <c r="C1279" s="5" t="str">
        <f>IF(A1279&lt;&gt;"",INDEX(HistoricPricesInBase!$A$5:$E$1227,A1279,5),"")</f>
        <v/>
      </c>
      <c r="D1279" s="5" t="str">
        <f>IF(A1279&lt;&gt;"",INDEX(HistoricPricesInBase!$A$5:$E$1227,A1279,4),"")</f>
        <v/>
      </c>
    </row>
    <row r="1280" spans="1:4">
      <c r="A1280" t="str">
        <f t="shared" si="19"/>
        <v/>
      </c>
      <c r="B1280" s="12"/>
      <c r="C1280" s="5" t="str">
        <f>IF(A1280&lt;&gt;"",INDEX(HistoricPricesInBase!$A$5:$E$1227,A1280,5),"")</f>
        <v/>
      </c>
      <c r="D1280" s="5" t="str">
        <f>IF(A1280&lt;&gt;"",INDEX(HistoricPricesInBase!$A$5:$E$1227,A1280,4),"")</f>
        <v/>
      </c>
    </row>
    <row r="1281" spans="1:4">
      <c r="A1281" t="str">
        <f t="shared" si="19"/>
        <v/>
      </c>
      <c r="B1281" s="12"/>
      <c r="C1281" s="5" t="str">
        <f>IF(A1281&lt;&gt;"",INDEX(HistoricPricesInBase!$A$5:$E$1227,A1281,5),"")</f>
        <v/>
      </c>
      <c r="D1281" s="5" t="str">
        <f>IF(A1281&lt;&gt;"",INDEX(HistoricPricesInBase!$A$5:$E$1227,A1281,4),"")</f>
        <v/>
      </c>
    </row>
    <row r="1282" spans="1:4">
      <c r="A1282" t="str">
        <f t="shared" si="19"/>
        <v/>
      </c>
      <c r="B1282" s="12"/>
      <c r="C1282" s="5" t="str">
        <f>IF(A1282&lt;&gt;"",INDEX(HistoricPricesInBase!$A$5:$E$1227,A1282,5),"")</f>
        <v/>
      </c>
      <c r="D1282" s="5" t="str">
        <f>IF(A1282&lt;&gt;"",INDEX(HistoricPricesInBase!$A$5:$E$1227,A1282,4),"")</f>
        <v/>
      </c>
    </row>
    <row r="1283" spans="1:4">
      <c r="A1283" t="str">
        <f t="shared" si="19"/>
        <v/>
      </c>
      <c r="B1283" s="12"/>
      <c r="C1283" s="5" t="str">
        <f>IF(A1283&lt;&gt;"",INDEX(HistoricPricesInBase!$A$5:$E$1227,A1283,5),"")</f>
        <v/>
      </c>
      <c r="D1283" s="5" t="str">
        <f>IF(A1283&lt;&gt;"",INDEX(HistoricPricesInBase!$A$5:$E$1227,A1283,4),"")</f>
        <v/>
      </c>
    </row>
    <row r="1284" spans="1:4">
      <c r="A1284" t="str">
        <f t="shared" si="19"/>
        <v/>
      </c>
      <c r="B1284" s="12"/>
      <c r="C1284" s="5" t="str">
        <f>IF(A1284&lt;&gt;"",INDEX(HistoricPricesInBase!$A$5:$E$1227,A1284,5),"")</f>
        <v/>
      </c>
      <c r="D1284" s="5" t="str">
        <f>IF(A1284&lt;&gt;"",INDEX(HistoricPricesInBase!$A$5:$E$1227,A1284,4),"")</f>
        <v/>
      </c>
    </row>
    <row r="1285" spans="1:4">
      <c r="A1285" t="str">
        <f t="shared" ref="A1285:A1340" si="20">IF(AND(A1284&gt;2,A1284&lt;&gt;""),A1284-1,"")</f>
        <v/>
      </c>
      <c r="B1285" s="12"/>
      <c r="C1285" s="5" t="str">
        <f>IF(A1285&lt;&gt;"",INDEX(HistoricPricesInBase!$A$5:$E$1227,A1285,5),"")</f>
        <v/>
      </c>
      <c r="D1285" s="5" t="str">
        <f>IF(A1285&lt;&gt;"",INDEX(HistoricPricesInBase!$A$5:$E$1227,A1285,4),"")</f>
        <v/>
      </c>
    </row>
    <row r="1286" spans="1:4">
      <c r="A1286" t="str">
        <f t="shared" si="20"/>
        <v/>
      </c>
      <c r="B1286" s="12"/>
      <c r="C1286" s="5" t="str">
        <f>IF(A1286&lt;&gt;"",INDEX(HistoricPricesInBase!$A$5:$E$1227,A1286,5),"")</f>
        <v/>
      </c>
      <c r="D1286" s="5" t="str">
        <f>IF(A1286&lt;&gt;"",INDEX(HistoricPricesInBase!$A$5:$E$1227,A1286,4),"")</f>
        <v/>
      </c>
    </row>
    <row r="1287" spans="1:4">
      <c r="A1287" t="str">
        <f t="shared" si="20"/>
        <v/>
      </c>
      <c r="B1287" s="12"/>
      <c r="C1287" s="5" t="str">
        <f>IF(A1287&lt;&gt;"",INDEX(HistoricPricesInBase!$A$5:$E$1227,A1287,5),"")</f>
        <v/>
      </c>
      <c r="D1287" s="5" t="str">
        <f>IF(A1287&lt;&gt;"",INDEX(HistoricPricesInBase!$A$5:$E$1227,A1287,4),"")</f>
        <v/>
      </c>
    </row>
    <row r="1288" spans="1:4">
      <c r="A1288" t="str">
        <f t="shared" si="20"/>
        <v/>
      </c>
      <c r="B1288" s="12"/>
      <c r="C1288" s="5" t="str">
        <f>IF(A1288&lt;&gt;"",INDEX(HistoricPricesInBase!$A$5:$E$1227,A1288,5),"")</f>
        <v/>
      </c>
      <c r="D1288" s="5" t="str">
        <f>IF(A1288&lt;&gt;"",INDEX(HistoricPricesInBase!$A$5:$E$1227,A1288,4),"")</f>
        <v/>
      </c>
    </row>
    <row r="1289" spans="1:4">
      <c r="A1289" t="str">
        <f t="shared" si="20"/>
        <v/>
      </c>
      <c r="B1289" s="12"/>
      <c r="C1289" s="5" t="str">
        <f>IF(A1289&lt;&gt;"",INDEX(HistoricPricesInBase!$A$5:$E$1227,A1289,5),"")</f>
        <v/>
      </c>
      <c r="D1289" s="5" t="str">
        <f>IF(A1289&lt;&gt;"",INDEX(HistoricPricesInBase!$A$5:$E$1227,A1289,4),"")</f>
        <v/>
      </c>
    </row>
    <row r="1290" spans="1:4">
      <c r="A1290" t="str">
        <f t="shared" si="20"/>
        <v/>
      </c>
      <c r="B1290" s="12"/>
      <c r="C1290" s="5" t="str">
        <f>IF(A1290&lt;&gt;"",INDEX(HistoricPricesInBase!$A$5:$E$1227,A1290,5),"")</f>
        <v/>
      </c>
      <c r="D1290" s="5" t="str">
        <f>IF(A1290&lt;&gt;"",INDEX(HistoricPricesInBase!$A$5:$E$1227,A1290,4),"")</f>
        <v/>
      </c>
    </row>
    <row r="1291" spans="1:4">
      <c r="A1291" t="str">
        <f t="shared" si="20"/>
        <v/>
      </c>
      <c r="B1291" s="12"/>
      <c r="C1291" s="5" t="str">
        <f>IF(A1291&lt;&gt;"",INDEX(HistoricPricesInBase!$A$5:$E$1227,A1291,5),"")</f>
        <v/>
      </c>
      <c r="D1291" s="5" t="str">
        <f>IF(A1291&lt;&gt;"",INDEX(HistoricPricesInBase!$A$5:$E$1227,A1291,4),"")</f>
        <v/>
      </c>
    </row>
    <row r="1292" spans="1:4">
      <c r="A1292" t="str">
        <f t="shared" si="20"/>
        <v/>
      </c>
      <c r="B1292" s="12"/>
      <c r="C1292" s="5" t="str">
        <f>IF(A1292&lt;&gt;"",INDEX(HistoricPricesInBase!$A$5:$E$1227,A1292,5),"")</f>
        <v/>
      </c>
      <c r="D1292" s="5" t="str">
        <f>IF(A1292&lt;&gt;"",INDEX(HistoricPricesInBase!$A$5:$E$1227,A1292,4),"")</f>
        <v/>
      </c>
    </row>
    <row r="1293" spans="1:4">
      <c r="A1293" t="str">
        <f t="shared" si="20"/>
        <v/>
      </c>
      <c r="B1293" s="12"/>
      <c r="C1293" s="5" t="str">
        <f>IF(A1293&lt;&gt;"",INDEX(HistoricPricesInBase!$A$5:$E$1227,A1293,5),"")</f>
        <v/>
      </c>
      <c r="D1293" s="5" t="str">
        <f>IF(A1293&lt;&gt;"",INDEX(HistoricPricesInBase!$A$5:$E$1227,A1293,4),"")</f>
        <v/>
      </c>
    </row>
    <row r="1294" spans="1:4">
      <c r="A1294" t="str">
        <f t="shared" si="20"/>
        <v/>
      </c>
      <c r="B1294" s="12"/>
      <c r="C1294" s="5" t="str">
        <f>IF(A1294&lt;&gt;"",INDEX(HistoricPricesInBase!$A$5:$E$1227,A1294,5),"")</f>
        <v/>
      </c>
      <c r="D1294" s="5" t="str">
        <f>IF(A1294&lt;&gt;"",INDEX(HistoricPricesInBase!$A$5:$E$1227,A1294,4),"")</f>
        <v/>
      </c>
    </row>
    <row r="1295" spans="1:4">
      <c r="A1295" t="str">
        <f t="shared" si="20"/>
        <v/>
      </c>
      <c r="B1295" s="12"/>
      <c r="C1295" s="5" t="str">
        <f>IF(A1295&lt;&gt;"",INDEX(HistoricPricesInBase!$A$5:$E$1227,A1295,5),"")</f>
        <v/>
      </c>
      <c r="D1295" s="5" t="str">
        <f>IF(A1295&lt;&gt;"",INDEX(HistoricPricesInBase!$A$5:$E$1227,A1295,4),"")</f>
        <v/>
      </c>
    </row>
    <row r="1296" spans="1:4">
      <c r="A1296" t="str">
        <f t="shared" si="20"/>
        <v/>
      </c>
      <c r="B1296" s="12"/>
      <c r="C1296" s="5" t="str">
        <f>IF(A1296&lt;&gt;"",INDEX(HistoricPricesInBase!$A$5:$E$1227,A1296,5),"")</f>
        <v/>
      </c>
      <c r="D1296" s="5" t="str">
        <f>IF(A1296&lt;&gt;"",INDEX(HistoricPricesInBase!$A$5:$E$1227,A1296,4),"")</f>
        <v/>
      </c>
    </row>
    <row r="1297" spans="1:4">
      <c r="A1297" t="str">
        <f t="shared" si="20"/>
        <v/>
      </c>
      <c r="B1297" s="12"/>
      <c r="C1297" s="5" t="str">
        <f>IF(A1297&lt;&gt;"",INDEX(HistoricPricesInBase!$A$5:$E$1227,A1297,5),"")</f>
        <v/>
      </c>
      <c r="D1297" s="5" t="str">
        <f>IF(A1297&lt;&gt;"",INDEX(HistoricPricesInBase!$A$5:$E$1227,A1297,4),"")</f>
        <v/>
      </c>
    </row>
    <row r="1298" spans="1:4">
      <c r="A1298" t="str">
        <f t="shared" si="20"/>
        <v/>
      </c>
      <c r="B1298" s="12"/>
      <c r="C1298" s="5" t="str">
        <f>IF(A1298&lt;&gt;"",INDEX(HistoricPricesInBase!$A$5:$E$1227,A1298,5),"")</f>
        <v/>
      </c>
      <c r="D1298" s="5" t="str">
        <f>IF(A1298&lt;&gt;"",INDEX(HistoricPricesInBase!$A$5:$E$1227,A1298,4),"")</f>
        <v/>
      </c>
    </row>
    <row r="1299" spans="1:4">
      <c r="A1299" t="str">
        <f t="shared" si="20"/>
        <v/>
      </c>
      <c r="B1299" s="12"/>
      <c r="C1299" s="5" t="str">
        <f>IF(A1299&lt;&gt;"",INDEX(HistoricPricesInBase!$A$5:$E$1227,A1299,5),"")</f>
        <v/>
      </c>
      <c r="D1299" s="5" t="str">
        <f>IF(A1299&lt;&gt;"",INDEX(HistoricPricesInBase!$A$5:$E$1227,A1299,4),"")</f>
        <v/>
      </c>
    </row>
    <row r="1300" spans="1:4">
      <c r="A1300" t="str">
        <f t="shared" si="20"/>
        <v/>
      </c>
      <c r="B1300" s="12"/>
      <c r="C1300" s="5" t="str">
        <f>IF(A1300&lt;&gt;"",INDEX(HistoricPricesInBase!$A$5:$E$1227,A1300,5),"")</f>
        <v/>
      </c>
      <c r="D1300" s="5" t="str">
        <f>IF(A1300&lt;&gt;"",INDEX(HistoricPricesInBase!$A$5:$E$1227,A1300,4),"")</f>
        <v/>
      </c>
    </row>
    <row r="1301" spans="1:4">
      <c r="A1301" t="str">
        <f t="shared" si="20"/>
        <v/>
      </c>
      <c r="B1301" s="12"/>
      <c r="C1301" s="5" t="str">
        <f>IF(A1301&lt;&gt;"",INDEX(HistoricPricesInBase!$A$5:$E$1227,A1301,5),"")</f>
        <v/>
      </c>
      <c r="D1301" s="5" t="str">
        <f>IF(A1301&lt;&gt;"",INDEX(HistoricPricesInBase!$A$5:$E$1227,A1301,4),"")</f>
        <v/>
      </c>
    </row>
    <row r="1302" spans="1:4">
      <c r="A1302" t="str">
        <f t="shared" si="20"/>
        <v/>
      </c>
      <c r="B1302" s="12"/>
      <c r="C1302" s="5" t="str">
        <f>IF(A1302&lt;&gt;"",INDEX(HistoricPricesInBase!$A$5:$E$1227,A1302,5),"")</f>
        <v/>
      </c>
      <c r="D1302" s="5" t="str">
        <f>IF(A1302&lt;&gt;"",INDEX(HistoricPricesInBase!$A$5:$E$1227,A1302,4),"")</f>
        <v/>
      </c>
    </row>
    <row r="1303" spans="1:4">
      <c r="A1303" t="str">
        <f t="shared" si="20"/>
        <v/>
      </c>
      <c r="B1303" s="12"/>
      <c r="C1303" s="5" t="str">
        <f>IF(A1303&lt;&gt;"",INDEX(HistoricPricesInBase!$A$5:$E$1227,A1303,5),"")</f>
        <v/>
      </c>
      <c r="D1303" s="5" t="str">
        <f>IF(A1303&lt;&gt;"",INDEX(HistoricPricesInBase!$A$5:$E$1227,A1303,4),"")</f>
        <v/>
      </c>
    </row>
    <row r="1304" spans="1:4">
      <c r="A1304" t="str">
        <f t="shared" si="20"/>
        <v/>
      </c>
      <c r="B1304" s="12"/>
      <c r="C1304" s="5" t="str">
        <f>IF(A1304&lt;&gt;"",INDEX(HistoricPricesInBase!$A$5:$E$1227,A1304,5),"")</f>
        <v/>
      </c>
      <c r="D1304" s="5" t="str">
        <f>IF(A1304&lt;&gt;"",INDEX(HistoricPricesInBase!$A$5:$E$1227,A1304,4),"")</f>
        <v/>
      </c>
    </row>
    <row r="1305" spans="1:4">
      <c r="A1305" t="str">
        <f t="shared" si="20"/>
        <v/>
      </c>
      <c r="B1305" s="12"/>
      <c r="C1305" s="5" t="str">
        <f>IF(A1305&lt;&gt;"",INDEX(HistoricPricesInBase!$A$5:$E$1227,A1305,5),"")</f>
        <v/>
      </c>
      <c r="D1305" s="5" t="str">
        <f>IF(A1305&lt;&gt;"",INDEX(HistoricPricesInBase!$A$5:$E$1227,A1305,4),"")</f>
        <v/>
      </c>
    </row>
    <row r="1306" spans="1:4">
      <c r="A1306" t="str">
        <f t="shared" si="20"/>
        <v/>
      </c>
      <c r="B1306" s="12"/>
      <c r="C1306" s="5" t="str">
        <f>IF(A1306&lt;&gt;"",INDEX(HistoricPricesInBase!$A$5:$E$1227,A1306,5),"")</f>
        <v/>
      </c>
      <c r="D1306" s="5" t="str">
        <f>IF(A1306&lt;&gt;"",INDEX(HistoricPricesInBase!$A$5:$E$1227,A1306,4),"")</f>
        <v/>
      </c>
    </row>
    <row r="1307" spans="1:4">
      <c r="A1307" t="str">
        <f t="shared" si="20"/>
        <v/>
      </c>
      <c r="B1307" s="12"/>
      <c r="C1307" s="5" t="str">
        <f>IF(A1307&lt;&gt;"",INDEX(HistoricPricesInBase!$A$5:$E$1227,A1307,5),"")</f>
        <v/>
      </c>
      <c r="D1307" s="5" t="str">
        <f>IF(A1307&lt;&gt;"",INDEX(HistoricPricesInBase!$A$5:$E$1227,A1307,4),"")</f>
        <v/>
      </c>
    </row>
    <row r="1308" spans="1:4">
      <c r="A1308" t="str">
        <f t="shared" si="20"/>
        <v/>
      </c>
      <c r="B1308" s="12"/>
      <c r="C1308" s="5" t="str">
        <f>IF(A1308&lt;&gt;"",INDEX(HistoricPricesInBase!$A$5:$E$1227,A1308,5),"")</f>
        <v/>
      </c>
      <c r="D1308" s="5" t="str">
        <f>IF(A1308&lt;&gt;"",INDEX(HistoricPricesInBase!$A$5:$E$1227,A1308,4),"")</f>
        <v/>
      </c>
    </row>
    <row r="1309" spans="1:4">
      <c r="A1309" t="str">
        <f t="shared" si="20"/>
        <v/>
      </c>
      <c r="B1309" s="12"/>
      <c r="C1309" s="5" t="str">
        <f>IF(A1309&lt;&gt;"",INDEX(HistoricPricesInBase!$A$5:$E$1227,A1309,5),"")</f>
        <v/>
      </c>
      <c r="D1309" s="5" t="str">
        <f>IF(A1309&lt;&gt;"",INDEX(HistoricPricesInBase!$A$5:$E$1227,A1309,4),"")</f>
        <v/>
      </c>
    </row>
    <row r="1310" spans="1:4">
      <c r="A1310" t="str">
        <f t="shared" si="20"/>
        <v/>
      </c>
      <c r="B1310" s="12"/>
      <c r="C1310" s="5" t="str">
        <f>IF(A1310&lt;&gt;"",INDEX(HistoricPricesInBase!$A$5:$E$1227,A1310,5),"")</f>
        <v/>
      </c>
      <c r="D1310" s="5" t="str">
        <f>IF(A1310&lt;&gt;"",INDEX(HistoricPricesInBase!$A$5:$E$1227,A1310,4),"")</f>
        <v/>
      </c>
    </row>
    <row r="1311" spans="1:4">
      <c r="A1311" t="str">
        <f t="shared" si="20"/>
        <v/>
      </c>
      <c r="B1311" s="12"/>
      <c r="C1311" s="5" t="str">
        <f>IF(A1311&lt;&gt;"",INDEX(HistoricPricesInBase!$A$5:$E$1227,A1311,5),"")</f>
        <v/>
      </c>
      <c r="D1311" s="5" t="str">
        <f>IF(A1311&lt;&gt;"",INDEX(HistoricPricesInBase!$A$5:$E$1227,A1311,4),"")</f>
        <v/>
      </c>
    </row>
    <row r="1312" spans="1:4">
      <c r="A1312" t="str">
        <f t="shared" si="20"/>
        <v/>
      </c>
      <c r="B1312" s="12"/>
      <c r="C1312" s="5" t="str">
        <f>IF(A1312&lt;&gt;"",INDEX(HistoricPricesInBase!$A$5:$E$1227,A1312,5),"")</f>
        <v/>
      </c>
      <c r="D1312" s="5" t="str">
        <f>IF(A1312&lt;&gt;"",INDEX(HistoricPricesInBase!$A$5:$E$1227,A1312,4),"")</f>
        <v/>
      </c>
    </row>
    <row r="1313" spans="1:4">
      <c r="A1313" t="str">
        <f t="shared" si="20"/>
        <v/>
      </c>
      <c r="B1313" s="12"/>
      <c r="C1313" s="5" t="str">
        <f>IF(A1313&lt;&gt;"",INDEX(HistoricPricesInBase!$A$5:$E$1227,A1313,5),"")</f>
        <v/>
      </c>
      <c r="D1313" s="5" t="str">
        <f>IF(A1313&lt;&gt;"",INDEX(HistoricPricesInBase!$A$5:$E$1227,A1313,4),"")</f>
        <v/>
      </c>
    </row>
    <row r="1314" spans="1:4">
      <c r="A1314" t="str">
        <f t="shared" si="20"/>
        <v/>
      </c>
      <c r="B1314" s="12"/>
      <c r="C1314" s="5" t="str">
        <f>IF(A1314&lt;&gt;"",INDEX(HistoricPricesInBase!$A$5:$E$1227,A1314,5),"")</f>
        <v/>
      </c>
      <c r="D1314" s="5" t="str">
        <f>IF(A1314&lt;&gt;"",INDEX(HistoricPricesInBase!$A$5:$E$1227,A1314,4),"")</f>
        <v/>
      </c>
    </row>
    <row r="1315" spans="1:4">
      <c r="A1315" t="str">
        <f t="shared" si="20"/>
        <v/>
      </c>
      <c r="B1315" s="12"/>
      <c r="C1315" s="5" t="str">
        <f>IF(A1315&lt;&gt;"",INDEX(HistoricPricesInBase!$A$5:$E$1227,A1315,5),"")</f>
        <v/>
      </c>
      <c r="D1315" s="5" t="str">
        <f>IF(A1315&lt;&gt;"",INDEX(HistoricPricesInBase!$A$5:$E$1227,A1315,4),"")</f>
        <v/>
      </c>
    </row>
    <row r="1316" spans="1:4">
      <c r="A1316" t="str">
        <f t="shared" si="20"/>
        <v/>
      </c>
      <c r="B1316" s="12"/>
      <c r="C1316" s="5" t="str">
        <f>IF(A1316&lt;&gt;"",INDEX(HistoricPricesInBase!$A$5:$E$1227,A1316,5),"")</f>
        <v/>
      </c>
      <c r="D1316" s="5" t="str">
        <f>IF(A1316&lt;&gt;"",INDEX(HistoricPricesInBase!$A$5:$E$1227,A1316,4),"")</f>
        <v/>
      </c>
    </row>
    <row r="1317" spans="1:4">
      <c r="A1317" t="str">
        <f t="shared" si="20"/>
        <v/>
      </c>
      <c r="B1317" s="12"/>
      <c r="C1317" s="5" t="str">
        <f>IF(A1317&lt;&gt;"",INDEX(HistoricPricesInBase!$A$5:$E$1227,A1317,5),"")</f>
        <v/>
      </c>
      <c r="D1317" s="5" t="str">
        <f>IF(A1317&lt;&gt;"",INDEX(HistoricPricesInBase!$A$5:$E$1227,A1317,4),"")</f>
        <v/>
      </c>
    </row>
    <row r="1318" spans="1:4">
      <c r="A1318" t="str">
        <f t="shared" si="20"/>
        <v/>
      </c>
      <c r="B1318" s="12"/>
      <c r="C1318" s="5" t="str">
        <f>IF(A1318&lt;&gt;"",INDEX(HistoricPricesInBase!$A$5:$E$1227,A1318,5),"")</f>
        <v/>
      </c>
      <c r="D1318" s="5" t="str">
        <f>IF(A1318&lt;&gt;"",INDEX(HistoricPricesInBase!$A$5:$E$1227,A1318,4),"")</f>
        <v/>
      </c>
    </row>
    <row r="1319" spans="1:4">
      <c r="A1319" t="str">
        <f t="shared" si="20"/>
        <v/>
      </c>
      <c r="B1319" s="12"/>
      <c r="C1319" s="5" t="str">
        <f>IF(A1319&lt;&gt;"",INDEX(HistoricPricesInBase!$A$5:$E$1227,A1319,5),"")</f>
        <v/>
      </c>
      <c r="D1319" s="5" t="str">
        <f>IF(A1319&lt;&gt;"",INDEX(HistoricPricesInBase!$A$5:$E$1227,A1319,4),"")</f>
        <v/>
      </c>
    </row>
    <row r="1320" spans="1:4">
      <c r="A1320" t="str">
        <f t="shared" si="20"/>
        <v/>
      </c>
      <c r="B1320" s="12"/>
      <c r="C1320" s="5" t="str">
        <f>IF(A1320&lt;&gt;"",INDEX(HistoricPricesInBase!$A$5:$E$1227,A1320,5),"")</f>
        <v/>
      </c>
      <c r="D1320" s="5" t="str">
        <f>IF(A1320&lt;&gt;"",INDEX(HistoricPricesInBase!$A$5:$E$1227,A1320,4),"")</f>
        <v/>
      </c>
    </row>
    <row r="1321" spans="1:4">
      <c r="A1321" t="str">
        <f t="shared" si="20"/>
        <v/>
      </c>
      <c r="B1321" s="12"/>
      <c r="C1321" s="5" t="str">
        <f>IF(A1321&lt;&gt;"",INDEX(HistoricPricesInBase!$A$5:$E$1227,A1321,5),"")</f>
        <v/>
      </c>
      <c r="D1321" s="5" t="str">
        <f>IF(A1321&lt;&gt;"",INDEX(HistoricPricesInBase!$A$5:$E$1227,A1321,4),"")</f>
        <v/>
      </c>
    </row>
    <row r="1322" spans="1:4">
      <c r="A1322" t="str">
        <f t="shared" si="20"/>
        <v/>
      </c>
      <c r="B1322" s="12"/>
      <c r="C1322" s="5" t="str">
        <f>IF(A1322&lt;&gt;"",INDEX(HistoricPricesInBase!$A$5:$E$1227,A1322,5),"")</f>
        <v/>
      </c>
      <c r="D1322" s="5" t="str">
        <f>IF(A1322&lt;&gt;"",INDEX(HistoricPricesInBase!$A$5:$E$1227,A1322,4),"")</f>
        <v/>
      </c>
    </row>
    <row r="1323" spans="1:4">
      <c r="A1323" t="str">
        <f t="shared" si="20"/>
        <v/>
      </c>
      <c r="B1323" s="12"/>
      <c r="C1323" s="5" t="str">
        <f>IF(A1323&lt;&gt;"",INDEX(HistoricPricesInBase!$A$5:$E$1227,A1323,5),"")</f>
        <v/>
      </c>
      <c r="D1323" s="5" t="str">
        <f>IF(A1323&lt;&gt;"",INDEX(HistoricPricesInBase!$A$5:$E$1227,A1323,4),"")</f>
        <v/>
      </c>
    </row>
    <row r="1324" spans="1:4">
      <c r="A1324" t="str">
        <f t="shared" si="20"/>
        <v/>
      </c>
      <c r="B1324" s="12"/>
      <c r="C1324" s="5" t="str">
        <f>IF(A1324&lt;&gt;"",INDEX(HistoricPricesInBase!$A$5:$E$1227,A1324,5),"")</f>
        <v/>
      </c>
      <c r="D1324" s="5" t="str">
        <f>IF(A1324&lt;&gt;"",INDEX(HistoricPricesInBase!$A$5:$E$1227,A1324,4),"")</f>
        <v/>
      </c>
    </row>
    <row r="1325" spans="1:4">
      <c r="A1325" t="str">
        <f t="shared" si="20"/>
        <v/>
      </c>
      <c r="B1325" s="12"/>
      <c r="C1325" s="5" t="str">
        <f>IF(A1325&lt;&gt;"",INDEX(HistoricPricesInBase!$A$5:$E$1227,A1325,5),"")</f>
        <v/>
      </c>
      <c r="D1325" s="5" t="str">
        <f>IF(A1325&lt;&gt;"",INDEX(HistoricPricesInBase!$A$5:$E$1227,A1325,4),"")</f>
        <v/>
      </c>
    </row>
    <row r="1326" spans="1:4">
      <c r="A1326" t="str">
        <f t="shared" si="20"/>
        <v/>
      </c>
      <c r="B1326" s="12"/>
      <c r="C1326" s="5" t="str">
        <f>IF(A1326&lt;&gt;"",INDEX(HistoricPricesInBase!$A$5:$E$1227,A1326,5),"")</f>
        <v/>
      </c>
      <c r="D1326" s="5" t="str">
        <f>IF(A1326&lt;&gt;"",INDEX(HistoricPricesInBase!$A$5:$E$1227,A1326,4),"")</f>
        <v/>
      </c>
    </row>
    <row r="1327" spans="1:4">
      <c r="A1327" t="str">
        <f t="shared" si="20"/>
        <v/>
      </c>
      <c r="B1327" s="12"/>
      <c r="C1327" s="5" t="str">
        <f>IF(A1327&lt;&gt;"",INDEX(HistoricPricesInBase!$A$5:$E$1227,A1327,5),"")</f>
        <v/>
      </c>
      <c r="D1327" s="5" t="str">
        <f>IF(A1327&lt;&gt;"",INDEX(HistoricPricesInBase!$A$5:$E$1227,A1327,4),"")</f>
        <v/>
      </c>
    </row>
    <row r="1328" spans="1:4">
      <c r="A1328" t="str">
        <f t="shared" si="20"/>
        <v/>
      </c>
      <c r="B1328" s="12"/>
      <c r="C1328" s="5" t="str">
        <f>IF(A1328&lt;&gt;"",INDEX(HistoricPricesInBase!$A$5:$E$1227,A1328,5),"")</f>
        <v/>
      </c>
      <c r="D1328" s="5" t="str">
        <f>IF(A1328&lt;&gt;"",INDEX(HistoricPricesInBase!$A$5:$E$1227,A1328,4),"")</f>
        <v/>
      </c>
    </row>
    <row r="1329" spans="1:4">
      <c r="A1329" t="str">
        <f t="shared" si="20"/>
        <v/>
      </c>
      <c r="B1329" s="12"/>
      <c r="C1329" s="5" t="str">
        <f>IF(A1329&lt;&gt;"",INDEX(HistoricPricesInBase!$A$5:$E$1227,A1329,5),"")</f>
        <v/>
      </c>
      <c r="D1329" s="5" t="str">
        <f>IF(A1329&lt;&gt;"",INDEX(HistoricPricesInBase!$A$5:$E$1227,A1329,4),"")</f>
        <v/>
      </c>
    </row>
    <row r="1330" spans="1:4">
      <c r="A1330" t="str">
        <f t="shared" si="20"/>
        <v/>
      </c>
      <c r="B1330" s="12"/>
      <c r="C1330" s="5" t="str">
        <f>IF(A1330&lt;&gt;"",INDEX(HistoricPricesInBase!$A$5:$E$1227,A1330,5),"")</f>
        <v/>
      </c>
      <c r="D1330" s="5" t="str">
        <f>IF(A1330&lt;&gt;"",INDEX(HistoricPricesInBase!$A$5:$E$1227,A1330,4),"")</f>
        <v/>
      </c>
    </row>
    <row r="1331" spans="1:4">
      <c r="A1331" t="str">
        <f t="shared" si="20"/>
        <v/>
      </c>
      <c r="B1331" s="12"/>
      <c r="C1331" s="5" t="str">
        <f>IF(A1331&lt;&gt;"",INDEX(HistoricPricesInBase!$A$5:$E$1227,A1331,5),"")</f>
        <v/>
      </c>
      <c r="D1331" s="5" t="str">
        <f>IF(A1331&lt;&gt;"",INDEX(HistoricPricesInBase!$A$5:$E$1227,A1331,4),"")</f>
        <v/>
      </c>
    </row>
    <row r="1332" spans="1:4">
      <c r="A1332" t="str">
        <f t="shared" si="20"/>
        <v/>
      </c>
      <c r="B1332" s="12"/>
      <c r="C1332" s="5" t="str">
        <f>IF(A1332&lt;&gt;"",INDEX(HistoricPricesInBase!$A$5:$E$1227,A1332,5),"")</f>
        <v/>
      </c>
      <c r="D1332" s="5" t="str">
        <f>IF(A1332&lt;&gt;"",INDEX(HistoricPricesInBase!$A$5:$E$1227,A1332,4),"")</f>
        <v/>
      </c>
    </row>
    <row r="1333" spans="1:4">
      <c r="A1333" t="str">
        <f t="shared" si="20"/>
        <v/>
      </c>
      <c r="B1333" s="12"/>
      <c r="C1333" s="5" t="str">
        <f>IF(A1333&lt;&gt;"",INDEX(HistoricPricesInBase!$A$5:$E$1227,A1333,5),"")</f>
        <v/>
      </c>
      <c r="D1333" s="5" t="str">
        <f>IF(A1333&lt;&gt;"",INDEX(HistoricPricesInBase!$A$5:$E$1227,A1333,4),"")</f>
        <v/>
      </c>
    </row>
    <row r="1334" spans="1:4">
      <c r="A1334" t="str">
        <f t="shared" si="20"/>
        <v/>
      </c>
      <c r="B1334" s="12"/>
      <c r="C1334" s="5" t="str">
        <f>IF(A1334&lt;&gt;"",INDEX(HistoricPricesInBase!$A$5:$E$1227,A1334,5),"")</f>
        <v/>
      </c>
      <c r="D1334" s="5" t="str">
        <f>IF(A1334&lt;&gt;"",INDEX(HistoricPricesInBase!$A$5:$E$1227,A1334,4),"")</f>
        <v/>
      </c>
    </row>
    <row r="1335" spans="1:4">
      <c r="A1335" t="str">
        <f t="shared" si="20"/>
        <v/>
      </c>
      <c r="B1335" s="12"/>
      <c r="C1335" s="5" t="str">
        <f>IF(A1335&lt;&gt;"",INDEX(HistoricPricesInBase!$A$5:$E$1227,A1335,5),"")</f>
        <v/>
      </c>
      <c r="D1335" s="5" t="str">
        <f>IF(A1335&lt;&gt;"",INDEX(HistoricPricesInBase!$A$5:$E$1227,A1335,4),"")</f>
        <v/>
      </c>
    </row>
    <row r="1336" spans="1:4">
      <c r="A1336" t="str">
        <f t="shared" si="20"/>
        <v/>
      </c>
      <c r="B1336" s="12"/>
      <c r="C1336" s="5" t="str">
        <f>IF(A1336&lt;&gt;"",INDEX(HistoricPricesInBase!$A$5:$E$1227,A1336,5),"")</f>
        <v/>
      </c>
      <c r="D1336" s="5" t="str">
        <f>IF(A1336&lt;&gt;"",INDEX(HistoricPricesInBase!$A$5:$E$1227,A1336,4),"")</f>
        <v/>
      </c>
    </row>
    <row r="1337" spans="1:4">
      <c r="A1337" t="str">
        <f t="shared" si="20"/>
        <v/>
      </c>
      <c r="B1337" s="12"/>
      <c r="C1337" s="5" t="str">
        <f>IF(A1337&lt;&gt;"",INDEX(HistoricPricesInBase!$A$5:$E$1227,A1337,5),"")</f>
        <v/>
      </c>
      <c r="D1337" s="5" t="str">
        <f>IF(A1337&lt;&gt;"",INDEX(HistoricPricesInBase!$A$5:$E$1227,A1337,4),"")</f>
        <v/>
      </c>
    </row>
    <row r="1338" spans="1:4">
      <c r="A1338" t="str">
        <f t="shared" si="20"/>
        <v/>
      </c>
      <c r="B1338" s="12"/>
      <c r="C1338" s="5" t="str">
        <f>IF(A1338&lt;&gt;"",INDEX(HistoricPricesInBase!$A$5:$E$1227,A1338,5),"")</f>
        <v/>
      </c>
      <c r="D1338" s="5" t="str">
        <f>IF(A1338&lt;&gt;"",INDEX(HistoricPricesInBase!$A$5:$E$1227,A1338,4),"")</f>
        <v/>
      </c>
    </row>
    <row r="1339" spans="1:4">
      <c r="A1339" t="str">
        <f t="shared" si="20"/>
        <v/>
      </c>
      <c r="B1339" s="12"/>
      <c r="C1339" s="5" t="str">
        <f>IF(A1339&lt;&gt;"",INDEX(HistoricPricesInBase!$A$5:$E$1227,A1339,5),"")</f>
        <v/>
      </c>
      <c r="D1339" s="5" t="str">
        <f>IF(A1339&lt;&gt;"",INDEX(HistoricPricesInBase!$A$5:$E$1227,A1339,4),"")</f>
        <v/>
      </c>
    </row>
    <row r="1340" spans="1:4">
      <c r="A1340" t="str">
        <f t="shared" si="20"/>
        <v/>
      </c>
      <c r="B1340" s="12"/>
      <c r="C1340" s="5" t="str">
        <f>IF(A1340&lt;&gt;"",INDEX(HistoricPricesInBase!$A$5:$E$1227,A1340,5),"")</f>
        <v/>
      </c>
      <c r="D1340" s="5" t="str">
        <f>IF(A1340&lt;&gt;"",INDEX(HistoricPricesInBase!$A$5:$E$1227,A1340,4),"")</f>
        <v/>
      </c>
    </row>
  </sheetData>
  <pageMargins left="0.75" right="0.75" top="1" bottom="1" header="0.5" footer="0.5"/>
  <pageSetup paperSize="9" orientation="portrait" horizontalDpi="4294967292" verticalDpi="4294967292"/>
  <extLst>
    <ext xmlns:mx="http://schemas.microsoft.com/office/mac/excel/2008/main" uri="{64002731-A6B0-56B0-2670-7721B7C09600}">
      <mx:PLV Mode="0" OnePage="0" WScale="0"/>
    </ext>
  </extLst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2" baseType="variant">
      <vt:variant>
        <vt:lpstr>Worksheets</vt:lpstr>
      </vt:variant>
      <vt:variant>
        <vt:i4>8</vt:i4>
      </vt:variant>
    </vt:vector>
  </HeadingPairs>
  <TitlesOfParts>
    <vt:vector size="8" baseType="lpstr">
      <vt:lpstr>Master</vt:lpstr>
      <vt:lpstr>Instruments</vt:lpstr>
      <vt:lpstr>Instrument History</vt:lpstr>
      <vt:lpstr>Baskets</vt:lpstr>
      <vt:lpstr>BasketCompositions</vt:lpstr>
      <vt:lpstr>CcyPerBase</vt:lpstr>
      <vt:lpstr>HistoricPricesInBase</vt:lpstr>
      <vt:lpstr>ChartData</vt:lpstr>
    </vt:vector>
  </TitlesOfParts>
  <Company/>
  <LinksUpToDate>false</LinksUpToDate>
  <SharedDoc>false</SharedDoc>
  <HyperlinksChanged>false</HyperlinksChanged>
  <AppVersion>14.0300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Alex Ypsilanti</dc:creator>
  <cp:lastModifiedBy>Alex Ypsilanti</cp:lastModifiedBy>
  <dcterms:created xsi:type="dcterms:W3CDTF">2013-01-26T01:32:50Z</dcterms:created>
  <dcterms:modified xsi:type="dcterms:W3CDTF">2013-01-29T15:22:47Z</dcterms:modified>
</cp:coreProperties>
</file>